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/Users/jtstevens/Documents/New Mexico/USGS/Research/Invasive Species/Dome_Invasion_Share/Data/"/>
    </mc:Choice>
  </mc:AlternateContent>
  <xr:revisionPtr revIDLastSave="0" documentId="13_ncr:1_{EB5EE0CB-47FD-DE47-A70A-548F773556F5}" xr6:coauthVersionLast="45" xr6:coauthVersionMax="45" xr10:uidLastSave="{00000000-0000-0000-0000-000000000000}"/>
  <bookViews>
    <workbookView xWindow="0" yWindow="460" windowWidth="28800" windowHeight="16060" activeTab="1" xr2:uid="{00000000-000D-0000-FFFF-FFFF00000000}"/>
  </bookViews>
  <sheets>
    <sheet name="97-2016 EX2" sheetId="13" r:id="rId1"/>
    <sheet name="97-2019 EX1" sheetId="2" r:id="rId2"/>
    <sheet name="PT" sheetId="11" r:id="rId3"/>
    <sheet name="%C_shrub_canopy" sheetId="5" r:id="rId4"/>
    <sheet name="%C_BRIN_canopy" sheetId="4" r:id="rId5"/>
    <sheet name="PT EX2" sheetId="14" r:id="rId6"/>
    <sheet name="%C_BRIN-SH-OT" sheetId="7" r:id="rId7"/>
    <sheet name="brin_table" sheetId="8" r:id="rId8"/>
    <sheet name="PLANTLST" sheetId="10" r:id="rId9"/>
  </sheets>
  <externalReferences>
    <externalReference r:id="rId10"/>
    <externalReference r:id="rId11"/>
  </externalReferences>
  <definedNames>
    <definedName name="_xlnm._FilterDatabase" localSheetId="0" hidden="1">'97-2016 EX2'!$A$1:$R$2761</definedName>
    <definedName name="_xlnm._FilterDatabase" localSheetId="1" hidden="1">'97-2019 EX1'!$A$1:$P$6283</definedName>
    <definedName name="Entire_02" localSheetId="0">'97-2016 EX2'!$A$1610:$L$1741</definedName>
    <definedName name="Entire_2" localSheetId="1">'97-2019 EX1'!$A$3317:$J$3620</definedName>
    <definedName name="Entire_97" localSheetId="0">'97-2016 EX2'!$A$470:$L$1057</definedName>
    <definedName name="Entire_97" localSheetId="1">'97-2019 EX1'!$A$902:$J$2090</definedName>
    <definedName name="Entire_98_EX1_1" localSheetId="1">'97-2019 EX1'!$A$2091:$J$3316</definedName>
    <definedName name="Entire_98_EX2" localSheetId="0">'97-2016 EX2'!$A$1058:$L$1609</definedName>
    <definedName name="right">'%C_BRIN_canopy'!$C$2</definedName>
  </definedNames>
  <calcPr calcId="191029"/>
  <pivotCaches>
    <pivotCache cacheId="10" r:id="rId12"/>
    <pivotCache cacheId="11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2762" i="13" l="1"/>
  <c r="N2762" i="13"/>
  <c r="O2762" i="13"/>
  <c r="P2762" i="13"/>
  <c r="Q2762" i="13"/>
  <c r="R2762" i="13"/>
  <c r="M2763" i="13"/>
  <c r="N2763" i="13"/>
  <c r="O2763" i="13"/>
  <c r="P2763" i="13"/>
  <c r="Q2763" i="13"/>
  <c r="R2763" i="13"/>
  <c r="M2764" i="13"/>
  <c r="N2764" i="13"/>
  <c r="O2764" i="13"/>
  <c r="P2764" i="13"/>
  <c r="Q2764" i="13"/>
  <c r="R2764" i="13"/>
  <c r="M2765" i="13"/>
  <c r="N2765" i="13"/>
  <c r="O2765" i="13"/>
  <c r="P2765" i="13"/>
  <c r="Q2765" i="13"/>
  <c r="R2765" i="13"/>
  <c r="M2766" i="13"/>
  <c r="N2766" i="13"/>
  <c r="O2766" i="13"/>
  <c r="P2766" i="13"/>
  <c r="Q2766" i="13"/>
  <c r="R2766" i="13"/>
  <c r="M2767" i="13"/>
  <c r="N2767" i="13"/>
  <c r="O2767" i="13"/>
  <c r="P2767" i="13"/>
  <c r="Q2767" i="13"/>
  <c r="R2767" i="13"/>
  <c r="M2768" i="13"/>
  <c r="N2768" i="13"/>
  <c r="O2768" i="13"/>
  <c r="P2768" i="13"/>
  <c r="Q2768" i="13"/>
  <c r="R2768" i="13"/>
  <c r="M2769" i="13"/>
  <c r="N2769" i="13"/>
  <c r="O2769" i="13"/>
  <c r="P2769" i="13"/>
  <c r="Q2769" i="13"/>
  <c r="R2769" i="13"/>
  <c r="M2770" i="13"/>
  <c r="N2770" i="13"/>
  <c r="O2770" i="13"/>
  <c r="P2770" i="13"/>
  <c r="Q2770" i="13"/>
  <c r="R2770" i="13"/>
  <c r="M2771" i="13"/>
  <c r="N2771" i="13"/>
  <c r="O2771" i="13"/>
  <c r="P2771" i="13"/>
  <c r="Q2771" i="13"/>
  <c r="R2771" i="13"/>
  <c r="M2772" i="13"/>
  <c r="N2772" i="13"/>
  <c r="O2772" i="13"/>
  <c r="P2772" i="13"/>
  <c r="Q2772" i="13"/>
  <c r="R2772" i="13"/>
  <c r="M2773" i="13"/>
  <c r="N2773" i="13"/>
  <c r="O2773" i="13"/>
  <c r="P2773" i="13"/>
  <c r="Q2773" i="13"/>
  <c r="R2773" i="13"/>
  <c r="M2774" i="13"/>
  <c r="N2774" i="13"/>
  <c r="O2774" i="13"/>
  <c r="P2774" i="13"/>
  <c r="Q2774" i="13"/>
  <c r="R2774" i="13"/>
  <c r="M2775" i="13"/>
  <c r="N2775" i="13"/>
  <c r="O2775" i="13"/>
  <c r="P2775" i="13"/>
  <c r="Q2775" i="13"/>
  <c r="R2775" i="13"/>
  <c r="M2776" i="13"/>
  <c r="N2776" i="13"/>
  <c r="O2776" i="13"/>
  <c r="P2776" i="13"/>
  <c r="Q2776" i="13"/>
  <c r="R2776" i="13"/>
  <c r="M2777" i="13"/>
  <c r="N2777" i="13"/>
  <c r="O2777" i="13"/>
  <c r="P2777" i="13"/>
  <c r="Q2777" i="13"/>
  <c r="R2777" i="13"/>
  <c r="M2778" i="13"/>
  <c r="N2778" i="13"/>
  <c r="O2778" i="13"/>
  <c r="P2778" i="13"/>
  <c r="Q2778" i="13"/>
  <c r="R2778" i="13"/>
  <c r="M2779" i="13"/>
  <c r="N2779" i="13"/>
  <c r="O2779" i="13"/>
  <c r="P2779" i="13"/>
  <c r="Q2779" i="13"/>
  <c r="R2779" i="13"/>
  <c r="M2780" i="13"/>
  <c r="N2780" i="13"/>
  <c r="O2780" i="13"/>
  <c r="P2780" i="13"/>
  <c r="Q2780" i="13"/>
  <c r="R2780" i="13"/>
  <c r="M2781" i="13"/>
  <c r="N2781" i="13"/>
  <c r="O2781" i="13"/>
  <c r="P2781" i="13"/>
  <c r="Q2781" i="13"/>
  <c r="R2781" i="13"/>
  <c r="M2782" i="13"/>
  <c r="N2782" i="13"/>
  <c r="O2782" i="13"/>
  <c r="P2782" i="13"/>
  <c r="Q2782" i="13"/>
  <c r="R2782" i="13"/>
  <c r="M2783" i="13"/>
  <c r="N2783" i="13"/>
  <c r="O2783" i="13"/>
  <c r="P2783" i="13"/>
  <c r="Q2783" i="13"/>
  <c r="R2783" i="13"/>
  <c r="M2784" i="13"/>
  <c r="N2784" i="13"/>
  <c r="O2784" i="13"/>
  <c r="P2784" i="13"/>
  <c r="Q2784" i="13"/>
  <c r="R2784" i="13"/>
  <c r="M2785" i="13"/>
  <c r="N2785" i="13"/>
  <c r="O2785" i="13"/>
  <c r="P2785" i="13"/>
  <c r="Q2785" i="13"/>
  <c r="R2785" i="13"/>
  <c r="M2786" i="13"/>
  <c r="N2786" i="13"/>
  <c r="O2786" i="13"/>
  <c r="P2786" i="13"/>
  <c r="Q2786" i="13"/>
  <c r="R2786" i="13"/>
  <c r="M2787" i="13"/>
  <c r="N2787" i="13"/>
  <c r="O2787" i="13"/>
  <c r="P2787" i="13"/>
  <c r="Q2787" i="13"/>
  <c r="R2787" i="13"/>
  <c r="M2788" i="13"/>
  <c r="N2788" i="13"/>
  <c r="O2788" i="13"/>
  <c r="P2788" i="13"/>
  <c r="Q2788" i="13"/>
  <c r="R2788" i="13"/>
  <c r="M2789" i="13"/>
  <c r="N2789" i="13"/>
  <c r="O2789" i="13"/>
  <c r="P2789" i="13"/>
  <c r="Q2789" i="13"/>
  <c r="R2789" i="13"/>
  <c r="M2790" i="13"/>
  <c r="N2790" i="13"/>
  <c r="O2790" i="13"/>
  <c r="P2790" i="13"/>
  <c r="Q2790" i="13"/>
  <c r="R2790" i="13"/>
  <c r="M2791" i="13"/>
  <c r="N2791" i="13"/>
  <c r="O2791" i="13"/>
  <c r="P2791" i="13"/>
  <c r="Q2791" i="13"/>
  <c r="R2791" i="13"/>
  <c r="M2792" i="13"/>
  <c r="N2792" i="13"/>
  <c r="O2792" i="13"/>
  <c r="P2792" i="13"/>
  <c r="Q2792" i="13"/>
  <c r="R2792" i="13"/>
  <c r="M2793" i="13"/>
  <c r="N2793" i="13"/>
  <c r="O2793" i="13"/>
  <c r="P2793" i="13"/>
  <c r="Q2793" i="13"/>
  <c r="R2793" i="13"/>
  <c r="M2794" i="13"/>
  <c r="N2794" i="13"/>
  <c r="O2794" i="13"/>
  <c r="P2794" i="13"/>
  <c r="Q2794" i="13"/>
  <c r="R2794" i="13"/>
  <c r="M2795" i="13"/>
  <c r="N2795" i="13"/>
  <c r="O2795" i="13"/>
  <c r="P2795" i="13"/>
  <c r="Q2795" i="13"/>
  <c r="R2795" i="13"/>
  <c r="M2796" i="13"/>
  <c r="N2796" i="13"/>
  <c r="O2796" i="13"/>
  <c r="P2796" i="13"/>
  <c r="Q2796" i="13"/>
  <c r="R2796" i="13"/>
  <c r="M2797" i="13"/>
  <c r="N2797" i="13"/>
  <c r="O2797" i="13"/>
  <c r="P2797" i="13"/>
  <c r="Q2797" i="13"/>
  <c r="R2797" i="13"/>
  <c r="M2798" i="13"/>
  <c r="N2798" i="13"/>
  <c r="O2798" i="13"/>
  <c r="P2798" i="13"/>
  <c r="Q2798" i="13"/>
  <c r="R2798" i="13"/>
  <c r="M2799" i="13"/>
  <c r="N2799" i="13"/>
  <c r="O2799" i="13"/>
  <c r="P2799" i="13"/>
  <c r="Q2799" i="13"/>
  <c r="R2799" i="13"/>
  <c r="M2800" i="13"/>
  <c r="N2800" i="13"/>
  <c r="O2800" i="13"/>
  <c r="P2800" i="13"/>
  <c r="Q2800" i="13"/>
  <c r="R2800" i="13"/>
  <c r="M2801" i="13"/>
  <c r="N2801" i="13"/>
  <c r="O2801" i="13"/>
  <c r="P2801" i="13"/>
  <c r="Q2801" i="13"/>
  <c r="R2801" i="13"/>
  <c r="M2802" i="13"/>
  <c r="N2802" i="13"/>
  <c r="O2802" i="13"/>
  <c r="P2802" i="13"/>
  <c r="Q2802" i="13"/>
  <c r="R2802" i="13"/>
  <c r="M2803" i="13"/>
  <c r="N2803" i="13"/>
  <c r="O2803" i="13"/>
  <c r="P2803" i="13"/>
  <c r="Q2803" i="13"/>
  <c r="R2803" i="13"/>
  <c r="M2804" i="13"/>
  <c r="N2804" i="13"/>
  <c r="O2804" i="13"/>
  <c r="P2804" i="13"/>
  <c r="Q2804" i="13"/>
  <c r="R2804" i="13"/>
  <c r="M2805" i="13"/>
  <c r="N2805" i="13"/>
  <c r="O2805" i="13"/>
  <c r="P2805" i="13"/>
  <c r="Q2805" i="13"/>
  <c r="R2805" i="13"/>
  <c r="M2806" i="13"/>
  <c r="N2806" i="13"/>
  <c r="O2806" i="13"/>
  <c r="P2806" i="13"/>
  <c r="Q2806" i="13"/>
  <c r="R2806" i="13"/>
  <c r="M2807" i="13"/>
  <c r="N2807" i="13"/>
  <c r="O2807" i="13"/>
  <c r="P2807" i="13"/>
  <c r="Q2807" i="13"/>
  <c r="R2807" i="13"/>
  <c r="M2808" i="13"/>
  <c r="N2808" i="13"/>
  <c r="O2808" i="13"/>
  <c r="P2808" i="13"/>
  <c r="Q2808" i="13"/>
  <c r="R2808" i="13"/>
  <c r="M2809" i="13"/>
  <c r="N2809" i="13"/>
  <c r="O2809" i="13"/>
  <c r="P2809" i="13"/>
  <c r="Q2809" i="13"/>
  <c r="R2809" i="13"/>
  <c r="M2810" i="13"/>
  <c r="N2810" i="13"/>
  <c r="O2810" i="13"/>
  <c r="P2810" i="13"/>
  <c r="Q2810" i="13"/>
  <c r="R2810" i="13"/>
  <c r="M2811" i="13"/>
  <c r="N2811" i="13"/>
  <c r="O2811" i="13"/>
  <c r="P2811" i="13"/>
  <c r="Q2811" i="13"/>
  <c r="R2811" i="13"/>
  <c r="M2812" i="13"/>
  <c r="N2812" i="13"/>
  <c r="O2812" i="13"/>
  <c r="P2812" i="13"/>
  <c r="Q2812" i="13"/>
  <c r="R2812" i="13"/>
  <c r="M2813" i="13"/>
  <c r="N2813" i="13"/>
  <c r="O2813" i="13"/>
  <c r="P2813" i="13"/>
  <c r="Q2813" i="13"/>
  <c r="R2813" i="13"/>
  <c r="M2814" i="13"/>
  <c r="N2814" i="13"/>
  <c r="O2814" i="13"/>
  <c r="P2814" i="13"/>
  <c r="Q2814" i="13"/>
  <c r="R2814" i="13"/>
  <c r="M2815" i="13"/>
  <c r="N2815" i="13"/>
  <c r="O2815" i="13"/>
  <c r="P2815" i="13"/>
  <c r="Q2815" i="13"/>
  <c r="R2815" i="13"/>
  <c r="M2816" i="13"/>
  <c r="N2816" i="13"/>
  <c r="O2816" i="13"/>
  <c r="P2816" i="13"/>
  <c r="Q2816" i="13"/>
  <c r="R2816" i="13"/>
  <c r="M2817" i="13"/>
  <c r="N2817" i="13"/>
  <c r="O2817" i="13"/>
  <c r="P2817" i="13"/>
  <c r="Q2817" i="13"/>
  <c r="R2817" i="13"/>
  <c r="M2818" i="13"/>
  <c r="N2818" i="13"/>
  <c r="O2818" i="13"/>
  <c r="P2818" i="13"/>
  <c r="Q2818" i="13"/>
  <c r="R2818" i="13"/>
  <c r="M2819" i="13"/>
  <c r="N2819" i="13"/>
  <c r="O2819" i="13"/>
  <c r="P2819" i="13"/>
  <c r="Q2819" i="13"/>
  <c r="R2819" i="13"/>
  <c r="M2820" i="13"/>
  <c r="N2820" i="13"/>
  <c r="O2820" i="13"/>
  <c r="P2820" i="13"/>
  <c r="Q2820" i="13"/>
  <c r="R2820" i="13"/>
  <c r="M2821" i="13"/>
  <c r="N2821" i="13"/>
  <c r="O2821" i="13"/>
  <c r="P2821" i="13"/>
  <c r="Q2821" i="13"/>
  <c r="R2821" i="13"/>
  <c r="M2822" i="13"/>
  <c r="N2822" i="13"/>
  <c r="O2822" i="13"/>
  <c r="P2822" i="13"/>
  <c r="Q2822" i="13"/>
  <c r="R2822" i="13"/>
  <c r="M2823" i="13"/>
  <c r="N2823" i="13"/>
  <c r="O2823" i="13"/>
  <c r="P2823" i="13"/>
  <c r="Q2823" i="13"/>
  <c r="R2823" i="13"/>
  <c r="M2824" i="13"/>
  <c r="N2824" i="13"/>
  <c r="O2824" i="13"/>
  <c r="P2824" i="13"/>
  <c r="Q2824" i="13"/>
  <c r="R2824" i="13"/>
  <c r="M2825" i="13"/>
  <c r="N2825" i="13"/>
  <c r="O2825" i="13"/>
  <c r="P2825" i="13"/>
  <c r="Q2825" i="13"/>
  <c r="R2825" i="13"/>
  <c r="M2826" i="13"/>
  <c r="N2826" i="13"/>
  <c r="O2826" i="13"/>
  <c r="P2826" i="13"/>
  <c r="Q2826" i="13"/>
  <c r="R2826" i="13"/>
  <c r="M2827" i="13"/>
  <c r="N2827" i="13"/>
  <c r="O2827" i="13"/>
  <c r="P2827" i="13"/>
  <c r="Q2827" i="13"/>
  <c r="R2827" i="13"/>
  <c r="M2828" i="13"/>
  <c r="N2828" i="13"/>
  <c r="O2828" i="13"/>
  <c r="P2828" i="13"/>
  <c r="Q2828" i="13"/>
  <c r="R2828" i="13"/>
  <c r="M2829" i="13"/>
  <c r="N2829" i="13"/>
  <c r="O2829" i="13"/>
  <c r="P2829" i="13"/>
  <c r="Q2829" i="13"/>
  <c r="R2829" i="13"/>
  <c r="M2830" i="13"/>
  <c r="N2830" i="13"/>
  <c r="O2830" i="13"/>
  <c r="P2830" i="13"/>
  <c r="Q2830" i="13"/>
  <c r="R2830" i="13"/>
  <c r="M2831" i="13"/>
  <c r="N2831" i="13"/>
  <c r="O2831" i="13"/>
  <c r="P2831" i="13"/>
  <c r="Q2831" i="13"/>
  <c r="R2831" i="13"/>
  <c r="M2832" i="13"/>
  <c r="N2832" i="13"/>
  <c r="O2832" i="13"/>
  <c r="P2832" i="13"/>
  <c r="Q2832" i="13"/>
  <c r="R2832" i="13"/>
  <c r="M2833" i="13"/>
  <c r="N2833" i="13"/>
  <c r="O2833" i="13"/>
  <c r="P2833" i="13"/>
  <c r="Q2833" i="13"/>
  <c r="R2833" i="13"/>
  <c r="M2834" i="13"/>
  <c r="N2834" i="13"/>
  <c r="O2834" i="13"/>
  <c r="P2834" i="13"/>
  <c r="Q2834" i="13"/>
  <c r="R2834" i="13"/>
  <c r="M2835" i="13"/>
  <c r="N2835" i="13"/>
  <c r="O2835" i="13"/>
  <c r="P2835" i="13"/>
  <c r="Q2835" i="13"/>
  <c r="R2835" i="13"/>
  <c r="M2836" i="13"/>
  <c r="N2836" i="13"/>
  <c r="O2836" i="13"/>
  <c r="P2836" i="13"/>
  <c r="Q2836" i="13"/>
  <c r="R2836" i="13"/>
  <c r="M2837" i="13"/>
  <c r="N2837" i="13"/>
  <c r="O2837" i="13"/>
  <c r="P2837" i="13"/>
  <c r="Q2837" i="13"/>
  <c r="R2837" i="13"/>
  <c r="M2838" i="13"/>
  <c r="N2838" i="13"/>
  <c r="O2838" i="13"/>
  <c r="P2838" i="13"/>
  <c r="Q2838" i="13"/>
  <c r="R2838" i="13"/>
  <c r="M2839" i="13"/>
  <c r="N2839" i="13"/>
  <c r="O2839" i="13"/>
  <c r="P2839" i="13"/>
  <c r="Q2839" i="13"/>
  <c r="R2839" i="13"/>
  <c r="M2840" i="13"/>
  <c r="N2840" i="13"/>
  <c r="O2840" i="13"/>
  <c r="P2840" i="13"/>
  <c r="Q2840" i="13"/>
  <c r="R2840" i="13"/>
  <c r="M2841" i="13"/>
  <c r="N2841" i="13"/>
  <c r="O2841" i="13"/>
  <c r="P2841" i="13"/>
  <c r="Q2841" i="13"/>
  <c r="R2841" i="13"/>
  <c r="M2842" i="13"/>
  <c r="N2842" i="13"/>
  <c r="O2842" i="13"/>
  <c r="P2842" i="13"/>
  <c r="Q2842" i="13"/>
  <c r="R2842" i="13"/>
  <c r="M2843" i="13"/>
  <c r="N2843" i="13"/>
  <c r="O2843" i="13"/>
  <c r="P2843" i="13"/>
  <c r="Q2843" i="13"/>
  <c r="R2843" i="13"/>
  <c r="M2844" i="13"/>
  <c r="N2844" i="13"/>
  <c r="O2844" i="13"/>
  <c r="P2844" i="13"/>
  <c r="Q2844" i="13"/>
  <c r="R2844" i="13"/>
  <c r="M2845" i="13"/>
  <c r="N2845" i="13"/>
  <c r="O2845" i="13"/>
  <c r="P2845" i="13"/>
  <c r="Q2845" i="13"/>
  <c r="R2845" i="13"/>
  <c r="M2846" i="13"/>
  <c r="N2846" i="13"/>
  <c r="O2846" i="13"/>
  <c r="P2846" i="13"/>
  <c r="Q2846" i="13"/>
  <c r="R2846" i="13"/>
  <c r="M2847" i="13"/>
  <c r="N2847" i="13"/>
  <c r="O2847" i="13"/>
  <c r="P2847" i="13"/>
  <c r="Q2847" i="13"/>
  <c r="R2847" i="13"/>
  <c r="M2848" i="13"/>
  <c r="N2848" i="13"/>
  <c r="O2848" i="13"/>
  <c r="P2848" i="13"/>
  <c r="Q2848" i="13"/>
  <c r="R2848" i="13"/>
  <c r="M2849" i="13"/>
  <c r="N2849" i="13"/>
  <c r="O2849" i="13"/>
  <c r="P2849" i="13"/>
  <c r="Q2849" i="13"/>
  <c r="R2849" i="13"/>
  <c r="M2850" i="13"/>
  <c r="N2850" i="13"/>
  <c r="O2850" i="13"/>
  <c r="P2850" i="13"/>
  <c r="Q2850" i="13"/>
  <c r="R2850" i="13"/>
  <c r="M2851" i="13"/>
  <c r="N2851" i="13"/>
  <c r="O2851" i="13"/>
  <c r="P2851" i="13"/>
  <c r="Q2851" i="13"/>
  <c r="R2851" i="13"/>
  <c r="M2852" i="13"/>
  <c r="N2852" i="13"/>
  <c r="O2852" i="13"/>
  <c r="P2852" i="13"/>
  <c r="Q2852" i="13"/>
  <c r="R2852" i="13"/>
  <c r="M2853" i="13"/>
  <c r="N2853" i="13"/>
  <c r="O2853" i="13"/>
  <c r="P2853" i="13"/>
  <c r="Q2853" i="13"/>
  <c r="R2853" i="13"/>
  <c r="M2854" i="13"/>
  <c r="N2854" i="13"/>
  <c r="O2854" i="13"/>
  <c r="P2854" i="13"/>
  <c r="Q2854" i="13"/>
  <c r="R2854" i="13"/>
  <c r="M2855" i="13"/>
  <c r="N2855" i="13"/>
  <c r="O2855" i="13"/>
  <c r="P2855" i="13"/>
  <c r="Q2855" i="13"/>
  <c r="R2855" i="13"/>
  <c r="M2856" i="13"/>
  <c r="N2856" i="13"/>
  <c r="O2856" i="13"/>
  <c r="P2856" i="13"/>
  <c r="Q2856" i="13"/>
  <c r="R2856" i="13"/>
  <c r="M2857" i="13"/>
  <c r="N2857" i="13"/>
  <c r="O2857" i="13"/>
  <c r="P2857" i="13"/>
  <c r="Q2857" i="13"/>
  <c r="R2857" i="13"/>
  <c r="M2858" i="13"/>
  <c r="N2858" i="13"/>
  <c r="O2858" i="13"/>
  <c r="P2858" i="13"/>
  <c r="Q2858" i="13"/>
  <c r="R2858" i="13"/>
  <c r="M2859" i="13"/>
  <c r="N2859" i="13"/>
  <c r="O2859" i="13"/>
  <c r="P2859" i="13"/>
  <c r="Q2859" i="13"/>
  <c r="R2859" i="13"/>
  <c r="M2860" i="13"/>
  <c r="N2860" i="13"/>
  <c r="O2860" i="13"/>
  <c r="P2860" i="13"/>
  <c r="Q2860" i="13"/>
  <c r="R2860" i="13"/>
  <c r="M2861" i="13"/>
  <c r="N2861" i="13"/>
  <c r="O2861" i="13"/>
  <c r="P2861" i="13"/>
  <c r="Q2861" i="13"/>
  <c r="R2861" i="13"/>
  <c r="M2862" i="13"/>
  <c r="N2862" i="13"/>
  <c r="O2862" i="13"/>
  <c r="P2862" i="13"/>
  <c r="Q2862" i="13"/>
  <c r="R2862" i="13"/>
  <c r="M2863" i="13"/>
  <c r="N2863" i="13"/>
  <c r="O2863" i="13"/>
  <c r="P2863" i="13"/>
  <c r="Q2863" i="13"/>
  <c r="R2863" i="13"/>
  <c r="M2864" i="13"/>
  <c r="N2864" i="13"/>
  <c r="O2864" i="13"/>
  <c r="P2864" i="13"/>
  <c r="Q2864" i="13"/>
  <c r="R2864" i="13"/>
  <c r="M2865" i="13"/>
  <c r="N2865" i="13"/>
  <c r="O2865" i="13"/>
  <c r="P2865" i="13"/>
  <c r="Q2865" i="13"/>
  <c r="R2865" i="13"/>
  <c r="M2866" i="13"/>
  <c r="N2866" i="13"/>
  <c r="O2866" i="13"/>
  <c r="P2866" i="13"/>
  <c r="Q2866" i="13"/>
  <c r="R2866" i="13"/>
  <c r="M2867" i="13"/>
  <c r="N2867" i="13"/>
  <c r="O2867" i="13"/>
  <c r="P2867" i="13"/>
  <c r="Q2867" i="13"/>
  <c r="R2867" i="13"/>
  <c r="M2868" i="13"/>
  <c r="N2868" i="13"/>
  <c r="O2868" i="13"/>
  <c r="P2868" i="13"/>
  <c r="Q2868" i="13"/>
  <c r="R2868" i="13"/>
  <c r="M2869" i="13"/>
  <c r="N2869" i="13"/>
  <c r="O2869" i="13"/>
  <c r="P2869" i="13"/>
  <c r="Q2869" i="13"/>
  <c r="R2869" i="13"/>
  <c r="M2870" i="13"/>
  <c r="N2870" i="13"/>
  <c r="O2870" i="13"/>
  <c r="P2870" i="13"/>
  <c r="Q2870" i="13"/>
  <c r="R2870" i="13"/>
  <c r="M2871" i="13"/>
  <c r="N2871" i="13"/>
  <c r="O2871" i="13"/>
  <c r="P2871" i="13"/>
  <c r="Q2871" i="13"/>
  <c r="R2871" i="13"/>
  <c r="M2872" i="13"/>
  <c r="N2872" i="13"/>
  <c r="O2872" i="13"/>
  <c r="P2872" i="13"/>
  <c r="Q2872" i="13"/>
  <c r="R2872" i="13"/>
  <c r="M2873" i="13"/>
  <c r="N2873" i="13"/>
  <c r="O2873" i="13"/>
  <c r="P2873" i="13"/>
  <c r="Q2873" i="13"/>
  <c r="R2873" i="13"/>
  <c r="M2874" i="13"/>
  <c r="N2874" i="13"/>
  <c r="O2874" i="13"/>
  <c r="P2874" i="13"/>
  <c r="Q2874" i="13"/>
  <c r="R2874" i="13"/>
  <c r="M2875" i="13"/>
  <c r="N2875" i="13"/>
  <c r="O2875" i="13"/>
  <c r="P2875" i="13"/>
  <c r="Q2875" i="13"/>
  <c r="R2875" i="13"/>
  <c r="M2876" i="13"/>
  <c r="N2876" i="13"/>
  <c r="O2876" i="13"/>
  <c r="P2876" i="13"/>
  <c r="Q2876" i="13"/>
  <c r="R2876" i="13"/>
  <c r="M2877" i="13"/>
  <c r="N2877" i="13"/>
  <c r="O2877" i="13"/>
  <c r="P2877" i="13"/>
  <c r="Q2877" i="13"/>
  <c r="R2877" i="13"/>
  <c r="M2878" i="13"/>
  <c r="N2878" i="13"/>
  <c r="O2878" i="13"/>
  <c r="P2878" i="13"/>
  <c r="Q2878" i="13"/>
  <c r="R2878" i="13"/>
  <c r="M2879" i="13"/>
  <c r="N2879" i="13"/>
  <c r="O2879" i="13"/>
  <c r="P2879" i="13"/>
  <c r="Q2879" i="13"/>
  <c r="R2879" i="13"/>
  <c r="M2880" i="13"/>
  <c r="N2880" i="13"/>
  <c r="O2880" i="13"/>
  <c r="P2880" i="13"/>
  <c r="Q2880" i="13"/>
  <c r="R2880" i="13"/>
  <c r="M2881" i="13"/>
  <c r="N2881" i="13"/>
  <c r="O2881" i="13"/>
  <c r="P2881" i="13"/>
  <c r="Q2881" i="13"/>
  <c r="R2881" i="13"/>
  <c r="M2882" i="13"/>
  <c r="N2882" i="13"/>
  <c r="O2882" i="13"/>
  <c r="P2882" i="13"/>
  <c r="Q2882" i="13"/>
  <c r="R2882" i="13"/>
  <c r="M2883" i="13"/>
  <c r="N2883" i="13"/>
  <c r="O2883" i="13"/>
  <c r="P2883" i="13"/>
  <c r="Q2883" i="13"/>
  <c r="R2883" i="13"/>
  <c r="M2884" i="13"/>
  <c r="N2884" i="13"/>
  <c r="O2884" i="13"/>
  <c r="P2884" i="13"/>
  <c r="Q2884" i="13"/>
  <c r="R2884" i="13"/>
  <c r="M2885" i="13"/>
  <c r="N2885" i="13"/>
  <c r="O2885" i="13"/>
  <c r="P2885" i="13"/>
  <c r="Q2885" i="13"/>
  <c r="R2885" i="13"/>
  <c r="M2886" i="13"/>
  <c r="N2886" i="13"/>
  <c r="O2886" i="13"/>
  <c r="P2886" i="13"/>
  <c r="Q2886" i="13"/>
  <c r="R2886" i="13"/>
  <c r="M2887" i="13"/>
  <c r="N2887" i="13"/>
  <c r="O2887" i="13"/>
  <c r="P2887" i="13"/>
  <c r="Q2887" i="13"/>
  <c r="R2887" i="13"/>
  <c r="M2888" i="13"/>
  <c r="N2888" i="13"/>
  <c r="O2888" i="13"/>
  <c r="P2888" i="13"/>
  <c r="Q2888" i="13"/>
  <c r="R2888" i="13"/>
  <c r="M2889" i="13"/>
  <c r="N2889" i="13"/>
  <c r="O2889" i="13"/>
  <c r="P2889" i="13"/>
  <c r="Q2889" i="13"/>
  <c r="R2889" i="13"/>
  <c r="M2890" i="13"/>
  <c r="N2890" i="13"/>
  <c r="O2890" i="13"/>
  <c r="P2890" i="13"/>
  <c r="Q2890" i="13"/>
  <c r="R2890" i="13"/>
  <c r="M2891" i="13"/>
  <c r="N2891" i="13"/>
  <c r="O2891" i="13"/>
  <c r="P2891" i="13"/>
  <c r="Q2891" i="13"/>
  <c r="R2891" i="13"/>
  <c r="M2892" i="13"/>
  <c r="N2892" i="13"/>
  <c r="O2892" i="13"/>
  <c r="P2892" i="13"/>
  <c r="Q2892" i="13"/>
  <c r="R2892" i="13"/>
  <c r="M2893" i="13"/>
  <c r="N2893" i="13"/>
  <c r="O2893" i="13"/>
  <c r="P2893" i="13"/>
  <c r="Q2893" i="13"/>
  <c r="R2893" i="13"/>
  <c r="M2894" i="13"/>
  <c r="N2894" i="13"/>
  <c r="O2894" i="13"/>
  <c r="P2894" i="13"/>
  <c r="Q2894" i="13"/>
  <c r="R2894" i="13"/>
  <c r="M2895" i="13"/>
  <c r="N2895" i="13"/>
  <c r="O2895" i="13"/>
  <c r="P2895" i="13"/>
  <c r="Q2895" i="13"/>
  <c r="R2895" i="13"/>
  <c r="M2896" i="13"/>
  <c r="N2896" i="13"/>
  <c r="O2896" i="13"/>
  <c r="P2896" i="13"/>
  <c r="Q2896" i="13"/>
  <c r="R2896" i="13"/>
  <c r="M2897" i="13"/>
  <c r="N2897" i="13"/>
  <c r="O2897" i="13"/>
  <c r="P2897" i="13"/>
  <c r="Q2897" i="13"/>
  <c r="R2897" i="13"/>
  <c r="M2898" i="13"/>
  <c r="N2898" i="13"/>
  <c r="O2898" i="13"/>
  <c r="P2898" i="13"/>
  <c r="Q2898" i="13"/>
  <c r="R2898" i="13"/>
  <c r="M2899" i="13"/>
  <c r="N2899" i="13"/>
  <c r="O2899" i="13"/>
  <c r="P2899" i="13"/>
  <c r="Q2899" i="13"/>
  <c r="R2899" i="13"/>
  <c r="M2900" i="13"/>
  <c r="N2900" i="13"/>
  <c r="O2900" i="13"/>
  <c r="P2900" i="13"/>
  <c r="Q2900" i="13"/>
  <c r="R2900" i="13"/>
  <c r="M2901" i="13"/>
  <c r="N2901" i="13"/>
  <c r="O2901" i="13"/>
  <c r="P2901" i="13"/>
  <c r="Q2901" i="13"/>
  <c r="R2901" i="13"/>
  <c r="M2902" i="13"/>
  <c r="N2902" i="13"/>
  <c r="O2902" i="13"/>
  <c r="P2902" i="13"/>
  <c r="Q2902" i="13"/>
  <c r="R2902" i="13"/>
  <c r="M2903" i="13"/>
  <c r="N2903" i="13"/>
  <c r="O2903" i="13"/>
  <c r="P2903" i="13"/>
  <c r="Q2903" i="13"/>
  <c r="R2903" i="13"/>
  <c r="M2904" i="13"/>
  <c r="N2904" i="13"/>
  <c r="O2904" i="13"/>
  <c r="P2904" i="13"/>
  <c r="Q2904" i="13"/>
  <c r="R2904" i="13"/>
  <c r="M2905" i="13"/>
  <c r="N2905" i="13"/>
  <c r="O2905" i="13"/>
  <c r="P2905" i="13"/>
  <c r="Q2905" i="13"/>
  <c r="R2905" i="13"/>
  <c r="M2906" i="13"/>
  <c r="N2906" i="13"/>
  <c r="O2906" i="13"/>
  <c r="P2906" i="13"/>
  <c r="Q2906" i="13"/>
  <c r="R2906" i="13"/>
  <c r="M2907" i="13"/>
  <c r="N2907" i="13"/>
  <c r="O2907" i="13"/>
  <c r="P2907" i="13"/>
  <c r="Q2907" i="13"/>
  <c r="R2907" i="13"/>
  <c r="M2908" i="13"/>
  <c r="N2908" i="13"/>
  <c r="O2908" i="13"/>
  <c r="P2908" i="13"/>
  <c r="Q2908" i="13"/>
  <c r="R2908" i="13"/>
  <c r="M2909" i="13"/>
  <c r="N2909" i="13"/>
  <c r="O2909" i="13"/>
  <c r="P2909" i="13"/>
  <c r="Q2909" i="13"/>
  <c r="R2909" i="13"/>
  <c r="M2910" i="13"/>
  <c r="N2910" i="13"/>
  <c r="O2910" i="13"/>
  <c r="P2910" i="13"/>
  <c r="Q2910" i="13"/>
  <c r="R2910" i="13"/>
  <c r="M2911" i="13"/>
  <c r="N2911" i="13"/>
  <c r="O2911" i="13"/>
  <c r="P2911" i="13"/>
  <c r="Q2911" i="13"/>
  <c r="R2911" i="13"/>
  <c r="M2912" i="13"/>
  <c r="N2912" i="13"/>
  <c r="O2912" i="13"/>
  <c r="P2912" i="13"/>
  <c r="Q2912" i="13"/>
  <c r="R2912" i="13"/>
  <c r="M2913" i="13"/>
  <c r="N2913" i="13"/>
  <c r="O2913" i="13"/>
  <c r="P2913" i="13"/>
  <c r="Q2913" i="13"/>
  <c r="R2913" i="13"/>
  <c r="M2914" i="13"/>
  <c r="N2914" i="13"/>
  <c r="O2914" i="13"/>
  <c r="P2914" i="13"/>
  <c r="Q2914" i="13"/>
  <c r="R2914" i="13"/>
  <c r="M2915" i="13"/>
  <c r="N2915" i="13"/>
  <c r="O2915" i="13"/>
  <c r="P2915" i="13"/>
  <c r="Q2915" i="13"/>
  <c r="R2915" i="13"/>
  <c r="M2916" i="13"/>
  <c r="N2916" i="13"/>
  <c r="O2916" i="13"/>
  <c r="P2916" i="13"/>
  <c r="Q2916" i="13"/>
  <c r="R2916" i="13"/>
  <c r="M2917" i="13"/>
  <c r="N2917" i="13"/>
  <c r="O2917" i="13"/>
  <c r="P2917" i="13"/>
  <c r="Q2917" i="13"/>
  <c r="R2917" i="13"/>
  <c r="M2918" i="13"/>
  <c r="N2918" i="13"/>
  <c r="O2918" i="13"/>
  <c r="P2918" i="13"/>
  <c r="Q2918" i="13"/>
  <c r="R2918" i="13"/>
  <c r="M2919" i="13"/>
  <c r="N2919" i="13"/>
  <c r="O2919" i="13"/>
  <c r="P2919" i="13"/>
  <c r="Q2919" i="13"/>
  <c r="R2919" i="13"/>
  <c r="M2920" i="13"/>
  <c r="N2920" i="13"/>
  <c r="O2920" i="13"/>
  <c r="P2920" i="13"/>
  <c r="Q2920" i="13"/>
  <c r="R2920" i="13"/>
  <c r="M2921" i="13"/>
  <c r="N2921" i="13"/>
  <c r="O2921" i="13"/>
  <c r="P2921" i="13"/>
  <c r="Q2921" i="13"/>
  <c r="R2921" i="13"/>
  <c r="M2922" i="13"/>
  <c r="N2922" i="13"/>
  <c r="O2922" i="13"/>
  <c r="P2922" i="13"/>
  <c r="Q2922" i="13"/>
  <c r="R2922" i="13"/>
  <c r="M2923" i="13"/>
  <c r="N2923" i="13"/>
  <c r="O2923" i="13"/>
  <c r="P2923" i="13"/>
  <c r="Q2923" i="13"/>
  <c r="R2923" i="13"/>
  <c r="M2924" i="13"/>
  <c r="N2924" i="13"/>
  <c r="O2924" i="13"/>
  <c r="P2924" i="13"/>
  <c r="Q2924" i="13"/>
  <c r="R2924" i="13"/>
  <c r="M2925" i="13"/>
  <c r="N2925" i="13"/>
  <c r="O2925" i="13"/>
  <c r="P2925" i="13"/>
  <c r="Q2925" i="13"/>
  <c r="R2925" i="13"/>
  <c r="M2926" i="13"/>
  <c r="N2926" i="13"/>
  <c r="O2926" i="13"/>
  <c r="P2926" i="13"/>
  <c r="Q2926" i="13"/>
  <c r="R2926" i="13"/>
  <c r="M2927" i="13"/>
  <c r="N2927" i="13"/>
  <c r="O2927" i="13"/>
  <c r="P2927" i="13"/>
  <c r="Q2927" i="13"/>
  <c r="R2927" i="13"/>
  <c r="M2928" i="13"/>
  <c r="N2928" i="13"/>
  <c r="O2928" i="13"/>
  <c r="P2928" i="13"/>
  <c r="Q2928" i="13"/>
  <c r="R2928" i="13"/>
  <c r="M2929" i="13"/>
  <c r="N2929" i="13"/>
  <c r="O2929" i="13"/>
  <c r="P2929" i="13"/>
  <c r="Q2929" i="13"/>
  <c r="R2929" i="13"/>
  <c r="M2930" i="13"/>
  <c r="N2930" i="13"/>
  <c r="O2930" i="13"/>
  <c r="P2930" i="13"/>
  <c r="Q2930" i="13"/>
  <c r="R2930" i="13"/>
  <c r="M2931" i="13"/>
  <c r="N2931" i="13"/>
  <c r="O2931" i="13"/>
  <c r="P2931" i="13"/>
  <c r="Q2931" i="13"/>
  <c r="R2931" i="13"/>
  <c r="M2932" i="13"/>
  <c r="N2932" i="13"/>
  <c r="O2932" i="13"/>
  <c r="P2932" i="13"/>
  <c r="Q2932" i="13"/>
  <c r="R2932" i="13"/>
  <c r="M2933" i="13"/>
  <c r="N2933" i="13"/>
  <c r="O2933" i="13"/>
  <c r="P2933" i="13"/>
  <c r="Q2933" i="13"/>
  <c r="R2933" i="13"/>
  <c r="M2934" i="13"/>
  <c r="N2934" i="13"/>
  <c r="O2934" i="13"/>
  <c r="P2934" i="13"/>
  <c r="Q2934" i="13"/>
  <c r="R2934" i="13"/>
  <c r="M2935" i="13"/>
  <c r="N2935" i="13"/>
  <c r="O2935" i="13"/>
  <c r="P2935" i="13"/>
  <c r="Q2935" i="13"/>
  <c r="R2935" i="13"/>
  <c r="M2936" i="13"/>
  <c r="N2936" i="13"/>
  <c r="O2936" i="13"/>
  <c r="P2936" i="13"/>
  <c r="Q2936" i="13"/>
  <c r="R2936" i="13"/>
  <c r="M2937" i="13"/>
  <c r="N2937" i="13"/>
  <c r="O2937" i="13"/>
  <c r="P2937" i="13"/>
  <c r="Q2937" i="13"/>
  <c r="R2937" i="13"/>
  <c r="M2938" i="13"/>
  <c r="N2938" i="13"/>
  <c r="O2938" i="13"/>
  <c r="P2938" i="13"/>
  <c r="Q2938" i="13"/>
  <c r="R2938" i="13"/>
  <c r="M2939" i="13"/>
  <c r="N2939" i="13"/>
  <c r="O2939" i="13"/>
  <c r="P2939" i="13"/>
  <c r="Q2939" i="13"/>
  <c r="R2939" i="13"/>
  <c r="M2940" i="13"/>
  <c r="N2940" i="13"/>
  <c r="O2940" i="13"/>
  <c r="P2940" i="13"/>
  <c r="Q2940" i="13"/>
  <c r="R2940" i="13"/>
  <c r="M2941" i="13"/>
  <c r="N2941" i="13"/>
  <c r="O2941" i="13"/>
  <c r="P2941" i="13"/>
  <c r="Q2941" i="13"/>
  <c r="R2941" i="13"/>
  <c r="M2942" i="13"/>
  <c r="N2942" i="13"/>
  <c r="O2942" i="13"/>
  <c r="P2942" i="13"/>
  <c r="Q2942" i="13"/>
  <c r="R2942" i="13"/>
  <c r="M2943" i="13"/>
  <c r="N2943" i="13"/>
  <c r="O2943" i="13"/>
  <c r="P2943" i="13"/>
  <c r="Q2943" i="13"/>
  <c r="R2943" i="13"/>
  <c r="M2944" i="13"/>
  <c r="N2944" i="13"/>
  <c r="O2944" i="13"/>
  <c r="P2944" i="13"/>
  <c r="Q2944" i="13"/>
  <c r="R2944" i="13"/>
  <c r="M2945" i="13"/>
  <c r="N2945" i="13"/>
  <c r="O2945" i="13"/>
  <c r="P2945" i="13"/>
  <c r="Q2945" i="13"/>
  <c r="R2945" i="13"/>
  <c r="M2946" i="13"/>
  <c r="N2946" i="13"/>
  <c r="O2946" i="13"/>
  <c r="P2946" i="13"/>
  <c r="Q2946" i="13"/>
  <c r="R2946" i="13"/>
  <c r="M2947" i="13"/>
  <c r="N2947" i="13"/>
  <c r="O2947" i="13"/>
  <c r="P2947" i="13"/>
  <c r="Q2947" i="13"/>
  <c r="R2947" i="13"/>
  <c r="M2948" i="13"/>
  <c r="N2948" i="13"/>
  <c r="O2948" i="13"/>
  <c r="P2948" i="13"/>
  <c r="Q2948" i="13"/>
  <c r="R2948" i="13"/>
  <c r="M2949" i="13"/>
  <c r="N2949" i="13"/>
  <c r="O2949" i="13"/>
  <c r="P2949" i="13"/>
  <c r="Q2949" i="13"/>
  <c r="R2949" i="13"/>
  <c r="M2950" i="13"/>
  <c r="N2950" i="13"/>
  <c r="O2950" i="13"/>
  <c r="P2950" i="13"/>
  <c r="Q2950" i="13"/>
  <c r="R2950" i="13"/>
  <c r="M2951" i="13"/>
  <c r="N2951" i="13"/>
  <c r="O2951" i="13"/>
  <c r="P2951" i="13"/>
  <c r="Q2951" i="13"/>
  <c r="R2951" i="13"/>
  <c r="M2952" i="13"/>
  <c r="N2952" i="13"/>
  <c r="O2952" i="13"/>
  <c r="P2952" i="13"/>
  <c r="Q2952" i="13"/>
  <c r="R2952" i="13"/>
  <c r="M2953" i="13"/>
  <c r="N2953" i="13"/>
  <c r="O2953" i="13"/>
  <c r="P2953" i="13"/>
  <c r="Q2953" i="13"/>
  <c r="R2953" i="13"/>
  <c r="M2954" i="13"/>
  <c r="N2954" i="13"/>
  <c r="O2954" i="13"/>
  <c r="P2954" i="13"/>
  <c r="Q2954" i="13"/>
  <c r="R2954" i="13"/>
  <c r="M2955" i="13"/>
  <c r="N2955" i="13"/>
  <c r="O2955" i="13"/>
  <c r="P2955" i="13"/>
  <c r="Q2955" i="13"/>
  <c r="R2955" i="13"/>
  <c r="M2956" i="13"/>
  <c r="N2956" i="13"/>
  <c r="O2956" i="13"/>
  <c r="P2956" i="13"/>
  <c r="Q2956" i="13"/>
  <c r="R2956" i="13"/>
  <c r="M2957" i="13"/>
  <c r="N2957" i="13"/>
  <c r="O2957" i="13"/>
  <c r="P2957" i="13"/>
  <c r="Q2957" i="13"/>
  <c r="R2957" i="13"/>
  <c r="M2958" i="13"/>
  <c r="N2958" i="13"/>
  <c r="O2958" i="13"/>
  <c r="P2958" i="13"/>
  <c r="Q2958" i="13"/>
  <c r="R2958" i="13"/>
  <c r="M2959" i="13"/>
  <c r="N2959" i="13"/>
  <c r="O2959" i="13"/>
  <c r="P2959" i="13"/>
  <c r="Q2959" i="13"/>
  <c r="R2959" i="13"/>
  <c r="M2960" i="13"/>
  <c r="N2960" i="13"/>
  <c r="O2960" i="13"/>
  <c r="P2960" i="13"/>
  <c r="Q2960" i="13"/>
  <c r="R2960" i="13"/>
  <c r="M2961" i="13"/>
  <c r="N2961" i="13"/>
  <c r="O2961" i="13"/>
  <c r="P2961" i="13"/>
  <c r="Q2961" i="13"/>
  <c r="R2961" i="13"/>
  <c r="M2962" i="13"/>
  <c r="N2962" i="13"/>
  <c r="O2962" i="13"/>
  <c r="P2962" i="13"/>
  <c r="Q2962" i="13"/>
  <c r="R2962" i="13"/>
  <c r="M2963" i="13"/>
  <c r="N2963" i="13"/>
  <c r="O2963" i="13"/>
  <c r="P2963" i="13"/>
  <c r="Q2963" i="13"/>
  <c r="R2963" i="13"/>
  <c r="M2964" i="13"/>
  <c r="N2964" i="13"/>
  <c r="O2964" i="13"/>
  <c r="P2964" i="13"/>
  <c r="Q2964" i="13"/>
  <c r="R2964" i="13"/>
  <c r="M2965" i="13"/>
  <c r="N2965" i="13"/>
  <c r="O2965" i="13"/>
  <c r="P2965" i="13"/>
  <c r="Q2965" i="13"/>
  <c r="R2965" i="13"/>
  <c r="M2966" i="13"/>
  <c r="N2966" i="13"/>
  <c r="O2966" i="13"/>
  <c r="P2966" i="13"/>
  <c r="Q2966" i="13"/>
  <c r="R2966" i="13"/>
  <c r="M2967" i="13"/>
  <c r="N2967" i="13"/>
  <c r="O2967" i="13"/>
  <c r="P2967" i="13"/>
  <c r="Q2967" i="13"/>
  <c r="R2967" i="13"/>
  <c r="M2968" i="13"/>
  <c r="N2968" i="13"/>
  <c r="O2968" i="13"/>
  <c r="P2968" i="13"/>
  <c r="Q2968" i="13"/>
  <c r="R2968" i="13"/>
  <c r="M2969" i="13"/>
  <c r="N2969" i="13"/>
  <c r="O2969" i="13"/>
  <c r="P2969" i="13"/>
  <c r="Q2969" i="13"/>
  <c r="R2969" i="13"/>
  <c r="M2970" i="13"/>
  <c r="N2970" i="13"/>
  <c r="O2970" i="13"/>
  <c r="P2970" i="13"/>
  <c r="Q2970" i="13"/>
  <c r="R2970" i="13"/>
  <c r="M2971" i="13"/>
  <c r="N2971" i="13"/>
  <c r="O2971" i="13"/>
  <c r="P2971" i="13"/>
  <c r="Q2971" i="13"/>
  <c r="R2971" i="13"/>
  <c r="M2972" i="13"/>
  <c r="N2972" i="13"/>
  <c r="O2972" i="13"/>
  <c r="P2972" i="13"/>
  <c r="Q2972" i="13"/>
  <c r="R2972" i="13"/>
  <c r="M2973" i="13"/>
  <c r="N2973" i="13"/>
  <c r="O2973" i="13"/>
  <c r="P2973" i="13"/>
  <c r="Q2973" i="13"/>
  <c r="R2973" i="13"/>
  <c r="M2974" i="13"/>
  <c r="N2974" i="13"/>
  <c r="O2974" i="13"/>
  <c r="P2974" i="13"/>
  <c r="Q2974" i="13"/>
  <c r="R2974" i="13"/>
  <c r="M2975" i="13"/>
  <c r="N2975" i="13"/>
  <c r="O2975" i="13"/>
  <c r="P2975" i="13"/>
  <c r="Q2975" i="13"/>
  <c r="R2975" i="13"/>
  <c r="M2976" i="13"/>
  <c r="N2976" i="13"/>
  <c r="O2976" i="13"/>
  <c r="P2976" i="13"/>
  <c r="Q2976" i="13"/>
  <c r="R2976" i="13"/>
  <c r="M2977" i="13"/>
  <c r="N2977" i="13"/>
  <c r="O2977" i="13"/>
  <c r="P2977" i="13"/>
  <c r="Q2977" i="13"/>
  <c r="R2977" i="13"/>
  <c r="M2978" i="13"/>
  <c r="N2978" i="13"/>
  <c r="O2978" i="13"/>
  <c r="P2978" i="13"/>
  <c r="Q2978" i="13"/>
  <c r="R2978" i="13"/>
  <c r="M2979" i="13"/>
  <c r="N2979" i="13"/>
  <c r="O2979" i="13"/>
  <c r="P2979" i="13"/>
  <c r="Q2979" i="13"/>
  <c r="R2979" i="13"/>
  <c r="M2980" i="13"/>
  <c r="N2980" i="13"/>
  <c r="O2980" i="13"/>
  <c r="P2980" i="13"/>
  <c r="Q2980" i="13"/>
  <c r="R2980" i="13"/>
  <c r="M2981" i="13"/>
  <c r="N2981" i="13"/>
  <c r="O2981" i="13"/>
  <c r="P2981" i="13"/>
  <c r="Q2981" i="13"/>
  <c r="R2981" i="13"/>
  <c r="M2982" i="13"/>
  <c r="N2982" i="13"/>
  <c r="O2982" i="13"/>
  <c r="P2982" i="13"/>
  <c r="Q2982" i="13"/>
  <c r="R2982" i="13"/>
  <c r="M2983" i="13"/>
  <c r="N2983" i="13"/>
  <c r="O2983" i="13"/>
  <c r="P2983" i="13"/>
  <c r="Q2983" i="13"/>
  <c r="R2983" i="13"/>
  <c r="M2984" i="13"/>
  <c r="N2984" i="13"/>
  <c r="O2984" i="13"/>
  <c r="P2984" i="13"/>
  <c r="Q2984" i="13"/>
  <c r="R2984" i="13"/>
  <c r="M2985" i="13"/>
  <c r="N2985" i="13"/>
  <c r="O2985" i="13"/>
  <c r="P2985" i="13"/>
  <c r="Q2985" i="13"/>
  <c r="R2985" i="13"/>
  <c r="M2986" i="13"/>
  <c r="N2986" i="13"/>
  <c r="O2986" i="13"/>
  <c r="P2986" i="13"/>
  <c r="Q2986" i="13"/>
  <c r="R2986" i="13"/>
  <c r="M2987" i="13"/>
  <c r="N2987" i="13"/>
  <c r="O2987" i="13"/>
  <c r="P2987" i="13"/>
  <c r="Q2987" i="13"/>
  <c r="R2987" i="13"/>
  <c r="M2988" i="13"/>
  <c r="N2988" i="13"/>
  <c r="O2988" i="13"/>
  <c r="P2988" i="13"/>
  <c r="Q2988" i="13"/>
  <c r="R2988" i="13"/>
  <c r="M2989" i="13"/>
  <c r="N2989" i="13"/>
  <c r="O2989" i="13"/>
  <c r="P2989" i="13"/>
  <c r="Q2989" i="13"/>
  <c r="R2989" i="13"/>
  <c r="M2990" i="13"/>
  <c r="N2990" i="13"/>
  <c r="O2990" i="13"/>
  <c r="P2990" i="13"/>
  <c r="Q2990" i="13"/>
  <c r="R2990" i="13"/>
  <c r="M2991" i="13"/>
  <c r="N2991" i="13"/>
  <c r="O2991" i="13"/>
  <c r="P2991" i="13"/>
  <c r="Q2991" i="13"/>
  <c r="R2991" i="13"/>
  <c r="M2992" i="13"/>
  <c r="N2992" i="13"/>
  <c r="O2992" i="13"/>
  <c r="P2992" i="13"/>
  <c r="Q2992" i="13"/>
  <c r="R2992" i="13"/>
  <c r="M2993" i="13"/>
  <c r="N2993" i="13"/>
  <c r="O2993" i="13"/>
  <c r="P2993" i="13"/>
  <c r="Q2993" i="13"/>
  <c r="R2993" i="13"/>
  <c r="M2994" i="13"/>
  <c r="N2994" i="13"/>
  <c r="O2994" i="13"/>
  <c r="P2994" i="13"/>
  <c r="Q2994" i="13"/>
  <c r="R2994" i="13"/>
  <c r="M2995" i="13"/>
  <c r="N2995" i="13"/>
  <c r="O2995" i="13"/>
  <c r="P2995" i="13"/>
  <c r="Q2995" i="13"/>
  <c r="R2995" i="13"/>
  <c r="M2996" i="13"/>
  <c r="N2996" i="13"/>
  <c r="O2996" i="13"/>
  <c r="P2996" i="13"/>
  <c r="Q2996" i="13"/>
  <c r="R2996" i="13"/>
  <c r="M2997" i="13"/>
  <c r="N2997" i="13"/>
  <c r="O2997" i="13"/>
  <c r="P2997" i="13"/>
  <c r="Q2997" i="13"/>
  <c r="R2997" i="13"/>
  <c r="M2998" i="13"/>
  <c r="N2998" i="13"/>
  <c r="O2998" i="13"/>
  <c r="P2998" i="13"/>
  <c r="Q2998" i="13"/>
  <c r="R2998" i="13"/>
  <c r="M2999" i="13"/>
  <c r="N2999" i="13"/>
  <c r="O2999" i="13"/>
  <c r="P2999" i="13"/>
  <c r="Q2999" i="13"/>
  <c r="R2999" i="13"/>
  <c r="M3000" i="13"/>
  <c r="N3000" i="13"/>
  <c r="O3000" i="13"/>
  <c r="P3000" i="13"/>
  <c r="Q3000" i="13"/>
  <c r="R3000" i="13"/>
  <c r="M3001" i="13"/>
  <c r="N3001" i="13"/>
  <c r="O3001" i="13"/>
  <c r="P3001" i="13"/>
  <c r="Q3001" i="13"/>
  <c r="R3001" i="13"/>
  <c r="M3002" i="13"/>
  <c r="N3002" i="13"/>
  <c r="O3002" i="13"/>
  <c r="P3002" i="13"/>
  <c r="Q3002" i="13"/>
  <c r="R3002" i="13"/>
  <c r="M3003" i="13"/>
  <c r="N3003" i="13"/>
  <c r="O3003" i="13"/>
  <c r="P3003" i="13"/>
  <c r="Q3003" i="13"/>
  <c r="R3003" i="13"/>
  <c r="M3004" i="13"/>
  <c r="N3004" i="13"/>
  <c r="O3004" i="13"/>
  <c r="P3004" i="13"/>
  <c r="Q3004" i="13"/>
  <c r="R3004" i="13"/>
  <c r="M3005" i="13"/>
  <c r="N3005" i="13"/>
  <c r="O3005" i="13"/>
  <c r="P3005" i="13"/>
  <c r="Q3005" i="13"/>
  <c r="R3005" i="13"/>
  <c r="M3006" i="13"/>
  <c r="N3006" i="13"/>
  <c r="O3006" i="13"/>
  <c r="P3006" i="13"/>
  <c r="Q3006" i="13"/>
  <c r="R3006" i="13"/>
  <c r="M3007" i="13"/>
  <c r="N3007" i="13"/>
  <c r="O3007" i="13"/>
  <c r="P3007" i="13"/>
  <c r="Q3007" i="13"/>
  <c r="R3007" i="13"/>
  <c r="M3008" i="13"/>
  <c r="N3008" i="13"/>
  <c r="O3008" i="13"/>
  <c r="P3008" i="13"/>
  <c r="Q3008" i="13"/>
  <c r="R3008" i="13"/>
  <c r="M3009" i="13"/>
  <c r="N3009" i="13"/>
  <c r="O3009" i="13"/>
  <c r="P3009" i="13"/>
  <c r="Q3009" i="13"/>
  <c r="R3009" i="13"/>
  <c r="M3010" i="13"/>
  <c r="N3010" i="13"/>
  <c r="O3010" i="13"/>
  <c r="P3010" i="13"/>
  <c r="Q3010" i="13"/>
  <c r="R3010" i="13"/>
  <c r="M3011" i="13"/>
  <c r="N3011" i="13"/>
  <c r="O3011" i="13"/>
  <c r="P3011" i="13"/>
  <c r="Q3011" i="13"/>
  <c r="R3011" i="13"/>
  <c r="M3012" i="13"/>
  <c r="N3012" i="13"/>
  <c r="O3012" i="13"/>
  <c r="P3012" i="13"/>
  <c r="Q3012" i="13"/>
  <c r="R3012" i="13"/>
  <c r="M3013" i="13"/>
  <c r="N3013" i="13"/>
  <c r="O3013" i="13"/>
  <c r="P3013" i="13"/>
  <c r="Q3013" i="13"/>
  <c r="R3013" i="13"/>
  <c r="M3014" i="13"/>
  <c r="N3014" i="13"/>
  <c r="O3014" i="13"/>
  <c r="P3014" i="13"/>
  <c r="Q3014" i="13"/>
  <c r="R3014" i="13"/>
  <c r="M3015" i="13"/>
  <c r="N3015" i="13"/>
  <c r="O3015" i="13"/>
  <c r="P3015" i="13"/>
  <c r="Q3015" i="13"/>
  <c r="R3015" i="13"/>
  <c r="M3016" i="13"/>
  <c r="N3016" i="13"/>
  <c r="O3016" i="13"/>
  <c r="P3016" i="13"/>
  <c r="Q3016" i="13"/>
  <c r="R3016" i="13"/>
  <c r="M3017" i="13"/>
  <c r="N3017" i="13"/>
  <c r="O3017" i="13"/>
  <c r="P3017" i="13"/>
  <c r="Q3017" i="13"/>
  <c r="R3017" i="13"/>
  <c r="M3018" i="13"/>
  <c r="N3018" i="13"/>
  <c r="O3018" i="13"/>
  <c r="P3018" i="13"/>
  <c r="Q3018" i="13"/>
  <c r="R3018" i="13"/>
  <c r="M3019" i="13"/>
  <c r="N3019" i="13"/>
  <c r="O3019" i="13"/>
  <c r="P3019" i="13"/>
  <c r="Q3019" i="13"/>
  <c r="R3019" i="13"/>
  <c r="M3020" i="13"/>
  <c r="N3020" i="13"/>
  <c r="O3020" i="13"/>
  <c r="P3020" i="13"/>
  <c r="Q3020" i="13"/>
  <c r="R3020" i="13"/>
  <c r="M3021" i="13"/>
  <c r="N3021" i="13"/>
  <c r="O3021" i="13"/>
  <c r="P3021" i="13"/>
  <c r="Q3021" i="13"/>
  <c r="R3021" i="13"/>
  <c r="M3022" i="13"/>
  <c r="N3022" i="13"/>
  <c r="O3022" i="13"/>
  <c r="P3022" i="13"/>
  <c r="Q3022" i="13"/>
  <c r="R3022" i="13"/>
  <c r="M3023" i="13"/>
  <c r="N3023" i="13"/>
  <c r="O3023" i="13"/>
  <c r="P3023" i="13"/>
  <c r="Q3023" i="13"/>
  <c r="R3023" i="13"/>
  <c r="M3024" i="13"/>
  <c r="N3024" i="13"/>
  <c r="O3024" i="13"/>
  <c r="P3024" i="13"/>
  <c r="Q3024" i="13"/>
  <c r="R3024" i="13"/>
  <c r="M3025" i="13"/>
  <c r="N3025" i="13"/>
  <c r="O3025" i="13"/>
  <c r="P3025" i="13"/>
  <c r="Q3025" i="13"/>
  <c r="R3025" i="13"/>
  <c r="M3026" i="13"/>
  <c r="N3026" i="13"/>
  <c r="O3026" i="13"/>
  <c r="P3026" i="13"/>
  <c r="Q3026" i="13"/>
  <c r="R3026" i="13"/>
  <c r="M3027" i="13"/>
  <c r="N3027" i="13"/>
  <c r="O3027" i="13"/>
  <c r="P3027" i="13"/>
  <c r="Q3027" i="13"/>
  <c r="R3027" i="13"/>
  <c r="M3028" i="13"/>
  <c r="N3028" i="13"/>
  <c r="O3028" i="13"/>
  <c r="P3028" i="13"/>
  <c r="Q3028" i="13"/>
  <c r="R3028" i="13"/>
  <c r="M3029" i="13"/>
  <c r="N3029" i="13"/>
  <c r="O3029" i="13"/>
  <c r="P3029" i="13"/>
  <c r="Q3029" i="13"/>
  <c r="R3029" i="13"/>
  <c r="M3030" i="13"/>
  <c r="N3030" i="13"/>
  <c r="O3030" i="13"/>
  <c r="P3030" i="13"/>
  <c r="Q3030" i="13"/>
  <c r="R3030" i="13"/>
  <c r="M3031" i="13"/>
  <c r="N3031" i="13"/>
  <c r="O3031" i="13"/>
  <c r="P3031" i="13"/>
  <c r="Q3031" i="13"/>
  <c r="R3031" i="13"/>
  <c r="M3032" i="13"/>
  <c r="N3032" i="13"/>
  <c r="O3032" i="13"/>
  <c r="P3032" i="13"/>
  <c r="Q3032" i="13"/>
  <c r="R3032" i="13"/>
  <c r="M3033" i="13"/>
  <c r="N3033" i="13"/>
  <c r="O3033" i="13"/>
  <c r="P3033" i="13"/>
  <c r="Q3033" i="13"/>
  <c r="R3033" i="13"/>
  <c r="M3034" i="13"/>
  <c r="N3034" i="13"/>
  <c r="O3034" i="13"/>
  <c r="P3034" i="13"/>
  <c r="Q3034" i="13"/>
  <c r="R3034" i="13"/>
  <c r="M3035" i="13"/>
  <c r="N3035" i="13"/>
  <c r="O3035" i="13"/>
  <c r="P3035" i="13"/>
  <c r="Q3035" i="13"/>
  <c r="R3035" i="13"/>
  <c r="M3036" i="13"/>
  <c r="N3036" i="13"/>
  <c r="O3036" i="13"/>
  <c r="P3036" i="13"/>
  <c r="Q3036" i="13"/>
  <c r="R3036" i="13"/>
  <c r="M3037" i="13"/>
  <c r="N3037" i="13"/>
  <c r="O3037" i="13"/>
  <c r="P3037" i="13"/>
  <c r="Q3037" i="13"/>
  <c r="R3037" i="13"/>
  <c r="M3038" i="13"/>
  <c r="N3038" i="13"/>
  <c r="O3038" i="13"/>
  <c r="P3038" i="13"/>
  <c r="Q3038" i="13"/>
  <c r="R3038" i="13"/>
  <c r="M3039" i="13"/>
  <c r="N3039" i="13"/>
  <c r="O3039" i="13"/>
  <c r="P3039" i="13"/>
  <c r="Q3039" i="13"/>
  <c r="R3039" i="13"/>
  <c r="M3040" i="13"/>
  <c r="N3040" i="13"/>
  <c r="O3040" i="13"/>
  <c r="P3040" i="13"/>
  <c r="Q3040" i="13"/>
  <c r="R3040" i="13"/>
  <c r="M3041" i="13"/>
  <c r="N3041" i="13"/>
  <c r="O3041" i="13"/>
  <c r="P3041" i="13"/>
  <c r="Q3041" i="13"/>
  <c r="R3041" i="13"/>
  <c r="M3042" i="13"/>
  <c r="N3042" i="13"/>
  <c r="O3042" i="13"/>
  <c r="P3042" i="13"/>
  <c r="Q3042" i="13"/>
  <c r="R3042" i="13"/>
  <c r="M3043" i="13"/>
  <c r="N3043" i="13"/>
  <c r="O3043" i="13"/>
  <c r="P3043" i="13"/>
  <c r="Q3043" i="13"/>
  <c r="R3043" i="13"/>
  <c r="M3044" i="13"/>
  <c r="N3044" i="13"/>
  <c r="O3044" i="13"/>
  <c r="P3044" i="13"/>
  <c r="Q3044" i="13"/>
  <c r="R3044" i="13"/>
  <c r="M3045" i="13"/>
  <c r="N3045" i="13"/>
  <c r="O3045" i="13"/>
  <c r="P3045" i="13"/>
  <c r="Q3045" i="13"/>
  <c r="R3045" i="13"/>
  <c r="M3046" i="13"/>
  <c r="N3046" i="13"/>
  <c r="O3046" i="13"/>
  <c r="P3046" i="13"/>
  <c r="Q3046" i="13"/>
  <c r="R3046" i="13"/>
  <c r="M3047" i="13"/>
  <c r="N3047" i="13"/>
  <c r="O3047" i="13"/>
  <c r="P3047" i="13"/>
  <c r="Q3047" i="13"/>
  <c r="R3047" i="13"/>
  <c r="M3048" i="13"/>
  <c r="N3048" i="13"/>
  <c r="O3048" i="13"/>
  <c r="P3048" i="13"/>
  <c r="Q3048" i="13"/>
  <c r="R3048" i="13"/>
  <c r="M3049" i="13"/>
  <c r="N3049" i="13"/>
  <c r="O3049" i="13"/>
  <c r="P3049" i="13"/>
  <c r="Q3049" i="13"/>
  <c r="R3049" i="13"/>
  <c r="M3050" i="13"/>
  <c r="N3050" i="13"/>
  <c r="O3050" i="13"/>
  <c r="P3050" i="13"/>
  <c r="Q3050" i="13"/>
  <c r="R3050" i="13"/>
  <c r="M3051" i="13"/>
  <c r="N3051" i="13"/>
  <c r="O3051" i="13"/>
  <c r="P3051" i="13"/>
  <c r="Q3051" i="13"/>
  <c r="R3051" i="13"/>
  <c r="M3052" i="13"/>
  <c r="N3052" i="13"/>
  <c r="O3052" i="13"/>
  <c r="P3052" i="13"/>
  <c r="Q3052" i="13"/>
  <c r="R3052" i="13"/>
  <c r="M3053" i="13"/>
  <c r="N3053" i="13"/>
  <c r="O3053" i="13"/>
  <c r="P3053" i="13"/>
  <c r="Q3053" i="13"/>
  <c r="R3053" i="13"/>
  <c r="M3054" i="13"/>
  <c r="N3054" i="13"/>
  <c r="O3054" i="13"/>
  <c r="P3054" i="13"/>
  <c r="Q3054" i="13"/>
  <c r="R3054" i="13"/>
  <c r="M3055" i="13"/>
  <c r="N3055" i="13"/>
  <c r="O3055" i="13"/>
  <c r="P3055" i="13"/>
  <c r="Q3055" i="13"/>
  <c r="R3055" i="13"/>
  <c r="M3056" i="13"/>
  <c r="N3056" i="13"/>
  <c r="O3056" i="13"/>
  <c r="P3056" i="13"/>
  <c r="Q3056" i="13"/>
  <c r="R3056" i="13"/>
  <c r="M3057" i="13"/>
  <c r="N3057" i="13"/>
  <c r="O3057" i="13"/>
  <c r="P3057" i="13"/>
  <c r="Q3057" i="13"/>
  <c r="R3057" i="13"/>
  <c r="M3058" i="13"/>
  <c r="N3058" i="13"/>
  <c r="O3058" i="13"/>
  <c r="P3058" i="13"/>
  <c r="Q3058" i="13"/>
  <c r="R3058" i="13"/>
  <c r="M3059" i="13"/>
  <c r="N3059" i="13"/>
  <c r="O3059" i="13"/>
  <c r="P3059" i="13"/>
  <c r="Q3059" i="13"/>
  <c r="R3059" i="13"/>
  <c r="M3060" i="13"/>
  <c r="N3060" i="13"/>
  <c r="O3060" i="13"/>
  <c r="P3060" i="13"/>
  <c r="Q3060" i="13"/>
  <c r="R3060" i="13"/>
  <c r="M3061" i="13"/>
  <c r="N3061" i="13"/>
  <c r="O3061" i="13"/>
  <c r="P3061" i="13"/>
  <c r="Q3061" i="13"/>
  <c r="R3061" i="13"/>
  <c r="M3062" i="13"/>
  <c r="N3062" i="13"/>
  <c r="O3062" i="13"/>
  <c r="P3062" i="13"/>
  <c r="Q3062" i="13"/>
  <c r="R3062" i="13"/>
  <c r="M3063" i="13"/>
  <c r="N3063" i="13"/>
  <c r="O3063" i="13"/>
  <c r="P3063" i="13"/>
  <c r="Q3063" i="13"/>
  <c r="R3063" i="13"/>
  <c r="M3064" i="13"/>
  <c r="N3064" i="13"/>
  <c r="O3064" i="13"/>
  <c r="P3064" i="13"/>
  <c r="Q3064" i="13"/>
  <c r="R3064" i="13"/>
  <c r="M3065" i="13"/>
  <c r="N3065" i="13"/>
  <c r="O3065" i="13"/>
  <c r="P3065" i="13"/>
  <c r="Q3065" i="13"/>
  <c r="R3065" i="13"/>
  <c r="M3066" i="13"/>
  <c r="N3066" i="13"/>
  <c r="O3066" i="13"/>
  <c r="P3066" i="13"/>
  <c r="Q3066" i="13"/>
  <c r="R3066" i="13"/>
  <c r="M3067" i="13"/>
  <c r="N3067" i="13"/>
  <c r="O3067" i="13"/>
  <c r="P3067" i="13"/>
  <c r="Q3067" i="13"/>
  <c r="R3067" i="13"/>
  <c r="M3068" i="13"/>
  <c r="N3068" i="13"/>
  <c r="O3068" i="13"/>
  <c r="P3068" i="13"/>
  <c r="Q3068" i="13"/>
  <c r="R3068" i="13"/>
  <c r="M3069" i="13"/>
  <c r="N3069" i="13"/>
  <c r="O3069" i="13"/>
  <c r="P3069" i="13"/>
  <c r="Q3069" i="13"/>
  <c r="R3069" i="13"/>
  <c r="M3070" i="13"/>
  <c r="N3070" i="13"/>
  <c r="O3070" i="13"/>
  <c r="P3070" i="13"/>
  <c r="Q3070" i="13"/>
  <c r="R3070" i="13"/>
  <c r="M3071" i="13"/>
  <c r="N3071" i="13"/>
  <c r="O3071" i="13"/>
  <c r="P3071" i="13"/>
  <c r="Q3071" i="13"/>
  <c r="R3071" i="13"/>
  <c r="M3072" i="13"/>
  <c r="N3072" i="13"/>
  <c r="O3072" i="13"/>
  <c r="P3072" i="13"/>
  <c r="Q3072" i="13"/>
  <c r="R3072" i="13"/>
  <c r="M3073" i="13"/>
  <c r="N3073" i="13"/>
  <c r="O3073" i="13"/>
  <c r="P3073" i="13"/>
  <c r="Q3073" i="13"/>
  <c r="R3073" i="13"/>
  <c r="M3074" i="13"/>
  <c r="N3074" i="13"/>
  <c r="O3074" i="13"/>
  <c r="P3074" i="13"/>
  <c r="Q3074" i="13"/>
  <c r="R3074" i="13"/>
  <c r="M3075" i="13"/>
  <c r="N3075" i="13"/>
  <c r="O3075" i="13"/>
  <c r="P3075" i="13"/>
  <c r="Q3075" i="13"/>
  <c r="R3075" i="13"/>
  <c r="M3076" i="13"/>
  <c r="N3076" i="13"/>
  <c r="O3076" i="13"/>
  <c r="P3076" i="13"/>
  <c r="Q3076" i="13"/>
  <c r="R3076" i="13"/>
  <c r="M3077" i="13"/>
  <c r="N3077" i="13"/>
  <c r="O3077" i="13"/>
  <c r="P3077" i="13"/>
  <c r="Q3077" i="13"/>
  <c r="R3077" i="13"/>
  <c r="M3078" i="13"/>
  <c r="N3078" i="13"/>
  <c r="O3078" i="13"/>
  <c r="P3078" i="13"/>
  <c r="Q3078" i="13"/>
  <c r="R3078" i="13"/>
  <c r="M3079" i="13"/>
  <c r="N3079" i="13"/>
  <c r="O3079" i="13"/>
  <c r="P3079" i="13"/>
  <c r="Q3079" i="13"/>
  <c r="R3079" i="13"/>
  <c r="M3080" i="13"/>
  <c r="N3080" i="13"/>
  <c r="O3080" i="13"/>
  <c r="P3080" i="13"/>
  <c r="Q3080" i="13"/>
  <c r="R3080" i="13"/>
  <c r="M3081" i="13"/>
  <c r="N3081" i="13"/>
  <c r="O3081" i="13"/>
  <c r="P3081" i="13"/>
  <c r="Q3081" i="13"/>
  <c r="R3081" i="13"/>
  <c r="M3082" i="13"/>
  <c r="N3082" i="13"/>
  <c r="O3082" i="13"/>
  <c r="P3082" i="13"/>
  <c r="Q3082" i="13"/>
  <c r="R3082" i="13"/>
  <c r="M3083" i="13"/>
  <c r="N3083" i="13"/>
  <c r="O3083" i="13"/>
  <c r="P3083" i="13"/>
  <c r="Q3083" i="13"/>
  <c r="R3083" i="13"/>
  <c r="M3084" i="13"/>
  <c r="N3084" i="13"/>
  <c r="O3084" i="13"/>
  <c r="P3084" i="13"/>
  <c r="Q3084" i="13"/>
  <c r="R3084" i="13"/>
  <c r="M3085" i="13"/>
  <c r="N3085" i="13"/>
  <c r="O3085" i="13"/>
  <c r="P3085" i="13"/>
  <c r="Q3085" i="13"/>
  <c r="R3085" i="13"/>
  <c r="M3086" i="13"/>
  <c r="N3086" i="13"/>
  <c r="O3086" i="13"/>
  <c r="P3086" i="13"/>
  <c r="Q3086" i="13"/>
  <c r="R3086" i="13"/>
  <c r="M3087" i="13"/>
  <c r="N3087" i="13"/>
  <c r="O3087" i="13"/>
  <c r="P3087" i="13"/>
  <c r="Q3087" i="13"/>
  <c r="R3087" i="13"/>
  <c r="M3088" i="13"/>
  <c r="N3088" i="13"/>
  <c r="O3088" i="13"/>
  <c r="P3088" i="13"/>
  <c r="Q3088" i="13"/>
  <c r="R3088" i="13"/>
  <c r="M3089" i="13"/>
  <c r="N3089" i="13"/>
  <c r="O3089" i="13"/>
  <c r="P3089" i="13"/>
  <c r="Q3089" i="13"/>
  <c r="R3089" i="13"/>
  <c r="M3090" i="13"/>
  <c r="N3090" i="13"/>
  <c r="O3090" i="13"/>
  <c r="P3090" i="13"/>
  <c r="Q3090" i="13"/>
  <c r="R3090" i="13"/>
  <c r="M3091" i="13"/>
  <c r="N3091" i="13"/>
  <c r="O3091" i="13"/>
  <c r="P3091" i="13"/>
  <c r="Q3091" i="13"/>
  <c r="R3091" i="13"/>
  <c r="M3092" i="13"/>
  <c r="N3092" i="13"/>
  <c r="O3092" i="13"/>
  <c r="P3092" i="13"/>
  <c r="Q3092" i="13"/>
  <c r="R3092" i="13"/>
  <c r="M3093" i="13"/>
  <c r="N3093" i="13"/>
  <c r="O3093" i="13"/>
  <c r="P3093" i="13"/>
  <c r="Q3093" i="13"/>
  <c r="R3093" i="13"/>
  <c r="M3094" i="13"/>
  <c r="N3094" i="13"/>
  <c r="O3094" i="13"/>
  <c r="P3094" i="13"/>
  <c r="Q3094" i="13"/>
  <c r="R3094" i="13"/>
  <c r="M3095" i="13"/>
  <c r="N3095" i="13"/>
  <c r="O3095" i="13"/>
  <c r="P3095" i="13"/>
  <c r="Q3095" i="13"/>
  <c r="R3095" i="13"/>
  <c r="M3096" i="13"/>
  <c r="N3096" i="13"/>
  <c r="O3096" i="13"/>
  <c r="P3096" i="13"/>
  <c r="Q3096" i="13"/>
  <c r="R3096" i="13"/>
  <c r="M3097" i="13"/>
  <c r="N3097" i="13"/>
  <c r="O3097" i="13"/>
  <c r="P3097" i="13"/>
  <c r="Q3097" i="13"/>
  <c r="R3097" i="13"/>
  <c r="M3098" i="13"/>
  <c r="N3098" i="13"/>
  <c r="O3098" i="13"/>
  <c r="P3098" i="13"/>
  <c r="Q3098" i="13"/>
  <c r="R3098" i="13"/>
  <c r="M3099" i="13"/>
  <c r="N3099" i="13"/>
  <c r="O3099" i="13"/>
  <c r="P3099" i="13"/>
  <c r="Q3099" i="13"/>
  <c r="R3099" i="13"/>
  <c r="M3100" i="13"/>
  <c r="N3100" i="13"/>
  <c r="O3100" i="13"/>
  <c r="P3100" i="13"/>
  <c r="Q3100" i="13"/>
  <c r="R3100" i="13"/>
  <c r="M3101" i="13"/>
  <c r="N3101" i="13"/>
  <c r="O3101" i="13"/>
  <c r="P3101" i="13"/>
  <c r="Q3101" i="13"/>
  <c r="R3101" i="13"/>
  <c r="M3102" i="13"/>
  <c r="N3102" i="13"/>
  <c r="O3102" i="13"/>
  <c r="P3102" i="13"/>
  <c r="Q3102" i="13"/>
  <c r="R3102" i="13"/>
  <c r="M3103" i="13"/>
  <c r="N3103" i="13"/>
  <c r="O3103" i="13"/>
  <c r="P3103" i="13"/>
  <c r="Q3103" i="13"/>
  <c r="R3103" i="13"/>
  <c r="M3104" i="13"/>
  <c r="N3104" i="13"/>
  <c r="O3104" i="13"/>
  <c r="P3104" i="13"/>
  <c r="Q3104" i="13"/>
  <c r="R3104" i="13"/>
  <c r="M3105" i="13"/>
  <c r="N3105" i="13"/>
  <c r="O3105" i="13"/>
  <c r="P3105" i="13"/>
  <c r="Q3105" i="13"/>
  <c r="R3105" i="13"/>
  <c r="M3106" i="13"/>
  <c r="N3106" i="13"/>
  <c r="O3106" i="13"/>
  <c r="P3106" i="13"/>
  <c r="Q3106" i="13"/>
  <c r="R3106" i="13"/>
  <c r="M3107" i="13"/>
  <c r="N3107" i="13"/>
  <c r="O3107" i="13"/>
  <c r="P3107" i="13"/>
  <c r="Q3107" i="13"/>
  <c r="R3107" i="13"/>
  <c r="M3108" i="13"/>
  <c r="N3108" i="13"/>
  <c r="O3108" i="13"/>
  <c r="P3108" i="13"/>
  <c r="Q3108" i="13"/>
  <c r="R3108" i="13"/>
  <c r="M3109" i="13"/>
  <c r="N3109" i="13"/>
  <c r="O3109" i="13"/>
  <c r="P3109" i="13"/>
  <c r="Q3109" i="13"/>
  <c r="R3109" i="13"/>
  <c r="M3110" i="13"/>
  <c r="N3110" i="13"/>
  <c r="O3110" i="13"/>
  <c r="P3110" i="13"/>
  <c r="Q3110" i="13"/>
  <c r="R3110" i="13"/>
  <c r="M3111" i="13"/>
  <c r="N3111" i="13"/>
  <c r="O3111" i="13"/>
  <c r="P3111" i="13"/>
  <c r="Q3111" i="13"/>
  <c r="R3111" i="13"/>
  <c r="M3112" i="13"/>
  <c r="N3112" i="13"/>
  <c r="O3112" i="13"/>
  <c r="P3112" i="13"/>
  <c r="Q3112" i="13"/>
  <c r="R3112" i="13"/>
  <c r="M3113" i="13"/>
  <c r="N3113" i="13"/>
  <c r="O3113" i="13"/>
  <c r="P3113" i="13"/>
  <c r="Q3113" i="13"/>
  <c r="R3113" i="13"/>
  <c r="M3114" i="13"/>
  <c r="N3114" i="13"/>
  <c r="O3114" i="13"/>
  <c r="P3114" i="13"/>
  <c r="Q3114" i="13"/>
  <c r="R3114" i="13"/>
  <c r="M3115" i="13"/>
  <c r="N3115" i="13"/>
  <c r="O3115" i="13"/>
  <c r="P3115" i="13"/>
  <c r="Q3115" i="13"/>
  <c r="R3115" i="13"/>
  <c r="M3116" i="13"/>
  <c r="N3116" i="13"/>
  <c r="O3116" i="13"/>
  <c r="P3116" i="13"/>
  <c r="Q3116" i="13"/>
  <c r="R3116" i="13"/>
  <c r="M3117" i="13"/>
  <c r="N3117" i="13"/>
  <c r="O3117" i="13"/>
  <c r="P3117" i="13"/>
  <c r="Q3117" i="13"/>
  <c r="R3117" i="13"/>
  <c r="M3118" i="13"/>
  <c r="N3118" i="13"/>
  <c r="O3118" i="13"/>
  <c r="P3118" i="13"/>
  <c r="Q3118" i="13"/>
  <c r="R3118" i="13"/>
  <c r="M3119" i="13"/>
  <c r="N3119" i="13"/>
  <c r="O3119" i="13"/>
  <c r="P3119" i="13"/>
  <c r="Q3119" i="13"/>
  <c r="R3119" i="13"/>
  <c r="M3120" i="13"/>
  <c r="N3120" i="13"/>
  <c r="O3120" i="13"/>
  <c r="P3120" i="13"/>
  <c r="Q3120" i="13"/>
  <c r="R3120" i="13"/>
  <c r="M3121" i="13"/>
  <c r="N3121" i="13"/>
  <c r="O3121" i="13"/>
  <c r="P3121" i="13"/>
  <c r="Q3121" i="13"/>
  <c r="R3121" i="13"/>
  <c r="M3122" i="13"/>
  <c r="N3122" i="13"/>
  <c r="O3122" i="13"/>
  <c r="P3122" i="13"/>
  <c r="Q3122" i="13"/>
  <c r="R3122" i="13"/>
  <c r="M3123" i="13"/>
  <c r="N3123" i="13"/>
  <c r="O3123" i="13"/>
  <c r="P3123" i="13"/>
  <c r="Q3123" i="13"/>
  <c r="R3123" i="13"/>
  <c r="M3124" i="13"/>
  <c r="N3124" i="13"/>
  <c r="O3124" i="13"/>
  <c r="P3124" i="13"/>
  <c r="Q3124" i="13"/>
  <c r="R3124" i="13"/>
  <c r="M3125" i="13"/>
  <c r="N3125" i="13"/>
  <c r="O3125" i="13"/>
  <c r="P3125" i="13"/>
  <c r="Q3125" i="13"/>
  <c r="R3125" i="13"/>
  <c r="M3126" i="13"/>
  <c r="N3126" i="13"/>
  <c r="O3126" i="13"/>
  <c r="P3126" i="13"/>
  <c r="Q3126" i="13"/>
  <c r="R3126" i="13"/>
  <c r="M3127" i="13"/>
  <c r="N3127" i="13"/>
  <c r="O3127" i="13"/>
  <c r="P3127" i="13"/>
  <c r="Q3127" i="13"/>
  <c r="R3127" i="13"/>
  <c r="M3128" i="13"/>
  <c r="N3128" i="13"/>
  <c r="O3128" i="13"/>
  <c r="P3128" i="13"/>
  <c r="Q3128" i="13"/>
  <c r="R3128" i="13"/>
  <c r="M3129" i="13"/>
  <c r="N3129" i="13"/>
  <c r="O3129" i="13"/>
  <c r="P3129" i="13"/>
  <c r="Q3129" i="13"/>
  <c r="R3129" i="13"/>
  <c r="M3130" i="13"/>
  <c r="N3130" i="13"/>
  <c r="O3130" i="13"/>
  <c r="P3130" i="13"/>
  <c r="Q3130" i="13"/>
  <c r="R3130" i="13"/>
  <c r="M3131" i="13"/>
  <c r="N3131" i="13"/>
  <c r="O3131" i="13"/>
  <c r="P3131" i="13"/>
  <c r="Q3131" i="13"/>
  <c r="R3131" i="13"/>
  <c r="M3132" i="13"/>
  <c r="N3132" i="13"/>
  <c r="O3132" i="13"/>
  <c r="P3132" i="13"/>
  <c r="Q3132" i="13"/>
  <c r="R3132" i="13"/>
  <c r="M3133" i="13"/>
  <c r="N3133" i="13"/>
  <c r="O3133" i="13"/>
  <c r="P3133" i="13"/>
  <c r="Q3133" i="13"/>
  <c r="R3133" i="13"/>
  <c r="M3134" i="13"/>
  <c r="N3134" i="13"/>
  <c r="O3134" i="13"/>
  <c r="P3134" i="13"/>
  <c r="Q3134" i="13"/>
  <c r="R3134" i="13"/>
  <c r="M3135" i="13"/>
  <c r="N3135" i="13"/>
  <c r="O3135" i="13"/>
  <c r="P3135" i="13"/>
  <c r="Q3135" i="13"/>
  <c r="R3135" i="13"/>
  <c r="M3136" i="13"/>
  <c r="N3136" i="13"/>
  <c r="O3136" i="13"/>
  <c r="P3136" i="13"/>
  <c r="Q3136" i="13"/>
  <c r="R3136" i="13"/>
  <c r="M3137" i="13"/>
  <c r="N3137" i="13"/>
  <c r="O3137" i="13"/>
  <c r="P3137" i="13"/>
  <c r="Q3137" i="13"/>
  <c r="R3137" i="13"/>
  <c r="M3138" i="13"/>
  <c r="N3138" i="13"/>
  <c r="O3138" i="13"/>
  <c r="P3138" i="13"/>
  <c r="Q3138" i="13"/>
  <c r="R3138" i="13"/>
  <c r="M3139" i="13"/>
  <c r="N3139" i="13"/>
  <c r="O3139" i="13"/>
  <c r="P3139" i="13"/>
  <c r="Q3139" i="13"/>
  <c r="R3139" i="13"/>
  <c r="M3140" i="13"/>
  <c r="N3140" i="13"/>
  <c r="O3140" i="13"/>
  <c r="P3140" i="13"/>
  <c r="Q3140" i="13"/>
  <c r="R3140" i="13"/>
  <c r="M3141" i="13"/>
  <c r="N3141" i="13"/>
  <c r="O3141" i="13"/>
  <c r="P3141" i="13"/>
  <c r="Q3141" i="13"/>
  <c r="R3141" i="13"/>
  <c r="M3142" i="13"/>
  <c r="N3142" i="13"/>
  <c r="O3142" i="13"/>
  <c r="P3142" i="13"/>
  <c r="Q3142" i="13"/>
  <c r="R3142" i="13"/>
  <c r="M3143" i="13"/>
  <c r="N3143" i="13"/>
  <c r="O3143" i="13"/>
  <c r="P3143" i="13"/>
  <c r="Q3143" i="13"/>
  <c r="R3143" i="13"/>
  <c r="M3144" i="13"/>
  <c r="N3144" i="13"/>
  <c r="O3144" i="13"/>
  <c r="P3144" i="13"/>
  <c r="Q3144" i="13"/>
  <c r="R3144" i="13"/>
  <c r="M3145" i="13"/>
  <c r="N3145" i="13"/>
  <c r="O3145" i="13"/>
  <c r="P3145" i="13"/>
  <c r="Q3145" i="13"/>
  <c r="R3145" i="13"/>
  <c r="M3146" i="13"/>
  <c r="N3146" i="13"/>
  <c r="O3146" i="13"/>
  <c r="P3146" i="13"/>
  <c r="Q3146" i="13"/>
  <c r="R3146" i="13"/>
  <c r="M3147" i="13"/>
  <c r="N3147" i="13"/>
  <c r="O3147" i="13"/>
  <c r="P3147" i="13"/>
  <c r="Q3147" i="13"/>
  <c r="R3147" i="13"/>
  <c r="M3148" i="13"/>
  <c r="N3148" i="13"/>
  <c r="O3148" i="13"/>
  <c r="P3148" i="13"/>
  <c r="Q3148" i="13"/>
  <c r="R3148" i="13"/>
  <c r="M3149" i="13"/>
  <c r="N3149" i="13"/>
  <c r="O3149" i="13"/>
  <c r="P3149" i="13"/>
  <c r="Q3149" i="13"/>
  <c r="R3149" i="13"/>
  <c r="M3150" i="13"/>
  <c r="N3150" i="13"/>
  <c r="O3150" i="13"/>
  <c r="P3150" i="13"/>
  <c r="Q3150" i="13"/>
  <c r="R3150" i="13"/>
  <c r="M3151" i="13"/>
  <c r="N3151" i="13"/>
  <c r="O3151" i="13"/>
  <c r="P3151" i="13"/>
  <c r="Q3151" i="13"/>
  <c r="R3151" i="13"/>
  <c r="M3152" i="13"/>
  <c r="N3152" i="13"/>
  <c r="O3152" i="13"/>
  <c r="P3152" i="13"/>
  <c r="Q3152" i="13"/>
  <c r="R3152" i="13"/>
  <c r="M3153" i="13"/>
  <c r="N3153" i="13"/>
  <c r="O3153" i="13"/>
  <c r="P3153" i="13"/>
  <c r="Q3153" i="13"/>
  <c r="R3153" i="13"/>
  <c r="M3154" i="13"/>
  <c r="N3154" i="13"/>
  <c r="O3154" i="13"/>
  <c r="P3154" i="13"/>
  <c r="Q3154" i="13"/>
  <c r="R3154" i="13"/>
  <c r="M3155" i="13"/>
  <c r="N3155" i="13"/>
  <c r="O3155" i="13"/>
  <c r="P3155" i="13"/>
  <c r="Q3155" i="13"/>
  <c r="R3155" i="13"/>
  <c r="M3156" i="13"/>
  <c r="N3156" i="13"/>
  <c r="O3156" i="13"/>
  <c r="P3156" i="13"/>
  <c r="Q3156" i="13"/>
  <c r="R3156" i="13"/>
  <c r="M3157" i="13"/>
  <c r="N3157" i="13"/>
  <c r="O3157" i="13"/>
  <c r="P3157" i="13"/>
  <c r="Q3157" i="13"/>
  <c r="R3157" i="13"/>
  <c r="M3158" i="13"/>
  <c r="N3158" i="13"/>
  <c r="O3158" i="13"/>
  <c r="P3158" i="13"/>
  <c r="Q3158" i="13"/>
  <c r="R3158" i="13"/>
  <c r="M3159" i="13"/>
  <c r="N3159" i="13"/>
  <c r="O3159" i="13"/>
  <c r="P3159" i="13"/>
  <c r="Q3159" i="13"/>
  <c r="R3159" i="13"/>
  <c r="M3160" i="13"/>
  <c r="N3160" i="13"/>
  <c r="O3160" i="13"/>
  <c r="P3160" i="13"/>
  <c r="Q3160" i="13"/>
  <c r="R3160" i="13"/>
  <c r="M3161" i="13"/>
  <c r="N3161" i="13"/>
  <c r="O3161" i="13"/>
  <c r="P3161" i="13"/>
  <c r="Q3161" i="13"/>
  <c r="R3161" i="13"/>
  <c r="M3162" i="13"/>
  <c r="N3162" i="13"/>
  <c r="O3162" i="13"/>
  <c r="P3162" i="13"/>
  <c r="Q3162" i="13"/>
  <c r="R3162" i="13"/>
  <c r="M3163" i="13"/>
  <c r="N3163" i="13"/>
  <c r="O3163" i="13"/>
  <c r="P3163" i="13"/>
  <c r="Q3163" i="13"/>
  <c r="R3163" i="13"/>
  <c r="M3164" i="13"/>
  <c r="N3164" i="13"/>
  <c r="O3164" i="13"/>
  <c r="P3164" i="13"/>
  <c r="Q3164" i="13"/>
  <c r="R3164" i="13"/>
  <c r="M3165" i="13"/>
  <c r="N3165" i="13"/>
  <c r="O3165" i="13"/>
  <c r="P3165" i="13"/>
  <c r="Q3165" i="13"/>
  <c r="R3165" i="13"/>
  <c r="M3166" i="13"/>
  <c r="N3166" i="13"/>
  <c r="O3166" i="13"/>
  <c r="P3166" i="13"/>
  <c r="Q3166" i="13"/>
  <c r="R3166" i="13"/>
  <c r="M3167" i="13"/>
  <c r="N3167" i="13"/>
  <c r="O3167" i="13"/>
  <c r="P3167" i="13"/>
  <c r="Q3167" i="13"/>
  <c r="R3167" i="13"/>
  <c r="M3168" i="13"/>
  <c r="N3168" i="13"/>
  <c r="O3168" i="13"/>
  <c r="P3168" i="13"/>
  <c r="Q3168" i="13"/>
  <c r="R3168" i="13"/>
  <c r="M3169" i="13"/>
  <c r="N3169" i="13"/>
  <c r="O3169" i="13"/>
  <c r="P3169" i="13"/>
  <c r="Q3169" i="13"/>
  <c r="R3169" i="13"/>
  <c r="M3170" i="13"/>
  <c r="N3170" i="13"/>
  <c r="O3170" i="13"/>
  <c r="P3170" i="13"/>
  <c r="Q3170" i="13"/>
  <c r="R3170" i="13"/>
  <c r="M3171" i="13"/>
  <c r="N3171" i="13"/>
  <c r="O3171" i="13"/>
  <c r="P3171" i="13"/>
  <c r="Q3171" i="13"/>
  <c r="R3171" i="13"/>
  <c r="M3172" i="13"/>
  <c r="N3172" i="13"/>
  <c r="O3172" i="13"/>
  <c r="P3172" i="13"/>
  <c r="Q3172" i="13"/>
  <c r="R3172" i="13"/>
  <c r="M3173" i="13"/>
  <c r="N3173" i="13"/>
  <c r="O3173" i="13"/>
  <c r="P3173" i="13"/>
  <c r="Q3173" i="13"/>
  <c r="R3173" i="13"/>
  <c r="M3174" i="13"/>
  <c r="N3174" i="13"/>
  <c r="O3174" i="13"/>
  <c r="P3174" i="13"/>
  <c r="Q3174" i="13"/>
  <c r="R3174" i="13"/>
  <c r="M3175" i="13"/>
  <c r="N3175" i="13"/>
  <c r="O3175" i="13"/>
  <c r="P3175" i="13"/>
  <c r="Q3175" i="13"/>
  <c r="R3175" i="13"/>
  <c r="M3176" i="13"/>
  <c r="N3176" i="13"/>
  <c r="O3176" i="13"/>
  <c r="P3176" i="13"/>
  <c r="Q3176" i="13"/>
  <c r="R3176" i="13"/>
  <c r="M3177" i="13"/>
  <c r="N3177" i="13"/>
  <c r="O3177" i="13"/>
  <c r="P3177" i="13"/>
  <c r="Q3177" i="13"/>
  <c r="R3177" i="13"/>
  <c r="M3178" i="13"/>
  <c r="N3178" i="13"/>
  <c r="O3178" i="13"/>
  <c r="P3178" i="13"/>
  <c r="Q3178" i="13"/>
  <c r="R3178" i="13"/>
  <c r="M3179" i="13"/>
  <c r="N3179" i="13"/>
  <c r="O3179" i="13"/>
  <c r="P3179" i="13"/>
  <c r="Q3179" i="13"/>
  <c r="R3179" i="13"/>
  <c r="M3180" i="13"/>
  <c r="N3180" i="13"/>
  <c r="O3180" i="13"/>
  <c r="P3180" i="13"/>
  <c r="Q3180" i="13"/>
  <c r="R3180" i="13"/>
  <c r="M3181" i="13"/>
  <c r="N3181" i="13"/>
  <c r="O3181" i="13"/>
  <c r="P3181" i="13"/>
  <c r="Q3181" i="13"/>
  <c r="R3181" i="13"/>
  <c r="M3182" i="13"/>
  <c r="N3182" i="13"/>
  <c r="O3182" i="13"/>
  <c r="P3182" i="13"/>
  <c r="Q3182" i="13"/>
  <c r="R3182" i="13"/>
  <c r="M3183" i="13"/>
  <c r="N3183" i="13"/>
  <c r="O3183" i="13"/>
  <c r="P3183" i="13"/>
  <c r="Q3183" i="13"/>
  <c r="R3183" i="13"/>
  <c r="M3184" i="13"/>
  <c r="N3184" i="13"/>
  <c r="O3184" i="13"/>
  <c r="P3184" i="13"/>
  <c r="Q3184" i="13"/>
  <c r="R3184" i="13"/>
  <c r="M3185" i="13"/>
  <c r="N3185" i="13"/>
  <c r="O3185" i="13"/>
  <c r="P3185" i="13"/>
  <c r="Q3185" i="13"/>
  <c r="R3185" i="13"/>
  <c r="M3186" i="13"/>
  <c r="N3186" i="13"/>
  <c r="O3186" i="13"/>
  <c r="P3186" i="13"/>
  <c r="Q3186" i="13"/>
  <c r="R3186" i="13"/>
  <c r="M3187" i="13"/>
  <c r="N3187" i="13"/>
  <c r="O3187" i="13"/>
  <c r="P3187" i="13"/>
  <c r="Q3187" i="13"/>
  <c r="R3187" i="13"/>
  <c r="M3188" i="13"/>
  <c r="N3188" i="13"/>
  <c r="O3188" i="13"/>
  <c r="P3188" i="13"/>
  <c r="Q3188" i="13"/>
  <c r="R3188" i="13"/>
  <c r="M3189" i="13"/>
  <c r="N3189" i="13"/>
  <c r="O3189" i="13"/>
  <c r="P3189" i="13"/>
  <c r="Q3189" i="13"/>
  <c r="R3189" i="13"/>
  <c r="M3190" i="13"/>
  <c r="N3190" i="13"/>
  <c r="O3190" i="13"/>
  <c r="P3190" i="13"/>
  <c r="Q3190" i="13"/>
  <c r="R3190" i="13"/>
  <c r="M3191" i="13"/>
  <c r="N3191" i="13"/>
  <c r="O3191" i="13"/>
  <c r="P3191" i="13"/>
  <c r="Q3191" i="13"/>
  <c r="R3191" i="13"/>
  <c r="M3192" i="13"/>
  <c r="N3192" i="13"/>
  <c r="O3192" i="13"/>
  <c r="P3192" i="13"/>
  <c r="Q3192" i="13"/>
  <c r="R3192" i="13"/>
  <c r="M3193" i="13"/>
  <c r="N3193" i="13"/>
  <c r="O3193" i="13"/>
  <c r="P3193" i="13"/>
  <c r="Q3193" i="13"/>
  <c r="R3193" i="13"/>
  <c r="M3194" i="13"/>
  <c r="N3194" i="13"/>
  <c r="O3194" i="13"/>
  <c r="P3194" i="13"/>
  <c r="Q3194" i="13"/>
  <c r="R3194" i="13"/>
  <c r="M3195" i="13"/>
  <c r="N3195" i="13"/>
  <c r="O3195" i="13"/>
  <c r="P3195" i="13"/>
  <c r="Q3195" i="13"/>
  <c r="R3195" i="13"/>
  <c r="M3196" i="13"/>
  <c r="N3196" i="13"/>
  <c r="O3196" i="13"/>
  <c r="P3196" i="13"/>
  <c r="Q3196" i="13"/>
  <c r="R3196" i="13"/>
  <c r="M3197" i="13"/>
  <c r="N3197" i="13"/>
  <c r="O3197" i="13"/>
  <c r="P3197" i="13"/>
  <c r="Q3197" i="13"/>
  <c r="R3197" i="13"/>
  <c r="M3198" i="13"/>
  <c r="N3198" i="13"/>
  <c r="O3198" i="13"/>
  <c r="P3198" i="13"/>
  <c r="Q3198" i="13"/>
  <c r="R3198" i="13"/>
  <c r="M3199" i="13"/>
  <c r="N3199" i="13"/>
  <c r="O3199" i="13"/>
  <c r="P3199" i="13"/>
  <c r="Q3199" i="13"/>
  <c r="R3199" i="13"/>
  <c r="M3200" i="13"/>
  <c r="N3200" i="13"/>
  <c r="O3200" i="13"/>
  <c r="P3200" i="13"/>
  <c r="Q3200" i="13"/>
  <c r="R3200" i="13"/>
  <c r="M3201" i="13"/>
  <c r="N3201" i="13"/>
  <c r="O3201" i="13"/>
  <c r="P3201" i="13"/>
  <c r="Q3201" i="13"/>
  <c r="R3201" i="13"/>
  <c r="M3202" i="13"/>
  <c r="N3202" i="13"/>
  <c r="O3202" i="13"/>
  <c r="P3202" i="13"/>
  <c r="Q3202" i="13"/>
  <c r="R3202" i="13"/>
  <c r="M3203" i="13"/>
  <c r="N3203" i="13"/>
  <c r="O3203" i="13"/>
  <c r="P3203" i="13"/>
  <c r="Q3203" i="13"/>
  <c r="R3203" i="13"/>
  <c r="M3204" i="13"/>
  <c r="N3204" i="13"/>
  <c r="O3204" i="13"/>
  <c r="P3204" i="13"/>
  <c r="Q3204" i="13"/>
  <c r="R3204" i="13"/>
  <c r="M3205" i="13"/>
  <c r="N3205" i="13"/>
  <c r="O3205" i="13"/>
  <c r="P3205" i="13"/>
  <c r="Q3205" i="13"/>
  <c r="R3205" i="13"/>
  <c r="M3206" i="13"/>
  <c r="N3206" i="13"/>
  <c r="O3206" i="13"/>
  <c r="P3206" i="13"/>
  <c r="Q3206" i="13"/>
  <c r="R3206" i="13"/>
  <c r="M3207" i="13"/>
  <c r="N3207" i="13"/>
  <c r="O3207" i="13"/>
  <c r="P3207" i="13"/>
  <c r="Q3207" i="13"/>
  <c r="R3207" i="13"/>
  <c r="M3208" i="13"/>
  <c r="N3208" i="13"/>
  <c r="O3208" i="13"/>
  <c r="P3208" i="13"/>
  <c r="Q3208" i="13"/>
  <c r="R3208" i="13"/>
  <c r="M3209" i="13"/>
  <c r="N3209" i="13"/>
  <c r="O3209" i="13"/>
  <c r="P3209" i="13"/>
  <c r="Q3209" i="13"/>
  <c r="R3209" i="13"/>
  <c r="M3210" i="13"/>
  <c r="N3210" i="13"/>
  <c r="O3210" i="13"/>
  <c r="P3210" i="13"/>
  <c r="Q3210" i="13"/>
  <c r="R3210" i="13"/>
  <c r="M3211" i="13"/>
  <c r="N3211" i="13"/>
  <c r="O3211" i="13"/>
  <c r="P3211" i="13"/>
  <c r="Q3211" i="13"/>
  <c r="R3211" i="13"/>
  <c r="M3212" i="13"/>
  <c r="N3212" i="13"/>
  <c r="O3212" i="13"/>
  <c r="P3212" i="13"/>
  <c r="Q3212" i="13"/>
  <c r="R3212" i="13"/>
  <c r="M3213" i="13"/>
  <c r="N3213" i="13"/>
  <c r="O3213" i="13"/>
  <c r="P3213" i="13"/>
  <c r="Q3213" i="13"/>
  <c r="R3213" i="13"/>
  <c r="M3214" i="13"/>
  <c r="N3214" i="13"/>
  <c r="O3214" i="13"/>
  <c r="P3214" i="13"/>
  <c r="Q3214" i="13"/>
  <c r="R3214" i="13"/>
  <c r="M3215" i="13"/>
  <c r="N3215" i="13"/>
  <c r="O3215" i="13"/>
  <c r="P3215" i="13"/>
  <c r="Q3215" i="13"/>
  <c r="R3215" i="13"/>
  <c r="M3216" i="13"/>
  <c r="N3216" i="13"/>
  <c r="O3216" i="13"/>
  <c r="P3216" i="13"/>
  <c r="Q3216" i="13"/>
  <c r="R3216" i="13"/>
  <c r="M3217" i="13"/>
  <c r="N3217" i="13"/>
  <c r="O3217" i="13"/>
  <c r="P3217" i="13"/>
  <c r="Q3217" i="13"/>
  <c r="R3217" i="13"/>
  <c r="M3218" i="13"/>
  <c r="N3218" i="13"/>
  <c r="O3218" i="13"/>
  <c r="P3218" i="13"/>
  <c r="Q3218" i="13"/>
  <c r="R3218" i="13"/>
  <c r="M3219" i="13"/>
  <c r="N3219" i="13"/>
  <c r="O3219" i="13"/>
  <c r="P3219" i="13"/>
  <c r="Q3219" i="13"/>
  <c r="R3219" i="13"/>
  <c r="M3220" i="13"/>
  <c r="N3220" i="13"/>
  <c r="O3220" i="13"/>
  <c r="P3220" i="13"/>
  <c r="Q3220" i="13"/>
  <c r="R3220" i="13"/>
  <c r="M3221" i="13"/>
  <c r="N3221" i="13"/>
  <c r="O3221" i="13"/>
  <c r="P3221" i="13"/>
  <c r="Q3221" i="13"/>
  <c r="R3221" i="13"/>
  <c r="M3222" i="13"/>
  <c r="N3222" i="13"/>
  <c r="O3222" i="13"/>
  <c r="P3222" i="13"/>
  <c r="Q3222" i="13"/>
  <c r="R3222" i="13"/>
  <c r="M3223" i="13"/>
  <c r="N3223" i="13"/>
  <c r="O3223" i="13"/>
  <c r="P3223" i="13"/>
  <c r="Q3223" i="13"/>
  <c r="R3223" i="13"/>
  <c r="M3224" i="13"/>
  <c r="N3224" i="13"/>
  <c r="O3224" i="13"/>
  <c r="P3224" i="13"/>
  <c r="Q3224" i="13"/>
  <c r="R3224" i="13"/>
  <c r="M3225" i="13"/>
  <c r="N3225" i="13"/>
  <c r="O3225" i="13"/>
  <c r="P3225" i="13"/>
  <c r="Q3225" i="13"/>
  <c r="R3225" i="13"/>
  <c r="M3226" i="13"/>
  <c r="N3226" i="13"/>
  <c r="O3226" i="13"/>
  <c r="P3226" i="13"/>
  <c r="Q3226" i="13"/>
  <c r="R3226" i="13"/>
  <c r="M3227" i="13"/>
  <c r="N3227" i="13"/>
  <c r="O3227" i="13"/>
  <c r="P3227" i="13"/>
  <c r="Q3227" i="13"/>
  <c r="R3227" i="13"/>
  <c r="M3228" i="13"/>
  <c r="N3228" i="13"/>
  <c r="O3228" i="13"/>
  <c r="P3228" i="13"/>
  <c r="Q3228" i="13"/>
  <c r="R3228" i="13"/>
  <c r="M3229" i="13"/>
  <c r="N3229" i="13"/>
  <c r="O3229" i="13"/>
  <c r="P3229" i="13"/>
  <c r="Q3229" i="13"/>
  <c r="R3229" i="13"/>
  <c r="M3230" i="13"/>
  <c r="N3230" i="13"/>
  <c r="O3230" i="13"/>
  <c r="P3230" i="13"/>
  <c r="Q3230" i="13"/>
  <c r="R3230" i="13"/>
  <c r="M3231" i="13"/>
  <c r="N3231" i="13"/>
  <c r="O3231" i="13"/>
  <c r="P3231" i="13"/>
  <c r="Q3231" i="13"/>
  <c r="R3231" i="13"/>
  <c r="M3232" i="13"/>
  <c r="N3232" i="13"/>
  <c r="O3232" i="13"/>
  <c r="P3232" i="13"/>
  <c r="Q3232" i="13"/>
  <c r="R3232" i="13"/>
  <c r="M3233" i="13"/>
  <c r="N3233" i="13"/>
  <c r="O3233" i="13"/>
  <c r="P3233" i="13"/>
  <c r="Q3233" i="13"/>
  <c r="R3233" i="13"/>
  <c r="M3234" i="13"/>
  <c r="N3234" i="13"/>
  <c r="O3234" i="13"/>
  <c r="P3234" i="13"/>
  <c r="Q3234" i="13"/>
  <c r="R3234" i="13"/>
  <c r="M3235" i="13"/>
  <c r="N3235" i="13"/>
  <c r="O3235" i="13"/>
  <c r="P3235" i="13"/>
  <c r="Q3235" i="13"/>
  <c r="R3235" i="13"/>
  <c r="M3236" i="13"/>
  <c r="N3236" i="13"/>
  <c r="O3236" i="13"/>
  <c r="P3236" i="13"/>
  <c r="Q3236" i="13"/>
  <c r="R3236" i="13"/>
  <c r="M3237" i="13"/>
  <c r="N3237" i="13"/>
  <c r="O3237" i="13"/>
  <c r="P3237" i="13"/>
  <c r="Q3237" i="13"/>
  <c r="R3237" i="13"/>
  <c r="M3238" i="13"/>
  <c r="N3238" i="13"/>
  <c r="O3238" i="13"/>
  <c r="P3238" i="13"/>
  <c r="Q3238" i="13"/>
  <c r="R3238" i="13"/>
  <c r="M3239" i="13"/>
  <c r="N3239" i="13"/>
  <c r="O3239" i="13"/>
  <c r="P3239" i="13"/>
  <c r="Q3239" i="13"/>
  <c r="R3239" i="13"/>
  <c r="M3240" i="13"/>
  <c r="N3240" i="13"/>
  <c r="O3240" i="13"/>
  <c r="P3240" i="13"/>
  <c r="Q3240" i="13"/>
  <c r="R3240" i="13"/>
  <c r="M3241" i="13"/>
  <c r="N3241" i="13"/>
  <c r="O3241" i="13"/>
  <c r="P3241" i="13"/>
  <c r="Q3241" i="13"/>
  <c r="R3241" i="13"/>
  <c r="M3242" i="13"/>
  <c r="N3242" i="13"/>
  <c r="O3242" i="13"/>
  <c r="P3242" i="13"/>
  <c r="Q3242" i="13"/>
  <c r="R3242" i="13"/>
  <c r="M3243" i="13"/>
  <c r="N3243" i="13"/>
  <c r="O3243" i="13"/>
  <c r="P3243" i="13"/>
  <c r="Q3243" i="13"/>
  <c r="R3243" i="13"/>
  <c r="M3244" i="13"/>
  <c r="N3244" i="13"/>
  <c r="O3244" i="13"/>
  <c r="P3244" i="13"/>
  <c r="Q3244" i="13"/>
  <c r="R3244" i="13"/>
  <c r="M3245" i="13"/>
  <c r="N3245" i="13"/>
  <c r="O3245" i="13"/>
  <c r="P3245" i="13"/>
  <c r="Q3245" i="13"/>
  <c r="R3245" i="13"/>
  <c r="M3246" i="13"/>
  <c r="N3246" i="13"/>
  <c r="O3246" i="13"/>
  <c r="P3246" i="13"/>
  <c r="Q3246" i="13"/>
  <c r="R3246" i="13"/>
  <c r="M3247" i="13"/>
  <c r="N3247" i="13"/>
  <c r="O3247" i="13"/>
  <c r="P3247" i="13"/>
  <c r="Q3247" i="13"/>
  <c r="R3247" i="13"/>
  <c r="M3248" i="13"/>
  <c r="N3248" i="13"/>
  <c r="O3248" i="13"/>
  <c r="P3248" i="13"/>
  <c r="Q3248" i="13"/>
  <c r="R3248" i="13"/>
  <c r="M3249" i="13"/>
  <c r="N3249" i="13"/>
  <c r="O3249" i="13"/>
  <c r="P3249" i="13"/>
  <c r="Q3249" i="13"/>
  <c r="R3249" i="13"/>
  <c r="M3250" i="13"/>
  <c r="N3250" i="13"/>
  <c r="O3250" i="13"/>
  <c r="P3250" i="13"/>
  <c r="Q3250" i="13"/>
  <c r="R3250" i="13"/>
  <c r="M3251" i="13"/>
  <c r="N3251" i="13"/>
  <c r="O3251" i="13"/>
  <c r="P3251" i="13"/>
  <c r="Q3251" i="13"/>
  <c r="R3251" i="13"/>
  <c r="M3252" i="13"/>
  <c r="N3252" i="13"/>
  <c r="O3252" i="13"/>
  <c r="P3252" i="13"/>
  <c r="Q3252" i="13"/>
  <c r="R3252" i="13"/>
  <c r="M3253" i="13"/>
  <c r="N3253" i="13"/>
  <c r="O3253" i="13"/>
  <c r="P3253" i="13"/>
  <c r="Q3253" i="13"/>
  <c r="R3253" i="13"/>
  <c r="M3254" i="13"/>
  <c r="N3254" i="13"/>
  <c r="O3254" i="13"/>
  <c r="P3254" i="13"/>
  <c r="Q3254" i="13"/>
  <c r="R3254" i="13"/>
  <c r="M3255" i="13"/>
  <c r="N3255" i="13"/>
  <c r="O3255" i="13"/>
  <c r="P3255" i="13"/>
  <c r="Q3255" i="13"/>
  <c r="R3255" i="13"/>
  <c r="M3256" i="13"/>
  <c r="N3256" i="13"/>
  <c r="O3256" i="13"/>
  <c r="P3256" i="13"/>
  <c r="Q3256" i="13"/>
  <c r="R3256" i="13"/>
  <c r="M3257" i="13"/>
  <c r="N3257" i="13"/>
  <c r="O3257" i="13"/>
  <c r="P3257" i="13"/>
  <c r="Q3257" i="13"/>
  <c r="R3257" i="13"/>
  <c r="M3258" i="13"/>
  <c r="N3258" i="13"/>
  <c r="O3258" i="13"/>
  <c r="P3258" i="13"/>
  <c r="Q3258" i="13"/>
  <c r="R3258" i="13"/>
  <c r="M3259" i="13"/>
  <c r="N3259" i="13"/>
  <c r="O3259" i="13"/>
  <c r="P3259" i="13"/>
  <c r="Q3259" i="13"/>
  <c r="R3259" i="13"/>
  <c r="M3260" i="13"/>
  <c r="N3260" i="13"/>
  <c r="O3260" i="13"/>
  <c r="P3260" i="13"/>
  <c r="Q3260" i="13"/>
  <c r="R3260" i="13"/>
  <c r="M3261" i="13"/>
  <c r="N3261" i="13"/>
  <c r="O3261" i="13"/>
  <c r="P3261" i="13"/>
  <c r="Q3261" i="13"/>
  <c r="R3261" i="13"/>
  <c r="M3262" i="13"/>
  <c r="N3262" i="13"/>
  <c r="O3262" i="13"/>
  <c r="P3262" i="13"/>
  <c r="Q3262" i="13"/>
  <c r="R3262" i="13"/>
  <c r="M3263" i="13"/>
  <c r="N3263" i="13"/>
  <c r="O3263" i="13"/>
  <c r="P3263" i="13"/>
  <c r="Q3263" i="13"/>
  <c r="R3263" i="13"/>
  <c r="M3264" i="13"/>
  <c r="N3264" i="13"/>
  <c r="O3264" i="13"/>
  <c r="P3264" i="13"/>
  <c r="Q3264" i="13"/>
  <c r="R3264" i="13"/>
  <c r="M3265" i="13"/>
  <c r="N3265" i="13"/>
  <c r="O3265" i="13"/>
  <c r="P3265" i="13"/>
  <c r="Q3265" i="13"/>
  <c r="R3265" i="13"/>
  <c r="M3266" i="13"/>
  <c r="N3266" i="13"/>
  <c r="O3266" i="13"/>
  <c r="P3266" i="13"/>
  <c r="Q3266" i="13"/>
  <c r="R3266" i="13"/>
  <c r="M3267" i="13"/>
  <c r="N3267" i="13"/>
  <c r="O3267" i="13"/>
  <c r="P3267" i="13"/>
  <c r="Q3267" i="13"/>
  <c r="R3267" i="13"/>
  <c r="M3268" i="13"/>
  <c r="N3268" i="13"/>
  <c r="O3268" i="13"/>
  <c r="P3268" i="13"/>
  <c r="Q3268" i="13"/>
  <c r="R3268" i="13"/>
  <c r="M3269" i="13"/>
  <c r="N3269" i="13"/>
  <c r="O3269" i="13"/>
  <c r="P3269" i="13"/>
  <c r="Q3269" i="13"/>
  <c r="R3269" i="13"/>
  <c r="M3270" i="13"/>
  <c r="N3270" i="13"/>
  <c r="O3270" i="13"/>
  <c r="P3270" i="13"/>
  <c r="Q3270" i="13"/>
  <c r="R3270" i="13"/>
  <c r="M3271" i="13"/>
  <c r="N3271" i="13"/>
  <c r="O3271" i="13"/>
  <c r="P3271" i="13"/>
  <c r="Q3271" i="13"/>
  <c r="R3271" i="13"/>
  <c r="M3272" i="13"/>
  <c r="N3272" i="13"/>
  <c r="O3272" i="13"/>
  <c r="P3272" i="13"/>
  <c r="Q3272" i="13"/>
  <c r="R3272" i="13"/>
  <c r="M3273" i="13"/>
  <c r="N3273" i="13"/>
  <c r="O3273" i="13"/>
  <c r="P3273" i="13"/>
  <c r="Q3273" i="13"/>
  <c r="R3273" i="13"/>
  <c r="M3274" i="13"/>
  <c r="N3274" i="13"/>
  <c r="O3274" i="13"/>
  <c r="P3274" i="13"/>
  <c r="Q3274" i="13"/>
  <c r="R3274" i="13"/>
  <c r="M3275" i="13"/>
  <c r="N3275" i="13"/>
  <c r="O3275" i="13"/>
  <c r="P3275" i="13"/>
  <c r="Q3275" i="13"/>
  <c r="R3275" i="13"/>
  <c r="M3276" i="13"/>
  <c r="N3276" i="13"/>
  <c r="O3276" i="13"/>
  <c r="P3276" i="13"/>
  <c r="Q3276" i="13"/>
  <c r="R3276" i="13"/>
  <c r="M3277" i="13"/>
  <c r="N3277" i="13"/>
  <c r="O3277" i="13"/>
  <c r="P3277" i="13"/>
  <c r="Q3277" i="13"/>
  <c r="R3277" i="13"/>
  <c r="M3278" i="13"/>
  <c r="N3278" i="13"/>
  <c r="O3278" i="13"/>
  <c r="P3278" i="13"/>
  <c r="Q3278" i="13"/>
  <c r="R3278" i="13"/>
  <c r="M3279" i="13"/>
  <c r="N3279" i="13"/>
  <c r="O3279" i="13"/>
  <c r="P3279" i="13"/>
  <c r="Q3279" i="13"/>
  <c r="R3279" i="13"/>
  <c r="M3280" i="13"/>
  <c r="N3280" i="13"/>
  <c r="O3280" i="13"/>
  <c r="P3280" i="13"/>
  <c r="Q3280" i="13"/>
  <c r="R3280" i="13"/>
  <c r="M3281" i="13"/>
  <c r="N3281" i="13"/>
  <c r="O3281" i="13"/>
  <c r="P3281" i="13"/>
  <c r="Q3281" i="13"/>
  <c r="R3281" i="13"/>
  <c r="M3282" i="13"/>
  <c r="N3282" i="13"/>
  <c r="O3282" i="13"/>
  <c r="P3282" i="13"/>
  <c r="Q3282" i="13"/>
  <c r="R3282" i="13"/>
  <c r="M3283" i="13"/>
  <c r="N3283" i="13"/>
  <c r="O3283" i="13"/>
  <c r="P3283" i="13"/>
  <c r="Q3283" i="13"/>
  <c r="R3283" i="13"/>
  <c r="M3284" i="13"/>
  <c r="N3284" i="13"/>
  <c r="O3284" i="13"/>
  <c r="P3284" i="13"/>
  <c r="Q3284" i="13"/>
  <c r="R3284" i="13"/>
  <c r="M3285" i="13"/>
  <c r="N3285" i="13"/>
  <c r="O3285" i="13"/>
  <c r="P3285" i="13"/>
  <c r="Q3285" i="13"/>
  <c r="R3285" i="13"/>
  <c r="M3286" i="13"/>
  <c r="N3286" i="13"/>
  <c r="O3286" i="13"/>
  <c r="P3286" i="13"/>
  <c r="Q3286" i="13"/>
  <c r="R3286" i="13"/>
  <c r="M3287" i="13"/>
  <c r="N3287" i="13"/>
  <c r="O3287" i="13"/>
  <c r="P3287" i="13"/>
  <c r="Q3287" i="13"/>
  <c r="R3287" i="13"/>
  <c r="M3288" i="13"/>
  <c r="N3288" i="13"/>
  <c r="O3288" i="13"/>
  <c r="P3288" i="13"/>
  <c r="Q3288" i="13"/>
  <c r="R3288" i="13"/>
  <c r="M3289" i="13"/>
  <c r="N3289" i="13"/>
  <c r="O3289" i="13"/>
  <c r="P3289" i="13"/>
  <c r="Q3289" i="13"/>
  <c r="R3289" i="13"/>
  <c r="M3290" i="13"/>
  <c r="N3290" i="13"/>
  <c r="O3290" i="13"/>
  <c r="P3290" i="13"/>
  <c r="Q3290" i="13"/>
  <c r="R3290" i="13"/>
  <c r="M3291" i="13"/>
  <c r="N3291" i="13"/>
  <c r="O3291" i="13"/>
  <c r="P3291" i="13"/>
  <c r="Q3291" i="13"/>
  <c r="R3291" i="13"/>
  <c r="M3292" i="13"/>
  <c r="N3292" i="13"/>
  <c r="O3292" i="13"/>
  <c r="P3292" i="13"/>
  <c r="Q3292" i="13"/>
  <c r="R3292" i="13"/>
  <c r="M3293" i="13"/>
  <c r="N3293" i="13"/>
  <c r="O3293" i="13"/>
  <c r="P3293" i="13"/>
  <c r="Q3293" i="13"/>
  <c r="R3293" i="13"/>
  <c r="M3294" i="13"/>
  <c r="N3294" i="13"/>
  <c r="O3294" i="13"/>
  <c r="P3294" i="13"/>
  <c r="Q3294" i="13"/>
  <c r="R3294" i="13"/>
  <c r="M3295" i="13"/>
  <c r="N3295" i="13"/>
  <c r="O3295" i="13"/>
  <c r="P3295" i="13"/>
  <c r="Q3295" i="13"/>
  <c r="R3295" i="13"/>
  <c r="M3296" i="13"/>
  <c r="N3296" i="13"/>
  <c r="O3296" i="13"/>
  <c r="P3296" i="13"/>
  <c r="Q3296" i="13"/>
  <c r="R3296" i="13"/>
  <c r="M3297" i="13"/>
  <c r="N3297" i="13"/>
  <c r="O3297" i="13"/>
  <c r="P3297" i="13"/>
  <c r="Q3297" i="13"/>
  <c r="R3297" i="13"/>
  <c r="M3298" i="13"/>
  <c r="N3298" i="13"/>
  <c r="O3298" i="13"/>
  <c r="P3298" i="13"/>
  <c r="Q3298" i="13"/>
  <c r="R3298" i="13"/>
  <c r="M3299" i="13"/>
  <c r="N3299" i="13"/>
  <c r="O3299" i="13"/>
  <c r="P3299" i="13"/>
  <c r="Q3299" i="13"/>
  <c r="R3299" i="13"/>
  <c r="M3300" i="13"/>
  <c r="N3300" i="13"/>
  <c r="O3300" i="13"/>
  <c r="P3300" i="13"/>
  <c r="Q3300" i="13"/>
  <c r="R3300" i="13"/>
  <c r="M3301" i="13"/>
  <c r="N3301" i="13"/>
  <c r="O3301" i="13"/>
  <c r="P3301" i="13"/>
  <c r="Q3301" i="13"/>
  <c r="R3301" i="13"/>
  <c r="M3302" i="13"/>
  <c r="N3302" i="13"/>
  <c r="O3302" i="13"/>
  <c r="P3302" i="13"/>
  <c r="Q3302" i="13"/>
  <c r="R3302" i="13"/>
  <c r="M3303" i="13"/>
  <c r="N3303" i="13"/>
  <c r="O3303" i="13"/>
  <c r="P3303" i="13"/>
  <c r="Q3303" i="13"/>
  <c r="R3303" i="13"/>
  <c r="M3304" i="13"/>
  <c r="N3304" i="13"/>
  <c r="O3304" i="13"/>
  <c r="P3304" i="13"/>
  <c r="Q3304" i="13"/>
  <c r="R3304" i="13"/>
  <c r="M3305" i="13"/>
  <c r="N3305" i="13"/>
  <c r="O3305" i="13"/>
  <c r="P3305" i="13"/>
  <c r="Q3305" i="13"/>
  <c r="R3305" i="13"/>
  <c r="M3306" i="13"/>
  <c r="N3306" i="13"/>
  <c r="O3306" i="13"/>
  <c r="P3306" i="13"/>
  <c r="Q3306" i="13"/>
  <c r="R3306" i="13"/>
  <c r="M3307" i="13"/>
  <c r="N3307" i="13"/>
  <c r="O3307" i="13"/>
  <c r="P3307" i="13"/>
  <c r="Q3307" i="13"/>
  <c r="R3307" i="13"/>
  <c r="M3308" i="13"/>
  <c r="N3308" i="13"/>
  <c r="O3308" i="13"/>
  <c r="P3308" i="13"/>
  <c r="Q3308" i="13"/>
  <c r="R3308" i="13"/>
  <c r="M3309" i="13"/>
  <c r="N3309" i="13"/>
  <c r="O3309" i="13"/>
  <c r="P3309" i="13"/>
  <c r="Q3309" i="13"/>
  <c r="R3309" i="13"/>
  <c r="M3310" i="13"/>
  <c r="N3310" i="13"/>
  <c r="O3310" i="13"/>
  <c r="P3310" i="13"/>
  <c r="Q3310" i="13"/>
  <c r="R3310" i="13"/>
  <c r="M3311" i="13"/>
  <c r="N3311" i="13"/>
  <c r="O3311" i="13"/>
  <c r="P3311" i="13"/>
  <c r="Q3311" i="13"/>
  <c r="R3311" i="13"/>
  <c r="M3312" i="13"/>
  <c r="N3312" i="13"/>
  <c r="O3312" i="13"/>
  <c r="P3312" i="13"/>
  <c r="Q3312" i="13"/>
  <c r="R3312" i="13"/>
  <c r="M3313" i="13"/>
  <c r="N3313" i="13"/>
  <c r="O3313" i="13"/>
  <c r="P3313" i="13"/>
  <c r="Q3313" i="13"/>
  <c r="R3313" i="13"/>
  <c r="M3314" i="13"/>
  <c r="N3314" i="13"/>
  <c r="O3314" i="13"/>
  <c r="P3314" i="13"/>
  <c r="Q3314" i="13"/>
  <c r="R3314" i="13"/>
  <c r="M3315" i="13"/>
  <c r="N3315" i="13"/>
  <c r="O3315" i="13"/>
  <c r="P3315" i="13"/>
  <c r="Q3315" i="13"/>
  <c r="R3315" i="13"/>
  <c r="M3316" i="13"/>
  <c r="N3316" i="13"/>
  <c r="O3316" i="13"/>
  <c r="P3316" i="13"/>
  <c r="Q3316" i="13"/>
  <c r="R3316" i="13"/>
  <c r="M3317" i="13"/>
  <c r="N3317" i="13"/>
  <c r="O3317" i="13"/>
  <c r="P3317" i="13"/>
  <c r="Q3317" i="13"/>
  <c r="R3317" i="13"/>
  <c r="M3318" i="13"/>
  <c r="N3318" i="13"/>
  <c r="O3318" i="13"/>
  <c r="P3318" i="13"/>
  <c r="Q3318" i="13"/>
  <c r="R3318" i="13"/>
  <c r="M3319" i="13"/>
  <c r="N3319" i="13"/>
  <c r="O3319" i="13"/>
  <c r="P3319" i="13"/>
  <c r="Q3319" i="13"/>
  <c r="R3319" i="13"/>
  <c r="M3320" i="13"/>
  <c r="N3320" i="13"/>
  <c r="O3320" i="13"/>
  <c r="P3320" i="13"/>
  <c r="Q3320" i="13"/>
  <c r="R3320" i="13"/>
  <c r="M3321" i="13"/>
  <c r="N3321" i="13"/>
  <c r="O3321" i="13"/>
  <c r="P3321" i="13"/>
  <c r="Q3321" i="13"/>
  <c r="R3321" i="13"/>
  <c r="M3322" i="13"/>
  <c r="N3322" i="13"/>
  <c r="O3322" i="13"/>
  <c r="P3322" i="13"/>
  <c r="Q3322" i="13"/>
  <c r="R3322" i="13"/>
  <c r="M3323" i="13"/>
  <c r="N3323" i="13"/>
  <c r="O3323" i="13"/>
  <c r="P3323" i="13"/>
  <c r="Q3323" i="13"/>
  <c r="R3323" i="13"/>
  <c r="M3324" i="13"/>
  <c r="N3324" i="13"/>
  <c r="O3324" i="13"/>
  <c r="P3324" i="13"/>
  <c r="Q3324" i="13"/>
  <c r="R3324" i="13"/>
  <c r="M3325" i="13"/>
  <c r="N3325" i="13"/>
  <c r="O3325" i="13"/>
  <c r="P3325" i="13"/>
  <c r="Q3325" i="13"/>
  <c r="R3325" i="13"/>
  <c r="M3326" i="13"/>
  <c r="N3326" i="13"/>
  <c r="O3326" i="13"/>
  <c r="P3326" i="13"/>
  <c r="Q3326" i="13"/>
  <c r="R3326" i="13"/>
  <c r="M3327" i="13"/>
  <c r="N3327" i="13"/>
  <c r="O3327" i="13"/>
  <c r="P3327" i="13"/>
  <c r="Q3327" i="13"/>
  <c r="R3327" i="13"/>
  <c r="M3328" i="13"/>
  <c r="N3328" i="13"/>
  <c r="O3328" i="13"/>
  <c r="P3328" i="13"/>
  <c r="Q3328" i="13"/>
  <c r="R3328" i="13"/>
  <c r="M3329" i="13"/>
  <c r="N3329" i="13"/>
  <c r="O3329" i="13"/>
  <c r="P3329" i="13"/>
  <c r="Q3329" i="13"/>
  <c r="R3329" i="13"/>
  <c r="M3330" i="13"/>
  <c r="N3330" i="13"/>
  <c r="O3330" i="13"/>
  <c r="P3330" i="13"/>
  <c r="Q3330" i="13"/>
  <c r="R3330" i="13"/>
  <c r="M3331" i="13"/>
  <c r="N3331" i="13"/>
  <c r="O3331" i="13"/>
  <c r="P3331" i="13"/>
  <c r="Q3331" i="13"/>
  <c r="R3331" i="13"/>
  <c r="M3332" i="13"/>
  <c r="N3332" i="13"/>
  <c r="O3332" i="13"/>
  <c r="P3332" i="13"/>
  <c r="Q3332" i="13"/>
  <c r="R3332" i="13"/>
  <c r="M3333" i="13"/>
  <c r="N3333" i="13"/>
  <c r="O3333" i="13"/>
  <c r="P3333" i="13"/>
  <c r="Q3333" i="13"/>
  <c r="R3333" i="13"/>
  <c r="M3334" i="13"/>
  <c r="N3334" i="13"/>
  <c r="O3334" i="13"/>
  <c r="P3334" i="13"/>
  <c r="Q3334" i="13"/>
  <c r="R3334" i="13"/>
  <c r="M3335" i="13"/>
  <c r="N3335" i="13"/>
  <c r="O3335" i="13"/>
  <c r="P3335" i="13"/>
  <c r="Q3335" i="13"/>
  <c r="R3335" i="13"/>
  <c r="M3336" i="13"/>
  <c r="N3336" i="13"/>
  <c r="O3336" i="13"/>
  <c r="P3336" i="13"/>
  <c r="Q3336" i="13"/>
  <c r="R3336" i="13"/>
  <c r="M3337" i="13"/>
  <c r="N3337" i="13"/>
  <c r="O3337" i="13"/>
  <c r="P3337" i="13"/>
  <c r="Q3337" i="13"/>
  <c r="R3337" i="13"/>
  <c r="M3338" i="13"/>
  <c r="N3338" i="13"/>
  <c r="O3338" i="13"/>
  <c r="P3338" i="13"/>
  <c r="Q3338" i="13"/>
  <c r="R3338" i="13"/>
  <c r="M3339" i="13"/>
  <c r="N3339" i="13"/>
  <c r="O3339" i="13"/>
  <c r="P3339" i="13"/>
  <c r="Q3339" i="13"/>
  <c r="R3339" i="13"/>
  <c r="M3340" i="13"/>
  <c r="N3340" i="13"/>
  <c r="O3340" i="13"/>
  <c r="P3340" i="13"/>
  <c r="Q3340" i="13"/>
  <c r="R3340" i="13"/>
  <c r="M3341" i="13"/>
  <c r="N3341" i="13"/>
  <c r="O3341" i="13"/>
  <c r="P3341" i="13"/>
  <c r="Q3341" i="13"/>
  <c r="R3341" i="13"/>
  <c r="M3342" i="13"/>
  <c r="N3342" i="13"/>
  <c r="O3342" i="13"/>
  <c r="P3342" i="13"/>
  <c r="Q3342" i="13"/>
  <c r="R3342" i="13"/>
  <c r="M3343" i="13"/>
  <c r="N3343" i="13"/>
  <c r="O3343" i="13"/>
  <c r="P3343" i="13"/>
  <c r="Q3343" i="13"/>
  <c r="R3343" i="13"/>
  <c r="M3344" i="13"/>
  <c r="N3344" i="13"/>
  <c r="O3344" i="13"/>
  <c r="P3344" i="13"/>
  <c r="Q3344" i="13"/>
  <c r="R3344" i="13"/>
  <c r="M3345" i="13"/>
  <c r="N3345" i="13"/>
  <c r="O3345" i="13"/>
  <c r="P3345" i="13"/>
  <c r="Q3345" i="13"/>
  <c r="R3345" i="13"/>
  <c r="M3346" i="13"/>
  <c r="N3346" i="13"/>
  <c r="O3346" i="13"/>
  <c r="P3346" i="13"/>
  <c r="Q3346" i="13"/>
  <c r="R3346" i="13"/>
  <c r="M3347" i="13"/>
  <c r="N3347" i="13"/>
  <c r="O3347" i="13"/>
  <c r="P3347" i="13"/>
  <c r="Q3347" i="13"/>
  <c r="R3347" i="13"/>
  <c r="M3348" i="13"/>
  <c r="N3348" i="13"/>
  <c r="O3348" i="13"/>
  <c r="P3348" i="13"/>
  <c r="Q3348" i="13"/>
  <c r="R3348" i="13"/>
  <c r="M3349" i="13"/>
  <c r="N3349" i="13"/>
  <c r="O3349" i="13"/>
  <c r="P3349" i="13"/>
  <c r="Q3349" i="13"/>
  <c r="R3349" i="13"/>
  <c r="K126" i="2"/>
  <c r="L126" i="2"/>
  <c r="M126" i="2"/>
  <c r="N126" i="2"/>
  <c r="O126" i="2"/>
  <c r="K127" i="2"/>
  <c r="L127" i="2"/>
  <c r="M127" i="2"/>
  <c r="N127" i="2"/>
  <c r="O127" i="2"/>
  <c r="K128" i="2"/>
  <c r="L128" i="2"/>
  <c r="M128" i="2"/>
  <c r="N128" i="2"/>
  <c r="O128" i="2"/>
  <c r="K129" i="2"/>
  <c r="L129" i="2"/>
  <c r="M129" i="2"/>
  <c r="N129" i="2"/>
  <c r="O129" i="2"/>
  <c r="K130" i="2"/>
  <c r="L130" i="2"/>
  <c r="M130" i="2"/>
  <c r="N130" i="2"/>
  <c r="O130" i="2"/>
  <c r="K131" i="2"/>
  <c r="L131" i="2"/>
  <c r="M131" i="2"/>
  <c r="N131" i="2"/>
  <c r="O131" i="2"/>
  <c r="K132" i="2"/>
  <c r="L132" i="2"/>
  <c r="M132" i="2"/>
  <c r="N132" i="2"/>
  <c r="O132" i="2"/>
  <c r="K133" i="2"/>
  <c r="L133" i="2"/>
  <c r="M133" i="2"/>
  <c r="N133" i="2"/>
  <c r="O133" i="2"/>
  <c r="K134" i="2"/>
  <c r="L134" i="2"/>
  <c r="M134" i="2"/>
  <c r="N134" i="2"/>
  <c r="O134" i="2"/>
  <c r="K135" i="2"/>
  <c r="L135" i="2"/>
  <c r="M135" i="2"/>
  <c r="N135" i="2"/>
  <c r="O135" i="2"/>
  <c r="K136" i="2"/>
  <c r="L136" i="2"/>
  <c r="M136" i="2"/>
  <c r="N136" i="2"/>
  <c r="O136" i="2"/>
  <c r="K137" i="2"/>
  <c r="L137" i="2"/>
  <c r="M137" i="2"/>
  <c r="N137" i="2"/>
  <c r="O137" i="2"/>
  <c r="K138" i="2"/>
  <c r="L138" i="2"/>
  <c r="M138" i="2"/>
  <c r="N138" i="2"/>
  <c r="O138" i="2"/>
  <c r="K139" i="2"/>
  <c r="L139" i="2"/>
  <c r="M139" i="2"/>
  <c r="N139" i="2"/>
  <c r="O139" i="2"/>
  <c r="K140" i="2"/>
  <c r="L140" i="2"/>
  <c r="M140" i="2"/>
  <c r="N140" i="2"/>
  <c r="O140" i="2"/>
  <c r="K141" i="2"/>
  <c r="L141" i="2"/>
  <c r="M141" i="2"/>
  <c r="N141" i="2"/>
  <c r="O141" i="2"/>
  <c r="K142" i="2"/>
  <c r="L142" i="2"/>
  <c r="M142" i="2"/>
  <c r="N142" i="2"/>
  <c r="O142" i="2"/>
  <c r="K143" i="2"/>
  <c r="L143" i="2"/>
  <c r="M143" i="2"/>
  <c r="N143" i="2"/>
  <c r="O143" i="2"/>
  <c r="K144" i="2"/>
  <c r="L144" i="2"/>
  <c r="M144" i="2"/>
  <c r="N144" i="2"/>
  <c r="O144" i="2"/>
  <c r="K145" i="2"/>
  <c r="L145" i="2"/>
  <c r="M145" i="2"/>
  <c r="N145" i="2"/>
  <c r="O145" i="2"/>
  <c r="K146" i="2"/>
  <c r="L146" i="2"/>
  <c r="M146" i="2"/>
  <c r="N146" i="2"/>
  <c r="O146" i="2"/>
  <c r="K147" i="2"/>
  <c r="L147" i="2"/>
  <c r="M147" i="2"/>
  <c r="N147" i="2"/>
  <c r="O147" i="2"/>
  <c r="K148" i="2"/>
  <c r="L148" i="2"/>
  <c r="M148" i="2"/>
  <c r="N148" i="2"/>
  <c r="O148" i="2"/>
  <c r="K149" i="2"/>
  <c r="L149" i="2"/>
  <c r="M149" i="2"/>
  <c r="N149" i="2"/>
  <c r="O149" i="2"/>
  <c r="K150" i="2"/>
  <c r="L150" i="2"/>
  <c r="M150" i="2"/>
  <c r="N150" i="2"/>
  <c r="O150" i="2"/>
  <c r="K212" i="2"/>
  <c r="L212" i="2"/>
  <c r="M212" i="2"/>
  <c r="N212" i="2"/>
  <c r="O212" i="2"/>
  <c r="K213" i="2"/>
  <c r="L213" i="2"/>
  <c r="M213" i="2"/>
  <c r="N213" i="2"/>
  <c r="O213" i="2"/>
  <c r="K214" i="2"/>
  <c r="L214" i="2"/>
  <c r="M214" i="2"/>
  <c r="N214" i="2"/>
  <c r="O214" i="2"/>
  <c r="K215" i="2"/>
  <c r="L215" i="2"/>
  <c r="M215" i="2"/>
  <c r="N215" i="2"/>
  <c r="O215" i="2"/>
  <c r="K216" i="2"/>
  <c r="L216" i="2"/>
  <c r="M216" i="2"/>
  <c r="N216" i="2"/>
  <c r="O216" i="2"/>
  <c r="K217" i="2"/>
  <c r="L217" i="2"/>
  <c r="M217" i="2"/>
  <c r="N217" i="2"/>
  <c r="O217" i="2"/>
  <c r="K218" i="2"/>
  <c r="L218" i="2"/>
  <c r="M218" i="2"/>
  <c r="N218" i="2"/>
  <c r="O218" i="2"/>
  <c r="K219" i="2"/>
  <c r="L219" i="2"/>
  <c r="M219" i="2"/>
  <c r="N219" i="2"/>
  <c r="O219" i="2"/>
  <c r="K220" i="2"/>
  <c r="L220" i="2"/>
  <c r="M220" i="2"/>
  <c r="N220" i="2"/>
  <c r="O220" i="2"/>
  <c r="K221" i="2"/>
  <c r="L221" i="2"/>
  <c r="M221" i="2"/>
  <c r="N221" i="2"/>
  <c r="O221" i="2"/>
  <c r="K222" i="2"/>
  <c r="L222" i="2"/>
  <c r="M222" i="2"/>
  <c r="N222" i="2"/>
  <c r="O222" i="2"/>
  <c r="K223" i="2"/>
  <c r="L223" i="2"/>
  <c r="M223" i="2"/>
  <c r="N223" i="2"/>
  <c r="O223" i="2"/>
  <c r="K224" i="2"/>
  <c r="L224" i="2"/>
  <c r="M224" i="2"/>
  <c r="N224" i="2"/>
  <c r="O224" i="2"/>
  <c r="K225" i="2"/>
  <c r="L225" i="2"/>
  <c r="M225" i="2"/>
  <c r="N225" i="2"/>
  <c r="O225" i="2"/>
  <c r="K226" i="2"/>
  <c r="L226" i="2"/>
  <c r="M226" i="2"/>
  <c r="N226" i="2"/>
  <c r="O226" i="2"/>
  <c r="K312" i="2"/>
  <c r="L312" i="2"/>
  <c r="M312" i="2"/>
  <c r="N312" i="2"/>
  <c r="O312" i="2"/>
  <c r="K313" i="2"/>
  <c r="L313" i="2"/>
  <c r="M313" i="2"/>
  <c r="N313" i="2"/>
  <c r="O313" i="2"/>
  <c r="K314" i="2"/>
  <c r="L314" i="2"/>
  <c r="M314" i="2"/>
  <c r="N314" i="2"/>
  <c r="O314" i="2"/>
  <c r="K315" i="2"/>
  <c r="L315" i="2"/>
  <c r="M315" i="2"/>
  <c r="N315" i="2"/>
  <c r="O315" i="2"/>
  <c r="K316" i="2"/>
  <c r="L316" i="2"/>
  <c r="M316" i="2"/>
  <c r="N316" i="2"/>
  <c r="O316" i="2"/>
  <c r="K317" i="2"/>
  <c r="L317" i="2"/>
  <c r="M317" i="2"/>
  <c r="N317" i="2"/>
  <c r="O317" i="2"/>
  <c r="K318" i="2"/>
  <c r="L318" i="2"/>
  <c r="M318" i="2"/>
  <c r="N318" i="2"/>
  <c r="O318" i="2"/>
  <c r="K319" i="2"/>
  <c r="L319" i="2"/>
  <c r="M319" i="2"/>
  <c r="N319" i="2"/>
  <c r="O319" i="2"/>
  <c r="K320" i="2"/>
  <c r="L320" i="2"/>
  <c r="M320" i="2"/>
  <c r="N320" i="2"/>
  <c r="O320" i="2"/>
  <c r="K321" i="2"/>
  <c r="L321" i="2"/>
  <c r="M321" i="2"/>
  <c r="N321" i="2"/>
  <c r="O321" i="2"/>
  <c r="K322" i="2"/>
  <c r="L322" i="2"/>
  <c r="M322" i="2"/>
  <c r="N322" i="2"/>
  <c r="O322" i="2"/>
  <c r="K323" i="2"/>
  <c r="L323" i="2"/>
  <c r="M323" i="2"/>
  <c r="N323" i="2"/>
  <c r="O323" i="2"/>
  <c r="K324" i="2"/>
  <c r="L324" i="2"/>
  <c r="M324" i="2"/>
  <c r="N324" i="2"/>
  <c r="O324" i="2"/>
  <c r="K325" i="2"/>
  <c r="L325" i="2"/>
  <c r="M325" i="2"/>
  <c r="N325" i="2"/>
  <c r="O325" i="2"/>
  <c r="K326" i="2"/>
  <c r="L326" i="2"/>
  <c r="M326" i="2"/>
  <c r="N326" i="2"/>
  <c r="O326" i="2"/>
  <c r="K327" i="2"/>
  <c r="L327" i="2"/>
  <c r="M327" i="2"/>
  <c r="N327" i="2"/>
  <c r="O327" i="2"/>
  <c r="K328" i="2"/>
  <c r="L328" i="2"/>
  <c r="M328" i="2"/>
  <c r="N328" i="2"/>
  <c r="O328" i="2"/>
  <c r="K329" i="2"/>
  <c r="L329" i="2"/>
  <c r="M329" i="2"/>
  <c r="N329" i="2"/>
  <c r="O329" i="2"/>
  <c r="K330" i="2"/>
  <c r="L330" i="2"/>
  <c r="M330" i="2"/>
  <c r="N330" i="2"/>
  <c r="O330" i="2"/>
  <c r="K331" i="2"/>
  <c r="L331" i="2"/>
  <c r="M331" i="2"/>
  <c r="N331" i="2"/>
  <c r="O331" i="2"/>
  <c r="K430" i="2"/>
  <c r="L430" i="2"/>
  <c r="M430" i="2"/>
  <c r="N430" i="2"/>
  <c r="O430" i="2"/>
  <c r="K431" i="2"/>
  <c r="L431" i="2"/>
  <c r="M431" i="2"/>
  <c r="N431" i="2"/>
  <c r="O431" i="2"/>
  <c r="K432" i="2"/>
  <c r="L432" i="2"/>
  <c r="M432" i="2"/>
  <c r="N432" i="2"/>
  <c r="O432" i="2"/>
  <c r="K433" i="2"/>
  <c r="L433" i="2"/>
  <c r="M433" i="2"/>
  <c r="N433" i="2"/>
  <c r="O433" i="2"/>
  <c r="K434" i="2"/>
  <c r="L434" i="2"/>
  <c r="M434" i="2"/>
  <c r="N434" i="2"/>
  <c r="O434" i="2"/>
  <c r="K435" i="2"/>
  <c r="L435" i="2"/>
  <c r="M435" i="2"/>
  <c r="N435" i="2"/>
  <c r="O435" i="2"/>
  <c r="K436" i="2"/>
  <c r="L436" i="2"/>
  <c r="M436" i="2"/>
  <c r="N436" i="2"/>
  <c r="O436" i="2"/>
  <c r="K437" i="2"/>
  <c r="L437" i="2"/>
  <c r="M437" i="2"/>
  <c r="N437" i="2"/>
  <c r="O437" i="2"/>
  <c r="K438" i="2"/>
  <c r="L438" i="2"/>
  <c r="M438" i="2"/>
  <c r="N438" i="2"/>
  <c r="O438" i="2"/>
  <c r="K439" i="2"/>
  <c r="L439" i="2"/>
  <c r="M439" i="2"/>
  <c r="N439" i="2"/>
  <c r="O439" i="2"/>
  <c r="K440" i="2"/>
  <c r="L440" i="2"/>
  <c r="M440" i="2"/>
  <c r="N440" i="2"/>
  <c r="O440" i="2"/>
  <c r="K441" i="2"/>
  <c r="L441" i="2"/>
  <c r="M441" i="2"/>
  <c r="N441" i="2"/>
  <c r="O441" i="2"/>
  <c r="K442" i="2"/>
  <c r="L442" i="2"/>
  <c r="M442" i="2"/>
  <c r="N442" i="2"/>
  <c r="O442" i="2"/>
  <c r="K443" i="2"/>
  <c r="L443" i="2"/>
  <c r="M443" i="2"/>
  <c r="N443" i="2"/>
  <c r="O443" i="2"/>
  <c r="K444" i="2"/>
  <c r="L444" i="2"/>
  <c r="M444" i="2"/>
  <c r="N444" i="2"/>
  <c r="O444" i="2"/>
  <c r="K445" i="2"/>
  <c r="L445" i="2"/>
  <c r="M445" i="2"/>
  <c r="N445" i="2"/>
  <c r="O445" i="2"/>
  <c r="K446" i="2"/>
  <c r="L446" i="2"/>
  <c r="M446" i="2"/>
  <c r="N446" i="2"/>
  <c r="O446" i="2"/>
  <c r="K447" i="2"/>
  <c r="L447" i="2"/>
  <c r="M447" i="2"/>
  <c r="N447" i="2"/>
  <c r="O447" i="2"/>
  <c r="K448" i="2"/>
  <c r="L448" i="2"/>
  <c r="M448" i="2"/>
  <c r="N448" i="2"/>
  <c r="O448" i="2"/>
  <c r="K449" i="2"/>
  <c r="L449" i="2"/>
  <c r="M449" i="2"/>
  <c r="N449" i="2"/>
  <c r="O449" i="2"/>
  <c r="K450" i="2"/>
  <c r="L450" i="2"/>
  <c r="M450" i="2"/>
  <c r="N450" i="2"/>
  <c r="O450" i="2"/>
  <c r="K451" i="2"/>
  <c r="L451" i="2"/>
  <c r="M451" i="2"/>
  <c r="N451" i="2"/>
  <c r="O451" i="2"/>
  <c r="K552" i="2"/>
  <c r="L552" i="2"/>
  <c r="M552" i="2"/>
  <c r="N552" i="2"/>
  <c r="O552" i="2"/>
  <c r="K553" i="2"/>
  <c r="L553" i="2"/>
  <c r="M553" i="2"/>
  <c r="N553" i="2"/>
  <c r="O553" i="2"/>
  <c r="K554" i="2"/>
  <c r="L554" i="2"/>
  <c r="M554" i="2"/>
  <c r="N554" i="2"/>
  <c r="O554" i="2"/>
  <c r="K555" i="2"/>
  <c r="L555" i="2"/>
  <c r="M555" i="2"/>
  <c r="N555" i="2"/>
  <c r="O555" i="2"/>
  <c r="K556" i="2"/>
  <c r="L556" i="2"/>
  <c r="M556" i="2"/>
  <c r="N556" i="2"/>
  <c r="O556" i="2"/>
  <c r="K557" i="2"/>
  <c r="L557" i="2"/>
  <c r="M557" i="2"/>
  <c r="N557" i="2"/>
  <c r="O557" i="2"/>
  <c r="K558" i="2"/>
  <c r="L558" i="2"/>
  <c r="M558" i="2"/>
  <c r="N558" i="2"/>
  <c r="O558" i="2"/>
  <c r="K559" i="2"/>
  <c r="L559" i="2"/>
  <c r="M559" i="2"/>
  <c r="N559" i="2"/>
  <c r="O559" i="2"/>
  <c r="K560" i="2"/>
  <c r="L560" i="2"/>
  <c r="M560" i="2"/>
  <c r="N560" i="2"/>
  <c r="O560" i="2"/>
  <c r="K561" i="2"/>
  <c r="L561" i="2"/>
  <c r="M561" i="2"/>
  <c r="N561" i="2"/>
  <c r="O561" i="2"/>
  <c r="K562" i="2"/>
  <c r="L562" i="2"/>
  <c r="M562" i="2"/>
  <c r="N562" i="2"/>
  <c r="O562" i="2"/>
  <c r="K563" i="2"/>
  <c r="L563" i="2"/>
  <c r="M563" i="2"/>
  <c r="N563" i="2"/>
  <c r="O563" i="2"/>
  <c r="K564" i="2"/>
  <c r="L564" i="2"/>
  <c r="M564" i="2"/>
  <c r="N564" i="2"/>
  <c r="O564" i="2"/>
  <c r="K565" i="2"/>
  <c r="L565" i="2"/>
  <c r="M565" i="2"/>
  <c r="N565" i="2"/>
  <c r="O565" i="2"/>
  <c r="K566" i="2"/>
  <c r="L566" i="2"/>
  <c r="M566" i="2"/>
  <c r="N566" i="2"/>
  <c r="O566" i="2"/>
  <c r="K567" i="2"/>
  <c r="L567" i="2"/>
  <c r="M567" i="2"/>
  <c r="N567" i="2"/>
  <c r="O567" i="2"/>
  <c r="K568" i="2"/>
  <c r="L568" i="2"/>
  <c r="M568" i="2"/>
  <c r="N568" i="2"/>
  <c r="O568" i="2"/>
  <c r="K700" i="2"/>
  <c r="L700" i="2"/>
  <c r="M700" i="2"/>
  <c r="N700" i="2"/>
  <c r="O700" i="2"/>
  <c r="K701" i="2"/>
  <c r="L701" i="2"/>
  <c r="M701" i="2"/>
  <c r="N701" i="2"/>
  <c r="O701" i="2"/>
  <c r="K702" i="2"/>
  <c r="L702" i="2"/>
  <c r="M702" i="2"/>
  <c r="N702" i="2"/>
  <c r="O702" i="2"/>
  <c r="K703" i="2"/>
  <c r="L703" i="2"/>
  <c r="M703" i="2"/>
  <c r="N703" i="2"/>
  <c r="O703" i="2"/>
  <c r="K704" i="2"/>
  <c r="L704" i="2"/>
  <c r="M704" i="2"/>
  <c r="N704" i="2"/>
  <c r="O704" i="2"/>
  <c r="K705" i="2"/>
  <c r="L705" i="2"/>
  <c r="M705" i="2"/>
  <c r="N705" i="2"/>
  <c r="O705" i="2"/>
  <c r="K706" i="2"/>
  <c r="L706" i="2"/>
  <c r="M706" i="2"/>
  <c r="N706" i="2"/>
  <c r="O706" i="2"/>
  <c r="K707" i="2"/>
  <c r="L707" i="2"/>
  <c r="M707" i="2"/>
  <c r="N707" i="2"/>
  <c r="O707" i="2"/>
  <c r="K708" i="2"/>
  <c r="L708" i="2"/>
  <c r="M708" i="2"/>
  <c r="N708" i="2"/>
  <c r="O708" i="2"/>
  <c r="K709" i="2"/>
  <c r="L709" i="2"/>
  <c r="M709" i="2"/>
  <c r="N709" i="2"/>
  <c r="O709" i="2"/>
  <c r="K710" i="2"/>
  <c r="L710" i="2"/>
  <c r="M710" i="2"/>
  <c r="N710" i="2"/>
  <c r="O710" i="2"/>
  <c r="K711" i="2"/>
  <c r="L711" i="2"/>
  <c r="M711" i="2"/>
  <c r="N711" i="2"/>
  <c r="O711" i="2"/>
  <c r="K712" i="2"/>
  <c r="L712" i="2"/>
  <c r="M712" i="2"/>
  <c r="N712" i="2"/>
  <c r="O712" i="2"/>
  <c r="K713" i="2"/>
  <c r="L713" i="2"/>
  <c r="M713" i="2"/>
  <c r="N713" i="2"/>
  <c r="O713" i="2"/>
  <c r="K714" i="2"/>
  <c r="L714" i="2"/>
  <c r="M714" i="2"/>
  <c r="N714" i="2"/>
  <c r="O714" i="2"/>
  <c r="K715" i="2"/>
  <c r="L715" i="2"/>
  <c r="M715" i="2"/>
  <c r="N715" i="2"/>
  <c r="O715" i="2"/>
  <c r="K716" i="2"/>
  <c r="L716" i="2"/>
  <c r="M716" i="2"/>
  <c r="N716" i="2"/>
  <c r="O716" i="2"/>
  <c r="K717" i="2"/>
  <c r="L717" i="2"/>
  <c r="M717" i="2"/>
  <c r="N717" i="2"/>
  <c r="O717" i="2"/>
  <c r="K718" i="2"/>
  <c r="L718" i="2"/>
  <c r="M718" i="2"/>
  <c r="N718" i="2"/>
  <c r="O718" i="2"/>
  <c r="K719" i="2"/>
  <c r="L719" i="2"/>
  <c r="M719" i="2"/>
  <c r="N719" i="2"/>
  <c r="O719" i="2"/>
  <c r="K720" i="2"/>
  <c r="L720" i="2"/>
  <c r="M720" i="2"/>
  <c r="N720" i="2"/>
  <c r="O720" i="2"/>
  <c r="K721" i="2"/>
  <c r="L721" i="2"/>
  <c r="M721" i="2"/>
  <c r="N721" i="2"/>
  <c r="O721" i="2"/>
  <c r="K722" i="2"/>
  <c r="L722" i="2"/>
  <c r="M722" i="2"/>
  <c r="N722" i="2"/>
  <c r="O722" i="2"/>
  <c r="K723" i="2"/>
  <c r="L723" i="2"/>
  <c r="M723" i="2"/>
  <c r="N723" i="2"/>
  <c r="O723" i="2"/>
  <c r="K849" i="2"/>
  <c r="L849" i="2"/>
  <c r="M849" i="2"/>
  <c r="N849" i="2"/>
  <c r="O849" i="2"/>
  <c r="K850" i="2"/>
  <c r="L850" i="2"/>
  <c r="M850" i="2"/>
  <c r="N850" i="2"/>
  <c r="O850" i="2"/>
  <c r="K851" i="2"/>
  <c r="L851" i="2"/>
  <c r="M851" i="2"/>
  <c r="N851" i="2"/>
  <c r="O851" i="2"/>
  <c r="K852" i="2"/>
  <c r="L852" i="2"/>
  <c r="M852" i="2"/>
  <c r="N852" i="2"/>
  <c r="O852" i="2"/>
  <c r="K853" i="2"/>
  <c r="L853" i="2"/>
  <c r="M853" i="2"/>
  <c r="N853" i="2"/>
  <c r="O853" i="2"/>
  <c r="K854" i="2"/>
  <c r="L854" i="2"/>
  <c r="M854" i="2"/>
  <c r="N854" i="2"/>
  <c r="O854" i="2"/>
  <c r="K855" i="2"/>
  <c r="L855" i="2"/>
  <c r="M855" i="2"/>
  <c r="N855" i="2"/>
  <c r="O855" i="2"/>
  <c r="K856" i="2"/>
  <c r="L856" i="2"/>
  <c r="M856" i="2"/>
  <c r="N856" i="2"/>
  <c r="O856" i="2"/>
  <c r="K857" i="2"/>
  <c r="L857" i="2"/>
  <c r="M857" i="2"/>
  <c r="N857" i="2"/>
  <c r="O857" i="2"/>
  <c r="K858" i="2"/>
  <c r="L858" i="2"/>
  <c r="M858" i="2"/>
  <c r="N858" i="2"/>
  <c r="O858" i="2"/>
  <c r="K859" i="2"/>
  <c r="L859" i="2"/>
  <c r="M859" i="2"/>
  <c r="N859" i="2"/>
  <c r="O859" i="2"/>
  <c r="K860" i="2"/>
  <c r="L860" i="2"/>
  <c r="M860" i="2"/>
  <c r="N860" i="2"/>
  <c r="O860" i="2"/>
  <c r="K861" i="2"/>
  <c r="L861" i="2"/>
  <c r="M861" i="2"/>
  <c r="N861" i="2"/>
  <c r="O861" i="2"/>
  <c r="K862" i="2"/>
  <c r="L862" i="2"/>
  <c r="M862" i="2"/>
  <c r="N862" i="2"/>
  <c r="O862" i="2"/>
  <c r="K863" i="2"/>
  <c r="L863" i="2"/>
  <c r="M863" i="2"/>
  <c r="N863" i="2"/>
  <c r="O863" i="2"/>
  <c r="K864" i="2"/>
  <c r="L864" i="2"/>
  <c r="M864" i="2"/>
  <c r="N864" i="2"/>
  <c r="O864" i="2"/>
  <c r="K865" i="2"/>
  <c r="L865" i="2"/>
  <c r="M865" i="2"/>
  <c r="N865" i="2"/>
  <c r="O865" i="2"/>
  <c r="K866" i="2"/>
  <c r="L866" i="2"/>
  <c r="M866" i="2"/>
  <c r="N866" i="2"/>
  <c r="O866" i="2"/>
  <c r="K867" i="2"/>
  <c r="L867" i="2"/>
  <c r="M867" i="2"/>
  <c r="N867" i="2"/>
  <c r="O867" i="2"/>
  <c r="K868" i="2"/>
  <c r="L868" i="2"/>
  <c r="M868" i="2"/>
  <c r="N868" i="2"/>
  <c r="O868" i="2"/>
  <c r="K869" i="2"/>
  <c r="L869" i="2"/>
  <c r="M869" i="2"/>
  <c r="N869" i="2"/>
  <c r="O869" i="2"/>
  <c r="K870" i="2"/>
  <c r="L870" i="2"/>
  <c r="M870" i="2"/>
  <c r="N870" i="2"/>
  <c r="O870" i="2"/>
  <c r="K871" i="2"/>
  <c r="L871" i="2"/>
  <c r="M871" i="2"/>
  <c r="N871" i="2"/>
  <c r="O871" i="2"/>
  <c r="K872" i="2"/>
  <c r="L872" i="2"/>
  <c r="M872" i="2"/>
  <c r="N872" i="2"/>
  <c r="O872" i="2"/>
  <c r="K873" i="2"/>
  <c r="L873" i="2"/>
  <c r="M873" i="2"/>
  <c r="N873" i="2"/>
  <c r="O873" i="2"/>
  <c r="K874" i="2"/>
  <c r="L874" i="2"/>
  <c r="M874" i="2"/>
  <c r="N874" i="2"/>
  <c r="O874" i="2"/>
  <c r="K875" i="2"/>
  <c r="L875" i="2"/>
  <c r="M875" i="2"/>
  <c r="N875" i="2"/>
  <c r="O875" i="2"/>
  <c r="K876" i="2"/>
  <c r="L876" i="2"/>
  <c r="M876" i="2"/>
  <c r="N876" i="2"/>
  <c r="O876" i="2"/>
  <c r="K877" i="2"/>
  <c r="L877" i="2"/>
  <c r="M877" i="2"/>
  <c r="N877" i="2"/>
  <c r="O877" i="2"/>
  <c r="K878" i="2"/>
  <c r="L878" i="2"/>
  <c r="M878" i="2"/>
  <c r="N878" i="2"/>
  <c r="O878" i="2"/>
  <c r="K879" i="2"/>
  <c r="L879" i="2"/>
  <c r="M879" i="2"/>
  <c r="N879" i="2"/>
  <c r="O879" i="2"/>
  <c r="K880" i="2"/>
  <c r="L880" i="2"/>
  <c r="M880" i="2"/>
  <c r="N880" i="2"/>
  <c r="O880" i="2"/>
  <c r="K881" i="2"/>
  <c r="L881" i="2"/>
  <c r="M881" i="2"/>
  <c r="N881" i="2"/>
  <c r="O881" i="2"/>
  <c r="K882" i="2"/>
  <c r="L882" i="2"/>
  <c r="M882" i="2"/>
  <c r="N882" i="2"/>
  <c r="O882" i="2"/>
  <c r="K883" i="2"/>
  <c r="L883" i="2"/>
  <c r="M883" i="2"/>
  <c r="N883" i="2"/>
  <c r="O883" i="2"/>
  <c r="K884" i="2"/>
  <c r="L884" i="2"/>
  <c r="M884" i="2"/>
  <c r="N884" i="2"/>
  <c r="O884" i="2"/>
  <c r="K885" i="2"/>
  <c r="L885" i="2"/>
  <c r="M885" i="2"/>
  <c r="N885" i="2"/>
  <c r="O885" i="2"/>
  <c r="K886" i="2"/>
  <c r="L886" i="2"/>
  <c r="M886" i="2"/>
  <c r="N886" i="2"/>
  <c r="O886" i="2"/>
  <c r="K999" i="2"/>
  <c r="L999" i="2"/>
  <c r="M999" i="2"/>
  <c r="N999" i="2"/>
  <c r="O999" i="2"/>
  <c r="K1000" i="2"/>
  <c r="L1000" i="2"/>
  <c r="M1000" i="2"/>
  <c r="N1000" i="2"/>
  <c r="O1000" i="2"/>
  <c r="K1001" i="2"/>
  <c r="L1001" i="2"/>
  <c r="M1001" i="2"/>
  <c r="N1001" i="2"/>
  <c r="O1001" i="2"/>
  <c r="K1002" i="2"/>
  <c r="L1002" i="2"/>
  <c r="M1002" i="2"/>
  <c r="N1002" i="2"/>
  <c r="O1002" i="2"/>
  <c r="K1003" i="2"/>
  <c r="L1003" i="2"/>
  <c r="M1003" i="2"/>
  <c r="N1003" i="2"/>
  <c r="O1003" i="2"/>
  <c r="K1004" i="2"/>
  <c r="L1004" i="2"/>
  <c r="M1004" i="2"/>
  <c r="N1004" i="2"/>
  <c r="O1004" i="2"/>
  <c r="K1005" i="2"/>
  <c r="L1005" i="2"/>
  <c r="M1005" i="2"/>
  <c r="N1005" i="2"/>
  <c r="O1005" i="2"/>
  <c r="K1006" i="2"/>
  <c r="L1006" i="2"/>
  <c r="M1006" i="2"/>
  <c r="N1006" i="2"/>
  <c r="O1006" i="2"/>
  <c r="K1007" i="2"/>
  <c r="L1007" i="2"/>
  <c r="M1007" i="2"/>
  <c r="N1007" i="2"/>
  <c r="O1007" i="2"/>
  <c r="K1008" i="2"/>
  <c r="L1008" i="2"/>
  <c r="M1008" i="2"/>
  <c r="N1008" i="2"/>
  <c r="O1008" i="2"/>
  <c r="K1009" i="2"/>
  <c r="L1009" i="2"/>
  <c r="M1009" i="2"/>
  <c r="N1009" i="2"/>
  <c r="O1009" i="2"/>
  <c r="K1010" i="2"/>
  <c r="L1010" i="2"/>
  <c r="M1010" i="2"/>
  <c r="N1010" i="2"/>
  <c r="O1010" i="2"/>
  <c r="K1011" i="2"/>
  <c r="L1011" i="2"/>
  <c r="M1011" i="2"/>
  <c r="N1011" i="2"/>
  <c r="O1011" i="2"/>
  <c r="K1012" i="2"/>
  <c r="L1012" i="2"/>
  <c r="M1012" i="2"/>
  <c r="N1012" i="2"/>
  <c r="O1012" i="2"/>
  <c r="K1013" i="2"/>
  <c r="L1013" i="2"/>
  <c r="M1013" i="2"/>
  <c r="N1013" i="2"/>
  <c r="O1013" i="2"/>
  <c r="K1014" i="2"/>
  <c r="L1014" i="2"/>
  <c r="M1014" i="2"/>
  <c r="N1014" i="2"/>
  <c r="O1014" i="2"/>
  <c r="K1015" i="2"/>
  <c r="L1015" i="2"/>
  <c r="M1015" i="2"/>
  <c r="N1015" i="2"/>
  <c r="O1015" i="2"/>
  <c r="K1016" i="2"/>
  <c r="L1016" i="2"/>
  <c r="M1016" i="2"/>
  <c r="N1016" i="2"/>
  <c r="O1016" i="2"/>
  <c r="K1017" i="2"/>
  <c r="L1017" i="2"/>
  <c r="M1017" i="2"/>
  <c r="N1017" i="2"/>
  <c r="O1017" i="2"/>
  <c r="K1018" i="2"/>
  <c r="L1018" i="2"/>
  <c r="M1018" i="2"/>
  <c r="N1018" i="2"/>
  <c r="O1018" i="2"/>
  <c r="K1019" i="2"/>
  <c r="L1019" i="2"/>
  <c r="M1019" i="2"/>
  <c r="N1019" i="2"/>
  <c r="O1019" i="2"/>
  <c r="K1020" i="2"/>
  <c r="L1020" i="2"/>
  <c r="M1020" i="2"/>
  <c r="N1020" i="2"/>
  <c r="O1020" i="2"/>
  <c r="K1021" i="2"/>
  <c r="L1021" i="2"/>
  <c r="M1021" i="2"/>
  <c r="N1021" i="2"/>
  <c r="O1021" i="2"/>
  <c r="K1022" i="2"/>
  <c r="L1022" i="2"/>
  <c r="M1022" i="2"/>
  <c r="N1022" i="2"/>
  <c r="O1022" i="2"/>
  <c r="K1023" i="2"/>
  <c r="L1023" i="2"/>
  <c r="M1023" i="2"/>
  <c r="N1023" i="2"/>
  <c r="O1023" i="2"/>
  <c r="K1024" i="2"/>
  <c r="L1024" i="2"/>
  <c r="M1024" i="2"/>
  <c r="N1024" i="2"/>
  <c r="O1024" i="2"/>
  <c r="K1025" i="2"/>
  <c r="L1025" i="2"/>
  <c r="M1025" i="2"/>
  <c r="N1025" i="2"/>
  <c r="O1025" i="2"/>
  <c r="K1026" i="2"/>
  <c r="L1026" i="2"/>
  <c r="M1026" i="2"/>
  <c r="N1026" i="2"/>
  <c r="O1026" i="2"/>
  <c r="K1027" i="2"/>
  <c r="L1027" i="2"/>
  <c r="M1027" i="2"/>
  <c r="N1027" i="2"/>
  <c r="O1027" i="2"/>
  <c r="K1028" i="2"/>
  <c r="L1028" i="2"/>
  <c r="M1028" i="2"/>
  <c r="N1028" i="2"/>
  <c r="O1028" i="2"/>
  <c r="K1029" i="2"/>
  <c r="L1029" i="2"/>
  <c r="M1029" i="2"/>
  <c r="N1029" i="2"/>
  <c r="O1029" i="2"/>
  <c r="K1030" i="2"/>
  <c r="L1030" i="2"/>
  <c r="M1030" i="2"/>
  <c r="N1030" i="2"/>
  <c r="O1030" i="2"/>
  <c r="K1031" i="2"/>
  <c r="L1031" i="2"/>
  <c r="M1031" i="2"/>
  <c r="N1031" i="2"/>
  <c r="O1031" i="2"/>
  <c r="K1180" i="2"/>
  <c r="L1180" i="2"/>
  <c r="M1180" i="2"/>
  <c r="N1180" i="2"/>
  <c r="O1180" i="2"/>
  <c r="K1181" i="2"/>
  <c r="L1181" i="2"/>
  <c r="M1181" i="2"/>
  <c r="N1181" i="2"/>
  <c r="O1181" i="2"/>
  <c r="K1182" i="2"/>
  <c r="L1182" i="2"/>
  <c r="M1182" i="2"/>
  <c r="N1182" i="2"/>
  <c r="O1182" i="2"/>
  <c r="K1183" i="2"/>
  <c r="L1183" i="2"/>
  <c r="M1183" i="2"/>
  <c r="N1183" i="2"/>
  <c r="O1183" i="2"/>
  <c r="K1184" i="2"/>
  <c r="L1184" i="2"/>
  <c r="M1184" i="2"/>
  <c r="N1184" i="2"/>
  <c r="O1184" i="2"/>
  <c r="K1185" i="2"/>
  <c r="L1185" i="2"/>
  <c r="M1185" i="2"/>
  <c r="N1185" i="2"/>
  <c r="O1185" i="2"/>
  <c r="K1186" i="2"/>
  <c r="L1186" i="2"/>
  <c r="M1186" i="2"/>
  <c r="N1186" i="2"/>
  <c r="O1186" i="2"/>
  <c r="K1187" i="2"/>
  <c r="L1187" i="2"/>
  <c r="M1187" i="2"/>
  <c r="N1187" i="2"/>
  <c r="O1187" i="2"/>
  <c r="K1188" i="2"/>
  <c r="L1188" i="2"/>
  <c r="M1188" i="2"/>
  <c r="N1188" i="2"/>
  <c r="O1188" i="2"/>
  <c r="K1189" i="2"/>
  <c r="L1189" i="2"/>
  <c r="M1189" i="2"/>
  <c r="N1189" i="2"/>
  <c r="O1189" i="2"/>
  <c r="K1190" i="2"/>
  <c r="L1190" i="2"/>
  <c r="M1190" i="2"/>
  <c r="N1190" i="2"/>
  <c r="O1190" i="2"/>
  <c r="K1191" i="2"/>
  <c r="L1191" i="2"/>
  <c r="M1191" i="2"/>
  <c r="N1191" i="2"/>
  <c r="O1191" i="2"/>
  <c r="K1192" i="2"/>
  <c r="L1192" i="2"/>
  <c r="M1192" i="2"/>
  <c r="N1192" i="2"/>
  <c r="O1192" i="2"/>
  <c r="K1193" i="2"/>
  <c r="L1193" i="2"/>
  <c r="M1193" i="2"/>
  <c r="N1193" i="2"/>
  <c r="O1193" i="2"/>
  <c r="K1194" i="2"/>
  <c r="L1194" i="2"/>
  <c r="M1194" i="2"/>
  <c r="N1194" i="2"/>
  <c r="O1194" i="2"/>
  <c r="K1195" i="2"/>
  <c r="L1195" i="2"/>
  <c r="M1195" i="2"/>
  <c r="N1195" i="2"/>
  <c r="O1195" i="2"/>
  <c r="K1196" i="2"/>
  <c r="L1196" i="2"/>
  <c r="M1196" i="2"/>
  <c r="N1196" i="2"/>
  <c r="O1196" i="2"/>
  <c r="K1197" i="2"/>
  <c r="L1197" i="2"/>
  <c r="M1197" i="2"/>
  <c r="N1197" i="2"/>
  <c r="O1197" i="2"/>
  <c r="K1198" i="2"/>
  <c r="L1198" i="2"/>
  <c r="M1198" i="2"/>
  <c r="N1198" i="2"/>
  <c r="O1198" i="2"/>
  <c r="K1199" i="2"/>
  <c r="L1199" i="2"/>
  <c r="M1199" i="2"/>
  <c r="N1199" i="2"/>
  <c r="O1199" i="2"/>
  <c r="K1200" i="2"/>
  <c r="L1200" i="2"/>
  <c r="M1200" i="2"/>
  <c r="N1200" i="2"/>
  <c r="O1200" i="2"/>
  <c r="K1201" i="2"/>
  <c r="L1201" i="2"/>
  <c r="M1201" i="2"/>
  <c r="N1201" i="2"/>
  <c r="O1201" i="2"/>
  <c r="K1202" i="2"/>
  <c r="L1202" i="2"/>
  <c r="M1202" i="2"/>
  <c r="N1202" i="2"/>
  <c r="O1202" i="2"/>
  <c r="K1203" i="2"/>
  <c r="L1203" i="2"/>
  <c r="M1203" i="2"/>
  <c r="N1203" i="2"/>
  <c r="O1203" i="2"/>
  <c r="K1204" i="2"/>
  <c r="L1204" i="2"/>
  <c r="M1204" i="2"/>
  <c r="N1204" i="2"/>
  <c r="O1204" i="2"/>
  <c r="K1205" i="2"/>
  <c r="L1205" i="2"/>
  <c r="M1205" i="2"/>
  <c r="N1205" i="2"/>
  <c r="O1205" i="2"/>
  <c r="K1206" i="2"/>
  <c r="L1206" i="2"/>
  <c r="M1206" i="2"/>
  <c r="N1206" i="2"/>
  <c r="O1206" i="2"/>
  <c r="K1207" i="2"/>
  <c r="L1207" i="2"/>
  <c r="M1207" i="2"/>
  <c r="N1207" i="2"/>
  <c r="O1207" i="2"/>
  <c r="K1208" i="2"/>
  <c r="L1208" i="2"/>
  <c r="M1208" i="2"/>
  <c r="N1208" i="2"/>
  <c r="O1208" i="2"/>
  <c r="K1209" i="2"/>
  <c r="L1209" i="2"/>
  <c r="M1209" i="2"/>
  <c r="N1209" i="2"/>
  <c r="O1209" i="2"/>
  <c r="K1210" i="2"/>
  <c r="L1210" i="2"/>
  <c r="M1210" i="2"/>
  <c r="N1210" i="2"/>
  <c r="O1210" i="2"/>
  <c r="K1211" i="2"/>
  <c r="L1211" i="2"/>
  <c r="M1211" i="2"/>
  <c r="N1211" i="2"/>
  <c r="O1211" i="2"/>
  <c r="K1212" i="2"/>
  <c r="L1212" i="2"/>
  <c r="M1212" i="2"/>
  <c r="N1212" i="2"/>
  <c r="O1212" i="2"/>
  <c r="K1213" i="2"/>
  <c r="L1213" i="2"/>
  <c r="M1213" i="2"/>
  <c r="N1213" i="2"/>
  <c r="O1213" i="2"/>
  <c r="K1214" i="2"/>
  <c r="L1214" i="2"/>
  <c r="M1214" i="2"/>
  <c r="N1214" i="2"/>
  <c r="O1214" i="2"/>
  <c r="K1215" i="2"/>
  <c r="L1215" i="2"/>
  <c r="M1215" i="2"/>
  <c r="N1215" i="2"/>
  <c r="O1215" i="2"/>
  <c r="K1216" i="2"/>
  <c r="L1216" i="2"/>
  <c r="M1216" i="2"/>
  <c r="N1216" i="2"/>
  <c r="O1216" i="2"/>
  <c r="K1322" i="2"/>
  <c r="L1322" i="2"/>
  <c r="M1322" i="2"/>
  <c r="N1322" i="2"/>
  <c r="O1322" i="2"/>
  <c r="K1323" i="2"/>
  <c r="L1323" i="2"/>
  <c r="M1323" i="2"/>
  <c r="N1323" i="2"/>
  <c r="O1323" i="2"/>
  <c r="K1324" i="2"/>
  <c r="L1324" i="2"/>
  <c r="M1324" i="2"/>
  <c r="N1324" i="2"/>
  <c r="O1324" i="2"/>
  <c r="K1325" i="2"/>
  <c r="L1325" i="2"/>
  <c r="M1325" i="2"/>
  <c r="N1325" i="2"/>
  <c r="O1325" i="2"/>
  <c r="K1326" i="2"/>
  <c r="L1326" i="2"/>
  <c r="M1326" i="2"/>
  <c r="N1326" i="2"/>
  <c r="O1326" i="2"/>
  <c r="K1327" i="2"/>
  <c r="L1327" i="2"/>
  <c r="M1327" i="2"/>
  <c r="N1327" i="2"/>
  <c r="O1327" i="2"/>
  <c r="K1328" i="2"/>
  <c r="L1328" i="2"/>
  <c r="M1328" i="2"/>
  <c r="N1328" i="2"/>
  <c r="O1328" i="2"/>
  <c r="K1329" i="2"/>
  <c r="L1329" i="2"/>
  <c r="M1329" i="2"/>
  <c r="N1329" i="2"/>
  <c r="O1329" i="2"/>
  <c r="K1330" i="2"/>
  <c r="L1330" i="2"/>
  <c r="M1330" i="2"/>
  <c r="N1330" i="2"/>
  <c r="O1330" i="2"/>
  <c r="K1331" i="2"/>
  <c r="L1331" i="2"/>
  <c r="M1331" i="2"/>
  <c r="N1331" i="2"/>
  <c r="O1331" i="2"/>
  <c r="K1332" i="2"/>
  <c r="L1332" i="2"/>
  <c r="M1332" i="2"/>
  <c r="N1332" i="2"/>
  <c r="O1332" i="2"/>
  <c r="K1333" i="2"/>
  <c r="L1333" i="2"/>
  <c r="M1333" i="2"/>
  <c r="N1333" i="2"/>
  <c r="O1333" i="2"/>
  <c r="K1334" i="2"/>
  <c r="L1334" i="2"/>
  <c r="M1334" i="2"/>
  <c r="N1334" i="2"/>
  <c r="O1334" i="2"/>
  <c r="K1335" i="2"/>
  <c r="L1335" i="2"/>
  <c r="M1335" i="2"/>
  <c r="N1335" i="2"/>
  <c r="O1335" i="2"/>
  <c r="K1336" i="2"/>
  <c r="L1336" i="2"/>
  <c r="M1336" i="2"/>
  <c r="N1336" i="2"/>
  <c r="O1336" i="2"/>
  <c r="K1337" i="2"/>
  <c r="L1337" i="2"/>
  <c r="M1337" i="2"/>
  <c r="N1337" i="2"/>
  <c r="O1337" i="2"/>
  <c r="K1338" i="2"/>
  <c r="L1338" i="2"/>
  <c r="M1338" i="2"/>
  <c r="N1338" i="2"/>
  <c r="O1338" i="2"/>
  <c r="K1339" i="2"/>
  <c r="L1339" i="2"/>
  <c r="M1339" i="2"/>
  <c r="N1339" i="2"/>
  <c r="O1339" i="2"/>
  <c r="K1340" i="2"/>
  <c r="L1340" i="2"/>
  <c r="M1340" i="2"/>
  <c r="N1340" i="2"/>
  <c r="O1340" i="2"/>
  <c r="K1341" i="2"/>
  <c r="L1341" i="2"/>
  <c r="M1341" i="2"/>
  <c r="N1341" i="2"/>
  <c r="O1341" i="2"/>
  <c r="K1342" i="2"/>
  <c r="L1342" i="2"/>
  <c r="M1342" i="2"/>
  <c r="N1342" i="2"/>
  <c r="O1342" i="2"/>
  <c r="K1343" i="2"/>
  <c r="L1343" i="2"/>
  <c r="M1343" i="2"/>
  <c r="N1343" i="2"/>
  <c r="O1343" i="2"/>
  <c r="K1344" i="2"/>
  <c r="L1344" i="2"/>
  <c r="M1344" i="2"/>
  <c r="N1344" i="2"/>
  <c r="O1344" i="2"/>
  <c r="K1345" i="2"/>
  <c r="L1345" i="2"/>
  <c r="M1345" i="2"/>
  <c r="N1345" i="2"/>
  <c r="O1345" i="2"/>
  <c r="K1346" i="2"/>
  <c r="L1346" i="2"/>
  <c r="M1346" i="2"/>
  <c r="N1346" i="2"/>
  <c r="O1346" i="2"/>
  <c r="K1347" i="2"/>
  <c r="L1347" i="2"/>
  <c r="M1347" i="2"/>
  <c r="N1347" i="2"/>
  <c r="O1347" i="2"/>
  <c r="K1348" i="2"/>
  <c r="L1348" i="2"/>
  <c r="M1348" i="2"/>
  <c r="N1348" i="2"/>
  <c r="O1348" i="2"/>
  <c r="K1349" i="2"/>
  <c r="L1349" i="2"/>
  <c r="M1349" i="2"/>
  <c r="N1349" i="2"/>
  <c r="O1349" i="2"/>
  <c r="K1350" i="2"/>
  <c r="L1350" i="2"/>
  <c r="M1350" i="2"/>
  <c r="N1350" i="2"/>
  <c r="O1350" i="2"/>
  <c r="K1351" i="2"/>
  <c r="L1351" i="2"/>
  <c r="M1351" i="2"/>
  <c r="N1351" i="2"/>
  <c r="O1351" i="2"/>
  <c r="K1352" i="2"/>
  <c r="L1352" i="2"/>
  <c r="M1352" i="2"/>
  <c r="N1352" i="2"/>
  <c r="O1352" i="2"/>
  <c r="K1437" i="2"/>
  <c r="L1437" i="2"/>
  <c r="M1437" i="2"/>
  <c r="N1437" i="2"/>
  <c r="O1437" i="2"/>
  <c r="K1438" i="2"/>
  <c r="L1438" i="2"/>
  <c r="M1438" i="2"/>
  <c r="N1438" i="2"/>
  <c r="O1438" i="2"/>
  <c r="K1439" i="2"/>
  <c r="L1439" i="2"/>
  <c r="M1439" i="2"/>
  <c r="N1439" i="2"/>
  <c r="O1439" i="2"/>
  <c r="K1440" i="2"/>
  <c r="L1440" i="2"/>
  <c r="M1440" i="2"/>
  <c r="N1440" i="2"/>
  <c r="O1440" i="2"/>
  <c r="K1441" i="2"/>
  <c r="L1441" i="2"/>
  <c r="M1441" i="2"/>
  <c r="N1441" i="2"/>
  <c r="O1441" i="2"/>
  <c r="K1442" i="2"/>
  <c r="L1442" i="2"/>
  <c r="M1442" i="2"/>
  <c r="N1442" i="2"/>
  <c r="O1442" i="2"/>
  <c r="K1443" i="2"/>
  <c r="L1443" i="2"/>
  <c r="M1443" i="2"/>
  <c r="N1443" i="2"/>
  <c r="O1443" i="2"/>
  <c r="K1444" i="2"/>
  <c r="L1444" i="2"/>
  <c r="M1444" i="2"/>
  <c r="N1444" i="2"/>
  <c r="O1444" i="2"/>
  <c r="K1445" i="2"/>
  <c r="L1445" i="2"/>
  <c r="M1445" i="2"/>
  <c r="N1445" i="2"/>
  <c r="O1445" i="2"/>
  <c r="K1446" i="2"/>
  <c r="L1446" i="2"/>
  <c r="M1446" i="2"/>
  <c r="N1446" i="2"/>
  <c r="O1446" i="2"/>
  <c r="K1447" i="2"/>
  <c r="L1447" i="2"/>
  <c r="M1447" i="2"/>
  <c r="N1447" i="2"/>
  <c r="O1447" i="2"/>
  <c r="K1448" i="2"/>
  <c r="L1448" i="2"/>
  <c r="M1448" i="2"/>
  <c r="N1448" i="2"/>
  <c r="O1448" i="2"/>
  <c r="K1449" i="2"/>
  <c r="L1449" i="2"/>
  <c r="M1449" i="2"/>
  <c r="N1449" i="2"/>
  <c r="O1449" i="2"/>
  <c r="K1450" i="2"/>
  <c r="L1450" i="2"/>
  <c r="M1450" i="2"/>
  <c r="N1450" i="2"/>
  <c r="O1450" i="2"/>
  <c r="K1451" i="2"/>
  <c r="L1451" i="2"/>
  <c r="M1451" i="2"/>
  <c r="N1451" i="2"/>
  <c r="O1451" i="2"/>
  <c r="K1452" i="2"/>
  <c r="L1452" i="2"/>
  <c r="M1452" i="2"/>
  <c r="N1452" i="2"/>
  <c r="O1452" i="2"/>
  <c r="K1453" i="2"/>
  <c r="L1453" i="2"/>
  <c r="M1453" i="2"/>
  <c r="N1453" i="2"/>
  <c r="O1453" i="2"/>
  <c r="K1454" i="2"/>
  <c r="L1454" i="2"/>
  <c r="M1454" i="2"/>
  <c r="N1454" i="2"/>
  <c r="O1454" i="2"/>
  <c r="K1455" i="2"/>
  <c r="L1455" i="2"/>
  <c r="M1455" i="2"/>
  <c r="N1455" i="2"/>
  <c r="O1455" i="2"/>
  <c r="K1560" i="2"/>
  <c r="L1560" i="2"/>
  <c r="M1560" i="2"/>
  <c r="N1560" i="2"/>
  <c r="O1560" i="2"/>
  <c r="K1561" i="2"/>
  <c r="L1561" i="2"/>
  <c r="M1561" i="2"/>
  <c r="N1561" i="2"/>
  <c r="O1561" i="2"/>
  <c r="K1562" i="2"/>
  <c r="L1562" i="2"/>
  <c r="M1562" i="2"/>
  <c r="N1562" i="2"/>
  <c r="O1562" i="2"/>
  <c r="K1563" i="2"/>
  <c r="L1563" i="2"/>
  <c r="M1563" i="2"/>
  <c r="N1563" i="2"/>
  <c r="O1563" i="2"/>
  <c r="K1564" i="2"/>
  <c r="L1564" i="2"/>
  <c r="M1564" i="2"/>
  <c r="N1564" i="2"/>
  <c r="O1564" i="2"/>
  <c r="K1565" i="2"/>
  <c r="L1565" i="2"/>
  <c r="M1565" i="2"/>
  <c r="N1565" i="2"/>
  <c r="O1565" i="2"/>
  <c r="K1566" i="2"/>
  <c r="L1566" i="2"/>
  <c r="M1566" i="2"/>
  <c r="N1566" i="2"/>
  <c r="O1566" i="2"/>
  <c r="K1567" i="2"/>
  <c r="L1567" i="2"/>
  <c r="M1567" i="2"/>
  <c r="N1567" i="2"/>
  <c r="O1567" i="2"/>
  <c r="K1568" i="2"/>
  <c r="L1568" i="2"/>
  <c r="M1568" i="2"/>
  <c r="N1568" i="2"/>
  <c r="O1568" i="2"/>
  <c r="K1569" i="2"/>
  <c r="L1569" i="2"/>
  <c r="M1569" i="2"/>
  <c r="N1569" i="2"/>
  <c r="O1569" i="2"/>
  <c r="K1570" i="2"/>
  <c r="L1570" i="2"/>
  <c r="M1570" i="2"/>
  <c r="N1570" i="2"/>
  <c r="O1570" i="2"/>
  <c r="K1571" i="2"/>
  <c r="L1571" i="2"/>
  <c r="M1571" i="2"/>
  <c r="N1571" i="2"/>
  <c r="O1571" i="2"/>
  <c r="K1572" i="2"/>
  <c r="L1572" i="2"/>
  <c r="M1572" i="2"/>
  <c r="N1572" i="2"/>
  <c r="O1572" i="2"/>
  <c r="K1573" i="2"/>
  <c r="L1573" i="2"/>
  <c r="M1573" i="2"/>
  <c r="N1573" i="2"/>
  <c r="O1573" i="2"/>
  <c r="K1574" i="2"/>
  <c r="L1574" i="2"/>
  <c r="M1574" i="2"/>
  <c r="N1574" i="2"/>
  <c r="O1574" i="2"/>
  <c r="K1575" i="2"/>
  <c r="L1575" i="2"/>
  <c r="M1575" i="2"/>
  <c r="N1575" i="2"/>
  <c r="O1575" i="2"/>
  <c r="K1576" i="2"/>
  <c r="L1576" i="2"/>
  <c r="M1576" i="2"/>
  <c r="N1576" i="2"/>
  <c r="O1576" i="2"/>
  <c r="K1577" i="2"/>
  <c r="L1577" i="2"/>
  <c r="M1577" i="2"/>
  <c r="N1577" i="2"/>
  <c r="O1577" i="2"/>
  <c r="K1578" i="2"/>
  <c r="L1578" i="2"/>
  <c r="M1578" i="2"/>
  <c r="N1578" i="2"/>
  <c r="O1578" i="2"/>
  <c r="K1579" i="2"/>
  <c r="L1579" i="2"/>
  <c r="M1579" i="2"/>
  <c r="N1579" i="2"/>
  <c r="O1579" i="2"/>
  <c r="K1580" i="2"/>
  <c r="L1580" i="2"/>
  <c r="M1580" i="2"/>
  <c r="N1580" i="2"/>
  <c r="O1580" i="2"/>
  <c r="K1581" i="2"/>
  <c r="L1581" i="2"/>
  <c r="M1581" i="2"/>
  <c r="N1581" i="2"/>
  <c r="O1581" i="2"/>
  <c r="K1582" i="2"/>
  <c r="L1582" i="2"/>
  <c r="M1582" i="2"/>
  <c r="N1582" i="2"/>
  <c r="O1582" i="2"/>
  <c r="K1583" i="2"/>
  <c r="L1583" i="2"/>
  <c r="M1583" i="2"/>
  <c r="N1583" i="2"/>
  <c r="O1583" i="2"/>
  <c r="K1584" i="2"/>
  <c r="L1584" i="2"/>
  <c r="M1584" i="2"/>
  <c r="N1584" i="2"/>
  <c r="O1584" i="2"/>
  <c r="K1585" i="2"/>
  <c r="L1585" i="2"/>
  <c r="M1585" i="2"/>
  <c r="N1585" i="2"/>
  <c r="O1585" i="2"/>
  <c r="K1671" i="2"/>
  <c r="L1671" i="2"/>
  <c r="M1671" i="2"/>
  <c r="N1671" i="2"/>
  <c r="O1671" i="2"/>
  <c r="K1672" i="2"/>
  <c r="L1672" i="2"/>
  <c r="M1672" i="2"/>
  <c r="N1672" i="2"/>
  <c r="O1672" i="2"/>
  <c r="K1673" i="2"/>
  <c r="L1673" i="2"/>
  <c r="M1673" i="2"/>
  <c r="N1673" i="2"/>
  <c r="O1673" i="2"/>
  <c r="K1674" i="2"/>
  <c r="L1674" i="2"/>
  <c r="M1674" i="2"/>
  <c r="N1674" i="2"/>
  <c r="O1674" i="2"/>
  <c r="K1675" i="2"/>
  <c r="L1675" i="2"/>
  <c r="M1675" i="2"/>
  <c r="N1675" i="2"/>
  <c r="O1675" i="2"/>
  <c r="K1676" i="2"/>
  <c r="L1676" i="2"/>
  <c r="M1676" i="2"/>
  <c r="N1676" i="2"/>
  <c r="O1676" i="2"/>
  <c r="K1677" i="2"/>
  <c r="L1677" i="2"/>
  <c r="M1677" i="2"/>
  <c r="N1677" i="2"/>
  <c r="O1677" i="2"/>
  <c r="K1678" i="2"/>
  <c r="L1678" i="2"/>
  <c r="M1678" i="2"/>
  <c r="N1678" i="2"/>
  <c r="O1678" i="2"/>
  <c r="K1679" i="2"/>
  <c r="L1679" i="2"/>
  <c r="M1679" i="2"/>
  <c r="N1679" i="2"/>
  <c r="O1679" i="2"/>
  <c r="K1680" i="2"/>
  <c r="L1680" i="2"/>
  <c r="M1680" i="2"/>
  <c r="N1680" i="2"/>
  <c r="O1680" i="2"/>
  <c r="K1681" i="2"/>
  <c r="L1681" i="2"/>
  <c r="M1681" i="2"/>
  <c r="N1681" i="2"/>
  <c r="O1681" i="2"/>
  <c r="K1682" i="2"/>
  <c r="L1682" i="2"/>
  <c r="M1682" i="2"/>
  <c r="N1682" i="2"/>
  <c r="O1682" i="2"/>
  <c r="K1683" i="2"/>
  <c r="L1683" i="2"/>
  <c r="M1683" i="2"/>
  <c r="N1683" i="2"/>
  <c r="O1683" i="2"/>
  <c r="K1684" i="2"/>
  <c r="L1684" i="2"/>
  <c r="M1684" i="2"/>
  <c r="N1684" i="2"/>
  <c r="O1684" i="2"/>
  <c r="K1769" i="2"/>
  <c r="L1769" i="2"/>
  <c r="M1769" i="2"/>
  <c r="N1769" i="2"/>
  <c r="O1769" i="2"/>
  <c r="K1770" i="2"/>
  <c r="L1770" i="2"/>
  <c r="M1770" i="2"/>
  <c r="N1770" i="2"/>
  <c r="O1770" i="2"/>
  <c r="K1771" i="2"/>
  <c r="L1771" i="2"/>
  <c r="M1771" i="2"/>
  <c r="N1771" i="2"/>
  <c r="O1771" i="2"/>
  <c r="K1772" i="2"/>
  <c r="L1772" i="2"/>
  <c r="M1772" i="2"/>
  <c r="N1772" i="2"/>
  <c r="O1772" i="2"/>
  <c r="K1773" i="2"/>
  <c r="L1773" i="2"/>
  <c r="M1773" i="2"/>
  <c r="N1773" i="2"/>
  <c r="O1773" i="2"/>
  <c r="K1774" i="2"/>
  <c r="L1774" i="2"/>
  <c r="M1774" i="2"/>
  <c r="N1774" i="2"/>
  <c r="O1774" i="2"/>
  <c r="K1775" i="2"/>
  <c r="L1775" i="2"/>
  <c r="M1775" i="2"/>
  <c r="N1775" i="2"/>
  <c r="O1775" i="2"/>
  <c r="K1776" i="2"/>
  <c r="L1776" i="2"/>
  <c r="M1776" i="2"/>
  <c r="N1776" i="2"/>
  <c r="O1776" i="2"/>
  <c r="K1777" i="2"/>
  <c r="L1777" i="2"/>
  <c r="M1777" i="2"/>
  <c r="N1777" i="2"/>
  <c r="O1777" i="2"/>
  <c r="K1778" i="2"/>
  <c r="L1778" i="2"/>
  <c r="M1778" i="2"/>
  <c r="N1778" i="2"/>
  <c r="O1778" i="2"/>
  <c r="K1779" i="2"/>
  <c r="L1779" i="2"/>
  <c r="M1779" i="2"/>
  <c r="N1779" i="2"/>
  <c r="O1779" i="2"/>
  <c r="K1780" i="2"/>
  <c r="L1780" i="2"/>
  <c r="M1780" i="2"/>
  <c r="N1780" i="2"/>
  <c r="O1780" i="2"/>
  <c r="K1781" i="2"/>
  <c r="L1781" i="2"/>
  <c r="M1781" i="2"/>
  <c r="N1781" i="2"/>
  <c r="O1781" i="2"/>
  <c r="K1782" i="2"/>
  <c r="L1782" i="2"/>
  <c r="M1782" i="2"/>
  <c r="N1782" i="2"/>
  <c r="O1782" i="2"/>
  <c r="K1783" i="2"/>
  <c r="L1783" i="2"/>
  <c r="M1783" i="2"/>
  <c r="N1783" i="2"/>
  <c r="O1783" i="2"/>
  <c r="K1784" i="2"/>
  <c r="L1784" i="2"/>
  <c r="M1784" i="2"/>
  <c r="N1784" i="2"/>
  <c r="O1784" i="2"/>
  <c r="K1785" i="2"/>
  <c r="L1785" i="2"/>
  <c r="M1785" i="2"/>
  <c r="N1785" i="2"/>
  <c r="O1785" i="2"/>
  <c r="K1786" i="2"/>
  <c r="L1786" i="2"/>
  <c r="M1786" i="2"/>
  <c r="N1786" i="2"/>
  <c r="O1786" i="2"/>
  <c r="K1787" i="2"/>
  <c r="L1787" i="2"/>
  <c r="M1787" i="2"/>
  <c r="N1787" i="2"/>
  <c r="O1787" i="2"/>
  <c r="K1788" i="2"/>
  <c r="L1788" i="2"/>
  <c r="M1788" i="2"/>
  <c r="N1788" i="2"/>
  <c r="O1788" i="2"/>
  <c r="K1789" i="2"/>
  <c r="L1789" i="2"/>
  <c r="M1789" i="2"/>
  <c r="N1789" i="2"/>
  <c r="O1789" i="2"/>
  <c r="K1790" i="2"/>
  <c r="L1790" i="2"/>
  <c r="M1790" i="2"/>
  <c r="N1790" i="2"/>
  <c r="O1790" i="2"/>
  <c r="K1791" i="2"/>
  <c r="L1791" i="2"/>
  <c r="M1791" i="2"/>
  <c r="N1791" i="2"/>
  <c r="O1791" i="2"/>
  <c r="K1792" i="2"/>
  <c r="L1792" i="2"/>
  <c r="M1792" i="2"/>
  <c r="N1792" i="2"/>
  <c r="O1792" i="2"/>
  <c r="K1793" i="2"/>
  <c r="L1793" i="2"/>
  <c r="M1793" i="2"/>
  <c r="N1793" i="2"/>
  <c r="O1793" i="2"/>
  <c r="K1888" i="2"/>
  <c r="L1888" i="2"/>
  <c r="M1888" i="2"/>
  <c r="N1888" i="2"/>
  <c r="O1888" i="2"/>
  <c r="K1889" i="2"/>
  <c r="L1889" i="2"/>
  <c r="M1889" i="2"/>
  <c r="N1889" i="2"/>
  <c r="O1889" i="2"/>
  <c r="K1890" i="2"/>
  <c r="L1890" i="2"/>
  <c r="M1890" i="2"/>
  <c r="N1890" i="2"/>
  <c r="O1890" i="2"/>
  <c r="K1891" i="2"/>
  <c r="L1891" i="2"/>
  <c r="M1891" i="2"/>
  <c r="N1891" i="2"/>
  <c r="O1891" i="2"/>
  <c r="K1892" i="2"/>
  <c r="L1892" i="2"/>
  <c r="M1892" i="2"/>
  <c r="N1892" i="2"/>
  <c r="O1892" i="2"/>
  <c r="K1893" i="2"/>
  <c r="L1893" i="2"/>
  <c r="M1893" i="2"/>
  <c r="N1893" i="2"/>
  <c r="O1893" i="2"/>
  <c r="K1894" i="2"/>
  <c r="L1894" i="2"/>
  <c r="M1894" i="2"/>
  <c r="N1894" i="2"/>
  <c r="O1894" i="2"/>
  <c r="K1895" i="2"/>
  <c r="L1895" i="2"/>
  <c r="M1895" i="2"/>
  <c r="N1895" i="2"/>
  <c r="O1895" i="2"/>
  <c r="K1896" i="2"/>
  <c r="L1896" i="2"/>
  <c r="M1896" i="2"/>
  <c r="N1896" i="2"/>
  <c r="O1896" i="2"/>
  <c r="K1897" i="2"/>
  <c r="L1897" i="2"/>
  <c r="M1897" i="2"/>
  <c r="N1897" i="2"/>
  <c r="O1897" i="2"/>
  <c r="K1898" i="2"/>
  <c r="L1898" i="2"/>
  <c r="M1898" i="2"/>
  <c r="N1898" i="2"/>
  <c r="O1898" i="2"/>
  <c r="K1899" i="2"/>
  <c r="L1899" i="2"/>
  <c r="M1899" i="2"/>
  <c r="N1899" i="2"/>
  <c r="O1899" i="2"/>
  <c r="K1900" i="2"/>
  <c r="L1900" i="2"/>
  <c r="M1900" i="2"/>
  <c r="N1900" i="2"/>
  <c r="O1900" i="2"/>
  <c r="K1901" i="2"/>
  <c r="L1901" i="2"/>
  <c r="M1901" i="2"/>
  <c r="N1901" i="2"/>
  <c r="O1901" i="2"/>
  <c r="K1902" i="2"/>
  <c r="L1902" i="2"/>
  <c r="M1902" i="2"/>
  <c r="N1902" i="2"/>
  <c r="O1902" i="2"/>
  <c r="K1903" i="2"/>
  <c r="L1903" i="2"/>
  <c r="M1903" i="2"/>
  <c r="N1903" i="2"/>
  <c r="O1903" i="2"/>
  <c r="K1904" i="2"/>
  <c r="L1904" i="2"/>
  <c r="M1904" i="2"/>
  <c r="N1904" i="2"/>
  <c r="O1904" i="2"/>
  <c r="K1905" i="2"/>
  <c r="L1905" i="2"/>
  <c r="M1905" i="2"/>
  <c r="N1905" i="2"/>
  <c r="O1905" i="2"/>
  <c r="K1906" i="2"/>
  <c r="L1906" i="2"/>
  <c r="M1906" i="2"/>
  <c r="N1906" i="2"/>
  <c r="O1906" i="2"/>
  <c r="K1907" i="2"/>
  <c r="L1907" i="2"/>
  <c r="M1907" i="2"/>
  <c r="N1907" i="2"/>
  <c r="O1907" i="2"/>
  <c r="K1908" i="2"/>
  <c r="L1908" i="2"/>
  <c r="M1908" i="2"/>
  <c r="N1908" i="2"/>
  <c r="O1908" i="2"/>
  <c r="K1909" i="2"/>
  <c r="L1909" i="2"/>
  <c r="M1909" i="2"/>
  <c r="N1909" i="2"/>
  <c r="O1909" i="2"/>
  <c r="K1910" i="2"/>
  <c r="L1910" i="2"/>
  <c r="M1910" i="2"/>
  <c r="N1910" i="2"/>
  <c r="O1910" i="2"/>
  <c r="K1911" i="2"/>
  <c r="L1911" i="2"/>
  <c r="M1911" i="2"/>
  <c r="N1911" i="2"/>
  <c r="O1911" i="2"/>
  <c r="K1912" i="2"/>
  <c r="L1912" i="2"/>
  <c r="M1912" i="2"/>
  <c r="N1912" i="2"/>
  <c r="O1912" i="2"/>
  <c r="K1913" i="2"/>
  <c r="L1913" i="2"/>
  <c r="M1913" i="2"/>
  <c r="N1913" i="2"/>
  <c r="O1913" i="2"/>
  <c r="K1914" i="2"/>
  <c r="L1914" i="2"/>
  <c r="M1914" i="2"/>
  <c r="N1914" i="2"/>
  <c r="O1914" i="2"/>
  <c r="K2023" i="2"/>
  <c r="L2023" i="2"/>
  <c r="M2023" i="2"/>
  <c r="N2023" i="2"/>
  <c r="O2023" i="2"/>
  <c r="K2024" i="2"/>
  <c r="L2024" i="2"/>
  <c r="M2024" i="2"/>
  <c r="N2024" i="2"/>
  <c r="O2024" i="2"/>
  <c r="K2025" i="2"/>
  <c r="L2025" i="2"/>
  <c r="M2025" i="2"/>
  <c r="N2025" i="2"/>
  <c r="O2025" i="2"/>
  <c r="K2026" i="2"/>
  <c r="L2026" i="2"/>
  <c r="M2026" i="2"/>
  <c r="N2026" i="2"/>
  <c r="O2026" i="2"/>
  <c r="K2027" i="2"/>
  <c r="L2027" i="2"/>
  <c r="M2027" i="2"/>
  <c r="N2027" i="2"/>
  <c r="O2027" i="2"/>
  <c r="K2028" i="2"/>
  <c r="L2028" i="2"/>
  <c r="M2028" i="2"/>
  <c r="N2028" i="2"/>
  <c r="O2028" i="2"/>
  <c r="K2029" i="2"/>
  <c r="L2029" i="2"/>
  <c r="M2029" i="2"/>
  <c r="N2029" i="2"/>
  <c r="O2029" i="2"/>
  <c r="K2030" i="2"/>
  <c r="L2030" i="2"/>
  <c r="M2030" i="2"/>
  <c r="N2030" i="2"/>
  <c r="O2030" i="2"/>
  <c r="K2031" i="2"/>
  <c r="L2031" i="2"/>
  <c r="M2031" i="2"/>
  <c r="N2031" i="2"/>
  <c r="O2031" i="2"/>
  <c r="K2032" i="2"/>
  <c r="L2032" i="2"/>
  <c r="M2032" i="2"/>
  <c r="N2032" i="2"/>
  <c r="O2032" i="2"/>
  <c r="K2033" i="2"/>
  <c r="L2033" i="2"/>
  <c r="M2033" i="2"/>
  <c r="N2033" i="2"/>
  <c r="O2033" i="2"/>
  <c r="K2034" i="2"/>
  <c r="L2034" i="2"/>
  <c r="M2034" i="2"/>
  <c r="N2034" i="2"/>
  <c r="O2034" i="2"/>
  <c r="K2035" i="2"/>
  <c r="L2035" i="2"/>
  <c r="M2035" i="2"/>
  <c r="N2035" i="2"/>
  <c r="O2035" i="2"/>
  <c r="K2036" i="2"/>
  <c r="L2036" i="2"/>
  <c r="M2036" i="2"/>
  <c r="N2036" i="2"/>
  <c r="O2036" i="2"/>
  <c r="K2037" i="2"/>
  <c r="L2037" i="2"/>
  <c r="M2037" i="2"/>
  <c r="N2037" i="2"/>
  <c r="O2037" i="2"/>
  <c r="K2038" i="2"/>
  <c r="L2038" i="2"/>
  <c r="M2038" i="2"/>
  <c r="N2038" i="2"/>
  <c r="O2038" i="2"/>
  <c r="K2039" i="2"/>
  <c r="L2039" i="2"/>
  <c r="M2039" i="2"/>
  <c r="N2039" i="2"/>
  <c r="O2039" i="2"/>
  <c r="K2040" i="2"/>
  <c r="L2040" i="2"/>
  <c r="M2040" i="2"/>
  <c r="N2040" i="2"/>
  <c r="O2040" i="2"/>
  <c r="K2041" i="2"/>
  <c r="L2041" i="2"/>
  <c r="M2041" i="2"/>
  <c r="N2041" i="2"/>
  <c r="O2041" i="2"/>
  <c r="K2042" i="2"/>
  <c r="L2042" i="2"/>
  <c r="M2042" i="2"/>
  <c r="N2042" i="2"/>
  <c r="O2042" i="2"/>
  <c r="K2043" i="2"/>
  <c r="L2043" i="2"/>
  <c r="M2043" i="2"/>
  <c r="N2043" i="2"/>
  <c r="O2043" i="2"/>
  <c r="K2044" i="2"/>
  <c r="L2044" i="2"/>
  <c r="M2044" i="2"/>
  <c r="N2044" i="2"/>
  <c r="O2044" i="2"/>
  <c r="K2045" i="2"/>
  <c r="L2045" i="2"/>
  <c r="M2045" i="2"/>
  <c r="N2045" i="2"/>
  <c r="O2045" i="2"/>
  <c r="K2046" i="2"/>
  <c r="L2046" i="2"/>
  <c r="M2046" i="2"/>
  <c r="N2046" i="2"/>
  <c r="O2046" i="2"/>
  <c r="K2047" i="2"/>
  <c r="L2047" i="2"/>
  <c r="M2047" i="2"/>
  <c r="N2047" i="2"/>
  <c r="O2047" i="2"/>
  <c r="K2048" i="2"/>
  <c r="L2048" i="2"/>
  <c r="M2048" i="2"/>
  <c r="N2048" i="2"/>
  <c r="O2048" i="2"/>
  <c r="K2049" i="2"/>
  <c r="L2049" i="2"/>
  <c r="M2049" i="2"/>
  <c r="N2049" i="2"/>
  <c r="O2049" i="2"/>
  <c r="K2050" i="2"/>
  <c r="L2050" i="2"/>
  <c r="M2050" i="2"/>
  <c r="N2050" i="2"/>
  <c r="O2050" i="2"/>
  <c r="K2051" i="2"/>
  <c r="L2051" i="2"/>
  <c r="M2051" i="2"/>
  <c r="N2051" i="2"/>
  <c r="O2051" i="2"/>
  <c r="K2118" i="2"/>
  <c r="L2118" i="2"/>
  <c r="M2118" i="2"/>
  <c r="N2118" i="2"/>
  <c r="O2118" i="2"/>
  <c r="K2119" i="2"/>
  <c r="L2119" i="2"/>
  <c r="M2119" i="2"/>
  <c r="N2119" i="2"/>
  <c r="O2119" i="2"/>
  <c r="K2120" i="2"/>
  <c r="L2120" i="2"/>
  <c r="M2120" i="2"/>
  <c r="N2120" i="2"/>
  <c r="O2120" i="2"/>
  <c r="K2121" i="2"/>
  <c r="L2121" i="2"/>
  <c r="M2121" i="2"/>
  <c r="N2121" i="2"/>
  <c r="O2121" i="2"/>
  <c r="K2122" i="2"/>
  <c r="L2122" i="2"/>
  <c r="M2122" i="2"/>
  <c r="N2122" i="2"/>
  <c r="O2122" i="2"/>
  <c r="K2123" i="2"/>
  <c r="L2123" i="2"/>
  <c r="M2123" i="2"/>
  <c r="N2123" i="2"/>
  <c r="O2123" i="2"/>
  <c r="K2124" i="2"/>
  <c r="L2124" i="2"/>
  <c r="M2124" i="2"/>
  <c r="N2124" i="2"/>
  <c r="O2124" i="2"/>
  <c r="K2125" i="2"/>
  <c r="L2125" i="2"/>
  <c r="M2125" i="2"/>
  <c r="N2125" i="2"/>
  <c r="O2125" i="2"/>
  <c r="K2126" i="2"/>
  <c r="L2126" i="2"/>
  <c r="M2126" i="2"/>
  <c r="N2126" i="2"/>
  <c r="O2126" i="2"/>
  <c r="K2127" i="2"/>
  <c r="L2127" i="2"/>
  <c r="M2127" i="2"/>
  <c r="N2127" i="2"/>
  <c r="O2127" i="2"/>
  <c r="K2128" i="2"/>
  <c r="L2128" i="2"/>
  <c r="M2128" i="2"/>
  <c r="N2128" i="2"/>
  <c r="O2128" i="2"/>
  <c r="K2129" i="2"/>
  <c r="L2129" i="2"/>
  <c r="M2129" i="2"/>
  <c r="N2129" i="2"/>
  <c r="O2129" i="2"/>
  <c r="K2130" i="2"/>
  <c r="L2130" i="2"/>
  <c r="M2130" i="2"/>
  <c r="N2130" i="2"/>
  <c r="O2130" i="2"/>
  <c r="K2131" i="2"/>
  <c r="L2131" i="2"/>
  <c r="M2131" i="2"/>
  <c r="N2131" i="2"/>
  <c r="O2131" i="2"/>
  <c r="K2132" i="2"/>
  <c r="L2132" i="2"/>
  <c r="M2132" i="2"/>
  <c r="N2132" i="2"/>
  <c r="O2132" i="2"/>
  <c r="K2133" i="2"/>
  <c r="L2133" i="2"/>
  <c r="M2133" i="2"/>
  <c r="N2133" i="2"/>
  <c r="O2133" i="2"/>
  <c r="K2134" i="2"/>
  <c r="L2134" i="2"/>
  <c r="M2134" i="2"/>
  <c r="N2134" i="2"/>
  <c r="O2134" i="2"/>
  <c r="K2135" i="2"/>
  <c r="L2135" i="2"/>
  <c r="M2135" i="2"/>
  <c r="N2135" i="2"/>
  <c r="O2135" i="2"/>
  <c r="K2136" i="2"/>
  <c r="L2136" i="2"/>
  <c r="M2136" i="2"/>
  <c r="N2136" i="2"/>
  <c r="O2136" i="2"/>
  <c r="K2137" i="2"/>
  <c r="L2137" i="2"/>
  <c r="M2137" i="2"/>
  <c r="N2137" i="2"/>
  <c r="O2137" i="2"/>
  <c r="K2138" i="2"/>
  <c r="L2138" i="2"/>
  <c r="M2138" i="2"/>
  <c r="N2138" i="2"/>
  <c r="O2138" i="2"/>
  <c r="K2139" i="2"/>
  <c r="L2139" i="2"/>
  <c r="M2139" i="2"/>
  <c r="N2139" i="2"/>
  <c r="O2139" i="2"/>
  <c r="K2140" i="2"/>
  <c r="L2140" i="2"/>
  <c r="M2140" i="2"/>
  <c r="N2140" i="2"/>
  <c r="O2140" i="2"/>
  <c r="K2240" i="2"/>
  <c r="L2240" i="2"/>
  <c r="M2240" i="2"/>
  <c r="N2240" i="2"/>
  <c r="O2240" i="2"/>
  <c r="K2241" i="2"/>
  <c r="L2241" i="2"/>
  <c r="M2241" i="2"/>
  <c r="N2241" i="2"/>
  <c r="O2241" i="2"/>
  <c r="K2242" i="2"/>
  <c r="L2242" i="2"/>
  <c r="M2242" i="2"/>
  <c r="N2242" i="2"/>
  <c r="O2242" i="2"/>
  <c r="K2243" i="2"/>
  <c r="L2243" i="2"/>
  <c r="M2243" i="2"/>
  <c r="N2243" i="2"/>
  <c r="O2243" i="2"/>
  <c r="K2244" i="2"/>
  <c r="L2244" i="2"/>
  <c r="M2244" i="2"/>
  <c r="N2244" i="2"/>
  <c r="O2244" i="2"/>
  <c r="K2245" i="2"/>
  <c r="L2245" i="2"/>
  <c r="M2245" i="2"/>
  <c r="N2245" i="2"/>
  <c r="O2245" i="2"/>
  <c r="K2246" i="2"/>
  <c r="L2246" i="2"/>
  <c r="M2246" i="2"/>
  <c r="N2246" i="2"/>
  <c r="O2246" i="2"/>
  <c r="K2247" i="2"/>
  <c r="L2247" i="2"/>
  <c r="M2247" i="2"/>
  <c r="N2247" i="2"/>
  <c r="O2247" i="2"/>
  <c r="K2248" i="2"/>
  <c r="L2248" i="2"/>
  <c r="M2248" i="2"/>
  <c r="N2248" i="2"/>
  <c r="O2248" i="2"/>
  <c r="K2249" i="2"/>
  <c r="L2249" i="2"/>
  <c r="M2249" i="2"/>
  <c r="N2249" i="2"/>
  <c r="O2249" i="2"/>
  <c r="K2250" i="2"/>
  <c r="L2250" i="2"/>
  <c r="M2250" i="2"/>
  <c r="N2250" i="2"/>
  <c r="O2250" i="2"/>
  <c r="K2251" i="2"/>
  <c r="L2251" i="2"/>
  <c r="M2251" i="2"/>
  <c r="N2251" i="2"/>
  <c r="O2251" i="2"/>
  <c r="K2252" i="2"/>
  <c r="L2252" i="2"/>
  <c r="M2252" i="2"/>
  <c r="N2252" i="2"/>
  <c r="O2252" i="2"/>
  <c r="K2253" i="2"/>
  <c r="L2253" i="2"/>
  <c r="M2253" i="2"/>
  <c r="N2253" i="2"/>
  <c r="O2253" i="2"/>
  <c r="K2254" i="2"/>
  <c r="L2254" i="2"/>
  <c r="M2254" i="2"/>
  <c r="N2254" i="2"/>
  <c r="O2254" i="2"/>
  <c r="K2255" i="2"/>
  <c r="L2255" i="2"/>
  <c r="M2255" i="2"/>
  <c r="N2255" i="2"/>
  <c r="O2255" i="2"/>
  <c r="K2256" i="2"/>
  <c r="L2256" i="2"/>
  <c r="M2256" i="2"/>
  <c r="N2256" i="2"/>
  <c r="O2256" i="2"/>
  <c r="K2257" i="2"/>
  <c r="L2257" i="2"/>
  <c r="M2257" i="2"/>
  <c r="N2257" i="2"/>
  <c r="O2257" i="2"/>
  <c r="K2258" i="2"/>
  <c r="L2258" i="2"/>
  <c r="M2258" i="2"/>
  <c r="N2258" i="2"/>
  <c r="O2258" i="2"/>
  <c r="K2259" i="2"/>
  <c r="L2259" i="2"/>
  <c r="M2259" i="2"/>
  <c r="N2259" i="2"/>
  <c r="O2259" i="2"/>
  <c r="K2260" i="2"/>
  <c r="L2260" i="2"/>
  <c r="M2260" i="2"/>
  <c r="N2260" i="2"/>
  <c r="O2260" i="2"/>
  <c r="K2261" i="2"/>
  <c r="L2261" i="2"/>
  <c r="M2261" i="2"/>
  <c r="N2261" i="2"/>
  <c r="O2261" i="2"/>
  <c r="K2262" i="2"/>
  <c r="L2262" i="2"/>
  <c r="M2262" i="2"/>
  <c r="N2262" i="2"/>
  <c r="O2262" i="2"/>
  <c r="K2376" i="2"/>
  <c r="L2376" i="2"/>
  <c r="M2376" i="2"/>
  <c r="N2376" i="2"/>
  <c r="O2376" i="2"/>
  <c r="K2377" i="2"/>
  <c r="L2377" i="2"/>
  <c r="M2377" i="2"/>
  <c r="N2377" i="2"/>
  <c r="O2377" i="2"/>
  <c r="K2378" i="2"/>
  <c r="L2378" i="2"/>
  <c r="M2378" i="2"/>
  <c r="N2378" i="2"/>
  <c r="O2378" i="2"/>
  <c r="K2379" i="2"/>
  <c r="L2379" i="2"/>
  <c r="M2379" i="2"/>
  <c r="N2379" i="2"/>
  <c r="O2379" i="2"/>
  <c r="K2380" i="2"/>
  <c r="L2380" i="2"/>
  <c r="M2380" i="2"/>
  <c r="N2380" i="2"/>
  <c r="O2380" i="2"/>
  <c r="K2381" i="2"/>
  <c r="L2381" i="2"/>
  <c r="M2381" i="2"/>
  <c r="N2381" i="2"/>
  <c r="O2381" i="2"/>
  <c r="K2382" i="2"/>
  <c r="L2382" i="2"/>
  <c r="M2382" i="2"/>
  <c r="N2382" i="2"/>
  <c r="O2382" i="2"/>
  <c r="K2383" i="2"/>
  <c r="L2383" i="2"/>
  <c r="M2383" i="2"/>
  <c r="N2383" i="2"/>
  <c r="O2383" i="2"/>
  <c r="K2384" i="2"/>
  <c r="L2384" i="2"/>
  <c r="M2384" i="2"/>
  <c r="N2384" i="2"/>
  <c r="O2384" i="2"/>
  <c r="K2385" i="2"/>
  <c r="L2385" i="2"/>
  <c r="M2385" i="2"/>
  <c r="N2385" i="2"/>
  <c r="O2385" i="2"/>
  <c r="K2386" i="2"/>
  <c r="L2386" i="2"/>
  <c r="M2386" i="2"/>
  <c r="N2386" i="2"/>
  <c r="O2386" i="2"/>
  <c r="K2387" i="2"/>
  <c r="L2387" i="2"/>
  <c r="M2387" i="2"/>
  <c r="N2387" i="2"/>
  <c r="O2387" i="2"/>
  <c r="K2388" i="2"/>
  <c r="L2388" i="2"/>
  <c r="M2388" i="2"/>
  <c r="N2388" i="2"/>
  <c r="O2388" i="2"/>
  <c r="K2389" i="2"/>
  <c r="L2389" i="2"/>
  <c r="M2389" i="2"/>
  <c r="N2389" i="2"/>
  <c r="O2389" i="2"/>
  <c r="K2390" i="2"/>
  <c r="L2390" i="2"/>
  <c r="M2390" i="2"/>
  <c r="N2390" i="2"/>
  <c r="O2390" i="2"/>
  <c r="K2391" i="2"/>
  <c r="L2391" i="2"/>
  <c r="M2391" i="2"/>
  <c r="N2391" i="2"/>
  <c r="O2391" i="2"/>
  <c r="K2392" i="2"/>
  <c r="L2392" i="2"/>
  <c r="M2392" i="2"/>
  <c r="N2392" i="2"/>
  <c r="O2392" i="2"/>
  <c r="K2393" i="2"/>
  <c r="L2393" i="2"/>
  <c r="M2393" i="2"/>
  <c r="N2393" i="2"/>
  <c r="O2393" i="2"/>
  <c r="K2394" i="2"/>
  <c r="L2394" i="2"/>
  <c r="M2394" i="2"/>
  <c r="N2394" i="2"/>
  <c r="O2394" i="2"/>
  <c r="K2395" i="2"/>
  <c r="L2395" i="2"/>
  <c r="M2395" i="2"/>
  <c r="N2395" i="2"/>
  <c r="O2395" i="2"/>
  <c r="K2396" i="2"/>
  <c r="L2396" i="2"/>
  <c r="M2396" i="2"/>
  <c r="N2396" i="2"/>
  <c r="O2396" i="2"/>
  <c r="K2397" i="2"/>
  <c r="L2397" i="2"/>
  <c r="M2397" i="2"/>
  <c r="N2397" i="2"/>
  <c r="O2397" i="2"/>
  <c r="K2398" i="2"/>
  <c r="L2398" i="2"/>
  <c r="M2398" i="2"/>
  <c r="N2398" i="2"/>
  <c r="O2398" i="2"/>
  <c r="K2399" i="2"/>
  <c r="L2399" i="2"/>
  <c r="M2399" i="2"/>
  <c r="N2399" i="2"/>
  <c r="O2399" i="2"/>
  <c r="K2400" i="2"/>
  <c r="L2400" i="2"/>
  <c r="M2400" i="2"/>
  <c r="N2400" i="2"/>
  <c r="O2400" i="2"/>
  <c r="K2401" i="2"/>
  <c r="L2401" i="2"/>
  <c r="M2401" i="2"/>
  <c r="N2401" i="2"/>
  <c r="O2401" i="2"/>
  <c r="K2402" i="2"/>
  <c r="L2402" i="2"/>
  <c r="M2402" i="2"/>
  <c r="N2402" i="2"/>
  <c r="O2402" i="2"/>
  <c r="K2495" i="2"/>
  <c r="L2495" i="2"/>
  <c r="M2495" i="2"/>
  <c r="N2495" i="2"/>
  <c r="O2495" i="2"/>
  <c r="K2496" i="2"/>
  <c r="L2496" i="2"/>
  <c r="M2496" i="2"/>
  <c r="N2496" i="2"/>
  <c r="O2496" i="2"/>
  <c r="K2497" i="2"/>
  <c r="L2497" i="2"/>
  <c r="M2497" i="2"/>
  <c r="N2497" i="2"/>
  <c r="O2497" i="2"/>
  <c r="K2498" i="2"/>
  <c r="L2498" i="2"/>
  <c r="M2498" i="2"/>
  <c r="N2498" i="2"/>
  <c r="O2498" i="2"/>
  <c r="K2499" i="2"/>
  <c r="L2499" i="2"/>
  <c r="M2499" i="2"/>
  <c r="N2499" i="2"/>
  <c r="O2499" i="2"/>
  <c r="K2500" i="2"/>
  <c r="L2500" i="2"/>
  <c r="M2500" i="2"/>
  <c r="N2500" i="2"/>
  <c r="O2500" i="2"/>
  <c r="K2501" i="2"/>
  <c r="L2501" i="2"/>
  <c r="M2501" i="2"/>
  <c r="N2501" i="2"/>
  <c r="O2501" i="2"/>
  <c r="K2502" i="2"/>
  <c r="L2502" i="2"/>
  <c r="M2502" i="2"/>
  <c r="N2502" i="2"/>
  <c r="O2502" i="2"/>
  <c r="K2503" i="2"/>
  <c r="L2503" i="2"/>
  <c r="M2503" i="2"/>
  <c r="N2503" i="2"/>
  <c r="O2503" i="2"/>
  <c r="K2504" i="2"/>
  <c r="L2504" i="2"/>
  <c r="M2504" i="2"/>
  <c r="N2504" i="2"/>
  <c r="O2504" i="2"/>
  <c r="K2505" i="2"/>
  <c r="L2505" i="2"/>
  <c r="M2505" i="2"/>
  <c r="N2505" i="2"/>
  <c r="O2505" i="2"/>
  <c r="K2506" i="2"/>
  <c r="L2506" i="2"/>
  <c r="M2506" i="2"/>
  <c r="N2506" i="2"/>
  <c r="O2506" i="2"/>
  <c r="K2507" i="2"/>
  <c r="L2507" i="2"/>
  <c r="M2507" i="2"/>
  <c r="N2507" i="2"/>
  <c r="O2507" i="2"/>
  <c r="K2508" i="2"/>
  <c r="L2508" i="2"/>
  <c r="M2508" i="2"/>
  <c r="N2508" i="2"/>
  <c r="O2508" i="2"/>
  <c r="K2509" i="2"/>
  <c r="L2509" i="2"/>
  <c r="M2509" i="2"/>
  <c r="N2509" i="2"/>
  <c r="O2509" i="2"/>
  <c r="K2510" i="2"/>
  <c r="L2510" i="2"/>
  <c r="M2510" i="2"/>
  <c r="N2510" i="2"/>
  <c r="O2510" i="2"/>
  <c r="K2511" i="2"/>
  <c r="L2511" i="2"/>
  <c r="M2511" i="2"/>
  <c r="N2511" i="2"/>
  <c r="O2511" i="2"/>
  <c r="K2512" i="2"/>
  <c r="L2512" i="2"/>
  <c r="M2512" i="2"/>
  <c r="N2512" i="2"/>
  <c r="O2512" i="2"/>
  <c r="K2626" i="2"/>
  <c r="L2626" i="2"/>
  <c r="M2626" i="2"/>
  <c r="N2626" i="2"/>
  <c r="O2626" i="2"/>
  <c r="K2627" i="2"/>
  <c r="L2627" i="2"/>
  <c r="M2627" i="2"/>
  <c r="N2627" i="2"/>
  <c r="O2627" i="2"/>
  <c r="K2628" i="2"/>
  <c r="L2628" i="2"/>
  <c r="M2628" i="2"/>
  <c r="N2628" i="2"/>
  <c r="O2628" i="2"/>
  <c r="K2629" i="2"/>
  <c r="L2629" i="2"/>
  <c r="M2629" i="2"/>
  <c r="N2629" i="2"/>
  <c r="O2629" i="2"/>
  <c r="K2630" i="2"/>
  <c r="L2630" i="2"/>
  <c r="M2630" i="2"/>
  <c r="N2630" i="2"/>
  <c r="O2630" i="2"/>
  <c r="K2631" i="2"/>
  <c r="L2631" i="2"/>
  <c r="M2631" i="2"/>
  <c r="N2631" i="2"/>
  <c r="O2631" i="2"/>
  <c r="K2632" i="2"/>
  <c r="L2632" i="2"/>
  <c r="M2632" i="2"/>
  <c r="N2632" i="2"/>
  <c r="O2632" i="2"/>
  <c r="K2633" i="2"/>
  <c r="L2633" i="2"/>
  <c r="M2633" i="2"/>
  <c r="N2633" i="2"/>
  <c r="O2633" i="2"/>
  <c r="K2634" i="2"/>
  <c r="L2634" i="2"/>
  <c r="M2634" i="2"/>
  <c r="N2634" i="2"/>
  <c r="O2634" i="2"/>
  <c r="K2635" i="2"/>
  <c r="L2635" i="2"/>
  <c r="M2635" i="2"/>
  <c r="N2635" i="2"/>
  <c r="O2635" i="2"/>
  <c r="K2636" i="2"/>
  <c r="L2636" i="2"/>
  <c r="M2636" i="2"/>
  <c r="N2636" i="2"/>
  <c r="O2636" i="2"/>
  <c r="K2637" i="2"/>
  <c r="L2637" i="2"/>
  <c r="M2637" i="2"/>
  <c r="N2637" i="2"/>
  <c r="O2637" i="2"/>
  <c r="K2638" i="2"/>
  <c r="L2638" i="2"/>
  <c r="M2638" i="2"/>
  <c r="N2638" i="2"/>
  <c r="O2638" i="2"/>
  <c r="K2639" i="2"/>
  <c r="L2639" i="2"/>
  <c r="M2639" i="2"/>
  <c r="N2639" i="2"/>
  <c r="O2639" i="2"/>
  <c r="K2640" i="2"/>
  <c r="L2640" i="2"/>
  <c r="M2640" i="2"/>
  <c r="N2640" i="2"/>
  <c r="O2640" i="2"/>
  <c r="K2641" i="2"/>
  <c r="L2641" i="2"/>
  <c r="M2641" i="2"/>
  <c r="N2641" i="2"/>
  <c r="O2641" i="2"/>
  <c r="K2642" i="2"/>
  <c r="L2642" i="2"/>
  <c r="M2642" i="2"/>
  <c r="N2642" i="2"/>
  <c r="O2642" i="2"/>
  <c r="K2643" i="2"/>
  <c r="L2643" i="2"/>
  <c r="M2643" i="2"/>
  <c r="N2643" i="2"/>
  <c r="O2643" i="2"/>
  <c r="K2644" i="2"/>
  <c r="L2644" i="2"/>
  <c r="M2644" i="2"/>
  <c r="N2644" i="2"/>
  <c r="O2644" i="2"/>
  <c r="K2645" i="2"/>
  <c r="L2645" i="2"/>
  <c r="M2645" i="2"/>
  <c r="N2645" i="2"/>
  <c r="O2645" i="2"/>
  <c r="K2646" i="2"/>
  <c r="L2646" i="2"/>
  <c r="M2646" i="2"/>
  <c r="N2646" i="2"/>
  <c r="O2646" i="2"/>
  <c r="K2647" i="2"/>
  <c r="L2647" i="2"/>
  <c r="M2647" i="2"/>
  <c r="N2647" i="2"/>
  <c r="O2647" i="2"/>
  <c r="K2648" i="2"/>
  <c r="L2648" i="2"/>
  <c r="M2648" i="2"/>
  <c r="N2648" i="2"/>
  <c r="O2648" i="2"/>
  <c r="K2649" i="2"/>
  <c r="L2649" i="2"/>
  <c r="M2649" i="2"/>
  <c r="N2649" i="2"/>
  <c r="O2649" i="2"/>
  <c r="K2745" i="2"/>
  <c r="L2745" i="2"/>
  <c r="M2745" i="2"/>
  <c r="N2745" i="2"/>
  <c r="O2745" i="2"/>
  <c r="K2746" i="2"/>
  <c r="L2746" i="2"/>
  <c r="M2746" i="2"/>
  <c r="N2746" i="2"/>
  <c r="O2746" i="2"/>
  <c r="K2747" i="2"/>
  <c r="L2747" i="2"/>
  <c r="M2747" i="2"/>
  <c r="N2747" i="2"/>
  <c r="O2747" i="2"/>
  <c r="K2748" i="2"/>
  <c r="L2748" i="2"/>
  <c r="M2748" i="2"/>
  <c r="N2748" i="2"/>
  <c r="O2748" i="2"/>
  <c r="K2749" i="2"/>
  <c r="L2749" i="2"/>
  <c r="M2749" i="2"/>
  <c r="N2749" i="2"/>
  <c r="O2749" i="2"/>
  <c r="K2750" i="2"/>
  <c r="L2750" i="2"/>
  <c r="M2750" i="2"/>
  <c r="N2750" i="2"/>
  <c r="O2750" i="2"/>
  <c r="K2751" i="2"/>
  <c r="L2751" i="2"/>
  <c r="M2751" i="2"/>
  <c r="N2751" i="2"/>
  <c r="O2751" i="2"/>
  <c r="K2752" i="2"/>
  <c r="L2752" i="2"/>
  <c r="M2752" i="2"/>
  <c r="N2752" i="2"/>
  <c r="O2752" i="2"/>
  <c r="K2753" i="2"/>
  <c r="L2753" i="2"/>
  <c r="M2753" i="2"/>
  <c r="N2753" i="2"/>
  <c r="O2753" i="2"/>
  <c r="K2754" i="2"/>
  <c r="L2754" i="2"/>
  <c r="M2754" i="2"/>
  <c r="N2754" i="2"/>
  <c r="O2754" i="2"/>
  <c r="K2755" i="2"/>
  <c r="L2755" i="2"/>
  <c r="M2755" i="2"/>
  <c r="N2755" i="2"/>
  <c r="O2755" i="2"/>
  <c r="K2756" i="2"/>
  <c r="L2756" i="2"/>
  <c r="M2756" i="2"/>
  <c r="N2756" i="2"/>
  <c r="O2756" i="2"/>
  <c r="K2757" i="2"/>
  <c r="L2757" i="2"/>
  <c r="M2757" i="2"/>
  <c r="N2757" i="2"/>
  <c r="O2757" i="2"/>
  <c r="K2758" i="2"/>
  <c r="L2758" i="2"/>
  <c r="M2758" i="2"/>
  <c r="N2758" i="2"/>
  <c r="O2758" i="2"/>
  <c r="K2759" i="2"/>
  <c r="L2759" i="2"/>
  <c r="M2759" i="2"/>
  <c r="N2759" i="2"/>
  <c r="O2759" i="2"/>
  <c r="K2760" i="2"/>
  <c r="L2760" i="2"/>
  <c r="M2760" i="2"/>
  <c r="N2760" i="2"/>
  <c r="O2760" i="2"/>
  <c r="K2890" i="2"/>
  <c r="L2890" i="2"/>
  <c r="M2890" i="2"/>
  <c r="N2890" i="2"/>
  <c r="O2890" i="2"/>
  <c r="K2891" i="2"/>
  <c r="L2891" i="2"/>
  <c r="M2891" i="2"/>
  <c r="N2891" i="2"/>
  <c r="O2891" i="2"/>
  <c r="K2892" i="2"/>
  <c r="L2892" i="2"/>
  <c r="M2892" i="2"/>
  <c r="N2892" i="2"/>
  <c r="O2892" i="2"/>
  <c r="K2893" i="2"/>
  <c r="L2893" i="2"/>
  <c r="M2893" i="2"/>
  <c r="N2893" i="2"/>
  <c r="O2893" i="2"/>
  <c r="K2894" i="2"/>
  <c r="L2894" i="2"/>
  <c r="M2894" i="2"/>
  <c r="N2894" i="2"/>
  <c r="O2894" i="2"/>
  <c r="K2895" i="2"/>
  <c r="L2895" i="2"/>
  <c r="M2895" i="2"/>
  <c r="N2895" i="2"/>
  <c r="O2895" i="2"/>
  <c r="K2896" i="2"/>
  <c r="L2896" i="2"/>
  <c r="M2896" i="2"/>
  <c r="N2896" i="2"/>
  <c r="O2896" i="2"/>
  <c r="K2897" i="2"/>
  <c r="L2897" i="2"/>
  <c r="M2897" i="2"/>
  <c r="N2897" i="2"/>
  <c r="O2897" i="2"/>
  <c r="K2898" i="2"/>
  <c r="L2898" i="2"/>
  <c r="M2898" i="2"/>
  <c r="N2898" i="2"/>
  <c r="O2898" i="2"/>
  <c r="K2899" i="2"/>
  <c r="L2899" i="2"/>
  <c r="M2899" i="2"/>
  <c r="N2899" i="2"/>
  <c r="O2899" i="2"/>
  <c r="K2900" i="2"/>
  <c r="L2900" i="2"/>
  <c r="M2900" i="2"/>
  <c r="N2900" i="2"/>
  <c r="O2900" i="2"/>
  <c r="K2901" i="2"/>
  <c r="L2901" i="2"/>
  <c r="M2901" i="2"/>
  <c r="N2901" i="2"/>
  <c r="O2901" i="2"/>
  <c r="K2902" i="2"/>
  <c r="L2902" i="2"/>
  <c r="M2902" i="2"/>
  <c r="N2902" i="2"/>
  <c r="O2902" i="2"/>
  <c r="K2903" i="2"/>
  <c r="L2903" i="2"/>
  <c r="M2903" i="2"/>
  <c r="N2903" i="2"/>
  <c r="O2903" i="2"/>
  <c r="K2904" i="2"/>
  <c r="L2904" i="2"/>
  <c r="M2904" i="2"/>
  <c r="N2904" i="2"/>
  <c r="O2904" i="2"/>
  <c r="K2905" i="2"/>
  <c r="L2905" i="2"/>
  <c r="M2905" i="2"/>
  <c r="N2905" i="2"/>
  <c r="O2905" i="2"/>
  <c r="K2906" i="2"/>
  <c r="L2906" i="2"/>
  <c r="M2906" i="2"/>
  <c r="N2906" i="2"/>
  <c r="O2906" i="2"/>
  <c r="K2907" i="2"/>
  <c r="L2907" i="2"/>
  <c r="M2907" i="2"/>
  <c r="N2907" i="2"/>
  <c r="O2907" i="2"/>
  <c r="K2908" i="2"/>
  <c r="L2908" i="2"/>
  <c r="M2908" i="2"/>
  <c r="N2908" i="2"/>
  <c r="O2908" i="2"/>
  <c r="K2909" i="2"/>
  <c r="L2909" i="2"/>
  <c r="M2909" i="2"/>
  <c r="N2909" i="2"/>
  <c r="O2909" i="2"/>
  <c r="K2910" i="2"/>
  <c r="L2910" i="2"/>
  <c r="M2910" i="2"/>
  <c r="N2910" i="2"/>
  <c r="O2910" i="2"/>
  <c r="K2911" i="2"/>
  <c r="L2911" i="2"/>
  <c r="M2911" i="2"/>
  <c r="N2911" i="2"/>
  <c r="O2911" i="2"/>
  <c r="K2912" i="2"/>
  <c r="L2912" i="2"/>
  <c r="M2912" i="2"/>
  <c r="N2912" i="2"/>
  <c r="O2912" i="2"/>
  <c r="K2913" i="2"/>
  <c r="L2913" i="2"/>
  <c r="M2913" i="2"/>
  <c r="N2913" i="2"/>
  <c r="O2913" i="2"/>
  <c r="K2914" i="2"/>
  <c r="L2914" i="2"/>
  <c r="M2914" i="2"/>
  <c r="N2914" i="2"/>
  <c r="O2914" i="2"/>
  <c r="K2915" i="2"/>
  <c r="L2915" i="2"/>
  <c r="M2915" i="2"/>
  <c r="N2915" i="2"/>
  <c r="O2915" i="2"/>
  <c r="K2916" i="2"/>
  <c r="L2916" i="2"/>
  <c r="M2916" i="2"/>
  <c r="N2916" i="2"/>
  <c r="O2916" i="2"/>
  <c r="K2917" i="2"/>
  <c r="L2917" i="2"/>
  <c r="M2917" i="2"/>
  <c r="N2917" i="2"/>
  <c r="O2917" i="2"/>
  <c r="K2918" i="2"/>
  <c r="L2918" i="2"/>
  <c r="M2918" i="2"/>
  <c r="N2918" i="2"/>
  <c r="O2918" i="2"/>
  <c r="K2919" i="2"/>
  <c r="L2919" i="2"/>
  <c r="M2919" i="2"/>
  <c r="N2919" i="2"/>
  <c r="O2919" i="2"/>
  <c r="K2920" i="2"/>
  <c r="L2920" i="2"/>
  <c r="M2920" i="2"/>
  <c r="N2920" i="2"/>
  <c r="O2920" i="2"/>
  <c r="K3026" i="2"/>
  <c r="L3026" i="2"/>
  <c r="M3026" i="2"/>
  <c r="N3026" i="2"/>
  <c r="O3026" i="2"/>
  <c r="K3027" i="2"/>
  <c r="L3027" i="2"/>
  <c r="M3027" i="2"/>
  <c r="N3027" i="2"/>
  <c r="O3027" i="2"/>
  <c r="K3028" i="2"/>
  <c r="L3028" i="2"/>
  <c r="M3028" i="2"/>
  <c r="N3028" i="2"/>
  <c r="O3028" i="2"/>
  <c r="K3029" i="2"/>
  <c r="L3029" i="2"/>
  <c r="M3029" i="2"/>
  <c r="N3029" i="2"/>
  <c r="O3029" i="2"/>
  <c r="K3030" i="2"/>
  <c r="L3030" i="2"/>
  <c r="M3030" i="2"/>
  <c r="N3030" i="2"/>
  <c r="O3030" i="2"/>
  <c r="K3031" i="2"/>
  <c r="L3031" i="2"/>
  <c r="M3031" i="2"/>
  <c r="N3031" i="2"/>
  <c r="O3031" i="2"/>
  <c r="K3032" i="2"/>
  <c r="L3032" i="2"/>
  <c r="M3032" i="2"/>
  <c r="N3032" i="2"/>
  <c r="O3032" i="2"/>
  <c r="K3033" i="2"/>
  <c r="L3033" i="2"/>
  <c r="M3033" i="2"/>
  <c r="N3033" i="2"/>
  <c r="O3033" i="2"/>
  <c r="K3034" i="2"/>
  <c r="L3034" i="2"/>
  <c r="M3034" i="2"/>
  <c r="N3034" i="2"/>
  <c r="O3034" i="2"/>
  <c r="K3035" i="2"/>
  <c r="L3035" i="2"/>
  <c r="M3035" i="2"/>
  <c r="N3035" i="2"/>
  <c r="O3035" i="2"/>
  <c r="K3036" i="2"/>
  <c r="L3036" i="2"/>
  <c r="M3036" i="2"/>
  <c r="N3036" i="2"/>
  <c r="O3036" i="2"/>
  <c r="K3037" i="2"/>
  <c r="L3037" i="2"/>
  <c r="M3037" i="2"/>
  <c r="N3037" i="2"/>
  <c r="O3037" i="2"/>
  <c r="K3038" i="2"/>
  <c r="L3038" i="2"/>
  <c r="M3038" i="2"/>
  <c r="N3038" i="2"/>
  <c r="O3038" i="2"/>
  <c r="K3039" i="2"/>
  <c r="L3039" i="2"/>
  <c r="M3039" i="2"/>
  <c r="N3039" i="2"/>
  <c r="O3039" i="2"/>
  <c r="K3040" i="2"/>
  <c r="L3040" i="2"/>
  <c r="M3040" i="2"/>
  <c r="N3040" i="2"/>
  <c r="O3040" i="2"/>
  <c r="K3041" i="2"/>
  <c r="L3041" i="2"/>
  <c r="M3041" i="2"/>
  <c r="N3041" i="2"/>
  <c r="O3041" i="2"/>
  <c r="K3042" i="2"/>
  <c r="L3042" i="2"/>
  <c r="M3042" i="2"/>
  <c r="N3042" i="2"/>
  <c r="O3042" i="2"/>
  <c r="K3043" i="2"/>
  <c r="L3043" i="2"/>
  <c r="M3043" i="2"/>
  <c r="N3043" i="2"/>
  <c r="O3043" i="2"/>
  <c r="K3044" i="2"/>
  <c r="L3044" i="2"/>
  <c r="M3044" i="2"/>
  <c r="N3044" i="2"/>
  <c r="O3044" i="2"/>
  <c r="K3045" i="2"/>
  <c r="L3045" i="2"/>
  <c r="M3045" i="2"/>
  <c r="N3045" i="2"/>
  <c r="O3045" i="2"/>
  <c r="K3046" i="2"/>
  <c r="L3046" i="2"/>
  <c r="M3046" i="2"/>
  <c r="N3046" i="2"/>
  <c r="O3046" i="2"/>
  <c r="K3047" i="2"/>
  <c r="L3047" i="2"/>
  <c r="M3047" i="2"/>
  <c r="N3047" i="2"/>
  <c r="O3047" i="2"/>
  <c r="K3048" i="2"/>
  <c r="L3048" i="2"/>
  <c r="M3048" i="2"/>
  <c r="N3048" i="2"/>
  <c r="O3048" i="2"/>
  <c r="K3049" i="2"/>
  <c r="L3049" i="2"/>
  <c r="M3049" i="2"/>
  <c r="N3049" i="2"/>
  <c r="O3049" i="2"/>
  <c r="K3050" i="2"/>
  <c r="L3050" i="2"/>
  <c r="M3050" i="2"/>
  <c r="N3050" i="2"/>
  <c r="O3050" i="2"/>
  <c r="K3051" i="2"/>
  <c r="L3051" i="2"/>
  <c r="M3051" i="2"/>
  <c r="N3051" i="2"/>
  <c r="O3051" i="2"/>
  <c r="K3144" i="2"/>
  <c r="L3144" i="2"/>
  <c r="M3144" i="2"/>
  <c r="N3144" i="2"/>
  <c r="O3144" i="2"/>
  <c r="K3145" i="2"/>
  <c r="L3145" i="2"/>
  <c r="M3145" i="2"/>
  <c r="N3145" i="2"/>
  <c r="O3145" i="2"/>
  <c r="K3146" i="2"/>
  <c r="L3146" i="2"/>
  <c r="M3146" i="2"/>
  <c r="N3146" i="2"/>
  <c r="O3146" i="2"/>
  <c r="K3147" i="2"/>
  <c r="L3147" i="2"/>
  <c r="M3147" i="2"/>
  <c r="N3147" i="2"/>
  <c r="O3147" i="2"/>
  <c r="K3148" i="2"/>
  <c r="L3148" i="2"/>
  <c r="M3148" i="2"/>
  <c r="N3148" i="2"/>
  <c r="O3148" i="2"/>
  <c r="K3149" i="2"/>
  <c r="L3149" i="2"/>
  <c r="M3149" i="2"/>
  <c r="N3149" i="2"/>
  <c r="O3149" i="2"/>
  <c r="K3150" i="2"/>
  <c r="L3150" i="2"/>
  <c r="M3150" i="2"/>
  <c r="N3150" i="2"/>
  <c r="O3150" i="2"/>
  <c r="K3151" i="2"/>
  <c r="L3151" i="2"/>
  <c r="M3151" i="2"/>
  <c r="N3151" i="2"/>
  <c r="O3151" i="2"/>
  <c r="K3152" i="2"/>
  <c r="L3152" i="2"/>
  <c r="M3152" i="2"/>
  <c r="N3152" i="2"/>
  <c r="O3152" i="2"/>
  <c r="K3153" i="2"/>
  <c r="L3153" i="2"/>
  <c r="M3153" i="2"/>
  <c r="N3153" i="2"/>
  <c r="O3153" i="2"/>
  <c r="K3154" i="2"/>
  <c r="L3154" i="2"/>
  <c r="M3154" i="2"/>
  <c r="N3154" i="2"/>
  <c r="O3154" i="2"/>
  <c r="K3155" i="2"/>
  <c r="L3155" i="2"/>
  <c r="M3155" i="2"/>
  <c r="N3155" i="2"/>
  <c r="O3155" i="2"/>
  <c r="K3156" i="2"/>
  <c r="L3156" i="2"/>
  <c r="M3156" i="2"/>
  <c r="N3156" i="2"/>
  <c r="O3156" i="2"/>
  <c r="K3157" i="2"/>
  <c r="L3157" i="2"/>
  <c r="M3157" i="2"/>
  <c r="N3157" i="2"/>
  <c r="O3157" i="2"/>
  <c r="K3158" i="2"/>
  <c r="L3158" i="2"/>
  <c r="M3158" i="2"/>
  <c r="N3158" i="2"/>
  <c r="O3158" i="2"/>
  <c r="K3159" i="2"/>
  <c r="L3159" i="2"/>
  <c r="M3159" i="2"/>
  <c r="N3159" i="2"/>
  <c r="O3159" i="2"/>
  <c r="K3160" i="2"/>
  <c r="L3160" i="2"/>
  <c r="M3160" i="2"/>
  <c r="N3160" i="2"/>
  <c r="O3160" i="2"/>
  <c r="K3161" i="2"/>
  <c r="L3161" i="2"/>
  <c r="M3161" i="2"/>
  <c r="N3161" i="2"/>
  <c r="O3161" i="2"/>
  <c r="K3162" i="2"/>
  <c r="L3162" i="2"/>
  <c r="M3162" i="2"/>
  <c r="N3162" i="2"/>
  <c r="O3162" i="2"/>
  <c r="K3163" i="2"/>
  <c r="L3163" i="2"/>
  <c r="M3163" i="2"/>
  <c r="N3163" i="2"/>
  <c r="O3163" i="2"/>
  <c r="K3164" i="2"/>
  <c r="L3164" i="2"/>
  <c r="M3164" i="2"/>
  <c r="N3164" i="2"/>
  <c r="O3164" i="2"/>
  <c r="K3165" i="2"/>
  <c r="L3165" i="2"/>
  <c r="M3165" i="2"/>
  <c r="N3165" i="2"/>
  <c r="O3165" i="2"/>
  <c r="K3166" i="2"/>
  <c r="L3166" i="2"/>
  <c r="M3166" i="2"/>
  <c r="N3166" i="2"/>
  <c r="O3166" i="2"/>
  <c r="K3167" i="2"/>
  <c r="L3167" i="2"/>
  <c r="M3167" i="2"/>
  <c r="N3167" i="2"/>
  <c r="O3167" i="2"/>
  <c r="K3168" i="2"/>
  <c r="L3168" i="2"/>
  <c r="M3168" i="2"/>
  <c r="N3168" i="2"/>
  <c r="O3168" i="2"/>
  <c r="K3169" i="2"/>
  <c r="L3169" i="2"/>
  <c r="M3169" i="2"/>
  <c r="N3169" i="2"/>
  <c r="O3169" i="2"/>
  <c r="K3170" i="2"/>
  <c r="L3170" i="2"/>
  <c r="M3170" i="2"/>
  <c r="N3170" i="2"/>
  <c r="O3170" i="2"/>
  <c r="K3171" i="2"/>
  <c r="L3171" i="2"/>
  <c r="M3171" i="2"/>
  <c r="N3171" i="2"/>
  <c r="O3171" i="2"/>
  <c r="K3172" i="2"/>
  <c r="L3172" i="2"/>
  <c r="M3172" i="2"/>
  <c r="N3172" i="2"/>
  <c r="O3172" i="2"/>
  <c r="K3173" i="2"/>
  <c r="L3173" i="2"/>
  <c r="M3173" i="2"/>
  <c r="N3173" i="2"/>
  <c r="O3173" i="2"/>
  <c r="K3174" i="2"/>
  <c r="L3174" i="2"/>
  <c r="M3174" i="2"/>
  <c r="N3174" i="2"/>
  <c r="O3174" i="2"/>
  <c r="K3175" i="2"/>
  <c r="L3175" i="2"/>
  <c r="M3175" i="2"/>
  <c r="N3175" i="2"/>
  <c r="O3175" i="2"/>
  <c r="K3176" i="2"/>
  <c r="L3176" i="2"/>
  <c r="M3176" i="2"/>
  <c r="N3176" i="2"/>
  <c r="O3176" i="2"/>
  <c r="K3177" i="2"/>
  <c r="L3177" i="2"/>
  <c r="M3177" i="2"/>
  <c r="N3177" i="2"/>
  <c r="O3177" i="2"/>
  <c r="K3178" i="2"/>
  <c r="L3178" i="2"/>
  <c r="M3178" i="2"/>
  <c r="N3178" i="2"/>
  <c r="O3178" i="2"/>
  <c r="K3179" i="2"/>
  <c r="L3179" i="2"/>
  <c r="M3179" i="2"/>
  <c r="N3179" i="2"/>
  <c r="O3179" i="2"/>
  <c r="K3255" i="2"/>
  <c r="L3255" i="2"/>
  <c r="M3255" i="2"/>
  <c r="N3255" i="2"/>
  <c r="O3255" i="2"/>
  <c r="K3256" i="2"/>
  <c r="L3256" i="2"/>
  <c r="M3256" i="2"/>
  <c r="N3256" i="2"/>
  <c r="O3256" i="2"/>
  <c r="K3257" i="2"/>
  <c r="L3257" i="2"/>
  <c r="M3257" i="2"/>
  <c r="N3257" i="2"/>
  <c r="O3257" i="2"/>
  <c r="K3258" i="2"/>
  <c r="L3258" i="2"/>
  <c r="M3258" i="2"/>
  <c r="N3258" i="2"/>
  <c r="O3258" i="2"/>
  <c r="K3259" i="2"/>
  <c r="L3259" i="2"/>
  <c r="M3259" i="2"/>
  <c r="N3259" i="2"/>
  <c r="O3259" i="2"/>
  <c r="K3260" i="2"/>
  <c r="L3260" i="2"/>
  <c r="M3260" i="2"/>
  <c r="N3260" i="2"/>
  <c r="O3260" i="2"/>
  <c r="K3261" i="2"/>
  <c r="L3261" i="2"/>
  <c r="M3261" i="2"/>
  <c r="N3261" i="2"/>
  <c r="O3261" i="2"/>
  <c r="K3262" i="2"/>
  <c r="L3262" i="2"/>
  <c r="M3262" i="2"/>
  <c r="N3262" i="2"/>
  <c r="O3262" i="2"/>
  <c r="K3263" i="2"/>
  <c r="L3263" i="2"/>
  <c r="M3263" i="2"/>
  <c r="N3263" i="2"/>
  <c r="O3263" i="2"/>
  <c r="K3264" i="2"/>
  <c r="L3264" i="2"/>
  <c r="M3264" i="2"/>
  <c r="N3264" i="2"/>
  <c r="O3264" i="2"/>
  <c r="K3265" i="2"/>
  <c r="L3265" i="2"/>
  <c r="M3265" i="2"/>
  <c r="N3265" i="2"/>
  <c r="O3265" i="2"/>
  <c r="K3266" i="2"/>
  <c r="L3266" i="2"/>
  <c r="M3266" i="2"/>
  <c r="N3266" i="2"/>
  <c r="O3266" i="2"/>
  <c r="K3267" i="2"/>
  <c r="L3267" i="2"/>
  <c r="M3267" i="2"/>
  <c r="N3267" i="2"/>
  <c r="O3267" i="2"/>
  <c r="K3268" i="2"/>
  <c r="L3268" i="2"/>
  <c r="M3268" i="2"/>
  <c r="N3268" i="2"/>
  <c r="O3268" i="2"/>
  <c r="K3269" i="2"/>
  <c r="L3269" i="2"/>
  <c r="M3269" i="2"/>
  <c r="N3269" i="2"/>
  <c r="O3269" i="2"/>
  <c r="K3270" i="2"/>
  <c r="L3270" i="2"/>
  <c r="M3270" i="2"/>
  <c r="N3270" i="2"/>
  <c r="O3270" i="2"/>
  <c r="K3271" i="2"/>
  <c r="L3271" i="2"/>
  <c r="M3271" i="2"/>
  <c r="N3271" i="2"/>
  <c r="O3271" i="2"/>
  <c r="K3272" i="2"/>
  <c r="L3272" i="2"/>
  <c r="M3272" i="2"/>
  <c r="N3272" i="2"/>
  <c r="O3272" i="2"/>
  <c r="K3385" i="2"/>
  <c r="L3385" i="2"/>
  <c r="M3385" i="2"/>
  <c r="N3385" i="2"/>
  <c r="O3385" i="2"/>
  <c r="K3386" i="2"/>
  <c r="L3386" i="2"/>
  <c r="M3386" i="2"/>
  <c r="N3386" i="2"/>
  <c r="O3386" i="2"/>
  <c r="K3387" i="2"/>
  <c r="L3387" i="2"/>
  <c r="M3387" i="2"/>
  <c r="N3387" i="2"/>
  <c r="O3387" i="2"/>
  <c r="K3388" i="2"/>
  <c r="L3388" i="2"/>
  <c r="M3388" i="2"/>
  <c r="N3388" i="2"/>
  <c r="O3388" i="2"/>
  <c r="K3389" i="2"/>
  <c r="L3389" i="2"/>
  <c r="M3389" i="2"/>
  <c r="N3389" i="2"/>
  <c r="O3389" i="2"/>
  <c r="K3390" i="2"/>
  <c r="L3390" i="2"/>
  <c r="M3390" i="2"/>
  <c r="N3390" i="2"/>
  <c r="O3390" i="2"/>
  <c r="K3391" i="2"/>
  <c r="L3391" i="2"/>
  <c r="M3391" i="2"/>
  <c r="N3391" i="2"/>
  <c r="O3391" i="2"/>
  <c r="K3392" i="2"/>
  <c r="L3392" i="2"/>
  <c r="M3392" i="2"/>
  <c r="N3392" i="2"/>
  <c r="O3392" i="2"/>
  <c r="K3393" i="2"/>
  <c r="L3393" i="2"/>
  <c r="M3393" i="2"/>
  <c r="N3393" i="2"/>
  <c r="O3393" i="2"/>
  <c r="K3394" i="2"/>
  <c r="L3394" i="2"/>
  <c r="M3394" i="2"/>
  <c r="N3394" i="2"/>
  <c r="O3394" i="2"/>
  <c r="K3395" i="2"/>
  <c r="L3395" i="2"/>
  <c r="M3395" i="2"/>
  <c r="N3395" i="2"/>
  <c r="O3395" i="2"/>
  <c r="K3396" i="2"/>
  <c r="L3396" i="2"/>
  <c r="M3396" i="2"/>
  <c r="N3396" i="2"/>
  <c r="O3396" i="2"/>
  <c r="K3397" i="2"/>
  <c r="L3397" i="2"/>
  <c r="M3397" i="2"/>
  <c r="N3397" i="2"/>
  <c r="O3397" i="2"/>
  <c r="K3398" i="2"/>
  <c r="L3398" i="2"/>
  <c r="M3398" i="2"/>
  <c r="N3398" i="2"/>
  <c r="O3398" i="2"/>
  <c r="K3399" i="2"/>
  <c r="L3399" i="2"/>
  <c r="M3399" i="2"/>
  <c r="N3399" i="2"/>
  <c r="O3399" i="2"/>
  <c r="K3400" i="2"/>
  <c r="L3400" i="2"/>
  <c r="M3400" i="2"/>
  <c r="N3400" i="2"/>
  <c r="O3400" i="2"/>
  <c r="K3401" i="2"/>
  <c r="L3401" i="2"/>
  <c r="M3401" i="2"/>
  <c r="N3401" i="2"/>
  <c r="O3401" i="2"/>
  <c r="K3402" i="2"/>
  <c r="L3402" i="2"/>
  <c r="M3402" i="2"/>
  <c r="N3402" i="2"/>
  <c r="O3402" i="2"/>
  <c r="K3403" i="2"/>
  <c r="L3403" i="2"/>
  <c r="M3403" i="2"/>
  <c r="N3403" i="2"/>
  <c r="O3403" i="2"/>
  <c r="K3404" i="2"/>
  <c r="L3404" i="2"/>
  <c r="M3404" i="2"/>
  <c r="N3404" i="2"/>
  <c r="O3404" i="2"/>
  <c r="K3405" i="2"/>
  <c r="L3405" i="2"/>
  <c r="M3405" i="2"/>
  <c r="N3405" i="2"/>
  <c r="O3405" i="2"/>
  <c r="K3406" i="2"/>
  <c r="L3406" i="2"/>
  <c r="M3406" i="2"/>
  <c r="N3406" i="2"/>
  <c r="O3406" i="2"/>
  <c r="K3407" i="2"/>
  <c r="L3407" i="2"/>
  <c r="M3407" i="2"/>
  <c r="N3407" i="2"/>
  <c r="O3407" i="2"/>
  <c r="K3408" i="2"/>
  <c r="L3408" i="2"/>
  <c r="M3408" i="2"/>
  <c r="N3408" i="2"/>
  <c r="O3408" i="2"/>
  <c r="K3409" i="2"/>
  <c r="L3409" i="2"/>
  <c r="M3409" i="2"/>
  <c r="N3409" i="2"/>
  <c r="O3409" i="2"/>
  <c r="K3410" i="2"/>
  <c r="L3410" i="2"/>
  <c r="M3410" i="2"/>
  <c r="N3410" i="2"/>
  <c r="O3410" i="2"/>
  <c r="K3411" i="2"/>
  <c r="L3411" i="2"/>
  <c r="M3411" i="2"/>
  <c r="N3411" i="2"/>
  <c r="O3411" i="2"/>
  <c r="K3412" i="2"/>
  <c r="L3412" i="2"/>
  <c r="M3412" i="2"/>
  <c r="N3412" i="2"/>
  <c r="O3412" i="2"/>
  <c r="K3413" i="2"/>
  <c r="L3413" i="2"/>
  <c r="M3413" i="2"/>
  <c r="N3413" i="2"/>
  <c r="O3413" i="2"/>
  <c r="K3414" i="2"/>
  <c r="L3414" i="2"/>
  <c r="M3414" i="2"/>
  <c r="N3414" i="2"/>
  <c r="O3414" i="2"/>
  <c r="K3415" i="2"/>
  <c r="L3415" i="2"/>
  <c r="M3415" i="2"/>
  <c r="N3415" i="2"/>
  <c r="O3415" i="2"/>
  <c r="K3416" i="2"/>
  <c r="L3416" i="2"/>
  <c r="M3416" i="2"/>
  <c r="N3416" i="2"/>
  <c r="O3416" i="2"/>
  <c r="K3417" i="2"/>
  <c r="L3417" i="2"/>
  <c r="M3417" i="2"/>
  <c r="N3417" i="2"/>
  <c r="O3417" i="2"/>
  <c r="K3418" i="2"/>
  <c r="L3418" i="2"/>
  <c r="M3418" i="2"/>
  <c r="N3418" i="2"/>
  <c r="O3418" i="2"/>
  <c r="K3527" i="2"/>
  <c r="L3527" i="2"/>
  <c r="M3527" i="2"/>
  <c r="N3527" i="2"/>
  <c r="O3527" i="2"/>
  <c r="K3528" i="2"/>
  <c r="L3528" i="2"/>
  <c r="M3528" i="2"/>
  <c r="N3528" i="2"/>
  <c r="O3528" i="2"/>
  <c r="K3529" i="2"/>
  <c r="L3529" i="2"/>
  <c r="M3529" i="2"/>
  <c r="N3529" i="2"/>
  <c r="O3529" i="2"/>
  <c r="K3530" i="2"/>
  <c r="L3530" i="2"/>
  <c r="M3530" i="2"/>
  <c r="N3530" i="2"/>
  <c r="O3530" i="2"/>
  <c r="K3531" i="2"/>
  <c r="L3531" i="2"/>
  <c r="M3531" i="2"/>
  <c r="N3531" i="2"/>
  <c r="O3531" i="2"/>
  <c r="K3532" i="2"/>
  <c r="L3532" i="2"/>
  <c r="M3532" i="2"/>
  <c r="N3532" i="2"/>
  <c r="O3532" i="2"/>
  <c r="K3533" i="2"/>
  <c r="L3533" i="2"/>
  <c r="M3533" i="2"/>
  <c r="N3533" i="2"/>
  <c r="O3533" i="2"/>
  <c r="K3534" i="2"/>
  <c r="L3534" i="2"/>
  <c r="M3534" i="2"/>
  <c r="N3534" i="2"/>
  <c r="O3534" i="2"/>
  <c r="K3535" i="2"/>
  <c r="L3535" i="2"/>
  <c r="M3535" i="2"/>
  <c r="N3535" i="2"/>
  <c r="O3535" i="2"/>
  <c r="K3536" i="2"/>
  <c r="L3536" i="2"/>
  <c r="M3536" i="2"/>
  <c r="N3536" i="2"/>
  <c r="O3536" i="2"/>
  <c r="K3537" i="2"/>
  <c r="L3537" i="2"/>
  <c r="M3537" i="2"/>
  <c r="N3537" i="2"/>
  <c r="O3537" i="2"/>
  <c r="K3538" i="2"/>
  <c r="L3538" i="2"/>
  <c r="M3538" i="2"/>
  <c r="N3538" i="2"/>
  <c r="O3538" i="2"/>
  <c r="K3539" i="2"/>
  <c r="L3539" i="2"/>
  <c r="M3539" i="2"/>
  <c r="N3539" i="2"/>
  <c r="O3539" i="2"/>
  <c r="K3540" i="2"/>
  <c r="L3540" i="2"/>
  <c r="M3540" i="2"/>
  <c r="N3540" i="2"/>
  <c r="O3540" i="2"/>
  <c r="K3541" i="2"/>
  <c r="L3541" i="2"/>
  <c r="M3541" i="2"/>
  <c r="N3541" i="2"/>
  <c r="O3541" i="2"/>
  <c r="K3542" i="2"/>
  <c r="L3542" i="2"/>
  <c r="M3542" i="2"/>
  <c r="N3542" i="2"/>
  <c r="O3542" i="2"/>
  <c r="K3543" i="2"/>
  <c r="L3543" i="2"/>
  <c r="M3543" i="2"/>
  <c r="N3543" i="2"/>
  <c r="O3543" i="2"/>
  <c r="K3544" i="2"/>
  <c r="L3544" i="2"/>
  <c r="M3544" i="2"/>
  <c r="N3544" i="2"/>
  <c r="O3544" i="2"/>
  <c r="K3545" i="2"/>
  <c r="L3545" i="2"/>
  <c r="M3545" i="2"/>
  <c r="N3545" i="2"/>
  <c r="O3545" i="2"/>
  <c r="K3546" i="2"/>
  <c r="L3546" i="2"/>
  <c r="M3546" i="2"/>
  <c r="N3546" i="2"/>
  <c r="O3546" i="2"/>
  <c r="K3547" i="2"/>
  <c r="L3547" i="2"/>
  <c r="M3547" i="2"/>
  <c r="N3547" i="2"/>
  <c r="O3547" i="2"/>
  <c r="K3548" i="2"/>
  <c r="L3548" i="2"/>
  <c r="M3548" i="2"/>
  <c r="N3548" i="2"/>
  <c r="O3548" i="2"/>
  <c r="K3670" i="2"/>
  <c r="L3670" i="2"/>
  <c r="M3670" i="2"/>
  <c r="N3670" i="2"/>
  <c r="O3670" i="2"/>
  <c r="K3671" i="2"/>
  <c r="L3671" i="2"/>
  <c r="M3671" i="2"/>
  <c r="N3671" i="2"/>
  <c r="O3671" i="2"/>
  <c r="K3672" i="2"/>
  <c r="L3672" i="2"/>
  <c r="M3672" i="2"/>
  <c r="N3672" i="2"/>
  <c r="O3672" i="2"/>
  <c r="K3673" i="2"/>
  <c r="L3673" i="2"/>
  <c r="M3673" i="2"/>
  <c r="N3673" i="2"/>
  <c r="O3673" i="2"/>
  <c r="K3674" i="2"/>
  <c r="L3674" i="2"/>
  <c r="M3674" i="2"/>
  <c r="N3674" i="2"/>
  <c r="O3674" i="2"/>
  <c r="K3675" i="2"/>
  <c r="L3675" i="2"/>
  <c r="M3675" i="2"/>
  <c r="N3675" i="2"/>
  <c r="O3675" i="2"/>
  <c r="K3676" i="2"/>
  <c r="L3676" i="2"/>
  <c r="M3676" i="2"/>
  <c r="N3676" i="2"/>
  <c r="O3676" i="2"/>
  <c r="K3677" i="2"/>
  <c r="L3677" i="2"/>
  <c r="M3677" i="2"/>
  <c r="N3677" i="2"/>
  <c r="O3677" i="2"/>
  <c r="K3678" i="2"/>
  <c r="L3678" i="2"/>
  <c r="M3678" i="2"/>
  <c r="N3678" i="2"/>
  <c r="O3678" i="2"/>
  <c r="K3679" i="2"/>
  <c r="L3679" i="2"/>
  <c r="M3679" i="2"/>
  <c r="N3679" i="2"/>
  <c r="O3679" i="2"/>
  <c r="K3680" i="2"/>
  <c r="L3680" i="2"/>
  <c r="M3680" i="2"/>
  <c r="N3680" i="2"/>
  <c r="O3680" i="2"/>
  <c r="K3681" i="2"/>
  <c r="L3681" i="2"/>
  <c r="M3681" i="2"/>
  <c r="N3681" i="2"/>
  <c r="O3681" i="2"/>
  <c r="K3682" i="2"/>
  <c r="L3682" i="2"/>
  <c r="M3682" i="2"/>
  <c r="N3682" i="2"/>
  <c r="O3682" i="2"/>
  <c r="K3683" i="2"/>
  <c r="L3683" i="2"/>
  <c r="M3683" i="2"/>
  <c r="N3683" i="2"/>
  <c r="O3683" i="2"/>
  <c r="K3684" i="2"/>
  <c r="L3684" i="2"/>
  <c r="M3684" i="2"/>
  <c r="N3684" i="2"/>
  <c r="O3684" i="2"/>
  <c r="K3685" i="2"/>
  <c r="L3685" i="2"/>
  <c r="M3685" i="2"/>
  <c r="N3685" i="2"/>
  <c r="O3685" i="2"/>
  <c r="K3686" i="2"/>
  <c r="L3686" i="2"/>
  <c r="M3686" i="2"/>
  <c r="N3686" i="2"/>
  <c r="O3686" i="2"/>
  <c r="K3687" i="2"/>
  <c r="L3687" i="2"/>
  <c r="M3687" i="2"/>
  <c r="N3687" i="2"/>
  <c r="O3687" i="2"/>
  <c r="K3688" i="2"/>
  <c r="L3688" i="2"/>
  <c r="M3688" i="2"/>
  <c r="N3688" i="2"/>
  <c r="O3688" i="2"/>
  <c r="K3689" i="2"/>
  <c r="L3689" i="2"/>
  <c r="M3689" i="2"/>
  <c r="N3689" i="2"/>
  <c r="O3689" i="2"/>
  <c r="K3690" i="2"/>
  <c r="L3690" i="2"/>
  <c r="M3690" i="2"/>
  <c r="N3690" i="2"/>
  <c r="O3690" i="2"/>
  <c r="K3691" i="2"/>
  <c r="L3691" i="2"/>
  <c r="M3691" i="2"/>
  <c r="N3691" i="2"/>
  <c r="O3691" i="2"/>
  <c r="K3692" i="2"/>
  <c r="L3692" i="2"/>
  <c r="M3692" i="2"/>
  <c r="N3692" i="2"/>
  <c r="O3692" i="2"/>
  <c r="K3693" i="2"/>
  <c r="L3693" i="2"/>
  <c r="M3693" i="2"/>
  <c r="N3693" i="2"/>
  <c r="O3693" i="2"/>
  <c r="K3694" i="2"/>
  <c r="L3694" i="2"/>
  <c r="M3694" i="2"/>
  <c r="N3694" i="2"/>
  <c r="O3694" i="2"/>
  <c r="K3695" i="2"/>
  <c r="L3695" i="2"/>
  <c r="M3695" i="2"/>
  <c r="N3695" i="2"/>
  <c r="O3695" i="2"/>
  <c r="K3696" i="2"/>
  <c r="L3696" i="2"/>
  <c r="M3696" i="2"/>
  <c r="N3696" i="2"/>
  <c r="O3696" i="2"/>
  <c r="K3697" i="2"/>
  <c r="L3697" i="2"/>
  <c r="M3697" i="2"/>
  <c r="N3697" i="2"/>
  <c r="O3697" i="2"/>
  <c r="K3698" i="2"/>
  <c r="L3698" i="2"/>
  <c r="M3698" i="2"/>
  <c r="N3698" i="2"/>
  <c r="O3698" i="2"/>
  <c r="K3699" i="2"/>
  <c r="L3699" i="2"/>
  <c r="M3699" i="2"/>
  <c r="N3699" i="2"/>
  <c r="O3699" i="2"/>
  <c r="K3700" i="2"/>
  <c r="L3700" i="2"/>
  <c r="M3700" i="2"/>
  <c r="N3700" i="2"/>
  <c r="O3700" i="2"/>
  <c r="K3777" i="2"/>
  <c r="L3777" i="2"/>
  <c r="M3777" i="2"/>
  <c r="N3777" i="2"/>
  <c r="O3777" i="2"/>
  <c r="K3778" i="2"/>
  <c r="L3778" i="2"/>
  <c r="M3778" i="2"/>
  <c r="N3778" i="2"/>
  <c r="O3778" i="2"/>
  <c r="K3779" i="2"/>
  <c r="L3779" i="2"/>
  <c r="M3779" i="2"/>
  <c r="N3779" i="2"/>
  <c r="O3779" i="2"/>
  <c r="K3780" i="2"/>
  <c r="L3780" i="2"/>
  <c r="M3780" i="2"/>
  <c r="N3780" i="2"/>
  <c r="O3780" i="2"/>
  <c r="K3781" i="2"/>
  <c r="L3781" i="2"/>
  <c r="M3781" i="2"/>
  <c r="N3781" i="2"/>
  <c r="O3781" i="2"/>
  <c r="K3782" i="2"/>
  <c r="L3782" i="2"/>
  <c r="M3782" i="2"/>
  <c r="N3782" i="2"/>
  <c r="O3782" i="2"/>
  <c r="K3783" i="2"/>
  <c r="L3783" i="2"/>
  <c r="M3783" i="2"/>
  <c r="N3783" i="2"/>
  <c r="O3783" i="2"/>
  <c r="K3784" i="2"/>
  <c r="L3784" i="2"/>
  <c r="M3784" i="2"/>
  <c r="N3784" i="2"/>
  <c r="O3784" i="2"/>
  <c r="K3785" i="2"/>
  <c r="L3785" i="2"/>
  <c r="M3785" i="2"/>
  <c r="N3785" i="2"/>
  <c r="O3785" i="2"/>
  <c r="K3786" i="2"/>
  <c r="L3786" i="2"/>
  <c r="M3786" i="2"/>
  <c r="N3786" i="2"/>
  <c r="O3786" i="2"/>
  <c r="K3787" i="2"/>
  <c r="L3787" i="2"/>
  <c r="M3787" i="2"/>
  <c r="N3787" i="2"/>
  <c r="O3787" i="2"/>
  <c r="K3788" i="2"/>
  <c r="L3788" i="2"/>
  <c r="M3788" i="2"/>
  <c r="N3788" i="2"/>
  <c r="O3788" i="2"/>
  <c r="K3789" i="2"/>
  <c r="L3789" i="2"/>
  <c r="M3789" i="2"/>
  <c r="N3789" i="2"/>
  <c r="O3789" i="2"/>
  <c r="K3790" i="2"/>
  <c r="L3790" i="2"/>
  <c r="M3790" i="2"/>
  <c r="N3790" i="2"/>
  <c r="O3790" i="2"/>
  <c r="K3791" i="2"/>
  <c r="L3791" i="2"/>
  <c r="M3791" i="2"/>
  <c r="N3791" i="2"/>
  <c r="O3791" i="2"/>
  <c r="K3792" i="2"/>
  <c r="L3792" i="2"/>
  <c r="M3792" i="2"/>
  <c r="N3792" i="2"/>
  <c r="O3792" i="2"/>
  <c r="K3793" i="2"/>
  <c r="L3793" i="2"/>
  <c r="M3793" i="2"/>
  <c r="N3793" i="2"/>
  <c r="O3793" i="2"/>
  <c r="K3794" i="2"/>
  <c r="L3794" i="2"/>
  <c r="M3794" i="2"/>
  <c r="N3794" i="2"/>
  <c r="O3794" i="2"/>
  <c r="K3795" i="2"/>
  <c r="L3795" i="2"/>
  <c r="M3795" i="2"/>
  <c r="N3795" i="2"/>
  <c r="O3795" i="2"/>
  <c r="K3796" i="2"/>
  <c r="L3796" i="2"/>
  <c r="M3796" i="2"/>
  <c r="N3796" i="2"/>
  <c r="O3796" i="2"/>
  <c r="K3797" i="2"/>
  <c r="L3797" i="2"/>
  <c r="M3797" i="2"/>
  <c r="N3797" i="2"/>
  <c r="O3797" i="2"/>
  <c r="K3921" i="2"/>
  <c r="L3921" i="2"/>
  <c r="M3921" i="2"/>
  <c r="N3921" i="2"/>
  <c r="O3921" i="2"/>
  <c r="K3922" i="2"/>
  <c r="L3922" i="2"/>
  <c r="M3922" i="2"/>
  <c r="N3922" i="2"/>
  <c r="O3922" i="2"/>
  <c r="K3923" i="2"/>
  <c r="L3923" i="2"/>
  <c r="M3923" i="2"/>
  <c r="N3923" i="2"/>
  <c r="O3923" i="2"/>
  <c r="K3924" i="2"/>
  <c r="L3924" i="2"/>
  <c r="M3924" i="2"/>
  <c r="N3924" i="2"/>
  <c r="O3924" i="2"/>
  <c r="K3925" i="2"/>
  <c r="L3925" i="2"/>
  <c r="M3925" i="2"/>
  <c r="N3925" i="2"/>
  <c r="O3925" i="2"/>
  <c r="K3926" i="2"/>
  <c r="L3926" i="2"/>
  <c r="M3926" i="2"/>
  <c r="N3926" i="2"/>
  <c r="O3926" i="2"/>
  <c r="K3927" i="2"/>
  <c r="L3927" i="2"/>
  <c r="M3927" i="2"/>
  <c r="N3927" i="2"/>
  <c r="O3927" i="2"/>
  <c r="K3928" i="2"/>
  <c r="L3928" i="2"/>
  <c r="M3928" i="2"/>
  <c r="N3928" i="2"/>
  <c r="O3928" i="2"/>
  <c r="K3929" i="2"/>
  <c r="L3929" i="2"/>
  <c r="M3929" i="2"/>
  <c r="N3929" i="2"/>
  <c r="O3929" i="2"/>
  <c r="K3930" i="2"/>
  <c r="L3930" i="2"/>
  <c r="M3930" i="2"/>
  <c r="N3930" i="2"/>
  <c r="O3930" i="2"/>
  <c r="K3931" i="2"/>
  <c r="L3931" i="2"/>
  <c r="M3931" i="2"/>
  <c r="N3931" i="2"/>
  <c r="O3931" i="2"/>
  <c r="K3932" i="2"/>
  <c r="L3932" i="2"/>
  <c r="M3932" i="2"/>
  <c r="N3932" i="2"/>
  <c r="O3932" i="2"/>
  <c r="K3933" i="2"/>
  <c r="L3933" i="2"/>
  <c r="M3933" i="2"/>
  <c r="N3933" i="2"/>
  <c r="O3933" i="2"/>
  <c r="K3934" i="2"/>
  <c r="L3934" i="2"/>
  <c r="M3934" i="2"/>
  <c r="N3934" i="2"/>
  <c r="O3934" i="2"/>
  <c r="K3935" i="2"/>
  <c r="L3935" i="2"/>
  <c r="M3935" i="2"/>
  <c r="N3935" i="2"/>
  <c r="O3935" i="2"/>
  <c r="K3936" i="2"/>
  <c r="L3936" i="2"/>
  <c r="M3936" i="2"/>
  <c r="N3936" i="2"/>
  <c r="O3936" i="2"/>
  <c r="K3937" i="2"/>
  <c r="L3937" i="2"/>
  <c r="M3937" i="2"/>
  <c r="N3937" i="2"/>
  <c r="O3937" i="2"/>
  <c r="K3938" i="2"/>
  <c r="L3938" i="2"/>
  <c r="M3938" i="2"/>
  <c r="N3938" i="2"/>
  <c r="O3938" i="2"/>
  <c r="K3939" i="2"/>
  <c r="L3939" i="2"/>
  <c r="M3939" i="2"/>
  <c r="N3939" i="2"/>
  <c r="O3939" i="2"/>
  <c r="K3940" i="2"/>
  <c r="L3940" i="2"/>
  <c r="M3940" i="2"/>
  <c r="N3940" i="2"/>
  <c r="O3940" i="2"/>
  <c r="K3941" i="2"/>
  <c r="L3941" i="2"/>
  <c r="M3941" i="2"/>
  <c r="N3941" i="2"/>
  <c r="O3941" i="2"/>
  <c r="K3942" i="2"/>
  <c r="L3942" i="2"/>
  <c r="M3942" i="2"/>
  <c r="N3942" i="2"/>
  <c r="O3942" i="2"/>
  <c r="K3943" i="2"/>
  <c r="L3943" i="2"/>
  <c r="M3943" i="2"/>
  <c r="N3943" i="2"/>
  <c r="O3943" i="2"/>
  <c r="K3944" i="2"/>
  <c r="L3944" i="2"/>
  <c r="M3944" i="2"/>
  <c r="N3944" i="2"/>
  <c r="O3944" i="2"/>
  <c r="K3945" i="2"/>
  <c r="L3945" i="2"/>
  <c r="M3945" i="2"/>
  <c r="N3945" i="2"/>
  <c r="O3945" i="2"/>
  <c r="K3946" i="2"/>
  <c r="L3946" i="2"/>
  <c r="M3946" i="2"/>
  <c r="N3946" i="2"/>
  <c r="O3946" i="2"/>
  <c r="K3947" i="2"/>
  <c r="L3947" i="2"/>
  <c r="M3947" i="2"/>
  <c r="N3947" i="2"/>
  <c r="O3947" i="2"/>
  <c r="K3948" i="2"/>
  <c r="L3948" i="2"/>
  <c r="M3948" i="2"/>
  <c r="N3948" i="2"/>
  <c r="O3948" i="2"/>
  <c r="K3949" i="2"/>
  <c r="L3949" i="2"/>
  <c r="M3949" i="2"/>
  <c r="N3949" i="2"/>
  <c r="O3949" i="2"/>
  <c r="K3950" i="2"/>
  <c r="L3950" i="2"/>
  <c r="M3950" i="2"/>
  <c r="N3950" i="2"/>
  <c r="O3950" i="2"/>
  <c r="K3951" i="2"/>
  <c r="L3951" i="2"/>
  <c r="M3951" i="2"/>
  <c r="N3951" i="2"/>
  <c r="O3951" i="2"/>
  <c r="K4014" i="2"/>
  <c r="L4014" i="2"/>
  <c r="M4014" i="2"/>
  <c r="N4014" i="2"/>
  <c r="O4014" i="2"/>
  <c r="K4015" i="2"/>
  <c r="L4015" i="2"/>
  <c r="M4015" i="2"/>
  <c r="N4015" i="2"/>
  <c r="O4015" i="2"/>
  <c r="K4016" i="2"/>
  <c r="L4016" i="2"/>
  <c r="M4016" i="2"/>
  <c r="N4016" i="2"/>
  <c r="O4016" i="2"/>
  <c r="K4017" i="2"/>
  <c r="L4017" i="2"/>
  <c r="M4017" i="2"/>
  <c r="N4017" i="2"/>
  <c r="O4017" i="2"/>
  <c r="K4018" i="2"/>
  <c r="L4018" i="2"/>
  <c r="M4018" i="2"/>
  <c r="N4018" i="2"/>
  <c r="O4018" i="2"/>
  <c r="K4019" i="2"/>
  <c r="L4019" i="2"/>
  <c r="M4019" i="2"/>
  <c r="N4019" i="2"/>
  <c r="O4019" i="2"/>
  <c r="K4020" i="2"/>
  <c r="L4020" i="2"/>
  <c r="M4020" i="2"/>
  <c r="N4020" i="2"/>
  <c r="O4020" i="2"/>
  <c r="K4021" i="2"/>
  <c r="L4021" i="2"/>
  <c r="M4021" i="2"/>
  <c r="N4021" i="2"/>
  <c r="O4021" i="2"/>
  <c r="K4022" i="2"/>
  <c r="L4022" i="2"/>
  <c r="M4022" i="2"/>
  <c r="N4022" i="2"/>
  <c r="O4022" i="2"/>
  <c r="K4023" i="2"/>
  <c r="L4023" i="2"/>
  <c r="M4023" i="2"/>
  <c r="N4023" i="2"/>
  <c r="O4023" i="2"/>
  <c r="K4024" i="2"/>
  <c r="L4024" i="2"/>
  <c r="M4024" i="2"/>
  <c r="N4024" i="2"/>
  <c r="O4024" i="2"/>
  <c r="K4025" i="2"/>
  <c r="L4025" i="2"/>
  <c r="M4025" i="2"/>
  <c r="N4025" i="2"/>
  <c r="O4025" i="2"/>
  <c r="K4026" i="2"/>
  <c r="L4026" i="2"/>
  <c r="M4026" i="2"/>
  <c r="N4026" i="2"/>
  <c r="O4026" i="2"/>
  <c r="K4027" i="2"/>
  <c r="L4027" i="2"/>
  <c r="M4027" i="2"/>
  <c r="N4027" i="2"/>
  <c r="O4027" i="2"/>
  <c r="K4028" i="2"/>
  <c r="L4028" i="2"/>
  <c r="M4028" i="2"/>
  <c r="N4028" i="2"/>
  <c r="O4028" i="2"/>
  <c r="K4029" i="2"/>
  <c r="L4029" i="2"/>
  <c r="M4029" i="2"/>
  <c r="N4029" i="2"/>
  <c r="O4029" i="2"/>
  <c r="K4030" i="2"/>
  <c r="L4030" i="2"/>
  <c r="M4030" i="2"/>
  <c r="N4030" i="2"/>
  <c r="O4030" i="2"/>
  <c r="K4031" i="2"/>
  <c r="L4031" i="2"/>
  <c r="M4031" i="2"/>
  <c r="N4031" i="2"/>
  <c r="O4031" i="2"/>
  <c r="K4032" i="2"/>
  <c r="L4032" i="2"/>
  <c r="M4032" i="2"/>
  <c r="N4032" i="2"/>
  <c r="O4032" i="2"/>
  <c r="K4033" i="2"/>
  <c r="L4033" i="2"/>
  <c r="M4033" i="2"/>
  <c r="N4033" i="2"/>
  <c r="O4033" i="2"/>
  <c r="K4034" i="2"/>
  <c r="L4034" i="2"/>
  <c r="M4034" i="2"/>
  <c r="N4034" i="2"/>
  <c r="O4034" i="2"/>
  <c r="K4035" i="2"/>
  <c r="L4035" i="2"/>
  <c r="M4035" i="2"/>
  <c r="N4035" i="2"/>
  <c r="O4035" i="2"/>
  <c r="K4036" i="2"/>
  <c r="L4036" i="2"/>
  <c r="M4036" i="2"/>
  <c r="N4036" i="2"/>
  <c r="O4036" i="2"/>
  <c r="K4037" i="2"/>
  <c r="L4037" i="2"/>
  <c r="M4037" i="2"/>
  <c r="N4037" i="2"/>
  <c r="O4037" i="2"/>
  <c r="K4038" i="2"/>
  <c r="L4038" i="2"/>
  <c r="M4038" i="2"/>
  <c r="N4038" i="2"/>
  <c r="O4038" i="2"/>
  <c r="K4039" i="2"/>
  <c r="L4039" i="2"/>
  <c r="M4039" i="2"/>
  <c r="N4039" i="2"/>
  <c r="O4039" i="2"/>
  <c r="K4040" i="2"/>
  <c r="L4040" i="2"/>
  <c r="M4040" i="2"/>
  <c r="N4040" i="2"/>
  <c r="O4040" i="2"/>
  <c r="K4041" i="2"/>
  <c r="L4041" i="2"/>
  <c r="M4041" i="2"/>
  <c r="N4041" i="2"/>
  <c r="O4041" i="2"/>
  <c r="K4042" i="2"/>
  <c r="L4042" i="2"/>
  <c r="M4042" i="2"/>
  <c r="N4042" i="2"/>
  <c r="O4042" i="2"/>
  <c r="K4043" i="2"/>
  <c r="L4043" i="2"/>
  <c r="M4043" i="2"/>
  <c r="N4043" i="2"/>
  <c r="O4043" i="2"/>
  <c r="K4149" i="2"/>
  <c r="L4149" i="2"/>
  <c r="M4149" i="2"/>
  <c r="N4149" i="2"/>
  <c r="O4149" i="2"/>
  <c r="K4150" i="2"/>
  <c r="L4150" i="2"/>
  <c r="M4150" i="2"/>
  <c r="N4150" i="2"/>
  <c r="O4150" i="2"/>
  <c r="K4151" i="2"/>
  <c r="L4151" i="2"/>
  <c r="M4151" i="2"/>
  <c r="N4151" i="2"/>
  <c r="O4151" i="2"/>
  <c r="K4152" i="2"/>
  <c r="L4152" i="2"/>
  <c r="M4152" i="2"/>
  <c r="N4152" i="2"/>
  <c r="O4152" i="2"/>
  <c r="K4153" i="2"/>
  <c r="L4153" i="2"/>
  <c r="M4153" i="2"/>
  <c r="N4153" i="2"/>
  <c r="O4153" i="2"/>
  <c r="K4154" i="2"/>
  <c r="L4154" i="2"/>
  <c r="M4154" i="2"/>
  <c r="N4154" i="2"/>
  <c r="O4154" i="2"/>
  <c r="K4155" i="2"/>
  <c r="L4155" i="2"/>
  <c r="M4155" i="2"/>
  <c r="N4155" i="2"/>
  <c r="O4155" i="2"/>
  <c r="K4156" i="2"/>
  <c r="L4156" i="2"/>
  <c r="M4156" i="2"/>
  <c r="N4156" i="2"/>
  <c r="O4156" i="2"/>
  <c r="K4157" i="2"/>
  <c r="L4157" i="2"/>
  <c r="M4157" i="2"/>
  <c r="N4157" i="2"/>
  <c r="O4157" i="2"/>
  <c r="K4158" i="2"/>
  <c r="L4158" i="2"/>
  <c r="M4158" i="2"/>
  <c r="N4158" i="2"/>
  <c r="O4158" i="2"/>
  <c r="K4159" i="2"/>
  <c r="L4159" i="2"/>
  <c r="M4159" i="2"/>
  <c r="N4159" i="2"/>
  <c r="O4159" i="2"/>
  <c r="K4160" i="2"/>
  <c r="L4160" i="2"/>
  <c r="M4160" i="2"/>
  <c r="N4160" i="2"/>
  <c r="O4160" i="2"/>
  <c r="K4161" i="2"/>
  <c r="L4161" i="2"/>
  <c r="M4161" i="2"/>
  <c r="N4161" i="2"/>
  <c r="O4161" i="2"/>
  <c r="K4162" i="2"/>
  <c r="L4162" i="2"/>
  <c r="M4162" i="2"/>
  <c r="N4162" i="2"/>
  <c r="O4162" i="2"/>
  <c r="K4163" i="2"/>
  <c r="L4163" i="2"/>
  <c r="M4163" i="2"/>
  <c r="N4163" i="2"/>
  <c r="O4163" i="2"/>
  <c r="K4164" i="2"/>
  <c r="L4164" i="2"/>
  <c r="M4164" i="2"/>
  <c r="N4164" i="2"/>
  <c r="O4164" i="2"/>
  <c r="K4165" i="2"/>
  <c r="L4165" i="2"/>
  <c r="M4165" i="2"/>
  <c r="N4165" i="2"/>
  <c r="O4165" i="2"/>
  <c r="K4166" i="2"/>
  <c r="L4166" i="2"/>
  <c r="M4166" i="2"/>
  <c r="N4166" i="2"/>
  <c r="O4166" i="2"/>
  <c r="K4167" i="2"/>
  <c r="L4167" i="2"/>
  <c r="M4167" i="2"/>
  <c r="N4167" i="2"/>
  <c r="O4167" i="2"/>
  <c r="K4168" i="2"/>
  <c r="L4168" i="2"/>
  <c r="M4168" i="2"/>
  <c r="N4168" i="2"/>
  <c r="O4168" i="2"/>
  <c r="K4169" i="2"/>
  <c r="L4169" i="2"/>
  <c r="M4169" i="2"/>
  <c r="N4169" i="2"/>
  <c r="O4169" i="2"/>
  <c r="K4170" i="2"/>
  <c r="L4170" i="2"/>
  <c r="M4170" i="2"/>
  <c r="N4170" i="2"/>
  <c r="O4170" i="2"/>
  <c r="K4171" i="2"/>
  <c r="L4171" i="2"/>
  <c r="M4171" i="2"/>
  <c r="N4171" i="2"/>
  <c r="O4171" i="2"/>
  <c r="K4172" i="2"/>
  <c r="L4172" i="2"/>
  <c r="M4172" i="2"/>
  <c r="N4172" i="2"/>
  <c r="O4172" i="2"/>
  <c r="K4173" i="2"/>
  <c r="L4173" i="2"/>
  <c r="M4173" i="2"/>
  <c r="N4173" i="2"/>
  <c r="O4173" i="2"/>
  <c r="K4174" i="2"/>
  <c r="L4174" i="2"/>
  <c r="M4174" i="2"/>
  <c r="N4174" i="2"/>
  <c r="O4174" i="2"/>
  <c r="K4175" i="2"/>
  <c r="L4175" i="2"/>
  <c r="M4175" i="2"/>
  <c r="N4175" i="2"/>
  <c r="O4175" i="2"/>
  <c r="K4176" i="2"/>
  <c r="L4176" i="2"/>
  <c r="M4176" i="2"/>
  <c r="N4176" i="2"/>
  <c r="O4176" i="2"/>
  <c r="K4177" i="2"/>
  <c r="L4177" i="2"/>
  <c r="M4177" i="2"/>
  <c r="N4177" i="2"/>
  <c r="O4177" i="2"/>
  <c r="K4178" i="2"/>
  <c r="L4178" i="2"/>
  <c r="M4178" i="2"/>
  <c r="N4178" i="2"/>
  <c r="O4178" i="2"/>
  <c r="K4179" i="2"/>
  <c r="L4179" i="2"/>
  <c r="M4179" i="2"/>
  <c r="N4179" i="2"/>
  <c r="O4179" i="2"/>
  <c r="K4180" i="2"/>
  <c r="L4180" i="2"/>
  <c r="M4180" i="2"/>
  <c r="N4180" i="2"/>
  <c r="O4180" i="2"/>
  <c r="K4181" i="2"/>
  <c r="L4181" i="2"/>
  <c r="M4181" i="2"/>
  <c r="N4181" i="2"/>
  <c r="O4181" i="2"/>
  <c r="K4182" i="2"/>
  <c r="L4182" i="2"/>
  <c r="M4182" i="2"/>
  <c r="N4182" i="2"/>
  <c r="O4182" i="2"/>
  <c r="K4183" i="2"/>
  <c r="L4183" i="2"/>
  <c r="M4183" i="2"/>
  <c r="N4183" i="2"/>
  <c r="O4183" i="2"/>
  <c r="K4184" i="2"/>
  <c r="L4184" i="2"/>
  <c r="M4184" i="2"/>
  <c r="N4184" i="2"/>
  <c r="O4184" i="2"/>
  <c r="K4185" i="2"/>
  <c r="L4185" i="2"/>
  <c r="M4185" i="2"/>
  <c r="N4185" i="2"/>
  <c r="O4185" i="2"/>
  <c r="K4186" i="2"/>
  <c r="L4186" i="2"/>
  <c r="M4186" i="2"/>
  <c r="N4186" i="2"/>
  <c r="O4186" i="2"/>
  <c r="K4187" i="2"/>
  <c r="L4187" i="2"/>
  <c r="M4187" i="2"/>
  <c r="N4187" i="2"/>
  <c r="O4187" i="2"/>
  <c r="K4299" i="2"/>
  <c r="L4299" i="2"/>
  <c r="M4299" i="2"/>
  <c r="N4299" i="2"/>
  <c r="O4299" i="2"/>
  <c r="K4300" i="2"/>
  <c r="L4300" i="2"/>
  <c r="M4300" i="2"/>
  <c r="N4300" i="2"/>
  <c r="O4300" i="2"/>
  <c r="K4301" i="2"/>
  <c r="L4301" i="2"/>
  <c r="M4301" i="2"/>
  <c r="N4301" i="2"/>
  <c r="O4301" i="2"/>
  <c r="K4302" i="2"/>
  <c r="L4302" i="2"/>
  <c r="M4302" i="2"/>
  <c r="N4302" i="2"/>
  <c r="O4302" i="2"/>
  <c r="K4303" i="2"/>
  <c r="L4303" i="2"/>
  <c r="M4303" i="2"/>
  <c r="N4303" i="2"/>
  <c r="O4303" i="2"/>
  <c r="K4304" i="2"/>
  <c r="L4304" i="2"/>
  <c r="M4304" i="2"/>
  <c r="N4304" i="2"/>
  <c r="O4304" i="2"/>
  <c r="K4305" i="2"/>
  <c r="L4305" i="2"/>
  <c r="M4305" i="2"/>
  <c r="N4305" i="2"/>
  <c r="O4305" i="2"/>
  <c r="K4306" i="2"/>
  <c r="L4306" i="2"/>
  <c r="M4306" i="2"/>
  <c r="N4306" i="2"/>
  <c r="O4306" i="2"/>
  <c r="K4307" i="2"/>
  <c r="L4307" i="2"/>
  <c r="M4307" i="2"/>
  <c r="N4307" i="2"/>
  <c r="O4307" i="2"/>
  <c r="K4308" i="2"/>
  <c r="L4308" i="2"/>
  <c r="M4308" i="2"/>
  <c r="N4308" i="2"/>
  <c r="O4308" i="2"/>
  <c r="K4309" i="2"/>
  <c r="L4309" i="2"/>
  <c r="M4309" i="2"/>
  <c r="N4309" i="2"/>
  <c r="O4309" i="2"/>
  <c r="K4310" i="2"/>
  <c r="L4310" i="2"/>
  <c r="M4310" i="2"/>
  <c r="N4310" i="2"/>
  <c r="O4310" i="2"/>
  <c r="K4311" i="2"/>
  <c r="L4311" i="2"/>
  <c r="M4311" i="2"/>
  <c r="N4311" i="2"/>
  <c r="O4311" i="2"/>
  <c r="K4312" i="2"/>
  <c r="L4312" i="2"/>
  <c r="M4312" i="2"/>
  <c r="N4312" i="2"/>
  <c r="O4312" i="2"/>
  <c r="K4313" i="2"/>
  <c r="L4313" i="2"/>
  <c r="M4313" i="2"/>
  <c r="N4313" i="2"/>
  <c r="O4313" i="2"/>
  <c r="K4314" i="2"/>
  <c r="L4314" i="2"/>
  <c r="M4314" i="2"/>
  <c r="N4314" i="2"/>
  <c r="O4314" i="2"/>
  <c r="K4315" i="2"/>
  <c r="L4315" i="2"/>
  <c r="M4315" i="2"/>
  <c r="N4315" i="2"/>
  <c r="O4315" i="2"/>
  <c r="K4316" i="2"/>
  <c r="L4316" i="2"/>
  <c r="M4316" i="2"/>
  <c r="N4316" i="2"/>
  <c r="O4316" i="2"/>
  <c r="K4317" i="2"/>
  <c r="L4317" i="2"/>
  <c r="M4317" i="2"/>
  <c r="N4317" i="2"/>
  <c r="O4317" i="2"/>
  <c r="K4318" i="2"/>
  <c r="L4318" i="2"/>
  <c r="M4318" i="2"/>
  <c r="N4318" i="2"/>
  <c r="O4318" i="2"/>
  <c r="K4319" i="2"/>
  <c r="L4319" i="2"/>
  <c r="M4319" i="2"/>
  <c r="N4319" i="2"/>
  <c r="O4319" i="2"/>
  <c r="K4320" i="2"/>
  <c r="L4320" i="2"/>
  <c r="M4320" i="2"/>
  <c r="N4320" i="2"/>
  <c r="O4320" i="2"/>
  <c r="K4321" i="2"/>
  <c r="L4321" i="2"/>
  <c r="M4321" i="2"/>
  <c r="N4321" i="2"/>
  <c r="O4321" i="2"/>
  <c r="K4322" i="2"/>
  <c r="L4322" i="2"/>
  <c r="M4322" i="2"/>
  <c r="N4322" i="2"/>
  <c r="O4322" i="2"/>
  <c r="K4323" i="2"/>
  <c r="L4323" i="2"/>
  <c r="M4323" i="2"/>
  <c r="N4323" i="2"/>
  <c r="O4323" i="2"/>
  <c r="K4324" i="2"/>
  <c r="L4324" i="2"/>
  <c r="M4324" i="2"/>
  <c r="N4324" i="2"/>
  <c r="O4324" i="2"/>
  <c r="K4325" i="2"/>
  <c r="L4325" i="2"/>
  <c r="M4325" i="2"/>
  <c r="N4325" i="2"/>
  <c r="O4325" i="2"/>
  <c r="K4448" i="2"/>
  <c r="L4448" i="2"/>
  <c r="M4448" i="2"/>
  <c r="N4448" i="2"/>
  <c r="O4448" i="2"/>
  <c r="K4449" i="2"/>
  <c r="L4449" i="2"/>
  <c r="M4449" i="2"/>
  <c r="N4449" i="2"/>
  <c r="O4449" i="2"/>
  <c r="K4450" i="2"/>
  <c r="L4450" i="2"/>
  <c r="M4450" i="2"/>
  <c r="N4450" i="2"/>
  <c r="O4450" i="2"/>
  <c r="K4451" i="2"/>
  <c r="L4451" i="2"/>
  <c r="M4451" i="2"/>
  <c r="N4451" i="2"/>
  <c r="O4451" i="2"/>
  <c r="K4452" i="2"/>
  <c r="L4452" i="2"/>
  <c r="M4452" i="2"/>
  <c r="N4452" i="2"/>
  <c r="O4452" i="2"/>
  <c r="K4453" i="2"/>
  <c r="L4453" i="2"/>
  <c r="M4453" i="2"/>
  <c r="N4453" i="2"/>
  <c r="O4453" i="2"/>
  <c r="K4454" i="2"/>
  <c r="L4454" i="2"/>
  <c r="M4454" i="2"/>
  <c r="N4454" i="2"/>
  <c r="O4454" i="2"/>
  <c r="K4455" i="2"/>
  <c r="L4455" i="2"/>
  <c r="M4455" i="2"/>
  <c r="N4455" i="2"/>
  <c r="O4455" i="2"/>
  <c r="K4456" i="2"/>
  <c r="L4456" i="2"/>
  <c r="M4456" i="2"/>
  <c r="N4456" i="2"/>
  <c r="O4456" i="2"/>
  <c r="K4457" i="2"/>
  <c r="L4457" i="2"/>
  <c r="M4457" i="2"/>
  <c r="N4457" i="2"/>
  <c r="O4457" i="2"/>
  <c r="K4458" i="2"/>
  <c r="L4458" i="2"/>
  <c r="M4458" i="2"/>
  <c r="N4458" i="2"/>
  <c r="O4458" i="2"/>
  <c r="K4459" i="2"/>
  <c r="L4459" i="2"/>
  <c r="M4459" i="2"/>
  <c r="N4459" i="2"/>
  <c r="O4459" i="2"/>
  <c r="K4460" i="2"/>
  <c r="L4460" i="2"/>
  <c r="M4460" i="2"/>
  <c r="N4460" i="2"/>
  <c r="O4460" i="2"/>
  <c r="K4461" i="2"/>
  <c r="L4461" i="2"/>
  <c r="M4461" i="2"/>
  <c r="N4461" i="2"/>
  <c r="O4461" i="2"/>
  <c r="K4462" i="2"/>
  <c r="L4462" i="2"/>
  <c r="M4462" i="2"/>
  <c r="N4462" i="2"/>
  <c r="O4462" i="2"/>
  <c r="K4463" i="2"/>
  <c r="L4463" i="2"/>
  <c r="M4463" i="2"/>
  <c r="N4463" i="2"/>
  <c r="O4463" i="2"/>
  <c r="K4464" i="2"/>
  <c r="L4464" i="2"/>
  <c r="M4464" i="2"/>
  <c r="N4464" i="2"/>
  <c r="O4464" i="2"/>
  <c r="K4465" i="2"/>
  <c r="L4465" i="2"/>
  <c r="M4465" i="2"/>
  <c r="N4465" i="2"/>
  <c r="O4465" i="2"/>
  <c r="K4466" i="2"/>
  <c r="L4466" i="2"/>
  <c r="M4466" i="2"/>
  <c r="N4466" i="2"/>
  <c r="O4466" i="2"/>
  <c r="K4467" i="2"/>
  <c r="L4467" i="2"/>
  <c r="M4467" i="2"/>
  <c r="N4467" i="2"/>
  <c r="O4467" i="2"/>
  <c r="K4468" i="2"/>
  <c r="L4468" i="2"/>
  <c r="M4468" i="2"/>
  <c r="N4468" i="2"/>
  <c r="O4468" i="2"/>
  <c r="K4469" i="2"/>
  <c r="L4469" i="2"/>
  <c r="M4469" i="2"/>
  <c r="N4469" i="2"/>
  <c r="O4469" i="2"/>
  <c r="K4470" i="2"/>
  <c r="L4470" i="2"/>
  <c r="M4470" i="2"/>
  <c r="N4470" i="2"/>
  <c r="O4470" i="2"/>
  <c r="K4471" i="2"/>
  <c r="L4471" i="2"/>
  <c r="M4471" i="2"/>
  <c r="N4471" i="2"/>
  <c r="O4471" i="2"/>
  <c r="K4472" i="2"/>
  <c r="L4472" i="2"/>
  <c r="M4472" i="2"/>
  <c r="N4472" i="2"/>
  <c r="O4472" i="2"/>
  <c r="K4473" i="2"/>
  <c r="L4473" i="2"/>
  <c r="M4473" i="2"/>
  <c r="N4473" i="2"/>
  <c r="O4473" i="2"/>
  <c r="K4474" i="2"/>
  <c r="L4474" i="2"/>
  <c r="M4474" i="2"/>
  <c r="N4474" i="2"/>
  <c r="O4474" i="2"/>
  <c r="K4475" i="2"/>
  <c r="L4475" i="2"/>
  <c r="M4475" i="2"/>
  <c r="N4475" i="2"/>
  <c r="O4475" i="2"/>
  <c r="K4476" i="2"/>
  <c r="L4476" i="2"/>
  <c r="M4476" i="2"/>
  <c r="N4476" i="2"/>
  <c r="O4476" i="2"/>
  <c r="K4477" i="2"/>
  <c r="L4477" i="2"/>
  <c r="M4477" i="2"/>
  <c r="N4477" i="2"/>
  <c r="O4477" i="2"/>
  <c r="K4478" i="2"/>
  <c r="L4478" i="2"/>
  <c r="M4478" i="2"/>
  <c r="N4478" i="2"/>
  <c r="O4478" i="2"/>
  <c r="K4479" i="2"/>
  <c r="L4479" i="2"/>
  <c r="M4479" i="2"/>
  <c r="N4479" i="2"/>
  <c r="O4479" i="2"/>
  <c r="K4480" i="2"/>
  <c r="L4480" i="2"/>
  <c r="M4480" i="2"/>
  <c r="N4480" i="2"/>
  <c r="O4480" i="2"/>
  <c r="K4481" i="2"/>
  <c r="L4481" i="2"/>
  <c r="M4481" i="2"/>
  <c r="N4481" i="2"/>
  <c r="O4481" i="2"/>
  <c r="K4482" i="2"/>
  <c r="L4482" i="2"/>
  <c r="M4482" i="2"/>
  <c r="N4482" i="2"/>
  <c r="O4482" i="2"/>
  <c r="K4544" i="2"/>
  <c r="L4544" i="2"/>
  <c r="M4544" i="2"/>
  <c r="N4544" i="2"/>
  <c r="O4544" i="2"/>
  <c r="K4545" i="2"/>
  <c r="L4545" i="2"/>
  <c r="M4545" i="2"/>
  <c r="N4545" i="2"/>
  <c r="O4545" i="2"/>
  <c r="K4546" i="2"/>
  <c r="L4546" i="2"/>
  <c r="M4546" i="2"/>
  <c r="N4546" i="2"/>
  <c r="O4546" i="2"/>
  <c r="K4547" i="2"/>
  <c r="L4547" i="2"/>
  <c r="M4547" i="2"/>
  <c r="N4547" i="2"/>
  <c r="O4547" i="2"/>
  <c r="K4548" i="2"/>
  <c r="L4548" i="2"/>
  <c r="M4548" i="2"/>
  <c r="N4548" i="2"/>
  <c r="O4548" i="2"/>
  <c r="K4549" i="2"/>
  <c r="L4549" i="2"/>
  <c r="M4549" i="2"/>
  <c r="N4549" i="2"/>
  <c r="O4549" i="2"/>
  <c r="K4550" i="2"/>
  <c r="L4550" i="2"/>
  <c r="M4550" i="2"/>
  <c r="N4550" i="2"/>
  <c r="O4550" i="2"/>
  <c r="K4551" i="2"/>
  <c r="L4551" i="2"/>
  <c r="M4551" i="2"/>
  <c r="N4551" i="2"/>
  <c r="O4551" i="2"/>
  <c r="K4552" i="2"/>
  <c r="L4552" i="2"/>
  <c r="M4552" i="2"/>
  <c r="N4552" i="2"/>
  <c r="O4552" i="2"/>
  <c r="K4553" i="2"/>
  <c r="L4553" i="2"/>
  <c r="M4553" i="2"/>
  <c r="N4553" i="2"/>
  <c r="O4553" i="2"/>
  <c r="K4554" i="2"/>
  <c r="L4554" i="2"/>
  <c r="M4554" i="2"/>
  <c r="N4554" i="2"/>
  <c r="O4554" i="2"/>
  <c r="K4555" i="2"/>
  <c r="L4555" i="2"/>
  <c r="M4555" i="2"/>
  <c r="N4555" i="2"/>
  <c r="O4555" i="2"/>
  <c r="K4556" i="2"/>
  <c r="L4556" i="2"/>
  <c r="M4556" i="2"/>
  <c r="N4556" i="2"/>
  <c r="O4556" i="2"/>
  <c r="K4557" i="2"/>
  <c r="L4557" i="2"/>
  <c r="M4557" i="2"/>
  <c r="N4557" i="2"/>
  <c r="O4557" i="2"/>
  <c r="K4558" i="2"/>
  <c r="L4558" i="2"/>
  <c r="M4558" i="2"/>
  <c r="N4558" i="2"/>
  <c r="O4558" i="2"/>
  <c r="K4559" i="2"/>
  <c r="L4559" i="2"/>
  <c r="M4559" i="2"/>
  <c r="N4559" i="2"/>
  <c r="O4559" i="2"/>
  <c r="K4560" i="2"/>
  <c r="L4560" i="2"/>
  <c r="M4560" i="2"/>
  <c r="N4560" i="2"/>
  <c r="O4560" i="2"/>
  <c r="K4561" i="2"/>
  <c r="L4561" i="2"/>
  <c r="M4561" i="2"/>
  <c r="N4561" i="2"/>
  <c r="O4561" i="2"/>
  <c r="K4562" i="2"/>
  <c r="L4562" i="2"/>
  <c r="M4562" i="2"/>
  <c r="N4562" i="2"/>
  <c r="O4562" i="2"/>
  <c r="K4563" i="2"/>
  <c r="L4563" i="2"/>
  <c r="M4563" i="2"/>
  <c r="N4563" i="2"/>
  <c r="O4563" i="2"/>
  <c r="K4564" i="2"/>
  <c r="L4564" i="2"/>
  <c r="M4564" i="2"/>
  <c r="N4564" i="2"/>
  <c r="O4564" i="2"/>
  <c r="K4565" i="2"/>
  <c r="L4565" i="2"/>
  <c r="M4565" i="2"/>
  <c r="N4565" i="2"/>
  <c r="O4565" i="2"/>
  <c r="K4566" i="2"/>
  <c r="L4566" i="2"/>
  <c r="M4566" i="2"/>
  <c r="N4566" i="2"/>
  <c r="O4566" i="2"/>
  <c r="K4567" i="2"/>
  <c r="L4567" i="2"/>
  <c r="M4567" i="2"/>
  <c r="N4567" i="2"/>
  <c r="O4567" i="2"/>
  <c r="K4568" i="2"/>
  <c r="L4568" i="2"/>
  <c r="M4568" i="2"/>
  <c r="N4568" i="2"/>
  <c r="O4568" i="2"/>
  <c r="K4661" i="2"/>
  <c r="L4661" i="2"/>
  <c r="M4661" i="2"/>
  <c r="N4661" i="2"/>
  <c r="O4661" i="2"/>
  <c r="K4662" i="2"/>
  <c r="L4662" i="2"/>
  <c r="M4662" i="2"/>
  <c r="N4662" i="2"/>
  <c r="O4662" i="2"/>
  <c r="K4663" i="2"/>
  <c r="L4663" i="2"/>
  <c r="M4663" i="2"/>
  <c r="N4663" i="2"/>
  <c r="O4663" i="2"/>
  <c r="K4664" i="2"/>
  <c r="L4664" i="2"/>
  <c r="M4664" i="2"/>
  <c r="N4664" i="2"/>
  <c r="O4664" i="2"/>
  <c r="K4665" i="2"/>
  <c r="L4665" i="2"/>
  <c r="M4665" i="2"/>
  <c r="N4665" i="2"/>
  <c r="O4665" i="2"/>
  <c r="K4666" i="2"/>
  <c r="L4666" i="2"/>
  <c r="M4666" i="2"/>
  <c r="N4666" i="2"/>
  <c r="O4666" i="2"/>
  <c r="K4667" i="2"/>
  <c r="L4667" i="2"/>
  <c r="M4667" i="2"/>
  <c r="N4667" i="2"/>
  <c r="O4667" i="2"/>
  <c r="K4668" i="2"/>
  <c r="L4668" i="2"/>
  <c r="M4668" i="2"/>
  <c r="N4668" i="2"/>
  <c r="O4668" i="2"/>
  <c r="K4669" i="2"/>
  <c r="L4669" i="2"/>
  <c r="M4669" i="2"/>
  <c r="N4669" i="2"/>
  <c r="O4669" i="2"/>
  <c r="K4670" i="2"/>
  <c r="L4670" i="2"/>
  <c r="M4670" i="2"/>
  <c r="N4670" i="2"/>
  <c r="O4670" i="2"/>
  <c r="K4671" i="2"/>
  <c r="L4671" i="2"/>
  <c r="M4671" i="2"/>
  <c r="N4671" i="2"/>
  <c r="O4671" i="2"/>
  <c r="K4672" i="2"/>
  <c r="L4672" i="2"/>
  <c r="M4672" i="2"/>
  <c r="N4672" i="2"/>
  <c r="O4672" i="2"/>
  <c r="K4673" i="2"/>
  <c r="L4673" i="2"/>
  <c r="M4673" i="2"/>
  <c r="N4673" i="2"/>
  <c r="O4673" i="2"/>
  <c r="K4674" i="2"/>
  <c r="L4674" i="2"/>
  <c r="M4674" i="2"/>
  <c r="N4674" i="2"/>
  <c r="O4674" i="2"/>
  <c r="K4675" i="2"/>
  <c r="L4675" i="2"/>
  <c r="M4675" i="2"/>
  <c r="N4675" i="2"/>
  <c r="O4675" i="2"/>
  <c r="K4676" i="2"/>
  <c r="L4676" i="2"/>
  <c r="M4676" i="2"/>
  <c r="N4676" i="2"/>
  <c r="O4676" i="2"/>
  <c r="K4677" i="2"/>
  <c r="L4677" i="2"/>
  <c r="M4677" i="2"/>
  <c r="N4677" i="2"/>
  <c r="O4677" i="2"/>
  <c r="K4678" i="2"/>
  <c r="L4678" i="2"/>
  <c r="M4678" i="2"/>
  <c r="N4678" i="2"/>
  <c r="O4678" i="2"/>
  <c r="K4679" i="2"/>
  <c r="L4679" i="2"/>
  <c r="M4679" i="2"/>
  <c r="N4679" i="2"/>
  <c r="O4679" i="2"/>
  <c r="K4680" i="2"/>
  <c r="L4680" i="2"/>
  <c r="M4680" i="2"/>
  <c r="N4680" i="2"/>
  <c r="O4680" i="2"/>
  <c r="K4681" i="2"/>
  <c r="L4681" i="2"/>
  <c r="M4681" i="2"/>
  <c r="N4681" i="2"/>
  <c r="O4681" i="2"/>
  <c r="K4682" i="2"/>
  <c r="L4682" i="2"/>
  <c r="M4682" i="2"/>
  <c r="N4682" i="2"/>
  <c r="O4682" i="2"/>
  <c r="K4683" i="2"/>
  <c r="L4683" i="2"/>
  <c r="M4683" i="2"/>
  <c r="N4683" i="2"/>
  <c r="O4683" i="2"/>
  <c r="K4684" i="2"/>
  <c r="L4684" i="2"/>
  <c r="M4684" i="2"/>
  <c r="N4684" i="2"/>
  <c r="O4684" i="2"/>
  <c r="K4685" i="2"/>
  <c r="L4685" i="2"/>
  <c r="M4685" i="2"/>
  <c r="N4685" i="2"/>
  <c r="O4685" i="2"/>
  <c r="K4686" i="2"/>
  <c r="L4686" i="2"/>
  <c r="M4686" i="2"/>
  <c r="N4686" i="2"/>
  <c r="O4686" i="2"/>
  <c r="K4687" i="2"/>
  <c r="L4687" i="2"/>
  <c r="M4687" i="2"/>
  <c r="N4687" i="2"/>
  <c r="O4687" i="2"/>
  <c r="K4688" i="2"/>
  <c r="L4688" i="2"/>
  <c r="M4688" i="2"/>
  <c r="N4688" i="2"/>
  <c r="O4688" i="2"/>
  <c r="K4689" i="2"/>
  <c r="L4689" i="2"/>
  <c r="M4689" i="2"/>
  <c r="N4689" i="2"/>
  <c r="O4689" i="2"/>
  <c r="K4690" i="2"/>
  <c r="L4690" i="2"/>
  <c r="M4690" i="2"/>
  <c r="N4690" i="2"/>
  <c r="O4690" i="2"/>
  <c r="K4691" i="2"/>
  <c r="L4691" i="2"/>
  <c r="M4691" i="2"/>
  <c r="N4691" i="2"/>
  <c r="O4691" i="2"/>
  <c r="K4692" i="2"/>
  <c r="L4692" i="2"/>
  <c r="M4692" i="2"/>
  <c r="N4692" i="2"/>
  <c r="O4692" i="2"/>
  <c r="K4693" i="2"/>
  <c r="L4693" i="2"/>
  <c r="M4693" i="2"/>
  <c r="N4693" i="2"/>
  <c r="O4693" i="2"/>
  <c r="K4694" i="2"/>
  <c r="L4694" i="2"/>
  <c r="M4694" i="2"/>
  <c r="N4694" i="2"/>
  <c r="O4694" i="2"/>
  <c r="K4695" i="2"/>
  <c r="L4695" i="2"/>
  <c r="M4695" i="2"/>
  <c r="N4695" i="2"/>
  <c r="O4695" i="2"/>
  <c r="K4696" i="2"/>
  <c r="L4696" i="2"/>
  <c r="M4696" i="2"/>
  <c r="N4696" i="2"/>
  <c r="O4696" i="2"/>
  <c r="K4697" i="2"/>
  <c r="L4697" i="2"/>
  <c r="M4697" i="2"/>
  <c r="N4697" i="2"/>
  <c r="O4697" i="2"/>
  <c r="K4698" i="2"/>
  <c r="L4698" i="2"/>
  <c r="M4698" i="2"/>
  <c r="N4698" i="2"/>
  <c r="O4698" i="2"/>
  <c r="K4699" i="2"/>
  <c r="L4699" i="2"/>
  <c r="M4699" i="2"/>
  <c r="N4699" i="2"/>
  <c r="O4699" i="2"/>
  <c r="K4700" i="2"/>
  <c r="L4700" i="2"/>
  <c r="M4700" i="2"/>
  <c r="N4700" i="2"/>
  <c r="O4700" i="2"/>
  <c r="K4701" i="2"/>
  <c r="L4701" i="2"/>
  <c r="M4701" i="2"/>
  <c r="N4701" i="2"/>
  <c r="O4701" i="2"/>
  <c r="K4702" i="2"/>
  <c r="L4702" i="2"/>
  <c r="M4702" i="2"/>
  <c r="N4702" i="2"/>
  <c r="O4702" i="2"/>
  <c r="K4703" i="2"/>
  <c r="L4703" i="2"/>
  <c r="M4703" i="2"/>
  <c r="N4703" i="2"/>
  <c r="O4703" i="2"/>
  <c r="K4771" i="2"/>
  <c r="L4771" i="2"/>
  <c r="M4771" i="2"/>
  <c r="N4771" i="2"/>
  <c r="O4771" i="2"/>
  <c r="K4772" i="2"/>
  <c r="L4772" i="2"/>
  <c r="M4772" i="2"/>
  <c r="N4772" i="2"/>
  <c r="O4772" i="2"/>
  <c r="K4773" i="2"/>
  <c r="L4773" i="2"/>
  <c r="M4773" i="2"/>
  <c r="N4773" i="2"/>
  <c r="O4773" i="2"/>
  <c r="K4774" i="2"/>
  <c r="L4774" i="2"/>
  <c r="M4774" i="2"/>
  <c r="N4774" i="2"/>
  <c r="O4774" i="2"/>
  <c r="K4775" i="2"/>
  <c r="L4775" i="2"/>
  <c r="M4775" i="2"/>
  <c r="N4775" i="2"/>
  <c r="O4775" i="2"/>
  <c r="K4776" i="2"/>
  <c r="L4776" i="2"/>
  <c r="M4776" i="2"/>
  <c r="N4776" i="2"/>
  <c r="O4776" i="2"/>
  <c r="K4777" i="2"/>
  <c r="L4777" i="2"/>
  <c r="M4777" i="2"/>
  <c r="N4777" i="2"/>
  <c r="O4777" i="2"/>
  <c r="K4778" i="2"/>
  <c r="L4778" i="2"/>
  <c r="M4778" i="2"/>
  <c r="N4778" i="2"/>
  <c r="O4778" i="2"/>
  <c r="K4779" i="2"/>
  <c r="L4779" i="2"/>
  <c r="M4779" i="2"/>
  <c r="N4779" i="2"/>
  <c r="O4779" i="2"/>
  <c r="K4780" i="2"/>
  <c r="L4780" i="2"/>
  <c r="M4780" i="2"/>
  <c r="N4780" i="2"/>
  <c r="O4780" i="2"/>
  <c r="K4781" i="2"/>
  <c r="L4781" i="2"/>
  <c r="M4781" i="2"/>
  <c r="N4781" i="2"/>
  <c r="O4781" i="2"/>
  <c r="K4782" i="2"/>
  <c r="L4782" i="2"/>
  <c r="M4782" i="2"/>
  <c r="N4782" i="2"/>
  <c r="O4782" i="2"/>
  <c r="K4783" i="2"/>
  <c r="L4783" i="2"/>
  <c r="M4783" i="2"/>
  <c r="N4783" i="2"/>
  <c r="O4783" i="2"/>
  <c r="K4784" i="2"/>
  <c r="L4784" i="2"/>
  <c r="M4784" i="2"/>
  <c r="N4784" i="2"/>
  <c r="O4784" i="2"/>
  <c r="K4785" i="2"/>
  <c r="L4785" i="2"/>
  <c r="M4785" i="2"/>
  <c r="N4785" i="2"/>
  <c r="O4785" i="2"/>
  <c r="K4786" i="2"/>
  <c r="L4786" i="2"/>
  <c r="M4786" i="2"/>
  <c r="N4786" i="2"/>
  <c r="O4786" i="2"/>
  <c r="K4787" i="2"/>
  <c r="L4787" i="2"/>
  <c r="M4787" i="2"/>
  <c r="N4787" i="2"/>
  <c r="O4787" i="2"/>
  <c r="K4788" i="2"/>
  <c r="L4788" i="2"/>
  <c r="M4788" i="2"/>
  <c r="N4788" i="2"/>
  <c r="O4788" i="2"/>
  <c r="K4789" i="2"/>
  <c r="L4789" i="2"/>
  <c r="M4789" i="2"/>
  <c r="N4789" i="2"/>
  <c r="O4789" i="2"/>
  <c r="K4790" i="2"/>
  <c r="L4790" i="2"/>
  <c r="M4790" i="2"/>
  <c r="N4790" i="2"/>
  <c r="O4790" i="2"/>
  <c r="K4791" i="2"/>
  <c r="L4791" i="2"/>
  <c r="M4791" i="2"/>
  <c r="N4791" i="2"/>
  <c r="O4791" i="2"/>
  <c r="K4792" i="2"/>
  <c r="L4792" i="2"/>
  <c r="M4792" i="2"/>
  <c r="N4792" i="2"/>
  <c r="O4792" i="2"/>
  <c r="K4793" i="2"/>
  <c r="L4793" i="2"/>
  <c r="M4793" i="2"/>
  <c r="N4793" i="2"/>
  <c r="O4793" i="2"/>
  <c r="K4794" i="2"/>
  <c r="L4794" i="2"/>
  <c r="M4794" i="2"/>
  <c r="N4794" i="2"/>
  <c r="O4794" i="2"/>
  <c r="K4795" i="2"/>
  <c r="L4795" i="2"/>
  <c r="M4795" i="2"/>
  <c r="N4795" i="2"/>
  <c r="O4795" i="2"/>
  <c r="K4796" i="2"/>
  <c r="L4796" i="2"/>
  <c r="M4796" i="2"/>
  <c r="N4796" i="2"/>
  <c r="O4796" i="2"/>
  <c r="K4797" i="2"/>
  <c r="L4797" i="2"/>
  <c r="M4797" i="2"/>
  <c r="N4797" i="2"/>
  <c r="O4797" i="2"/>
  <c r="K4798" i="2"/>
  <c r="L4798" i="2"/>
  <c r="M4798" i="2"/>
  <c r="N4798" i="2"/>
  <c r="O4798" i="2"/>
  <c r="K4799" i="2"/>
  <c r="L4799" i="2"/>
  <c r="M4799" i="2"/>
  <c r="N4799" i="2"/>
  <c r="O4799" i="2"/>
  <c r="K4800" i="2"/>
  <c r="L4800" i="2"/>
  <c r="M4800" i="2"/>
  <c r="N4800" i="2"/>
  <c r="O4800" i="2"/>
  <c r="K4801" i="2"/>
  <c r="L4801" i="2"/>
  <c r="M4801" i="2"/>
  <c r="N4801" i="2"/>
  <c r="O4801" i="2"/>
  <c r="K4802" i="2"/>
  <c r="L4802" i="2"/>
  <c r="M4802" i="2"/>
  <c r="N4802" i="2"/>
  <c r="O4802" i="2"/>
  <c r="K4803" i="2"/>
  <c r="L4803" i="2"/>
  <c r="M4803" i="2"/>
  <c r="N4803" i="2"/>
  <c r="O4803" i="2"/>
  <c r="K4804" i="2"/>
  <c r="L4804" i="2"/>
  <c r="M4804" i="2"/>
  <c r="N4804" i="2"/>
  <c r="O4804" i="2"/>
  <c r="K4805" i="2"/>
  <c r="L4805" i="2"/>
  <c r="M4805" i="2"/>
  <c r="N4805" i="2"/>
  <c r="O4805" i="2"/>
  <c r="K4806" i="2"/>
  <c r="L4806" i="2"/>
  <c r="M4806" i="2"/>
  <c r="N4806" i="2"/>
  <c r="O4806" i="2"/>
  <c r="K4807" i="2"/>
  <c r="L4807" i="2"/>
  <c r="M4807" i="2"/>
  <c r="N4807" i="2"/>
  <c r="O4807" i="2"/>
  <c r="K4808" i="2"/>
  <c r="L4808" i="2"/>
  <c r="M4808" i="2"/>
  <c r="N4808" i="2"/>
  <c r="O4808" i="2"/>
  <c r="K4809" i="2"/>
  <c r="L4809" i="2"/>
  <c r="M4809" i="2"/>
  <c r="N4809" i="2"/>
  <c r="O4809" i="2"/>
  <c r="K4810" i="2"/>
  <c r="L4810" i="2"/>
  <c r="M4810" i="2"/>
  <c r="N4810" i="2"/>
  <c r="O4810" i="2"/>
  <c r="K4811" i="2"/>
  <c r="L4811" i="2"/>
  <c r="M4811" i="2"/>
  <c r="N4811" i="2"/>
  <c r="O4811" i="2"/>
  <c r="K4895" i="2"/>
  <c r="L4895" i="2"/>
  <c r="M4895" i="2"/>
  <c r="N4895" i="2"/>
  <c r="O4895" i="2"/>
  <c r="K4896" i="2"/>
  <c r="L4896" i="2"/>
  <c r="M4896" i="2"/>
  <c r="N4896" i="2"/>
  <c r="O4896" i="2"/>
  <c r="K4897" i="2"/>
  <c r="L4897" i="2"/>
  <c r="M4897" i="2"/>
  <c r="N4897" i="2"/>
  <c r="O4897" i="2"/>
  <c r="K4898" i="2"/>
  <c r="L4898" i="2"/>
  <c r="M4898" i="2"/>
  <c r="N4898" i="2"/>
  <c r="O4898" i="2"/>
  <c r="K4899" i="2"/>
  <c r="L4899" i="2"/>
  <c r="M4899" i="2"/>
  <c r="N4899" i="2"/>
  <c r="O4899" i="2"/>
  <c r="K4900" i="2"/>
  <c r="L4900" i="2"/>
  <c r="M4900" i="2"/>
  <c r="N4900" i="2"/>
  <c r="O4900" i="2"/>
  <c r="K4901" i="2"/>
  <c r="L4901" i="2"/>
  <c r="M4901" i="2"/>
  <c r="N4901" i="2"/>
  <c r="O4901" i="2"/>
  <c r="K4902" i="2"/>
  <c r="L4902" i="2"/>
  <c r="M4902" i="2"/>
  <c r="N4902" i="2"/>
  <c r="O4902" i="2"/>
  <c r="K4903" i="2"/>
  <c r="L4903" i="2"/>
  <c r="M4903" i="2"/>
  <c r="N4903" i="2"/>
  <c r="O4903" i="2"/>
  <c r="K4904" i="2"/>
  <c r="L4904" i="2"/>
  <c r="M4904" i="2"/>
  <c r="N4904" i="2"/>
  <c r="O4904" i="2"/>
  <c r="K4905" i="2"/>
  <c r="L4905" i="2"/>
  <c r="M4905" i="2"/>
  <c r="N4905" i="2"/>
  <c r="O4905" i="2"/>
  <c r="K4906" i="2"/>
  <c r="L4906" i="2"/>
  <c r="M4906" i="2"/>
  <c r="N4906" i="2"/>
  <c r="O4906" i="2"/>
  <c r="K4907" i="2"/>
  <c r="L4907" i="2"/>
  <c r="M4907" i="2"/>
  <c r="N4907" i="2"/>
  <c r="O4907" i="2"/>
  <c r="K4908" i="2"/>
  <c r="L4908" i="2"/>
  <c r="M4908" i="2"/>
  <c r="N4908" i="2"/>
  <c r="O4908" i="2"/>
  <c r="K4909" i="2"/>
  <c r="L4909" i="2"/>
  <c r="M4909" i="2"/>
  <c r="N4909" i="2"/>
  <c r="O4909" i="2"/>
  <c r="K4910" i="2"/>
  <c r="L4910" i="2"/>
  <c r="M4910" i="2"/>
  <c r="N4910" i="2"/>
  <c r="O4910" i="2"/>
  <c r="K4911" i="2"/>
  <c r="L4911" i="2"/>
  <c r="M4911" i="2"/>
  <c r="N4911" i="2"/>
  <c r="O4911" i="2"/>
  <c r="K4912" i="2"/>
  <c r="L4912" i="2"/>
  <c r="M4912" i="2"/>
  <c r="N4912" i="2"/>
  <c r="O4912" i="2"/>
  <c r="K4913" i="2"/>
  <c r="L4913" i="2"/>
  <c r="M4913" i="2"/>
  <c r="N4913" i="2"/>
  <c r="O4913" i="2"/>
  <c r="K4914" i="2"/>
  <c r="L4914" i="2"/>
  <c r="M4914" i="2"/>
  <c r="N4914" i="2"/>
  <c r="O4914" i="2"/>
  <c r="K4915" i="2"/>
  <c r="L4915" i="2"/>
  <c r="M4915" i="2"/>
  <c r="N4915" i="2"/>
  <c r="O4915" i="2"/>
  <c r="K4916" i="2"/>
  <c r="L4916" i="2"/>
  <c r="M4916" i="2"/>
  <c r="N4916" i="2"/>
  <c r="O4916" i="2"/>
  <c r="K4917" i="2"/>
  <c r="L4917" i="2"/>
  <c r="M4917" i="2"/>
  <c r="N4917" i="2"/>
  <c r="O4917" i="2"/>
  <c r="K4918" i="2"/>
  <c r="L4918" i="2"/>
  <c r="M4918" i="2"/>
  <c r="N4918" i="2"/>
  <c r="O4918" i="2"/>
  <c r="K4919" i="2"/>
  <c r="L4919" i="2"/>
  <c r="M4919" i="2"/>
  <c r="N4919" i="2"/>
  <c r="O4919" i="2"/>
  <c r="K4920" i="2"/>
  <c r="L4920" i="2"/>
  <c r="M4920" i="2"/>
  <c r="N4920" i="2"/>
  <c r="O4920" i="2"/>
  <c r="K5039" i="2"/>
  <c r="L5039" i="2"/>
  <c r="M5039" i="2"/>
  <c r="N5039" i="2"/>
  <c r="O5039" i="2"/>
  <c r="K5040" i="2"/>
  <c r="L5040" i="2"/>
  <c r="M5040" i="2"/>
  <c r="N5040" i="2"/>
  <c r="O5040" i="2"/>
  <c r="K5041" i="2"/>
  <c r="L5041" i="2"/>
  <c r="M5041" i="2"/>
  <c r="N5041" i="2"/>
  <c r="O5041" i="2"/>
  <c r="K5042" i="2"/>
  <c r="L5042" i="2"/>
  <c r="M5042" i="2"/>
  <c r="N5042" i="2"/>
  <c r="O5042" i="2"/>
  <c r="K5043" i="2"/>
  <c r="L5043" i="2"/>
  <c r="M5043" i="2"/>
  <c r="N5043" i="2"/>
  <c r="O5043" i="2"/>
  <c r="K5044" i="2"/>
  <c r="L5044" i="2"/>
  <c r="M5044" i="2"/>
  <c r="N5044" i="2"/>
  <c r="O5044" i="2"/>
  <c r="K5045" i="2"/>
  <c r="L5045" i="2"/>
  <c r="M5045" i="2"/>
  <c r="N5045" i="2"/>
  <c r="O5045" i="2"/>
  <c r="K5046" i="2"/>
  <c r="L5046" i="2"/>
  <c r="M5046" i="2"/>
  <c r="N5046" i="2"/>
  <c r="O5046" i="2"/>
  <c r="K5047" i="2"/>
  <c r="L5047" i="2"/>
  <c r="M5047" i="2"/>
  <c r="N5047" i="2"/>
  <c r="O5047" i="2"/>
  <c r="K5048" i="2"/>
  <c r="L5048" i="2"/>
  <c r="M5048" i="2"/>
  <c r="N5048" i="2"/>
  <c r="O5048" i="2"/>
  <c r="K5049" i="2"/>
  <c r="L5049" i="2"/>
  <c r="M5049" i="2"/>
  <c r="N5049" i="2"/>
  <c r="O5049" i="2"/>
  <c r="K5050" i="2"/>
  <c r="L5050" i="2"/>
  <c r="M5050" i="2"/>
  <c r="N5050" i="2"/>
  <c r="O5050" i="2"/>
  <c r="K5051" i="2"/>
  <c r="L5051" i="2"/>
  <c r="M5051" i="2"/>
  <c r="N5051" i="2"/>
  <c r="O5051" i="2"/>
  <c r="K5052" i="2"/>
  <c r="L5052" i="2"/>
  <c r="M5052" i="2"/>
  <c r="N5052" i="2"/>
  <c r="O5052" i="2"/>
  <c r="K5053" i="2"/>
  <c r="L5053" i="2"/>
  <c r="M5053" i="2"/>
  <c r="N5053" i="2"/>
  <c r="O5053" i="2"/>
  <c r="K5054" i="2"/>
  <c r="L5054" i="2"/>
  <c r="M5054" i="2"/>
  <c r="N5054" i="2"/>
  <c r="O5054" i="2"/>
  <c r="K5055" i="2"/>
  <c r="L5055" i="2"/>
  <c r="M5055" i="2"/>
  <c r="N5055" i="2"/>
  <c r="O5055" i="2"/>
  <c r="K5056" i="2"/>
  <c r="L5056" i="2"/>
  <c r="M5056" i="2"/>
  <c r="N5056" i="2"/>
  <c r="O5056" i="2"/>
  <c r="K5057" i="2"/>
  <c r="L5057" i="2"/>
  <c r="M5057" i="2"/>
  <c r="N5057" i="2"/>
  <c r="O5057" i="2"/>
  <c r="K5058" i="2"/>
  <c r="L5058" i="2"/>
  <c r="M5058" i="2"/>
  <c r="N5058" i="2"/>
  <c r="O5058" i="2"/>
  <c r="K5059" i="2"/>
  <c r="L5059" i="2"/>
  <c r="M5059" i="2"/>
  <c r="N5059" i="2"/>
  <c r="O5059" i="2"/>
  <c r="K5060" i="2"/>
  <c r="L5060" i="2"/>
  <c r="M5060" i="2"/>
  <c r="N5060" i="2"/>
  <c r="O5060" i="2"/>
  <c r="K5061" i="2"/>
  <c r="L5061" i="2"/>
  <c r="M5061" i="2"/>
  <c r="N5061" i="2"/>
  <c r="O5061" i="2"/>
  <c r="K5062" i="2"/>
  <c r="L5062" i="2"/>
  <c r="M5062" i="2"/>
  <c r="N5062" i="2"/>
  <c r="O5062" i="2"/>
  <c r="K5063" i="2"/>
  <c r="L5063" i="2"/>
  <c r="M5063" i="2"/>
  <c r="N5063" i="2"/>
  <c r="O5063" i="2"/>
  <c r="K5125" i="2"/>
  <c r="L5125" i="2"/>
  <c r="M5125" i="2"/>
  <c r="N5125" i="2"/>
  <c r="O5125" i="2"/>
  <c r="K5126" i="2"/>
  <c r="L5126" i="2"/>
  <c r="M5126" i="2"/>
  <c r="N5126" i="2"/>
  <c r="O5126" i="2"/>
  <c r="K5127" i="2"/>
  <c r="L5127" i="2"/>
  <c r="M5127" i="2"/>
  <c r="N5127" i="2"/>
  <c r="O5127" i="2"/>
  <c r="K5128" i="2"/>
  <c r="L5128" i="2"/>
  <c r="M5128" i="2"/>
  <c r="N5128" i="2"/>
  <c r="O5128" i="2"/>
  <c r="K5129" i="2"/>
  <c r="L5129" i="2"/>
  <c r="M5129" i="2"/>
  <c r="N5129" i="2"/>
  <c r="O5129" i="2"/>
  <c r="K5130" i="2"/>
  <c r="L5130" i="2"/>
  <c r="M5130" i="2"/>
  <c r="N5130" i="2"/>
  <c r="O5130" i="2"/>
  <c r="K5131" i="2"/>
  <c r="L5131" i="2"/>
  <c r="M5131" i="2"/>
  <c r="N5131" i="2"/>
  <c r="O5131" i="2"/>
  <c r="K5132" i="2"/>
  <c r="L5132" i="2"/>
  <c r="M5132" i="2"/>
  <c r="N5132" i="2"/>
  <c r="O5132" i="2"/>
  <c r="K5133" i="2"/>
  <c r="L5133" i="2"/>
  <c r="M5133" i="2"/>
  <c r="N5133" i="2"/>
  <c r="O5133" i="2"/>
  <c r="K5134" i="2"/>
  <c r="L5134" i="2"/>
  <c r="M5134" i="2"/>
  <c r="N5134" i="2"/>
  <c r="O5134" i="2"/>
  <c r="K5135" i="2"/>
  <c r="L5135" i="2"/>
  <c r="M5135" i="2"/>
  <c r="N5135" i="2"/>
  <c r="O5135" i="2"/>
  <c r="K5136" i="2"/>
  <c r="L5136" i="2"/>
  <c r="M5136" i="2"/>
  <c r="N5136" i="2"/>
  <c r="O5136" i="2"/>
  <c r="K5137" i="2"/>
  <c r="L5137" i="2"/>
  <c r="M5137" i="2"/>
  <c r="N5137" i="2"/>
  <c r="O5137" i="2"/>
  <c r="K5138" i="2"/>
  <c r="L5138" i="2"/>
  <c r="M5138" i="2"/>
  <c r="N5138" i="2"/>
  <c r="O5138" i="2"/>
  <c r="K5139" i="2"/>
  <c r="L5139" i="2"/>
  <c r="M5139" i="2"/>
  <c r="N5139" i="2"/>
  <c r="O5139" i="2"/>
  <c r="K5140" i="2"/>
  <c r="L5140" i="2"/>
  <c r="M5140" i="2"/>
  <c r="N5140" i="2"/>
  <c r="O5140" i="2"/>
  <c r="K5141" i="2"/>
  <c r="L5141" i="2"/>
  <c r="M5141" i="2"/>
  <c r="N5141" i="2"/>
  <c r="O5141" i="2"/>
  <c r="K5142" i="2"/>
  <c r="L5142" i="2"/>
  <c r="M5142" i="2"/>
  <c r="N5142" i="2"/>
  <c r="O5142" i="2"/>
  <c r="K5143" i="2"/>
  <c r="L5143" i="2"/>
  <c r="M5143" i="2"/>
  <c r="N5143" i="2"/>
  <c r="O5143" i="2"/>
  <c r="K5144" i="2"/>
  <c r="L5144" i="2"/>
  <c r="M5144" i="2"/>
  <c r="N5144" i="2"/>
  <c r="O5144" i="2"/>
  <c r="K5145" i="2"/>
  <c r="L5145" i="2"/>
  <c r="M5145" i="2"/>
  <c r="N5145" i="2"/>
  <c r="O5145" i="2"/>
  <c r="K5146" i="2"/>
  <c r="L5146" i="2"/>
  <c r="M5146" i="2"/>
  <c r="N5146" i="2"/>
  <c r="O5146" i="2"/>
  <c r="K5147" i="2"/>
  <c r="L5147" i="2"/>
  <c r="M5147" i="2"/>
  <c r="N5147" i="2"/>
  <c r="O5147" i="2"/>
  <c r="K5148" i="2"/>
  <c r="L5148" i="2"/>
  <c r="M5148" i="2"/>
  <c r="N5148" i="2"/>
  <c r="O5148" i="2"/>
  <c r="K5149" i="2"/>
  <c r="L5149" i="2"/>
  <c r="M5149" i="2"/>
  <c r="N5149" i="2"/>
  <c r="O5149" i="2"/>
  <c r="K5150" i="2"/>
  <c r="L5150" i="2"/>
  <c r="M5150" i="2"/>
  <c r="N5150" i="2"/>
  <c r="O5150" i="2"/>
  <c r="K5151" i="2"/>
  <c r="L5151" i="2"/>
  <c r="M5151" i="2"/>
  <c r="N5151" i="2"/>
  <c r="O5151" i="2"/>
  <c r="K5152" i="2"/>
  <c r="L5152" i="2"/>
  <c r="M5152" i="2"/>
  <c r="N5152" i="2"/>
  <c r="O5152" i="2"/>
  <c r="K5255" i="2"/>
  <c r="L5255" i="2"/>
  <c r="M5255" i="2"/>
  <c r="N5255" i="2"/>
  <c r="O5255" i="2"/>
  <c r="K5256" i="2"/>
  <c r="L5256" i="2"/>
  <c r="M5256" i="2"/>
  <c r="N5256" i="2"/>
  <c r="O5256" i="2"/>
  <c r="K5257" i="2"/>
  <c r="L5257" i="2"/>
  <c r="M5257" i="2"/>
  <c r="N5257" i="2"/>
  <c r="O5257" i="2"/>
  <c r="K5258" i="2"/>
  <c r="L5258" i="2"/>
  <c r="M5258" i="2"/>
  <c r="N5258" i="2"/>
  <c r="O5258" i="2"/>
  <c r="K5259" i="2"/>
  <c r="L5259" i="2"/>
  <c r="M5259" i="2"/>
  <c r="N5259" i="2"/>
  <c r="O5259" i="2"/>
  <c r="K5260" i="2"/>
  <c r="L5260" i="2"/>
  <c r="M5260" i="2"/>
  <c r="N5260" i="2"/>
  <c r="O5260" i="2"/>
  <c r="K5261" i="2"/>
  <c r="L5261" i="2"/>
  <c r="M5261" i="2"/>
  <c r="N5261" i="2"/>
  <c r="O5261" i="2"/>
  <c r="K5262" i="2"/>
  <c r="L5262" i="2"/>
  <c r="M5262" i="2"/>
  <c r="N5262" i="2"/>
  <c r="O5262" i="2"/>
  <c r="K5263" i="2"/>
  <c r="L5263" i="2"/>
  <c r="M5263" i="2"/>
  <c r="N5263" i="2"/>
  <c r="O5263" i="2"/>
  <c r="K5264" i="2"/>
  <c r="L5264" i="2"/>
  <c r="M5264" i="2"/>
  <c r="N5264" i="2"/>
  <c r="O5264" i="2"/>
  <c r="K5265" i="2"/>
  <c r="L5265" i="2"/>
  <c r="M5265" i="2"/>
  <c r="N5265" i="2"/>
  <c r="O5265" i="2"/>
  <c r="K5266" i="2"/>
  <c r="L5266" i="2"/>
  <c r="M5266" i="2"/>
  <c r="N5266" i="2"/>
  <c r="O5266" i="2"/>
  <c r="K5267" i="2"/>
  <c r="L5267" i="2"/>
  <c r="M5267" i="2"/>
  <c r="N5267" i="2"/>
  <c r="O5267" i="2"/>
  <c r="K5268" i="2"/>
  <c r="L5268" i="2"/>
  <c r="M5268" i="2"/>
  <c r="N5268" i="2"/>
  <c r="O5268" i="2"/>
  <c r="K5269" i="2"/>
  <c r="L5269" i="2"/>
  <c r="M5269" i="2"/>
  <c r="N5269" i="2"/>
  <c r="O5269" i="2"/>
  <c r="K5270" i="2"/>
  <c r="L5270" i="2"/>
  <c r="M5270" i="2"/>
  <c r="N5270" i="2"/>
  <c r="O5270" i="2"/>
  <c r="K5271" i="2"/>
  <c r="L5271" i="2"/>
  <c r="M5271" i="2"/>
  <c r="N5271" i="2"/>
  <c r="O5271" i="2"/>
  <c r="K5272" i="2"/>
  <c r="L5272" i="2"/>
  <c r="M5272" i="2"/>
  <c r="N5272" i="2"/>
  <c r="O5272" i="2"/>
  <c r="K5273" i="2"/>
  <c r="L5273" i="2"/>
  <c r="M5273" i="2"/>
  <c r="N5273" i="2"/>
  <c r="O5273" i="2"/>
  <c r="K5274" i="2"/>
  <c r="L5274" i="2"/>
  <c r="M5274" i="2"/>
  <c r="N5274" i="2"/>
  <c r="O5274" i="2"/>
  <c r="K5275" i="2"/>
  <c r="L5275" i="2"/>
  <c r="M5275" i="2"/>
  <c r="N5275" i="2"/>
  <c r="O5275" i="2"/>
  <c r="K5276" i="2"/>
  <c r="L5276" i="2"/>
  <c r="M5276" i="2"/>
  <c r="N5276" i="2"/>
  <c r="O5276" i="2"/>
  <c r="K5277" i="2"/>
  <c r="L5277" i="2"/>
  <c r="M5277" i="2"/>
  <c r="N5277" i="2"/>
  <c r="O5277" i="2"/>
  <c r="K5278" i="2"/>
  <c r="L5278" i="2"/>
  <c r="M5278" i="2"/>
  <c r="N5278" i="2"/>
  <c r="O5278" i="2"/>
  <c r="K5279" i="2"/>
  <c r="L5279" i="2"/>
  <c r="M5279" i="2"/>
  <c r="N5279" i="2"/>
  <c r="O5279" i="2"/>
  <c r="K5280" i="2"/>
  <c r="L5280" i="2"/>
  <c r="M5280" i="2"/>
  <c r="N5280" i="2"/>
  <c r="O5280" i="2"/>
  <c r="K5281" i="2"/>
  <c r="L5281" i="2"/>
  <c r="M5281" i="2"/>
  <c r="N5281" i="2"/>
  <c r="O5281" i="2"/>
  <c r="K5282" i="2"/>
  <c r="L5282" i="2"/>
  <c r="M5282" i="2"/>
  <c r="N5282" i="2"/>
  <c r="O5282" i="2"/>
  <c r="K5283" i="2"/>
  <c r="L5283" i="2"/>
  <c r="M5283" i="2"/>
  <c r="N5283" i="2"/>
  <c r="O5283" i="2"/>
  <c r="K5284" i="2"/>
  <c r="L5284" i="2"/>
  <c r="M5284" i="2"/>
  <c r="N5284" i="2"/>
  <c r="O5284" i="2"/>
  <c r="K5285" i="2"/>
  <c r="L5285" i="2"/>
  <c r="M5285" i="2"/>
  <c r="N5285" i="2"/>
  <c r="O5285" i="2"/>
  <c r="K5286" i="2"/>
  <c r="L5286" i="2"/>
  <c r="M5286" i="2"/>
  <c r="N5286" i="2"/>
  <c r="O5286" i="2"/>
  <c r="K5287" i="2"/>
  <c r="L5287" i="2"/>
  <c r="M5287" i="2"/>
  <c r="N5287" i="2"/>
  <c r="O5287" i="2"/>
  <c r="K5288" i="2"/>
  <c r="L5288" i="2"/>
  <c r="M5288" i="2"/>
  <c r="N5288" i="2"/>
  <c r="O5288" i="2"/>
  <c r="K5289" i="2"/>
  <c r="L5289" i="2"/>
  <c r="M5289" i="2"/>
  <c r="N5289" i="2"/>
  <c r="O5289" i="2"/>
  <c r="K5290" i="2"/>
  <c r="L5290" i="2"/>
  <c r="M5290" i="2"/>
  <c r="N5290" i="2"/>
  <c r="O5290" i="2"/>
  <c r="K5291" i="2"/>
  <c r="L5291" i="2"/>
  <c r="M5291" i="2"/>
  <c r="N5291" i="2"/>
  <c r="O5291" i="2"/>
  <c r="K5292" i="2"/>
  <c r="L5292" i="2"/>
  <c r="M5292" i="2"/>
  <c r="N5292" i="2"/>
  <c r="O5292" i="2"/>
  <c r="K5293" i="2"/>
  <c r="L5293" i="2"/>
  <c r="M5293" i="2"/>
  <c r="N5293" i="2"/>
  <c r="O5293" i="2"/>
  <c r="K5294" i="2"/>
  <c r="L5294" i="2"/>
  <c r="M5294" i="2"/>
  <c r="N5294" i="2"/>
  <c r="O5294" i="2"/>
  <c r="K5295" i="2"/>
  <c r="L5295" i="2"/>
  <c r="M5295" i="2"/>
  <c r="N5295" i="2"/>
  <c r="O5295" i="2"/>
  <c r="K5363" i="2"/>
  <c r="L5363" i="2"/>
  <c r="M5363" i="2"/>
  <c r="N5363" i="2"/>
  <c r="O5363" i="2"/>
  <c r="K5364" i="2"/>
  <c r="L5364" i="2"/>
  <c r="M5364" i="2"/>
  <c r="N5364" i="2"/>
  <c r="O5364" i="2"/>
  <c r="K5365" i="2"/>
  <c r="L5365" i="2"/>
  <c r="M5365" i="2"/>
  <c r="N5365" i="2"/>
  <c r="O5365" i="2"/>
  <c r="K5366" i="2"/>
  <c r="L5366" i="2"/>
  <c r="M5366" i="2"/>
  <c r="N5366" i="2"/>
  <c r="O5366" i="2"/>
  <c r="K5367" i="2"/>
  <c r="L5367" i="2"/>
  <c r="M5367" i="2"/>
  <c r="N5367" i="2"/>
  <c r="O5367" i="2"/>
  <c r="K5368" i="2"/>
  <c r="L5368" i="2"/>
  <c r="M5368" i="2"/>
  <c r="N5368" i="2"/>
  <c r="O5368" i="2"/>
  <c r="K5369" i="2"/>
  <c r="L5369" i="2"/>
  <c r="M5369" i="2"/>
  <c r="N5369" i="2"/>
  <c r="O5369" i="2"/>
  <c r="K5370" i="2"/>
  <c r="L5370" i="2"/>
  <c r="M5370" i="2"/>
  <c r="N5370" i="2"/>
  <c r="O5370" i="2"/>
  <c r="K5371" i="2"/>
  <c r="L5371" i="2"/>
  <c r="M5371" i="2"/>
  <c r="N5371" i="2"/>
  <c r="O5371" i="2"/>
  <c r="K5372" i="2"/>
  <c r="L5372" i="2"/>
  <c r="M5372" i="2"/>
  <c r="N5372" i="2"/>
  <c r="O5372" i="2"/>
  <c r="K5373" i="2"/>
  <c r="L5373" i="2"/>
  <c r="M5373" i="2"/>
  <c r="N5373" i="2"/>
  <c r="O5373" i="2"/>
  <c r="K5374" i="2"/>
  <c r="L5374" i="2"/>
  <c r="M5374" i="2"/>
  <c r="N5374" i="2"/>
  <c r="O5374" i="2"/>
  <c r="K5375" i="2"/>
  <c r="L5375" i="2"/>
  <c r="M5375" i="2"/>
  <c r="N5375" i="2"/>
  <c r="O5375" i="2"/>
  <c r="K5376" i="2"/>
  <c r="L5376" i="2"/>
  <c r="M5376" i="2"/>
  <c r="N5376" i="2"/>
  <c r="O5376" i="2"/>
  <c r="K5377" i="2"/>
  <c r="L5377" i="2"/>
  <c r="M5377" i="2"/>
  <c r="N5377" i="2"/>
  <c r="O5377" i="2"/>
  <c r="K5378" i="2"/>
  <c r="L5378" i="2"/>
  <c r="M5378" i="2"/>
  <c r="N5378" i="2"/>
  <c r="O5378" i="2"/>
  <c r="K5379" i="2"/>
  <c r="L5379" i="2"/>
  <c r="M5379" i="2"/>
  <c r="N5379" i="2"/>
  <c r="O5379" i="2"/>
  <c r="K5380" i="2"/>
  <c r="L5380" i="2"/>
  <c r="M5380" i="2"/>
  <c r="N5380" i="2"/>
  <c r="O5380" i="2"/>
  <c r="K5381" i="2"/>
  <c r="L5381" i="2"/>
  <c r="M5381" i="2"/>
  <c r="N5381" i="2"/>
  <c r="O5381" i="2"/>
  <c r="K5382" i="2"/>
  <c r="L5382" i="2"/>
  <c r="M5382" i="2"/>
  <c r="N5382" i="2"/>
  <c r="O5382" i="2"/>
  <c r="K5383" i="2"/>
  <c r="L5383" i="2"/>
  <c r="M5383" i="2"/>
  <c r="N5383" i="2"/>
  <c r="O5383" i="2"/>
  <c r="K5384" i="2"/>
  <c r="L5384" i="2"/>
  <c r="M5384" i="2"/>
  <c r="N5384" i="2"/>
  <c r="O5384" i="2"/>
  <c r="K5385" i="2"/>
  <c r="L5385" i="2"/>
  <c r="M5385" i="2"/>
  <c r="N5385" i="2"/>
  <c r="O5385" i="2"/>
  <c r="K5386" i="2"/>
  <c r="L5386" i="2"/>
  <c r="M5386" i="2"/>
  <c r="N5386" i="2"/>
  <c r="O5386" i="2"/>
  <c r="K5387" i="2"/>
  <c r="L5387" i="2"/>
  <c r="M5387" i="2"/>
  <c r="N5387" i="2"/>
  <c r="O5387" i="2"/>
  <c r="K5388" i="2"/>
  <c r="L5388" i="2"/>
  <c r="M5388" i="2"/>
  <c r="N5388" i="2"/>
  <c r="O5388" i="2"/>
  <c r="K5389" i="2"/>
  <c r="L5389" i="2"/>
  <c r="M5389" i="2"/>
  <c r="N5389" i="2"/>
  <c r="O5389" i="2"/>
  <c r="K5535" i="2"/>
  <c r="L5535" i="2"/>
  <c r="M5535" i="2"/>
  <c r="N5535" i="2"/>
  <c r="O5535" i="2"/>
  <c r="K5536" i="2"/>
  <c r="L5536" i="2"/>
  <c r="M5536" i="2"/>
  <c r="N5536" i="2"/>
  <c r="O5536" i="2"/>
  <c r="K5537" i="2"/>
  <c r="L5537" i="2"/>
  <c r="M5537" i="2"/>
  <c r="N5537" i="2"/>
  <c r="O5537" i="2"/>
  <c r="K5538" i="2"/>
  <c r="L5538" i="2"/>
  <c r="M5538" i="2"/>
  <c r="N5538" i="2"/>
  <c r="O5538" i="2"/>
  <c r="K5539" i="2"/>
  <c r="L5539" i="2"/>
  <c r="M5539" i="2"/>
  <c r="N5539" i="2"/>
  <c r="O5539" i="2"/>
  <c r="K5540" i="2"/>
  <c r="L5540" i="2"/>
  <c r="M5540" i="2"/>
  <c r="N5540" i="2"/>
  <c r="O5540" i="2"/>
  <c r="K5541" i="2"/>
  <c r="L5541" i="2"/>
  <c r="M5541" i="2"/>
  <c r="N5541" i="2"/>
  <c r="O5541" i="2"/>
  <c r="K5542" i="2"/>
  <c r="L5542" i="2"/>
  <c r="M5542" i="2"/>
  <c r="N5542" i="2"/>
  <c r="O5542" i="2"/>
  <c r="K5543" i="2"/>
  <c r="L5543" i="2"/>
  <c r="M5543" i="2"/>
  <c r="N5543" i="2"/>
  <c r="O5543" i="2"/>
  <c r="K5544" i="2"/>
  <c r="L5544" i="2"/>
  <c r="M5544" i="2"/>
  <c r="N5544" i="2"/>
  <c r="O5544" i="2"/>
  <c r="K5545" i="2"/>
  <c r="L5545" i="2"/>
  <c r="M5545" i="2"/>
  <c r="N5545" i="2"/>
  <c r="O5545" i="2"/>
  <c r="K5546" i="2"/>
  <c r="L5546" i="2"/>
  <c r="M5546" i="2"/>
  <c r="N5546" i="2"/>
  <c r="O5546" i="2"/>
  <c r="K5547" i="2"/>
  <c r="L5547" i="2"/>
  <c r="M5547" i="2"/>
  <c r="N5547" i="2"/>
  <c r="O5547" i="2"/>
  <c r="K5548" i="2"/>
  <c r="L5548" i="2"/>
  <c r="M5548" i="2"/>
  <c r="N5548" i="2"/>
  <c r="O5548" i="2"/>
  <c r="K5549" i="2"/>
  <c r="L5549" i="2"/>
  <c r="M5549" i="2"/>
  <c r="N5549" i="2"/>
  <c r="O5549" i="2"/>
  <c r="K5550" i="2"/>
  <c r="L5550" i="2"/>
  <c r="M5550" i="2"/>
  <c r="N5550" i="2"/>
  <c r="O5550" i="2"/>
  <c r="K5551" i="2"/>
  <c r="L5551" i="2"/>
  <c r="M5551" i="2"/>
  <c r="N5551" i="2"/>
  <c r="O5551" i="2"/>
  <c r="K5552" i="2"/>
  <c r="L5552" i="2"/>
  <c r="M5552" i="2"/>
  <c r="N5552" i="2"/>
  <c r="O5552" i="2"/>
  <c r="K5553" i="2"/>
  <c r="L5553" i="2"/>
  <c r="M5553" i="2"/>
  <c r="N5553" i="2"/>
  <c r="O5553" i="2"/>
  <c r="K5554" i="2"/>
  <c r="L5554" i="2"/>
  <c r="M5554" i="2"/>
  <c r="N5554" i="2"/>
  <c r="O5554" i="2"/>
  <c r="K5555" i="2"/>
  <c r="L5555" i="2"/>
  <c r="M5555" i="2"/>
  <c r="N5555" i="2"/>
  <c r="O5555" i="2"/>
  <c r="K5556" i="2"/>
  <c r="L5556" i="2"/>
  <c r="M5556" i="2"/>
  <c r="N5556" i="2"/>
  <c r="O5556" i="2"/>
  <c r="K5557" i="2"/>
  <c r="L5557" i="2"/>
  <c r="M5557" i="2"/>
  <c r="N5557" i="2"/>
  <c r="O5557" i="2"/>
  <c r="K5558" i="2"/>
  <c r="L5558" i="2"/>
  <c r="M5558" i="2"/>
  <c r="N5558" i="2"/>
  <c r="O5558" i="2"/>
  <c r="K5559" i="2"/>
  <c r="L5559" i="2"/>
  <c r="M5559" i="2"/>
  <c r="N5559" i="2"/>
  <c r="O5559" i="2"/>
  <c r="K5705" i="2"/>
  <c r="L5705" i="2"/>
  <c r="M5705" i="2"/>
  <c r="N5705" i="2"/>
  <c r="O5705" i="2"/>
  <c r="K5706" i="2"/>
  <c r="L5706" i="2"/>
  <c r="M5706" i="2"/>
  <c r="N5706" i="2"/>
  <c r="O5706" i="2"/>
  <c r="K5707" i="2"/>
  <c r="L5707" i="2"/>
  <c r="M5707" i="2"/>
  <c r="N5707" i="2"/>
  <c r="O5707" i="2"/>
  <c r="K5708" i="2"/>
  <c r="L5708" i="2"/>
  <c r="M5708" i="2"/>
  <c r="N5708" i="2"/>
  <c r="O5708" i="2"/>
  <c r="K5709" i="2"/>
  <c r="L5709" i="2"/>
  <c r="M5709" i="2"/>
  <c r="N5709" i="2"/>
  <c r="O5709" i="2"/>
  <c r="K5710" i="2"/>
  <c r="L5710" i="2"/>
  <c r="M5710" i="2"/>
  <c r="N5710" i="2"/>
  <c r="O5710" i="2"/>
  <c r="K5711" i="2"/>
  <c r="L5711" i="2"/>
  <c r="M5711" i="2"/>
  <c r="N5711" i="2"/>
  <c r="O5711" i="2"/>
  <c r="K5712" i="2"/>
  <c r="L5712" i="2"/>
  <c r="M5712" i="2"/>
  <c r="N5712" i="2"/>
  <c r="O5712" i="2"/>
  <c r="K5713" i="2"/>
  <c r="L5713" i="2"/>
  <c r="M5713" i="2"/>
  <c r="N5713" i="2"/>
  <c r="O5713" i="2"/>
  <c r="K5714" i="2"/>
  <c r="L5714" i="2"/>
  <c r="M5714" i="2"/>
  <c r="N5714" i="2"/>
  <c r="O5714" i="2"/>
  <c r="K5715" i="2"/>
  <c r="L5715" i="2"/>
  <c r="M5715" i="2"/>
  <c r="N5715" i="2"/>
  <c r="O5715" i="2"/>
  <c r="K5716" i="2"/>
  <c r="L5716" i="2"/>
  <c r="M5716" i="2"/>
  <c r="N5716" i="2"/>
  <c r="O5716" i="2"/>
  <c r="K5717" i="2"/>
  <c r="L5717" i="2"/>
  <c r="M5717" i="2"/>
  <c r="N5717" i="2"/>
  <c r="O5717" i="2"/>
  <c r="K5718" i="2"/>
  <c r="L5718" i="2"/>
  <c r="M5718" i="2"/>
  <c r="N5718" i="2"/>
  <c r="O5718" i="2"/>
  <c r="K5719" i="2"/>
  <c r="L5719" i="2"/>
  <c r="M5719" i="2"/>
  <c r="N5719" i="2"/>
  <c r="O5719" i="2"/>
  <c r="K5720" i="2"/>
  <c r="L5720" i="2"/>
  <c r="M5720" i="2"/>
  <c r="N5720" i="2"/>
  <c r="O5720" i="2"/>
  <c r="K5721" i="2"/>
  <c r="L5721" i="2"/>
  <c r="M5721" i="2"/>
  <c r="N5721" i="2"/>
  <c r="O5721" i="2"/>
  <c r="K5722" i="2"/>
  <c r="L5722" i="2"/>
  <c r="M5722" i="2"/>
  <c r="N5722" i="2"/>
  <c r="O5722" i="2"/>
  <c r="K5723" i="2"/>
  <c r="L5723" i="2"/>
  <c r="M5723" i="2"/>
  <c r="N5723" i="2"/>
  <c r="O5723" i="2"/>
  <c r="K5724" i="2"/>
  <c r="L5724" i="2"/>
  <c r="M5724" i="2"/>
  <c r="N5724" i="2"/>
  <c r="O5724" i="2"/>
  <c r="K5725" i="2"/>
  <c r="L5725" i="2"/>
  <c r="M5725" i="2"/>
  <c r="N5725" i="2"/>
  <c r="O5725" i="2"/>
  <c r="K5726" i="2"/>
  <c r="L5726" i="2"/>
  <c r="M5726" i="2"/>
  <c r="N5726" i="2"/>
  <c r="O5726" i="2"/>
  <c r="K5727" i="2"/>
  <c r="L5727" i="2"/>
  <c r="M5727" i="2"/>
  <c r="N5727" i="2"/>
  <c r="O5727" i="2"/>
  <c r="K5728" i="2"/>
  <c r="L5728" i="2"/>
  <c r="M5728" i="2"/>
  <c r="N5728" i="2"/>
  <c r="O5728" i="2"/>
  <c r="K5729" i="2"/>
  <c r="L5729" i="2"/>
  <c r="M5729" i="2"/>
  <c r="N5729" i="2"/>
  <c r="O5729" i="2"/>
  <c r="K5730" i="2"/>
  <c r="L5730" i="2"/>
  <c r="M5730" i="2"/>
  <c r="N5730" i="2"/>
  <c r="O5730" i="2"/>
  <c r="K5731" i="2"/>
  <c r="L5731" i="2"/>
  <c r="M5731" i="2"/>
  <c r="N5731" i="2"/>
  <c r="O5731" i="2"/>
  <c r="K5732" i="2"/>
  <c r="L5732" i="2"/>
  <c r="M5732" i="2"/>
  <c r="N5732" i="2"/>
  <c r="O5732" i="2"/>
  <c r="K5733" i="2"/>
  <c r="L5733" i="2"/>
  <c r="M5733" i="2"/>
  <c r="N5733" i="2"/>
  <c r="O5733" i="2"/>
  <c r="K5734" i="2"/>
  <c r="L5734" i="2"/>
  <c r="M5734" i="2"/>
  <c r="N5734" i="2"/>
  <c r="O5734" i="2"/>
  <c r="K5735" i="2"/>
  <c r="L5735" i="2"/>
  <c r="M5735" i="2"/>
  <c r="N5735" i="2"/>
  <c r="O5735" i="2"/>
  <c r="K5736" i="2"/>
  <c r="L5736" i="2"/>
  <c r="M5736" i="2"/>
  <c r="N5736" i="2"/>
  <c r="O5736" i="2"/>
  <c r="K5737" i="2"/>
  <c r="L5737" i="2"/>
  <c r="M5737" i="2"/>
  <c r="N5737" i="2"/>
  <c r="O5737" i="2"/>
  <c r="K5738" i="2"/>
  <c r="L5738" i="2"/>
  <c r="M5738" i="2"/>
  <c r="N5738" i="2"/>
  <c r="O5738" i="2"/>
  <c r="K5739" i="2"/>
  <c r="L5739" i="2"/>
  <c r="M5739" i="2"/>
  <c r="N5739" i="2"/>
  <c r="O5739" i="2"/>
  <c r="K5740" i="2"/>
  <c r="L5740" i="2"/>
  <c r="M5740" i="2"/>
  <c r="N5740" i="2"/>
  <c r="O5740" i="2"/>
  <c r="K5822" i="2"/>
  <c r="L5822" i="2"/>
  <c r="M5822" i="2"/>
  <c r="N5822" i="2"/>
  <c r="O5822" i="2"/>
  <c r="K5823" i="2"/>
  <c r="L5823" i="2"/>
  <c r="M5823" i="2"/>
  <c r="N5823" i="2"/>
  <c r="O5823" i="2"/>
  <c r="K5824" i="2"/>
  <c r="L5824" i="2"/>
  <c r="M5824" i="2"/>
  <c r="N5824" i="2"/>
  <c r="O5824" i="2"/>
  <c r="K5825" i="2"/>
  <c r="L5825" i="2"/>
  <c r="M5825" i="2"/>
  <c r="N5825" i="2"/>
  <c r="O5825" i="2"/>
  <c r="K5826" i="2"/>
  <c r="L5826" i="2"/>
  <c r="M5826" i="2"/>
  <c r="N5826" i="2"/>
  <c r="O5826" i="2"/>
  <c r="K5827" i="2"/>
  <c r="L5827" i="2"/>
  <c r="M5827" i="2"/>
  <c r="N5827" i="2"/>
  <c r="O5827" i="2"/>
  <c r="K5828" i="2"/>
  <c r="L5828" i="2"/>
  <c r="M5828" i="2"/>
  <c r="N5828" i="2"/>
  <c r="O5828" i="2"/>
  <c r="K5829" i="2"/>
  <c r="L5829" i="2"/>
  <c r="M5829" i="2"/>
  <c r="N5829" i="2"/>
  <c r="O5829" i="2"/>
  <c r="K5830" i="2"/>
  <c r="L5830" i="2"/>
  <c r="M5830" i="2"/>
  <c r="N5830" i="2"/>
  <c r="O5830" i="2"/>
  <c r="K5831" i="2"/>
  <c r="L5831" i="2"/>
  <c r="M5831" i="2"/>
  <c r="N5831" i="2"/>
  <c r="O5831" i="2"/>
  <c r="K5832" i="2"/>
  <c r="L5832" i="2"/>
  <c r="M5832" i="2"/>
  <c r="N5832" i="2"/>
  <c r="O5832" i="2"/>
  <c r="K5833" i="2"/>
  <c r="L5833" i="2"/>
  <c r="M5833" i="2"/>
  <c r="N5833" i="2"/>
  <c r="O5833" i="2"/>
  <c r="K5834" i="2"/>
  <c r="L5834" i="2"/>
  <c r="M5834" i="2"/>
  <c r="N5834" i="2"/>
  <c r="O5834" i="2"/>
  <c r="K5835" i="2"/>
  <c r="L5835" i="2"/>
  <c r="M5835" i="2"/>
  <c r="N5835" i="2"/>
  <c r="O5835" i="2"/>
  <c r="K5836" i="2"/>
  <c r="L5836" i="2"/>
  <c r="M5836" i="2"/>
  <c r="N5836" i="2"/>
  <c r="O5836" i="2"/>
  <c r="K5837" i="2"/>
  <c r="L5837" i="2"/>
  <c r="M5837" i="2"/>
  <c r="N5837" i="2"/>
  <c r="O5837" i="2"/>
  <c r="K5838" i="2"/>
  <c r="L5838" i="2"/>
  <c r="M5838" i="2"/>
  <c r="N5838" i="2"/>
  <c r="O5838" i="2"/>
  <c r="K5839" i="2"/>
  <c r="L5839" i="2"/>
  <c r="M5839" i="2"/>
  <c r="N5839" i="2"/>
  <c r="O5839" i="2"/>
  <c r="K5840" i="2"/>
  <c r="L5840" i="2"/>
  <c r="M5840" i="2"/>
  <c r="N5840" i="2"/>
  <c r="O5840" i="2"/>
  <c r="K5841" i="2"/>
  <c r="L5841" i="2"/>
  <c r="M5841" i="2"/>
  <c r="N5841" i="2"/>
  <c r="O5841" i="2"/>
  <c r="K5842" i="2"/>
  <c r="L5842" i="2"/>
  <c r="M5842" i="2"/>
  <c r="N5842" i="2"/>
  <c r="O5842" i="2"/>
  <c r="K5843" i="2"/>
  <c r="L5843" i="2"/>
  <c r="M5843" i="2"/>
  <c r="N5843" i="2"/>
  <c r="O5843" i="2"/>
  <c r="K5844" i="2"/>
  <c r="L5844" i="2"/>
  <c r="M5844" i="2"/>
  <c r="N5844" i="2"/>
  <c r="O5844" i="2"/>
  <c r="K5845" i="2"/>
  <c r="L5845" i="2"/>
  <c r="M5845" i="2"/>
  <c r="N5845" i="2"/>
  <c r="O5845" i="2"/>
  <c r="K5846" i="2"/>
  <c r="L5846" i="2"/>
  <c r="M5846" i="2"/>
  <c r="N5846" i="2"/>
  <c r="O5846" i="2"/>
  <c r="K5847" i="2"/>
  <c r="L5847" i="2"/>
  <c r="M5847" i="2"/>
  <c r="N5847" i="2"/>
  <c r="O5847" i="2"/>
  <c r="K5848" i="2"/>
  <c r="L5848" i="2"/>
  <c r="M5848" i="2"/>
  <c r="N5848" i="2"/>
  <c r="O5848" i="2"/>
  <c r="K5849" i="2"/>
  <c r="L5849" i="2"/>
  <c r="M5849" i="2"/>
  <c r="N5849" i="2"/>
  <c r="O5849" i="2"/>
  <c r="K5935" i="2"/>
  <c r="L5935" i="2"/>
  <c r="M5935" i="2"/>
  <c r="N5935" i="2"/>
  <c r="O5935" i="2"/>
  <c r="K5936" i="2"/>
  <c r="L5936" i="2"/>
  <c r="M5936" i="2"/>
  <c r="N5936" i="2"/>
  <c r="O5936" i="2"/>
  <c r="K5937" i="2"/>
  <c r="L5937" i="2"/>
  <c r="M5937" i="2"/>
  <c r="N5937" i="2"/>
  <c r="O5937" i="2"/>
  <c r="K5938" i="2"/>
  <c r="L5938" i="2"/>
  <c r="M5938" i="2"/>
  <c r="N5938" i="2"/>
  <c r="O5938" i="2"/>
  <c r="K5939" i="2"/>
  <c r="L5939" i="2"/>
  <c r="M5939" i="2"/>
  <c r="N5939" i="2"/>
  <c r="O5939" i="2"/>
  <c r="K5940" i="2"/>
  <c r="L5940" i="2"/>
  <c r="M5940" i="2"/>
  <c r="N5940" i="2"/>
  <c r="O5940" i="2"/>
  <c r="K5941" i="2"/>
  <c r="L5941" i="2"/>
  <c r="M5941" i="2"/>
  <c r="N5941" i="2"/>
  <c r="O5941" i="2"/>
  <c r="K5942" i="2"/>
  <c r="L5942" i="2"/>
  <c r="M5942" i="2"/>
  <c r="N5942" i="2"/>
  <c r="O5942" i="2"/>
  <c r="K5943" i="2"/>
  <c r="L5943" i="2"/>
  <c r="M5943" i="2"/>
  <c r="N5943" i="2"/>
  <c r="O5943" i="2"/>
  <c r="K5944" i="2"/>
  <c r="L5944" i="2"/>
  <c r="M5944" i="2"/>
  <c r="N5944" i="2"/>
  <c r="O5944" i="2"/>
  <c r="K5945" i="2"/>
  <c r="L5945" i="2"/>
  <c r="M5945" i="2"/>
  <c r="N5945" i="2"/>
  <c r="O5945" i="2"/>
  <c r="K5946" i="2"/>
  <c r="L5946" i="2"/>
  <c r="M5946" i="2"/>
  <c r="N5946" i="2"/>
  <c r="O5946" i="2"/>
  <c r="K5947" i="2"/>
  <c r="L5947" i="2"/>
  <c r="M5947" i="2"/>
  <c r="N5947" i="2"/>
  <c r="O5947" i="2"/>
  <c r="K5948" i="2"/>
  <c r="L5948" i="2"/>
  <c r="M5948" i="2"/>
  <c r="N5948" i="2"/>
  <c r="O5948" i="2"/>
  <c r="K5949" i="2"/>
  <c r="L5949" i="2"/>
  <c r="M5949" i="2"/>
  <c r="N5949" i="2"/>
  <c r="O5949" i="2"/>
  <c r="K5950" i="2"/>
  <c r="L5950" i="2"/>
  <c r="M5950" i="2"/>
  <c r="N5950" i="2"/>
  <c r="O5950" i="2"/>
  <c r="K5951" i="2"/>
  <c r="L5951" i="2"/>
  <c r="M5951" i="2"/>
  <c r="N5951" i="2"/>
  <c r="O5951" i="2"/>
  <c r="K5952" i="2"/>
  <c r="L5952" i="2"/>
  <c r="M5952" i="2"/>
  <c r="N5952" i="2"/>
  <c r="O5952" i="2"/>
  <c r="K5953" i="2"/>
  <c r="L5953" i="2"/>
  <c r="M5953" i="2"/>
  <c r="N5953" i="2"/>
  <c r="O5953" i="2"/>
  <c r="K5954" i="2"/>
  <c r="L5954" i="2"/>
  <c r="M5954" i="2"/>
  <c r="N5954" i="2"/>
  <c r="O5954" i="2"/>
  <c r="K5955" i="2"/>
  <c r="L5955" i="2"/>
  <c r="M5955" i="2"/>
  <c r="N5955" i="2"/>
  <c r="O5955" i="2"/>
  <c r="K5956" i="2"/>
  <c r="L5956" i="2"/>
  <c r="M5956" i="2"/>
  <c r="N5956" i="2"/>
  <c r="O5956" i="2"/>
  <c r="K5957" i="2"/>
  <c r="L5957" i="2"/>
  <c r="M5957" i="2"/>
  <c r="N5957" i="2"/>
  <c r="O5957" i="2"/>
  <c r="K5958" i="2"/>
  <c r="L5958" i="2"/>
  <c r="M5958" i="2"/>
  <c r="N5958" i="2"/>
  <c r="O5958" i="2"/>
  <c r="K5959" i="2"/>
  <c r="L5959" i="2"/>
  <c r="M5959" i="2"/>
  <c r="N5959" i="2"/>
  <c r="O5959" i="2"/>
  <c r="K5960" i="2"/>
  <c r="L5960" i="2"/>
  <c r="M5960" i="2"/>
  <c r="N5960" i="2"/>
  <c r="O5960" i="2"/>
  <c r="K5961" i="2"/>
  <c r="L5961" i="2"/>
  <c r="M5961" i="2"/>
  <c r="N5961" i="2"/>
  <c r="O5961" i="2"/>
  <c r="K5962" i="2"/>
  <c r="L5962" i="2"/>
  <c r="M5962" i="2"/>
  <c r="N5962" i="2"/>
  <c r="O5962" i="2"/>
  <c r="K6096" i="2"/>
  <c r="L6096" i="2"/>
  <c r="M6096" i="2"/>
  <c r="N6096" i="2"/>
  <c r="O6096" i="2"/>
  <c r="K6097" i="2"/>
  <c r="L6097" i="2"/>
  <c r="M6097" i="2"/>
  <c r="N6097" i="2"/>
  <c r="O6097" i="2"/>
  <c r="K6098" i="2"/>
  <c r="L6098" i="2"/>
  <c r="M6098" i="2"/>
  <c r="N6098" i="2"/>
  <c r="O6098" i="2"/>
  <c r="K6099" i="2"/>
  <c r="L6099" i="2"/>
  <c r="M6099" i="2"/>
  <c r="N6099" i="2"/>
  <c r="O6099" i="2"/>
  <c r="K6100" i="2"/>
  <c r="L6100" i="2"/>
  <c r="M6100" i="2"/>
  <c r="N6100" i="2"/>
  <c r="O6100" i="2"/>
  <c r="K6101" i="2"/>
  <c r="L6101" i="2"/>
  <c r="M6101" i="2"/>
  <c r="N6101" i="2"/>
  <c r="O6101" i="2"/>
  <c r="K6102" i="2"/>
  <c r="L6102" i="2"/>
  <c r="M6102" i="2"/>
  <c r="N6102" i="2"/>
  <c r="O6102" i="2"/>
  <c r="K6103" i="2"/>
  <c r="L6103" i="2"/>
  <c r="M6103" i="2"/>
  <c r="N6103" i="2"/>
  <c r="O6103" i="2"/>
  <c r="K6104" i="2"/>
  <c r="L6104" i="2"/>
  <c r="M6104" i="2"/>
  <c r="N6104" i="2"/>
  <c r="O6104" i="2"/>
  <c r="K6105" i="2"/>
  <c r="L6105" i="2"/>
  <c r="M6105" i="2"/>
  <c r="N6105" i="2"/>
  <c r="O6105" i="2"/>
  <c r="K6106" i="2"/>
  <c r="L6106" i="2"/>
  <c r="M6106" i="2"/>
  <c r="N6106" i="2"/>
  <c r="O6106" i="2"/>
  <c r="K6107" i="2"/>
  <c r="L6107" i="2"/>
  <c r="M6107" i="2"/>
  <c r="N6107" i="2"/>
  <c r="O6107" i="2"/>
  <c r="K6108" i="2"/>
  <c r="L6108" i="2"/>
  <c r="M6108" i="2"/>
  <c r="N6108" i="2"/>
  <c r="O6108" i="2"/>
  <c r="K6109" i="2"/>
  <c r="L6109" i="2"/>
  <c r="M6109" i="2"/>
  <c r="N6109" i="2"/>
  <c r="O6109" i="2"/>
  <c r="K6110" i="2"/>
  <c r="L6110" i="2"/>
  <c r="M6110" i="2"/>
  <c r="N6110" i="2"/>
  <c r="O6110" i="2"/>
  <c r="K6111" i="2"/>
  <c r="L6111" i="2"/>
  <c r="M6111" i="2"/>
  <c r="N6111" i="2"/>
  <c r="O6111" i="2"/>
  <c r="K6112" i="2"/>
  <c r="L6112" i="2"/>
  <c r="M6112" i="2"/>
  <c r="N6112" i="2"/>
  <c r="O6112" i="2"/>
  <c r="K6113" i="2"/>
  <c r="L6113" i="2"/>
  <c r="M6113" i="2"/>
  <c r="N6113" i="2"/>
  <c r="O6113" i="2"/>
  <c r="K6114" i="2"/>
  <c r="L6114" i="2"/>
  <c r="M6114" i="2"/>
  <c r="N6114" i="2"/>
  <c r="O6114" i="2"/>
  <c r="K6115" i="2"/>
  <c r="L6115" i="2"/>
  <c r="M6115" i="2"/>
  <c r="N6115" i="2"/>
  <c r="O6115" i="2"/>
  <c r="K6116" i="2"/>
  <c r="L6116" i="2"/>
  <c r="M6116" i="2"/>
  <c r="N6116" i="2"/>
  <c r="O6116" i="2"/>
  <c r="K6117" i="2"/>
  <c r="L6117" i="2"/>
  <c r="M6117" i="2"/>
  <c r="N6117" i="2"/>
  <c r="O6117" i="2"/>
  <c r="K6118" i="2"/>
  <c r="L6118" i="2"/>
  <c r="M6118" i="2"/>
  <c r="N6118" i="2"/>
  <c r="O6118" i="2"/>
  <c r="K6119" i="2"/>
  <c r="L6119" i="2"/>
  <c r="M6119" i="2"/>
  <c r="N6119" i="2"/>
  <c r="O6119" i="2"/>
  <c r="K6120" i="2"/>
  <c r="L6120" i="2"/>
  <c r="M6120" i="2"/>
  <c r="N6120" i="2"/>
  <c r="O6120" i="2"/>
  <c r="K6121" i="2"/>
  <c r="L6121" i="2"/>
  <c r="M6121" i="2"/>
  <c r="N6121" i="2"/>
  <c r="O6121" i="2"/>
  <c r="K6122" i="2"/>
  <c r="L6122" i="2"/>
  <c r="M6122" i="2"/>
  <c r="N6122" i="2"/>
  <c r="O6122" i="2"/>
  <c r="K6123" i="2"/>
  <c r="L6123" i="2"/>
  <c r="M6123" i="2"/>
  <c r="N6123" i="2"/>
  <c r="O6123" i="2"/>
  <c r="K6124" i="2"/>
  <c r="L6124" i="2"/>
  <c r="M6124" i="2"/>
  <c r="N6124" i="2"/>
  <c r="O6124" i="2"/>
  <c r="K6125" i="2"/>
  <c r="L6125" i="2"/>
  <c r="M6125" i="2"/>
  <c r="N6125" i="2"/>
  <c r="O6125" i="2"/>
  <c r="K6126" i="2"/>
  <c r="L6126" i="2"/>
  <c r="M6126" i="2"/>
  <c r="N6126" i="2"/>
  <c r="O6126" i="2"/>
  <c r="K6127" i="2"/>
  <c r="L6127" i="2"/>
  <c r="M6127" i="2"/>
  <c r="N6127" i="2"/>
  <c r="O6127" i="2"/>
  <c r="K6128" i="2"/>
  <c r="L6128" i="2"/>
  <c r="M6128" i="2"/>
  <c r="N6128" i="2"/>
  <c r="O6128" i="2"/>
  <c r="K6129" i="2"/>
  <c r="L6129" i="2"/>
  <c r="M6129" i="2"/>
  <c r="N6129" i="2"/>
  <c r="O6129" i="2"/>
  <c r="K6130" i="2"/>
  <c r="L6130" i="2"/>
  <c r="M6130" i="2"/>
  <c r="N6130" i="2"/>
  <c r="O6130" i="2"/>
  <c r="K6131" i="2"/>
  <c r="L6131" i="2"/>
  <c r="M6131" i="2"/>
  <c r="N6131" i="2"/>
  <c r="O6131" i="2"/>
  <c r="K6132" i="2"/>
  <c r="L6132" i="2"/>
  <c r="M6132" i="2"/>
  <c r="N6132" i="2"/>
  <c r="O6132" i="2"/>
  <c r="K6133" i="2"/>
  <c r="L6133" i="2"/>
  <c r="M6133" i="2"/>
  <c r="N6133" i="2"/>
  <c r="O6133" i="2"/>
  <c r="K6134" i="2"/>
  <c r="L6134" i="2"/>
  <c r="M6134" i="2"/>
  <c r="N6134" i="2"/>
  <c r="O6134" i="2"/>
  <c r="K6135" i="2"/>
  <c r="L6135" i="2"/>
  <c r="M6135" i="2"/>
  <c r="N6135" i="2"/>
  <c r="O6135" i="2"/>
  <c r="K6136" i="2"/>
  <c r="L6136" i="2"/>
  <c r="M6136" i="2"/>
  <c r="N6136" i="2"/>
  <c r="O6136" i="2"/>
  <c r="K6137" i="2"/>
  <c r="L6137" i="2"/>
  <c r="M6137" i="2"/>
  <c r="N6137" i="2"/>
  <c r="O6137" i="2"/>
  <c r="K6255" i="2"/>
  <c r="L6255" i="2"/>
  <c r="M6255" i="2"/>
  <c r="N6255" i="2"/>
  <c r="O6255" i="2"/>
  <c r="K6256" i="2"/>
  <c r="L6256" i="2"/>
  <c r="M6256" i="2"/>
  <c r="N6256" i="2"/>
  <c r="O6256" i="2"/>
  <c r="K6257" i="2"/>
  <c r="L6257" i="2"/>
  <c r="M6257" i="2"/>
  <c r="N6257" i="2"/>
  <c r="O6257" i="2"/>
  <c r="K6258" i="2"/>
  <c r="L6258" i="2"/>
  <c r="M6258" i="2"/>
  <c r="N6258" i="2"/>
  <c r="O6258" i="2"/>
  <c r="K6259" i="2"/>
  <c r="L6259" i="2"/>
  <c r="M6259" i="2"/>
  <c r="N6259" i="2"/>
  <c r="O6259" i="2"/>
  <c r="K6260" i="2"/>
  <c r="L6260" i="2"/>
  <c r="M6260" i="2"/>
  <c r="N6260" i="2"/>
  <c r="O6260" i="2"/>
  <c r="K6261" i="2"/>
  <c r="L6261" i="2"/>
  <c r="M6261" i="2"/>
  <c r="N6261" i="2"/>
  <c r="O6261" i="2"/>
  <c r="K6262" i="2"/>
  <c r="L6262" i="2"/>
  <c r="M6262" i="2"/>
  <c r="N6262" i="2"/>
  <c r="O6262" i="2"/>
  <c r="K6263" i="2"/>
  <c r="L6263" i="2"/>
  <c r="M6263" i="2"/>
  <c r="N6263" i="2"/>
  <c r="O6263" i="2"/>
  <c r="K6264" i="2"/>
  <c r="L6264" i="2"/>
  <c r="M6264" i="2"/>
  <c r="N6264" i="2"/>
  <c r="O6264" i="2"/>
  <c r="K6265" i="2"/>
  <c r="L6265" i="2"/>
  <c r="M6265" i="2"/>
  <c r="N6265" i="2"/>
  <c r="O6265" i="2"/>
  <c r="K6266" i="2"/>
  <c r="L6266" i="2"/>
  <c r="M6266" i="2"/>
  <c r="N6266" i="2"/>
  <c r="O6266" i="2"/>
  <c r="K6267" i="2"/>
  <c r="L6267" i="2"/>
  <c r="M6267" i="2"/>
  <c r="N6267" i="2"/>
  <c r="O6267" i="2"/>
  <c r="K6268" i="2"/>
  <c r="L6268" i="2"/>
  <c r="M6268" i="2"/>
  <c r="N6268" i="2"/>
  <c r="O6268" i="2"/>
  <c r="K6269" i="2"/>
  <c r="L6269" i="2"/>
  <c r="M6269" i="2"/>
  <c r="N6269" i="2"/>
  <c r="O6269" i="2"/>
  <c r="K6270" i="2"/>
  <c r="L6270" i="2"/>
  <c r="M6270" i="2"/>
  <c r="N6270" i="2"/>
  <c r="O6270" i="2"/>
  <c r="K6271" i="2"/>
  <c r="L6271" i="2"/>
  <c r="M6271" i="2"/>
  <c r="N6271" i="2"/>
  <c r="O6271" i="2"/>
  <c r="K6272" i="2"/>
  <c r="L6272" i="2"/>
  <c r="M6272" i="2"/>
  <c r="N6272" i="2"/>
  <c r="O6272" i="2"/>
  <c r="K6273" i="2"/>
  <c r="L6273" i="2"/>
  <c r="M6273" i="2"/>
  <c r="N6273" i="2"/>
  <c r="O6273" i="2"/>
  <c r="K6274" i="2"/>
  <c r="L6274" i="2"/>
  <c r="M6274" i="2"/>
  <c r="N6274" i="2"/>
  <c r="O6274" i="2"/>
  <c r="K6275" i="2"/>
  <c r="L6275" i="2"/>
  <c r="M6275" i="2"/>
  <c r="N6275" i="2"/>
  <c r="O6275" i="2"/>
  <c r="K6276" i="2"/>
  <c r="L6276" i="2"/>
  <c r="M6276" i="2"/>
  <c r="N6276" i="2"/>
  <c r="O6276" i="2"/>
  <c r="K6277" i="2"/>
  <c r="L6277" i="2"/>
  <c r="M6277" i="2"/>
  <c r="N6277" i="2"/>
  <c r="O6277" i="2"/>
  <c r="K6278" i="2"/>
  <c r="L6278" i="2"/>
  <c r="M6278" i="2"/>
  <c r="N6278" i="2"/>
  <c r="O6278" i="2"/>
  <c r="K6279" i="2"/>
  <c r="L6279" i="2"/>
  <c r="M6279" i="2"/>
  <c r="N6279" i="2"/>
  <c r="O6279" i="2"/>
  <c r="K6280" i="2"/>
  <c r="L6280" i="2"/>
  <c r="M6280" i="2"/>
  <c r="N6280" i="2"/>
  <c r="O6280" i="2"/>
  <c r="K6281" i="2"/>
  <c r="L6281" i="2"/>
  <c r="M6281" i="2"/>
  <c r="N6281" i="2"/>
  <c r="O6281" i="2"/>
  <c r="K6282" i="2"/>
  <c r="L6282" i="2"/>
  <c r="M6282" i="2"/>
  <c r="N6282" i="2"/>
  <c r="O6282" i="2"/>
  <c r="K6283" i="2"/>
  <c r="L6283" i="2"/>
  <c r="M6283" i="2"/>
  <c r="N6283" i="2"/>
  <c r="O6283" i="2"/>
  <c r="F50" i="8" l="1"/>
  <c r="C50" i="8"/>
  <c r="F35" i="8"/>
  <c r="C35" i="8"/>
  <c r="F11" i="8"/>
  <c r="C11" i="8"/>
  <c r="G10" i="8"/>
  <c r="H265" i="7"/>
  <c r="B45" i="8" s="1"/>
  <c r="J232" i="7"/>
  <c r="E36" i="8" s="1"/>
  <c r="J233" i="7"/>
  <c r="F36" i="8" s="1"/>
  <c r="J234" i="7"/>
  <c r="G36" i="8" s="1"/>
  <c r="H234" i="7"/>
  <c r="D36" i="8" s="1"/>
  <c r="H233" i="7"/>
  <c r="C36" i="8" s="1"/>
  <c r="H232" i="7"/>
  <c r="B36" i="8" s="1"/>
  <c r="J68" i="7"/>
  <c r="G11" i="8" s="1"/>
  <c r="H68" i="7"/>
  <c r="D11" i="8" s="1"/>
  <c r="D60" i="7"/>
  <c r="J61" i="7" s="1"/>
  <c r="H61" i="7"/>
  <c r="D10" i="8" s="1"/>
  <c r="D46" i="7"/>
  <c r="J47" i="7" s="1"/>
  <c r="G8" i="8" s="1"/>
  <c r="B46" i="7"/>
  <c r="H47" i="7" s="1"/>
  <c r="D8" i="8" s="1"/>
  <c r="D27" i="7"/>
  <c r="J27" i="7" s="1"/>
  <c r="G5" i="8" s="1"/>
  <c r="B5" i="7"/>
  <c r="H6" i="7" s="1"/>
  <c r="D2" i="8" s="1"/>
  <c r="D5" i="7"/>
  <c r="J6" i="7" s="1"/>
  <c r="G2" i="8" s="1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2" i="5"/>
  <c r="C34" i="5"/>
  <c r="C42" i="5"/>
  <c r="C35" i="5"/>
  <c r="C36" i="5"/>
  <c r="C48" i="5"/>
  <c r="C50" i="5"/>
  <c r="C37" i="5"/>
  <c r="C43" i="5"/>
  <c r="C38" i="5"/>
  <c r="C45" i="5"/>
  <c r="C49" i="5"/>
  <c r="C44" i="5"/>
  <c r="C39" i="5"/>
  <c r="C46" i="5"/>
  <c r="C40" i="5"/>
  <c r="M2294" i="13" l="1"/>
  <c r="N2294" i="13"/>
  <c r="O2294" i="13"/>
  <c r="P2294" i="13"/>
  <c r="Q2294" i="13"/>
  <c r="R2294" i="13"/>
  <c r="M2295" i="13"/>
  <c r="N2295" i="13"/>
  <c r="O2295" i="13"/>
  <c r="P2295" i="13"/>
  <c r="Q2295" i="13"/>
  <c r="R2295" i="13"/>
  <c r="M2296" i="13"/>
  <c r="N2296" i="13"/>
  <c r="O2296" i="13"/>
  <c r="P2296" i="13"/>
  <c r="Q2296" i="13"/>
  <c r="R2296" i="13"/>
  <c r="M2297" i="13"/>
  <c r="N2297" i="13"/>
  <c r="O2297" i="13"/>
  <c r="P2297" i="13"/>
  <c r="Q2297" i="13"/>
  <c r="R2297" i="13"/>
  <c r="M2298" i="13"/>
  <c r="N2298" i="13"/>
  <c r="O2298" i="13"/>
  <c r="P2298" i="13"/>
  <c r="Q2298" i="13"/>
  <c r="R2298" i="13"/>
  <c r="M2299" i="13"/>
  <c r="N2299" i="13"/>
  <c r="O2299" i="13"/>
  <c r="P2299" i="13"/>
  <c r="Q2299" i="13"/>
  <c r="R2299" i="13"/>
  <c r="M2300" i="13"/>
  <c r="N2300" i="13"/>
  <c r="O2300" i="13"/>
  <c r="P2300" i="13"/>
  <c r="Q2300" i="13"/>
  <c r="R2300" i="13"/>
  <c r="M2301" i="13"/>
  <c r="N2301" i="13"/>
  <c r="O2301" i="13"/>
  <c r="P2301" i="13"/>
  <c r="Q2301" i="13"/>
  <c r="R2301" i="13"/>
  <c r="M2302" i="13"/>
  <c r="N2302" i="13"/>
  <c r="O2302" i="13"/>
  <c r="P2302" i="13"/>
  <c r="Q2302" i="13"/>
  <c r="R2302" i="13"/>
  <c r="M2303" i="13"/>
  <c r="N2303" i="13"/>
  <c r="O2303" i="13"/>
  <c r="P2303" i="13"/>
  <c r="Q2303" i="13"/>
  <c r="R2303" i="13"/>
  <c r="M2304" i="13"/>
  <c r="N2304" i="13"/>
  <c r="O2304" i="13"/>
  <c r="P2304" i="13"/>
  <c r="Q2304" i="13"/>
  <c r="R2304" i="13"/>
  <c r="M2305" i="13"/>
  <c r="N2305" i="13"/>
  <c r="O2305" i="13"/>
  <c r="P2305" i="13"/>
  <c r="Q2305" i="13"/>
  <c r="R2305" i="13"/>
  <c r="M1742" i="13"/>
  <c r="N1742" i="13"/>
  <c r="O1742" i="13"/>
  <c r="P1742" i="13"/>
  <c r="Q1742" i="13"/>
  <c r="R1742" i="13"/>
  <c r="M1743" i="13"/>
  <c r="N1743" i="13"/>
  <c r="O1743" i="13"/>
  <c r="P1743" i="13"/>
  <c r="Q1743" i="13"/>
  <c r="R1743" i="13"/>
  <c r="M1744" i="13"/>
  <c r="N1744" i="13"/>
  <c r="O1744" i="13"/>
  <c r="P1744" i="13"/>
  <c r="Q1744" i="13"/>
  <c r="R1744" i="13"/>
  <c r="M1745" i="13"/>
  <c r="N1745" i="13"/>
  <c r="O1745" i="13"/>
  <c r="P1745" i="13"/>
  <c r="Q1745" i="13"/>
  <c r="R1745" i="13"/>
  <c r="M1746" i="13"/>
  <c r="N1746" i="13"/>
  <c r="O1746" i="13"/>
  <c r="P1746" i="13"/>
  <c r="Q1746" i="13"/>
  <c r="R1746" i="13"/>
  <c r="M1747" i="13"/>
  <c r="N1747" i="13"/>
  <c r="O1747" i="13"/>
  <c r="P1747" i="13"/>
  <c r="Q1747" i="13"/>
  <c r="R1747" i="13"/>
  <c r="M1748" i="13"/>
  <c r="N1748" i="13"/>
  <c r="O1748" i="13"/>
  <c r="P1748" i="13"/>
  <c r="Q1748" i="13"/>
  <c r="R1748" i="13"/>
  <c r="M1749" i="13"/>
  <c r="N1749" i="13"/>
  <c r="O1749" i="13"/>
  <c r="P1749" i="13"/>
  <c r="Q1749" i="13"/>
  <c r="R1749" i="13"/>
  <c r="M1750" i="13"/>
  <c r="N1750" i="13"/>
  <c r="O1750" i="13"/>
  <c r="P1750" i="13"/>
  <c r="Q1750" i="13"/>
  <c r="R1750" i="13"/>
  <c r="M1751" i="13"/>
  <c r="N1751" i="13"/>
  <c r="O1751" i="13"/>
  <c r="P1751" i="13"/>
  <c r="Q1751" i="13"/>
  <c r="R1751" i="13"/>
  <c r="M1752" i="13"/>
  <c r="N1752" i="13"/>
  <c r="O1752" i="13"/>
  <c r="P1752" i="13"/>
  <c r="Q1752" i="13"/>
  <c r="R1752" i="13"/>
  <c r="M1753" i="13"/>
  <c r="N1753" i="13"/>
  <c r="O1753" i="13"/>
  <c r="P1753" i="13"/>
  <c r="Q1753" i="13"/>
  <c r="R1753" i="13"/>
  <c r="M1754" i="13"/>
  <c r="N1754" i="13"/>
  <c r="O1754" i="13"/>
  <c r="P1754" i="13"/>
  <c r="Q1754" i="13"/>
  <c r="R1754" i="13"/>
  <c r="M1755" i="13"/>
  <c r="N1755" i="13"/>
  <c r="O1755" i="13"/>
  <c r="P1755" i="13"/>
  <c r="Q1755" i="13"/>
  <c r="R1755" i="13"/>
  <c r="M1756" i="13"/>
  <c r="N1756" i="13"/>
  <c r="O1756" i="13"/>
  <c r="P1756" i="13"/>
  <c r="Q1756" i="13"/>
  <c r="R1756" i="13"/>
  <c r="M1757" i="13"/>
  <c r="N1757" i="13"/>
  <c r="O1757" i="13"/>
  <c r="P1757" i="13"/>
  <c r="Q1757" i="13"/>
  <c r="R1757" i="13"/>
  <c r="M1758" i="13"/>
  <c r="N1758" i="13"/>
  <c r="O1758" i="13"/>
  <c r="P1758" i="13"/>
  <c r="Q1758" i="13"/>
  <c r="R1758" i="13"/>
  <c r="M1759" i="13"/>
  <c r="N1759" i="13"/>
  <c r="O1759" i="13"/>
  <c r="P1759" i="13"/>
  <c r="Q1759" i="13"/>
  <c r="R1759" i="13"/>
  <c r="M1760" i="13"/>
  <c r="N1760" i="13"/>
  <c r="O1760" i="13"/>
  <c r="P1760" i="13"/>
  <c r="Q1760" i="13"/>
  <c r="R1760" i="13"/>
  <c r="M1761" i="13"/>
  <c r="N1761" i="13"/>
  <c r="O1761" i="13"/>
  <c r="P1761" i="13"/>
  <c r="Q1761" i="13"/>
  <c r="R1761" i="13"/>
  <c r="M1762" i="13"/>
  <c r="N1762" i="13"/>
  <c r="O1762" i="13"/>
  <c r="P1762" i="13"/>
  <c r="Q1762" i="13"/>
  <c r="R1762" i="13"/>
  <c r="M1763" i="13"/>
  <c r="N1763" i="13"/>
  <c r="O1763" i="13"/>
  <c r="P1763" i="13"/>
  <c r="Q1763" i="13"/>
  <c r="R1763" i="13"/>
  <c r="M1764" i="13"/>
  <c r="N1764" i="13"/>
  <c r="O1764" i="13"/>
  <c r="P1764" i="13"/>
  <c r="Q1764" i="13"/>
  <c r="R1764" i="13"/>
  <c r="M1765" i="13"/>
  <c r="N1765" i="13"/>
  <c r="O1765" i="13"/>
  <c r="P1765" i="13"/>
  <c r="Q1765" i="13"/>
  <c r="R1765" i="13"/>
  <c r="M1766" i="13"/>
  <c r="N1766" i="13"/>
  <c r="O1766" i="13"/>
  <c r="P1766" i="13"/>
  <c r="Q1766" i="13"/>
  <c r="R1766" i="13"/>
  <c r="M1767" i="13"/>
  <c r="N1767" i="13"/>
  <c r="O1767" i="13"/>
  <c r="P1767" i="13"/>
  <c r="Q1767" i="13"/>
  <c r="R1767" i="13"/>
  <c r="M1768" i="13"/>
  <c r="N1768" i="13"/>
  <c r="O1768" i="13"/>
  <c r="P1768" i="13"/>
  <c r="Q1768" i="13"/>
  <c r="R1768" i="13"/>
  <c r="M1769" i="13"/>
  <c r="N1769" i="13"/>
  <c r="O1769" i="13"/>
  <c r="P1769" i="13"/>
  <c r="Q1769" i="13"/>
  <c r="R1769" i="13"/>
  <c r="M1770" i="13"/>
  <c r="N1770" i="13"/>
  <c r="O1770" i="13"/>
  <c r="P1770" i="13"/>
  <c r="Q1770" i="13"/>
  <c r="R1770" i="13"/>
  <c r="M1771" i="13"/>
  <c r="N1771" i="13"/>
  <c r="O1771" i="13"/>
  <c r="P1771" i="13"/>
  <c r="Q1771" i="13"/>
  <c r="R1771" i="13"/>
  <c r="M1772" i="13"/>
  <c r="N1772" i="13"/>
  <c r="O1772" i="13"/>
  <c r="P1772" i="13"/>
  <c r="Q1772" i="13"/>
  <c r="R1772" i="13"/>
  <c r="M1773" i="13"/>
  <c r="N1773" i="13"/>
  <c r="O1773" i="13"/>
  <c r="P1773" i="13"/>
  <c r="Q1773" i="13"/>
  <c r="R1773" i="13"/>
  <c r="M1774" i="13"/>
  <c r="N1774" i="13"/>
  <c r="O1774" i="13"/>
  <c r="P1774" i="13"/>
  <c r="Q1774" i="13"/>
  <c r="R1774" i="13"/>
  <c r="M1775" i="13"/>
  <c r="N1775" i="13"/>
  <c r="O1775" i="13"/>
  <c r="P1775" i="13"/>
  <c r="Q1775" i="13"/>
  <c r="R1775" i="13"/>
  <c r="M1776" i="13"/>
  <c r="N1776" i="13"/>
  <c r="O1776" i="13"/>
  <c r="P1776" i="13"/>
  <c r="Q1776" i="13"/>
  <c r="R1776" i="13"/>
  <c r="M1777" i="13"/>
  <c r="N1777" i="13"/>
  <c r="O1777" i="13"/>
  <c r="P1777" i="13"/>
  <c r="Q1777" i="13"/>
  <c r="R1777" i="13"/>
  <c r="M1778" i="13"/>
  <c r="N1778" i="13"/>
  <c r="O1778" i="13"/>
  <c r="P1778" i="13"/>
  <c r="Q1778" i="13"/>
  <c r="R1778" i="13"/>
  <c r="M1779" i="13"/>
  <c r="N1779" i="13"/>
  <c r="O1779" i="13"/>
  <c r="P1779" i="13"/>
  <c r="Q1779" i="13"/>
  <c r="R1779" i="13"/>
  <c r="M1780" i="13"/>
  <c r="N1780" i="13"/>
  <c r="O1780" i="13"/>
  <c r="P1780" i="13"/>
  <c r="Q1780" i="13"/>
  <c r="R1780" i="13"/>
  <c r="M1781" i="13"/>
  <c r="N1781" i="13"/>
  <c r="O1781" i="13"/>
  <c r="P1781" i="13"/>
  <c r="Q1781" i="13"/>
  <c r="R1781" i="13"/>
  <c r="M1782" i="13"/>
  <c r="N1782" i="13"/>
  <c r="O1782" i="13"/>
  <c r="P1782" i="13"/>
  <c r="Q1782" i="13"/>
  <c r="R1782" i="13"/>
  <c r="M1783" i="13"/>
  <c r="N1783" i="13"/>
  <c r="O1783" i="13"/>
  <c r="P1783" i="13"/>
  <c r="Q1783" i="13"/>
  <c r="R1783" i="13"/>
  <c r="M1784" i="13"/>
  <c r="N1784" i="13"/>
  <c r="O1784" i="13"/>
  <c r="P1784" i="13"/>
  <c r="Q1784" i="13"/>
  <c r="R1784" i="13"/>
  <c r="M1785" i="13"/>
  <c r="N1785" i="13"/>
  <c r="O1785" i="13"/>
  <c r="P1785" i="13"/>
  <c r="Q1785" i="13"/>
  <c r="R1785" i="13"/>
  <c r="M1786" i="13"/>
  <c r="N1786" i="13"/>
  <c r="O1786" i="13"/>
  <c r="P1786" i="13"/>
  <c r="Q1786" i="13"/>
  <c r="R1786" i="13"/>
  <c r="M1787" i="13"/>
  <c r="N1787" i="13"/>
  <c r="O1787" i="13"/>
  <c r="P1787" i="13"/>
  <c r="Q1787" i="13"/>
  <c r="R1787" i="13"/>
  <c r="M1788" i="13"/>
  <c r="N1788" i="13"/>
  <c r="O1788" i="13"/>
  <c r="P1788" i="13"/>
  <c r="Q1788" i="13"/>
  <c r="R1788" i="13"/>
  <c r="M1789" i="13"/>
  <c r="N1789" i="13"/>
  <c r="O1789" i="13"/>
  <c r="P1789" i="13"/>
  <c r="Q1789" i="13"/>
  <c r="R1789" i="13"/>
  <c r="M1790" i="13"/>
  <c r="N1790" i="13"/>
  <c r="O1790" i="13"/>
  <c r="P1790" i="13"/>
  <c r="Q1790" i="13"/>
  <c r="R1790" i="13"/>
  <c r="M1791" i="13"/>
  <c r="N1791" i="13"/>
  <c r="O1791" i="13"/>
  <c r="P1791" i="13"/>
  <c r="Q1791" i="13"/>
  <c r="R1791" i="13"/>
  <c r="M1792" i="13"/>
  <c r="N1792" i="13"/>
  <c r="O1792" i="13"/>
  <c r="P1792" i="13"/>
  <c r="Q1792" i="13"/>
  <c r="R1792" i="13"/>
  <c r="M1793" i="13"/>
  <c r="N1793" i="13"/>
  <c r="O1793" i="13"/>
  <c r="P1793" i="13"/>
  <c r="Q1793" i="13"/>
  <c r="R1793" i="13"/>
  <c r="M1794" i="13"/>
  <c r="N1794" i="13"/>
  <c r="O1794" i="13"/>
  <c r="P1794" i="13"/>
  <c r="Q1794" i="13"/>
  <c r="R1794" i="13"/>
  <c r="M1795" i="13"/>
  <c r="N1795" i="13"/>
  <c r="O1795" i="13"/>
  <c r="P1795" i="13"/>
  <c r="Q1795" i="13"/>
  <c r="R1795" i="13"/>
  <c r="M1796" i="13"/>
  <c r="N1796" i="13"/>
  <c r="O1796" i="13"/>
  <c r="P1796" i="13"/>
  <c r="Q1796" i="13"/>
  <c r="R1796" i="13"/>
  <c r="M1797" i="13"/>
  <c r="N1797" i="13"/>
  <c r="O1797" i="13"/>
  <c r="P1797" i="13"/>
  <c r="Q1797" i="13"/>
  <c r="R1797" i="13"/>
  <c r="M1798" i="13"/>
  <c r="N1798" i="13"/>
  <c r="O1798" i="13"/>
  <c r="P1798" i="13"/>
  <c r="Q1798" i="13"/>
  <c r="R1798" i="13"/>
  <c r="M1799" i="13"/>
  <c r="N1799" i="13"/>
  <c r="O1799" i="13"/>
  <c r="P1799" i="13"/>
  <c r="Q1799" i="13"/>
  <c r="R1799" i="13"/>
  <c r="M1800" i="13"/>
  <c r="N1800" i="13"/>
  <c r="O1800" i="13"/>
  <c r="P1800" i="13"/>
  <c r="Q1800" i="13"/>
  <c r="R1800" i="13"/>
  <c r="M1801" i="13"/>
  <c r="N1801" i="13"/>
  <c r="O1801" i="13"/>
  <c r="P1801" i="13"/>
  <c r="Q1801" i="13"/>
  <c r="R1801" i="13"/>
  <c r="M1802" i="13"/>
  <c r="N1802" i="13"/>
  <c r="O1802" i="13"/>
  <c r="P1802" i="13"/>
  <c r="Q1802" i="13"/>
  <c r="R1802" i="13"/>
  <c r="M1803" i="13"/>
  <c r="N1803" i="13"/>
  <c r="O1803" i="13"/>
  <c r="P1803" i="13"/>
  <c r="Q1803" i="13"/>
  <c r="R1803" i="13"/>
  <c r="M1804" i="13"/>
  <c r="N1804" i="13"/>
  <c r="O1804" i="13"/>
  <c r="P1804" i="13"/>
  <c r="Q1804" i="13"/>
  <c r="R1804" i="13"/>
  <c r="M1805" i="13"/>
  <c r="N1805" i="13"/>
  <c r="O1805" i="13"/>
  <c r="P1805" i="13"/>
  <c r="Q1805" i="13"/>
  <c r="R1805" i="13"/>
  <c r="M1806" i="13"/>
  <c r="N1806" i="13"/>
  <c r="O1806" i="13"/>
  <c r="P1806" i="13"/>
  <c r="Q1806" i="13"/>
  <c r="R1806" i="13"/>
  <c r="M1807" i="13"/>
  <c r="N1807" i="13"/>
  <c r="O1807" i="13"/>
  <c r="P1807" i="13"/>
  <c r="Q1807" i="13"/>
  <c r="R1807" i="13"/>
  <c r="M1808" i="13"/>
  <c r="N1808" i="13"/>
  <c r="O1808" i="13"/>
  <c r="P1808" i="13"/>
  <c r="Q1808" i="13"/>
  <c r="R1808" i="13"/>
  <c r="M1809" i="13"/>
  <c r="N1809" i="13"/>
  <c r="O1809" i="13"/>
  <c r="P1809" i="13"/>
  <c r="Q1809" i="13"/>
  <c r="R1809" i="13"/>
  <c r="M1810" i="13"/>
  <c r="N1810" i="13"/>
  <c r="O1810" i="13"/>
  <c r="P1810" i="13"/>
  <c r="Q1810" i="13"/>
  <c r="R1810" i="13"/>
  <c r="M1811" i="13"/>
  <c r="N1811" i="13"/>
  <c r="O1811" i="13"/>
  <c r="P1811" i="13"/>
  <c r="Q1811" i="13"/>
  <c r="R1811" i="13"/>
  <c r="M1812" i="13"/>
  <c r="N1812" i="13"/>
  <c r="O1812" i="13"/>
  <c r="P1812" i="13"/>
  <c r="Q1812" i="13"/>
  <c r="R1812" i="13"/>
  <c r="M1813" i="13"/>
  <c r="N1813" i="13"/>
  <c r="O1813" i="13"/>
  <c r="P1813" i="13"/>
  <c r="Q1813" i="13"/>
  <c r="R1813" i="13"/>
  <c r="M1814" i="13"/>
  <c r="N1814" i="13"/>
  <c r="O1814" i="13"/>
  <c r="P1814" i="13"/>
  <c r="Q1814" i="13"/>
  <c r="R1814" i="13"/>
  <c r="M1815" i="13"/>
  <c r="N1815" i="13"/>
  <c r="O1815" i="13"/>
  <c r="P1815" i="13"/>
  <c r="Q1815" i="13"/>
  <c r="R1815" i="13"/>
  <c r="M1816" i="13"/>
  <c r="N1816" i="13"/>
  <c r="O1816" i="13"/>
  <c r="P1816" i="13"/>
  <c r="Q1816" i="13"/>
  <c r="R1816" i="13"/>
  <c r="M1817" i="13"/>
  <c r="N1817" i="13"/>
  <c r="O1817" i="13"/>
  <c r="P1817" i="13"/>
  <c r="Q1817" i="13"/>
  <c r="R1817" i="13"/>
  <c r="M1818" i="13"/>
  <c r="N1818" i="13"/>
  <c r="O1818" i="13"/>
  <c r="P1818" i="13"/>
  <c r="Q1818" i="13"/>
  <c r="R1818" i="13"/>
  <c r="M1819" i="13"/>
  <c r="N1819" i="13"/>
  <c r="O1819" i="13"/>
  <c r="P1819" i="13"/>
  <c r="Q1819" i="13"/>
  <c r="R1819" i="13"/>
  <c r="M1820" i="13"/>
  <c r="N1820" i="13"/>
  <c r="O1820" i="13"/>
  <c r="P1820" i="13"/>
  <c r="Q1820" i="13"/>
  <c r="R1820" i="13"/>
  <c r="M1821" i="13"/>
  <c r="N1821" i="13"/>
  <c r="O1821" i="13"/>
  <c r="P1821" i="13"/>
  <c r="Q1821" i="13"/>
  <c r="R1821" i="13"/>
  <c r="M1822" i="13"/>
  <c r="N1822" i="13"/>
  <c r="O1822" i="13"/>
  <c r="P1822" i="13"/>
  <c r="Q1822" i="13"/>
  <c r="R1822" i="13"/>
  <c r="M1823" i="13"/>
  <c r="N1823" i="13"/>
  <c r="O1823" i="13"/>
  <c r="P1823" i="13"/>
  <c r="Q1823" i="13"/>
  <c r="R1823" i="13"/>
  <c r="M1824" i="13"/>
  <c r="N1824" i="13"/>
  <c r="O1824" i="13"/>
  <c r="P1824" i="13"/>
  <c r="Q1824" i="13"/>
  <c r="R1824" i="13"/>
  <c r="M1825" i="13"/>
  <c r="N1825" i="13"/>
  <c r="O1825" i="13"/>
  <c r="P1825" i="13"/>
  <c r="Q1825" i="13"/>
  <c r="R1825" i="13"/>
  <c r="M1826" i="13"/>
  <c r="N1826" i="13"/>
  <c r="O1826" i="13"/>
  <c r="P1826" i="13"/>
  <c r="Q1826" i="13"/>
  <c r="R1826" i="13"/>
  <c r="M1827" i="13"/>
  <c r="N1827" i="13"/>
  <c r="O1827" i="13"/>
  <c r="P1827" i="13"/>
  <c r="Q1827" i="13"/>
  <c r="R1827" i="13"/>
  <c r="M1828" i="13"/>
  <c r="N1828" i="13"/>
  <c r="O1828" i="13"/>
  <c r="P1828" i="13"/>
  <c r="Q1828" i="13"/>
  <c r="R1828" i="13"/>
  <c r="M1829" i="13"/>
  <c r="N1829" i="13"/>
  <c r="O1829" i="13"/>
  <c r="P1829" i="13"/>
  <c r="Q1829" i="13"/>
  <c r="R1829" i="13"/>
  <c r="M1830" i="13"/>
  <c r="N1830" i="13"/>
  <c r="O1830" i="13"/>
  <c r="P1830" i="13"/>
  <c r="Q1830" i="13"/>
  <c r="R1830" i="13"/>
  <c r="M1831" i="13"/>
  <c r="N1831" i="13"/>
  <c r="O1831" i="13"/>
  <c r="P1831" i="13"/>
  <c r="Q1831" i="13"/>
  <c r="R1831" i="13"/>
  <c r="M1832" i="13"/>
  <c r="N1832" i="13"/>
  <c r="O1832" i="13"/>
  <c r="P1832" i="13"/>
  <c r="Q1832" i="13"/>
  <c r="R1832" i="13"/>
  <c r="M1833" i="13"/>
  <c r="N1833" i="13"/>
  <c r="O1833" i="13"/>
  <c r="P1833" i="13"/>
  <c r="Q1833" i="13"/>
  <c r="R1833" i="13"/>
  <c r="M1834" i="13"/>
  <c r="N1834" i="13"/>
  <c r="O1834" i="13"/>
  <c r="P1834" i="13"/>
  <c r="Q1834" i="13"/>
  <c r="R1834" i="13"/>
  <c r="M1835" i="13"/>
  <c r="N1835" i="13"/>
  <c r="O1835" i="13"/>
  <c r="P1835" i="13"/>
  <c r="Q1835" i="13"/>
  <c r="R1835" i="13"/>
  <c r="M1836" i="13"/>
  <c r="N1836" i="13"/>
  <c r="O1836" i="13"/>
  <c r="P1836" i="13"/>
  <c r="Q1836" i="13"/>
  <c r="R1836" i="13"/>
  <c r="M1837" i="13"/>
  <c r="N1837" i="13"/>
  <c r="O1837" i="13"/>
  <c r="P1837" i="13"/>
  <c r="Q1837" i="13"/>
  <c r="R1837" i="13"/>
  <c r="M1838" i="13"/>
  <c r="N1838" i="13"/>
  <c r="O1838" i="13"/>
  <c r="P1838" i="13"/>
  <c r="Q1838" i="13"/>
  <c r="R1838" i="13"/>
  <c r="M1839" i="13"/>
  <c r="N1839" i="13"/>
  <c r="O1839" i="13"/>
  <c r="P1839" i="13"/>
  <c r="Q1839" i="13"/>
  <c r="R1839" i="13"/>
  <c r="M1840" i="13"/>
  <c r="N1840" i="13"/>
  <c r="O1840" i="13"/>
  <c r="P1840" i="13"/>
  <c r="Q1840" i="13"/>
  <c r="R1840" i="13"/>
  <c r="M1841" i="13"/>
  <c r="N1841" i="13"/>
  <c r="O1841" i="13"/>
  <c r="P1841" i="13"/>
  <c r="Q1841" i="13"/>
  <c r="R1841" i="13"/>
  <c r="M1842" i="13"/>
  <c r="N1842" i="13"/>
  <c r="O1842" i="13"/>
  <c r="P1842" i="13"/>
  <c r="Q1842" i="13"/>
  <c r="R1842" i="13"/>
  <c r="M1843" i="13"/>
  <c r="N1843" i="13"/>
  <c r="O1843" i="13"/>
  <c r="P1843" i="13"/>
  <c r="Q1843" i="13"/>
  <c r="R1843" i="13"/>
  <c r="M1844" i="13"/>
  <c r="N1844" i="13"/>
  <c r="O1844" i="13"/>
  <c r="P1844" i="13"/>
  <c r="Q1844" i="13"/>
  <c r="R1844" i="13"/>
  <c r="M1845" i="13"/>
  <c r="N1845" i="13"/>
  <c r="O1845" i="13"/>
  <c r="P1845" i="13"/>
  <c r="Q1845" i="13"/>
  <c r="R1845" i="13"/>
  <c r="M1846" i="13"/>
  <c r="N1846" i="13"/>
  <c r="O1846" i="13"/>
  <c r="P1846" i="13"/>
  <c r="Q1846" i="13"/>
  <c r="R1846" i="13"/>
  <c r="M1847" i="13"/>
  <c r="N1847" i="13"/>
  <c r="O1847" i="13"/>
  <c r="P1847" i="13"/>
  <c r="Q1847" i="13"/>
  <c r="R1847" i="13"/>
  <c r="M1848" i="13"/>
  <c r="N1848" i="13"/>
  <c r="O1848" i="13"/>
  <c r="P1848" i="13"/>
  <c r="Q1848" i="13"/>
  <c r="R1848" i="13"/>
  <c r="M1849" i="13"/>
  <c r="N1849" i="13"/>
  <c r="O1849" i="13"/>
  <c r="P1849" i="13"/>
  <c r="Q1849" i="13"/>
  <c r="R1849" i="13"/>
  <c r="M1850" i="13"/>
  <c r="N1850" i="13"/>
  <c r="O1850" i="13"/>
  <c r="P1850" i="13"/>
  <c r="Q1850" i="13"/>
  <c r="R1850" i="13"/>
  <c r="M1851" i="13"/>
  <c r="N1851" i="13"/>
  <c r="O1851" i="13"/>
  <c r="P1851" i="13"/>
  <c r="Q1851" i="13"/>
  <c r="R1851" i="13"/>
  <c r="M1852" i="13"/>
  <c r="N1852" i="13"/>
  <c r="O1852" i="13"/>
  <c r="P1852" i="13"/>
  <c r="Q1852" i="13"/>
  <c r="R1852" i="13"/>
  <c r="M1853" i="13"/>
  <c r="N1853" i="13"/>
  <c r="O1853" i="13"/>
  <c r="P1853" i="13"/>
  <c r="Q1853" i="13"/>
  <c r="R1853" i="13"/>
  <c r="M1854" i="13"/>
  <c r="N1854" i="13"/>
  <c r="O1854" i="13"/>
  <c r="P1854" i="13"/>
  <c r="Q1854" i="13"/>
  <c r="R1854" i="13"/>
  <c r="M1855" i="13"/>
  <c r="N1855" i="13"/>
  <c r="O1855" i="13"/>
  <c r="P1855" i="13"/>
  <c r="Q1855" i="13"/>
  <c r="R1855" i="13"/>
  <c r="M1856" i="13"/>
  <c r="N1856" i="13"/>
  <c r="O1856" i="13"/>
  <c r="P1856" i="13"/>
  <c r="Q1856" i="13"/>
  <c r="R1856" i="13"/>
  <c r="M1857" i="13"/>
  <c r="N1857" i="13"/>
  <c r="O1857" i="13"/>
  <c r="P1857" i="13"/>
  <c r="Q1857" i="13"/>
  <c r="R1857" i="13"/>
  <c r="M1858" i="13"/>
  <c r="N1858" i="13"/>
  <c r="O1858" i="13"/>
  <c r="P1858" i="13"/>
  <c r="Q1858" i="13"/>
  <c r="R1858" i="13"/>
  <c r="M1859" i="13"/>
  <c r="N1859" i="13"/>
  <c r="O1859" i="13"/>
  <c r="P1859" i="13"/>
  <c r="Q1859" i="13"/>
  <c r="R1859" i="13"/>
  <c r="M1860" i="13"/>
  <c r="N1860" i="13"/>
  <c r="O1860" i="13"/>
  <c r="P1860" i="13"/>
  <c r="Q1860" i="13"/>
  <c r="R1860" i="13"/>
  <c r="M1861" i="13"/>
  <c r="N1861" i="13"/>
  <c r="O1861" i="13"/>
  <c r="P1861" i="13"/>
  <c r="Q1861" i="13"/>
  <c r="R1861" i="13"/>
  <c r="M1862" i="13"/>
  <c r="N1862" i="13"/>
  <c r="O1862" i="13"/>
  <c r="P1862" i="13"/>
  <c r="Q1862" i="13"/>
  <c r="R1862" i="13"/>
  <c r="M1863" i="13"/>
  <c r="N1863" i="13"/>
  <c r="O1863" i="13"/>
  <c r="P1863" i="13"/>
  <c r="Q1863" i="13"/>
  <c r="R1863" i="13"/>
  <c r="M1864" i="13"/>
  <c r="N1864" i="13"/>
  <c r="O1864" i="13"/>
  <c r="P1864" i="13"/>
  <c r="Q1864" i="13"/>
  <c r="R1864" i="13"/>
  <c r="M1865" i="13"/>
  <c r="N1865" i="13"/>
  <c r="O1865" i="13"/>
  <c r="P1865" i="13"/>
  <c r="Q1865" i="13"/>
  <c r="R1865" i="13"/>
  <c r="M1866" i="13"/>
  <c r="N1866" i="13"/>
  <c r="O1866" i="13"/>
  <c r="P1866" i="13"/>
  <c r="Q1866" i="13"/>
  <c r="R1866" i="13"/>
  <c r="M1867" i="13"/>
  <c r="N1867" i="13"/>
  <c r="O1867" i="13"/>
  <c r="P1867" i="13"/>
  <c r="Q1867" i="13"/>
  <c r="R1867" i="13"/>
  <c r="M1868" i="13"/>
  <c r="N1868" i="13"/>
  <c r="O1868" i="13"/>
  <c r="P1868" i="13"/>
  <c r="Q1868" i="13"/>
  <c r="R1868" i="13"/>
  <c r="M1869" i="13"/>
  <c r="N1869" i="13"/>
  <c r="O1869" i="13"/>
  <c r="P1869" i="13"/>
  <c r="Q1869" i="13"/>
  <c r="R1869" i="13"/>
  <c r="M1870" i="13"/>
  <c r="N1870" i="13"/>
  <c r="O1870" i="13"/>
  <c r="P1870" i="13"/>
  <c r="Q1870" i="13"/>
  <c r="R1870" i="13"/>
  <c r="M1871" i="13"/>
  <c r="N1871" i="13"/>
  <c r="O1871" i="13"/>
  <c r="P1871" i="13"/>
  <c r="Q1871" i="13"/>
  <c r="R1871" i="13"/>
  <c r="M1872" i="13"/>
  <c r="N1872" i="13"/>
  <c r="O1872" i="13"/>
  <c r="P1872" i="13"/>
  <c r="Q1872" i="13"/>
  <c r="R1872" i="13"/>
  <c r="M1873" i="13"/>
  <c r="N1873" i="13"/>
  <c r="O1873" i="13"/>
  <c r="P1873" i="13"/>
  <c r="Q1873" i="13"/>
  <c r="R1873" i="13"/>
  <c r="M1874" i="13"/>
  <c r="N1874" i="13"/>
  <c r="O1874" i="13"/>
  <c r="P1874" i="13"/>
  <c r="Q1874" i="13"/>
  <c r="R1874" i="13"/>
  <c r="M1875" i="13"/>
  <c r="N1875" i="13"/>
  <c r="O1875" i="13"/>
  <c r="P1875" i="13"/>
  <c r="Q1875" i="13"/>
  <c r="R1875" i="13"/>
  <c r="M1876" i="13"/>
  <c r="N1876" i="13"/>
  <c r="O1876" i="13"/>
  <c r="P1876" i="13"/>
  <c r="Q1876" i="13"/>
  <c r="R1876" i="13"/>
  <c r="M1877" i="13"/>
  <c r="N1877" i="13"/>
  <c r="O1877" i="13"/>
  <c r="P1877" i="13"/>
  <c r="Q1877" i="13"/>
  <c r="R1877" i="13"/>
  <c r="M1878" i="13"/>
  <c r="N1878" i="13"/>
  <c r="O1878" i="13"/>
  <c r="P1878" i="13"/>
  <c r="Q1878" i="13"/>
  <c r="R1878" i="13"/>
  <c r="M1879" i="13"/>
  <c r="N1879" i="13"/>
  <c r="O1879" i="13"/>
  <c r="P1879" i="13"/>
  <c r="Q1879" i="13"/>
  <c r="R1879" i="13"/>
  <c r="M1880" i="13"/>
  <c r="N1880" i="13"/>
  <c r="O1880" i="13"/>
  <c r="P1880" i="13"/>
  <c r="Q1880" i="13"/>
  <c r="R1880" i="13"/>
  <c r="M1881" i="13"/>
  <c r="N1881" i="13"/>
  <c r="O1881" i="13"/>
  <c r="P1881" i="13"/>
  <c r="Q1881" i="13"/>
  <c r="R1881" i="13"/>
  <c r="M1882" i="13"/>
  <c r="N1882" i="13"/>
  <c r="O1882" i="13"/>
  <c r="P1882" i="13"/>
  <c r="Q1882" i="13"/>
  <c r="R1882" i="13"/>
  <c r="M1883" i="13"/>
  <c r="N1883" i="13"/>
  <c r="O1883" i="13"/>
  <c r="P1883" i="13"/>
  <c r="Q1883" i="13"/>
  <c r="R1883" i="13"/>
  <c r="M1884" i="13"/>
  <c r="N1884" i="13"/>
  <c r="O1884" i="13"/>
  <c r="P1884" i="13"/>
  <c r="Q1884" i="13"/>
  <c r="R1884" i="13"/>
  <c r="M1885" i="13"/>
  <c r="N1885" i="13"/>
  <c r="O1885" i="13"/>
  <c r="P1885" i="13"/>
  <c r="Q1885" i="13"/>
  <c r="R1885" i="13"/>
  <c r="M1886" i="13"/>
  <c r="N1886" i="13"/>
  <c r="O1886" i="13"/>
  <c r="P1886" i="13"/>
  <c r="Q1886" i="13"/>
  <c r="R1886" i="13"/>
  <c r="M1887" i="13"/>
  <c r="N1887" i="13"/>
  <c r="O1887" i="13"/>
  <c r="P1887" i="13"/>
  <c r="Q1887" i="13"/>
  <c r="R1887" i="13"/>
  <c r="M1888" i="13"/>
  <c r="N1888" i="13"/>
  <c r="O1888" i="13"/>
  <c r="P1888" i="13"/>
  <c r="Q1888" i="13"/>
  <c r="R1888" i="13"/>
  <c r="M1889" i="13"/>
  <c r="N1889" i="13"/>
  <c r="O1889" i="13"/>
  <c r="P1889" i="13"/>
  <c r="Q1889" i="13"/>
  <c r="R1889" i="13"/>
  <c r="M1890" i="13"/>
  <c r="N1890" i="13"/>
  <c r="O1890" i="13"/>
  <c r="P1890" i="13"/>
  <c r="Q1890" i="13"/>
  <c r="R1890" i="13"/>
  <c r="M1891" i="13"/>
  <c r="N1891" i="13"/>
  <c r="O1891" i="13"/>
  <c r="P1891" i="13"/>
  <c r="Q1891" i="13"/>
  <c r="R1891" i="13"/>
  <c r="M1892" i="13"/>
  <c r="N1892" i="13"/>
  <c r="O1892" i="13"/>
  <c r="P1892" i="13"/>
  <c r="Q1892" i="13"/>
  <c r="R1892" i="13"/>
  <c r="M1893" i="13"/>
  <c r="N1893" i="13"/>
  <c r="O1893" i="13"/>
  <c r="P1893" i="13"/>
  <c r="Q1893" i="13"/>
  <c r="R1893" i="13"/>
  <c r="M1894" i="13"/>
  <c r="N1894" i="13"/>
  <c r="O1894" i="13"/>
  <c r="P1894" i="13"/>
  <c r="Q1894" i="13"/>
  <c r="R1894" i="13"/>
  <c r="M1895" i="13"/>
  <c r="N1895" i="13"/>
  <c r="O1895" i="13"/>
  <c r="P1895" i="13"/>
  <c r="Q1895" i="13"/>
  <c r="R1895" i="13"/>
  <c r="M1896" i="13"/>
  <c r="N1896" i="13"/>
  <c r="O1896" i="13"/>
  <c r="P1896" i="13"/>
  <c r="Q1896" i="13"/>
  <c r="R1896" i="13"/>
  <c r="M1897" i="13"/>
  <c r="N1897" i="13"/>
  <c r="O1897" i="13"/>
  <c r="P1897" i="13"/>
  <c r="Q1897" i="13"/>
  <c r="R1897" i="13"/>
  <c r="M1898" i="13"/>
  <c r="N1898" i="13"/>
  <c r="O1898" i="13"/>
  <c r="P1898" i="13"/>
  <c r="Q1898" i="13"/>
  <c r="R1898" i="13"/>
  <c r="M1899" i="13"/>
  <c r="N1899" i="13"/>
  <c r="O1899" i="13"/>
  <c r="P1899" i="13"/>
  <c r="Q1899" i="13"/>
  <c r="R1899" i="13"/>
  <c r="M1900" i="13"/>
  <c r="N1900" i="13"/>
  <c r="O1900" i="13"/>
  <c r="P1900" i="13"/>
  <c r="Q1900" i="13"/>
  <c r="R1900" i="13"/>
  <c r="M1901" i="13"/>
  <c r="N1901" i="13"/>
  <c r="O1901" i="13"/>
  <c r="P1901" i="13"/>
  <c r="Q1901" i="13"/>
  <c r="R1901" i="13"/>
  <c r="M1902" i="13"/>
  <c r="N1902" i="13"/>
  <c r="O1902" i="13"/>
  <c r="P1902" i="13"/>
  <c r="Q1902" i="13"/>
  <c r="R1902" i="13"/>
  <c r="M1903" i="13"/>
  <c r="N1903" i="13"/>
  <c r="O1903" i="13"/>
  <c r="P1903" i="13"/>
  <c r="Q1903" i="13"/>
  <c r="R1903" i="13"/>
  <c r="M1904" i="13"/>
  <c r="N1904" i="13"/>
  <c r="O1904" i="13"/>
  <c r="P1904" i="13"/>
  <c r="Q1904" i="13"/>
  <c r="R1904" i="13"/>
  <c r="M1905" i="13"/>
  <c r="N1905" i="13"/>
  <c r="O1905" i="13"/>
  <c r="P1905" i="13"/>
  <c r="Q1905" i="13"/>
  <c r="R1905" i="13"/>
  <c r="M1906" i="13"/>
  <c r="N1906" i="13"/>
  <c r="O1906" i="13"/>
  <c r="P1906" i="13"/>
  <c r="Q1906" i="13"/>
  <c r="R1906" i="13"/>
  <c r="M1907" i="13"/>
  <c r="N1907" i="13"/>
  <c r="O1907" i="13"/>
  <c r="P1907" i="13"/>
  <c r="Q1907" i="13"/>
  <c r="R1907" i="13"/>
  <c r="M1908" i="13"/>
  <c r="N1908" i="13"/>
  <c r="O1908" i="13"/>
  <c r="P1908" i="13"/>
  <c r="Q1908" i="13"/>
  <c r="R1908" i="13"/>
  <c r="M1909" i="13"/>
  <c r="N1909" i="13"/>
  <c r="O1909" i="13"/>
  <c r="P1909" i="13"/>
  <c r="Q1909" i="13"/>
  <c r="R1909" i="13"/>
  <c r="M1910" i="13"/>
  <c r="N1910" i="13"/>
  <c r="O1910" i="13"/>
  <c r="P1910" i="13"/>
  <c r="Q1910" i="13"/>
  <c r="R1910" i="13"/>
  <c r="M1911" i="13"/>
  <c r="N1911" i="13"/>
  <c r="O1911" i="13"/>
  <c r="P1911" i="13"/>
  <c r="Q1911" i="13"/>
  <c r="R1911" i="13"/>
  <c r="M1912" i="13"/>
  <c r="N1912" i="13"/>
  <c r="O1912" i="13"/>
  <c r="P1912" i="13"/>
  <c r="Q1912" i="13"/>
  <c r="R1912" i="13"/>
  <c r="M1913" i="13"/>
  <c r="N1913" i="13"/>
  <c r="O1913" i="13"/>
  <c r="P1913" i="13"/>
  <c r="Q1913" i="13"/>
  <c r="R1913" i="13"/>
  <c r="M1914" i="13"/>
  <c r="N1914" i="13"/>
  <c r="O1914" i="13"/>
  <c r="P1914" i="13"/>
  <c r="Q1914" i="13"/>
  <c r="R1914" i="13"/>
  <c r="M1915" i="13"/>
  <c r="N1915" i="13"/>
  <c r="O1915" i="13"/>
  <c r="P1915" i="13"/>
  <c r="Q1915" i="13"/>
  <c r="R1915" i="13"/>
  <c r="M1916" i="13"/>
  <c r="N1916" i="13"/>
  <c r="O1916" i="13"/>
  <c r="P1916" i="13"/>
  <c r="Q1916" i="13"/>
  <c r="R1916" i="13"/>
  <c r="M1917" i="13"/>
  <c r="N1917" i="13"/>
  <c r="O1917" i="13"/>
  <c r="P1917" i="13"/>
  <c r="Q1917" i="13"/>
  <c r="R1917" i="13"/>
  <c r="M1918" i="13"/>
  <c r="N1918" i="13"/>
  <c r="O1918" i="13"/>
  <c r="P1918" i="13"/>
  <c r="Q1918" i="13"/>
  <c r="R1918" i="13"/>
  <c r="M1919" i="13"/>
  <c r="N1919" i="13"/>
  <c r="O1919" i="13"/>
  <c r="P1919" i="13"/>
  <c r="Q1919" i="13"/>
  <c r="R1919" i="13"/>
  <c r="M1920" i="13"/>
  <c r="N1920" i="13"/>
  <c r="O1920" i="13"/>
  <c r="P1920" i="13"/>
  <c r="Q1920" i="13"/>
  <c r="R1920" i="13"/>
  <c r="M1921" i="13"/>
  <c r="N1921" i="13"/>
  <c r="O1921" i="13"/>
  <c r="P1921" i="13"/>
  <c r="Q1921" i="13"/>
  <c r="R1921" i="13"/>
  <c r="M1922" i="13"/>
  <c r="N1922" i="13"/>
  <c r="O1922" i="13"/>
  <c r="P1922" i="13"/>
  <c r="Q1922" i="13"/>
  <c r="R1922" i="13"/>
  <c r="M1923" i="13"/>
  <c r="N1923" i="13"/>
  <c r="O1923" i="13"/>
  <c r="P1923" i="13"/>
  <c r="Q1923" i="13"/>
  <c r="R1923" i="13"/>
  <c r="M1924" i="13"/>
  <c r="N1924" i="13"/>
  <c r="O1924" i="13"/>
  <c r="P1924" i="13"/>
  <c r="Q1924" i="13"/>
  <c r="R1924" i="13"/>
  <c r="M1925" i="13"/>
  <c r="N1925" i="13"/>
  <c r="O1925" i="13"/>
  <c r="P1925" i="13"/>
  <c r="Q1925" i="13"/>
  <c r="R1925" i="13"/>
  <c r="M1926" i="13"/>
  <c r="N1926" i="13"/>
  <c r="O1926" i="13"/>
  <c r="P1926" i="13"/>
  <c r="Q1926" i="13"/>
  <c r="R1926" i="13"/>
  <c r="M1927" i="13"/>
  <c r="N1927" i="13"/>
  <c r="O1927" i="13"/>
  <c r="P1927" i="13"/>
  <c r="Q1927" i="13"/>
  <c r="R1927" i="13"/>
  <c r="M1928" i="13"/>
  <c r="N1928" i="13"/>
  <c r="O1928" i="13"/>
  <c r="P1928" i="13"/>
  <c r="Q1928" i="13"/>
  <c r="R1928" i="13"/>
  <c r="M1929" i="13"/>
  <c r="N1929" i="13"/>
  <c r="O1929" i="13"/>
  <c r="P1929" i="13"/>
  <c r="Q1929" i="13"/>
  <c r="R1929" i="13"/>
  <c r="M1930" i="13"/>
  <c r="N1930" i="13"/>
  <c r="O1930" i="13"/>
  <c r="P1930" i="13"/>
  <c r="Q1930" i="13"/>
  <c r="R1930" i="13"/>
  <c r="M1931" i="13"/>
  <c r="N1931" i="13"/>
  <c r="O1931" i="13"/>
  <c r="P1931" i="13"/>
  <c r="Q1931" i="13"/>
  <c r="R1931" i="13"/>
  <c r="M1932" i="13"/>
  <c r="N1932" i="13"/>
  <c r="O1932" i="13"/>
  <c r="P1932" i="13"/>
  <c r="Q1932" i="13"/>
  <c r="R1932" i="13"/>
  <c r="M1933" i="13"/>
  <c r="N1933" i="13"/>
  <c r="O1933" i="13"/>
  <c r="P1933" i="13"/>
  <c r="Q1933" i="13"/>
  <c r="R1933" i="13"/>
  <c r="M1934" i="13"/>
  <c r="N1934" i="13"/>
  <c r="O1934" i="13"/>
  <c r="P1934" i="13"/>
  <c r="Q1934" i="13"/>
  <c r="R1934" i="13"/>
  <c r="M1935" i="13"/>
  <c r="N1935" i="13"/>
  <c r="O1935" i="13"/>
  <c r="P1935" i="13"/>
  <c r="Q1935" i="13"/>
  <c r="R1935" i="13"/>
  <c r="M1936" i="13"/>
  <c r="N1936" i="13"/>
  <c r="O1936" i="13"/>
  <c r="P1936" i="13"/>
  <c r="Q1936" i="13"/>
  <c r="R1936" i="13"/>
  <c r="M1937" i="13"/>
  <c r="N1937" i="13"/>
  <c r="O1937" i="13"/>
  <c r="P1937" i="13"/>
  <c r="Q1937" i="13"/>
  <c r="R1937" i="13"/>
  <c r="M1938" i="13"/>
  <c r="N1938" i="13"/>
  <c r="O1938" i="13"/>
  <c r="P1938" i="13"/>
  <c r="Q1938" i="13"/>
  <c r="R1938" i="13"/>
  <c r="M1939" i="13"/>
  <c r="N1939" i="13"/>
  <c r="O1939" i="13"/>
  <c r="P1939" i="13"/>
  <c r="Q1939" i="13"/>
  <c r="R1939" i="13"/>
  <c r="M1940" i="13"/>
  <c r="N1940" i="13"/>
  <c r="O1940" i="13"/>
  <c r="P1940" i="13"/>
  <c r="Q1940" i="13"/>
  <c r="R1940" i="13"/>
  <c r="M1941" i="13"/>
  <c r="N1941" i="13"/>
  <c r="O1941" i="13"/>
  <c r="P1941" i="13"/>
  <c r="Q1941" i="13"/>
  <c r="R1941" i="13"/>
  <c r="M1942" i="13"/>
  <c r="N1942" i="13"/>
  <c r="O1942" i="13"/>
  <c r="P1942" i="13"/>
  <c r="Q1942" i="13"/>
  <c r="R1942" i="13"/>
  <c r="M1943" i="13"/>
  <c r="N1943" i="13"/>
  <c r="O1943" i="13"/>
  <c r="P1943" i="13"/>
  <c r="Q1943" i="13"/>
  <c r="R1943" i="13"/>
  <c r="M1944" i="13"/>
  <c r="N1944" i="13"/>
  <c r="O1944" i="13"/>
  <c r="P1944" i="13"/>
  <c r="Q1944" i="13"/>
  <c r="R1944" i="13"/>
  <c r="M1945" i="13"/>
  <c r="N1945" i="13"/>
  <c r="O1945" i="13"/>
  <c r="P1945" i="13"/>
  <c r="Q1945" i="13"/>
  <c r="R1945" i="13"/>
  <c r="M1946" i="13"/>
  <c r="N1946" i="13"/>
  <c r="O1946" i="13"/>
  <c r="P1946" i="13"/>
  <c r="Q1946" i="13"/>
  <c r="R1946" i="13"/>
  <c r="M1947" i="13"/>
  <c r="N1947" i="13"/>
  <c r="O1947" i="13"/>
  <c r="P1947" i="13"/>
  <c r="Q1947" i="13"/>
  <c r="R1947" i="13"/>
  <c r="M1948" i="13"/>
  <c r="N1948" i="13"/>
  <c r="O1948" i="13"/>
  <c r="P1948" i="13"/>
  <c r="Q1948" i="13"/>
  <c r="R1948" i="13"/>
  <c r="M1949" i="13"/>
  <c r="N1949" i="13"/>
  <c r="O1949" i="13"/>
  <c r="P1949" i="13"/>
  <c r="Q1949" i="13"/>
  <c r="R1949" i="13"/>
  <c r="M1950" i="13"/>
  <c r="N1950" i="13"/>
  <c r="O1950" i="13"/>
  <c r="P1950" i="13"/>
  <c r="Q1950" i="13"/>
  <c r="R1950" i="13"/>
  <c r="M1951" i="13"/>
  <c r="N1951" i="13"/>
  <c r="O1951" i="13"/>
  <c r="P1951" i="13"/>
  <c r="Q1951" i="13"/>
  <c r="R1951" i="13"/>
  <c r="M1952" i="13"/>
  <c r="N1952" i="13"/>
  <c r="O1952" i="13"/>
  <c r="P1952" i="13"/>
  <c r="Q1952" i="13"/>
  <c r="R1952" i="13"/>
  <c r="M1953" i="13"/>
  <c r="N1953" i="13"/>
  <c r="O1953" i="13"/>
  <c r="P1953" i="13"/>
  <c r="Q1953" i="13"/>
  <c r="R1953" i="13"/>
  <c r="M1954" i="13"/>
  <c r="N1954" i="13"/>
  <c r="O1954" i="13"/>
  <c r="P1954" i="13"/>
  <c r="Q1954" i="13"/>
  <c r="R1954" i="13"/>
  <c r="M1955" i="13"/>
  <c r="N1955" i="13"/>
  <c r="O1955" i="13"/>
  <c r="P1955" i="13"/>
  <c r="Q1955" i="13"/>
  <c r="R1955" i="13"/>
  <c r="M1956" i="13"/>
  <c r="N1956" i="13"/>
  <c r="O1956" i="13"/>
  <c r="P1956" i="13"/>
  <c r="Q1956" i="13"/>
  <c r="R1956" i="13"/>
  <c r="M1957" i="13"/>
  <c r="N1957" i="13"/>
  <c r="O1957" i="13"/>
  <c r="P1957" i="13"/>
  <c r="Q1957" i="13"/>
  <c r="R1957" i="13"/>
  <c r="M1958" i="13"/>
  <c r="N1958" i="13"/>
  <c r="O1958" i="13"/>
  <c r="P1958" i="13"/>
  <c r="Q1958" i="13"/>
  <c r="R1958" i="13"/>
  <c r="M1959" i="13"/>
  <c r="N1959" i="13"/>
  <c r="O1959" i="13"/>
  <c r="P1959" i="13"/>
  <c r="Q1959" i="13"/>
  <c r="R1959" i="13"/>
  <c r="M1960" i="13"/>
  <c r="N1960" i="13"/>
  <c r="O1960" i="13"/>
  <c r="P1960" i="13"/>
  <c r="Q1960" i="13"/>
  <c r="R1960" i="13"/>
  <c r="M1961" i="13"/>
  <c r="N1961" i="13"/>
  <c r="O1961" i="13"/>
  <c r="P1961" i="13"/>
  <c r="Q1961" i="13"/>
  <c r="R1961" i="13"/>
  <c r="M1962" i="13"/>
  <c r="N1962" i="13"/>
  <c r="O1962" i="13"/>
  <c r="P1962" i="13"/>
  <c r="Q1962" i="13"/>
  <c r="R1962" i="13"/>
  <c r="M1963" i="13"/>
  <c r="N1963" i="13"/>
  <c r="O1963" i="13"/>
  <c r="P1963" i="13"/>
  <c r="Q1963" i="13"/>
  <c r="R1963" i="13"/>
  <c r="M1964" i="13"/>
  <c r="N1964" i="13"/>
  <c r="O1964" i="13"/>
  <c r="P1964" i="13"/>
  <c r="Q1964" i="13"/>
  <c r="R1964" i="13"/>
  <c r="M1965" i="13"/>
  <c r="N1965" i="13"/>
  <c r="O1965" i="13"/>
  <c r="P1965" i="13"/>
  <c r="Q1965" i="13"/>
  <c r="R1965" i="13"/>
  <c r="M1966" i="13"/>
  <c r="N1966" i="13"/>
  <c r="O1966" i="13"/>
  <c r="P1966" i="13"/>
  <c r="Q1966" i="13"/>
  <c r="R1966" i="13"/>
  <c r="M1967" i="13"/>
  <c r="N1967" i="13"/>
  <c r="O1967" i="13"/>
  <c r="P1967" i="13"/>
  <c r="Q1967" i="13"/>
  <c r="R1967" i="13"/>
  <c r="M1968" i="13"/>
  <c r="N1968" i="13"/>
  <c r="O1968" i="13"/>
  <c r="P1968" i="13"/>
  <c r="Q1968" i="13"/>
  <c r="R1968" i="13"/>
  <c r="M1969" i="13"/>
  <c r="N1969" i="13"/>
  <c r="O1969" i="13"/>
  <c r="P1969" i="13"/>
  <c r="Q1969" i="13"/>
  <c r="R1969" i="13"/>
  <c r="M1970" i="13"/>
  <c r="N1970" i="13"/>
  <c r="O1970" i="13"/>
  <c r="P1970" i="13"/>
  <c r="Q1970" i="13"/>
  <c r="R1970" i="13"/>
  <c r="M1971" i="13"/>
  <c r="N1971" i="13"/>
  <c r="O1971" i="13"/>
  <c r="P1971" i="13"/>
  <c r="Q1971" i="13"/>
  <c r="R1971" i="13"/>
  <c r="M1972" i="13"/>
  <c r="N1972" i="13"/>
  <c r="O1972" i="13"/>
  <c r="P1972" i="13"/>
  <c r="Q1972" i="13"/>
  <c r="R1972" i="13"/>
  <c r="M1973" i="13"/>
  <c r="N1973" i="13"/>
  <c r="O1973" i="13"/>
  <c r="P1973" i="13"/>
  <c r="Q1973" i="13"/>
  <c r="R1973" i="13"/>
  <c r="M1974" i="13"/>
  <c r="N1974" i="13"/>
  <c r="O1974" i="13"/>
  <c r="P1974" i="13"/>
  <c r="Q1974" i="13"/>
  <c r="R1974" i="13"/>
  <c r="M1975" i="13"/>
  <c r="N1975" i="13"/>
  <c r="O1975" i="13"/>
  <c r="P1975" i="13"/>
  <c r="Q1975" i="13"/>
  <c r="R1975" i="13"/>
  <c r="M1976" i="13"/>
  <c r="N1976" i="13"/>
  <c r="O1976" i="13"/>
  <c r="P1976" i="13"/>
  <c r="Q1976" i="13"/>
  <c r="R1976" i="13"/>
  <c r="M1977" i="13"/>
  <c r="N1977" i="13"/>
  <c r="O1977" i="13"/>
  <c r="P1977" i="13"/>
  <c r="Q1977" i="13"/>
  <c r="R1977" i="13"/>
  <c r="M1978" i="13"/>
  <c r="N1978" i="13"/>
  <c r="O1978" i="13"/>
  <c r="P1978" i="13"/>
  <c r="Q1978" i="13"/>
  <c r="R1978" i="13"/>
  <c r="M1979" i="13"/>
  <c r="N1979" i="13"/>
  <c r="O1979" i="13"/>
  <c r="P1979" i="13"/>
  <c r="Q1979" i="13"/>
  <c r="R1979" i="13"/>
  <c r="M1980" i="13"/>
  <c r="N1980" i="13"/>
  <c r="O1980" i="13"/>
  <c r="P1980" i="13"/>
  <c r="Q1980" i="13"/>
  <c r="R1980" i="13"/>
  <c r="M1981" i="13"/>
  <c r="N1981" i="13"/>
  <c r="O1981" i="13"/>
  <c r="P1981" i="13"/>
  <c r="Q1981" i="13"/>
  <c r="R1981" i="13"/>
  <c r="M1982" i="13"/>
  <c r="N1982" i="13"/>
  <c r="O1982" i="13"/>
  <c r="P1982" i="13"/>
  <c r="Q1982" i="13"/>
  <c r="R1982" i="13"/>
  <c r="M1983" i="13"/>
  <c r="N1983" i="13"/>
  <c r="O1983" i="13"/>
  <c r="P1983" i="13"/>
  <c r="Q1983" i="13"/>
  <c r="R1983" i="13"/>
  <c r="M1984" i="13"/>
  <c r="N1984" i="13"/>
  <c r="O1984" i="13"/>
  <c r="P1984" i="13"/>
  <c r="Q1984" i="13"/>
  <c r="R1984" i="13"/>
  <c r="M1985" i="13"/>
  <c r="N1985" i="13"/>
  <c r="O1985" i="13"/>
  <c r="P1985" i="13"/>
  <c r="Q1985" i="13"/>
  <c r="R1985" i="13"/>
  <c r="M1986" i="13"/>
  <c r="N1986" i="13"/>
  <c r="O1986" i="13"/>
  <c r="P1986" i="13"/>
  <c r="Q1986" i="13"/>
  <c r="R1986" i="13"/>
  <c r="M1987" i="13"/>
  <c r="N1987" i="13"/>
  <c r="O1987" i="13"/>
  <c r="P1987" i="13"/>
  <c r="Q1987" i="13"/>
  <c r="R1987" i="13"/>
  <c r="M1988" i="13"/>
  <c r="N1988" i="13"/>
  <c r="O1988" i="13"/>
  <c r="P1988" i="13"/>
  <c r="Q1988" i="13"/>
  <c r="R1988" i="13"/>
  <c r="M1989" i="13"/>
  <c r="N1989" i="13"/>
  <c r="O1989" i="13"/>
  <c r="P1989" i="13"/>
  <c r="Q1989" i="13"/>
  <c r="R1989" i="13"/>
  <c r="M1990" i="13"/>
  <c r="N1990" i="13"/>
  <c r="O1990" i="13"/>
  <c r="P1990" i="13"/>
  <c r="Q1990" i="13"/>
  <c r="R1990" i="13"/>
  <c r="M1991" i="13"/>
  <c r="N1991" i="13"/>
  <c r="O1991" i="13"/>
  <c r="P1991" i="13"/>
  <c r="Q1991" i="13"/>
  <c r="R1991" i="13"/>
  <c r="M1992" i="13"/>
  <c r="N1992" i="13"/>
  <c r="O1992" i="13"/>
  <c r="P1992" i="13"/>
  <c r="Q1992" i="13"/>
  <c r="R1992" i="13"/>
  <c r="M1993" i="13"/>
  <c r="N1993" i="13"/>
  <c r="O1993" i="13"/>
  <c r="P1993" i="13"/>
  <c r="Q1993" i="13"/>
  <c r="R1993" i="13"/>
  <c r="M1994" i="13"/>
  <c r="N1994" i="13"/>
  <c r="O1994" i="13"/>
  <c r="P1994" i="13"/>
  <c r="Q1994" i="13"/>
  <c r="R1994" i="13"/>
  <c r="M1995" i="13"/>
  <c r="N1995" i="13"/>
  <c r="O1995" i="13"/>
  <c r="P1995" i="13"/>
  <c r="Q1995" i="13"/>
  <c r="R1995" i="13"/>
  <c r="M1996" i="13"/>
  <c r="N1996" i="13"/>
  <c r="O1996" i="13"/>
  <c r="P1996" i="13"/>
  <c r="Q1996" i="13"/>
  <c r="R1996" i="13"/>
  <c r="M1997" i="13"/>
  <c r="N1997" i="13"/>
  <c r="O1997" i="13"/>
  <c r="P1997" i="13"/>
  <c r="Q1997" i="13"/>
  <c r="R1997" i="13"/>
  <c r="M1998" i="13"/>
  <c r="N1998" i="13"/>
  <c r="O1998" i="13"/>
  <c r="P1998" i="13"/>
  <c r="Q1998" i="13"/>
  <c r="R1998" i="13"/>
  <c r="M1999" i="13"/>
  <c r="N1999" i="13"/>
  <c r="O1999" i="13"/>
  <c r="P1999" i="13"/>
  <c r="Q1999" i="13"/>
  <c r="R1999" i="13"/>
  <c r="M2000" i="13"/>
  <c r="N2000" i="13"/>
  <c r="O2000" i="13"/>
  <c r="P2000" i="13"/>
  <c r="Q2000" i="13"/>
  <c r="R2000" i="13"/>
  <c r="M2001" i="13"/>
  <c r="N2001" i="13"/>
  <c r="O2001" i="13"/>
  <c r="P2001" i="13"/>
  <c r="Q2001" i="13"/>
  <c r="R2001" i="13"/>
  <c r="M2002" i="13"/>
  <c r="N2002" i="13"/>
  <c r="O2002" i="13"/>
  <c r="P2002" i="13"/>
  <c r="Q2002" i="13"/>
  <c r="R2002" i="13"/>
  <c r="M2003" i="13"/>
  <c r="N2003" i="13"/>
  <c r="O2003" i="13"/>
  <c r="P2003" i="13"/>
  <c r="Q2003" i="13"/>
  <c r="R2003" i="13"/>
  <c r="M2004" i="13"/>
  <c r="N2004" i="13"/>
  <c r="O2004" i="13"/>
  <c r="P2004" i="13"/>
  <c r="Q2004" i="13"/>
  <c r="R2004" i="13"/>
  <c r="M2005" i="13"/>
  <c r="N2005" i="13"/>
  <c r="O2005" i="13"/>
  <c r="P2005" i="13"/>
  <c r="Q2005" i="13"/>
  <c r="R2005" i="13"/>
  <c r="M2006" i="13"/>
  <c r="N2006" i="13"/>
  <c r="O2006" i="13"/>
  <c r="P2006" i="13"/>
  <c r="Q2006" i="13"/>
  <c r="R2006" i="13"/>
  <c r="M2007" i="13"/>
  <c r="N2007" i="13"/>
  <c r="O2007" i="13"/>
  <c r="P2007" i="13"/>
  <c r="Q2007" i="13"/>
  <c r="R2007" i="13"/>
  <c r="M2008" i="13"/>
  <c r="N2008" i="13"/>
  <c r="O2008" i="13"/>
  <c r="P2008" i="13"/>
  <c r="Q2008" i="13"/>
  <c r="R2008" i="13"/>
  <c r="M2009" i="13"/>
  <c r="N2009" i="13"/>
  <c r="O2009" i="13"/>
  <c r="P2009" i="13"/>
  <c r="Q2009" i="13"/>
  <c r="R2009" i="13"/>
  <c r="M2010" i="13"/>
  <c r="N2010" i="13"/>
  <c r="O2010" i="13"/>
  <c r="P2010" i="13"/>
  <c r="Q2010" i="13"/>
  <c r="R2010" i="13"/>
  <c r="M2011" i="13"/>
  <c r="N2011" i="13"/>
  <c r="O2011" i="13"/>
  <c r="P2011" i="13"/>
  <c r="Q2011" i="13"/>
  <c r="R2011" i="13"/>
  <c r="M2012" i="13"/>
  <c r="N2012" i="13"/>
  <c r="O2012" i="13"/>
  <c r="P2012" i="13"/>
  <c r="Q2012" i="13"/>
  <c r="R2012" i="13"/>
  <c r="M2013" i="13"/>
  <c r="N2013" i="13"/>
  <c r="O2013" i="13"/>
  <c r="P2013" i="13"/>
  <c r="Q2013" i="13"/>
  <c r="R2013" i="13"/>
  <c r="M2014" i="13"/>
  <c r="N2014" i="13"/>
  <c r="O2014" i="13"/>
  <c r="P2014" i="13"/>
  <c r="Q2014" i="13"/>
  <c r="R2014" i="13"/>
  <c r="M2015" i="13"/>
  <c r="N2015" i="13"/>
  <c r="O2015" i="13"/>
  <c r="P2015" i="13"/>
  <c r="Q2015" i="13"/>
  <c r="R2015" i="13"/>
  <c r="M2016" i="13"/>
  <c r="N2016" i="13"/>
  <c r="O2016" i="13"/>
  <c r="P2016" i="13"/>
  <c r="Q2016" i="13"/>
  <c r="R2016" i="13"/>
  <c r="M2017" i="13"/>
  <c r="N2017" i="13"/>
  <c r="O2017" i="13"/>
  <c r="P2017" i="13"/>
  <c r="Q2017" i="13"/>
  <c r="R2017" i="13"/>
  <c r="M2018" i="13"/>
  <c r="N2018" i="13"/>
  <c r="O2018" i="13"/>
  <c r="P2018" i="13"/>
  <c r="Q2018" i="13"/>
  <c r="R2018" i="13"/>
  <c r="M2019" i="13"/>
  <c r="N2019" i="13"/>
  <c r="O2019" i="13"/>
  <c r="P2019" i="13"/>
  <c r="Q2019" i="13"/>
  <c r="R2019" i="13"/>
  <c r="M2020" i="13"/>
  <c r="N2020" i="13"/>
  <c r="O2020" i="13"/>
  <c r="P2020" i="13"/>
  <c r="Q2020" i="13"/>
  <c r="R2020" i="13"/>
  <c r="M2021" i="13"/>
  <c r="N2021" i="13"/>
  <c r="O2021" i="13"/>
  <c r="P2021" i="13"/>
  <c r="Q2021" i="13"/>
  <c r="R2021" i="13"/>
  <c r="M2022" i="13"/>
  <c r="N2022" i="13"/>
  <c r="O2022" i="13"/>
  <c r="P2022" i="13"/>
  <c r="Q2022" i="13"/>
  <c r="R2022" i="13"/>
  <c r="M2023" i="13"/>
  <c r="N2023" i="13"/>
  <c r="O2023" i="13"/>
  <c r="P2023" i="13"/>
  <c r="Q2023" i="13"/>
  <c r="R2023" i="13"/>
  <c r="M2024" i="13"/>
  <c r="N2024" i="13"/>
  <c r="O2024" i="13"/>
  <c r="P2024" i="13"/>
  <c r="Q2024" i="13"/>
  <c r="R2024" i="13"/>
  <c r="M2025" i="13"/>
  <c r="N2025" i="13"/>
  <c r="O2025" i="13"/>
  <c r="P2025" i="13"/>
  <c r="Q2025" i="13"/>
  <c r="R2025" i="13"/>
  <c r="M2026" i="13"/>
  <c r="N2026" i="13"/>
  <c r="O2026" i="13"/>
  <c r="P2026" i="13"/>
  <c r="Q2026" i="13"/>
  <c r="R2026" i="13"/>
  <c r="M2027" i="13"/>
  <c r="N2027" i="13"/>
  <c r="O2027" i="13"/>
  <c r="P2027" i="13"/>
  <c r="Q2027" i="13"/>
  <c r="R2027" i="13"/>
  <c r="M2028" i="13"/>
  <c r="N2028" i="13"/>
  <c r="O2028" i="13"/>
  <c r="P2028" i="13"/>
  <c r="Q2028" i="13"/>
  <c r="R2028" i="13"/>
  <c r="M2029" i="13"/>
  <c r="N2029" i="13"/>
  <c r="O2029" i="13"/>
  <c r="P2029" i="13"/>
  <c r="Q2029" i="13"/>
  <c r="R2029" i="13"/>
  <c r="M2030" i="13"/>
  <c r="N2030" i="13"/>
  <c r="O2030" i="13"/>
  <c r="P2030" i="13"/>
  <c r="Q2030" i="13"/>
  <c r="R2030" i="13"/>
  <c r="M2031" i="13"/>
  <c r="N2031" i="13"/>
  <c r="O2031" i="13"/>
  <c r="P2031" i="13"/>
  <c r="Q2031" i="13"/>
  <c r="R2031" i="13"/>
  <c r="M2032" i="13"/>
  <c r="N2032" i="13"/>
  <c r="O2032" i="13"/>
  <c r="P2032" i="13"/>
  <c r="Q2032" i="13"/>
  <c r="R2032" i="13"/>
  <c r="M2033" i="13"/>
  <c r="N2033" i="13"/>
  <c r="O2033" i="13"/>
  <c r="P2033" i="13"/>
  <c r="Q2033" i="13"/>
  <c r="R2033" i="13"/>
  <c r="M2034" i="13"/>
  <c r="N2034" i="13"/>
  <c r="O2034" i="13"/>
  <c r="P2034" i="13"/>
  <c r="Q2034" i="13"/>
  <c r="R2034" i="13"/>
  <c r="M2035" i="13"/>
  <c r="N2035" i="13"/>
  <c r="O2035" i="13"/>
  <c r="P2035" i="13"/>
  <c r="Q2035" i="13"/>
  <c r="R2035" i="13"/>
  <c r="M2036" i="13"/>
  <c r="N2036" i="13"/>
  <c r="O2036" i="13"/>
  <c r="P2036" i="13"/>
  <c r="Q2036" i="13"/>
  <c r="R2036" i="13"/>
  <c r="M2037" i="13"/>
  <c r="N2037" i="13"/>
  <c r="O2037" i="13"/>
  <c r="P2037" i="13"/>
  <c r="Q2037" i="13"/>
  <c r="R2037" i="13"/>
  <c r="M2038" i="13"/>
  <c r="N2038" i="13"/>
  <c r="O2038" i="13"/>
  <c r="P2038" i="13"/>
  <c r="Q2038" i="13"/>
  <c r="R2038" i="13"/>
  <c r="M2039" i="13"/>
  <c r="N2039" i="13"/>
  <c r="O2039" i="13"/>
  <c r="P2039" i="13"/>
  <c r="Q2039" i="13"/>
  <c r="R2039" i="13"/>
  <c r="M2040" i="13"/>
  <c r="N2040" i="13"/>
  <c r="O2040" i="13"/>
  <c r="P2040" i="13"/>
  <c r="Q2040" i="13"/>
  <c r="R2040" i="13"/>
  <c r="M2041" i="13"/>
  <c r="N2041" i="13"/>
  <c r="O2041" i="13"/>
  <c r="P2041" i="13"/>
  <c r="Q2041" i="13"/>
  <c r="R2041" i="13"/>
  <c r="M2042" i="13"/>
  <c r="N2042" i="13"/>
  <c r="O2042" i="13"/>
  <c r="P2042" i="13"/>
  <c r="Q2042" i="13"/>
  <c r="R2042" i="13"/>
  <c r="M2043" i="13"/>
  <c r="N2043" i="13"/>
  <c r="O2043" i="13"/>
  <c r="P2043" i="13"/>
  <c r="Q2043" i="13"/>
  <c r="R2043" i="13"/>
  <c r="M2044" i="13"/>
  <c r="N2044" i="13"/>
  <c r="O2044" i="13"/>
  <c r="P2044" i="13"/>
  <c r="Q2044" i="13"/>
  <c r="R2044" i="13"/>
  <c r="M2045" i="13"/>
  <c r="N2045" i="13"/>
  <c r="O2045" i="13"/>
  <c r="P2045" i="13"/>
  <c r="Q2045" i="13"/>
  <c r="R2045" i="13"/>
  <c r="M2046" i="13"/>
  <c r="N2046" i="13"/>
  <c r="O2046" i="13"/>
  <c r="P2046" i="13"/>
  <c r="Q2046" i="13"/>
  <c r="R2046" i="13"/>
  <c r="M2047" i="13"/>
  <c r="N2047" i="13"/>
  <c r="O2047" i="13"/>
  <c r="P2047" i="13"/>
  <c r="Q2047" i="13"/>
  <c r="R2047" i="13"/>
  <c r="M2048" i="13"/>
  <c r="N2048" i="13"/>
  <c r="O2048" i="13"/>
  <c r="P2048" i="13"/>
  <c r="Q2048" i="13"/>
  <c r="R2048" i="13"/>
  <c r="M2049" i="13"/>
  <c r="N2049" i="13"/>
  <c r="O2049" i="13"/>
  <c r="P2049" i="13"/>
  <c r="Q2049" i="13"/>
  <c r="R2049" i="13"/>
  <c r="M2050" i="13"/>
  <c r="N2050" i="13"/>
  <c r="O2050" i="13"/>
  <c r="P2050" i="13"/>
  <c r="Q2050" i="13"/>
  <c r="R2050" i="13"/>
  <c r="M2051" i="13"/>
  <c r="N2051" i="13"/>
  <c r="O2051" i="13"/>
  <c r="P2051" i="13"/>
  <c r="Q2051" i="13"/>
  <c r="R2051" i="13"/>
  <c r="M2052" i="13"/>
  <c r="N2052" i="13"/>
  <c r="O2052" i="13"/>
  <c r="P2052" i="13"/>
  <c r="Q2052" i="13"/>
  <c r="R2052" i="13"/>
  <c r="M2053" i="13"/>
  <c r="N2053" i="13"/>
  <c r="O2053" i="13"/>
  <c r="P2053" i="13"/>
  <c r="Q2053" i="13"/>
  <c r="R2053" i="13"/>
  <c r="M2054" i="13"/>
  <c r="N2054" i="13"/>
  <c r="O2054" i="13"/>
  <c r="P2054" i="13"/>
  <c r="Q2054" i="13"/>
  <c r="R2054" i="13"/>
  <c r="M2055" i="13"/>
  <c r="N2055" i="13"/>
  <c r="O2055" i="13"/>
  <c r="P2055" i="13"/>
  <c r="Q2055" i="13"/>
  <c r="R2055" i="13"/>
  <c r="M2056" i="13"/>
  <c r="N2056" i="13"/>
  <c r="O2056" i="13"/>
  <c r="P2056" i="13"/>
  <c r="Q2056" i="13"/>
  <c r="R2056" i="13"/>
  <c r="M2057" i="13"/>
  <c r="N2057" i="13"/>
  <c r="O2057" i="13"/>
  <c r="P2057" i="13"/>
  <c r="Q2057" i="13"/>
  <c r="R2057" i="13"/>
  <c r="M2058" i="13"/>
  <c r="N2058" i="13"/>
  <c r="O2058" i="13"/>
  <c r="P2058" i="13"/>
  <c r="Q2058" i="13"/>
  <c r="R2058" i="13"/>
  <c r="M2059" i="13"/>
  <c r="N2059" i="13"/>
  <c r="O2059" i="13"/>
  <c r="P2059" i="13"/>
  <c r="Q2059" i="13"/>
  <c r="R2059" i="13"/>
  <c r="M2060" i="13"/>
  <c r="N2060" i="13"/>
  <c r="O2060" i="13"/>
  <c r="P2060" i="13"/>
  <c r="Q2060" i="13"/>
  <c r="R2060" i="13"/>
  <c r="M2061" i="13"/>
  <c r="N2061" i="13"/>
  <c r="O2061" i="13"/>
  <c r="P2061" i="13"/>
  <c r="Q2061" i="13"/>
  <c r="R2061" i="13"/>
  <c r="M2062" i="13"/>
  <c r="N2062" i="13"/>
  <c r="O2062" i="13"/>
  <c r="P2062" i="13"/>
  <c r="Q2062" i="13"/>
  <c r="R2062" i="13"/>
  <c r="M2063" i="13"/>
  <c r="N2063" i="13"/>
  <c r="O2063" i="13"/>
  <c r="P2063" i="13"/>
  <c r="Q2063" i="13"/>
  <c r="R2063" i="13"/>
  <c r="M2064" i="13"/>
  <c r="N2064" i="13"/>
  <c r="O2064" i="13"/>
  <c r="P2064" i="13"/>
  <c r="Q2064" i="13"/>
  <c r="R2064" i="13"/>
  <c r="M2065" i="13"/>
  <c r="N2065" i="13"/>
  <c r="O2065" i="13"/>
  <c r="P2065" i="13"/>
  <c r="Q2065" i="13"/>
  <c r="R2065" i="13"/>
  <c r="M2066" i="13"/>
  <c r="N2066" i="13"/>
  <c r="O2066" i="13"/>
  <c r="P2066" i="13"/>
  <c r="Q2066" i="13"/>
  <c r="R2066" i="13"/>
  <c r="M2067" i="13"/>
  <c r="N2067" i="13"/>
  <c r="O2067" i="13"/>
  <c r="P2067" i="13"/>
  <c r="Q2067" i="13"/>
  <c r="R2067" i="13"/>
  <c r="M2068" i="13"/>
  <c r="N2068" i="13"/>
  <c r="O2068" i="13"/>
  <c r="P2068" i="13"/>
  <c r="Q2068" i="13"/>
  <c r="R2068" i="13"/>
  <c r="M2069" i="13"/>
  <c r="N2069" i="13"/>
  <c r="O2069" i="13"/>
  <c r="P2069" i="13"/>
  <c r="Q2069" i="13"/>
  <c r="R2069" i="13"/>
  <c r="M2070" i="13"/>
  <c r="N2070" i="13"/>
  <c r="O2070" i="13"/>
  <c r="P2070" i="13"/>
  <c r="Q2070" i="13"/>
  <c r="R2070" i="13"/>
  <c r="M2071" i="13"/>
  <c r="N2071" i="13"/>
  <c r="O2071" i="13"/>
  <c r="P2071" i="13"/>
  <c r="Q2071" i="13"/>
  <c r="R2071" i="13"/>
  <c r="M2072" i="13"/>
  <c r="N2072" i="13"/>
  <c r="O2072" i="13"/>
  <c r="P2072" i="13"/>
  <c r="Q2072" i="13"/>
  <c r="R2072" i="13"/>
  <c r="M2073" i="13"/>
  <c r="N2073" i="13"/>
  <c r="O2073" i="13"/>
  <c r="P2073" i="13"/>
  <c r="Q2073" i="13"/>
  <c r="R2073" i="13"/>
  <c r="M2074" i="13"/>
  <c r="N2074" i="13"/>
  <c r="O2074" i="13"/>
  <c r="P2074" i="13"/>
  <c r="Q2074" i="13"/>
  <c r="R2074" i="13"/>
  <c r="M2075" i="13"/>
  <c r="N2075" i="13"/>
  <c r="O2075" i="13"/>
  <c r="P2075" i="13"/>
  <c r="Q2075" i="13"/>
  <c r="R2075" i="13"/>
  <c r="M2076" i="13"/>
  <c r="N2076" i="13"/>
  <c r="O2076" i="13"/>
  <c r="P2076" i="13"/>
  <c r="Q2076" i="13"/>
  <c r="R2076" i="13"/>
  <c r="M2077" i="13"/>
  <c r="N2077" i="13"/>
  <c r="O2077" i="13"/>
  <c r="P2077" i="13"/>
  <c r="Q2077" i="13"/>
  <c r="R2077" i="13"/>
  <c r="M2078" i="13"/>
  <c r="N2078" i="13"/>
  <c r="O2078" i="13"/>
  <c r="P2078" i="13"/>
  <c r="Q2078" i="13"/>
  <c r="R2078" i="13"/>
  <c r="M2079" i="13"/>
  <c r="N2079" i="13"/>
  <c r="O2079" i="13"/>
  <c r="P2079" i="13"/>
  <c r="Q2079" i="13"/>
  <c r="R2079" i="13"/>
  <c r="M2080" i="13"/>
  <c r="N2080" i="13"/>
  <c r="O2080" i="13"/>
  <c r="P2080" i="13"/>
  <c r="Q2080" i="13"/>
  <c r="R2080" i="13"/>
  <c r="M2081" i="13"/>
  <c r="N2081" i="13"/>
  <c r="O2081" i="13"/>
  <c r="P2081" i="13"/>
  <c r="Q2081" i="13"/>
  <c r="R2081" i="13"/>
  <c r="M2082" i="13"/>
  <c r="N2082" i="13"/>
  <c r="O2082" i="13"/>
  <c r="P2082" i="13"/>
  <c r="Q2082" i="13"/>
  <c r="R2082" i="13"/>
  <c r="M2083" i="13"/>
  <c r="N2083" i="13"/>
  <c r="O2083" i="13"/>
  <c r="P2083" i="13"/>
  <c r="Q2083" i="13"/>
  <c r="R2083" i="13"/>
  <c r="M2084" i="13"/>
  <c r="N2084" i="13"/>
  <c r="O2084" i="13"/>
  <c r="P2084" i="13"/>
  <c r="Q2084" i="13"/>
  <c r="R2084" i="13"/>
  <c r="M2085" i="13"/>
  <c r="N2085" i="13"/>
  <c r="O2085" i="13"/>
  <c r="P2085" i="13"/>
  <c r="Q2085" i="13"/>
  <c r="R2085" i="13"/>
  <c r="M2086" i="13"/>
  <c r="N2086" i="13"/>
  <c r="O2086" i="13"/>
  <c r="P2086" i="13"/>
  <c r="Q2086" i="13"/>
  <c r="R2086" i="13"/>
  <c r="M2087" i="13"/>
  <c r="N2087" i="13"/>
  <c r="O2087" i="13"/>
  <c r="P2087" i="13"/>
  <c r="Q2087" i="13"/>
  <c r="R2087" i="13"/>
  <c r="M2088" i="13"/>
  <c r="N2088" i="13"/>
  <c r="O2088" i="13"/>
  <c r="P2088" i="13"/>
  <c r="Q2088" i="13"/>
  <c r="R2088" i="13"/>
  <c r="M2089" i="13"/>
  <c r="N2089" i="13"/>
  <c r="O2089" i="13"/>
  <c r="P2089" i="13"/>
  <c r="Q2089" i="13"/>
  <c r="R2089" i="13"/>
  <c r="M2090" i="13"/>
  <c r="N2090" i="13"/>
  <c r="O2090" i="13"/>
  <c r="P2090" i="13"/>
  <c r="Q2090" i="13"/>
  <c r="R2090" i="13"/>
  <c r="M2091" i="13"/>
  <c r="N2091" i="13"/>
  <c r="O2091" i="13"/>
  <c r="P2091" i="13"/>
  <c r="Q2091" i="13"/>
  <c r="R2091" i="13"/>
  <c r="M2092" i="13"/>
  <c r="N2092" i="13"/>
  <c r="O2092" i="13"/>
  <c r="P2092" i="13"/>
  <c r="Q2092" i="13"/>
  <c r="R2092" i="13"/>
  <c r="M2093" i="13"/>
  <c r="N2093" i="13"/>
  <c r="O2093" i="13"/>
  <c r="P2093" i="13"/>
  <c r="Q2093" i="13"/>
  <c r="R2093" i="13"/>
  <c r="M2094" i="13"/>
  <c r="N2094" i="13"/>
  <c r="O2094" i="13"/>
  <c r="P2094" i="13"/>
  <c r="Q2094" i="13"/>
  <c r="R2094" i="13"/>
  <c r="M2095" i="13"/>
  <c r="N2095" i="13"/>
  <c r="O2095" i="13"/>
  <c r="P2095" i="13"/>
  <c r="Q2095" i="13"/>
  <c r="R2095" i="13"/>
  <c r="M2096" i="13"/>
  <c r="N2096" i="13"/>
  <c r="O2096" i="13"/>
  <c r="P2096" i="13"/>
  <c r="Q2096" i="13"/>
  <c r="R2096" i="13"/>
  <c r="M2097" i="13"/>
  <c r="N2097" i="13"/>
  <c r="O2097" i="13"/>
  <c r="P2097" i="13"/>
  <c r="Q2097" i="13"/>
  <c r="R2097" i="13"/>
  <c r="M2098" i="13"/>
  <c r="N2098" i="13"/>
  <c r="O2098" i="13"/>
  <c r="P2098" i="13"/>
  <c r="Q2098" i="13"/>
  <c r="R2098" i="13"/>
  <c r="M2099" i="13"/>
  <c r="N2099" i="13"/>
  <c r="O2099" i="13"/>
  <c r="P2099" i="13"/>
  <c r="Q2099" i="13"/>
  <c r="R2099" i="13"/>
  <c r="M2100" i="13"/>
  <c r="N2100" i="13"/>
  <c r="O2100" i="13"/>
  <c r="P2100" i="13"/>
  <c r="Q2100" i="13"/>
  <c r="R2100" i="13"/>
  <c r="M2101" i="13"/>
  <c r="N2101" i="13"/>
  <c r="O2101" i="13"/>
  <c r="P2101" i="13"/>
  <c r="Q2101" i="13"/>
  <c r="R2101" i="13"/>
  <c r="M2102" i="13"/>
  <c r="N2102" i="13"/>
  <c r="O2102" i="13"/>
  <c r="P2102" i="13"/>
  <c r="Q2102" i="13"/>
  <c r="R2102" i="13"/>
  <c r="M2103" i="13"/>
  <c r="N2103" i="13"/>
  <c r="O2103" i="13"/>
  <c r="P2103" i="13"/>
  <c r="Q2103" i="13"/>
  <c r="R2103" i="13"/>
  <c r="M2104" i="13"/>
  <c r="N2104" i="13"/>
  <c r="O2104" i="13"/>
  <c r="P2104" i="13"/>
  <c r="Q2104" i="13"/>
  <c r="R2104" i="13"/>
  <c r="M2105" i="13"/>
  <c r="N2105" i="13"/>
  <c r="O2105" i="13"/>
  <c r="P2105" i="13"/>
  <c r="Q2105" i="13"/>
  <c r="R2105" i="13"/>
  <c r="M2106" i="13"/>
  <c r="N2106" i="13"/>
  <c r="O2106" i="13"/>
  <c r="P2106" i="13"/>
  <c r="Q2106" i="13"/>
  <c r="R2106" i="13"/>
  <c r="M2107" i="13"/>
  <c r="N2107" i="13"/>
  <c r="O2107" i="13"/>
  <c r="P2107" i="13"/>
  <c r="Q2107" i="13"/>
  <c r="R2107" i="13"/>
  <c r="M2108" i="13"/>
  <c r="N2108" i="13"/>
  <c r="O2108" i="13"/>
  <c r="P2108" i="13"/>
  <c r="Q2108" i="13"/>
  <c r="R2108" i="13"/>
  <c r="M2109" i="13"/>
  <c r="N2109" i="13"/>
  <c r="O2109" i="13"/>
  <c r="P2109" i="13"/>
  <c r="Q2109" i="13"/>
  <c r="R2109" i="13"/>
  <c r="M2110" i="13"/>
  <c r="N2110" i="13"/>
  <c r="O2110" i="13"/>
  <c r="P2110" i="13"/>
  <c r="Q2110" i="13"/>
  <c r="R2110" i="13"/>
  <c r="M2111" i="13"/>
  <c r="N2111" i="13"/>
  <c r="O2111" i="13"/>
  <c r="P2111" i="13"/>
  <c r="Q2111" i="13"/>
  <c r="R2111" i="13"/>
  <c r="M2112" i="13"/>
  <c r="N2112" i="13"/>
  <c r="O2112" i="13"/>
  <c r="P2112" i="13"/>
  <c r="Q2112" i="13"/>
  <c r="R2112" i="13"/>
  <c r="M2113" i="13"/>
  <c r="N2113" i="13"/>
  <c r="O2113" i="13"/>
  <c r="P2113" i="13"/>
  <c r="Q2113" i="13"/>
  <c r="R2113" i="13"/>
  <c r="M2114" i="13"/>
  <c r="N2114" i="13"/>
  <c r="O2114" i="13"/>
  <c r="P2114" i="13"/>
  <c r="Q2114" i="13"/>
  <c r="R2114" i="13"/>
  <c r="M2115" i="13"/>
  <c r="N2115" i="13"/>
  <c r="O2115" i="13"/>
  <c r="P2115" i="13"/>
  <c r="Q2115" i="13"/>
  <c r="R2115" i="13"/>
  <c r="M2116" i="13"/>
  <c r="N2116" i="13"/>
  <c r="O2116" i="13"/>
  <c r="P2116" i="13"/>
  <c r="Q2116" i="13"/>
  <c r="R2116" i="13"/>
  <c r="M2117" i="13"/>
  <c r="N2117" i="13"/>
  <c r="O2117" i="13"/>
  <c r="P2117" i="13"/>
  <c r="Q2117" i="13"/>
  <c r="R2117" i="13"/>
  <c r="M2118" i="13"/>
  <c r="N2118" i="13"/>
  <c r="O2118" i="13"/>
  <c r="P2118" i="13"/>
  <c r="Q2118" i="13"/>
  <c r="R2118" i="13"/>
  <c r="M2119" i="13"/>
  <c r="N2119" i="13"/>
  <c r="O2119" i="13"/>
  <c r="P2119" i="13"/>
  <c r="Q2119" i="13"/>
  <c r="R2119" i="13"/>
  <c r="M2120" i="13"/>
  <c r="N2120" i="13"/>
  <c r="O2120" i="13"/>
  <c r="P2120" i="13"/>
  <c r="Q2120" i="13"/>
  <c r="R2120" i="13"/>
  <c r="M2121" i="13"/>
  <c r="N2121" i="13"/>
  <c r="O2121" i="13"/>
  <c r="P2121" i="13"/>
  <c r="Q2121" i="13"/>
  <c r="R2121" i="13"/>
  <c r="M2122" i="13"/>
  <c r="N2122" i="13"/>
  <c r="O2122" i="13"/>
  <c r="P2122" i="13"/>
  <c r="Q2122" i="13"/>
  <c r="R2122" i="13"/>
  <c r="M2123" i="13"/>
  <c r="N2123" i="13"/>
  <c r="O2123" i="13"/>
  <c r="P2123" i="13"/>
  <c r="Q2123" i="13"/>
  <c r="R2123" i="13"/>
  <c r="M2124" i="13"/>
  <c r="N2124" i="13"/>
  <c r="O2124" i="13"/>
  <c r="P2124" i="13"/>
  <c r="Q2124" i="13"/>
  <c r="R2124" i="13"/>
  <c r="M2125" i="13"/>
  <c r="N2125" i="13"/>
  <c r="O2125" i="13"/>
  <c r="P2125" i="13"/>
  <c r="Q2125" i="13"/>
  <c r="R2125" i="13"/>
  <c r="M2126" i="13"/>
  <c r="N2126" i="13"/>
  <c r="O2126" i="13"/>
  <c r="P2126" i="13"/>
  <c r="Q2126" i="13"/>
  <c r="R2126" i="13"/>
  <c r="M2127" i="13"/>
  <c r="N2127" i="13"/>
  <c r="O2127" i="13"/>
  <c r="P2127" i="13"/>
  <c r="Q2127" i="13"/>
  <c r="R2127" i="13"/>
  <c r="M2128" i="13"/>
  <c r="N2128" i="13"/>
  <c r="O2128" i="13"/>
  <c r="P2128" i="13"/>
  <c r="Q2128" i="13"/>
  <c r="R2128" i="13"/>
  <c r="M2129" i="13"/>
  <c r="N2129" i="13"/>
  <c r="O2129" i="13"/>
  <c r="P2129" i="13"/>
  <c r="Q2129" i="13"/>
  <c r="R2129" i="13"/>
  <c r="M2130" i="13"/>
  <c r="N2130" i="13"/>
  <c r="O2130" i="13"/>
  <c r="P2130" i="13"/>
  <c r="Q2130" i="13"/>
  <c r="R2130" i="13"/>
  <c r="M2131" i="13"/>
  <c r="N2131" i="13"/>
  <c r="O2131" i="13"/>
  <c r="P2131" i="13"/>
  <c r="Q2131" i="13"/>
  <c r="R2131" i="13"/>
  <c r="M2132" i="13"/>
  <c r="N2132" i="13"/>
  <c r="O2132" i="13"/>
  <c r="P2132" i="13"/>
  <c r="Q2132" i="13"/>
  <c r="R2132" i="13"/>
  <c r="M2133" i="13"/>
  <c r="N2133" i="13"/>
  <c r="O2133" i="13"/>
  <c r="P2133" i="13"/>
  <c r="Q2133" i="13"/>
  <c r="R2133" i="13"/>
  <c r="M2134" i="13"/>
  <c r="N2134" i="13"/>
  <c r="O2134" i="13"/>
  <c r="P2134" i="13"/>
  <c r="Q2134" i="13"/>
  <c r="R2134" i="13"/>
  <c r="M2135" i="13"/>
  <c r="N2135" i="13"/>
  <c r="O2135" i="13"/>
  <c r="P2135" i="13"/>
  <c r="Q2135" i="13"/>
  <c r="R2135" i="13"/>
  <c r="M2136" i="13"/>
  <c r="N2136" i="13"/>
  <c r="O2136" i="13"/>
  <c r="P2136" i="13"/>
  <c r="Q2136" i="13"/>
  <c r="R2136" i="13"/>
  <c r="M2137" i="13"/>
  <c r="N2137" i="13"/>
  <c r="O2137" i="13"/>
  <c r="P2137" i="13"/>
  <c r="Q2137" i="13"/>
  <c r="R2137" i="13"/>
  <c r="M2138" i="13"/>
  <c r="N2138" i="13"/>
  <c r="O2138" i="13"/>
  <c r="P2138" i="13"/>
  <c r="Q2138" i="13"/>
  <c r="R2138" i="13"/>
  <c r="M2139" i="13"/>
  <c r="N2139" i="13"/>
  <c r="O2139" i="13"/>
  <c r="P2139" i="13"/>
  <c r="Q2139" i="13"/>
  <c r="R2139" i="13"/>
  <c r="M2140" i="13"/>
  <c r="N2140" i="13"/>
  <c r="O2140" i="13"/>
  <c r="P2140" i="13"/>
  <c r="Q2140" i="13"/>
  <c r="R2140" i="13"/>
  <c r="M2141" i="13"/>
  <c r="N2141" i="13"/>
  <c r="O2141" i="13"/>
  <c r="P2141" i="13"/>
  <c r="Q2141" i="13"/>
  <c r="R2141" i="13"/>
  <c r="M2142" i="13"/>
  <c r="N2142" i="13"/>
  <c r="O2142" i="13"/>
  <c r="P2142" i="13"/>
  <c r="Q2142" i="13"/>
  <c r="R2142" i="13"/>
  <c r="M2143" i="13"/>
  <c r="N2143" i="13"/>
  <c r="O2143" i="13"/>
  <c r="P2143" i="13"/>
  <c r="Q2143" i="13"/>
  <c r="R2143" i="13"/>
  <c r="M2144" i="13"/>
  <c r="N2144" i="13"/>
  <c r="O2144" i="13"/>
  <c r="P2144" i="13"/>
  <c r="Q2144" i="13"/>
  <c r="R2144" i="13"/>
  <c r="M2145" i="13"/>
  <c r="N2145" i="13"/>
  <c r="O2145" i="13"/>
  <c r="P2145" i="13"/>
  <c r="Q2145" i="13"/>
  <c r="R2145" i="13"/>
  <c r="M2146" i="13"/>
  <c r="N2146" i="13"/>
  <c r="O2146" i="13"/>
  <c r="P2146" i="13"/>
  <c r="Q2146" i="13"/>
  <c r="R2146" i="13"/>
  <c r="M2147" i="13"/>
  <c r="N2147" i="13"/>
  <c r="O2147" i="13"/>
  <c r="P2147" i="13"/>
  <c r="Q2147" i="13"/>
  <c r="R2147" i="13"/>
  <c r="M2148" i="13"/>
  <c r="N2148" i="13"/>
  <c r="O2148" i="13"/>
  <c r="P2148" i="13"/>
  <c r="Q2148" i="13"/>
  <c r="R2148" i="13"/>
  <c r="M2149" i="13"/>
  <c r="N2149" i="13"/>
  <c r="O2149" i="13"/>
  <c r="P2149" i="13"/>
  <c r="Q2149" i="13"/>
  <c r="R2149" i="13"/>
  <c r="M2150" i="13"/>
  <c r="N2150" i="13"/>
  <c r="O2150" i="13"/>
  <c r="P2150" i="13"/>
  <c r="Q2150" i="13"/>
  <c r="R2150" i="13"/>
  <c r="M2151" i="13"/>
  <c r="N2151" i="13"/>
  <c r="O2151" i="13"/>
  <c r="P2151" i="13"/>
  <c r="Q2151" i="13"/>
  <c r="R2151" i="13"/>
  <c r="M2152" i="13"/>
  <c r="N2152" i="13"/>
  <c r="O2152" i="13"/>
  <c r="P2152" i="13"/>
  <c r="Q2152" i="13"/>
  <c r="R2152" i="13"/>
  <c r="M2153" i="13"/>
  <c r="N2153" i="13"/>
  <c r="O2153" i="13"/>
  <c r="P2153" i="13"/>
  <c r="Q2153" i="13"/>
  <c r="R2153" i="13"/>
  <c r="M2154" i="13"/>
  <c r="N2154" i="13"/>
  <c r="O2154" i="13"/>
  <c r="P2154" i="13"/>
  <c r="Q2154" i="13"/>
  <c r="R2154" i="13"/>
  <c r="M2155" i="13"/>
  <c r="N2155" i="13"/>
  <c r="O2155" i="13"/>
  <c r="P2155" i="13"/>
  <c r="Q2155" i="13"/>
  <c r="R2155" i="13"/>
  <c r="M2156" i="13"/>
  <c r="N2156" i="13"/>
  <c r="O2156" i="13"/>
  <c r="P2156" i="13"/>
  <c r="Q2156" i="13"/>
  <c r="R2156" i="13"/>
  <c r="M2157" i="13"/>
  <c r="N2157" i="13"/>
  <c r="O2157" i="13"/>
  <c r="P2157" i="13"/>
  <c r="Q2157" i="13"/>
  <c r="R2157" i="13"/>
  <c r="M2158" i="13"/>
  <c r="N2158" i="13"/>
  <c r="O2158" i="13"/>
  <c r="P2158" i="13"/>
  <c r="Q2158" i="13"/>
  <c r="R2158" i="13"/>
  <c r="M2159" i="13"/>
  <c r="N2159" i="13"/>
  <c r="O2159" i="13"/>
  <c r="P2159" i="13"/>
  <c r="Q2159" i="13"/>
  <c r="R2159" i="13"/>
  <c r="M2160" i="13"/>
  <c r="N2160" i="13"/>
  <c r="O2160" i="13"/>
  <c r="P2160" i="13"/>
  <c r="Q2160" i="13"/>
  <c r="R2160" i="13"/>
  <c r="M2161" i="13"/>
  <c r="N2161" i="13"/>
  <c r="O2161" i="13"/>
  <c r="P2161" i="13"/>
  <c r="Q2161" i="13"/>
  <c r="R2161" i="13"/>
  <c r="M2162" i="13"/>
  <c r="N2162" i="13"/>
  <c r="O2162" i="13"/>
  <c r="P2162" i="13"/>
  <c r="Q2162" i="13"/>
  <c r="R2162" i="13"/>
  <c r="M2163" i="13"/>
  <c r="N2163" i="13"/>
  <c r="O2163" i="13"/>
  <c r="P2163" i="13"/>
  <c r="Q2163" i="13"/>
  <c r="R2163" i="13"/>
  <c r="M2164" i="13"/>
  <c r="N2164" i="13"/>
  <c r="O2164" i="13"/>
  <c r="P2164" i="13"/>
  <c r="Q2164" i="13"/>
  <c r="R2164" i="13"/>
  <c r="M2165" i="13"/>
  <c r="N2165" i="13"/>
  <c r="O2165" i="13"/>
  <c r="P2165" i="13"/>
  <c r="Q2165" i="13"/>
  <c r="R2165" i="13"/>
  <c r="M2166" i="13"/>
  <c r="N2166" i="13"/>
  <c r="O2166" i="13"/>
  <c r="P2166" i="13"/>
  <c r="Q2166" i="13"/>
  <c r="R2166" i="13"/>
  <c r="M2167" i="13"/>
  <c r="N2167" i="13"/>
  <c r="O2167" i="13"/>
  <c r="P2167" i="13"/>
  <c r="Q2167" i="13"/>
  <c r="R2167" i="13"/>
  <c r="M2168" i="13"/>
  <c r="N2168" i="13"/>
  <c r="O2168" i="13"/>
  <c r="P2168" i="13"/>
  <c r="Q2168" i="13"/>
  <c r="R2168" i="13"/>
  <c r="M2169" i="13"/>
  <c r="N2169" i="13"/>
  <c r="O2169" i="13"/>
  <c r="P2169" i="13"/>
  <c r="Q2169" i="13"/>
  <c r="R2169" i="13"/>
  <c r="M2170" i="13"/>
  <c r="N2170" i="13"/>
  <c r="O2170" i="13"/>
  <c r="P2170" i="13"/>
  <c r="Q2170" i="13"/>
  <c r="R2170" i="13"/>
  <c r="M2171" i="13"/>
  <c r="N2171" i="13"/>
  <c r="O2171" i="13"/>
  <c r="P2171" i="13"/>
  <c r="Q2171" i="13"/>
  <c r="R2171" i="13"/>
  <c r="M2172" i="13"/>
  <c r="N2172" i="13"/>
  <c r="O2172" i="13"/>
  <c r="P2172" i="13"/>
  <c r="Q2172" i="13"/>
  <c r="R2172" i="13"/>
  <c r="M2173" i="13"/>
  <c r="N2173" i="13"/>
  <c r="O2173" i="13"/>
  <c r="P2173" i="13"/>
  <c r="Q2173" i="13"/>
  <c r="R2173" i="13"/>
  <c r="M2174" i="13"/>
  <c r="N2174" i="13"/>
  <c r="O2174" i="13"/>
  <c r="P2174" i="13"/>
  <c r="Q2174" i="13"/>
  <c r="R2174" i="13"/>
  <c r="M2175" i="13"/>
  <c r="N2175" i="13"/>
  <c r="O2175" i="13"/>
  <c r="P2175" i="13"/>
  <c r="Q2175" i="13"/>
  <c r="R2175" i="13"/>
  <c r="M2176" i="13"/>
  <c r="N2176" i="13"/>
  <c r="O2176" i="13"/>
  <c r="P2176" i="13"/>
  <c r="Q2176" i="13"/>
  <c r="R2176" i="13"/>
  <c r="M2177" i="13"/>
  <c r="N2177" i="13"/>
  <c r="O2177" i="13"/>
  <c r="P2177" i="13"/>
  <c r="Q2177" i="13"/>
  <c r="R2177" i="13"/>
  <c r="M2178" i="13"/>
  <c r="N2178" i="13"/>
  <c r="O2178" i="13"/>
  <c r="P2178" i="13"/>
  <c r="Q2178" i="13"/>
  <c r="R2178" i="13"/>
  <c r="M2179" i="13"/>
  <c r="N2179" i="13"/>
  <c r="O2179" i="13"/>
  <c r="P2179" i="13"/>
  <c r="Q2179" i="13"/>
  <c r="R2179" i="13"/>
  <c r="M2180" i="13"/>
  <c r="N2180" i="13"/>
  <c r="O2180" i="13"/>
  <c r="P2180" i="13"/>
  <c r="Q2180" i="13"/>
  <c r="R2180" i="13"/>
  <c r="M2181" i="13"/>
  <c r="N2181" i="13"/>
  <c r="O2181" i="13"/>
  <c r="P2181" i="13"/>
  <c r="Q2181" i="13"/>
  <c r="R2181" i="13"/>
  <c r="M2182" i="13"/>
  <c r="N2182" i="13"/>
  <c r="O2182" i="13"/>
  <c r="P2182" i="13"/>
  <c r="Q2182" i="13"/>
  <c r="R2182" i="13"/>
  <c r="M2183" i="13"/>
  <c r="N2183" i="13"/>
  <c r="O2183" i="13"/>
  <c r="P2183" i="13"/>
  <c r="Q2183" i="13"/>
  <c r="R2183" i="13"/>
  <c r="M2184" i="13"/>
  <c r="N2184" i="13"/>
  <c r="O2184" i="13"/>
  <c r="P2184" i="13"/>
  <c r="Q2184" i="13"/>
  <c r="R2184" i="13"/>
  <c r="M2185" i="13"/>
  <c r="N2185" i="13"/>
  <c r="O2185" i="13"/>
  <c r="P2185" i="13"/>
  <c r="Q2185" i="13"/>
  <c r="R2185" i="13"/>
  <c r="M2186" i="13"/>
  <c r="N2186" i="13"/>
  <c r="O2186" i="13"/>
  <c r="P2186" i="13"/>
  <c r="Q2186" i="13"/>
  <c r="R2186" i="13"/>
  <c r="M2187" i="13"/>
  <c r="N2187" i="13"/>
  <c r="O2187" i="13"/>
  <c r="P2187" i="13"/>
  <c r="Q2187" i="13"/>
  <c r="R2187" i="13"/>
  <c r="M2188" i="13"/>
  <c r="N2188" i="13"/>
  <c r="O2188" i="13"/>
  <c r="P2188" i="13"/>
  <c r="Q2188" i="13"/>
  <c r="R2188" i="13"/>
  <c r="M2189" i="13"/>
  <c r="N2189" i="13"/>
  <c r="O2189" i="13"/>
  <c r="P2189" i="13"/>
  <c r="Q2189" i="13"/>
  <c r="R2189" i="13"/>
  <c r="M2190" i="13"/>
  <c r="N2190" i="13"/>
  <c r="O2190" i="13"/>
  <c r="P2190" i="13"/>
  <c r="Q2190" i="13"/>
  <c r="R2190" i="13"/>
  <c r="M2191" i="13"/>
  <c r="N2191" i="13"/>
  <c r="O2191" i="13"/>
  <c r="P2191" i="13"/>
  <c r="Q2191" i="13"/>
  <c r="R2191" i="13"/>
  <c r="M2192" i="13"/>
  <c r="N2192" i="13"/>
  <c r="O2192" i="13"/>
  <c r="P2192" i="13"/>
  <c r="Q2192" i="13"/>
  <c r="R2192" i="13"/>
  <c r="M2193" i="13"/>
  <c r="N2193" i="13"/>
  <c r="O2193" i="13"/>
  <c r="P2193" i="13"/>
  <c r="Q2193" i="13"/>
  <c r="R2193" i="13"/>
  <c r="M2194" i="13"/>
  <c r="N2194" i="13"/>
  <c r="O2194" i="13"/>
  <c r="P2194" i="13"/>
  <c r="Q2194" i="13"/>
  <c r="R2194" i="13"/>
  <c r="M2195" i="13"/>
  <c r="N2195" i="13"/>
  <c r="O2195" i="13"/>
  <c r="P2195" i="13"/>
  <c r="Q2195" i="13"/>
  <c r="R2195" i="13"/>
  <c r="M2196" i="13"/>
  <c r="N2196" i="13"/>
  <c r="O2196" i="13"/>
  <c r="P2196" i="13"/>
  <c r="Q2196" i="13"/>
  <c r="R2196" i="13"/>
  <c r="M2197" i="13"/>
  <c r="N2197" i="13"/>
  <c r="O2197" i="13"/>
  <c r="P2197" i="13"/>
  <c r="Q2197" i="13"/>
  <c r="R2197" i="13"/>
  <c r="M2198" i="13"/>
  <c r="N2198" i="13"/>
  <c r="O2198" i="13"/>
  <c r="P2198" i="13"/>
  <c r="Q2198" i="13"/>
  <c r="R2198" i="13"/>
  <c r="M2199" i="13"/>
  <c r="N2199" i="13"/>
  <c r="O2199" i="13"/>
  <c r="P2199" i="13"/>
  <c r="Q2199" i="13"/>
  <c r="R2199" i="13"/>
  <c r="M2200" i="13"/>
  <c r="N2200" i="13"/>
  <c r="O2200" i="13"/>
  <c r="P2200" i="13"/>
  <c r="Q2200" i="13"/>
  <c r="R2200" i="13"/>
  <c r="M2201" i="13"/>
  <c r="N2201" i="13"/>
  <c r="O2201" i="13"/>
  <c r="P2201" i="13"/>
  <c r="Q2201" i="13"/>
  <c r="R2201" i="13"/>
  <c r="M2202" i="13"/>
  <c r="N2202" i="13"/>
  <c r="O2202" i="13"/>
  <c r="P2202" i="13"/>
  <c r="Q2202" i="13"/>
  <c r="R2202" i="13"/>
  <c r="M2203" i="13"/>
  <c r="N2203" i="13"/>
  <c r="O2203" i="13"/>
  <c r="P2203" i="13"/>
  <c r="Q2203" i="13"/>
  <c r="R2203" i="13"/>
  <c r="M2204" i="13"/>
  <c r="N2204" i="13"/>
  <c r="O2204" i="13"/>
  <c r="P2204" i="13"/>
  <c r="Q2204" i="13"/>
  <c r="R2204" i="13"/>
  <c r="M2205" i="13"/>
  <c r="N2205" i="13"/>
  <c r="O2205" i="13"/>
  <c r="P2205" i="13"/>
  <c r="Q2205" i="13"/>
  <c r="R2205" i="13"/>
  <c r="M2206" i="13"/>
  <c r="N2206" i="13"/>
  <c r="O2206" i="13"/>
  <c r="P2206" i="13"/>
  <c r="Q2206" i="13"/>
  <c r="R2206" i="13"/>
  <c r="M2207" i="13"/>
  <c r="N2207" i="13"/>
  <c r="O2207" i="13"/>
  <c r="P2207" i="13"/>
  <c r="Q2207" i="13"/>
  <c r="R2207" i="13"/>
  <c r="M2208" i="13"/>
  <c r="N2208" i="13"/>
  <c r="O2208" i="13"/>
  <c r="P2208" i="13"/>
  <c r="Q2208" i="13"/>
  <c r="R2208" i="13"/>
  <c r="M2209" i="13"/>
  <c r="N2209" i="13"/>
  <c r="O2209" i="13"/>
  <c r="P2209" i="13"/>
  <c r="Q2209" i="13"/>
  <c r="R2209" i="13"/>
  <c r="M2210" i="13"/>
  <c r="N2210" i="13"/>
  <c r="O2210" i="13"/>
  <c r="P2210" i="13"/>
  <c r="Q2210" i="13"/>
  <c r="R2210" i="13"/>
  <c r="M2211" i="13"/>
  <c r="N2211" i="13"/>
  <c r="O2211" i="13"/>
  <c r="P2211" i="13"/>
  <c r="Q2211" i="13"/>
  <c r="R2211" i="13"/>
  <c r="M2212" i="13"/>
  <c r="N2212" i="13"/>
  <c r="O2212" i="13"/>
  <c r="P2212" i="13"/>
  <c r="Q2212" i="13"/>
  <c r="R2212" i="13"/>
  <c r="M2213" i="13"/>
  <c r="N2213" i="13"/>
  <c r="O2213" i="13"/>
  <c r="P2213" i="13"/>
  <c r="Q2213" i="13"/>
  <c r="R2213" i="13"/>
  <c r="M2214" i="13"/>
  <c r="N2214" i="13"/>
  <c r="O2214" i="13"/>
  <c r="P2214" i="13"/>
  <c r="Q2214" i="13"/>
  <c r="R2214" i="13"/>
  <c r="M2215" i="13"/>
  <c r="N2215" i="13"/>
  <c r="O2215" i="13"/>
  <c r="P2215" i="13"/>
  <c r="Q2215" i="13"/>
  <c r="R2215" i="13"/>
  <c r="M2216" i="13"/>
  <c r="N2216" i="13"/>
  <c r="O2216" i="13"/>
  <c r="P2216" i="13"/>
  <c r="Q2216" i="13"/>
  <c r="R2216" i="13"/>
  <c r="M2217" i="13"/>
  <c r="N2217" i="13"/>
  <c r="O2217" i="13"/>
  <c r="P2217" i="13"/>
  <c r="Q2217" i="13"/>
  <c r="R2217" i="13"/>
  <c r="M2218" i="13"/>
  <c r="N2218" i="13"/>
  <c r="O2218" i="13"/>
  <c r="P2218" i="13"/>
  <c r="Q2218" i="13"/>
  <c r="R2218" i="13"/>
  <c r="M2219" i="13"/>
  <c r="N2219" i="13"/>
  <c r="O2219" i="13"/>
  <c r="P2219" i="13"/>
  <c r="Q2219" i="13"/>
  <c r="R2219" i="13"/>
  <c r="M2220" i="13"/>
  <c r="N2220" i="13"/>
  <c r="O2220" i="13"/>
  <c r="P2220" i="13"/>
  <c r="Q2220" i="13"/>
  <c r="R2220" i="13"/>
  <c r="M2221" i="13"/>
  <c r="N2221" i="13"/>
  <c r="O2221" i="13"/>
  <c r="P2221" i="13"/>
  <c r="Q2221" i="13"/>
  <c r="R2221" i="13"/>
  <c r="M2222" i="13"/>
  <c r="N2222" i="13"/>
  <c r="O2222" i="13"/>
  <c r="P2222" i="13"/>
  <c r="Q2222" i="13"/>
  <c r="R2222" i="13"/>
  <c r="M2223" i="13"/>
  <c r="N2223" i="13"/>
  <c r="O2223" i="13"/>
  <c r="P2223" i="13"/>
  <c r="Q2223" i="13"/>
  <c r="R2223" i="13"/>
  <c r="M2224" i="13"/>
  <c r="N2224" i="13"/>
  <c r="O2224" i="13"/>
  <c r="P2224" i="13"/>
  <c r="Q2224" i="13"/>
  <c r="R2224" i="13"/>
  <c r="M2225" i="13"/>
  <c r="N2225" i="13"/>
  <c r="O2225" i="13"/>
  <c r="P2225" i="13"/>
  <c r="Q2225" i="13"/>
  <c r="R2225" i="13"/>
  <c r="M2226" i="13"/>
  <c r="N2226" i="13"/>
  <c r="O2226" i="13"/>
  <c r="P2226" i="13"/>
  <c r="Q2226" i="13"/>
  <c r="R2226" i="13"/>
  <c r="M2227" i="13"/>
  <c r="N2227" i="13"/>
  <c r="O2227" i="13"/>
  <c r="P2227" i="13"/>
  <c r="Q2227" i="13"/>
  <c r="R2227" i="13"/>
  <c r="M2228" i="13"/>
  <c r="N2228" i="13"/>
  <c r="O2228" i="13"/>
  <c r="P2228" i="13"/>
  <c r="Q2228" i="13"/>
  <c r="R2228" i="13"/>
  <c r="M2229" i="13"/>
  <c r="N2229" i="13"/>
  <c r="O2229" i="13"/>
  <c r="P2229" i="13"/>
  <c r="Q2229" i="13"/>
  <c r="R2229" i="13"/>
  <c r="M2230" i="13"/>
  <c r="N2230" i="13"/>
  <c r="O2230" i="13"/>
  <c r="P2230" i="13"/>
  <c r="Q2230" i="13"/>
  <c r="R2230" i="13"/>
  <c r="M2231" i="13"/>
  <c r="N2231" i="13"/>
  <c r="O2231" i="13"/>
  <c r="P2231" i="13"/>
  <c r="Q2231" i="13"/>
  <c r="R2231" i="13"/>
  <c r="M2232" i="13"/>
  <c r="N2232" i="13"/>
  <c r="O2232" i="13"/>
  <c r="P2232" i="13"/>
  <c r="Q2232" i="13"/>
  <c r="R2232" i="13"/>
  <c r="M2233" i="13"/>
  <c r="N2233" i="13"/>
  <c r="O2233" i="13"/>
  <c r="P2233" i="13"/>
  <c r="Q2233" i="13"/>
  <c r="R2233" i="13"/>
  <c r="M2234" i="13"/>
  <c r="N2234" i="13"/>
  <c r="O2234" i="13"/>
  <c r="P2234" i="13"/>
  <c r="Q2234" i="13"/>
  <c r="R2234" i="13"/>
  <c r="M2235" i="13"/>
  <c r="N2235" i="13"/>
  <c r="O2235" i="13"/>
  <c r="P2235" i="13"/>
  <c r="Q2235" i="13"/>
  <c r="R2235" i="13"/>
  <c r="M2236" i="13"/>
  <c r="N2236" i="13"/>
  <c r="O2236" i="13"/>
  <c r="P2236" i="13"/>
  <c r="Q2236" i="13"/>
  <c r="R2236" i="13"/>
  <c r="M2237" i="13"/>
  <c r="N2237" i="13"/>
  <c r="O2237" i="13"/>
  <c r="P2237" i="13"/>
  <c r="Q2237" i="13"/>
  <c r="R2237" i="13"/>
  <c r="M2238" i="13"/>
  <c r="N2238" i="13"/>
  <c r="O2238" i="13"/>
  <c r="P2238" i="13"/>
  <c r="Q2238" i="13"/>
  <c r="R2238" i="13"/>
  <c r="M2239" i="13"/>
  <c r="N2239" i="13"/>
  <c r="O2239" i="13"/>
  <c r="P2239" i="13"/>
  <c r="Q2239" i="13"/>
  <c r="R2239" i="13"/>
  <c r="M2240" i="13"/>
  <c r="N2240" i="13"/>
  <c r="O2240" i="13"/>
  <c r="P2240" i="13"/>
  <c r="Q2240" i="13"/>
  <c r="R2240" i="13"/>
  <c r="M2241" i="13"/>
  <c r="N2241" i="13"/>
  <c r="O2241" i="13"/>
  <c r="P2241" i="13"/>
  <c r="Q2241" i="13"/>
  <c r="R2241" i="13"/>
  <c r="M2242" i="13"/>
  <c r="N2242" i="13"/>
  <c r="O2242" i="13"/>
  <c r="P2242" i="13"/>
  <c r="Q2242" i="13"/>
  <c r="R2242" i="13"/>
  <c r="M2243" i="13"/>
  <c r="N2243" i="13"/>
  <c r="O2243" i="13"/>
  <c r="P2243" i="13"/>
  <c r="Q2243" i="13"/>
  <c r="R2243" i="13"/>
  <c r="M2244" i="13"/>
  <c r="N2244" i="13"/>
  <c r="O2244" i="13"/>
  <c r="P2244" i="13"/>
  <c r="Q2244" i="13"/>
  <c r="R2244" i="13"/>
  <c r="M2245" i="13"/>
  <c r="N2245" i="13"/>
  <c r="O2245" i="13"/>
  <c r="P2245" i="13"/>
  <c r="Q2245" i="13"/>
  <c r="R2245" i="13"/>
  <c r="M2246" i="13"/>
  <c r="N2246" i="13"/>
  <c r="O2246" i="13"/>
  <c r="P2246" i="13"/>
  <c r="Q2246" i="13"/>
  <c r="R2246" i="13"/>
  <c r="M2247" i="13"/>
  <c r="N2247" i="13"/>
  <c r="O2247" i="13"/>
  <c r="P2247" i="13"/>
  <c r="Q2247" i="13"/>
  <c r="R2247" i="13"/>
  <c r="M2248" i="13"/>
  <c r="N2248" i="13"/>
  <c r="O2248" i="13"/>
  <c r="P2248" i="13"/>
  <c r="Q2248" i="13"/>
  <c r="R2248" i="13"/>
  <c r="M2249" i="13"/>
  <c r="N2249" i="13"/>
  <c r="O2249" i="13"/>
  <c r="P2249" i="13"/>
  <c r="Q2249" i="13"/>
  <c r="R2249" i="13"/>
  <c r="M2250" i="13"/>
  <c r="N2250" i="13"/>
  <c r="O2250" i="13"/>
  <c r="P2250" i="13"/>
  <c r="Q2250" i="13"/>
  <c r="R2250" i="13"/>
  <c r="M2251" i="13"/>
  <c r="N2251" i="13"/>
  <c r="O2251" i="13"/>
  <c r="P2251" i="13"/>
  <c r="Q2251" i="13"/>
  <c r="R2251" i="13"/>
  <c r="M2252" i="13"/>
  <c r="N2252" i="13"/>
  <c r="O2252" i="13"/>
  <c r="P2252" i="13"/>
  <c r="Q2252" i="13"/>
  <c r="R2252" i="13"/>
  <c r="M2253" i="13"/>
  <c r="N2253" i="13"/>
  <c r="O2253" i="13"/>
  <c r="P2253" i="13"/>
  <c r="Q2253" i="13"/>
  <c r="R2253" i="13"/>
  <c r="M2254" i="13"/>
  <c r="N2254" i="13"/>
  <c r="O2254" i="13"/>
  <c r="P2254" i="13"/>
  <c r="Q2254" i="13"/>
  <c r="R2254" i="13"/>
  <c r="M2255" i="13"/>
  <c r="N2255" i="13"/>
  <c r="O2255" i="13"/>
  <c r="P2255" i="13"/>
  <c r="Q2255" i="13"/>
  <c r="R2255" i="13"/>
  <c r="M2256" i="13"/>
  <c r="N2256" i="13"/>
  <c r="O2256" i="13"/>
  <c r="P2256" i="13"/>
  <c r="Q2256" i="13"/>
  <c r="R2256" i="13"/>
  <c r="M2257" i="13"/>
  <c r="N2257" i="13"/>
  <c r="O2257" i="13"/>
  <c r="P2257" i="13"/>
  <c r="Q2257" i="13"/>
  <c r="R2257" i="13"/>
  <c r="M2258" i="13"/>
  <c r="N2258" i="13"/>
  <c r="O2258" i="13"/>
  <c r="P2258" i="13"/>
  <c r="Q2258" i="13"/>
  <c r="R2258" i="13"/>
  <c r="M2259" i="13"/>
  <c r="N2259" i="13"/>
  <c r="O2259" i="13"/>
  <c r="P2259" i="13"/>
  <c r="Q2259" i="13"/>
  <c r="R2259" i="13"/>
  <c r="M2260" i="13"/>
  <c r="N2260" i="13"/>
  <c r="O2260" i="13"/>
  <c r="P2260" i="13"/>
  <c r="Q2260" i="13"/>
  <c r="R2260" i="13"/>
  <c r="M2261" i="13"/>
  <c r="N2261" i="13"/>
  <c r="O2261" i="13"/>
  <c r="P2261" i="13"/>
  <c r="Q2261" i="13"/>
  <c r="R2261" i="13"/>
  <c r="M2262" i="13"/>
  <c r="N2262" i="13"/>
  <c r="O2262" i="13"/>
  <c r="P2262" i="13"/>
  <c r="Q2262" i="13"/>
  <c r="R2262" i="13"/>
  <c r="M2263" i="13"/>
  <c r="N2263" i="13"/>
  <c r="O2263" i="13"/>
  <c r="P2263" i="13"/>
  <c r="Q2263" i="13"/>
  <c r="R2263" i="13"/>
  <c r="M2264" i="13"/>
  <c r="N2264" i="13"/>
  <c r="O2264" i="13"/>
  <c r="P2264" i="13"/>
  <c r="Q2264" i="13"/>
  <c r="R2264" i="13"/>
  <c r="M2265" i="13"/>
  <c r="N2265" i="13"/>
  <c r="O2265" i="13"/>
  <c r="P2265" i="13"/>
  <c r="Q2265" i="13"/>
  <c r="R2265" i="13"/>
  <c r="M2266" i="13"/>
  <c r="N2266" i="13"/>
  <c r="O2266" i="13"/>
  <c r="P2266" i="13"/>
  <c r="Q2266" i="13"/>
  <c r="R2266" i="13"/>
  <c r="M2267" i="13"/>
  <c r="N2267" i="13"/>
  <c r="O2267" i="13"/>
  <c r="P2267" i="13"/>
  <c r="Q2267" i="13"/>
  <c r="R2267" i="13"/>
  <c r="M2268" i="13"/>
  <c r="N2268" i="13"/>
  <c r="O2268" i="13"/>
  <c r="P2268" i="13"/>
  <c r="Q2268" i="13"/>
  <c r="R2268" i="13"/>
  <c r="M2269" i="13"/>
  <c r="N2269" i="13"/>
  <c r="O2269" i="13"/>
  <c r="P2269" i="13"/>
  <c r="Q2269" i="13"/>
  <c r="R2269" i="13"/>
  <c r="M2270" i="13"/>
  <c r="N2270" i="13"/>
  <c r="O2270" i="13"/>
  <c r="P2270" i="13"/>
  <c r="Q2270" i="13"/>
  <c r="R2270" i="13"/>
  <c r="M2271" i="13"/>
  <c r="N2271" i="13"/>
  <c r="O2271" i="13"/>
  <c r="P2271" i="13"/>
  <c r="Q2271" i="13"/>
  <c r="R2271" i="13"/>
  <c r="M2272" i="13"/>
  <c r="N2272" i="13"/>
  <c r="O2272" i="13"/>
  <c r="P2272" i="13"/>
  <c r="Q2272" i="13"/>
  <c r="R2272" i="13"/>
  <c r="M2273" i="13"/>
  <c r="N2273" i="13"/>
  <c r="O2273" i="13"/>
  <c r="P2273" i="13"/>
  <c r="Q2273" i="13"/>
  <c r="R2273" i="13"/>
  <c r="M2274" i="13"/>
  <c r="N2274" i="13"/>
  <c r="O2274" i="13"/>
  <c r="P2274" i="13"/>
  <c r="Q2274" i="13"/>
  <c r="R2274" i="13"/>
  <c r="M2275" i="13"/>
  <c r="N2275" i="13"/>
  <c r="O2275" i="13"/>
  <c r="P2275" i="13"/>
  <c r="Q2275" i="13"/>
  <c r="R2275" i="13"/>
  <c r="M2276" i="13"/>
  <c r="N2276" i="13"/>
  <c r="O2276" i="13"/>
  <c r="P2276" i="13"/>
  <c r="Q2276" i="13"/>
  <c r="R2276" i="13"/>
  <c r="M2277" i="13"/>
  <c r="N2277" i="13"/>
  <c r="O2277" i="13"/>
  <c r="P2277" i="13"/>
  <c r="Q2277" i="13"/>
  <c r="R2277" i="13"/>
  <c r="M2278" i="13"/>
  <c r="N2278" i="13"/>
  <c r="O2278" i="13"/>
  <c r="P2278" i="13"/>
  <c r="Q2278" i="13"/>
  <c r="R2278" i="13"/>
  <c r="M2279" i="13"/>
  <c r="N2279" i="13"/>
  <c r="O2279" i="13"/>
  <c r="P2279" i="13"/>
  <c r="Q2279" i="13"/>
  <c r="R2279" i="13"/>
  <c r="M2280" i="13"/>
  <c r="N2280" i="13"/>
  <c r="O2280" i="13"/>
  <c r="P2280" i="13"/>
  <c r="Q2280" i="13"/>
  <c r="R2280" i="13"/>
  <c r="M2281" i="13"/>
  <c r="N2281" i="13"/>
  <c r="O2281" i="13"/>
  <c r="P2281" i="13"/>
  <c r="Q2281" i="13"/>
  <c r="R2281" i="13"/>
  <c r="M2282" i="13"/>
  <c r="N2282" i="13"/>
  <c r="O2282" i="13"/>
  <c r="P2282" i="13"/>
  <c r="Q2282" i="13"/>
  <c r="R2282" i="13"/>
  <c r="M2283" i="13"/>
  <c r="N2283" i="13"/>
  <c r="O2283" i="13"/>
  <c r="P2283" i="13"/>
  <c r="Q2283" i="13"/>
  <c r="R2283" i="13"/>
  <c r="M2284" i="13"/>
  <c r="N2284" i="13"/>
  <c r="O2284" i="13"/>
  <c r="P2284" i="13"/>
  <c r="Q2284" i="13"/>
  <c r="R2284" i="13"/>
  <c r="M2285" i="13"/>
  <c r="N2285" i="13"/>
  <c r="O2285" i="13"/>
  <c r="P2285" i="13"/>
  <c r="Q2285" i="13"/>
  <c r="R2285" i="13"/>
  <c r="M2286" i="13"/>
  <c r="N2286" i="13"/>
  <c r="O2286" i="13"/>
  <c r="P2286" i="13"/>
  <c r="Q2286" i="13"/>
  <c r="R2286" i="13"/>
  <c r="M2287" i="13"/>
  <c r="N2287" i="13"/>
  <c r="O2287" i="13"/>
  <c r="P2287" i="13"/>
  <c r="Q2287" i="13"/>
  <c r="R2287" i="13"/>
  <c r="M2288" i="13"/>
  <c r="N2288" i="13"/>
  <c r="O2288" i="13"/>
  <c r="P2288" i="13"/>
  <c r="Q2288" i="13"/>
  <c r="R2288" i="13"/>
  <c r="M2289" i="13"/>
  <c r="N2289" i="13"/>
  <c r="O2289" i="13"/>
  <c r="P2289" i="13"/>
  <c r="Q2289" i="13"/>
  <c r="R2289" i="13"/>
  <c r="M2290" i="13"/>
  <c r="N2290" i="13"/>
  <c r="O2290" i="13"/>
  <c r="P2290" i="13"/>
  <c r="Q2290" i="13"/>
  <c r="R2290" i="13"/>
  <c r="M2291" i="13"/>
  <c r="N2291" i="13"/>
  <c r="O2291" i="13"/>
  <c r="P2291" i="13"/>
  <c r="Q2291" i="13"/>
  <c r="R2291" i="13"/>
  <c r="M2292" i="13"/>
  <c r="N2292" i="13"/>
  <c r="O2292" i="13"/>
  <c r="P2292" i="13"/>
  <c r="Q2292" i="13"/>
  <c r="R2292" i="13"/>
  <c r="M2293" i="13"/>
  <c r="N2293" i="13"/>
  <c r="O2293" i="13"/>
  <c r="P2293" i="13"/>
  <c r="Q2293" i="13"/>
  <c r="R2293" i="13"/>
  <c r="M2306" i="13"/>
  <c r="N2306" i="13"/>
  <c r="O2306" i="13"/>
  <c r="P2306" i="13"/>
  <c r="Q2306" i="13"/>
  <c r="R2306" i="13"/>
  <c r="M2307" i="13"/>
  <c r="N2307" i="13"/>
  <c r="O2307" i="13"/>
  <c r="P2307" i="13"/>
  <c r="Q2307" i="13"/>
  <c r="R2307" i="13"/>
  <c r="M2308" i="13"/>
  <c r="N2308" i="13"/>
  <c r="O2308" i="13"/>
  <c r="P2308" i="13"/>
  <c r="Q2308" i="13"/>
  <c r="R2308" i="13"/>
  <c r="M2309" i="13"/>
  <c r="N2309" i="13"/>
  <c r="O2309" i="13"/>
  <c r="P2309" i="13"/>
  <c r="Q2309" i="13"/>
  <c r="R2309" i="13"/>
  <c r="M2310" i="13"/>
  <c r="N2310" i="13"/>
  <c r="O2310" i="13"/>
  <c r="P2310" i="13"/>
  <c r="Q2310" i="13"/>
  <c r="R2310" i="13"/>
  <c r="M2311" i="13"/>
  <c r="N2311" i="13"/>
  <c r="O2311" i="13"/>
  <c r="P2311" i="13"/>
  <c r="Q2311" i="13"/>
  <c r="R2311" i="13"/>
  <c r="M2312" i="13"/>
  <c r="N2312" i="13"/>
  <c r="O2312" i="13"/>
  <c r="P2312" i="13"/>
  <c r="Q2312" i="13"/>
  <c r="R2312" i="13"/>
  <c r="M2313" i="13"/>
  <c r="N2313" i="13"/>
  <c r="O2313" i="13"/>
  <c r="P2313" i="13"/>
  <c r="Q2313" i="13"/>
  <c r="R2313" i="13"/>
  <c r="M2314" i="13"/>
  <c r="N2314" i="13"/>
  <c r="O2314" i="13"/>
  <c r="P2314" i="13"/>
  <c r="Q2314" i="13"/>
  <c r="R2314" i="13"/>
  <c r="M2315" i="13"/>
  <c r="N2315" i="13"/>
  <c r="O2315" i="13"/>
  <c r="P2315" i="13"/>
  <c r="Q2315" i="13"/>
  <c r="R2315" i="13"/>
  <c r="M2316" i="13"/>
  <c r="N2316" i="13"/>
  <c r="O2316" i="13"/>
  <c r="P2316" i="13"/>
  <c r="Q2316" i="13"/>
  <c r="R2316" i="13"/>
  <c r="M2317" i="13"/>
  <c r="N2317" i="13"/>
  <c r="O2317" i="13"/>
  <c r="P2317" i="13"/>
  <c r="Q2317" i="13"/>
  <c r="R2317" i="13"/>
  <c r="M2318" i="13"/>
  <c r="N2318" i="13"/>
  <c r="O2318" i="13"/>
  <c r="P2318" i="13"/>
  <c r="Q2318" i="13"/>
  <c r="R2318" i="13"/>
  <c r="M2319" i="13"/>
  <c r="N2319" i="13"/>
  <c r="O2319" i="13"/>
  <c r="P2319" i="13"/>
  <c r="Q2319" i="13"/>
  <c r="R2319" i="13"/>
  <c r="M2320" i="13"/>
  <c r="N2320" i="13"/>
  <c r="O2320" i="13"/>
  <c r="P2320" i="13"/>
  <c r="Q2320" i="13"/>
  <c r="R2320" i="13"/>
  <c r="M2321" i="13"/>
  <c r="N2321" i="13"/>
  <c r="O2321" i="13"/>
  <c r="P2321" i="13"/>
  <c r="Q2321" i="13"/>
  <c r="R2321" i="13"/>
  <c r="M2322" i="13"/>
  <c r="N2322" i="13"/>
  <c r="O2322" i="13"/>
  <c r="P2322" i="13"/>
  <c r="Q2322" i="13"/>
  <c r="R2322" i="13"/>
  <c r="M2323" i="13"/>
  <c r="N2323" i="13"/>
  <c r="O2323" i="13"/>
  <c r="P2323" i="13"/>
  <c r="Q2323" i="13"/>
  <c r="R2323" i="13"/>
  <c r="M2324" i="13"/>
  <c r="N2324" i="13"/>
  <c r="O2324" i="13"/>
  <c r="P2324" i="13"/>
  <c r="Q2324" i="13"/>
  <c r="R2324" i="13"/>
  <c r="M2325" i="13"/>
  <c r="N2325" i="13"/>
  <c r="O2325" i="13"/>
  <c r="P2325" i="13"/>
  <c r="Q2325" i="13"/>
  <c r="R2325" i="13"/>
  <c r="M2326" i="13"/>
  <c r="N2326" i="13"/>
  <c r="O2326" i="13"/>
  <c r="P2326" i="13"/>
  <c r="Q2326" i="13"/>
  <c r="R2326" i="13"/>
  <c r="M2327" i="13"/>
  <c r="N2327" i="13"/>
  <c r="O2327" i="13"/>
  <c r="P2327" i="13"/>
  <c r="Q2327" i="13"/>
  <c r="R2327" i="13"/>
  <c r="M2328" i="13"/>
  <c r="N2328" i="13"/>
  <c r="O2328" i="13"/>
  <c r="P2328" i="13"/>
  <c r="Q2328" i="13"/>
  <c r="R2328" i="13"/>
  <c r="M2329" i="13"/>
  <c r="N2329" i="13"/>
  <c r="O2329" i="13"/>
  <c r="P2329" i="13"/>
  <c r="Q2329" i="13"/>
  <c r="R2329" i="13"/>
  <c r="M2330" i="13"/>
  <c r="N2330" i="13"/>
  <c r="O2330" i="13"/>
  <c r="P2330" i="13"/>
  <c r="Q2330" i="13"/>
  <c r="R2330" i="13"/>
  <c r="M2331" i="13"/>
  <c r="N2331" i="13"/>
  <c r="O2331" i="13"/>
  <c r="P2331" i="13"/>
  <c r="Q2331" i="13"/>
  <c r="R2331" i="13"/>
  <c r="M2332" i="13"/>
  <c r="N2332" i="13"/>
  <c r="O2332" i="13"/>
  <c r="P2332" i="13"/>
  <c r="Q2332" i="13"/>
  <c r="R2332" i="13"/>
  <c r="M2333" i="13"/>
  <c r="N2333" i="13"/>
  <c r="O2333" i="13"/>
  <c r="P2333" i="13"/>
  <c r="Q2333" i="13"/>
  <c r="R2333" i="13"/>
  <c r="M2334" i="13"/>
  <c r="N2334" i="13"/>
  <c r="O2334" i="13"/>
  <c r="P2334" i="13"/>
  <c r="Q2334" i="13"/>
  <c r="R2334" i="13"/>
  <c r="M2335" i="13"/>
  <c r="N2335" i="13"/>
  <c r="O2335" i="13"/>
  <c r="P2335" i="13"/>
  <c r="Q2335" i="13"/>
  <c r="R2335" i="13"/>
  <c r="M2336" i="13"/>
  <c r="N2336" i="13"/>
  <c r="O2336" i="13"/>
  <c r="P2336" i="13"/>
  <c r="Q2336" i="13"/>
  <c r="R2336" i="13"/>
  <c r="M2337" i="13"/>
  <c r="N2337" i="13"/>
  <c r="O2337" i="13"/>
  <c r="P2337" i="13"/>
  <c r="Q2337" i="13"/>
  <c r="R2337" i="13"/>
  <c r="M2338" i="13"/>
  <c r="N2338" i="13"/>
  <c r="O2338" i="13"/>
  <c r="P2338" i="13"/>
  <c r="Q2338" i="13"/>
  <c r="R2338" i="13"/>
  <c r="M2339" i="13"/>
  <c r="N2339" i="13"/>
  <c r="O2339" i="13"/>
  <c r="P2339" i="13"/>
  <c r="Q2339" i="13"/>
  <c r="R2339" i="13"/>
  <c r="M2340" i="13"/>
  <c r="N2340" i="13"/>
  <c r="O2340" i="13"/>
  <c r="P2340" i="13"/>
  <c r="Q2340" i="13"/>
  <c r="R2340" i="13"/>
  <c r="M2341" i="13"/>
  <c r="N2341" i="13"/>
  <c r="O2341" i="13"/>
  <c r="P2341" i="13"/>
  <c r="Q2341" i="13"/>
  <c r="R2341" i="13"/>
  <c r="M2342" i="13"/>
  <c r="N2342" i="13"/>
  <c r="O2342" i="13"/>
  <c r="P2342" i="13"/>
  <c r="Q2342" i="13"/>
  <c r="R2342" i="13"/>
  <c r="M2343" i="13"/>
  <c r="N2343" i="13"/>
  <c r="O2343" i="13"/>
  <c r="P2343" i="13"/>
  <c r="Q2343" i="13"/>
  <c r="R2343" i="13"/>
  <c r="M2344" i="13"/>
  <c r="N2344" i="13"/>
  <c r="O2344" i="13"/>
  <c r="P2344" i="13"/>
  <c r="Q2344" i="13"/>
  <c r="R2344" i="13"/>
  <c r="M2345" i="13"/>
  <c r="N2345" i="13"/>
  <c r="O2345" i="13"/>
  <c r="P2345" i="13"/>
  <c r="Q2345" i="13"/>
  <c r="R2345" i="13"/>
  <c r="M2346" i="13"/>
  <c r="N2346" i="13"/>
  <c r="O2346" i="13"/>
  <c r="P2346" i="13"/>
  <c r="Q2346" i="13"/>
  <c r="R2346" i="13"/>
  <c r="M2347" i="13"/>
  <c r="N2347" i="13"/>
  <c r="O2347" i="13"/>
  <c r="P2347" i="13"/>
  <c r="Q2347" i="13"/>
  <c r="R2347" i="13"/>
  <c r="M2348" i="13"/>
  <c r="N2348" i="13"/>
  <c r="O2348" i="13"/>
  <c r="P2348" i="13"/>
  <c r="Q2348" i="13"/>
  <c r="R2348" i="13"/>
  <c r="M2349" i="13"/>
  <c r="N2349" i="13"/>
  <c r="O2349" i="13"/>
  <c r="P2349" i="13"/>
  <c r="Q2349" i="13"/>
  <c r="R2349" i="13"/>
  <c r="M2350" i="13"/>
  <c r="N2350" i="13"/>
  <c r="O2350" i="13"/>
  <c r="P2350" i="13"/>
  <c r="Q2350" i="13"/>
  <c r="R2350" i="13"/>
  <c r="M2351" i="13"/>
  <c r="N2351" i="13"/>
  <c r="O2351" i="13"/>
  <c r="P2351" i="13"/>
  <c r="Q2351" i="13"/>
  <c r="R2351" i="13"/>
  <c r="M2352" i="13"/>
  <c r="N2352" i="13"/>
  <c r="O2352" i="13"/>
  <c r="P2352" i="13"/>
  <c r="Q2352" i="13"/>
  <c r="R2352" i="13"/>
  <c r="M2353" i="13"/>
  <c r="N2353" i="13"/>
  <c r="O2353" i="13"/>
  <c r="P2353" i="13"/>
  <c r="Q2353" i="13"/>
  <c r="R2353" i="13"/>
  <c r="M2354" i="13"/>
  <c r="N2354" i="13"/>
  <c r="O2354" i="13"/>
  <c r="P2354" i="13"/>
  <c r="Q2354" i="13"/>
  <c r="R2354" i="13"/>
  <c r="M2355" i="13"/>
  <c r="N2355" i="13"/>
  <c r="O2355" i="13"/>
  <c r="P2355" i="13"/>
  <c r="Q2355" i="13"/>
  <c r="R2355" i="13"/>
  <c r="M2356" i="13"/>
  <c r="N2356" i="13"/>
  <c r="O2356" i="13"/>
  <c r="P2356" i="13"/>
  <c r="Q2356" i="13"/>
  <c r="R2356" i="13"/>
  <c r="M2357" i="13"/>
  <c r="N2357" i="13"/>
  <c r="O2357" i="13"/>
  <c r="P2357" i="13"/>
  <c r="Q2357" i="13"/>
  <c r="R2357" i="13"/>
  <c r="M2358" i="13"/>
  <c r="N2358" i="13"/>
  <c r="O2358" i="13"/>
  <c r="P2358" i="13"/>
  <c r="Q2358" i="13"/>
  <c r="R2358" i="13"/>
  <c r="M2359" i="13"/>
  <c r="N2359" i="13"/>
  <c r="O2359" i="13"/>
  <c r="P2359" i="13"/>
  <c r="Q2359" i="13"/>
  <c r="R2359" i="13"/>
  <c r="M2360" i="13"/>
  <c r="N2360" i="13"/>
  <c r="O2360" i="13"/>
  <c r="P2360" i="13"/>
  <c r="Q2360" i="13"/>
  <c r="R2360" i="13"/>
  <c r="M2361" i="13"/>
  <c r="N2361" i="13"/>
  <c r="O2361" i="13"/>
  <c r="P2361" i="13"/>
  <c r="Q2361" i="13"/>
  <c r="R2361" i="13"/>
  <c r="M2362" i="13"/>
  <c r="N2362" i="13"/>
  <c r="O2362" i="13"/>
  <c r="P2362" i="13"/>
  <c r="Q2362" i="13"/>
  <c r="R2362" i="13"/>
  <c r="M2363" i="13"/>
  <c r="N2363" i="13"/>
  <c r="O2363" i="13"/>
  <c r="P2363" i="13"/>
  <c r="Q2363" i="13"/>
  <c r="R2363" i="13"/>
  <c r="M2364" i="13"/>
  <c r="N2364" i="13"/>
  <c r="O2364" i="13"/>
  <c r="P2364" i="13"/>
  <c r="Q2364" i="13"/>
  <c r="R2364" i="13"/>
  <c r="M2365" i="13"/>
  <c r="N2365" i="13"/>
  <c r="O2365" i="13"/>
  <c r="P2365" i="13"/>
  <c r="Q2365" i="13"/>
  <c r="R2365" i="13"/>
  <c r="M2366" i="13"/>
  <c r="N2366" i="13"/>
  <c r="O2366" i="13"/>
  <c r="P2366" i="13"/>
  <c r="Q2366" i="13"/>
  <c r="R2366" i="13"/>
  <c r="M2367" i="13"/>
  <c r="N2367" i="13"/>
  <c r="O2367" i="13"/>
  <c r="P2367" i="13"/>
  <c r="Q2367" i="13"/>
  <c r="R2367" i="13"/>
  <c r="M2368" i="13"/>
  <c r="N2368" i="13"/>
  <c r="O2368" i="13"/>
  <c r="P2368" i="13"/>
  <c r="Q2368" i="13"/>
  <c r="R2368" i="13"/>
  <c r="M2369" i="13"/>
  <c r="N2369" i="13"/>
  <c r="O2369" i="13"/>
  <c r="P2369" i="13"/>
  <c r="Q2369" i="13"/>
  <c r="R2369" i="13"/>
  <c r="M2370" i="13"/>
  <c r="N2370" i="13"/>
  <c r="O2370" i="13"/>
  <c r="P2370" i="13"/>
  <c r="Q2370" i="13"/>
  <c r="R2370" i="13"/>
  <c r="M2371" i="13"/>
  <c r="N2371" i="13"/>
  <c r="O2371" i="13"/>
  <c r="P2371" i="13"/>
  <c r="Q2371" i="13"/>
  <c r="R2371" i="13"/>
  <c r="M2372" i="13"/>
  <c r="N2372" i="13"/>
  <c r="O2372" i="13"/>
  <c r="P2372" i="13"/>
  <c r="Q2372" i="13"/>
  <c r="R2372" i="13"/>
  <c r="M2373" i="13"/>
  <c r="N2373" i="13"/>
  <c r="O2373" i="13"/>
  <c r="P2373" i="13"/>
  <c r="Q2373" i="13"/>
  <c r="R2373" i="13"/>
  <c r="M2374" i="13"/>
  <c r="N2374" i="13"/>
  <c r="O2374" i="13"/>
  <c r="P2374" i="13"/>
  <c r="Q2374" i="13"/>
  <c r="R2374" i="13"/>
  <c r="M2375" i="13"/>
  <c r="N2375" i="13"/>
  <c r="O2375" i="13"/>
  <c r="P2375" i="13"/>
  <c r="Q2375" i="13"/>
  <c r="R2375" i="13"/>
  <c r="M2376" i="13"/>
  <c r="N2376" i="13"/>
  <c r="O2376" i="13"/>
  <c r="P2376" i="13"/>
  <c r="Q2376" i="13"/>
  <c r="R2376" i="13"/>
  <c r="M2377" i="13"/>
  <c r="N2377" i="13"/>
  <c r="O2377" i="13"/>
  <c r="P2377" i="13"/>
  <c r="Q2377" i="13"/>
  <c r="R2377" i="13"/>
  <c r="M2378" i="13"/>
  <c r="N2378" i="13"/>
  <c r="O2378" i="13"/>
  <c r="P2378" i="13"/>
  <c r="Q2378" i="13"/>
  <c r="R2378" i="13"/>
  <c r="M2379" i="13"/>
  <c r="N2379" i="13"/>
  <c r="O2379" i="13"/>
  <c r="P2379" i="13"/>
  <c r="Q2379" i="13"/>
  <c r="R2379" i="13"/>
  <c r="M2380" i="13"/>
  <c r="N2380" i="13"/>
  <c r="O2380" i="13"/>
  <c r="P2380" i="13"/>
  <c r="Q2380" i="13"/>
  <c r="R2380" i="13"/>
  <c r="M2381" i="13"/>
  <c r="N2381" i="13"/>
  <c r="O2381" i="13"/>
  <c r="P2381" i="13"/>
  <c r="Q2381" i="13"/>
  <c r="R2381" i="13"/>
  <c r="M2382" i="13"/>
  <c r="N2382" i="13"/>
  <c r="O2382" i="13"/>
  <c r="P2382" i="13"/>
  <c r="Q2382" i="13"/>
  <c r="R2382" i="13"/>
  <c r="M2383" i="13"/>
  <c r="N2383" i="13"/>
  <c r="O2383" i="13"/>
  <c r="P2383" i="13"/>
  <c r="Q2383" i="13"/>
  <c r="R2383" i="13"/>
  <c r="M2384" i="13"/>
  <c r="N2384" i="13"/>
  <c r="O2384" i="13"/>
  <c r="P2384" i="13"/>
  <c r="Q2384" i="13"/>
  <c r="R2384" i="13"/>
  <c r="M2385" i="13"/>
  <c r="N2385" i="13"/>
  <c r="O2385" i="13"/>
  <c r="P2385" i="13"/>
  <c r="Q2385" i="13"/>
  <c r="R2385" i="13"/>
  <c r="M2386" i="13"/>
  <c r="N2386" i="13"/>
  <c r="O2386" i="13"/>
  <c r="P2386" i="13"/>
  <c r="Q2386" i="13"/>
  <c r="R2386" i="13"/>
  <c r="M2387" i="13"/>
  <c r="N2387" i="13"/>
  <c r="O2387" i="13"/>
  <c r="P2387" i="13"/>
  <c r="Q2387" i="13"/>
  <c r="R2387" i="13"/>
  <c r="M2388" i="13"/>
  <c r="N2388" i="13"/>
  <c r="O2388" i="13"/>
  <c r="P2388" i="13"/>
  <c r="Q2388" i="13"/>
  <c r="R2388" i="13"/>
  <c r="M2389" i="13"/>
  <c r="N2389" i="13"/>
  <c r="O2389" i="13"/>
  <c r="P2389" i="13"/>
  <c r="Q2389" i="13"/>
  <c r="R2389" i="13"/>
  <c r="M2390" i="13"/>
  <c r="N2390" i="13"/>
  <c r="O2390" i="13"/>
  <c r="P2390" i="13"/>
  <c r="Q2390" i="13"/>
  <c r="R2390" i="13"/>
  <c r="M2391" i="13"/>
  <c r="N2391" i="13"/>
  <c r="O2391" i="13"/>
  <c r="P2391" i="13"/>
  <c r="Q2391" i="13"/>
  <c r="R2391" i="13"/>
  <c r="M2392" i="13"/>
  <c r="N2392" i="13"/>
  <c r="O2392" i="13"/>
  <c r="P2392" i="13"/>
  <c r="Q2392" i="13"/>
  <c r="R2392" i="13"/>
  <c r="M2393" i="13"/>
  <c r="N2393" i="13"/>
  <c r="O2393" i="13"/>
  <c r="P2393" i="13"/>
  <c r="Q2393" i="13"/>
  <c r="R2393" i="13"/>
  <c r="M2394" i="13"/>
  <c r="N2394" i="13"/>
  <c r="O2394" i="13"/>
  <c r="P2394" i="13"/>
  <c r="Q2394" i="13"/>
  <c r="R2394" i="13"/>
  <c r="M2395" i="13"/>
  <c r="N2395" i="13"/>
  <c r="O2395" i="13"/>
  <c r="P2395" i="13"/>
  <c r="Q2395" i="13"/>
  <c r="R2395" i="13"/>
  <c r="M2396" i="13"/>
  <c r="N2396" i="13"/>
  <c r="O2396" i="13"/>
  <c r="P2396" i="13"/>
  <c r="Q2396" i="13"/>
  <c r="R2396" i="13"/>
  <c r="M2397" i="13"/>
  <c r="N2397" i="13"/>
  <c r="O2397" i="13"/>
  <c r="P2397" i="13"/>
  <c r="Q2397" i="13"/>
  <c r="R2397" i="13"/>
  <c r="M2398" i="13"/>
  <c r="N2398" i="13"/>
  <c r="O2398" i="13"/>
  <c r="P2398" i="13"/>
  <c r="Q2398" i="13"/>
  <c r="R2398" i="13"/>
  <c r="M2399" i="13"/>
  <c r="N2399" i="13"/>
  <c r="O2399" i="13"/>
  <c r="P2399" i="13"/>
  <c r="Q2399" i="13"/>
  <c r="R2399" i="13"/>
  <c r="M2400" i="13"/>
  <c r="N2400" i="13"/>
  <c r="O2400" i="13"/>
  <c r="P2400" i="13"/>
  <c r="Q2400" i="13"/>
  <c r="R2400" i="13"/>
  <c r="M2401" i="13"/>
  <c r="N2401" i="13"/>
  <c r="O2401" i="13"/>
  <c r="P2401" i="13"/>
  <c r="Q2401" i="13"/>
  <c r="R2401" i="13"/>
  <c r="M2402" i="13"/>
  <c r="N2402" i="13"/>
  <c r="O2402" i="13"/>
  <c r="P2402" i="13"/>
  <c r="Q2402" i="13"/>
  <c r="R2402" i="13"/>
  <c r="M2403" i="13"/>
  <c r="N2403" i="13"/>
  <c r="O2403" i="13"/>
  <c r="P2403" i="13"/>
  <c r="Q2403" i="13"/>
  <c r="R2403" i="13"/>
  <c r="M2404" i="13"/>
  <c r="N2404" i="13"/>
  <c r="O2404" i="13"/>
  <c r="P2404" i="13"/>
  <c r="Q2404" i="13"/>
  <c r="R2404" i="13"/>
  <c r="M2405" i="13"/>
  <c r="N2405" i="13"/>
  <c r="O2405" i="13"/>
  <c r="P2405" i="13"/>
  <c r="Q2405" i="13"/>
  <c r="R2405" i="13"/>
  <c r="M2406" i="13"/>
  <c r="N2406" i="13"/>
  <c r="O2406" i="13"/>
  <c r="P2406" i="13"/>
  <c r="Q2406" i="13"/>
  <c r="R2406" i="13"/>
  <c r="M2407" i="13"/>
  <c r="N2407" i="13"/>
  <c r="O2407" i="13"/>
  <c r="P2407" i="13"/>
  <c r="Q2407" i="13"/>
  <c r="R2407" i="13"/>
  <c r="M2408" i="13"/>
  <c r="N2408" i="13"/>
  <c r="O2408" i="13"/>
  <c r="P2408" i="13"/>
  <c r="Q2408" i="13"/>
  <c r="R2408" i="13"/>
  <c r="M2409" i="13"/>
  <c r="N2409" i="13"/>
  <c r="O2409" i="13"/>
  <c r="P2409" i="13"/>
  <c r="Q2409" i="13"/>
  <c r="R2409" i="13"/>
  <c r="M2410" i="13"/>
  <c r="N2410" i="13"/>
  <c r="O2410" i="13"/>
  <c r="P2410" i="13"/>
  <c r="Q2410" i="13"/>
  <c r="R2410" i="13"/>
  <c r="M2411" i="13"/>
  <c r="N2411" i="13"/>
  <c r="O2411" i="13"/>
  <c r="P2411" i="13"/>
  <c r="Q2411" i="13"/>
  <c r="R2411" i="13"/>
  <c r="M2412" i="13"/>
  <c r="N2412" i="13"/>
  <c r="O2412" i="13"/>
  <c r="P2412" i="13"/>
  <c r="Q2412" i="13"/>
  <c r="R2412" i="13"/>
  <c r="M2413" i="13"/>
  <c r="N2413" i="13"/>
  <c r="O2413" i="13"/>
  <c r="P2413" i="13"/>
  <c r="Q2413" i="13"/>
  <c r="R2413" i="13"/>
  <c r="M2414" i="13"/>
  <c r="N2414" i="13"/>
  <c r="O2414" i="13"/>
  <c r="P2414" i="13"/>
  <c r="Q2414" i="13"/>
  <c r="R2414" i="13"/>
  <c r="M2415" i="13"/>
  <c r="N2415" i="13"/>
  <c r="O2415" i="13"/>
  <c r="P2415" i="13"/>
  <c r="Q2415" i="13"/>
  <c r="R2415" i="13"/>
  <c r="M2416" i="13"/>
  <c r="N2416" i="13"/>
  <c r="O2416" i="13"/>
  <c r="P2416" i="13"/>
  <c r="Q2416" i="13"/>
  <c r="R2416" i="13"/>
  <c r="M2417" i="13"/>
  <c r="N2417" i="13"/>
  <c r="O2417" i="13"/>
  <c r="P2417" i="13"/>
  <c r="Q2417" i="13"/>
  <c r="R2417" i="13"/>
  <c r="M2418" i="13"/>
  <c r="N2418" i="13"/>
  <c r="O2418" i="13"/>
  <c r="P2418" i="13"/>
  <c r="Q2418" i="13"/>
  <c r="R2418" i="13"/>
  <c r="M2419" i="13"/>
  <c r="N2419" i="13"/>
  <c r="O2419" i="13"/>
  <c r="P2419" i="13"/>
  <c r="Q2419" i="13"/>
  <c r="R2419" i="13"/>
  <c r="M2420" i="13"/>
  <c r="N2420" i="13"/>
  <c r="O2420" i="13"/>
  <c r="P2420" i="13"/>
  <c r="Q2420" i="13"/>
  <c r="R2420" i="13"/>
  <c r="M2421" i="13"/>
  <c r="N2421" i="13"/>
  <c r="O2421" i="13"/>
  <c r="P2421" i="13"/>
  <c r="Q2421" i="13"/>
  <c r="R2421" i="13"/>
  <c r="M2422" i="13"/>
  <c r="N2422" i="13"/>
  <c r="O2422" i="13"/>
  <c r="P2422" i="13"/>
  <c r="Q2422" i="13"/>
  <c r="R2422" i="13"/>
  <c r="M2423" i="13"/>
  <c r="N2423" i="13"/>
  <c r="O2423" i="13"/>
  <c r="P2423" i="13"/>
  <c r="Q2423" i="13"/>
  <c r="R2423" i="13"/>
  <c r="M2424" i="13"/>
  <c r="N2424" i="13"/>
  <c r="O2424" i="13"/>
  <c r="P2424" i="13"/>
  <c r="Q2424" i="13"/>
  <c r="R2424" i="13"/>
  <c r="M2425" i="13"/>
  <c r="N2425" i="13"/>
  <c r="O2425" i="13"/>
  <c r="P2425" i="13"/>
  <c r="Q2425" i="13"/>
  <c r="R2425" i="13"/>
  <c r="M2426" i="13"/>
  <c r="N2426" i="13"/>
  <c r="O2426" i="13"/>
  <c r="P2426" i="13"/>
  <c r="Q2426" i="13"/>
  <c r="R2426" i="13"/>
  <c r="M2427" i="13"/>
  <c r="N2427" i="13"/>
  <c r="O2427" i="13"/>
  <c r="P2427" i="13"/>
  <c r="Q2427" i="13"/>
  <c r="R2427" i="13"/>
  <c r="M2428" i="13"/>
  <c r="N2428" i="13"/>
  <c r="O2428" i="13"/>
  <c r="P2428" i="13"/>
  <c r="Q2428" i="13"/>
  <c r="R2428" i="13"/>
  <c r="M2429" i="13"/>
  <c r="N2429" i="13"/>
  <c r="O2429" i="13"/>
  <c r="P2429" i="13"/>
  <c r="Q2429" i="13"/>
  <c r="R2429" i="13"/>
  <c r="M2430" i="13"/>
  <c r="N2430" i="13"/>
  <c r="O2430" i="13"/>
  <c r="P2430" i="13"/>
  <c r="Q2430" i="13"/>
  <c r="R2430" i="13"/>
  <c r="M2431" i="13"/>
  <c r="N2431" i="13"/>
  <c r="O2431" i="13"/>
  <c r="P2431" i="13"/>
  <c r="Q2431" i="13"/>
  <c r="R2431" i="13"/>
  <c r="M2432" i="13"/>
  <c r="N2432" i="13"/>
  <c r="O2432" i="13"/>
  <c r="P2432" i="13"/>
  <c r="Q2432" i="13"/>
  <c r="R2432" i="13"/>
  <c r="M2433" i="13"/>
  <c r="N2433" i="13"/>
  <c r="O2433" i="13"/>
  <c r="P2433" i="13"/>
  <c r="Q2433" i="13"/>
  <c r="R2433" i="13"/>
  <c r="M2434" i="13"/>
  <c r="N2434" i="13"/>
  <c r="O2434" i="13"/>
  <c r="P2434" i="13"/>
  <c r="Q2434" i="13"/>
  <c r="R2434" i="13"/>
  <c r="M2435" i="13"/>
  <c r="N2435" i="13"/>
  <c r="O2435" i="13"/>
  <c r="P2435" i="13"/>
  <c r="Q2435" i="13"/>
  <c r="R2435" i="13"/>
  <c r="M2436" i="13"/>
  <c r="N2436" i="13"/>
  <c r="O2436" i="13"/>
  <c r="P2436" i="13"/>
  <c r="Q2436" i="13"/>
  <c r="R2436" i="13"/>
  <c r="M2437" i="13"/>
  <c r="N2437" i="13"/>
  <c r="O2437" i="13"/>
  <c r="P2437" i="13"/>
  <c r="Q2437" i="13"/>
  <c r="R2437" i="13"/>
  <c r="M2438" i="13"/>
  <c r="N2438" i="13"/>
  <c r="O2438" i="13"/>
  <c r="P2438" i="13"/>
  <c r="Q2438" i="13"/>
  <c r="R2438" i="13"/>
  <c r="M2439" i="13"/>
  <c r="N2439" i="13"/>
  <c r="O2439" i="13"/>
  <c r="P2439" i="13"/>
  <c r="Q2439" i="13"/>
  <c r="R2439" i="13"/>
  <c r="M2440" i="13"/>
  <c r="N2440" i="13"/>
  <c r="O2440" i="13"/>
  <c r="P2440" i="13"/>
  <c r="Q2440" i="13"/>
  <c r="R2440" i="13"/>
  <c r="M2441" i="13"/>
  <c r="N2441" i="13"/>
  <c r="O2441" i="13"/>
  <c r="P2441" i="13"/>
  <c r="Q2441" i="13"/>
  <c r="R2441" i="13"/>
  <c r="M2442" i="13"/>
  <c r="N2442" i="13"/>
  <c r="O2442" i="13"/>
  <c r="P2442" i="13"/>
  <c r="Q2442" i="13"/>
  <c r="R2442" i="13"/>
  <c r="M2443" i="13"/>
  <c r="N2443" i="13"/>
  <c r="O2443" i="13"/>
  <c r="P2443" i="13"/>
  <c r="Q2443" i="13"/>
  <c r="R2443" i="13"/>
  <c r="M2444" i="13"/>
  <c r="N2444" i="13"/>
  <c r="O2444" i="13"/>
  <c r="P2444" i="13"/>
  <c r="Q2444" i="13"/>
  <c r="R2444" i="13"/>
  <c r="M2445" i="13"/>
  <c r="N2445" i="13"/>
  <c r="O2445" i="13"/>
  <c r="P2445" i="13"/>
  <c r="Q2445" i="13"/>
  <c r="R2445" i="13"/>
  <c r="M2446" i="13"/>
  <c r="N2446" i="13"/>
  <c r="O2446" i="13"/>
  <c r="P2446" i="13"/>
  <c r="Q2446" i="13"/>
  <c r="R2446" i="13"/>
  <c r="M2447" i="13"/>
  <c r="N2447" i="13"/>
  <c r="O2447" i="13"/>
  <c r="P2447" i="13"/>
  <c r="Q2447" i="13"/>
  <c r="R2447" i="13"/>
  <c r="M2448" i="13"/>
  <c r="N2448" i="13"/>
  <c r="O2448" i="13"/>
  <c r="P2448" i="13"/>
  <c r="Q2448" i="13"/>
  <c r="R2448" i="13"/>
  <c r="M2449" i="13"/>
  <c r="N2449" i="13"/>
  <c r="O2449" i="13"/>
  <c r="P2449" i="13"/>
  <c r="Q2449" i="13"/>
  <c r="R2449" i="13"/>
  <c r="M2450" i="13"/>
  <c r="N2450" i="13"/>
  <c r="O2450" i="13"/>
  <c r="P2450" i="13"/>
  <c r="Q2450" i="13"/>
  <c r="R2450" i="13"/>
  <c r="M2451" i="13"/>
  <c r="N2451" i="13"/>
  <c r="O2451" i="13"/>
  <c r="P2451" i="13"/>
  <c r="Q2451" i="13"/>
  <c r="R2451" i="13"/>
  <c r="M2452" i="13"/>
  <c r="N2452" i="13"/>
  <c r="O2452" i="13"/>
  <c r="P2452" i="13"/>
  <c r="Q2452" i="13"/>
  <c r="R2452" i="13"/>
  <c r="M2453" i="13"/>
  <c r="N2453" i="13"/>
  <c r="O2453" i="13"/>
  <c r="P2453" i="13"/>
  <c r="Q2453" i="13"/>
  <c r="R2453" i="13"/>
  <c r="M2454" i="13"/>
  <c r="N2454" i="13"/>
  <c r="O2454" i="13"/>
  <c r="P2454" i="13"/>
  <c r="Q2454" i="13"/>
  <c r="R2454" i="13"/>
  <c r="M2455" i="13"/>
  <c r="N2455" i="13"/>
  <c r="O2455" i="13"/>
  <c r="P2455" i="13"/>
  <c r="Q2455" i="13"/>
  <c r="R2455" i="13"/>
  <c r="M2456" i="13"/>
  <c r="N2456" i="13"/>
  <c r="O2456" i="13"/>
  <c r="P2456" i="13"/>
  <c r="Q2456" i="13"/>
  <c r="R2456" i="13"/>
  <c r="M2457" i="13"/>
  <c r="N2457" i="13"/>
  <c r="O2457" i="13"/>
  <c r="P2457" i="13"/>
  <c r="Q2457" i="13"/>
  <c r="R2457" i="13"/>
  <c r="M2458" i="13"/>
  <c r="N2458" i="13"/>
  <c r="O2458" i="13"/>
  <c r="P2458" i="13"/>
  <c r="Q2458" i="13"/>
  <c r="R2458" i="13"/>
  <c r="M2459" i="13"/>
  <c r="N2459" i="13"/>
  <c r="O2459" i="13"/>
  <c r="P2459" i="13"/>
  <c r="Q2459" i="13"/>
  <c r="R2459" i="13"/>
  <c r="M2460" i="13"/>
  <c r="N2460" i="13"/>
  <c r="O2460" i="13"/>
  <c r="P2460" i="13"/>
  <c r="Q2460" i="13"/>
  <c r="R2460" i="13"/>
  <c r="M2461" i="13"/>
  <c r="N2461" i="13"/>
  <c r="O2461" i="13"/>
  <c r="P2461" i="13"/>
  <c r="Q2461" i="13"/>
  <c r="R2461" i="13"/>
  <c r="M2462" i="13"/>
  <c r="N2462" i="13"/>
  <c r="O2462" i="13"/>
  <c r="P2462" i="13"/>
  <c r="Q2462" i="13"/>
  <c r="R2462" i="13"/>
  <c r="M2463" i="13"/>
  <c r="N2463" i="13"/>
  <c r="O2463" i="13"/>
  <c r="P2463" i="13"/>
  <c r="Q2463" i="13"/>
  <c r="R2463" i="13"/>
  <c r="M2464" i="13"/>
  <c r="N2464" i="13"/>
  <c r="O2464" i="13"/>
  <c r="P2464" i="13"/>
  <c r="Q2464" i="13"/>
  <c r="R2464" i="13"/>
  <c r="M2465" i="13"/>
  <c r="N2465" i="13"/>
  <c r="O2465" i="13"/>
  <c r="P2465" i="13"/>
  <c r="Q2465" i="13"/>
  <c r="R2465" i="13"/>
  <c r="M2466" i="13"/>
  <c r="N2466" i="13"/>
  <c r="O2466" i="13"/>
  <c r="P2466" i="13"/>
  <c r="Q2466" i="13"/>
  <c r="R2466" i="13"/>
  <c r="M2467" i="13"/>
  <c r="N2467" i="13"/>
  <c r="O2467" i="13"/>
  <c r="P2467" i="13"/>
  <c r="Q2467" i="13"/>
  <c r="R2467" i="13"/>
  <c r="M2468" i="13"/>
  <c r="N2468" i="13"/>
  <c r="O2468" i="13"/>
  <c r="P2468" i="13"/>
  <c r="Q2468" i="13"/>
  <c r="R2468" i="13"/>
  <c r="M2469" i="13"/>
  <c r="N2469" i="13"/>
  <c r="O2469" i="13"/>
  <c r="P2469" i="13"/>
  <c r="Q2469" i="13"/>
  <c r="R2469" i="13"/>
  <c r="M2470" i="13"/>
  <c r="N2470" i="13"/>
  <c r="O2470" i="13"/>
  <c r="P2470" i="13"/>
  <c r="Q2470" i="13"/>
  <c r="R2470" i="13"/>
  <c r="M2471" i="13"/>
  <c r="N2471" i="13"/>
  <c r="O2471" i="13"/>
  <c r="P2471" i="13"/>
  <c r="Q2471" i="13"/>
  <c r="R2471" i="13"/>
  <c r="M2472" i="13"/>
  <c r="N2472" i="13"/>
  <c r="O2472" i="13"/>
  <c r="P2472" i="13"/>
  <c r="Q2472" i="13"/>
  <c r="R2472" i="13"/>
  <c r="M2473" i="13"/>
  <c r="N2473" i="13"/>
  <c r="O2473" i="13"/>
  <c r="P2473" i="13"/>
  <c r="Q2473" i="13"/>
  <c r="R2473" i="13"/>
  <c r="M2474" i="13"/>
  <c r="N2474" i="13"/>
  <c r="O2474" i="13"/>
  <c r="P2474" i="13"/>
  <c r="Q2474" i="13"/>
  <c r="R2474" i="13"/>
  <c r="M2475" i="13"/>
  <c r="N2475" i="13"/>
  <c r="O2475" i="13"/>
  <c r="P2475" i="13"/>
  <c r="Q2475" i="13"/>
  <c r="R2475" i="13"/>
  <c r="M2476" i="13"/>
  <c r="N2476" i="13"/>
  <c r="O2476" i="13"/>
  <c r="P2476" i="13"/>
  <c r="Q2476" i="13"/>
  <c r="R2476" i="13"/>
  <c r="M2477" i="13"/>
  <c r="N2477" i="13"/>
  <c r="O2477" i="13"/>
  <c r="P2477" i="13"/>
  <c r="Q2477" i="13"/>
  <c r="R2477" i="13"/>
  <c r="M2478" i="13"/>
  <c r="N2478" i="13"/>
  <c r="O2478" i="13"/>
  <c r="P2478" i="13"/>
  <c r="Q2478" i="13"/>
  <c r="R2478" i="13"/>
  <c r="M2479" i="13"/>
  <c r="N2479" i="13"/>
  <c r="O2479" i="13"/>
  <c r="P2479" i="13"/>
  <c r="Q2479" i="13"/>
  <c r="R2479" i="13"/>
  <c r="M2480" i="13"/>
  <c r="N2480" i="13"/>
  <c r="O2480" i="13"/>
  <c r="P2480" i="13"/>
  <c r="Q2480" i="13"/>
  <c r="R2480" i="13"/>
  <c r="M2481" i="13"/>
  <c r="N2481" i="13"/>
  <c r="O2481" i="13"/>
  <c r="P2481" i="13"/>
  <c r="Q2481" i="13"/>
  <c r="R2481" i="13"/>
  <c r="M2482" i="13"/>
  <c r="N2482" i="13"/>
  <c r="O2482" i="13"/>
  <c r="P2482" i="13"/>
  <c r="Q2482" i="13"/>
  <c r="R2482" i="13"/>
  <c r="M2483" i="13"/>
  <c r="N2483" i="13"/>
  <c r="O2483" i="13"/>
  <c r="P2483" i="13"/>
  <c r="Q2483" i="13"/>
  <c r="R2483" i="13"/>
  <c r="M2484" i="13"/>
  <c r="N2484" i="13"/>
  <c r="O2484" i="13"/>
  <c r="P2484" i="13"/>
  <c r="Q2484" i="13"/>
  <c r="R2484" i="13"/>
  <c r="M2485" i="13"/>
  <c r="N2485" i="13"/>
  <c r="O2485" i="13"/>
  <c r="P2485" i="13"/>
  <c r="Q2485" i="13"/>
  <c r="R2485" i="13"/>
  <c r="M2486" i="13"/>
  <c r="N2486" i="13"/>
  <c r="O2486" i="13"/>
  <c r="P2486" i="13"/>
  <c r="Q2486" i="13"/>
  <c r="R2486" i="13"/>
  <c r="M2487" i="13"/>
  <c r="N2487" i="13"/>
  <c r="O2487" i="13"/>
  <c r="P2487" i="13"/>
  <c r="Q2487" i="13"/>
  <c r="R2487" i="13"/>
  <c r="M2488" i="13"/>
  <c r="N2488" i="13"/>
  <c r="O2488" i="13"/>
  <c r="P2488" i="13"/>
  <c r="Q2488" i="13"/>
  <c r="R2488" i="13"/>
  <c r="M2489" i="13"/>
  <c r="N2489" i="13"/>
  <c r="O2489" i="13"/>
  <c r="P2489" i="13"/>
  <c r="Q2489" i="13"/>
  <c r="R2489" i="13"/>
  <c r="M2490" i="13"/>
  <c r="N2490" i="13"/>
  <c r="O2490" i="13"/>
  <c r="P2490" i="13"/>
  <c r="Q2490" i="13"/>
  <c r="R2490" i="13"/>
  <c r="M2491" i="13"/>
  <c r="N2491" i="13"/>
  <c r="O2491" i="13"/>
  <c r="P2491" i="13"/>
  <c r="Q2491" i="13"/>
  <c r="R2491" i="13"/>
  <c r="M2492" i="13"/>
  <c r="N2492" i="13"/>
  <c r="O2492" i="13"/>
  <c r="P2492" i="13"/>
  <c r="Q2492" i="13"/>
  <c r="R2492" i="13"/>
  <c r="M2493" i="13"/>
  <c r="N2493" i="13"/>
  <c r="O2493" i="13"/>
  <c r="P2493" i="13"/>
  <c r="Q2493" i="13"/>
  <c r="R2493" i="13"/>
  <c r="M2494" i="13"/>
  <c r="N2494" i="13"/>
  <c r="O2494" i="13"/>
  <c r="P2494" i="13"/>
  <c r="Q2494" i="13"/>
  <c r="R2494" i="13"/>
  <c r="M2495" i="13"/>
  <c r="N2495" i="13"/>
  <c r="O2495" i="13"/>
  <c r="P2495" i="13"/>
  <c r="Q2495" i="13"/>
  <c r="R2495" i="13"/>
  <c r="M2496" i="13"/>
  <c r="N2496" i="13"/>
  <c r="O2496" i="13"/>
  <c r="P2496" i="13"/>
  <c r="Q2496" i="13"/>
  <c r="R2496" i="13"/>
  <c r="M2497" i="13"/>
  <c r="N2497" i="13"/>
  <c r="O2497" i="13"/>
  <c r="P2497" i="13"/>
  <c r="Q2497" i="13"/>
  <c r="R2497" i="13"/>
  <c r="M2498" i="13"/>
  <c r="N2498" i="13"/>
  <c r="O2498" i="13"/>
  <c r="P2498" i="13"/>
  <c r="Q2498" i="13"/>
  <c r="R2498" i="13"/>
  <c r="M2499" i="13"/>
  <c r="N2499" i="13"/>
  <c r="O2499" i="13"/>
  <c r="P2499" i="13"/>
  <c r="Q2499" i="13"/>
  <c r="R2499" i="13"/>
  <c r="M2500" i="13"/>
  <c r="N2500" i="13"/>
  <c r="O2500" i="13"/>
  <c r="P2500" i="13"/>
  <c r="Q2500" i="13"/>
  <c r="R2500" i="13"/>
  <c r="M2501" i="13"/>
  <c r="N2501" i="13"/>
  <c r="O2501" i="13"/>
  <c r="P2501" i="13"/>
  <c r="Q2501" i="13"/>
  <c r="R2501" i="13"/>
  <c r="M2502" i="13"/>
  <c r="N2502" i="13"/>
  <c r="O2502" i="13"/>
  <c r="P2502" i="13"/>
  <c r="Q2502" i="13"/>
  <c r="R2502" i="13"/>
  <c r="M2503" i="13"/>
  <c r="N2503" i="13"/>
  <c r="O2503" i="13"/>
  <c r="P2503" i="13"/>
  <c r="Q2503" i="13"/>
  <c r="R2503" i="13"/>
  <c r="M2504" i="13"/>
  <c r="N2504" i="13"/>
  <c r="O2504" i="13"/>
  <c r="P2504" i="13"/>
  <c r="Q2504" i="13"/>
  <c r="R2504" i="13"/>
  <c r="M2505" i="13"/>
  <c r="N2505" i="13"/>
  <c r="O2505" i="13"/>
  <c r="P2505" i="13"/>
  <c r="Q2505" i="13"/>
  <c r="R2505" i="13"/>
  <c r="M2506" i="13"/>
  <c r="N2506" i="13"/>
  <c r="O2506" i="13"/>
  <c r="P2506" i="13"/>
  <c r="Q2506" i="13"/>
  <c r="R2506" i="13"/>
  <c r="M2507" i="13"/>
  <c r="N2507" i="13"/>
  <c r="O2507" i="13"/>
  <c r="P2507" i="13"/>
  <c r="Q2507" i="13"/>
  <c r="R2507" i="13"/>
  <c r="M2508" i="13"/>
  <c r="N2508" i="13"/>
  <c r="O2508" i="13"/>
  <c r="P2508" i="13"/>
  <c r="Q2508" i="13"/>
  <c r="R2508" i="13"/>
  <c r="M2509" i="13"/>
  <c r="N2509" i="13"/>
  <c r="O2509" i="13"/>
  <c r="P2509" i="13"/>
  <c r="Q2509" i="13"/>
  <c r="R2509" i="13"/>
  <c r="M2510" i="13"/>
  <c r="N2510" i="13"/>
  <c r="O2510" i="13"/>
  <c r="P2510" i="13"/>
  <c r="Q2510" i="13"/>
  <c r="R2510" i="13"/>
  <c r="M2511" i="13"/>
  <c r="N2511" i="13"/>
  <c r="O2511" i="13"/>
  <c r="P2511" i="13"/>
  <c r="Q2511" i="13"/>
  <c r="R2511" i="13"/>
  <c r="M2512" i="13"/>
  <c r="N2512" i="13"/>
  <c r="O2512" i="13"/>
  <c r="P2512" i="13"/>
  <c r="Q2512" i="13"/>
  <c r="R2512" i="13"/>
  <c r="M2513" i="13"/>
  <c r="N2513" i="13"/>
  <c r="O2513" i="13"/>
  <c r="P2513" i="13"/>
  <c r="Q2513" i="13"/>
  <c r="R2513" i="13"/>
  <c r="M2514" i="13"/>
  <c r="N2514" i="13"/>
  <c r="O2514" i="13"/>
  <c r="P2514" i="13"/>
  <c r="Q2514" i="13"/>
  <c r="R2514" i="13"/>
  <c r="M2515" i="13"/>
  <c r="N2515" i="13"/>
  <c r="O2515" i="13"/>
  <c r="P2515" i="13"/>
  <c r="Q2515" i="13"/>
  <c r="R2515" i="13"/>
  <c r="M2516" i="13"/>
  <c r="N2516" i="13"/>
  <c r="O2516" i="13"/>
  <c r="P2516" i="13"/>
  <c r="Q2516" i="13"/>
  <c r="R2516" i="13"/>
  <c r="M2517" i="13"/>
  <c r="N2517" i="13"/>
  <c r="O2517" i="13"/>
  <c r="P2517" i="13"/>
  <c r="Q2517" i="13"/>
  <c r="R2517" i="13"/>
  <c r="M2518" i="13"/>
  <c r="N2518" i="13"/>
  <c r="O2518" i="13"/>
  <c r="P2518" i="13"/>
  <c r="Q2518" i="13"/>
  <c r="R2518" i="13"/>
  <c r="M2519" i="13"/>
  <c r="N2519" i="13"/>
  <c r="O2519" i="13"/>
  <c r="P2519" i="13"/>
  <c r="Q2519" i="13"/>
  <c r="R2519" i="13"/>
  <c r="M2520" i="13"/>
  <c r="N2520" i="13"/>
  <c r="O2520" i="13"/>
  <c r="P2520" i="13"/>
  <c r="Q2520" i="13"/>
  <c r="R2520" i="13"/>
  <c r="M2521" i="13"/>
  <c r="N2521" i="13"/>
  <c r="O2521" i="13"/>
  <c r="P2521" i="13"/>
  <c r="Q2521" i="13"/>
  <c r="R2521" i="13"/>
  <c r="M2522" i="13"/>
  <c r="N2522" i="13"/>
  <c r="O2522" i="13"/>
  <c r="P2522" i="13"/>
  <c r="Q2522" i="13"/>
  <c r="R2522" i="13"/>
  <c r="M2523" i="13"/>
  <c r="N2523" i="13"/>
  <c r="O2523" i="13"/>
  <c r="P2523" i="13"/>
  <c r="Q2523" i="13"/>
  <c r="R2523" i="13"/>
  <c r="M2524" i="13"/>
  <c r="N2524" i="13"/>
  <c r="O2524" i="13"/>
  <c r="P2524" i="13"/>
  <c r="Q2524" i="13"/>
  <c r="R2524" i="13"/>
  <c r="M2525" i="13"/>
  <c r="N2525" i="13"/>
  <c r="O2525" i="13"/>
  <c r="P2525" i="13"/>
  <c r="Q2525" i="13"/>
  <c r="R2525" i="13"/>
  <c r="M2526" i="13"/>
  <c r="N2526" i="13"/>
  <c r="O2526" i="13"/>
  <c r="P2526" i="13"/>
  <c r="Q2526" i="13"/>
  <c r="R2526" i="13"/>
  <c r="M2527" i="13"/>
  <c r="N2527" i="13"/>
  <c r="O2527" i="13"/>
  <c r="P2527" i="13"/>
  <c r="Q2527" i="13"/>
  <c r="R2527" i="13"/>
  <c r="M2528" i="13"/>
  <c r="N2528" i="13"/>
  <c r="O2528" i="13"/>
  <c r="P2528" i="13"/>
  <c r="Q2528" i="13"/>
  <c r="R2528" i="13"/>
  <c r="M2529" i="13"/>
  <c r="N2529" i="13"/>
  <c r="O2529" i="13"/>
  <c r="P2529" i="13"/>
  <c r="Q2529" i="13"/>
  <c r="R2529" i="13"/>
  <c r="M2530" i="13"/>
  <c r="N2530" i="13"/>
  <c r="O2530" i="13"/>
  <c r="P2530" i="13"/>
  <c r="Q2530" i="13"/>
  <c r="R2530" i="13"/>
  <c r="M2531" i="13"/>
  <c r="N2531" i="13"/>
  <c r="O2531" i="13"/>
  <c r="P2531" i="13"/>
  <c r="Q2531" i="13"/>
  <c r="R2531" i="13"/>
  <c r="M2532" i="13"/>
  <c r="N2532" i="13"/>
  <c r="O2532" i="13"/>
  <c r="P2532" i="13"/>
  <c r="Q2532" i="13"/>
  <c r="R2532" i="13"/>
  <c r="M2533" i="13"/>
  <c r="N2533" i="13"/>
  <c r="O2533" i="13"/>
  <c r="P2533" i="13"/>
  <c r="Q2533" i="13"/>
  <c r="R2533" i="13"/>
  <c r="M2534" i="13"/>
  <c r="N2534" i="13"/>
  <c r="O2534" i="13"/>
  <c r="P2534" i="13"/>
  <c r="Q2534" i="13"/>
  <c r="R2534" i="13"/>
  <c r="M2535" i="13"/>
  <c r="N2535" i="13"/>
  <c r="O2535" i="13"/>
  <c r="P2535" i="13"/>
  <c r="Q2535" i="13"/>
  <c r="R2535" i="13"/>
  <c r="M2536" i="13"/>
  <c r="N2536" i="13"/>
  <c r="O2536" i="13"/>
  <c r="P2536" i="13"/>
  <c r="Q2536" i="13"/>
  <c r="R2536" i="13"/>
  <c r="M2537" i="13"/>
  <c r="N2537" i="13"/>
  <c r="O2537" i="13"/>
  <c r="P2537" i="13"/>
  <c r="Q2537" i="13"/>
  <c r="R2537" i="13"/>
  <c r="M2538" i="13"/>
  <c r="N2538" i="13"/>
  <c r="O2538" i="13"/>
  <c r="P2538" i="13"/>
  <c r="Q2538" i="13"/>
  <c r="R2538" i="13"/>
  <c r="M2539" i="13"/>
  <c r="N2539" i="13"/>
  <c r="O2539" i="13"/>
  <c r="P2539" i="13"/>
  <c r="Q2539" i="13"/>
  <c r="R2539" i="13"/>
  <c r="M2540" i="13"/>
  <c r="N2540" i="13"/>
  <c r="O2540" i="13"/>
  <c r="P2540" i="13"/>
  <c r="Q2540" i="13"/>
  <c r="R2540" i="13"/>
  <c r="M2541" i="13"/>
  <c r="N2541" i="13"/>
  <c r="O2541" i="13"/>
  <c r="P2541" i="13"/>
  <c r="Q2541" i="13"/>
  <c r="R2541" i="13"/>
  <c r="M2542" i="13"/>
  <c r="N2542" i="13"/>
  <c r="O2542" i="13"/>
  <c r="P2542" i="13"/>
  <c r="Q2542" i="13"/>
  <c r="R2542" i="13"/>
  <c r="M2543" i="13"/>
  <c r="N2543" i="13"/>
  <c r="O2543" i="13"/>
  <c r="P2543" i="13"/>
  <c r="Q2543" i="13"/>
  <c r="R2543" i="13"/>
  <c r="M2544" i="13"/>
  <c r="N2544" i="13"/>
  <c r="O2544" i="13"/>
  <c r="P2544" i="13"/>
  <c r="Q2544" i="13"/>
  <c r="R2544" i="13"/>
  <c r="M2545" i="13"/>
  <c r="N2545" i="13"/>
  <c r="O2545" i="13"/>
  <c r="P2545" i="13"/>
  <c r="Q2545" i="13"/>
  <c r="R2545" i="13"/>
  <c r="M2546" i="13"/>
  <c r="N2546" i="13"/>
  <c r="O2546" i="13"/>
  <c r="P2546" i="13"/>
  <c r="Q2546" i="13"/>
  <c r="R2546" i="13"/>
  <c r="M2547" i="13"/>
  <c r="N2547" i="13"/>
  <c r="O2547" i="13"/>
  <c r="P2547" i="13"/>
  <c r="Q2547" i="13"/>
  <c r="R2547" i="13"/>
  <c r="M2548" i="13"/>
  <c r="N2548" i="13"/>
  <c r="O2548" i="13"/>
  <c r="P2548" i="13"/>
  <c r="Q2548" i="13"/>
  <c r="R2548" i="13"/>
  <c r="M2549" i="13"/>
  <c r="N2549" i="13"/>
  <c r="O2549" i="13"/>
  <c r="P2549" i="13"/>
  <c r="Q2549" i="13"/>
  <c r="R2549" i="13"/>
  <c r="M2550" i="13"/>
  <c r="N2550" i="13"/>
  <c r="O2550" i="13"/>
  <c r="P2550" i="13"/>
  <c r="Q2550" i="13"/>
  <c r="R2550" i="13"/>
  <c r="M2551" i="13"/>
  <c r="N2551" i="13"/>
  <c r="O2551" i="13"/>
  <c r="P2551" i="13"/>
  <c r="Q2551" i="13"/>
  <c r="R2551" i="13"/>
  <c r="M2552" i="13"/>
  <c r="N2552" i="13"/>
  <c r="O2552" i="13"/>
  <c r="P2552" i="13"/>
  <c r="Q2552" i="13"/>
  <c r="R2552" i="13"/>
  <c r="M2553" i="13"/>
  <c r="N2553" i="13"/>
  <c r="O2553" i="13"/>
  <c r="P2553" i="13"/>
  <c r="Q2553" i="13"/>
  <c r="R2553" i="13"/>
  <c r="M2554" i="13"/>
  <c r="N2554" i="13"/>
  <c r="O2554" i="13"/>
  <c r="P2554" i="13"/>
  <c r="Q2554" i="13"/>
  <c r="R2554" i="13"/>
  <c r="M2555" i="13"/>
  <c r="N2555" i="13"/>
  <c r="O2555" i="13"/>
  <c r="P2555" i="13"/>
  <c r="Q2555" i="13"/>
  <c r="R2555" i="13"/>
  <c r="M2556" i="13"/>
  <c r="N2556" i="13"/>
  <c r="O2556" i="13"/>
  <c r="P2556" i="13"/>
  <c r="Q2556" i="13"/>
  <c r="R2556" i="13"/>
  <c r="M2557" i="13"/>
  <c r="N2557" i="13"/>
  <c r="O2557" i="13"/>
  <c r="P2557" i="13"/>
  <c r="Q2557" i="13"/>
  <c r="R2557" i="13"/>
  <c r="M2558" i="13"/>
  <c r="N2558" i="13"/>
  <c r="O2558" i="13"/>
  <c r="P2558" i="13"/>
  <c r="Q2558" i="13"/>
  <c r="R2558" i="13"/>
  <c r="M2559" i="13"/>
  <c r="N2559" i="13"/>
  <c r="O2559" i="13"/>
  <c r="P2559" i="13"/>
  <c r="Q2559" i="13"/>
  <c r="R2559" i="13"/>
  <c r="M2560" i="13"/>
  <c r="N2560" i="13"/>
  <c r="O2560" i="13"/>
  <c r="P2560" i="13"/>
  <c r="Q2560" i="13"/>
  <c r="R2560" i="13"/>
  <c r="M2561" i="13"/>
  <c r="N2561" i="13"/>
  <c r="O2561" i="13"/>
  <c r="P2561" i="13"/>
  <c r="Q2561" i="13"/>
  <c r="R2561" i="13"/>
  <c r="M2562" i="13"/>
  <c r="N2562" i="13"/>
  <c r="O2562" i="13"/>
  <c r="P2562" i="13"/>
  <c r="Q2562" i="13"/>
  <c r="R2562" i="13"/>
  <c r="M2563" i="13"/>
  <c r="N2563" i="13"/>
  <c r="O2563" i="13"/>
  <c r="P2563" i="13"/>
  <c r="Q2563" i="13"/>
  <c r="R2563" i="13"/>
  <c r="M2564" i="13"/>
  <c r="N2564" i="13"/>
  <c r="O2564" i="13"/>
  <c r="P2564" i="13"/>
  <c r="Q2564" i="13"/>
  <c r="R2564" i="13"/>
  <c r="M2565" i="13"/>
  <c r="N2565" i="13"/>
  <c r="O2565" i="13"/>
  <c r="P2565" i="13"/>
  <c r="Q2565" i="13"/>
  <c r="R2565" i="13"/>
  <c r="M2566" i="13"/>
  <c r="N2566" i="13"/>
  <c r="O2566" i="13"/>
  <c r="P2566" i="13"/>
  <c r="Q2566" i="13"/>
  <c r="R2566" i="13"/>
  <c r="M2567" i="13"/>
  <c r="N2567" i="13"/>
  <c r="O2567" i="13"/>
  <c r="P2567" i="13"/>
  <c r="Q2567" i="13"/>
  <c r="R2567" i="13"/>
  <c r="M2568" i="13"/>
  <c r="N2568" i="13"/>
  <c r="O2568" i="13"/>
  <c r="P2568" i="13"/>
  <c r="Q2568" i="13"/>
  <c r="R2568" i="13"/>
  <c r="M2569" i="13"/>
  <c r="N2569" i="13"/>
  <c r="O2569" i="13"/>
  <c r="P2569" i="13"/>
  <c r="Q2569" i="13"/>
  <c r="R2569" i="13"/>
  <c r="M2570" i="13"/>
  <c r="N2570" i="13"/>
  <c r="O2570" i="13"/>
  <c r="P2570" i="13"/>
  <c r="Q2570" i="13"/>
  <c r="R2570" i="13"/>
  <c r="M2571" i="13"/>
  <c r="N2571" i="13"/>
  <c r="O2571" i="13"/>
  <c r="P2571" i="13"/>
  <c r="Q2571" i="13"/>
  <c r="R2571" i="13"/>
  <c r="M2572" i="13"/>
  <c r="N2572" i="13"/>
  <c r="O2572" i="13"/>
  <c r="P2572" i="13"/>
  <c r="Q2572" i="13"/>
  <c r="R2572" i="13"/>
  <c r="M2573" i="13"/>
  <c r="N2573" i="13"/>
  <c r="O2573" i="13"/>
  <c r="P2573" i="13"/>
  <c r="Q2573" i="13"/>
  <c r="R2573" i="13"/>
  <c r="M2574" i="13"/>
  <c r="N2574" i="13"/>
  <c r="O2574" i="13"/>
  <c r="P2574" i="13"/>
  <c r="Q2574" i="13"/>
  <c r="R2574" i="13"/>
  <c r="M2575" i="13"/>
  <c r="N2575" i="13"/>
  <c r="O2575" i="13"/>
  <c r="P2575" i="13"/>
  <c r="Q2575" i="13"/>
  <c r="R2575" i="13"/>
  <c r="M2576" i="13"/>
  <c r="N2576" i="13"/>
  <c r="O2576" i="13"/>
  <c r="P2576" i="13"/>
  <c r="Q2576" i="13"/>
  <c r="R2576" i="13"/>
  <c r="M2577" i="13"/>
  <c r="N2577" i="13"/>
  <c r="O2577" i="13"/>
  <c r="P2577" i="13"/>
  <c r="Q2577" i="13"/>
  <c r="R2577" i="13"/>
  <c r="M2578" i="13"/>
  <c r="N2578" i="13"/>
  <c r="O2578" i="13"/>
  <c r="P2578" i="13"/>
  <c r="Q2578" i="13"/>
  <c r="R2578" i="13"/>
  <c r="M2579" i="13"/>
  <c r="N2579" i="13"/>
  <c r="O2579" i="13"/>
  <c r="P2579" i="13"/>
  <c r="Q2579" i="13"/>
  <c r="R2579" i="13"/>
  <c r="M2580" i="13"/>
  <c r="N2580" i="13"/>
  <c r="O2580" i="13"/>
  <c r="P2580" i="13"/>
  <c r="Q2580" i="13"/>
  <c r="R2580" i="13"/>
  <c r="M2581" i="13"/>
  <c r="N2581" i="13"/>
  <c r="O2581" i="13"/>
  <c r="P2581" i="13"/>
  <c r="Q2581" i="13"/>
  <c r="R2581" i="13"/>
  <c r="M2582" i="13"/>
  <c r="N2582" i="13"/>
  <c r="O2582" i="13"/>
  <c r="P2582" i="13"/>
  <c r="Q2582" i="13"/>
  <c r="R2582" i="13"/>
  <c r="M2583" i="13"/>
  <c r="N2583" i="13"/>
  <c r="O2583" i="13"/>
  <c r="P2583" i="13"/>
  <c r="Q2583" i="13"/>
  <c r="R2583" i="13"/>
  <c r="M2584" i="13"/>
  <c r="N2584" i="13"/>
  <c r="O2584" i="13"/>
  <c r="P2584" i="13"/>
  <c r="Q2584" i="13"/>
  <c r="R2584" i="13"/>
  <c r="M2585" i="13"/>
  <c r="N2585" i="13"/>
  <c r="O2585" i="13"/>
  <c r="P2585" i="13"/>
  <c r="Q2585" i="13"/>
  <c r="R2585" i="13"/>
  <c r="M2586" i="13"/>
  <c r="N2586" i="13"/>
  <c r="O2586" i="13"/>
  <c r="P2586" i="13"/>
  <c r="Q2586" i="13"/>
  <c r="R2586" i="13"/>
  <c r="M2587" i="13"/>
  <c r="N2587" i="13"/>
  <c r="O2587" i="13"/>
  <c r="P2587" i="13"/>
  <c r="Q2587" i="13"/>
  <c r="R2587" i="13"/>
  <c r="M2588" i="13"/>
  <c r="N2588" i="13"/>
  <c r="O2588" i="13"/>
  <c r="P2588" i="13"/>
  <c r="Q2588" i="13"/>
  <c r="R2588" i="13"/>
  <c r="M2589" i="13"/>
  <c r="N2589" i="13"/>
  <c r="O2589" i="13"/>
  <c r="P2589" i="13"/>
  <c r="Q2589" i="13"/>
  <c r="R2589" i="13"/>
  <c r="M2590" i="13"/>
  <c r="N2590" i="13"/>
  <c r="O2590" i="13"/>
  <c r="P2590" i="13"/>
  <c r="Q2590" i="13"/>
  <c r="R2590" i="13"/>
  <c r="M2591" i="13"/>
  <c r="N2591" i="13"/>
  <c r="O2591" i="13"/>
  <c r="P2591" i="13"/>
  <c r="Q2591" i="13"/>
  <c r="R2591" i="13"/>
  <c r="M2592" i="13"/>
  <c r="N2592" i="13"/>
  <c r="O2592" i="13"/>
  <c r="P2592" i="13"/>
  <c r="Q2592" i="13"/>
  <c r="R2592" i="13"/>
  <c r="M2593" i="13"/>
  <c r="N2593" i="13"/>
  <c r="O2593" i="13"/>
  <c r="P2593" i="13"/>
  <c r="Q2593" i="13"/>
  <c r="R2593" i="13"/>
  <c r="M2594" i="13"/>
  <c r="N2594" i="13"/>
  <c r="O2594" i="13"/>
  <c r="P2594" i="13"/>
  <c r="Q2594" i="13"/>
  <c r="R2594" i="13"/>
  <c r="M2595" i="13"/>
  <c r="N2595" i="13"/>
  <c r="O2595" i="13"/>
  <c r="P2595" i="13"/>
  <c r="Q2595" i="13"/>
  <c r="R2595" i="13"/>
  <c r="M2596" i="13"/>
  <c r="N2596" i="13"/>
  <c r="O2596" i="13"/>
  <c r="P2596" i="13"/>
  <c r="Q2596" i="13"/>
  <c r="R2596" i="13"/>
  <c r="M2597" i="13"/>
  <c r="N2597" i="13"/>
  <c r="O2597" i="13"/>
  <c r="P2597" i="13"/>
  <c r="Q2597" i="13"/>
  <c r="R2597" i="13"/>
  <c r="M2598" i="13"/>
  <c r="N2598" i="13"/>
  <c r="O2598" i="13"/>
  <c r="P2598" i="13"/>
  <c r="Q2598" i="13"/>
  <c r="R2598" i="13"/>
  <c r="M2599" i="13"/>
  <c r="N2599" i="13"/>
  <c r="O2599" i="13"/>
  <c r="P2599" i="13"/>
  <c r="Q2599" i="13"/>
  <c r="R2599" i="13"/>
  <c r="M2600" i="13"/>
  <c r="N2600" i="13"/>
  <c r="O2600" i="13"/>
  <c r="P2600" i="13"/>
  <c r="Q2600" i="13"/>
  <c r="R2600" i="13"/>
  <c r="M2601" i="13"/>
  <c r="N2601" i="13"/>
  <c r="O2601" i="13"/>
  <c r="P2601" i="13"/>
  <c r="Q2601" i="13"/>
  <c r="R2601" i="13"/>
  <c r="M2602" i="13"/>
  <c r="N2602" i="13"/>
  <c r="O2602" i="13"/>
  <c r="P2602" i="13"/>
  <c r="Q2602" i="13"/>
  <c r="R2602" i="13"/>
  <c r="M2603" i="13"/>
  <c r="N2603" i="13"/>
  <c r="O2603" i="13"/>
  <c r="P2603" i="13"/>
  <c r="Q2603" i="13"/>
  <c r="R2603" i="13"/>
  <c r="M2604" i="13"/>
  <c r="N2604" i="13"/>
  <c r="O2604" i="13"/>
  <c r="P2604" i="13"/>
  <c r="Q2604" i="13"/>
  <c r="R2604" i="13"/>
  <c r="M2605" i="13"/>
  <c r="N2605" i="13"/>
  <c r="O2605" i="13"/>
  <c r="P2605" i="13"/>
  <c r="Q2605" i="13"/>
  <c r="R2605" i="13"/>
  <c r="M2606" i="13"/>
  <c r="N2606" i="13"/>
  <c r="O2606" i="13"/>
  <c r="P2606" i="13"/>
  <c r="Q2606" i="13"/>
  <c r="R2606" i="13"/>
  <c r="M2607" i="13"/>
  <c r="N2607" i="13"/>
  <c r="O2607" i="13"/>
  <c r="P2607" i="13"/>
  <c r="Q2607" i="13"/>
  <c r="R2607" i="13"/>
  <c r="M2608" i="13"/>
  <c r="N2608" i="13"/>
  <c r="O2608" i="13"/>
  <c r="P2608" i="13"/>
  <c r="Q2608" i="13"/>
  <c r="R2608" i="13"/>
  <c r="M2609" i="13"/>
  <c r="N2609" i="13"/>
  <c r="O2609" i="13"/>
  <c r="P2609" i="13"/>
  <c r="Q2609" i="13"/>
  <c r="R2609" i="13"/>
  <c r="M2610" i="13"/>
  <c r="N2610" i="13"/>
  <c r="O2610" i="13"/>
  <c r="P2610" i="13"/>
  <c r="Q2610" i="13"/>
  <c r="R2610" i="13"/>
  <c r="M2611" i="13"/>
  <c r="N2611" i="13"/>
  <c r="O2611" i="13"/>
  <c r="P2611" i="13"/>
  <c r="Q2611" i="13"/>
  <c r="R2611" i="13"/>
  <c r="M2612" i="13"/>
  <c r="N2612" i="13"/>
  <c r="O2612" i="13"/>
  <c r="P2612" i="13"/>
  <c r="Q2612" i="13"/>
  <c r="R2612" i="13"/>
  <c r="M2613" i="13"/>
  <c r="N2613" i="13"/>
  <c r="O2613" i="13"/>
  <c r="P2613" i="13"/>
  <c r="Q2613" i="13"/>
  <c r="R2613" i="13"/>
  <c r="M2614" i="13"/>
  <c r="N2614" i="13"/>
  <c r="O2614" i="13"/>
  <c r="P2614" i="13"/>
  <c r="Q2614" i="13"/>
  <c r="R2614" i="13"/>
  <c r="M2615" i="13"/>
  <c r="N2615" i="13"/>
  <c r="O2615" i="13"/>
  <c r="P2615" i="13"/>
  <c r="Q2615" i="13"/>
  <c r="R2615" i="13"/>
  <c r="M2616" i="13"/>
  <c r="N2616" i="13"/>
  <c r="O2616" i="13"/>
  <c r="P2616" i="13"/>
  <c r="Q2616" i="13"/>
  <c r="R2616" i="13"/>
  <c r="M2617" i="13"/>
  <c r="N2617" i="13"/>
  <c r="O2617" i="13"/>
  <c r="P2617" i="13"/>
  <c r="Q2617" i="13"/>
  <c r="R2617" i="13"/>
  <c r="M2618" i="13"/>
  <c r="N2618" i="13"/>
  <c r="O2618" i="13"/>
  <c r="P2618" i="13"/>
  <c r="Q2618" i="13"/>
  <c r="R2618" i="13"/>
  <c r="M2619" i="13"/>
  <c r="N2619" i="13"/>
  <c r="O2619" i="13"/>
  <c r="P2619" i="13"/>
  <c r="Q2619" i="13"/>
  <c r="R2619" i="13"/>
  <c r="M2620" i="13"/>
  <c r="N2620" i="13"/>
  <c r="O2620" i="13"/>
  <c r="P2620" i="13"/>
  <c r="Q2620" i="13"/>
  <c r="R2620" i="13"/>
  <c r="M2621" i="13"/>
  <c r="N2621" i="13"/>
  <c r="O2621" i="13"/>
  <c r="P2621" i="13"/>
  <c r="Q2621" i="13"/>
  <c r="R2621" i="13"/>
  <c r="M2622" i="13"/>
  <c r="N2622" i="13"/>
  <c r="O2622" i="13"/>
  <c r="P2622" i="13"/>
  <c r="Q2622" i="13"/>
  <c r="R2622" i="13"/>
  <c r="M2623" i="13"/>
  <c r="N2623" i="13"/>
  <c r="O2623" i="13"/>
  <c r="P2623" i="13"/>
  <c r="Q2623" i="13"/>
  <c r="R2623" i="13"/>
  <c r="M2624" i="13"/>
  <c r="N2624" i="13"/>
  <c r="O2624" i="13"/>
  <c r="P2624" i="13"/>
  <c r="Q2624" i="13"/>
  <c r="R2624" i="13"/>
  <c r="M2625" i="13"/>
  <c r="N2625" i="13"/>
  <c r="O2625" i="13"/>
  <c r="P2625" i="13"/>
  <c r="Q2625" i="13"/>
  <c r="R2625" i="13"/>
  <c r="M2626" i="13"/>
  <c r="N2626" i="13"/>
  <c r="O2626" i="13"/>
  <c r="P2626" i="13"/>
  <c r="Q2626" i="13"/>
  <c r="R2626" i="13"/>
  <c r="M2627" i="13"/>
  <c r="N2627" i="13"/>
  <c r="O2627" i="13"/>
  <c r="P2627" i="13"/>
  <c r="Q2627" i="13"/>
  <c r="R2627" i="13"/>
  <c r="M2628" i="13"/>
  <c r="N2628" i="13"/>
  <c r="O2628" i="13"/>
  <c r="P2628" i="13"/>
  <c r="Q2628" i="13"/>
  <c r="R2628" i="13"/>
  <c r="M2629" i="13"/>
  <c r="N2629" i="13"/>
  <c r="O2629" i="13"/>
  <c r="P2629" i="13"/>
  <c r="Q2629" i="13"/>
  <c r="R2629" i="13"/>
  <c r="M2630" i="13"/>
  <c r="N2630" i="13"/>
  <c r="O2630" i="13"/>
  <c r="P2630" i="13"/>
  <c r="Q2630" i="13"/>
  <c r="R2630" i="13"/>
  <c r="M2631" i="13"/>
  <c r="N2631" i="13"/>
  <c r="O2631" i="13"/>
  <c r="P2631" i="13"/>
  <c r="Q2631" i="13"/>
  <c r="R2631" i="13"/>
  <c r="M2632" i="13"/>
  <c r="N2632" i="13"/>
  <c r="O2632" i="13"/>
  <c r="P2632" i="13"/>
  <c r="Q2632" i="13"/>
  <c r="R2632" i="13"/>
  <c r="M2633" i="13"/>
  <c r="N2633" i="13"/>
  <c r="O2633" i="13"/>
  <c r="P2633" i="13"/>
  <c r="Q2633" i="13"/>
  <c r="R2633" i="13"/>
  <c r="M2634" i="13"/>
  <c r="N2634" i="13"/>
  <c r="O2634" i="13"/>
  <c r="P2634" i="13"/>
  <c r="Q2634" i="13"/>
  <c r="R2634" i="13"/>
  <c r="M2635" i="13"/>
  <c r="N2635" i="13"/>
  <c r="O2635" i="13"/>
  <c r="P2635" i="13"/>
  <c r="Q2635" i="13"/>
  <c r="R2635" i="13"/>
  <c r="M2636" i="13"/>
  <c r="N2636" i="13"/>
  <c r="O2636" i="13"/>
  <c r="P2636" i="13"/>
  <c r="Q2636" i="13"/>
  <c r="R2636" i="13"/>
  <c r="M2637" i="13"/>
  <c r="N2637" i="13"/>
  <c r="O2637" i="13"/>
  <c r="P2637" i="13"/>
  <c r="Q2637" i="13"/>
  <c r="R2637" i="13"/>
  <c r="M2638" i="13"/>
  <c r="N2638" i="13"/>
  <c r="O2638" i="13"/>
  <c r="P2638" i="13"/>
  <c r="Q2638" i="13"/>
  <c r="R2638" i="13"/>
  <c r="M2639" i="13"/>
  <c r="N2639" i="13"/>
  <c r="O2639" i="13"/>
  <c r="P2639" i="13"/>
  <c r="Q2639" i="13"/>
  <c r="R2639" i="13"/>
  <c r="M2640" i="13"/>
  <c r="N2640" i="13"/>
  <c r="O2640" i="13"/>
  <c r="P2640" i="13"/>
  <c r="Q2640" i="13"/>
  <c r="R2640" i="13"/>
  <c r="M2641" i="13"/>
  <c r="N2641" i="13"/>
  <c r="O2641" i="13"/>
  <c r="P2641" i="13"/>
  <c r="Q2641" i="13"/>
  <c r="R2641" i="13"/>
  <c r="M2642" i="13"/>
  <c r="N2642" i="13"/>
  <c r="O2642" i="13"/>
  <c r="P2642" i="13"/>
  <c r="Q2642" i="13"/>
  <c r="R2642" i="13"/>
  <c r="M2643" i="13"/>
  <c r="N2643" i="13"/>
  <c r="O2643" i="13"/>
  <c r="P2643" i="13"/>
  <c r="Q2643" i="13"/>
  <c r="R2643" i="13"/>
  <c r="M2644" i="13"/>
  <c r="N2644" i="13"/>
  <c r="O2644" i="13"/>
  <c r="P2644" i="13"/>
  <c r="Q2644" i="13"/>
  <c r="R2644" i="13"/>
  <c r="M2645" i="13"/>
  <c r="N2645" i="13"/>
  <c r="O2645" i="13"/>
  <c r="P2645" i="13"/>
  <c r="Q2645" i="13"/>
  <c r="R2645" i="13"/>
  <c r="M2646" i="13"/>
  <c r="N2646" i="13"/>
  <c r="O2646" i="13"/>
  <c r="P2646" i="13"/>
  <c r="Q2646" i="13"/>
  <c r="R2646" i="13"/>
  <c r="M2647" i="13"/>
  <c r="N2647" i="13"/>
  <c r="O2647" i="13"/>
  <c r="P2647" i="13"/>
  <c r="Q2647" i="13"/>
  <c r="R2647" i="13"/>
  <c r="M2648" i="13"/>
  <c r="N2648" i="13"/>
  <c r="O2648" i="13"/>
  <c r="P2648" i="13"/>
  <c r="Q2648" i="13"/>
  <c r="R2648" i="13"/>
  <c r="M2649" i="13"/>
  <c r="N2649" i="13"/>
  <c r="O2649" i="13"/>
  <c r="P2649" i="13"/>
  <c r="Q2649" i="13"/>
  <c r="R2649" i="13"/>
  <c r="M2650" i="13"/>
  <c r="N2650" i="13"/>
  <c r="O2650" i="13"/>
  <c r="P2650" i="13"/>
  <c r="Q2650" i="13"/>
  <c r="R2650" i="13"/>
  <c r="M2651" i="13"/>
  <c r="N2651" i="13"/>
  <c r="O2651" i="13"/>
  <c r="P2651" i="13"/>
  <c r="Q2651" i="13"/>
  <c r="R2651" i="13"/>
  <c r="M2652" i="13"/>
  <c r="N2652" i="13"/>
  <c r="O2652" i="13"/>
  <c r="P2652" i="13"/>
  <c r="Q2652" i="13"/>
  <c r="R2652" i="13"/>
  <c r="M2653" i="13"/>
  <c r="N2653" i="13"/>
  <c r="O2653" i="13"/>
  <c r="P2653" i="13"/>
  <c r="Q2653" i="13"/>
  <c r="R2653" i="13"/>
  <c r="M2654" i="13"/>
  <c r="N2654" i="13"/>
  <c r="O2654" i="13"/>
  <c r="P2654" i="13"/>
  <c r="Q2654" i="13"/>
  <c r="R2654" i="13"/>
  <c r="M2655" i="13"/>
  <c r="N2655" i="13"/>
  <c r="O2655" i="13"/>
  <c r="P2655" i="13"/>
  <c r="Q2655" i="13"/>
  <c r="R2655" i="13"/>
  <c r="M2656" i="13"/>
  <c r="N2656" i="13"/>
  <c r="O2656" i="13"/>
  <c r="P2656" i="13"/>
  <c r="Q2656" i="13"/>
  <c r="R2656" i="13"/>
  <c r="M2657" i="13"/>
  <c r="N2657" i="13"/>
  <c r="O2657" i="13"/>
  <c r="P2657" i="13"/>
  <c r="Q2657" i="13"/>
  <c r="R2657" i="13"/>
  <c r="M2658" i="13"/>
  <c r="N2658" i="13"/>
  <c r="O2658" i="13"/>
  <c r="P2658" i="13"/>
  <c r="Q2658" i="13"/>
  <c r="R2658" i="13"/>
  <c r="M2659" i="13"/>
  <c r="N2659" i="13"/>
  <c r="O2659" i="13"/>
  <c r="P2659" i="13"/>
  <c r="Q2659" i="13"/>
  <c r="R2659" i="13"/>
  <c r="M2660" i="13"/>
  <c r="N2660" i="13"/>
  <c r="O2660" i="13"/>
  <c r="P2660" i="13"/>
  <c r="Q2660" i="13"/>
  <c r="R2660" i="13"/>
  <c r="M2661" i="13"/>
  <c r="N2661" i="13"/>
  <c r="O2661" i="13"/>
  <c r="P2661" i="13"/>
  <c r="Q2661" i="13"/>
  <c r="R2661" i="13"/>
  <c r="M2662" i="13"/>
  <c r="N2662" i="13"/>
  <c r="O2662" i="13"/>
  <c r="P2662" i="13"/>
  <c r="Q2662" i="13"/>
  <c r="R2662" i="13"/>
  <c r="M2663" i="13"/>
  <c r="N2663" i="13"/>
  <c r="O2663" i="13"/>
  <c r="P2663" i="13"/>
  <c r="Q2663" i="13"/>
  <c r="R2663" i="13"/>
  <c r="M2664" i="13"/>
  <c r="N2664" i="13"/>
  <c r="O2664" i="13"/>
  <c r="P2664" i="13"/>
  <c r="Q2664" i="13"/>
  <c r="R2664" i="13"/>
  <c r="M2665" i="13"/>
  <c r="N2665" i="13"/>
  <c r="O2665" i="13"/>
  <c r="P2665" i="13"/>
  <c r="Q2665" i="13"/>
  <c r="R2665" i="13"/>
  <c r="M2666" i="13"/>
  <c r="N2666" i="13"/>
  <c r="O2666" i="13"/>
  <c r="P2666" i="13"/>
  <c r="Q2666" i="13"/>
  <c r="R2666" i="13"/>
  <c r="M2667" i="13"/>
  <c r="N2667" i="13"/>
  <c r="O2667" i="13"/>
  <c r="P2667" i="13"/>
  <c r="Q2667" i="13"/>
  <c r="R2667" i="13"/>
  <c r="M2668" i="13"/>
  <c r="N2668" i="13"/>
  <c r="O2668" i="13"/>
  <c r="P2668" i="13"/>
  <c r="Q2668" i="13"/>
  <c r="R2668" i="13"/>
  <c r="M2669" i="13"/>
  <c r="N2669" i="13"/>
  <c r="O2669" i="13"/>
  <c r="P2669" i="13"/>
  <c r="Q2669" i="13"/>
  <c r="R2669" i="13"/>
  <c r="M2670" i="13"/>
  <c r="N2670" i="13"/>
  <c r="O2670" i="13"/>
  <c r="P2670" i="13"/>
  <c r="Q2670" i="13"/>
  <c r="R2670" i="13"/>
  <c r="M2671" i="13"/>
  <c r="N2671" i="13"/>
  <c r="O2671" i="13"/>
  <c r="P2671" i="13"/>
  <c r="Q2671" i="13"/>
  <c r="R2671" i="13"/>
  <c r="M2672" i="13"/>
  <c r="N2672" i="13"/>
  <c r="O2672" i="13"/>
  <c r="P2672" i="13"/>
  <c r="Q2672" i="13"/>
  <c r="R2672" i="13"/>
  <c r="M2673" i="13"/>
  <c r="N2673" i="13"/>
  <c r="O2673" i="13"/>
  <c r="P2673" i="13"/>
  <c r="Q2673" i="13"/>
  <c r="R2673" i="13"/>
  <c r="M2674" i="13"/>
  <c r="N2674" i="13"/>
  <c r="O2674" i="13"/>
  <c r="P2674" i="13"/>
  <c r="Q2674" i="13"/>
  <c r="R2674" i="13"/>
  <c r="M2675" i="13"/>
  <c r="N2675" i="13"/>
  <c r="O2675" i="13"/>
  <c r="P2675" i="13"/>
  <c r="Q2675" i="13"/>
  <c r="R2675" i="13"/>
  <c r="M2676" i="13"/>
  <c r="N2676" i="13"/>
  <c r="O2676" i="13"/>
  <c r="P2676" i="13"/>
  <c r="Q2676" i="13"/>
  <c r="R2676" i="13"/>
  <c r="M2677" i="13"/>
  <c r="N2677" i="13"/>
  <c r="O2677" i="13"/>
  <c r="P2677" i="13"/>
  <c r="Q2677" i="13"/>
  <c r="R2677" i="13"/>
  <c r="M2678" i="13"/>
  <c r="N2678" i="13"/>
  <c r="O2678" i="13"/>
  <c r="P2678" i="13"/>
  <c r="Q2678" i="13"/>
  <c r="R2678" i="13"/>
  <c r="M2679" i="13"/>
  <c r="N2679" i="13"/>
  <c r="O2679" i="13"/>
  <c r="P2679" i="13"/>
  <c r="Q2679" i="13"/>
  <c r="R2679" i="13"/>
  <c r="M2680" i="13"/>
  <c r="N2680" i="13"/>
  <c r="O2680" i="13"/>
  <c r="P2680" i="13"/>
  <c r="Q2680" i="13"/>
  <c r="R2680" i="13"/>
  <c r="M2681" i="13"/>
  <c r="N2681" i="13"/>
  <c r="O2681" i="13"/>
  <c r="P2681" i="13"/>
  <c r="Q2681" i="13"/>
  <c r="R2681" i="13"/>
  <c r="M2682" i="13"/>
  <c r="N2682" i="13"/>
  <c r="O2682" i="13"/>
  <c r="P2682" i="13"/>
  <c r="Q2682" i="13"/>
  <c r="R2682" i="13"/>
  <c r="M2683" i="13"/>
  <c r="N2683" i="13"/>
  <c r="O2683" i="13"/>
  <c r="P2683" i="13"/>
  <c r="Q2683" i="13"/>
  <c r="R2683" i="13"/>
  <c r="M2684" i="13"/>
  <c r="N2684" i="13"/>
  <c r="O2684" i="13"/>
  <c r="P2684" i="13"/>
  <c r="Q2684" i="13"/>
  <c r="R2684" i="13"/>
  <c r="M2685" i="13"/>
  <c r="N2685" i="13"/>
  <c r="O2685" i="13"/>
  <c r="P2685" i="13"/>
  <c r="Q2685" i="13"/>
  <c r="R2685" i="13"/>
  <c r="M2686" i="13"/>
  <c r="N2686" i="13"/>
  <c r="O2686" i="13"/>
  <c r="P2686" i="13"/>
  <c r="Q2686" i="13"/>
  <c r="R2686" i="13"/>
  <c r="M2687" i="13"/>
  <c r="N2687" i="13"/>
  <c r="O2687" i="13"/>
  <c r="P2687" i="13"/>
  <c r="Q2687" i="13"/>
  <c r="R2687" i="13"/>
  <c r="M2688" i="13"/>
  <c r="N2688" i="13"/>
  <c r="O2688" i="13"/>
  <c r="P2688" i="13"/>
  <c r="Q2688" i="13"/>
  <c r="R2688" i="13"/>
  <c r="M2689" i="13"/>
  <c r="N2689" i="13"/>
  <c r="O2689" i="13"/>
  <c r="P2689" i="13"/>
  <c r="Q2689" i="13"/>
  <c r="R2689" i="13"/>
  <c r="M2690" i="13"/>
  <c r="N2690" i="13"/>
  <c r="O2690" i="13"/>
  <c r="P2690" i="13"/>
  <c r="Q2690" i="13"/>
  <c r="R2690" i="13"/>
  <c r="M2691" i="13"/>
  <c r="N2691" i="13"/>
  <c r="O2691" i="13"/>
  <c r="P2691" i="13"/>
  <c r="Q2691" i="13"/>
  <c r="R2691" i="13"/>
  <c r="M2692" i="13"/>
  <c r="N2692" i="13"/>
  <c r="O2692" i="13"/>
  <c r="P2692" i="13"/>
  <c r="Q2692" i="13"/>
  <c r="R2692" i="13"/>
  <c r="M2693" i="13"/>
  <c r="N2693" i="13"/>
  <c r="O2693" i="13"/>
  <c r="P2693" i="13"/>
  <c r="Q2693" i="13"/>
  <c r="R2693" i="13"/>
  <c r="M2694" i="13"/>
  <c r="N2694" i="13"/>
  <c r="O2694" i="13"/>
  <c r="P2694" i="13"/>
  <c r="Q2694" i="13"/>
  <c r="R2694" i="13"/>
  <c r="M2695" i="13"/>
  <c r="N2695" i="13"/>
  <c r="O2695" i="13"/>
  <c r="P2695" i="13"/>
  <c r="Q2695" i="13"/>
  <c r="R2695" i="13"/>
  <c r="M2696" i="13"/>
  <c r="N2696" i="13"/>
  <c r="O2696" i="13"/>
  <c r="P2696" i="13"/>
  <c r="Q2696" i="13"/>
  <c r="R2696" i="13"/>
  <c r="M2697" i="13"/>
  <c r="N2697" i="13"/>
  <c r="O2697" i="13"/>
  <c r="P2697" i="13"/>
  <c r="Q2697" i="13"/>
  <c r="R2697" i="13"/>
  <c r="M2698" i="13"/>
  <c r="N2698" i="13"/>
  <c r="O2698" i="13"/>
  <c r="P2698" i="13"/>
  <c r="Q2698" i="13"/>
  <c r="R2698" i="13"/>
  <c r="M2699" i="13"/>
  <c r="N2699" i="13"/>
  <c r="O2699" i="13"/>
  <c r="P2699" i="13"/>
  <c r="Q2699" i="13"/>
  <c r="R2699" i="13"/>
  <c r="M2700" i="13"/>
  <c r="N2700" i="13"/>
  <c r="O2700" i="13"/>
  <c r="P2700" i="13"/>
  <c r="Q2700" i="13"/>
  <c r="R2700" i="13"/>
  <c r="M2701" i="13"/>
  <c r="N2701" i="13"/>
  <c r="O2701" i="13"/>
  <c r="P2701" i="13"/>
  <c r="Q2701" i="13"/>
  <c r="R2701" i="13"/>
  <c r="M2702" i="13"/>
  <c r="N2702" i="13"/>
  <c r="O2702" i="13"/>
  <c r="P2702" i="13"/>
  <c r="Q2702" i="13"/>
  <c r="R2702" i="13"/>
  <c r="M2703" i="13"/>
  <c r="N2703" i="13"/>
  <c r="O2703" i="13"/>
  <c r="P2703" i="13"/>
  <c r="Q2703" i="13"/>
  <c r="R2703" i="13"/>
  <c r="M2704" i="13"/>
  <c r="N2704" i="13"/>
  <c r="O2704" i="13"/>
  <c r="P2704" i="13"/>
  <c r="Q2704" i="13"/>
  <c r="R2704" i="13"/>
  <c r="M2705" i="13"/>
  <c r="N2705" i="13"/>
  <c r="O2705" i="13"/>
  <c r="P2705" i="13"/>
  <c r="Q2705" i="13"/>
  <c r="R2705" i="13"/>
  <c r="M2706" i="13"/>
  <c r="N2706" i="13"/>
  <c r="O2706" i="13"/>
  <c r="P2706" i="13"/>
  <c r="Q2706" i="13"/>
  <c r="R2706" i="13"/>
  <c r="M2707" i="13"/>
  <c r="N2707" i="13"/>
  <c r="O2707" i="13"/>
  <c r="P2707" i="13"/>
  <c r="Q2707" i="13"/>
  <c r="R2707" i="13"/>
  <c r="M2708" i="13"/>
  <c r="N2708" i="13"/>
  <c r="O2708" i="13"/>
  <c r="P2708" i="13"/>
  <c r="Q2708" i="13"/>
  <c r="R2708" i="13"/>
  <c r="M2709" i="13"/>
  <c r="N2709" i="13"/>
  <c r="O2709" i="13"/>
  <c r="P2709" i="13"/>
  <c r="Q2709" i="13"/>
  <c r="R2709" i="13"/>
  <c r="M2710" i="13"/>
  <c r="N2710" i="13"/>
  <c r="O2710" i="13"/>
  <c r="P2710" i="13"/>
  <c r="Q2710" i="13"/>
  <c r="R2710" i="13"/>
  <c r="M2711" i="13"/>
  <c r="N2711" i="13"/>
  <c r="O2711" i="13"/>
  <c r="P2711" i="13"/>
  <c r="Q2711" i="13"/>
  <c r="R2711" i="13"/>
  <c r="M2712" i="13"/>
  <c r="N2712" i="13"/>
  <c r="O2712" i="13"/>
  <c r="P2712" i="13"/>
  <c r="Q2712" i="13"/>
  <c r="R2712" i="13"/>
  <c r="M2713" i="13"/>
  <c r="N2713" i="13"/>
  <c r="O2713" i="13"/>
  <c r="P2713" i="13"/>
  <c r="Q2713" i="13"/>
  <c r="R2713" i="13"/>
  <c r="M2714" i="13"/>
  <c r="N2714" i="13"/>
  <c r="O2714" i="13"/>
  <c r="P2714" i="13"/>
  <c r="Q2714" i="13"/>
  <c r="R2714" i="13"/>
  <c r="M2715" i="13"/>
  <c r="N2715" i="13"/>
  <c r="O2715" i="13"/>
  <c r="P2715" i="13"/>
  <c r="Q2715" i="13"/>
  <c r="R2715" i="13"/>
  <c r="M2716" i="13"/>
  <c r="N2716" i="13"/>
  <c r="O2716" i="13"/>
  <c r="P2716" i="13"/>
  <c r="Q2716" i="13"/>
  <c r="R2716" i="13"/>
  <c r="M2717" i="13"/>
  <c r="N2717" i="13"/>
  <c r="O2717" i="13"/>
  <c r="P2717" i="13"/>
  <c r="Q2717" i="13"/>
  <c r="R2717" i="13"/>
  <c r="M2718" i="13"/>
  <c r="N2718" i="13"/>
  <c r="O2718" i="13"/>
  <c r="P2718" i="13"/>
  <c r="Q2718" i="13"/>
  <c r="R2718" i="13"/>
  <c r="M2719" i="13"/>
  <c r="N2719" i="13"/>
  <c r="O2719" i="13"/>
  <c r="P2719" i="13"/>
  <c r="Q2719" i="13"/>
  <c r="R2719" i="13"/>
  <c r="M2720" i="13"/>
  <c r="N2720" i="13"/>
  <c r="O2720" i="13"/>
  <c r="P2720" i="13"/>
  <c r="Q2720" i="13"/>
  <c r="R2720" i="13"/>
  <c r="M2721" i="13"/>
  <c r="N2721" i="13"/>
  <c r="O2721" i="13"/>
  <c r="P2721" i="13"/>
  <c r="Q2721" i="13"/>
  <c r="R2721" i="13"/>
  <c r="M2722" i="13"/>
  <c r="N2722" i="13"/>
  <c r="O2722" i="13"/>
  <c r="P2722" i="13"/>
  <c r="Q2722" i="13"/>
  <c r="R2722" i="13"/>
  <c r="M2723" i="13"/>
  <c r="N2723" i="13"/>
  <c r="O2723" i="13"/>
  <c r="P2723" i="13"/>
  <c r="Q2723" i="13"/>
  <c r="R2723" i="13"/>
  <c r="M2724" i="13"/>
  <c r="N2724" i="13"/>
  <c r="O2724" i="13"/>
  <c r="P2724" i="13"/>
  <c r="Q2724" i="13"/>
  <c r="R2724" i="13"/>
  <c r="M2725" i="13"/>
  <c r="N2725" i="13"/>
  <c r="O2725" i="13"/>
  <c r="P2725" i="13"/>
  <c r="Q2725" i="13"/>
  <c r="R2725" i="13"/>
  <c r="M2726" i="13"/>
  <c r="N2726" i="13"/>
  <c r="O2726" i="13"/>
  <c r="P2726" i="13"/>
  <c r="Q2726" i="13"/>
  <c r="R2726" i="13"/>
  <c r="M2727" i="13"/>
  <c r="N2727" i="13"/>
  <c r="O2727" i="13"/>
  <c r="P2727" i="13"/>
  <c r="Q2727" i="13"/>
  <c r="R2727" i="13"/>
  <c r="M2728" i="13"/>
  <c r="N2728" i="13"/>
  <c r="O2728" i="13"/>
  <c r="P2728" i="13"/>
  <c r="Q2728" i="13"/>
  <c r="R2728" i="13"/>
  <c r="M2729" i="13"/>
  <c r="N2729" i="13"/>
  <c r="O2729" i="13"/>
  <c r="P2729" i="13"/>
  <c r="Q2729" i="13"/>
  <c r="R2729" i="13"/>
  <c r="M2730" i="13"/>
  <c r="N2730" i="13"/>
  <c r="O2730" i="13"/>
  <c r="P2730" i="13"/>
  <c r="Q2730" i="13"/>
  <c r="R2730" i="13"/>
  <c r="M2731" i="13"/>
  <c r="N2731" i="13"/>
  <c r="O2731" i="13"/>
  <c r="P2731" i="13"/>
  <c r="Q2731" i="13"/>
  <c r="R2731" i="13"/>
  <c r="M2732" i="13"/>
  <c r="N2732" i="13"/>
  <c r="O2732" i="13"/>
  <c r="P2732" i="13"/>
  <c r="Q2732" i="13"/>
  <c r="R2732" i="13"/>
  <c r="M2733" i="13"/>
  <c r="N2733" i="13"/>
  <c r="O2733" i="13"/>
  <c r="P2733" i="13"/>
  <c r="Q2733" i="13"/>
  <c r="R2733" i="13"/>
  <c r="M2734" i="13"/>
  <c r="N2734" i="13"/>
  <c r="O2734" i="13"/>
  <c r="P2734" i="13"/>
  <c r="Q2734" i="13"/>
  <c r="R2734" i="13"/>
  <c r="M2735" i="13"/>
  <c r="N2735" i="13"/>
  <c r="O2735" i="13"/>
  <c r="P2735" i="13"/>
  <c r="Q2735" i="13"/>
  <c r="R2735" i="13"/>
  <c r="M2736" i="13"/>
  <c r="N2736" i="13"/>
  <c r="O2736" i="13"/>
  <c r="P2736" i="13"/>
  <c r="Q2736" i="13"/>
  <c r="R2736" i="13"/>
  <c r="M2737" i="13"/>
  <c r="N2737" i="13"/>
  <c r="O2737" i="13"/>
  <c r="P2737" i="13"/>
  <c r="Q2737" i="13"/>
  <c r="R2737" i="13"/>
  <c r="M2738" i="13"/>
  <c r="N2738" i="13"/>
  <c r="O2738" i="13"/>
  <c r="P2738" i="13"/>
  <c r="Q2738" i="13"/>
  <c r="R2738" i="13"/>
  <c r="M2739" i="13"/>
  <c r="N2739" i="13"/>
  <c r="O2739" i="13"/>
  <c r="P2739" i="13"/>
  <c r="Q2739" i="13"/>
  <c r="R2739" i="13"/>
  <c r="M2740" i="13"/>
  <c r="N2740" i="13"/>
  <c r="O2740" i="13"/>
  <c r="P2740" i="13"/>
  <c r="Q2740" i="13"/>
  <c r="R2740" i="13"/>
  <c r="M2741" i="13"/>
  <c r="N2741" i="13"/>
  <c r="O2741" i="13"/>
  <c r="P2741" i="13"/>
  <c r="Q2741" i="13"/>
  <c r="R2741" i="13"/>
  <c r="M2742" i="13"/>
  <c r="N2742" i="13"/>
  <c r="O2742" i="13"/>
  <c r="P2742" i="13"/>
  <c r="Q2742" i="13"/>
  <c r="R2742" i="13"/>
  <c r="M2743" i="13"/>
  <c r="N2743" i="13"/>
  <c r="O2743" i="13"/>
  <c r="P2743" i="13"/>
  <c r="Q2743" i="13"/>
  <c r="R2743" i="13"/>
  <c r="M2744" i="13"/>
  <c r="N2744" i="13"/>
  <c r="O2744" i="13"/>
  <c r="P2744" i="13"/>
  <c r="Q2744" i="13"/>
  <c r="R2744" i="13"/>
  <c r="M2745" i="13"/>
  <c r="N2745" i="13"/>
  <c r="O2745" i="13"/>
  <c r="P2745" i="13"/>
  <c r="Q2745" i="13"/>
  <c r="R2745" i="13"/>
  <c r="M2746" i="13"/>
  <c r="N2746" i="13"/>
  <c r="O2746" i="13"/>
  <c r="P2746" i="13"/>
  <c r="Q2746" i="13"/>
  <c r="R2746" i="13"/>
  <c r="M2747" i="13"/>
  <c r="N2747" i="13"/>
  <c r="O2747" i="13"/>
  <c r="P2747" i="13"/>
  <c r="Q2747" i="13"/>
  <c r="R2747" i="13"/>
  <c r="M2748" i="13"/>
  <c r="N2748" i="13"/>
  <c r="O2748" i="13"/>
  <c r="P2748" i="13"/>
  <c r="Q2748" i="13"/>
  <c r="R2748" i="13"/>
  <c r="M2749" i="13"/>
  <c r="N2749" i="13"/>
  <c r="O2749" i="13"/>
  <c r="P2749" i="13"/>
  <c r="Q2749" i="13"/>
  <c r="R2749" i="13"/>
  <c r="M2750" i="13"/>
  <c r="N2750" i="13"/>
  <c r="O2750" i="13"/>
  <c r="P2750" i="13"/>
  <c r="Q2750" i="13"/>
  <c r="R2750" i="13"/>
  <c r="M2751" i="13"/>
  <c r="N2751" i="13"/>
  <c r="O2751" i="13"/>
  <c r="P2751" i="13"/>
  <c r="Q2751" i="13"/>
  <c r="R2751" i="13"/>
  <c r="M2752" i="13"/>
  <c r="N2752" i="13"/>
  <c r="O2752" i="13"/>
  <c r="P2752" i="13"/>
  <c r="Q2752" i="13"/>
  <c r="R2752" i="13"/>
  <c r="M2753" i="13"/>
  <c r="N2753" i="13"/>
  <c r="O2753" i="13"/>
  <c r="P2753" i="13"/>
  <c r="Q2753" i="13"/>
  <c r="R2753" i="13"/>
  <c r="M2754" i="13"/>
  <c r="N2754" i="13"/>
  <c r="O2754" i="13"/>
  <c r="P2754" i="13"/>
  <c r="Q2754" i="13"/>
  <c r="R2754" i="13"/>
  <c r="M2755" i="13"/>
  <c r="N2755" i="13"/>
  <c r="O2755" i="13"/>
  <c r="P2755" i="13"/>
  <c r="Q2755" i="13"/>
  <c r="R2755" i="13"/>
  <c r="M2756" i="13"/>
  <c r="N2756" i="13"/>
  <c r="O2756" i="13"/>
  <c r="P2756" i="13"/>
  <c r="Q2756" i="13"/>
  <c r="R2756" i="13"/>
  <c r="M2757" i="13"/>
  <c r="N2757" i="13"/>
  <c r="O2757" i="13"/>
  <c r="P2757" i="13"/>
  <c r="Q2757" i="13"/>
  <c r="R2757" i="13"/>
  <c r="M2758" i="13"/>
  <c r="N2758" i="13"/>
  <c r="O2758" i="13"/>
  <c r="P2758" i="13"/>
  <c r="Q2758" i="13"/>
  <c r="R2758" i="13"/>
  <c r="M2759" i="13"/>
  <c r="N2759" i="13"/>
  <c r="O2759" i="13"/>
  <c r="P2759" i="13"/>
  <c r="Q2759" i="13"/>
  <c r="R2759" i="13"/>
  <c r="M2760" i="13"/>
  <c r="N2760" i="13"/>
  <c r="O2760" i="13"/>
  <c r="P2760" i="13"/>
  <c r="Q2760" i="13"/>
  <c r="R2760" i="13"/>
  <c r="M2761" i="13"/>
  <c r="N2761" i="13"/>
  <c r="O2761" i="13"/>
  <c r="P2761" i="13"/>
  <c r="Q2761" i="13"/>
  <c r="R2761" i="13"/>
  <c r="R1273" i="13"/>
  <c r="Q1273" i="13"/>
  <c r="P1273" i="13"/>
  <c r="O1273" i="13"/>
  <c r="N1273" i="13"/>
  <c r="M1273" i="13"/>
  <c r="R1272" i="13"/>
  <c r="Q1272" i="13"/>
  <c r="P1272" i="13"/>
  <c r="O1272" i="13"/>
  <c r="N1272" i="13"/>
  <c r="M1272" i="13"/>
  <c r="R1271" i="13"/>
  <c r="Q1271" i="13"/>
  <c r="P1271" i="13"/>
  <c r="O1271" i="13"/>
  <c r="N1271" i="13"/>
  <c r="M1271" i="13"/>
  <c r="R1270" i="13"/>
  <c r="Q1270" i="13"/>
  <c r="P1270" i="13"/>
  <c r="O1270" i="13"/>
  <c r="N1270" i="13"/>
  <c r="M1270" i="13"/>
  <c r="R1269" i="13"/>
  <c r="Q1269" i="13"/>
  <c r="P1269" i="13"/>
  <c r="O1269" i="13"/>
  <c r="N1269" i="13"/>
  <c r="M1269" i="13"/>
  <c r="R1268" i="13"/>
  <c r="Q1268" i="13"/>
  <c r="P1268" i="13"/>
  <c r="O1268" i="13"/>
  <c r="N1268" i="13"/>
  <c r="M1268" i="13"/>
  <c r="R1267" i="13"/>
  <c r="Q1267" i="13"/>
  <c r="P1267" i="13"/>
  <c r="O1267" i="13"/>
  <c r="N1267" i="13"/>
  <c r="M1267" i="13"/>
  <c r="R1266" i="13"/>
  <c r="Q1266" i="13"/>
  <c r="P1266" i="13"/>
  <c r="O1266" i="13"/>
  <c r="N1266" i="13"/>
  <c r="M1266" i="13"/>
  <c r="R1265" i="13"/>
  <c r="Q1265" i="13"/>
  <c r="P1265" i="13"/>
  <c r="O1265" i="13"/>
  <c r="N1265" i="13"/>
  <c r="M1265" i="13"/>
  <c r="R1264" i="13"/>
  <c r="Q1264" i="13"/>
  <c r="P1264" i="13"/>
  <c r="O1264" i="13"/>
  <c r="N1264" i="13"/>
  <c r="M1264" i="13"/>
  <c r="R1263" i="13"/>
  <c r="Q1263" i="13"/>
  <c r="P1263" i="13"/>
  <c r="O1263" i="13"/>
  <c r="N1263" i="13"/>
  <c r="M1263" i="13"/>
  <c r="R1262" i="13"/>
  <c r="Q1262" i="13"/>
  <c r="P1262" i="13"/>
  <c r="O1262" i="13"/>
  <c r="N1262" i="13"/>
  <c r="M1262" i="13"/>
  <c r="R1261" i="13"/>
  <c r="Q1261" i="13"/>
  <c r="P1261" i="13"/>
  <c r="O1261" i="13"/>
  <c r="N1261" i="13"/>
  <c r="M1261" i="13"/>
  <c r="R1260" i="13"/>
  <c r="Q1260" i="13"/>
  <c r="P1260" i="13"/>
  <c r="O1260" i="13"/>
  <c r="N1260" i="13"/>
  <c r="M1260" i="13"/>
  <c r="R1259" i="13"/>
  <c r="Q1259" i="13"/>
  <c r="P1259" i="13"/>
  <c r="O1259" i="13"/>
  <c r="N1259" i="13"/>
  <c r="M1259" i="13"/>
  <c r="R1258" i="13"/>
  <c r="Q1258" i="13"/>
  <c r="P1258" i="13"/>
  <c r="O1258" i="13"/>
  <c r="N1258" i="13"/>
  <c r="M1258" i="13"/>
  <c r="R1257" i="13"/>
  <c r="Q1257" i="13"/>
  <c r="P1257" i="13"/>
  <c r="O1257" i="13"/>
  <c r="N1257" i="13"/>
  <c r="M1257" i="13"/>
  <c r="R1256" i="13"/>
  <c r="Q1256" i="13"/>
  <c r="P1256" i="13"/>
  <c r="O1256" i="13"/>
  <c r="N1256" i="13"/>
  <c r="M1256" i="13"/>
  <c r="R1255" i="13"/>
  <c r="Q1255" i="13"/>
  <c r="P1255" i="13"/>
  <c r="O1255" i="13"/>
  <c r="N1255" i="13"/>
  <c r="M1255" i="13"/>
  <c r="R1254" i="13"/>
  <c r="Q1254" i="13"/>
  <c r="P1254" i="13"/>
  <c r="O1254" i="13"/>
  <c r="N1254" i="13"/>
  <c r="M1254" i="13"/>
  <c r="R1253" i="13"/>
  <c r="Q1253" i="13"/>
  <c r="P1253" i="13"/>
  <c r="O1253" i="13"/>
  <c r="N1253" i="13"/>
  <c r="M1253" i="13"/>
  <c r="R1252" i="13"/>
  <c r="Q1252" i="13"/>
  <c r="P1252" i="13"/>
  <c r="O1252" i="13"/>
  <c r="N1252" i="13"/>
  <c r="M1252" i="13"/>
  <c r="R1251" i="13"/>
  <c r="Q1251" i="13"/>
  <c r="P1251" i="13"/>
  <c r="O1251" i="13"/>
  <c r="N1251" i="13"/>
  <c r="M1251" i="13"/>
  <c r="R1250" i="13"/>
  <c r="Q1250" i="13"/>
  <c r="P1250" i="13"/>
  <c r="O1250" i="13"/>
  <c r="N1250" i="13"/>
  <c r="M1250" i="13"/>
  <c r="R1249" i="13"/>
  <c r="Q1249" i="13"/>
  <c r="P1249" i="13"/>
  <c r="O1249" i="13"/>
  <c r="N1249" i="13"/>
  <c r="M1249" i="13"/>
  <c r="R1248" i="13"/>
  <c r="Q1248" i="13"/>
  <c r="P1248" i="13"/>
  <c r="O1248" i="13"/>
  <c r="N1248" i="13"/>
  <c r="M1248" i="13"/>
  <c r="R1247" i="13"/>
  <c r="Q1247" i="13"/>
  <c r="P1247" i="13"/>
  <c r="O1247" i="13"/>
  <c r="N1247" i="13"/>
  <c r="M1247" i="13"/>
  <c r="R1246" i="13"/>
  <c r="Q1246" i="13"/>
  <c r="P1246" i="13"/>
  <c r="O1246" i="13"/>
  <c r="N1246" i="13"/>
  <c r="M1246" i="13"/>
  <c r="R1245" i="13"/>
  <c r="Q1245" i="13"/>
  <c r="P1245" i="13"/>
  <c r="O1245" i="13"/>
  <c r="N1245" i="13"/>
  <c r="M1245" i="13"/>
  <c r="R1244" i="13"/>
  <c r="Q1244" i="13"/>
  <c r="P1244" i="13"/>
  <c r="O1244" i="13"/>
  <c r="N1244" i="13"/>
  <c r="M1244" i="13"/>
  <c r="R1243" i="13"/>
  <c r="Q1243" i="13"/>
  <c r="P1243" i="13"/>
  <c r="O1243" i="13"/>
  <c r="N1243" i="13"/>
  <c r="M1243" i="13"/>
  <c r="R1242" i="13"/>
  <c r="Q1242" i="13"/>
  <c r="P1242" i="13"/>
  <c r="O1242" i="13"/>
  <c r="N1242" i="13"/>
  <c r="M1242" i="13"/>
  <c r="R1241" i="13"/>
  <c r="Q1241" i="13"/>
  <c r="P1241" i="13"/>
  <c r="O1241" i="13"/>
  <c r="N1241" i="13"/>
  <c r="M1241" i="13"/>
  <c r="R1240" i="13"/>
  <c r="Q1240" i="13"/>
  <c r="P1240" i="13"/>
  <c r="O1240" i="13"/>
  <c r="N1240" i="13"/>
  <c r="M1240" i="13"/>
  <c r="R1239" i="13"/>
  <c r="Q1239" i="13"/>
  <c r="P1239" i="13"/>
  <c r="O1239" i="13"/>
  <c r="N1239" i="13"/>
  <c r="M1239" i="13"/>
  <c r="R1238" i="13"/>
  <c r="Q1238" i="13"/>
  <c r="P1238" i="13"/>
  <c r="O1238" i="13"/>
  <c r="N1238" i="13"/>
  <c r="M1238" i="13"/>
  <c r="R1237" i="13"/>
  <c r="Q1237" i="13"/>
  <c r="P1237" i="13"/>
  <c r="O1237" i="13"/>
  <c r="N1237" i="13"/>
  <c r="M1237" i="13"/>
  <c r="R1236" i="13"/>
  <c r="Q1236" i="13"/>
  <c r="P1236" i="13"/>
  <c r="O1236" i="13"/>
  <c r="N1236" i="13"/>
  <c r="M1236" i="13"/>
  <c r="R1235" i="13"/>
  <c r="Q1235" i="13"/>
  <c r="P1235" i="13"/>
  <c r="O1235" i="13"/>
  <c r="N1235" i="13"/>
  <c r="M1235" i="13"/>
  <c r="R1234" i="13"/>
  <c r="Q1234" i="13"/>
  <c r="P1234" i="13"/>
  <c r="O1234" i="13"/>
  <c r="N1234" i="13"/>
  <c r="M1234" i="13"/>
  <c r="R1233" i="13"/>
  <c r="Q1233" i="13"/>
  <c r="P1233" i="13"/>
  <c r="O1233" i="13"/>
  <c r="N1233" i="13"/>
  <c r="M1233" i="13"/>
  <c r="R1232" i="13"/>
  <c r="Q1232" i="13"/>
  <c r="P1232" i="13"/>
  <c r="O1232" i="13"/>
  <c r="N1232" i="13"/>
  <c r="M1232" i="13"/>
  <c r="R1231" i="13"/>
  <c r="Q1231" i="13"/>
  <c r="P1231" i="13"/>
  <c r="O1231" i="13"/>
  <c r="N1231" i="13"/>
  <c r="M1231" i="13"/>
  <c r="R1230" i="13"/>
  <c r="Q1230" i="13"/>
  <c r="P1230" i="13"/>
  <c r="O1230" i="13"/>
  <c r="N1230" i="13"/>
  <c r="M1230" i="13"/>
  <c r="R1229" i="13"/>
  <c r="Q1229" i="13"/>
  <c r="P1229" i="13"/>
  <c r="O1229" i="13"/>
  <c r="N1229" i="13"/>
  <c r="M1229" i="13"/>
  <c r="R1228" i="13"/>
  <c r="Q1228" i="13"/>
  <c r="P1228" i="13"/>
  <c r="O1228" i="13"/>
  <c r="N1228" i="13"/>
  <c r="M1228" i="13"/>
  <c r="R1227" i="13"/>
  <c r="Q1227" i="13"/>
  <c r="P1227" i="13"/>
  <c r="O1227" i="13"/>
  <c r="N1227" i="13"/>
  <c r="M1227" i="13"/>
  <c r="R1226" i="13"/>
  <c r="Q1226" i="13"/>
  <c r="P1226" i="13"/>
  <c r="O1226" i="13"/>
  <c r="N1226" i="13"/>
  <c r="M1226" i="13"/>
  <c r="R1225" i="13"/>
  <c r="Q1225" i="13"/>
  <c r="P1225" i="13"/>
  <c r="O1225" i="13"/>
  <c r="N1225" i="13"/>
  <c r="M1225" i="13"/>
  <c r="R1224" i="13"/>
  <c r="Q1224" i="13"/>
  <c r="P1224" i="13"/>
  <c r="O1224" i="13"/>
  <c r="N1224" i="13"/>
  <c r="M1224" i="13"/>
  <c r="R1223" i="13"/>
  <c r="Q1223" i="13"/>
  <c r="P1223" i="13"/>
  <c r="O1223" i="13"/>
  <c r="N1223" i="13"/>
  <c r="M1223" i="13"/>
  <c r="R1222" i="13"/>
  <c r="Q1222" i="13"/>
  <c r="P1222" i="13"/>
  <c r="O1222" i="13"/>
  <c r="N1222" i="13"/>
  <c r="M1222" i="13"/>
  <c r="R1221" i="13"/>
  <c r="Q1221" i="13"/>
  <c r="P1221" i="13"/>
  <c r="O1221" i="13"/>
  <c r="N1221" i="13"/>
  <c r="M1221" i="13"/>
  <c r="R1220" i="13"/>
  <c r="Q1220" i="13"/>
  <c r="P1220" i="13"/>
  <c r="O1220" i="13"/>
  <c r="N1220" i="13"/>
  <c r="M1220" i="13"/>
  <c r="R1219" i="13"/>
  <c r="Q1219" i="13"/>
  <c r="P1219" i="13"/>
  <c r="O1219" i="13"/>
  <c r="N1219" i="13"/>
  <c r="M1219" i="13"/>
  <c r="R1218" i="13"/>
  <c r="Q1218" i="13"/>
  <c r="P1218" i="13"/>
  <c r="O1218" i="13"/>
  <c r="N1218" i="13"/>
  <c r="M1218" i="13"/>
  <c r="R1217" i="13"/>
  <c r="Q1217" i="13"/>
  <c r="P1217" i="13"/>
  <c r="O1217" i="13"/>
  <c r="N1217" i="13"/>
  <c r="M1217" i="13"/>
  <c r="R1216" i="13"/>
  <c r="Q1216" i="13"/>
  <c r="P1216" i="13"/>
  <c r="O1216" i="13"/>
  <c r="N1216" i="13"/>
  <c r="M1216" i="13"/>
  <c r="R1215" i="13"/>
  <c r="Q1215" i="13"/>
  <c r="P1215" i="13"/>
  <c r="O1215" i="13"/>
  <c r="N1215" i="13"/>
  <c r="M1215" i="13"/>
  <c r="R1214" i="13"/>
  <c r="Q1214" i="13"/>
  <c r="P1214" i="13"/>
  <c r="O1214" i="13"/>
  <c r="N1214" i="13"/>
  <c r="M1214" i="13"/>
  <c r="R1213" i="13"/>
  <c r="Q1213" i="13"/>
  <c r="P1213" i="13"/>
  <c r="O1213" i="13"/>
  <c r="N1213" i="13"/>
  <c r="M1213" i="13"/>
  <c r="R1212" i="13"/>
  <c r="Q1212" i="13"/>
  <c r="P1212" i="13"/>
  <c r="O1212" i="13"/>
  <c r="N1212" i="13"/>
  <c r="M1212" i="13"/>
  <c r="R1211" i="13"/>
  <c r="Q1211" i="13"/>
  <c r="P1211" i="13"/>
  <c r="O1211" i="13"/>
  <c r="N1211" i="13"/>
  <c r="M1211" i="13"/>
  <c r="R1210" i="13"/>
  <c r="Q1210" i="13"/>
  <c r="P1210" i="13"/>
  <c r="O1210" i="13"/>
  <c r="N1210" i="13"/>
  <c r="M1210" i="13"/>
  <c r="R1209" i="13"/>
  <c r="Q1209" i="13"/>
  <c r="P1209" i="13"/>
  <c r="O1209" i="13"/>
  <c r="N1209" i="13"/>
  <c r="M1209" i="13"/>
  <c r="R1208" i="13"/>
  <c r="Q1208" i="13"/>
  <c r="P1208" i="13"/>
  <c r="O1208" i="13"/>
  <c r="N1208" i="13"/>
  <c r="M1208" i="13"/>
  <c r="R1207" i="13"/>
  <c r="Q1207" i="13"/>
  <c r="P1207" i="13"/>
  <c r="O1207" i="13"/>
  <c r="N1207" i="13"/>
  <c r="M1207" i="13"/>
  <c r="R1206" i="13"/>
  <c r="Q1206" i="13"/>
  <c r="P1206" i="13"/>
  <c r="O1206" i="13"/>
  <c r="N1206" i="13"/>
  <c r="M1206" i="13"/>
  <c r="R1205" i="13"/>
  <c r="Q1205" i="13"/>
  <c r="P1205" i="13"/>
  <c r="O1205" i="13"/>
  <c r="N1205" i="13"/>
  <c r="M1205" i="13"/>
  <c r="R1204" i="13"/>
  <c r="Q1204" i="13"/>
  <c r="P1204" i="13"/>
  <c r="O1204" i="13"/>
  <c r="N1204" i="13"/>
  <c r="M1204" i="13"/>
  <c r="R1203" i="13"/>
  <c r="Q1203" i="13"/>
  <c r="P1203" i="13"/>
  <c r="O1203" i="13"/>
  <c r="N1203" i="13"/>
  <c r="M1203" i="13"/>
  <c r="R1202" i="13"/>
  <c r="Q1202" i="13"/>
  <c r="P1202" i="13"/>
  <c r="O1202" i="13"/>
  <c r="N1202" i="13"/>
  <c r="M1202" i="13"/>
  <c r="R1201" i="13"/>
  <c r="Q1201" i="13"/>
  <c r="P1201" i="13"/>
  <c r="O1201" i="13"/>
  <c r="N1201" i="13"/>
  <c r="M1201" i="13"/>
  <c r="R1200" i="13"/>
  <c r="Q1200" i="13"/>
  <c r="P1200" i="13"/>
  <c r="O1200" i="13"/>
  <c r="N1200" i="13"/>
  <c r="M1200" i="13"/>
  <c r="R1199" i="13"/>
  <c r="Q1199" i="13"/>
  <c r="P1199" i="13"/>
  <c r="O1199" i="13"/>
  <c r="N1199" i="13"/>
  <c r="M1199" i="13"/>
  <c r="R1198" i="13"/>
  <c r="Q1198" i="13"/>
  <c r="P1198" i="13"/>
  <c r="O1198" i="13"/>
  <c r="N1198" i="13"/>
  <c r="M1198" i="13"/>
  <c r="R1197" i="13"/>
  <c r="Q1197" i="13"/>
  <c r="P1197" i="13"/>
  <c r="O1197" i="13"/>
  <c r="N1197" i="13"/>
  <c r="M1197" i="13"/>
  <c r="R1196" i="13"/>
  <c r="Q1196" i="13"/>
  <c r="P1196" i="13"/>
  <c r="O1196" i="13"/>
  <c r="N1196" i="13"/>
  <c r="M1196" i="13"/>
  <c r="R1195" i="13"/>
  <c r="Q1195" i="13"/>
  <c r="P1195" i="13"/>
  <c r="O1195" i="13"/>
  <c r="N1195" i="13"/>
  <c r="M1195" i="13"/>
  <c r="R1194" i="13"/>
  <c r="Q1194" i="13"/>
  <c r="P1194" i="13"/>
  <c r="O1194" i="13"/>
  <c r="N1194" i="13"/>
  <c r="M1194" i="13"/>
  <c r="R1193" i="13"/>
  <c r="Q1193" i="13"/>
  <c r="P1193" i="13"/>
  <c r="O1193" i="13"/>
  <c r="N1193" i="13"/>
  <c r="M1193" i="13"/>
  <c r="R1192" i="13"/>
  <c r="Q1192" i="13"/>
  <c r="P1192" i="13"/>
  <c r="O1192" i="13"/>
  <c r="N1192" i="13"/>
  <c r="M1192" i="13"/>
  <c r="R1191" i="13"/>
  <c r="Q1191" i="13"/>
  <c r="P1191" i="13"/>
  <c r="O1191" i="13"/>
  <c r="N1191" i="13"/>
  <c r="M1191" i="13"/>
  <c r="R1190" i="13"/>
  <c r="Q1190" i="13"/>
  <c r="P1190" i="13"/>
  <c r="O1190" i="13"/>
  <c r="N1190" i="13"/>
  <c r="M1190" i="13"/>
  <c r="R1189" i="13"/>
  <c r="Q1189" i="13"/>
  <c r="P1189" i="13"/>
  <c r="O1189" i="13"/>
  <c r="N1189" i="13"/>
  <c r="M1189" i="13"/>
  <c r="R1188" i="13"/>
  <c r="Q1188" i="13"/>
  <c r="P1188" i="13"/>
  <c r="O1188" i="13"/>
  <c r="N1188" i="13"/>
  <c r="M1188" i="13"/>
  <c r="R1187" i="13"/>
  <c r="Q1187" i="13"/>
  <c r="P1187" i="13"/>
  <c r="O1187" i="13"/>
  <c r="N1187" i="13"/>
  <c r="M1187" i="13"/>
  <c r="R1186" i="13"/>
  <c r="Q1186" i="13"/>
  <c r="P1186" i="13"/>
  <c r="O1186" i="13"/>
  <c r="N1186" i="13"/>
  <c r="M1186" i="13"/>
  <c r="R1185" i="13"/>
  <c r="Q1185" i="13"/>
  <c r="P1185" i="13"/>
  <c r="O1185" i="13"/>
  <c r="N1185" i="13"/>
  <c r="M1185" i="13"/>
  <c r="R1184" i="13"/>
  <c r="Q1184" i="13"/>
  <c r="P1184" i="13"/>
  <c r="O1184" i="13"/>
  <c r="N1184" i="13"/>
  <c r="M1184" i="13"/>
  <c r="R1183" i="13"/>
  <c r="Q1183" i="13"/>
  <c r="P1183" i="13"/>
  <c r="O1183" i="13"/>
  <c r="N1183" i="13"/>
  <c r="M1183" i="13"/>
  <c r="R1182" i="13"/>
  <c r="Q1182" i="13"/>
  <c r="P1182" i="13"/>
  <c r="O1182" i="13"/>
  <c r="N1182" i="13"/>
  <c r="M1182" i="13"/>
  <c r="R1181" i="13"/>
  <c r="Q1181" i="13"/>
  <c r="P1181" i="13"/>
  <c r="O1181" i="13"/>
  <c r="N1181" i="13"/>
  <c r="M1181" i="13"/>
  <c r="R1180" i="13"/>
  <c r="Q1180" i="13"/>
  <c r="P1180" i="13"/>
  <c r="O1180" i="13"/>
  <c r="N1180" i="13"/>
  <c r="M1180" i="13"/>
  <c r="R1179" i="13"/>
  <c r="Q1179" i="13"/>
  <c r="P1179" i="13"/>
  <c r="O1179" i="13"/>
  <c r="N1179" i="13"/>
  <c r="M1179" i="13"/>
  <c r="R1178" i="13"/>
  <c r="Q1178" i="13"/>
  <c r="P1178" i="13"/>
  <c r="O1178" i="13"/>
  <c r="N1178" i="13"/>
  <c r="M1178" i="13"/>
  <c r="R1177" i="13"/>
  <c r="Q1177" i="13"/>
  <c r="P1177" i="13"/>
  <c r="O1177" i="13"/>
  <c r="N1177" i="13"/>
  <c r="M1177" i="13"/>
  <c r="R1176" i="13"/>
  <c r="Q1176" i="13"/>
  <c r="P1176" i="13"/>
  <c r="O1176" i="13"/>
  <c r="N1176" i="13"/>
  <c r="M1176" i="13"/>
  <c r="R1175" i="13"/>
  <c r="Q1175" i="13"/>
  <c r="P1175" i="13"/>
  <c r="O1175" i="13"/>
  <c r="N1175" i="13"/>
  <c r="M1175" i="13"/>
  <c r="R1174" i="13"/>
  <c r="Q1174" i="13"/>
  <c r="P1174" i="13"/>
  <c r="O1174" i="13"/>
  <c r="N1174" i="13"/>
  <c r="M1174" i="13"/>
  <c r="R1173" i="13"/>
  <c r="Q1173" i="13"/>
  <c r="P1173" i="13"/>
  <c r="O1173" i="13"/>
  <c r="N1173" i="13"/>
  <c r="M1173" i="13"/>
  <c r="R1172" i="13"/>
  <c r="Q1172" i="13"/>
  <c r="P1172" i="13"/>
  <c r="O1172" i="13"/>
  <c r="N1172" i="13"/>
  <c r="M1172" i="13"/>
  <c r="R1171" i="13"/>
  <c r="Q1171" i="13"/>
  <c r="P1171" i="13"/>
  <c r="O1171" i="13"/>
  <c r="N1171" i="13"/>
  <c r="M1171" i="13"/>
  <c r="R1170" i="13"/>
  <c r="Q1170" i="13"/>
  <c r="P1170" i="13"/>
  <c r="O1170" i="13"/>
  <c r="N1170" i="13"/>
  <c r="M1170" i="13"/>
  <c r="R1169" i="13"/>
  <c r="Q1169" i="13"/>
  <c r="P1169" i="13"/>
  <c r="O1169" i="13"/>
  <c r="N1169" i="13"/>
  <c r="M1169" i="13"/>
  <c r="R1168" i="13"/>
  <c r="Q1168" i="13"/>
  <c r="P1168" i="13"/>
  <c r="O1168" i="13"/>
  <c r="N1168" i="13"/>
  <c r="M1168" i="13"/>
  <c r="R1167" i="13"/>
  <c r="Q1167" i="13"/>
  <c r="P1167" i="13"/>
  <c r="O1167" i="13"/>
  <c r="N1167" i="13"/>
  <c r="M1167" i="13"/>
  <c r="R1166" i="13"/>
  <c r="Q1166" i="13"/>
  <c r="P1166" i="13"/>
  <c r="O1166" i="13"/>
  <c r="N1166" i="13"/>
  <c r="M1166" i="13"/>
  <c r="R1165" i="13"/>
  <c r="Q1165" i="13"/>
  <c r="P1165" i="13"/>
  <c r="O1165" i="13"/>
  <c r="N1165" i="13"/>
  <c r="M1165" i="13"/>
  <c r="R1164" i="13"/>
  <c r="Q1164" i="13"/>
  <c r="P1164" i="13"/>
  <c r="O1164" i="13"/>
  <c r="N1164" i="13"/>
  <c r="M1164" i="13"/>
  <c r="R1163" i="13"/>
  <c r="Q1163" i="13"/>
  <c r="P1163" i="13"/>
  <c r="O1163" i="13"/>
  <c r="N1163" i="13"/>
  <c r="M1163" i="13"/>
  <c r="R1162" i="13"/>
  <c r="Q1162" i="13"/>
  <c r="P1162" i="13"/>
  <c r="O1162" i="13"/>
  <c r="N1162" i="13"/>
  <c r="M1162" i="13"/>
  <c r="R1161" i="13"/>
  <c r="Q1161" i="13"/>
  <c r="P1161" i="13"/>
  <c r="O1161" i="13"/>
  <c r="N1161" i="13"/>
  <c r="M1161" i="13"/>
  <c r="R1160" i="13"/>
  <c r="Q1160" i="13"/>
  <c r="P1160" i="13"/>
  <c r="O1160" i="13"/>
  <c r="N1160" i="13"/>
  <c r="M1160" i="13"/>
  <c r="R1159" i="13"/>
  <c r="Q1159" i="13"/>
  <c r="P1159" i="13"/>
  <c r="O1159" i="13"/>
  <c r="N1159" i="13"/>
  <c r="M1159" i="13"/>
  <c r="R1158" i="13"/>
  <c r="Q1158" i="13"/>
  <c r="P1158" i="13"/>
  <c r="O1158" i="13"/>
  <c r="N1158" i="13"/>
  <c r="M1158" i="13"/>
  <c r="R1157" i="13"/>
  <c r="Q1157" i="13"/>
  <c r="P1157" i="13"/>
  <c r="O1157" i="13"/>
  <c r="N1157" i="13"/>
  <c r="M1157" i="13"/>
  <c r="R1156" i="13"/>
  <c r="Q1156" i="13"/>
  <c r="P1156" i="13"/>
  <c r="O1156" i="13"/>
  <c r="N1156" i="13"/>
  <c r="M1156" i="13"/>
  <c r="R1155" i="13"/>
  <c r="Q1155" i="13"/>
  <c r="P1155" i="13"/>
  <c r="O1155" i="13"/>
  <c r="N1155" i="13"/>
  <c r="M1155" i="13"/>
  <c r="R1154" i="13"/>
  <c r="Q1154" i="13"/>
  <c r="P1154" i="13"/>
  <c r="O1154" i="13"/>
  <c r="N1154" i="13"/>
  <c r="M1154" i="13"/>
  <c r="R1153" i="13"/>
  <c r="Q1153" i="13"/>
  <c r="P1153" i="13"/>
  <c r="O1153" i="13"/>
  <c r="N1153" i="13"/>
  <c r="M1153" i="13"/>
  <c r="R1152" i="13"/>
  <c r="Q1152" i="13"/>
  <c r="P1152" i="13"/>
  <c r="O1152" i="13"/>
  <c r="N1152" i="13"/>
  <c r="M1152" i="13"/>
  <c r="R1151" i="13"/>
  <c r="Q1151" i="13"/>
  <c r="P1151" i="13"/>
  <c r="O1151" i="13"/>
  <c r="N1151" i="13"/>
  <c r="M1151" i="13"/>
  <c r="R1150" i="13"/>
  <c r="Q1150" i="13"/>
  <c r="P1150" i="13"/>
  <c r="O1150" i="13"/>
  <c r="N1150" i="13"/>
  <c r="M1150" i="13"/>
  <c r="R1149" i="13"/>
  <c r="Q1149" i="13"/>
  <c r="P1149" i="13"/>
  <c r="O1149" i="13"/>
  <c r="N1149" i="13"/>
  <c r="M1149" i="13"/>
  <c r="R1148" i="13"/>
  <c r="Q1148" i="13"/>
  <c r="P1148" i="13"/>
  <c r="O1148" i="13"/>
  <c r="N1148" i="13"/>
  <c r="M1148" i="13"/>
  <c r="R1147" i="13"/>
  <c r="Q1147" i="13"/>
  <c r="P1147" i="13"/>
  <c r="O1147" i="13"/>
  <c r="N1147" i="13"/>
  <c r="M1147" i="13"/>
  <c r="R1146" i="13"/>
  <c r="Q1146" i="13"/>
  <c r="P1146" i="13"/>
  <c r="O1146" i="13"/>
  <c r="N1146" i="13"/>
  <c r="M1146" i="13"/>
  <c r="R1145" i="13"/>
  <c r="Q1145" i="13"/>
  <c r="P1145" i="13"/>
  <c r="O1145" i="13"/>
  <c r="N1145" i="13"/>
  <c r="M1145" i="13"/>
  <c r="R1144" i="13"/>
  <c r="Q1144" i="13"/>
  <c r="P1144" i="13"/>
  <c r="O1144" i="13"/>
  <c r="N1144" i="13"/>
  <c r="M1144" i="13"/>
  <c r="R1143" i="13"/>
  <c r="Q1143" i="13"/>
  <c r="P1143" i="13"/>
  <c r="O1143" i="13"/>
  <c r="N1143" i="13"/>
  <c r="M1143" i="13"/>
  <c r="R1142" i="13"/>
  <c r="Q1142" i="13"/>
  <c r="P1142" i="13"/>
  <c r="O1142" i="13"/>
  <c r="N1142" i="13"/>
  <c r="M1142" i="13"/>
  <c r="R1141" i="13"/>
  <c r="Q1141" i="13"/>
  <c r="P1141" i="13"/>
  <c r="O1141" i="13"/>
  <c r="N1141" i="13"/>
  <c r="M1141" i="13"/>
  <c r="R1140" i="13"/>
  <c r="Q1140" i="13"/>
  <c r="P1140" i="13"/>
  <c r="O1140" i="13"/>
  <c r="N1140" i="13"/>
  <c r="M1140" i="13"/>
  <c r="R1139" i="13"/>
  <c r="Q1139" i="13"/>
  <c r="P1139" i="13"/>
  <c r="O1139" i="13"/>
  <c r="N1139" i="13"/>
  <c r="M1139" i="13"/>
  <c r="R1138" i="13"/>
  <c r="Q1138" i="13"/>
  <c r="P1138" i="13"/>
  <c r="O1138" i="13"/>
  <c r="N1138" i="13"/>
  <c r="M1138" i="13"/>
  <c r="R1137" i="13"/>
  <c r="Q1137" i="13"/>
  <c r="P1137" i="13"/>
  <c r="O1137" i="13"/>
  <c r="N1137" i="13"/>
  <c r="M1137" i="13"/>
  <c r="R1136" i="13"/>
  <c r="Q1136" i="13"/>
  <c r="P1136" i="13"/>
  <c r="O1136" i="13"/>
  <c r="N1136" i="13"/>
  <c r="M1136" i="13"/>
  <c r="R1135" i="13"/>
  <c r="Q1135" i="13"/>
  <c r="P1135" i="13"/>
  <c r="O1135" i="13"/>
  <c r="N1135" i="13"/>
  <c r="M1135" i="13"/>
  <c r="R1134" i="13"/>
  <c r="Q1134" i="13"/>
  <c r="P1134" i="13"/>
  <c r="O1134" i="13"/>
  <c r="N1134" i="13"/>
  <c r="M1134" i="13"/>
  <c r="R1133" i="13"/>
  <c r="Q1133" i="13"/>
  <c r="P1133" i="13"/>
  <c r="O1133" i="13"/>
  <c r="N1133" i="13"/>
  <c r="M1133" i="13"/>
  <c r="R1132" i="13"/>
  <c r="Q1132" i="13"/>
  <c r="P1132" i="13"/>
  <c r="O1132" i="13"/>
  <c r="N1132" i="13"/>
  <c r="M1132" i="13"/>
  <c r="R1131" i="13"/>
  <c r="Q1131" i="13"/>
  <c r="P1131" i="13"/>
  <c r="O1131" i="13"/>
  <c r="N1131" i="13"/>
  <c r="M1131" i="13"/>
  <c r="R1130" i="13"/>
  <c r="Q1130" i="13"/>
  <c r="P1130" i="13"/>
  <c r="O1130" i="13"/>
  <c r="N1130" i="13"/>
  <c r="M1130" i="13"/>
  <c r="R1129" i="13"/>
  <c r="Q1129" i="13"/>
  <c r="P1129" i="13"/>
  <c r="O1129" i="13"/>
  <c r="N1129" i="13"/>
  <c r="M1129" i="13"/>
  <c r="R1128" i="13"/>
  <c r="Q1128" i="13"/>
  <c r="P1128" i="13"/>
  <c r="O1128" i="13"/>
  <c r="N1128" i="13"/>
  <c r="M1128" i="13"/>
  <c r="R1127" i="13"/>
  <c r="Q1127" i="13"/>
  <c r="P1127" i="13"/>
  <c r="O1127" i="13"/>
  <c r="N1127" i="13"/>
  <c r="M1127" i="13"/>
  <c r="R1126" i="13"/>
  <c r="Q1126" i="13"/>
  <c r="P1126" i="13"/>
  <c r="O1126" i="13"/>
  <c r="N1126" i="13"/>
  <c r="M1126" i="13"/>
  <c r="R1125" i="13"/>
  <c r="Q1125" i="13"/>
  <c r="P1125" i="13"/>
  <c r="O1125" i="13"/>
  <c r="N1125" i="13"/>
  <c r="M1125" i="13"/>
  <c r="R1124" i="13"/>
  <c r="Q1124" i="13"/>
  <c r="P1124" i="13"/>
  <c r="O1124" i="13"/>
  <c r="N1124" i="13"/>
  <c r="M1124" i="13"/>
  <c r="R1123" i="13"/>
  <c r="Q1123" i="13"/>
  <c r="P1123" i="13"/>
  <c r="O1123" i="13"/>
  <c r="N1123" i="13"/>
  <c r="M1123" i="13"/>
  <c r="R1122" i="13"/>
  <c r="Q1122" i="13"/>
  <c r="P1122" i="13"/>
  <c r="O1122" i="13"/>
  <c r="N1122" i="13"/>
  <c r="M1122" i="13"/>
  <c r="R1121" i="13"/>
  <c r="Q1121" i="13"/>
  <c r="P1121" i="13"/>
  <c r="O1121" i="13"/>
  <c r="N1121" i="13"/>
  <c r="M1121" i="13"/>
  <c r="R1120" i="13"/>
  <c r="Q1120" i="13"/>
  <c r="P1120" i="13"/>
  <c r="O1120" i="13"/>
  <c r="N1120" i="13"/>
  <c r="M1120" i="13"/>
  <c r="R1119" i="13"/>
  <c r="Q1119" i="13"/>
  <c r="P1119" i="13"/>
  <c r="O1119" i="13"/>
  <c r="N1119" i="13"/>
  <c r="M1119" i="13"/>
  <c r="R1118" i="13"/>
  <c r="Q1118" i="13"/>
  <c r="P1118" i="13"/>
  <c r="O1118" i="13"/>
  <c r="N1118" i="13"/>
  <c r="M1118" i="13"/>
  <c r="R1117" i="13"/>
  <c r="Q1117" i="13"/>
  <c r="P1117" i="13"/>
  <c r="O1117" i="13"/>
  <c r="N1117" i="13"/>
  <c r="M1117" i="13"/>
  <c r="R1116" i="13"/>
  <c r="Q1116" i="13"/>
  <c r="P1116" i="13"/>
  <c r="O1116" i="13"/>
  <c r="N1116" i="13"/>
  <c r="M1116" i="13"/>
  <c r="R1115" i="13"/>
  <c r="Q1115" i="13"/>
  <c r="P1115" i="13"/>
  <c r="O1115" i="13"/>
  <c r="N1115" i="13"/>
  <c r="M1115" i="13"/>
  <c r="R1114" i="13"/>
  <c r="Q1114" i="13"/>
  <c r="P1114" i="13"/>
  <c r="O1114" i="13"/>
  <c r="N1114" i="13"/>
  <c r="M1114" i="13"/>
  <c r="R1113" i="13"/>
  <c r="Q1113" i="13"/>
  <c r="P1113" i="13"/>
  <c r="O1113" i="13"/>
  <c r="N1113" i="13"/>
  <c r="M1113" i="13"/>
  <c r="R1112" i="13"/>
  <c r="Q1112" i="13"/>
  <c r="P1112" i="13"/>
  <c r="O1112" i="13"/>
  <c r="N1112" i="13"/>
  <c r="M1112" i="13"/>
  <c r="R1111" i="13"/>
  <c r="Q1111" i="13"/>
  <c r="P1111" i="13"/>
  <c r="O1111" i="13"/>
  <c r="N1111" i="13"/>
  <c r="M1111" i="13"/>
  <c r="R1110" i="13"/>
  <c r="Q1110" i="13"/>
  <c r="P1110" i="13"/>
  <c r="O1110" i="13"/>
  <c r="N1110" i="13"/>
  <c r="M1110" i="13"/>
  <c r="R1109" i="13"/>
  <c r="Q1109" i="13"/>
  <c r="P1109" i="13"/>
  <c r="O1109" i="13"/>
  <c r="N1109" i="13"/>
  <c r="M1109" i="13"/>
  <c r="R1108" i="13"/>
  <c r="Q1108" i="13"/>
  <c r="P1108" i="13"/>
  <c r="O1108" i="13"/>
  <c r="N1108" i="13"/>
  <c r="M1108" i="13"/>
  <c r="R1107" i="13"/>
  <c r="Q1107" i="13"/>
  <c r="P1107" i="13"/>
  <c r="O1107" i="13"/>
  <c r="N1107" i="13"/>
  <c r="M1107" i="13"/>
  <c r="R1106" i="13"/>
  <c r="Q1106" i="13"/>
  <c r="P1106" i="13"/>
  <c r="O1106" i="13"/>
  <c r="N1106" i="13"/>
  <c r="M1106" i="13"/>
  <c r="R1105" i="13"/>
  <c r="Q1105" i="13"/>
  <c r="P1105" i="13"/>
  <c r="O1105" i="13"/>
  <c r="N1105" i="13"/>
  <c r="M1105" i="13"/>
  <c r="R1104" i="13"/>
  <c r="Q1104" i="13"/>
  <c r="P1104" i="13"/>
  <c r="O1104" i="13"/>
  <c r="N1104" i="13"/>
  <c r="M1104" i="13"/>
  <c r="R1103" i="13"/>
  <c r="Q1103" i="13"/>
  <c r="P1103" i="13"/>
  <c r="O1103" i="13"/>
  <c r="N1103" i="13"/>
  <c r="M1103" i="13"/>
  <c r="R1102" i="13"/>
  <c r="Q1102" i="13"/>
  <c r="P1102" i="13"/>
  <c r="O1102" i="13"/>
  <c r="N1102" i="13"/>
  <c r="M1102" i="13"/>
  <c r="R1101" i="13"/>
  <c r="Q1101" i="13"/>
  <c r="P1101" i="13"/>
  <c r="O1101" i="13"/>
  <c r="N1101" i="13"/>
  <c r="M1101" i="13"/>
  <c r="R1100" i="13"/>
  <c r="Q1100" i="13"/>
  <c r="P1100" i="13"/>
  <c r="O1100" i="13"/>
  <c r="N1100" i="13"/>
  <c r="M1100" i="13"/>
  <c r="R1099" i="13"/>
  <c r="Q1099" i="13"/>
  <c r="P1099" i="13"/>
  <c r="O1099" i="13"/>
  <c r="N1099" i="13"/>
  <c r="M1099" i="13"/>
  <c r="R1098" i="13"/>
  <c r="Q1098" i="13"/>
  <c r="P1098" i="13"/>
  <c r="O1098" i="13"/>
  <c r="N1098" i="13"/>
  <c r="M1098" i="13"/>
  <c r="R1097" i="13"/>
  <c r="Q1097" i="13"/>
  <c r="P1097" i="13"/>
  <c r="O1097" i="13"/>
  <c r="N1097" i="13"/>
  <c r="M1097" i="13"/>
  <c r="R1096" i="13"/>
  <c r="Q1096" i="13"/>
  <c r="P1096" i="13"/>
  <c r="O1096" i="13"/>
  <c r="N1096" i="13"/>
  <c r="M1096" i="13"/>
  <c r="R1095" i="13"/>
  <c r="Q1095" i="13"/>
  <c r="P1095" i="13"/>
  <c r="O1095" i="13"/>
  <c r="N1095" i="13"/>
  <c r="M1095" i="13"/>
  <c r="R1094" i="13"/>
  <c r="Q1094" i="13"/>
  <c r="P1094" i="13"/>
  <c r="O1094" i="13"/>
  <c r="N1094" i="13"/>
  <c r="M1094" i="13"/>
  <c r="R1093" i="13"/>
  <c r="Q1093" i="13"/>
  <c r="P1093" i="13"/>
  <c r="O1093" i="13"/>
  <c r="N1093" i="13"/>
  <c r="M1093" i="13"/>
  <c r="R1092" i="13"/>
  <c r="Q1092" i="13"/>
  <c r="P1092" i="13"/>
  <c r="O1092" i="13"/>
  <c r="N1092" i="13"/>
  <c r="M1092" i="13"/>
  <c r="R1091" i="13"/>
  <c r="Q1091" i="13"/>
  <c r="P1091" i="13"/>
  <c r="O1091" i="13"/>
  <c r="N1091" i="13"/>
  <c r="M1091" i="13"/>
  <c r="R1090" i="13"/>
  <c r="Q1090" i="13"/>
  <c r="P1090" i="13"/>
  <c r="O1090" i="13"/>
  <c r="N1090" i="13"/>
  <c r="M1090" i="13"/>
  <c r="R1089" i="13"/>
  <c r="Q1089" i="13"/>
  <c r="P1089" i="13"/>
  <c r="O1089" i="13"/>
  <c r="N1089" i="13"/>
  <c r="M1089" i="13"/>
  <c r="R1088" i="13"/>
  <c r="Q1088" i="13"/>
  <c r="P1088" i="13"/>
  <c r="O1088" i="13"/>
  <c r="N1088" i="13"/>
  <c r="M1088" i="13"/>
  <c r="R1087" i="13"/>
  <c r="Q1087" i="13"/>
  <c r="P1087" i="13"/>
  <c r="O1087" i="13"/>
  <c r="N1087" i="13"/>
  <c r="M1087" i="13"/>
  <c r="R1086" i="13"/>
  <c r="Q1086" i="13"/>
  <c r="P1086" i="13"/>
  <c r="O1086" i="13"/>
  <c r="N1086" i="13"/>
  <c r="M1086" i="13"/>
  <c r="R1085" i="13"/>
  <c r="Q1085" i="13"/>
  <c r="P1085" i="13"/>
  <c r="O1085" i="13"/>
  <c r="N1085" i="13"/>
  <c r="M1085" i="13"/>
  <c r="R1084" i="13"/>
  <c r="Q1084" i="13"/>
  <c r="P1084" i="13"/>
  <c r="O1084" i="13"/>
  <c r="N1084" i="13"/>
  <c r="M1084" i="13"/>
  <c r="R1083" i="13"/>
  <c r="Q1083" i="13"/>
  <c r="P1083" i="13"/>
  <c r="O1083" i="13"/>
  <c r="N1083" i="13"/>
  <c r="M1083" i="13"/>
  <c r="R1082" i="13"/>
  <c r="Q1082" i="13"/>
  <c r="P1082" i="13"/>
  <c r="O1082" i="13"/>
  <c r="N1082" i="13"/>
  <c r="M1082" i="13"/>
  <c r="R1081" i="13"/>
  <c r="Q1081" i="13"/>
  <c r="P1081" i="13"/>
  <c r="O1081" i="13"/>
  <c r="N1081" i="13"/>
  <c r="M1081" i="13"/>
  <c r="R1080" i="13"/>
  <c r="Q1080" i="13"/>
  <c r="P1080" i="13"/>
  <c r="O1080" i="13"/>
  <c r="N1080" i="13"/>
  <c r="M1080" i="13"/>
  <c r="R1079" i="13"/>
  <c r="Q1079" i="13"/>
  <c r="P1079" i="13"/>
  <c r="O1079" i="13"/>
  <c r="N1079" i="13"/>
  <c r="M1079" i="13"/>
  <c r="R1078" i="13"/>
  <c r="Q1078" i="13"/>
  <c r="P1078" i="13"/>
  <c r="O1078" i="13"/>
  <c r="N1078" i="13"/>
  <c r="M1078" i="13"/>
  <c r="R1077" i="13"/>
  <c r="Q1077" i="13"/>
  <c r="P1077" i="13"/>
  <c r="O1077" i="13"/>
  <c r="N1077" i="13"/>
  <c r="M1077" i="13"/>
  <c r="R1076" i="13"/>
  <c r="Q1076" i="13"/>
  <c r="P1076" i="13"/>
  <c r="O1076" i="13"/>
  <c r="N1076" i="13"/>
  <c r="M1076" i="13"/>
  <c r="R1075" i="13"/>
  <c r="Q1075" i="13"/>
  <c r="P1075" i="13"/>
  <c r="O1075" i="13"/>
  <c r="N1075" i="13"/>
  <c r="M1075" i="13"/>
  <c r="R1074" i="13"/>
  <c r="Q1074" i="13"/>
  <c r="P1074" i="13"/>
  <c r="O1074" i="13"/>
  <c r="N1074" i="13"/>
  <c r="M1074" i="13"/>
  <c r="R1073" i="13"/>
  <c r="Q1073" i="13"/>
  <c r="P1073" i="13"/>
  <c r="O1073" i="13"/>
  <c r="N1073" i="13"/>
  <c r="M1073" i="13"/>
  <c r="R1072" i="13"/>
  <c r="Q1072" i="13"/>
  <c r="P1072" i="13"/>
  <c r="O1072" i="13"/>
  <c r="N1072" i="13"/>
  <c r="M1072" i="13"/>
  <c r="R1071" i="13"/>
  <c r="Q1071" i="13"/>
  <c r="P1071" i="13"/>
  <c r="O1071" i="13"/>
  <c r="N1071" i="13"/>
  <c r="M1071" i="13"/>
  <c r="R1070" i="13"/>
  <c r="Q1070" i="13"/>
  <c r="P1070" i="13"/>
  <c r="O1070" i="13"/>
  <c r="N1070" i="13"/>
  <c r="M1070" i="13"/>
  <c r="R1069" i="13"/>
  <c r="Q1069" i="13"/>
  <c r="P1069" i="13"/>
  <c r="O1069" i="13"/>
  <c r="N1069" i="13"/>
  <c r="M1069" i="13"/>
  <c r="R1068" i="13"/>
  <c r="Q1068" i="13"/>
  <c r="P1068" i="13"/>
  <c r="O1068" i="13"/>
  <c r="N1068" i="13"/>
  <c r="M1068" i="13"/>
  <c r="R1067" i="13"/>
  <c r="Q1067" i="13"/>
  <c r="P1067" i="13"/>
  <c r="O1067" i="13"/>
  <c r="N1067" i="13"/>
  <c r="M1067" i="13"/>
  <c r="R1066" i="13"/>
  <c r="Q1066" i="13"/>
  <c r="P1066" i="13"/>
  <c r="O1066" i="13"/>
  <c r="N1066" i="13"/>
  <c r="M1066" i="13"/>
  <c r="R1065" i="13"/>
  <c r="Q1065" i="13"/>
  <c r="P1065" i="13"/>
  <c r="O1065" i="13"/>
  <c r="N1065" i="13"/>
  <c r="M1065" i="13"/>
  <c r="R1064" i="13"/>
  <c r="Q1064" i="13"/>
  <c r="P1064" i="13"/>
  <c r="O1064" i="13"/>
  <c r="N1064" i="13"/>
  <c r="M1064" i="13"/>
  <c r="R1063" i="13"/>
  <c r="Q1063" i="13"/>
  <c r="P1063" i="13"/>
  <c r="O1063" i="13"/>
  <c r="N1063" i="13"/>
  <c r="M1063" i="13"/>
  <c r="R1062" i="13"/>
  <c r="Q1062" i="13"/>
  <c r="P1062" i="13"/>
  <c r="O1062" i="13"/>
  <c r="N1062" i="13"/>
  <c r="M1062" i="13"/>
  <c r="R1061" i="13"/>
  <c r="Q1061" i="13"/>
  <c r="P1061" i="13"/>
  <c r="O1061" i="13"/>
  <c r="N1061" i="13"/>
  <c r="M1061" i="13"/>
  <c r="R1060" i="13"/>
  <c r="Q1060" i="13"/>
  <c r="P1060" i="13"/>
  <c r="O1060" i="13"/>
  <c r="N1060" i="13"/>
  <c r="M1060" i="13"/>
  <c r="R1059" i="13"/>
  <c r="Q1059" i="13"/>
  <c r="P1059" i="13"/>
  <c r="O1059" i="13"/>
  <c r="N1059" i="13"/>
  <c r="M1059" i="13"/>
  <c r="R1058" i="13"/>
  <c r="Q1058" i="13"/>
  <c r="P1058" i="13"/>
  <c r="O1058" i="13"/>
  <c r="N1058" i="13"/>
  <c r="M1058" i="13"/>
  <c r="R1057" i="13"/>
  <c r="Q1057" i="13"/>
  <c r="P1057" i="13"/>
  <c r="O1057" i="13"/>
  <c r="N1057" i="13"/>
  <c r="M1057" i="13"/>
  <c r="R1056" i="13"/>
  <c r="Q1056" i="13"/>
  <c r="P1056" i="13"/>
  <c r="O1056" i="13"/>
  <c r="N1056" i="13"/>
  <c r="M1056" i="13"/>
  <c r="R1055" i="13"/>
  <c r="Q1055" i="13"/>
  <c r="P1055" i="13"/>
  <c r="O1055" i="13"/>
  <c r="N1055" i="13"/>
  <c r="M1055" i="13"/>
  <c r="R1054" i="13"/>
  <c r="Q1054" i="13"/>
  <c r="P1054" i="13"/>
  <c r="O1054" i="13"/>
  <c r="N1054" i="13"/>
  <c r="M1054" i="13"/>
  <c r="R1053" i="13"/>
  <c r="Q1053" i="13"/>
  <c r="P1053" i="13"/>
  <c r="O1053" i="13"/>
  <c r="N1053" i="13"/>
  <c r="M1053" i="13"/>
  <c r="R1052" i="13"/>
  <c r="Q1052" i="13"/>
  <c r="P1052" i="13"/>
  <c r="O1052" i="13"/>
  <c r="N1052" i="13"/>
  <c r="M1052" i="13"/>
  <c r="R1051" i="13"/>
  <c r="Q1051" i="13"/>
  <c r="P1051" i="13"/>
  <c r="O1051" i="13"/>
  <c r="N1051" i="13"/>
  <c r="M1051" i="13"/>
  <c r="R1050" i="13"/>
  <c r="Q1050" i="13"/>
  <c r="P1050" i="13"/>
  <c r="O1050" i="13"/>
  <c r="N1050" i="13"/>
  <c r="M1050" i="13"/>
  <c r="R1049" i="13"/>
  <c r="Q1049" i="13"/>
  <c r="P1049" i="13"/>
  <c r="O1049" i="13"/>
  <c r="N1049" i="13"/>
  <c r="M1049" i="13"/>
  <c r="R1048" i="13"/>
  <c r="Q1048" i="13"/>
  <c r="P1048" i="13"/>
  <c r="O1048" i="13"/>
  <c r="N1048" i="13"/>
  <c r="M1048" i="13"/>
  <c r="R1047" i="13"/>
  <c r="Q1047" i="13"/>
  <c r="P1047" i="13"/>
  <c r="O1047" i="13"/>
  <c r="N1047" i="13"/>
  <c r="M1047" i="13"/>
  <c r="R1046" i="13"/>
  <c r="Q1046" i="13"/>
  <c r="P1046" i="13"/>
  <c r="O1046" i="13"/>
  <c r="N1046" i="13"/>
  <c r="M1046" i="13"/>
  <c r="R1045" i="13"/>
  <c r="Q1045" i="13"/>
  <c r="P1045" i="13"/>
  <c r="O1045" i="13"/>
  <c r="N1045" i="13"/>
  <c r="M1045" i="13"/>
  <c r="R1044" i="13"/>
  <c r="Q1044" i="13"/>
  <c r="P1044" i="13"/>
  <c r="O1044" i="13"/>
  <c r="N1044" i="13"/>
  <c r="M1044" i="13"/>
  <c r="R1043" i="13"/>
  <c r="Q1043" i="13"/>
  <c r="P1043" i="13"/>
  <c r="O1043" i="13"/>
  <c r="N1043" i="13"/>
  <c r="M1043" i="13"/>
  <c r="R1042" i="13"/>
  <c r="Q1042" i="13"/>
  <c r="P1042" i="13"/>
  <c r="O1042" i="13"/>
  <c r="N1042" i="13"/>
  <c r="M1042" i="13"/>
  <c r="R1041" i="13"/>
  <c r="Q1041" i="13"/>
  <c r="P1041" i="13"/>
  <c r="O1041" i="13"/>
  <c r="N1041" i="13"/>
  <c r="M1041" i="13"/>
  <c r="R1040" i="13"/>
  <c r="Q1040" i="13"/>
  <c r="P1040" i="13"/>
  <c r="O1040" i="13"/>
  <c r="N1040" i="13"/>
  <c r="M1040" i="13"/>
  <c r="R1039" i="13"/>
  <c r="Q1039" i="13"/>
  <c r="P1039" i="13"/>
  <c r="O1039" i="13"/>
  <c r="N1039" i="13"/>
  <c r="M1039" i="13"/>
  <c r="R1038" i="13"/>
  <c r="Q1038" i="13"/>
  <c r="P1038" i="13"/>
  <c r="O1038" i="13"/>
  <c r="N1038" i="13"/>
  <c r="M1038" i="13"/>
  <c r="R1037" i="13"/>
  <c r="Q1037" i="13"/>
  <c r="P1037" i="13"/>
  <c r="O1037" i="13"/>
  <c r="N1037" i="13"/>
  <c r="M1037" i="13"/>
  <c r="R1036" i="13"/>
  <c r="Q1036" i="13"/>
  <c r="P1036" i="13"/>
  <c r="O1036" i="13"/>
  <c r="N1036" i="13"/>
  <c r="M1036" i="13"/>
  <c r="R1035" i="13"/>
  <c r="Q1035" i="13"/>
  <c r="P1035" i="13"/>
  <c r="O1035" i="13"/>
  <c r="N1035" i="13"/>
  <c r="M1035" i="13"/>
  <c r="R1034" i="13"/>
  <c r="Q1034" i="13"/>
  <c r="P1034" i="13"/>
  <c r="O1034" i="13"/>
  <c r="N1034" i="13"/>
  <c r="M1034" i="13"/>
  <c r="R1033" i="13"/>
  <c r="Q1033" i="13"/>
  <c r="P1033" i="13"/>
  <c r="O1033" i="13"/>
  <c r="N1033" i="13"/>
  <c r="M1033" i="13"/>
  <c r="R1032" i="13"/>
  <c r="Q1032" i="13"/>
  <c r="P1032" i="13"/>
  <c r="O1032" i="13"/>
  <c r="N1032" i="13"/>
  <c r="M1032" i="13"/>
  <c r="R1031" i="13"/>
  <c r="Q1031" i="13"/>
  <c r="P1031" i="13"/>
  <c r="O1031" i="13"/>
  <c r="N1031" i="13"/>
  <c r="M1031" i="13"/>
  <c r="R1030" i="13"/>
  <c r="Q1030" i="13"/>
  <c r="P1030" i="13"/>
  <c r="O1030" i="13"/>
  <c r="N1030" i="13"/>
  <c r="M1030" i="13"/>
  <c r="R1029" i="13"/>
  <c r="Q1029" i="13"/>
  <c r="P1029" i="13"/>
  <c r="O1029" i="13"/>
  <c r="N1029" i="13"/>
  <c r="M1029" i="13"/>
  <c r="R1028" i="13"/>
  <c r="Q1028" i="13"/>
  <c r="P1028" i="13"/>
  <c r="O1028" i="13"/>
  <c r="N1028" i="13"/>
  <c r="M1028" i="13"/>
  <c r="R1027" i="13"/>
  <c r="Q1027" i="13"/>
  <c r="P1027" i="13"/>
  <c r="O1027" i="13"/>
  <c r="N1027" i="13"/>
  <c r="M1027" i="13"/>
  <c r="R1026" i="13"/>
  <c r="Q1026" i="13"/>
  <c r="P1026" i="13"/>
  <c r="O1026" i="13"/>
  <c r="N1026" i="13"/>
  <c r="M1026" i="13"/>
  <c r="R1025" i="13"/>
  <c r="Q1025" i="13"/>
  <c r="P1025" i="13"/>
  <c r="O1025" i="13"/>
  <c r="N1025" i="13"/>
  <c r="M1025" i="13"/>
  <c r="R1024" i="13"/>
  <c r="Q1024" i="13"/>
  <c r="P1024" i="13"/>
  <c r="O1024" i="13"/>
  <c r="N1024" i="13"/>
  <c r="M1024" i="13"/>
  <c r="R1023" i="13"/>
  <c r="Q1023" i="13"/>
  <c r="P1023" i="13"/>
  <c r="O1023" i="13"/>
  <c r="N1023" i="13"/>
  <c r="M1023" i="13"/>
  <c r="R1022" i="13"/>
  <c r="Q1022" i="13"/>
  <c r="P1022" i="13"/>
  <c r="O1022" i="13"/>
  <c r="N1022" i="13"/>
  <c r="M1022" i="13"/>
  <c r="R1021" i="13"/>
  <c r="Q1021" i="13"/>
  <c r="P1021" i="13"/>
  <c r="O1021" i="13"/>
  <c r="N1021" i="13"/>
  <c r="M1021" i="13"/>
  <c r="R1020" i="13"/>
  <c r="Q1020" i="13"/>
  <c r="P1020" i="13"/>
  <c r="O1020" i="13"/>
  <c r="N1020" i="13"/>
  <c r="M1020" i="13"/>
  <c r="R1019" i="13"/>
  <c r="Q1019" i="13"/>
  <c r="P1019" i="13"/>
  <c r="O1019" i="13"/>
  <c r="N1019" i="13"/>
  <c r="M1019" i="13"/>
  <c r="R1018" i="13"/>
  <c r="Q1018" i="13"/>
  <c r="P1018" i="13"/>
  <c r="O1018" i="13"/>
  <c r="N1018" i="13"/>
  <c r="M1018" i="13"/>
  <c r="R1017" i="13"/>
  <c r="Q1017" i="13"/>
  <c r="P1017" i="13"/>
  <c r="O1017" i="13"/>
  <c r="N1017" i="13"/>
  <c r="M1017" i="13"/>
  <c r="R1016" i="13"/>
  <c r="Q1016" i="13"/>
  <c r="P1016" i="13"/>
  <c r="O1016" i="13"/>
  <c r="N1016" i="13"/>
  <c r="M1016" i="13"/>
  <c r="R1015" i="13"/>
  <c r="Q1015" i="13"/>
  <c r="P1015" i="13"/>
  <c r="O1015" i="13"/>
  <c r="N1015" i="13"/>
  <c r="M1015" i="13"/>
  <c r="R1014" i="13"/>
  <c r="Q1014" i="13"/>
  <c r="P1014" i="13"/>
  <c r="O1014" i="13"/>
  <c r="N1014" i="13"/>
  <c r="M1014" i="13"/>
  <c r="R1013" i="13"/>
  <c r="Q1013" i="13"/>
  <c r="P1013" i="13"/>
  <c r="O1013" i="13"/>
  <c r="N1013" i="13"/>
  <c r="M1013" i="13"/>
  <c r="R1012" i="13"/>
  <c r="Q1012" i="13"/>
  <c r="P1012" i="13"/>
  <c r="O1012" i="13"/>
  <c r="N1012" i="13"/>
  <c r="M1012" i="13"/>
  <c r="R1011" i="13"/>
  <c r="Q1011" i="13"/>
  <c r="P1011" i="13"/>
  <c r="O1011" i="13"/>
  <c r="N1011" i="13"/>
  <c r="M1011" i="13"/>
  <c r="R1010" i="13"/>
  <c r="Q1010" i="13"/>
  <c r="P1010" i="13"/>
  <c r="O1010" i="13"/>
  <c r="N1010" i="13"/>
  <c r="M1010" i="13"/>
  <c r="R1009" i="13"/>
  <c r="Q1009" i="13"/>
  <c r="P1009" i="13"/>
  <c r="O1009" i="13"/>
  <c r="N1009" i="13"/>
  <c r="M1009" i="13"/>
  <c r="R1008" i="13"/>
  <c r="Q1008" i="13"/>
  <c r="P1008" i="13"/>
  <c r="O1008" i="13"/>
  <c r="N1008" i="13"/>
  <c r="M1008" i="13"/>
  <c r="R1007" i="13"/>
  <c r="Q1007" i="13"/>
  <c r="P1007" i="13"/>
  <c r="O1007" i="13"/>
  <c r="N1007" i="13"/>
  <c r="M1007" i="13"/>
  <c r="R1006" i="13"/>
  <c r="Q1006" i="13"/>
  <c r="P1006" i="13"/>
  <c r="O1006" i="13"/>
  <c r="N1006" i="13"/>
  <c r="M1006" i="13"/>
  <c r="R1005" i="13"/>
  <c r="Q1005" i="13"/>
  <c r="P1005" i="13"/>
  <c r="O1005" i="13"/>
  <c r="N1005" i="13"/>
  <c r="M1005" i="13"/>
  <c r="R1004" i="13"/>
  <c r="Q1004" i="13"/>
  <c r="P1004" i="13"/>
  <c r="O1004" i="13"/>
  <c r="N1004" i="13"/>
  <c r="M1004" i="13"/>
  <c r="R1003" i="13"/>
  <c r="Q1003" i="13"/>
  <c r="P1003" i="13"/>
  <c r="O1003" i="13"/>
  <c r="N1003" i="13"/>
  <c r="M1003" i="13"/>
  <c r="R1002" i="13"/>
  <c r="Q1002" i="13"/>
  <c r="P1002" i="13"/>
  <c r="O1002" i="13"/>
  <c r="N1002" i="13"/>
  <c r="M1002" i="13"/>
  <c r="R1001" i="13"/>
  <c r="Q1001" i="13"/>
  <c r="P1001" i="13"/>
  <c r="O1001" i="13"/>
  <c r="N1001" i="13"/>
  <c r="M1001" i="13"/>
  <c r="R1000" i="13"/>
  <c r="Q1000" i="13"/>
  <c r="P1000" i="13"/>
  <c r="O1000" i="13"/>
  <c r="N1000" i="13"/>
  <c r="M1000" i="13"/>
  <c r="R999" i="13"/>
  <c r="Q999" i="13"/>
  <c r="P999" i="13"/>
  <c r="O999" i="13"/>
  <c r="N999" i="13"/>
  <c r="M999" i="13"/>
  <c r="R998" i="13"/>
  <c r="Q998" i="13"/>
  <c r="P998" i="13"/>
  <c r="O998" i="13"/>
  <c r="N998" i="13"/>
  <c r="M998" i="13"/>
  <c r="R997" i="13"/>
  <c r="Q997" i="13"/>
  <c r="P997" i="13"/>
  <c r="O997" i="13"/>
  <c r="N997" i="13"/>
  <c r="M997" i="13"/>
  <c r="R996" i="13"/>
  <c r="Q996" i="13"/>
  <c r="P996" i="13"/>
  <c r="O996" i="13"/>
  <c r="N996" i="13"/>
  <c r="M996" i="13"/>
  <c r="R995" i="13"/>
  <c r="Q995" i="13"/>
  <c r="P995" i="13"/>
  <c r="O995" i="13"/>
  <c r="N995" i="13"/>
  <c r="M995" i="13"/>
  <c r="R994" i="13"/>
  <c r="Q994" i="13"/>
  <c r="P994" i="13"/>
  <c r="O994" i="13"/>
  <c r="N994" i="13"/>
  <c r="M994" i="13"/>
  <c r="R993" i="13"/>
  <c r="Q993" i="13"/>
  <c r="P993" i="13"/>
  <c r="O993" i="13"/>
  <c r="N993" i="13"/>
  <c r="M993" i="13"/>
  <c r="R992" i="13"/>
  <c r="Q992" i="13"/>
  <c r="P992" i="13"/>
  <c r="O992" i="13"/>
  <c r="N992" i="13"/>
  <c r="M992" i="13"/>
  <c r="R991" i="13"/>
  <c r="Q991" i="13"/>
  <c r="P991" i="13"/>
  <c r="O991" i="13"/>
  <c r="N991" i="13"/>
  <c r="M991" i="13"/>
  <c r="R990" i="13"/>
  <c r="Q990" i="13"/>
  <c r="P990" i="13"/>
  <c r="O990" i="13"/>
  <c r="N990" i="13"/>
  <c r="M990" i="13"/>
  <c r="R989" i="13"/>
  <c r="Q989" i="13"/>
  <c r="P989" i="13"/>
  <c r="O989" i="13"/>
  <c r="N989" i="13"/>
  <c r="M989" i="13"/>
  <c r="R988" i="13"/>
  <c r="Q988" i="13"/>
  <c r="P988" i="13"/>
  <c r="O988" i="13"/>
  <c r="N988" i="13"/>
  <c r="M988" i="13"/>
  <c r="R987" i="13"/>
  <c r="Q987" i="13"/>
  <c r="P987" i="13"/>
  <c r="O987" i="13"/>
  <c r="N987" i="13"/>
  <c r="M987" i="13"/>
  <c r="R986" i="13"/>
  <c r="Q986" i="13"/>
  <c r="P986" i="13"/>
  <c r="O986" i="13"/>
  <c r="N986" i="13"/>
  <c r="M986" i="13"/>
  <c r="R985" i="13"/>
  <c r="Q985" i="13"/>
  <c r="P985" i="13"/>
  <c r="O985" i="13"/>
  <c r="N985" i="13"/>
  <c r="M985" i="13"/>
  <c r="R984" i="13"/>
  <c r="Q984" i="13"/>
  <c r="P984" i="13"/>
  <c r="O984" i="13"/>
  <c r="N984" i="13"/>
  <c r="M984" i="13"/>
  <c r="R983" i="13"/>
  <c r="Q983" i="13"/>
  <c r="P983" i="13"/>
  <c r="O983" i="13"/>
  <c r="N983" i="13"/>
  <c r="M983" i="13"/>
  <c r="R982" i="13"/>
  <c r="Q982" i="13"/>
  <c r="P982" i="13"/>
  <c r="O982" i="13"/>
  <c r="N982" i="13"/>
  <c r="M982" i="13"/>
  <c r="R981" i="13"/>
  <c r="Q981" i="13"/>
  <c r="P981" i="13"/>
  <c r="O981" i="13"/>
  <c r="N981" i="13"/>
  <c r="M981" i="13"/>
  <c r="R980" i="13"/>
  <c r="Q980" i="13"/>
  <c r="P980" i="13"/>
  <c r="O980" i="13"/>
  <c r="N980" i="13"/>
  <c r="M980" i="13"/>
  <c r="R979" i="13"/>
  <c r="Q979" i="13"/>
  <c r="P979" i="13"/>
  <c r="O979" i="13"/>
  <c r="N979" i="13"/>
  <c r="M979" i="13"/>
  <c r="R978" i="13"/>
  <c r="Q978" i="13"/>
  <c r="P978" i="13"/>
  <c r="O978" i="13"/>
  <c r="N978" i="13"/>
  <c r="M978" i="13"/>
  <c r="R977" i="13"/>
  <c r="Q977" i="13"/>
  <c r="P977" i="13"/>
  <c r="O977" i="13"/>
  <c r="N977" i="13"/>
  <c r="M977" i="13"/>
  <c r="R976" i="13"/>
  <c r="Q976" i="13"/>
  <c r="P976" i="13"/>
  <c r="O976" i="13"/>
  <c r="N976" i="13"/>
  <c r="M976" i="13"/>
  <c r="R975" i="13"/>
  <c r="Q975" i="13"/>
  <c r="P975" i="13"/>
  <c r="O975" i="13"/>
  <c r="N975" i="13"/>
  <c r="M975" i="13"/>
  <c r="R974" i="13"/>
  <c r="Q974" i="13"/>
  <c r="P974" i="13"/>
  <c r="O974" i="13"/>
  <c r="N974" i="13"/>
  <c r="M974" i="13"/>
  <c r="R973" i="13"/>
  <c r="Q973" i="13"/>
  <c r="P973" i="13"/>
  <c r="O973" i="13"/>
  <c r="N973" i="13"/>
  <c r="M973" i="13"/>
  <c r="R972" i="13"/>
  <c r="Q972" i="13"/>
  <c r="P972" i="13"/>
  <c r="O972" i="13"/>
  <c r="N972" i="13"/>
  <c r="M972" i="13"/>
  <c r="R971" i="13"/>
  <c r="Q971" i="13"/>
  <c r="P971" i="13"/>
  <c r="O971" i="13"/>
  <c r="N971" i="13"/>
  <c r="M971" i="13"/>
  <c r="R970" i="13"/>
  <c r="Q970" i="13"/>
  <c r="P970" i="13"/>
  <c r="O970" i="13"/>
  <c r="N970" i="13"/>
  <c r="M970" i="13"/>
  <c r="R969" i="13"/>
  <c r="Q969" i="13"/>
  <c r="P969" i="13"/>
  <c r="O969" i="13"/>
  <c r="N969" i="13"/>
  <c r="M969" i="13"/>
  <c r="R968" i="13"/>
  <c r="Q968" i="13"/>
  <c r="P968" i="13"/>
  <c r="O968" i="13"/>
  <c r="N968" i="13"/>
  <c r="M968" i="13"/>
  <c r="R967" i="13"/>
  <c r="Q967" i="13"/>
  <c r="P967" i="13"/>
  <c r="O967" i="13"/>
  <c r="N967" i="13"/>
  <c r="M967" i="13"/>
  <c r="R966" i="13"/>
  <c r="Q966" i="13"/>
  <c r="P966" i="13"/>
  <c r="O966" i="13"/>
  <c r="N966" i="13"/>
  <c r="M966" i="13"/>
  <c r="R965" i="13"/>
  <c r="Q965" i="13"/>
  <c r="P965" i="13"/>
  <c r="O965" i="13"/>
  <c r="N965" i="13"/>
  <c r="M965" i="13"/>
  <c r="R964" i="13"/>
  <c r="Q964" i="13"/>
  <c r="P964" i="13"/>
  <c r="O964" i="13"/>
  <c r="N964" i="13"/>
  <c r="M964" i="13"/>
  <c r="R963" i="13"/>
  <c r="Q963" i="13"/>
  <c r="P963" i="13"/>
  <c r="O963" i="13"/>
  <c r="N963" i="13"/>
  <c r="M963" i="13"/>
  <c r="R962" i="13"/>
  <c r="Q962" i="13"/>
  <c r="P962" i="13"/>
  <c r="O962" i="13"/>
  <c r="N962" i="13"/>
  <c r="M962" i="13"/>
  <c r="R961" i="13"/>
  <c r="Q961" i="13"/>
  <c r="P961" i="13"/>
  <c r="O961" i="13"/>
  <c r="N961" i="13"/>
  <c r="M961" i="13"/>
  <c r="R960" i="13"/>
  <c r="Q960" i="13"/>
  <c r="P960" i="13"/>
  <c r="O960" i="13"/>
  <c r="N960" i="13"/>
  <c r="M960" i="13"/>
  <c r="R959" i="13"/>
  <c r="Q959" i="13"/>
  <c r="P959" i="13"/>
  <c r="O959" i="13"/>
  <c r="N959" i="13"/>
  <c r="M959" i="13"/>
  <c r="R958" i="13"/>
  <c r="Q958" i="13"/>
  <c r="P958" i="13"/>
  <c r="O958" i="13"/>
  <c r="N958" i="13"/>
  <c r="M958" i="13"/>
  <c r="R957" i="13"/>
  <c r="Q957" i="13"/>
  <c r="P957" i="13"/>
  <c r="O957" i="13"/>
  <c r="N957" i="13"/>
  <c r="M957" i="13"/>
  <c r="R956" i="13"/>
  <c r="Q956" i="13"/>
  <c r="P956" i="13"/>
  <c r="O956" i="13"/>
  <c r="N956" i="13"/>
  <c r="M956" i="13"/>
  <c r="R955" i="13"/>
  <c r="Q955" i="13"/>
  <c r="P955" i="13"/>
  <c r="O955" i="13"/>
  <c r="N955" i="13"/>
  <c r="M955" i="13"/>
  <c r="R954" i="13"/>
  <c r="Q954" i="13"/>
  <c r="P954" i="13"/>
  <c r="O954" i="13"/>
  <c r="N954" i="13"/>
  <c r="M954" i="13"/>
  <c r="R953" i="13"/>
  <c r="Q953" i="13"/>
  <c r="P953" i="13"/>
  <c r="O953" i="13"/>
  <c r="N953" i="13"/>
  <c r="M953" i="13"/>
  <c r="R952" i="13"/>
  <c r="Q952" i="13"/>
  <c r="P952" i="13"/>
  <c r="O952" i="13"/>
  <c r="N952" i="13"/>
  <c r="M952" i="13"/>
  <c r="R951" i="13"/>
  <c r="Q951" i="13"/>
  <c r="P951" i="13"/>
  <c r="O951" i="13"/>
  <c r="N951" i="13"/>
  <c r="M951" i="13"/>
  <c r="R950" i="13"/>
  <c r="Q950" i="13"/>
  <c r="P950" i="13"/>
  <c r="O950" i="13"/>
  <c r="N950" i="13"/>
  <c r="M950" i="13"/>
  <c r="R949" i="13"/>
  <c r="Q949" i="13"/>
  <c r="P949" i="13"/>
  <c r="O949" i="13"/>
  <c r="N949" i="13"/>
  <c r="M949" i="13"/>
  <c r="R948" i="13"/>
  <c r="Q948" i="13"/>
  <c r="P948" i="13"/>
  <c r="O948" i="13"/>
  <c r="N948" i="13"/>
  <c r="M948" i="13"/>
  <c r="R947" i="13"/>
  <c r="Q947" i="13"/>
  <c r="P947" i="13"/>
  <c r="O947" i="13"/>
  <c r="N947" i="13"/>
  <c r="M947" i="13"/>
  <c r="R946" i="13"/>
  <c r="Q946" i="13"/>
  <c r="P946" i="13"/>
  <c r="O946" i="13"/>
  <c r="N946" i="13"/>
  <c r="M946" i="13"/>
  <c r="R945" i="13"/>
  <c r="Q945" i="13"/>
  <c r="P945" i="13"/>
  <c r="O945" i="13"/>
  <c r="N945" i="13"/>
  <c r="M945" i="13"/>
  <c r="R944" i="13"/>
  <c r="Q944" i="13"/>
  <c r="P944" i="13"/>
  <c r="O944" i="13"/>
  <c r="N944" i="13"/>
  <c r="M944" i="13"/>
  <c r="R943" i="13"/>
  <c r="Q943" i="13"/>
  <c r="P943" i="13"/>
  <c r="O943" i="13"/>
  <c r="N943" i="13"/>
  <c r="M943" i="13"/>
  <c r="R942" i="13"/>
  <c r="Q942" i="13"/>
  <c r="P942" i="13"/>
  <c r="O942" i="13"/>
  <c r="N942" i="13"/>
  <c r="M942" i="13"/>
  <c r="R941" i="13"/>
  <c r="Q941" i="13"/>
  <c r="P941" i="13"/>
  <c r="O941" i="13"/>
  <c r="N941" i="13"/>
  <c r="M941" i="13"/>
  <c r="R940" i="13"/>
  <c r="Q940" i="13"/>
  <c r="P940" i="13"/>
  <c r="O940" i="13"/>
  <c r="N940" i="13"/>
  <c r="M940" i="13"/>
  <c r="R939" i="13"/>
  <c r="Q939" i="13"/>
  <c r="P939" i="13"/>
  <c r="O939" i="13"/>
  <c r="N939" i="13"/>
  <c r="M939" i="13"/>
  <c r="R938" i="13"/>
  <c r="Q938" i="13"/>
  <c r="P938" i="13"/>
  <c r="O938" i="13"/>
  <c r="N938" i="13"/>
  <c r="M938" i="13"/>
  <c r="R937" i="13"/>
  <c r="Q937" i="13"/>
  <c r="P937" i="13"/>
  <c r="O937" i="13"/>
  <c r="N937" i="13"/>
  <c r="M937" i="13"/>
  <c r="R936" i="13"/>
  <c r="Q936" i="13"/>
  <c r="P936" i="13"/>
  <c r="O936" i="13"/>
  <c r="N936" i="13"/>
  <c r="M936" i="13"/>
  <c r="R935" i="13"/>
  <c r="Q935" i="13"/>
  <c r="P935" i="13"/>
  <c r="O935" i="13"/>
  <c r="N935" i="13"/>
  <c r="M935" i="13"/>
  <c r="R934" i="13"/>
  <c r="Q934" i="13"/>
  <c r="P934" i="13"/>
  <c r="O934" i="13"/>
  <c r="N934" i="13"/>
  <c r="M934" i="13"/>
  <c r="R933" i="13"/>
  <c r="Q933" i="13"/>
  <c r="P933" i="13"/>
  <c r="O933" i="13"/>
  <c r="N933" i="13"/>
  <c r="M933" i="13"/>
  <c r="R932" i="13"/>
  <c r="Q932" i="13"/>
  <c r="P932" i="13"/>
  <c r="O932" i="13"/>
  <c r="N932" i="13"/>
  <c r="M932" i="13"/>
  <c r="R931" i="13"/>
  <c r="Q931" i="13"/>
  <c r="P931" i="13"/>
  <c r="O931" i="13"/>
  <c r="N931" i="13"/>
  <c r="M931" i="13"/>
  <c r="R930" i="13"/>
  <c r="Q930" i="13"/>
  <c r="P930" i="13"/>
  <c r="O930" i="13"/>
  <c r="N930" i="13"/>
  <c r="M930" i="13"/>
  <c r="R929" i="13"/>
  <c r="Q929" i="13"/>
  <c r="P929" i="13"/>
  <c r="O929" i="13"/>
  <c r="N929" i="13"/>
  <c r="M929" i="13"/>
  <c r="R928" i="13"/>
  <c r="Q928" i="13"/>
  <c r="P928" i="13"/>
  <c r="O928" i="13"/>
  <c r="N928" i="13"/>
  <c r="M928" i="13"/>
  <c r="R927" i="13"/>
  <c r="Q927" i="13"/>
  <c r="P927" i="13"/>
  <c r="O927" i="13"/>
  <c r="N927" i="13"/>
  <c r="M927" i="13"/>
  <c r="R926" i="13"/>
  <c r="Q926" i="13"/>
  <c r="P926" i="13"/>
  <c r="O926" i="13"/>
  <c r="N926" i="13"/>
  <c r="M926" i="13"/>
  <c r="R925" i="13"/>
  <c r="Q925" i="13"/>
  <c r="P925" i="13"/>
  <c r="O925" i="13"/>
  <c r="N925" i="13"/>
  <c r="M925" i="13"/>
  <c r="R924" i="13"/>
  <c r="Q924" i="13"/>
  <c r="P924" i="13"/>
  <c r="O924" i="13"/>
  <c r="N924" i="13"/>
  <c r="M924" i="13"/>
  <c r="R923" i="13"/>
  <c r="Q923" i="13"/>
  <c r="P923" i="13"/>
  <c r="O923" i="13"/>
  <c r="N923" i="13"/>
  <c r="M923" i="13"/>
  <c r="R922" i="13"/>
  <c r="Q922" i="13"/>
  <c r="P922" i="13"/>
  <c r="O922" i="13"/>
  <c r="N922" i="13"/>
  <c r="M922" i="13"/>
  <c r="R921" i="13"/>
  <c r="Q921" i="13"/>
  <c r="P921" i="13"/>
  <c r="O921" i="13"/>
  <c r="N921" i="13"/>
  <c r="M921" i="13"/>
  <c r="R920" i="13"/>
  <c r="Q920" i="13"/>
  <c r="P920" i="13"/>
  <c r="O920" i="13"/>
  <c r="N920" i="13"/>
  <c r="M920" i="13"/>
  <c r="R919" i="13"/>
  <c r="Q919" i="13"/>
  <c r="P919" i="13"/>
  <c r="O919" i="13"/>
  <c r="N919" i="13"/>
  <c r="M919" i="13"/>
  <c r="R918" i="13"/>
  <c r="Q918" i="13"/>
  <c r="P918" i="13"/>
  <c r="O918" i="13"/>
  <c r="N918" i="13"/>
  <c r="M918" i="13"/>
  <c r="R917" i="13"/>
  <c r="Q917" i="13"/>
  <c r="P917" i="13"/>
  <c r="O917" i="13"/>
  <c r="N917" i="13"/>
  <c r="M917" i="13"/>
  <c r="R916" i="13"/>
  <c r="Q916" i="13"/>
  <c r="P916" i="13"/>
  <c r="O916" i="13"/>
  <c r="N916" i="13"/>
  <c r="M916" i="13"/>
  <c r="R915" i="13"/>
  <c r="Q915" i="13"/>
  <c r="P915" i="13"/>
  <c r="O915" i="13"/>
  <c r="N915" i="13"/>
  <c r="M915" i="13"/>
  <c r="R914" i="13"/>
  <c r="Q914" i="13"/>
  <c r="P914" i="13"/>
  <c r="O914" i="13"/>
  <c r="N914" i="13"/>
  <c r="M914" i="13"/>
  <c r="R913" i="13"/>
  <c r="Q913" i="13"/>
  <c r="P913" i="13"/>
  <c r="O913" i="13"/>
  <c r="N913" i="13"/>
  <c r="M913" i="13"/>
  <c r="R912" i="13"/>
  <c r="Q912" i="13"/>
  <c r="P912" i="13"/>
  <c r="O912" i="13"/>
  <c r="N912" i="13"/>
  <c r="M912" i="13"/>
  <c r="R911" i="13"/>
  <c r="Q911" i="13"/>
  <c r="P911" i="13"/>
  <c r="O911" i="13"/>
  <c r="N911" i="13"/>
  <c r="M911" i="13"/>
  <c r="R910" i="13"/>
  <c r="Q910" i="13"/>
  <c r="P910" i="13"/>
  <c r="O910" i="13"/>
  <c r="N910" i="13"/>
  <c r="M910" i="13"/>
  <c r="R909" i="13"/>
  <c r="Q909" i="13"/>
  <c r="P909" i="13"/>
  <c r="O909" i="13"/>
  <c r="N909" i="13"/>
  <c r="M909" i="13"/>
  <c r="R908" i="13"/>
  <c r="Q908" i="13"/>
  <c r="P908" i="13"/>
  <c r="O908" i="13"/>
  <c r="N908" i="13"/>
  <c r="M908" i="13"/>
  <c r="R907" i="13"/>
  <c r="Q907" i="13"/>
  <c r="P907" i="13"/>
  <c r="O907" i="13"/>
  <c r="N907" i="13"/>
  <c r="M907" i="13"/>
  <c r="R906" i="13"/>
  <c r="Q906" i="13"/>
  <c r="P906" i="13"/>
  <c r="O906" i="13"/>
  <c r="N906" i="13"/>
  <c r="M906" i="13"/>
  <c r="R905" i="13"/>
  <c r="Q905" i="13"/>
  <c r="P905" i="13"/>
  <c r="O905" i="13"/>
  <c r="N905" i="13"/>
  <c r="M905" i="13"/>
  <c r="R904" i="13"/>
  <c r="Q904" i="13"/>
  <c r="P904" i="13"/>
  <c r="O904" i="13"/>
  <c r="N904" i="13"/>
  <c r="M904" i="13"/>
  <c r="R903" i="13"/>
  <c r="Q903" i="13"/>
  <c r="P903" i="13"/>
  <c r="O903" i="13"/>
  <c r="N903" i="13"/>
  <c r="M903" i="13"/>
  <c r="R902" i="13"/>
  <c r="Q902" i="13"/>
  <c r="P902" i="13"/>
  <c r="O902" i="13"/>
  <c r="N902" i="13"/>
  <c r="M902" i="13"/>
  <c r="R901" i="13"/>
  <c r="Q901" i="13"/>
  <c r="P901" i="13"/>
  <c r="O901" i="13"/>
  <c r="N901" i="13"/>
  <c r="M901" i="13"/>
  <c r="R900" i="13"/>
  <c r="Q900" i="13"/>
  <c r="P900" i="13"/>
  <c r="O900" i="13"/>
  <c r="N900" i="13"/>
  <c r="M900" i="13"/>
  <c r="R899" i="13"/>
  <c r="Q899" i="13"/>
  <c r="P899" i="13"/>
  <c r="O899" i="13"/>
  <c r="N899" i="13"/>
  <c r="M899" i="13"/>
  <c r="R898" i="13"/>
  <c r="Q898" i="13"/>
  <c r="P898" i="13"/>
  <c r="O898" i="13"/>
  <c r="N898" i="13"/>
  <c r="M898" i="13"/>
  <c r="R897" i="13"/>
  <c r="Q897" i="13"/>
  <c r="P897" i="13"/>
  <c r="O897" i="13"/>
  <c r="N897" i="13"/>
  <c r="M897" i="13"/>
  <c r="R896" i="13"/>
  <c r="Q896" i="13"/>
  <c r="P896" i="13"/>
  <c r="O896" i="13"/>
  <c r="N896" i="13"/>
  <c r="M896" i="13"/>
  <c r="R895" i="13"/>
  <c r="Q895" i="13"/>
  <c r="P895" i="13"/>
  <c r="O895" i="13"/>
  <c r="N895" i="13"/>
  <c r="M895" i="13"/>
  <c r="R894" i="13"/>
  <c r="Q894" i="13"/>
  <c r="P894" i="13"/>
  <c r="O894" i="13"/>
  <c r="N894" i="13"/>
  <c r="M894" i="13"/>
  <c r="R893" i="13"/>
  <c r="Q893" i="13"/>
  <c r="P893" i="13"/>
  <c r="O893" i="13"/>
  <c r="N893" i="13"/>
  <c r="M893" i="13"/>
  <c r="R892" i="13"/>
  <c r="Q892" i="13"/>
  <c r="P892" i="13"/>
  <c r="O892" i="13"/>
  <c r="N892" i="13"/>
  <c r="M892" i="13"/>
  <c r="R891" i="13"/>
  <c r="Q891" i="13"/>
  <c r="P891" i="13"/>
  <c r="O891" i="13"/>
  <c r="N891" i="13"/>
  <c r="M891" i="13"/>
  <c r="R890" i="13"/>
  <c r="Q890" i="13"/>
  <c r="P890" i="13"/>
  <c r="O890" i="13"/>
  <c r="N890" i="13"/>
  <c r="M890" i="13"/>
  <c r="R889" i="13"/>
  <c r="Q889" i="13"/>
  <c r="P889" i="13"/>
  <c r="O889" i="13"/>
  <c r="N889" i="13"/>
  <c r="M889" i="13"/>
  <c r="R888" i="13"/>
  <c r="Q888" i="13"/>
  <c r="P888" i="13"/>
  <c r="O888" i="13"/>
  <c r="N888" i="13"/>
  <c r="M888" i="13"/>
  <c r="R887" i="13"/>
  <c r="Q887" i="13"/>
  <c r="P887" i="13"/>
  <c r="O887" i="13"/>
  <c r="N887" i="13"/>
  <c r="M887" i="13"/>
  <c r="R886" i="13"/>
  <c r="Q886" i="13"/>
  <c r="P886" i="13"/>
  <c r="O886" i="13"/>
  <c r="N886" i="13"/>
  <c r="M886" i="13"/>
  <c r="R885" i="13"/>
  <c r="Q885" i="13"/>
  <c r="P885" i="13"/>
  <c r="O885" i="13"/>
  <c r="N885" i="13"/>
  <c r="M885" i="13"/>
  <c r="R884" i="13"/>
  <c r="Q884" i="13"/>
  <c r="P884" i="13"/>
  <c r="O884" i="13"/>
  <c r="N884" i="13"/>
  <c r="M884" i="13"/>
  <c r="R883" i="13"/>
  <c r="Q883" i="13"/>
  <c r="P883" i="13"/>
  <c r="O883" i="13"/>
  <c r="N883" i="13"/>
  <c r="M883" i="13"/>
  <c r="R882" i="13"/>
  <c r="Q882" i="13"/>
  <c r="P882" i="13"/>
  <c r="O882" i="13"/>
  <c r="N882" i="13"/>
  <c r="M882" i="13"/>
  <c r="R881" i="13"/>
  <c r="Q881" i="13"/>
  <c r="P881" i="13"/>
  <c r="O881" i="13"/>
  <c r="N881" i="13"/>
  <c r="M881" i="13"/>
  <c r="R880" i="13"/>
  <c r="Q880" i="13"/>
  <c r="P880" i="13"/>
  <c r="O880" i="13"/>
  <c r="N880" i="13"/>
  <c r="M880" i="13"/>
  <c r="R879" i="13"/>
  <c r="Q879" i="13"/>
  <c r="P879" i="13"/>
  <c r="O879" i="13"/>
  <c r="N879" i="13"/>
  <c r="M879" i="13"/>
  <c r="R878" i="13"/>
  <c r="Q878" i="13"/>
  <c r="P878" i="13"/>
  <c r="O878" i="13"/>
  <c r="N878" i="13"/>
  <c r="M878" i="13"/>
  <c r="R877" i="13"/>
  <c r="Q877" i="13"/>
  <c r="P877" i="13"/>
  <c r="O877" i="13"/>
  <c r="N877" i="13"/>
  <c r="M877" i="13"/>
  <c r="R876" i="13"/>
  <c r="Q876" i="13"/>
  <c r="P876" i="13"/>
  <c r="O876" i="13"/>
  <c r="N876" i="13"/>
  <c r="M876" i="13"/>
  <c r="R875" i="13"/>
  <c r="Q875" i="13"/>
  <c r="P875" i="13"/>
  <c r="O875" i="13"/>
  <c r="N875" i="13"/>
  <c r="M875" i="13"/>
  <c r="R874" i="13"/>
  <c r="Q874" i="13"/>
  <c r="P874" i="13"/>
  <c r="O874" i="13"/>
  <c r="N874" i="13"/>
  <c r="M874" i="13"/>
  <c r="R873" i="13"/>
  <c r="Q873" i="13"/>
  <c r="P873" i="13"/>
  <c r="O873" i="13"/>
  <c r="N873" i="13"/>
  <c r="M873" i="13"/>
  <c r="R872" i="13"/>
  <c r="Q872" i="13"/>
  <c r="P872" i="13"/>
  <c r="O872" i="13"/>
  <c r="N872" i="13"/>
  <c r="M872" i="13"/>
  <c r="R871" i="13"/>
  <c r="Q871" i="13"/>
  <c r="P871" i="13"/>
  <c r="O871" i="13"/>
  <c r="N871" i="13"/>
  <c r="M871" i="13"/>
  <c r="R870" i="13"/>
  <c r="Q870" i="13"/>
  <c r="P870" i="13"/>
  <c r="O870" i="13"/>
  <c r="N870" i="13"/>
  <c r="M870" i="13"/>
  <c r="R869" i="13"/>
  <c r="Q869" i="13"/>
  <c r="P869" i="13"/>
  <c r="O869" i="13"/>
  <c r="N869" i="13"/>
  <c r="M869" i="13"/>
  <c r="R868" i="13"/>
  <c r="Q868" i="13"/>
  <c r="P868" i="13"/>
  <c r="O868" i="13"/>
  <c r="N868" i="13"/>
  <c r="M868" i="13"/>
  <c r="R867" i="13"/>
  <c r="Q867" i="13"/>
  <c r="P867" i="13"/>
  <c r="O867" i="13"/>
  <c r="N867" i="13"/>
  <c r="M867" i="13"/>
  <c r="R866" i="13"/>
  <c r="Q866" i="13"/>
  <c r="P866" i="13"/>
  <c r="O866" i="13"/>
  <c r="N866" i="13"/>
  <c r="M866" i="13"/>
  <c r="R865" i="13"/>
  <c r="Q865" i="13"/>
  <c r="P865" i="13"/>
  <c r="O865" i="13"/>
  <c r="N865" i="13"/>
  <c r="M865" i="13"/>
  <c r="R864" i="13"/>
  <c r="Q864" i="13"/>
  <c r="P864" i="13"/>
  <c r="O864" i="13"/>
  <c r="N864" i="13"/>
  <c r="M864" i="13"/>
  <c r="R863" i="13"/>
  <c r="Q863" i="13"/>
  <c r="P863" i="13"/>
  <c r="O863" i="13"/>
  <c r="N863" i="13"/>
  <c r="M863" i="13"/>
  <c r="R862" i="13"/>
  <c r="Q862" i="13"/>
  <c r="P862" i="13"/>
  <c r="O862" i="13"/>
  <c r="N862" i="13"/>
  <c r="M862" i="13"/>
  <c r="R861" i="13"/>
  <c r="Q861" i="13"/>
  <c r="P861" i="13"/>
  <c r="O861" i="13"/>
  <c r="N861" i="13"/>
  <c r="M861" i="13"/>
  <c r="R860" i="13"/>
  <c r="Q860" i="13"/>
  <c r="P860" i="13"/>
  <c r="O860" i="13"/>
  <c r="N860" i="13"/>
  <c r="M860" i="13"/>
  <c r="R859" i="13"/>
  <c r="Q859" i="13"/>
  <c r="P859" i="13"/>
  <c r="O859" i="13"/>
  <c r="N859" i="13"/>
  <c r="M859" i="13"/>
  <c r="R858" i="13"/>
  <c r="Q858" i="13"/>
  <c r="P858" i="13"/>
  <c r="O858" i="13"/>
  <c r="N858" i="13"/>
  <c r="M858" i="13"/>
  <c r="R857" i="13"/>
  <c r="Q857" i="13"/>
  <c r="P857" i="13"/>
  <c r="O857" i="13"/>
  <c r="N857" i="13"/>
  <c r="M857" i="13"/>
  <c r="R856" i="13"/>
  <c r="Q856" i="13"/>
  <c r="P856" i="13"/>
  <c r="O856" i="13"/>
  <c r="N856" i="13"/>
  <c r="M856" i="13"/>
  <c r="R855" i="13"/>
  <c r="Q855" i="13"/>
  <c r="P855" i="13"/>
  <c r="O855" i="13"/>
  <c r="N855" i="13"/>
  <c r="M855" i="13"/>
  <c r="R854" i="13"/>
  <c r="Q854" i="13"/>
  <c r="P854" i="13"/>
  <c r="O854" i="13"/>
  <c r="N854" i="13"/>
  <c r="M854" i="13"/>
  <c r="R853" i="13"/>
  <c r="Q853" i="13"/>
  <c r="P853" i="13"/>
  <c r="O853" i="13"/>
  <c r="N853" i="13"/>
  <c r="M853" i="13"/>
  <c r="R852" i="13"/>
  <c r="Q852" i="13"/>
  <c r="P852" i="13"/>
  <c r="O852" i="13"/>
  <c r="N852" i="13"/>
  <c r="M852" i="13"/>
  <c r="R851" i="13"/>
  <c r="Q851" i="13"/>
  <c r="P851" i="13"/>
  <c r="O851" i="13"/>
  <c r="N851" i="13"/>
  <c r="M851" i="13"/>
  <c r="R850" i="13"/>
  <c r="Q850" i="13"/>
  <c r="P850" i="13"/>
  <c r="O850" i="13"/>
  <c r="N850" i="13"/>
  <c r="M850" i="13"/>
  <c r="R849" i="13"/>
  <c r="Q849" i="13"/>
  <c r="P849" i="13"/>
  <c r="O849" i="13"/>
  <c r="N849" i="13"/>
  <c r="M849" i="13"/>
  <c r="R848" i="13"/>
  <c r="Q848" i="13"/>
  <c r="P848" i="13"/>
  <c r="O848" i="13"/>
  <c r="N848" i="13"/>
  <c r="M848" i="13"/>
  <c r="R847" i="13"/>
  <c r="Q847" i="13"/>
  <c r="P847" i="13"/>
  <c r="O847" i="13"/>
  <c r="N847" i="13"/>
  <c r="M847" i="13"/>
  <c r="R846" i="13"/>
  <c r="Q846" i="13"/>
  <c r="P846" i="13"/>
  <c r="O846" i="13"/>
  <c r="N846" i="13"/>
  <c r="M846" i="13"/>
  <c r="R845" i="13"/>
  <c r="Q845" i="13"/>
  <c r="P845" i="13"/>
  <c r="O845" i="13"/>
  <c r="N845" i="13"/>
  <c r="M845" i="13"/>
  <c r="R844" i="13"/>
  <c r="Q844" i="13"/>
  <c r="P844" i="13"/>
  <c r="O844" i="13"/>
  <c r="N844" i="13"/>
  <c r="M844" i="13"/>
  <c r="R843" i="13"/>
  <c r="Q843" i="13"/>
  <c r="P843" i="13"/>
  <c r="O843" i="13"/>
  <c r="N843" i="13"/>
  <c r="M843" i="13"/>
  <c r="R842" i="13"/>
  <c r="Q842" i="13"/>
  <c r="P842" i="13"/>
  <c r="O842" i="13"/>
  <c r="N842" i="13"/>
  <c r="M842" i="13"/>
  <c r="R841" i="13"/>
  <c r="Q841" i="13"/>
  <c r="P841" i="13"/>
  <c r="O841" i="13"/>
  <c r="N841" i="13"/>
  <c r="M841" i="13"/>
  <c r="R840" i="13"/>
  <c r="Q840" i="13"/>
  <c r="P840" i="13"/>
  <c r="O840" i="13"/>
  <c r="N840" i="13"/>
  <c r="M840" i="13"/>
  <c r="R839" i="13"/>
  <c r="Q839" i="13"/>
  <c r="P839" i="13"/>
  <c r="O839" i="13"/>
  <c r="N839" i="13"/>
  <c r="M839" i="13"/>
  <c r="R838" i="13"/>
  <c r="Q838" i="13"/>
  <c r="P838" i="13"/>
  <c r="O838" i="13"/>
  <c r="N838" i="13"/>
  <c r="M838" i="13"/>
  <c r="R837" i="13"/>
  <c r="Q837" i="13"/>
  <c r="P837" i="13"/>
  <c r="O837" i="13"/>
  <c r="N837" i="13"/>
  <c r="M837" i="13"/>
  <c r="R836" i="13"/>
  <c r="Q836" i="13"/>
  <c r="P836" i="13"/>
  <c r="O836" i="13"/>
  <c r="N836" i="13"/>
  <c r="M836" i="13"/>
  <c r="R835" i="13"/>
  <c r="Q835" i="13"/>
  <c r="P835" i="13"/>
  <c r="O835" i="13"/>
  <c r="N835" i="13"/>
  <c r="M835" i="13"/>
  <c r="R834" i="13"/>
  <c r="Q834" i="13"/>
  <c r="P834" i="13"/>
  <c r="O834" i="13"/>
  <c r="N834" i="13"/>
  <c r="M834" i="13"/>
  <c r="R833" i="13"/>
  <c r="Q833" i="13"/>
  <c r="P833" i="13"/>
  <c r="O833" i="13"/>
  <c r="N833" i="13"/>
  <c r="M833" i="13"/>
  <c r="R832" i="13"/>
  <c r="Q832" i="13"/>
  <c r="P832" i="13"/>
  <c r="O832" i="13"/>
  <c r="N832" i="13"/>
  <c r="M832" i="13"/>
  <c r="R831" i="13"/>
  <c r="Q831" i="13"/>
  <c r="P831" i="13"/>
  <c r="O831" i="13"/>
  <c r="N831" i="13"/>
  <c r="M831" i="13"/>
  <c r="R830" i="13"/>
  <c r="Q830" i="13"/>
  <c r="P830" i="13"/>
  <c r="O830" i="13"/>
  <c r="N830" i="13"/>
  <c r="M830" i="13"/>
  <c r="R829" i="13"/>
  <c r="Q829" i="13"/>
  <c r="P829" i="13"/>
  <c r="O829" i="13"/>
  <c r="N829" i="13"/>
  <c r="M829" i="13"/>
  <c r="R828" i="13"/>
  <c r="Q828" i="13"/>
  <c r="P828" i="13"/>
  <c r="O828" i="13"/>
  <c r="N828" i="13"/>
  <c r="M828" i="13"/>
  <c r="R827" i="13"/>
  <c r="Q827" i="13"/>
  <c r="P827" i="13"/>
  <c r="O827" i="13"/>
  <c r="N827" i="13"/>
  <c r="M827" i="13"/>
  <c r="R826" i="13"/>
  <c r="Q826" i="13"/>
  <c r="P826" i="13"/>
  <c r="O826" i="13"/>
  <c r="N826" i="13"/>
  <c r="M826" i="13"/>
  <c r="R825" i="13"/>
  <c r="Q825" i="13"/>
  <c r="P825" i="13"/>
  <c r="O825" i="13"/>
  <c r="N825" i="13"/>
  <c r="M825" i="13"/>
  <c r="R824" i="13"/>
  <c r="Q824" i="13"/>
  <c r="P824" i="13"/>
  <c r="O824" i="13"/>
  <c r="N824" i="13"/>
  <c r="M824" i="13"/>
  <c r="R823" i="13"/>
  <c r="Q823" i="13"/>
  <c r="P823" i="13"/>
  <c r="O823" i="13"/>
  <c r="N823" i="13"/>
  <c r="M823" i="13"/>
  <c r="R822" i="13"/>
  <c r="Q822" i="13"/>
  <c r="P822" i="13"/>
  <c r="O822" i="13"/>
  <c r="N822" i="13"/>
  <c r="M822" i="13"/>
  <c r="R821" i="13"/>
  <c r="Q821" i="13"/>
  <c r="P821" i="13"/>
  <c r="O821" i="13"/>
  <c r="N821" i="13"/>
  <c r="M821" i="13"/>
  <c r="R820" i="13"/>
  <c r="Q820" i="13"/>
  <c r="P820" i="13"/>
  <c r="O820" i="13"/>
  <c r="N820" i="13"/>
  <c r="M820" i="13"/>
  <c r="R819" i="13"/>
  <c r="Q819" i="13"/>
  <c r="P819" i="13"/>
  <c r="O819" i="13"/>
  <c r="N819" i="13"/>
  <c r="M819" i="13"/>
  <c r="R818" i="13"/>
  <c r="Q818" i="13"/>
  <c r="P818" i="13"/>
  <c r="O818" i="13"/>
  <c r="N818" i="13"/>
  <c r="M818" i="13"/>
  <c r="R817" i="13"/>
  <c r="Q817" i="13"/>
  <c r="P817" i="13"/>
  <c r="O817" i="13"/>
  <c r="N817" i="13"/>
  <c r="M817" i="13"/>
  <c r="R816" i="13"/>
  <c r="Q816" i="13"/>
  <c r="P816" i="13"/>
  <c r="O816" i="13"/>
  <c r="N816" i="13"/>
  <c r="M816" i="13"/>
  <c r="R815" i="13"/>
  <c r="Q815" i="13"/>
  <c r="P815" i="13"/>
  <c r="O815" i="13"/>
  <c r="N815" i="13"/>
  <c r="M815" i="13"/>
  <c r="R814" i="13"/>
  <c r="Q814" i="13"/>
  <c r="P814" i="13"/>
  <c r="O814" i="13"/>
  <c r="N814" i="13"/>
  <c r="M814" i="13"/>
  <c r="R813" i="13"/>
  <c r="Q813" i="13"/>
  <c r="P813" i="13"/>
  <c r="O813" i="13"/>
  <c r="N813" i="13"/>
  <c r="M813" i="13"/>
  <c r="R812" i="13"/>
  <c r="Q812" i="13"/>
  <c r="P812" i="13"/>
  <c r="O812" i="13"/>
  <c r="N812" i="13"/>
  <c r="M812" i="13"/>
  <c r="R811" i="13"/>
  <c r="Q811" i="13"/>
  <c r="P811" i="13"/>
  <c r="O811" i="13"/>
  <c r="N811" i="13"/>
  <c r="M811" i="13"/>
  <c r="R810" i="13"/>
  <c r="Q810" i="13"/>
  <c r="P810" i="13"/>
  <c r="O810" i="13"/>
  <c r="N810" i="13"/>
  <c r="M810" i="13"/>
  <c r="R809" i="13"/>
  <c r="Q809" i="13"/>
  <c r="P809" i="13"/>
  <c r="O809" i="13"/>
  <c r="N809" i="13"/>
  <c r="M809" i="13"/>
  <c r="R808" i="13"/>
  <c r="Q808" i="13"/>
  <c r="P808" i="13"/>
  <c r="O808" i="13"/>
  <c r="N808" i="13"/>
  <c r="M808" i="13"/>
  <c r="R807" i="13"/>
  <c r="Q807" i="13"/>
  <c r="P807" i="13"/>
  <c r="O807" i="13"/>
  <c r="N807" i="13"/>
  <c r="M807" i="13"/>
  <c r="R806" i="13"/>
  <c r="Q806" i="13"/>
  <c r="P806" i="13"/>
  <c r="O806" i="13"/>
  <c r="N806" i="13"/>
  <c r="M806" i="13"/>
  <c r="R805" i="13"/>
  <c r="Q805" i="13"/>
  <c r="P805" i="13"/>
  <c r="O805" i="13"/>
  <c r="N805" i="13"/>
  <c r="M805" i="13"/>
  <c r="R804" i="13"/>
  <c r="Q804" i="13"/>
  <c r="P804" i="13"/>
  <c r="O804" i="13"/>
  <c r="N804" i="13"/>
  <c r="M804" i="13"/>
  <c r="R803" i="13"/>
  <c r="Q803" i="13"/>
  <c r="P803" i="13"/>
  <c r="O803" i="13"/>
  <c r="N803" i="13"/>
  <c r="M803" i="13"/>
  <c r="R802" i="13"/>
  <c r="Q802" i="13"/>
  <c r="P802" i="13"/>
  <c r="O802" i="13"/>
  <c r="N802" i="13"/>
  <c r="M802" i="13"/>
  <c r="R801" i="13"/>
  <c r="Q801" i="13"/>
  <c r="P801" i="13"/>
  <c r="O801" i="13"/>
  <c r="N801" i="13"/>
  <c r="M801" i="13"/>
  <c r="R800" i="13"/>
  <c r="Q800" i="13"/>
  <c r="P800" i="13"/>
  <c r="O800" i="13"/>
  <c r="N800" i="13"/>
  <c r="M800" i="13"/>
  <c r="R799" i="13"/>
  <c r="Q799" i="13"/>
  <c r="P799" i="13"/>
  <c r="O799" i="13"/>
  <c r="N799" i="13"/>
  <c r="M799" i="13"/>
  <c r="R798" i="13"/>
  <c r="Q798" i="13"/>
  <c r="P798" i="13"/>
  <c r="O798" i="13"/>
  <c r="N798" i="13"/>
  <c r="M798" i="13"/>
  <c r="R797" i="13"/>
  <c r="Q797" i="13"/>
  <c r="P797" i="13"/>
  <c r="O797" i="13"/>
  <c r="N797" i="13"/>
  <c r="M797" i="13"/>
  <c r="R796" i="13"/>
  <c r="Q796" i="13"/>
  <c r="P796" i="13"/>
  <c r="O796" i="13"/>
  <c r="N796" i="13"/>
  <c r="M796" i="13"/>
  <c r="R795" i="13"/>
  <c r="Q795" i="13"/>
  <c r="P795" i="13"/>
  <c r="O795" i="13"/>
  <c r="N795" i="13"/>
  <c r="M795" i="13"/>
  <c r="R794" i="13"/>
  <c r="Q794" i="13"/>
  <c r="P794" i="13"/>
  <c r="O794" i="13"/>
  <c r="N794" i="13"/>
  <c r="M794" i="13"/>
  <c r="R793" i="13"/>
  <c r="Q793" i="13"/>
  <c r="P793" i="13"/>
  <c r="O793" i="13"/>
  <c r="N793" i="13"/>
  <c r="M793" i="13"/>
  <c r="R792" i="13"/>
  <c r="Q792" i="13"/>
  <c r="P792" i="13"/>
  <c r="O792" i="13"/>
  <c r="N792" i="13"/>
  <c r="M792" i="13"/>
  <c r="R791" i="13"/>
  <c r="Q791" i="13"/>
  <c r="P791" i="13"/>
  <c r="O791" i="13"/>
  <c r="N791" i="13"/>
  <c r="M791" i="13"/>
  <c r="R790" i="13"/>
  <c r="Q790" i="13"/>
  <c r="P790" i="13"/>
  <c r="O790" i="13"/>
  <c r="N790" i="13"/>
  <c r="M790" i="13"/>
  <c r="R789" i="13"/>
  <c r="Q789" i="13"/>
  <c r="P789" i="13"/>
  <c r="O789" i="13"/>
  <c r="N789" i="13"/>
  <c r="M789" i="13"/>
  <c r="R788" i="13"/>
  <c r="Q788" i="13"/>
  <c r="P788" i="13"/>
  <c r="O788" i="13"/>
  <c r="N788" i="13"/>
  <c r="M788" i="13"/>
  <c r="R787" i="13"/>
  <c r="Q787" i="13"/>
  <c r="P787" i="13"/>
  <c r="O787" i="13"/>
  <c r="N787" i="13"/>
  <c r="M787" i="13"/>
  <c r="R786" i="13"/>
  <c r="Q786" i="13"/>
  <c r="P786" i="13"/>
  <c r="O786" i="13"/>
  <c r="N786" i="13"/>
  <c r="M786" i="13"/>
  <c r="R785" i="13"/>
  <c r="Q785" i="13"/>
  <c r="P785" i="13"/>
  <c r="O785" i="13"/>
  <c r="N785" i="13"/>
  <c r="M785" i="13"/>
  <c r="R784" i="13"/>
  <c r="Q784" i="13"/>
  <c r="P784" i="13"/>
  <c r="O784" i="13"/>
  <c r="N784" i="13"/>
  <c r="M784" i="13"/>
  <c r="R783" i="13"/>
  <c r="Q783" i="13"/>
  <c r="P783" i="13"/>
  <c r="O783" i="13"/>
  <c r="N783" i="13"/>
  <c r="M783" i="13"/>
  <c r="R782" i="13"/>
  <c r="Q782" i="13"/>
  <c r="P782" i="13"/>
  <c r="O782" i="13"/>
  <c r="N782" i="13"/>
  <c r="M782" i="13"/>
  <c r="R781" i="13"/>
  <c r="Q781" i="13"/>
  <c r="P781" i="13"/>
  <c r="O781" i="13"/>
  <c r="N781" i="13"/>
  <c r="M781" i="13"/>
  <c r="R780" i="13"/>
  <c r="Q780" i="13"/>
  <c r="P780" i="13"/>
  <c r="O780" i="13"/>
  <c r="N780" i="13"/>
  <c r="M780" i="13"/>
  <c r="R779" i="13"/>
  <c r="Q779" i="13"/>
  <c r="P779" i="13"/>
  <c r="O779" i="13"/>
  <c r="N779" i="13"/>
  <c r="M779" i="13"/>
  <c r="R778" i="13"/>
  <c r="Q778" i="13"/>
  <c r="P778" i="13"/>
  <c r="O778" i="13"/>
  <c r="N778" i="13"/>
  <c r="M778" i="13"/>
  <c r="R777" i="13"/>
  <c r="Q777" i="13"/>
  <c r="P777" i="13"/>
  <c r="O777" i="13"/>
  <c r="N777" i="13"/>
  <c r="M777" i="13"/>
  <c r="R776" i="13"/>
  <c r="Q776" i="13"/>
  <c r="P776" i="13"/>
  <c r="O776" i="13"/>
  <c r="N776" i="13"/>
  <c r="M776" i="13"/>
  <c r="R775" i="13"/>
  <c r="Q775" i="13"/>
  <c r="P775" i="13"/>
  <c r="O775" i="13"/>
  <c r="N775" i="13"/>
  <c r="M775" i="13"/>
  <c r="R774" i="13"/>
  <c r="Q774" i="13"/>
  <c r="P774" i="13"/>
  <c r="O774" i="13"/>
  <c r="N774" i="13"/>
  <c r="M774" i="13"/>
  <c r="R773" i="13"/>
  <c r="Q773" i="13"/>
  <c r="P773" i="13"/>
  <c r="O773" i="13"/>
  <c r="N773" i="13"/>
  <c r="M773" i="13"/>
  <c r="R772" i="13"/>
  <c r="Q772" i="13"/>
  <c r="P772" i="13"/>
  <c r="O772" i="13"/>
  <c r="N772" i="13"/>
  <c r="M772" i="13"/>
  <c r="R771" i="13"/>
  <c r="Q771" i="13"/>
  <c r="P771" i="13"/>
  <c r="O771" i="13"/>
  <c r="N771" i="13"/>
  <c r="M771" i="13"/>
  <c r="R770" i="13"/>
  <c r="Q770" i="13"/>
  <c r="P770" i="13"/>
  <c r="O770" i="13"/>
  <c r="N770" i="13"/>
  <c r="M770" i="13"/>
  <c r="R769" i="13"/>
  <c r="Q769" i="13"/>
  <c r="P769" i="13"/>
  <c r="O769" i="13"/>
  <c r="N769" i="13"/>
  <c r="M769" i="13"/>
  <c r="R768" i="13"/>
  <c r="Q768" i="13"/>
  <c r="P768" i="13"/>
  <c r="O768" i="13"/>
  <c r="N768" i="13"/>
  <c r="M768" i="13"/>
  <c r="R767" i="13"/>
  <c r="Q767" i="13"/>
  <c r="P767" i="13"/>
  <c r="O767" i="13"/>
  <c r="N767" i="13"/>
  <c r="M767" i="13"/>
  <c r="R766" i="13"/>
  <c r="Q766" i="13"/>
  <c r="P766" i="13"/>
  <c r="O766" i="13"/>
  <c r="N766" i="13"/>
  <c r="M766" i="13"/>
  <c r="R765" i="13"/>
  <c r="Q765" i="13"/>
  <c r="P765" i="13"/>
  <c r="O765" i="13"/>
  <c r="N765" i="13"/>
  <c r="M765" i="13"/>
  <c r="R764" i="13"/>
  <c r="Q764" i="13"/>
  <c r="P764" i="13"/>
  <c r="O764" i="13"/>
  <c r="N764" i="13"/>
  <c r="M764" i="13"/>
  <c r="R763" i="13"/>
  <c r="Q763" i="13"/>
  <c r="P763" i="13"/>
  <c r="O763" i="13"/>
  <c r="N763" i="13"/>
  <c r="M763" i="13"/>
  <c r="R762" i="13"/>
  <c r="Q762" i="13"/>
  <c r="P762" i="13"/>
  <c r="O762" i="13"/>
  <c r="N762" i="13"/>
  <c r="M762" i="13"/>
  <c r="R761" i="13"/>
  <c r="Q761" i="13"/>
  <c r="P761" i="13"/>
  <c r="O761" i="13"/>
  <c r="N761" i="13"/>
  <c r="M761" i="13"/>
  <c r="R760" i="13"/>
  <c r="Q760" i="13"/>
  <c r="P760" i="13"/>
  <c r="O760" i="13"/>
  <c r="N760" i="13"/>
  <c r="M760" i="13"/>
  <c r="R759" i="13"/>
  <c r="Q759" i="13"/>
  <c r="P759" i="13"/>
  <c r="O759" i="13"/>
  <c r="N759" i="13"/>
  <c r="M759" i="13"/>
  <c r="R758" i="13"/>
  <c r="Q758" i="13"/>
  <c r="P758" i="13"/>
  <c r="O758" i="13"/>
  <c r="N758" i="13"/>
  <c r="M758" i="13"/>
  <c r="R757" i="13"/>
  <c r="Q757" i="13"/>
  <c r="P757" i="13"/>
  <c r="O757" i="13"/>
  <c r="N757" i="13"/>
  <c r="M757" i="13"/>
  <c r="R756" i="13"/>
  <c r="Q756" i="13"/>
  <c r="P756" i="13"/>
  <c r="O756" i="13"/>
  <c r="N756" i="13"/>
  <c r="M756" i="13"/>
  <c r="R755" i="13"/>
  <c r="Q755" i="13"/>
  <c r="P755" i="13"/>
  <c r="O755" i="13"/>
  <c r="N755" i="13"/>
  <c r="M755" i="13"/>
  <c r="R754" i="13"/>
  <c r="Q754" i="13"/>
  <c r="P754" i="13"/>
  <c r="O754" i="13"/>
  <c r="N754" i="13"/>
  <c r="M754" i="13"/>
  <c r="R753" i="13"/>
  <c r="Q753" i="13"/>
  <c r="P753" i="13"/>
  <c r="O753" i="13"/>
  <c r="N753" i="13"/>
  <c r="M753" i="13"/>
  <c r="R752" i="13"/>
  <c r="Q752" i="13"/>
  <c r="P752" i="13"/>
  <c r="O752" i="13"/>
  <c r="N752" i="13"/>
  <c r="M752" i="13"/>
  <c r="R751" i="13"/>
  <c r="Q751" i="13"/>
  <c r="P751" i="13"/>
  <c r="O751" i="13"/>
  <c r="N751" i="13"/>
  <c r="M751" i="13"/>
  <c r="R750" i="13"/>
  <c r="Q750" i="13"/>
  <c r="P750" i="13"/>
  <c r="O750" i="13"/>
  <c r="N750" i="13"/>
  <c r="M750" i="13"/>
  <c r="R749" i="13"/>
  <c r="Q749" i="13"/>
  <c r="P749" i="13"/>
  <c r="O749" i="13"/>
  <c r="N749" i="13"/>
  <c r="M749" i="13"/>
  <c r="R748" i="13"/>
  <c r="Q748" i="13"/>
  <c r="P748" i="13"/>
  <c r="O748" i="13"/>
  <c r="N748" i="13"/>
  <c r="M748" i="13"/>
  <c r="R747" i="13"/>
  <c r="Q747" i="13"/>
  <c r="P747" i="13"/>
  <c r="O747" i="13"/>
  <c r="N747" i="13"/>
  <c r="M747" i="13"/>
  <c r="R746" i="13"/>
  <c r="Q746" i="13"/>
  <c r="P746" i="13"/>
  <c r="O746" i="13"/>
  <c r="N746" i="13"/>
  <c r="M746" i="13"/>
  <c r="R745" i="13"/>
  <c r="Q745" i="13"/>
  <c r="P745" i="13"/>
  <c r="O745" i="13"/>
  <c r="N745" i="13"/>
  <c r="M745" i="13"/>
  <c r="R744" i="13"/>
  <c r="Q744" i="13"/>
  <c r="P744" i="13"/>
  <c r="O744" i="13"/>
  <c r="N744" i="13"/>
  <c r="M744" i="13"/>
  <c r="R743" i="13"/>
  <c r="Q743" i="13"/>
  <c r="P743" i="13"/>
  <c r="O743" i="13"/>
  <c r="N743" i="13"/>
  <c r="M743" i="13"/>
  <c r="R742" i="13"/>
  <c r="Q742" i="13"/>
  <c r="P742" i="13"/>
  <c r="O742" i="13"/>
  <c r="N742" i="13"/>
  <c r="M742" i="13"/>
  <c r="R741" i="13"/>
  <c r="Q741" i="13"/>
  <c r="P741" i="13"/>
  <c r="O741" i="13"/>
  <c r="N741" i="13"/>
  <c r="M741" i="13"/>
  <c r="R740" i="13"/>
  <c r="Q740" i="13"/>
  <c r="P740" i="13"/>
  <c r="O740" i="13"/>
  <c r="N740" i="13"/>
  <c r="M740" i="13"/>
  <c r="R739" i="13"/>
  <c r="Q739" i="13"/>
  <c r="P739" i="13"/>
  <c r="O739" i="13"/>
  <c r="N739" i="13"/>
  <c r="M739" i="13"/>
  <c r="R738" i="13"/>
  <c r="Q738" i="13"/>
  <c r="P738" i="13"/>
  <c r="O738" i="13"/>
  <c r="N738" i="13"/>
  <c r="M738" i="13"/>
  <c r="R737" i="13"/>
  <c r="Q737" i="13"/>
  <c r="P737" i="13"/>
  <c r="O737" i="13"/>
  <c r="N737" i="13"/>
  <c r="M737" i="13"/>
  <c r="R736" i="13"/>
  <c r="Q736" i="13"/>
  <c r="P736" i="13"/>
  <c r="O736" i="13"/>
  <c r="N736" i="13"/>
  <c r="M736" i="13"/>
  <c r="R735" i="13"/>
  <c r="Q735" i="13"/>
  <c r="P735" i="13"/>
  <c r="O735" i="13"/>
  <c r="N735" i="13"/>
  <c r="M735" i="13"/>
  <c r="R734" i="13"/>
  <c r="Q734" i="13"/>
  <c r="P734" i="13"/>
  <c r="O734" i="13"/>
  <c r="N734" i="13"/>
  <c r="M734" i="13"/>
  <c r="R733" i="13"/>
  <c r="Q733" i="13"/>
  <c r="P733" i="13"/>
  <c r="O733" i="13"/>
  <c r="N733" i="13"/>
  <c r="M733" i="13"/>
  <c r="R732" i="13"/>
  <c r="Q732" i="13"/>
  <c r="P732" i="13"/>
  <c r="O732" i="13"/>
  <c r="N732" i="13"/>
  <c r="M732" i="13"/>
  <c r="R731" i="13"/>
  <c r="Q731" i="13"/>
  <c r="P731" i="13"/>
  <c r="O731" i="13"/>
  <c r="N731" i="13"/>
  <c r="M731" i="13"/>
  <c r="R730" i="13"/>
  <c r="Q730" i="13"/>
  <c r="P730" i="13"/>
  <c r="O730" i="13"/>
  <c r="N730" i="13"/>
  <c r="M730" i="13"/>
  <c r="R729" i="13"/>
  <c r="Q729" i="13"/>
  <c r="P729" i="13"/>
  <c r="O729" i="13"/>
  <c r="N729" i="13"/>
  <c r="M729" i="13"/>
  <c r="R728" i="13"/>
  <c r="Q728" i="13"/>
  <c r="P728" i="13"/>
  <c r="O728" i="13"/>
  <c r="N728" i="13"/>
  <c r="M728" i="13"/>
  <c r="R727" i="13"/>
  <c r="Q727" i="13"/>
  <c r="P727" i="13"/>
  <c r="O727" i="13"/>
  <c r="N727" i="13"/>
  <c r="M727" i="13"/>
  <c r="R726" i="13"/>
  <c r="Q726" i="13"/>
  <c r="P726" i="13"/>
  <c r="O726" i="13"/>
  <c r="N726" i="13"/>
  <c r="M726" i="13"/>
  <c r="R725" i="13"/>
  <c r="Q725" i="13"/>
  <c r="P725" i="13"/>
  <c r="O725" i="13"/>
  <c r="N725" i="13"/>
  <c r="M725" i="13"/>
  <c r="R724" i="13"/>
  <c r="Q724" i="13"/>
  <c r="P724" i="13"/>
  <c r="O724" i="13"/>
  <c r="N724" i="13"/>
  <c r="M724" i="13"/>
  <c r="R723" i="13"/>
  <c r="Q723" i="13"/>
  <c r="P723" i="13"/>
  <c r="O723" i="13"/>
  <c r="N723" i="13"/>
  <c r="M723" i="13"/>
  <c r="R722" i="13"/>
  <c r="Q722" i="13"/>
  <c r="P722" i="13"/>
  <c r="O722" i="13"/>
  <c r="N722" i="13"/>
  <c r="M722" i="13"/>
  <c r="R721" i="13"/>
  <c r="Q721" i="13"/>
  <c r="P721" i="13"/>
  <c r="O721" i="13"/>
  <c r="N721" i="13"/>
  <c r="M721" i="13"/>
  <c r="R720" i="13"/>
  <c r="Q720" i="13"/>
  <c r="P720" i="13"/>
  <c r="O720" i="13"/>
  <c r="N720" i="13"/>
  <c r="M720" i="13"/>
  <c r="R719" i="13"/>
  <c r="Q719" i="13"/>
  <c r="P719" i="13"/>
  <c r="O719" i="13"/>
  <c r="N719" i="13"/>
  <c r="M719" i="13"/>
  <c r="R718" i="13"/>
  <c r="Q718" i="13"/>
  <c r="P718" i="13"/>
  <c r="O718" i="13"/>
  <c r="N718" i="13"/>
  <c r="M718" i="13"/>
  <c r="R717" i="13"/>
  <c r="Q717" i="13"/>
  <c r="P717" i="13"/>
  <c r="O717" i="13"/>
  <c r="N717" i="13"/>
  <c r="M717" i="13"/>
  <c r="R716" i="13"/>
  <c r="Q716" i="13"/>
  <c r="P716" i="13"/>
  <c r="O716" i="13"/>
  <c r="N716" i="13"/>
  <c r="M716" i="13"/>
  <c r="R715" i="13"/>
  <c r="Q715" i="13"/>
  <c r="P715" i="13"/>
  <c r="O715" i="13"/>
  <c r="N715" i="13"/>
  <c r="M715" i="13"/>
  <c r="R714" i="13"/>
  <c r="Q714" i="13"/>
  <c r="P714" i="13"/>
  <c r="O714" i="13"/>
  <c r="N714" i="13"/>
  <c r="M714" i="13"/>
  <c r="R713" i="13"/>
  <c r="Q713" i="13"/>
  <c r="P713" i="13"/>
  <c r="O713" i="13"/>
  <c r="N713" i="13"/>
  <c r="M713" i="13"/>
  <c r="R712" i="13"/>
  <c r="Q712" i="13"/>
  <c r="P712" i="13"/>
  <c r="O712" i="13"/>
  <c r="N712" i="13"/>
  <c r="M712" i="13"/>
  <c r="R711" i="13"/>
  <c r="Q711" i="13"/>
  <c r="P711" i="13"/>
  <c r="O711" i="13"/>
  <c r="N711" i="13"/>
  <c r="M711" i="13"/>
  <c r="R710" i="13"/>
  <c r="Q710" i="13"/>
  <c r="P710" i="13"/>
  <c r="O710" i="13"/>
  <c r="N710" i="13"/>
  <c r="M710" i="13"/>
  <c r="R709" i="13"/>
  <c r="Q709" i="13"/>
  <c r="P709" i="13"/>
  <c r="O709" i="13"/>
  <c r="N709" i="13"/>
  <c r="M709" i="13"/>
  <c r="R708" i="13"/>
  <c r="Q708" i="13"/>
  <c r="P708" i="13"/>
  <c r="O708" i="13"/>
  <c r="N708" i="13"/>
  <c r="M708" i="13"/>
  <c r="R707" i="13"/>
  <c r="Q707" i="13"/>
  <c r="P707" i="13"/>
  <c r="O707" i="13"/>
  <c r="N707" i="13"/>
  <c r="M707" i="13"/>
  <c r="R706" i="13"/>
  <c r="Q706" i="13"/>
  <c r="P706" i="13"/>
  <c r="O706" i="13"/>
  <c r="N706" i="13"/>
  <c r="M706" i="13"/>
  <c r="R705" i="13"/>
  <c r="Q705" i="13"/>
  <c r="P705" i="13"/>
  <c r="O705" i="13"/>
  <c r="N705" i="13"/>
  <c r="M705" i="13"/>
  <c r="R704" i="13"/>
  <c r="Q704" i="13"/>
  <c r="P704" i="13"/>
  <c r="O704" i="13"/>
  <c r="N704" i="13"/>
  <c r="M704" i="13"/>
  <c r="R703" i="13"/>
  <c r="Q703" i="13"/>
  <c r="P703" i="13"/>
  <c r="O703" i="13"/>
  <c r="N703" i="13"/>
  <c r="M703" i="13"/>
  <c r="R702" i="13"/>
  <c r="Q702" i="13"/>
  <c r="P702" i="13"/>
  <c r="O702" i="13"/>
  <c r="N702" i="13"/>
  <c r="M702" i="13"/>
  <c r="R701" i="13"/>
  <c r="Q701" i="13"/>
  <c r="P701" i="13"/>
  <c r="O701" i="13"/>
  <c r="N701" i="13"/>
  <c r="M701" i="13"/>
  <c r="R700" i="13"/>
  <c r="Q700" i="13"/>
  <c r="P700" i="13"/>
  <c r="O700" i="13"/>
  <c r="N700" i="13"/>
  <c r="M700" i="13"/>
  <c r="R699" i="13"/>
  <c r="Q699" i="13"/>
  <c r="P699" i="13"/>
  <c r="O699" i="13"/>
  <c r="N699" i="13"/>
  <c r="M699" i="13"/>
  <c r="R698" i="13"/>
  <c r="Q698" i="13"/>
  <c r="P698" i="13"/>
  <c r="O698" i="13"/>
  <c r="N698" i="13"/>
  <c r="M698" i="13"/>
  <c r="R697" i="13"/>
  <c r="Q697" i="13"/>
  <c r="P697" i="13"/>
  <c r="O697" i="13"/>
  <c r="N697" i="13"/>
  <c r="M697" i="13"/>
  <c r="R696" i="13"/>
  <c r="Q696" i="13"/>
  <c r="P696" i="13"/>
  <c r="O696" i="13"/>
  <c r="N696" i="13"/>
  <c r="M696" i="13"/>
  <c r="R695" i="13"/>
  <c r="Q695" i="13"/>
  <c r="P695" i="13"/>
  <c r="O695" i="13"/>
  <c r="N695" i="13"/>
  <c r="M695" i="13"/>
  <c r="R694" i="13"/>
  <c r="Q694" i="13"/>
  <c r="P694" i="13"/>
  <c r="O694" i="13"/>
  <c r="N694" i="13"/>
  <c r="M694" i="13"/>
  <c r="R693" i="13"/>
  <c r="Q693" i="13"/>
  <c r="P693" i="13"/>
  <c r="O693" i="13"/>
  <c r="N693" i="13"/>
  <c r="M693" i="13"/>
  <c r="R692" i="13"/>
  <c r="Q692" i="13"/>
  <c r="P692" i="13"/>
  <c r="O692" i="13"/>
  <c r="N692" i="13"/>
  <c r="M692" i="13"/>
  <c r="R691" i="13"/>
  <c r="Q691" i="13"/>
  <c r="P691" i="13"/>
  <c r="O691" i="13"/>
  <c r="N691" i="13"/>
  <c r="M691" i="13"/>
  <c r="R690" i="13"/>
  <c r="Q690" i="13"/>
  <c r="P690" i="13"/>
  <c r="O690" i="13"/>
  <c r="N690" i="13"/>
  <c r="M690" i="13"/>
  <c r="R689" i="13"/>
  <c r="Q689" i="13"/>
  <c r="P689" i="13"/>
  <c r="O689" i="13"/>
  <c r="N689" i="13"/>
  <c r="M689" i="13"/>
  <c r="R688" i="13"/>
  <c r="Q688" i="13"/>
  <c r="P688" i="13"/>
  <c r="O688" i="13"/>
  <c r="N688" i="13"/>
  <c r="M688" i="13"/>
  <c r="R687" i="13"/>
  <c r="Q687" i="13"/>
  <c r="P687" i="13"/>
  <c r="O687" i="13"/>
  <c r="N687" i="13"/>
  <c r="M687" i="13"/>
  <c r="R686" i="13"/>
  <c r="Q686" i="13"/>
  <c r="P686" i="13"/>
  <c r="O686" i="13"/>
  <c r="N686" i="13"/>
  <c r="M686" i="13"/>
  <c r="R685" i="13"/>
  <c r="Q685" i="13"/>
  <c r="P685" i="13"/>
  <c r="O685" i="13"/>
  <c r="N685" i="13"/>
  <c r="M685" i="13"/>
  <c r="R684" i="13"/>
  <c r="Q684" i="13"/>
  <c r="P684" i="13"/>
  <c r="O684" i="13"/>
  <c r="N684" i="13"/>
  <c r="M684" i="13"/>
  <c r="R683" i="13"/>
  <c r="Q683" i="13"/>
  <c r="P683" i="13"/>
  <c r="O683" i="13"/>
  <c r="N683" i="13"/>
  <c r="M683" i="13"/>
  <c r="R682" i="13"/>
  <c r="Q682" i="13"/>
  <c r="P682" i="13"/>
  <c r="O682" i="13"/>
  <c r="N682" i="13"/>
  <c r="M682" i="13"/>
  <c r="R681" i="13"/>
  <c r="Q681" i="13"/>
  <c r="P681" i="13"/>
  <c r="O681" i="13"/>
  <c r="N681" i="13"/>
  <c r="M681" i="13"/>
  <c r="R680" i="13"/>
  <c r="Q680" i="13"/>
  <c r="P680" i="13"/>
  <c r="O680" i="13"/>
  <c r="N680" i="13"/>
  <c r="M680" i="13"/>
  <c r="R679" i="13"/>
  <c r="Q679" i="13"/>
  <c r="P679" i="13"/>
  <c r="O679" i="13"/>
  <c r="N679" i="13"/>
  <c r="M679" i="13"/>
  <c r="R678" i="13"/>
  <c r="Q678" i="13"/>
  <c r="P678" i="13"/>
  <c r="O678" i="13"/>
  <c r="N678" i="13"/>
  <c r="M678" i="13"/>
  <c r="R677" i="13"/>
  <c r="Q677" i="13"/>
  <c r="P677" i="13"/>
  <c r="O677" i="13"/>
  <c r="N677" i="13"/>
  <c r="M677" i="13"/>
  <c r="R676" i="13"/>
  <c r="Q676" i="13"/>
  <c r="P676" i="13"/>
  <c r="O676" i="13"/>
  <c r="N676" i="13"/>
  <c r="M676" i="13"/>
  <c r="R675" i="13"/>
  <c r="Q675" i="13"/>
  <c r="P675" i="13"/>
  <c r="O675" i="13"/>
  <c r="N675" i="13"/>
  <c r="M675" i="13"/>
  <c r="R674" i="13"/>
  <c r="Q674" i="13"/>
  <c r="P674" i="13"/>
  <c r="O674" i="13"/>
  <c r="N674" i="13"/>
  <c r="M674" i="13"/>
  <c r="R673" i="13"/>
  <c r="Q673" i="13"/>
  <c r="P673" i="13"/>
  <c r="O673" i="13"/>
  <c r="N673" i="13"/>
  <c r="M673" i="13"/>
  <c r="R672" i="13"/>
  <c r="Q672" i="13"/>
  <c r="P672" i="13"/>
  <c r="O672" i="13"/>
  <c r="N672" i="13"/>
  <c r="M672" i="13"/>
  <c r="R671" i="13"/>
  <c r="Q671" i="13"/>
  <c r="P671" i="13"/>
  <c r="O671" i="13"/>
  <c r="N671" i="13"/>
  <c r="M671" i="13"/>
  <c r="R670" i="13"/>
  <c r="Q670" i="13"/>
  <c r="P670" i="13"/>
  <c r="O670" i="13"/>
  <c r="N670" i="13"/>
  <c r="M670" i="13"/>
  <c r="R669" i="13"/>
  <c r="Q669" i="13"/>
  <c r="P669" i="13"/>
  <c r="O669" i="13"/>
  <c r="N669" i="13"/>
  <c r="M669" i="13"/>
  <c r="R668" i="13"/>
  <c r="Q668" i="13"/>
  <c r="P668" i="13"/>
  <c r="O668" i="13"/>
  <c r="N668" i="13"/>
  <c r="M668" i="13"/>
  <c r="R667" i="13"/>
  <c r="Q667" i="13"/>
  <c r="P667" i="13"/>
  <c r="O667" i="13"/>
  <c r="N667" i="13"/>
  <c r="M667" i="13"/>
  <c r="R666" i="13"/>
  <c r="Q666" i="13"/>
  <c r="P666" i="13"/>
  <c r="O666" i="13"/>
  <c r="N666" i="13"/>
  <c r="M666" i="13"/>
  <c r="R665" i="13"/>
  <c r="Q665" i="13"/>
  <c r="P665" i="13"/>
  <c r="O665" i="13"/>
  <c r="N665" i="13"/>
  <c r="M665" i="13"/>
  <c r="R664" i="13"/>
  <c r="Q664" i="13"/>
  <c r="P664" i="13"/>
  <c r="O664" i="13"/>
  <c r="N664" i="13"/>
  <c r="M664" i="13"/>
  <c r="R663" i="13"/>
  <c r="Q663" i="13"/>
  <c r="P663" i="13"/>
  <c r="O663" i="13"/>
  <c r="N663" i="13"/>
  <c r="M663" i="13"/>
  <c r="R662" i="13"/>
  <c r="Q662" i="13"/>
  <c r="P662" i="13"/>
  <c r="O662" i="13"/>
  <c r="N662" i="13"/>
  <c r="M662" i="13"/>
  <c r="R661" i="13"/>
  <c r="Q661" i="13"/>
  <c r="P661" i="13"/>
  <c r="O661" i="13"/>
  <c r="N661" i="13"/>
  <c r="M661" i="13"/>
  <c r="R660" i="13"/>
  <c r="Q660" i="13"/>
  <c r="P660" i="13"/>
  <c r="O660" i="13"/>
  <c r="N660" i="13"/>
  <c r="M660" i="13"/>
  <c r="R659" i="13"/>
  <c r="Q659" i="13"/>
  <c r="P659" i="13"/>
  <c r="O659" i="13"/>
  <c r="N659" i="13"/>
  <c r="M659" i="13"/>
  <c r="R658" i="13"/>
  <c r="Q658" i="13"/>
  <c r="P658" i="13"/>
  <c r="O658" i="13"/>
  <c r="N658" i="13"/>
  <c r="M658" i="13"/>
  <c r="R657" i="13"/>
  <c r="Q657" i="13"/>
  <c r="P657" i="13"/>
  <c r="O657" i="13"/>
  <c r="N657" i="13"/>
  <c r="M657" i="13"/>
  <c r="R656" i="13"/>
  <c r="Q656" i="13"/>
  <c r="P656" i="13"/>
  <c r="O656" i="13"/>
  <c r="N656" i="13"/>
  <c r="M656" i="13"/>
  <c r="R655" i="13"/>
  <c r="Q655" i="13"/>
  <c r="P655" i="13"/>
  <c r="O655" i="13"/>
  <c r="N655" i="13"/>
  <c r="M655" i="13"/>
  <c r="R654" i="13"/>
  <c r="Q654" i="13"/>
  <c r="P654" i="13"/>
  <c r="O654" i="13"/>
  <c r="N654" i="13"/>
  <c r="M654" i="13"/>
  <c r="R653" i="13"/>
  <c r="Q653" i="13"/>
  <c r="P653" i="13"/>
  <c r="O653" i="13"/>
  <c r="N653" i="13"/>
  <c r="M653" i="13"/>
  <c r="R652" i="13"/>
  <c r="Q652" i="13"/>
  <c r="P652" i="13"/>
  <c r="O652" i="13"/>
  <c r="N652" i="13"/>
  <c r="M652" i="13"/>
  <c r="R651" i="13"/>
  <c r="Q651" i="13"/>
  <c r="P651" i="13"/>
  <c r="O651" i="13"/>
  <c r="N651" i="13"/>
  <c r="M651" i="13"/>
  <c r="R650" i="13"/>
  <c r="Q650" i="13"/>
  <c r="P650" i="13"/>
  <c r="O650" i="13"/>
  <c r="N650" i="13"/>
  <c r="M650" i="13"/>
  <c r="R649" i="13"/>
  <c r="Q649" i="13"/>
  <c r="P649" i="13"/>
  <c r="O649" i="13"/>
  <c r="N649" i="13"/>
  <c r="M649" i="13"/>
  <c r="R648" i="13"/>
  <c r="Q648" i="13"/>
  <c r="P648" i="13"/>
  <c r="O648" i="13"/>
  <c r="N648" i="13"/>
  <c r="M648" i="13"/>
  <c r="R647" i="13"/>
  <c r="Q647" i="13"/>
  <c r="P647" i="13"/>
  <c r="O647" i="13"/>
  <c r="N647" i="13"/>
  <c r="M647" i="13"/>
  <c r="R646" i="13"/>
  <c r="Q646" i="13"/>
  <c r="P646" i="13"/>
  <c r="O646" i="13"/>
  <c r="N646" i="13"/>
  <c r="M646" i="13"/>
  <c r="R645" i="13"/>
  <c r="Q645" i="13"/>
  <c r="P645" i="13"/>
  <c r="O645" i="13"/>
  <c r="N645" i="13"/>
  <c r="M645" i="13"/>
  <c r="R644" i="13"/>
  <c r="Q644" i="13"/>
  <c r="P644" i="13"/>
  <c r="O644" i="13"/>
  <c r="N644" i="13"/>
  <c r="M644" i="13"/>
  <c r="R643" i="13"/>
  <c r="Q643" i="13"/>
  <c r="P643" i="13"/>
  <c r="O643" i="13"/>
  <c r="N643" i="13"/>
  <c r="M643" i="13"/>
  <c r="R642" i="13"/>
  <c r="Q642" i="13"/>
  <c r="P642" i="13"/>
  <c r="O642" i="13"/>
  <c r="N642" i="13"/>
  <c r="M642" i="13"/>
  <c r="R641" i="13"/>
  <c r="Q641" i="13"/>
  <c r="P641" i="13"/>
  <c r="O641" i="13"/>
  <c r="N641" i="13"/>
  <c r="M641" i="13"/>
  <c r="R640" i="13"/>
  <c r="Q640" i="13"/>
  <c r="P640" i="13"/>
  <c r="O640" i="13"/>
  <c r="N640" i="13"/>
  <c r="M640" i="13"/>
  <c r="R639" i="13"/>
  <c r="Q639" i="13"/>
  <c r="P639" i="13"/>
  <c r="O639" i="13"/>
  <c r="N639" i="13"/>
  <c r="M639" i="13"/>
  <c r="R638" i="13"/>
  <c r="Q638" i="13"/>
  <c r="P638" i="13"/>
  <c r="O638" i="13"/>
  <c r="N638" i="13"/>
  <c r="M638" i="13"/>
  <c r="R637" i="13"/>
  <c r="Q637" i="13"/>
  <c r="P637" i="13"/>
  <c r="O637" i="13"/>
  <c r="N637" i="13"/>
  <c r="M637" i="13"/>
  <c r="R636" i="13"/>
  <c r="Q636" i="13"/>
  <c r="P636" i="13"/>
  <c r="O636" i="13"/>
  <c r="N636" i="13"/>
  <c r="M636" i="13"/>
  <c r="R635" i="13"/>
  <c r="Q635" i="13"/>
  <c r="P635" i="13"/>
  <c r="O635" i="13"/>
  <c r="N635" i="13"/>
  <c r="M635" i="13"/>
  <c r="R634" i="13"/>
  <c r="Q634" i="13"/>
  <c r="P634" i="13"/>
  <c r="O634" i="13"/>
  <c r="N634" i="13"/>
  <c r="M634" i="13"/>
  <c r="R633" i="13"/>
  <c r="Q633" i="13"/>
  <c r="P633" i="13"/>
  <c r="O633" i="13"/>
  <c r="N633" i="13"/>
  <c r="M633" i="13"/>
  <c r="R632" i="13"/>
  <c r="Q632" i="13"/>
  <c r="P632" i="13"/>
  <c r="O632" i="13"/>
  <c r="N632" i="13"/>
  <c r="M632" i="13"/>
  <c r="R631" i="13"/>
  <c r="Q631" i="13"/>
  <c r="P631" i="13"/>
  <c r="O631" i="13"/>
  <c r="N631" i="13"/>
  <c r="M631" i="13"/>
  <c r="R630" i="13"/>
  <c r="Q630" i="13"/>
  <c r="P630" i="13"/>
  <c r="O630" i="13"/>
  <c r="N630" i="13"/>
  <c r="M630" i="13"/>
  <c r="R629" i="13"/>
  <c r="Q629" i="13"/>
  <c r="P629" i="13"/>
  <c r="O629" i="13"/>
  <c r="N629" i="13"/>
  <c r="M629" i="13"/>
  <c r="R628" i="13"/>
  <c r="Q628" i="13"/>
  <c r="P628" i="13"/>
  <c r="O628" i="13"/>
  <c r="N628" i="13"/>
  <c r="M628" i="13"/>
  <c r="R627" i="13"/>
  <c r="Q627" i="13"/>
  <c r="P627" i="13"/>
  <c r="O627" i="13"/>
  <c r="N627" i="13"/>
  <c r="M627" i="13"/>
  <c r="R626" i="13"/>
  <c r="Q626" i="13"/>
  <c r="P626" i="13"/>
  <c r="O626" i="13"/>
  <c r="N626" i="13"/>
  <c r="M626" i="13"/>
  <c r="R625" i="13"/>
  <c r="Q625" i="13"/>
  <c r="P625" i="13"/>
  <c r="O625" i="13"/>
  <c r="N625" i="13"/>
  <c r="M625" i="13"/>
  <c r="R624" i="13"/>
  <c r="Q624" i="13"/>
  <c r="P624" i="13"/>
  <c r="O624" i="13"/>
  <c r="N624" i="13"/>
  <c r="M624" i="13"/>
  <c r="R623" i="13"/>
  <c r="Q623" i="13"/>
  <c r="P623" i="13"/>
  <c r="O623" i="13"/>
  <c r="N623" i="13"/>
  <c r="M623" i="13"/>
  <c r="R622" i="13"/>
  <c r="Q622" i="13"/>
  <c r="P622" i="13"/>
  <c r="O622" i="13"/>
  <c r="N622" i="13"/>
  <c r="M622" i="13"/>
  <c r="R621" i="13"/>
  <c r="Q621" i="13"/>
  <c r="P621" i="13"/>
  <c r="O621" i="13"/>
  <c r="N621" i="13"/>
  <c r="M621" i="13"/>
  <c r="R620" i="13"/>
  <c r="Q620" i="13"/>
  <c r="P620" i="13"/>
  <c r="O620" i="13"/>
  <c r="N620" i="13"/>
  <c r="M620" i="13"/>
  <c r="R619" i="13"/>
  <c r="Q619" i="13"/>
  <c r="P619" i="13"/>
  <c r="O619" i="13"/>
  <c r="N619" i="13"/>
  <c r="M619" i="13"/>
  <c r="R618" i="13"/>
  <c r="Q618" i="13"/>
  <c r="P618" i="13"/>
  <c r="O618" i="13"/>
  <c r="N618" i="13"/>
  <c r="M618" i="13"/>
  <c r="R617" i="13"/>
  <c r="Q617" i="13"/>
  <c r="P617" i="13"/>
  <c r="O617" i="13"/>
  <c r="N617" i="13"/>
  <c r="M617" i="13"/>
  <c r="R616" i="13"/>
  <c r="Q616" i="13"/>
  <c r="P616" i="13"/>
  <c r="O616" i="13"/>
  <c r="N616" i="13"/>
  <c r="M616" i="13"/>
  <c r="R615" i="13"/>
  <c r="Q615" i="13"/>
  <c r="P615" i="13"/>
  <c r="O615" i="13"/>
  <c r="N615" i="13"/>
  <c r="M615" i="13"/>
  <c r="R614" i="13"/>
  <c r="Q614" i="13"/>
  <c r="P614" i="13"/>
  <c r="O614" i="13"/>
  <c r="N614" i="13"/>
  <c r="M614" i="13"/>
  <c r="R613" i="13"/>
  <c r="Q613" i="13"/>
  <c r="P613" i="13"/>
  <c r="O613" i="13"/>
  <c r="N613" i="13"/>
  <c r="M613" i="13"/>
  <c r="R612" i="13"/>
  <c r="Q612" i="13"/>
  <c r="P612" i="13"/>
  <c r="O612" i="13"/>
  <c r="N612" i="13"/>
  <c r="M612" i="13"/>
  <c r="R611" i="13"/>
  <c r="Q611" i="13"/>
  <c r="P611" i="13"/>
  <c r="O611" i="13"/>
  <c r="N611" i="13"/>
  <c r="M611" i="13"/>
  <c r="R610" i="13"/>
  <c r="Q610" i="13"/>
  <c r="P610" i="13"/>
  <c r="O610" i="13"/>
  <c r="N610" i="13"/>
  <c r="M610" i="13"/>
  <c r="R609" i="13"/>
  <c r="Q609" i="13"/>
  <c r="P609" i="13"/>
  <c r="O609" i="13"/>
  <c r="N609" i="13"/>
  <c r="M609" i="13"/>
  <c r="R608" i="13"/>
  <c r="Q608" i="13"/>
  <c r="P608" i="13"/>
  <c r="O608" i="13"/>
  <c r="N608" i="13"/>
  <c r="M608" i="13"/>
  <c r="R607" i="13"/>
  <c r="Q607" i="13"/>
  <c r="P607" i="13"/>
  <c r="O607" i="13"/>
  <c r="N607" i="13"/>
  <c r="M607" i="13"/>
  <c r="R606" i="13"/>
  <c r="Q606" i="13"/>
  <c r="P606" i="13"/>
  <c r="O606" i="13"/>
  <c r="N606" i="13"/>
  <c r="M606" i="13"/>
  <c r="R605" i="13"/>
  <c r="Q605" i="13"/>
  <c r="P605" i="13"/>
  <c r="O605" i="13"/>
  <c r="N605" i="13"/>
  <c r="M605" i="13"/>
  <c r="R604" i="13"/>
  <c r="Q604" i="13"/>
  <c r="P604" i="13"/>
  <c r="O604" i="13"/>
  <c r="N604" i="13"/>
  <c r="M604" i="13"/>
  <c r="R603" i="13"/>
  <c r="Q603" i="13"/>
  <c r="P603" i="13"/>
  <c r="O603" i="13"/>
  <c r="N603" i="13"/>
  <c r="M603" i="13"/>
  <c r="R602" i="13"/>
  <c r="Q602" i="13"/>
  <c r="P602" i="13"/>
  <c r="O602" i="13"/>
  <c r="N602" i="13"/>
  <c r="M602" i="13"/>
  <c r="R601" i="13"/>
  <c r="Q601" i="13"/>
  <c r="P601" i="13"/>
  <c r="O601" i="13"/>
  <c r="N601" i="13"/>
  <c r="M601" i="13"/>
  <c r="R600" i="13"/>
  <c r="Q600" i="13"/>
  <c r="P600" i="13"/>
  <c r="O600" i="13"/>
  <c r="N600" i="13"/>
  <c r="M600" i="13"/>
  <c r="R599" i="13"/>
  <c r="Q599" i="13"/>
  <c r="P599" i="13"/>
  <c r="O599" i="13"/>
  <c r="N599" i="13"/>
  <c r="M599" i="13"/>
  <c r="R598" i="13"/>
  <c r="Q598" i="13"/>
  <c r="P598" i="13"/>
  <c r="O598" i="13"/>
  <c r="N598" i="13"/>
  <c r="M598" i="13"/>
  <c r="R597" i="13"/>
  <c r="Q597" i="13"/>
  <c r="P597" i="13"/>
  <c r="O597" i="13"/>
  <c r="N597" i="13"/>
  <c r="M597" i="13"/>
  <c r="R596" i="13"/>
  <c r="Q596" i="13"/>
  <c r="P596" i="13"/>
  <c r="O596" i="13"/>
  <c r="N596" i="13"/>
  <c r="M596" i="13"/>
  <c r="R595" i="13"/>
  <c r="Q595" i="13"/>
  <c r="P595" i="13"/>
  <c r="O595" i="13"/>
  <c r="N595" i="13"/>
  <c r="M595" i="13"/>
  <c r="R594" i="13"/>
  <c r="Q594" i="13"/>
  <c r="P594" i="13"/>
  <c r="O594" i="13"/>
  <c r="N594" i="13"/>
  <c r="M594" i="13"/>
  <c r="R593" i="13"/>
  <c r="Q593" i="13"/>
  <c r="P593" i="13"/>
  <c r="O593" i="13"/>
  <c r="N593" i="13"/>
  <c r="M593" i="13"/>
  <c r="R592" i="13"/>
  <c r="Q592" i="13"/>
  <c r="P592" i="13"/>
  <c r="O592" i="13"/>
  <c r="N592" i="13"/>
  <c r="M592" i="13"/>
  <c r="R591" i="13"/>
  <c r="Q591" i="13"/>
  <c r="P591" i="13"/>
  <c r="O591" i="13"/>
  <c r="N591" i="13"/>
  <c r="M591" i="13"/>
  <c r="R590" i="13"/>
  <c r="Q590" i="13"/>
  <c r="P590" i="13"/>
  <c r="O590" i="13"/>
  <c r="N590" i="13"/>
  <c r="M590" i="13"/>
  <c r="R589" i="13"/>
  <c r="Q589" i="13"/>
  <c r="P589" i="13"/>
  <c r="O589" i="13"/>
  <c r="N589" i="13"/>
  <c r="M589" i="13"/>
  <c r="R588" i="13"/>
  <c r="Q588" i="13"/>
  <c r="P588" i="13"/>
  <c r="O588" i="13"/>
  <c r="N588" i="13"/>
  <c r="M588" i="13"/>
  <c r="R587" i="13"/>
  <c r="Q587" i="13"/>
  <c r="P587" i="13"/>
  <c r="O587" i="13"/>
  <c r="N587" i="13"/>
  <c r="M587" i="13"/>
  <c r="R586" i="13"/>
  <c r="Q586" i="13"/>
  <c r="P586" i="13"/>
  <c r="O586" i="13"/>
  <c r="N586" i="13"/>
  <c r="M586" i="13"/>
  <c r="R585" i="13"/>
  <c r="Q585" i="13"/>
  <c r="P585" i="13"/>
  <c r="O585" i="13"/>
  <c r="N585" i="13"/>
  <c r="M585" i="13"/>
  <c r="R584" i="13"/>
  <c r="Q584" i="13"/>
  <c r="P584" i="13"/>
  <c r="O584" i="13"/>
  <c r="N584" i="13"/>
  <c r="M584" i="13"/>
  <c r="R583" i="13"/>
  <c r="Q583" i="13"/>
  <c r="P583" i="13"/>
  <c r="O583" i="13"/>
  <c r="N583" i="13"/>
  <c r="M583" i="13"/>
  <c r="R582" i="13"/>
  <c r="Q582" i="13"/>
  <c r="P582" i="13"/>
  <c r="O582" i="13"/>
  <c r="N582" i="13"/>
  <c r="M582" i="13"/>
  <c r="R581" i="13"/>
  <c r="Q581" i="13"/>
  <c r="P581" i="13"/>
  <c r="O581" i="13"/>
  <c r="N581" i="13"/>
  <c r="M581" i="13"/>
  <c r="R580" i="13"/>
  <c r="Q580" i="13"/>
  <c r="P580" i="13"/>
  <c r="O580" i="13"/>
  <c r="N580" i="13"/>
  <c r="M580" i="13"/>
  <c r="R579" i="13"/>
  <c r="Q579" i="13"/>
  <c r="P579" i="13"/>
  <c r="O579" i="13"/>
  <c r="N579" i="13"/>
  <c r="M579" i="13"/>
  <c r="R578" i="13"/>
  <c r="Q578" i="13"/>
  <c r="P578" i="13"/>
  <c r="O578" i="13"/>
  <c r="N578" i="13"/>
  <c r="M578" i="13"/>
  <c r="R577" i="13"/>
  <c r="Q577" i="13"/>
  <c r="P577" i="13"/>
  <c r="O577" i="13"/>
  <c r="N577" i="13"/>
  <c r="M577" i="13"/>
  <c r="R576" i="13"/>
  <c r="Q576" i="13"/>
  <c r="P576" i="13"/>
  <c r="O576" i="13"/>
  <c r="N576" i="13"/>
  <c r="M576" i="13"/>
  <c r="R575" i="13"/>
  <c r="Q575" i="13"/>
  <c r="P575" i="13"/>
  <c r="O575" i="13"/>
  <c r="N575" i="13"/>
  <c r="M575" i="13"/>
  <c r="R574" i="13"/>
  <c r="Q574" i="13"/>
  <c r="P574" i="13"/>
  <c r="O574" i="13"/>
  <c r="N574" i="13"/>
  <c r="M574" i="13"/>
  <c r="R573" i="13"/>
  <c r="Q573" i="13"/>
  <c r="P573" i="13"/>
  <c r="O573" i="13"/>
  <c r="N573" i="13"/>
  <c r="M573" i="13"/>
  <c r="R572" i="13"/>
  <c r="Q572" i="13"/>
  <c r="P572" i="13"/>
  <c r="O572" i="13"/>
  <c r="N572" i="13"/>
  <c r="M572" i="13"/>
  <c r="R571" i="13"/>
  <c r="Q571" i="13"/>
  <c r="P571" i="13"/>
  <c r="O571" i="13"/>
  <c r="N571" i="13"/>
  <c r="M571" i="13"/>
  <c r="R570" i="13"/>
  <c r="Q570" i="13"/>
  <c r="P570" i="13"/>
  <c r="O570" i="13"/>
  <c r="N570" i="13"/>
  <c r="M570" i="13"/>
  <c r="R569" i="13"/>
  <c r="Q569" i="13"/>
  <c r="P569" i="13"/>
  <c r="O569" i="13"/>
  <c r="N569" i="13"/>
  <c r="M569" i="13"/>
  <c r="R568" i="13"/>
  <c r="Q568" i="13"/>
  <c r="P568" i="13"/>
  <c r="O568" i="13"/>
  <c r="N568" i="13"/>
  <c r="M568" i="13"/>
  <c r="R567" i="13"/>
  <c r="Q567" i="13"/>
  <c r="P567" i="13"/>
  <c r="O567" i="13"/>
  <c r="N567" i="13"/>
  <c r="M567" i="13"/>
  <c r="R566" i="13"/>
  <c r="Q566" i="13"/>
  <c r="P566" i="13"/>
  <c r="O566" i="13"/>
  <c r="N566" i="13"/>
  <c r="M566" i="13"/>
  <c r="R565" i="13"/>
  <c r="Q565" i="13"/>
  <c r="P565" i="13"/>
  <c r="O565" i="13"/>
  <c r="N565" i="13"/>
  <c r="M565" i="13"/>
  <c r="R564" i="13"/>
  <c r="Q564" i="13"/>
  <c r="P564" i="13"/>
  <c r="O564" i="13"/>
  <c r="N564" i="13"/>
  <c r="M564" i="13"/>
  <c r="R563" i="13"/>
  <c r="Q563" i="13"/>
  <c r="P563" i="13"/>
  <c r="O563" i="13"/>
  <c r="N563" i="13"/>
  <c r="M563" i="13"/>
  <c r="R562" i="13"/>
  <c r="Q562" i="13"/>
  <c r="P562" i="13"/>
  <c r="O562" i="13"/>
  <c r="N562" i="13"/>
  <c r="M562" i="13"/>
  <c r="R561" i="13"/>
  <c r="Q561" i="13"/>
  <c r="P561" i="13"/>
  <c r="O561" i="13"/>
  <c r="N561" i="13"/>
  <c r="M561" i="13"/>
  <c r="R560" i="13"/>
  <c r="Q560" i="13"/>
  <c r="P560" i="13"/>
  <c r="O560" i="13"/>
  <c r="N560" i="13"/>
  <c r="M560" i="13"/>
  <c r="R559" i="13"/>
  <c r="Q559" i="13"/>
  <c r="P559" i="13"/>
  <c r="O559" i="13"/>
  <c r="N559" i="13"/>
  <c r="M559" i="13"/>
  <c r="R558" i="13"/>
  <c r="Q558" i="13"/>
  <c r="P558" i="13"/>
  <c r="O558" i="13"/>
  <c r="N558" i="13"/>
  <c r="M558" i="13"/>
  <c r="R557" i="13"/>
  <c r="Q557" i="13"/>
  <c r="P557" i="13"/>
  <c r="O557" i="13"/>
  <c r="N557" i="13"/>
  <c r="M557" i="13"/>
  <c r="R556" i="13"/>
  <c r="Q556" i="13"/>
  <c r="P556" i="13"/>
  <c r="O556" i="13"/>
  <c r="N556" i="13"/>
  <c r="M556" i="13"/>
  <c r="R555" i="13"/>
  <c r="Q555" i="13"/>
  <c r="P555" i="13"/>
  <c r="O555" i="13"/>
  <c r="N555" i="13"/>
  <c r="M555" i="13"/>
  <c r="R554" i="13"/>
  <c r="Q554" i="13"/>
  <c r="P554" i="13"/>
  <c r="O554" i="13"/>
  <c r="N554" i="13"/>
  <c r="M554" i="13"/>
  <c r="R553" i="13"/>
  <c r="Q553" i="13"/>
  <c r="P553" i="13"/>
  <c r="O553" i="13"/>
  <c r="N553" i="13"/>
  <c r="M553" i="13"/>
  <c r="R552" i="13"/>
  <c r="Q552" i="13"/>
  <c r="P552" i="13"/>
  <c r="O552" i="13"/>
  <c r="N552" i="13"/>
  <c r="M552" i="13"/>
  <c r="R551" i="13"/>
  <c r="Q551" i="13"/>
  <c r="P551" i="13"/>
  <c r="O551" i="13"/>
  <c r="N551" i="13"/>
  <c r="M551" i="13"/>
  <c r="R550" i="13"/>
  <c r="Q550" i="13"/>
  <c r="P550" i="13"/>
  <c r="O550" i="13"/>
  <c r="N550" i="13"/>
  <c r="M550" i="13"/>
  <c r="R549" i="13"/>
  <c r="Q549" i="13"/>
  <c r="P549" i="13"/>
  <c r="O549" i="13"/>
  <c r="N549" i="13"/>
  <c r="M549" i="13"/>
  <c r="R548" i="13"/>
  <c r="Q548" i="13"/>
  <c r="P548" i="13"/>
  <c r="O548" i="13"/>
  <c r="N548" i="13"/>
  <c r="M548" i="13"/>
  <c r="R547" i="13"/>
  <c r="Q547" i="13"/>
  <c r="P547" i="13"/>
  <c r="O547" i="13"/>
  <c r="N547" i="13"/>
  <c r="M547" i="13"/>
  <c r="R546" i="13"/>
  <c r="Q546" i="13"/>
  <c r="P546" i="13"/>
  <c r="O546" i="13"/>
  <c r="N546" i="13"/>
  <c r="M546" i="13"/>
  <c r="R545" i="13"/>
  <c r="Q545" i="13"/>
  <c r="P545" i="13"/>
  <c r="O545" i="13"/>
  <c r="N545" i="13"/>
  <c r="M545" i="13"/>
  <c r="R544" i="13"/>
  <c r="Q544" i="13"/>
  <c r="P544" i="13"/>
  <c r="O544" i="13"/>
  <c r="N544" i="13"/>
  <c r="M544" i="13"/>
  <c r="R543" i="13"/>
  <c r="Q543" i="13"/>
  <c r="P543" i="13"/>
  <c r="O543" i="13"/>
  <c r="N543" i="13"/>
  <c r="M543" i="13"/>
  <c r="R542" i="13"/>
  <c r="Q542" i="13"/>
  <c r="P542" i="13"/>
  <c r="O542" i="13"/>
  <c r="N542" i="13"/>
  <c r="M542" i="13"/>
  <c r="R541" i="13"/>
  <c r="Q541" i="13"/>
  <c r="P541" i="13"/>
  <c r="O541" i="13"/>
  <c r="N541" i="13"/>
  <c r="M541" i="13"/>
  <c r="R540" i="13"/>
  <c r="Q540" i="13"/>
  <c r="P540" i="13"/>
  <c r="O540" i="13"/>
  <c r="N540" i="13"/>
  <c r="M540" i="13"/>
  <c r="R539" i="13"/>
  <c r="Q539" i="13"/>
  <c r="P539" i="13"/>
  <c r="O539" i="13"/>
  <c r="N539" i="13"/>
  <c r="M539" i="13"/>
  <c r="R538" i="13"/>
  <c r="Q538" i="13"/>
  <c r="P538" i="13"/>
  <c r="O538" i="13"/>
  <c r="N538" i="13"/>
  <c r="M538" i="13"/>
  <c r="R537" i="13"/>
  <c r="Q537" i="13"/>
  <c r="P537" i="13"/>
  <c r="O537" i="13"/>
  <c r="N537" i="13"/>
  <c r="M537" i="13"/>
  <c r="R536" i="13"/>
  <c r="Q536" i="13"/>
  <c r="P536" i="13"/>
  <c r="O536" i="13"/>
  <c r="N536" i="13"/>
  <c r="M536" i="13"/>
  <c r="R535" i="13"/>
  <c r="Q535" i="13"/>
  <c r="P535" i="13"/>
  <c r="O535" i="13"/>
  <c r="N535" i="13"/>
  <c r="M535" i="13"/>
  <c r="R534" i="13"/>
  <c r="Q534" i="13"/>
  <c r="P534" i="13"/>
  <c r="O534" i="13"/>
  <c r="N534" i="13"/>
  <c r="M534" i="13"/>
  <c r="R533" i="13"/>
  <c r="Q533" i="13"/>
  <c r="P533" i="13"/>
  <c r="O533" i="13"/>
  <c r="N533" i="13"/>
  <c r="M533" i="13"/>
  <c r="R532" i="13"/>
  <c r="Q532" i="13"/>
  <c r="P532" i="13"/>
  <c r="O532" i="13"/>
  <c r="N532" i="13"/>
  <c r="M532" i="13"/>
  <c r="R531" i="13"/>
  <c r="Q531" i="13"/>
  <c r="P531" i="13"/>
  <c r="O531" i="13"/>
  <c r="N531" i="13"/>
  <c r="M531" i="13"/>
  <c r="R530" i="13"/>
  <c r="Q530" i="13"/>
  <c r="P530" i="13"/>
  <c r="O530" i="13"/>
  <c r="N530" i="13"/>
  <c r="M530" i="13"/>
  <c r="R529" i="13"/>
  <c r="Q529" i="13"/>
  <c r="P529" i="13"/>
  <c r="O529" i="13"/>
  <c r="N529" i="13"/>
  <c r="M529" i="13"/>
  <c r="R528" i="13"/>
  <c r="Q528" i="13"/>
  <c r="P528" i="13"/>
  <c r="O528" i="13"/>
  <c r="N528" i="13"/>
  <c r="M528" i="13"/>
  <c r="R527" i="13"/>
  <c r="Q527" i="13"/>
  <c r="P527" i="13"/>
  <c r="O527" i="13"/>
  <c r="N527" i="13"/>
  <c r="M527" i="13"/>
  <c r="R526" i="13"/>
  <c r="Q526" i="13"/>
  <c r="P526" i="13"/>
  <c r="O526" i="13"/>
  <c r="N526" i="13"/>
  <c r="M526" i="13"/>
  <c r="R525" i="13"/>
  <c r="Q525" i="13"/>
  <c r="P525" i="13"/>
  <c r="O525" i="13"/>
  <c r="N525" i="13"/>
  <c r="M525" i="13"/>
  <c r="R524" i="13"/>
  <c r="Q524" i="13"/>
  <c r="P524" i="13"/>
  <c r="O524" i="13"/>
  <c r="N524" i="13"/>
  <c r="M524" i="13"/>
  <c r="R523" i="13"/>
  <c r="Q523" i="13"/>
  <c r="P523" i="13"/>
  <c r="O523" i="13"/>
  <c r="N523" i="13"/>
  <c r="M523" i="13"/>
  <c r="R522" i="13"/>
  <c r="Q522" i="13"/>
  <c r="P522" i="13"/>
  <c r="O522" i="13"/>
  <c r="N522" i="13"/>
  <c r="M522" i="13"/>
  <c r="R521" i="13"/>
  <c r="Q521" i="13"/>
  <c r="P521" i="13"/>
  <c r="O521" i="13"/>
  <c r="N521" i="13"/>
  <c r="M521" i="13"/>
  <c r="R520" i="13"/>
  <c r="Q520" i="13"/>
  <c r="P520" i="13"/>
  <c r="O520" i="13"/>
  <c r="N520" i="13"/>
  <c r="M520" i="13"/>
  <c r="R519" i="13"/>
  <c r="Q519" i="13"/>
  <c r="P519" i="13"/>
  <c r="O519" i="13"/>
  <c r="N519" i="13"/>
  <c r="M519" i="13"/>
  <c r="R518" i="13"/>
  <c r="Q518" i="13"/>
  <c r="P518" i="13"/>
  <c r="O518" i="13"/>
  <c r="N518" i="13"/>
  <c r="M518" i="13"/>
  <c r="R517" i="13"/>
  <c r="Q517" i="13"/>
  <c r="P517" i="13"/>
  <c r="O517" i="13"/>
  <c r="N517" i="13"/>
  <c r="M517" i="13"/>
  <c r="R516" i="13"/>
  <c r="Q516" i="13"/>
  <c r="P516" i="13"/>
  <c r="O516" i="13"/>
  <c r="N516" i="13"/>
  <c r="M516" i="13"/>
  <c r="R515" i="13"/>
  <c r="Q515" i="13"/>
  <c r="P515" i="13"/>
  <c r="O515" i="13"/>
  <c r="N515" i="13"/>
  <c r="M515" i="13"/>
  <c r="R514" i="13"/>
  <c r="Q514" i="13"/>
  <c r="P514" i="13"/>
  <c r="O514" i="13"/>
  <c r="N514" i="13"/>
  <c r="M514" i="13"/>
  <c r="R513" i="13"/>
  <c r="Q513" i="13"/>
  <c r="P513" i="13"/>
  <c r="O513" i="13"/>
  <c r="N513" i="13"/>
  <c r="M513" i="13"/>
  <c r="R512" i="13"/>
  <c r="Q512" i="13"/>
  <c r="P512" i="13"/>
  <c r="O512" i="13"/>
  <c r="N512" i="13"/>
  <c r="M512" i="13"/>
  <c r="R511" i="13"/>
  <c r="Q511" i="13"/>
  <c r="P511" i="13"/>
  <c r="O511" i="13"/>
  <c r="N511" i="13"/>
  <c r="M511" i="13"/>
  <c r="R510" i="13"/>
  <c r="Q510" i="13"/>
  <c r="P510" i="13"/>
  <c r="O510" i="13"/>
  <c r="N510" i="13"/>
  <c r="M510" i="13"/>
  <c r="R509" i="13"/>
  <c r="Q509" i="13"/>
  <c r="P509" i="13"/>
  <c r="O509" i="13"/>
  <c r="N509" i="13"/>
  <c r="M509" i="13"/>
  <c r="R508" i="13"/>
  <c r="Q508" i="13"/>
  <c r="P508" i="13"/>
  <c r="O508" i="13"/>
  <c r="N508" i="13"/>
  <c r="M508" i="13"/>
  <c r="R507" i="13"/>
  <c r="Q507" i="13"/>
  <c r="P507" i="13"/>
  <c r="O507" i="13"/>
  <c r="N507" i="13"/>
  <c r="M507" i="13"/>
  <c r="R506" i="13"/>
  <c r="Q506" i="13"/>
  <c r="P506" i="13"/>
  <c r="O506" i="13"/>
  <c r="N506" i="13"/>
  <c r="M506" i="13"/>
  <c r="R505" i="13"/>
  <c r="Q505" i="13"/>
  <c r="P505" i="13"/>
  <c r="O505" i="13"/>
  <c r="N505" i="13"/>
  <c r="M505" i="13"/>
  <c r="R504" i="13"/>
  <c r="Q504" i="13"/>
  <c r="P504" i="13"/>
  <c r="O504" i="13"/>
  <c r="N504" i="13"/>
  <c r="M504" i="13"/>
  <c r="R503" i="13"/>
  <c r="Q503" i="13"/>
  <c r="P503" i="13"/>
  <c r="O503" i="13"/>
  <c r="N503" i="13"/>
  <c r="M503" i="13"/>
  <c r="R502" i="13"/>
  <c r="Q502" i="13"/>
  <c r="P502" i="13"/>
  <c r="O502" i="13"/>
  <c r="N502" i="13"/>
  <c r="M502" i="13"/>
  <c r="R501" i="13"/>
  <c r="Q501" i="13"/>
  <c r="P501" i="13"/>
  <c r="O501" i="13"/>
  <c r="N501" i="13"/>
  <c r="M501" i="13"/>
  <c r="R500" i="13"/>
  <c r="Q500" i="13"/>
  <c r="P500" i="13"/>
  <c r="O500" i="13"/>
  <c r="N500" i="13"/>
  <c r="M500" i="13"/>
  <c r="R499" i="13"/>
  <c r="Q499" i="13"/>
  <c r="P499" i="13"/>
  <c r="O499" i="13"/>
  <c r="N499" i="13"/>
  <c r="M499" i="13"/>
  <c r="R498" i="13"/>
  <c r="Q498" i="13"/>
  <c r="P498" i="13"/>
  <c r="O498" i="13"/>
  <c r="N498" i="13"/>
  <c r="M498" i="13"/>
  <c r="R497" i="13"/>
  <c r="Q497" i="13"/>
  <c r="P497" i="13"/>
  <c r="O497" i="13"/>
  <c r="N497" i="13"/>
  <c r="M497" i="13"/>
  <c r="R496" i="13"/>
  <c r="Q496" i="13"/>
  <c r="P496" i="13"/>
  <c r="O496" i="13"/>
  <c r="N496" i="13"/>
  <c r="M496" i="13"/>
  <c r="R495" i="13"/>
  <c r="Q495" i="13"/>
  <c r="P495" i="13"/>
  <c r="O495" i="13"/>
  <c r="N495" i="13"/>
  <c r="M495" i="13"/>
  <c r="R494" i="13"/>
  <c r="Q494" i="13"/>
  <c r="P494" i="13"/>
  <c r="O494" i="13"/>
  <c r="N494" i="13"/>
  <c r="M494" i="13"/>
  <c r="R493" i="13"/>
  <c r="Q493" i="13"/>
  <c r="P493" i="13"/>
  <c r="O493" i="13"/>
  <c r="N493" i="13"/>
  <c r="M493" i="13"/>
  <c r="R492" i="13"/>
  <c r="Q492" i="13"/>
  <c r="P492" i="13"/>
  <c r="O492" i="13"/>
  <c r="N492" i="13"/>
  <c r="M492" i="13"/>
  <c r="R491" i="13"/>
  <c r="Q491" i="13"/>
  <c r="P491" i="13"/>
  <c r="O491" i="13"/>
  <c r="N491" i="13"/>
  <c r="M491" i="13"/>
  <c r="R490" i="13"/>
  <c r="Q490" i="13"/>
  <c r="P490" i="13"/>
  <c r="O490" i="13"/>
  <c r="N490" i="13"/>
  <c r="M490" i="13"/>
  <c r="R489" i="13"/>
  <c r="Q489" i="13"/>
  <c r="P489" i="13"/>
  <c r="O489" i="13"/>
  <c r="N489" i="13"/>
  <c r="M489" i="13"/>
  <c r="R488" i="13"/>
  <c r="Q488" i="13"/>
  <c r="P488" i="13"/>
  <c r="O488" i="13"/>
  <c r="N488" i="13"/>
  <c r="M488" i="13"/>
  <c r="R487" i="13"/>
  <c r="Q487" i="13"/>
  <c r="P487" i="13"/>
  <c r="O487" i="13"/>
  <c r="N487" i="13"/>
  <c r="M487" i="13"/>
  <c r="R486" i="13"/>
  <c r="Q486" i="13"/>
  <c r="P486" i="13"/>
  <c r="O486" i="13"/>
  <c r="N486" i="13"/>
  <c r="M486" i="13"/>
  <c r="R485" i="13"/>
  <c r="Q485" i="13"/>
  <c r="P485" i="13"/>
  <c r="O485" i="13"/>
  <c r="N485" i="13"/>
  <c r="M485" i="13"/>
  <c r="R484" i="13"/>
  <c r="Q484" i="13"/>
  <c r="P484" i="13"/>
  <c r="O484" i="13"/>
  <c r="N484" i="13"/>
  <c r="M484" i="13"/>
  <c r="R483" i="13"/>
  <c r="Q483" i="13"/>
  <c r="P483" i="13"/>
  <c r="O483" i="13"/>
  <c r="N483" i="13"/>
  <c r="M483" i="13"/>
  <c r="R482" i="13"/>
  <c r="Q482" i="13"/>
  <c r="P482" i="13"/>
  <c r="O482" i="13"/>
  <c r="N482" i="13"/>
  <c r="M482" i="13"/>
  <c r="R481" i="13"/>
  <c r="Q481" i="13"/>
  <c r="P481" i="13"/>
  <c r="O481" i="13"/>
  <c r="N481" i="13"/>
  <c r="M481" i="13"/>
  <c r="R480" i="13"/>
  <c r="Q480" i="13"/>
  <c r="P480" i="13"/>
  <c r="O480" i="13"/>
  <c r="N480" i="13"/>
  <c r="M480" i="13"/>
  <c r="R479" i="13"/>
  <c r="Q479" i="13"/>
  <c r="P479" i="13"/>
  <c r="O479" i="13"/>
  <c r="N479" i="13"/>
  <c r="M479" i="13"/>
  <c r="R478" i="13"/>
  <c r="Q478" i="13"/>
  <c r="P478" i="13"/>
  <c r="O478" i="13"/>
  <c r="N478" i="13"/>
  <c r="M478" i="13"/>
  <c r="R477" i="13"/>
  <c r="Q477" i="13"/>
  <c r="P477" i="13"/>
  <c r="O477" i="13"/>
  <c r="N477" i="13"/>
  <c r="M477" i="13"/>
  <c r="R476" i="13"/>
  <c r="Q476" i="13"/>
  <c r="P476" i="13"/>
  <c r="O476" i="13"/>
  <c r="N476" i="13"/>
  <c r="M476" i="13"/>
  <c r="R475" i="13"/>
  <c r="Q475" i="13"/>
  <c r="P475" i="13"/>
  <c r="O475" i="13"/>
  <c r="N475" i="13"/>
  <c r="M475" i="13"/>
  <c r="R474" i="13"/>
  <c r="Q474" i="13"/>
  <c r="P474" i="13"/>
  <c r="O474" i="13"/>
  <c r="N474" i="13"/>
  <c r="M474" i="13"/>
  <c r="R473" i="13"/>
  <c r="Q473" i="13"/>
  <c r="P473" i="13"/>
  <c r="O473" i="13"/>
  <c r="N473" i="13"/>
  <c r="M473" i="13"/>
  <c r="R472" i="13"/>
  <c r="Q472" i="13"/>
  <c r="P472" i="13"/>
  <c r="O472" i="13"/>
  <c r="N472" i="13"/>
  <c r="M472" i="13"/>
  <c r="R471" i="13"/>
  <c r="Q471" i="13"/>
  <c r="P471" i="13"/>
  <c r="O471" i="13"/>
  <c r="N471" i="13"/>
  <c r="M471" i="13"/>
  <c r="R470" i="13"/>
  <c r="Q470" i="13"/>
  <c r="P470" i="13"/>
  <c r="O470" i="13"/>
  <c r="N470" i="13"/>
  <c r="M470" i="13"/>
  <c r="R469" i="13"/>
  <c r="Q469" i="13"/>
  <c r="P469" i="13"/>
  <c r="O469" i="13"/>
  <c r="N469" i="13"/>
  <c r="M469" i="13"/>
  <c r="R468" i="13"/>
  <c r="Q468" i="13"/>
  <c r="P468" i="13"/>
  <c r="O468" i="13"/>
  <c r="N468" i="13"/>
  <c r="M468" i="13"/>
  <c r="R467" i="13"/>
  <c r="Q467" i="13"/>
  <c r="P467" i="13"/>
  <c r="O467" i="13"/>
  <c r="N467" i="13"/>
  <c r="M467" i="13"/>
  <c r="R466" i="13"/>
  <c r="Q466" i="13"/>
  <c r="P466" i="13"/>
  <c r="O466" i="13"/>
  <c r="N466" i="13"/>
  <c r="M466" i="13"/>
  <c r="R465" i="13"/>
  <c r="Q465" i="13"/>
  <c r="P465" i="13"/>
  <c r="O465" i="13"/>
  <c r="N465" i="13"/>
  <c r="M465" i="13"/>
  <c r="R464" i="13"/>
  <c r="Q464" i="13"/>
  <c r="P464" i="13"/>
  <c r="O464" i="13"/>
  <c r="N464" i="13"/>
  <c r="M464" i="13"/>
  <c r="R463" i="13"/>
  <c r="Q463" i="13"/>
  <c r="P463" i="13"/>
  <c r="O463" i="13"/>
  <c r="N463" i="13"/>
  <c r="M463" i="13"/>
  <c r="R462" i="13"/>
  <c r="Q462" i="13"/>
  <c r="P462" i="13"/>
  <c r="O462" i="13"/>
  <c r="N462" i="13"/>
  <c r="M462" i="13"/>
  <c r="R461" i="13"/>
  <c r="Q461" i="13"/>
  <c r="P461" i="13"/>
  <c r="O461" i="13"/>
  <c r="N461" i="13"/>
  <c r="M461" i="13"/>
  <c r="R460" i="13"/>
  <c r="Q460" i="13"/>
  <c r="P460" i="13"/>
  <c r="O460" i="13"/>
  <c r="N460" i="13"/>
  <c r="M460" i="13"/>
  <c r="R459" i="13"/>
  <c r="Q459" i="13"/>
  <c r="P459" i="13"/>
  <c r="O459" i="13"/>
  <c r="N459" i="13"/>
  <c r="M459" i="13"/>
  <c r="R458" i="13"/>
  <c r="Q458" i="13"/>
  <c r="P458" i="13"/>
  <c r="O458" i="13"/>
  <c r="N458" i="13"/>
  <c r="M458" i="13"/>
  <c r="R457" i="13"/>
  <c r="Q457" i="13"/>
  <c r="P457" i="13"/>
  <c r="O457" i="13"/>
  <c r="N457" i="13"/>
  <c r="M457" i="13"/>
  <c r="R456" i="13"/>
  <c r="Q456" i="13"/>
  <c r="P456" i="13"/>
  <c r="O456" i="13"/>
  <c r="N456" i="13"/>
  <c r="M456" i="13"/>
  <c r="R455" i="13"/>
  <c r="Q455" i="13"/>
  <c r="P455" i="13"/>
  <c r="O455" i="13"/>
  <c r="N455" i="13"/>
  <c r="M455" i="13"/>
  <c r="R454" i="13"/>
  <c r="Q454" i="13"/>
  <c r="P454" i="13"/>
  <c r="O454" i="13"/>
  <c r="N454" i="13"/>
  <c r="M454" i="13"/>
  <c r="R453" i="13"/>
  <c r="Q453" i="13"/>
  <c r="P453" i="13"/>
  <c r="O453" i="13"/>
  <c r="N453" i="13"/>
  <c r="M453" i="13"/>
  <c r="R452" i="13"/>
  <c r="Q452" i="13"/>
  <c r="P452" i="13"/>
  <c r="O452" i="13"/>
  <c r="N452" i="13"/>
  <c r="M452" i="13"/>
  <c r="R451" i="13"/>
  <c r="Q451" i="13"/>
  <c r="P451" i="13"/>
  <c r="O451" i="13"/>
  <c r="N451" i="13"/>
  <c r="M451" i="13"/>
  <c r="R450" i="13"/>
  <c r="Q450" i="13"/>
  <c r="P450" i="13"/>
  <c r="O450" i="13"/>
  <c r="N450" i="13"/>
  <c r="M450" i="13"/>
  <c r="R449" i="13"/>
  <c r="Q449" i="13"/>
  <c r="P449" i="13"/>
  <c r="O449" i="13"/>
  <c r="N449" i="13"/>
  <c r="M449" i="13"/>
  <c r="R448" i="13"/>
  <c r="Q448" i="13"/>
  <c r="P448" i="13"/>
  <c r="O448" i="13"/>
  <c r="N448" i="13"/>
  <c r="M448" i="13"/>
  <c r="R447" i="13"/>
  <c r="Q447" i="13"/>
  <c r="P447" i="13"/>
  <c r="O447" i="13"/>
  <c r="N447" i="13"/>
  <c r="M447" i="13"/>
  <c r="R446" i="13"/>
  <c r="Q446" i="13"/>
  <c r="P446" i="13"/>
  <c r="O446" i="13"/>
  <c r="N446" i="13"/>
  <c r="M446" i="13"/>
  <c r="R445" i="13"/>
  <c r="Q445" i="13"/>
  <c r="P445" i="13"/>
  <c r="O445" i="13"/>
  <c r="N445" i="13"/>
  <c r="M445" i="13"/>
  <c r="R444" i="13"/>
  <c r="Q444" i="13"/>
  <c r="P444" i="13"/>
  <c r="O444" i="13"/>
  <c r="N444" i="13"/>
  <c r="M444" i="13"/>
  <c r="R443" i="13"/>
  <c r="Q443" i="13"/>
  <c r="P443" i="13"/>
  <c r="O443" i="13"/>
  <c r="N443" i="13"/>
  <c r="M443" i="13"/>
  <c r="R442" i="13"/>
  <c r="Q442" i="13"/>
  <c r="P442" i="13"/>
  <c r="O442" i="13"/>
  <c r="N442" i="13"/>
  <c r="M442" i="13"/>
  <c r="R441" i="13"/>
  <c r="Q441" i="13"/>
  <c r="P441" i="13"/>
  <c r="O441" i="13"/>
  <c r="N441" i="13"/>
  <c r="M441" i="13"/>
  <c r="R440" i="13"/>
  <c r="Q440" i="13"/>
  <c r="P440" i="13"/>
  <c r="O440" i="13"/>
  <c r="N440" i="13"/>
  <c r="M440" i="13"/>
  <c r="R439" i="13"/>
  <c r="Q439" i="13"/>
  <c r="P439" i="13"/>
  <c r="O439" i="13"/>
  <c r="N439" i="13"/>
  <c r="M439" i="13"/>
  <c r="R438" i="13"/>
  <c r="Q438" i="13"/>
  <c r="P438" i="13"/>
  <c r="O438" i="13"/>
  <c r="N438" i="13"/>
  <c r="M438" i="13"/>
  <c r="R437" i="13"/>
  <c r="Q437" i="13"/>
  <c r="P437" i="13"/>
  <c r="O437" i="13"/>
  <c r="N437" i="13"/>
  <c r="M437" i="13"/>
  <c r="R436" i="13"/>
  <c r="Q436" i="13"/>
  <c r="P436" i="13"/>
  <c r="O436" i="13"/>
  <c r="N436" i="13"/>
  <c r="M436" i="13"/>
  <c r="R435" i="13"/>
  <c r="Q435" i="13"/>
  <c r="P435" i="13"/>
  <c r="O435" i="13"/>
  <c r="N435" i="13"/>
  <c r="M435" i="13"/>
  <c r="R434" i="13"/>
  <c r="Q434" i="13"/>
  <c r="P434" i="13"/>
  <c r="O434" i="13"/>
  <c r="N434" i="13"/>
  <c r="M434" i="13"/>
  <c r="R433" i="13"/>
  <c r="Q433" i="13"/>
  <c r="P433" i="13"/>
  <c r="O433" i="13"/>
  <c r="N433" i="13"/>
  <c r="M433" i="13"/>
  <c r="R432" i="13"/>
  <c r="Q432" i="13"/>
  <c r="P432" i="13"/>
  <c r="O432" i="13"/>
  <c r="N432" i="13"/>
  <c r="M432" i="13"/>
  <c r="R431" i="13"/>
  <c r="Q431" i="13"/>
  <c r="P431" i="13"/>
  <c r="O431" i="13"/>
  <c r="N431" i="13"/>
  <c r="M431" i="13"/>
  <c r="R430" i="13"/>
  <c r="Q430" i="13"/>
  <c r="P430" i="13"/>
  <c r="O430" i="13"/>
  <c r="N430" i="13"/>
  <c r="M430" i="13"/>
  <c r="R429" i="13"/>
  <c r="Q429" i="13"/>
  <c r="P429" i="13"/>
  <c r="O429" i="13"/>
  <c r="N429" i="13"/>
  <c r="M429" i="13"/>
  <c r="R428" i="13"/>
  <c r="Q428" i="13"/>
  <c r="P428" i="13"/>
  <c r="O428" i="13"/>
  <c r="N428" i="13"/>
  <c r="M428" i="13"/>
  <c r="R427" i="13"/>
  <c r="Q427" i="13"/>
  <c r="P427" i="13"/>
  <c r="O427" i="13"/>
  <c r="N427" i="13"/>
  <c r="M427" i="13"/>
  <c r="R426" i="13"/>
  <c r="Q426" i="13"/>
  <c r="P426" i="13"/>
  <c r="O426" i="13"/>
  <c r="N426" i="13"/>
  <c r="M426" i="13"/>
  <c r="R425" i="13"/>
  <c r="Q425" i="13"/>
  <c r="P425" i="13"/>
  <c r="O425" i="13"/>
  <c r="N425" i="13"/>
  <c r="M425" i="13"/>
  <c r="R424" i="13"/>
  <c r="Q424" i="13"/>
  <c r="P424" i="13"/>
  <c r="O424" i="13"/>
  <c r="N424" i="13"/>
  <c r="M424" i="13"/>
  <c r="R423" i="13"/>
  <c r="Q423" i="13"/>
  <c r="P423" i="13"/>
  <c r="O423" i="13"/>
  <c r="N423" i="13"/>
  <c r="M423" i="13"/>
  <c r="R422" i="13"/>
  <c r="Q422" i="13"/>
  <c r="P422" i="13"/>
  <c r="O422" i="13"/>
  <c r="N422" i="13"/>
  <c r="M422" i="13"/>
  <c r="R421" i="13"/>
  <c r="Q421" i="13"/>
  <c r="P421" i="13"/>
  <c r="O421" i="13"/>
  <c r="N421" i="13"/>
  <c r="M421" i="13"/>
  <c r="R420" i="13"/>
  <c r="Q420" i="13"/>
  <c r="P420" i="13"/>
  <c r="O420" i="13"/>
  <c r="N420" i="13"/>
  <c r="M420" i="13"/>
  <c r="R419" i="13"/>
  <c r="Q419" i="13"/>
  <c r="P419" i="13"/>
  <c r="O419" i="13"/>
  <c r="N419" i="13"/>
  <c r="M419" i="13"/>
  <c r="R418" i="13"/>
  <c r="Q418" i="13"/>
  <c r="P418" i="13"/>
  <c r="O418" i="13"/>
  <c r="N418" i="13"/>
  <c r="M418" i="13"/>
  <c r="R417" i="13"/>
  <c r="Q417" i="13"/>
  <c r="P417" i="13"/>
  <c r="O417" i="13"/>
  <c r="N417" i="13"/>
  <c r="M417" i="13"/>
  <c r="R416" i="13"/>
  <c r="Q416" i="13"/>
  <c r="P416" i="13"/>
  <c r="O416" i="13"/>
  <c r="N416" i="13"/>
  <c r="M416" i="13"/>
  <c r="R415" i="13"/>
  <c r="Q415" i="13"/>
  <c r="P415" i="13"/>
  <c r="O415" i="13"/>
  <c r="N415" i="13"/>
  <c r="M415" i="13"/>
  <c r="R414" i="13"/>
  <c r="Q414" i="13"/>
  <c r="P414" i="13"/>
  <c r="O414" i="13"/>
  <c r="N414" i="13"/>
  <c r="M414" i="13"/>
  <c r="R413" i="13"/>
  <c r="Q413" i="13"/>
  <c r="P413" i="13"/>
  <c r="O413" i="13"/>
  <c r="N413" i="13"/>
  <c r="M413" i="13"/>
  <c r="R412" i="13"/>
  <c r="Q412" i="13"/>
  <c r="P412" i="13"/>
  <c r="O412" i="13"/>
  <c r="N412" i="13"/>
  <c r="M412" i="13"/>
  <c r="R411" i="13"/>
  <c r="Q411" i="13"/>
  <c r="P411" i="13"/>
  <c r="O411" i="13"/>
  <c r="N411" i="13"/>
  <c r="M411" i="13"/>
  <c r="R410" i="13"/>
  <c r="Q410" i="13"/>
  <c r="P410" i="13"/>
  <c r="O410" i="13"/>
  <c r="N410" i="13"/>
  <c r="M410" i="13"/>
  <c r="R409" i="13"/>
  <c r="Q409" i="13"/>
  <c r="P409" i="13"/>
  <c r="O409" i="13"/>
  <c r="N409" i="13"/>
  <c r="M409" i="13"/>
  <c r="R408" i="13"/>
  <c r="Q408" i="13"/>
  <c r="P408" i="13"/>
  <c r="O408" i="13"/>
  <c r="N408" i="13"/>
  <c r="M408" i="13"/>
  <c r="R407" i="13"/>
  <c r="Q407" i="13"/>
  <c r="P407" i="13"/>
  <c r="O407" i="13"/>
  <c r="N407" i="13"/>
  <c r="M407" i="13"/>
  <c r="R406" i="13"/>
  <c r="Q406" i="13"/>
  <c r="P406" i="13"/>
  <c r="O406" i="13"/>
  <c r="N406" i="13"/>
  <c r="M406" i="13"/>
  <c r="R405" i="13"/>
  <c r="Q405" i="13"/>
  <c r="P405" i="13"/>
  <c r="O405" i="13"/>
  <c r="N405" i="13"/>
  <c r="M405" i="13"/>
  <c r="R404" i="13"/>
  <c r="Q404" i="13"/>
  <c r="P404" i="13"/>
  <c r="O404" i="13"/>
  <c r="N404" i="13"/>
  <c r="M404" i="13"/>
  <c r="R403" i="13"/>
  <c r="Q403" i="13"/>
  <c r="P403" i="13"/>
  <c r="O403" i="13"/>
  <c r="N403" i="13"/>
  <c r="M403" i="13"/>
  <c r="R402" i="13"/>
  <c r="Q402" i="13"/>
  <c r="P402" i="13"/>
  <c r="O402" i="13"/>
  <c r="N402" i="13"/>
  <c r="M402" i="13"/>
  <c r="R401" i="13"/>
  <c r="Q401" i="13"/>
  <c r="P401" i="13"/>
  <c r="O401" i="13"/>
  <c r="N401" i="13"/>
  <c r="M401" i="13"/>
  <c r="R400" i="13"/>
  <c r="Q400" i="13"/>
  <c r="P400" i="13"/>
  <c r="O400" i="13"/>
  <c r="N400" i="13"/>
  <c r="M400" i="13"/>
  <c r="R399" i="13"/>
  <c r="Q399" i="13"/>
  <c r="P399" i="13"/>
  <c r="O399" i="13"/>
  <c r="N399" i="13"/>
  <c r="M399" i="13"/>
  <c r="R398" i="13"/>
  <c r="Q398" i="13"/>
  <c r="P398" i="13"/>
  <c r="O398" i="13"/>
  <c r="N398" i="13"/>
  <c r="M398" i="13"/>
  <c r="R397" i="13"/>
  <c r="Q397" i="13"/>
  <c r="P397" i="13"/>
  <c r="O397" i="13"/>
  <c r="N397" i="13"/>
  <c r="M397" i="13"/>
  <c r="R396" i="13"/>
  <c r="Q396" i="13"/>
  <c r="P396" i="13"/>
  <c r="O396" i="13"/>
  <c r="N396" i="13"/>
  <c r="M396" i="13"/>
  <c r="R395" i="13"/>
  <c r="Q395" i="13"/>
  <c r="P395" i="13"/>
  <c r="O395" i="13"/>
  <c r="N395" i="13"/>
  <c r="M395" i="13"/>
  <c r="R394" i="13"/>
  <c r="Q394" i="13"/>
  <c r="P394" i="13"/>
  <c r="O394" i="13"/>
  <c r="N394" i="13"/>
  <c r="M394" i="13"/>
  <c r="R393" i="13"/>
  <c r="Q393" i="13"/>
  <c r="P393" i="13"/>
  <c r="O393" i="13"/>
  <c r="N393" i="13"/>
  <c r="M393" i="13"/>
  <c r="R392" i="13"/>
  <c r="Q392" i="13"/>
  <c r="P392" i="13"/>
  <c r="O392" i="13"/>
  <c r="N392" i="13"/>
  <c r="M392" i="13"/>
  <c r="R391" i="13"/>
  <c r="Q391" i="13"/>
  <c r="P391" i="13"/>
  <c r="O391" i="13"/>
  <c r="N391" i="13"/>
  <c r="M391" i="13"/>
  <c r="R390" i="13"/>
  <c r="Q390" i="13"/>
  <c r="P390" i="13"/>
  <c r="O390" i="13"/>
  <c r="N390" i="13"/>
  <c r="M390" i="13"/>
  <c r="R389" i="13"/>
  <c r="Q389" i="13"/>
  <c r="P389" i="13"/>
  <c r="O389" i="13"/>
  <c r="N389" i="13"/>
  <c r="M389" i="13"/>
  <c r="R388" i="13"/>
  <c r="Q388" i="13"/>
  <c r="P388" i="13"/>
  <c r="O388" i="13"/>
  <c r="N388" i="13"/>
  <c r="M388" i="13"/>
  <c r="R387" i="13"/>
  <c r="Q387" i="13"/>
  <c r="P387" i="13"/>
  <c r="O387" i="13"/>
  <c r="N387" i="13"/>
  <c r="M387" i="13"/>
  <c r="R386" i="13"/>
  <c r="Q386" i="13"/>
  <c r="P386" i="13"/>
  <c r="O386" i="13"/>
  <c r="N386" i="13"/>
  <c r="M386" i="13"/>
  <c r="R385" i="13"/>
  <c r="Q385" i="13"/>
  <c r="P385" i="13"/>
  <c r="O385" i="13"/>
  <c r="N385" i="13"/>
  <c r="M385" i="13"/>
  <c r="R384" i="13"/>
  <c r="Q384" i="13"/>
  <c r="P384" i="13"/>
  <c r="O384" i="13"/>
  <c r="N384" i="13"/>
  <c r="M384" i="13"/>
  <c r="R383" i="13"/>
  <c r="Q383" i="13"/>
  <c r="P383" i="13"/>
  <c r="O383" i="13"/>
  <c r="N383" i="13"/>
  <c r="M383" i="13"/>
  <c r="R382" i="13"/>
  <c r="Q382" i="13"/>
  <c r="P382" i="13"/>
  <c r="O382" i="13"/>
  <c r="N382" i="13"/>
  <c r="M382" i="13"/>
  <c r="R381" i="13"/>
  <c r="Q381" i="13"/>
  <c r="P381" i="13"/>
  <c r="O381" i="13"/>
  <c r="N381" i="13"/>
  <c r="M381" i="13"/>
  <c r="R380" i="13"/>
  <c r="Q380" i="13"/>
  <c r="P380" i="13"/>
  <c r="O380" i="13"/>
  <c r="N380" i="13"/>
  <c r="M380" i="13"/>
  <c r="R379" i="13"/>
  <c r="Q379" i="13"/>
  <c r="P379" i="13"/>
  <c r="O379" i="13"/>
  <c r="N379" i="13"/>
  <c r="M379" i="13"/>
  <c r="R378" i="13"/>
  <c r="Q378" i="13"/>
  <c r="P378" i="13"/>
  <c r="O378" i="13"/>
  <c r="N378" i="13"/>
  <c r="M378" i="13"/>
  <c r="R377" i="13"/>
  <c r="Q377" i="13"/>
  <c r="P377" i="13"/>
  <c r="O377" i="13"/>
  <c r="N377" i="13"/>
  <c r="M377" i="13"/>
  <c r="R376" i="13"/>
  <c r="Q376" i="13"/>
  <c r="P376" i="13"/>
  <c r="O376" i="13"/>
  <c r="N376" i="13"/>
  <c r="M376" i="13"/>
  <c r="R375" i="13"/>
  <c r="Q375" i="13"/>
  <c r="P375" i="13"/>
  <c r="O375" i="13"/>
  <c r="N375" i="13"/>
  <c r="M375" i="13"/>
  <c r="R374" i="13"/>
  <c r="Q374" i="13"/>
  <c r="P374" i="13"/>
  <c r="O374" i="13"/>
  <c r="N374" i="13"/>
  <c r="M374" i="13"/>
  <c r="R373" i="13"/>
  <c r="Q373" i="13"/>
  <c r="P373" i="13"/>
  <c r="O373" i="13"/>
  <c r="N373" i="13"/>
  <c r="M373" i="13"/>
  <c r="R372" i="13"/>
  <c r="Q372" i="13"/>
  <c r="P372" i="13"/>
  <c r="O372" i="13"/>
  <c r="N372" i="13"/>
  <c r="M372" i="13"/>
  <c r="R371" i="13"/>
  <c r="Q371" i="13"/>
  <c r="P371" i="13"/>
  <c r="O371" i="13"/>
  <c r="N371" i="13"/>
  <c r="M371" i="13"/>
  <c r="R370" i="13"/>
  <c r="Q370" i="13"/>
  <c r="P370" i="13"/>
  <c r="O370" i="13"/>
  <c r="N370" i="13"/>
  <c r="M370" i="13"/>
  <c r="R369" i="13"/>
  <c r="Q369" i="13"/>
  <c r="P369" i="13"/>
  <c r="O369" i="13"/>
  <c r="N369" i="13"/>
  <c r="M369" i="13"/>
  <c r="R368" i="13"/>
  <c r="Q368" i="13"/>
  <c r="P368" i="13"/>
  <c r="O368" i="13"/>
  <c r="N368" i="13"/>
  <c r="M368" i="13"/>
  <c r="R367" i="13"/>
  <c r="Q367" i="13"/>
  <c r="P367" i="13"/>
  <c r="O367" i="13"/>
  <c r="N367" i="13"/>
  <c r="M367" i="13"/>
  <c r="R366" i="13"/>
  <c r="Q366" i="13"/>
  <c r="P366" i="13"/>
  <c r="O366" i="13"/>
  <c r="N366" i="13"/>
  <c r="M366" i="13"/>
  <c r="R365" i="13"/>
  <c r="Q365" i="13"/>
  <c r="P365" i="13"/>
  <c r="O365" i="13"/>
  <c r="N365" i="13"/>
  <c r="M365" i="13"/>
  <c r="R364" i="13"/>
  <c r="Q364" i="13"/>
  <c r="P364" i="13"/>
  <c r="O364" i="13"/>
  <c r="N364" i="13"/>
  <c r="M364" i="13"/>
  <c r="R363" i="13"/>
  <c r="Q363" i="13"/>
  <c r="P363" i="13"/>
  <c r="O363" i="13"/>
  <c r="N363" i="13"/>
  <c r="M363" i="13"/>
  <c r="R362" i="13"/>
  <c r="Q362" i="13"/>
  <c r="P362" i="13"/>
  <c r="O362" i="13"/>
  <c r="N362" i="13"/>
  <c r="M362" i="13"/>
  <c r="R361" i="13"/>
  <c r="Q361" i="13"/>
  <c r="P361" i="13"/>
  <c r="O361" i="13"/>
  <c r="N361" i="13"/>
  <c r="M361" i="13"/>
  <c r="R360" i="13"/>
  <c r="Q360" i="13"/>
  <c r="P360" i="13"/>
  <c r="O360" i="13"/>
  <c r="N360" i="13"/>
  <c r="M360" i="13"/>
  <c r="R359" i="13"/>
  <c r="Q359" i="13"/>
  <c r="P359" i="13"/>
  <c r="O359" i="13"/>
  <c r="N359" i="13"/>
  <c r="M359" i="13"/>
  <c r="R358" i="13"/>
  <c r="Q358" i="13"/>
  <c r="P358" i="13"/>
  <c r="O358" i="13"/>
  <c r="N358" i="13"/>
  <c r="M358" i="13"/>
  <c r="R357" i="13"/>
  <c r="Q357" i="13"/>
  <c r="P357" i="13"/>
  <c r="O357" i="13"/>
  <c r="N357" i="13"/>
  <c r="M357" i="13"/>
  <c r="R356" i="13"/>
  <c r="Q356" i="13"/>
  <c r="P356" i="13"/>
  <c r="O356" i="13"/>
  <c r="N356" i="13"/>
  <c r="M356" i="13"/>
  <c r="R355" i="13"/>
  <c r="Q355" i="13"/>
  <c r="P355" i="13"/>
  <c r="O355" i="13"/>
  <c r="N355" i="13"/>
  <c r="M355" i="13"/>
  <c r="R354" i="13"/>
  <c r="Q354" i="13"/>
  <c r="P354" i="13"/>
  <c r="O354" i="13"/>
  <c r="N354" i="13"/>
  <c r="M354" i="13"/>
  <c r="R353" i="13"/>
  <c r="Q353" i="13"/>
  <c r="P353" i="13"/>
  <c r="O353" i="13"/>
  <c r="N353" i="13"/>
  <c r="M353" i="13"/>
  <c r="R352" i="13"/>
  <c r="Q352" i="13"/>
  <c r="P352" i="13"/>
  <c r="O352" i="13"/>
  <c r="N352" i="13"/>
  <c r="M352" i="13"/>
  <c r="R351" i="13"/>
  <c r="Q351" i="13"/>
  <c r="P351" i="13"/>
  <c r="O351" i="13"/>
  <c r="N351" i="13"/>
  <c r="M351" i="13"/>
  <c r="R350" i="13"/>
  <c r="Q350" i="13"/>
  <c r="P350" i="13"/>
  <c r="O350" i="13"/>
  <c r="N350" i="13"/>
  <c r="M350" i="13"/>
  <c r="R349" i="13"/>
  <c r="Q349" i="13"/>
  <c r="P349" i="13"/>
  <c r="O349" i="13"/>
  <c r="N349" i="13"/>
  <c r="M349" i="13"/>
  <c r="R348" i="13"/>
  <c r="Q348" i="13"/>
  <c r="P348" i="13"/>
  <c r="O348" i="13"/>
  <c r="N348" i="13"/>
  <c r="M348" i="13"/>
  <c r="R347" i="13"/>
  <c r="Q347" i="13"/>
  <c r="P347" i="13"/>
  <c r="O347" i="13"/>
  <c r="N347" i="13"/>
  <c r="M347" i="13"/>
  <c r="R346" i="13"/>
  <c r="Q346" i="13"/>
  <c r="P346" i="13"/>
  <c r="O346" i="13"/>
  <c r="N346" i="13"/>
  <c r="M346" i="13"/>
  <c r="R345" i="13"/>
  <c r="Q345" i="13"/>
  <c r="P345" i="13"/>
  <c r="O345" i="13"/>
  <c r="N345" i="13"/>
  <c r="M345" i="13"/>
  <c r="R344" i="13"/>
  <c r="Q344" i="13"/>
  <c r="P344" i="13"/>
  <c r="O344" i="13"/>
  <c r="N344" i="13"/>
  <c r="M344" i="13"/>
  <c r="R343" i="13"/>
  <c r="Q343" i="13"/>
  <c r="P343" i="13"/>
  <c r="O343" i="13"/>
  <c r="N343" i="13"/>
  <c r="M343" i="13"/>
  <c r="R342" i="13"/>
  <c r="Q342" i="13"/>
  <c r="P342" i="13"/>
  <c r="O342" i="13"/>
  <c r="N342" i="13"/>
  <c r="M342" i="13"/>
  <c r="R341" i="13"/>
  <c r="Q341" i="13"/>
  <c r="P341" i="13"/>
  <c r="O341" i="13"/>
  <c r="N341" i="13"/>
  <c r="M341" i="13"/>
  <c r="R340" i="13"/>
  <c r="Q340" i="13"/>
  <c r="P340" i="13"/>
  <c r="O340" i="13"/>
  <c r="N340" i="13"/>
  <c r="M340" i="13"/>
  <c r="R339" i="13"/>
  <c r="Q339" i="13"/>
  <c r="P339" i="13"/>
  <c r="O339" i="13"/>
  <c r="N339" i="13"/>
  <c r="M339" i="13"/>
  <c r="R338" i="13"/>
  <c r="Q338" i="13"/>
  <c r="P338" i="13"/>
  <c r="O338" i="13"/>
  <c r="N338" i="13"/>
  <c r="M338" i="13"/>
  <c r="R337" i="13"/>
  <c r="Q337" i="13"/>
  <c r="P337" i="13"/>
  <c r="O337" i="13"/>
  <c r="N337" i="13"/>
  <c r="M337" i="13"/>
  <c r="R336" i="13"/>
  <c r="Q336" i="13"/>
  <c r="P336" i="13"/>
  <c r="O336" i="13"/>
  <c r="N336" i="13"/>
  <c r="M336" i="13"/>
  <c r="R335" i="13"/>
  <c r="Q335" i="13"/>
  <c r="P335" i="13"/>
  <c r="O335" i="13"/>
  <c r="N335" i="13"/>
  <c r="M335" i="13"/>
  <c r="R334" i="13"/>
  <c r="Q334" i="13"/>
  <c r="P334" i="13"/>
  <c r="O334" i="13"/>
  <c r="N334" i="13"/>
  <c r="M334" i="13"/>
  <c r="R333" i="13"/>
  <c r="Q333" i="13"/>
  <c r="P333" i="13"/>
  <c r="O333" i="13"/>
  <c r="N333" i="13"/>
  <c r="M333" i="13"/>
  <c r="R332" i="13"/>
  <c r="Q332" i="13"/>
  <c r="P332" i="13"/>
  <c r="O332" i="13"/>
  <c r="N332" i="13"/>
  <c r="M332" i="13"/>
  <c r="R331" i="13"/>
  <c r="Q331" i="13"/>
  <c r="P331" i="13"/>
  <c r="O331" i="13"/>
  <c r="N331" i="13"/>
  <c r="M331" i="13"/>
  <c r="R330" i="13"/>
  <c r="Q330" i="13"/>
  <c r="P330" i="13"/>
  <c r="O330" i="13"/>
  <c r="N330" i="13"/>
  <c r="M330" i="13"/>
  <c r="R329" i="13"/>
  <c r="Q329" i="13"/>
  <c r="P329" i="13"/>
  <c r="O329" i="13"/>
  <c r="N329" i="13"/>
  <c r="M329" i="13"/>
  <c r="R328" i="13"/>
  <c r="Q328" i="13"/>
  <c r="P328" i="13"/>
  <c r="O328" i="13"/>
  <c r="N328" i="13"/>
  <c r="M328" i="13"/>
  <c r="R327" i="13"/>
  <c r="Q327" i="13"/>
  <c r="P327" i="13"/>
  <c r="O327" i="13"/>
  <c r="N327" i="13"/>
  <c r="M327" i="13"/>
  <c r="R326" i="13"/>
  <c r="Q326" i="13"/>
  <c r="P326" i="13"/>
  <c r="O326" i="13"/>
  <c r="N326" i="13"/>
  <c r="M326" i="13"/>
  <c r="R325" i="13"/>
  <c r="Q325" i="13"/>
  <c r="P325" i="13"/>
  <c r="O325" i="13"/>
  <c r="N325" i="13"/>
  <c r="M325" i="13"/>
  <c r="R324" i="13"/>
  <c r="Q324" i="13"/>
  <c r="P324" i="13"/>
  <c r="O324" i="13"/>
  <c r="N324" i="13"/>
  <c r="M324" i="13"/>
  <c r="R323" i="13"/>
  <c r="Q323" i="13"/>
  <c r="P323" i="13"/>
  <c r="O323" i="13"/>
  <c r="N323" i="13"/>
  <c r="M323" i="13"/>
  <c r="R322" i="13"/>
  <c r="Q322" i="13"/>
  <c r="P322" i="13"/>
  <c r="O322" i="13"/>
  <c r="N322" i="13"/>
  <c r="M322" i="13"/>
  <c r="R321" i="13"/>
  <c r="Q321" i="13"/>
  <c r="P321" i="13"/>
  <c r="O321" i="13"/>
  <c r="N321" i="13"/>
  <c r="M321" i="13"/>
  <c r="R320" i="13"/>
  <c r="Q320" i="13"/>
  <c r="P320" i="13"/>
  <c r="O320" i="13"/>
  <c r="N320" i="13"/>
  <c r="M320" i="13"/>
  <c r="R319" i="13"/>
  <c r="Q319" i="13"/>
  <c r="P319" i="13"/>
  <c r="O319" i="13"/>
  <c r="N319" i="13"/>
  <c r="M319" i="13"/>
  <c r="R318" i="13"/>
  <c r="Q318" i="13"/>
  <c r="P318" i="13"/>
  <c r="O318" i="13"/>
  <c r="N318" i="13"/>
  <c r="M318" i="13"/>
  <c r="R317" i="13"/>
  <c r="Q317" i="13"/>
  <c r="P317" i="13"/>
  <c r="O317" i="13"/>
  <c r="N317" i="13"/>
  <c r="M317" i="13"/>
  <c r="R316" i="13"/>
  <c r="Q316" i="13"/>
  <c r="P316" i="13"/>
  <c r="O316" i="13"/>
  <c r="N316" i="13"/>
  <c r="M316" i="13"/>
  <c r="R315" i="13"/>
  <c r="Q315" i="13"/>
  <c r="P315" i="13"/>
  <c r="O315" i="13"/>
  <c r="N315" i="13"/>
  <c r="M315" i="13"/>
  <c r="R314" i="13"/>
  <c r="Q314" i="13"/>
  <c r="P314" i="13"/>
  <c r="O314" i="13"/>
  <c r="N314" i="13"/>
  <c r="M314" i="13"/>
  <c r="R313" i="13"/>
  <c r="Q313" i="13"/>
  <c r="P313" i="13"/>
  <c r="O313" i="13"/>
  <c r="N313" i="13"/>
  <c r="M313" i="13"/>
  <c r="R312" i="13"/>
  <c r="Q312" i="13"/>
  <c r="P312" i="13"/>
  <c r="O312" i="13"/>
  <c r="N312" i="13"/>
  <c r="M312" i="13"/>
  <c r="R311" i="13"/>
  <c r="Q311" i="13"/>
  <c r="P311" i="13"/>
  <c r="O311" i="13"/>
  <c r="N311" i="13"/>
  <c r="M311" i="13"/>
  <c r="R310" i="13"/>
  <c r="Q310" i="13"/>
  <c r="P310" i="13"/>
  <c r="O310" i="13"/>
  <c r="N310" i="13"/>
  <c r="M310" i="13"/>
  <c r="R309" i="13"/>
  <c r="Q309" i="13"/>
  <c r="P309" i="13"/>
  <c r="O309" i="13"/>
  <c r="N309" i="13"/>
  <c r="M309" i="13"/>
  <c r="R308" i="13"/>
  <c r="Q308" i="13"/>
  <c r="P308" i="13"/>
  <c r="O308" i="13"/>
  <c r="N308" i="13"/>
  <c r="M308" i="13"/>
  <c r="R307" i="13"/>
  <c r="Q307" i="13"/>
  <c r="P307" i="13"/>
  <c r="O307" i="13"/>
  <c r="N307" i="13"/>
  <c r="M307" i="13"/>
  <c r="R306" i="13"/>
  <c r="Q306" i="13"/>
  <c r="P306" i="13"/>
  <c r="O306" i="13"/>
  <c r="N306" i="13"/>
  <c r="M306" i="13"/>
  <c r="R305" i="13"/>
  <c r="Q305" i="13"/>
  <c r="P305" i="13"/>
  <c r="O305" i="13"/>
  <c r="N305" i="13"/>
  <c r="M305" i="13"/>
  <c r="R304" i="13"/>
  <c r="Q304" i="13"/>
  <c r="P304" i="13"/>
  <c r="O304" i="13"/>
  <c r="N304" i="13"/>
  <c r="M304" i="13"/>
  <c r="R303" i="13"/>
  <c r="Q303" i="13"/>
  <c r="P303" i="13"/>
  <c r="O303" i="13"/>
  <c r="N303" i="13"/>
  <c r="M303" i="13"/>
  <c r="R302" i="13"/>
  <c r="Q302" i="13"/>
  <c r="P302" i="13"/>
  <c r="O302" i="13"/>
  <c r="N302" i="13"/>
  <c r="M302" i="13"/>
  <c r="R301" i="13"/>
  <c r="Q301" i="13"/>
  <c r="P301" i="13"/>
  <c r="O301" i="13"/>
  <c r="N301" i="13"/>
  <c r="M301" i="13"/>
  <c r="R300" i="13"/>
  <c r="Q300" i="13"/>
  <c r="P300" i="13"/>
  <c r="O300" i="13"/>
  <c r="N300" i="13"/>
  <c r="M300" i="13"/>
  <c r="R299" i="13"/>
  <c r="Q299" i="13"/>
  <c r="P299" i="13"/>
  <c r="O299" i="13"/>
  <c r="N299" i="13"/>
  <c r="M299" i="13"/>
  <c r="R298" i="13"/>
  <c r="Q298" i="13"/>
  <c r="P298" i="13"/>
  <c r="O298" i="13"/>
  <c r="N298" i="13"/>
  <c r="M298" i="13"/>
  <c r="R297" i="13"/>
  <c r="Q297" i="13"/>
  <c r="P297" i="13"/>
  <c r="O297" i="13"/>
  <c r="N297" i="13"/>
  <c r="M297" i="13"/>
  <c r="R296" i="13"/>
  <c r="Q296" i="13"/>
  <c r="P296" i="13"/>
  <c r="O296" i="13"/>
  <c r="N296" i="13"/>
  <c r="M296" i="13"/>
  <c r="R295" i="13"/>
  <c r="Q295" i="13"/>
  <c r="P295" i="13"/>
  <c r="O295" i="13"/>
  <c r="N295" i="13"/>
  <c r="M295" i="13"/>
  <c r="R294" i="13"/>
  <c r="Q294" i="13"/>
  <c r="P294" i="13"/>
  <c r="O294" i="13"/>
  <c r="N294" i="13"/>
  <c r="M294" i="13"/>
  <c r="R293" i="13"/>
  <c r="Q293" i="13"/>
  <c r="P293" i="13"/>
  <c r="O293" i="13"/>
  <c r="N293" i="13"/>
  <c r="M293" i="13"/>
  <c r="R292" i="13"/>
  <c r="Q292" i="13"/>
  <c r="P292" i="13"/>
  <c r="O292" i="13"/>
  <c r="N292" i="13"/>
  <c r="M292" i="13"/>
  <c r="R291" i="13"/>
  <c r="Q291" i="13"/>
  <c r="P291" i="13"/>
  <c r="O291" i="13"/>
  <c r="N291" i="13"/>
  <c r="M291" i="13"/>
  <c r="R290" i="13"/>
  <c r="Q290" i="13"/>
  <c r="P290" i="13"/>
  <c r="O290" i="13"/>
  <c r="N290" i="13"/>
  <c r="M290" i="13"/>
  <c r="R289" i="13"/>
  <c r="Q289" i="13"/>
  <c r="P289" i="13"/>
  <c r="O289" i="13"/>
  <c r="N289" i="13"/>
  <c r="M289" i="13"/>
  <c r="R288" i="13"/>
  <c r="Q288" i="13"/>
  <c r="P288" i="13"/>
  <c r="O288" i="13"/>
  <c r="N288" i="13"/>
  <c r="M288" i="13"/>
  <c r="R287" i="13"/>
  <c r="Q287" i="13"/>
  <c r="P287" i="13"/>
  <c r="O287" i="13"/>
  <c r="N287" i="13"/>
  <c r="M287" i="13"/>
  <c r="R286" i="13"/>
  <c r="Q286" i="13"/>
  <c r="P286" i="13"/>
  <c r="O286" i="13"/>
  <c r="N286" i="13"/>
  <c r="M286" i="13"/>
  <c r="R285" i="13"/>
  <c r="Q285" i="13"/>
  <c r="P285" i="13"/>
  <c r="O285" i="13"/>
  <c r="N285" i="13"/>
  <c r="M285" i="13"/>
  <c r="R284" i="13"/>
  <c r="Q284" i="13"/>
  <c r="P284" i="13"/>
  <c r="O284" i="13"/>
  <c r="N284" i="13"/>
  <c r="M284" i="13"/>
  <c r="R283" i="13"/>
  <c r="Q283" i="13"/>
  <c r="P283" i="13"/>
  <c r="O283" i="13"/>
  <c r="N283" i="13"/>
  <c r="M283" i="13"/>
  <c r="R282" i="13"/>
  <c r="Q282" i="13"/>
  <c r="P282" i="13"/>
  <c r="O282" i="13"/>
  <c r="N282" i="13"/>
  <c r="M282" i="13"/>
  <c r="R281" i="13"/>
  <c r="Q281" i="13"/>
  <c r="P281" i="13"/>
  <c r="O281" i="13"/>
  <c r="N281" i="13"/>
  <c r="M281" i="13"/>
  <c r="R280" i="13"/>
  <c r="Q280" i="13"/>
  <c r="P280" i="13"/>
  <c r="O280" i="13"/>
  <c r="N280" i="13"/>
  <c r="M280" i="13"/>
  <c r="R279" i="13"/>
  <c r="Q279" i="13"/>
  <c r="P279" i="13"/>
  <c r="O279" i="13"/>
  <c r="N279" i="13"/>
  <c r="M279" i="13"/>
  <c r="R278" i="13"/>
  <c r="Q278" i="13"/>
  <c r="P278" i="13"/>
  <c r="O278" i="13"/>
  <c r="N278" i="13"/>
  <c r="M278" i="13"/>
  <c r="R277" i="13"/>
  <c r="Q277" i="13"/>
  <c r="P277" i="13"/>
  <c r="O277" i="13"/>
  <c r="N277" i="13"/>
  <c r="M277" i="13"/>
  <c r="R276" i="13"/>
  <c r="Q276" i="13"/>
  <c r="P276" i="13"/>
  <c r="O276" i="13"/>
  <c r="N276" i="13"/>
  <c r="M276" i="13"/>
  <c r="R275" i="13"/>
  <c r="Q275" i="13"/>
  <c r="P275" i="13"/>
  <c r="O275" i="13"/>
  <c r="N275" i="13"/>
  <c r="M275" i="13"/>
  <c r="R274" i="13"/>
  <c r="Q274" i="13"/>
  <c r="P274" i="13"/>
  <c r="O274" i="13"/>
  <c r="N274" i="13"/>
  <c r="M274" i="13"/>
  <c r="R273" i="13"/>
  <c r="Q273" i="13"/>
  <c r="P273" i="13"/>
  <c r="O273" i="13"/>
  <c r="N273" i="13"/>
  <c r="M273" i="13"/>
  <c r="R272" i="13"/>
  <c r="Q272" i="13"/>
  <c r="P272" i="13"/>
  <c r="O272" i="13"/>
  <c r="N272" i="13"/>
  <c r="M272" i="13"/>
  <c r="R271" i="13"/>
  <c r="Q271" i="13"/>
  <c r="P271" i="13"/>
  <c r="O271" i="13"/>
  <c r="N271" i="13"/>
  <c r="M271" i="13"/>
  <c r="R270" i="13"/>
  <c r="Q270" i="13"/>
  <c r="P270" i="13"/>
  <c r="O270" i="13"/>
  <c r="N270" i="13"/>
  <c r="M270" i="13"/>
  <c r="R269" i="13"/>
  <c r="Q269" i="13"/>
  <c r="P269" i="13"/>
  <c r="O269" i="13"/>
  <c r="N269" i="13"/>
  <c r="M269" i="13"/>
  <c r="R268" i="13"/>
  <c r="Q268" i="13"/>
  <c r="P268" i="13"/>
  <c r="O268" i="13"/>
  <c r="N268" i="13"/>
  <c r="M268" i="13"/>
  <c r="R267" i="13"/>
  <c r="Q267" i="13"/>
  <c r="P267" i="13"/>
  <c r="O267" i="13"/>
  <c r="N267" i="13"/>
  <c r="M267" i="13"/>
  <c r="R266" i="13"/>
  <c r="Q266" i="13"/>
  <c r="P266" i="13"/>
  <c r="O266" i="13"/>
  <c r="N266" i="13"/>
  <c r="M266" i="13"/>
  <c r="R265" i="13"/>
  <c r="Q265" i="13"/>
  <c r="P265" i="13"/>
  <c r="O265" i="13"/>
  <c r="N265" i="13"/>
  <c r="M265" i="13"/>
  <c r="R264" i="13"/>
  <c r="Q264" i="13"/>
  <c r="P264" i="13"/>
  <c r="O264" i="13"/>
  <c r="N264" i="13"/>
  <c r="M264" i="13"/>
  <c r="R263" i="13"/>
  <c r="Q263" i="13"/>
  <c r="P263" i="13"/>
  <c r="O263" i="13"/>
  <c r="N263" i="13"/>
  <c r="M263" i="13"/>
  <c r="R262" i="13"/>
  <c r="Q262" i="13"/>
  <c r="P262" i="13"/>
  <c r="O262" i="13"/>
  <c r="N262" i="13"/>
  <c r="M262" i="13"/>
  <c r="R261" i="13"/>
  <c r="Q261" i="13"/>
  <c r="P261" i="13"/>
  <c r="O261" i="13"/>
  <c r="N261" i="13"/>
  <c r="M261" i="13"/>
  <c r="R260" i="13"/>
  <c r="Q260" i="13"/>
  <c r="P260" i="13"/>
  <c r="O260" i="13"/>
  <c r="N260" i="13"/>
  <c r="M260" i="13"/>
  <c r="R259" i="13"/>
  <c r="Q259" i="13"/>
  <c r="P259" i="13"/>
  <c r="O259" i="13"/>
  <c r="N259" i="13"/>
  <c r="M259" i="13"/>
  <c r="R258" i="13"/>
  <c r="Q258" i="13"/>
  <c r="P258" i="13"/>
  <c r="O258" i="13"/>
  <c r="N258" i="13"/>
  <c r="M258" i="13"/>
  <c r="R257" i="13"/>
  <c r="Q257" i="13"/>
  <c r="P257" i="13"/>
  <c r="O257" i="13"/>
  <c r="N257" i="13"/>
  <c r="M257" i="13"/>
  <c r="R256" i="13"/>
  <c r="Q256" i="13"/>
  <c r="P256" i="13"/>
  <c r="O256" i="13"/>
  <c r="N256" i="13"/>
  <c r="M256" i="13"/>
  <c r="R255" i="13"/>
  <c r="Q255" i="13"/>
  <c r="P255" i="13"/>
  <c r="O255" i="13"/>
  <c r="N255" i="13"/>
  <c r="M255" i="13"/>
  <c r="R254" i="13"/>
  <c r="Q254" i="13"/>
  <c r="P254" i="13"/>
  <c r="O254" i="13"/>
  <c r="N254" i="13"/>
  <c r="M254" i="13"/>
  <c r="R253" i="13"/>
  <c r="Q253" i="13"/>
  <c r="P253" i="13"/>
  <c r="O253" i="13"/>
  <c r="N253" i="13"/>
  <c r="M253" i="13"/>
  <c r="R252" i="13"/>
  <c r="Q252" i="13"/>
  <c r="P252" i="13"/>
  <c r="O252" i="13"/>
  <c r="N252" i="13"/>
  <c r="M252" i="13"/>
  <c r="R251" i="13"/>
  <c r="Q251" i="13"/>
  <c r="P251" i="13"/>
  <c r="O251" i="13"/>
  <c r="N251" i="13"/>
  <c r="M251" i="13"/>
  <c r="R250" i="13"/>
  <c r="Q250" i="13"/>
  <c r="P250" i="13"/>
  <c r="O250" i="13"/>
  <c r="N250" i="13"/>
  <c r="M250" i="13"/>
  <c r="R249" i="13"/>
  <c r="Q249" i="13"/>
  <c r="P249" i="13"/>
  <c r="O249" i="13"/>
  <c r="N249" i="13"/>
  <c r="M249" i="13"/>
  <c r="R248" i="13"/>
  <c r="Q248" i="13"/>
  <c r="P248" i="13"/>
  <c r="O248" i="13"/>
  <c r="N248" i="13"/>
  <c r="M248" i="13"/>
  <c r="R247" i="13"/>
  <c r="Q247" i="13"/>
  <c r="P247" i="13"/>
  <c r="O247" i="13"/>
  <c r="N247" i="13"/>
  <c r="M247" i="13"/>
  <c r="R246" i="13"/>
  <c r="Q246" i="13"/>
  <c r="P246" i="13"/>
  <c r="O246" i="13"/>
  <c r="N246" i="13"/>
  <c r="M246" i="13"/>
  <c r="R245" i="13"/>
  <c r="Q245" i="13"/>
  <c r="P245" i="13"/>
  <c r="O245" i="13"/>
  <c r="N245" i="13"/>
  <c r="M245" i="13"/>
  <c r="R244" i="13"/>
  <c r="Q244" i="13"/>
  <c r="P244" i="13"/>
  <c r="O244" i="13"/>
  <c r="N244" i="13"/>
  <c r="M244" i="13"/>
  <c r="R243" i="13"/>
  <c r="Q243" i="13"/>
  <c r="P243" i="13"/>
  <c r="O243" i="13"/>
  <c r="N243" i="13"/>
  <c r="M243" i="13"/>
  <c r="R242" i="13"/>
  <c r="Q242" i="13"/>
  <c r="P242" i="13"/>
  <c r="O242" i="13"/>
  <c r="N242" i="13"/>
  <c r="M242" i="13"/>
  <c r="R241" i="13"/>
  <c r="Q241" i="13"/>
  <c r="P241" i="13"/>
  <c r="O241" i="13"/>
  <c r="N241" i="13"/>
  <c r="M241" i="13"/>
  <c r="R240" i="13"/>
  <c r="Q240" i="13"/>
  <c r="P240" i="13"/>
  <c r="O240" i="13"/>
  <c r="N240" i="13"/>
  <c r="M240" i="13"/>
  <c r="R239" i="13"/>
  <c r="Q239" i="13"/>
  <c r="P239" i="13"/>
  <c r="O239" i="13"/>
  <c r="N239" i="13"/>
  <c r="M239" i="13"/>
  <c r="R238" i="13"/>
  <c r="Q238" i="13"/>
  <c r="P238" i="13"/>
  <c r="O238" i="13"/>
  <c r="N238" i="13"/>
  <c r="M238" i="13"/>
  <c r="R237" i="13"/>
  <c r="Q237" i="13"/>
  <c r="P237" i="13"/>
  <c r="O237" i="13"/>
  <c r="N237" i="13"/>
  <c r="M237" i="13"/>
  <c r="R236" i="13"/>
  <c r="Q236" i="13"/>
  <c r="P236" i="13"/>
  <c r="O236" i="13"/>
  <c r="N236" i="13"/>
  <c r="M236" i="13"/>
  <c r="R235" i="13"/>
  <c r="Q235" i="13"/>
  <c r="P235" i="13"/>
  <c r="O235" i="13"/>
  <c r="N235" i="13"/>
  <c r="M235" i="13"/>
  <c r="R234" i="13"/>
  <c r="Q234" i="13"/>
  <c r="P234" i="13"/>
  <c r="O234" i="13"/>
  <c r="N234" i="13"/>
  <c r="M234" i="13"/>
  <c r="R233" i="13"/>
  <c r="Q233" i="13"/>
  <c r="P233" i="13"/>
  <c r="O233" i="13"/>
  <c r="N233" i="13"/>
  <c r="M233" i="13"/>
  <c r="R232" i="13"/>
  <c r="Q232" i="13"/>
  <c r="P232" i="13"/>
  <c r="O232" i="13"/>
  <c r="N232" i="13"/>
  <c r="M232" i="13"/>
  <c r="R231" i="13"/>
  <c r="Q231" i="13"/>
  <c r="P231" i="13"/>
  <c r="O231" i="13"/>
  <c r="N231" i="13"/>
  <c r="M231" i="13"/>
  <c r="R230" i="13"/>
  <c r="Q230" i="13"/>
  <c r="P230" i="13"/>
  <c r="O230" i="13"/>
  <c r="N230" i="13"/>
  <c r="M230" i="13"/>
  <c r="R229" i="13"/>
  <c r="Q229" i="13"/>
  <c r="P229" i="13"/>
  <c r="O229" i="13"/>
  <c r="N229" i="13"/>
  <c r="M229" i="13"/>
  <c r="R228" i="13"/>
  <c r="Q228" i="13"/>
  <c r="P228" i="13"/>
  <c r="O228" i="13"/>
  <c r="N228" i="13"/>
  <c r="M228" i="13"/>
  <c r="R227" i="13"/>
  <c r="Q227" i="13"/>
  <c r="P227" i="13"/>
  <c r="O227" i="13"/>
  <c r="N227" i="13"/>
  <c r="M227" i="13"/>
  <c r="R226" i="13"/>
  <c r="Q226" i="13"/>
  <c r="P226" i="13"/>
  <c r="O226" i="13"/>
  <c r="N226" i="13"/>
  <c r="M226" i="13"/>
  <c r="R225" i="13"/>
  <c r="Q225" i="13"/>
  <c r="P225" i="13"/>
  <c r="O225" i="13"/>
  <c r="N225" i="13"/>
  <c r="M225" i="13"/>
  <c r="R224" i="13"/>
  <c r="Q224" i="13"/>
  <c r="P224" i="13"/>
  <c r="O224" i="13"/>
  <c r="N224" i="13"/>
  <c r="M224" i="13"/>
  <c r="R223" i="13"/>
  <c r="Q223" i="13"/>
  <c r="P223" i="13"/>
  <c r="O223" i="13"/>
  <c r="N223" i="13"/>
  <c r="M223" i="13"/>
  <c r="R222" i="13"/>
  <c r="Q222" i="13"/>
  <c r="P222" i="13"/>
  <c r="O222" i="13"/>
  <c r="N222" i="13"/>
  <c r="M222" i="13"/>
  <c r="R221" i="13"/>
  <c r="Q221" i="13"/>
  <c r="P221" i="13"/>
  <c r="O221" i="13"/>
  <c r="N221" i="13"/>
  <c r="M221" i="13"/>
  <c r="R220" i="13"/>
  <c r="Q220" i="13"/>
  <c r="P220" i="13"/>
  <c r="O220" i="13"/>
  <c r="N220" i="13"/>
  <c r="M220" i="13"/>
  <c r="R219" i="13"/>
  <c r="Q219" i="13"/>
  <c r="P219" i="13"/>
  <c r="O219" i="13"/>
  <c r="N219" i="13"/>
  <c r="M219" i="13"/>
  <c r="R218" i="13"/>
  <c r="Q218" i="13"/>
  <c r="P218" i="13"/>
  <c r="O218" i="13"/>
  <c r="N218" i="13"/>
  <c r="M218" i="13"/>
  <c r="R217" i="13"/>
  <c r="Q217" i="13"/>
  <c r="P217" i="13"/>
  <c r="O217" i="13"/>
  <c r="N217" i="13"/>
  <c r="M217" i="13"/>
  <c r="R216" i="13"/>
  <c r="Q216" i="13"/>
  <c r="P216" i="13"/>
  <c r="O216" i="13"/>
  <c r="N216" i="13"/>
  <c r="M216" i="13"/>
  <c r="R215" i="13"/>
  <c r="Q215" i="13"/>
  <c r="P215" i="13"/>
  <c r="O215" i="13"/>
  <c r="N215" i="13"/>
  <c r="M215" i="13"/>
  <c r="R214" i="13"/>
  <c r="Q214" i="13"/>
  <c r="P214" i="13"/>
  <c r="O214" i="13"/>
  <c r="N214" i="13"/>
  <c r="M214" i="13"/>
  <c r="R213" i="13"/>
  <c r="Q213" i="13"/>
  <c r="P213" i="13"/>
  <c r="O213" i="13"/>
  <c r="N213" i="13"/>
  <c r="M213" i="13"/>
  <c r="R212" i="13"/>
  <c r="Q212" i="13"/>
  <c r="P212" i="13"/>
  <c r="O212" i="13"/>
  <c r="N212" i="13"/>
  <c r="M212" i="13"/>
  <c r="R211" i="13"/>
  <c r="Q211" i="13"/>
  <c r="P211" i="13"/>
  <c r="O211" i="13"/>
  <c r="N211" i="13"/>
  <c r="M211" i="13"/>
  <c r="R210" i="13"/>
  <c r="Q210" i="13"/>
  <c r="P210" i="13"/>
  <c r="O210" i="13"/>
  <c r="N210" i="13"/>
  <c r="M210" i="13"/>
  <c r="R209" i="13"/>
  <c r="Q209" i="13"/>
  <c r="P209" i="13"/>
  <c r="O209" i="13"/>
  <c r="N209" i="13"/>
  <c r="M209" i="13"/>
  <c r="R208" i="13"/>
  <c r="Q208" i="13"/>
  <c r="P208" i="13"/>
  <c r="O208" i="13"/>
  <c r="N208" i="13"/>
  <c r="M208" i="13"/>
  <c r="R207" i="13"/>
  <c r="Q207" i="13"/>
  <c r="P207" i="13"/>
  <c r="O207" i="13"/>
  <c r="N207" i="13"/>
  <c r="M207" i="13"/>
  <c r="R206" i="13"/>
  <c r="Q206" i="13"/>
  <c r="P206" i="13"/>
  <c r="O206" i="13"/>
  <c r="N206" i="13"/>
  <c r="M206" i="13"/>
  <c r="R205" i="13"/>
  <c r="Q205" i="13"/>
  <c r="P205" i="13"/>
  <c r="O205" i="13"/>
  <c r="N205" i="13"/>
  <c r="M205" i="13"/>
  <c r="R204" i="13"/>
  <c r="Q204" i="13"/>
  <c r="P204" i="13"/>
  <c r="O204" i="13"/>
  <c r="N204" i="13"/>
  <c r="M204" i="13"/>
  <c r="R203" i="13"/>
  <c r="Q203" i="13"/>
  <c r="P203" i="13"/>
  <c r="O203" i="13"/>
  <c r="N203" i="13"/>
  <c r="M203" i="13"/>
  <c r="R202" i="13"/>
  <c r="Q202" i="13"/>
  <c r="P202" i="13"/>
  <c r="O202" i="13"/>
  <c r="N202" i="13"/>
  <c r="M202" i="13"/>
  <c r="R201" i="13"/>
  <c r="Q201" i="13"/>
  <c r="P201" i="13"/>
  <c r="O201" i="13"/>
  <c r="N201" i="13"/>
  <c r="M201" i="13"/>
  <c r="R200" i="13"/>
  <c r="Q200" i="13"/>
  <c r="P200" i="13"/>
  <c r="O200" i="13"/>
  <c r="N200" i="13"/>
  <c r="M200" i="13"/>
  <c r="R199" i="13"/>
  <c r="Q199" i="13"/>
  <c r="P199" i="13"/>
  <c r="O199" i="13"/>
  <c r="N199" i="13"/>
  <c r="M199" i="13"/>
  <c r="R198" i="13"/>
  <c r="Q198" i="13"/>
  <c r="P198" i="13"/>
  <c r="O198" i="13"/>
  <c r="N198" i="13"/>
  <c r="M198" i="13"/>
  <c r="R197" i="13"/>
  <c r="Q197" i="13"/>
  <c r="P197" i="13"/>
  <c r="O197" i="13"/>
  <c r="N197" i="13"/>
  <c r="M197" i="13"/>
  <c r="R196" i="13"/>
  <c r="Q196" i="13"/>
  <c r="P196" i="13"/>
  <c r="O196" i="13"/>
  <c r="N196" i="13"/>
  <c r="M196" i="13"/>
  <c r="R195" i="13"/>
  <c r="Q195" i="13"/>
  <c r="P195" i="13"/>
  <c r="O195" i="13"/>
  <c r="N195" i="13"/>
  <c r="M195" i="13"/>
  <c r="R194" i="13"/>
  <c r="Q194" i="13"/>
  <c r="P194" i="13"/>
  <c r="O194" i="13"/>
  <c r="N194" i="13"/>
  <c r="M194" i="13"/>
  <c r="R193" i="13"/>
  <c r="Q193" i="13"/>
  <c r="P193" i="13"/>
  <c r="O193" i="13"/>
  <c r="N193" i="13"/>
  <c r="M193" i="13"/>
  <c r="R192" i="13"/>
  <c r="Q192" i="13"/>
  <c r="P192" i="13"/>
  <c r="O192" i="13"/>
  <c r="N192" i="13"/>
  <c r="M192" i="13"/>
  <c r="R191" i="13"/>
  <c r="Q191" i="13"/>
  <c r="P191" i="13"/>
  <c r="O191" i="13"/>
  <c r="N191" i="13"/>
  <c r="M191" i="13"/>
  <c r="R190" i="13"/>
  <c r="Q190" i="13"/>
  <c r="P190" i="13"/>
  <c r="O190" i="13"/>
  <c r="N190" i="13"/>
  <c r="M190" i="13"/>
  <c r="R189" i="13"/>
  <c r="Q189" i="13"/>
  <c r="P189" i="13"/>
  <c r="O189" i="13"/>
  <c r="N189" i="13"/>
  <c r="M189" i="13"/>
  <c r="R188" i="13"/>
  <c r="Q188" i="13"/>
  <c r="P188" i="13"/>
  <c r="O188" i="13"/>
  <c r="N188" i="13"/>
  <c r="M188" i="13"/>
  <c r="R187" i="13"/>
  <c r="Q187" i="13"/>
  <c r="P187" i="13"/>
  <c r="O187" i="13"/>
  <c r="N187" i="13"/>
  <c r="M187" i="13"/>
  <c r="R186" i="13"/>
  <c r="Q186" i="13"/>
  <c r="P186" i="13"/>
  <c r="O186" i="13"/>
  <c r="N186" i="13"/>
  <c r="M186" i="13"/>
  <c r="R185" i="13"/>
  <c r="Q185" i="13"/>
  <c r="P185" i="13"/>
  <c r="O185" i="13"/>
  <c r="N185" i="13"/>
  <c r="M185" i="13"/>
  <c r="R184" i="13"/>
  <c r="Q184" i="13"/>
  <c r="P184" i="13"/>
  <c r="O184" i="13"/>
  <c r="N184" i="13"/>
  <c r="M184" i="13"/>
  <c r="R183" i="13"/>
  <c r="Q183" i="13"/>
  <c r="P183" i="13"/>
  <c r="O183" i="13"/>
  <c r="N183" i="13"/>
  <c r="M183" i="13"/>
  <c r="R182" i="13"/>
  <c r="Q182" i="13"/>
  <c r="P182" i="13"/>
  <c r="O182" i="13"/>
  <c r="N182" i="13"/>
  <c r="M182" i="13"/>
  <c r="R181" i="13"/>
  <c r="Q181" i="13"/>
  <c r="P181" i="13"/>
  <c r="O181" i="13"/>
  <c r="N181" i="13"/>
  <c r="M181" i="13"/>
  <c r="R180" i="13"/>
  <c r="Q180" i="13"/>
  <c r="P180" i="13"/>
  <c r="O180" i="13"/>
  <c r="N180" i="13"/>
  <c r="M180" i="13"/>
  <c r="R179" i="13"/>
  <c r="Q179" i="13"/>
  <c r="P179" i="13"/>
  <c r="O179" i="13"/>
  <c r="N179" i="13"/>
  <c r="M179" i="13"/>
  <c r="R178" i="13"/>
  <c r="Q178" i="13"/>
  <c r="P178" i="13"/>
  <c r="O178" i="13"/>
  <c r="N178" i="13"/>
  <c r="M178" i="13"/>
  <c r="R177" i="13"/>
  <c r="Q177" i="13"/>
  <c r="P177" i="13"/>
  <c r="O177" i="13"/>
  <c r="N177" i="13"/>
  <c r="M177" i="13"/>
  <c r="R176" i="13"/>
  <c r="Q176" i="13"/>
  <c r="P176" i="13"/>
  <c r="O176" i="13"/>
  <c r="N176" i="13"/>
  <c r="M176" i="13"/>
  <c r="R175" i="13"/>
  <c r="Q175" i="13"/>
  <c r="P175" i="13"/>
  <c r="O175" i="13"/>
  <c r="N175" i="13"/>
  <c r="M175" i="13"/>
  <c r="R174" i="13"/>
  <c r="Q174" i="13"/>
  <c r="P174" i="13"/>
  <c r="O174" i="13"/>
  <c r="N174" i="13"/>
  <c r="M174" i="13"/>
  <c r="R173" i="13"/>
  <c r="Q173" i="13"/>
  <c r="P173" i="13"/>
  <c r="O173" i="13"/>
  <c r="N173" i="13"/>
  <c r="M173" i="13"/>
  <c r="R172" i="13"/>
  <c r="Q172" i="13"/>
  <c r="P172" i="13"/>
  <c r="O172" i="13"/>
  <c r="N172" i="13"/>
  <c r="M172" i="13"/>
  <c r="R171" i="13"/>
  <c r="Q171" i="13"/>
  <c r="P171" i="13"/>
  <c r="O171" i="13"/>
  <c r="N171" i="13"/>
  <c r="M171" i="13"/>
  <c r="R170" i="13"/>
  <c r="Q170" i="13"/>
  <c r="P170" i="13"/>
  <c r="O170" i="13"/>
  <c r="N170" i="13"/>
  <c r="M170" i="13"/>
  <c r="R169" i="13"/>
  <c r="Q169" i="13"/>
  <c r="P169" i="13"/>
  <c r="O169" i="13"/>
  <c r="N169" i="13"/>
  <c r="M169" i="13"/>
  <c r="R168" i="13"/>
  <c r="Q168" i="13"/>
  <c r="P168" i="13"/>
  <c r="O168" i="13"/>
  <c r="N168" i="13"/>
  <c r="M168" i="13"/>
  <c r="R167" i="13"/>
  <c r="Q167" i="13"/>
  <c r="P167" i="13"/>
  <c r="O167" i="13"/>
  <c r="N167" i="13"/>
  <c r="M167" i="13"/>
  <c r="R166" i="13"/>
  <c r="Q166" i="13"/>
  <c r="P166" i="13"/>
  <c r="O166" i="13"/>
  <c r="N166" i="13"/>
  <c r="M166" i="13"/>
  <c r="R165" i="13"/>
  <c r="Q165" i="13"/>
  <c r="P165" i="13"/>
  <c r="O165" i="13"/>
  <c r="N165" i="13"/>
  <c r="M165" i="13"/>
  <c r="R164" i="13"/>
  <c r="Q164" i="13"/>
  <c r="P164" i="13"/>
  <c r="O164" i="13"/>
  <c r="N164" i="13"/>
  <c r="M164" i="13"/>
  <c r="R163" i="13"/>
  <c r="Q163" i="13"/>
  <c r="P163" i="13"/>
  <c r="O163" i="13"/>
  <c r="N163" i="13"/>
  <c r="M163" i="13"/>
  <c r="R162" i="13"/>
  <c r="Q162" i="13"/>
  <c r="P162" i="13"/>
  <c r="O162" i="13"/>
  <c r="N162" i="13"/>
  <c r="M162" i="13"/>
  <c r="R161" i="13"/>
  <c r="Q161" i="13"/>
  <c r="P161" i="13"/>
  <c r="O161" i="13"/>
  <c r="N161" i="13"/>
  <c r="M161" i="13"/>
  <c r="R160" i="13"/>
  <c r="Q160" i="13"/>
  <c r="P160" i="13"/>
  <c r="O160" i="13"/>
  <c r="N160" i="13"/>
  <c r="M160" i="13"/>
  <c r="R159" i="13"/>
  <c r="Q159" i="13"/>
  <c r="P159" i="13"/>
  <c r="O159" i="13"/>
  <c r="N159" i="13"/>
  <c r="M159" i="13"/>
  <c r="R158" i="13"/>
  <c r="Q158" i="13"/>
  <c r="P158" i="13"/>
  <c r="O158" i="13"/>
  <c r="N158" i="13"/>
  <c r="M158" i="13"/>
  <c r="R157" i="13"/>
  <c r="Q157" i="13"/>
  <c r="P157" i="13"/>
  <c r="O157" i="13"/>
  <c r="N157" i="13"/>
  <c r="M157" i="13"/>
  <c r="R156" i="13"/>
  <c r="Q156" i="13"/>
  <c r="P156" i="13"/>
  <c r="O156" i="13"/>
  <c r="N156" i="13"/>
  <c r="M156" i="13"/>
  <c r="R155" i="13"/>
  <c r="Q155" i="13"/>
  <c r="P155" i="13"/>
  <c r="O155" i="13"/>
  <c r="N155" i="13"/>
  <c r="M155" i="13"/>
  <c r="R154" i="13"/>
  <c r="Q154" i="13"/>
  <c r="P154" i="13"/>
  <c r="O154" i="13"/>
  <c r="N154" i="13"/>
  <c r="M154" i="13"/>
  <c r="R153" i="13"/>
  <c r="Q153" i="13"/>
  <c r="P153" i="13"/>
  <c r="O153" i="13"/>
  <c r="N153" i="13"/>
  <c r="M153" i="13"/>
  <c r="R152" i="13"/>
  <c r="Q152" i="13"/>
  <c r="P152" i="13"/>
  <c r="O152" i="13"/>
  <c r="N152" i="13"/>
  <c r="M152" i="13"/>
  <c r="R151" i="13"/>
  <c r="Q151" i="13"/>
  <c r="P151" i="13"/>
  <c r="O151" i="13"/>
  <c r="N151" i="13"/>
  <c r="M151" i="13"/>
  <c r="R150" i="13"/>
  <c r="Q150" i="13"/>
  <c r="P150" i="13"/>
  <c r="O150" i="13"/>
  <c r="N150" i="13"/>
  <c r="M150" i="13"/>
  <c r="R149" i="13"/>
  <c r="Q149" i="13"/>
  <c r="P149" i="13"/>
  <c r="O149" i="13"/>
  <c r="N149" i="13"/>
  <c r="M149" i="13"/>
  <c r="R148" i="13"/>
  <c r="Q148" i="13"/>
  <c r="P148" i="13"/>
  <c r="O148" i="13"/>
  <c r="N148" i="13"/>
  <c r="M148" i="13"/>
  <c r="R147" i="13"/>
  <c r="Q147" i="13"/>
  <c r="P147" i="13"/>
  <c r="O147" i="13"/>
  <c r="N147" i="13"/>
  <c r="M147" i="13"/>
  <c r="R146" i="13"/>
  <c r="Q146" i="13"/>
  <c r="P146" i="13"/>
  <c r="O146" i="13"/>
  <c r="N146" i="13"/>
  <c r="M146" i="13"/>
  <c r="R145" i="13"/>
  <c r="Q145" i="13"/>
  <c r="P145" i="13"/>
  <c r="O145" i="13"/>
  <c r="N145" i="13"/>
  <c r="M145" i="13"/>
  <c r="R144" i="13"/>
  <c r="Q144" i="13"/>
  <c r="P144" i="13"/>
  <c r="O144" i="13"/>
  <c r="N144" i="13"/>
  <c r="M144" i="13"/>
  <c r="R143" i="13"/>
  <c r="Q143" i="13"/>
  <c r="P143" i="13"/>
  <c r="O143" i="13"/>
  <c r="N143" i="13"/>
  <c r="M143" i="13"/>
  <c r="R142" i="13"/>
  <c r="Q142" i="13"/>
  <c r="P142" i="13"/>
  <c r="O142" i="13"/>
  <c r="N142" i="13"/>
  <c r="M142" i="13"/>
  <c r="R141" i="13"/>
  <c r="Q141" i="13"/>
  <c r="P141" i="13"/>
  <c r="O141" i="13"/>
  <c r="N141" i="13"/>
  <c r="M141" i="13"/>
  <c r="R140" i="13"/>
  <c r="Q140" i="13"/>
  <c r="P140" i="13"/>
  <c r="O140" i="13"/>
  <c r="N140" i="13"/>
  <c r="M140" i="13"/>
  <c r="R139" i="13"/>
  <c r="Q139" i="13"/>
  <c r="P139" i="13"/>
  <c r="O139" i="13"/>
  <c r="N139" i="13"/>
  <c r="M139" i="13"/>
  <c r="R138" i="13"/>
  <c r="Q138" i="13"/>
  <c r="P138" i="13"/>
  <c r="O138" i="13"/>
  <c r="N138" i="13"/>
  <c r="M138" i="13"/>
  <c r="R137" i="13"/>
  <c r="Q137" i="13"/>
  <c r="P137" i="13"/>
  <c r="O137" i="13"/>
  <c r="N137" i="13"/>
  <c r="M137" i="13"/>
  <c r="R136" i="13"/>
  <c r="Q136" i="13"/>
  <c r="P136" i="13"/>
  <c r="O136" i="13"/>
  <c r="N136" i="13"/>
  <c r="M136" i="13"/>
  <c r="R135" i="13"/>
  <c r="Q135" i="13"/>
  <c r="P135" i="13"/>
  <c r="O135" i="13"/>
  <c r="N135" i="13"/>
  <c r="M135" i="13"/>
  <c r="R134" i="13"/>
  <c r="Q134" i="13"/>
  <c r="P134" i="13"/>
  <c r="O134" i="13"/>
  <c r="N134" i="13"/>
  <c r="M134" i="13"/>
  <c r="R133" i="13"/>
  <c r="Q133" i="13"/>
  <c r="P133" i="13"/>
  <c r="O133" i="13"/>
  <c r="N133" i="13"/>
  <c r="M133" i="13"/>
  <c r="R132" i="13"/>
  <c r="Q132" i="13"/>
  <c r="P132" i="13"/>
  <c r="O132" i="13"/>
  <c r="N132" i="13"/>
  <c r="M132" i="13"/>
  <c r="R131" i="13"/>
  <c r="Q131" i="13"/>
  <c r="P131" i="13"/>
  <c r="O131" i="13"/>
  <c r="N131" i="13"/>
  <c r="M131" i="13"/>
  <c r="R130" i="13"/>
  <c r="Q130" i="13"/>
  <c r="P130" i="13"/>
  <c r="O130" i="13"/>
  <c r="N130" i="13"/>
  <c r="M130" i="13"/>
  <c r="R129" i="13"/>
  <c r="Q129" i="13"/>
  <c r="P129" i="13"/>
  <c r="O129" i="13"/>
  <c r="N129" i="13"/>
  <c r="M129" i="13"/>
  <c r="R128" i="13"/>
  <c r="Q128" i="13"/>
  <c r="P128" i="13"/>
  <c r="O128" i="13"/>
  <c r="N128" i="13"/>
  <c r="M128" i="13"/>
  <c r="R127" i="13"/>
  <c r="Q127" i="13"/>
  <c r="P127" i="13"/>
  <c r="O127" i="13"/>
  <c r="N127" i="13"/>
  <c r="M127" i="13"/>
  <c r="R126" i="13"/>
  <c r="Q126" i="13"/>
  <c r="P126" i="13"/>
  <c r="O126" i="13"/>
  <c r="N126" i="13"/>
  <c r="M126" i="13"/>
  <c r="R125" i="13"/>
  <c r="Q125" i="13"/>
  <c r="P125" i="13"/>
  <c r="O125" i="13"/>
  <c r="N125" i="13"/>
  <c r="M125" i="13"/>
  <c r="R124" i="13"/>
  <c r="Q124" i="13"/>
  <c r="P124" i="13"/>
  <c r="O124" i="13"/>
  <c r="N124" i="13"/>
  <c r="M124" i="13"/>
  <c r="R123" i="13"/>
  <c r="Q123" i="13"/>
  <c r="P123" i="13"/>
  <c r="O123" i="13"/>
  <c r="N123" i="13"/>
  <c r="M123" i="13"/>
  <c r="R122" i="13"/>
  <c r="Q122" i="13"/>
  <c r="P122" i="13"/>
  <c r="O122" i="13"/>
  <c r="N122" i="13"/>
  <c r="M122" i="13"/>
  <c r="R121" i="13"/>
  <c r="Q121" i="13"/>
  <c r="P121" i="13"/>
  <c r="O121" i="13"/>
  <c r="N121" i="13"/>
  <c r="M121" i="13"/>
  <c r="R120" i="13"/>
  <c r="Q120" i="13"/>
  <c r="P120" i="13"/>
  <c r="O120" i="13"/>
  <c r="N120" i="13"/>
  <c r="M120" i="13"/>
  <c r="R119" i="13"/>
  <c r="Q119" i="13"/>
  <c r="P119" i="13"/>
  <c r="O119" i="13"/>
  <c r="N119" i="13"/>
  <c r="M119" i="13"/>
  <c r="R118" i="13"/>
  <c r="Q118" i="13"/>
  <c r="P118" i="13"/>
  <c r="O118" i="13"/>
  <c r="N118" i="13"/>
  <c r="M118" i="13"/>
  <c r="R117" i="13"/>
  <c r="Q117" i="13"/>
  <c r="P117" i="13"/>
  <c r="O117" i="13"/>
  <c r="N117" i="13"/>
  <c r="M117" i="13"/>
  <c r="R116" i="13"/>
  <c r="Q116" i="13"/>
  <c r="P116" i="13"/>
  <c r="O116" i="13"/>
  <c r="N116" i="13"/>
  <c r="M116" i="13"/>
  <c r="R115" i="13"/>
  <c r="Q115" i="13"/>
  <c r="P115" i="13"/>
  <c r="O115" i="13"/>
  <c r="N115" i="13"/>
  <c r="M115" i="13"/>
  <c r="R114" i="13"/>
  <c r="Q114" i="13"/>
  <c r="P114" i="13"/>
  <c r="O114" i="13"/>
  <c r="N114" i="13"/>
  <c r="M114" i="13"/>
  <c r="R113" i="13"/>
  <c r="Q113" i="13"/>
  <c r="P113" i="13"/>
  <c r="O113" i="13"/>
  <c r="N113" i="13"/>
  <c r="M113" i="13"/>
  <c r="R112" i="13"/>
  <c r="Q112" i="13"/>
  <c r="P112" i="13"/>
  <c r="O112" i="13"/>
  <c r="N112" i="13"/>
  <c r="M112" i="13"/>
  <c r="R111" i="13"/>
  <c r="Q111" i="13"/>
  <c r="P111" i="13"/>
  <c r="O111" i="13"/>
  <c r="N111" i="13"/>
  <c r="M111" i="13"/>
  <c r="R110" i="13"/>
  <c r="Q110" i="13"/>
  <c r="P110" i="13"/>
  <c r="O110" i="13"/>
  <c r="N110" i="13"/>
  <c r="M110" i="13"/>
  <c r="R109" i="13"/>
  <c r="Q109" i="13"/>
  <c r="P109" i="13"/>
  <c r="O109" i="13"/>
  <c r="N109" i="13"/>
  <c r="M109" i="13"/>
  <c r="R108" i="13"/>
  <c r="Q108" i="13"/>
  <c r="P108" i="13"/>
  <c r="O108" i="13"/>
  <c r="N108" i="13"/>
  <c r="M108" i="13"/>
  <c r="R107" i="13"/>
  <c r="Q107" i="13"/>
  <c r="P107" i="13"/>
  <c r="O107" i="13"/>
  <c r="N107" i="13"/>
  <c r="M107" i="13"/>
  <c r="R106" i="13"/>
  <c r="Q106" i="13"/>
  <c r="P106" i="13"/>
  <c r="O106" i="13"/>
  <c r="N106" i="13"/>
  <c r="M106" i="13"/>
  <c r="R105" i="13"/>
  <c r="Q105" i="13"/>
  <c r="P105" i="13"/>
  <c r="O105" i="13"/>
  <c r="N105" i="13"/>
  <c r="M105" i="13"/>
  <c r="R104" i="13"/>
  <c r="Q104" i="13"/>
  <c r="P104" i="13"/>
  <c r="O104" i="13"/>
  <c r="N104" i="13"/>
  <c r="M104" i="13"/>
  <c r="R103" i="13"/>
  <c r="Q103" i="13"/>
  <c r="P103" i="13"/>
  <c r="O103" i="13"/>
  <c r="N103" i="13"/>
  <c r="M103" i="13"/>
  <c r="R102" i="13"/>
  <c r="Q102" i="13"/>
  <c r="P102" i="13"/>
  <c r="O102" i="13"/>
  <c r="N102" i="13"/>
  <c r="M102" i="13"/>
  <c r="R101" i="13"/>
  <c r="Q101" i="13"/>
  <c r="P101" i="13"/>
  <c r="O101" i="13"/>
  <c r="N101" i="13"/>
  <c r="M101" i="13"/>
  <c r="R100" i="13"/>
  <c r="Q100" i="13"/>
  <c r="P100" i="13"/>
  <c r="O100" i="13"/>
  <c r="N100" i="13"/>
  <c r="M100" i="13"/>
  <c r="R99" i="13"/>
  <c r="Q99" i="13"/>
  <c r="P99" i="13"/>
  <c r="O99" i="13"/>
  <c r="N99" i="13"/>
  <c r="M99" i="13"/>
  <c r="R98" i="13"/>
  <c r="Q98" i="13"/>
  <c r="P98" i="13"/>
  <c r="O98" i="13"/>
  <c r="N98" i="13"/>
  <c r="M98" i="13"/>
  <c r="R97" i="13"/>
  <c r="Q97" i="13"/>
  <c r="P97" i="13"/>
  <c r="O97" i="13"/>
  <c r="N97" i="13"/>
  <c r="M97" i="13"/>
  <c r="R96" i="13"/>
  <c r="Q96" i="13"/>
  <c r="P96" i="13"/>
  <c r="O96" i="13"/>
  <c r="N96" i="13"/>
  <c r="M96" i="13"/>
  <c r="R95" i="13"/>
  <c r="Q95" i="13"/>
  <c r="P95" i="13"/>
  <c r="O95" i="13"/>
  <c r="N95" i="13"/>
  <c r="M95" i="13"/>
  <c r="R94" i="13"/>
  <c r="Q94" i="13"/>
  <c r="P94" i="13"/>
  <c r="O94" i="13"/>
  <c r="N94" i="13"/>
  <c r="M94" i="13"/>
  <c r="R93" i="13"/>
  <c r="Q93" i="13"/>
  <c r="P93" i="13"/>
  <c r="O93" i="13"/>
  <c r="N93" i="13"/>
  <c r="M93" i="13"/>
  <c r="R92" i="13"/>
  <c r="Q92" i="13"/>
  <c r="P92" i="13"/>
  <c r="O92" i="13"/>
  <c r="N92" i="13"/>
  <c r="M92" i="13"/>
  <c r="R91" i="13"/>
  <c r="Q91" i="13"/>
  <c r="P91" i="13"/>
  <c r="O91" i="13"/>
  <c r="N91" i="13"/>
  <c r="M91" i="13"/>
  <c r="R90" i="13"/>
  <c r="Q90" i="13"/>
  <c r="P90" i="13"/>
  <c r="O90" i="13"/>
  <c r="N90" i="13"/>
  <c r="M90" i="13"/>
  <c r="R89" i="13"/>
  <c r="Q89" i="13"/>
  <c r="P89" i="13"/>
  <c r="O89" i="13"/>
  <c r="N89" i="13"/>
  <c r="M89" i="13"/>
  <c r="R88" i="13"/>
  <c r="Q88" i="13"/>
  <c r="P88" i="13"/>
  <c r="O88" i="13"/>
  <c r="N88" i="13"/>
  <c r="M88" i="13"/>
  <c r="R87" i="13"/>
  <c r="Q87" i="13"/>
  <c r="P87" i="13"/>
  <c r="O87" i="13"/>
  <c r="N87" i="13"/>
  <c r="M87" i="13"/>
  <c r="R86" i="13"/>
  <c r="Q86" i="13"/>
  <c r="P86" i="13"/>
  <c r="O86" i="13"/>
  <c r="N86" i="13"/>
  <c r="M86" i="13"/>
  <c r="R85" i="13"/>
  <c r="Q85" i="13"/>
  <c r="P85" i="13"/>
  <c r="O85" i="13"/>
  <c r="N85" i="13"/>
  <c r="M85" i="13"/>
  <c r="R84" i="13"/>
  <c r="Q84" i="13"/>
  <c r="P84" i="13"/>
  <c r="O84" i="13"/>
  <c r="N84" i="13"/>
  <c r="M84" i="13"/>
  <c r="R83" i="13"/>
  <c r="Q83" i="13"/>
  <c r="P83" i="13"/>
  <c r="O83" i="13"/>
  <c r="N83" i="13"/>
  <c r="M83" i="13"/>
  <c r="R82" i="13"/>
  <c r="Q82" i="13"/>
  <c r="P82" i="13"/>
  <c r="O82" i="13"/>
  <c r="N82" i="13"/>
  <c r="M82" i="13"/>
  <c r="R81" i="13"/>
  <c r="Q81" i="13"/>
  <c r="P81" i="13"/>
  <c r="O81" i="13"/>
  <c r="N81" i="13"/>
  <c r="M81" i="13"/>
  <c r="R80" i="13"/>
  <c r="Q80" i="13"/>
  <c r="P80" i="13"/>
  <c r="O80" i="13"/>
  <c r="N80" i="13"/>
  <c r="M80" i="13"/>
  <c r="R79" i="13"/>
  <c r="Q79" i="13"/>
  <c r="P79" i="13"/>
  <c r="O79" i="13"/>
  <c r="N79" i="13"/>
  <c r="M79" i="13"/>
  <c r="R78" i="13"/>
  <c r="Q78" i="13"/>
  <c r="P78" i="13"/>
  <c r="O78" i="13"/>
  <c r="N78" i="13"/>
  <c r="M78" i="13"/>
  <c r="R77" i="13"/>
  <c r="Q77" i="13"/>
  <c r="P77" i="13"/>
  <c r="O77" i="13"/>
  <c r="N77" i="13"/>
  <c r="M77" i="13"/>
  <c r="R76" i="13"/>
  <c r="Q76" i="13"/>
  <c r="P76" i="13"/>
  <c r="O76" i="13"/>
  <c r="N76" i="13"/>
  <c r="M76" i="13"/>
  <c r="R75" i="13"/>
  <c r="Q75" i="13"/>
  <c r="P75" i="13"/>
  <c r="O75" i="13"/>
  <c r="N75" i="13"/>
  <c r="M75" i="13"/>
  <c r="R74" i="13"/>
  <c r="Q74" i="13"/>
  <c r="P74" i="13"/>
  <c r="O74" i="13"/>
  <c r="N74" i="13"/>
  <c r="M74" i="13"/>
  <c r="R73" i="13"/>
  <c r="Q73" i="13"/>
  <c r="P73" i="13"/>
  <c r="O73" i="13"/>
  <c r="N73" i="13"/>
  <c r="M73" i="13"/>
  <c r="R72" i="13"/>
  <c r="Q72" i="13"/>
  <c r="P72" i="13"/>
  <c r="O72" i="13"/>
  <c r="N72" i="13"/>
  <c r="M72" i="13"/>
  <c r="R71" i="13"/>
  <c r="Q71" i="13"/>
  <c r="P71" i="13"/>
  <c r="O71" i="13"/>
  <c r="N71" i="13"/>
  <c r="M71" i="13"/>
  <c r="R70" i="13"/>
  <c r="Q70" i="13"/>
  <c r="P70" i="13"/>
  <c r="O70" i="13"/>
  <c r="N70" i="13"/>
  <c r="M70" i="13"/>
  <c r="R69" i="13"/>
  <c r="Q69" i="13"/>
  <c r="P69" i="13"/>
  <c r="O69" i="13"/>
  <c r="N69" i="13"/>
  <c r="M69" i="13"/>
  <c r="R68" i="13"/>
  <c r="Q68" i="13"/>
  <c r="P68" i="13"/>
  <c r="O68" i="13"/>
  <c r="N68" i="13"/>
  <c r="M68" i="13"/>
  <c r="R67" i="13"/>
  <c r="Q67" i="13"/>
  <c r="P67" i="13"/>
  <c r="O67" i="13"/>
  <c r="N67" i="13"/>
  <c r="M67" i="13"/>
  <c r="R66" i="13"/>
  <c r="Q66" i="13"/>
  <c r="P66" i="13"/>
  <c r="O66" i="13"/>
  <c r="N66" i="13"/>
  <c r="M66" i="13"/>
  <c r="R65" i="13"/>
  <c r="Q65" i="13"/>
  <c r="P65" i="13"/>
  <c r="O65" i="13"/>
  <c r="N65" i="13"/>
  <c r="M65" i="13"/>
  <c r="R64" i="13"/>
  <c r="Q64" i="13"/>
  <c r="P64" i="13"/>
  <c r="O64" i="13"/>
  <c r="N64" i="13"/>
  <c r="M64" i="13"/>
  <c r="R63" i="13"/>
  <c r="Q63" i="13"/>
  <c r="P63" i="13"/>
  <c r="O63" i="13"/>
  <c r="N63" i="13"/>
  <c r="M63" i="13"/>
  <c r="R62" i="13"/>
  <c r="Q62" i="13"/>
  <c r="P62" i="13"/>
  <c r="O62" i="13"/>
  <c r="N62" i="13"/>
  <c r="M62" i="13"/>
  <c r="R61" i="13"/>
  <c r="Q61" i="13"/>
  <c r="P61" i="13"/>
  <c r="O61" i="13"/>
  <c r="N61" i="13"/>
  <c r="M61" i="13"/>
  <c r="R60" i="13"/>
  <c r="Q60" i="13"/>
  <c r="P60" i="13"/>
  <c r="O60" i="13"/>
  <c r="N60" i="13"/>
  <c r="M60" i="13"/>
  <c r="R59" i="13"/>
  <c r="Q59" i="13"/>
  <c r="P59" i="13"/>
  <c r="O59" i="13"/>
  <c r="N59" i="13"/>
  <c r="M59" i="13"/>
  <c r="R58" i="13"/>
  <c r="Q58" i="13"/>
  <c r="P58" i="13"/>
  <c r="O58" i="13"/>
  <c r="N58" i="13"/>
  <c r="M58" i="13"/>
  <c r="R57" i="13"/>
  <c r="Q57" i="13"/>
  <c r="P57" i="13"/>
  <c r="O57" i="13"/>
  <c r="N57" i="13"/>
  <c r="M57" i="13"/>
  <c r="R56" i="13"/>
  <c r="Q56" i="13"/>
  <c r="P56" i="13"/>
  <c r="O56" i="13"/>
  <c r="N56" i="13"/>
  <c r="M56" i="13"/>
  <c r="R55" i="13"/>
  <c r="Q55" i="13"/>
  <c r="P55" i="13"/>
  <c r="O55" i="13"/>
  <c r="N55" i="13"/>
  <c r="M55" i="13"/>
  <c r="R54" i="13"/>
  <c r="Q54" i="13"/>
  <c r="P54" i="13"/>
  <c r="O54" i="13"/>
  <c r="N54" i="13"/>
  <c r="M54" i="13"/>
  <c r="R53" i="13"/>
  <c r="Q53" i="13"/>
  <c r="P53" i="13"/>
  <c r="O53" i="13"/>
  <c r="N53" i="13"/>
  <c r="M53" i="13"/>
  <c r="R52" i="13"/>
  <c r="Q52" i="13"/>
  <c r="P52" i="13"/>
  <c r="O52" i="13"/>
  <c r="N52" i="13"/>
  <c r="M52" i="13"/>
  <c r="R51" i="13"/>
  <c r="Q51" i="13"/>
  <c r="P51" i="13"/>
  <c r="O51" i="13"/>
  <c r="N51" i="13"/>
  <c r="M51" i="13"/>
  <c r="R50" i="13"/>
  <c r="Q50" i="13"/>
  <c r="P50" i="13"/>
  <c r="O50" i="13"/>
  <c r="N50" i="13"/>
  <c r="M50" i="13"/>
  <c r="R49" i="13"/>
  <c r="Q49" i="13"/>
  <c r="P49" i="13"/>
  <c r="O49" i="13"/>
  <c r="N49" i="13"/>
  <c r="M49" i="13"/>
  <c r="R48" i="13"/>
  <c r="Q48" i="13"/>
  <c r="P48" i="13"/>
  <c r="O48" i="13"/>
  <c r="N48" i="13"/>
  <c r="M48" i="13"/>
  <c r="R47" i="13"/>
  <c r="Q47" i="13"/>
  <c r="P47" i="13"/>
  <c r="O47" i="13"/>
  <c r="N47" i="13"/>
  <c r="M47" i="13"/>
  <c r="R46" i="13"/>
  <c r="Q46" i="13"/>
  <c r="P46" i="13"/>
  <c r="O46" i="13"/>
  <c r="N46" i="13"/>
  <c r="M46" i="13"/>
  <c r="R45" i="13"/>
  <c r="Q45" i="13"/>
  <c r="P45" i="13"/>
  <c r="O45" i="13"/>
  <c r="N45" i="13"/>
  <c r="M45" i="13"/>
  <c r="R44" i="13"/>
  <c r="Q44" i="13"/>
  <c r="P44" i="13"/>
  <c r="O44" i="13"/>
  <c r="N44" i="13"/>
  <c r="M44" i="13"/>
  <c r="R43" i="13"/>
  <c r="Q43" i="13"/>
  <c r="P43" i="13"/>
  <c r="O43" i="13"/>
  <c r="N43" i="13"/>
  <c r="M43" i="13"/>
  <c r="R42" i="13"/>
  <c r="Q42" i="13"/>
  <c r="P42" i="13"/>
  <c r="O42" i="13"/>
  <c r="N42" i="13"/>
  <c r="M42" i="13"/>
  <c r="R41" i="13"/>
  <c r="Q41" i="13"/>
  <c r="P41" i="13"/>
  <c r="O41" i="13"/>
  <c r="N41" i="13"/>
  <c r="M41" i="13"/>
  <c r="R40" i="13"/>
  <c r="Q40" i="13"/>
  <c r="P40" i="13"/>
  <c r="O40" i="13"/>
  <c r="N40" i="13"/>
  <c r="M40" i="13"/>
  <c r="R39" i="13"/>
  <c r="Q39" i="13"/>
  <c r="P39" i="13"/>
  <c r="O39" i="13"/>
  <c r="N39" i="13"/>
  <c r="M39" i="13"/>
  <c r="R38" i="13"/>
  <c r="Q38" i="13"/>
  <c r="P38" i="13"/>
  <c r="O38" i="13"/>
  <c r="N38" i="13"/>
  <c r="M38" i="13"/>
  <c r="R37" i="13"/>
  <c r="Q37" i="13"/>
  <c r="P37" i="13"/>
  <c r="O37" i="13"/>
  <c r="N37" i="13"/>
  <c r="M37" i="13"/>
  <c r="R36" i="13"/>
  <c r="Q36" i="13"/>
  <c r="P36" i="13"/>
  <c r="O36" i="13"/>
  <c r="N36" i="13"/>
  <c r="M36" i="13"/>
  <c r="R35" i="13"/>
  <c r="Q35" i="13"/>
  <c r="P35" i="13"/>
  <c r="O35" i="13"/>
  <c r="N35" i="13"/>
  <c r="M35" i="13"/>
  <c r="R34" i="13"/>
  <c r="Q34" i="13"/>
  <c r="P34" i="13"/>
  <c r="O34" i="13"/>
  <c r="N34" i="13"/>
  <c r="M34" i="13"/>
  <c r="R33" i="13"/>
  <c r="Q33" i="13"/>
  <c r="P33" i="13"/>
  <c r="O33" i="13"/>
  <c r="N33" i="13"/>
  <c r="M33" i="13"/>
  <c r="R32" i="13"/>
  <c r="Q32" i="13"/>
  <c r="P32" i="13"/>
  <c r="O32" i="13"/>
  <c r="N32" i="13"/>
  <c r="M32" i="13"/>
  <c r="R31" i="13"/>
  <c r="Q31" i="13"/>
  <c r="P31" i="13"/>
  <c r="O31" i="13"/>
  <c r="N31" i="13"/>
  <c r="M31" i="13"/>
  <c r="R30" i="13"/>
  <c r="Q30" i="13"/>
  <c r="P30" i="13"/>
  <c r="O30" i="13"/>
  <c r="N30" i="13"/>
  <c r="M30" i="13"/>
  <c r="R29" i="13"/>
  <c r="Q29" i="13"/>
  <c r="P29" i="13"/>
  <c r="O29" i="13"/>
  <c r="N29" i="13"/>
  <c r="M29" i="13"/>
  <c r="R28" i="13"/>
  <c r="Q28" i="13"/>
  <c r="P28" i="13"/>
  <c r="O28" i="13"/>
  <c r="N28" i="13"/>
  <c r="M28" i="13"/>
  <c r="R27" i="13"/>
  <c r="Q27" i="13"/>
  <c r="P27" i="13"/>
  <c r="O27" i="13"/>
  <c r="N27" i="13"/>
  <c r="M27" i="13"/>
  <c r="R26" i="13"/>
  <c r="Q26" i="13"/>
  <c r="P26" i="13"/>
  <c r="O26" i="13"/>
  <c r="N26" i="13"/>
  <c r="M26" i="13"/>
  <c r="R25" i="13"/>
  <c r="Q25" i="13"/>
  <c r="P25" i="13"/>
  <c r="O25" i="13"/>
  <c r="N25" i="13"/>
  <c r="M25" i="13"/>
  <c r="R24" i="13"/>
  <c r="Q24" i="13"/>
  <c r="P24" i="13"/>
  <c r="O24" i="13"/>
  <c r="N24" i="13"/>
  <c r="M24" i="13"/>
  <c r="R23" i="13"/>
  <c r="Q23" i="13"/>
  <c r="P23" i="13"/>
  <c r="O23" i="13"/>
  <c r="N23" i="13"/>
  <c r="M23" i="13"/>
  <c r="R22" i="13"/>
  <c r="Q22" i="13"/>
  <c r="P22" i="13"/>
  <c r="O22" i="13"/>
  <c r="N22" i="13"/>
  <c r="M22" i="13"/>
  <c r="R21" i="13"/>
  <c r="Q21" i="13"/>
  <c r="P21" i="13"/>
  <c r="O21" i="13"/>
  <c r="N21" i="13"/>
  <c r="M21" i="13"/>
  <c r="R20" i="13"/>
  <c r="Q20" i="13"/>
  <c r="P20" i="13"/>
  <c r="O20" i="13"/>
  <c r="N20" i="13"/>
  <c r="M20" i="13"/>
  <c r="R19" i="13"/>
  <c r="Q19" i="13"/>
  <c r="P19" i="13"/>
  <c r="O19" i="13"/>
  <c r="N19" i="13"/>
  <c r="M19" i="13"/>
  <c r="R18" i="13"/>
  <c r="Q18" i="13"/>
  <c r="P18" i="13"/>
  <c r="O18" i="13"/>
  <c r="N18" i="13"/>
  <c r="M18" i="13"/>
  <c r="R17" i="13"/>
  <c r="Q17" i="13"/>
  <c r="P17" i="13"/>
  <c r="O17" i="13"/>
  <c r="N17" i="13"/>
  <c r="M17" i="13"/>
  <c r="R16" i="13"/>
  <c r="Q16" i="13"/>
  <c r="P16" i="13"/>
  <c r="O16" i="13"/>
  <c r="N16" i="13"/>
  <c r="M16" i="13"/>
  <c r="R15" i="13"/>
  <c r="Q15" i="13"/>
  <c r="P15" i="13"/>
  <c r="O15" i="13"/>
  <c r="N15" i="13"/>
  <c r="M15" i="13"/>
  <c r="R14" i="13"/>
  <c r="Q14" i="13"/>
  <c r="P14" i="13"/>
  <c r="O14" i="13"/>
  <c r="N14" i="13"/>
  <c r="M14" i="13"/>
  <c r="R13" i="13"/>
  <c r="Q13" i="13"/>
  <c r="P13" i="13"/>
  <c r="O13" i="13"/>
  <c r="N13" i="13"/>
  <c r="M13" i="13"/>
  <c r="R12" i="13"/>
  <c r="Q12" i="13"/>
  <c r="P12" i="13"/>
  <c r="O12" i="13"/>
  <c r="N12" i="13"/>
  <c r="M12" i="13"/>
  <c r="R11" i="13"/>
  <c r="Q11" i="13"/>
  <c r="P11" i="13"/>
  <c r="O11" i="13"/>
  <c r="N11" i="13"/>
  <c r="M11" i="13"/>
  <c r="R10" i="13"/>
  <c r="Q10" i="13"/>
  <c r="P10" i="13"/>
  <c r="O10" i="13"/>
  <c r="N10" i="13"/>
  <c r="M10" i="13"/>
  <c r="R9" i="13"/>
  <c r="Q9" i="13"/>
  <c r="P9" i="13"/>
  <c r="O9" i="13"/>
  <c r="N9" i="13"/>
  <c r="M9" i="13"/>
  <c r="R8" i="13"/>
  <c r="Q8" i="13"/>
  <c r="P8" i="13"/>
  <c r="O8" i="13"/>
  <c r="N8" i="13"/>
  <c r="M8" i="13"/>
  <c r="R7" i="13"/>
  <c r="Q7" i="13"/>
  <c r="P7" i="13"/>
  <c r="O7" i="13"/>
  <c r="N7" i="13"/>
  <c r="M7" i="13"/>
  <c r="R6" i="13"/>
  <c r="Q6" i="13"/>
  <c r="P6" i="13"/>
  <c r="O6" i="13"/>
  <c r="N6" i="13"/>
  <c r="M6" i="13"/>
  <c r="R5" i="13"/>
  <c r="Q5" i="13"/>
  <c r="P5" i="13"/>
  <c r="O5" i="13"/>
  <c r="N5" i="13"/>
  <c r="M5" i="13"/>
  <c r="R4" i="13"/>
  <c r="Q4" i="13"/>
  <c r="P4" i="13"/>
  <c r="O4" i="13"/>
  <c r="N4" i="13"/>
  <c r="M4" i="13"/>
  <c r="R3" i="13"/>
  <c r="Q3" i="13"/>
  <c r="P3" i="13"/>
  <c r="O3" i="13"/>
  <c r="N3" i="13"/>
  <c r="M3" i="13"/>
  <c r="R2" i="13"/>
  <c r="Q2" i="13"/>
  <c r="P2" i="13"/>
  <c r="O2" i="13"/>
  <c r="N2" i="13"/>
  <c r="M2" i="13"/>
  <c r="R1741" i="13"/>
  <c r="Q1741" i="13"/>
  <c r="P1741" i="13"/>
  <c r="O1741" i="13"/>
  <c r="N1741" i="13"/>
  <c r="M1741" i="13"/>
  <c r="R1740" i="13"/>
  <c r="Q1740" i="13"/>
  <c r="P1740" i="13"/>
  <c r="O1740" i="13"/>
  <c r="N1740" i="13"/>
  <c r="M1740" i="13"/>
  <c r="R1739" i="13"/>
  <c r="Q1739" i="13"/>
  <c r="P1739" i="13"/>
  <c r="O1739" i="13"/>
  <c r="N1739" i="13"/>
  <c r="M1739" i="13"/>
  <c r="R1738" i="13"/>
  <c r="Q1738" i="13"/>
  <c r="P1738" i="13"/>
  <c r="O1738" i="13"/>
  <c r="N1738" i="13"/>
  <c r="M1738" i="13"/>
  <c r="R1737" i="13"/>
  <c r="Q1737" i="13"/>
  <c r="P1737" i="13"/>
  <c r="O1737" i="13"/>
  <c r="N1737" i="13"/>
  <c r="M1737" i="13"/>
  <c r="R1736" i="13"/>
  <c r="Q1736" i="13"/>
  <c r="P1736" i="13"/>
  <c r="O1736" i="13"/>
  <c r="N1736" i="13"/>
  <c r="M1736" i="13"/>
  <c r="R1735" i="13"/>
  <c r="Q1735" i="13"/>
  <c r="P1735" i="13"/>
  <c r="O1735" i="13"/>
  <c r="N1735" i="13"/>
  <c r="M1735" i="13"/>
  <c r="R1734" i="13"/>
  <c r="Q1734" i="13"/>
  <c r="P1734" i="13"/>
  <c r="O1734" i="13"/>
  <c r="N1734" i="13"/>
  <c r="M1734" i="13"/>
  <c r="R1733" i="13"/>
  <c r="Q1733" i="13"/>
  <c r="P1733" i="13"/>
  <c r="O1733" i="13"/>
  <c r="N1733" i="13"/>
  <c r="M1733" i="13"/>
  <c r="R1732" i="13"/>
  <c r="Q1732" i="13"/>
  <c r="P1732" i="13"/>
  <c r="O1732" i="13"/>
  <c r="N1732" i="13"/>
  <c r="M1732" i="13"/>
  <c r="R1731" i="13"/>
  <c r="Q1731" i="13"/>
  <c r="P1731" i="13"/>
  <c r="O1731" i="13"/>
  <c r="N1731" i="13"/>
  <c r="M1731" i="13"/>
  <c r="R1730" i="13"/>
  <c r="Q1730" i="13"/>
  <c r="P1730" i="13"/>
  <c r="O1730" i="13"/>
  <c r="N1730" i="13"/>
  <c r="M1730" i="13"/>
  <c r="R1729" i="13"/>
  <c r="Q1729" i="13"/>
  <c r="P1729" i="13"/>
  <c r="O1729" i="13"/>
  <c r="N1729" i="13"/>
  <c r="M1729" i="13"/>
  <c r="R1728" i="13"/>
  <c r="Q1728" i="13"/>
  <c r="P1728" i="13"/>
  <c r="O1728" i="13"/>
  <c r="N1728" i="13"/>
  <c r="M1728" i="13"/>
  <c r="R1727" i="13"/>
  <c r="Q1727" i="13"/>
  <c r="P1727" i="13"/>
  <c r="O1727" i="13"/>
  <c r="N1727" i="13"/>
  <c r="M1727" i="13"/>
  <c r="R1726" i="13"/>
  <c r="Q1726" i="13"/>
  <c r="P1726" i="13"/>
  <c r="O1726" i="13"/>
  <c r="N1726" i="13"/>
  <c r="M1726" i="13"/>
  <c r="R1725" i="13"/>
  <c r="Q1725" i="13"/>
  <c r="P1725" i="13"/>
  <c r="O1725" i="13"/>
  <c r="N1725" i="13"/>
  <c r="M1725" i="13"/>
  <c r="R1724" i="13"/>
  <c r="Q1724" i="13"/>
  <c r="P1724" i="13"/>
  <c r="O1724" i="13"/>
  <c r="N1724" i="13"/>
  <c r="M1724" i="13"/>
  <c r="R1723" i="13"/>
  <c r="Q1723" i="13"/>
  <c r="P1723" i="13"/>
  <c r="O1723" i="13"/>
  <c r="N1723" i="13"/>
  <c r="M1723" i="13"/>
  <c r="R1722" i="13"/>
  <c r="Q1722" i="13"/>
  <c r="P1722" i="13"/>
  <c r="O1722" i="13"/>
  <c r="N1722" i="13"/>
  <c r="M1722" i="13"/>
  <c r="R1721" i="13"/>
  <c r="Q1721" i="13"/>
  <c r="P1721" i="13"/>
  <c r="O1721" i="13"/>
  <c r="N1721" i="13"/>
  <c r="M1721" i="13"/>
  <c r="R1720" i="13"/>
  <c r="Q1720" i="13"/>
  <c r="P1720" i="13"/>
  <c r="O1720" i="13"/>
  <c r="N1720" i="13"/>
  <c r="M1720" i="13"/>
  <c r="R1719" i="13"/>
  <c r="Q1719" i="13"/>
  <c r="P1719" i="13"/>
  <c r="O1719" i="13"/>
  <c r="N1719" i="13"/>
  <c r="M1719" i="13"/>
  <c r="R1718" i="13"/>
  <c r="Q1718" i="13"/>
  <c r="P1718" i="13"/>
  <c r="O1718" i="13"/>
  <c r="N1718" i="13"/>
  <c r="M1718" i="13"/>
  <c r="R1717" i="13"/>
  <c r="Q1717" i="13"/>
  <c r="P1717" i="13"/>
  <c r="O1717" i="13"/>
  <c r="N1717" i="13"/>
  <c r="M1717" i="13"/>
  <c r="R1716" i="13"/>
  <c r="Q1716" i="13"/>
  <c r="P1716" i="13"/>
  <c r="O1716" i="13"/>
  <c r="N1716" i="13"/>
  <c r="M1716" i="13"/>
  <c r="R1715" i="13"/>
  <c r="Q1715" i="13"/>
  <c r="P1715" i="13"/>
  <c r="O1715" i="13"/>
  <c r="N1715" i="13"/>
  <c r="M1715" i="13"/>
  <c r="R1714" i="13"/>
  <c r="Q1714" i="13"/>
  <c r="P1714" i="13"/>
  <c r="O1714" i="13"/>
  <c r="N1714" i="13"/>
  <c r="M1714" i="13"/>
  <c r="R1713" i="13"/>
  <c r="Q1713" i="13"/>
  <c r="P1713" i="13"/>
  <c r="O1713" i="13"/>
  <c r="N1713" i="13"/>
  <c r="M1713" i="13"/>
  <c r="R1712" i="13"/>
  <c r="Q1712" i="13"/>
  <c r="P1712" i="13"/>
  <c r="O1712" i="13"/>
  <c r="N1712" i="13"/>
  <c r="M1712" i="13"/>
  <c r="R1711" i="13"/>
  <c r="Q1711" i="13"/>
  <c r="P1711" i="13"/>
  <c r="O1711" i="13"/>
  <c r="N1711" i="13"/>
  <c r="M1711" i="13"/>
  <c r="R1710" i="13"/>
  <c r="Q1710" i="13"/>
  <c r="P1710" i="13"/>
  <c r="O1710" i="13"/>
  <c r="N1710" i="13"/>
  <c r="M1710" i="13"/>
  <c r="R1709" i="13"/>
  <c r="Q1709" i="13"/>
  <c r="P1709" i="13"/>
  <c r="O1709" i="13"/>
  <c r="N1709" i="13"/>
  <c r="M1709" i="13"/>
  <c r="R1708" i="13"/>
  <c r="Q1708" i="13"/>
  <c r="P1708" i="13"/>
  <c r="O1708" i="13"/>
  <c r="N1708" i="13"/>
  <c r="M1708" i="13"/>
  <c r="R1707" i="13"/>
  <c r="Q1707" i="13"/>
  <c r="P1707" i="13"/>
  <c r="O1707" i="13"/>
  <c r="N1707" i="13"/>
  <c r="M1707" i="13"/>
  <c r="R1706" i="13"/>
  <c r="Q1706" i="13"/>
  <c r="P1706" i="13"/>
  <c r="O1706" i="13"/>
  <c r="N1706" i="13"/>
  <c r="M1706" i="13"/>
  <c r="R1705" i="13"/>
  <c r="Q1705" i="13"/>
  <c r="P1705" i="13"/>
  <c r="O1705" i="13"/>
  <c r="N1705" i="13"/>
  <c r="M1705" i="13"/>
  <c r="R1704" i="13"/>
  <c r="Q1704" i="13"/>
  <c r="P1704" i="13"/>
  <c r="O1704" i="13"/>
  <c r="N1704" i="13"/>
  <c r="M1704" i="13"/>
  <c r="R1703" i="13"/>
  <c r="Q1703" i="13"/>
  <c r="P1703" i="13"/>
  <c r="O1703" i="13"/>
  <c r="N1703" i="13"/>
  <c r="M1703" i="13"/>
  <c r="R1702" i="13"/>
  <c r="Q1702" i="13"/>
  <c r="P1702" i="13"/>
  <c r="O1702" i="13"/>
  <c r="N1702" i="13"/>
  <c r="M1702" i="13"/>
  <c r="R1701" i="13"/>
  <c r="Q1701" i="13"/>
  <c r="P1701" i="13"/>
  <c r="O1701" i="13"/>
  <c r="N1701" i="13"/>
  <c r="M1701" i="13"/>
  <c r="R1700" i="13"/>
  <c r="Q1700" i="13"/>
  <c r="P1700" i="13"/>
  <c r="O1700" i="13"/>
  <c r="N1700" i="13"/>
  <c r="M1700" i="13"/>
  <c r="R1699" i="13"/>
  <c r="Q1699" i="13"/>
  <c r="P1699" i="13"/>
  <c r="O1699" i="13"/>
  <c r="N1699" i="13"/>
  <c r="M1699" i="13"/>
  <c r="R1698" i="13"/>
  <c r="Q1698" i="13"/>
  <c r="P1698" i="13"/>
  <c r="O1698" i="13"/>
  <c r="N1698" i="13"/>
  <c r="M1698" i="13"/>
  <c r="R1697" i="13"/>
  <c r="Q1697" i="13"/>
  <c r="P1697" i="13"/>
  <c r="O1697" i="13"/>
  <c r="N1697" i="13"/>
  <c r="M1697" i="13"/>
  <c r="R1696" i="13"/>
  <c r="Q1696" i="13"/>
  <c r="P1696" i="13"/>
  <c r="O1696" i="13"/>
  <c r="N1696" i="13"/>
  <c r="M1696" i="13"/>
  <c r="R1695" i="13"/>
  <c r="Q1695" i="13"/>
  <c r="P1695" i="13"/>
  <c r="O1695" i="13"/>
  <c r="N1695" i="13"/>
  <c r="M1695" i="13"/>
  <c r="R1694" i="13"/>
  <c r="Q1694" i="13"/>
  <c r="P1694" i="13"/>
  <c r="O1694" i="13"/>
  <c r="N1694" i="13"/>
  <c r="M1694" i="13"/>
  <c r="R1693" i="13"/>
  <c r="Q1693" i="13"/>
  <c r="P1693" i="13"/>
  <c r="O1693" i="13"/>
  <c r="N1693" i="13"/>
  <c r="M1693" i="13"/>
  <c r="R1692" i="13"/>
  <c r="Q1692" i="13"/>
  <c r="P1692" i="13"/>
  <c r="O1692" i="13"/>
  <c r="N1692" i="13"/>
  <c r="M1692" i="13"/>
  <c r="R1691" i="13"/>
  <c r="Q1691" i="13"/>
  <c r="P1691" i="13"/>
  <c r="O1691" i="13"/>
  <c r="N1691" i="13"/>
  <c r="M1691" i="13"/>
  <c r="R1690" i="13"/>
  <c r="Q1690" i="13"/>
  <c r="P1690" i="13"/>
  <c r="O1690" i="13"/>
  <c r="N1690" i="13"/>
  <c r="M1690" i="13"/>
  <c r="R1689" i="13"/>
  <c r="Q1689" i="13"/>
  <c r="P1689" i="13"/>
  <c r="O1689" i="13"/>
  <c r="N1689" i="13"/>
  <c r="M1689" i="13"/>
  <c r="R1688" i="13"/>
  <c r="Q1688" i="13"/>
  <c r="P1688" i="13"/>
  <c r="O1688" i="13"/>
  <c r="N1688" i="13"/>
  <c r="M1688" i="13"/>
  <c r="R1687" i="13"/>
  <c r="Q1687" i="13"/>
  <c r="P1687" i="13"/>
  <c r="O1687" i="13"/>
  <c r="N1687" i="13"/>
  <c r="M1687" i="13"/>
  <c r="R1686" i="13"/>
  <c r="Q1686" i="13"/>
  <c r="P1686" i="13"/>
  <c r="O1686" i="13"/>
  <c r="N1686" i="13"/>
  <c r="M1686" i="13"/>
  <c r="R1685" i="13"/>
  <c r="Q1685" i="13"/>
  <c r="P1685" i="13"/>
  <c r="O1685" i="13"/>
  <c r="N1685" i="13"/>
  <c r="M1685" i="13"/>
  <c r="R1684" i="13"/>
  <c r="Q1684" i="13"/>
  <c r="P1684" i="13"/>
  <c r="O1684" i="13"/>
  <c r="N1684" i="13"/>
  <c r="M1684" i="13"/>
  <c r="R1683" i="13"/>
  <c r="Q1683" i="13"/>
  <c r="P1683" i="13"/>
  <c r="O1683" i="13"/>
  <c r="N1683" i="13"/>
  <c r="M1683" i="13"/>
  <c r="R1682" i="13"/>
  <c r="Q1682" i="13"/>
  <c r="P1682" i="13"/>
  <c r="O1682" i="13"/>
  <c r="N1682" i="13"/>
  <c r="M1682" i="13"/>
  <c r="R1681" i="13"/>
  <c r="Q1681" i="13"/>
  <c r="P1681" i="13"/>
  <c r="O1681" i="13"/>
  <c r="N1681" i="13"/>
  <c r="M1681" i="13"/>
  <c r="R1680" i="13"/>
  <c r="Q1680" i="13"/>
  <c r="P1680" i="13"/>
  <c r="O1680" i="13"/>
  <c r="N1680" i="13"/>
  <c r="M1680" i="13"/>
  <c r="R1679" i="13"/>
  <c r="Q1679" i="13"/>
  <c r="P1679" i="13"/>
  <c r="O1679" i="13"/>
  <c r="N1679" i="13"/>
  <c r="M1679" i="13"/>
  <c r="R1678" i="13"/>
  <c r="Q1678" i="13"/>
  <c r="P1678" i="13"/>
  <c r="O1678" i="13"/>
  <c r="N1678" i="13"/>
  <c r="M1678" i="13"/>
  <c r="R1677" i="13"/>
  <c r="Q1677" i="13"/>
  <c r="P1677" i="13"/>
  <c r="O1677" i="13"/>
  <c r="N1677" i="13"/>
  <c r="M1677" i="13"/>
  <c r="R1676" i="13"/>
  <c r="Q1676" i="13"/>
  <c r="P1676" i="13"/>
  <c r="O1676" i="13"/>
  <c r="N1676" i="13"/>
  <c r="M1676" i="13"/>
  <c r="R1675" i="13"/>
  <c r="Q1675" i="13"/>
  <c r="P1675" i="13"/>
  <c r="O1675" i="13"/>
  <c r="N1675" i="13"/>
  <c r="M1675" i="13"/>
  <c r="R1674" i="13"/>
  <c r="Q1674" i="13"/>
  <c r="P1674" i="13"/>
  <c r="O1674" i="13"/>
  <c r="N1674" i="13"/>
  <c r="M1674" i="13"/>
  <c r="R1673" i="13"/>
  <c r="Q1673" i="13"/>
  <c r="P1673" i="13"/>
  <c r="O1673" i="13"/>
  <c r="N1673" i="13"/>
  <c r="M1673" i="13"/>
  <c r="R1672" i="13"/>
  <c r="Q1672" i="13"/>
  <c r="P1672" i="13"/>
  <c r="O1672" i="13"/>
  <c r="N1672" i="13"/>
  <c r="M1672" i="13"/>
  <c r="R1671" i="13"/>
  <c r="Q1671" i="13"/>
  <c r="P1671" i="13"/>
  <c r="O1671" i="13"/>
  <c r="N1671" i="13"/>
  <c r="M1671" i="13"/>
  <c r="R1670" i="13"/>
  <c r="Q1670" i="13"/>
  <c r="P1670" i="13"/>
  <c r="O1670" i="13"/>
  <c r="N1670" i="13"/>
  <c r="M1670" i="13"/>
  <c r="R1669" i="13"/>
  <c r="Q1669" i="13"/>
  <c r="P1669" i="13"/>
  <c r="O1669" i="13"/>
  <c r="N1669" i="13"/>
  <c r="M1669" i="13"/>
  <c r="R1668" i="13"/>
  <c r="Q1668" i="13"/>
  <c r="P1668" i="13"/>
  <c r="O1668" i="13"/>
  <c r="N1668" i="13"/>
  <c r="M1668" i="13"/>
  <c r="R1667" i="13"/>
  <c r="Q1667" i="13"/>
  <c r="P1667" i="13"/>
  <c r="O1667" i="13"/>
  <c r="N1667" i="13"/>
  <c r="M1667" i="13"/>
  <c r="R1666" i="13"/>
  <c r="Q1666" i="13"/>
  <c r="P1666" i="13"/>
  <c r="O1666" i="13"/>
  <c r="N1666" i="13"/>
  <c r="M1666" i="13"/>
  <c r="R1665" i="13"/>
  <c r="Q1665" i="13"/>
  <c r="P1665" i="13"/>
  <c r="O1665" i="13"/>
  <c r="N1665" i="13"/>
  <c r="M1665" i="13"/>
  <c r="R1664" i="13"/>
  <c r="Q1664" i="13"/>
  <c r="P1664" i="13"/>
  <c r="O1664" i="13"/>
  <c r="N1664" i="13"/>
  <c r="M1664" i="13"/>
  <c r="R1663" i="13"/>
  <c r="Q1663" i="13"/>
  <c r="P1663" i="13"/>
  <c r="O1663" i="13"/>
  <c r="N1663" i="13"/>
  <c r="M1663" i="13"/>
  <c r="R1662" i="13"/>
  <c r="Q1662" i="13"/>
  <c r="P1662" i="13"/>
  <c r="O1662" i="13"/>
  <c r="N1662" i="13"/>
  <c r="M1662" i="13"/>
  <c r="R1661" i="13"/>
  <c r="Q1661" i="13"/>
  <c r="P1661" i="13"/>
  <c r="O1661" i="13"/>
  <c r="N1661" i="13"/>
  <c r="M1661" i="13"/>
  <c r="R1660" i="13"/>
  <c r="Q1660" i="13"/>
  <c r="P1660" i="13"/>
  <c r="O1660" i="13"/>
  <c r="N1660" i="13"/>
  <c r="M1660" i="13"/>
  <c r="R1659" i="13"/>
  <c r="Q1659" i="13"/>
  <c r="P1659" i="13"/>
  <c r="O1659" i="13"/>
  <c r="N1659" i="13"/>
  <c r="M1659" i="13"/>
  <c r="R1658" i="13"/>
  <c r="Q1658" i="13"/>
  <c r="P1658" i="13"/>
  <c r="O1658" i="13"/>
  <c r="N1658" i="13"/>
  <c r="M1658" i="13"/>
  <c r="R1657" i="13"/>
  <c r="Q1657" i="13"/>
  <c r="P1657" i="13"/>
  <c r="O1657" i="13"/>
  <c r="N1657" i="13"/>
  <c r="M1657" i="13"/>
  <c r="R1656" i="13"/>
  <c r="Q1656" i="13"/>
  <c r="P1656" i="13"/>
  <c r="O1656" i="13"/>
  <c r="N1656" i="13"/>
  <c r="M1656" i="13"/>
  <c r="R1655" i="13"/>
  <c r="Q1655" i="13"/>
  <c r="P1655" i="13"/>
  <c r="O1655" i="13"/>
  <c r="N1655" i="13"/>
  <c r="M1655" i="13"/>
  <c r="R1654" i="13"/>
  <c r="Q1654" i="13"/>
  <c r="P1654" i="13"/>
  <c r="O1654" i="13"/>
  <c r="N1654" i="13"/>
  <c r="M1654" i="13"/>
  <c r="R1653" i="13"/>
  <c r="Q1653" i="13"/>
  <c r="P1653" i="13"/>
  <c r="O1653" i="13"/>
  <c r="N1653" i="13"/>
  <c r="M1653" i="13"/>
  <c r="R1652" i="13"/>
  <c r="Q1652" i="13"/>
  <c r="P1652" i="13"/>
  <c r="O1652" i="13"/>
  <c r="N1652" i="13"/>
  <c r="M1652" i="13"/>
  <c r="R1651" i="13"/>
  <c r="Q1651" i="13"/>
  <c r="P1651" i="13"/>
  <c r="O1651" i="13"/>
  <c r="N1651" i="13"/>
  <c r="M1651" i="13"/>
  <c r="R1650" i="13"/>
  <c r="Q1650" i="13"/>
  <c r="P1650" i="13"/>
  <c r="O1650" i="13"/>
  <c r="N1650" i="13"/>
  <c r="M1650" i="13"/>
  <c r="R1649" i="13"/>
  <c r="Q1649" i="13"/>
  <c r="P1649" i="13"/>
  <c r="O1649" i="13"/>
  <c r="N1649" i="13"/>
  <c r="M1649" i="13"/>
  <c r="R1648" i="13"/>
  <c r="Q1648" i="13"/>
  <c r="P1648" i="13"/>
  <c r="O1648" i="13"/>
  <c r="N1648" i="13"/>
  <c r="M1648" i="13"/>
  <c r="R1647" i="13"/>
  <c r="Q1647" i="13"/>
  <c r="P1647" i="13"/>
  <c r="O1647" i="13"/>
  <c r="N1647" i="13"/>
  <c r="M1647" i="13"/>
  <c r="R1646" i="13"/>
  <c r="Q1646" i="13"/>
  <c r="P1646" i="13"/>
  <c r="O1646" i="13"/>
  <c r="N1646" i="13"/>
  <c r="M1646" i="13"/>
  <c r="R1645" i="13"/>
  <c r="Q1645" i="13"/>
  <c r="P1645" i="13"/>
  <c r="O1645" i="13"/>
  <c r="N1645" i="13"/>
  <c r="M1645" i="13"/>
  <c r="R1644" i="13"/>
  <c r="Q1644" i="13"/>
  <c r="P1644" i="13"/>
  <c r="O1644" i="13"/>
  <c r="N1644" i="13"/>
  <c r="M1644" i="13"/>
  <c r="R1643" i="13"/>
  <c r="Q1643" i="13"/>
  <c r="P1643" i="13"/>
  <c r="O1643" i="13"/>
  <c r="N1643" i="13"/>
  <c r="M1643" i="13"/>
  <c r="R1642" i="13"/>
  <c r="Q1642" i="13"/>
  <c r="P1642" i="13"/>
  <c r="O1642" i="13"/>
  <c r="N1642" i="13"/>
  <c r="M1642" i="13"/>
  <c r="R1641" i="13"/>
  <c r="Q1641" i="13"/>
  <c r="P1641" i="13"/>
  <c r="O1641" i="13"/>
  <c r="N1641" i="13"/>
  <c r="M1641" i="13"/>
  <c r="R1640" i="13"/>
  <c r="Q1640" i="13"/>
  <c r="P1640" i="13"/>
  <c r="O1640" i="13"/>
  <c r="N1640" i="13"/>
  <c r="M1640" i="13"/>
  <c r="R1639" i="13"/>
  <c r="Q1639" i="13"/>
  <c r="P1639" i="13"/>
  <c r="O1639" i="13"/>
  <c r="N1639" i="13"/>
  <c r="M1639" i="13"/>
  <c r="R1638" i="13"/>
  <c r="Q1638" i="13"/>
  <c r="P1638" i="13"/>
  <c r="O1638" i="13"/>
  <c r="N1638" i="13"/>
  <c r="M1638" i="13"/>
  <c r="R1637" i="13"/>
  <c r="Q1637" i="13"/>
  <c r="P1637" i="13"/>
  <c r="O1637" i="13"/>
  <c r="N1637" i="13"/>
  <c r="M1637" i="13"/>
  <c r="R1636" i="13"/>
  <c r="Q1636" i="13"/>
  <c r="P1636" i="13"/>
  <c r="O1636" i="13"/>
  <c r="N1636" i="13"/>
  <c r="M1636" i="13"/>
  <c r="R1635" i="13"/>
  <c r="Q1635" i="13"/>
  <c r="P1635" i="13"/>
  <c r="O1635" i="13"/>
  <c r="N1635" i="13"/>
  <c r="M1635" i="13"/>
  <c r="R1634" i="13"/>
  <c r="Q1634" i="13"/>
  <c r="P1634" i="13"/>
  <c r="O1634" i="13"/>
  <c r="N1634" i="13"/>
  <c r="M1634" i="13"/>
  <c r="R1633" i="13"/>
  <c r="Q1633" i="13"/>
  <c r="P1633" i="13"/>
  <c r="O1633" i="13"/>
  <c r="N1633" i="13"/>
  <c r="M1633" i="13"/>
  <c r="R1632" i="13"/>
  <c r="Q1632" i="13"/>
  <c r="P1632" i="13"/>
  <c r="O1632" i="13"/>
  <c r="N1632" i="13"/>
  <c r="M1632" i="13"/>
  <c r="R1631" i="13"/>
  <c r="Q1631" i="13"/>
  <c r="P1631" i="13"/>
  <c r="O1631" i="13"/>
  <c r="N1631" i="13"/>
  <c r="M1631" i="13"/>
  <c r="R1630" i="13"/>
  <c r="Q1630" i="13"/>
  <c r="P1630" i="13"/>
  <c r="O1630" i="13"/>
  <c r="N1630" i="13"/>
  <c r="M1630" i="13"/>
  <c r="R1629" i="13"/>
  <c r="Q1629" i="13"/>
  <c r="P1629" i="13"/>
  <c r="O1629" i="13"/>
  <c r="N1629" i="13"/>
  <c r="M1629" i="13"/>
  <c r="R1628" i="13"/>
  <c r="Q1628" i="13"/>
  <c r="P1628" i="13"/>
  <c r="O1628" i="13"/>
  <c r="N1628" i="13"/>
  <c r="M1628" i="13"/>
  <c r="R1627" i="13"/>
  <c r="Q1627" i="13"/>
  <c r="P1627" i="13"/>
  <c r="O1627" i="13"/>
  <c r="N1627" i="13"/>
  <c r="M1627" i="13"/>
  <c r="R1626" i="13"/>
  <c r="Q1626" i="13"/>
  <c r="P1626" i="13"/>
  <c r="O1626" i="13"/>
  <c r="N1626" i="13"/>
  <c r="M1626" i="13"/>
  <c r="R1625" i="13"/>
  <c r="Q1625" i="13"/>
  <c r="P1625" i="13"/>
  <c r="O1625" i="13"/>
  <c r="N1625" i="13"/>
  <c r="M1625" i="13"/>
  <c r="R1624" i="13"/>
  <c r="Q1624" i="13"/>
  <c r="P1624" i="13"/>
  <c r="O1624" i="13"/>
  <c r="N1624" i="13"/>
  <c r="M1624" i="13"/>
  <c r="R1623" i="13"/>
  <c r="Q1623" i="13"/>
  <c r="P1623" i="13"/>
  <c r="O1623" i="13"/>
  <c r="N1623" i="13"/>
  <c r="M1623" i="13"/>
  <c r="R1622" i="13"/>
  <c r="Q1622" i="13"/>
  <c r="P1622" i="13"/>
  <c r="O1622" i="13"/>
  <c r="N1622" i="13"/>
  <c r="M1622" i="13"/>
  <c r="R1621" i="13"/>
  <c r="Q1621" i="13"/>
  <c r="P1621" i="13"/>
  <c r="O1621" i="13"/>
  <c r="N1621" i="13"/>
  <c r="M1621" i="13"/>
  <c r="R1620" i="13"/>
  <c r="Q1620" i="13"/>
  <c r="P1620" i="13"/>
  <c r="O1620" i="13"/>
  <c r="N1620" i="13"/>
  <c r="M1620" i="13"/>
  <c r="R1619" i="13"/>
  <c r="Q1619" i="13"/>
  <c r="P1619" i="13"/>
  <c r="O1619" i="13"/>
  <c r="N1619" i="13"/>
  <c r="M1619" i="13"/>
  <c r="R1618" i="13"/>
  <c r="Q1618" i="13"/>
  <c r="P1618" i="13"/>
  <c r="O1618" i="13"/>
  <c r="N1618" i="13"/>
  <c r="M1618" i="13"/>
  <c r="R1617" i="13"/>
  <c r="Q1617" i="13"/>
  <c r="P1617" i="13"/>
  <c r="O1617" i="13"/>
  <c r="N1617" i="13"/>
  <c r="M1617" i="13"/>
  <c r="R1616" i="13"/>
  <c r="Q1616" i="13"/>
  <c r="P1616" i="13"/>
  <c r="O1616" i="13"/>
  <c r="N1616" i="13"/>
  <c r="M1616" i="13"/>
  <c r="R1615" i="13"/>
  <c r="Q1615" i="13"/>
  <c r="P1615" i="13"/>
  <c r="O1615" i="13"/>
  <c r="N1615" i="13"/>
  <c r="M1615" i="13"/>
  <c r="R1614" i="13"/>
  <c r="Q1614" i="13"/>
  <c r="P1614" i="13"/>
  <c r="O1614" i="13"/>
  <c r="N1614" i="13"/>
  <c r="M1614" i="13"/>
  <c r="R1613" i="13"/>
  <c r="Q1613" i="13"/>
  <c r="P1613" i="13"/>
  <c r="O1613" i="13"/>
  <c r="N1613" i="13"/>
  <c r="M1613" i="13"/>
  <c r="R1612" i="13"/>
  <c r="Q1612" i="13"/>
  <c r="P1612" i="13"/>
  <c r="O1612" i="13"/>
  <c r="N1612" i="13"/>
  <c r="M1612" i="13"/>
  <c r="R1611" i="13"/>
  <c r="Q1611" i="13"/>
  <c r="P1611" i="13"/>
  <c r="O1611" i="13"/>
  <c r="N1611" i="13"/>
  <c r="M1611" i="13"/>
  <c r="R1610" i="13"/>
  <c r="Q1610" i="13"/>
  <c r="P1610" i="13"/>
  <c r="O1610" i="13"/>
  <c r="N1610" i="13"/>
  <c r="M1610" i="13"/>
  <c r="R1609" i="13"/>
  <c r="Q1609" i="13"/>
  <c r="P1609" i="13"/>
  <c r="O1609" i="13"/>
  <c r="N1609" i="13"/>
  <c r="M1609" i="13"/>
  <c r="R1608" i="13"/>
  <c r="Q1608" i="13"/>
  <c r="P1608" i="13"/>
  <c r="O1608" i="13"/>
  <c r="N1608" i="13"/>
  <c r="M1608" i="13"/>
  <c r="R1607" i="13"/>
  <c r="Q1607" i="13"/>
  <c r="P1607" i="13"/>
  <c r="O1607" i="13"/>
  <c r="N1607" i="13"/>
  <c r="M1607" i="13"/>
  <c r="R1606" i="13"/>
  <c r="Q1606" i="13"/>
  <c r="P1606" i="13"/>
  <c r="O1606" i="13"/>
  <c r="N1606" i="13"/>
  <c r="M1606" i="13"/>
  <c r="R1605" i="13"/>
  <c r="Q1605" i="13"/>
  <c r="P1605" i="13"/>
  <c r="O1605" i="13"/>
  <c r="N1605" i="13"/>
  <c r="M1605" i="13"/>
  <c r="R1604" i="13"/>
  <c r="Q1604" i="13"/>
  <c r="P1604" i="13"/>
  <c r="O1604" i="13"/>
  <c r="N1604" i="13"/>
  <c r="M1604" i="13"/>
  <c r="R1603" i="13"/>
  <c r="Q1603" i="13"/>
  <c r="P1603" i="13"/>
  <c r="O1603" i="13"/>
  <c r="N1603" i="13"/>
  <c r="M1603" i="13"/>
  <c r="R1602" i="13"/>
  <c r="Q1602" i="13"/>
  <c r="P1602" i="13"/>
  <c r="O1602" i="13"/>
  <c r="N1602" i="13"/>
  <c r="M1602" i="13"/>
  <c r="R1601" i="13"/>
  <c r="Q1601" i="13"/>
  <c r="P1601" i="13"/>
  <c r="O1601" i="13"/>
  <c r="N1601" i="13"/>
  <c r="M1601" i="13"/>
  <c r="R1600" i="13"/>
  <c r="Q1600" i="13"/>
  <c r="P1600" i="13"/>
  <c r="O1600" i="13"/>
  <c r="N1600" i="13"/>
  <c r="M1600" i="13"/>
  <c r="R1599" i="13"/>
  <c r="Q1599" i="13"/>
  <c r="P1599" i="13"/>
  <c r="O1599" i="13"/>
  <c r="N1599" i="13"/>
  <c r="M1599" i="13"/>
  <c r="R1598" i="13"/>
  <c r="Q1598" i="13"/>
  <c r="P1598" i="13"/>
  <c r="O1598" i="13"/>
  <c r="N1598" i="13"/>
  <c r="M1598" i="13"/>
  <c r="R1597" i="13"/>
  <c r="Q1597" i="13"/>
  <c r="P1597" i="13"/>
  <c r="O1597" i="13"/>
  <c r="N1597" i="13"/>
  <c r="M1597" i="13"/>
  <c r="R1596" i="13"/>
  <c r="Q1596" i="13"/>
  <c r="P1596" i="13"/>
  <c r="O1596" i="13"/>
  <c r="N1596" i="13"/>
  <c r="M1596" i="13"/>
  <c r="R1595" i="13"/>
  <c r="Q1595" i="13"/>
  <c r="P1595" i="13"/>
  <c r="O1595" i="13"/>
  <c r="N1595" i="13"/>
  <c r="M1595" i="13"/>
  <c r="R1594" i="13"/>
  <c r="Q1594" i="13"/>
  <c r="P1594" i="13"/>
  <c r="O1594" i="13"/>
  <c r="N1594" i="13"/>
  <c r="M1594" i="13"/>
  <c r="R1593" i="13"/>
  <c r="Q1593" i="13"/>
  <c r="P1593" i="13"/>
  <c r="O1593" i="13"/>
  <c r="N1593" i="13"/>
  <c r="M1593" i="13"/>
  <c r="R1592" i="13"/>
  <c r="Q1592" i="13"/>
  <c r="P1592" i="13"/>
  <c r="O1592" i="13"/>
  <c r="N1592" i="13"/>
  <c r="M1592" i="13"/>
  <c r="R1591" i="13"/>
  <c r="Q1591" i="13"/>
  <c r="P1591" i="13"/>
  <c r="O1591" i="13"/>
  <c r="N1591" i="13"/>
  <c r="M1591" i="13"/>
  <c r="R1590" i="13"/>
  <c r="Q1590" i="13"/>
  <c r="P1590" i="13"/>
  <c r="O1590" i="13"/>
  <c r="N1590" i="13"/>
  <c r="M1590" i="13"/>
  <c r="R1589" i="13"/>
  <c r="Q1589" i="13"/>
  <c r="P1589" i="13"/>
  <c r="O1589" i="13"/>
  <c r="N1589" i="13"/>
  <c r="M1589" i="13"/>
  <c r="R1588" i="13"/>
  <c r="Q1588" i="13"/>
  <c r="P1588" i="13"/>
  <c r="O1588" i="13"/>
  <c r="N1588" i="13"/>
  <c r="M1588" i="13"/>
  <c r="R1587" i="13"/>
  <c r="Q1587" i="13"/>
  <c r="P1587" i="13"/>
  <c r="O1587" i="13"/>
  <c r="N1587" i="13"/>
  <c r="M1587" i="13"/>
  <c r="R1586" i="13"/>
  <c r="Q1586" i="13"/>
  <c r="P1586" i="13"/>
  <c r="O1586" i="13"/>
  <c r="N1586" i="13"/>
  <c r="M1586" i="13"/>
  <c r="R1585" i="13"/>
  <c r="Q1585" i="13"/>
  <c r="P1585" i="13"/>
  <c r="O1585" i="13"/>
  <c r="N1585" i="13"/>
  <c r="M1585" i="13"/>
  <c r="R1584" i="13"/>
  <c r="Q1584" i="13"/>
  <c r="P1584" i="13"/>
  <c r="O1584" i="13"/>
  <c r="N1584" i="13"/>
  <c r="M1584" i="13"/>
  <c r="R1583" i="13"/>
  <c r="Q1583" i="13"/>
  <c r="P1583" i="13"/>
  <c r="O1583" i="13"/>
  <c r="N1583" i="13"/>
  <c r="M1583" i="13"/>
  <c r="R1582" i="13"/>
  <c r="Q1582" i="13"/>
  <c r="P1582" i="13"/>
  <c r="O1582" i="13"/>
  <c r="N1582" i="13"/>
  <c r="M1582" i="13"/>
  <c r="R1581" i="13"/>
  <c r="Q1581" i="13"/>
  <c r="P1581" i="13"/>
  <c r="O1581" i="13"/>
  <c r="N1581" i="13"/>
  <c r="M1581" i="13"/>
  <c r="R1580" i="13"/>
  <c r="Q1580" i="13"/>
  <c r="P1580" i="13"/>
  <c r="O1580" i="13"/>
  <c r="N1580" i="13"/>
  <c r="M1580" i="13"/>
  <c r="R1579" i="13"/>
  <c r="Q1579" i="13"/>
  <c r="P1579" i="13"/>
  <c r="O1579" i="13"/>
  <c r="N1579" i="13"/>
  <c r="M1579" i="13"/>
  <c r="R1578" i="13"/>
  <c r="Q1578" i="13"/>
  <c r="P1578" i="13"/>
  <c r="O1578" i="13"/>
  <c r="N1578" i="13"/>
  <c r="M1578" i="13"/>
  <c r="R1577" i="13"/>
  <c r="Q1577" i="13"/>
  <c r="P1577" i="13"/>
  <c r="O1577" i="13"/>
  <c r="N1577" i="13"/>
  <c r="M1577" i="13"/>
  <c r="R1576" i="13"/>
  <c r="Q1576" i="13"/>
  <c r="P1576" i="13"/>
  <c r="O1576" i="13"/>
  <c r="N1576" i="13"/>
  <c r="M1576" i="13"/>
  <c r="R1575" i="13"/>
  <c r="Q1575" i="13"/>
  <c r="P1575" i="13"/>
  <c r="O1575" i="13"/>
  <c r="N1575" i="13"/>
  <c r="M1575" i="13"/>
  <c r="R1574" i="13"/>
  <c r="Q1574" i="13"/>
  <c r="P1574" i="13"/>
  <c r="O1574" i="13"/>
  <c r="N1574" i="13"/>
  <c r="M1574" i="13"/>
  <c r="R1573" i="13"/>
  <c r="Q1573" i="13"/>
  <c r="P1573" i="13"/>
  <c r="O1573" i="13"/>
  <c r="N1573" i="13"/>
  <c r="M1573" i="13"/>
  <c r="R1572" i="13"/>
  <c r="Q1572" i="13"/>
  <c r="P1572" i="13"/>
  <c r="O1572" i="13"/>
  <c r="N1572" i="13"/>
  <c r="M1572" i="13"/>
  <c r="R1571" i="13"/>
  <c r="Q1571" i="13"/>
  <c r="P1571" i="13"/>
  <c r="O1571" i="13"/>
  <c r="N1571" i="13"/>
  <c r="M1571" i="13"/>
  <c r="R1570" i="13"/>
  <c r="Q1570" i="13"/>
  <c r="P1570" i="13"/>
  <c r="O1570" i="13"/>
  <c r="N1570" i="13"/>
  <c r="M1570" i="13"/>
  <c r="R1569" i="13"/>
  <c r="Q1569" i="13"/>
  <c r="P1569" i="13"/>
  <c r="O1569" i="13"/>
  <c r="N1569" i="13"/>
  <c r="M1569" i="13"/>
  <c r="R1568" i="13"/>
  <c r="Q1568" i="13"/>
  <c r="P1568" i="13"/>
  <c r="O1568" i="13"/>
  <c r="N1568" i="13"/>
  <c r="M1568" i="13"/>
  <c r="R1567" i="13"/>
  <c r="Q1567" i="13"/>
  <c r="P1567" i="13"/>
  <c r="O1567" i="13"/>
  <c r="N1567" i="13"/>
  <c r="M1567" i="13"/>
  <c r="R1566" i="13"/>
  <c r="Q1566" i="13"/>
  <c r="P1566" i="13"/>
  <c r="O1566" i="13"/>
  <c r="N1566" i="13"/>
  <c r="M1566" i="13"/>
  <c r="R1565" i="13"/>
  <c r="Q1565" i="13"/>
  <c r="P1565" i="13"/>
  <c r="O1565" i="13"/>
  <c r="N1565" i="13"/>
  <c r="M1565" i="13"/>
  <c r="R1564" i="13"/>
  <c r="Q1564" i="13"/>
  <c r="P1564" i="13"/>
  <c r="O1564" i="13"/>
  <c r="N1564" i="13"/>
  <c r="M1564" i="13"/>
  <c r="R1563" i="13"/>
  <c r="Q1563" i="13"/>
  <c r="P1563" i="13"/>
  <c r="O1563" i="13"/>
  <c r="N1563" i="13"/>
  <c r="M1563" i="13"/>
  <c r="R1562" i="13"/>
  <c r="Q1562" i="13"/>
  <c r="P1562" i="13"/>
  <c r="O1562" i="13"/>
  <c r="N1562" i="13"/>
  <c r="M1562" i="13"/>
  <c r="R1561" i="13"/>
  <c r="Q1561" i="13"/>
  <c r="P1561" i="13"/>
  <c r="O1561" i="13"/>
  <c r="N1561" i="13"/>
  <c r="M1561" i="13"/>
  <c r="R1560" i="13"/>
  <c r="Q1560" i="13"/>
  <c r="P1560" i="13"/>
  <c r="O1560" i="13"/>
  <c r="N1560" i="13"/>
  <c r="M1560" i="13"/>
  <c r="R1559" i="13"/>
  <c r="Q1559" i="13"/>
  <c r="P1559" i="13"/>
  <c r="O1559" i="13"/>
  <c r="N1559" i="13"/>
  <c r="M1559" i="13"/>
  <c r="R1558" i="13"/>
  <c r="Q1558" i="13"/>
  <c r="P1558" i="13"/>
  <c r="O1558" i="13"/>
  <c r="N1558" i="13"/>
  <c r="M1558" i="13"/>
  <c r="R1557" i="13"/>
  <c r="Q1557" i="13"/>
  <c r="P1557" i="13"/>
  <c r="O1557" i="13"/>
  <c r="N1557" i="13"/>
  <c r="M1557" i="13"/>
  <c r="R1556" i="13"/>
  <c r="Q1556" i="13"/>
  <c r="P1556" i="13"/>
  <c r="O1556" i="13"/>
  <c r="N1556" i="13"/>
  <c r="M1556" i="13"/>
  <c r="R1555" i="13"/>
  <c r="Q1555" i="13"/>
  <c r="P1555" i="13"/>
  <c r="O1555" i="13"/>
  <c r="N1555" i="13"/>
  <c r="M1555" i="13"/>
  <c r="R1554" i="13"/>
  <c r="Q1554" i="13"/>
  <c r="P1554" i="13"/>
  <c r="O1554" i="13"/>
  <c r="N1554" i="13"/>
  <c r="M1554" i="13"/>
  <c r="R1553" i="13"/>
  <c r="Q1553" i="13"/>
  <c r="P1553" i="13"/>
  <c r="O1553" i="13"/>
  <c r="N1553" i="13"/>
  <c r="M1553" i="13"/>
  <c r="R1552" i="13"/>
  <c r="Q1552" i="13"/>
  <c r="P1552" i="13"/>
  <c r="O1552" i="13"/>
  <c r="N1552" i="13"/>
  <c r="M1552" i="13"/>
  <c r="R1551" i="13"/>
  <c r="Q1551" i="13"/>
  <c r="P1551" i="13"/>
  <c r="O1551" i="13"/>
  <c r="N1551" i="13"/>
  <c r="M1551" i="13"/>
  <c r="R1550" i="13"/>
  <c r="Q1550" i="13"/>
  <c r="P1550" i="13"/>
  <c r="O1550" i="13"/>
  <c r="N1550" i="13"/>
  <c r="M1550" i="13"/>
  <c r="R1549" i="13"/>
  <c r="Q1549" i="13"/>
  <c r="P1549" i="13"/>
  <c r="O1549" i="13"/>
  <c r="N1549" i="13"/>
  <c r="M1549" i="13"/>
  <c r="R1548" i="13"/>
  <c r="Q1548" i="13"/>
  <c r="P1548" i="13"/>
  <c r="O1548" i="13"/>
  <c r="N1548" i="13"/>
  <c r="M1548" i="13"/>
  <c r="R1547" i="13"/>
  <c r="Q1547" i="13"/>
  <c r="P1547" i="13"/>
  <c r="O1547" i="13"/>
  <c r="N1547" i="13"/>
  <c r="M1547" i="13"/>
  <c r="R1546" i="13"/>
  <c r="Q1546" i="13"/>
  <c r="P1546" i="13"/>
  <c r="O1546" i="13"/>
  <c r="N1546" i="13"/>
  <c r="M1546" i="13"/>
  <c r="R1545" i="13"/>
  <c r="Q1545" i="13"/>
  <c r="P1545" i="13"/>
  <c r="O1545" i="13"/>
  <c r="N1545" i="13"/>
  <c r="M1545" i="13"/>
  <c r="R1544" i="13"/>
  <c r="Q1544" i="13"/>
  <c r="P1544" i="13"/>
  <c r="O1544" i="13"/>
  <c r="N1544" i="13"/>
  <c r="M1544" i="13"/>
  <c r="R1543" i="13"/>
  <c r="Q1543" i="13"/>
  <c r="P1543" i="13"/>
  <c r="O1543" i="13"/>
  <c r="N1543" i="13"/>
  <c r="M1543" i="13"/>
  <c r="R1542" i="13"/>
  <c r="Q1542" i="13"/>
  <c r="P1542" i="13"/>
  <c r="O1542" i="13"/>
  <c r="N1542" i="13"/>
  <c r="M1542" i="13"/>
  <c r="R1541" i="13"/>
  <c r="Q1541" i="13"/>
  <c r="P1541" i="13"/>
  <c r="O1541" i="13"/>
  <c r="N1541" i="13"/>
  <c r="M1541" i="13"/>
  <c r="R1540" i="13"/>
  <c r="Q1540" i="13"/>
  <c r="P1540" i="13"/>
  <c r="O1540" i="13"/>
  <c r="N1540" i="13"/>
  <c r="M1540" i="13"/>
  <c r="R1539" i="13"/>
  <c r="Q1539" i="13"/>
  <c r="P1539" i="13"/>
  <c r="O1539" i="13"/>
  <c r="N1539" i="13"/>
  <c r="M1539" i="13"/>
  <c r="R1538" i="13"/>
  <c r="Q1538" i="13"/>
  <c r="P1538" i="13"/>
  <c r="O1538" i="13"/>
  <c r="N1538" i="13"/>
  <c r="M1538" i="13"/>
  <c r="R1537" i="13"/>
  <c r="Q1537" i="13"/>
  <c r="P1537" i="13"/>
  <c r="O1537" i="13"/>
  <c r="N1537" i="13"/>
  <c r="M1537" i="13"/>
  <c r="R1536" i="13"/>
  <c r="Q1536" i="13"/>
  <c r="P1536" i="13"/>
  <c r="O1536" i="13"/>
  <c r="N1536" i="13"/>
  <c r="M1536" i="13"/>
  <c r="R1535" i="13"/>
  <c r="Q1535" i="13"/>
  <c r="P1535" i="13"/>
  <c r="O1535" i="13"/>
  <c r="N1535" i="13"/>
  <c r="M1535" i="13"/>
  <c r="R1534" i="13"/>
  <c r="Q1534" i="13"/>
  <c r="P1534" i="13"/>
  <c r="O1534" i="13"/>
  <c r="N1534" i="13"/>
  <c r="M1534" i="13"/>
  <c r="R1533" i="13"/>
  <c r="Q1533" i="13"/>
  <c r="P1533" i="13"/>
  <c r="O1533" i="13"/>
  <c r="N1533" i="13"/>
  <c r="M1533" i="13"/>
  <c r="R1532" i="13"/>
  <c r="Q1532" i="13"/>
  <c r="P1532" i="13"/>
  <c r="O1532" i="13"/>
  <c r="N1532" i="13"/>
  <c r="M1532" i="13"/>
  <c r="R1531" i="13"/>
  <c r="Q1531" i="13"/>
  <c r="P1531" i="13"/>
  <c r="O1531" i="13"/>
  <c r="N1531" i="13"/>
  <c r="M1531" i="13"/>
  <c r="R1530" i="13"/>
  <c r="Q1530" i="13"/>
  <c r="P1530" i="13"/>
  <c r="O1530" i="13"/>
  <c r="N1530" i="13"/>
  <c r="M1530" i="13"/>
  <c r="R1529" i="13"/>
  <c r="Q1529" i="13"/>
  <c r="P1529" i="13"/>
  <c r="O1529" i="13"/>
  <c r="N1529" i="13"/>
  <c r="M1529" i="13"/>
  <c r="R1528" i="13"/>
  <c r="Q1528" i="13"/>
  <c r="P1528" i="13"/>
  <c r="O1528" i="13"/>
  <c r="N1528" i="13"/>
  <c r="M1528" i="13"/>
  <c r="R1527" i="13"/>
  <c r="Q1527" i="13"/>
  <c r="P1527" i="13"/>
  <c r="O1527" i="13"/>
  <c r="N1527" i="13"/>
  <c r="M1527" i="13"/>
  <c r="R1526" i="13"/>
  <c r="Q1526" i="13"/>
  <c r="P1526" i="13"/>
  <c r="O1526" i="13"/>
  <c r="N1526" i="13"/>
  <c r="M1526" i="13"/>
  <c r="R1525" i="13"/>
  <c r="Q1525" i="13"/>
  <c r="P1525" i="13"/>
  <c r="O1525" i="13"/>
  <c r="N1525" i="13"/>
  <c r="M1525" i="13"/>
  <c r="R1524" i="13"/>
  <c r="Q1524" i="13"/>
  <c r="P1524" i="13"/>
  <c r="O1524" i="13"/>
  <c r="N1524" i="13"/>
  <c r="M1524" i="13"/>
  <c r="R1523" i="13"/>
  <c r="Q1523" i="13"/>
  <c r="P1523" i="13"/>
  <c r="O1523" i="13"/>
  <c r="N1523" i="13"/>
  <c r="M1523" i="13"/>
  <c r="R1522" i="13"/>
  <c r="Q1522" i="13"/>
  <c r="P1522" i="13"/>
  <c r="O1522" i="13"/>
  <c r="N1522" i="13"/>
  <c r="M1522" i="13"/>
  <c r="R1521" i="13"/>
  <c r="Q1521" i="13"/>
  <c r="P1521" i="13"/>
  <c r="O1521" i="13"/>
  <c r="N1521" i="13"/>
  <c r="M1521" i="13"/>
  <c r="R1520" i="13"/>
  <c r="Q1520" i="13"/>
  <c r="P1520" i="13"/>
  <c r="O1520" i="13"/>
  <c r="N1520" i="13"/>
  <c r="M1520" i="13"/>
  <c r="R1519" i="13"/>
  <c r="Q1519" i="13"/>
  <c r="P1519" i="13"/>
  <c r="O1519" i="13"/>
  <c r="N1519" i="13"/>
  <c r="M1519" i="13"/>
  <c r="R1518" i="13"/>
  <c r="Q1518" i="13"/>
  <c r="P1518" i="13"/>
  <c r="O1518" i="13"/>
  <c r="N1518" i="13"/>
  <c r="M1518" i="13"/>
  <c r="R1517" i="13"/>
  <c r="Q1517" i="13"/>
  <c r="P1517" i="13"/>
  <c r="O1517" i="13"/>
  <c r="N1517" i="13"/>
  <c r="M1517" i="13"/>
  <c r="R1516" i="13"/>
  <c r="Q1516" i="13"/>
  <c r="P1516" i="13"/>
  <c r="O1516" i="13"/>
  <c r="N1516" i="13"/>
  <c r="M1516" i="13"/>
  <c r="R1515" i="13"/>
  <c r="Q1515" i="13"/>
  <c r="P1515" i="13"/>
  <c r="O1515" i="13"/>
  <c r="N1515" i="13"/>
  <c r="M1515" i="13"/>
  <c r="R1514" i="13"/>
  <c r="Q1514" i="13"/>
  <c r="P1514" i="13"/>
  <c r="O1514" i="13"/>
  <c r="N1514" i="13"/>
  <c r="M1514" i="13"/>
  <c r="R1513" i="13"/>
  <c r="Q1513" i="13"/>
  <c r="P1513" i="13"/>
  <c r="O1513" i="13"/>
  <c r="N1513" i="13"/>
  <c r="M1513" i="13"/>
  <c r="R1512" i="13"/>
  <c r="Q1512" i="13"/>
  <c r="P1512" i="13"/>
  <c r="O1512" i="13"/>
  <c r="N1512" i="13"/>
  <c r="M1512" i="13"/>
  <c r="R1511" i="13"/>
  <c r="Q1511" i="13"/>
  <c r="P1511" i="13"/>
  <c r="O1511" i="13"/>
  <c r="N1511" i="13"/>
  <c r="M1511" i="13"/>
  <c r="R1510" i="13"/>
  <c r="Q1510" i="13"/>
  <c r="P1510" i="13"/>
  <c r="O1510" i="13"/>
  <c r="N1510" i="13"/>
  <c r="M1510" i="13"/>
  <c r="R1509" i="13"/>
  <c r="Q1509" i="13"/>
  <c r="P1509" i="13"/>
  <c r="O1509" i="13"/>
  <c r="N1509" i="13"/>
  <c r="M1509" i="13"/>
  <c r="R1508" i="13"/>
  <c r="Q1508" i="13"/>
  <c r="P1508" i="13"/>
  <c r="O1508" i="13"/>
  <c r="N1508" i="13"/>
  <c r="M1508" i="13"/>
  <c r="R1507" i="13"/>
  <c r="Q1507" i="13"/>
  <c r="P1507" i="13"/>
  <c r="O1507" i="13"/>
  <c r="N1507" i="13"/>
  <c r="M1507" i="13"/>
  <c r="R1506" i="13"/>
  <c r="Q1506" i="13"/>
  <c r="P1506" i="13"/>
  <c r="O1506" i="13"/>
  <c r="N1506" i="13"/>
  <c r="M1506" i="13"/>
  <c r="R1505" i="13"/>
  <c r="Q1505" i="13"/>
  <c r="P1505" i="13"/>
  <c r="O1505" i="13"/>
  <c r="N1505" i="13"/>
  <c r="M1505" i="13"/>
  <c r="R1504" i="13"/>
  <c r="Q1504" i="13"/>
  <c r="P1504" i="13"/>
  <c r="O1504" i="13"/>
  <c r="N1504" i="13"/>
  <c r="M1504" i="13"/>
  <c r="R1503" i="13"/>
  <c r="Q1503" i="13"/>
  <c r="P1503" i="13"/>
  <c r="O1503" i="13"/>
  <c r="N1503" i="13"/>
  <c r="M1503" i="13"/>
  <c r="R1502" i="13"/>
  <c r="Q1502" i="13"/>
  <c r="P1502" i="13"/>
  <c r="O1502" i="13"/>
  <c r="N1502" i="13"/>
  <c r="M1502" i="13"/>
  <c r="R1501" i="13"/>
  <c r="Q1501" i="13"/>
  <c r="P1501" i="13"/>
  <c r="O1501" i="13"/>
  <c r="N1501" i="13"/>
  <c r="M1501" i="13"/>
  <c r="R1500" i="13"/>
  <c r="Q1500" i="13"/>
  <c r="P1500" i="13"/>
  <c r="O1500" i="13"/>
  <c r="N1500" i="13"/>
  <c r="M1500" i="13"/>
  <c r="R1499" i="13"/>
  <c r="Q1499" i="13"/>
  <c r="P1499" i="13"/>
  <c r="O1499" i="13"/>
  <c r="N1499" i="13"/>
  <c r="M1499" i="13"/>
  <c r="R1498" i="13"/>
  <c r="Q1498" i="13"/>
  <c r="P1498" i="13"/>
  <c r="O1498" i="13"/>
  <c r="N1498" i="13"/>
  <c r="M1498" i="13"/>
  <c r="R1497" i="13"/>
  <c r="Q1497" i="13"/>
  <c r="P1497" i="13"/>
  <c r="O1497" i="13"/>
  <c r="N1497" i="13"/>
  <c r="M1497" i="13"/>
  <c r="R1496" i="13"/>
  <c r="Q1496" i="13"/>
  <c r="P1496" i="13"/>
  <c r="O1496" i="13"/>
  <c r="N1496" i="13"/>
  <c r="M1496" i="13"/>
  <c r="R1495" i="13"/>
  <c r="Q1495" i="13"/>
  <c r="P1495" i="13"/>
  <c r="O1495" i="13"/>
  <c r="N1495" i="13"/>
  <c r="M1495" i="13"/>
  <c r="R1494" i="13"/>
  <c r="Q1494" i="13"/>
  <c r="P1494" i="13"/>
  <c r="O1494" i="13"/>
  <c r="N1494" i="13"/>
  <c r="M1494" i="13"/>
  <c r="R1493" i="13"/>
  <c r="Q1493" i="13"/>
  <c r="P1493" i="13"/>
  <c r="O1493" i="13"/>
  <c r="N1493" i="13"/>
  <c r="M1493" i="13"/>
  <c r="R1492" i="13"/>
  <c r="Q1492" i="13"/>
  <c r="P1492" i="13"/>
  <c r="O1492" i="13"/>
  <c r="N1492" i="13"/>
  <c r="M1492" i="13"/>
  <c r="R1491" i="13"/>
  <c r="Q1491" i="13"/>
  <c r="P1491" i="13"/>
  <c r="O1491" i="13"/>
  <c r="N1491" i="13"/>
  <c r="M1491" i="13"/>
  <c r="R1490" i="13"/>
  <c r="Q1490" i="13"/>
  <c r="P1490" i="13"/>
  <c r="O1490" i="13"/>
  <c r="N1490" i="13"/>
  <c r="M1490" i="13"/>
  <c r="R1489" i="13"/>
  <c r="Q1489" i="13"/>
  <c r="P1489" i="13"/>
  <c r="O1489" i="13"/>
  <c r="N1489" i="13"/>
  <c r="M1489" i="13"/>
  <c r="R1488" i="13"/>
  <c r="Q1488" i="13"/>
  <c r="P1488" i="13"/>
  <c r="O1488" i="13"/>
  <c r="N1488" i="13"/>
  <c r="M1488" i="13"/>
  <c r="R1487" i="13"/>
  <c r="Q1487" i="13"/>
  <c r="P1487" i="13"/>
  <c r="O1487" i="13"/>
  <c r="N1487" i="13"/>
  <c r="M1487" i="13"/>
  <c r="R1486" i="13"/>
  <c r="Q1486" i="13"/>
  <c r="P1486" i="13"/>
  <c r="O1486" i="13"/>
  <c r="N1486" i="13"/>
  <c r="M1486" i="13"/>
  <c r="R1485" i="13"/>
  <c r="Q1485" i="13"/>
  <c r="P1485" i="13"/>
  <c r="O1485" i="13"/>
  <c r="N1485" i="13"/>
  <c r="M1485" i="13"/>
  <c r="R1484" i="13"/>
  <c r="Q1484" i="13"/>
  <c r="P1484" i="13"/>
  <c r="O1484" i="13"/>
  <c r="N1484" i="13"/>
  <c r="M1484" i="13"/>
  <c r="R1483" i="13"/>
  <c r="Q1483" i="13"/>
  <c r="P1483" i="13"/>
  <c r="O1483" i="13"/>
  <c r="N1483" i="13"/>
  <c r="M1483" i="13"/>
  <c r="R1482" i="13"/>
  <c r="Q1482" i="13"/>
  <c r="P1482" i="13"/>
  <c r="O1482" i="13"/>
  <c r="N1482" i="13"/>
  <c r="M1482" i="13"/>
  <c r="R1481" i="13"/>
  <c r="Q1481" i="13"/>
  <c r="P1481" i="13"/>
  <c r="O1481" i="13"/>
  <c r="N1481" i="13"/>
  <c r="M1481" i="13"/>
  <c r="R1480" i="13"/>
  <c r="Q1480" i="13"/>
  <c r="P1480" i="13"/>
  <c r="O1480" i="13"/>
  <c r="N1480" i="13"/>
  <c r="M1480" i="13"/>
  <c r="R1479" i="13"/>
  <c r="Q1479" i="13"/>
  <c r="P1479" i="13"/>
  <c r="O1479" i="13"/>
  <c r="N1479" i="13"/>
  <c r="M1479" i="13"/>
  <c r="R1478" i="13"/>
  <c r="Q1478" i="13"/>
  <c r="P1478" i="13"/>
  <c r="O1478" i="13"/>
  <c r="N1478" i="13"/>
  <c r="M1478" i="13"/>
  <c r="R1477" i="13"/>
  <c r="Q1477" i="13"/>
  <c r="P1477" i="13"/>
  <c r="O1477" i="13"/>
  <c r="N1477" i="13"/>
  <c r="M1477" i="13"/>
  <c r="R1476" i="13"/>
  <c r="Q1476" i="13"/>
  <c r="P1476" i="13"/>
  <c r="O1476" i="13"/>
  <c r="N1476" i="13"/>
  <c r="M1476" i="13"/>
  <c r="R1475" i="13"/>
  <c r="Q1475" i="13"/>
  <c r="P1475" i="13"/>
  <c r="O1475" i="13"/>
  <c r="N1475" i="13"/>
  <c r="M1475" i="13"/>
  <c r="R1474" i="13"/>
  <c r="Q1474" i="13"/>
  <c r="P1474" i="13"/>
  <c r="O1474" i="13"/>
  <c r="N1474" i="13"/>
  <c r="M1474" i="13"/>
  <c r="R1473" i="13"/>
  <c r="Q1473" i="13"/>
  <c r="P1473" i="13"/>
  <c r="O1473" i="13"/>
  <c r="N1473" i="13"/>
  <c r="M1473" i="13"/>
  <c r="R1472" i="13"/>
  <c r="Q1472" i="13"/>
  <c r="P1472" i="13"/>
  <c r="O1472" i="13"/>
  <c r="N1472" i="13"/>
  <c r="M1472" i="13"/>
  <c r="R1471" i="13"/>
  <c r="Q1471" i="13"/>
  <c r="P1471" i="13"/>
  <c r="O1471" i="13"/>
  <c r="N1471" i="13"/>
  <c r="M1471" i="13"/>
  <c r="R1470" i="13"/>
  <c r="Q1470" i="13"/>
  <c r="P1470" i="13"/>
  <c r="O1470" i="13"/>
  <c r="N1470" i="13"/>
  <c r="M1470" i="13"/>
  <c r="R1469" i="13"/>
  <c r="Q1469" i="13"/>
  <c r="P1469" i="13"/>
  <c r="O1469" i="13"/>
  <c r="N1469" i="13"/>
  <c r="M1469" i="13"/>
  <c r="R1468" i="13"/>
  <c r="Q1468" i="13"/>
  <c r="P1468" i="13"/>
  <c r="O1468" i="13"/>
  <c r="N1468" i="13"/>
  <c r="M1468" i="13"/>
  <c r="R1467" i="13"/>
  <c r="Q1467" i="13"/>
  <c r="P1467" i="13"/>
  <c r="O1467" i="13"/>
  <c r="N1467" i="13"/>
  <c r="M1467" i="13"/>
  <c r="R1466" i="13"/>
  <c r="Q1466" i="13"/>
  <c r="P1466" i="13"/>
  <c r="O1466" i="13"/>
  <c r="N1466" i="13"/>
  <c r="M1466" i="13"/>
  <c r="R1465" i="13"/>
  <c r="Q1465" i="13"/>
  <c r="P1465" i="13"/>
  <c r="O1465" i="13"/>
  <c r="N1465" i="13"/>
  <c r="M1465" i="13"/>
  <c r="R1464" i="13"/>
  <c r="Q1464" i="13"/>
  <c r="P1464" i="13"/>
  <c r="O1464" i="13"/>
  <c r="N1464" i="13"/>
  <c r="M1464" i="13"/>
  <c r="R1463" i="13"/>
  <c r="Q1463" i="13"/>
  <c r="P1463" i="13"/>
  <c r="O1463" i="13"/>
  <c r="N1463" i="13"/>
  <c r="M1463" i="13"/>
  <c r="R1462" i="13"/>
  <c r="Q1462" i="13"/>
  <c r="P1462" i="13"/>
  <c r="O1462" i="13"/>
  <c r="N1462" i="13"/>
  <c r="M1462" i="13"/>
  <c r="R1461" i="13"/>
  <c r="Q1461" i="13"/>
  <c r="P1461" i="13"/>
  <c r="O1461" i="13"/>
  <c r="N1461" i="13"/>
  <c r="M1461" i="13"/>
  <c r="R1460" i="13"/>
  <c r="Q1460" i="13"/>
  <c r="P1460" i="13"/>
  <c r="O1460" i="13"/>
  <c r="N1460" i="13"/>
  <c r="M1460" i="13"/>
  <c r="R1459" i="13"/>
  <c r="Q1459" i="13"/>
  <c r="P1459" i="13"/>
  <c r="O1459" i="13"/>
  <c r="N1459" i="13"/>
  <c r="M1459" i="13"/>
  <c r="R1458" i="13"/>
  <c r="Q1458" i="13"/>
  <c r="P1458" i="13"/>
  <c r="O1458" i="13"/>
  <c r="N1458" i="13"/>
  <c r="M1458" i="13"/>
  <c r="R1457" i="13"/>
  <c r="Q1457" i="13"/>
  <c r="P1457" i="13"/>
  <c r="O1457" i="13"/>
  <c r="N1457" i="13"/>
  <c r="M1457" i="13"/>
  <c r="R1456" i="13"/>
  <c r="Q1456" i="13"/>
  <c r="P1456" i="13"/>
  <c r="O1456" i="13"/>
  <c r="N1456" i="13"/>
  <c r="M1456" i="13"/>
  <c r="R1455" i="13"/>
  <c r="Q1455" i="13"/>
  <c r="P1455" i="13"/>
  <c r="O1455" i="13"/>
  <c r="N1455" i="13"/>
  <c r="M1455" i="13"/>
  <c r="R1454" i="13"/>
  <c r="Q1454" i="13"/>
  <c r="P1454" i="13"/>
  <c r="O1454" i="13"/>
  <c r="N1454" i="13"/>
  <c r="M1454" i="13"/>
  <c r="R1453" i="13"/>
  <c r="Q1453" i="13"/>
  <c r="P1453" i="13"/>
  <c r="O1453" i="13"/>
  <c r="N1453" i="13"/>
  <c r="M1453" i="13"/>
  <c r="R1452" i="13"/>
  <c r="Q1452" i="13"/>
  <c r="P1452" i="13"/>
  <c r="O1452" i="13"/>
  <c r="N1452" i="13"/>
  <c r="M1452" i="13"/>
  <c r="R1451" i="13"/>
  <c r="Q1451" i="13"/>
  <c r="P1451" i="13"/>
  <c r="O1451" i="13"/>
  <c r="N1451" i="13"/>
  <c r="M1451" i="13"/>
  <c r="R1450" i="13"/>
  <c r="Q1450" i="13"/>
  <c r="P1450" i="13"/>
  <c r="O1450" i="13"/>
  <c r="N1450" i="13"/>
  <c r="M1450" i="13"/>
  <c r="R1449" i="13"/>
  <c r="Q1449" i="13"/>
  <c r="P1449" i="13"/>
  <c r="O1449" i="13"/>
  <c r="N1449" i="13"/>
  <c r="M1449" i="13"/>
  <c r="R1448" i="13"/>
  <c r="Q1448" i="13"/>
  <c r="P1448" i="13"/>
  <c r="O1448" i="13"/>
  <c r="N1448" i="13"/>
  <c r="M1448" i="13"/>
  <c r="R1447" i="13"/>
  <c r="Q1447" i="13"/>
  <c r="P1447" i="13"/>
  <c r="O1447" i="13"/>
  <c r="N1447" i="13"/>
  <c r="M1447" i="13"/>
  <c r="R1446" i="13"/>
  <c r="Q1446" i="13"/>
  <c r="P1446" i="13"/>
  <c r="O1446" i="13"/>
  <c r="N1446" i="13"/>
  <c r="M1446" i="13"/>
  <c r="R1445" i="13"/>
  <c r="Q1445" i="13"/>
  <c r="P1445" i="13"/>
  <c r="O1445" i="13"/>
  <c r="N1445" i="13"/>
  <c r="M1445" i="13"/>
  <c r="R1444" i="13"/>
  <c r="Q1444" i="13"/>
  <c r="P1444" i="13"/>
  <c r="O1444" i="13"/>
  <c r="N1444" i="13"/>
  <c r="M1444" i="13"/>
  <c r="R1443" i="13"/>
  <c r="Q1443" i="13"/>
  <c r="P1443" i="13"/>
  <c r="O1443" i="13"/>
  <c r="N1443" i="13"/>
  <c r="M1443" i="13"/>
  <c r="R1442" i="13"/>
  <c r="Q1442" i="13"/>
  <c r="P1442" i="13"/>
  <c r="O1442" i="13"/>
  <c r="N1442" i="13"/>
  <c r="M1442" i="13"/>
  <c r="R1441" i="13"/>
  <c r="Q1441" i="13"/>
  <c r="P1441" i="13"/>
  <c r="O1441" i="13"/>
  <c r="N1441" i="13"/>
  <c r="M1441" i="13"/>
  <c r="R1440" i="13"/>
  <c r="Q1440" i="13"/>
  <c r="P1440" i="13"/>
  <c r="O1440" i="13"/>
  <c r="N1440" i="13"/>
  <c r="M1440" i="13"/>
  <c r="R1439" i="13"/>
  <c r="Q1439" i="13"/>
  <c r="P1439" i="13"/>
  <c r="O1439" i="13"/>
  <c r="N1439" i="13"/>
  <c r="M1439" i="13"/>
  <c r="R1438" i="13"/>
  <c r="Q1438" i="13"/>
  <c r="P1438" i="13"/>
  <c r="O1438" i="13"/>
  <c r="N1438" i="13"/>
  <c r="M1438" i="13"/>
  <c r="R1437" i="13"/>
  <c r="Q1437" i="13"/>
  <c r="P1437" i="13"/>
  <c r="O1437" i="13"/>
  <c r="N1437" i="13"/>
  <c r="M1437" i="13"/>
  <c r="R1436" i="13"/>
  <c r="Q1436" i="13"/>
  <c r="P1436" i="13"/>
  <c r="O1436" i="13"/>
  <c r="N1436" i="13"/>
  <c r="M1436" i="13"/>
  <c r="R1435" i="13"/>
  <c r="Q1435" i="13"/>
  <c r="P1435" i="13"/>
  <c r="O1435" i="13"/>
  <c r="N1435" i="13"/>
  <c r="M1435" i="13"/>
  <c r="R1434" i="13"/>
  <c r="Q1434" i="13"/>
  <c r="P1434" i="13"/>
  <c r="O1434" i="13"/>
  <c r="N1434" i="13"/>
  <c r="M1434" i="13"/>
  <c r="R1433" i="13"/>
  <c r="Q1433" i="13"/>
  <c r="P1433" i="13"/>
  <c r="O1433" i="13"/>
  <c r="N1433" i="13"/>
  <c r="M1433" i="13"/>
  <c r="R1432" i="13"/>
  <c r="Q1432" i="13"/>
  <c r="P1432" i="13"/>
  <c r="O1432" i="13"/>
  <c r="N1432" i="13"/>
  <c r="M1432" i="13"/>
  <c r="R1431" i="13"/>
  <c r="Q1431" i="13"/>
  <c r="P1431" i="13"/>
  <c r="O1431" i="13"/>
  <c r="N1431" i="13"/>
  <c r="M1431" i="13"/>
  <c r="R1430" i="13"/>
  <c r="Q1430" i="13"/>
  <c r="P1430" i="13"/>
  <c r="O1430" i="13"/>
  <c r="N1430" i="13"/>
  <c r="M1430" i="13"/>
  <c r="R1429" i="13"/>
  <c r="Q1429" i="13"/>
  <c r="P1429" i="13"/>
  <c r="O1429" i="13"/>
  <c r="N1429" i="13"/>
  <c r="M1429" i="13"/>
  <c r="R1428" i="13"/>
  <c r="Q1428" i="13"/>
  <c r="P1428" i="13"/>
  <c r="O1428" i="13"/>
  <c r="N1428" i="13"/>
  <c r="M1428" i="13"/>
  <c r="R1427" i="13"/>
  <c r="Q1427" i="13"/>
  <c r="P1427" i="13"/>
  <c r="O1427" i="13"/>
  <c r="N1427" i="13"/>
  <c r="M1427" i="13"/>
  <c r="R1426" i="13"/>
  <c r="Q1426" i="13"/>
  <c r="P1426" i="13"/>
  <c r="O1426" i="13"/>
  <c r="N1426" i="13"/>
  <c r="M1426" i="13"/>
  <c r="R1425" i="13"/>
  <c r="Q1425" i="13"/>
  <c r="P1425" i="13"/>
  <c r="O1425" i="13"/>
  <c r="N1425" i="13"/>
  <c r="M1425" i="13"/>
  <c r="R1424" i="13"/>
  <c r="Q1424" i="13"/>
  <c r="P1424" i="13"/>
  <c r="O1424" i="13"/>
  <c r="N1424" i="13"/>
  <c r="M1424" i="13"/>
  <c r="R1423" i="13"/>
  <c r="Q1423" i="13"/>
  <c r="P1423" i="13"/>
  <c r="O1423" i="13"/>
  <c r="N1423" i="13"/>
  <c r="M1423" i="13"/>
  <c r="R1422" i="13"/>
  <c r="Q1422" i="13"/>
  <c r="P1422" i="13"/>
  <c r="O1422" i="13"/>
  <c r="N1422" i="13"/>
  <c r="M1422" i="13"/>
  <c r="R1421" i="13"/>
  <c r="Q1421" i="13"/>
  <c r="P1421" i="13"/>
  <c r="O1421" i="13"/>
  <c r="N1421" i="13"/>
  <c r="M1421" i="13"/>
  <c r="R1420" i="13"/>
  <c r="Q1420" i="13"/>
  <c r="P1420" i="13"/>
  <c r="O1420" i="13"/>
  <c r="N1420" i="13"/>
  <c r="M1420" i="13"/>
  <c r="R1419" i="13"/>
  <c r="Q1419" i="13"/>
  <c r="P1419" i="13"/>
  <c r="O1419" i="13"/>
  <c r="N1419" i="13"/>
  <c r="M1419" i="13"/>
  <c r="R1418" i="13"/>
  <c r="Q1418" i="13"/>
  <c r="P1418" i="13"/>
  <c r="O1418" i="13"/>
  <c r="N1418" i="13"/>
  <c r="M1418" i="13"/>
  <c r="R1417" i="13"/>
  <c r="Q1417" i="13"/>
  <c r="P1417" i="13"/>
  <c r="O1417" i="13"/>
  <c r="N1417" i="13"/>
  <c r="M1417" i="13"/>
  <c r="R1416" i="13"/>
  <c r="Q1416" i="13"/>
  <c r="P1416" i="13"/>
  <c r="O1416" i="13"/>
  <c r="N1416" i="13"/>
  <c r="M1416" i="13"/>
  <c r="R1415" i="13"/>
  <c r="Q1415" i="13"/>
  <c r="P1415" i="13"/>
  <c r="O1415" i="13"/>
  <c r="N1415" i="13"/>
  <c r="M1415" i="13"/>
  <c r="R1414" i="13"/>
  <c r="Q1414" i="13"/>
  <c r="P1414" i="13"/>
  <c r="O1414" i="13"/>
  <c r="N1414" i="13"/>
  <c r="M1414" i="13"/>
  <c r="R1413" i="13"/>
  <c r="Q1413" i="13"/>
  <c r="P1413" i="13"/>
  <c r="O1413" i="13"/>
  <c r="N1413" i="13"/>
  <c r="M1413" i="13"/>
  <c r="R1412" i="13"/>
  <c r="Q1412" i="13"/>
  <c r="P1412" i="13"/>
  <c r="O1412" i="13"/>
  <c r="N1412" i="13"/>
  <c r="M1412" i="13"/>
  <c r="R1411" i="13"/>
  <c r="Q1411" i="13"/>
  <c r="P1411" i="13"/>
  <c r="O1411" i="13"/>
  <c r="N1411" i="13"/>
  <c r="M1411" i="13"/>
  <c r="R1410" i="13"/>
  <c r="Q1410" i="13"/>
  <c r="P1410" i="13"/>
  <c r="O1410" i="13"/>
  <c r="N1410" i="13"/>
  <c r="M1410" i="13"/>
  <c r="R1409" i="13"/>
  <c r="Q1409" i="13"/>
  <c r="P1409" i="13"/>
  <c r="O1409" i="13"/>
  <c r="N1409" i="13"/>
  <c r="M1409" i="13"/>
  <c r="R1408" i="13"/>
  <c r="Q1408" i="13"/>
  <c r="P1408" i="13"/>
  <c r="O1408" i="13"/>
  <c r="N1408" i="13"/>
  <c r="M1408" i="13"/>
  <c r="R1407" i="13"/>
  <c r="Q1407" i="13"/>
  <c r="P1407" i="13"/>
  <c r="O1407" i="13"/>
  <c r="N1407" i="13"/>
  <c r="M1407" i="13"/>
  <c r="R1406" i="13"/>
  <c r="Q1406" i="13"/>
  <c r="P1406" i="13"/>
  <c r="O1406" i="13"/>
  <c r="N1406" i="13"/>
  <c r="M1406" i="13"/>
  <c r="R1405" i="13"/>
  <c r="Q1405" i="13"/>
  <c r="P1405" i="13"/>
  <c r="O1405" i="13"/>
  <c r="N1405" i="13"/>
  <c r="M1405" i="13"/>
  <c r="R1404" i="13"/>
  <c r="Q1404" i="13"/>
  <c r="P1404" i="13"/>
  <c r="O1404" i="13"/>
  <c r="N1404" i="13"/>
  <c r="M1404" i="13"/>
  <c r="R1403" i="13"/>
  <c r="Q1403" i="13"/>
  <c r="P1403" i="13"/>
  <c r="O1403" i="13"/>
  <c r="N1403" i="13"/>
  <c r="M1403" i="13"/>
  <c r="R1402" i="13"/>
  <c r="Q1402" i="13"/>
  <c r="P1402" i="13"/>
  <c r="O1402" i="13"/>
  <c r="N1402" i="13"/>
  <c r="M1402" i="13"/>
  <c r="R1401" i="13"/>
  <c r="Q1401" i="13"/>
  <c r="P1401" i="13"/>
  <c r="O1401" i="13"/>
  <c r="N1401" i="13"/>
  <c r="M1401" i="13"/>
  <c r="R1400" i="13"/>
  <c r="Q1400" i="13"/>
  <c r="P1400" i="13"/>
  <c r="O1400" i="13"/>
  <c r="N1400" i="13"/>
  <c r="M1400" i="13"/>
  <c r="R1399" i="13"/>
  <c r="Q1399" i="13"/>
  <c r="P1399" i="13"/>
  <c r="O1399" i="13"/>
  <c r="N1399" i="13"/>
  <c r="M1399" i="13"/>
  <c r="R1398" i="13"/>
  <c r="Q1398" i="13"/>
  <c r="P1398" i="13"/>
  <c r="O1398" i="13"/>
  <c r="N1398" i="13"/>
  <c r="M1398" i="13"/>
  <c r="R1397" i="13"/>
  <c r="Q1397" i="13"/>
  <c r="P1397" i="13"/>
  <c r="O1397" i="13"/>
  <c r="N1397" i="13"/>
  <c r="M1397" i="13"/>
  <c r="R1396" i="13"/>
  <c r="Q1396" i="13"/>
  <c r="P1396" i="13"/>
  <c r="O1396" i="13"/>
  <c r="N1396" i="13"/>
  <c r="M1396" i="13"/>
  <c r="R1395" i="13"/>
  <c r="Q1395" i="13"/>
  <c r="P1395" i="13"/>
  <c r="O1395" i="13"/>
  <c r="N1395" i="13"/>
  <c r="M1395" i="13"/>
  <c r="R1394" i="13"/>
  <c r="Q1394" i="13"/>
  <c r="P1394" i="13"/>
  <c r="O1394" i="13"/>
  <c r="N1394" i="13"/>
  <c r="M1394" i="13"/>
  <c r="R1393" i="13"/>
  <c r="Q1393" i="13"/>
  <c r="P1393" i="13"/>
  <c r="O1393" i="13"/>
  <c r="N1393" i="13"/>
  <c r="M1393" i="13"/>
  <c r="R1392" i="13"/>
  <c r="Q1392" i="13"/>
  <c r="P1392" i="13"/>
  <c r="O1392" i="13"/>
  <c r="N1392" i="13"/>
  <c r="M1392" i="13"/>
  <c r="R1391" i="13"/>
  <c r="Q1391" i="13"/>
  <c r="P1391" i="13"/>
  <c r="O1391" i="13"/>
  <c r="N1391" i="13"/>
  <c r="M1391" i="13"/>
  <c r="R1390" i="13"/>
  <c r="Q1390" i="13"/>
  <c r="P1390" i="13"/>
  <c r="O1390" i="13"/>
  <c r="N1390" i="13"/>
  <c r="M1390" i="13"/>
  <c r="R1389" i="13"/>
  <c r="Q1389" i="13"/>
  <c r="P1389" i="13"/>
  <c r="O1389" i="13"/>
  <c r="N1389" i="13"/>
  <c r="M1389" i="13"/>
  <c r="R1388" i="13"/>
  <c r="Q1388" i="13"/>
  <c r="P1388" i="13"/>
  <c r="O1388" i="13"/>
  <c r="N1388" i="13"/>
  <c r="M1388" i="13"/>
  <c r="R1387" i="13"/>
  <c r="Q1387" i="13"/>
  <c r="P1387" i="13"/>
  <c r="O1387" i="13"/>
  <c r="N1387" i="13"/>
  <c r="M1387" i="13"/>
  <c r="R1386" i="13"/>
  <c r="Q1386" i="13"/>
  <c r="P1386" i="13"/>
  <c r="O1386" i="13"/>
  <c r="N1386" i="13"/>
  <c r="M1386" i="13"/>
  <c r="R1385" i="13"/>
  <c r="Q1385" i="13"/>
  <c r="P1385" i="13"/>
  <c r="O1385" i="13"/>
  <c r="N1385" i="13"/>
  <c r="M1385" i="13"/>
  <c r="R1384" i="13"/>
  <c r="Q1384" i="13"/>
  <c r="P1384" i="13"/>
  <c r="O1384" i="13"/>
  <c r="N1384" i="13"/>
  <c r="M1384" i="13"/>
  <c r="R1383" i="13"/>
  <c r="Q1383" i="13"/>
  <c r="P1383" i="13"/>
  <c r="O1383" i="13"/>
  <c r="N1383" i="13"/>
  <c r="M1383" i="13"/>
  <c r="R1382" i="13"/>
  <c r="Q1382" i="13"/>
  <c r="P1382" i="13"/>
  <c r="O1382" i="13"/>
  <c r="N1382" i="13"/>
  <c r="M1382" i="13"/>
  <c r="R1381" i="13"/>
  <c r="Q1381" i="13"/>
  <c r="P1381" i="13"/>
  <c r="O1381" i="13"/>
  <c r="N1381" i="13"/>
  <c r="M1381" i="13"/>
  <c r="R1380" i="13"/>
  <c r="Q1380" i="13"/>
  <c r="P1380" i="13"/>
  <c r="O1380" i="13"/>
  <c r="N1380" i="13"/>
  <c r="M1380" i="13"/>
  <c r="R1379" i="13"/>
  <c r="Q1379" i="13"/>
  <c r="P1379" i="13"/>
  <c r="O1379" i="13"/>
  <c r="N1379" i="13"/>
  <c r="M1379" i="13"/>
  <c r="R1378" i="13"/>
  <c r="Q1378" i="13"/>
  <c r="P1378" i="13"/>
  <c r="O1378" i="13"/>
  <c r="N1378" i="13"/>
  <c r="M1378" i="13"/>
  <c r="R1377" i="13"/>
  <c r="Q1377" i="13"/>
  <c r="P1377" i="13"/>
  <c r="O1377" i="13"/>
  <c r="N1377" i="13"/>
  <c r="M1377" i="13"/>
  <c r="R1376" i="13"/>
  <c r="Q1376" i="13"/>
  <c r="P1376" i="13"/>
  <c r="O1376" i="13"/>
  <c r="N1376" i="13"/>
  <c r="M1376" i="13"/>
  <c r="R1375" i="13"/>
  <c r="Q1375" i="13"/>
  <c r="P1375" i="13"/>
  <c r="O1375" i="13"/>
  <c r="N1375" i="13"/>
  <c r="M1375" i="13"/>
  <c r="R1374" i="13"/>
  <c r="Q1374" i="13"/>
  <c r="P1374" i="13"/>
  <c r="O1374" i="13"/>
  <c r="N1374" i="13"/>
  <c r="M1374" i="13"/>
  <c r="R1373" i="13"/>
  <c r="Q1373" i="13"/>
  <c r="P1373" i="13"/>
  <c r="O1373" i="13"/>
  <c r="N1373" i="13"/>
  <c r="M1373" i="13"/>
  <c r="R1372" i="13"/>
  <c r="Q1372" i="13"/>
  <c r="P1372" i="13"/>
  <c r="O1372" i="13"/>
  <c r="N1372" i="13"/>
  <c r="M1372" i="13"/>
  <c r="R1371" i="13"/>
  <c r="Q1371" i="13"/>
  <c r="P1371" i="13"/>
  <c r="O1371" i="13"/>
  <c r="N1371" i="13"/>
  <c r="M1371" i="13"/>
  <c r="R1370" i="13"/>
  <c r="Q1370" i="13"/>
  <c r="P1370" i="13"/>
  <c r="O1370" i="13"/>
  <c r="N1370" i="13"/>
  <c r="M1370" i="13"/>
  <c r="R1369" i="13"/>
  <c r="Q1369" i="13"/>
  <c r="P1369" i="13"/>
  <c r="O1369" i="13"/>
  <c r="N1369" i="13"/>
  <c r="M1369" i="13"/>
  <c r="R1368" i="13"/>
  <c r="Q1368" i="13"/>
  <c r="P1368" i="13"/>
  <c r="O1368" i="13"/>
  <c r="N1368" i="13"/>
  <c r="M1368" i="13"/>
  <c r="R1367" i="13"/>
  <c r="Q1367" i="13"/>
  <c r="P1367" i="13"/>
  <c r="O1367" i="13"/>
  <c r="N1367" i="13"/>
  <c r="M1367" i="13"/>
  <c r="R1366" i="13"/>
  <c r="Q1366" i="13"/>
  <c r="P1366" i="13"/>
  <c r="O1366" i="13"/>
  <c r="N1366" i="13"/>
  <c r="M1366" i="13"/>
  <c r="R1365" i="13"/>
  <c r="Q1365" i="13"/>
  <c r="P1365" i="13"/>
  <c r="O1365" i="13"/>
  <c r="N1365" i="13"/>
  <c r="M1365" i="13"/>
  <c r="R1364" i="13"/>
  <c r="Q1364" i="13"/>
  <c r="P1364" i="13"/>
  <c r="O1364" i="13"/>
  <c r="N1364" i="13"/>
  <c r="M1364" i="13"/>
  <c r="R1363" i="13"/>
  <c r="Q1363" i="13"/>
  <c r="P1363" i="13"/>
  <c r="O1363" i="13"/>
  <c r="N1363" i="13"/>
  <c r="M1363" i="13"/>
  <c r="R1362" i="13"/>
  <c r="Q1362" i="13"/>
  <c r="P1362" i="13"/>
  <c r="O1362" i="13"/>
  <c r="N1362" i="13"/>
  <c r="M1362" i="13"/>
  <c r="R1361" i="13"/>
  <c r="Q1361" i="13"/>
  <c r="P1361" i="13"/>
  <c r="O1361" i="13"/>
  <c r="N1361" i="13"/>
  <c r="M1361" i="13"/>
  <c r="R1360" i="13"/>
  <c r="Q1360" i="13"/>
  <c r="P1360" i="13"/>
  <c r="O1360" i="13"/>
  <c r="N1360" i="13"/>
  <c r="M1360" i="13"/>
  <c r="R1359" i="13"/>
  <c r="Q1359" i="13"/>
  <c r="P1359" i="13"/>
  <c r="O1359" i="13"/>
  <c r="N1359" i="13"/>
  <c r="M1359" i="13"/>
  <c r="R1358" i="13"/>
  <c r="Q1358" i="13"/>
  <c r="P1358" i="13"/>
  <c r="O1358" i="13"/>
  <c r="N1358" i="13"/>
  <c r="M1358" i="13"/>
  <c r="R1357" i="13"/>
  <c r="Q1357" i="13"/>
  <c r="P1357" i="13"/>
  <c r="O1357" i="13"/>
  <c r="N1357" i="13"/>
  <c r="M1357" i="13"/>
  <c r="R1356" i="13"/>
  <c r="Q1356" i="13"/>
  <c r="P1356" i="13"/>
  <c r="O1356" i="13"/>
  <c r="N1356" i="13"/>
  <c r="M1356" i="13"/>
  <c r="R1355" i="13"/>
  <c r="Q1355" i="13"/>
  <c r="P1355" i="13"/>
  <c r="O1355" i="13"/>
  <c r="N1355" i="13"/>
  <c r="M1355" i="13"/>
  <c r="R1354" i="13"/>
  <c r="Q1354" i="13"/>
  <c r="P1354" i="13"/>
  <c r="O1354" i="13"/>
  <c r="N1354" i="13"/>
  <c r="M1354" i="13"/>
  <c r="R1353" i="13"/>
  <c r="Q1353" i="13"/>
  <c r="P1353" i="13"/>
  <c r="O1353" i="13"/>
  <c r="N1353" i="13"/>
  <c r="M1353" i="13"/>
  <c r="R1352" i="13"/>
  <c r="Q1352" i="13"/>
  <c r="P1352" i="13"/>
  <c r="O1352" i="13"/>
  <c r="N1352" i="13"/>
  <c r="M1352" i="13"/>
  <c r="R1351" i="13"/>
  <c r="Q1351" i="13"/>
  <c r="P1351" i="13"/>
  <c r="O1351" i="13"/>
  <c r="N1351" i="13"/>
  <c r="M1351" i="13"/>
  <c r="R1350" i="13"/>
  <c r="Q1350" i="13"/>
  <c r="P1350" i="13"/>
  <c r="O1350" i="13"/>
  <c r="N1350" i="13"/>
  <c r="M1350" i="13"/>
  <c r="R1349" i="13"/>
  <c r="Q1349" i="13"/>
  <c r="P1349" i="13"/>
  <c r="O1349" i="13"/>
  <c r="N1349" i="13"/>
  <c r="M1349" i="13"/>
  <c r="R1348" i="13"/>
  <c r="Q1348" i="13"/>
  <c r="P1348" i="13"/>
  <c r="O1348" i="13"/>
  <c r="N1348" i="13"/>
  <c r="M1348" i="13"/>
  <c r="R1347" i="13"/>
  <c r="Q1347" i="13"/>
  <c r="P1347" i="13"/>
  <c r="O1347" i="13"/>
  <c r="N1347" i="13"/>
  <c r="M1347" i="13"/>
  <c r="R1346" i="13"/>
  <c r="Q1346" i="13"/>
  <c r="P1346" i="13"/>
  <c r="O1346" i="13"/>
  <c r="N1346" i="13"/>
  <c r="M1346" i="13"/>
  <c r="R1345" i="13"/>
  <c r="Q1345" i="13"/>
  <c r="P1345" i="13"/>
  <c r="O1345" i="13"/>
  <c r="N1345" i="13"/>
  <c r="M1345" i="13"/>
  <c r="R1344" i="13"/>
  <c r="Q1344" i="13"/>
  <c r="P1344" i="13"/>
  <c r="O1344" i="13"/>
  <c r="N1344" i="13"/>
  <c r="M1344" i="13"/>
  <c r="R1343" i="13"/>
  <c r="Q1343" i="13"/>
  <c r="P1343" i="13"/>
  <c r="O1343" i="13"/>
  <c r="N1343" i="13"/>
  <c r="M1343" i="13"/>
  <c r="R1342" i="13"/>
  <c r="Q1342" i="13"/>
  <c r="P1342" i="13"/>
  <c r="O1342" i="13"/>
  <c r="N1342" i="13"/>
  <c r="M1342" i="13"/>
  <c r="R1341" i="13"/>
  <c r="Q1341" i="13"/>
  <c r="P1341" i="13"/>
  <c r="O1341" i="13"/>
  <c r="N1341" i="13"/>
  <c r="M1341" i="13"/>
  <c r="R1340" i="13"/>
  <c r="Q1340" i="13"/>
  <c r="P1340" i="13"/>
  <c r="O1340" i="13"/>
  <c r="N1340" i="13"/>
  <c r="M1340" i="13"/>
  <c r="R1339" i="13"/>
  <c r="Q1339" i="13"/>
  <c r="P1339" i="13"/>
  <c r="O1339" i="13"/>
  <c r="N1339" i="13"/>
  <c r="M1339" i="13"/>
  <c r="R1338" i="13"/>
  <c r="Q1338" i="13"/>
  <c r="P1338" i="13"/>
  <c r="O1338" i="13"/>
  <c r="N1338" i="13"/>
  <c r="M1338" i="13"/>
  <c r="R1337" i="13"/>
  <c r="Q1337" i="13"/>
  <c r="P1337" i="13"/>
  <c r="O1337" i="13"/>
  <c r="N1337" i="13"/>
  <c r="M1337" i="13"/>
  <c r="R1336" i="13"/>
  <c r="Q1336" i="13"/>
  <c r="P1336" i="13"/>
  <c r="O1336" i="13"/>
  <c r="N1336" i="13"/>
  <c r="M1336" i="13"/>
  <c r="R1335" i="13"/>
  <c r="Q1335" i="13"/>
  <c r="P1335" i="13"/>
  <c r="O1335" i="13"/>
  <c r="N1335" i="13"/>
  <c r="M1335" i="13"/>
  <c r="R1334" i="13"/>
  <c r="Q1334" i="13"/>
  <c r="P1334" i="13"/>
  <c r="O1334" i="13"/>
  <c r="N1334" i="13"/>
  <c r="M1334" i="13"/>
  <c r="R1333" i="13"/>
  <c r="Q1333" i="13"/>
  <c r="P1333" i="13"/>
  <c r="O1333" i="13"/>
  <c r="N1333" i="13"/>
  <c r="M1333" i="13"/>
  <c r="R1332" i="13"/>
  <c r="Q1332" i="13"/>
  <c r="P1332" i="13"/>
  <c r="O1332" i="13"/>
  <c r="N1332" i="13"/>
  <c r="M1332" i="13"/>
  <c r="R1331" i="13"/>
  <c r="Q1331" i="13"/>
  <c r="P1331" i="13"/>
  <c r="O1331" i="13"/>
  <c r="N1331" i="13"/>
  <c r="M1331" i="13"/>
  <c r="R1330" i="13"/>
  <c r="Q1330" i="13"/>
  <c r="P1330" i="13"/>
  <c r="O1330" i="13"/>
  <c r="N1330" i="13"/>
  <c r="M1330" i="13"/>
  <c r="R1329" i="13"/>
  <c r="Q1329" i="13"/>
  <c r="P1329" i="13"/>
  <c r="O1329" i="13"/>
  <c r="N1329" i="13"/>
  <c r="M1329" i="13"/>
  <c r="R1328" i="13"/>
  <c r="Q1328" i="13"/>
  <c r="P1328" i="13"/>
  <c r="O1328" i="13"/>
  <c r="N1328" i="13"/>
  <c r="M1328" i="13"/>
  <c r="R1327" i="13"/>
  <c r="Q1327" i="13"/>
  <c r="P1327" i="13"/>
  <c r="O1327" i="13"/>
  <c r="N1327" i="13"/>
  <c r="M1327" i="13"/>
  <c r="R1326" i="13"/>
  <c r="Q1326" i="13"/>
  <c r="P1326" i="13"/>
  <c r="O1326" i="13"/>
  <c r="N1326" i="13"/>
  <c r="M1326" i="13"/>
  <c r="R1325" i="13"/>
  <c r="Q1325" i="13"/>
  <c r="P1325" i="13"/>
  <c r="O1325" i="13"/>
  <c r="N1325" i="13"/>
  <c r="M1325" i="13"/>
  <c r="R1324" i="13"/>
  <c r="Q1324" i="13"/>
  <c r="P1324" i="13"/>
  <c r="O1324" i="13"/>
  <c r="N1324" i="13"/>
  <c r="M1324" i="13"/>
  <c r="R1323" i="13"/>
  <c r="Q1323" i="13"/>
  <c r="P1323" i="13"/>
  <c r="O1323" i="13"/>
  <c r="N1323" i="13"/>
  <c r="M1323" i="13"/>
  <c r="R1322" i="13"/>
  <c r="Q1322" i="13"/>
  <c r="P1322" i="13"/>
  <c r="O1322" i="13"/>
  <c r="N1322" i="13"/>
  <c r="M1322" i="13"/>
  <c r="R1321" i="13"/>
  <c r="Q1321" i="13"/>
  <c r="P1321" i="13"/>
  <c r="O1321" i="13"/>
  <c r="N1321" i="13"/>
  <c r="M1321" i="13"/>
  <c r="R1320" i="13"/>
  <c r="Q1320" i="13"/>
  <c r="P1320" i="13"/>
  <c r="O1320" i="13"/>
  <c r="N1320" i="13"/>
  <c r="M1320" i="13"/>
  <c r="R1319" i="13"/>
  <c r="Q1319" i="13"/>
  <c r="P1319" i="13"/>
  <c r="O1319" i="13"/>
  <c r="N1319" i="13"/>
  <c r="M1319" i="13"/>
  <c r="R1318" i="13"/>
  <c r="Q1318" i="13"/>
  <c r="P1318" i="13"/>
  <c r="O1318" i="13"/>
  <c r="N1318" i="13"/>
  <c r="M1318" i="13"/>
  <c r="R1317" i="13"/>
  <c r="Q1317" i="13"/>
  <c r="P1317" i="13"/>
  <c r="O1317" i="13"/>
  <c r="N1317" i="13"/>
  <c r="M1317" i="13"/>
  <c r="R1316" i="13"/>
  <c r="Q1316" i="13"/>
  <c r="P1316" i="13"/>
  <c r="O1316" i="13"/>
  <c r="N1316" i="13"/>
  <c r="M1316" i="13"/>
  <c r="R1315" i="13"/>
  <c r="Q1315" i="13"/>
  <c r="P1315" i="13"/>
  <c r="O1315" i="13"/>
  <c r="N1315" i="13"/>
  <c r="M1315" i="13"/>
  <c r="R1314" i="13"/>
  <c r="Q1314" i="13"/>
  <c r="P1314" i="13"/>
  <c r="O1314" i="13"/>
  <c r="N1314" i="13"/>
  <c r="M1314" i="13"/>
  <c r="R1313" i="13"/>
  <c r="Q1313" i="13"/>
  <c r="P1313" i="13"/>
  <c r="O1313" i="13"/>
  <c r="N1313" i="13"/>
  <c r="M1313" i="13"/>
  <c r="R1312" i="13"/>
  <c r="Q1312" i="13"/>
  <c r="P1312" i="13"/>
  <c r="O1312" i="13"/>
  <c r="N1312" i="13"/>
  <c r="M1312" i="13"/>
  <c r="R1311" i="13"/>
  <c r="Q1311" i="13"/>
  <c r="P1311" i="13"/>
  <c r="O1311" i="13"/>
  <c r="N1311" i="13"/>
  <c r="M1311" i="13"/>
  <c r="R1310" i="13"/>
  <c r="Q1310" i="13"/>
  <c r="P1310" i="13"/>
  <c r="O1310" i="13"/>
  <c r="N1310" i="13"/>
  <c r="M1310" i="13"/>
  <c r="R1309" i="13"/>
  <c r="Q1309" i="13"/>
  <c r="P1309" i="13"/>
  <c r="O1309" i="13"/>
  <c r="N1309" i="13"/>
  <c r="M1309" i="13"/>
  <c r="R1308" i="13"/>
  <c r="Q1308" i="13"/>
  <c r="P1308" i="13"/>
  <c r="O1308" i="13"/>
  <c r="N1308" i="13"/>
  <c r="M1308" i="13"/>
  <c r="R1307" i="13"/>
  <c r="Q1307" i="13"/>
  <c r="P1307" i="13"/>
  <c r="O1307" i="13"/>
  <c r="N1307" i="13"/>
  <c r="M1307" i="13"/>
  <c r="R1306" i="13"/>
  <c r="Q1306" i="13"/>
  <c r="P1306" i="13"/>
  <c r="O1306" i="13"/>
  <c r="N1306" i="13"/>
  <c r="M1306" i="13"/>
  <c r="R1305" i="13"/>
  <c r="Q1305" i="13"/>
  <c r="P1305" i="13"/>
  <c r="O1305" i="13"/>
  <c r="N1305" i="13"/>
  <c r="M1305" i="13"/>
  <c r="R1304" i="13"/>
  <c r="Q1304" i="13"/>
  <c r="P1304" i="13"/>
  <c r="O1304" i="13"/>
  <c r="N1304" i="13"/>
  <c r="M1304" i="13"/>
  <c r="R1303" i="13"/>
  <c r="Q1303" i="13"/>
  <c r="P1303" i="13"/>
  <c r="O1303" i="13"/>
  <c r="N1303" i="13"/>
  <c r="M1303" i="13"/>
  <c r="R1302" i="13"/>
  <c r="Q1302" i="13"/>
  <c r="P1302" i="13"/>
  <c r="O1302" i="13"/>
  <c r="N1302" i="13"/>
  <c r="M1302" i="13"/>
  <c r="R1301" i="13"/>
  <c r="Q1301" i="13"/>
  <c r="P1301" i="13"/>
  <c r="O1301" i="13"/>
  <c r="N1301" i="13"/>
  <c r="M1301" i="13"/>
  <c r="R1300" i="13"/>
  <c r="Q1300" i="13"/>
  <c r="P1300" i="13"/>
  <c r="O1300" i="13"/>
  <c r="N1300" i="13"/>
  <c r="M1300" i="13"/>
  <c r="R1299" i="13"/>
  <c r="Q1299" i="13"/>
  <c r="P1299" i="13"/>
  <c r="O1299" i="13"/>
  <c r="N1299" i="13"/>
  <c r="M1299" i="13"/>
  <c r="R1298" i="13"/>
  <c r="Q1298" i="13"/>
  <c r="P1298" i="13"/>
  <c r="O1298" i="13"/>
  <c r="N1298" i="13"/>
  <c r="M1298" i="13"/>
  <c r="R1297" i="13"/>
  <c r="Q1297" i="13"/>
  <c r="P1297" i="13"/>
  <c r="O1297" i="13"/>
  <c r="N1297" i="13"/>
  <c r="M1297" i="13"/>
  <c r="R1296" i="13"/>
  <c r="Q1296" i="13"/>
  <c r="P1296" i="13"/>
  <c r="O1296" i="13"/>
  <c r="N1296" i="13"/>
  <c r="M1296" i="13"/>
  <c r="R1295" i="13"/>
  <c r="Q1295" i="13"/>
  <c r="P1295" i="13"/>
  <c r="O1295" i="13"/>
  <c r="N1295" i="13"/>
  <c r="M1295" i="13"/>
  <c r="R1294" i="13"/>
  <c r="Q1294" i="13"/>
  <c r="P1294" i="13"/>
  <c r="O1294" i="13"/>
  <c r="N1294" i="13"/>
  <c r="M1294" i="13"/>
  <c r="R1293" i="13"/>
  <c r="Q1293" i="13"/>
  <c r="P1293" i="13"/>
  <c r="O1293" i="13"/>
  <c r="N1293" i="13"/>
  <c r="M1293" i="13"/>
  <c r="R1292" i="13"/>
  <c r="Q1292" i="13"/>
  <c r="P1292" i="13"/>
  <c r="O1292" i="13"/>
  <c r="N1292" i="13"/>
  <c r="M1292" i="13"/>
  <c r="R1291" i="13"/>
  <c r="Q1291" i="13"/>
  <c r="P1291" i="13"/>
  <c r="O1291" i="13"/>
  <c r="N1291" i="13"/>
  <c r="M1291" i="13"/>
  <c r="R1290" i="13"/>
  <c r="Q1290" i="13"/>
  <c r="P1290" i="13"/>
  <c r="O1290" i="13"/>
  <c r="N1290" i="13"/>
  <c r="M1290" i="13"/>
  <c r="R1289" i="13"/>
  <c r="Q1289" i="13"/>
  <c r="P1289" i="13"/>
  <c r="O1289" i="13"/>
  <c r="N1289" i="13"/>
  <c r="M1289" i="13"/>
  <c r="R1288" i="13"/>
  <c r="Q1288" i="13"/>
  <c r="P1288" i="13"/>
  <c r="O1288" i="13"/>
  <c r="N1288" i="13"/>
  <c r="M1288" i="13"/>
  <c r="R1287" i="13"/>
  <c r="Q1287" i="13"/>
  <c r="P1287" i="13"/>
  <c r="O1287" i="13"/>
  <c r="N1287" i="13"/>
  <c r="M1287" i="13"/>
  <c r="R1286" i="13"/>
  <c r="Q1286" i="13"/>
  <c r="P1286" i="13"/>
  <c r="O1286" i="13"/>
  <c r="N1286" i="13"/>
  <c r="M1286" i="13"/>
  <c r="R1285" i="13"/>
  <c r="Q1285" i="13"/>
  <c r="P1285" i="13"/>
  <c r="O1285" i="13"/>
  <c r="N1285" i="13"/>
  <c r="M1285" i="13"/>
  <c r="R1284" i="13"/>
  <c r="Q1284" i="13"/>
  <c r="P1284" i="13"/>
  <c r="O1284" i="13"/>
  <c r="N1284" i="13"/>
  <c r="M1284" i="13"/>
  <c r="R1283" i="13"/>
  <c r="Q1283" i="13"/>
  <c r="P1283" i="13"/>
  <c r="O1283" i="13"/>
  <c r="N1283" i="13"/>
  <c r="M1283" i="13"/>
  <c r="R1282" i="13"/>
  <c r="Q1282" i="13"/>
  <c r="P1282" i="13"/>
  <c r="O1282" i="13"/>
  <c r="N1282" i="13"/>
  <c r="M1282" i="13"/>
  <c r="R1281" i="13"/>
  <c r="Q1281" i="13"/>
  <c r="P1281" i="13"/>
  <c r="O1281" i="13"/>
  <c r="N1281" i="13"/>
  <c r="M1281" i="13"/>
  <c r="R1280" i="13"/>
  <c r="Q1280" i="13"/>
  <c r="P1280" i="13"/>
  <c r="O1280" i="13"/>
  <c r="N1280" i="13"/>
  <c r="M1280" i="13"/>
  <c r="R1279" i="13"/>
  <c r="Q1279" i="13"/>
  <c r="P1279" i="13"/>
  <c r="O1279" i="13"/>
  <c r="N1279" i="13"/>
  <c r="M1279" i="13"/>
  <c r="R1278" i="13"/>
  <c r="Q1278" i="13"/>
  <c r="P1278" i="13"/>
  <c r="O1278" i="13"/>
  <c r="N1278" i="13"/>
  <c r="M1278" i="13"/>
  <c r="R1277" i="13"/>
  <c r="Q1277" i="13"/>
  <c r="P1277" i="13"/>
  <c r="O1277" i="13"/>
  <c r="N1277" i="13"/>
  <c r="M1277" i="13"/>
  <c r="R1276" i="13"/>
  <c r="Q1276" i="13"/>
  <c r="P1276" i="13"/>
  <c r="O1276" i="13"/>
  <c r="N1276" i="13"/>
  <c r="M1276" i="13"/>
  <c r="R1275" i="13"/>
  <c r="Q1275" i="13"/>
  <c r="P1275" i="13"/>
  <c r="O1275" i="13"/>
  <c r="N1275" i="13"/>
  <c r="M1275" i="13"/>
  <c r="R1274" i="13"/>
  <c r="Q1274" i="13"/>
  <c r="P1274" i="13"/>
  <c r="O1274" i="13"/>
  <c r="N1274" i="13"/>
  <c r="M1274" i="13"/>
  <c r="N5533" i="2"/>
  <c r="C41" i="5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2" i="4"/>
  <c r="C9" i="4"/>
  <c r="O2" i="2"/>
  <c r="O3" i="2"/>
  <c r="O4" i="2"/>
  <c r="K2" i="2"/>
  <c r="K1427" i="2"/>
  <c r="L1427" i="2"/>
  <c r="M1427" i="2"/>
  <c r="N1427" i="2"/>
  <c r="O1427" i="2"/>
  <c r="K1428" i="2"/>
  <c r="L1428" i="2"/>
  <c r="M1428" i="2"/>
  <c r="N1428" i="2"/>
  <c r="O1428" i="2"/>
  <c r="K1429" i="2"/>
  <c r="L1429" i="2"/>
  <c r="M1429" i="2"/>
  <c r="N1429" i="2"/>
  <c r="O1429" i="2"/>
  <c r="K1430" i="2"/>
  <c r="L1430" i="2"/>
  <c r="M1430" i="2"/>
  <c r="N1430" i="2"/>
  <c r="O1430" i="2"/>
  <c r="K1431" i="2"/>
  <c r="L1431" i="2"/>
  <c r="M1431" i="2"/>
  <c r="N1431" i="2"/>
  <c r="O1431" i="2"/>
  <c r="K1432" i="2"/>
  <c r="L1432" i="2"/>
  <c r="M1432" i="2"/>
  <c r="N1432" i="2"/>
  <c r="O1432" i="2"/>
  <c r="K1433" i="2"/>
  <c r="L1433" i="2"/>
  <c r="M1433" i="2"/>
  <c r="N1433" i="2"/>
  <c r="O1433" i="2"/>
  <c r="K1434" i="2"/>
  <c r="L1434" i="2"/>
  <c r="M1434" i="2"/>
  <c r="N1434" i="2"/>
  <c r="O1434" i="2"/>
  <c r="K1435" i="2"/>
  <c r="L1435" i="2"/>
  <c r="M1435" i="2"/>
  <c r="N1435" i="2"/>
  <c r="O1435" i="2"/>
  <c r="K1436" i="2"/>
  <c r="L1436" i="2"/>
  <c r="M1436" i="2"/>
  <c r="N1436" i="2"/>
  <c r="O1436" i="2"/>
  <c r="K1548" i="2"/>
  <c r="L1548" i="2"/>
  <c r="M1548" i="2"/>
  <c r="N1548" i="2"/>
  <c r="O1548" i="2"/>
  <c r="K1549" i="2"/>
  <c r="L1549" i="2"/>
  <c r="M1549" i="2"/>
  <c r="N1549" i="2"/>
  <c r="O1549" i="2"/>
  <c r="K1550" i="2"/>
  <c r="L1550" i="2"/>
  <c r="M1550" i="2"/>
  <c r="N1550" i="2"/>
  <c r="O1550" i="2"/>
  <c r="K1551" i="2"/>
  <c r="L1551" i="2"/>
  <c r="M1551" i="2"/>
  <c r="N1551" i="2"/>
  <c r="O1551" i="2"/>
  <c r="K1552" i="2"/>
  <c r="L1552" i="2"/>
  <c r="M1552" i="2"/>
  <c r="N1552" i="2"/>
  <c r="O1552" i="2"/>
  <c r="K1553" i="2"/>
  <c r="L1553" i="2"/>
  <c r="M1553" i="2"/>
  <c r="N1553" i="2"/>
  <c r="O1553" i="2"/>
  <c r="K1554" i="2"/>
  <c r="L1554" i="2"/>
  <c r="M1554" i="2"/>
  <c r="N1554" i="2"/>
  <c r="O1554" i="2"/>
  <c r="K1555" i="2"/>
  <c r="L1555" i="2"/>
  <c r="M1555" i="2"/>
  <c r="N1555" i="2"/>
  <c r="O1555" i="2"/>
  <c r="K1556" i="2"/>
  <c r="L1556" i="2"/>
  <c r="M1556" i="2"/>
  <c r="N1556" i="2"/>
  <c r="O1556" i="2"/>
  <c r="K1557" i="2"/>
  <c r="L1557" i="2"/>
  <c r="M1557" i="2"/>
  <c r="N1557" i="2"/>
  <c r="O1557" i="2"/>
  <c r="K1558" i="2"/>
  <c r="L1558" i="2"/>
  <c r="M1558" i="2"/>
  <c r="N1558" i="2"/>
  <c r="O1558" i="2"/>
  <c r="K1559" i="2"/>
  <c r="L1559" i="2"/>
  <c r="M1559" i="2"/>
  <c r="N1559" i="2"/>
  <c r="O1559" i="2"/>
  <c r="K1658" i="2"/>
  <c r="L1658" i="2"/>
  <c r="M1658" i="2"/>
  <c r="N1658" i="2"/>
  <c r="O1658" i="2"/>
  <c r="K1659" i="2"/>
  <c r="L1659" i="2"/>
  <c r="M1659" i="2"/>
  <c r="N1659" i="2"/>
  <c r="O1659" i="2"/>
  <c r="K1660" i="2"/>
  <c r="L1660" i="2"/>
  <c r="M1660" i="2"/>
  <c r="N1660" i="2"/>
  <c r="O1660" i="2"/>
  <c r="K1661" i="2"/>
  <c r="L1661" i="2"/>
  <c r="M1661" i="2"/>
  <c r="N1661" i="2"/>
  <c r="O1661" i="2"/>
  <c r="K1662" i="2"/>
  <c r="L1662" i="2"/>
  <c r="M1662" i="2"/>
  <c r="N1662" i="2"/>
  <c r="O1662" i="2"/>
  <c r="K1663" i="2"/>
  <c r="L1663" i="2"/>
  <c r="M1663" i="2"/>
  <c r="N1663" i="2"/>
  <c r="O1663" i="2"/>
  <c r="K1664" i="2"/>
  <c r="L1664" i="2"/>
  <c r="M1664" i="2"/>
  <c r="N1664" i="2"/>
  <c r="O1664" i="2"/>
  <c r="K1665" i="2"/>
  <c r="L1665" i="2"/>
  <c r="M1665" i="2"/>
  <c r="N1665" i="2"/>
  <c r="O1665" i="2"/>
  <c r="K1666" i="2"/>
  <c r="L1666" i="2"/>
  <c r="M1666" i="2"/>
  <c r="N1666" i="2"/>
  <c r="O1666" i="2"/>
  <c r="K1667" i="2"/>
  <c r="L1667" i="2"/>
  <c r="M1667" i="2"/>
  <c r="N1667" i="2"/>
  <c r="O1667" i="2"/>
  <c r="K1668" i="2"/>
  <c r="L1668" i="2"/>
  <c r="M1668" i="2"/>
  <c r="N1668" i="2"/>
  <c r="O1668" i="2"/>
  <c r="K1669" i="2"/>
  <c r="L1669" i="2"/>
  <c r="M1669" i="2"/>
  <c r="N1669" i="2"/>
  <c r="O1669" i="2"/>
  <c r="K1670" i="2"/>
  <c r="L1670" i="2"/>
  <c r="M1670" i="2"/>
  <c r="N1670" i="2"/>
  <c r="O1670" i="2"/>
  <c r="K1755" i="2"/>
  <c r="L1755" i="2"/>
  <c r="M1755" i="2"/>
  <c r="N1755" i="2"/>
  <c r="O1755" i="2"/>
  <c r="K1756" i="2"/>
  <c r="L1756" i="2"/>
  <c r="M1756" i="2"/>
  <c r="N1756" i="2"/>
  <c r="O1756" i="2"/>
  <c r="K1757" i="2"/>
  <c r="L1757" i="2"/>
  <c r="M1757" i="2"/>
  <c r="N1757" i="2"/>
  <c r="O1757" i="2"/>
  <c r="K1758" i="2"/>
  <c r="L1758" i="2"/>
  <c r="M1758" i="2"/>
  <c r="N1758" i="2"/>
  <c r="O1758" i="2"/>
  <c r="K1759" i="2"/>
  <c r="L1759" i="2"/>
  <c r="M1759" i="2"/>
  <c r="N1759" i="2"/>
  <c r="O1759" i="2"/>
  <c r="K1760" i="2"/>
  <c r="L1760" i="2"/>
  <c r="M1760" i="2"/>
  <c r="N1760" i="2"/>
  <c r="O1760" i="2"/>
  <c r="K1761" i="2"/>
  <c r="L1761" i="2"/>
  <c r="M1761" i="2"/>
  <c r="N1761" i="2"/>
  <c r="O1761" i="2"/>
  <c r="K1762" i="2"/>
  <c r="L1762" i="2"/>
  <c r="M1762" i="2"/>
  <c r="N1762" i="2"/>
  <c r="O1762" i="2"/>
  <c r="K1763" i="2"/>
  <c r="L1763" i="2"/>
  <c r="M1763" i="2"/>
  <c r="N1763" i="2"/>
  <c r="O1763" i="2"/>
  <c r="K1764" i="2"/>
  <c r="L1764" i="2"/>
  <c r="M1764" i="2"/>
  <c r="N1764" i="2"/>
  <c r="O1764" i="2"/>
  <c r="K1765" i="2"/>
  <c r="L1765" i="2"/>
  <c r="M1765" i="2"/>
  <c r="N1765" i="2"/>
  <c r="O1765" i="2"/>
  <c r="K1766" i="2"/>
  <c r="L1766" i="2"/>
  <c r="M1766" i="2"/>
  <c r="N1766" i="2"/>
  <c r="O1766" i="2"/>
  <c r="K1767" i="2"/>
  <c r="L1767" i="2"/>
  <c r="M1767" i="2"/>
  <c r="N1767" i="2"/>
  <c r="O1767" i="2"/>
  <c r="K1768" i="2"/>
  <c r="L1768" i="2"/>
  <c r="M1768" i="2"/>
  <c r="N1768" i="2"/>
  <c r="O1768" i="2"/>
  <c r="K1871" i="2"/>
  <c r="L1871" i="2"/>
  <c r="M1871" i="2"/>
  <c r="N1871" i="2"/>
  <c r="O1871" i="2"/>
  <c r="K1872" i="2"/>
  <c r="L1872" i="2"/>
  <c r="M1872" i="2"/>
  <c r="N1872" i="2"/>
  <c r="O1872" i="2"/>
  <c r="K1873" i="2"/>
  <c r="L1873" i="2"/>
  <c r="M1873" i="2"/>
  <c r="N1873" i="2"/>
  <c r="O1873" i="2"/>
  <c r="K1874" i="2"/>
  <c r="L1874" i="2"/>
  <c r="M1874" i="2"/>
  <c r="N1874" i="2"/>
  <c r="O1874" i="2"/>
  <c r="K1875" i="2"/>
  <c r="L1875" i="2"/>
  <c r="M1875" i="2"/>
  <c r="N1875" i="2"/>
  <c r="O1875" i="2"/>
  <c r="K1876" i="2"/>
  <c r="L1876" i="2"/>
  <c r="M1876" i="2"/>
  <c r="N1876" i="2"/>
  <c r="O1876" i="2"/>
  <c r="K1877" i="2"/>
  <c r="L1877" i="2"/>
  <c r="M1877" i="2"/>
  <c r="N1877" i="2"/>
  <c r="O1877" i="2"/>
  <c r="K1878" i="2"/>
  <c r="L1878" i="2"/>
  <c r="M1878" i="2"/>
  <c r="N1878" i="2"/>
  <c r="O1878" i="2"/>
  <c r="K1879" i="2"/>
  <c r="L1879" i="2"/>
  <c r="M1879" i="2"/>
  <c r="N1879" i="2"/>
  <c r="O1879" i="2"/>
  <c r="K1880" i="2"/>
  <c r="L1880" i="2"/>
  <c r="M1880" i="2"/>
  <c r="N1880" i="2"/>
  <c r="O1880" i="2"/>
  <c r="K1881" i="2"/>
  <c r="L1881" i="2"/>
  <c r="M1881" i="2"/>
  <c r="N1881" i="2"/>
  <c r="O1881" i="2"/>
  <c r="K1882" i="2"/>
  <c r="L1882" i="2"/>
  <c r="M1882" i="2"/>
  <c r="N1882" i="2"/>
  <c r="O1882" i="2"/>
  <c r="K1883" i="2"/>
  <c r="L1883" i="2"/>
  <c r="M1883" i="2"/>
  <c r="N1883" i="2"/>
  <c r="O1883" i="2"/>
  <c r="K1884" i="2"/>
  <c r="L1884" i="2"/>
  <c r="M1884" i="2"/>
  <c r="N1884" i="2"/>
  <c r="O1884" i="2"/>
  <c r="K1885" i="2"/>
  <c r="L1885" i="2"/>
  <c r="M1885" i="2"/>
  <c r="N1885" i="2"/>
  <c r="O1885" i="2"/>
  <c r="K1886" i="2"/>
  <c r="L1886" i="2"/>
  <c r="M1886" i="2"/>
  <c r="N1886" i="2"/>
  <c r="O1886" i="2"/>
  <c r="K1887" i="2"/>
  <c r="L1887" i="2"/>
  <c r="M1887" i="2"/>
  <c r="N1887" i="2"/>
  <c r="O1887" i="2"/>
  <c r="K2007" i="2"/>
  <c r="L2007" i="2"/>
  <c r="M2007" i="2"/>
  <c r="N2007" i="2"/>
  <c r="O2007" i="2"/>
  <c r="K2008" i="2"/>
  <c r="L2008" i="2"/>
  <c r="M2008" i="2"/>
  <c r="N2008" i="2"/>
  <c r="O2008" i="2"/>
  <c r="K2009" i="2"/>
  <c r="L2009" i="2"/>
  <c r="M2009" i="2"/>
  <c r="N2009" i="2"/>
  <c r="O2009" i="2"/>
  <c r="K2010" i="2"/>
  <c r="L2010" i="2"/>
  <c r="M2010" i="2"/>
  <c r="N2010" i="2"/>
  <c r="O2010" i="2"/>
  <c r="K2011" i="2"/>
  <c r="L2011" i="2"/>
  <c r="M2011" i="2"/>
  <c r="N2011" i="2"/>
  <c r="O2011" i="2"/>
  <c r="K2012" i="2"/>
  <c r="L2012" i="2"/>
  <c r="M2012" i="2"/>
  <c r="N2012" i="2"/>
  <c r="O2012" i="2"/>
  <c r="K2013" i="2"/>
  <c r="L2013" i="2"/>
  <c r="M2013" i="2"/>
  <c r="N2013" i="2"/>
  <c r="O2013" i="2"/>
  <c r="K2014" i="2"/>
  <c r="L2014" i="2"/>
  <c r="M2014" i="2"/>
  <c r="N2014" i="2"/>
  <c r="O2014" i="2"/>
  <c r="K2015" i="2"/>
  <c r="L2015" i="2"/>
  <c r="M2015" i="2"/>
  <c r="N2015" i="2"/>
  <c r="O2015" i="2"/>
  <c r="K2016" i="2"/>
  <c r="L2016" i="2"/>
  <c r="M2016" i="2"/>
  <c r="N2016" i="2"/>
  <c r="O2016" i="2"/>
  <c r="K2017" i="2"/>
  <c r="L2017" i="2"/>
  <c r="M2017" i="2"/>
  <c r="N2017" i="2"/>
  <c r="O2017" i="2"/>
  <c r="K2018" i="2"/>
  <c r="L2018" i="2"/>
  <c r="M2018" i="2"/>
  <c r="N2018" i="2"/>
  <c r="O2018" i="2"/>
  <c r="K2019" i="2"/>
  <c r="L2019" i="2"/>
  <c r="M2019" i="2"/>
  <c r="N2019" i="2"/>
  <c r="O2019" i="2"/>
  <c r="K2020" i="2"/>
  <c r="L2020" i="2"/>
  <c r="M2020" i="2"/>
  <c r="N2020" i="2"/>
  <c r="O2020" i="2"/>
  <c r="K2021" i="2"/>
  <c r="L2021" i="2"/>
  <c r="M2021" i="2"/>
  <c r="N2021" i="2"/>
  <c r="O2021" i="2"/>
  <c r="K2022" i="2"/>
  <c r="L2022" i="2"/>
  <c r="M2022" i="2"/>
  <c r="N2022" i="2"/>
  <c r="O2022" i="2"/>
  <c r="K2223" i="2"/>
  <c r="L2223" i="2"/>
  <c r="M2223" i="2"/>
  <c r="N2223" i="2"/>
  <c r="O2223" i="2"/>
  <c r="K2224" i="2"/>
  <c r="L2224" i="2"/>
  <c r="M2224" i="2"/>
  <c r="N2224" i="2"/>
  <c r="O2224" i="2"/>
  <c r="K2225" i="2"/>
  <c r="L2225" i="2"/>
  <c r="M2225" i="2"/>
  <c r="N2225" i="2"/>
  <c r="O2225" i="2"/>
  <c r="K2226" i="2"/>
  <c r="L2226" i="2"/>
  <c r="M2226" i="2"/>
  <c r="N2226" i="2"/>
  <c r="O2226" i="2"/>
  <c r="K2227" i="2"/>
  <c r="L2227" i="2"/>
  <c r="M2227" i="2"/>
  <c r="N2227" i="2"/>
  <c r="O2227" i="2"/>
  <c r="K2228" i="2"/>
  <c r="L2228" i="2"/>
  <c r="M2228" i="2"/>
  <c r="N2228" i="2"/>
  <c r="O2228" i="2"/>
  <c r="K2229" i="2"/>
  <c r="L2229" i="2"/>
  <c r="M2229" i="2"/>
  <c r="N2229" i="2"/>
  <c r="O2229" i="2"/>
  <c r="K2230" i="2"/>
  <c r="L2230" i="2"/>
  <c r="M2230" i="2"/>
  <c r="N2230" i="2"/>
  <c r="O2230" i="2"/>
  <c r="K2231" i="2"/>
  <c r="L2231" i="2"/>
  <c r="M2231" i="2"/>
  <c r="N2231" i="2"/>
  <c r="O2231" i="2"/>
  <c r="K2232" i="2"/>
  <c r="L2232" i="2"/>
  <c r="M2232" i="2"/>
  <c r="N2232" i="2"/>
  <c r="O2232" i="2"/>
  <c r="K2233" i="2"/>
  <c r="L2233" i="2"/>
  <c r="M2233" i="2"/>
  <c r="N2233" i="2"/>
  <c r="O2233" i="2"/>
  <c r="K2234" i="2"/>
  <c r="L2234" i="2"/>
  <c r="M2234" i="2"/>
  <c r="N2234" i="2"/>
  <c r="O2234" i="2"/>
  <c r="K2235" i="2"/>
  <c r="L2235" i="2"/>
  <c r="M2235" i="2"/>
  <c r="N2235" i="2"/>
  <c r="O2235" i="2"/>
  <c r="K2236" i="2"/>
  <c r="L2236" i="2"/>
  <c r="M2236" i="2"/>
  <c r="N2236" i="2"/>
  <c r="O2236" i="2"/>
  <c r="K2237" i="2"/>
  <c r="L2237" i="2"/>
  <c r="M2237" i="2"/>
  <c r="N2237" i="2"/>
  <c r="O2237" i="2"/>
  <c r="K2238" i="2"/>
  <c r="L2238" i="2"/>
  <c r="M2238" i="2"/>
  <c r="N2238" i="2"/>
  <c r="O2238" i="2"/>
  <c r="K2239" i="2"/>
  <c r="L2239" i="2"/>
  <c r="M2239" i="2"/>
  <c r="N2239" i="2"/>
  <c r="O2239" i="2"/>
  <c r="K2361" i="2"/>
  <c r="L2361" i="2"/>
  <c r="M2361" i="2"/>
  <c r="N2361" i="2"/>
  <c r="O2361" i="2"/>
  <c r="K2362" i="2"/>
  <c r="L2362" i="2"/>
  <c r="M2362" i="2"/>
  <c r="N2362" i="2"/>
  <c r="O2362" i="2"/>
  <c r="K2363" i="2"/>
  <c r="L2363" i="2"/>
  <c r="M2363" i="2"/>
  <c r="N2363" i="2"/>
  <c r="O2363" i="2"/>
  <c r="K2364" i="2"/>
  <c r="L2364" i="2"/>
  <c r="M2364" i="2"/>
  <c r="N2364" i="2"/>
  <c r="O2364" i="2"/>
  <c r="K2365" i="2"/>
  <c r="L2365" i="2"/>
  <c r="M2365" i="2"/>
  <c r="N2365" i="2"/>
  <c r="O2365" i="2"/>
  <c r="K2366" i="2"/>
  <c r="L2366" i="2"/>
  <c r="M2366" i="2"/>
  <c r="N2366" i="2"/>
  <c r="O2366" i="2"/>
  <c r="K2367" i="2"/>
  <c r="L2367" i="2"/>
  <c r="M2367" i="2"/>
  <c r="N2367" i="2"/>
  <c r="O2367" i="2"/>
  <c r="K2368" i="2"/>
  <c r="L2368" i="2"/>
  <c r="M2368" i="2"/>
  <c r="N2368" i="2"/>
  <c r="O2368" i="2"/>
  <c r="K2369" i="2"/>
  <c r="L2369" i="2"/>
  <c r="M2369" i="2"/>
  <c r="N2369" i="2"/>
  <c r="O2369" i="2"/>
  <c r="K2370" i="2"/>
  <c r="L2370" i="2"/>
  <c r="M2370" i="2"/>
  <c r="N2370" i="2"/>
  <c r="O2370" i="2"/>
  <c r="K2371" i="2"/>
  <c r="L2371" i="2"/>
  <c r="M2371" i="2"/>
  <c r="N2371" i="2"/>
  <c r="O2371" i="2"/>
  <c r="K2372" i="2"/>
  <c r="L2372" i="2"/>
  <c r="M2372" i="2"/>
  <c r="N2372" i="2"/>
  <c r="O2372" i="2"/>
  <c r="K2373" i="2"/>
  <c r="L2373" i="2"/>
  <c r="M2373" i="2"/>
  <c r="N2373" i="2"/>
  <c r="O2373" i="2"/>
  <c r="K2374" i="2"/>
  <c r="L2374" i="2"/>
  <c r="M2374" i="2"/>
  <c r="N2374" i="2"/>
  <c r="O2374" i="2"/>
  <c r="K2375" i="2"/>
  <c r="L2375" i="2"/>
  <c r="M2375" i="2"/>
  <c r="N2375" i="2"/>
  <c r="O2375" i="2"/>
  <c r="K2483" i="2"/>
  <c r="L2483" i="2"/>
  <c r="M2483" i="2"/>
  <c r="N2483" i="2"/>
  <c r="O2483" i="2"/>
  <c r="K2484" i="2"/>
  <c r="L2484" i="2"/>
  <c r="M2484" i="2"/>
  <c r="N2484" i="2"/>
  <c r="O2484" i="2"/>
  <c r="K2485" i="2"/>
  <c r="L2485" i="2"/>
  <c r="M2485" i="2"/>
  <c r="N2485" i="2"/>
  <c r="O2485" i="2"/>
  <c r="K2486" i="2"/>
  <c r="L2486" i="2"/>
  <c r="M2486" i="2"/>
  <c r="N2486" i="2"/>
  <c r="O2486" i="2"/>
  <c r="K2487" i="2"/>
  <c r="L2487" i="2"/>
  <c r="M2487" i="2"/>
  <c r="N2487" i="2"/>
  <c r="O2487" i="2"/>
  <c r="K2488" i="2"/>
  <c r="L2488" i="2"/>
  <c r="M2488" i="2"/>
  <c r="N2488" i="2"/>
  <c r="O2488" i="2"/>
  <c r="K2489" i="2"/>
  <c r="L2489" i="2"/>
  <c r="M2489" i="2"/>
  <c r="N2489" i="2"/>
  <c r="O2489" i="2"/>
  <c r="K2490" i="2"/>
  <c r="L2490" i="2"/>
  <c r="M2490" i="2"/>
  <c r="N2490" i="2"/>
  <c r="O2490" i="2"/>
  <c r="K2491" i="2"/>
  <c r="L2491" i="2"/>
  <c r="M2491" i="2"/>
  <c r="N2491" i="2"/>
  <c r="O2491" i="2"/>
  <c r="K2492" i="2"/>
  <c r="L2492" i="2"/>
  <c r="M2492" i="2"/>
  <c r="N2492" i="2"/>
  <c r="O2492" i="2"/>
  <c r="K2493" i="2"/>
  <c r="L2493" i="2"/>
  <c r="M2493" i="2"/>
  <c r="N2493" i="2"/>
  <c r="O2493" i="2"/>
  <c r="K2494" i="2"/>
  <c r="L2494" i="2"/>
  <c r="M2494" i="2"/>
  <c r="N2494" i="2"/>
  <c r="O2494" i="2"/>
  <c r="K2609" i="2"/>
  <c r="L2609" i="2"/>
  <c r="M2609" i="2"/>
  <c r="N2609" i="2"/>
  <c r="O2609" i="2"/>
  <c r="K2610" i="2"/>
  <c r="L2610" i="2"/>
  <c r="M2610" i="2"/>
  <c r="N2610" i="2"/>
  <c r="O2610" i="2"/>
  <c r="K2611" i="2"/>
  <c r="L2611" i="2"/>
  <c r="M2611" i="2"/>
  <c r="N2611" i="2"/>
  <c r="O2611" i="2"/>
  <c r="K2612" i="2"/>
  <c r="L2612" i="2"/>
  <c r="M2612" i="2"/>
  <c r="N2612" i="2"/>
  <c r="O2612" i="2"/>
  <c r="K2613" i="2"/>
  <c r="L2613" i="2"/>
  <c r="M2613" i="2"/>
  <c r="N2613" i="2"/>
  <c r="O2613" i="2"/>
  <c r="K2614" i="2"/>
  <c r="L2614" i="2"/>
  <c r="M2614" i="2"/>
  <c r="N2614" i="2"/>
  <c r="O2614" i="2"/>
  <c r="K2615" i="2"/>
  <c r="L2615" i="2"/>
  <c r="M2615" i="2"/>
  <c r="N2615" i="2"/>
  <c r="O2615" i="2"/>
  <c r="K2616" i="2"/>
  <c r="L2616" i="2"/>
  <c r="M2616" i="2"/>
  <c r="N2616" i="2"/>
  <c r="O2616" i="2"/>
  <c r="K2617" i="2"/>
  <c r="L2617" i="2"/>
  <c r="M2617" i="2"/>
  <c r="N2617" i="2"/>
  <c r="O2617" i="2"/>
  <c r="K2618" i="2"/>
  <c r="L2618" i="2"/>
  <c r="M2618" i="2"/>
  <c r="N2618" i="2"/>
  <c r="O2618" i="2"/>
  <c r="K2619" i="2"/>
  <c r="L2619" i="2"/>
  <c r="M2619" i="2"/>
  <c r="N2619" i="2"/>
  <c r="O2619" i="2"/>
  <c r="K2620" i="2"/>
  <c r="L2620" i="2"/>
  <c r="M2620" i="2"/>
  <c r="N2620" i="2"/>
  <c r="O2620" i="2"/>
  <c r="K2621" i="2"/>
  <c r="L2621" i="2"/>
  <c r="M2621" i="2"/>
  <c r="N2621" i="2"/>
  <c r="O2621" i="2"/>
  <c r="K2622" i="2"/>
  <c r="L2622" i="2"/>
  <c r="M2622" i="2"/>
  <c r="N2622" i="2"/>
  <c r="O2622" i="2"/>
  <c r="K2623" i="2"/>
  <c r="L2623" i="2"/>
  <c r="M2623" i="2"/>
  <c r="N2623" i="2"/>
  <c r="O2623" i="2"/>
  <c r="K2624" i="2"/>
  <c r="L2624" i="2"/>
  <c r="M2624" i="2"/>
  <c r="N2624" i="2"/>
  <c r="O2624" i="2"/>
  <c r="K2625" i="2"/>
  <c r="L2625" i="2"/>
  <c r="M2625" i="2"/>
  <c r="N2625" i="2"/>
  <c r="O2625" i="2"/>
  <c r="K2735" i="2"/>
  <c r="L2735" i="2"/>
  <c r="M2735" i="2"/>
  <c r="N2735" i="2"/>
  <c r="O2735" i="2"/>
  <c r="K2736" i="2"/>
  <c r="L2736" i="2"/>
  <c r="M2736" i="2"/>
  <c r="N2736" i="2"/>
  <c r="O2736" i="2"/>
  <c r="K2737" i="2"/>
  <c r="L2737" i="2"/>
  <c r="M2737" i="2"/>
  <c r="N2737" i="2"/>
  <c r="O2737" i="2"/>
  <c r="K2738" i="2"/>
  <c r="L2738" i="2"/>
  <c r="M2738" i="2"/>
  <c r="N2738" i="2"/>
  <c r="O2738" i="2"/>
  <c r="K2739" i="2"/>
  <c r="L2739" i="2"/>
  <c r="M2739" i="2"/>
  <c r="N2739" i="2"/>
  <c r="O2739" i="2"/>
  <c r="K2740" i="2"/>
  <c r="L2740" i="2"/>
  <c r="M2740" i="2"/>
  <c r="N2740" i="2"/>
  <c r="O2740" i="2"/>
  <c r="K2741" i="2"/>
  <c r="L2741" i="2"/>
  <c r="M2741" i="2"/>
  <c r="N2741" i="2"/>
  <c r="O2741" i="2"/>
  <c r="K2742" i="2"/>
  <c r="L2742" i="2"/>
  <c r="M2742" i="2"/>
  <c r="N2742" i="2"/>
  <c r="O2742" i="2"/>
  <c r="K2743" i="2"/>
  <c r="L2743" i="2"/>
  <c r="M2743" i="2"/>
  <c r="N2743" i="2"/>
  <c r="O2743" i="2"/>
  <c r="K2744" i="2"/>
  <c r="L2744" i="2"/>
  <c r="M2744" i="2"/>
  <c r="N2744" i="2"/>
  <c r="O2744" i="2"/>
  <c r="K2872" i="2"/>
  <c r="L2872" i="2"/>
  <c r="M2872" i="2"/>
  <c r="N2872" i="2"/>
  <c r="O2872" i="2"/>
  <c r="K2873" i="2"/>
  <c r="L2873" i="2"/>
  <c r="M2873" i="2"/>
  <c r="N2873" i="2"/>
  <c r="O2873" i="2"/>
  <c r="K2874" i="2"/>
  <c r="L2874" i="2"/>
  <c r="M2874" i="2"/>
  <c r="N2874" i="2"/>
  <c r="O2874" i="2"/>
  <c r="K2875" i="2"/>
  <c r="L2875" i="2"/>
  <c r="M2875" i="2"/>
  <c r="N2875" i="2"/>
  <c r="O2875" i="2"/>
  <c r="K2876" i="2"/>
  <c r="L2876" i="2"/>
  <c r="M2876" i="2"/>
  <c r="N2876" i="2"/>
  <c r="O2876" i="2"/>
  <c r="K2877" i="2"/>
  <c r="L2877" i="2"/>
  <c r="M2877" i="2"/>
  <c r="N2877" i="2"/>
  <c r="O2877" i="2"/>
  <c r="K2878" i="2"/>
  <c r="L2878" i="2"/>
  <c r="M2878" i="2"/>
  <c r="N2878" i="2"/>
  <c r="O2878" i="2"/>
  <c r="K2879" i="2"/>
  <c r="L2879" i="2"/>
  <c r="M2879" i="2"/>
  <c r="N2879" i="2"/>
  <c r="O2879" i="2"/>
  <c r="K2880" i="2"/>
  <c r="L2880" i="2"/>
  <c r="M2880" i="2"/>
  <c r="N2880" i="2"/>
  <c r="O2880" i="2"/>
  <c r="K2881" i="2"/>
  <c r="L2881" i="2"/>
  <c r="M2881" i="2"/>
  <c r="N2881" i="2"/>
  <c r="O2881" i="2"/>
  <c r="K2882" i="2"/>
  <c r="L2882" i="2"/>
  <c r="M2882" i="2"/>
  <c r="N2882" i="2"/>
  <c r="O2882" i="2"/>
  <c r="K2883" i="2"/>
  <c r="L2883" i="2"/>
  <c r="M2883" i="2"/>
  <c r="N2883" i="2"/>
  <c r="O2883" i="2"/>
  <c r="K2884" i="2"/>
  <c r="L2884" i="2"/>
  <c r="M2884" i="2"/>
  <c r="N2884" i="2"/>
  <c r="O2884" i="2"/>
  <c r="K2885" i="2"/>
  <c r="L2885" i="2"/>
  <c r="M2885" i="2"/>
  <c r="N2885" i="2"/>
  <c r="O2885" i="2"/>
  <c r="K2886" i="2"/>
  <c r="L2886" i="2"/>
  <c r="M2886" i="2"/>
  <c r="N2886" i="2"/>
  <c r="O2886" i="2"/>
  <c r="K2887" i="2"/>
  <c r="L2887" i="2"/>
  <c r="M2887" i="2"/>
  <c r="N2887" i="2"/>
  <c r="O2887" i="2"/>
  <c r="K2888" i="2"/>
  <c r="L2888" i="2"/>
  <c r="M2888" i="2"/>
  <c r="N2888" i="2"/>
  <c r="O2888" i="2"/>
  <c r="K2889" i="2"/>
  <c r="L2889" i="2"/>
  <c r="M2889" i="2"/>
  <c r="N2889" i="2"/>
  <c r="O2889" i="2"/>
  <c r="K3008" i="2"/>
  <c r="L3008" i="2"/>
  <c r="M3008" i="2"/>
  <c r="N3008" i="2"/>
  <c r="O3008" i="2"/>
  <c r="K3009" i="2"/>
  <c r="L3009" i="2"/>
  <c r="M3009" i="2"/>
  <c r="N3009" i="2"/>
  <c r="O3009" i="2"/>
  <c r="K3010" i="2"/>
  <c r="L3010" i="2"/>
  <c r="M3010" i="2"/>
  <c r="N3010" i="2"/>
  <c r="O3010" i="2"/>
  <c r="K3011" i="2"/>
  <c r="L3011" i="2"/>
  <c r="M3011" i="2"/>
  <c r="N3011" i="2"/>
  <c r="O3011" i="2"/>
  <c r="K3012" i="2"/>
  <c r="L3012" i="2"/>
  <c r="M3012" i="2"/>
  <c r="N3012" i="2"/>
  <c r="O3012" i="2"/>
  <c r="K3013" i="2"/>
  <c r="L3013" i="2"/>
  <c r="M3013" i="2"/>
  <c r="N3013" i="2"/>
  <c r="O3013" i="2"/>
  <c r="K3014" i="2"/>
  <c r="L3014" i="2"/>
  <c r="M3014" i="2"/>
  <c r="N3014" i="2"/>
  <c r="O3014" i="2"/>
  <c r="K3015" i="2"/>
  <c r="L3015" i="2"/>
  <c r="M3015" i="2"/>
  <c r="N3015" i="2"/>
  <c r="O3015" i="2"/>
  <c r="K3016" i="2"/>
  <c r="L3016" i="2"/>
  <c r="M3016" i="2"/>
  <c r="N3016" i="2"/>
  <c r="O3016" i="2"/>
  <c r="K3017" i="2"/>
  <c r="L3017" i="2"/>
  <c r="M3017" i="2"/>
  <c r="N3017" i="2"/>
  <c r="O3017" i="2"/>
  <c r="K3018" i="2"/>
  <c r="L3018" i="2"/>
  <c r="M3018" i="2"/>
  <c r="N3018" i="2"/>
  <c r="O3018" i="2"/>
  <c r="K3019" i="2"/>
  <c r="L3019" i="2"/>
  <c r="M3019" i="2"/>
  <c r="N3019" i="2"/>
  <c r="O3019" i="2"/>
  <c r="K3020" i="2"/>
  <c r="L3020" i="2"/>
  <c r="M3020" i="2"/>
  <c r="N3020" i="2"/>
  <c r="O3020" i="2"/>
  <c r="K3021" i="2"/>
  <c r="L3021" i="2"/>
  <c r="M3021" i="2"/>
  <c r="N3021" i="2"/>
  <c r="O3021" i="2"/>
  <c r="K3022" i="2"/>
  <c r="L3022" i="2"/>
  <c r="M3022" i="2"/>
  <c r="N3022" i="2"/>
  <c r="O3022" i="2"/>
  <c r="K3023" i="2"/>
  <c r="L3023" i="2"/>
  <c r="M3023" i="2"/>
  <c r="N3023" i="2"/>
  <c r="O3023" i="2"/>
  <c r="K3024" i="2"/>
  <c r="L3024" i="2"/>
  <c r="M3024" i="2"/>
  <c r="N3024" i="2"/>
  <c r="O3024" i="2"/>
  <c r="K3025" i="2"/>
  <c r="L3025" i="2"/>
  <c r="M3025" i="2"/>
  <c r="N3025" i="2"/>
  <c r="O3025" i="2"/>
  <c r="K3124" i="2"/>
  <c r="L3124" i="2"/>
  <c r="M3124" i="2"/>
  <c r="N3124" i="2"/>
  <c r="O3124" i="2"/>
  <c r="K3125" i="2"/>
  <c r="L3125" i="2"/>
  <c r="M3125" i="2"/>
  <c r="N3125" i="2"/>
  <c r="O3125" i="2"/>
  <c r="K3126" i="2"/>
  <c r="L3126" i="2"/>
  <c r="M3126" i="2"/>
  <c r="N3126" i="2"/>
  <c r="O3126" i="2"/>
  <c r="K3127" i="2"/>
  <c r="L3127" i="2"/>
  <c r="M3127" i="2"/>
  <c r="N3127" i="2"/>
  <c r="O3127" i="2"/>
  <c r="K3128" i="2"/>
  <c r="L3128" i="2"/>
  <c r="M3128" i="2"/>
  <c r="N3128" i="2"/>
  <c r="O3128" i="2"/>
  <c r="K3129" i="2"/>
  <c r="L3129" i="2"/>
  <c r="M3129" i="2"/>
  <c r="N3129" i="2"/>
  <c r="O3129" i="2"/>
  <c r="K3130" i="2"/>
  <c r="L3130" i="2"/>
  <c r="M3130" i="2"/>
  <c r="N3130" i="2"/>
  <c r="O3130" i="2"/>
  <c r="K3131" i="2"/>
  <c r="L3131" i="2"/>
  <c r="M3131" i="2"/>
  <c r="N3131" i="2"/>
  <c r="O3131" i="2"/>
  <c r="K3132" i="2"/>
  <c r="L3132" i="2"/>
  <c r="M3132" i="2"/>
  <c r="N3132" i="2"/>
  <c r="O3132" i="2"/>
  <c r="K3133" i="2"/>
  <c r="L3133" i="2"/>
  <c r="M3133" i="2"/>
  <c r="N3133" i="2"/>
  <c r="O3133" i="2"/>
  <c r="K3134" i="2"/>
  <c r="L3134" i="2"/>
  <c r="M3134" i="2"/>
  <c r="N3134" i="2"/>
  <c r="O3134" i="2"/>
  <c r="K3135" i="2"/>
  <c r="L3135" i="2"/>
  <c r="M3135" i="2"/>
  <c r="N3135" i="2"/>
  <c r="O3135" i="2"/>
  <c r="K3136" i="2"/>
  <c r="L3136" i="2"/>
  <c r="M3136" i="2"/>
  <c r="N3136" i="2"/>
  <c r="O3136" i="2"/>
  <c r="K3137" i="2"/>
  <c r="L3137" i="2"/>
  <c r="M3137" i="2"/>
  <c r="N3137" i="2"/>
  <c r="O3137" i="2"/>
  <c r="K3138" i="2"/>
  <c r="L3138" i="2"/>
  <c r="M3138" i="2"/>
  <c r="N3138" i="2"/>
  <c r="O3138" i="2"/>
  <c r="K3139" i="2"/>
  <c r="L3139" i="2"/>
  <c r="M3139" i="2"/>
  <c r="N3139" i="2"/>
  <c r="O3139" i="2"/>
  <c r="K3140" i="2"/>
  <c r="L3140" i="2"/>
  <c r="M3140" i="2"/>
  <c r="N3140" i="2"/>
  <c r="O3140" i="2"/>
  <c r="K3141" i="2"/>
  <c r="L3141" i="2"/>
  <c r="M3141" i="2"/>
  <c r="N3141" i="2"/>
  <c r="O3141" i="2"/>
  <c r="K3142" i="2"/>
  <c r="L3142" i="2"/>
  <c r="M3142" i="2"/>
  <c r="N3142" i="2"/>
  <c r="O3142" i="2"/>
  <c r="K3143" i="2"/>
  <c r="L3143" i="2"/>
  <c r="M3143" i="2"/>
  <c r="N3143" i="2"/>
  <c r="O3143" i="2"/>
  <c r="K3509" i="2"/>
  <c r="L3509" i="2"/>
  <c r="M3509" i="2"/>
  <c r="N3509" i="2"/>
  <c r="O3509" i="2"/>
  <c r="K3510" i="2"/>
  <c r="L3510" i="2"/>
  <c r="M3510" i="2"/>
  <c r="N3510" i="2"/>
  <c r="O3510" i="2"/>
  <c r="K3511" i="2"/>
  <c r="L3511" i="2"/>
  <c r="M3511" i="2"/>
  <c r="N3511" i="2"/>
  <c r="O3511" i="2"/>
  <c r="K3512" i="2"/>
  <c r="L3512" i="2"/>
  <c r="M3512" i="2"/>
  <c r="N3512" i="2"/>
  <c r="O3512" i="2"/>
  <c r="K3513" i="2"/>
  <c r="L3513" i="2"/>
  <c r="M3513" i="2"/>
  <c r="N3513" i="2"/>
  <c r="O3513" i="2"/>
  <c r="K3514" i="2"/>
  <c r="L3514" i="2"/>
  <c r="M3514" i="2"/>
  <c r="N3514" i="2"/>
  <c r="O3514" i="2"/>
  <c r="K3515" i="2"/>
  <c r="L3515" i="2"/>
  <c r="M3515" i="2"/>
  <c r="N3515" i="2"/>
  <c r="O3515" i="2"/>
  <c r="K3516" i="2"/>
  <c r="L3516" i="2"/>
  <c r="M3516" i="2"/>
  <c r="N3516" i="2"/>
  <c r="O3516" i="2"/>
  <c r="K3517" i="2"/>
  <c r="L3517" i="2"/>
  <c r="M3517" i="2"/>
  <c r="N3517" i="2"/>
  <c r="O3517" i="2"/>
  <c r="K3518" i="2"/>
  <c r="L3518" i="2"/>
  <c r="M3518" i="2"/>
  <c r="N3518" i="2"/>
  <c r="O3518" i="2"/>
  <c r="K3519" i="2"/>
  <c r="L3519" i="2"/>
  <c r="M3519" i="2"/>
  <c r="N3519" i="2"/>
  <c r="O3519" i="2"/>
  <c r="K3520" i="2"/>
  <c r="L3520" i="2"/>
  <c r="M3520" i="2"/>
  <c r="N3520" i="2"/>
  <c r="O3520" i="2"/>
  <c r="K3521" i="2"/>
  <c r="L3521" i="2"/>
  <c r="M3521" i="2"/>
  <c r="N3521" i="2"/>
  <c r="O3521" i="2"/>
  <c r="K3522" i="2"/>
  <c r="L3522" i="2"/>
  <c r="M3522" i="2"/>
  <c r="N3522" i="2"/>
  <c r="O3522" i="2"/>
  <c r="K3523" i="2"/>
  <c r="L3523" i="2"/>
  <c r="M3523" i="2"/>
  <c r="N3523" i="2"/>
  <c r="O3523" i="2"/>
  <c r="K3524" i="2"/>
  <c r="L3524" i="2"/>
  <c r="M3524" i="2"/>
  <c r="N3524" i="2"/>
  <c r="O3524" i="2"/>
  <c r="K3525" i="2"/>
  <c r="L3525" i="2"/>
  <c r="M3525" i="2"/>
  <c r="N3525" i="2"/>
  <c r="O3525" i="2"/>
  <c r="K3526" i="2"/>
  <c r="L3526" i="2"/>
  <c r="M3526" i="2"/>
  <c r="N3526" i="2"/>
  <c r="O3526" i="2"/>
  <c r="K3653" i="2"/>
  <c r="L3653" i="2"/>
  <c r="M3653" i="2"/>
  <c r="N3653" i="2"/>
  <c r="O3653" i="2"/>
  <c r="K3654" i="2"/>
  <c r="L3654" i="2"/>
  <c r="M3654" i="2"/>
  <c r="N3654" i="2"/>
  <c r="O3654" i="2"/>
  <c r="K3655" i="2"/>
  <c r="L3655" i="2"/>
  <c r="M3655" i="2"/>
  <c r="N3655" i="2"/>
  <c r="O3655" i="2"/>
  <c r="K3656" i="2"/>
  <c r="L3656" i="2"/>
  <c r="M3656" i="2"/>
  <c r="N3656" i="2"/>
  <c r="O3656" i="2"/>
  <c r="K3657" i="2"/>
  <c r="L3657" i="2"/>
  <c r="M3657" i="2"/>
  <c r="N3657" i="2"/>
  <c r="O3657" i="2"/>
  <c r="K3658" i="2"/>
  <c r="L3658" i="2"/>
  <c r="M3658" i="2"/>
  <c r="N3658" i="2"/>
  <c r="O3658" i="2"/>
  <c r="K3659" i="2"/>
  <c r="L3659" i="2"/>
  <c r="M3659" i="2"/>
  <c r="N3659" i="2"/>
  <c r="O3659" i="2"/>
  <c r="K3660" i="2"/>
  <c r="L3660" i="2"/>
  <c r="M3660" i="2"/>
  <c r="N3660" i="2"/>
  <c r="O3660" i="2"/>
  <c r="K3661" i="2"/>
  <c r="L3661" i="2"/>
  <c r="M3661" i="2"/>
  <c r="N3661" i="2"/>
  <c r="O3661" i="2"/>
  <c r="K3662" i="2"/>
  <c r="L3662" i="2"/>
  <c r="M3662" i="2"/>
  <c r="N3662" i="2"/>
  <c r="O3662" i="2"/>
  <c r="K3663" i="2"/>
  <c r="L3663" i="2"/>
  <c r="M3663" i="2"/>
  <c r="N3663" i="2"/>
  <c r="O3663" i="2"/>
  <c r="K3664" i="2"/>
  <c r="L3664" i="2"/>
  <c r="M3664" i="2"/>
  <c r="N3664" i="2"/>
  <c r="O3664" i="2"/>
  <c r="K3665" i="2"/>
  <c r="L3665" i="2"/>
  <c r="M3665" i="2"/>
  <c r="N3665" i="2"/>
  <c r="O3665" i="2"/>
  <c r="K3666" i="2"/>
  <c r="L3666" i="2"/>
  <c r="M3666" i="2"/>
  <c r="N3666" i="2"/>
  <c r="O3666" i="2"/>
  <c r="K3667" i="2"/>
  <c r="L3667" i="2"/>
  <c r="M3667" i="2"/>
  <c r="N3667" i="2"/>
  <c r="O3667" i="2"/>
  <c r="K3668" i="2"/>
  <c r="L3668" i="2"/>
  <c r="M3668" i="2"/>
  <c r="N3668" i="2"/>
  <c r="O3668" i="2"/>
  <c r="K3669" i="2"/>
  <c r="L3669" i="2"/>
  <c r="M3669" i="2"/>
  <c r="N3669" i="2"/>
  <c r="O3669" i="2"/>
  <c r="K109" i="2"/>
  <c r="L109" i="2"/>
  <c r="M109" i="2"/>
  <c r="N109" i="2"/>
  <c r="O109" i="2"/>
  <c r="K110" i="2"/>
  <c r="L110" i="2"/>
  <c r="M110" i="2"/>
  <c r="N110" i="2"/>
  <c r="O110" i="2"/>
  <c r="K111" i="2"/>
  <c r="L111" i="2"/>
  <c r="M111" i="2"/>
  <c r="N111" i="2"/>
  <c r="O111" i="2"/>
  <c r="K112" i="2"/>
  <c r="L112" i="2"/>
  <c r="M112" i="2"/>
  <c r="N112" i="2"/>
  <c r="O112" i="2"/>
  <c r="K113" i="2"/>
  <c r="L113" i="2"/>
  <c r="M113" i="2"/>
  <c r="N113" i="2"/>
  <c r="O113" i="2"/>
  <c r="K114" i="2"/>
  <c r="L114" i="2"/>
  <c r="M114" i="2"/>
  <c r="N114" i="2"/>
  <c r="O114" i="2"/>
  <c r="K115" i="2"/>
  <c r="L115" i="2"/>
  <c r="M115" i="2"/>
  <c r="N115" i="2"/>
  <c r="O115" i="2"/>
  <c r="K116" i="2"/>
  <c r="L116" i="2"/>
  <c r="M116" i="2"/>
  <c r="N116" i="2"/>
  <c r="O116" i="2"/>
  <c r="K117" i="2"/>
  <c r="L117" i="2"/>
  <c r="M117" i="2"/>
  <c r="N117" i="2"/>
  <c r="O117" i="2"/>
  <c r="K118" i="2"/>
  <c r="L118" i="2"/>
  <c r="M118" i="2"/>
  <c r="N118" i="2"/>
  <c r="O118" i="2"/>
  <c r="K119" i="2"/>
  <c r="L119" i="2"/>
  <c r="M119" i="2"/>
  <c r="N119" i="2"/>
  <c r="O119" i="2"/>
  <c r="K120" i="2"/>
  <c r="L120" i="2"/>
  <c r="M120" i="2"/>
  <c r="N120" i="2"/>
  <c r="O120" i="2"/>
  <c r="K121" i="2"/>
  <c r="L121" i="2"/>
  <c r="M121" i="2"/>
  <c r="N121" i="2"/>
  <c r="O121" i="2"/>
  <c r="K122" i="2"/>
  <c r="L122" i="2"/>
  <c r="M122" i="2"/>
  <c r="N122" i="2"/>
  <c r="O122" i="2"/>
  <c r="K123" i="2"/>
  <c r="L123" i="2"/>
  <c r="M123" i="2"/>
  <c r="N123" i="2"/>
  <c r="O123" i="2"/>
  <c r="K124" i="2"/>
  <c r="L124" i="2"/>
  <c r="M124" i="2"/>
  <c r="N124" i="2"/>
  <c r="O124" i="2"/>
  <c r="K125" i="2"/>
  <c r="L125" i="2"/>
  <c r="M125" i="2"/>
  <c r="N125" i="2"/>
  <c r="O125" i="2"/>
  <c r="K202" i="2"/>
  <c r="L202" i="2"/>
  <c r="M202" i="2"/>
  <c r="N202" i="2"/>
  <c r="O202" i="2"/>
  <c r="K203" i="2"/>
  <c r="L203" i="2"/>
  <c r="M203" i="2"/>
  <c r="N203" i="2"/>
  <c r="O203" i="2"/>
  <c r="K204" i="2"/>
  <c r="L204" i="2"/>
  <c r="M204" i="2"/>
  <c r="N204" i="2"/>
  <c r="O204" i="2"/>
  <c r="K205" i="2"/>
  <c r="L205" i="2"/>
  <c r="M205" i="2"/>
  <c r="N205" i="2"/>
  <c r="O205" i="2"/>
  <c r="K206" i="2"/>
  <c r="L206" i="2"/>
  <c r="M206" i="2"/>
  <c r="N206" i="2"/>
  <c r="O206" i="2"/>
  <c r="K207" i="2"/>
  <c r="L207" i="2"/>
  <c r="M207" i="2"/>
  <c r="N207" i="2"/>
  <c r="O207" i="2"/>
  <c r="K208" i="2"/>
  <c r="L208" i="2"/>
  <c r="M208" i="2"/>
  <c r="N208" i="2"/>
  <c r="O208" i="2"/>
  <c r="K209" i="2"/>
  <c r="L209" i="2"/>
  <c r="M209" i="2"/>
  <c r="N209" i="2"/>
  <c r="O209" i="2"/>
  <c r="K210" i="2"/>
  <c r="L210" i="2"/>
  <c r="M210" i="2"/>
  <c r="N210" i="2"/>
  <c r="O210" i="2"/>
  <c r="K211" i="2"/>
  <c r="L211" i="2"/>
  <c r="M211" i="2"/>
  <c r="N211" i="2"/>
  <c r="O211" i="2"/>
  <c r="K298" i="2"/>
  <c r="L298" i="2"/>
  <c r="M298" i="2"/>
  <c r="N298" i="2"/>
  <c r="O298" i="2"/>
  <c r="K299" i="2"/>
  <c r="L299" i="2"/>
  <c r="M299" i="2"/>
  <c r="N299" i="2"/>
  <c r="O299" i="2"/>
  <c r="K300" i="2"/>
  <c r="L300" i="2"/>
  <c r="M300" i="2"/>
  <c r="N300" i="2"/>
  <c r="O300" i="2"/>
  <c r="K301" i="2"/>
  <c r="L301" i="2"/>
  <c r="M301" i="2"/>
  <c r="N301" i="2"/>
  <c r="O301" i="2"/>
  <c r="K302" i="2"/>
  <c r="L302" i="2"/>
  <c r="M302" i="2"/>
  <c r="N302" i="2"/>
  <c r="O302" i="2"/>
  <c r="K303" i="2"/>
  <c r="L303" i="2"/>
  <c r="M303" i="2"/>
  <c r="N303" i="2"/>
  <c r="O303" i="2"/>
  <c r="K304" i="2"/>
  <c r="L304" i="2"/>
  <c r="M304" i="2"/>
  <c r="N304" i="2"/>
  <c r="O304" i="2"/>
  <c r="K305" i="2"/>
  <c r="L305" i="2"/>
  <c r="M305" i="2"/>
  <c r="N305" i="2"/>
  <c r="O305" i="2"/>
  <c r="K306" i="2"/>
  <c r="L306" i="2"/>
  <c r="M306" i="2"/>
  <c r="N306" i="2"/>
  <c r="O306" i="2"/>
  <c r="K307" i="2"/>
  <c r="L307" i="2"/>
  <c r="M307" i="2"/>
  <c r="N307" i="2"/>
  <c r="O307" i="2"/>
  <c r="K308" i="2"/>
  <c r="L308" i="2"/>
  <c r="M308" i="2"/>
  <c r="N308" i="2"/>
  <c r="O308" i="2"/>
  <c r="K309" i="2"/>
  <c r="L309" i="2"/>
  <c r="M309" i="2"/>
  <c r="N309" i="2"/>
  <c r="O309" i="2"/>
  <c r="K310" i="2"/>
  <c r="L310" i="2"/>
  <c r="M310" i="2"/>
  <c r="N310" i="2"/>
  <c r="O310" i="2"/>
  <c r="K311" i="2"/>
  <c r="L311" i="2"/>
  <c r="M311" i="2"/>
  <c r="N311" i="2"/>
  <c r="O311" i="2"/>
  <c r="K418" i="2"/>
  <c r="L418" i="2"/>
  <c r="M418" i="2"/>
  <c r="N418" i="2"/>
  <c r="O418" i="2"/>
  <c r="K419" i="2"/>
  <c r="L419" i="2"/>
  <c r="M419" i="2"/>
  <c r="N419" i="2"/>
  <c r="O419" i="2"/>
  <c r="K420" i="2"/>
  <c r="L420" i="2"/>
  <c r="M420" i="2"/>
  <c r="N420" i="2"/>
  <c r="O420" i="2"/>
  <c r="K421" i="2"/>
  <c r="L421" i="2"/>
  <c r="M421" i="2"/>
  <c r="N421" i="2"/>
  <c r="O421" i="2"/>
  <c r="K422" i="2"/>
  <c r="L422" i="2"/>
  <c r="M422" i="2"/>
  <c r="N422" i="2"/>
  <c r="O422" i="2"/>
  <c r="K423" i="2"/>
  <c r="L423" i="2"/>
  <c r="M423" i="2"/>
  <c r="N423" i="2"/>
  <c r="O423" i="2"/>
  <c r="K424" i="2"/>
  <c r="L424" i="2"/>
  <c r="M424" i="2"/>
  <c r="N424" i="2"/>
  <c r="O424" i="2"/>
  <c r="K425" i="2"/>
  <c r="L425" i="2"/>
  <c r="M425" i="2"/>
  <c r="N425" i="2"/>
  <c r="O425" i="2"/>
  <c r="K426" i="2"/>
  <c r="L426" i="2"/>
  <c r="M426" i="2"/>
  <c r="N426" i="2"/>
  <c r="O426" i="2"/>
  <c r="K427" i="2"/>
  <c r="L427" i="2"/>
  <c r="M427" i="2"/>
  <c r="N427" i="2"/>
  <c r="O427" i="2"/>
  <c r="K428" i="2"/>
  <c r="L428" i="2"/>
  <c r="M428" i="2"/>
  <c r="N428" i="2"/>
  <c r="O428" i="2"/>
  <c r="K429" i="2"/>
  <c r="L429" i="2"/>
  <c r="M429" i="2"/>
  <c r="N429" i="2"/>
  <c r="O429" i="2"/>
  <c r="K540" i="2"/>
  <c r="L540" i="2"/>
  <c r="M540" i="2"/>
  <c r="N540" i="2"/>
  <c r="O540" i="2"/>
  <c r="K541" i="2"/>
  <c r="L541" i="2"/>
  <c r="M541" i="2"/>
  <c r="N541" i="2"/>
  <c r="O541" i="2"/>
  <c r="K542" i="2"/>
  <c r="L542" i="2"/>
  <c r="M542" i="2"/>
  <c r="N542" i="2"/>
  <c r="O542" i="2"/>
  <c r="K543" i="2"/>
  <c r="L543" i="2"/>
  <c r="M543" i="2"/>
  <c r="N543" i="2"/>
  <c r="O543" i="2"/>
  <c r="K544" i="2"/>
  <c r="L544" i="2"/>
  <c r="M544" i="2"/>
  <c r="N544" i="2"/>
  <c r="O544" i="2"/>
  <c r="K545" i="2"/>
  <c r="L545" i="2"/>
  <c r="M545" i="2"/>
  <c r="N545" i="2"/>
  <c r="O545" i="2"/>
  <c r="K546" i="2"/>
  <c r="L546" i="2"/>
  <c r="M546" i="2"/>
  <c r="N546" i="2"/>
  <c r="O546" i="2"/>
  <c r="K547" i="2"/>
  <c r="L547" i="2"/>
  <c r="M547" i="2"/>
  <c r="N547" i="2"/>
  <c r="O547" i="2"/>
  <c r="K548" i="2"/>
  <c r="L548" i="2"/>
  <c r="M548" i="2"/>
  <c r="N548" i="2"/>
  <c r="O548" i="2"/>
  <c r="K549" i="2"/>
  <c r="L549" i="2"/>
  <c r="M549" i="2"/>
  <c r="N549" i="2"/>
  <c r="O549" i="2"/>
  <c r="K550" i="2"/>
  <c r="L550" i="2"/>
  <c r="M550" i="2"/>
  <c r="N550" i="2"/>
  <c r="O550" i="2"/>
  <c r="K551" i="2"/>
  <c r="L551" i="2"/>
  <c r="M551" i="2"/>
  <c r="N551" i="2"/>
  <c r="O551" i="2"/>
  <c r="K684" i="2"/>
  <c r="L684" i="2"/>
  <c r="M684" i="2"/>
  <c r="N684" i="2"/>
  <c r="O684" i="2"/>
  <c r="K685" i="2"/>
  <c r="L685" i="2"/>
  <c r="M685" i="2"/>
  <c r="N685" i="2"/>
  <c r="O685" i="2"/>
  <c r="K686" i="2"/>
  <c r="L686" i="2"/>
  <c r="M686" i="2"/>
  <c r="N686" i="2"/>
  <c r="O686" i="2"/>
  <c r="K687" i="2"/>
  <c r="L687" i="2"/>
  <c r="M687" i="2"/>
  <c r="N687" i="2"/>
  <c r="O687" i="2"/>
  <c r="K688" i="2"/>
  <c r="L688" i="2"/>
  <c r="M688" i="2"/>
  <c r="N688" i="2"/>
  <c r="O688" i="2"/>
  <c r="K689" i="2"/>
  <c r="L689" i="2"/>
  <c r="M689" i="2"/>
  <c r="N689" i="2"/>
  <c r="O689" i="2"/>
  <c r="K690" i="2"/>
  <c r="L690" i="2"/>
  <c r="M690" i="2"/>
  <c r="N690" i="2"/>
  <c r="O690" i="2"/>
  <c r="K691" i="2"/>
  <c r="L691" i="2"/>
  <c r="M691" i="2"/>
  <c r="N691" i="2"/>
  <c r="O691" i="2"/>
  <c r="K692" i="2"/>
  <c r="L692" i="2"/>
  <c r="M692" i="2"/>
  <c r="N692" i="2"/>
  <c r="O692" i="2"/>
  <c r="K693" i="2"/>
  <c r="L693" i="2"/>
  <c r="M693" i="2"/>
  <c r="N693" i="2"/>
  <c r="O693" i="2"/>
  <c r="K694" i="2"/>
  <c r="L694" i="2"/>
  <c r="M694" i="2"/>
  <c r="N694" i="2"/>
  <c r="O694" i="2"/>
  <c r="K695" i="2"/>
  <c r="L695" i="2"/>
  <c r="M695" i="2"/>
  <c r="N695" i="2"/>
  <c r="O695" i="2"/>
  <c r="K696" i="2"/>
  <c r="L696" i="2"/>
  <c r="M696" i="2"/>
  <c r="N696" i="2"/>
  <c r="O696" i="2"/>
  <c r="K697" i="2"/>
  <c r="L697" i="2"/>
  <c r="M697" i="2"/>
  <c r="N697" i="2"/>
  <c r="O697" i="2"/>
  <c r="K698" i="2"/>
  <c r="L698" i="2"/>
  <c r="M698" i="2"/>
  <c r="N698" i="2"/>
  <c r="O698" i="2"/>
  <c r="K699" i="2"/>
  <c r="L699" i="2"/>
  <c r="M699" i="2"/>
  <c r="N699" i="2"/>
  <c r="O699" i="2"/>
  <c r="K837" i="2"/>
  <c r="L837" i="2"/>
  <c r="M837" i="2"/>
  <c r="N837" i="2"/>
  <c r="O837" i="2"/>
  <c r="K838" i="2"/>
  <c r="L838" i="2"/>
  <c r="M838" i="2"/>
  <c r="N838" i="2"/>
  <c r="O838" i="2"/>
  <c r="K839" i="2"/>
  <c r="L839" i="2"/>
  <c r="M839" i="2"/>
  <c r="N839" i="2"/>
  <c r="O839" i="2"/>
  <c r="K840" i="2"/>
  <c r="L840" i="2"/>
  <c r="M840" i="2"/>
  <c r="N840" i="2"/>
  <c r="O840" i="2"/>
  <c r="K841" i="2"/>
  <c r="L841" i="2"/>
  <c r="M841" i="2"/>
  <c r="N841" i="2"/>
  <c r="O841" i="2"/>
  <c r="K842" i="2"/>
  <c r="L842" i="2"/>
  <c r="M842" i="2"/>
  <c r="N842" i="2"/>
  <c r="O842" i="2"/>
  <c r="K843" i="2"/>
  <c r="L843" i="2"/>
  <c r="M843" i="2"/>
  <c r="N843" i="2"/>
  <c r="O843" i="2"/>
  <c r="K844" i="2"/>
  <c r="L844" i="2"/>
  <c r="M844" i="2"/>
  <c r="N844" i="2"/>
  <c r="O844" i="2"/>
  <c r="K845" i="2"/>
  <c r="L845" i="2"/>
  <c r="M845" i="2"/>
  <c r="N845" i="2"/>
  <c r="O845" i="2"/>
  <c r="K846" i="2"/>
  <c r="L846" i="2"/>
  <c r="M846" i="2"/>
  <c r="N846" i="2"/>
  <c r="O846" i="2"/>
  <c r="K847" i="2"/>
  <c r="L847" i="2"/>
  <c r="M847" i="2"/>
  <c r="N847" i="2"/>
  <c r="O847" i="2"/>
  <c r="K848" i="2"/>
  <c r="L848" i="2"/>
  <c r="M848" i="2"/>
  <c r="N848" i="2"/>
  <c r="O848" i="2"/>
  <c r="K984" i="2"/>
  <c r="L984" i="2"/>
  <c r="M984" i="2"/>
  <c r="N984" i="2"/>
  <c r="O984" i="2"/>
  <c r="K985" i="2"/>
  <c r="L985" i="2"/>
  <c r="M985" i="2"/>
  <c r="N985" i="2"/>
  <c r="O985" i="2"/>
  <c r="K986" i="2"/>
  <c r="L986" i="2"/>
  <c r="M986" i="2"/>
  <c r="N986" i="2"/>
  <c r="O986" i="2"/>
  <c r="K987" i="2"/>
  <c r="L987" i="2"/>
  <c r="M987" i="2"/>
  <c r="N987" i="2"/>
  <c r="O987" i="2"/>
  <c r="K988" i="2"/>
  <c r="L988" i="2"/>
  <c r="M988" i="2"/>
  <c r="N988" i="2"/>
  <c r="O988" i="2"/>
  <c r="K989" i="2"/>
  <c r="L989" i="2"/>
  <c r="M989" i="2"/>
  <c r="N989" i="2"/>
  <c r="O989" i="2"/>
  <c r="K990" i="2"/>
  <c r="L990" i="2"/>
  <c r="M990" i="2"/>
  <c r="N990" i="2"/>
  <c r="O990" i="2"/>
  <c r="K991" i="2"/>
  <c r="L991" i="2"/>
  <c r="M991" i="2"/>
  <c r="N991" i="2"/>
  <c r="O991" i="2"/>
  <c r="K992" i="2"/>
  <c r="L992" i="2"/>
  <c r="M992" i="2"/>
  <c r="N992" i="2"/>
  <c r="O992" i="2"/>
  <c r="K993" i="2"/>
  <c r="L993" i="2"/>
  <c r="M993" i="2"/>
  <c r="N993" i="2"/>
  <c r="O993" i="2"/>
  <c r="K994" i="2"/>
  <c r="L994" i="2"/>
  <c r="M994" i="2"/>
  <c r="N994" i="2"/>
  <c r="O994" i="2"/>
  <c r="K995" i="2"/>
  <c r="L995" i="2"/>
  <c r="M995" i="2"/>
  <c r="N995" i="2"/>
  <c r="O995" i="2"/>
  <c r="K996" i="2"/>
  <c r="L996" i="2"/>
  <c r="M996" i="2"/>
  <c r="N996" i="2"/>
  <c r="O996" i="2"/>
  <c r="K997" i="2"/>
  <c r="L997" i="2"/>
  <c r="M997" i="2"/>
  <c r="N997" i="2"/>
  <c r="O997" i="2"/>
  <c r="K998" i="2"/>
  <c r="L998" i="2"/>
  <c r="M998" i="2"/>
  <c r="N998" i="2"/>
  <c r="O998" i="2"/>
  <c r="K1162" i="2"/>
  <c r="L1162" i="2"/>
  <c r="M1162" i="2"/>
  <c r="N1162" i="2"/>
  <c r="O1162" i="2"/>
  <c r="K1163" i="2"/>
  <c r="L1163" i="2"/>
  <c r="M1163" i="2"/>
  <c r="N1163" i="2"/>
  <c r="O1163" i="2"/>
  <c r="K1164" i="2"/>
  <c r="L1164" i="2"/>
  <c r="M1164" i="2"/>
  <c r="N1164" i="2"/>
  <c r="O1164" i="2"/>
  <c r="K1165" i="2"/>
  <c r="L1165" i="2"/>
  <c r="M1165" i="2"/>
  <c r="N1165" i="2"/>
  <c r="O1165" i="2"/>
  <c r="K1166" i="2"/>
  <c r="L1166" i="2"/>
  <c r="M1166" i="2"/>
  <c r="N1166" i="2"/>
  <c r="O1166" i="2"/>
  <c r="K1167" i="2"/>
  <c r="L1167" i="2"/>
  <c r="M1167" i="2"/>
  <c r="N1167" i="2"/>
  <c r="O1167" i="2"/>
  <c r="K1168" i="2"/>
  <c r="L1168" i="2"/>
  <c r="M1168" i="2"/>
  <c r="N1168" i="2"/>
  <c r="O1168" i="2"/>
  <c r="K1169" i="2"/>
  <c r="L1169" i="2"/>
  <c r="M1169" i="2"/>
  <c r="N1169" i="2"/>
  <c r="O1169" i="2"/>
  <c r="K1170" i="2"/>
  <c r="L1170" i="2"/>
  <c r="M1170" i="2"/>
  <c r="N1170" i="2"/>
  <c r="O1170" i="2"/>
  <c r="K1171" i="2"/>
  <c r="L1171" i="2"/>
  <c r="M1171" i="2"/>
  <c r="N1171" i="2"/>
  <c r="O1171" i="2"/>
  <c r="K1172" i="2"/>
  <c r="L1172" i="2"/>
  <c r="M1172" i="2"/>
  <c r="N1172" i="2"/>
  <c r="O1172" i="2"/>
  <c r="K1173" i="2"/>
  <c r="L1173" i="2"/>
  <c r="M1173" i="2"/>
  <c r="N1173" i="2"/>
  <c r="O1173" i="2"/>
  <c r="K1174" i="2"/>
  <c r="L1174" i="2"/>
  <c r="M1174" i="2"/>
  <c r="N1174" i="2"/>
  <c r="O1174" i="2"/>
  <c r="K1175" i="2"/>
  <c r="L1175" i="2"/>
  <c r="M1175" i="2"/>
  <c r="N1175" i="2"/>
  <c r="O1175" i="2"/>
  <c r="K1176" i="2"/>
  <c r="L1176" i="2"/>
  <c r="M1176" i="2"/>
  <c r="N1176" i="2"/>
  <c r="O1176" i="2"/>
  <c r="K1177" i="2"/>
  <c r="L1177" i="2"/>
  <c r="M1177" i="2"/>
  <c r="N1177" i="2"/>
  <c r="O1177" i="2"/>
  <c r="K1178" i="2"/>
  <c r="L1178" i="2"/>
  <c r="M1178" i="2"/>
  <c r="N1178" i="2"/>
  <c r="O1178" i="2"/>
  <c r="K1179" i="2"/>
  <c r="L1179" i="2"/>
  <c r="M1179" i="2"/>
  <c r="N1179" i="2"/>
  <c r="O1179" i="2"/>
  <c r="K1310" i="2"/>
  <c r="L1310" i="2"/>
  <c r="M1310" i="2"/>
  <c r="N1310" i="2"/>
  <c r="O1310" i="2"/>
  <c r="K1311" i="2"/>
  <c r="L1311" i="2"/>
  <c r="M1311" i="2"/>
  <c r="N1311" i="2"/>
  <c r="O1311" i="2"/>
  <c r="K1312" i="2"/>
  <c r="L1312" i="2"/>
  <c r="M1312" i="2"/>
  <c r="N1312" i="2"/>
  <c r="O1312" i="2"/>
  <c r="K1313" i="2"/>
  <c r="L1313" i="2"/>
  <c r="M1313" i="2"/>
  <c r="N1313" i="2"/>
  <c r="O1313" i="2"/>
  <c r="K1314" i="2"/>
  <c r="L1314" i="2"/>
  <c r="M1314" i="2"/>
  <c r="N1314" i="2"/>
  <c r="O1314" i="2"/>
  <c r="K1315" i="2"/>
  <c r="L1315" i="2"/>
  <c r="M1315" i="2"/>
  <c r="N1315" i="2"/>
  <c r="O1315" i="2"/>
  <c r="K1316" i="2"/>
  <c r="L1316" i="2"/>
  <c r="M1316" i="2"/>
  <c r="N1316" i="2"/>
  <c r="O1316" i="2"/>
  <c r="K1317" i="2"/>
  <c r="L1317" i="2"/>
  <c r="M1317" i="2"/>
  <c r="N1317" i="2"/>
  <c r="O1317" i="2"/>
  <c r="K1318" i="2"/>
  <c r="L1318" i="2"/>
  <c r="M1318" i="2"/>
  <c r="N1318" i="2"/>
  <c r="O1318" i="2"/>
  <c r="K1319" i="2"/>
  <c r="L1319" i="2"/>
  <c r="M1319" i="2"/>
  <c r="N1319" i="2"/>
  <c r="O1319" i="2"/>
  <c r="K1320" i="2"/>
  <c r="L1320" i="2"/>
  <c r="M1320" i="2"/>
  <c r="N1320" i="2"/>
  <c r="O1320" i="2"/>
  <c r="K1321" i="2"/>
  <c r="L1321" i="2"/>
  <c r="M1321" i="2"/>
  <c r="N1321" i="2"/>
  <c r="O1321" i="2"/>
  <c r="K3764" i="2"/>
  <c r="L3764" i="2"/>
  <c r="M3764" i="2"/>
  <c r="N3764" i="2"/>
  <c r="O3764" i="2"/>
  <c r="K3765" i="2"/>
  <c r="L3765" i="2"/>
  <c r="M3765" i="2"/>
  <c r="N3765" i="2"/>
  <c r="O3765" i="2"/>
  <c r="K3766" i="2"/>
  <c r="L3766" i="2"/>
  <c r="M3766" i="2"/>
  <c r="N3766" i="2"/>
  <c r="O3766" i="2"/>
  <c r="K3767" i="2"/>
  <c r="L3767" i="2"/>
  <c r="M3767" i="2"/>
  <c r="N3767" i="2"/>
  <c r="O3767" i="2"/>
  <c r="K3768" i="2"/>
  <c r="L3768" i="2"/>
  <c r="M3768" i="2"/>
  <c r="N3768" i="2"/>
  <c r="O3768" i="2"/>
  <c r="K3769" i="2"/>
  <c r="L3769" i="2"/>
  <c r="M3769" i="2"/>
  <c r="N3769" i="2"/>
  <c r="O3769" i="2"/>
  <c r="K3770" i="2"/>
  <c r="L3770" i="2"/>
  <c r="M3770" i="2"/>
  <c r="N3770" i="2"/>
  <c r="O3770" i="2"/>
  <c r="K3771" i="2"/>
  <c r="L3771" i="2"/>
  <c r="M3771" i="2"/>
  <c r="N3771" i="2"/>
  <c r="O3771" i="2"/>
  <c r="K3772" i="2"/>
  <c r="L3772" i="2"/>
  <c r="M3772" i="2"/>
  <c r="N3772" i="2"/>
  <c r="O3772" i="2"/>
  <c r="K3773" i="2"/>
  <c r="L3773" i="2"/>
  <c r="M3773" i="2"/>
  <c r="N3773" i="2"/>
  <c r="O3773" i="2"/>
  <c r="K3774" i="2"/>
  <c r="L3774" i="2"/>
  <c r="M3774" i="2"/>
  <c r="N3774" i="2"/>
  <c r="O3774" i="2"/>
  <c r="K3775" i="2"/>
  <c r="L3775" i="2"/>
  <c r="M3775" i="2"/>
  <c r="N3775" i="2"/>
  <c r="O3775" i="2"/>
  <c r="K3776" i="2"/>
  <c r="L3776" i="2"/>
  <c r="M3776" i="2"/>
  <c r="N3776" i="2"/>
  <c r="O3776" i="2"/>
  <c r="K3909" i="2"/>
  <c r="L3909" i="2"/>
  <c r="M3909" i="2"/>
  <c r="N3909" i="2"/>
  <c r="O3909" i="2"/>
  <c r="K3910" i="2"/>
  <c r="L3910" i="2"/>
  <c r="M3910" i="2"/>
  <c r="N3910" i="2"/>
  <c r="O3910" i="2"/>
  <c r="K3911" i="2"/>
  <c r="L3911" i="2"/>
  <c r="M3911" i="2"/>
  <c r="N3911" i="2"/>
  <c r="O3911" i="2"/>
  <c r="K3912" i="2"/>
  <c r="L3912" i="2"/>
  <c r="M3912" i="2"/>
  <c r="N3912" i="2"/>
  <c r="O3912" i="2"/>
  <c r="K3913" i="2"/>
  <c r="L3913" i="2"/>
  <c r="M3913" i="2"/>
  <c r="N3913" i="2"/>
  <c r="O3913" i="2"/>
  <c r="K3914" i="2"/>
  <c r="L3914" i="2"/>
  <c r="M3914" i="2"/>
  <c r="N3914" i="2"/>
  <c r="O3914" i="2"/>
  <c r="K3915" i="2"/>
  <c r="L3915" i="2"/>
  <c r="M3915" i="2"/>
  <c r="N3915" i="2"/>
  <c r="O3915" i="2"/>
  <c r="K3916" i="2"/>
  <c r="L3916" i="2"/>
  <c r="M3916" i="2"/>
  <c r="N3916" i="2"/>
  <c r="O3916" i="2"/>
  <c r="K3917" i="2"/>
  <c r="L3917" i="2"/>
  <c r="M3917" i="2"/>
  <c r="N3917" i="2"/>
  <c r="O3917" i="2"/>
  <c r="K3918" i="2"/>
  <c r="L3918" i="2"/>
  <c r="M3918" i="2"/>
  <c r="N3918" i="2"/>
  <c r="O3918" i="2"/>
  <c r="K3919" i="2"/>
  <c r="L3919" i="2"/>
  <c r="M3919" i="2"/>
  <c r="N3919" i="2"/>
  <c r="O3919" i="2"/>
  <c r="K3920" i="2"/>
  <c r="L3920" i="2"/>
  <c r="M3920" i="2"/>
  <c r="N3920" i="2"/>
  <c r="O3920" i="2"/>
  <c r="K4286" i="2"/>
  <c r="L4286" i="2"/>
  <c r="M4286" i="2"/>
  <c r="N4286" i="2"/>
  <c r="O4286" i="2"/>
  <c r="K4287" i="2"/>
  <c r="L4287" i="2"/>
  <c r="M4287" i="2"/>
  <c r="N4287" i="2"/>
  <c r="O4287" i="2"/>
  <c r="K4288" i="2"/>
  <c r="L4288" i="2"/>
  <c r="M4288" i="2"/>
  <c r="N4288" i="2"/>
  <c r="O4288" i="2"/>
  <c r="K4289" i="2"/>
  <c r="L4289" i="2"/>
  <c r="M4289" i="2"/>
  <c r="N4289" i="2"/>
  <c r="O4289" i="2"/>
  <c r="K4290" i="2"/>
  <c r="L4290" i="2"/>
  <c r="M4290" i="2"/>
  <c r="N4290" i="2"/>
  <c r="O4290" i="2"/>
  <c r="K4291" i="2"/>
  <c r="L4291" i="2"/>
  <c r="M4291" i="2"/>
  <c r="N4291" i="2"/>
  <c r="O4291" i="2"/>
  <c r="K4292" i="2"/>
  <c r="L4292" i="2"/>
  <c r="M4292" i="2"/>
  <c r="N4292" i="2"/>
  <c r="O4292" i="2"/>
  <c r="K4293" i="2"/>
  <c r="L4293" i="2"/>
  <c r="M4293" i="2"/>
  <c r="N4293" i="2"/>
  <c r="O4293" i="2"/>
  <c r="K4294" i="2"/>
  <c r="L4294" i="2"/>
  <c r="M4294" i="2"/>
  <c r="N4294" i="2"/>
  <c r="O4294" i="2"/>
  <c r="K4295" i="2"/>
  <c r="L4295" i="2"/>
  <c r="M4295" i="2"/>
  <c r="N4295" i="2"/>
  <c r="O4295" i="2"/>
  <c r="K4296" i="2"/>
  <c r="L4296" i="2"/>
  <c r="M4296" i="2"/>
  <c r="N4296" i="2"/>
  <c r="O4296" i="2"/>
  <c r="K4297" i="2"/>
  <c r="L4297" i="2"/>
  <c r="M4297" i="2"/>
  <c r="N4297" i="2"/>
  <c r="O4297" i="2"/>
  <c r="K4298" i="2"/>
  <c r="L4298" i="2"/>
  <c r="M4298" i="2"/>
  <c r="N4298" i="2"/>
  <c r="O4298" i="2"/>
  <c r="K4436" i="2"/>
  <c r="L4436" i="2"/>
  <c r="M4436" i="2"/>
  <c r="N4436" i="2"/>
  <c r="O4436" i="2"/>
  <c r="K4437" i="2"/>
  <c r="L4437" i="2"/>
  <c r="M4437" i="2"/>
  <c r="N4437" i="2"/>
  <c r="O4437" i="2"/>
  <c r="K4438" i="2"/>
  <c r="L4438" i="2"/>
  <c r="M4438" i="2"/>
  <c r="N4438" i="2"/>
  <c r="O4438" i="2"/>
  <c r="K4439" i="2"/>
  <c r="L4439" i="2"/>
  <c r="M4439" i="2"/>
  <c r="N4439" i="2"/>
  <c r="O4439" i="2"/>
  <c r="K4440" i="2"/>
  <c r="L4440" i="2"/>
  <c r="M4440" i="2"/>
  <c r="N4440" i="2"/>
  <c r="O4440" i="2"/>
  <c r="K4441" i="2"/>
  <c r="L4441" i="2"/>
  <c r="M4441" i="2"/>
  <c r="N4441" i="2"/>
  <c r="O4441" i="2"/>
  <c r="K4442" i="2"/>
  <c r="L4442" i="2"/>
  <c r="M4442" i="2"/>
  <c r="N4442" i="2"/>
  <c r="O4442" i="2"/>
  <c r="K4443" i="2"/>
  <c r="L4443" i="2"/>
  <c r="M4443" i="2"/>
  <c r="N4443" i="2"/>
  <c r="O4443" i="2"/>
  <c r="K4444" i="2"/>
  <c r="L4444" i="2"/>
  <c r="M4444" i="2"/>
  <c r="N4444" i="2"/>
  <c r="O4444" i="2"/>
  <c r="K4445" i="2"/>
  <c r="L4445" i="2"/>
  <c r="M4445" i="2"/>
  <c r="N4445" i="2"/>
  <c r="O4445" i="2"/>
  <c r="K4446" i="2"/>
  <c r="L4446" i="2"/>
  <c r="M4446" i="2"/>
  <c r="N4446" i="2"/>
  <c r="O4446" i="2"/>
  <c r="K4447" i="2"/>
  <c r="L4447" i="2"/>
  <c r="M4447" i="2"/>
  <c r="N4447" i="2"/>
  <c r="O4447" i="2"/>
  <c r="K4879" i="2"/>
  <c r="L4879" i="2"/>
  <c r="M4879" i="2"/>
  <c r="N4879" i="2"/>
  <c r="O4879" i="2"/>
  <c r="K4880" i="2"/>
  <c r="L4880" i="2"/>
  <c r="M4880" i="2"/>
  <c r="N4880" i="2"/>
  <c r="O4880" i="2"/>
  <c r="K4881" i="2"/>
  <c r="L4881" i="2"/>
  <c r="M4881" i="2"/>
  <c r="N4881" i="2"/>
  <c r="O4881" i="2"/>
  <c r="K4882" i="2"/>
  <c r="L4882" i="2"/>
  <c r="M4882" i="2"/>
  <c r="N4882" i="2"/>
  <c r="O4882" i="2"/>
  <c r="K4883" i="2"/>
  <c r="L4883" i="2"/>
  <c r="M4883" i="2"/>
  <c r="N4883" i="2"/>
  <c r="O4883" i="2"/>
  <c r="K4884" i="2"/>
  <c r="L4884" i="2"/>
  <c r="M4884" i="2"/>
  <c r="N4884" i="2"/>
  <c r="O4884" i="2"/>
  <c r="K4885" i="2"/>
  <c r="L4885" i="2"/>
  <c r="M4885" i="2"/>
  <c r="N4885" i="2"/>
  <c r="O4885" i="2"/>
  <c r="K4886" i="2"/>
  <c r="L4886" i="2"/>
  <c r="M4886" i="2"/>
  <c r="N4886" i="2"/>
  <c r="O4886" i="2"/>
  <c r="K4887" i="2"/>
  <c r="L4887" i="2"/>
  <c r="M4887" i="2"/>
  <c r="N4887" i="2"/>
  <c r="O4887" i="2"/>
  <c r="K4888" i="2"/>
  <c r="L4888" i="2"/>
  <c r="M4888" i="2"/>
  <c r="N4888" i="2"/>
  <c r="O4888" i="2"/>
  <c r="K4889" i="2"/>
  <c r="L4889" i="2"/>
  <c r="M4889" i="2"/>
  <c r="N4889" i="2"/>
  <c r="O4889" i="2"/>
  <c r="K4890" i="2"/>
  <c r="L4890" i="2"/>
  <c r="M4890" i="2"/>
  <c r="N4890" i="2"/>
  <c r="O4890" i="2"/>
  <c r="K4891" i="2"/>
  <c r="L4891" i="2"/>
  <c r="M4891" i="2"/>
  <c r="N4891" i="2"/>
  <c r="O4891" i="2"/>
  <c r="K4892" i="2"/>
  <c r="L4892" i="2"/>
  <c r="M4892" i="2"/>
  <c r="N4892" i="2"/>
  <c r="O4892" i="2"/>
  <c r="K4893" i="2"/>
  <c r="L4893" i="2"/>
  <c r="M4893" i="2"/>
  <c r="N4893" i="2"/>
  <c r="O4893" i="2"/>
  <c r="K4894" i="2"/>
  <c r="L4894" i="2"/>
  <c r="M4894" i="2"/>
  <c r="N4894" i="2"/>
  <c r="O4894" i="2"/>
  <c r="K5024" i="2"/>
  <c r="L5024" i="2"/>
  <c r="M5024" i="2"/>
  <c r="N5024" i="2"/>
  <c r="O5024" i="2"/>
  <c r="K5025" i="2"/>
  <c r="L5025" i="2"/>
  <c r="M5025" i="2"/>
  <c r="N5025" i="2"/>
  <c r="O5025" i="2"/>
  <c r="K5026" i="2"/>
  <c r="L5026" i="2"/>
  <c r="M5026" i="2"/>
  <c r="N5026" i="2"/>
  <c r="O5026" i="2"/>
  <c r="K5027" i="2"/>
  <c r="L5027" i="2"/>
  <c r="M5027" i="2"/>
  <c r="N5027" i="2"/>
  <c r="O5027" i="2"/>
  <c r="K5028" i="2"/>
  <c r="L5028" i="2"/>
  <c r="M5028" i="2"/>
  <c r="N5028" i="2"/>
  <c r="O5028" i="2"/>
  <c r="K5029" i="2"/>
  <c r="L5029" i="2"/>
  <c r="M5029" i="2"/>
  <c r="N5029" i="2"/>
  <c r="O5029" i="2"/>
  <c r="K5030" i="2"/>
  <c r="L5030" i="2"/>
  <c r="M5030" i="2"/>
  <c r="N5030" i="2"/>
  <c r="O5030" i="2"/>
  <c r="K5031" i="2"/>
  <c r="L5031" i="2"/>
  <c r="M5031" i="2"/>
  <c r="N5031" i="2"/>
  <c r="O5031" i="2"/>
  <c r="K5032" i="2"/>
  <c r="L5032" i="2"/>
  <c r="M5032" i="2"/>
  <c r="N5032" i="2"/>
  <c r="O5032" i="2"/>
  <c r="K5033" i="2"/>
  <c r="L5033" i="2"/>
  <c r="M5033" i="2"/>
  <c r="N5033" i="2"/>
  <c r="O5033" i="2"/>
  <c r="K5034" i="2"/>
  <c r="L5034" i="2"/>
  <c r="M5034" i="2"/>
  <c r="N5034" i="2"/>
  <c r="O5034" i="2"/>
  <c r="K5035" i="2"/>
  <c r="L5035" i="2"/>
  <c r="M5035" i="2"/>
  <c r="N5035" i="2"/>
  <c r="O5035" i="2"/>
  <c r="K5036" i="2"/>
  <c r="L5036" i="2"/>
  <c r="M5036" i="2"/>
  <c r="N5036" i="2"/>
  <c r="O5036" i="2"/>
  <c r="K5037" i="2"/>
  <c r="L5037" i="2"/>
  <c r="M5037" i="2"/>
  <c r="N5037" i="2"/>
  <c r="O5037" i="2"/>
  <c r="K5038" i="2"/>
  <c r="L5038" i="2"/>
  <c r="M5038" i="2"/>
  <c r="N5038" i="2"/>
  <c r="O5038" i="2"/>
  <c r="K5351" i="2"/>
  <c r="L5351" i="2"/>
  <c r="M5351" i="2"/>
  <c r="N5351" i="2"/>
  <c r="O5351" i="2"/>
  <c r="K5352" i="2"/>
  <c r="L5352" i="2"/>
  <c r="M5352" i="2"/>
  <c r="N5352" i="2"/>
  <c r="O5352" i="2"/>
  <c r="K5353" i="2"/>
  <c r="L5353" i="2"/>
  <c r="M5353" i="2"/>
  <c r="N5353" i="2"/>
  <c r="O5353" i="2"/>
  <c r="K5354" i="2"/>
  <c r="L5354" i="2"/>
  <c r="M5354" i="2"/>
  <c r="N5354" i="2"/>
  <c r="O5354" i="2"/>
  <c r="K5355" i="2"/>
  <c r="L5355" i="2"/>
  <c r="M5355" i="2"/>
  <c r="N5355" i="2"/>
  <c r="O5355" i="2"/>
  <c r="K5356" i="2"/>
  <c r="L5356" i="2"/>
  <c r="M5356" i="2"/>
  <c r="N5356" i="2"/>
  <c r="O5356" i="2"/>
  <c r="K5357" i="2"/>
  <c r="L5357" i="2"/>
  <c r="M5357" i="2"/>
  <c r="N5357" i="2"/>
  <c r="O5357" i="2"/>
  <c r="K5358" i="2"/>
  <c r="L5358" i="2"/>
  <c r="M5358" i="2"/>
  <c r="N5358" i="2"/>
  <c r="O5358" i="2"/>
  <c r="K5359" i="2"/>
  <c r="L5359" i="2"/>
  <c r="M5359" i="2"/>
  <c r="N5359" i="2"/>
  <c r="O5359" i="2"/>
  <c r="K5360" i="2"/>
  <c r="L5360" i="2"/>
  <c r="M5360" i="2"/>
  <c r="N5360" i="2"/>
  <c r="O5360" i="2"/>
  <c r="K5361" i="2"/>
  <c r="L5361" i="2"/>
  <c r="M5361" i="2"/>
  <c r="N5361" i="2"/>
  <c r="O5361" i="2"/>
  <c r="K5362" i="2"/>
  <c r="L5362" i="2"/>
  <c r="M5362" i="2"/>
  <c r="N5362" i="2"/>
  <c r="O5362" i="2"/>
  <c r="K5521" i="2"/>
  <c r="L5521" i="2"/>
  <c r="M5521" i="2"/>
  <c r="N5521" i="2"/>
  <c r="O5521" i="2"/>
  <c r="K5522" i="2"/>
  <c r="L5522" i="2"/>
  <c r="M5522" i="2"/>
  <c r="N5522" i="2"/>
  <c r="O5522" i="2"/>
  <c r="K5523" i="2"/>
  <c r="L5523" i="2"/>
  <c r="M5523" i="2"/>
  <c r="N5523" i="2"/>
  <c r="O5523" i="2"/>
  <c r="K5524" i="2"/>
  <c r="L5524" i="2"/>
  <c r="M5524" i="2"/>
  <c r="N5524" i="2"/>
  <c r="O5524" i="2"/>
  <c r="K5525" i="2"/>
  <c r="L5525" i="2"/>
  <c r="M5525" i="2"/>
  <c r="N5525" i="2"/>
  <c r="O5525" i="2"/>
  <c r="K5526" i="2"/>
  <c r="L5526" i="2"/>
  <c r="M5526" i="2"/>
  <c r="N5526" i="2"/>
  <c r="O5526" i="2"/>
  <c r="K5527" i="2"/>
  <c r="L5527" i="2"/>
  <c r="M5527" i="2"/>
  <c r="N5527" i="2"/>
  <c r="O5527" i="2"/>
  <c r="K5528" i="2"/>
  <c r="L5528" i="2"/>
  <c r="M5528" i="2"/>
  <c r="N5528" i="2"/>
  <c r="O5528" i="2"/>
  <c r="K5529" i="2"/>
  <c r="L5529" i="2"/>
  <c r="M5529" i="2"/>
  <c r="N5529" i="2"/>
  <c r="O5529" i="2"/>
  <c r="K5530" i="2"/>
  <c r="L5530" i="2"/>
  <c r="M5530" i="2"/>
  <c r="N5530" i="2"/>
  <c r="O5530" i="2"/>
  <c r="K5531" i="2"/>
  <c r="L5531" i="2"/>
  <c r="M5531" i="2"/>
  <c r="N5531" i="2"/>
  <c r="O5531" i="2"/>
  <c r="K5532" i="2"/>
  <c r="L5532" i="2"/>
  <c r="M5532" i="2"/>
  <c r="N5532" i="2"/>
  <c r="O5532" i="2"/>
  <c r="K5533" i="2"/>
  <c r="L5533" i="2"/>
  <c r="M5533" i="2"/>
  <c r="O5533" i="2"/>
  <c r="K5534" i="2"/>
  <c r="L5534" i="2"/>
  <c r="M5534" i="2"/>
  <c r="N5534" i="2"/>
  <c r="O5534" i="2"/>
  <c r="K5688" i="2"/>
  <c r="L5688" i="2"/>
  <c r="M5688" i="2"/>
  <c r="N5688" i="2"/>
  <c r="O5688" i="2"/>
  <c r="K5689" i="2"/>
  <c r="L5689" i="2"/>
  <c r="M5689" i="2"/>
  <c r="N5689" i="2"/>
  <c r="O5689" i="2"/>
  <c r="K5690" i="2"/>
  <c r="L5690" i="2"/>
  <c r="M5690" i="2"/>
  <c r="N5690" i="2"/>
  <c r="O5690" i="2"/>
  <c r="K5691" i="2"/>
  <c r="L5691" i="2"/>
  <c r="M5691" i="2"/>
  <c r="N5691" i="2"/>
  <c r="O5691" i="2"/>
  <c r="K5692" i="2"/>
  <c r="L5692" i="2"/>
  <c r="M5692" i="2"/>
  <c r="N5692" i="2"/>
  <c r="O5692" i="2"/>
  <c r="K5693" i="2"/>
  <c r="L5693" i="2"/>
  <c r="M5693" i="2"/>
  <c r="N5693" i="2"/>
  <c r="O5693" i="2"/>
  <c r="K5694" i="2"/>
  <c r="L5694" i="2"/>
  <c r="M5694" i="2"/>
  <c r="N5694" i="2"/>
  <c r="O5694" i="2"/>
  <c r="K5695" i="2"/>
  <c r="L5695" i="2"/>
  <c r="M5695" i="2"/>
  <c r="N5695" i="2"/>
  <c r="O5695" i="2"/>
  <c r="K5696" i="2"/>
  <c r="L5696" i="2"/>
  <c r="M5696" i="2"/>
  <c r="N5696" i="2"/>
  <c r="O5696" i="2"/>
  <c r="K5697" i="2"/>
  <c r="L5697" i="2"/>
  <c r="M5697" i="2"/>
  <c r="N5697" i="2"/>
  <c r="O5697" i="2"/>
  <c r="K5698" i="2"/>
  <c r="L5698" i="2"/>
  <c r="M5698" i="2"/>
  <c r="N5698" i="2"/>
  <c r="O5698" i="2"/>
  <c r="K5699" i="2"/>
  <c r="L5699" i="2"/>
  <c r="M5699" i="2"/>
  <c r="N5699" i="2"/>
  <c r="O5699" i="2"/>
  <c r="K5700" i="2"/>
  <c r="L5700" i="2"/>
  <c r="M5700" i="2"/>
  <c r="N5700" i="2"/>
  <c r="O5700" i="2"/>
  <c r="K5701" i="2"/>
  <c r="L5701" i="2"/>
  <c r="M5701" i="2"/>
  <c r="N5701" i="2"/>
  <c r="O5701" i="2"/>
  <c r="K5702" i="2"/>
  <c r="L5702" i="2"/>
  <c r="M5702" i="2"/>
  <c r="N5702" i="2"/>
  <c r="O5702" i="2"/>
  <c r="K5703" i="2"/>
  <c r="L5703" i="2"/>
  <c r="M5703" i="2"/>
  <c r="N5703" i="2"/>
  <c r="O5703" i="2"/>
  <c r="K5704" i="2"/>
  <c r="L5704" i="2"/>
  <c r="M5704" i="2"/>
  <c r="N5704" i="2"/>
  <c r="O5704" i="2"/>
  <c r="K6239" i="2"/>
  <c r="L6239" i="2"/>
  <c r="M6239" i="2"/>
  <c r="N6239" i="2"/>
  <c r="O6239" i="2"/>
  <c r="K6240" i="2"/>
  <c r="L6240" i="2"/>
  <c r="M6240" i="2"/>
  <c r="N6240" i="2"/>
  <c r="O6240" i="2"/>
  <c r="K6241" i="2"/>
  <c r="L6241" i="2"/>
  <c r="M6241" i="2"/>
  <c r="N6241" i="2"/>
  <c r="O6241" i="2"/>
  <c r="K6242" i="2"/>
  <c r="L6242" i="2"/>
  <c r="M6242" i="2"/>
  <c r="N6242" i="2"/>
  <c r="O6242" i="2"/>
  <c r="K6243" i="2"/>
  <c r="L6243" i="2"/>
  <c r="M6243" i="2"/>
  <c r="N6243" i="2"/>
  <c r="O6243" i="2"/>
  <c r="K6244" i="2"/>
  <c r="L6244" i="2"/>
  <c r="M6244" i="2"/>
  <c r="N6244" i="2"/>
  <c r="O6244" i="2"/>
  <c r="K6245" i="2"/>
  <c r="L6245" i="2"/>
  <c r="M6245" i="2"/>
  <c r="N6245" i="2"/>
  <c r="O6245" i="2"/>
  <c r="K6246" i="2"/>
  <c r="L6246" i="2"/>
  <c r="M6246" i="2"/>
  <c r="N6246" i="2"/>
  <c r="O6246" i="2"/>
  <c r="K6247" i="2"/>
  <c r="L6247" i="2"/>
  <c r="M6247" i="2"/>
  <c r="N6247" i="2"/>
  <c r="O6247" i="2"/>
  <c r="K6248" i="2"/>
  <c r="L6248" i="2"/>
  <c r="M6248" i="2"/>
  <c r="N6248" i="2"/>
  <c r="O6248" i="2"/>
  <c r="K6249" i="2"/>
  <c r="L6249" i="2"/>
  <c r="M6249" i="2"/>
  <c r="N6249" i="2"/>
  <c r="O6249" i="2"/>
  <c r="K6250" i="2"/>
  <c r="L6250" i="2"/>
  <c r="M6250" i="2"/>
  <c r="N6250" i="2"/>
  <c r="O6250" i="2"/>
  <c r="K6251" i="2"/>
  <c r="L6251" i="2"/>
  <c r="M6251" i="2"/>
  <c r="N6251" i="2"/>
  <c r="O6251" i="2"/>
  <c r="K6252" i="2"/>
  <c r="L6252" i="2"/>
  <c r="M6252" i="2"/>
  <c r="N6252" i="2"/>
  <c r="O6252" i="2"/>
  <c r="K6253" i="2"/>
  <c r="L6253" i="2"/>
  <c r="M6253" i="2"/>
  <c r="N6253" i="2"/>
  <c r="O6253" i="2"/>
  <c r="K6254" i="2"/>
  <c r="L6254" i="2"/>
  <c r="M6254" i="2"/>
  <c r="N6254" i="2"/>
  <c r="O6254" i="2"/>
  <c r="O6238" i="2"/>
  <c r="H45" i="7" l="1"/>
  <c r="B8" i="8" s="1"/>
  <c r="J45" i="7"/>
  <c r="E8" i="8" s="1"/>
  <c r="J283" i="7"/>
  <c r="G50" i="8" s="1"/>
  <c r="J274" i="7"/>
  <c r="F46" i="8" s="1"/>
  <c r="J275" i="7"/>
  <c r="G46" i="8" s="1"/>
  <c r="J266" i="7"/>
  <c r="F45" i="8" s="1"/>
  <c r="J267" i="7"/>
  <c r="G45" i="8" s="1"/>
  <c r="J259" i="7"/>
  <c r="F44" i="8" s="1"/>
  <c r="J260" i="7"/>
  <c r="G44" i="8" s="1"/>
  <c r="J251" i="7"/>
  <c r="F41" i="8" s="1"/>
  <c r="J250" i="7"/>
  <c r="E41" i="8" s="1"/>
  <c r="J242" i="7"/>
  <c r="F40" i="8" s="1"/>
  <c r="J241" i="7"/>
  <c r="E40" i="8" s="1"/>
  <c r="J225" i="7"/>
  <c r="E35" i="8" s="1"/>
  <c r="J218" i="7"/>
  <c r="F32" i="8" s="1"/>
  <c r="J217" i="7"/>
  <c r="E32" i="8" s="1"/>
  <c r="J211" i="7"/>
  <c r="F31" i="8" s="1"/>
  <c r="J210" i="7"/>
  <c r="E31" i="8" s="1"/>
  <c r="J203" i="7"/>
  <c r="G30" i="8" s="1"/>
  <c r="J202" i="7"/>
  <c r="F30" i="8" s="1"/>
  <c r="J201" i="7"/>
  <c r="E30" i="8" s="1"/>
  <c r="J195" i="7"/>
  <c r="F29" i="8" s="1"/>
  <c r="J194" i="7"/>
  <c r="E29" i="8" s="1"/>
  <c r="J187" i="7"/>
  <c r="F28" i="8" s="1"/>
  <c r="J186" i="7"/>
  <c r="E28" i="8" s="1"/>
  <c r="J179" i="7"/>
  <c r="F27" i="8" s="1"/>
  <c r="J178" i="7"/>
  <c r="E27" i="8" s="1"/>
  <c r="J172" i="7"/>
  <c r="F26" i="8" s="1"/>
  <c r="J171" i="7"/>
  <c r="E26" i="8" s="1"/>
  <c r="J165" i="7"/>
  <c r="F25" i="8" s="1"/>
  <c r="J164" i="7"/>
  <c r="E25" i="8" s="1"/>
  <c r="J159" i="7"/>
  <c r="F24" i="8" s="1"/>
  <c r="J158" i="7"/>
  <c r="E24" i="8" s="1"/>
  <c r="J152" i="7"/>
  <c r="F23" i="8" s="1"/>
  <c r="J151" i="7"/>
  <c r="E23" i="8" s="1"/>
  <c r="J144" i="7"/>
  <c r="F22" i="8" s="1"/>
  <c r="J143" i="7"/>
  <c r="E22" i="8" s="1"/>
  <c r="J137" i="7"/>
  <c r="F21" i="8" s="1"/>
  <c r="J136" i="7"/>
  <c r="E21" i="8" s="1"/>
  <c r="J130" i="7"/>
  <c r="F20" i="8" s="1"/>
  <c r="J129" i="7"/>
  <c r="E20" i="8" s="1"/>
  <c r="J122" i="7"/>
  <c r="F19" i="8" s="1"/>
  <c r="J121" i="7"/>
  <c r="E19" i="8" s="1"/>
  <c r="J115" i="7"/>
  <c r="F18" i="8" s="1"/>
  <c r="J114" i="7"/>
  <c r="E18" i="8" s="1"/>
  <c r="J107" i="7"/>
  <c r="F17" i="8" s="1"/>
  <c r="J106" i="7"/>
  <c r="E17" i="8" s="1"/>
  <c r="J101" i="7"/>
  <c r="F16" i="8" s="1"/>
  <c r="J100" i="7"/>
  <c r="E16" i="8" s="1"/>
  <c r="J94" i="7"/>
  <c r="F15" i="8" s="1"/>
  <c r="J93" i="7"/>
  <c r="E15" i="8" s="1"/>
  <c r="J87" i="7"/>
  <c r="F14" i="8" s="1"/>
  <c r="J86" i="7"/>
  <c r="E14" i="8" s="1"/>
  <c r="J79" i="7"/>
  <c r="F13" i="8" s="1"/>
  <c r="J78" i="7"/>
  <c r="E13" i="8" s="1"/>
  <c r="J73" i="7"/>
  <c r="F12" i="8" s="1"/>
  <c r="J72" i="7"/>
  <c r="E12" i="8" s="1"/>
  <c r="J66" i="7"/>
  <c r="E11" i="8" s="1"/>
  <c r="J60" i="7"/>
  <c r="F10" i="8" s="1"/>
  <c r="J59" i="7"/>
  <c r="E10" i="8" s="1"/>
  <c r="J54" i="7"/>
  <c r="F9" i="8" s="1"/>
  <c r="J53" i="7"/>
  <c r="E9" i="8" s="1"/>
  <c r="J46" i="7"/>
  <c r="F8" i="8" s="1"/>
  <c r="J39" i="7"/>
  <c r="F7" i="8" s="1"/>
  <c r="J38" i="7"/>
  <c r="E7" i="8" s="1"/>
  <c r="H39" i="7"/>
  <c r="C7" i="8" s="1"/>
  <c r="H38" i="7"/>
  <c r="B7" i="8" s="1"/>
  <c r="J33" i="7"/>
  <c r="F6" i="8" s="1"/>
  <c r="J32" i="7"/>
  <c r="E6" i="8" s="1"/>
  <c r="H33" i="7"/>
  <c r="C6" i="8" s="1"/>
  <c r="H32" i="7"/>
  <c r="B6" i="8" s="1"/>
  <c r="J26" i="7"/>
  <c r="F5" i="8" s="1"/>
  <c r="J25" i="7"/>
  <c r="E5" i="8" s="1"/>
  <c r="H26" i="7"/>
  <c r="C5" i="8" s="1"/>
  <c r="H25" i="7"/>
  <c r="B5" i="8" s="1"/>
  <c r="J19" i="7"/>
  <c r="F4" i="8" s="1"/>
  <c r="J18" i="7"/>
  <c r="E4" i="8" s="1"/>
  <c r="H19" i="7"/>
  <c r="C4" i="8" s="1"/>
  <c r="H18" i="7"/>
  <c r="B4" i="8" s="1"/>
  <c r="J12" i="7"/>
  <c r="F3" i="8" s="1"/>
  <c r="J11" i="7"/>
  <c r="E3" i="8" s="1"/>
  <c r="H12" i="7"/>
  <c r="C3" i="8" s="1"/>
  <c r="H11" i="7"/>
  <c r="B3" i="8" s="1"/>
  <c r="J5" i="7"/>
  <c r="F2" i="8" s="1"/>
  <c r="J4" i="7"/>
  <c r="E2" i="8" s="1"/>
  <c r="H5" i="7"/>
  <c r="C2" i="8" s="1"/>
  <c r="H4" i="7"/>
  <c r="B2" i="8" s="1"/>
  <c r="H283" i="7"/>
  <c r="D50" i="8" s="1"/>
  <c r="H274" i="7"/>
  <c r="C46" i="8" s="1"/>
  <c r="H275" i="7"/>
  <c r="D46" i="8" s="1"/>
  <c r="H266" i="7"/>
  <c r="C45" i="8" s="1"/>
  <c r="H267" i="7"/>
  <c r="D45" i="8" s="1"/>
  <c r="H259" i="7"/>
  <c r="C44" i="8" s="1"/>
  <c r="H260" i="7"/>
  <c r="D44" i="8" s="1"/>
  <c r="H251" i="7"/>
  <c r="C41" i="8" s="1"/>
  <c r="H250" i="7"/>
  <c r="B41" i="8" s="1"/>
  <c r="H242" i="7"/>
  <c r="C40" i="8" s="1"/>
  <c r="H241" i="7"/>
  <c r="B40" i="8" s="1"/>
  <c r="H225" i="7"/>
  <c r="B35" i="8" s="1"/>
  <c r="H218" i="7"/>
  <c r="C32" i="8" s="1"/>
  <c r="H217" i="7"/>
  <c r="B32" i="8" s="1"/>
  <c r="H211" i="7"/>
  <c r="C31" i="8" s="1"/>
  <c r="H210" i="7"/>
  <c r="B31" i="8" s="1"/>
  <c r="H202" i="7"/>
  <c r="C30" i="8" s="1"/>
  <c r="H201" i="7"/>
  <c r="B30" i="8" s="1"/>
  <c r="H195" i="7"/>
  <c r="C29" i="8" s="1"/>
  <c r="H194" i="7"/>
  <c r="B29" i="8" s="1"/>
  <c r="H187" i="7"/>
  <c r="C28" i="8" s="1"/>
  <c r="H186" i="7"/>
  <c r="B28" i="8" s="1"/>
  <c r="H179" i="7"/>
  <c r="C27" i="8" s="1"/>
  <c r="H178" i="7"/>
  <c r="B27" i="8" s="1"/>
  <c r="H172" i="7"/>
  <c r="C26" i="8" s="1"/>
  <c r="H171" i="7"/>
  <c r="B26" i="8" s="1"/>
  <c r="H165" i="7"/>
  <c r="C25" i="8" s="1"/>
  <c r="H164" i="7"/>
  <c r="B25" i="8" s="1"/>
  <c r="H159" i="7"/>
  <c r="C24" i="8" s="1"/>
  <c r="H158" i="7"/>
  <c r="B24" i="8" s="1"/>
  <c r="H152" i="7"/>
  <c r="C23" i="8" s="1"/>
  <c r="H151" i="7"/>
  <c r="B23" i="8" s="1"/>
  <c r="H144" i="7"/>
  <c r="C22" i="8" s="1"/>
  <c r="H143" i="7"/>
  <c r="B22" i="8" s="1"/>
  <c r="H137" i="7"/>
  <c r="C21" i="8" s="1"/>
  <c r="H136" i="7"/>
  <c r="B21" i="8" s="1"/>
  <c r="H130" i="7"/>
  <c r="C20" i="8" s="1"/>
  <c r="H129" i="7"/>
  <c r="B20" i="8" s="1"/>
  <c r="H122" i="7"/>
  <c r="C19" i="8" s="1"/>
  <c r="H121" i="7"/>
  <c r="B19" i="8" s="1"/>
  <c r="H115" i="7"/>
  <c r="C18" i="8" s="1"/>
  <c r="H114" i="7"/>
  <c r="B18" i="8" s="1"/>
  <c r="H107" i="7"/>
  <c r="C17" i="8" s="1"/>
  <c r="H106" i="7"/>
  <c r="B17" i="8" s="1"/>
  <c r="H101" i="7"/>
  <c r="C16" i="8" s="1"/>
  <c r="H100" i="7"/>
  <c r="B16" i="8" s="1"/>
  <c r="H94" i="7"/>
  <c r="C15" i="8" s="1"/>
  <c r="H93" i="7"/>
  <c r="B15" i="8" s="1"/>
  <c r="H87" i="7"/>
  <c r="C14" i="8" s="1"/>
  <c r="H86" i="7"/>
  <c r="B14" i="8" s="1"/>
  <c r="H79" i="7"/>
  <c r="C13" i="8" s="1"/>
  <c r="H78" i="7"/>
  <c r="B13" i="8" s="1"/>
  <c r="H73" i="7"/>
  <c r="C12" i="8" s="1"/>
  <c r="H72" i="7"/>
  <c r="B12" i="8" s="1"/>
  <c r="H66" i="7"/>
  <c r="B11" i="8" s="1"/>
  <c r="H60" i="7"/>
  <c r="C10" i="8" s="1"/>
  <c r="H59" i="7"/>
  <c r="B10" i="8" s="1"/>
  <c r="H54" i="7"/>
  <c r="C9" i="8" s="1"/>
  <c r="H53" i="7"/>
  <c r="B9" i="8" s="1"/>
  <c r="H46" i="7"/>
  <c r="C8" i="8" s="1"/>
  <c r="D282" i="7"/>
  <c r="J281" i="7" s="1"/>
  <c r="E50" i="8" s="1"/>
  <c r="B282" i="7"/>
  <c r="H281" i="7" s="1"/>
  <c r="B50" i="8" s="1"/>
  <c r="D274" i="7"/>
  <c r="J273" i="7" s="1"/>
  <c r="E46" i="8" s="1"/>
  <c r="B274" i="7"/>
  <c r="H273" i="7" s="1"/>
  <c r="B46" i="8" s="1"/>
  <c r="D266" i="7"/>
  <c r="J265" i="7" s="1"/>
  <c r="E45" i="8" s="1"/>
  <c r="D259" i="7"/>
  <c r="J258" i="7" s="1"/>
  <c r="E44" i="8" s="1"/>
  <c r="B259" i="7"/>
  <c r="H258" i="7" s="1"/>
  <c r="B44" i="8" s="1"/>
  <c r="D251" i="7"/>
  <c r="J252" i="7" s="1"/>
  <c r="G41" i="8" s="1"/>
  <c r="B251" i="7"/>
  <c r="H252" i="7" s="1"/>
  <c r="D41" i="8" s="1"/>
  <c r="D242" i="7"/>
  <c r="J243" i="7" s="1"/>
  <c r="G40" i="8" s="1"/>
  <c r="B242" i="7"/>
  <c r="H243" i="7" s="1"/>
  <c r="D40" i="8" s="1"/>
  <c r="D227" i="7"/>
  <c r="J227" i="7" s="1"/>
  <c r="G35" i="8" s="1"/>
  <c r="D218" i="7"/>
  <c r="J219" i="7" s="1"/>
  <c r="G32" i="8" s="1"/>
  <c r="D211" i="7"/>
  <c r="J212" i="7" s="1"/>
  <c r="G31" i="8" s="1"/>
  <c r="B227" i="7"/>
  <c r="H227" i="7" s="1"/>
  <c r="D35" i="8" s="1"/>
  <c r="B218" i="7"/>
  <c r="H219" i="7" s="1"/>
  <c r="D32" i="8" s="1"/>
  <c r="B211" i="7"/>
  <c r="H212" i="7" s="1"/>
  <c r="D31" i="8" s="1"/>
  <c r="H203" i="7"/>
  <c r="D30" i="8" s="1"/>
  <c r="D195" i="7"/>
  <c r="J196" i="7" s="1"/>
  <c r="G29" i="8" s="1"/>
  <c r="B195" i="7"/>
  <c r="H196" i="7" s="1"/>
  <c r="D29" i="8" s="1"/>
  <c r="D187" i="7"/>
  <c r="J188" i="7" s="1"/>
  <c r="G28" i="8" s="1"/>
  <c r="B187" i="7"/>
  <c r="H188" i="7" s="1"/>
  <c r="D28" i="8" s="1"/>
  <c r="D179" i="7"/>
  <c r="J180" i="7" s="1"/>
  <c r="G27" i="8" s="1"/>
  <c r="B179" i="7"/>
  <c r="H180" i="7" s="1"/>
  <c r="D27" i="8" s="1"/>
  <c r="D172" i="7"/>
  <c r="J173" i="7" s="1"/>
  <c r="G26" i="8" s="1"/>
  <c r="B172" i="7"/>
  <c r="H173" i="7" s="1"/>
  <c r="D26" i="8" s="1"/>
  <c r="D165" i="7"/>
  <c r="J166" i="7" s="1"/>
  <c r="G25" i="8" s="1"/>
  <c r="B165" i="7"/>
  <c r="H166" i="7" s="1"/>
  <c r="D25" i="8" s="1"/>
  <c r="B159" i="7"/>
  <c r="H160" i="7" s="1"/>
  <c r="D24" i="8" s="1"/>
  <c r="D159" i="7"/>
  <c r="J160" i="7" s="1"/>
  <c r="G24" i="8" s="1"/>
  <c r="D152" i="7"/>
  <c r="J153" i="7" s="1"/>
  <c r="G23" i="8" s="1"/>
  <c r="D144" i="7"/>
  <c r="J145" i="7" s="1"/>
  <c r="G22" i="8" s="1"/>
  <c r="B152" i="7"/>
  <c r="H153" i="7" s="1"/>
  <c r="D23" i="8" s="1"/>
  <c r="B144" i="7"/>
  <c r="H145" i="7" s="1"/>
  <c r="D22" i="8" s="1"/>
  <c r="D137" i="7"/>
  <c r="J138" i="7" s="1"/>
  <c r="G21" i="8" s="1"/>
  <c r="B137" i="7"/>
  <c r="H138" i="7" s="1"/>
  <c r="D21" i="8" s="1"/>
  <c r="D130" i="7"/>
  <c r="J131" i="7" s="1"/>
  <c r="G20" i="8" s="1"/>
  <c r="B130" i="7"/>
  <c r="H131" i="7" s="1"/>
  <c r="D20" i="8" s="1"/>
  <c r="B122" i="7"/>
  <c r="H123" i="7" s="1"/>
  <c r="D19" i="8" s="1"/>
  <c r="B115" i="7"/>
  <c r="H116" i="7" s="1"/>
  <c r="D18" i="8" s="1"/>
  <c r="B107" i="7"/>
  <c r="H108" i="7" s="1"/>
  <c r="D17" i="8" s="1"/>
  <c r="B101" i="7"/>
  <c r="H102" i="7" s="1"/>
  <c r="D16" i="8" s="1"/>
  <c r="B94" i="7"/>
  <c r="H95" i="7" s="1"/>
  <c r="D15" i="8" s="1"/>
  <c r="B87" i="7"/>
  <c r="H88" i="7" s="1"/>
  <c r="D14" i="8" s="1"/>
  <c r="B79" i="7"/>
  <c r="H80" i="7" s="1"/>
  <c r="D13" i="8" s="1"/>
  <c r="B73" i="7"/>
  <c r="H74" i="7" s="1"/>
  <c r="D12" i="8" s="1"/>
  <c r="B54" i="7"/>
  <c r="H55" i="7" s="1"/>
  <c r="D9" i="8" s="1"/>
  <c r="B39" i="7"/>
  <c r="H40" i="7" s="1"/>
  <c r="D7" i="8" s="1"/>
  <c r="B33" i="7"/>
  <c r="H34" i="7" s="1"/>
  <c r="D6" i="8" s="1"/>
  <c r="B27" i="7"/>
  <c r="H27" i="7" s="1"/>
  <c r="D5" i="8" s="1"/>
  <c r="B19" i="7"/>
  <c r="H20" i="7" s="1"/>
  <c r="D4" i="8" s="1"/>
  <c r="B13" i="7"/>
  <c r="H13" i="7" s="1"/>
  <c r="D3" i="8" s="1"/>
  <c r="D122" i="7"/>
  <c r="J123" i="7" s="1"/>
  <c r="G19" i="8" s="1"/>
  <c r="D115" i="7"/>
  <c r="J116" i="7" s="1"/>
  <c r="G18" i="8" s="1"/>
  <c r="D107" i="7"/>
  <c r="J108" i="7" s="1"/>
  <c r="G17" i="8" s="1"/>
  <c r="D101" i="7"/>
  <c r="J102" i="7" s="1"/>
  <c r="G16" i="8" s="1"/>
  <c r="D94" i="7"/>
  <c r="J95" i="7" s="1"/>
  <c r="G15" i="8" s="1"/>
  <c r="D87" i="7"/>
  <c r="J88" i="7" s="1"/>
  <c r="G14" i="8" s="1"/>
  <c r="D79" i="7"/>
  <c r="J80" i="7" s="1"/>
  <c r="G13" i="8" s="1"/>
  <c r="D73" i="7"/>
  <c r="J74" i="7" s="1"/>
  <c r="G12" i="8" s="1"/>
  <c r="D54" i="7"/>
  <c r="J55" i="7" s="1"/>
  <c r="G9" i="8" s="1"/>
  <c r="D39" i="7"/>
  <c r="J40" i="7" s="1"/>
  <c r="G7" i="8" s="1"/>
  <c r="D33" i="7"/>
  <c r="J34" i="7" s="1"/>
  <c r="G6" i="8" s="1"/>
  <c r="D19" i="7"/>
  <c r="J20" i="7" s="1"/>
  <c r="G4" i="8" s="1"/>
  <c r="D13" i="7"/>
  <c r="J13" i="7" s="1"/>
  <c r="G3" i="8" s="1"/>
  <c r="C4" i="5"/>
  <c r="C5" i="5"/>
  <c r="C7" i="5"/>
  <c r="C9" i="5"/>
  <c r="C10" i="5"/>
  <c r="C2" i="4"/>
  <c r="C11" i="4"/>
  <c r="C12" i="4"/>
  <c r="C14" i="4"/>
  <c r="C32" i="4"/>
  <c r="C34" i="4"/>
  <c r="C6" i="4"/>
  <c r="C17" i="4"/>
  <c r="C18" i="4"/>
  <c r="C19" i="4"/>
  <c r="C7" i="4"/>
  <c r="C21" i="4"/>
  <c r="C35" i="4"/>
  <c r="C22" i="4"/>
  <c r="C24" i="4"/>
  <c r="C10" i="4"/>
  <c r="C30" i="4"/>
  <c r="C3" i="4"/>
  <c r="C4" i="4"/>
  <c r="C13" i="4"/>
  <c r="C5" i="4"/>
  <c r="C15" i="4"/>
  <c r="C16" i="4"/>
  <c r="C33" i="4"/>
  <c r="C20" i="4"/>
  <c r="C8" i="4"/>
  <c r="C23" i="4"/>
  <c r="C26" i="4"/>
  <c r="C27" i="4"/>
  <c r="C36" i="4"/>
  <c r="C28" i="4"/>
  <c r="C31" i="4"/>
  <c r="C25" i="4"/>
  <c r="C29" i="4"/>
  <c r="C17" i="5"/>
  <c r="C32" i="5"/>
  <c r="C18" i="5"/>
  <c r="C16" i="5"/>
  <c r="C23" i="5"/>
  <c r="C3" i="5"/>
  <c r="C8" i="5"/>
  <c r="C27" i="5"/>
  <c r="C31" i="5"/>
  <c r="C22" i="5"/>
  <c r="C15" i="5"/>
  <c r="C12" i="5"/>
  <c r="C29" i="5"/>
  <c r="C24" i="5"/>
  <c r="C33" i="5"/>
  <c r="C26" i="5"/>
  <c r="C25" i="5"/>
  <c r="C30" i="5"/>
  <c r="C21" i="5"/>
  <c r="C28" i="5"/>
  <c r="C47" i="5"/>
  <c r="C2" i="5"/>
  <c r="C11" i="5"/>
  <c r="C20" i="5"/>
  <c r="C14" i="5"/>
  <c r="C6" i="5"/>
  <c r="C19" i="5"/>
  <c r="C13" i="5"/>
  <c r="H21" i="7" l="1"/>
  <c r="H197" i="7"/>
  <c r="H124" i="7"/>
  <c r="H103" i="7"/>
  <c r="H189" i="7"/>
  <c r="H109" i="7"/>
  <c r="N266" i="2" l="1"/>
  <c r="N62" i="2"/>
  <c r="K88" i="2" l="1"/>
  <c r="L88" i="2"/>
  <c r="M88" i="2"/>
  <c r="N88" i="2"/>
  <c r="O88" i="2"/>
  <c r="K89" i="2"/>
  <c r="L89" i="2"/>
  <c r="M89" i="2"/>
  <c r="N89" i="2"/>
  <c r="O89" i="2"/>
  <c r="K90" i="2"/>
  <c r="L90" i="2"/>
  <c r="M90" i="2"/>
  <c r="N90" i="2"/>
  <c r="O90" i="2"/>
  <c r="K91" i="2"/>
  <c r="L91" i="2"/>
  <c r="M91" i="2"/>
  <c r="N91" i="2"/>
  <c r="O91" i="2"/>
  <c r="K92" i="2"/>
  <c r="L92" i="2"/>
  <c r="M92" i="2"/>
  <c r="N92" i="2"/>
  <c r="O92" i="2"/>
  <c r="K93" i="2"/>
  <c r="L93" i="2"/>
  <c r="M93" i="2"/>
  <c r="N93" i="2"/>
  <c r="O93" i="2"/>
  <c r="K94" i="2"/>
  <c r="L94" i="2"/>
  <c r="M94" i="2"/>
  <c r="N94" i="2"/>
  <c r="O94" i="2"/>
  <c r="K95" i="2"/>
  <c r="L95" i="2"/>
  <c r="M95" i="2"/>
  <c r="N95" i="2"/>
  <c r="O95" i="2"/>
  <c r="K96" i="2"/>
  <c r="L96" i="2"/>
  <c r="M96" i="2"/>
  <c r="N96" i="2"/>
  <c r="O96" i="2"/>
  <c r="K97" i="2"/>
  <c r="L97" i="2"/>
  <c r="M97" i="2"/>
  <c r="N97" i="2"/>
  <c r="O97" i="2"/>
  <c r="K98" i="2"/>
  <c r="L98" i="2"/>
  <c r="M98" i="2"/>
  <c r="N98" i="2"/>
  <c r="O98" i="2"/>
  <c r="K99" i="2"/>
  <c r="L99" i="2"/>
  <c r="M99" i="2"/>
  <c r="N99" i="2"/>
  <c r="O99" i="2"/>
  <c r="K100" i="2"/>
  <c r="L100" i="2"/>
  <c r="M100" i="2"/>
  <c r="N100" i="2"/>
  <c r="O100" i="2"/>
  <c r="K101" i="2"/>
  <c r="L101" i="2"/>
  <c r="M101" i="2"/>
  <c r="N101" i="2"/>
  <c r="O101" i="2"/>
  <c r="K102" i="2"/>
  <c r="L102" i="2"/>
  <c r="M102" i="2"/>
  <c r="N102" i="2"/>
  <c r="O102" i="2"/>
  <c r="K103" i="2"/>
  <c r="L103" i="2"/>
  <c r="M103" i="2"/>
  <c r="N103" i="2"/>
  <c r="O103" i="2"/>
  <c r="K104" i="2"/>
  <c r="L104" i="2"/>
  <c r="M104" i="2"/>
  <c r="N104" i="2"/>
  <c r="O104" i="2"/>
  <c r="K105" i="2"/>
  <c r="L105" i="2"/>
  <c r="M105" i="2"/>
  <c r="N105" i="2"/>
  <c r="O105" i="2"/>
  <c r="K106" i="2"/>
  <c r="L106" i="2"/>
  <c r="M106" i="2"/>
  <c r="N106" i="2"/>
  <c r="O106" i="2"/>
  <c r="K107" i="2"/>
  <c r="L107" i="2"/>
  <c r="M107" i="2"/>
  <c r="N107" i="2"/>
  <c r="O107" i="2"/>
  <c r="K108" i="2"/>
  <c r="L108" i="2"/>
  <c r="M108" i="2"/>
  <c r="N108" i="2"/>
  <c r="O108" i="2"/>
  <c r="K190" i="2"/>
  <c r="L190" i="2"/>
  <c r="M190" i="2"/>
  <c r="N190" i="2"/>
  <c r="O190" i="2"/>
  <c r="K191" i="2"/>
  <c r="L191" i="2"/>
  <c r="M191" i="2"/>
  <c r="N191" i="2"/>
  <c r="O191" i="2"/>
  <c r="K192" i="2"/>
  <c r="L192" i="2"/>
  <c r="M192" i="2"/>
  <c r="N192" i="2"/>
  <c r="O192" i="2"/>
  <c r="K193" i="2"/>
  <c r="L193" i="2"/>
  <c r="M193" i="2"/>
  <c r="N193" i="2"/>
  <c r="O193" i="2"/>
  <c r="K194" i="2"/>
  <c r="L194" i="2"/>
  <c r="M194" i="2"/>
  <c r="N194" i="2"/>
  <c r="O194" i="2"/>
  <c r="K195" i="2"/>
  <c r="L195" i="2"/>
  <c r="M195" i="2"/>
  <c r="N195" i="2"/>
  <c r="O195" i="2"/>
  <c r="K196" i="2"/>
  <c r="L196" i="2"/>
  <c r="M196" i="2"/>
  <c r="N196" i="2"/>
  <c r="O196" i="2"/>
  <c r="K197" i="2"/>
  <c r="L197" i="2"/>
  <c r="M197" i="2"/>
  <c r="N197" i="2"/>
  <c r="O197" i="2"/>
  <c r="K198" i="2"/>
  <c r="L198" i="2"/>
  <c r="M198" i="2"/>
  <c r="N198" i="2"/>
  <c r="O198" i="2"/>
  <c r="K199" i="2"/>
  <c r="L199" i="2"/>
  <c r="M199" i="2"/>
  <c r="N199" i="2"/>
  <c r="O199" i="2"/>
  <c r="K200" i="2"/>
  <c r="L200" i="2"/>
  <c r="M200" i="2"/>
  <c r="N200" i="2"/>
  <c r="O200" i="2"/>
  <c r="K201" i="2"/>
  <c r="L201" i="2"/>
  <c r="M201" i="2"/>
  <c r="N201" i="2"/>
  <c r="O201" i="2"/>
  <c r="K281" i="2"/>
  <c r="L281" i="2"/>
  <c r="M281" i="2"/>
  <c r="N281" i="2"/>
  <c r="O281" i="2"/>
  <c r="K282" i="2"/>
  <c r="L282" i="2"/>
  <c r="M282" i="2"/>
  <c r="N282" i="2"/>
  <c r="O282" i="2"/>
  <c r="K283" i="2"/>
  <c r="L283" i="2"/>
  <c r="M283" i="2"/>
  <c r="N283" i="2"/>
  <c r="O283" i="2"/>
  <c r="K284" i="2"/>
  <c r="L284" i="2"/>
  <c r="M284" i="2"/>
  <c r="N284" i="2"/>
  <c r="O284" i="2"/>
  <c r="K285" i="2"/>
  <c r="L285" i="2"/>
  <c r="M285" i="2"/>
  <c r="N285" i="2"/>
  <c r="O285" i="2"/>
  <c r="K286" i="2"/>
  <c r="L286" i="2"/>
  <c r="M286" i="2"/>
  <c r="N286" i="2"/>
  <c r="O286" i="2"/>
  <c r="K287" i="2"/>
  <c r="L287" i="2"/>
  <c r="M287" i="2"/>
  <c r="N287" i="2"/>
  <c r="O287" i="2"/>
  <c r="K288" i="2"/>
  <c r="L288" i="2"/>
  <c r="M288" i="2"/>
  <c r="N288" i="2"/>
  <c r="O288" i="2"/>
  <c r="K289" i="2"/>
  <c r="L289" i="2"/>
  <c r="M289" i="2"/>
  <c r="N289" i="2"/>
  <c r="O289" i="2"/>
  <c r="K290" i="2"/>
  <c r="L290" i="2"/>
  <c r="M290" i="2"/>
  <c r="N290" i="2"/>
  <c r="O290" i="2"/>
  <c r="K291" i="2"/>
  <c r="L291" i="2"/>
  <c r="M291" i="2"/>
  <c r="N291" i="2"/>
  <c r="O291" i="2"/>
  <c r="K292" i="2"/>
  <c r="L292" i="2"/>
  <c r="M292" i="2"/>
  <c r="N292" i="2"/>
  <c r="O292" i="2"/>
  <c r="K293" i="2"/>
  <c r="L293" i="2"/>
  <c r="M293" i="2"/>
  <c r="N293" i="2"/>
  <c r="O293" i="2"/>
  <c r="K294" i="2"/>
  <c r="L294" i="2"/>
  <c r="M294" i="2"/>
  <c r="N294" i="2"/>
  <c r="O294" i="2"/>
  <c r="K295" i="2"/>
  <c r="L295" i="2"/>
  <c r="M295" i="2"/>
  <c r="N295" i="2"/>
  <c r="O295" i="2"/>
  <c r="K296" i="2"/>
  <c r="L296" i="2"/>
  <c r="M296" i="2"/>
  <c r="N296" i="2"/>
  <c r="O296" i="2"/>
  <c r="K297" i="2"/>
  <c r="L297" i="2"/>
  <c r="M297" i="2"/>
  <c r="N297" i="2"/>
  <c r="O297" i="2"/>
  <c r="K402" i="2"/>
  <c r="L402" i="2"/>
  <c r="M402" i="2"/>
  <c r="N402" i="2"/>
  <c r="O402" i="2"/>
  <c r="K403" i="2"/>
  <c r="L403" i="2"/>
  <c r="M403" i="2"/>
  <c r="N403" i="2"/>
  <c r="O403" i="2"/>
  <c r="K404" i="2"/>
  <c r="L404" i="2"/>
  <c r="M404" i="2"/>
  <c r="N404" i="2"/>
  <c r="O404" i="2"/>
  <c r="K405" i="2"/>
  <c r="L405" i="2"/>
  <c r="M405" i="2"/>
  <c r="N405" i="2"/>
  <c r="O405" i="2"/>
  <c r="K406" i="2"/>
  <c r="L406" i="2"/>
  <c r="M406" i="2"/>
  <c r="N406" i="2"/>
  <c r="O406" i="2"/>
  <c r="K407" i="2"/>
  <c r="L407" i="2"/>
  <c r="M407" i="2"/>
  <c r="N407" i="2"/>
  <c r="O407" i="2"/>
  <c r="K408" i="2"/>
  <c r="L408" i="2"/>
  <c r="M408" i="2"/>
  <c r="N408" i="2"/>
  <c r="O408" i="2"/>
  <c r="K409" i="2"/>
  <c r="L409" i="2"/>
  <c r="M409" i="2"/>
  <c r="N409" i="2"/>
  <c r="O409" i="2"/>
  <c r="K410" i="2"/>
  <c r="L410" i="2"/>
  <c r="M410" i="2"/>
  <c r="N410" i="2"/>
  <c r="O410" i="2"/>
  <c r="K411" i="2"/>
  <c r="L411" i="2"/>
  <c r="M411" i="2"/>
  <c r="N411" i="2"/>
  <c r="O411" i="2"/>
  <c r="K412" i="2"/>
  <c r="L412" i="2"/>
  <c r="M412" i="2"/>
  <c r="N412" i="2"/>
  <c r="O412" i="2"/>
  <c r="K413" i="2"/>
  <c r="L413" i="2"/>
  <c r="M413" i="2"/>
  <c r="N413" i="2"/>
  <c r="O413" i="2"/>
  <c r="K414" i="2"/>
  <c r="L414" i="2"/>
  <c r="M414" i="2"/>
  <c r="N414" i="2"/>
  <c r="O414" i="2"/>
  <c r="K415" i="2"/>
  <c r="L415" i="2"/>
  <c r="M415" i="2"/>
  <c r="N415" i="2"/>
  <c r="O415" i="2"/>
  <c r="K416" i="2"/>
  <c r="L416" i="2"/>
  <c r="M416" i="2"/>
  <c r="N416" i="2"/>
  <c r="O416" i="2"/>
  <c r="K417" i="2"/>
  <c r="L417" i="2"/>
  <c r="M417" i="2"/>
  <c r="N417" i="2"/>
  <c r="O417" i="2"/>
  <c r="K523" i="2"/>
  <c r="L523" i="2"/>
  <c r="M523" i="2"/>
  <c r="N523" i="2"/>
  <c r="O523" i="2"/>
  <c r="K524" i="2"/>
  <c r="L524" i="2"/>
  <c r="M524" i="2"/>
  <c r="N524" i="2"/>
  <c r="O524" i="2"/>
  <c r="K525" i="2"/>
  <c r="L525" i="2"/>
  <c r="M525" i="2"/>
  <c r="N525" i="2"/>
  <c r="O525" i="2"/>
  <c r="K526" i="2"/>
  <c r="L526" i="2"/>
  <c r="M526" i="2"/>
  <c r="N526" i="2"/>
  <c r="O526" i="2"/>
  <c r="K527" i="2"/>
  <c r="L527" i="2"/>
  <c r="M527" i="2"/>
  <c r="N527" i="2"/>
  <c r="O527" i="2"/>
  <c r="K528" i="2"/>
  <c r="L528" i="2"/>
  <c r="M528" i="2"/>
  <c r="N528" i="2"/>
  <c r="O528" i="2"/>
  <c r="K529" i="2"/>
  <c r="L529" i="2"/>
  <c r="M529" i="2"/>
  <c r="N529" i="2"/>
  <c r="O529" i="2"/>
  <c r="K530" i="2"/>
  <c r="L530" i="2"/>
  <c r="M530" i="2"/>
  <c r="N530" i="2"/>
  <c r="O530" i="2"/>
  <c r="K531" i="2"/>
  <c r="L531" i="2"/>
  <c r="M531" i="2"/>
  <c r="N531" i="2"/>
  <c r="O531" i="2"/>
  <c r="K532" i="2"/>
  <c r="L532" i="2"/>
  <c r="M532" i="2"/>
  <c r="N532" i="2"/>
  <c r="O532" i="2"/>
  <c r="K533" i="2"/>
  <c r="L533" i="2"/>
  <c r="M533" i="2"/>
  <c r="N533" i="2"/>
  <c r="O533" i="2"/>
  <c r="K534" i="2"/>
  <c r="L534" i="2"/>
  <c r="M534" i="2"/>
  <c r="N534" i="2"/>
  <c r="O534" i="2"/>
  <c r="K535" i="2"/>
  <c r="L535" i="2"/>
  <c r="M535" i="2"/>
  <c r="N535" i="2"/>
  <c r="O535" i="2"/>
  <c r="K536" i="2"/>
  <c r="L536" i="2"/>
  <c r="M536" i="2"/>
  <c r="N536" i="2"/>
  <c r="O536" i="2"/>
  <c r="K537" i="2"/>
  <c r="L537" i="2"/>
  <c r="M537" i="2"/>
  <c r="N537" i="2"/>
  <c r="O537" i="2"/>
  <c r="K538" i="2"/>
  <c r="L538" i="2"/>
  <c r="M538" i="2"/>
  <c r="N538" i="2"/>
  <c r="O538" i="2"/>
  <c r="K539" i="2"/>
  <c r="L539" i="2"/>
  <c r="M539" i="2"/>
  <c r="N539" i="2"/>
  <c r="O539" i="2"/>
  <c r="K666" i="2"/>
  <c r="L666" i="2"/>
  <c r="M666" i="2"/>
  <c r="N666" i="2"/>
  <c r="O666" i="2"/>
  <c r="K667" i="2"/>
  <c r="L667" i="2"/>
  <c r="M667" i="2"/>
  <c r="N667" i="2"/>
  <c r="O667" i="2"/>
  <c r="K668" i="2"/>
  <c r="L668" i="2"/>
  <c r="M668" i="2"/>
  <c r="N668" i="2"/>
  <c r="O668" i="2"/>
  <c r="K669" i="2"/>
  <c r="L669" i="2"/>
  <c r="M669" i="2"/>
  <c r="N669" i="2"/>
  <c r="O669" i="2"/>
  <c r="K670" i="2"/>
  <c r="L670" i="2"/>
  <c r="M670" i="2"/>
  <c r="N670" i="2"/>
  <c r="O670" i="2"/>
  <c r="K671" i="2"/>
  <c r="L671" i="2"/>
  <c r="M671" i="2"/>
  <c r="N671" i="2"/>
  <c r="O671" i="2"/>
  <c r="K672" i="2"/>
  <c r="L672" i="2"/>
  <c r="M672" i="2"/>
  <c r="N672" i="2"/>
  <c r="O672" i="2"/>
  <c r="K673" i="2"/>
  <c r="L673" i="2"/>
  <c r="M673" i="2"/>
  <c r="N673" i="2"/>
  <c r="O673" i="2"/>
  <c r="K674" i="2"/>
  <c r="L674" i="2"/>
  <c r="M674" i="2"/>
  <c r="N674" i="2"/>
  <c r="O674" i="2"/>
  <c r="K675" i="2"/>
  <c r="L675" i="2"/>
  <c r="M675" i="2"/>
  <c r="N675" i="2"/>
  <c r="O675" i="2"/>
  <c r="K676" i="2"/>
  <c r="L676" i="2"/>
  <c r="M676" i="2"/>
  <c r="N676" i="2"/>
  <c r="O676" i="2"/>
  <c r="K677" i="2"/>
  <c r="L677" i="2"/>
  <c r="M677" i="2"/>
  <c r="N677" i="2"/>
  <c r="O677" i="2"/>
  <c r="K678" i="2"/>
  <c r="L678" i="2"/>
  <c r="M678" i="2"/>
  <c r="N678" i="2"/>
  <c r="O678" i="2"/>
  <c r="K679" i="2"/>
  <c r="L679" i="2"/>
  <c r="M679" i="2"/>
  <c r="N679" i="2"/>
  <c r="O679" i="2"/>
  <c r="K680" i="2"/>
  <c r="L680" i="2"/>
  <c r="M680" i="2"/>
  <c r="N680" i="2"/>
  <c r="O680" i="2"/>
  <c r="K681" i="2"/>
  <c r="L681" i="2"/>
  <c r="M681" i="2"/>
  <c r="N681" i="2"/>
  <c r="O681" i="2"/>
  <c r="K682" i="2"/>
  <c r="L682" i="2"/>
  <c r="M682" i="2"/>
  <c r="N682" i="2"/>
  <c r="O682" i="2"/>
  <c r="K683" i="2"/>
  <c r="L683" i="2"/>
  <c r="M683" i="2"/>
  <c r="N683" i="2"/>
  <c r="O683" i="2"/>
  <c r="K808" i="2"/>
  <c r="L808" i="2"/>
  <c r="M808" i="2"/>
  <c r="N808" i="2"/>
  <c r="O808" i="2"/>
  <c r="K809" i="2"/>
  <c r="L809" i="2"/>
  <c r="M809" i="2"/>
  <c r="N809" i="2"/>
  <c r="O809" i="2"/>
  <c r="K810" i="2"/>
  <c r="L810" i="2"/>
  <c r="M810" i="2"/>
  <c r="N810" i="2"/>
  <c r="O810" i="2"/>
  <c r="K811" i="2"/>
  <c r="L811" i="2"/>
  <c r="M811" i="2"/>
  <c r="N811" i="2"/>
  <c r="O811" i="2"/>
  <c r="K812" i="2"/>
  <c r="L812" i="2"/>
  <c r="M812" i="2"/>
  <c r="N812" i="2"/>
  <c r="O812" i="2"/>
  <c r="K813" i="2"/>
  <c r="L813" i="2"/>
  <c r="M813" i="2"/>
  <c r="N813" i="2"/>
  <c r="O813" i="2"/>
  <c r="K814" i="2"/>
  <c r="L814" i="2"/>
  <c r="M814" i="2"/>
  <c r="N814" i="2"/>
  <c r="O814" i="2"/>
  <c r="K815" i="2"/>
  <c r="L815" i="2"/>
  <c r="M815" i="2"/>
  <c r="N815" i="2"/>
  <c r="O815" i="2"/>
  <c r="K816" i="2"/>
  <c r="L816" i="2"/>
  <c r="M816" i="2"/>
  <c r="N816" i="2"/>
  <c r="O816" i="2"/>
  <c r="K817" i="2"/>
  <c r="L817" i="2"/>
  <c r="M817" i="2"/>
  <c r="N817" i="2"/>
  <c r="O817" i="2"/>
  <c r="K818" i="2"/>
  <c r="L818" i="2"/>
  <c r="M818" i="2"/>
  <c r="N818" i="2"/>
  <c r="O818" i="2"/>
  <c r="K819" i="2"/>
  <c r="L819" i="2"/>
  <c r="M819" i="2"/>
  <c r="N819" i="2"/>
  <c r="O819" i="2"/>
  <c r="K820" i="2"/>
  <c r="L820" i="2"/>
  <c r="M820" i="2"/>
  <c r="N820" i="2"/>
  <c r="O820" i="2"/>
  <c r="K821" i="2"/>
  <c r="L821" i="2"/>
  <c r="M821" i="2"/>
  <c r="N821" i="2"/>
  <c r="O821" i="2"/>
  <c r="K822" i="2"/>
  <c r="L822" i="2"/>
  <c r="M822" i="2"/>
  <c r="N822" i="2"/>
  <c r="O822" i="2"/>
  <c r="K823" i="2"/>
  <c r="L823" i="2"/>
  <c r="M823" i="2"/>
  <c r="N823" i="2"/>
  <c r="O823" i="2"/>
  <c r="K824" i="2"/>
  <c r="L824" i="2"/>
  <c r="M824" i="2"/>
  <c r="N824" i="2"/>
  <c r="O824" i="2"/>
  <c r="K825" i="2"/>
  <c r="L825" i="2"/>
  <c r="M825" i="2"/>
  <c r="N825" i="2"/>
  <c r="O825" i="2"/>
  <c r="K826" i="2"/>
  <c r="L826" i="2"/>
  <c r="M826" i="2"/>
  <c r="N826" i="2"/>
  <c r="O826" i="2"/>
  <c r="K827" i="2"/>
  <c r="L827" i="2"/>
  <c r="M827" i="2"/>
  <c r="N827" i="2"/>
  <c r="O827" i="2"/>
  <c r="K828" i="2"/>
  <c r="L828" i="2"/>
  <c r="M828" i="2"/>
  <c r="N828" i="2"/>
  <c r="O828" i="2"/>
  <c r="K829" i="2"/>
  <c r="L829" i="2"/>
  <c r="M829" i="2"/>
  <c r="N829" i="2"/>
  <c r="O829" i="2"/>
  <c r="K830" i="2"/>
  <c r="L830" i="2"/>
  <c r="M830" i="2"/>
  <c r="N830" i="2"/>
  <c r="O830" i="2"/>
  <c r="K831" i="2"/>
  <c r="L831" i="2"/>
  <c r="M831" i="2"/>
  <c r="N831" i="2"/>
  <c r="O831" i="2"/>
  <c r="K832" i="2"/>
  <c r="L832" i="2"/>
  <c r="M832" i="2"/>
  <c r="N832" i="2"/>
  <c r="O832" i="2"/>
  <c r="K833" i="2"/>
  <c r="L833" i="2"/>
  <c r="M833" i="2"/>
  <c r="N833" i="2"/>
  <c r="O833" i="2"/>
  <c r="K834" i="2"/>
  <c r="L834" i="2"/>
  <c r="M834" i="2"/>
  <c r="N834" i="2"/>
  <c r="O834" i="2"/>
  <c r="K835" i="2"/>
  <c r="L835" i="2"/>
  <c r="M835" i="2"/>
  <c r="N835" i="2"/>
  <c r="O835" i="2"/>
  <c r="K836" i="2"/>
  <c r="L836" i="2"/>
  <c r="M836" i="2"/>
  <c r="N836" i="2"/>
  <c r="O836" i="2"/>
  <c r="K969" i="2"/>
  <c r="L969" i="2"/>
  <c r="M969" i="2"/>
  <c r="N969" i="2"/>
  <c r="O969" i="2"/>
  <c r="K970" i="2"/>
  <c r="L970" i="2"/>
  <c r="M970" i="2"/>
  <c r="N970" i="2"/>
  <c r="O970" i="2"/>
  <c r="K971" i="2"/>
  <c r="L971" i="2"/>
  <c r="M971" i="2"/>
  <c r="N971" i="2"/>
  <c r="O971" i="2"/>
  <c r="K972" i="2"/>
  <c r="L972" i="2"/>
  <c r="M972" i="2"/>
  <c r="N972" i="2"/>
  <c r="O972" i="2"/>
  <c r="K973" i="2"/>
  <c r="L973" i="2"/>
  <c r="M973" i="2"/>
  <c r="N973" i="2"/>
  <c r="O973" i="2"/>
  <c r="K974" i="2"/>
  <c r="L974" i="2"/>
  <c r="M974" i="2"/>
  <c r="N974" i="2"/>
  <c r="O974" i="2"/>
  <c r="K975" i="2"/>
  <c r="L975" i="2"/>
  <c r="M975" i="2"/>
  <c r="N975" i="2"/>
  <c r="O975" i="2"/>
  <c r="K976" i="2"/>
  <c r="L976" i="2"/>
  <c r="M976" i="2"/>
  <c r="N976" i="2"/>
  <c r="O976" i="2"/>
  <c r="K977" i="2"/>
  <c r="L977" i="2"/>
  <c r="M977" i="2"/>
  <c r="N977" i="2"/>
  <c r="O977" i="2"/>
  <c r="K978" i="2"/>
  <c r="L978" i="2"/>
  <c r="M978" i="2"/>
  <c r="N978" i="2"/>
  <c r="O978" i="2"/>
  <c r="K979" i="2"/>
  <c r="L979" i="2"/>
  <c r="M979" i="2"/>
  <c r="N979" i="2"/>
  <c r="O979" i="2"/>
  <c r="K980" i="2"/>
  <c r="L980" i="2"/>
  <c r="M980" i="2"/>
  <c r="N980" i="2"/>
  <c r="O980" i="2"/>
  <c r="K981" i="2"/>
  <c r="L981" i="2"/>
  <c r="M981" i="2"/>
  <c r="N981" i="2"/>
  <c r="O981" i="2"/>
  <c r="K982" i="2"/>
  <c r="L982" i="2"/>
  <c r="M982" i="2"/>
  <c r="N982" i="2"/>
  <c r="O982" i="2"/>
  <c r="K983" i="2"/>
  <c r="L983" i="2"/>
  <c r="M983" i="2"/>
  <c r="N983" i="2"/>
  <c r="O983" i="2"/>
  <c r="K1134" i="2"/>
  <c r="L1134" i="2"/>
  <c r="M1134" i="2"/>
  <c r="N1134" i="2"/>
  <c r="O1134" i="2"/>
  <c r="K1135" i="2"/>
  <c r="L1135" i="2"/>
  <c r="M1135" i="2"/>
  <c r="N1135" i="2"/>
  <c r="O1135" i="2"/>
  <c r="K1136" i="2"/>
  <c r="L1136" i="2"/>
  <c r="M1136" i="2"/>
  <c r="N1136" i="2"/>
  <c r="O1136" i="2"/>
  <c r="K1137" i="2"/>
  <c r="L1137" i="2"/>
  <c r="M1137" i="2"/>
  <c r="N1137" i="2"/>
  <c r="O1137" i="2"/>
  <c r="K1138" i="2"/>
  <c r="L1138" i="2"/>
  <c r="M1138" i="2"/>
  <c r="N1138" i="2"/>
  <c r="O1138" i="2"/>
  <c r="K1139" i="2"/>
  <c r="L1139" i="2"/>
  <c r="M1139" i="2"/>
  <c r="N1139" i="2"/>
  <c r="O1139" i="2"/>
  <c r="K1140" i="2"/>
  <c r="L1140" i="2"/>
  <c r="M1140" i="2"/>
  <c r="N1140" i="2"/>
  <c r="O1140" i="2"/>
  <c r="K1141" i="2"/>
  <c r="L1141" i="2"/>
  <c r="M1141" i="2"/>
  <c r="N1141" i="2"/>
  <c r="O1141" i="2"/>
  <c r="K1142" i="2"/>
  <c r="L1142" i="2"/>
  <c r="M1142" i="2"/>
  <c r="N1142" i="2"/>
  <c r="O1142" i="2"/>
  <c r="K1143" i="2"/>
  <c r="L1143" i="2"/>
  <c r="M1143" i="2"/>
  <c r="N1143" i="2"/>
  <c r="O1143" i="2"/>
  <c r="K1144" i="2"/>
  <c r="L1144" i="2"/>
  <c r="M1144" i="2"/>
  <c r="N1144" i="2"/>
  <c r="O1144" i="2"/>
  <c r="K1145" i="2"/>
  <c r="L1145" i="2"/>
  <c r="M1145" i="2"/>
  <c r="N1145" i="2"/>
  <c r="O1145" i="2"/>
  <c r="K1146" i="2"/>
  <c r="L1146" i="2"/>
  <c r="M1146" i="2"/>
  <c r="N1146" i="2"/>
  <c r="O1146" i="2"/>
  <c r="K1147" i="2"/>
  <c r="L1147" i="2"/>
  <c r="M1147" i="2"/>
  <c r="N1147" i="2"/>
  <c r="O1147" i="2"/>
  <c r="K1148" i="2"/>
  <c r="L1148" i="2"/>
  <c r="M1148" i="2"/>
  <c r="N1148" i="2"/>
  <c r="O1148" i="2"/>
  <c r="K1149" i="2"/>
  <c r="L1149" i="2"/>
  <c r="M1149" i="2"/>
  <c r="N1149" i="2"/>
  <c r="O1149" i="2"/>
  <c r="K1150" i="2"/>
  <c r="L1150" i="2"/>
  <c r="M1150" i="2"/>
  <c r="N1150" i="2"/>
  <c r="O1150" i="2"/>
  <c r="K1151" i="2"/>
  <c r="L1151" i="2"/>
  <c r="M1151" i="2"/>
  <c r="N1151" i="2"/>
  <c r="O1151" i="2"/>
  <c r="K1152" i="2"/>
  <c r="L1152" i="2"/>
  <c r="M1152" i="2"/>
  <c r="N1152" i="2"/>
  <c r="O1152" i="2"/>
  <c r="K1153" i="2"/>
  <c r="L1153" i="2"/>
  <c r="M1153" i="2"/>
  <c r="N1153" i="2"/>
  <c r="O1153" i="2"/>
  <c r="K1154" i="2"/>
  <c r="L1154" i="2"/>
  <c r="M1154" i="2"/>
  <c r="N1154" i="2"/>
  <c r="O1154" i="2"/>
  <c r="K1155" i="2"/>
  <c r="L1155" i="2"/>
  <c r="M1155" i="2"/>
  <c r="N1155" i="2"/>
  <c r="O1155" i="2"/>
  <c r="K1156" i="2"/>
  <c r="L1156" i="2"/>
  <c r="M1156" i="2"/>
  <c r="N1156" i="2"/>
  <c r="O1156" i="2"/>
  <c r="K1157" i="2"/>
  <c r="L1157" i="2"/>
  <c r="M1157" i="2"/>
  <c r="N1157" i="2"/>
  <c r="O1157" i="2"/>
  <c r="K1158" i="2"/>
  <c r="L1158" i="2"/>
  <c r="M1158" i="2"/>
  <c r="N1158" i="2"/>
  <c r="O1158" i="2"/>
  <c r="K1159" i="2"/>
  <c r="L1159" i="2"/>
  <c r="M1159" i="2"/>
  <c r="N1159" i="2"/>
  <c r="O1159" i="2"/>
  <c r="K1160" i="2"/>
  <c r="L1160" i="2"/>
  <c r="M1160" i="2"/>
  <c r="N1160" i="2"/>
  <c r="O1160" i="2"/>
  <c r="K1161" i="2"/>
  <c r="L1161" i="2"/>
  <c r="M1161" i="2"/>
  <c r="N1161" i="2"/>
  <c r="O1161" i="2"/>
  <c r="K1287" i="2"/>
  <c r="L1287" i="2"/>
  <c r="M1287" i="2"/>
  <c r="N1287" i="2"/>
  <c r="O1287" i="2"/>
  <c r="K1288" i="2"/>
  <c r="L1288" i="2"/>
  <c r="M1288" i="2"/>
  <c r="N1288" i="2"/>
  <c r="O1288" i="2"/>
  <c r="K1289" i="2"/>
  <c r="L1289" i="2"/>
  <c r="M1289" i="2"/>
  <c r="N1289" i="2"/>
  <c r="O1289" i="2"/>
  <c r="K1290" i="2"/>
  <c r="L1290" i="2"/>
  <c r="M1290" i="2"/>
  <c r="N1290" i="2"/>
  <c r="O1290" i="2"/>
  <c r="K1291" i="2"/>
  <c r="L1291" i="2"/>
  <c r="M1291" i="2"/>
  <c r="N1291" i="2"/>
  <c r="O1291" i="2"/>
  <c r="K1292" i="2"/>
  <c r="L1292" i="2"/>
  <c r="M1292" i="2"/>
  <c r="N1292" i="2"/>
  <c r="O1292" i="2"/>
  <c r="K1293" i="2"/>
  <c r="L1293" i="2"/>
  <c r="M1293" i="2"/>
  <c r="N1293" i="2"/>
  <c r="O1293" i="2"/>
  <c r="K1294" i="2"/>
  <c r="L1294" i="2"/>
  <c r="M1294" i="2"/>
  <c r="N1294" i="2"/>
  <c r="O1294" i="2"/>
  <c r="K1295" i="2"/>
  <c r="L1295" i="2"/>
  <c r="M1295" i="2"/>
  <c r="N1295" i="2"/>
  <c r="O1295" i="2"/>
  <c r="K1296" i="2"/>
  <c r="L1296" i="2"/>
  <c r="M1296" i="2"/>
  <c r="N1296" i="2"/>
  <c r="O1296" i="2"/>
  <c r="K1297" i="2"/>
  <c r="L1297" i="2"/>
  <c r="M1297" i="2"/>
  <c r="N1297" i="2"/>
  <c r="O1297" i="2"/>
  <c r="K1298" i="2"/>
  <c r="L1298" i="2"/>
  <c r="M1298" i="2"/>
  <c r="N1298" i="2"/>
  <c r="O1298" i="2"/>
  <c r="K1299" i="2"/>
  <c r="L1299" i="2"/>
  <c r="M1299" i="2"/>
  <c r="N1299" i="2"/>
  <c r="O1299" i="2"/>
  <c r="K1300" i="2"/>
  <c r="L1300" i="2"/>
  <c r="M1300" i="2"/>
  <c r="N1300" i="2"/>
  <c r="O1300" i="2"/>
  <c r="K1301" i="2"/>
  <c r="L1301" i="2"/>
  <c r="M1301" i="2"/>
  <c r="N1301" i="2"/>
  <c r="O1301" i="2"/>
  <c r="K1302" i="2"/>
  <c r="L1302" i="2"/>
  <c r="M1302" i="2"/>
  <c r="N1302" i="2"/>
  <c r="O1302" i="2"/>
  <c r="K1303" i="2"/>
  <c r="L1303" i="2"/>
  <c r="M1303" i="2"/>
  <c r="N1303" i="2"/>
  <c r="O1303" i="2"/>
  <c r="K1304" i="2"/>
  <c r="L1304" i="2"/>
  <c r="M1304" i="2"/>
  <c r="N1304" i="2"/>
  <c r="O1304" i="2"/>
  <c r="K1305" i="2"/>
  <c r="L1305" i="2"/>
  <c r="M1305" i="2"/>
  <c r="N1305" i="2"/>
  <c r="O1305" i="2"/>
  <c r="K1306" i="2"/>
  <c r="L1306" i="2"/>
  <c r="M1306" i="2"/>
  <c r="N1306" i="2"/>
  <c r="O1306" i="2"/>
  <c r="K1307" i="2"/>
  <c r="L1307" i="2"/>
  <c r="M1307" i="2"/>
  <c r="N1307" i="2"/>
  <c r="O1307" i="2"/>
  <c r="K1308" i="2"/>
  <c r="L1308" i="2"/>
  <c r="M1308" i="2"/>
  <c r="N1308" i="2"/>
  <c r="O1308" i="2"/>
  <c r="K1309" i="2"/>
  <c r="L1309" i="2"/>
  <c r="M1309" i="2"/>
  <c r="N1309" i="2"/>
  <c r="O1309" i="2"/>
  <c r="K1416" i="2"/>
  <c r="L1416" i="2"/>
  <c r="M1416" i="2"/>
  <c r="N1416" i="2"/>
  <c r="O1416" i="2"/>
  <c r="K1417" i="2"/>
  <c r="L1417" i="2"/>
  <c r="M1417" i="2"/>
  <c r="N1417" i="2"/>
  <c r="O1417" i="2"/>
  <c r="K1418" i="2"/>
  <c r="L1418" i="2"/>
  <c r="M1418" i="2"/>
  <c r="N1418" i="2"/>
  <c r="O1418" i="2"/>
  <c r="K1419" i="2"/>
  <c r="L1419" i="2"/>
  <c r="M1419" i="2"/>
  <c r="N1419" i="2"/>
  <c r="O1419" i="2"/>
  <c r="K1420" i="2"/>
  <c r="L1420" i="2"/>
  <c r="M1420" i="2"/>
  <c r="N1420" i="2"/>
  <c r="O1420" i="2"/>
  <c r="K1421" i="2"/>
  <c r="L1421" i="2"/>
  <c r="M1421" i="2"/>
  <c r="N1421" i="2"/>
  <c r="O1421" i="2"/>
  <c r="K1422" i="2"/>
  <c r="L1422" i="2"/>
  <c r="M1422" i="2"/>
  <c r="N1422" i="2"/>
  <c r="O1422" i="2"/>
  <c r="K1423" i="2"/>
  <c r="L1423" i="2"/>
  <c r="M1423" i="2"/>
  <c r="N1423" i="2"/>
  <c r="O1423" i="2"/>
  <c r="K1424" i="2"/>
  <c r="L1424" i="2"/>
  <c r="M1424" i="2"/>
  <c r="N1424" i="2"/>
  <c r="O1424" i="2"/>
  <c r="K1425" i="2"/>
  <c r="L1425" i="2"/>
  <c r="M1425" i="2"/>
  <c r="N1425" i="2"/>
  <c r="O1425" i="2"/>
  <c r="K1426" i="2"/>
  <c r="L1426" i="2"/>
  <c r="M1426" i="2"/>
  <c r="N1426" i="2"/>
  <c r="O1426" i="2"/>
  <c r="K1534" i="2"/>
  <c r="L1534" i="2"/>
  <c r="M1534" i="2"/>
  <c r="N1534" i="2"/>
  <c r="O1534" i="2"/>
  <c r="K1535" i="2"/>
  <c r="L1535" i="2"/>
  <c r="M1535" i="2"/>
  <c r="N1535" i="2"/>
  <c r="O1535" i="2"/>
  <c r="K1536" i="2"/>
  <c r="L1536" i="2"/>
  <c r="M1536" i="2"/>
  <c r="N1536" i="2"/>
  <c r="O1536" i="2"/>
  <c r="K1537" i="2"/>
  <c r="L1537" i="2"/>
  <c r="M1537" i="2"/>
  <c r="N1537" i="2"/>
  <c r="O1537" i="2"/>
  <c r="K1538" i="2"/>
  <c r="L1538" i="2"/>
  <c r="M1538" i="2"/>
  <c r="N1538" i="2"/>
  <c r="O1538" i="2"/>
  <c r="K1539" i="2"/>
  <c r="L1539" i="2"/>
  <c r="M1539" i="2"/>
  <c r="N1539" i="2"/>
  <c r="O1539" i="2"/>
  <c r="K1540" i="2"/>
  <c r="L1540" i="2"/>
  <c r="M1540" i="2"/>
  <c r="N1540" i="2"/>
  <c r="O1540" i="2"/>
  <c r="K1541" i="2"/>
  <c r="L1541" i="2"/>
  <c r="M1541" i="2"/>
  <c r="N1541" i="2"/>
  <c r="O1541" i="2"/>
  <c r="K1542" i="2"/>
  <c r="L1542" i="2"/>
  <c r="M1542" i="2"/>
  <c r="N1542" i="2"/>
  <c r="O1542" i="2"/>
  <c r="K1543" i="2"/>
  <c r="L1543" i="2"/>
  <c r="M1543" i="2"/>
  <c r="N1543" i="2"/>
  <c r="O1543" i="2"/>
  <c r="K1544" i="2"/>
  <c r="L1544" i="2"/>
  <c r="M1544" i="2"/>
  <c r="N1544" i="2"/>
  <c r="O1544" i="2"/>
  <c r="K1545" i="2"/>
  <c r="L1545" i="2"/>
  <c r="M1545" i="2"/>
  <c r="N1545" i="2"/>
  <c r="O1545" i="2"/>
  <c r="K1546" i="2"/>
  <c r="L1546" i="2"/>
  <c r="M1546" i="2"/>
  <c r="N1546" i="2"/>
  <c r="O1546" i="2"/>
  <c r="K1547" i="2"/>
  <c r="L1547" i="2"/>
  <c r="M1547" i="2"/>
  <c r="N1547" i="2"/>
  <c r="O1547" i="2"/>
  <c r="K1644" i="2"/>
  <c r="L1644" i="2"/>
  <c r="M1644" i="2"/>
  <c r="N1644" i="2"/>
  <c r="O1644" i="2"/>
  <c r="K1645" i="2"/>
  <c r="L1645" i="2"/>
  <c r="M1645" i="2"/>
  <c r="N1645" i="2"/>
  <c r="O1645" i="2"/>
  <c r="K1646" i="2"/>
  <c r="L1646" i="2"/>
  <c r="M1646" i="2"/>
  <c r="N1646" i="2"/>
  <c r="O1646" i="2"/>
  <c r="K1647" i="2"/>
  <c r="L1647" i="2"/>
  <c r="M1647" i="2"/>
  <c r="N1647" i="2"/>
  <c r="O1647" i="2"/>
  <c r="K1648" i="2"/>
  <c r="L1648" i="2"/>
  <c r="M1648" i="2"/>
  <c r="N1648" i="2"/>
  <c r="O1648" i="2"/>
  <c r="K1649" i="2"/>
  <c r="L1649" i="2"/>
  <c r="M1649" i="2"/>
  <c r="N1649" i="2"/>
  <c r="O1649" i="2"/>
  <c r="K1650" i="2"/>
  <c r="L1650" i="2"/>
  <c r="M1650" i="2"/>
  <c r="N1650" i="2"/>
  <c r="O1650" i="2"/>
  <c r="K1651" i="2"/>
  <c r="L1651" i="2"/>
  <c r="M1651" i="2"/>
  <c r="N1651" i="2"/>
  <c r="O1651" i="2"/>
  <c r="K1652" i="2"/>
  <c r="L1652" i="2"/>
  <c r="M1652" i="2"/>
  <c r="N1652" i="2"/>
  <c r="O1652" i="2"/>
  <c r="K1653" i="2"/>
  <c r="L1653" i="2"/>
  <c r="M1653" i="2"/>
  <c r="N1653" i="2"/>
  <c r="O1653" i="2"/>
  <c r="K1654" i="2"/>
  <c r="L1654" i="2"/>
  <c r="M1654" i="2"/>
  <c r="N1654" i="2"/>
  <c r="O1654" i="2"/>
  <c r="K1655" i="2"/>
  <c r="L1655" i="2"/>
  <c r="M1655" i="2"/>
  <c r="N1655" i="2"/>
  <c r="O1655" i="2"/>
  <c r="K1656" i="2"/>
  <c r="L1656" i="2"/>
  <c r="M1656" i="2"/>
  <c r="N1656" i="2"/>
  <c r="O1656" i="2"/>
  <c r="K1657" i="2"/>
  <c r="L1657" i="2"/>
  <c r="M1657" i="2"/>
  <c r="N1657" i="2"/>
  <c r="O1657" i="2"/>
  <c r="K1743" i="2"/>
  <c r="L1743" i="2"/>
  <c r="M1743" i="2"/>
  <c r="N1743" i="2"/>
  <c r="O1743" i="2"/>
  <c r="K1744" i="2"/>
  <c r="L1744" i="2"/>
  <c r="M1744" i="2"/>
  <c r="N1744" i="2"/>
  <c r="O1744" i="2"/>
  <c r="K1745" i="2"/>
  <c r="L1745" i="2"/>
  <c r="M1745" i="2"/>
  <c r="N1745" i="2"/>
  <c r="O1745" i="2"/>
  <c r="K1746" i="2"/>
  <c r="L1746" i="2"/>
  <c r="M1746" i="2"/>
  <c r="N1746" i="2"/>
  <c r="O1746" i="2"/>
  <c r="K1747" i="2"/>
  <c r="L1747" i="2"/>
  <c r="M1747" i="2"/>
  <c r="N1747" i="2"/>
  <c r="O1747" i="2"/>
  <c r="K1748" i="2"/>
  <c r="L1748" i="2"/>
  <c r="M1748" i="2"/>
  <c r="N1748" i="2"/>
  <c r="O1748" i="2"/>
  <c r="K1749" i="2"/>
  <c r="L1749" i="2"/>
  <c r="M1749" i="2"/>
  <c r="N1749" i="2"/>
  <c r="O1749" i="2"/>
  <c r="K1750" i="2"/>
  <c r="L1750" i="2"/>
  <c r="M1750" i="2"/>
  <c r="N1750" i="2"/>
  <c r="O1750" i="2"/>
  <c r="K1751" i="2"/>
  <c r="L1751" i="2"/>
  <c r="M1751" i="2"/>
  <c r="N1751" i="2"/>
  <c r="O1751" i="2"/>
  <c r="K1752" i="2"/>
  <c r="L1752" i="2"/>
  <c r="M1752" i="2"/>
  <c r="N1752" i="2"/>
  <c r="O1752" i="2"/>
  <c r="K1753" i="2"/>
  <c r="L1753" i="2"/>
  <c r="M1753" i="2"/>
  <c r="N1753" i="2"/>
  <c r="O1753" i="2"/>
  <c r="K1754" i="2"/>
  <c r="L1754" i="2"/>
  <c r="M1754" i="2"/>
  <c r="N1754" i="2"/>
  <c r="O1754" i="2"/>
  <c r="K1855" i="2"/>
  <c r="L1855" i="2"/>
  <c r="M1855" i="2"/>
  <c r="N1855" i="2"/>
  <c r="O1855" i="2"/>
  <c r="K1856" i="2"/>
  <c r="L1856" i="2"/>
  <c r="M1856" i="2"/>
  <c r="N1856" i="2"/>
  <c r="O1856" i="2"/>
  <c r="K1857" i="2"/>
  <c r="L1857" i="2"/>
  <c r="M1857" i="2"/>
  <c r="N1857" i="2"/>
  <c r="O1857" i="2"/>
  <c r="K1858" i="2"/>
  <c r="L1858" i="2"/>
  <c r="M1858" i="2"/>
  <c r="N1858" i="2"/>
  <c r="O1858" i="2"/>
  <c r="K1859" i="2"/>
  <c r="L1859" i="2"/>
  <c r="M1859" i="2"/>
  <c r="N1859" i="2"/>
  <c r="O1859" i="2"/>
  <c r="K1860" i="2"/>
  <c r="L1860" i="2"/>
  <c r="M1860" i="2"/>
  <c r="N1860" i="2"/>
  <c r="O1860" i="2"/>
  <c r="K1861" i="2"/>
  <c r="L1861" i="2"/>
  <c r="M1861" i="2"/>
  <c r="N1861" i="2"/>
  <c r="O1861" i="2"/>
  <c r="K1862" i="2"/>
  <c r="L1862" i="2"/>
  <c r="M1862" i="2"/>
  <c r="N1862" i="2"/>
  <c r="O1862" i="2"/>
  <c r="K1863" i="2"/>
  <c r="L1863" i="2"/>
  <c r="M1863" i="2"/>
  <c r="N1863" i="2"/>
  <c r="O1863" i="2"/>
  <c r="K1864" i="2"/>
  <c r="L1864" i="2"/>
  <c r="M1864" i="2"/>
  <c r="N1864" i="2"/>
  <c r="O1864" i="2"/>
  <c r="K1865" i="2"/>
  <c r="L1865" i="2"/>
  <c r="M1865" i="2"/>
  <c r="N1865" i="2"/>
  <c r="O1865" i="2"/>
  <c r="K1866" i="2"/>
  <c r="L1866" i="2"/>
  <c r="M1866" i="2"/>
  <c r="N1866" i="2"/>
  <c r="O1866" i="2"/>
  <c r="K1867" i="2"/>
  <c r="L1867" i="2"/>
  <c r="M1867" i="2"/>
  <c r="N1867" i="2"/>
  <c r="O1867" i="2"/>
  <c r="K1868" i="2"/>
  <c r="L1868" i="2"/>
  <c r="M1868" i="2"/>
  <c r="N1868" i="2"/>
  <c r="O1868" i="2"/>
  <c r="K1869" i="2"/>
  <c r="L1869" i="2"/>
  <c r="M1869" i="2"/>
  <c r="N1869" i="2"/>
  <c r="O1869" i="2"/>
  <c r="K1870" i="2"/>
  <c r="L1870" i="2"/>
  <c r="M1870" i="2"/>
  <c r="N1870" i="2"/>
  <c r="O1870" i="2"/>
  <c r="K1988" i="2"/>
  <c r="L1988" i="2"/>
  <c r="M1988" i="2"/>
  <c r="N1988" i="2"/>
  <c r="O1988" i="2"/>
  <c r="K1989" i="2"/>
  <c r="L1989" i="2"/>
  <c r="M1989" i="2"/>
  <c r="N1989" i="2"/>
  <c r="O1989" i="2"/>
  <c r="K1990" i="2"/>
  <c r="L1990" i="2"/>
  <c r="M1990" i="2"/>
  <c r="N1990" i="2"/>
  <c r="O1990" i="2"/>
  <c r="K1991" i="2"/>
  <c r="L1991" i="2"/>
  <c r="M1991" i="2"/>
  <c r="N1991" i="2"/>
  <c r="O1991" i="2"/>
  <c r="K1992" i="2"/>
  <c r="L1992" i="2"/>
  <c r="M1992" i="2"/>
  <c r="N1992" i="2"/>
  <c r="O1992" i="2"/>
  <c r="K1993" i="2"/>
  <c r="L1993" i="2"/>
  <c r="M1993" i="2"/>
  <c r="N1993" i="2"/>
  <c r="O1993" i="2"/>
  <c r="K1994" i="2"/>
  <c r="L1994" i="2"/>
  <c r="M1994" i="2"/>
  <c r="N1994" i="2"/>
  <c r="O1994" i="2"/>
  <c r="K1995" i="2"/>
  <c r="L1995" i="2"/>
  <c r="M1995" i="2"/>
  <c r="N1995" i="2"/>
  <c r="O1995" i="2"/>
  <c r="K1996" i="2"/>
  <c r="L1996" i="2"/>
  <c r="M1996" i="2"/>
  <c r="N1996" i="2"/>
  <c r="O1996" i="2"/>
  <c r="K1997" i="2"/>
  <c r="L1997" i="2"/>
  <c r="M1997" i="2"/>
  <c r="N1997" i="2"/>
  <c r="O1997" i="2"/>
  <c r="K1998" i="2"/>
  <c r="L1998" i="2"/>
  <c r="M1998" i="2"/>
  <c r="N1998" i="2"/>
  <c r="O1998" i="2"/>
  <c r="K1999" i="2"/>
  <c r="L1999" i="2"/>
  <c r="M1999" i="2"/>
  <c r="N1999" i="2"/>
  <c r="O1999" i="2"/>
  <c r="K2000" i="2"/>
  <c r="L2000" i="2"/>
  <c r="M2000" i="2"/>
  <c r="N2000" i="2"/>
  <c r="O2000" i="2"/>
  <c r="K2001" i="2"/>
  <c r="L2001" i="2"/>
  <c r="M2001" i="2"/>
  <c r="N2001" i="2"/>
  <c r="O2001" i="2"/>
  <c r="K2002" i="2"/>
  <c r="L2002" i="2"/>
  <c r="M2002" i="2"/>
  <c r="N2002" i="2"/>
  <c r="O2002" i="2"/>
  <c r="K2003" i="2"/>
  <c r="L2003" i="2"/>
  <c r="M2003" i="2"/>
  <c r="N2003" i="2"/>
  <c r="O2003" i="2"/>
  <c r="K2004" i="2"/>
  <c r="L2004" i="2"/>
  <c r="M2004" i="2"/>
  <c r="N2004" i="2"/>
  <c r="O2004" i="2"/>
  <c r="K2005" i="2"/>
  <c r="L2005" i="2"/>
  <c r="M2005" i="2"/>
  <c r="N2005" i="2"/>
  <c r="O2005" i="2"/>
  <c r="K2006" i="2"/>
  <c r="L2006" i="2"/>
  <c r="M2006" i="2"/>
  <c r="N2006" i="2"/>
  <c r="O2006" i="2"/>
  <c r="K2103" i="2"/>
  <c r="L2103" i="2"/>
  <c r="M2103" i="2"/>
  <c r="N2103" i="2"/>
  <c r="O2103" i="2"/>
  <c r="K2104" i="2"/>
  <c r="L2104" i="2"/>
  <c r="M2104" i="2"/>
  <c r="N2104" i="2"/>
  <c r="O2104" i="2"/>
  <c r="K2105" i="2"/>
  <c r="L2105" i="2"/>
  <c r="M2105" i="2"/>
  <c r="N2105" i="2"/>
  <c r="O2105" i="2"/>
  <c r="K2106" i="2"/>
  <c r="L2106" i="2"/>
  <c r="M2106" i="2"/>
  <c r="N2106" i="2"/>
  <c r="O2106" i="2"/>
  <c r="K2107" i="2"/>
  <c r="L2107" i="2"/>
  <c r="M2107" i="2"/>
  <c r="N2107" i="2"/>
  <c r="O2107" i="2"/>
  <c r="K2108" i="2"/>
  <c r="L2108" i="2"/>
  <c r="M2108" i="2"/>
  <c r="N2108" i="2"/>
  <c r="O2108" i="2"/>
  <c r="K2109" i="2"/>
  <c r="L2109" i="2"/>
  <c r="M2109" i="2"/>
  <c r="N2109" i="2"/>
  <c r="O2109" i="2"/>
  <c r="K2110" i="2"/>
  <c r="L2110" i="2"/>
  <c r="M2110" i="2"/>
  <c r="N2110" i="2"/>
  <c r="O2110" i="2"/>
  <c r="K2111" i="2"/>
  <c r="L2111" i="2"/>
  <c r="M2111" i="2"/>
  <c r="N2111" i="2"/>
  <c r="O2111" i="2"/>
  <c r="K2112" i="2"/>
  <c r="L2112" i="2"/>
  <c r="M2112" i="2"/>
  <c r="N2112" i="2"/>
  <c r="O2112" i="2"/>
  <c r="K2113" i="2"/>
  <c r="L2113" i="2"/>
  <c r="M2113" i="2"/>
  <c r="N2113" i="2"/>
  <c r="O2113" i="2"/>
  <c r="K2114" i="2"/>
  <c r="L2114" i="2"/>
  <c r="M2114" i="2"/>
  <c r="N2114" i="2"/>
  <c r="O2114" i="2"/>
  <c r="K2115" i="2"/>
  <c r="L2115" i="2"/>
  <c r="M2115" i="2"/>
  <c r="N2115" i="2"/>
  <c r="O2115" i="2"/>
  <c r="K2116" i="2"/>
  <c r="L2116" i="2"/>
  <c r="M2116" i="2"/>
  <c r="N2116" i="2"/>
  <c r="O2116" i="2"/>
  <c r="K2117" i="2"/>
  <c r="L2117" i="2"/>
  <c r="M2117" i="2"/>
  <c r="N2117" i="2"/>
  <c r="O2117" i="2"/>
  <c r="K2208" i="2"/>
  <c r="L2208" i="2"/>
  <c r="M2208" i="2"/>
  <c r="N2208" i="2"/>
  <c r="O2208" i="2"/>
  <c r="K2209" i="2"/>
  <c r="L2209" i="2"/>
  <c r="M2209" i="2"/>
  <c r="N2209" i="2"/>
  <c r="O2209" i="2"/>
  <c r="K2210" i="2"/>
  <c r="L2210" i="2"/>
  <c r="M2210" i="2"/>
  <c r="N2210" i="2"/>
  <c r="O2210" i="2"/>
  <c r="K2211" i="2"/>
  <c r="L2211" i="2"/>
  <c r="M2211" i="2"/>
  <c r="N2211" i="2"/>
  <c r="O2211" i="2"/>
  <c r="K2212" i="2"/>
  <c r="L2212" i="2"/>
  <c r="M2212" i="2"/>
  <c r="N2212" i="2"/>
  <c r="O2212" i="2"/>
  <c r="K2213" i="2"/>
  <c r="L2213" i="2"/>
  <c r="M2213" i="2"/>
  <c r="N2213" i="2"/>
  <c r="O2213" i="2"/>
  <c r="K2214" i="2"/>
  <c r="L2214" i="2"/>
  <c r="M2214" i="2"/>
  <c r="N2214" i="2"/>
  <c r="O2214" i="2"/>
  <c r="K2215" i="2"/>
  <c r="L2215" i="2"/>
  <c r="M2215" i="2"/>
  <c r="N2215" i="2"/>
  <c r="O2215" i="2"/>
  <c r="K2216" i="2"/>
  <c r="L2216" i="2"/>
  <c r="M2216" i="2"/>
  <c r="N2216" i="2"/>
  <c r="O2216" i="2"/>
  <c r="K2217" i="2"/>
  <c r="L2217" i="2"/>
  <c r="M2217" i="2"/>
  <c r="N2217" i="2"/>
  <c r="O2217" i="2"/>
  <c r="K2218" i="2"/>
  <c r="L2218" i="2"/>
  <c r="M2218" i="2"/>
  <c r="N2218" i="2"/>
  <c r="O2218" i="2"/>
  <c r="K2219" i="2"/>
  <c r="L2219" i="2"/>
  <c r="M2219" i="2"/>
  <c r="N2219" i="2"/>
  <c r="O2219" i="2"/>
  <c r="K2220" i="2"/>
  <c r="L2220" i="2"/>
  <c r="M2220" i="2"/>
  <c r="N2220" i="2"/>
  <c r="O2220" i="2"/>
  <c r="K2221" i="2"/>
  <c r="L2221" i="2"/>
  <c r="M2221" i="2"/>
  <c r="N2221" i="2"/>
  <c r="O2221" i="2"/>
  <c r="K2222" i="2"/>
  <c r="L2222" i="2"/>
  <c r="M2222" i="2"/>
  <c r="N2222" i="2"/>
  <c r="O2222" i="2"/>
  <c r="K2339" i="2"/>
  <c r="L2339" i="2"/>
  <c r="M2339" i="2"/>
  <c r="N2339" i="2"/>
  <c r="O2339" i="2"/>
  <c r="K2340" i="2"/>
  <c r="L2340" i="2"/>
  <c r="M2340" i="2"/>
  <c r="N2340" i="2"/>
  <c r="O2340" i="2"/>
  <c r="K2341" i="2"/>
  <c r="L2341" i="2"/>
  <c r="M2341" i="2"/>
  <c r="N2341" i="2"/>
  <c r="O2341" i="2"/>
  <c r="K2342" i="2"/>
  <c r="L2342" i="2"/>
  <c r="M2342" i="2"/>
  <c r="N2342" i="2"/>
  <c r="O2342" i="2"/>
  <c r="K2343" i="2"/>
  <c r="L2343" i="2"/>
  <c r="M2343" i="2"/>
  <c r="N2343" i="2"/>
  <c r="O2343" i="2"/>
  <c r="K2344" i="2"/>
  <c r="L2344" i="2"/>
  <c r="M2344" i="2"/>
  <c r="N2344" i="2"/>
  <c r="O2344" i="2"/>
  <c r="K2345" i="2"/>
  <c r="L2345" i="2"/>
  <c r="M2345" i="2"/>
  <c r="N2345" i="2"/>
  <c r="O2345" i="2"/>
  <c r="K2346" i="2"/>
  <c r="L2346" i="2"/>
  <c r="M2346" i="2"/>
  <c r="N2346" i="2"/>
  <c r="O2346" i="2"/>
  <c r="K2347" i="2"/>
  <c r="L2347" i="2"/>
  <c r="M2347" i="2"/>
  <c r="N2347" i="2"/>
  <c r="O2347" i="2"/>
  <c r="K2348" i="2"/>
  <c r="L2348" i="2"/>
  <c r="M2348" i="2"/>
  <c r="N2348" i="2"/>
  <c r="O2348" i="2"/>
  <c r="K2349" i="2"/>
  <c r="L2349" i="2"/>
  <c r="M2349" i="2"/>
  <c r="N2349" i="2"/>
  <c r="O2349" i="2"/>
  <c r="K2350" i="2"/>
  <c r="L2350" i="2"/>
  <c r="M2350" i="2"/>
  <c r="N2350" i="2"/>
  <c r="O2350" i="2"/>
  <c r="K2351" i="2"/>
  <c r="L2351" i="2"/>
  <c r="M2351" i="2"/>
  <c r="N2351" i="2"/>
  <c r="O2351" i="2"/>
  <c r="K2352" i="2"/>
  <c r="L2352" i="2"/>
  <c r="M2352" i="2"/>
  <c r="N2352" i="2"/>
  <c r="O2352" i="2"/>
  <c r="K2353" i="2"/>
  <c r="L2353" i="2"/>
  <c r="M2353" i="2"/>
  <c r="N2353" i="2"/>
  <c r="O2353" i="2"/>
  <c r="K2354" i="2"/>
  <c r="L2354" i="2"/>
  <c r="M2354" i="2"/>
  <c r="N2354" i="2"/>
  <c r="O2354" i="2"/>
  <c r="K2355" i="2"/>
  <c r="L2355" i="2"/>
  <c r="M2355" i="2"/>
  <c r="N2355" i="2"/>
  <c r="O2355" i="2"/>
  <c r="K2356" i="2"/>
  <c r="L2356" i="2"/>
  <c r="M2356" i="2"/>
  <c r="N2356" i="2"/>
  <c r="O2356" i="2"/>
  <c r="K2357" i="2"/>
  <c r="L2357" i="2"/>
  <c r="M2357" i="2"/>
  <c r="N2357" i="2"/>
  <c r="O2357" i="2"/>
  <c r="K2358" i="2"/>
  <c r="L2358" i="2"/>
  <c r="M2358" i="2"/>
  <c r="N2358" i="2"/>
  <c r="O2358" i="2"/>
  <c r="K2359" i="2"/>
  <c r="L2359" i="2"/>
  <c r="M2359" i="2"/>
  <c r="N2359" i="2"/>
  <c r="O2359" i="2"/>
  <c r="K2360" i="2"/>
  <c r="L2360" i="2"/>
  <c r="M2360" i="2"/>
  <c r="N2360" i="2"/>
  <c r="O2360" i="2"/>
  <c r="K2471" i="2"/>
  <c r="L2471" i="2"/>
  <c r="M2471" i="2"/>
  <c r="N2471" i="2"/>
  <c r="O2471" i="2"/>
  <c r="K2472" i="2"/>
  <c r="L2472" i="2"/>
  <c r="M2472" i="2"/>
  <c r="N2472" i="2"/>
  <c r="O2472" i="2"/>
  <c r="K2473" i="2"/>
  <c r="L2473" i="2"/>
  <c r="M2473" i="2"/>
  <c r="N2473" i="2"/>
  <c r="O2473" i="2"/>
  <c r="K2474" i="2"/>
  <c r="L2474" i="2"/>
  <c r="M2474" i="2"/>
  <c r="N2474" i="2"/>
  <c r="O2474" i="2"/>
  <c r="K2475" i="2"/>
  <c r="L2475" i="2"/>
  <c r="M2475" i="2"/>
  <c r="N2475" i="2"/>
  <c r="O2475" i="2"/>
  <c r="K2476" i="2"/>
  <c r="L2476" i="2"/>
  <c r="M2476" i="2"/>
  <c r="N2476" i="2"/>
  <c r="O2476" i="2"/>
  <c r="K2477" i="2"/>
  <c r="L2477" i="2"/>
  <c r="M2477" i="2"/>
  <c r="N2477" i="2"/>
  <c r="O2477" i="2"/>
  <c r="K2478" i="2"/>
  <c r="L2478" i="2"/>
  <c r="M2478" i="2"/>
  <c r="N2478" i="2"/>
  <c r="O2478" i="2"/>
  <c r="K2479" i="2"/>
  <c r="L2479" i="2"/>
  <c r="M2479" i="2"/>
  <c r="N2479" i="2"/>
  <c r="O2479" i="2"/>
  <c r="K2480" i="2"/>
  <c r="L2480" i="2"/>
  <c r="M2480" i="2"/>
  <c r="N2480" i="2"/>
  <c r="O2480" i="2"/>
  <c r="K2481" i="2"/>
  <c r="L2481" i="2"/>
  <c r="M2481" i="2"/>
  <c r="N2481" i="2"/>
  <c r="O2481" i="2"/>
  <c r="K2482" i="2"/>
  <c r="L2482" i="2"/>
  <c r="M2482" i="2"/>
  <c r="N2482" i="2"/>
  <c r="O2482" i="2"/>
  <c r="K2589" i="2"/>
  <c r="L2589" i="2"/>
  <c r="M2589" i="2"/>
  <c r="N2589" i="2"/>
  <c r="O2589" i="2"/>
  <c r="K2590" i="2"/>
  <c r="L2590" i="2"/>
  <c r="M2590" i="2"/>
  <c r="N2590" i="2"/>
  <c r="O2590" i="2"/>
  <c r="K2591" i="2"/>
  <c r="L2591" i="2"/>
  <c r="M2591" i="2"/>
  <c r="N2591" i="2"/>
  <c r="O2591" i="2"/>
  <c r="K2592" i="2"/>
  <c r="L2592" i="2"/>
  <c r="M2592" i="2"/>
  <c r="N2592" i="2"/>
  <c r="O2592" i="2"/>
  <c r="K2593" i="2"/>
  <c r="L2593" i="2"/>
  <c r="M2593" i="2"/>
  <c r="N2593" i="2"/>
  <c r="O2593" i="2"/>
  <c r="K2594" i="2"/>
  <c r="L2594" i="2"/>
  <c r="M2594" i="2"/>
  <c r="N2594" i="2"/>
  <c r="O2594" i="2"/>
  <c r="K2595" i="2"/>
  <c r="L2595" i="2"/>
  <c r="M2595" i="2"/>
  <c r="N2595" i="2"/>
  <c r="O2595" i="2"/>
  <c r="K2596" i="2"/>
  <c r="L2596" i="2"/>
  <c r="M2596" i="2"/>
  <c r="N2596" i="2"/>
  <c r="O2596" i="2"/>
  <c r="K2597" i="2"/>
  <c r="L2597" i="2"/>
  <c r="M2597" i="2"/>
  <c r="N2597" i="2"/>
  <c r="O2597" i="2"/>
  <c r="K2598" i="2"/>
  <c r="L2598" i="2"/>
  <c r="M2598" i="2"/>
  <c r="N2598" i="2"/>
  <c r="O2598" i="2"/>
  <c r="K2599" i="2"/>
  <c r="L2599" i="2"/>
  <c r="M2599" i="2"/>
  <c r="N2599" i="2"/>
  <c r="O2599" i="2"/>
  <c r="K2600" i="2"/>
  <c r="L2600" i="2"/>
  <c r="M2600" i="2"/>
  <c r="N2600" i="2"/>
  <c r="O2600" i="2"/>
  <c r="K2601" i="2"/>
  <c r="L2601" i="2"/>
  <c r="M2601" i="2"/>
  <c r="N2601" i="2"/>
  <c r="O2601" i="2"/>
  <c r="K2602" i="2"/>
  <c r="L2602" i="2"/>
  <c r="M2602" i="2"/>
  <c r="N2602" i="2"/>
  <c r="O2602" i="2"/>
  <c r="K2603" i="2"/>
  <c r="L2603" i="2"/>
  <c r="M2603" i="2"/>
  <c r="N2603" i="2"/>
  <c r="O2603" i="2"/>
  <c r="K2604" i="2"/>
  <c r="L2604" i="2"/>
  <c r="M2604" i="2"/>
  <c r="N2604" i="2"/>
  <c r="O2604" i="2"/>
  <c r="K2605" i="2"/>
  <c r="L2605" i="2"/>
  <c r="M2605" i="2"/>
  <c r="N2605" i="2"/>
  <c r="O2605" i="2"/>
  <c r="K2606" i="2"/>
  <c r="L2606" i="2"/>
  <c r="M2606" i="2"/>
  <c r="N2606" i="2"/>
  <c r="O2606" i="2"/>
  <c r="K2607" i="2"/>
  <c r="L2607" i="2"/>
  <c r="M2607" i="2"/>
  <c r="N2607" i="2"/>
  <c r="O2607" i="2"/>
  <c r="K2608" i="2"/>
  <c r="L2608" i="2"/>
  <c r="M2608" i="2"/>
  <c r="N2608" i="2"/>
  <c r="O2608" i="2"/>
  <c r="K2724" i="2"/>
  <c r="L2724" i="2"/>
  <c r="M2724" i="2"/>
  <c r="N2724" i="2"/>
  <c r="O2724" i="2"/>
  <c r="K2725" i="2"/>
  <c r="L2725" i="2"/>
  <c r="M2725" i="2"/>
  <c r="N2725" i="2"/>
  <c r="O2725" i="2"/>
  <c r="K2726" i="2"/>
  <c r="L2726" i="2"/>
  <c r="M2726" i="2"/>
  <c r="N2726" i="2"/>
  <c r="O2726" i="2"/>
  <c r="K2727" i="2"/>
  <c r="L2727" i="2"/>
  <c r="M2727" i="2"/>
  <c r="N2727" i="2"/>
  <c r="O2727" i="2"/>
  <c r="K2728" i="2"/>
  <c r="L2728" i="2"/>
  <c r="M2728" i="2"/>
  <c r="N2728" i="2"/>
  <c r="O2728" i="2"/>
  <c r="K2729" i="2"/>
  <c r="L2729" i="2"/>
  <c r="M2729" i="2"/>
  <c r="N2729" i="2"/>
  <c r="O2729" i="2"/>
  <c r="K2730" i="2"/>
  <c r="L2730" i="2"/>
  <c r="M2730" i="2"/>
  <c r="N2730" i="2"/>
  <c r="O2730" i="2"/>
  <c r="K2731" i="2"/>
  <c r="L2731" i="2"/>
  <c r="M2731" i="2"/>
  <c r="N2731" i="2"/>
  <c r="O2731" i="2"/>
  <c r="K2732" i="2"/>
  <c r="L2732" i="2"/>
  <c r="M2732" i="2"/>
  <c r="N2732" i="2"/>
  <c r="O2732" i="2"/>
  <c r="K2733" i="2"/>
  <c r="L2733" i="2"/>
  <c r="M2733" i="2"/>
  <c r="N2733" i="2"/>
  <c r="O2733" i="2"/>
  <c r="K2734" i="2"/>
  <c r="L2734" i="2"/>
  <c r="M2734" i="2"/>
  <c r="N2734" i="2"/>
  <c r="O2734" i="2"/>
  <c r="K2845" i="2"/>
  <c r="L2845" i="2"/>
  <c r="M2845" i="2"/>
  <c r="N2845" i="2"/>
  <c r="O2845" i="2"/>
  <c r="K2846" i="2"/>
  <c r="L2846" i="2"/>
  <c r="M2846" i="2"/>
  <c r="N2846" i="2"/>
  <c r="O2846" i="2"/>
  <c r="K2847" i="2"/>
  <c r="L2847" i="2"/>
  <c r="M2847" i="2"/>
  <c r="N2847" i="2"/>
  <c r="O2847" i="2"/>
  <c r="K2848" i="2"/>
  <c r="L2848" i="2"/>
  <c r="M2848" i="2"/>
  <c r="N2848" i="2"/>
  <c r="O2848" i="2"/>
  <c r="K2849" i="2"/>
  <c r="L2849" i="2"/>
  <c r="M2849" i="2"/>
  <c r="N2849" i="2"/>
  <c r="O2849" i="2"/>
  <c r="K2850" i="2"/>
  <c r="L2850" i="2"/>
  <c r="M2850" i="2"/>
  <c r="N2850" i="2"/>
  <c r="O2850" i="2"/>
  <c r="K2851" i="2"/>
  <c r="L2851" i="2"/>
  <c r="M2851" i="2"/>
  <c r="N2851" i="2"/>
  <c r="O2851" i="2"/>
  <c r="K2852" i="2"/>
  <c r="L2852" i="2"/>
  <c r="M2852" i="2"/>
  <c r="N2852" i="2"/>
  <c r="O2852" i="2"/>
  <c r="K2853" i="2"/>
  <c r="L2853" i="2"/>
  <c r="M2853" i="2"/>
  <c r="N2853" i="2"/>
  <c r="O2853" i="2"/>
  <c r="K2854" i="2"/>
  <c r="L2854" i="2"/>
  <c r="M2854" i="2"/>
  <c r="N2854" i="2"/>
  <c r="O2854" i="2"/>
  <c r="K2855" i="2"/>
  <c r="L2855" i="2"/>
  <c r="M2855" i="2"/>
  <c r="N2855" i="2"/>
  <c r="O2855" i="2"/>
  <c r="K2856" i="2"/>
  <c r="L2856" i="2"/>
  <c r="M2856" i="2"/>
  <c r="N2856" i="2"/>
  <c r="O2856" i="2"/>
  <c r="K2857" i="2"/>
  <c r="L2857" i="2"/>
  <c r="M2857" i="2"/>
  <c r="N2857" i="2"/>
  <c r="O2857" i="2"/>
  <c r="K2858" i="2"/>
  <c r="L2858" i="2"/>
  <c r="M2858" i="2"/>
  <c r="N2858" i="2"/>
  <c r="O2858" i="2"/>
  <c r="K2859" i="2"/>
  <c r="L2859" i="2"/>
  <c r="M2859" i="2"/>
  <c r="N2859" i="2"/>
  <c r="O2859" i="2"/>
  <c r="K2860" i="2"/>
  <c r="L2860" i="2"/>
  <c r="M2860" i="2"/>
  <c r="N2860" i="2"/>
  <c r="O2860" i="2"/>
  <c r="K2861" i="2"/>
  <c r="L2861" i="2"/>
  <c r="M2861" i="2"/>
  <c r="N2861" i="2"/>
  <c r="O2861" i="2"/>
  <c r="K2862" i="2"/>
  <c r="L2862" i="2"/>
  <c r="M2862" i="2"/>
  <c r="N2862" i="2"/>
  <c r="O2862" i="2"/>
  <c r="K2863" i="2"/>
  <c r="L2863" i="2"/>
  <c r="M2863" i="2"/>
  <c r="N2863" i="2"/>
  <c r="O2863" i="2"/>
  <c r="K2864" i="2"/>
  <c r="L2864" i="2"/>
  <c r="M2864" i="2"/>
  <c r="N2864" i="2"/>
  <c r="O2864" i="2"/>
  <c r="K2865" i="2"/>
  <c r="L2865" i="2"/>
  <c r="M2865" i="2"/>
  <c r="N2865" i="2"/>
  <c r="O2865" i="2"/>
  <c r="K2866" i="2"/>
  <c r="L2866" i="2"/>
  <c r="M2866" i="2"/>
  <c r="N2866" i="2"/>
  <c r="O2866" i="2"/>
  <c r="K2867" i="2"/>
  <c r="L2867" i="2"/>
  <c r="M2867" i="2"/>
  <c r="N2867" i="2"/>
  <c r="O2867" i="2"/>
  <c r="K2868" i="2"/>
  <c r="L2868" i="2"/>
  <c r="M2868" i="2"/>
  <c r="N2868" i="2"/>
  <c r="O2868" i="2"/>
  <c r="K2869" i="2"/>
  <c r="L2869" i="2"/>
  <c r="M2869" i="2"/>
  <c r="N2869" i="2"/>
  <c r="O2869" i="2"/>
  <c r="K2870" i="2"/>
  <c r="L2870" i="2"/>
  <c r="M2870" i="2"/>
  <c r="N2870" i="2"/>
  <c r="O2870" i="2"/>
  <c r="K2871" i="2"/>
  <c r="L2871" i="2"/>
  <c r="M2871" i="2"/>
  <c r="N2871" i="2"/>
  <c r="O2871" i="2"/>
  <c r="K2991" i="2"/>
  <c r="L2991" i="2"/>
  <c r="M2991" i="2"/>
  <c r="N2991" i="2"/>
  <c r="O2991" i="2"/>
  <c r="K2992" i="2"/>
  <c r="L2992" i="2"/>
  <c r="M2992" i="2"/>
  <c r="N2992" i="2"/>
  <c r="O2992" i="2"/>
  <c r="K2993" i="2"/>
  <c r="L2993" i="2"/>
  <c r="M2993" i="2"/>
  <c r="N2993" i="2"/>
  <c r="O2993" i="2"/>
  <c r="K2994" i="2"/>
  <c r="L2994" i="2"/>
  <c r="M2994" i="2"/>
  <c r="N2994" i="2"/>
  <c r="O2994" i="2"/>
  <c r="K2995" i="2"/>
  <c r="L2995" i="2"/>
  <c r="M2995" i="2"/>
  <c r="N2995" i="2"/>
  <c r="O2995" i="2"/>
  <c r="K2996" i="2"/>
  <c r="L2996" i="2"/>
  <c r="M2996" i="2"/>
  <c r="N2996" i="2"/>
  <c r="O2996" i="2"/>
  <c r="K2997" i="2"/>
  <c r="L2997" i="2"/>
  <c r="M2997" i="2"/>
  <c r="N2997" i="2"/>
  <c r="O2997" i="2"/>
  <c r="K2998" i="2"/>
  <c r="L2998" i="2"/>
  <c r="M2998" i="2"/>
  <c r="N2998" i="2"/>
  <c r="O2998" i="2"/>
  <c r="K2999" i="2"/>
  <c r="L2999" i="2"/>
  <c r="M2999" i="2"/>
  <c r="N2999" i="2"/>
  <c r="O2999" i="2"/>
  <c r="K3000" i="2"/>
  <c r="L3000" i="2"/>
  <c r="M3000" i="2"/>
  <c r="N3000" i="2"/>
  <c r="O3000" i="2"/>
  <c r="K3001" i="2"/>
  <c r="L3001" i="2"/>
  <c r="M3001" i="2"/>
  <c r="N3001" i="2"/>
  <c r="O3001" i="2"/>
  <c r="K3002" i="2"/>
  <c r="L3002" i="2"/>
  <c r="M3002" i="2"/>
  <c r="N3002" i="2"/>
  <c r="O3002" i="2"/>
  <c r="K3003" i="2"/>
  <c r="L3003" i="2"/>
  <c r="M3003" i="2"/>
  <c r="N3003" i="2"/>
  <c r="O3003" i="2"/>
  <c r="K3004" i="2"/>
  <c r="L3004" i="2"/>
  <c r="M3004" i="2"/>
  <c r="N3004" i="2"/>
  <c r="O3004" i="2"/>
  <c r="K3005" i="2"/>
  <c r="L3005" i="2"/>
  <c r="M3005" i="2"/>
  <c r="N3005" i="2"/>
  <c r="O3005" i="2"/>
  <c r="K3006" i="2"/>
  <c r="L3006" i="2"/>
  <c r="M3006" i="2"/>
  <c r="N3006" i="2"/>
  <c r="O3006" i="2"/>
  <c r="K3007" i="2"/>
  <c r="L3007" i="2"/>
  <c r="M3007" i="2"/>
  <c r="N3007" i="2"/>
  <c r="O3007" i="2"/>
  <c r="K3105" i="2"/>
  <c r="L3105" i="2"/>
  <c r="M3105" i="2"/>
  <c r="N3105" i="2"/>
  <c r="O3105" i="2"/>
  <c r="K3106" i="2"/>
  <c r="L3106" i="2"/>
  <c r="M3106" i="2"/>
  <c r="N3106" i="2"/>
  <c r="O3106" i="2"/>
  <c r="K3107" i="2"/>
  <c r="L3107" i="2"/>
  <c r="M3107" i="2"/>
  <c r="N3107" i="2"/>
  <c r="O3107" i="2"/>
  <c r="K3108" i="2"/>
  <c r="L3108" i="2"/>
  <c r="M3108" i="2"/>
  <c r="N3108" i="2"/>
  <c r="O3108" i="2"/>
  <c r="K3109" i="2"/>
  <c r="L3109" i="2"/>
  <c r="M3109" i="2"/>
  <c r="N3109" i="2"/>
  <c r="O3109" i="2"/>
  <c r="K3110" i="2"/>
  <c r="L3110" i="2"/>
  <c r="M3110" i="2"/>
  <c r="N3110" i="2"/>
  <c r="O3110" i="2"/>
  <c r="K3111" i="2"/>
  <c r="L3111" i="2"/>
  <c r="M3111" i="2"/>
  <c r="N3111" i="2"/>
  <c r="O3111" i="2"/>
  <c r="K3112" i="2"/>
  <c r="L3112" i="2"/>
  <c r="M3112" i="2"/>
  <c r="N3112" i="2"/>
  <c r="O3112" i="2"/>
  <c r="K3113" i="2"/>
  <c r="L3113" i="2"/>
  <c r="M3113" i="2"/>
  <c r="N3113" i="2"/>
  <c r="O3113" i="2"/>
  <c r="K3114" i="2"/>
  <c r="L3114" i="2"/>
  <c r="M3114" i="2"/>
  <c r="N3114" i="2"/>
  <c r="O3114" i="2"/>
  <c r="K3115" i="2"/>
  <c r="L3115" i="2"/>
  <c r="M3115" i="2"/>
  <c r="N3115" i="2"/>
  <c r="O3115" i="2"/>
  <c r="K3116" i="2"/>
  <c r="L3116" i="2"/>
  <c r="M3116" i="2"/>
  <c r="N3116" i="2"/>
  <c r="O3116" i="2"/>
  <c r="K3117" i="2"/>
  <c r="L3117" i="2"/>
  <c r="M3117" i="2"/>
  <c r="N3117" i="2"/>
  <c r="O3117" i="2"/>
  <c r="K3118" i="2"/>
  <c r="L3118" i="2"/>
  <c r="M3118" i="2"/>
  <c r="N3118" i="2"/>
  <c r="O3118" i="2"/>
  <c r="K3119" i="2"/>
  <c r="L3119" i="2"/>
  <c r="M3119" i="2"/>
  <c r="N3119" i="2"/>
  <c r="O3119" i="2"/>
  <c r="K3120" i="2"/>
  <c r="L3120" i="2"/>
  <c r="M3120" i="2"/>
  <c r="N3120" i="2"/>
  <c r="O3120" i="2"/>
  <c r="K3121" i="2"/>
  <c r="L3121" i="2"/>
  <c r="M3121" i="2"/>
  <c r="N3121" i="2"/>
  <c r="O3121" i="2"/>
  <c r="K3122" i="2"/>
  <c r="L3122" i="2"/>
  <c r="M3122" i="2"/>
  <c r="N3122" i="2"/>
  <c r="O3122" i="2"/>
  <c r="K3123" i="2"/>
  <c r="L3123" i="2"/>
  <c r="M3123" i="2"/>
  <c r="N3123" i="2"/>
  <c r="O3123" i="2"/>
  <c r="K3241" i="2"/>
  <c r="L3241" i="2"/>
  <c r="M3241" i="2"/>
  <c r="N3241" i="2"/>
  <c r="O3241" i="2"/>
  <c r="K3242" i="2"/>
  <c r="L3242" i="2"/>
  <c r="M3242" i="2"/>
  <c r="N3242" i="2"/>
  <c r="O3242" i="2"/>
  <c r="K3243" i="2"/>
  <c r="L3243" i="2"/>
  <c r="M3243" i="2"/>
  <c r="N3243" i="2"/>
  <c r="O3243" i="2"/>
  <c r="K3244" i="2"/>
  <c r="L3244" i="2"/>
  <c r="M3244" i="2"/>
  <c r="N3244" i="2"/>
  <c r="O3244" i="2"/>
  <c r="K3245" i="2"/>
  <c r="L3245" i="2"/>
  <c r="M3245" i="2"/>
  <c r="N3245" i="2"/>
  <c r="O3245" i="2"/>
  <c r="K3246" i="2"/>
  <c r="L3246" i="2"/>
  <c r="M3246" i="2"/>
  <c r="N3246" i="2"/>
  <c r="O3246" i="2"/>
  <c r="K3247" i="2"/>
  <c r="L3247" i="2"/>
  <c r="M3247" i="2"/>
  <c r="N3247" i="2"/>
  <c r="O3247" i="2"/>
  <c r="K3248" i="2"/>
  <c r="L3248" i="2"/>
  <c r="M3248" i="2"/>
  <c r="N3248" i="2"/>
  <c r="O3248" i="2"/>
  <c r="K3249" i="2"/>
  <c r="L3249" i="2"/>
  <c r="M3249" i="2"/>
  <c r="N3249" i="2"/>
  <c r="O3249" i="2"/>
  <c r="K3250" i="2"/>
  <c r="L3250" i="2"/>
  <c r="M3250" i="2"/>
  <c r="N3250" i="2"/>
  <c r="O3250" i="2"/>
  <c r="K3251" i="2"/>
  <c r="L3251" i="2"/>
  <c r="M3251" i="2"/>
  <c r="N3251" i="2"/>
  <c r="O3251" i="2"/>
  <c r="K3252" i="2"/>
  <c r="L3252" i="2"/>
  <c r="M3252" i="2"/>
  <c r="N3252" i="2"/>
  <c r="O3252" i="2"/>
  <c r="K3253" i="2"/>
  <c r="L3253" i="2"/>
  <c r="M3253" i="2"/>
  <c r="N3253" i="2"/>
  <c r="O3253" i="2"/>
  <c r="K3254" i="2"/>
  <c r="L3254" i="2"/>
  <c r="M3254" i="2"/>
  <c r="N3254" i="2"/>
  <c r="O3254" i="2"/>
  <c r="K3361" i="2"/>
  <c r="L3361" i="2"/>
  <c r="M3361" i="2"/>
  <c r="N3361" i="2"/>
  <c r="O3361" i="2"/>
  <c r="K3362" i="2"/>
  <c r="L3362" i="2"/>
  <c r="M3362" i="2"/>
  <c r="N3362" i="2"/>
  <c r="O3362" i="2"/>
  <c r="K3363" i="2"/>
  <c r="L3363" i="2"/>
  <c r="M3363" i="2"/>
  <c r="N3363" i="2"/>
  <c r="O3363" i="2"/>
  <c r="K3364" i="2"/>
  <c r="L3364" i="2"/>
  <c r="M3364" i="2"/>
  <c r="N3364" i="2"/>
  <c r="O3364" i="2"/>
  <c r="K3365" i="2"/>
  <c r="L3365" i="2"/>
  <c r="M3365" i="2"/>
  <c r="N3365" i="2"/>
  <c r="O3365" i="2"/>
  <c r="K3366" i="2"/>
  <c r="L3366" i="2"/>
  <c r="M3366" i="2"/>
  <c r="N3366" i="2"/>
  <c r="O3366" i="2"/>
  <c r="K3367" i="2"/>
  <c r="L3367" i="2"/>
  <c r="M3367" i="2"/>
  <c r="N3367" i="2"/>
  <c r="O3367" i="2"/>
  <c r="K3368" i="2"/>
  <c r="L3368" i="2"/>
  <c r="M3368" i="2"/>
  <c r="N3368" i="2"/>
  <c r="O3368" i="2"/>
  <c r="K3369" i="2"/>
  <c r="L3369" i="2"/>
  <c r="M3369" i="2"/>
  <c r="N3369" i="2"/>
  <c r="O3369" i="2"/>
  <c r="K3370" i="2"/>
  <c r="L3370" i="2"/>
  <c r="M3370" i="2"/>
  <c r="N3370" i="2"/>
  <c r="O3370" i="2"/>
  <c r="K3371" i="2"/>
  <c r="L3371" i="2"/>
  <c r="M3371" i="2"/>
  <c r="N3371" i="2"/>
  <c r="O3371" i="2"/>
  <c r="K3372" i="2"/>
  <c r="L3372" i="2"/>
  <c r="M3372" i="2"/>
  <c r="N3372" i="2"/>
  <c r="O3372" i="2"/>
  <c r="K3373" i="2"/>
  <c r="L3373" i="2"/>
  <c r="M3373" i="2"/>
  <c r="N3373" i="2"/>
  <c r="O3373" i="2"/>
  <c r="K3374" i="2"/>
  <c r="L3374" i="2"/>
  <c r="M3374" i="2"/>
  <c r="N3374" i="2"/>
  <c r="O3374" i="2"/>
  <c r="K3375" i="2"/>
  <c r="L3375" i="2"/>
  <c r="M3375" i="2"/>
  <c r="N3375" i="2"/>
  <c r="O3375" i="2"/>
  <c r="K3376" i="2"/>
  <c r="L3376" i="2"/>
  <c r="M3376" i="2"/>
  <c r="N3376" i="2"/>
  <c r="O3376" i="2"/>
  <c r="K3377" i="2"/>
  <c r="L3377" i="2"/>
  <c r="M3377" i="2"/>
  <c r="N3377" i="2"/>
  <c r="O3377" i="2"/>
  <c r="K3378" i="2"/>
  <c r="L3378" i="2"/>
  <c r="M3378" i="2"/>
  <c r="N3378" i="2"/>
  <c r="O3378" i="2"/>
  <c r="K3379" i="2"/>
  <c r="L3379" i="2"/>
  <c r="M3379" i="2"/>
  <c r="N3379" i="2"/>
  <c r="O3379" i="2"/>
  <c r="K3380" i="2"/>
  <c r="L3380" i="2"/>
  <c r="M3380" i="2"/>
  <c r="N3380" i="2"/>
  <c r="O3380" i="2"/>
  <c r="K3381" i="2"/>
  <c r="L3381" i="2"/>
  <c r="M3381" i="2"/>
  <c r="N3381" i="2"/>
  <c r="O3381" i="2"/>
  <c r="K3382" i="2"/>
  <c r="L3382" i="2"/>
  <c r="M3382" i="2"/>
  <c r="N3382" i="2"/>
  <c r="O3382" i="2"/>
  <c r="K3383" i="2"/>
  <c r="L3383" i="2"/>
  <c r="M3383" i="2"/>
  <c r="N3383" i="2"/>
  <c r="O3383" i="2"/>
  <c r="K3384" i="2"/>
  <c r="L3384" i="2"/>
  <c r="M3384" i="2"/>
  <c r="N3384" i="2"/>
  <c r="O3384" i="2"/>
  <c r="K3494" i="2"/>
  <c r="L3494" i="2"/>
  <c r="M3494" i="2"/>
  <c r="N3494" i="2"/>
  <c r="O3494" i="2"/>
  <c r="K3495" i="2"/>
  <c r="L3495" i="2"/>
  <c r="M3495" i="2"/>
  <c r="N3495" i="2"/>
  <c r="O3495" i="2"/>
  <c r="K3496" i="2"/>
  <c r="L3496" i="2"/>
  <c r="M3496" i="2"/>
  <c r="N3496" i="2"/>
  <c r="O3496" i="2"/>
  <c r="K3497" i="2"/>
  <c r="L3497" i="2"/>
  <c r="M3497" i="2"/>
  <c r="N3497" i="2"/>
  <c r="O3497" i="2"/>
  <c r="K3498" i="2"/>
  <c r="L3498" i="2"/>
  <c r="M3498" i="2"/>
  <c r="N3498" i="2"/>
  <c r="O3498" i="2"/>
  <c r="K3499" i="2"/>
  <c r="L3499" i="2"/>
  <c r="M3499" i="2"/>
  <c r="N3499" i="2"/>
  <c r="O3499" i="2"/>
  <c r="K3500" i="2"/>
  <c r="L3500" i="2"/>
  <c r="M3500" i="2"/>
  <c r="N3500" i="2"/>
  <c r="O3500" i="2"/>
  <c r="K3501" i="2"/>
  <c r="L3501" i="2"/>
  <c r="M3501" i="2"/>
  <c r="N3501" i="2"/>
  <c r="O3501" i="2"/>
  <c r="K3502" i="2"/>
  <c r="L3502" i="2"/>
  <c r="M3502" i="2"/>
  <c r="N3502" i="2"/>
  <c r="O3502" i="2"/>
  <c r="K3503" i="2"/>
  <c r="L3503" i="2"/>
  <c r="M3503" i="2"/>
  <c r="N3503" i="2"/>
  <c r="O3503" i="2"/>
  <c r="K3504" i="2"/>
  <c r="L3504" i="2"/>
  <c r="M3504" i="2"/>
  <c r="N3504" i="2"/>
  <c r="O3504" i="2"/>
  <c r="K3505" i="2"/>
  <c r="L3505" i="2"/>
  <c r="M3505" i="2"/>
  <c r="N3505" i="2"/>
  <c r="O3505" i="2"/>
  <c r="K3506" i="2"/>
  <c r="L3506" i="2"/>
  <c r="M3506" i="2"/>
  <c r="N3506" i="2"/>
  <c r="O3506" i="2"/>
  <c r="K3507" i="2"/>
  <c r="L3507" i="2"/>
  <c r="M3507" i="2"/>
  <c r="N3507" i="2"/>
  <c r="O3507" i="2"/>
  <c r="K3508" i="2"/>
  <c r="L3508" i="2"/>
  <c r="M3508" i="2"/>
  <c r="N3508" i="2"/>
  <c r="O3508" i="2"/>
  <c r="K3628" i="2"/>
  <c r="L3628" i="2"/>
  <c r="M3628" i="2"/>
  <c r="N3628" i="2"/>
  <c r="O3628" i="2"/>
  <c r="K3629" i="2"/>
  <c r="L3629" i="2"/>
  <c r="M3629" i="2"/>
  <c r="N3629" i="2"/>
  <c r="O3629" i="2"/>
  <c r="K3630" i="2"/>
  <c r="L3630" i="2"/>
  <c r="M3630" i="2"/>
  <c r="N3630" i="2"/>
  <c r="O3630" i="2"/>
  <c r="K3631" i="2"/>
  <c r="L3631" i="2"/>
  <c r="M3631" i="2"/>
  <c r="N3631" i="2"/>
  <c r="O3631" i="2"/>
  <c r="K3632" i="2"/>
  <c r="L3632" i="2"/>
  <c r="M3632" i="2"/>
  <c r="N3632" i="2"/>
  <c r="O3632" i="2"/>
  <c r="K3633" i="2"/>
  <c r="L3633" i="2"/>
  <c r="M3633" i="2"/>
  <c r="N3633" i="2"/>
  <c r="O3633" i="2"/>
  <c r="K3634" i="2"/>
  <c r="L3634" i="2"/>
  <c r="M3634" i="2"/>
  <c r="N3634" i="2"/>
  <c r="O3634" i="2"/>
  <c r="K3635" i="2"/>
  <c r="L3635" i="2"/>
  <c r="M3635" i="2"/>
  <c r="N3635" i="2"/>
  <c r="O3635" i="2"/>
  <c r="K3636" i="2"/>
  <c r="L3636" i="2"/>
  <c r="M3636" i="2"/>
  <c r="N3636" i="2"/>
  <c r="O3636" i="2"/>
  <c r="K3637" i="2"/>
  <c r="L3637" i="2"/>
  <c r="M3637" i="2"/>
  <c r="N3637" i="2"/>
  <c r="O3637" i="2"/>
  <c r="K3638" i="2"/>
  <c r="L3638" i="2"/>
  <c r="M3638" i="2"/>
  <c r="N3638" i="2"/>
  <c r="O3638" i="2"/>
  <c r="K3639" i="2"/>
  <c r="L3639" i="2"/>
  <c r="M3639" i="2"/>
  <c r="N3639" i="2"/>
  <c r="O3639" i="2"/>
  <c r="K3640" i="2"/>
  <c r="L3640" i="2"/>
  <c r="M3640" i="2"/>
  <c r="N3640" i="2"/>
  <c r="O3640" i="2"/>
  <c r="K3641" i="2"/>
  <c r="L3641" i="2"/>
  <c r="M3641" i="2"/>
  <c r="N3641" i="2"/>
  <c r="O3641" i="2"/>
  <c r="K3642" i="2"/>
  <c r="L3642" i="2"/>
  <c r="M3642" i="2"/>
  <c r="N3642" i="2"/>
  <c r="O3642" i="2"/>
  <c r="K3643" i="2"/>
  <c r="L3643" i="2"/>
  <c r="M3643" i="2"/>
  <c r="N3643" i="2"/>
  <c r="O3643" i="2"/>
  <c r="K3644" i="2"/>
  <c r="L3644" i="2"/>
  <c r="M3644" i="2"/>
  <c r="N3644" i="2"/>
  <c r="O3644" i="2"/>
  <c r="K3645" i="2"/>
  <c r="L3645" i="2"/>
  <c r="M3645" i="2"/>
  <c r="N3645" i="2"/>
  <c r="O3645" i="2"/>
  <c r="K3646" i="2"/>
  <c r="L3646" i="2"/>
  <c r="M3646" i="2"/>
  <c r="N3646" i="2"/>
  <c r="O3646" i="2"/>
  <c r="K3647" i="2"/>
  <c r="L3647" i="2"/>
  <c r="M3647" i="2"/>
  <c r="N3647" i="2"/>
  <c r="O3647" i="2"/>
  <c r="K3648" i="2"/>
  <c r="L3648" i="2"/>
  <c r="M3648" i="2"/>
  <c r="N3648" i="2"/>
  <c r="O3648" i="2"/>
  <c r="K3649" i="2"/>
  <c r="L3649" i="2"/>
  <c r="M3649" i="2"/>
  <c r="N3649" i="2"/>
  <c r="O3649" i="2"/>
  <c r="K3650" i="2"/>
  <c r="L3650" i="2"/>
  <c r="M3650" i="2"/>
  <c r="N3650" i="2"/>
  <c r="O3650" i="2"/>
  <c r="K3651" i="2"/>
  <c r="L3651" i="2"/>
  <c r="M3651" i="2"/>
  <c r="N3651" i="2"/>
  <c r="O3651" i="2"/>
  <c r="K3652" i="2"/>
  <c r="L3652" i="2"/>
  <c r="M3652" i="2"/>
  <c r="N3652" i="2"/>
  <c r="O3652" i="2"/>
  <c r="K3751" i="2"/>
  <c r="L3751" i="2"/>
  <c r="M3751" i="2"/>
  <c r="N3751" i="2"/>
  <c r="O3751" i="2"/>
  <c r="K3752" i="2"/>
  <c r="L3752" i="2"/>
  <c r="M3752" i="2"/>
  <c r="N3752" i="2"/>
  <c r="O3752" i="2"/>
  <c r="K3753" i="2"/>
  <c r="L3753" i="2"/>
  <c r="M3753" i="2"/>
  <c r="N3753" i="2"/>
  <c r="O3753" i="2"/>
  <c r="K3754" i="2"/>
  <c r="L3754" i="2"/>
  <c r="M3754" i="2"/>
  <c r="N3754" i="2"/>
  <c r="O3754" i="2"/>
  <c r="K3755" i="2"/>
  <c r="L3755" i="2"/>
  <c r="M3755" i="2"/>
  <c r="N3755" i="2"/>
  <c r="O3755" i="2"/>
  <c r="K3756" i="2"/>
  <c r="L3756" i="2"/>
  <c r="M3756" i="2"/>
  <c r="N3756" i="2"/>
  <c r="O3756" i="2"/>
  <c r="K3757" i="2"/>
  <c r="L3757" i="2"/>
  <c r="M3757" i="2"/>
  <c r="N3757" i="2"/>
  <c r="O3757" i="2"/>
  <c r="K3758" i="2"/>
  <c r="L3758" i="2"/>
  <c r="M3758" i="2"/>
  <c r="N3758" i="2"/>
  <c r="O3758" i="2"/>
  <c r="K3759" i="2"/>
  <c r="L3759" i="2"/>
  <c r="M3759" i="2"/>
  <c r="N3759" i="2"/>
  <c r="O3759" i="2"/>
  <c r="K3760" i="2"/>
  <c r="L3760" i="2"/>
  <c r="M3760" i="2"/>
  <c r="N3760" i="2"/>
  <c r="O3760" i="2"/>
  <c r="K3761" i="2"/>
  <c r="L3761" i="2"/>
  <c r="M3761" i="2"/>
  <c r="N3761" i="2"/>
  <c r="O3761" i="2"/>
  <c r="K3762" i="2"/>
  <c r="L3762" i="2"/>
  <c r="M3762" i="2"/>
  <c r="N3762" i="2"/>
  <c r="O3762" i="2"/>
  <c r="K3763" i="2"/>
  <c r="L3763" i="2"/>
  <c r="M3763" i="2"/>
  <c r="N3763" i="2"/>
  <c r="O3763" i="2"/>
  <c r="K3886" i="2"/>
  <c r="L3886" i="2"/>
  <c r="M3886" i="2"/>
  <c r="N3886" i="2"/>
  <c r="O3886" i="2"/>
  <c r="K3887" i="2"/>
  <c r="L3887" i="2"/>
  <c r="M3887" i="2"/>
  <c r="N3887" i="2"/>
  <c r="O3887" i="2"/>
  <c r="K3888" i="2"/>
  <c r="L3888" i="2"/>
  <c r="M3888" i="2"/>
  <c r="N3888" i="2"/>
  <c r="O3888" i="2"/>
  <c r="K3889" i="2"/>
  <c r="L3889" i="2"/>
  <c r="M3889" i="2"/>
  <c r="N3889" i="2"/>
  <c r="O3889" i="2"/>
  <c r="K3890" i="2"/>
  <c r="L3890" i="2"/>
  <c r="M3890" i="2"/>
  <c r="N3890" i="2"/>
  <c r="O3890" i="2"/>
  <c r="K3891" i="2"/>
  <c r="L3891" i="2"/>
  <c r="M3891" i="2"/>
  <c r="N3891" i="2"/>
  <c r="O3891" i="2"/>
  <c r="K3892" i="2"/>
  <c r="L3892" i="2"/>
  <c r="M3892" i="2"/>
  <c r="N3892" i="2"/>
  <c r="O3892" i="2"/>
  <c r="K3893" i="2"/>
  <c r="L3893" i="2"/>
  <c r="M3893" i="2"/>
  <c r="N3893" i="2"/>
  <c r="O3893" i="2"/>
  <c r="K3894" i="2"/>
  <c r="L3894" i="2"/>
  <c r="M3894" i="2"/>
  <c r="N3894" i="2"/>
  <c r="O3894" i="2"/>
  <c r="K3895" i="2"/>
  <c r="L3895" i="2"/>
  <c r="M3895" i="2"/>
  <c r="N3895" i="2"/>
  <c r="O3895" i="2"/>
  <c r="K3896" i="2"/>
  <c r="L3896" i="2"/>
  <c r="M3896" i="2"/>
  <c r="N3896" i="2"/>
  <c r="O3896" i="2"/>
  <c r="K3897" i="2"/>
  <c r="L3897" i="2"/>
  <c r="M3897" i="2"/>
  <c r="N3897" i="2"/>
  <c r="O3897" i="2"/>
  <c r="K3898" i="2"/>
  <c r="L3898" i="2"/>
  <c r="M3898" i="2"/>
  <c r="N3898" i="2"/>
  <c r="O3898" i="2"/>
  <c r="K3899" i="2"/>
  <c r="L3899" i="2"/>
  <c r="M3899" i="2"/>
  <c r="N3899" i="2"/>
  <c r="O3899" i="2"/>
  <c r="K3900" i="2"/>
  <c r="L3900" i="2"/>
  <c r="M3900" i="2"/>
  <c r="N3900" i="2"/>
  <c r="O3900" i="2"/>
  <c r="K3901" i="2"/>
  <c r="L3901" i="2"/>
  <c r="M3901" i="2"/>
  <c r="N3901" i="2"/>
  <c r="O3901" i="2"/>
  <c r="K3902" i="2"/>
  <c r="L3902" i="2"/>
  <c r="M3902" i="2"/>
  <c r="N3902" i="2"/>
  <c r="O3902" i="2"/>
  <c r="K3903" i="2"/>
  <c r="L3903" i="2"/>
  <c r="M3903" i="2"/>
  <c r="N3903" i="2"/>
  <c r="O3903" i="2"/>
  <c r="K3904" i="2"/>
  <c r="L3904" i="2"/>
  <c r="M3904" i="2"/>
  <c r="N3904" i="2"/>
  <c r="O3904" i="2"/>
  <c r="K3905" i="2"/>
  <c r="L3905" i="2"/>
  <c r="M3905" i="2"/>
  <c r="N3905" i="2"/>
  <c r="O3905" i="2"/>
  <c r="K3906" i="2"/>
  <c r="L3906" i="2"/>
  <c r="M3906" i="2"/>
  <c r="N3906" i="2"/>
  <c r="O3906" i="2"/>
  <c r="K3907" i="2"/>
  <c r="L3907" i="2"/>
  <c r="M3907" i="2"/>
  <c r="N3907" i="2"/>
  <c r="O3907" i="2"/>
  <c r="K3908" i="2"/>
  <c r="L3908" i="2"/>
  <c r="M3908" i="2"/>
  <c r="N3908" i="2"/>
  <c r="O3908" i="2"/>
  <c r="K4126" i="2"/>
  <c r="L4126" i="2"/>
  <c r="M4126" i="2"/>
  <c r="N4126" i="2"/>
  <c r="O4126" i="2"/>
  <c r="K4127" i="2"/>
  <c r="L4127" i="2"/>
  <c r="M4127" i="2"/>
  <c r="N4127" i="2"/>
  <c r="O4127" i="2"/>
  <c r="K4128" i="2"/>
  <c r="L4128" i="2"/>
  <c r="M4128" i="2"/>
  <c r="N4128" i="2"/>
  <c r="O4128" i="2"/>
  <c r="K4129" i="2"/>
  <c r="L4129" i="2"/>
  <c r="M4129" i="2"/>
  <c r="N4129" i="2"/>
  <c r="O4129" i="2"/>
  <c r="K4130" i="2"/>
  <c r="L4130" i="2"/>
  <c r="M4130" i="2"/>
  <c r="N4130" i="2"/>
  <c r="O4130" i="2"/>
  <c r="K4131" i="2"/>
  <c r="L4131" i="2"/>
  <c r="M4131" i="2"/>
  <c r="N4131" i="2"/>
  <c r="O4131" i="2"/>
  <c r="K4132" i="2"/>
  <c r="L4132" i="2"/>
  <c r="M4132" i="2"/>
  <c r="N4132" i="2"/>
  <c r="O4132" i="2"/>
  <c r="K4133" i="2"/>
  <c r="L4133" i="2"/>
  <c r="M4133" i="2"/>
  <c r="N4133" i="2"/>
  <c r="O4133" i="2"/>
  <c r="K4134" i="2"/>
  <c r="L4134" i="2"/>
  <c r="M4134" i="2"/>
  <c r="N4134" i="2"/>
  <c r="O4134" i="2"/>
  <c r="K4135" i="2"/>
  <c r="L4135" i="2"/>
  <c r="M4135" i="2"/>
  <c r="N4135" i="2"/>
  <c r="O4135" i="2"/>
  <c r="K4136" i="2"/>
  <c r="L4136" i="2"/>
  <c r="M4136" i="2"/>
  <c r="N4136" i="2"/>
  <c r="O4136" i="2"/>
  <c r="K4137" i="2"/>
  <c r="L4137" i="2"/>
  <c r="M4137" i="2"/>
  <c r="N4137" i="2"/>
  <c r="O4137" i="2"/>
  <c r="K4138" i="2"/>
  <c r="L4138" i="2"/>
  <c r="M4138" i="2"/>
  <c r="N4138" i="2"/>
  <c r="O4138" i="2"/>
  <c r="K4139" i="2"/>
  <c r="L4139" i="2"/>
  <c r="M4139" i="2"/>
  <c r="N4139" i="2"/>
  <c r="O4139" i="2"/>
  <c r="K4140" i="2"/>
  <c r="L4140" i="2"/>
  <c r="M4140" i="2"/>
  <c r="N4140" i="2"/>
  <c r="O4140" i="2"/>
  <c r="K4141" i="2"/>
  <c r="L4141" i="2"/>
  <c r="M4141" i="2"/>
  <c r="N4141" i="2"/>
  <c r="O4141" i="2"/>
  <c r="K4142" i="2"/>
  <c r="L4142" i="2"/>
  <c r="M4142" i="2"/>
  <c r="N4142" i="2"/>
  <c r="O4142" i="2"/>
  <c r="K4143" i="2"/>
  <c r="L4143" i="2"/>
  <c r="M4143" i="2"/>
  <c r="N4143" i="2"/>
  <c r="O4143" i="2"/>
  <c r="K4144" i="2"/>
  <c r="L4144" i="2"/>
  <c r="M4144" i="2"/>
  <c r="N4144" i="2"/>
  <c r="O4144" i="2"/>
  <c r="K4145" i="2"/>
  <c r="L4145" i="2"/>
  <c r="M4145" i="2"/>
  <c r="N4145" i="2"/>
  <c r="O4145" i="2"/>
  <c r="K4146" i="2"/>
  <c r="L4146" i="2"/>
  <c r="M4146" i="2"/>
  <c r="N4146" i="2"/>
  <c r="O4146" i="2"/>
  <c r="K4147" i="2"/>
  <c r="L4147" i="2"/>
  <c r="M4147" i="2"/>
  <c r="N4147" i="2"/>
  <c r="O4147" i="2"/>
  <c r="K4148" i="2"/>
  <c r="L4148" i="2"/>
  <c r="M4148" i="2"/>
  <c r="N4148" i="2"/>
  <c r="O4148" i="2"/>
  <c r="K4263" i="2"/>
  <c r="L4263" i="2"/>
  <c r="M4263" i="2"/>
  <c r="N4263" i="2"/>
  <c r="O4263" i="2"/>
  <c r="K4264" i="2"/>
  <c r="L4264" i="2"/>
  <c r="M4264" i="2"/>
  <c r="N4264" i="2"/>
  <c r="O4264" i="2"/>
  <c r="K4265" i="2"/>
  <c r="L4265" i="2"/>
  <c r="M4265" i="2"/>
  <c r="N4265" i="2"/>
  <c r="O4265" i="2"/>
  <c r="K4266" i="2"/>
  <c r="L4266" i="2"/>
  <c r="M4266" i="2"/>
  <c r="N4266" i="2"/>
  <c r="O4266" i="2"/>
  <c r="K4267" i="2"/>
  <c r="L4267" i="2"/>
  <c r="M4267" i="2"/>
  <c r="N4267" i="2"/>
  <c r="O4267" i="2"/>
  <c r="K4268" i="2"/>
  <c r="L4268" i="2"/>
  <c r="M4268" i="2"/>
  <c r="N4268" i="2"/>
  <c r="O4268" i="2"/>
  <c r="K4269" i="2"/>
  <c r="L4269" i="2"/>
  <c r="M4269" i="2"/>
  <c r="N4269" i="2"/>
  <c r="O4269" i="2"/>
  <c r="K4270" i="2"/>
  <c r="L4270" i="2"/>
  <c r="M4270" i="2"/>
  <c r="N4270" i="2"/>
  <c r="O4270" i="2"/>
  <c r="K4271" i="2"/>
  <c r="L4271" i="2"/>
  <c r="M4271" i="2"/>
  <c r="N4271" i="2"/>
  <c r="O4271" i="2"/>
  <c r="K4272" i="2"/>
  <c r="L4272" i="2"/>
  <c r="M4272" i="2"/>
  <c r="N4272" i="2"/>
  <c r="O4272" i="2"/>
  <c r="K4273" i="2"/>
  <c r="L4273" i="2"/>
  <c r="M4273" i="2"/>
  <c r="N4273" i="2"/>
  <c r="O4273" i="2"/>
  <c r="K4274" i="2"/>
  <c r="L4274" i="2"/>
  <c r="M4274" i="2"/>
  <c r="N4274" i="2"/>
  <c r="O4274" i="2"/>
  <c r="K4275" i="2"/>
  <c r="L4275" i="2"/>
  <c r="M4275" i="2"/>
  <c r="N4275" i="2"/>
  <c r="O4275" i="2"/>
  <c r="K4276" i="2"/>
  <c r="L4276" i="2"/>
  <c r="M4276" i="2"/>
  <c r="N4276" i="2"/>
  <c r="O4276" i="2"/>
  <c r="K4277" i="2"/>
  <c r="L4277" i="2"/>
  <c r="M4277" i="2"/>
  <c r="N4277" i="2"/>
  <c r="O4277" i="2"/>
  <c r="K4278" i="2"/>
  <c r="L4278" i="2"/>
  <c r="M4278" i="2"/>
  <c r="N4278" i="2"/>
  <c r="O4278" i="2"/>
  <c r="K4279" i="2"/>
  <c r="L4279" i="2"/>
  <c r="M4279" i="2"/>
  <c r="N4279" i="2"/>
  <c r="O4279" i="2"/>
  <c r="K4280" i="2"/>
  <c r="L4280" i="2"/>
  <c r="M4280" i="2"/>
  <c r="N4280" i="2"/>
  <c r="O4280" i="2"/>
  <c r="K4281" i="2"/>
  <c r="L4281" i="2"/>
  <c r="M4281" i="2"/>
  <c r="N4281" i="2"/>
  <c r="O4281" i="2"/>
  <c r="K4282" i="2"/>
  <c r="L4282" i="2"/>
  <c r="M4282" i="2"/>
  <c r="N4282" i="2"/>
  <c r="O4282" i="2"/>
  <c r="K4283" i="2"/>
  <c r="L4283" i="2"/>
  <c r="M4283" i="2"/>
  <c r="N4283" i="2"/>
  <c r="O4283" i="2"/>
  <c r="K4284" i="2"/>
  <c r="L4284" i="2"/>
  <c r="M4284" i="2"/>
  <c r="N4284" i="2"/>
  <c r="O4284" i="2"/>
  <c r="K4285" i="2"/>
  <c r="L4285" i="2"/>
  <c r="M4285" i="2"/>
  <c r="N4285" i="2"/>
  <c r="O4285" i="2"/>
  <c r="K4411" i="2"/>
  <c r="L4411" i="2"/>
  <c r="M4411" i="2"/>
  <c r="N4411" i="2"/>
  <c r="O4411" i="2"/>
  <c r="K4412" i="2"/>
  <c r="L4412" i="2"/>
  <c r="M4412" i="2"/>
  <c r="N4412" i="2"/>
  <c r="O4412" i="2"/>
  <c r="K4413" i="2"/>
  <c r="L4413" i="2"/>
  <c r="M4413" i="2"/>
  <c r="N4413" i="2"/>
  <c r="O4413" i="2"/>
  <c r="K4414" i="2"/>
  <c r="L4414" i="2"/>
  <c r="M4414" i="2"/>
  <c r="N4414" i="2"/>
  <c r="O4414" i="2"/>
  <c r="K4415" i="2"/>
  <c r="L4415" i="2"/>
  <c r="M4415" i="2"/>
  <c r="N4415" i="2"/>
  <c r="O4415" i="2"/>
  <c r="K4416" i="2"/>
  <c r="L4416" i="2"/>
  <c r="M4416" i="2"/>
  <c r="N4416" i="2"/>
  <c r="O4416" i="2"/>
  <c r="K4417" i="2"/>
  <c r="L4417" i="2"/>
  <c r="M4417" i="2"/>
  <c r="N4417" i="2"/>
  <c r="O4417" i="2"/>
  <c r="K4418" i="2"/>
  <c r="L4418" i="2"/>
  <c r="M4418" i="2"/>
  <c r="N4418" i="2"/>
  <c r="O4418" i="2"/>
  <c r="K4419" i="2"/>
  <c r="L4419" i="2"/>
  <c r="M4419" i="2"/>
  <c r="N4419" i="2"/>
  <c r="O4419" i="2"/>
  <c r="K4420" i="2"/>
  <c r="L4420" i="2"/>
  <c r="M4420" i="2"/>
  <c r="N4420" i="2"/>
  <c r="O4420" i="2"/>
  <c r="K4421" i="2"/>
  <c r="L4421" i="2"/>
  <c r="M4421" i="2"/>
  <c r="N4421" i="2"/>
  <c r="O4421" i="2"/>
  <c r="K4422" i="2"/>
  <c r="L4422" i="2"/>
  <c r="M4422" i="2"/>
  <c r="N4422" i="2"/>
  <c r="O4422" i="2"/>
  <c r="K4423" i="2"/>
  <c r="L4423" i="2"/>
  <c r="M4423" i="2"/>
  <c r="N4423" i="2"/>
  <c r="O4423" i="2"/>
  <c r="K4424" i="2"/>
  <c r="L4424" i="2"/>
  <c r="M4424" i="2"/>
  <c r="N4424" i="2"/>
  <c r="O4424" i="2"/>
  <c r="K4425" i="2"/>
  <c r="L4425" i="2"/>
  <c r="M4425" i="2"/>
  <c r="N4425" i="2"/>
  <c r="O4425" i="2"/>
  <c r="K4426" i="2"/>
  <c r="L4426" i="2"/>
  <c r="M4426" i="2"/>
  <c r="N4426" i="2"/>
  <c r="O4426" i="2"/>
  <c r="K4427" i="2"/>
  <c r="L4427" i="2"/>
  <c r="M4427" i="2"/>
  <c r="N4427" i="2"/>
  <c r="O4427" i="2"/>
  <c r="K4428" i="2"/>
  <c r="L4428" i="2"/>
  <c r="M4428" i="2"/>
  <c r="N4428" i="2"/>
  <c r="O4428" i="2"/>
  <c r="K4429" i="2"/>
  <c r="L4429" i="2"/>
  <c r="M4429" i="2"/>
  <c r="N4429" i="2"/>
  <c r="O4429" i="2"/>
  <c r="K4430" i="2"/>
  <c r="L4430" i="2"/>
  <c r="M4430" i="2"/>
  <c r="N4430" i="2"/>
  <c r="O4430" i="2"/>
  <c r="K4431" i="2"/>
  <c r="L4431" i="2"/>
  <c r="M4431" i="2"/>
  <c r="N4431" i="2"/>
  <c r="O4431" i="2"/>
  <c r="K4432" i="2"/>
  <c r="L4432" i="2"/>
  <c r="M4432" i="2"/>
  <c r="N4432" i="2"/>
  <c r="O4432" i="2"/>
  <c r="K4433" i="2"/>
  <c r="L4433" i="2"/>
  <c r="M4433" i="2"/>
  <c r="N4433" i="2"/>
  <c r="O4433" i="2"/>
  <c r="K4434" i="2"/>
  <c r="L4434" i="2"/>
  <c r="M4434" i="2"/>
  <c r="N4434" i="2"/>
  <c r="O4434" i="2"/>
  <c r="K4435" i="2"/>
  <c r="L4435" i="2"/>
  <c r="M4435" i="2"/>
  <c r="N4435" i="2"/>
  <c r="O4435" i="2"/>
  <c r="K4634" i="2"/>
  <c r="L4634" i="2"/>
  <c r="M4634" i="2"/>
  <c r="N4634" i="2"/>
  <c r="O4634" i="2"/>
  <c r="K4635" i="2"/>
  <c r="L4635" i="2"/>
  <c r="M4635" i="2"/>
  <c r="N4635" i="2"/>
  <c r="O4635" i="2"/>
  <c r="K4636" i="2"/>
  <c r="L4636" i="2"/>
  <c r="M4636" i="2"/>
  <c r="N4636" i="2"/>
  <c r="O4636" i="2"/>
  <c r="K4637" i="2"/>
  <c r="L4637" i="2"/>
  <c r="M4637" i="2"/>
  <c r="N4637" i="2"/>
  <c r="O4637" i="2"/>
  <c r="K4638" i="2"/>
  <c r="L4638" i="2"/>
  <c r="M4638" i="2"/>
  <c r="N4638" i="2"/>
  <c r="O4638" i="2"/>
  <c r="K4639" i="2"/>
  <c r="L4639" i="2"/>
  <c r="M4639" i="2"/>
  <c r="N4639" i="2"/>
  <c r="O4639" i="2"/>
  <c r="K4640" i="2"/>
  <c r="L4640" i="2"/>
  <c r="M4640" i="2"/>
  <c r="N4640" i="2"/>
  <c r="O4640" i="2"/>
  <c r="K4641" i="2"/>
  <c r="L4641" i="2"/>
  <c r="M4641" i="2"/>
  <c r="N4641" i="2"/>
  <c r="O4641" i="2"/>
  <c r="K4642" i="2"/>
  <c r="L4642" i="2"/>
  <c r="M4642" i="2"/>
  <c r="N4642" i="2"/>
  <c r="O4642" i="2"/>
  <c r="K4643" i="2"/>
  <c r="L4643" i="2"/>
  <c r="M4643" i="2"/>
  <c r="N4643" i="2"/>
  <c r="O4643" i="2"/>
  <c r="K4644" i="2"/>
  <c r="L4644" i="2"/>
  <c r="M4644" i="2"/>
  <c r="N4644" i="2"/>
  <c r="O4644" i="2"/>
  <c r="K4645" i="2"/>
  <c r="L4645" i="2"/>
  <c r="M4645" i="2"/>
  <c r="N4645" i="2"/>
  <c r="O4645" i="2"/>
  <c r="K4646" i="2"/>
  <c r="L4646" i="2"/>
  <c r="M4646" i="2"/>
  <c r="N4646" i="2"/>
  <c r="O4646" i="2"/>
  <c r="K4647" i="2"/>
  <c r="L4647" i="2"/>
  <c r="M4647" i="2"/>
  <c r="N4647" i="2"/>
  <c r="O4647" i="2"/>
  <c r="K4648" i="2"/>
  <c r="L4648" i="2"/>
  <c r="M4648" i="2"/>
  <c r="N4648" i="2"/>
  <c r="O4648" i="2"/>
  <c r="K4649" i="2"/>
  <c r="L4649" i="2"/>
  <c r="M4649" i="2"/>
  <c r="N4649" i="2"/>
  <c r="O4649" i="2"/>
  <c r="K4650" i="2"/>
  <c r="L4650" i="2"/>
  <c r="M4650" i="2"/>
  <c r="N4650" i="2"/>
  <c r="O4650" i="2"/>
  <c r="K4651" i="2"/>
  <c r="L4651" i="2"/>
  <c r="M4651" i="2"/>
  <c r="N4651" i="2"/>
  <c r="O4651" i="2"/>
  <c r="K4652" i="2"/>
  <c r="L4652" i="2"/>
  <c r="M4652" i="2"/>
  <c r="N4652" i="2"/>
  <c r="O4652" i="2"/>
  <c r="K4653" i="2"/>
  <c r="L4653" i="2"/>
  <c r="M4653" i="2"/>
  <c r="N4653" i="2"/>
  <c r="O4653" i="2"/>
  <c r="K4654" i="2"/>
  <c r="L4654" i="2"/>
  <c r="M4654" i="2"/>
  <c r="N4654" i="2"/>
  <c r="O4654" i="2"/>
  <c r="K4655" i="2"/>
  <c r="L4655" i="2"/>
  <c r="M4655" i="2"/>
  <c r="N4655" i="2"/>
  <c r="O4655" i="2"/>
  <c r="K4656" i="2"/>
  <c r="L4656" i="2"/>
  <c r="M4656" i="2"/>
  <c r="N4656" i="2"/>
  <c r="O4656" i="2"/>
  <c r="K4657" i="2"/>
  <c r="L4657" i="2"/>
  <c r="M4657" i="2"/>
  <c r="N4657" i="2"/>
  <c r="O4657" i="2"/>
  <c r="K4658" i="2"/>
  <c r="L4658" i="2"/>
  <c r="M4658" i="2"/>
  <c r="N4658" i="2"/>
  <c r="O4658" i="2"/>
  <c r="K4659" i="2"/>
  <c r="L4659" i="2"/>
  <c r="M4659" i="2"/>
  <c r="N4659" i="2"/>
  <c r="O4659" i="2"/>
  <c r="K4660" i="2"/>
  <c r="L4660" i="2"/>
  <c r="M4660" i="2"/>
  <c r="N4660" i="2"/>
  <c r="O4660" i="2"/>
  <c r="K4757" i="2"/>
  <c r="L4757" i="2"/>
  <c r="M4757" i="2"/>
  <c r="N4757" i="2"/>
  <c r="O4757" i="2"/>
  <c r="K4758" i="2"/>
  <c r="L4758" i="2"/>
  <c r="M4758" i="2"/>
  <c r="N4758" i="2"/>
  <c r="O4758" i="2"/>
  <c r="K4759" i="2"/>
  <c r="L4759" i="2"/>
  <c r="M4759" i="2"/>
  <c r="N4759" i="2"/>
  <c r="O4759" i="2"/>
  <c r="K4760" i="2"/>
  <c r="L4760" i="2"/>
  <c r="M4760" i="2"/>
  <c r="N4760" i="2"/>
  <c r="O4760" i="2"/>
  <c r="K4761" i="2"/>
  <c r="L4761" i="2"/>
  <c r="M4761" i="2"/>
  <c r="N4761" i="2"/>
  <c r="O4761" i="2"/>
  <c r="K4762" i="2"/>
  <c r="L4762" i="2"/>
  <c r="M4762" i="2"/>
  <c r="N4762" i="2"/>
  <c r="O4762" i="2"/>
  <c r="K4763" i="2"/>
  <c r="L4763" i="2"/>
  <c r="M4763" i="2"/>
  <c r="N4763" i="2"/>
  <c r="O4763" i="2"/>
  <c r="K4764" i="2"/>
  <c r="L4764" i="2"/>
  <c r="M4764" i="2"/>
  <c r="N4764" i="2"/>
  <c r="O4764" i="2"/>
  <c r="K4765" i="2"/>
  <c r="L4765" i="2"/>
  <c r="M4765" i="2"/>
  <c r="N4765" i="2"/>
  <c r="O4765" i="2"/>
  <c r="K4766" i="2"/>
  <c r="L4766" i="2"/>
  <c r="M4766" i="2"/>
  <c r="N4766" i="2"/>
  <c r="O4766" i="2"/>
  <c r="K4767" i="2"/>
  <c r="L4767" i="2"/>
  <c r="M4767" i="2"/>
  <c r="N4767" i="2"/>
  <c r="O4767" i="2"/>
  <c r="K4768" i="2"/>
  <c r="L4768" i="2"/>
  <c r="M4768" i="2"/>
  <c r="N4768" i="2"/>
  <c r="O4768" i="2"/>
  <c r="K4769" i="2"/>
  <c r="L4769" i="2"/>
  <c r="M4769" i="2"/>
  <c r="N4769" i="2"/>
  <c r="O4769" i="2"/>
  <c r="K4770" i="2"/>
  <c r="L4770" i="2"/>
  <c r="M4770" i="2"/>
  <c r="N4770" i="2"/>
  <c r="O4770" i="2"/>
  <c r="K4865" i="2"/>
  <c r="L4865" i="2"/>
  <c r="M4865" i="2"/>
  <c r="N4865" i="2"/>
  <c r="O4865" i="2"/>
  <c r="K4866" i="2"/>
  <c r="L4866" i="2"/>
  <c r="M4866" i="2"/>
  <c r="N4866" i="2"/>
  <c r="O4866" i="2"/>
  <c r="K4867" i="2"/>
  <c r="L4867" i="2"/>
  <c r="M4867" i="2"/>
  <c r="N4867" i="2"/>
  <c r="O4867" i="2"/>
  <c r="K4868" i="2"/>
  <c r="L4868" i="2"/>
  <c r="M4868" i="2"/>
  <c r="N4868" i="2"/>
  <c r="O4868" i="2"/>
  <c r="K4869" i="2"/>
  <c r="L4869" i="2"/>
  <c r="M4869" i="2"/>
  <c r="N4869" i="2"/>
  <c r="O4869" i="2"/>
  <c r="K4870" i="2"/>
  <c r="L4870" i="2"/>
  <c r="M4870" i="2"/>
  <c r="N4870" i="2"/>
  <c r="O4870" i="2"/>
  <c r="K4871" i="2"/>
  <c r="L4871" i="2"/>
  <c r="M4871" i="2"/>
  <c r="N4871" i="2"/>
  <c r="O4871" i="2"/>
  <c r="K4872" i="2"/>
  <c r="L4872" i="2"/>
  <c r="M4872" i="2"/>
  <c r="N4872" i="2"/>
  <c r="O4872" i="2"/>
  <c r="K4873" i="2"/>
  <c r="L4873" i="2"/>
  <c r="M4873" i="2"/>
  <c r="N4873" i="2"/>
  <c r="O4873" i="2"/>
  <c r="K4874" i="2"/>
  <c r="L4874" i="2"/>
  <c r="M4874" i="2"/>
  <c r="N4874" i="2"/>
  <c r="O4874" i="2"/>
  <c r="K4875" i="2"/>
  <c r="L4875" i="2"/>
  <c r="M4875" i="2"/>
  <c r="N4875" i="2"/>
  <c r="O4875" i="2"/>
  <c r="K4876" i="2"/>
  <c r="L4876" i="2"/>
  <c r="M4876" i="2"/>
  <c r="N4876" i="2"/>
  <c r="O4876" i="2"/>
  <c r="K4877" i="2"/>
  <c r="L4877" i="2"/>
  <c r="M4877" i="2"/>
  <c r="N4877" i="2"/>
  <c r="O4877" i="2"/>
  <c r="K4878" i="2"/>
  <c r="L4878" i="2"/>
  <c r="M4878" i="2"/>
  <c r="N4878" i="2"/>
  <c r="O4878" i="2"/>
  <c r="K5003" i="2"/>
  <c r="L5003" i="2"/>
  <c r="M5003" i="2"/>
  <c r="N5003" i="2"/>
  <c r="O5003" i="2"/>
  <c r="K5004" i="2"/>
  <c r="L5004" i="2"/>
  <c r="M5004" i="2"/>
  <c r="N5004" i="2"/>
  <c r="O5004" i="2"/>
  <c r="K5005" i="2"/>
  <c r="L5005" i="2"/>
  <c r="M5005" i="2"/>
  <c r="N5005" i="2"/>
  <c r="O5005" i="2"/>
  <c r="K5006" i="2"/>
  <c r="L5006" i="2"/>
  <c r="M5006" i="2"/>
  <c r="N5006" i="2"/>
  <c r="O5006" i="2"/>
  <c r="K5007" i="2"/>
  <c r="L5007" i="2"/>
  <c r="M5007" i="2"/>
  <c r="N5007" i="2"/>
  <c r="O5007" i="2"/>
  <c r="K5008" i="2"/>
  <c r="L5008" i="2"/>
  <c r="M5008" i="2"/>
  <c r="N5008" i="2"/>
  <c r="O5008" i="2"/>
  <c r="K5009" i="2"/>
  <c r="L5009" i="2"/>
  <c r="M5009" i="2"/>
  <c r="N5009" i="2"/>
  <c r="O5009" i="2"/>
  <c r="K5010" i="2"/>
  <c r="L5010" i="2"/>
  <c r="M5010" i="2"/>
  <c r="N5010" i="2"/>
  <c r="O5010" i="2"/>
  <c r="K5011" i="2"/>
  <c r="L5011" i="2"/>
  <c r="M5011" i="2"/>
  <c r="N5011" i="2"/>
  <c r="O5011" i="2"/>
  <c r="K5012" i="2"/>
  <c r="L5012" i="2"/>
  <c r="M5012" i="2"/>
  <c r="N5012" i="2"/>
  <c r="O5012" i="2"/>
  <c r="K5013" i="2"/>
  <c r="L5013" i="2"/>
  <c r="M5013" i="2"/>
  <c r="N5013" i="2"/>
  <c r="O5013" i="2"/>
  <c r="K5014" i="2"/>
  <c r="L5014" i="2"/>
  <c r="M5014" i="2"/>
  <c r="N5014" i="2"/>
  <c r="O5014" i="2"/>
  <c r="K5015" i="2"/>
  <c r="L5015" i="2"/>
  <c r="M5015" i="2"/>
  <c r="N5015" i="2"/>
  <c r="O5015" i="2"/>
  <c r="K5016" i="2"/>
  <c r="L5016" i="2"/>
  <c r="M5016" i="2"/>
  <c r="N5016" i="2"/>
  <c r="O5016" i="2"/>
  <c r="K5017" i="2"/>
  <c r="L5017" i="2"/>
  <c r="M5017" i="2"/>
  <c r="N5017" i="2"/>
  <c r="O5017" i="2"/>
  <c r="K5018" i="2"/>
  <c r="L5018" i="2"/>
  <c r="M5018" i="2"/>
  <c r="N5018" i="2"/>
  <c r="O5018" i="2"/>
  <c r="K5019" i="2"/>
  <c r="L5019" i="2"/>
  <c r="M5019" i="2"/>
  <c r="N5019" i="2"/>
  <c r="O5019" i="2"/>
  <c r="K5020" i="2"/>
  <c r="L5020" i="2"/>
  <c r="M5020" i="2"/>
  <c r="N5020" i="2"/>
  <c r="O5020" i="2"/>
  <c r="K5021" i="2"/>
  <c r="L5021" i="2"/>
  <c r="M5021" i="2"/>
  <c r="N5021" i="2"/>
  <c r="O5021" i="2"/>
  <c r="K5022" i="2"/>
  <c r="L5022" i="2"/>
  <c r="M5022" i="2"/>
  <c r="N5022" i="2"/>
  <c r="O5022" i="2"/>
  <c r="K5023" i="2"/>
  <c r="L5023" i="2"/>
  <c r="M5023" i="2"/>
  <c r="N5023" i="2"/>
  <c r="O5023" i="2"/>
  <c r="K5338" i="2"/>
  <c r="L5338" i="2"/>
  <c r="M5338" i="2"/>
  <c r="N5338" i="2"/>
  <c r="O5338" i="2"/>
  <c r="K5339" i="2"/>
  <c r="L5339" i="2"/>
  <c r="M5339" i="2"/>
  <c r="N5339" i="2"/>
  <c r="O5339" i="2"/>
  <c r="K5340" i="2"/>
  <c r="L5340" i="2"/>
  <c r="M5340" i="2"/>
  <c r="N5340" i="2"/>
  <c r="O5340" i="2"/>
  <c r="K5341" i="2"/>
  <c r="L5341" i="2"/>
  <c r="M5341" i="2"/>
  <c r="N5341" i="2"/>
  <c r="O5341" i="2"/>
  <c r="K5342" i="2"/>
  <c r="L5342" i="2"/>
  <c r="M5342" i="2"/>
  <c r="N5342" i="2"/>
  <c r="O5342" i="2"/>
  <c r="K5343" i="2"/>
  <c r="L5343" i="2"/>
  <c r="M5343" i="2"/>
  <c r="N5343" i="2"/>
  <c r="O5343" i="2"/>
  <c r="K5344" i="2"/>
  <c r="L5344" i="2"/>
  <c r="M5344" i="2"/>
  <c r="N5344" i="2"/>
  <c r="O5344" i="2"/>
  <c r="K5345" i="2"/>
  <c r="L5345" i="2"/>
  <c r="M5345" i="2"/>
  <c r="N5345" i="2"/>
  <c r="O5345" i="2"/>
  <c r="K5346" i="2"/>
  <c r="L5346" i="2"/>
  <c r="M5346" i="2"/>
  <c r="N5346" i="2"/>
  <c r="O5346" i="2"/>
  <c r="K5347" i="2"/>
  <c r="L5347" i="2"/>
  <c r="M5347" i="2"/>
  <c r="N5347" i="2"/>
  <c r="O5347" i="2"/>
  <c r="K5348" i="2"/>
  <c r="L5348" i="2"/>
  <c r="M5348" i="2"/>
  <c r="N5348" i="2"/>
  <c r="O5348" i="2"/>
  <c r="K5349" i="2"/>
  <c r="L5349" i="2"/>
  <c r="M5349" i="2"/>
  <c r="N5349" i="2"/>
  <c r="O5349" i="2"/>
  <c r="K5350" i="2"/>
  <c r="L5350" i="2"/>
  <c r="M5350" i="2"/>
  <c r="N5350" i="2"/>
  <c r="O5350" i="2"/>
  <c r="K5491" i="2"/>
  <c r="L5491" i="2"/>
  <c r="M5491" i="2"/>
  <c r="N5491" i="2"/>
  <c r="O5491" i="2"/>
  <c r="K5492" i="2"/>
  <c r="L5492" i="2"/>
  <c r="M5492" i="2"/>
  <c r="N5492" i="2"/>
  <c r="O5492" i="2"/>
  <c r="K5493" i="2"/>
  <c r="L5493" i="2"/>
  <c r="M5493" i="2"/>
  <c r="N5493" i="2"/>
  <c r="O5493" i="2"/>
  <c r="K5494" i="2"/>
  <c r="L5494" i="2"/>
  <c r="M5494" i="2"/>
  <c r="N5494" i="2"/>
  <c r="O5494" i="2"/>
  <c r="K5495" i="2"/>
  <c r="L5495" i="2"/>
  <c r="M5495" i="2"/>
  <c r="N5495" i="2"/>
  <c r="O5495" i="2"/>
  <c r="K5496" i="2"/>
  <c r="L5496" i="2"/>
  <c r="M5496" i="2"/>
  <c r="N5496" i="2"/>
  <c r="O5496" i="2"/>
  <c r="K5497" i="2"/>
  <c r="L5497" i="2"/>
  <c r="M5497" i="2"/>
  <c r="N5497" i="2"/>
  <c r="O5497" i="2"/>
  <c r="K5498" i="2"/>
  <c r="L5498" i="2"/>
  <c r="M5498" i="2"/>
  <c r="N5498" i="2"/>
  <c r="O5498" i="2"/>
  <c r="K5499" i="2"/>
  <c r="L5499" i="2"/>
  <c r="M5499" i="2"/>
  <c r="N5499" i="2"/>
  <c r="O5499" i="2"/>
  <c r="K5500" i="2"/>
  <c r="L5500" i="2"/>
  <c r="M5500" i="2"/>
  <c r="N5500" i="2"/>
  <c r="O5500" i="2"/>
  <c r="K5501" i="2"/>
  <c r="L5501" i="2"/>
  <c r="M5501" i="2"/>
  <c r="N5501" i="2"/>
  <c r="O5501" i="2"/>
  <c r="K5502" i="2"/>
  <c r="L5502" i="2"/>
  <c r="M5502" i="2"/>
  <c r="N5502" i="2"/>
  <c r="O5502" i="2"/>
  <c r="K5503" i="2"/>
  <c r="L5503" i="2"/>
  <c r="M5503" i="2"/>
  <c r="N5503" i="2"/>
  <c r="O5503" i="2"/>
  <c r="K5504" i="2"/>
  <c r="L5504" i="2"/>
  <c r="M5504" i="2"/>
  <c r="N5504" i="2"/>
  <c r="O5504" i="2"/>
  <c r="K5505" i="2"/>
  <c r="L5505" i="2"/>
  <c r="M5505" i="2"/>
  <c r="N5505" i="2"/>
  <c r="O5505" i="2"/>
  <c r="K5506" i="2"/>
  <c r="L5506" i="2"/>
  <c r="M5506" i="2"/>
  <c r="N5506" i="2"/>
  <c r="O5506" i="2"/>
  <c r="K5507" i="2"/>
  <c r="L5507" i="2"/>
  <c r="M5507" i="2"/>
  <c r="N5507" i="2"/>
  <c r="O5507" i="2"/>
  <c r="K5508" i="2"/>
  <c r="L5508" i="2"/>
  <c r="M5508" i="2"/>
  <c r="N5508" i="2"/>
  <c r="O5508" i="2"/>
  <c r="K5509" i="2"/>
  <c r="L5509" i="2"/>
  <c r="M5509" i="2"/>
  <c r="N5509" i="2"/>
  <c r="O5509" i="2"/>
  <c r="K5510" i="2"/>
  <c r="L5510" i="2"/>
  <c r="M5510" i="2"/>
  <c r="N5510" i="2"/>
  <c r="O5510" i="2"/>
  <c r="K5511" i="2"/>
  <c r="L5511" i="2"/>
  <c r="M5511" i="2"/>
  <c r="N5511" i="2"/>
  <c r="O5511" i="2"/>
  <c r="K5512" i="2"/>
  <c r="L5512" i="2"/>
  <c r="M5512" i="2"/>
  <c r="N5512" i="2"/>
  <c r="O5512" i="2"/>
  <c r="K5513" i="2"/>
  <c r="L5513" i="2"/>
  <c r="M5513" i="2"/>
  <c r="N5513" i="2"/>
  <c r="O5513" i="2"/>
  <c r="K5514" i="2"/>
  <c r="L5514" i="2"/>
  <c r="M5514" i="2"/>
  <c r="N5514" i="2"/>
  <c r="O5514" i="2"/>
  <c r="K5515" i="2"/>
  <c r="L5515" i="2"/>
  <c r="M5515" i="2"/>
  <c r="N5515" i="2"/>
  <c r="O5515" i="2"/>
  <c r="K5516" i="2"/>
  <c r="L5516" i="2"/>
  <c r="M5516" i="2"/>
  <c r="N5516" i="2"/>
  <c r="O5516" i="2"/>
  <c r="K5517" i="2"/>
  <c r="L5517" i="2"/>
  <c r="M5517" i="2"/>
  <c r="N5517" i="2"/>
  <c r="O5517" i="2"/>
  <c r="K5518" i="2"/>
  <c r="L5518" i="2"/>
  <c r="M5518" i="2"/>
  <c r="N5518" i="2"/>
  <c r="O5518" i="2"/>
  <c r="K5519" i="2"/>
  <c r="L5519" i="2"/>
  <c r="M5519" i="2"/>
  <c r="N5519" i="2"/>
  <c r="O5519" i="2"/>
  <c r="K5520" i="2"/>
  <c r="L5520" i="2"/>
  <c r="M5520" i="2"/>
  <c r="N5520" i="2"/>
  <c r="O5520" i="2"/>
  <c r="K5660" i="2"/>
  <c r="L5660" i="2"/>
  <c r="M5660" i="2"/>
  <c r="N5660" i="2"/>
  <c r="O5660" i="2"/>
  <c r="K5661" i="2"/>
  <c r="L5661" i="2"/>
  <c r="M5661" i="2"/>
  <c r="N5661" i="2"/>
  <c r="O5661" i="2"/>
  <c r="K5662" i="2"/>
  <c r="L5662" i="2"/>
  <c r="M5662" i="2"/>
  <c r="N5662" i="2"/>
  <c r="O5662" i="2"/>
  <c r="K5663" i="2"/>
  <c r="L5663" i="2"/>
  <c r="M5663" i="2"/>
  <c r="N5663" i="2"/>
  <c r="O5663" i="2"/>
  <c r="K5664" i="2"/>
  <c r="L5664" i="2"/>
  <c r="M5664" i="2"/>
  <c r="N5664" i="2"/>
  <c r="O5664" i="2"/>
  <c r="K5665" i="2"/>
  <c r="L5665" i="2"/>
  <c r="M5665" i="2"/>
  <c r="N5665" i="2"/>
  <c r="O5665" i="2"/>
  <c r="K5666" i="2"/>
  <c r="L5666" i="2"/>
  <c r="M5666" i="2"/>
  <c r="N5666" i="2"/>
  <c r="O5666" i="2"/>
  <c r="K5667" i="2"/>
  <c r="L5667" i="2"/>
  <c r="M5667" i="2"/>
  <c r="N5667" i="2"/>
  <c r="O5667" i="2"/>
  <c r="K5668" i="2"/>
  <c r="L5668" i="2"/>
  <c r="M5668" i="2"/>
  <c r="N5668" i="2"/>
  <c r="O5668" i="2"/>
  <c r="K5669" i="2"/>
  <c r="L5669" i="2"/>
  <c r="M5669" i="2"/>
  <c r="N5669" i="2"/>
  <c r="O5669" i="2"/>
  <c r="K5670" i="2"/>
  <c r="L5670" i="2"/>
  <c r="M5670" i="2"/>
  <c r="N5670" i="2"/>
  <c r="O5670" i="2"/>
  <c r="K5671" i="2"/>
  <c r="L5671" i="2"/>
  <c r="M5671" i="2"/>
  <c r="N5671" i="2"/>
  <c r="O5671" i="2"/>
  <c r="K5672" i="2"/>
  <c r="L5672" i="2"/>
  <c r="M5672" i="2"/>
  <c r="N5672" i="2"/>
  <c r="O5672" i="2"/>
  <c r="K5673" i="2"/>
  <c r="L5673" i="2"/>
  <c r="M5673" i="2"/>
  <c r="N5673" i="2"/>
  <c r="O5673" i="2"/>
  <c r="K5674" i="2"/>
  <c r="L5674" i="2"/>
  <c r="M5674" i="2"/>
  <c r="N5674" i="2"/>
  <c r="O5674" i="2"/>
  <c r="K5675" i="2"/>
  <c r="L5675" i="2"/>
  <c r="M5675" i="2"/>
  <c r="N5675" i="2"/>
  <c r="O5675" i="2"/>
  <c r="K5676" i="2"/>
  <c r="L5676" i="2"/>
  <c r="M5676" i="2"/>
  <c r="N5676" i="2"/>
  <c r="O5676" i="2"/>
  <c r="K5677" i="2"/>
  <c r="L5677" i="2"/>
  <c r="M5677" i="2"/>
  <c r="N5677" i="2"/>
  <c r="O5677" i="2"/>
  <c r="K5678" i="2"/>
  <c r="L5678" i="2"/>
  <c r="M5678" i="2"/>
  <c r="N5678" i="2"/>
  <c r="O5678" i="2"/>
  <c r="K5679" i="2"/>
  <c r="L5679" i="2"/>
  <c r="M5679" i="2"/>
  <c r="N5679" i="2"/>
  <c r="O5679" i="2"/>
  <c r="K5680" i="2"/>
  <c r="L5680" i="2"/>
  <c r="M5680" i="2"/>
  <c r="N5680" i="2"/>
  <c r="O5680" i="2"/>
  <c r="K5681" i="2"/>
  <c r="L5681" i="2"/>
  <c r="M5681" i="2"/>
  <c r="N5681" i="2"/>
  <c r="O5681" i="2"/>
  <c r="K5682" i="2"/>
  <c r="L5682" i="2"/>
  <c r="M5682" i="2"/>
  <c r="N5682" i="2"/>
  <c r="O5682" i="2"/>
  <c r="K5683" i="2"/>
  <c r="L5683" i="2"/>
  <c r="M5683" i="2"/>
  <c r="N5683" i="2"/>
  <c r="O5683" i="2"/>
  <c r="K5684" i="2"/>
  <c r="L5684" i="2"/>
  <c r="M5684" i="2"/>
  <c r="N5684" i="2"/>
  <c r="O5684" i="2"/>
  <c r="K5685" i="2"/>
  <c r="L5685" i="2"/>
  <c r="M5685" i="2"/>
  <c r="N5685" i="2"/>
  <c r="O5685" i="2"/>
  <c r="K5686" i="2"/>
  <c r="L5686" i="2"/>
  <c r="M5686" i="2"/>
  <c r="N5686" i="2"/>
  <c r="O5686" i="2"/>
  <c r="K5687" i="2"/>
  <c r="L5687" i="2"/>
  <c r="M5687" i="2"/>
  <c r="N5687" i="2"/>
  <c r="O5687" i="2"/>
  <c r="K6072" i="2"/>
  <c r="L6072" i="2"/>
  <c r="M6072" i="2"/>
  <c r="N6072" i="2"/>
  <c r="O6072" i="2"/>
  <c r="K6073" i="2"/>
  <c r="L6073" i="2"/>
  <c r="M6073" i="2"/>
  <c r="N6073" i="2"/>
  <c r="O6073" i="2"/>
  <c r="K6074" i="2"/>
  <c r="L6074" i="2"/>
  <c r="M6074" i="2"/>
  <c r="N6074" i="2"/>
  <c r="O6074" i="2"/>
  <c r="K6075" i="2"/>
  <c r="L6075" i="2"/>
  <c r="M6075" i="2"/>
  <c r="N6075" i="2"/>
  <c r="O6075" i="2"/>
  <c r="K6076" i="2"/>
  <c r="L6076" i="2"/>
  <c r="M6076" i="2"/>
  <c r="N6076" i="2"/>
  <c r="O6076" i="2"/>
  <c r="K6077" i="2"/>
  <c r="L6077" i="2"/>
  <c r="M6077" i="2"/>
  <c r="N6077" i="2"/>
  <c r="O6077" i="2"/>
  <c r="K6078" i="2"/>
  <c r="L6078" i="2"/>
  <c r="M6078" i="2"/>
  <c r="N6078" i="2"/>
  <c r="O6078" i="2"/>
  <c r="K6079" i="2"/>
  <c r="L6079" i="2"/>
  <c r="M6079" i="2"/>
  <c r="N6079" i="2"/>
  <c r="O6079" i="2"/>
  <c r="K6080" i="2"/>
  <c r="L6080" i="2"/>
  <c r="M6080" i="2"/>
  <c r="N6080" i="2"/>
  <c r="O6080" i="2"/>
  <c r="K6081" i="2"/>
  <c r="L6081" i="2"/>
  <c r="M6081" i="2"/>
  <c r="N6081" i="2"/>
  <c r="O6081" i="2"/>
  <c r="K6082" i="2"/>
  <c r="L6082" i="2"/>
  <c r="M6082" i="2"/>
  <c r="N6082" i="2"/>
  <c r="O6082" i="2"/>
  <c r="K6083" i="2"/>
  <c r="L6083" i="2"/>
  <c r="M6083" i="2"/>
  <c r="N6083" i="2"/>
  <c r="O6083" i="2"/>
  <c r="K6084" i="2"/>
  <c r="L6084" i="2"/>
  <c r="M6084" i="2"/>
  <c r="N6084" i="2"/>
  <c r="O6084" i="2"/>
  <c r="K6085" i="2"/>
  <c r="L6085" i="2"/>
  <c r="M6085" i="2"/>
  <c r="N6085" i="2"/>
  <c r="O6085" i="2"/>
  <c r="K6086" i="2"/>
  <c r="L6086" i="2"/>
  <c r="M6086" i="2"/>
  <c r="N6086" i="2"/>
  <c r="O6086" i="2"/>
  <c r="K6087" i="2"/>
  <c r="L6087" i="2"/>
  <c r="M6087" i="2"/>
  <c r="N6087" i="2"/>
  <c r="O6087" i="2"/>
  <c r="K6088" i="2"/>
  <c r="L6088" i="2"/>
  <c r="M6088" i="2"/>
  <c r="N6088" i="2"/>
  <c r="O6088" i="2"/>
  <c r="K6089" i="2"/>
  <c r="L6089" i="2"/>
  <c r="M6089" i="2"/>
  <c r="N6089" i="2"/>
  <c r="O6089" i="2"/>
  <c r="K6090" i="2"/>
  <c r="L6090" i="2"/>
  <c r="M6090" i="2"/>
  <c r="N6090" i="2"/>
  <c r="O6090" i="2"/>
  <c r="K6091" i="2"/>
  <c r="L6091" i="2"/>
  <c r="M6091" i="2"/>
  <c r="N6091" i="2"/>
  <c r="O6091" i="2"/>
  <c r="K6092" i="2"/>
  <c r="L6092" i="2"/>
  <c r="M6092" i="2"/>
  <c r="N6092" i="2"/>
  <c r="O6092" i="2"/>
  <c r="K6093" i="2"/>
  <c r="L6093" i="2"/>
  <c r="M6093" i="2"/>
  <c r="N6093" i="2"/>
  <c r="O6093" i="2"/>
  <c r="K6094" i="2"/>
  <c r="L6094" i="2"/>
  <c r="M6094" i="2"/>
  <c r="N6094" i="2"/>
  <c r="O6094" i="2"/>
  <c r="K6095" i="2"/>
  <c r="L6095" i="2"/>
  <c r="M6095" i="2"/>
  <c r="N6095" i="2"/>
  <c r="O6095" i="2"/>
  <c r="K6221" i="2"/>
  <c r="L6221" i="2"/>
  <c r="M6221" i="2"/>
  <c r="N6221" i="2"/>
  <c r="O6221" i="2"/>
  <c r="K6222" i="2"/>
  <c r="L6222" i="2"/>
  <c r="M6222" i="2"/>
  <c r="N6222" i="2"/>
  <c r="O6222" i="2"/>
  <c r="K6223" i="2"/>
  <c r="L6223" i="2"/>
  <c r="M6223" i="2"/>
  <c r="N6223" i="2"/>
  <c r="O6223" i="2"/>
  <c r="K6224" i="2"/>
  <c r="L6224" i="2"/>
  <c r="M6224" i="2"/>
  <c r="N6224" i="2"/>
  <c r="O6224" i="2"/>
  <c r="K6225" i="2"/>
  <c r="L6225" i="2"/>
  <c r="M6225" i="2"/>
  <c r="N6225" i="2"/>
  <c r="O6225" i="2"/>
  <c r="K6226" i="2"/>
  <c r="L6226" i="2"/>
  <c r="M6226" i="2"/>
  <c r="N6226" i="2"/>
  <c r="O6226" i="2"/>
  <c r="K6227" i="2"/>
  <c r="L6227" i="2"/>
  <c r="M6227" i="2"/>
  <c r="N6227" i="2"/>
  <c r="O6227" i="2"/>
  <c r="K6228" i="2"/>
  <c r="L6228" i="2"/>
  <c r="M6228" i="2"/>
  <c r="N6228" i="2"/>
  <c r="O6228" i="2"/>
  <c r="K6229" i="2"/>
  <c r="L6229" i="2"/>
  <c r="M6229" i="2"/>
  <c r="N6229" i="2"/>
  <c r="O6229" i="2"/>
  <c r="K6230" i="2"/>
  <c r="L6230" i="2"/>
  <c r="M6230" i="2"/>
  <c r="N6230" i="2"/>
  <c r="O6230" i="2"/>
  <c r="K6231" i="2"/>
  <c r="L6231" i="2"/>
  <c r="M6231" i="2"/>
  <c r="N6231" i="2"/>
  <c r="O6231" i="2"/>
  <c r="K6232" i="2"/>
  <c r="L6232" i="2"/>
  <c r="M6232" i="2"/>
  <c r="N6232" i="2"/>
  <c r="O6232" i="2"/>
  <c r="K6233" i="2"/>
  <c r="L6233" i="2"/>
  <c r="M6233" i="2"/>
  <c r="N6233" i="2"/>
  <c r="O6233" i="2"/>
  <c r="K6234" i="2"/>
  <c r="L6234" i="2"/>
  <c r="M6234" i="2"/>
  <c r="N6234" i="2"/>
  <c r="O6234" i="2"/>
  <c r="K6235" i="2"/>
  <c r="L6235" i="2"/>
  <c r="M6235" i="2"/>
  <c r="N6235" i="2"/>
  <c r="O6235" i="2"/>
  <c r="K6236" i="2"/>
  <c r="L6236" i="2"/>
  <c r="M6236" i="2"/>
  <c r="N6236" i="2"/>
  <c r="O6236" i="2"/>
  <c r="K6237" i="2"/>
  <c r="L6237" i="2"/>
  <c r="M6237" i="2"/>
  <c r="N6237" i="2"/>
  <c r="O6237" i="2"/>
  <c r="K6238" i="2"/>
  <c r="L6238" i="2"/>
  <c r="M6238" i="2"/>
  <c r="N6238" i="2"/>
  <c r="O6071" i="2"/>
  <c r="N6071" i="2"/>
  <c r="M6071" i="2"/>
  <c r="L6071" i="2"/>
  <c r="K6071" i="2"/>
  <c r="O6070" i="2"/>
  <c r="N6070" i="2"/>
  <c r="M6070" i="2"/>
  <c r="L6070" i="2"/>
  <c r="K6070" i="2"/>
  <c r="O6069" i="2"/>
  <c r="N6069" i="2"/>
  <c r="M6069" i="2"/>
  <c r="L6069" i="2"/>
  <c r="K6069" i="2"/>
  <c r="O6068" i="2"/>
  <c r="N6068" i="2"/>
  <c r="M6068" i="2"/>
  <c r="L6068" i="2"/>
  <c r="K6068" i="2"/>
  <c r="O6067" i="2"/>
  <c r="N6067" i="2"/>
  <c r="M6067" i="2"/>
  <c r="L6067" i="2"/>
  <c r="K6067" i="2"/>
  <c r="O6066" i="2"/>
  <c r="N6066" i="2"/>
  <c r="M6066" i="2"/>
  <c r="L6066" i="2"/>
  <c r="K6066" i="2"/>
  <c r="O6065" i="2"/>
  <c r="N6065" i="2"/>
  <c r="M6065" i="2"/>
  <c r="L6065" i="2"/>
  <c r="K6065" i="2"/>
  <c r="O6064" i="2"/>
  <c r="N6064" i="2"/>
  <c r="M6064" i="2"/>
  <c r="L6064" i="2"/>
  <c r="K6064" i="2"/>
  <c r="O6063" i="2"/>
  <c r="N6063" i="2"/>
  <c r="M6063" i="2"/>
  <c r="L6063" i="2"/>
  <c r="K6063" i="2"/>
  <c r="O6062" i="2"/>
  <c r="N6062" i="2"/>
  <c r="M6062" i="2"/>
  <c r="L6062" i="2"/>
  <c r="K6062" i="2"/>
  <c r="O6061" i="2"/>
  <c r="N6061" i="2"/>
  <c r="M6061" i="2"/>
  <c r="L6061" i="2"/>
  <c r="K6061" i="2"/>
  <c r="O6060" i="2"/>
  <c r="N6060" i="2"/>
  <c r="M6060" i="2"/>
  <c r="L6060" i="2"/>
  <c r="K6060" i="2"/>
  <c r="O6059" i="2"/>
  <c r="N6059" i="2"/>
  <c r="M6059" i="2"/>
  <c r="L6059" i="2"/>
  <c r="K6059" i="2"/>
  <c r="O6058" i="2"/>
  <c r="N6058" i="2"/>
  <c r="M6058" i="2"/>
  <c r="L6058" i="2"/>
  <c r="K6058" i="2"/>
  <c r="O6057" i="2"/>
  <c r="N6057" i="2"/>
  <c r="M6057" i="2"/>
  <c r="L6057" i="2"/>
  <c r="K6057" i="2"/>
  <c r="O6056" i="2"/>
  <c r="N6056" i="2"/>
  <c r="M6056" i="2"/>
  <c r="L6056" i="2"/>
  <c r="K6056" i="2"/>
  <c r="O6055" i="2"/>
  <c r="N6055" i="2"/>
  <c r="M6055" i="2"/>
  <c r="L6055" i="2"/>
  <c r="K6055" i="2"/>
  <c r="O6054" i="2"/>
  <c r="N6054" i="2"/>
  <c r="M6054" i="2"/>
  <c r="L6054" i="2"/>
  <c r="K6054" i="2"/>
  <c r="O6053" i="2"/>
  <c r="N6053" i="2"/>
  <c r="M6053" i="2"/>
  <c r="L6053" i="2"/>
  <c r="K6053" i="2"/>
  <c r="O6052" i="2"/>
  <c r="N6052" i="2"/>
  <c r="M6052" i="2"/>
  <c r="L6052" i="2"/>
  <c r="K6052" i="2"/>
  <c r="O6051" i="2"/>
  <c r="N6051" i="2"/>
  <c r="M6051" i="2"/>
  <c r="L6051" i="2"/>
  <c r="K6051" i="2"/>
  <c r="O6050" i="2"/>
  <c r="N6050" i="2"/>
  <c r="M6050" i="2"/>
  <c r="L6050" i="2"/>
  <c r="K6050" i="2"/>
  <c r="O6049" i="2"/>
  <c r="N6049" i="2"/>
  <c r="M6049" i="2"/>
  <c r="L6049" i="2"/>
  <c r="K6049" i="2"/>
  <c r="O6048" i="2"/>
  <c r="N6048" i="2"/>
  <c r="M6048" i="2"/>
  <c r="L6048" i="2"/>
  <c r="K6048" i="2"/>
  <c r="O6047" i="2"/>
  <c r="N6047" i="2"/>
  <c r="M6047" i="2"/>
  <c r="L6047" i="2"/>
  <c r="K6047" i="2"/>
  <c r="O6046" i="2"/>
  <c r="N6046" i="2"/>
  <c r="M6046" i="2"/>
  <c r="L6046" i="2"/>
  <c r="K6046" i="2"/>
  <c r="O6045" i="2"/>
  <c r="N6045" i="2"/>
  <c r="M6045" i="2"/>
  <c r="L6045" i="2"/>
  <c r="K6045" i="2"/>
  <c r="O6044" i="2"/>
  <c r="N6044" i="2"/>
  <c r="M6044" i="2"/>
  <c r="L6044" i="2"/>
  <c r="K6044" i="2"/>
  <c r="O6043" i="2"/>
  <c r="N6043" i="2"/>
  <c r="M6043" i="2"/>
  <c r="L6043" i="2"/>
  <c r="K6043" i="2"/>
  <c r="O5934" i="2"/>
  <c r="N5934" i="2"/>
  <c r="M5934" i="2"/>
  <c r="L5934" i="2"/>
  <c r="K5934" i="2"/>
  <c r="O5933" i="2"/>
  <c r="N5933" i="2"/>
  <c r="M5933" i="2"/>
  <c r="L5933" i="2"/>
  <c r="K5933" i="2"/>
  <c r="O5932" i="2"/>
  <c r="N5932" i="2"/>
  <c r="M5932" i="2"/>
  <c r="L5932" i="2"/>
  <c r="K5932" i="2"/>
  <c r="O5931" i="2"/>
  <c r="N5931" i="2"/>
  <c r="M5931" i="2"/>
  <c r="L5931" i="2"/>
  <c r="K5931" i="2"/>
  <c r="O5930" i="2"/>
  <c r="N5930" i="2"/>
  <c r="M5930" i="2"/>
  <c r="L5930" i="2"/>
  <c r="K5930" i="2"/>
  <c r="O5929" i="2"/>
  <c r="N5929" i="2"/>
  <c r="M5929" i="2"/>
  <c r="L5929" i="2"/>
  <c r="K5929" i="2"/>
  <c r="O5928" i="2"/>
  <c r="N5928" i="2"/>
  <c r="M5928" i="2"/>
  <c r="L5928" i="2"/>
  <c r="K5928" i="2"/>
  <c r="O5927" i="2"/>
  <c r="N5927" i="2"/>
  <c r="M5927" i="2"/>
  <c r="L5927" i="2"/>
  <c r="K5927" i="2"/>
  <c r="O5926" i="2"/>
  <c r="N5926" i="2"/>
  <c r="M5926" i="2"/>
  <c r="L5926" i="2"/>
  <c r="K5926" i="2"/>
  <c r="O5925" i="2"/>
  <c r="N5925" i="2"/>
  <c r="M5925" i="2"/>
  <c r="L5925" i="2"/>
  <c r="K5925" i="2"/>
  <c r="O5924" i="2"/>
  <c r="N5924" i="2"/>
  <c r="M5924" i="2"/>
  <c r="L5924" i="2"/>
  <c r="K5924" i="2"/>
  <c r="O5923" i="2"/>
  <c r="N5923" i="2"/>
  <c r="M5923" i="2"/>
  <c r="L5923" i="2"/>
  <c r="K5923" i="2"/>
  <c r="O5922" i="2"/>
  <c r="N5922" i="2"/>
  <c r="M5922" i="2"/>
  <c r="L5922" i="2"/>
  <c r="K5922" i="2"/>
  <c r="O5921" i="2"/>
  <c r="N5921" i="2"/>
  <c r="M5921" i="2"/>
  <c r="L5921" i="2"/>
  <c r="K5921" i="2"/>
  <c r="O5920" i="2"/>
  <c r="N5920" i="2"/>
  <c r="M5920" i="2"/>
  <c r="L5920" i="2"/>
  <c r="K5920" i="2"/>
  <c r="O5919" i="2"/>
  <c r="N5919" i="2"/>
  <c r="M5919" i="2"/>
  <c r="L5919" i="2"/>
  <c r="K5919" i="2"/>
  <c r="O5918" i="2"/>
  <c r="N5918" i="2"/>
  <c r="M5918" i="2"/>
  <c r="L5918" i="2"/>
  <c r="K5918" i="2"/>
  <c r="O5917" i="2"/>
  <c r="N5917" i="2"/>
  <c r="M5917" i="2"/>
  <c r="L5917" i="2"/>
  <c r="K5917" i="2"/>
  <c r="O5916" i="2"/>
  <c r="N5916" i="2"/>
  <c r="M5916" i="2"/>
  <c r="L5916" i="2"/>
  <c r="K5916" i="2"/>
  <c r="O5915" i="2"/>
  <c r="N5915" i="2"/>
  <c r="M5915" i="2"/>
  <c r="L5915" i="2"/>
  <c r="K5915" i="2"/>
  <c r="O5914" i="2"/>
  <c r="N5914" i="2"/>
  <c r="M5914" i="2"/>
  <c r="L5914" i="2"/>
  <c r="K5914" i="2"/>
  <c r="O5913" i="2"/>
  <c r="N5913" i="2"/>
  <c r="M5913" i="2"/>
  <c r="L5913" i="2"/>
  <c r="K5913" i="2"/>
  <c r="O5912" i="2"/>
  <c r="N5912" i="2"/>
  <c r="M5912" i="2"/>
  <c r="L5912" i="2"/>
  <c r="K5912" i="2"/>
  <c r="O5911" i="2"/>
  <c r="N5911" i="2"/>
  <c r="M5911" i="2"/>
  <c r="L5911" i="2"/>
  <c r="K5911" i="2"/>
  <c r="O5910" i="2"/>
  <c r="N5910" i="2"/>
  <c r="M5910" i="2"/>
  <c r="L5910" i="2"/>
  <c r="K5910" i="2"/>
  <c r="O5909" i="2"/>
  <c r="N5909" i="2"/>
  <c r="M5909" i="2"/>
  <c r="L5909" i="2"/>
  <c r="K5909" i="2"/>
  <c r="O5908" i="2"/>
  <c r="N5908" i="2"/>
  <c r="M5908" i="2"/>
  <c r="L5908" i="2"/>
  <c r="K5908" i="2"/>
  <c r="O5907" i="2"/>
  <c r="N5907" i="2"/>
  <c r="M5907" i="2"/>
  <c r="L5907" i="2"/>
  <c r="K5907" i="2"/>
  <c r="O5906" i="2"/>
  <c r="N5906" i="2"/>
  <c r="M5906" i="2"/>
  <c r="L5906" i="2"/>
  <c r="K5906" i="2"/>
  <c r="O5905" i="2"/>
  <c r="N5905" i="2"/>
  <c r="M5905" i="2"/>
  <c r="L5905" i="2"/>
  <c r="K5905" i="2"/>
  <c r="O5904" i="2"/>
  <c r="N5904" i="2"/>
  <c r="M5904" i="2"/>
  <c r="L5904" i="2"/>
  <c r="K5904" i="2"/>
  <c r="O5821" i="2"/>
  <c r="N5821" i="2"/>
  <c r="M5821" i="2"/>
  <c r="L5821" i="2"/>
  <c r="K5821" i="2"/>
  <c r="O5820" i="2"/>
  <c r="N5820" i="2"/>
  <c r="M5820" i="2"/>
  <c r="L5820" i="2"/>
  <c r="K5820" i="2"/>
  <c r="O5819" i="2"/>
  <c r="N5819" i="2"/>
  <c r="M5819" i="2"/>
  <c r="L5819" i="2"/>
  <c r="K5819" i="2"/>
  <c r="O5818" i="2"/>
  <c r="N5818" i="2"/>
  <c r="M5818" i="2"/>
  <c r="L5818" i="2"/>
  <c r="K5818" i="2"/>
  <c r="O5817" i="2"/>
  <c r="N5817" i="2"/>
  <c r="M5817" i="2"/>
  <c r="L5817" i="2"/>
  <c r="K5817" i="2"/>
  <c r="O5816" i="2"/>
  <c r="N5816" i="2"/>
  <c r="M5816" i="2"/>
  <c r="L5816" i="2"/>
  <c r="K5816" i="2"/>
  <c r="O5815" i="2"/>
  <c r="N5815" i="2"/>
  <c r="M5815" i="2"/>
  <c r="L5815" i="2"/>
  <c r="K5815" i="2"/>
  <c r="O5814" i="2"/>
  <c r="N5814" i="2"/>
  <c r="M5814" i="2"/>
  <c r="L5814" i="2"/>
  <c r="K5814" i="2"/>
  <c r="O5813" i="2"/>
  <c r="N5813" i="2"/>
  <c r="M5813" i="2"/>
  <c r="L5813" i="2"/>
  <c r="K5813" i="2"/>
  <c r="O5812" i="2"/>
  <c r="N5812" i="2"/>
  <c r="M5812" i="2"/>
  <c r="L5812" i="2"/>
  <c r="K5812" i="2"/>
  <c r="O5811" i="2"/>
  <c r="N5811" i="2"/>
  <c r="M5811" i="2"/>
  <c r="L5811" i="2"/>
  <c r="K5811" i="2"/>
  <c r="O5810" i="2"/>
  <c r="N5810" i="2"/>
  <c r="M5810" i="2"/>
  <c r="L5810" i="2"/>
  <c r="K5810" i="2"/>
  <c r="O5809" i="2"/>
  <c r="N5809" i="2"/>
  <c r="M5809" i="2"/>
  <c r="L5809" i="2"/>
  <c r="K5809" i="2"/>
  <c r="O5808" i="2"/>
  <c r="N5808" i="2"/>
  <c r="M5808" i="2"/>
  <c r="L5808" i="2"/>
  <c r="K5808" i="2"/>
  <c r="O5807" i="2"/>
  <c r="N5807" i="2"/>
  <c r="M5807" i="2"/>
  <c r="L5807" i="2"/>
  <c r="K5807" i="2"/>
  <c r="O5806" i="2"/>
  <c r="N5806" i="2"/>
  <c r="M5806" i="2"/>
  <c r="L5806" i="2"/>
  <c r="K5806" i="2"/>
  <c r="O5805" i="2"/>
  <c r="N5805" i="2"/>
  <c r="M5805" i="2"/>
  <c r="L5805" i="2"/>
  <c r="K5805" i="2"/>
  <c r="O5804" i="2"/>
  <c r="N5804" i="2"/>
  <c r="M5804" i="2"/>
  <c r="L5804" i="2"/>
  <c r="K5804" i="2"/>
  <c r="O5803" i="2"/>
  <c r="N5803" i="2"/>
  <c r="M5803" i="2"/>
  <c r="L5803" i="2"/>
  <c r="K5803" i="2"/>
  <c r="O5802" i="2"/>
  <c r="N5802" i="2"/>
  <c r="M5802" i="2"/>
  <c r="L5802" i="2"/>
  <c r="K5802" i="2"/>
  <c r="O5801" i="2"/>
  <c r="N5801" i="2"/>
  <c r="M5801" i="2"/>
  <c r="L5801" i="2"/>
  <c r="K5801" i="2"/>
  <c r="O5800" i="2"/>
  <c r="N5800" i="2"/>
  <c r="M5800" i="2"/>
  <c r="L5800" i="2"/>
  <c r="K5800" i="2"/>
  <c r="O5799" i="2"/>
  <c r="N5799" i="2"/>
  <c r="M5799" i="2"/>
  <c r="L5799" i="2"/>
  <c r="K5799" i="2"/>
  <c r="O5798" i="2"/>
  <c r="N5798" i="2"/>
  <c r="M5798" i="2"/>
  <c r="L5798" i="2"/>
  <c r="K5798" i="2"/>
  <c r="O5797" i="2"/>
  <c r="N5797" i="2"/>
  <c r="M5797" i="2"/>
  <c r="L5797" i="2"/>
  <c r="K5797" i="2"/>
  <c r="O5796" i="2"/>
  <c r="N5796" i="2"/>
  <c r="M5796" i="2"/>
  <c r="L5796" i="2"/>
  <c r="K5796" i="2"/>
  <c r="O5795" i="2"/>
  <c r="N5795" i="2"/>
  <c r="M5795" i="2"/>
  <c r="L5795" i="2"/>
  <c r="K5795" i="2"/>
  <c r="O5794" i="2"/>
  <c r="N5794" i="2"/>
  <c r="M5794" i="2"/>
  <c r="L5794" i="2"/>
  <c r="K5794" i="2"/>
  <c r="O5793" i="2"/>
  <c r="N5793" i="2"/>
  <c r="M5793" i="2"/>
  <c r="L5793" i="2"/>
  <c r="K5793" i="2"/>
  <c r="O5792" i="2"/>
  <c r="N5792" i="2"/>
  <c r="M5792" i="2"/>
  <c r="L5792" i="2"/>
  <c r="K5792" i="2"/>
  <c r="O5791" i="2"/>
  <c r="N5791" i="2"/>
  <c r="M5791" i="2"/>
  <c r="L5791" i="2"/>
  <c r="K5791" i="2"/>
  <c r="O5790" i="2"/>
  <c r="N5790" i="2"/>
  <c r="M5790" i="2"/>
  <c r="L5790" i="2"/>
  <c r="K5790" i="2"/>
  <c r="O5789" i="2"/>
  <c r="N5789" i="2"/>
  <c r="M5789" i="2"/>
  <c r="L5789" i="2"/>
  <c r="K5789" i="2"/>
  <c r="O5788" i="2"/>
  <c r="N5788" i="2"/>
  <c r="M5788" i="2"/>
  <c r="L5788" i="2"/>
  <c r="K5788" i="2"/>
  <c r="O5787" i="2"/>
  <c r="N5787" i="2"/>
  <c r="M5787" i="2"/>
  <c r="L5787" i="2"/>
  <c r="K5787" i="2"/>
  <c r="O5786" i="2"/>
  <c r="N5786" i="2"/>
  <c r="M5786" i="2"/>
  <c r="L5786" i="2"/>
  <c r="K5786" i="2"/>
  <c r="O5785" i="2"/>
  <c r="N5785" i="2"/>
  <c r="M5785" i="2"/>
  <c r="L5785" i="2"/>
  <c r="K5785" i="2"/>
  <c r="O5784" i="2"/>
  <c r="N5784" i="2"/>
  <c r="M5784" i="2"/>
  <c r="L5784" i="2"/>
  <c r="K5784" i="2"/>
  <c r="O5254" i="2"/>
  <c r="N5254" i="2"/>
  <c r="M5254" i="2"/>
  <c r="L5254" i="2"/>
  <c r="K5254" i="2"/>
  <c r="O5253" i="2"/>
  <c r="N5253" i="2"/>
  <c r="M5253" i="2"/>
  <c r="L5253" i="2"/>
  <c r="K5253" i="2"/>
  <c r="O5252" i="2"/>
  <c r="N5252" i="2"/>
  <c r="M5252" i="2"/>
  <c r="L5252" i="2"/>
  <c r="K5252" i="2"/>
  <c r="O5251" i="2"/>
  <c r="N5251" i="2"/>
  <c r="M5251" i="2"/>
  <c r="L5251" i="2"/>
  <c r="K5251" i="2"/>
  <c r="O5250" i="2"/>
  <c r="N5250" i="2"/>
  <c r="M5250" i="2"/>
  <c r="L5250" i="2"/>
  <c r="K5250" i="2"/>
  <c r="O5249" i="2"/>
  <c r="N5249" i="2"/>
  <c r="M5249" i="2"/>
  <c r="L5249" i="2"/>
  <c r="K5249" i="2"/>
  <c r="O5248" i="2"/>
  <c r="N5248" i="2"/>
  <c r="M5248" i="2"/>
  <c r="L5248" i="2"/>
  <c r="K5248" i="2"/>
  <c r="O5247" i="2"/>
  <c r="N5247" i="2"/>
  <c r="M5247" i="2"/>
  <c r="L5247" i="2"/>
  <c r="K5247" i="2"/>
  <c r="O5246" i="2"/>
  <c r="N5246" i="2"/>
  <c r="M5246" i="2"/>
  <c r="L5246" i="2"/>
  <c r="K5246" i="2"/>
  <c r="O5245" i="2"/>
  <c r="N5245" i="2"/>
  <c r="M5245" i="2"/>
  <c r="L5245" i="2"/>
  <c r="K5245" i="2"/>
  <c r="O5244" i="2"/>
  <c r="N5244" i="2"/>
  <c r="M5244" i="2"/>
  <c r="L5244" i="2"/>
  <c r="K5244" i="2"/>
  <c r="O5243" i="2"/>
  <c r="N5243" i="2"/>
  <c r="M5243" i="2"/>
  <c r="L5243" i="2"/>
  <c r="K5243" i="2"/>
  <c r="O5242" i="2"/>
  <c r="N5242" i="2"/>
  <c r="M5242" i="2"/>
  <c r="L5242" i="2"/>
  <c r="K5242" i="2"/>
  <c r="O5241" i="2"/>
  <c r="N5241" i="2"/>
  <c r="M5241" i="2"/>
  <c r="L5241" i="2"/>
  <c r="K5241" i="2"/>
  <c r="O5240" i="2"/>
  <c r="N5240" i="2"/>
  <c r="M5240" i="2"/>
  <c r="L5240" i="2"/>
  <c r="K5240" i="2"/>
  <c r="O5239" i="2"/>
  <c r="N5239" i="2"/>
  <c r="M5239" i="2"/>
  <c r="L5239" i="2"/>
  <c r="K5239" i="2"/>
  <c r="O5238" i="2"/>
  <c r="N5238" i="2"/>
  <c r="M5238" i="2"/>
  <c r="L5238" i="2"/>
  <c r="K5238" i="2"/>
  <c r="O5237" i="2"/>
  <c r="N5237" i="2"/>
  <c r="M5237" i="2"/>
  <c r="L5237" i="2"/>
  <c r="K5237" i="2"/>
  <c r="O5236" i="2"/>
  <c r="N5236" i="2"/>
  <c r="M5236" i="2"/>
  <c r="L5236" i="2"/>
  <c r="K5236" i="2"/>
  <c r="O5235" i="2"/>
  <c r="N5235" i="2"/>
  <c r="M5235" i="2"/>
  <c r="L5235" i="2"/>
  <c r="K5235" i="2"/>
  <c r="O5234" i="2"/>
  <c r="N5234" i="2"/>
  <c r="M5234" i="2"/>
  <c r="L5234" i="2"/>
  <c r="K5234" i="2"/>
  <c r="O5233" i="2"/>
  <c r="N5233" i="2"/>
  <c r="M5233" i="2"/>
  <c r="L5233" i="2"/>
  <c r="K5233" i="2"/>
  <c r="O5232" i="2"/>
  <c r="N5232" i="2"/>
  <c r="M5232" i="2"/>
  <c r="L5232" i="2"/>
  <c r="K5232" i="2"/>
  <c r="O5231" i="2"/>
  <c r="N5231" i="2"/>
  <c r="M5231" i="2"/>
  <c r="L5231" i="2"/>
  <c r="K5231" i="2"/>
  <c r="O5230" i="2"/>
  <c r="N5230" i="2"/>
  <c r="M5230" i="2"/>
  <c r="L5230" i="2"/>
  <c r="K5230" i="2"/>
  <c r="O5229" i="2"/>
  <c r="N5229" i="2"/>
  <c r="M5229" i="2"/>
  <c r="L5229" i="2"/>
  <c r="K5229" i="2"/>
  <c r="O5228" i="2"/>
  <c r="N5228" i="2"/>
  <c r="M5228" i="2"/>
  <c r="L5228" i="2"/>
  <c r="K5228" i="2"/>
  <c r="O5227" i="2"/>
  <c r="N5227" i="2"/>
  <c r="M5227" i="2"/>
  <c r="L5227" i="2"/>
  <c r="K5227" i="2"/>
  <c r="O5226" i="2"/>
  <c r="N5226" i="2"/>
  <c r="M5226" i="2"/>
  <c r="L5226" i="2"/>
  <c r="K5226" i="2"/>
  <c r="O5225" i="2"/>
  <c r="N5225" i="2"/>
  <c r="M5225" i="2"/>
  <c r="L5225" i="2"/>
  <c r="K5225" i="2"/>
  <c r="O5224" i="2"/>
  <c r="N5224" i="2"/>
  <c r="M5224" i="2"/>
  <c r="L5224" i="2"/>
  <c r="K5224" i="2"/>
  <c r="O5223" i="2"/>
  <c r="N5223" i="2"/>
  <c r="M5223" i="2"/>
  <c r="L5223" i="2"/>
  <c r="K5223" i="2"/>
  <c r="O5222" i="2"/>
  <c r="N5222" i="2"/>
  <c r="M5222" i="2"/>
  <c r="L5222" i="2"/>
  <c r="K5222" i="2"/>
  <c r="O5124" i="2"/>
  <c r="N5124" i="2"/>
  <c r="M5124" i="2"/>
  <c r="L5124" i="2"/>
  <c r="K5124" i="2"/>
  <c r="O5123" i="2"/>
  <c r="N5123" i="2"/>
  <c r="M5123" i="2"/>
  <c r="L5123" i="2"/>
  <c r="K5123" i="2"/>
  <c r="O5122" i="2"/>
  <c r="N5122" i="2"/>
  <c r="M5122" i="2"/>
  <c r="L5122" i="2"/>
  <c r="K5122" i="2"/>
  <c r="O5121" i="2"/>
  <c r="N5121" i="2"/>
  <c r="M5121" i="2"/>
  <c r="L5121" i="2"/>
  <c r="K5121" i="2"/>
  <c r="O5120" i="2"/>
  <c r="N5120" i="2"/>
  <c r="M5120" i="2"/>
  <c r="L5120" i="2"/>
  <c r="K5120" i="2"/>
  <c r="O5119" i="2"/>
  <c r="N5119" i="2"/>
  <c r="M5119" i="2"/>
  <c r="L5119" i="2"/>
  <c r="K5119" i="2"/>
  <c r="O5118" i="2"/>
  <c r="N5118" i="2"/>
  <c r="M5118" i="2"/>
  <c r="L5118" i="2"/>
  <c r="K5118" i="2"/>
  <c r="O5117" i="2"/>
  <c r="N5117" i="2"/>
  <c r="M5117" i="2"/>
  <c r="L5117" i="2"/>
  <c r="K5117" i="2"/>
  <c r="O5116" i="2"/>
  <c r="N5116" i="2"/>
  <c r="M5116" i="2"/>
  <c r="L5116" i="2"/>
  <c r="K5116" i="2"/>
  <c r="O5115" i="2"/>
  <c r="N5115" i="2"/>
  <c r="M5115" i="2"/>
  <c r="L5115" i="2"/>
  <c r="K5115" i="2"/>
  <c r="O5114" i="2"/>
  <c r="N5114" i="2"/>
  <c r="M5114" i="2"/>
  <c r="L5114" i="2"/>
  <c r="K5114" i="2"/>
  <c r="O5113" i="2"/>
  <c r="N5113" i="2"/>
  <c r="M5113" i="2"/>
  <c r="L5113" i="2"/>
  <c r="K5113" i="2"/>
  <c r="O5112" i="2"/>
  <c r="N5112" i="2"/>
  <c r="M5112" i="2"/>
  <c r="L5112" i="2"/>
  <c r="K5112" i="2"/>
  <c r="O5111" i="2"/>
  <c r="N5111" i="2"/>
  <c r="M5111" i="2"/>
  <c r="L5111" i="2"/>
  <c r="K5111" i="2"/>
  <c r="O5110" i="2"/>
  <c r="N5110" i="2"/>
  <c r="M5110" i="2"/>
  <c r="L5110" i="2"/>
  <c r="K5110" i="2"/>
  <c r="O5109" i="2"/>
  <c r="N5109" i="2"/>
  <c r="M5109" i="2"/>
  <c r="L5109" i="2"/>
  <c r="K5109" i="2"/>
  <c r="O5108" i="2"/>
  <c r="N5108" i="2"/>
  <c r="M5108" i="2"/>
  <c r="L5108" i="2"/>
  <c r="K5108" i="2"/>
  <c r="O5107" i="2"/>
  <c r="N5107" i="2"/>
  <c r="M5107" i="2"/>
  <c r="L5107" i="2"/>
  <c r="K5107" i="2"/>
  <c r="O5106" i="2"/>
  <c r="N5106" i="2"/>
  <c r="M5106" i="2"/>
  <c r="L5106" i="2"/>
  <c r="K5106" i="2"/>
  <c r="O4756" i="2"/>
  <c r="N4756" i="2"/>
  <c r="M4756" i="2"/>
  <c r="L4756" i="2"/>
  <c r="K4756" i="2"/>
  <c r="O4755" i="2"/>
  <c r="N4755" i="2"/>
  <c r="M4755" i="2"/>
  <c r="L4755" i="2"/>
  <c r="K4755" i="2"/>
  <c r="O4754" i="2"/>
  <c r="N4754" i="2"/>
  <c r="M4754" i="2"/>
  <c r="L4754" i="2"/>
  <c r="K4754" i="2"/>
  <c r="O4753" i="2"/>
  <c r="N4753" i="2"/>
  <c r="M4753" i="2"/>
  <c r="L4753" i="2"/>
  <c r="K4753" i="2"/>
  <c r="O4752" i="2"/>
  <c r="N4752" i="2"/>
  <c r="M4752" i="2"/>
  <c r="L4752" i="2"/>
  <c r="K4752" i="2"/>
  <c r="O4751" i="2"/>
  <c r="N4751" i="2"/>
  <c r="M4751" i="2"/>
  <c r="L4751" i="2"/>
  <c r="K4751" i="2"/>
  <c r="O4750" i="2"/>
  <c r="N4750" i="2"/>
  <c r="M4750" i="2"/>
  <c r="L4750" i="2"/>
  <c r="K4750" i="2"/>
  <c r="O4749" i="2"/>
  <c r="N4749" i="2"/>
  <c r="M4749" i="2"/>
  <c r="L4749" i="2"/>
  <c r="K4749" i="2"/>
  <c r="O4748" i="2"/>
  <c r="N4748" i="2"/>
  <c r="M4748" i="2"/>
  <c r="L4748" i="2"/>
  <c r="K4748" i="2"/>
  <c r="O4747" i="2"/>
  <c r="N4747" i="2"/>
  <c r="M4747" i="2"/>
  <c r="L4747" i="2"/>
  <c r="K4747" i="2"/>
  <c r="O4746" i="2"/>
  <c r="N4746" i="2"/>
  <c r="M4746" i="2"/>
  <c r="L4746" i="2"/>
  <c r="K4746" i="2"/>
  <c r="O4745" i="2"/>
  <c r="N4745" i="2"/>
  <c r="M4745" i="2"/>
  <c r="L4745" i="2"/>
  <c r="K4745" i="2"/>
  <c r="O4744" i="2"/>
  <c r="N4744" i="2"/>
  <c r="M4744" i="2"/>
  <c r="L4744" i="2"/>
  <c r="K4744" i="2"/>
  <c r="O4743" i="2"/>
  <c r="N4743" i="2"/>
  <c r="M4743" i="2"/>
  <c r="L4743" i="2"/>
  <c r="K4743" i="2"/>
  <c r="O4742" i="2"/>
  <c r="N4742" i="2"/>
  <c r="M4742" i="2"/>
  <c r="L4742" i="2"/>
  <c r="K4742" i="2"/>
  <c r="O4741" i="2"/>
  <c r="N4741" i="2"/>
  <c r="M4741" i="2"/>
  <c r="L4741" i="2"/>
  <c r="K4741" i="2"/>
  <c r="O4740" i="2"/>
  <c r="N4740" i="2"/>
  <c r="M4740" i="2"/>
  <c r="L4740" i="2"/>
  <c r="K4740" i="2"/>
  <c r="O4739" i="2"/>
  <c r="N4739" i="2"/>
  <c r="M4739" i="2"/>
  <c r="L4739" i="2"/>
  <c r="K4739" i="2"/>
  <c r="O4738" i="2"/>
  <c r="N4738" i="2"/>
  <c r="M4738" i="2"/>
  <c r="L4738" i="2"/>
  <c r="K4738" i="2"/>
  <c r="O4737" i="2"/>
  <c r="N4737" i="2"/>
  <c r="M4737" i="2"/>
  <c r="L4737" i="2"/>
  <c r="K4737" i="2"/>
  <c r="O4633" i="2"/>
  <c r="N4633" i="2"/>
  <c r="M4633" i="2"/>
  <c r="L4633" i="2"/>
  <c r="K4633" i="2"/>
  <c r="O4632" i="2"/>
  <c r="N4632" i="2"/>
  <c r="M4632" i="2"/>
  <c r="L4632" i="2"/>
  <c r="K4632" i="2"/>
  <c r="O4631" i="2"/>
  <c r="N4631" i="2"/>
  <c r="M4631" i="2"/>
  <c r="L4631" i="2"/>
  <c r="K4631" i="2"/>
  <c r="O4630" i="2"/>
  <c r="N4630" i="2"/>
  <c r="M4630" i="2"/>
  <c r="L4630" i="2"/>
  <c r="K4630" i="2"/>
  <c r="O4629" i="2"/>
  <c r="N4629" i="2"/>
  <c r="M4629" i="2"/>
  <c r="L4629" i="2"/>
  <c r="K4629" i="2"/>
  <c r="O4628" i="2"/>
  <c r="N4628" i="2"/>
  <c r="M4628" i="2"/>
  <c r="L4628" i="2"/>
  <c r="K4628" i="2"/>
  <c r="O4627" i="2"/>
  <c r="N4627" i="2"/>
  <c r="M4627" i="2"/>
  <c r="L4627" i="2"/>
  <c r="K4627" i="2"/>
  <c r="O4626" i="2"/>
  <c r="N4626" i="2"/>
  <c r="M4626" i="2"/>
  <c r="L4626" i="2"/>
  <c r="K4626" i="2"/>
  <c r="O4625" i="2"/>
  <c r="N4625" i="2"/>
  <c r="M4625" i="2"/>
  <c r="L4625" i="2"/>
  <c r="K4625" i="2"/>
  <c r="O4624" i="2"/>
  <c r="N4624" i="2"/>
  <c r="M4624" i="2"/>
  <c r="L4624" i="2"/>
  <c r="K4624" i="2"/>
  <c r="O4623" i="2"/>
  <c r="N4623" i="2"/>
  <c r="M4623" i="2"/>
  <c r="L4623" i="2"/>
  <c r="K4623" i="2"/>
  <c r="O4622" i="2"/>
  <c r="N4622" i="2"/>
  <c r="M4622" i="2"/>
  <c r="L4622" i="2"/>
  <c r="K4622" i="2"/>
  <c r="O4621" i="2"/>
  <c r="N4621" i="2"/>
  <c r="M4621" i="2"/>
  <c r="L4621" i="2"/>
  <c r="K4621" i="2"/>
  <c r="O4620" i="2"/>
  <c r="N4620" i="2"/>
  <c r="M4620" i="2"/>
  <c r="L4620" i="2"/>
  <c r="K4620" i="2"/>
  <c r="O4619" i="2"/>
  <c r="N4619" i="2"/>
  <c r="M4619" i="2"/>
  <c r="L4619" i="2"/>
  <c r="K4619" i="2"/>
  <c r="O4618" i="2"/>
  <c r="N4618" i="2"/>
  <c r="M4618" i="2"/>
  <c r="L4618" i="2"/>
  <c r="K4618" i="2"/>
  <c r="O4617" i="2"/>
  <c r="N4617" i="2"/>
  <c r="M4617" i="2"/>
  <c r="L4617" i="2"/>
  <c r="K4617" i="2"/>
  <c r="O4616" i="2"/>
  <c r="N4616" i="2"/>
  <c r="M4616" i="2"/>
  <c r="L4616" i="2"/>
  <c r="K4616" i="2"/>
  <c r="O4615" i="2"/>
  <c r="N4615" i="2"/>
  <c r="M4615" i="2"/>
  <c r="L4615" i="2"/>
  <c r="K4615" i="2"/>
  <c r="O4543" i="2"/>
  <c r="N4543" i="2"/>
  <c r="M4543" i="2"/>
  <c r="L4543" i="2"/>
  <c r="K4543" i="2"/>
  <c r="O4542" i="2"/>
  <c r="N4542" i="2"/>
  <c r="M4542" i="2"/>
  <c r="L4542" i="2"/>
  <c r="K4542" i="2"/>
  <c r="O4541" i="2"/>
  <c r="N4541" i="2"/>
  <c r="M4541" i="2"/>
  <c r="L4541" i="2"/>
  <c r="K4541" i="2"/>
  <c r="O4540" i="2"/>
  <c r="N4540" i="2"/>
  <c r="M4540" i="2"/>
  <c r="L4540" i="2"/>
  <c r="K4540" i="2"/>
  <c r="O4539" i="2"/>
  <c r="N4539" i="2"/>
  <c r="M4539" i="2"/>
  <c r="L4539" i="2"/>
  <c r="K4539" i="2"/>
  <c r="O4538" i="2"/>
  <c r="N4538" i="2"/>
  <c r="M4538" i="2"/>
  <c r="L4538" i="2"/>
  <c r="K4538" i="2"/>
  <c r="O4537" i="2"/>
  <c r="N4537" i="2"/>
  <c r="M4537" i="2"/>
  <c r="L4537" i="2"/>
  <c r="K4537" i="2"/>
  <c r="O4536" i="2"/>
  <c r="N4536" i="2"/>
  <c r="M4536" i="2"/>
  <c r="L4536" i="2"/>
  <c r="K4536" i="2"/>
  <c r="O4535" i="2"/>
  <c r="N4535" i="2"/>
  <c r="M4535" i="2"/>
  <c r="L4535" i="2"/>
  <c r="K4535" i="2"/>
  <c r="O4534" i="2"/>
  <c r="N4534" i="2"/>
  <c r="M4534" i="2"/>
  <c r="L4534" i="2"/>
  <c r="K4534" i="2"/>
  <c r="O4533" i="2"/>
  <c r="N4533" i="2"/>
  <c r="M4533" i="2"/>
  <c r="L4533" i="2"/>
  <c r="K4533" i="2"/>
  <c r="O4532" i="2"/>
  <c r="N4532" i="2"/>
  <c r="M4532" i="2"/>
  <c r="L4532" i="2"/>
  <c r="K4532" i="2"/>
  <c r="O4531" i="2"/>
  <c r="N4531" i="2"/>
  <c r="M4531" i="2"/>
  <c r="L4531" i="2"/>
  <c r="K4531" i="2"/>
  <c r="O4530" i="2"/>
  <c r="N4530" i="2"/>
  <c r="M4530" i="2"/>
  <c r="L4530" i="2"/>
  <c r="K4530" i="2"/>
  <c r="O4529" i="2"/>
  <c r="N4529" i="2"/>
  <c r="M4529" i="2"/>
  <c r="L4529" i="2"/>
  <c r="K4529" i="2"/>
  <c r="O4528" i="2"/>
  <c r="N4528" i="2"/>
  <c r="M4528" i="2"/>
  <c r="L4528" i="2"/>
  <c r="K4528" i="2"/>
  <c r="O4527" i="2"/>
  <c r="N4527" i="2"/>
  <c r="M4527" i="2"/>
  <c r="L4527" i="2"/>
  <c r="K4527" i="2"/>
  <c r="O4526" i="2"/>
  <c r="N4526" i="2"/>
  <c r="M4526" i="2"/>
  <c r="L4526" i="2"/>
  <c r="K4526" i="2"/>
  <c r="O4525" i="2"/>
  <c r="N4525" i="2"/>
  <c r="M4525" i="2"/>
  <c r="L4525" i="2"/>
  <c r="K4525" i="2"/>
  <c r="O4524" i="2"/>
  <c r="N4524" i="2"/>
  <c r="M4524" i="2"/>
  <c r="L4524" i="2"/>
  <c r="K4524" i="2"/>
  <c r="O4523" i="2"/>
  <c r="N4523" i="2"/>
  <c r="M4523" i="2"/>
  <c r="L4523" i="2"/>
  <c r="K4523" i="2"/>
  <c r="O4522" i="2"/>
  <c r="N4522" i="2"/>
  <c r="M4522" i="2"/>
  <c r="L4522" i="2"/>
  <c r="K4522" i="2"/>
  <c r="O4521" i="2"/>
  <c r="N4521" i="2"/>
  <c r="M4521" i="2"/>
  <c r="L4521" i="2"/>
  <c r="K4521" i="2"/>
  <c r="O4520" i="2"/>
  <c r="N4520" i="2"/>
  <c r="M4520" i="2"/>
  <c r="L4520" i="2"/>
  <c r="K4520" i="2"/>
  <c r="O4125" i="2"/>
  <c r="N4125" i="2"/>
  <c r="M4125" i="2"/>
  <c r="L4125" i="2"/>
  <c r="K4125" i="2"/>
  <c r="O4124" i="2"/>
  <c r="N4124" i="2"/>
  <c r="M4124" i="2"/>
  <c r="L4124" i="2"/>
  <c r="K4124" i="2"/>
  <c r="O4123" i="2"/>
  <c r="N4123" i="2"/>
  <c r="M4123" i="2"/>
  <c r="L4123" i="2"/>
  <c r="K4123" i="2"/>
  <c r="O4122" i="2"/>
  <c r="N4122" i="2"/>
  <c r="M4122" i="2"/>
  <c r="L4122" i="2"/>
  <c r="K4122" i="2"/>
  <c r="O4121" i="2"/>
  <c r="N4121" i="2"/>
  <c r="M4121" i="2"/>
  <c r="L4121" i="2"/>
  <c r="K4121" i="2"/>
  <c r="O4120" i="2"/>
  <c r="N4120" i="2"/>
  <c r="M4120" i="2"/>
  <c r="L4120" i="2"/>
  <c r="K4120" i="2"/>
  <c r="O4119" i="2"/>
  <c r="N4119" i="2"/>
  <c r="M4119" i="2"/>
  <c r="L4119" i="2"/>
  <c r="K4119" i="2"/>
  <c r="O4118" i="2"/>
  <c r="N4118" i="2"/>
  <c r="M4118" i="2"/>
  <c r="L4118" i="2"/>
  <c r="K4118" i="2"/>
  <c r="O4117" i="2"/>
  <c r="N4117" i="2"/>
  <c r="M4117" i="2"/>
  <c r="L4117" i="2"/>
  <c r="K4117" i="2"/>
  <c r="O4116" i="2"/>
  <c r="N4116" i="2"/>
  <c r="M4116" i="2"/>
  <c r="L4116" i="2"/>
  <c r="K4116" i="2"/>
  <c r="O4115" i="2"/>
  <c r="N4115" i="2"/>
  <c r="M4115" i="2"/>
  <c r="L4115" i="2"/>
  <c r="K4115" i="2"/>
  <c r="O4114" i="2"/>
  <c r="N4114" i="2"/>
  <c r="M4114" i="2"/>
  <c r="L4114" i="2"/>
  <c r="K4114" i="2"/>
  <c r="O4113" i="2"/>
  <c r="N4113" i="2"/>
  <c r="M4113" i="2"/>
  <c r="L4113" i="2"/>
  <c r="K4113" i="2"/>
  <c r="O4112" i="2"/>
  <c r="N4112" i="2"/>
  <c r="M4112" i="2"/>
  <c r="L4112" i="2"/>
  <c r="K4112" i="2"/>
  <c r="O4111" i="2"/>
  <c r="N4111" i="2"/>
  <c r="M4111" i="2"/>
  <c r="L4111" i="2"/>
  <c r="K4111" i="2"/>
  <c r="O4110" i="2"/>
  <c r="N4110" i="2"/>
  <c r="M4110" i="2"/>
  <c r="L4110" i="2"/>
  <c r="K4110" i="2"/>
  <c r="O4109" i="2"/>
  <c r="N4109" i="2"/>
  <c r="M4109" i="2"/>
  <c r="L4109" i="2"/>
  <c r="K4109" i="2"/>
  <c r="O4108" i="2"/>
  <c r="N4108" i="2"/>
  <c r="M4108" i="2"/>
  <c r="L4108" i="2"/>
  <c r="K4108" i="2"/>
  <c r="O4107" i="2"/>
  <c r="N4107" i="2"/>
  <c r="M4107" i="2"/>
  <c r="L4107" i="2"/>
  <c r="K4107" i="2"/>
  <c r="O4106" i="2"/>
  <c r="N4106" i="2"/>
  <c r="M4106" i="2"/>
  <c r="L4106" i="2"/>
  <c r="K4106" i="2"/>
  <c r="O4105" i="2"/>
  <c r="N4105" i="2"/>
  <c r="M4105" i="2"/>
  <c r="L4105" i="2"/>
  <c r="K4105" i="2"/>
  <c r="O4104" i="2"/>
  <c r="N4104" i="2"/>
  <c r="M4104" i="2"/>
  <c r="L4104" i="2"/>
  <c r="K4104" i="2"/>
  <c r="O4103" i="2"/>
  <c r="N4103" i="2"/>
  <c r="M4103" i="2"/>
  <c r="L4103" i="2"/>
  <c r="K4103" i="2"/>
  <c r="O4102" i="2"/>
  <c r="N4102" i="2"/>
  <c r="M4102" i="2"/>
  <c r="L4102" i="2"/>
  <c r="K4102" i="2"/>
  <c r="O4101" i="2"/>
  <c r="N4101" i="2"/>
  <c r="M4101" i="2"/>
  <c r="L4101" i="2"/>
  <c r="K4101" i="2"/>
  <c r="O4100" i="2"/>
  <c r="N4100" i="2"/>
  <c r="M4100" i="2"/>
  <c r="L4100" i="2"/>
  <c r="K4100" i="2"/>
  <c r="O4099" i="2"/>
  <c r="N4099" i="2"/>
  <c r="M4099" i="2"/>
  <c r="L4099" i="2"/>
  <c r="K4099" i="2"/>
  <c r="O4098" i="2"/>
  <c r="N4098" i="2"/>
  <c r="M4098" i="2"/>
  <c r="L4098" i="2"/>
  <c r="K4098" i="2"/>
  <c r="O4097" i="2"/>
  <c r="N4097" i="2"/>
  <c r="M4097" i="2"/>
  <c r="L4097" i="2"/>
  <c r="K4097" i="2"/>
  <c r="O4096" i="2"/>
  <c r="N4096" i="2"/>
  <c r="M4096" i="2"/>
  <c r="L4096" i="2"/>
  <c r="K4096" i="2"/>
  <c r="O4095" i="2"/>
  <c r="N4095" i="2"/>
  <c r="M4095" i="2"/>
  <c r="L4095" i="2"/>
  <c r="K4095" i="2"/>
  <c r="O4094" i="2"/>
  <c r="N4094" i="2"/>
  <c r="M4094" i="2"/>
  <c r="L4094" i="2"/>
  <c r="K4094" i="2"/>
  <c r="O4093" i="2"/>
  <c r="N4093" i="2"/>
  <c r="M4093" i="2"/>
  <c r="L4093" i="2"/>
  <c r="K4093" i="2"/>
  <c r="O4092" i="2"/>
  <c r="N4092" i="2"/>
  <c r="M4092" i="2"/>
  <c r="L4092" i="2"/>
  <c r="K4092" i="2"/>
  <c r="O4091" i="2"/>
  <c r="N4091" i="2"/>
  <c r="M4091" i="2"/>
  <c r="L4091" i="2"/>
  <c r="K4091" i="2"/>
  <c r="O4090" i="2"/>
  <c r="N4090" i="2"/>
  <c r="M4090" i="2"/>
  <c r="L4090" i="2"/>
  <c r="K4090" i="2"/>
  <c r="O4089" i="2"/>
  <c r="N4089" i="2"/>
  <c r="M4089" i="2"/>
  <c r="L4089" i="2"/>
  <c r="K4089" i="2"/>
  <c r="O4013" i="2"/>
  <c r="N4013" i="2"/>
  <c r="M4013" i="2"/>
  <c r="L4013" i="2"/>
  <c r="K4013" i="2"/>
  <c r="O4012" i="2"/>
  <c r="N4012" i="2"/>
  <c r="M4012" i="2"/>
  <c r="L4012" i="2"/>
  <c r="K4012" i="2"/>
  <c r="O4011" i="2"/>
  <c r="N4011" i="2"/>
  <c r="M4011" i="2"/>
  <c r="L4011" i="2"/>
  <c r="K4011" i="2"/>
  <c r="O4010" i="2"/>
  <c r="N4010" i="2"/>
  <c r="M4010" i="2"/>
  <c r="L4010" i="2"/>
  <c r="K4010" i="2"/>
  <c r="O4009" i="2"/>
  <c r="N4009" i="2"/>
  <c r="M4009" i="2"/>
  <c r="L4009" i="2"/>
  <c r="K4009" i="2"/>
  <c r="O4008" i="2"/>
  <c r="N4008" i="2"/>
  <c r="M4008" i="2"/>
  <c r="L4008" i="2"/>
  <c r="K4008" i="2"/>
  <c r="O4007" i="2"/>
  <c r="N4007" i="2"/>
  <c r="M4007" i="2"/>
  <c r="L4007" i="2"/>
  <c r="K4007" i="2"/>
  <c r="O4006" i="2"/>
  <c r="N4006" i="2"/>
  <c r="M4006" i="2"/>
  <c r="L4006" i="2"/>
  <c r="K4006" i="2"/>
  <c r="O4005" i="2"/>
  <c r="N4005" i="2"/>
  <c r="M4005" i="2"/>
  <c r="L4005" i="2"/>
  <c r="K4005" i="2"/>
  <c r="O4004" i="2"/>
  <c r="N4004" i="2"/>
  <c r="M4004" i="2"/>
  <c r="L4004" i="2"/>
  <c r="K4004" i="2"/>
  <c r="O4003" i="2"/>
  <c r="N4003" i="2"/>
  <c r="M4003" i="2"/>
  <c r="L4003" i="2"/>
  <c r="K4003" i="2"/>
  <c r="O4002" i="2"/>
  <c r="N4002" i="2"/>
  <c r="M4002" i="2"/>
  <c r="L4002" i="2"/>
  <c r="K4002" i="2"/>
  <c r="O4001" i="2"/>
  <c r="N4001" i="2"/>
  <c r="M4001" i="2"/>
  <c r="L4001" i="2"/>
  <c r="K4001" i="2"/>
  <c r="O4000" i="2"/>
  <c r="N4000" i="2"/>
  <c r="M4000" i="2"/>
  <c r="L4000" i="2"/>
  <c r="K4000" i="2"/>
  <c r="O3999" i="2"/>
  <c r="N3999" i="2"/>
  <c r="M3999" i="2"/>
  <c r="L3999" i="2"/>
  <c r="K3999" i="2"/>
  <c r="O3998" i="2"/>
  <c r="N3998" i="2"/>
  <c r="M3998" i="2"/>
  <c r="L3998" i="2"/>
  <c r="K3998" i="2"/>
  <c r="O3997" i="2"/>
  <c r="N3997" i="2"/>
  <c r="M3997" i="2"/>
  <c r="L3997" i="2"/>
  <c r="K3997" i="2"/>
  <c r="O3996" i="2"/>
  <c r="N3996" i="2"/>
  <c r="M3996" i="2"/>
  <c r="L3996" i="2"/>
  <c r="K3996" i="2"/>
  <c r="O3995" i="2"/>
  <c r="N3995" i="2"/>
  <c r="M3995" i="2"/>
  <c r="L3995" i="2"/>
  <c r="K3995" i="2"/>
  <c r="O3994" i="2"/>
  <c r="N3994" i="2"/>
  <c r="M3994" i="2"/>
  <c r="L3994" i="2"/>
  <c r="K3994" i="2"/>
  <c r="O3993" i="2"/>
  <c r="N3993" i="2"/>
  <c r="M3993" i="2"/>
  <c r="L3993" i="2"/>
  <c r="K3993" i="2"/>
  <c r="O3992" i="2"/>
  <c r="N3992" i="2"/>
  <c r="M3992" i="2"/>
  <c r="L3992" i="2"/>
  <c r="K3992" i="2"/>
  <c r="O3991" i="2"/>
  <c r="N3991" i="2"/>
  <c r="M3991" i="2"/>
  <c r="L3991" i="2"/>
  <c r="K3991" i="2"/>
  <c r="O6196" i="2"/>
  <c r="N6196" i="2"/>
  <c r="M6196" i="2"/>
  <c r="L6196" i="2"/>
  <c r="K6196" i="2"/>
  <c r="O6195" i="2"/>
  <c r="N6195" i="2"/>
  <c r="M6195" i="2"/>
  <c r="L6195" i="2"/>
  <c r="K6195" i="2"/>
  <c r="O6194" i="2"/>
  <c r="N6194" i="2"/>
  <c r="M6194" i="2"/>
  <c r="L6194" i="2"/>
  <c r="K6194" i="2"/>
  <c r="O6193" i="2"/>
  <c r="N6193" i="2"/>
  <c r="M6193" i="2"/>
  <c r="L6193" i="2"/>
  <c r="K6193" i="2"/>
  <c r="O6192" i="2"/>
  <c r="N6192" i="2"/>
  <c r="M6192" i="2"/>
  <c r="L6192" i="2"/>
  <c r="K6192" i="2"/>
  <c r="O6191" i="2"/>
  <c r="N6191" i="2"/>
  <c r="M6191" i="2"/>
  <c r="L6191" i="2"/>
  <c r="K6191" i="2"/>
  <c r="O6190" i="2"/>
  <c r="N6190" i="2"/>
  <c r="M6190" i="2"/>
  <c r="L6190" i="2"/>
  <c r="K6190" i="2"/>
  <c r="O6189" i="2"/>
  <c r="N6189" i="2"/>
  <c r="M6189" i="2"/>
  <c r="L6189" i="2"/>
  <c r="K6189" i="2"/>
  <c r="N6188" i="2"/>
  <c r="M6188" i="2"/>
  <c r="L6188" i="2"/>
  <c r="K6188" i="2"/>
  <c r="O6187" i="2"/>
  <c r="N6187" i="2"/>
  <c r="M6187" i="2"/>
  <c r="L6187" i="2"/>
  <c r="K6187" i="2"/>
  <c r="O6186" i="2"/>
  <c r="N6186" i="2"/>
  <c r="M6186" i="2"/>
  <c r="L6186" i="2"/>
  <c r="K6186" i="2"/>
  <c r="O6185" i="2"/>
  <c r="N6185" i="2"/>
  <c r="M6185" i="2"/>
  <c r="L6185" i="2"/>
  <c r="K6185" i="2"/>
  <c r="O6184" i="2"/>
  <c r="N6184" i="2"/>
  <c r="M6184" i="2"/>
  <c r="L6184" i="2"/>
  <c r="K6184" i="2"/>
  <c r="O6183" i="2"/>
  <c r="N6183" i="2"/>
  <c r="M6183" i="2"/>
  <c r="L6183" i="2"/>
  <c r="K6183" i="2"/>
  <c r="O6182" i="2"/>
  <c r="N6182" i="2"/>
  <c r="M6182" i="2"/>
  <c r="L6182" i="2"/>
  <c r="K6182" i="2"/>
  <c r="O6181" i="2"/>
  <c r="N6181" i="2"/>
  <c r="M6181" i="2"/>
  <c r="L6181" i="2"/>
  <c r="K6181" i="2"/>
  <c r="O6180" i="2"/>
  <c r="N6180" i="2"/>
  <c r="M6180" i="2"/>
  <c r="L6180" i="2"/>
  <c r="K6180" i="2"/>
  <c r="O6179" i="2"/>
  <c r="N6179" i="2"/>
  <c r="M6179" i="2"/>
  <c r="L6179" i="2"/>
  <c r="K6179" i="2"/>
  <c r="O6178" i="2"/>
  <c r="N6178" i="2"/>
  <c r="M6178" i="2"/>
  <c r="L6178" i="2"/>
  <c r="K6178" i="2"/>
  <c r="O6177" i="2"/>
  <c r="N6177" i="2"/>
  <c r="M6177" i="2"/>
  <c r="L6177" i="2"/>
  <c r="K6177" i="2"/>
  <c r="O6176" i="2"/>
  <c r="N6176" i="2"/>
  <c r="M6176" i="2"/>
  <c r="L6176" i="2"/>
  <c r="K6176" i="2"/>
  <c r="O6175" i="2"/>
  <c r="N6175" i="2"/>
  <c r="M6175" i="2"/>
  <c r="L6175" i="2"/>
  <c r="K6175" i="2"/>
  <c r="O6174" i="2"/>
  <c r="N6174" i="2"/>
  <c r="M6174" i="2"/>
  <c r="L6174" i="2"/>
  <c r="K6174" i="2"/>
  <c r="O6173" i="2"/>
  <c r="N6173" i="2"/>
  <c r="M6173" i="2"/>
  <c r="L6173" i="2"/>
  <c r="K6173" i="2"/>
  <c r="O6172" i="2"/>
  <c r="N6172" i="2"/>
  <c r="M6172" i="2"/>
  <c r="L6172" i="2"/>
  <c r="K6172" i="2"/>
  <c r="O6171" i="2"/>
  <c r="N6171" i="2"/>
  <c r="M6171" i="2"/>
  <c r="L6171" i="2"/>
  <c r="K6171" i="2"/>
  <c r="O6170" i="2"/>
  <c r="N6170" i="2"/>
  <c r="M6170" i="2"/>
  <c r="L6170" i="2"/>
  <c r="K6170" i="2"/>
  <c r="O6042" i="2"/>
  <c r="N6042" i="2"/>
  <c r="M6042" i="2"/>
  <c r="L6042" i="2"/>
  <c r="K6042" i="2"/>
  <c r="O6041" i="2"/>
  <c r="N6041" i="2"/>
  <c r="M6041" i="2"/>
  <c r="L6041" i="2"/>
  <c r="K6041" i="2"/>
  <c r="O6040" i="2"/>
  <c r="N6040" i="2"/>
  <c r="M6040" i="2"/>
  <c r="L6040" i="2"/>
  <c r="K6040" i="2"/>
  <c r="O6039" i="2"/>
  <c r="N6039" i="2"/>
  <c r="M6039" i="2"/>
  <c r="L6039" i="2"/>
  <c r="K6039" i="2"/>
  <c r="O6038" i="2"/>
  <c r="N6038" i="2"/>
  <c r="M6038" i="2"/>
  <c r="L6038" i="2"/>
  <c r="K6038" i="2"/>
  <c r="O6037" i="2"/>
  <c r="N6037" i="2"/>
  <c r="M6037" i="2"/>
  <c r="L6037" i="2"/>
  <c r="K6037" i="2"/>
  <c r="O6036" i="2"/>
  <c r="N6036" i="2"/>
  <c r="M6036" i="2"/>
  <c r="L6036" i="2"/>
  <c r="K6036" i="2"/>
  <c r="O6035" i="2"/>
  <c r="N6035" i="2"/>
  <c r="M6035" i="2"/>
  <c r="L6035" i="2"/>
  <c r="K6035" i="2"/>
  <c r="O6034" i="2"/>
  <c r="N6034" i="2"/>
  <c r="M6034" i="2"/>
  <c r="L6034" i="2"/>
  <c r="K6034" i="2"/>
  <c r="O6033" i="2"/>
  <c r="N6033" i="2"/>
  <c r="M6033" i="2"/>
  <c r="L6033" i="2"/>
  <c r="K6033" i="2"/>
  <c r="O6032" i="2"/>
  <c r="N6032" i="2"/>
  <c r="M6032" i="2"/>
  <c r="L6032" i="2"/>
  <c r="K6032" i="2"/>
  <c r="O6031" i="2"/>
  <c r="N6031" i="2"/>
  <c r="M6031" i="2"/>
  <c r="L6031" i="2"/>
  <c r="K6031" i="2"/>
  <c r="O6030" i="2"/>
  <c r="N6030" i="2"/>
  <c r="M6030" i="2"/>
  <c r="L6030" i="2"/>
  <c r="K6030" i="2"/>
  <c r="O6029" i="2"/>
  <c r="N6029" i="2"/>
  <c r="M6029" i="2"/>
  <c r="L6029" i="2"/>
  <c r="K6029" i="2"/>
  <c r="O6028" i="2"/>
  <c r="N6028" i="2"/>
  <c r="M6028" i="2"/>
  <c r="L6028" i="2"/>
  <c r="K6028" i="2"/>
  <c r="O6027" i="2"/>
  <c r="N6027" i="2"/>
  <c r="M6027" i="2"/>
  <c r="L6027" i="2"/>
  <c r="K6027" i="2"/>
  <c r="O6026" i="2"/>
  <c r="N6026" i="2"/>
  <c r="M6026" i="2"/>
  <c r="L6026" i="2"/>
  <c r="K6026" i="2"/>
  <c r="O6025" i="2"/>
  <c r="N6025" i="2"/>
  <c r="M6025" i="2"/>
  <c r="L6025" i="2"/>
  <c r="K6025" i="2"/>
  <c r="O6024" i="2"/>
  <c r="N6024" i="2"/>
  <c r="M6024" i="2"/>
  <c r="L6024" i="2"/>
  <c r="K6024" i="2"/>
  <c r="O6023" i="2"/>
  <c r="N6023" i="2"/>
  <c r="M6023" i="2"/>
  <c r="L6023" i="2"/>
  <c r="K6023" i="2"/>
  <c r="O6022" i="2"/>
  <c r="N6022" i="2"/>
  <c r="M6022" i="2"/>
  <c r="L6022" i="2"/>
  <c r="K6022" i="2"/>
  <c r="O6021" i="2"/>
  <c r="N6021" i="2"/>
  <c r="M6021" i="2"/>
  <c r="L6021" i="2"/>
  <c r="K6021" i="2"/>
  <c r="O6020" i="2"/>
  <c r="N6020" i="2"/>
  <c r="M6020" i="2"/>
  <c r="L6020" i="2"/>
  <c r="K6020" i="2"/>
  <c r="O6019" i="2"/>
  <c r="N6019" i="2"/>
  <c r="M6019" i="2"/>
  <c r="L6019" i="2"/>
  <c r="K6019" i="2"/>
  <c r="O6018" i="2"/>
  <c r="N6018" i="2"/>
  <c r="M6018" i="2"/>
  <c r="L6018" i="2"/>
  <c r="K6018" i="2"/>
  <c r="O6017" i="2"/>
  <c r="N6017" i="2"/>
  <c r="M6017" i="2"/>
  <c r="L6017" i="2"/>
  <c r="K6017" i="2"/>
  <c r="O6016" i="2"/>
  <c r="N6016" i="2"/>
  <c r="M6016" i="2"/>
  <c r="L6016" i="2"/>
  <c r="K6016" i="2"/>
  <c r="O6015" i="2"/>
  <c r="N6015" i="2"/>
  <c r="M6015" i="2"/>
  <c r="L6015" i="2"/>
  <c r="K6015" i="2"/>
  <c r="O6014" i="2"/>
  <c r="N6014" i="2"/>
  <c r="M6014" i="2"/>
  <c r="L6014" i="2"/>
  <c r="K6014" i="2"/>
  <c r="O6013" i="2"/>
  <c r="N6013" i="2"/>
  <c r="M6013" i="2"/>
  <c r="L6013" i="2"/>
  <c r="K6013" i="2"/>
  <c r="O6012" i="2"/>
  <c r="N6012" i="2"/>
  <c r="M6012" i="2"/>
  <c r="L6012" i="2"/>
  <c r="K6012" i="2"/>
  <c r="O6011" i="2"/>
  <c r="N6011" i="2"/>
  <c r="M6011" i="2"/>
  <c r="L6011" i="2"/>
  <c r="K6011" i="2"/>
  <c r="O6010" i="2"/>
  <c r="N6010" i="2"/>
  <c r="M6010" i="2"/>
  <c r="L6010" i="2"/>
  <c r="K6010" i="2"/>
  <c r="N6009" i="2"/>
  <c r="M6009" i="2"/>
  <c r="L6009" i="2"/>
  <c r="K6009" i="2"/>
  <c r="O6008" i="2"/>
  <c r="N6008" i="2"/>
  <c r="M6008" i="2"/>
  <c r="L6008" i="2"/>
  <c r="K6008" i="2"/>
  <c r="O6007" i="2"/>
  <c r="N6007" i="2"/>
  <c r="M6007" i="2"/>
  <c r="L6007" i="2"/>
  <c r="K6007" i="2"/>
  <c r="O6006" i="2"/>
  <c r="N6006" i="2"/>
  <c r="M6006" i="2"/>
  <c r="L6006" i="2"/>
  <c r="K6006" i="2"/>
  <c r="O6005" i="2"/>
  <c r="N6005" i="2"/>
  <c r="M6005" i="2"/>
  <c r="L6005" i="2"/>
  <c r="K6005" i="2"/>
  <c r="O6004" i="2"/>
  <c r="N6004" i="2"/>
  <c r="M6004" i="2"/>
  <c r="L6004" i="2"/>
  <c r="K6004" i="2"/>
  <c r="O6003" i="2"/>
  <c r="N6003" i="2"/>
  <c r="M6003" i="2"/>
  <c r="L6003" i="2"/>
  <c r="K6003" i="2"/>
  <c r="O5903" i="2"/>
  <c r="N5903" i="2"/>
  <c r="M5903" i="2"/>
  <c r="L5903" i="2"/>
  <c r="K5903" i="2"/>
  <c r="O5902" i="2"/>
  <c r="N5902" i="2"/>
  <c r="M5902" i="2"/>
  <c r="L5902" i="2"/>
  <c r="K5902" i="2"/>
  <c r="O5901" i="2"/>
  <c r="N5901" i="2"/>
  <c r="M5901" i="2"/>
  <c r="L5901" i="2"/>
  <c r="K5901" i="2"/>
  <c r="O5900" i="2"/>
  <c r="N5900" i="2"/>
  <c r="M5900" i="2"/>
  <c r="L5900" i="2"/>
  <c r="K5900" i="2"/>
  <c r="O5899" i="2"/>
  <c r="N5899" i="2"/>
  <c r="M5899" i="2"/>
  <c r="L5899" i="2"/>
  <c r="K5899" i="2"/>
  <c r="O5898" i="2"/>
  <c r="N5898" i="2"/>
  <c r="M5898" i="2"/>
  <c r="L5898" i="2"/>
  <c r="K5898" i="2"/>
  <c r="O5897" i="2"/>
  <c r="N5897" i="2"/>
  <c r="M5897" i="2"/>
  <c r="L5897" i="2"/>
  <c r="K5897" i="2"/>
  <c r="O5896" i="2"/>
  <c r="N5896" i="2"/>
  <c r="M5896" i="2"/>
  <c r="L5896" i="2"/>
  <c r="K5896" i="2"/>
  <c r="O5895" i="2"/>
  <c r="N5895" i="2"/>
  <c r="M5895" i="2"/>
  <c r="L5895" i="2"/>
  <c r="K5895" i="2"/>
  <c r="O5894" i="2"/>
  <c r="N5894" i="2"/>
  <c r="M5894" i="2"/>
  <c r="L5894" i="2"/>
  <c r="K5894" i="2"/>
  <c r="O5893" i="2"/>
  <c r="N5893" i="2"/>
  <c r="M5893" i="2"/>
  <c r="L5893" i="2"/>
  <c r="K5893" i="2"/>
  <c r="O5892" i="2"/>
  <c r="N5892" i="2"/>
  <c r="M5892" i="2"/>
  <c r="L5892" i="2"/>
  <c r="K5892" i="2"/>
  <c r="O5891" i="2"/>
  <c r="N5891" i="2"/>
  <c r="M5891" i="2"/>
  <c r="L5891" i="2"/>
  <c r="K5891" i="2"/>
  <c r="O5890" i="2"/>
  <c r="N5890" i="2"/>
  <c r="M5890" i="2"/>
  <c r="L5890" i="2"/>
  <c r="K5890" i="2"/>
  <c r="O5889" i="2"/>
  <c r="N5889" i="2"/>
  <c r="M5889" i="2"/>
  <c r="L5889" i="2"/>
  <c r="K5889" i="2"/>
  <c r="O5888" i="2"/>
  <c r="N5888" i="2"/>
  <c r="M5888" i="2"/>
  <c r="L5888" i="2"/>
  <c r="K5888" i="2"/>
  <c r="O5887" i="2"/>
  <c r="N5887" i="2"/>
  <c r="M5887" i="2"/>
  <c r="L5887" i="2"/>
  <c r="K5887" i="2"/>
  <c r="O5886" i="2"/>
  <c r="N5886" i="2"/>
  <c r="M5886" i="2"/>
  <c r="L5886" i="2"/>
  <c r="K5886" i="2"/>
  <c r="O5885" i="2"/>
  <c r="N5885" i="2"/>
  <c r="M5885" i="2"/>
  <c r="L5885" i="2"/>
  <c r="K5885" i="2"/>
  <c r="O5884" i="2"/>
  <c r="N5884" i="2"/>
  <c r="M5884" i="2"/>
  <c r="L5884" i="2"/>
  <c r="K5884" i="2"/>
  <c r="O5883" i="2"/>
  <c r="N5883" i="2"/>
  <c r="M5883" i="2"/>
  <c r="L5883" i="2"/>
  <c r="K5883" i="2"/>
  <c r="O5882" i="2"/>
  <c r="N5882" i="2"/>
  <c r="M5882" i="2"/>
  <c r="L5882" i="2"/>
  <c r="K5882" i="2"/>
  <c r="O5881" i="2"/>
  <c r="N5881" i="2"/>
  <c r="M5881" i="2"/>
  <c r="L5881" i="2"/>
  <c r="K5881" i="2"/>
  <c r="O5880" i="2"/>
  <c r="N5880" i="2"/>
  <c r="M5880" i="2"/>
  <c r="L5880" i="2"/>
  <c r="K5880" i="2"/>
  <c r="O5879" i="2"/>
  <c r="N5879" i="2"/>
  <c r="M5879" i="2"/>
  <c r="L5879" i="2"/>
  <c r="K5879" i="2"/>
  <c r="O5878" i="2"/>
  <c r="N5878" i="2"/>
  <c r="M5878" i="2"/>
  <c r="L5878" i="2"/>
  <c r="K5878" i="2"/>
  <c r="O5877" i="2"/>
  <c r="N5877" i="2"/>
  <c r="M5877" i="2"/>
  <c r="L5877" i="2"/>
  <c r="K5877" i="2"/>
  <c r="O5876" i="2"/>
  <c r="N5876" i="2"/>
  <c r="M5876" i="2"/>
  <c r="L5876" i="2"/>
  <c r="K5876" i="2"/>
  <c r="O5783" i="2"/>
  <c r="N5783" i="2"/>
  <c r="M5783" i="2"/>
  <c r="L5783" i="2"/>
  <c r="K5783" i="2"/>
  <c r="O5782" i="2"/>
  <c r="N5782" i="2"/>
  <c r="M5782" i="2"/>
  <c r="L5782" i="2"/>
  <c r="K5782" i="2"/>
  <c r="O5781" i="2"/>
  <c r="N5781" i="2"/>
  <c r="M5781" i="2"/>
  <c r="L5781" i="2"/>
  <c r="K5781" i="2"/>
  <c r="N5780" i="2"/>
  <c r="M5780" i="2"/>
  <c r="L5780" i="2"/>
  <c r="K5780" i="2"/>
  <c r="O5779" i="2"/>
  <c r="N5779" i="2"/>
  <c r="M5779" i="2"/>
  <c r="L5779" i="2"/>
  <c r="K5779" i="2"/>
  <c r="O5778" i="2"/>
  <c r="N5778" i="2"/>
  <c r="M5778" i="2"/>
  <c r="L5778" i="2"/>
  <c r="K5778" i="2"/>
  <c r="O5777" i="2"/>
  <c r="N5777" i="2"/>
  <c r="M5777" i="2"/>
  <c r="L5777" i="2"/>
  <c r="K5777" i="2"/>
  <c r="O5776" i="2"/>
  <c r="N5776" i="2"/>
  <c r="M5776" i="2"/>
  <c r="L5776" i="2"/>
  <c r="K5776" i="2"/>
  <c r="O5775" i="2"/>
  <c r="N5775" i="2"/>
  <c r="M5775" i="2"/>
  <c r="L5775" i="2"/>
  <c r="K5775" i="2"/>
  <c r="O5774" i="2"/>
  <c r="N5774" i="2"/>
  <c r="M5774" i="2"/>
  <c r="L5774" i="2"/>
  <c r="K5774" i="2"/>
  <c r="O5773" i="2"/>
  <c r="N5773" i="2"/>
  <c r="M5773" i="2"/>
  <c r="L5773" i="2"/>
  <c r="K5773" i="2"/>
  <c r="O5772" i="2"/>
  <c r="N5772" i="2"/>
  <c r="M5772" i="2"/>
  <c r="L5772" i="2"/>
  <c r="K5772" i="2"/>
  <c r="O5771" i="2"/>
  <c r="N5771" i="2"/>
  <c r="M5771" i="2"/>
  <c r="L5771" i="2"/>
  <c r="K5771" i="2"/>
  <c r="O5770" i="2"/>
  <c r="N5770" i="2"/>
  <c r="M5770" i="2"/>
  <c r="L5770" i="2"/>
  <c r="K5770" i="2"/>
  <c r="O5769" i="2"/>
  <c r="N5769" i="2"/>
  <c r="M5769" i="2"/>
  <c r="L5769" i="2"/>
  <c r="K5769" i="2"/>
  <c r="O5768" i="2"/>
  <c r="N5768" i="2"/>
  <c r="M5768" i="2"/>
  <c r="L5768" i="2"/>
  <c r="K5768" i="2"/>
  <c r="O5767" i="2"/>
  <c r="N5767" i="2"/>
  <c r="M5767" i="2"/>
  <c r="L5767" i="2"/>
  <c r="K5767" i="2"/>
  <c r="O5766" i="2"/>
  <c r="N5766" i="2"/>
  <c r="M5766" i="2"/>
  <c r="L5766" i="2"/>
  <c r="K5766" i="2"/>
  <c r="O5765" i="2"/>
  <c r="N5765" i="2"/>
  <c r="M5765" i="2"/>
  <c r="L5765" i="2"/>
  <c r="K5765" i="2"/>
  <c r="O5764" i="2"/>
  <c r="N5764" i="2"/>
  <c r="M5764" i="2"/>
  <c r="L5764" i="2"/>
  <c r="K5764" i="2"/>
  <c r="O5763" i="2"/>
  <c r="N5763" i="2"/>
  <c r="M5763" i="2"/>
  <c r="L5763" i="2"/>
  <c r="K5763" i="2"/>
  <c r="O5762" i="2"/>
  <c r="N5762" i="2"/>
  <c r="M5762" i="2"/>
  <c r="L5762" i="2"/>
  <c r="K5762" i="2"/>
  <c r="O5761" i="2"/>
  <c r="N5761" i="2"/>
  <c r="M5761" i="2"/>
  <c r="L5761" i="2"/>
  <c r="K5761" i="2"/>
  <c r="O5629" i="2"/>
  <c r="N5629" i="2"/>
  <c r="M5629" i="2"/>
  <c r="L5629" i="2"/>
  <c r="K5629" i="2"/>
  <c r="O5628" i="2"/>
  <c r="N5628" i="2"/>
  <c r="M5628" i="2"/>
  <c r="L5628" i="2"/>
  <c r="K5628" i="2"/>
  <c r="O5627" i="2"/>
  <c r="N5627" i="2"/>
  <c r="M5627" i="2"/>
  <c r="L5627" i="2"/>
  <c r="K5627" i="2"/>
  <c r="O5626" i="2"/>
  <c r="N5626" i="2"/>
  <c r="M5626" i="2"/>
  <c r="L5626" i="2"/>
  <c r="K5626" i="2"/>
  <c r="O5625" i="2"/>
  <c r="N5625" i="2"/>
  <c r="M5625" i="2"/>
  <c r="L5625" i="2"/>
  <c r="K5625" i="2"/>
  <c r="O5624" i="2"/>
  <c r="N5624" i="2"/>
  <c r="M5624" i="2"/>
  <c r="L5624" i="2"/>
  <c r="K5624" i="2"/>
  <c r="O5623" i="2"/>
  <c r="N5623" i="2"/>
  <c r="M5623" i="2"/>
  <c r="L5623" i="2"/>
  <c r="K5623" i="2"/>
  <c r="O5622" i="2"/>
  <c r="N5622" i="2"/>
  <c r="M5622" i="2"/>
  <c r="L5622" i="2"/>
  <c r="K5622" i="2"/>
  <c r="N5621" i="2"/>
  <c r="M5621" i="2"/>
  <c r="L5621" i="2"/>
  <c r="K5621" i="2"/>
  <c r="O5620" i="2"/>
  <c r="N5620" i="2"/>
  <c r="M5620" i="2"/>
  <c r="L5620" i="2"/>
  <c r="K5620" i="2"/>
  <c r="O5619" i="2"/>
  <c r="N5619" i="2"/>
  <c r="M5619" i="2"/>
  <c r="L5619" i="2"/>
  <c r="K5619" i="2"/>
  <c r="O5618" i="2"/>
  <c r="N5618" i="2"/>
  <c r="M5618" i="2"/>
  <c r="L5618" i="2"/>
  <c r="K5618" i="2"/>
  <c r="O5617" i="2"/>
  <c r="N5617" i="2"/>
  <c r="M5617" i="2"/>
  <c r="L5617" i="2"/>
  <c r="K5617" i="2"/>
  <c r="O5616" i="2"/>
  <c r="N5616" i="2"/>
  <c r="M5616" i="2"/>
  <c r="L5616" i="2"/>
  <c r="K5616" i="2"/>
  <c r="O5615" i="2"/>
  <c r="N5615" i="2"/>
  <c r="M5615" i="2"/>
  <c r="L5615" i="2"/>
  <c r="K5615" i="2"/>
  <c r="O5614" i="2"/>
  <c r="N5614" i="2"/>
  <c r="M5614" i="2"/>
  <c r="L5614" i="2"/>
  <c r="K5614" i="2"/>
  <c r="O5613" i="2"/>
  <c r="N5613" i="2"/>
  <c r="M5613" i="2"/>
  <c r="L5613" i="2"/>
  <c r="K5613" i="2"/>
  <c r="O5612" i="2"/>
  <c r="N5612" i="2"/>
  <c r="M5612" i="2"/>
  <c r="L5612" i="2"/>
  <c r="K5612" i="2"/>
  <c r="O5611" i="2"/>
  <c r="N5611" i="2"/>
  <c r="M5611" i="2"/>
  <c r="L5611" i="2"/>
  <c r="K5611" i="2"/>
  <c r="O5610" i="2"/>
  <c r="N5610" i="2"/>
  <c r="M5610" i="2"/>
  <c r="L5610" i="2"/>
  <c r="K5610" i="2"/>
  <c r="O5609" i="2"/>
  <c r="N5609" i="2"/>
  <c r="M5609" i="2"/>
  <c r="L5609" i="2"/>
  <c r="K5609" i="2"/>
  <c r="O5608" i="2"/>
  <c r="N5608" i="2"/>
  <c r="M5608" i="2"/>
  <c r="L5608" i="2"/>
  <c r="K5608" i="2"/>
  <c r="O5607" i="2"/>
  <c r="N5607" i="2"/>
  <c r="M5607" i="2"/>
  <c r="L5607" i="2"/>
  <c r="K5607" i="2"/>
  <c r="O5606" i="2"/>
  <c r="N5606" i="2"/>
  <c r="M5606" i="2"/>
  <c r="L5606" i="2"/>
  <c r="K5606" i="2"/>
  <c r="O5605" i="2"/>
  <c r="N5605" i="2"/>
  <c r="M5605" i="2"/>
  <c r="L5605" i="2"/>
  <c r="K5605" i="2"/>
  <c r="O5604" i="2"/>
  <c r="N5604" i="2"/>
  <c r="M5604" i="2"/>
  <c r="L5604" i="2"/>
  <c r="K5604" i="2"/>
  <c r="O5603" i="2"/>
  <c r="N5603" i="2"/>
  <c r="M5603" i="2"/>
  <c r="L5603" i="2"/>
  <c r="K5603" i="2"/>
  <c r="O5602" i="2"/>
  <c r="N5602" i="2"/>
  <c r="M5602" i="2"/>
  <c r="L5602" i="2"/>
  <c r="K5602" i="2"/>
  <c r="O5601" i="2"/>
  <c r="N5601" i="2"/>
  <c r="M5601" i="2"/>
  <c r="L5601" i="2"/>
  <c r="K5601" i="2"/>
  <c r="O5600" i="2"/>
  <c r="N5600" i="2"/>
  <c r="M5600" i="2"/>
  <c r="L5600" i="2"/>
  <c r="K5600" i="2"/>
  <c r="O5599" i="2"/>
  <c r="N5599" i="2"/>
  <c r="M5599" i="2"/>
  <c r="L5599" i="2"/>
  <c r="K5599" i="2"/>
  <c r="O5450" i="2"/>
  <c r="N5450" i="2"/>
  <c r="M5450" i="2"/>
  <c r="L5450" i="2"/>
  <c r="K5450" i="2"/>
  <c r="O5449" i="2"/>
  <c r="N5449" i="2"/>
  <c r="M5449" i="2"/>
  <c r="L5449" i="2"/>
  <c r="K5449" i="2"/>
  <c r="O5448" i="2"/>
  <c r="N5448" i="2"/>
  <c r="M5448" i="2"/>
  <c r="L5448" i="2"/>
  <c r="K5448" i="2"/>
  <c r="O5447" i="2"/>
  <c r="N5447" i="2"/>
  <c r="M5447" i="2"/>
  <c r="L5447" i="2"/>
  <c r="K5447" i="2"/>
  <c r="O5446" i="2"/>
  <c r="N5446" i="2"/>
  <c r="M5446" i="2"/>
  <c r="L5446" i="2"/>
  <c r="K5446" i="2"/>
  <c r="O5445" i="2"/>
  <c r="N5445" i="2"/>
  <c r="M5445" i="2"/>
  <c r="L5445" i="2"/>
  <c r="K5445" i="2"/>
  <c r="O5444" i="2"/>
  <c r="N5444" i="2"/>
  <c r="M5444" i="2"/>
  <c r="L5444" i="2"/>
  <c r="K5444" i="2"/>
  <c r="O5443" i="2"/>
  <c r="N5443" i="2"/>
  <c r="M5443" i="2"/>
  <c r="L5443" i="2"/>
  <c r="K5443" i="2"/>
  <c r="O5442" i="2"/>
  <c r="N5442" i="2"/>
  <c r="M5442" i="2"/>
  <c r="L5442" i="2"/>
  <c r="K5442" i="2"/>
  <c r="O5441" i="2"/>
  <c r="N5441" i="2"/>
  <c r="M5441" i="2"/>
  <c r="L5441" i="2"/>
  <c r="K5441" i="2"/>
  <c r="O5440" i="2"/>
  <c r="N5440" i="2"/>
  <c r="M5440" i="2"/>
  <c r="L5440" i="2"/>
  <c r="K5440" i="2"/>
  <c r="O5439" i="2"/>
  <c r="N5439" i="2"/>
  <c r="M5439" i="2"/>
  <c r="L5439" i="2"/>
  <c r="K5439" i="2"/>
  <c r="O5438" i="2"/>
  <c r="N5438" i="2"/>
  <c r="M5438" i="2"/>
  <c r="L5438" i="2"/>
  <c r="K5438" i="2"/>
  <c r="O5437" i="2"/>
  <c r="N5437" i="2"/>
  <c r="M5437" i="2"/>
  <c r="L5437" i="2"/>
  <c r="K5437" i="2"/>
  <c r="O5436" i="2"/>
  <c r="N5436" i="2"/>
  <c r="M5436" i="2"/>
  <c r="L5436" i="2"/>
  <c r="K5436" i="2"/>
  <c r="O5435" i="2"/>
  <c r="N5435" i="2"/>
  <c r="M5435" i="2"/>
  <c r="L5435" i="2"/>
  <c r="K5435" i="2"/>
  <c r="O5434" i="2"/>
  <c r="N5434" i="2"/>
  <c r="M5434" i="2"/>
  <c r="L5434" i="2"/>
  <c r="K5434" i="2"/>
  <c r="O5433" i="2"/>
  <c r="N5433" i="2"/>
  <c r="M5433" i="2"/>
  <c r="L5433" i="2"/>
  <c r="K5433" i="2"/>
  <c r="O5432" i="2"/>
  <c r="N5432" i="2"/>
  <c r="M5432" i="2"/>
  <c r="L5432" i="2"/>
  <c r="K5432" i="2"/>
  <c r="O5431" i="2"/>
  <c r="N5431" i="2"/>
  <c r="M5431" i="2"/>
  <c r="L5431" i="2"/>
  <c r="K5431" i="2"/>
  <c r="O5430" i="2"/>
  <c r="N5430" i="2"/>
  <c r="M5430" i="2"/>
  <c r="L5430" i="2"/>
  <c r="K5430" i="2"/>
  <c r="O5429" i="2"/>
  <c r="N5429" i="2"/>
  <c r="M5429" i="2"/>
  <c r="L5429" i="2"/>
  <c r="K5429" i="2"/>
  <c r="O5428" i="2"/>
  <c r="N5428" i="2"/>
  <c r="M5428" i="2"/>
  <c r="L5428" i="2"/>
  <c r="K5428" i="2"/>
  <c r="N5427" i="2"/>
  <c r="M5427" i="2"/>
  <c r="L5427" i="2"/>
  <c r="K5427" i="2"/>
  <c r="O5426" i="2"/>
  <c r="N5426" i="2"/>
  <c r="M5426" i="2"/>
  <c r="L5426" i="2"/>
  <c r="K5426" i="2"/>
  <c r="O5425" i="2"/>
  <c r="N5425" i="2"/>
  <c r="M5425" i="2"/>
  <c r="L5425" i="2"/>
  <c r="K5425" i="2"/>
  <c r="O5424" i="2"/>
  <c r="N5424" i="2"/>
  <c r="M5424" i="2"/>
  <c r="L5424" i="2"/>
  <c r="K5424" i="2"/>
  <c r="O5423" i="2"/>
  <c r="N5423" i="2"/>
  <c r="M5423" i="2"/>
  <c r="L5423" i="2"/>
  <c r="K5423" i="2"/>
  <c r="O5422" i="2"/>
  <c r="N5422" i="2"/>
  <c r="M5422" i="2"/>
  <c r="L5422" i="2"/>
  <c r="K5422" i="2"/>
  <c r="O5421" i="2"/>
  <c r="N5421" i="2"/>
  <c r="M5421" i="2"/>
  <c r="L5421" i="2"/>
  <c r="K5421" i="2"/>
  <c r="O5420" i="2"/>
  <c r="N5420" i="2"/>
  <c r="M5420" i="2"/>
  <c r="L5420" i="2"/>
  <c r="K5420" i="2"/>
  <c r="O5328" i="2"/>
  <c r="N5328" i="2"/>
  <c r="M5328" i="2"/>
  <c r="L5328" i="2"/>
  <c r="K5328" i="2"/>
  <c r="O5327" i="2"/>
  <c r="N5327" i="2"/>
  <c r="M5327" i="2"/>
  <c r="L5327" i="2"/>
  <c r="K5327" i="2"/>
  <c r="O5326" i="2"/>
  <c r="N5326" i="2"/>
  <c r="M5326" i="2"/>
  <c r="L5326" i="2"/>
  <c r="K5326" i="2"/>
  <c r="O5325" i="2"/>
  <c r="N5325" i="2"/>
  <c r="M5325" i="2"/>
  <c r="L5325" i="2"/>
  <c r="K5325" i="2"/>
  <c r="O5324" i="2"/>
  <c r="N5324" i="2"/>
  <c r="M5324" i="2"/>
  <c r="L5324" i="2"/>
  <c r="K5324" i="2"/>
  <c r="O5323" i="2"/>
  <c r="N5323" i="2"/>
  <c r="M5323" i="2"/>
  <c r="L5323" i="2"/>
  <c r="K5323" i="2"/>
  <c r="O5322" i="2"/>
  <c r="N5322" i="2"/>
  <c r="M5322" i="2"/>
  <c r="L5322" i="2"/>
  <c r="K5322" i="2"/>
  <c r="N5321" i="2"/>
  <c r="M5321" i="2"/>
  <c r="L5321" i="2"/>
  <c r="K5321" i="2"/>
  <c r="O5320" i="2"/>
  <c r="N5320" i="2"/>
  <c r="M5320" i="2"/>
  <c r="L5320" i="2"/>
  <c r="K5320" i="2"/>
  <c r="O5319" i="2"/>
  <c r="N5319" i="2"/>
  <c r="M5319" i="2"/>
  <c r="L5319" i="2"/>
  <c r="K5319" i="2"/>
  <c r="O5318" i="2"/>
  <c r="N5318" i="2"/>
  <c r="M5318" i="2"/>
  <c r="L5318" i="2"/>
  <c r="K5318" i="2"/>
  <c r="O5317" i="2"/>
  <c r="N5317" i="2"/>
  <c r="M5317" i="2"/>
  <c r="L5317" i="2"/>
  <c r="K5317" i="2"/>
  <c r="O5316" i="2"/>
  <c r="N5316" i="2"/>
  <c r="M5316" i="2"/>
  <c r="L5316" i="2"/>
  <c r="K5316" i="2"/>
  <c r="O5315" i="2"/>
  <c r="N5315" i="2"/>
  <c r="M5315" i="2"/>
  <c r="L5315" i="2"/>
  <c r="K5315" i="2"/>
  <c r="O5314" i="2"/>
  <c r="N5314" i="2"/>
  <c r="M5314" i="2"/>
  <c r="L5314" i="2"/>
  <c r="K5314" i="2"/>
  <c r="O5313" i="2"/>
  <c r="N5313" i="2"/>
  <c r="M5313" i="2"/>
  <c r="L5313" i="2"/>
  <c r="K5313" i="2"/>
  <c r="O5221" i="2"/>
  <c r="N5221" i="2"/>
  <c r="M5221" i="2"/>
  <c r="L5221" i="2"/>
  <c r="K5221" i="2"/>
  <c r="O5220" i="2"/>
  <c r="N5220" i="2"/>
  <c r="M5220" i="2"/>
  <c r="L5220" i="2"/>
  <c r="K5220" i="2"/>
  <c r="O5219" i="2"/>
  <c r="N5219" i="2"/>
  <c r="M5219" i="2"/>
  <c r="L5219" i="2"/>
  <c r="K5219" i="2"/>
  <c r="O5218" i="2"/>
  <c r="N5218" i="2"/>
  <c r="M5218" i="2"/>
  <c r="L5218" i="2"/>
  <c r="K5218" i="2"/>
  <c r="O5217" i="2"/>
  <c r="N5217" i="2"/>
  <c r="M5217" i="2"/>
  <c r="L5217" i="2"/>
  <c r="K5217" i="2"/>
  <c r="O5216" i="2"/>
  <c r="N5216" i="2"/>
  <c r="M5216" i="2"/>
  <c r="L5216" i="2"/>
  <c r="K5216" i="2"/>
  <c r="O5215" i="2"/>
  <c r="N5215" i="2"/>
  <c r="M5215" i="2"/>
  <c r="L5215" i="2"/>
  <c r="K5215" i="2"/>
  <c r="O5214" i="2"/>
  <c r="N5214" i="2"/>
  <c r="M5214" i="2"/>
  <c r="L5214" i="2"/>
  <c r="K5214" i="2"/>
  <c r="O5213" i="2"/>
  <c r="N5213" i="2"/>
  <c r="M5213" i="2"/>
  <c r="L5213" i="2"/>
  <c r="K5213" i="2"/>
  <c r="O5212" i="2"/>
  <c r="N5212" i="2"/>
  <c r="M5212" i="2"/>
  <c r="L5212" i="2"/>
  <c r="K5212" i="2"/>
  <c r="O5211" i="2"/>
  <c r="N5211" i="2"/>
  <c r="M5211" i="2"/>
  <c r="L5211" i="2"/>
  <c r="K5211" i="2"/>
  <c r="O5210" i="2"/>
  <c r="N5210" i="2"/>
  <c r="M5210" i="2"/>
  <c r="L5210" i="2"/>
  <c r="K5210" i="2"/>
  <c r="O5209" i="2"/>
  <c r="N5209" i="2"/>
  <c r="M5209" i="2"/>
  <c r="L5209" i="2"/>
  <c r="K5209" i="2"/>
  <c r="O5208" i="2"/>
  <c r="N5208" i="2"/>
  <c r="M5208" i="2"/>
  <c r="L5208" i="2"/>
  <c r="K5208" i="2"/>
  <c r="O5207" i="2"/>
  <c r="N5207" i="2"/>
  <c r="M5207" i="2"/>
  <c r="L5207" i="2"/>
  <c r="K5207" i="2"/>
  <c r="O5206" i="2"/>
  <c r="N5206" i="2"/>
  <c r="M5206" i="2"/>
  <c r="L5206" i="2"/>
  <c r="K5206" i="2"/>
  <c r="O5205" i="2"/>
  <c r="N5205" i="2"/>
  <c r="M5205" i="2"/>
  <c r="L5205" i="2"/>
  <c r="K5205" i="2"/>
  <c r="O5204" i="2"/>
  <c r="N5204" i="2"/>
  <c r="M5204" i="2"/>
  <c r="L5204" i="2"/>
  <c r="K5204" i="2"/>
  <c r="O5203" i="2"/>
  <c r="N5203" i="2"/>
  <c r="M5203" i="2"/>
  <c r="L5203" i="2"/>
  <c r="K5203" i="2"/>
  <c r="O5202" i="2"/>
  <c r="N5202" i="2"/>
  <c r="M5202" i="2"/>
  <c r="L5202" i="2"/>
  <c r="K5202" i="2"/>
  <c r="O5201" i="2"/>
  <c r="N5201" i="2"/>
  <c r="M5201" i="2"/>
  <c r="L5201" i="2"/>
  <c r="K5201" i="2"/>
  <c r="O5200" i="2"/>
  <c r="N5200" i="2"/>
  <c r="M5200" i="2"/>
  <c r="L5200" i="2"/>
  <c r="K5200" i="2"/>
  <c r="O5199" i="2"/>
  <c r="N5199" i="2"/>
  <c r="M5199" i="2"/>
  <c r="L5199" i="2"/>
  <c r="K5199" i="2"/>
  <c r="O5198" i="2"/>
  <c r="N5198" i="2"/>
  <c r="M5198" i="2"/>
  <c r="L5198" i="2"/>
  <c r="K5198" i="2"/>
  <c r="O5197" i="2"/>
  <c r="N5197" i="2"/>
  <c r="M5197" i="2"/>
  <c r="L5197" i="2"/>
  <c r="K5197" i="2"/>
  <c r="O5196" i="2"/>
  <c r="N5196" i="2"/>
  <c r="M5196" i="2"/>
  <c r="L5196" i="2"/>
  <c r="K5196" i="2"/>
  <c r="O5195" i="2"/>
  <c r="N5195" i="2"/>
  <c r="M5195" i="2"/>
  <c r="L5195" i="2"/>
  <c r="K5195" i="2"/>
  <c r="O5194" i="2"/>
  <c r="N5194" i="2"/>
  <c r="M5194" i="2"/>
  <c r="L5194" i="2"/>
  <c r="K5194" i="2"/>
  <c r="O5193" i="2"/>
  <c r="N5193" i="2"/>
  <c r="M5193" i="2"/>
  <c r="L5193" i="2"/>
  <c r="K5193" i="2"/>
  <c r="O5192" i="2"/>
  <c r="N5192" i="2"/>
  <c r="M5192" i="2"/>
  <c r="L5192" i="2"/>
  <c r="K5192" i="2"/>
  <c r="O5191" i="2"/>
  <c r="N5191" i="2"/>
  <c r="M5191" i="2"/>
  <c r="L5191" i="2"/>
  <c r="K5191" i="2"/>
  <c r="O5190" i="2"/>
  <c r="N5190" i="2"/>
  <c r="M5190" i="2"/>
  <c r="L5190" i="2"/>
  <c r="K5190" i="2"/>
  <c r="O5189" i="2"/>
  <c r="N5189" i="2"/>
  <c r="M5189" i="2"/>
  <c r="L5189" i="2"/>
  <c r="K5189" i="2"/>
  <c r="O5188" i="2"/>
  <c r="N5188" i="2"/>
  <c r="M5188" i="2"/>
  <c r="L5188" i="2"/>
  <c r="K5188" i="2"/>
  <c r="O5187" i="2"/>
  <c r="N5187" i="2"/>
  <c r="M5187" i="2"/>
  <c r="L5187" i="2"/>
  <c r="K5187" i="2"/>
  <c r="O5186" i="2"/>
  <c r="N5186" i="2"/>
  <c r="M5186" i="2"/>
  <c r="L5186" i="2"/>
  <c r="K5186" i="2"/>
  <c r="O5185" i="2"/>
  <c r="N5185" i="2"/>
  <c r="M5185" i="2"/>
  <c r="L5185" i="2"/>
  <c r="K5185" i="2"/>
  <c r="O5105" i="2"/>
  <c r="N5105" i="2"/>
  <c r="M5105" i="2"/>
  <c r="L5105" i="2"/>
  <c r="K5105" i="2"/>
  <c r="O5104" i="2"/>
  <c r="N5104" i="2"/>
  <c r="M5104" i="2"/>
  <c r="L5104" i="2"/>
  <c r="K5104" i="2"/>
  <c r="O5103" i="2"/>
  <c r="N5103" i="2"/>
  <c r="M5103" i="2"/>
  <c r="L5103" i="2"/>
  <c r="K5103" i="2"/>
  <c r="O5102" i="2"/>
  <c r="N5102" i="2"/>
  <c r="M5102" i="2"/>
  <c r="L5102" i="2"/>
  <c r="K5102" i="2"/>
  <c r="O5101" i="2"/>
  <c r="N5101" i="2"/>
  <c r="M5101" i="2"/>
  <c r="L5101" i="2"/>
  <c r="K5101" i="2"/>
  <c r="N5100" i="2"/>
  <c r="M5100" i="2"/>
  <c r="L5100" i="2"/>
  <c r="K5100" i="2"/>
  <c r="O5099" i="2"/>
  <c r="N5099" i="2"/>
  <c r="M5099" i="2"/>
  <c r="L5099" i="2"/>
  <c r="K5099" i="2"/>
  <c r="O5098" i="2"/>
  <c r="N5098" i="2"/>
  <c r="M5098" i="2"/>
  <c r="L5098" i="2"/>
  <c r="K5098" i="2"/>
  <c r="O5097" i="2"/>
  <c r="N5097" i="2"/>
  <c r="M5097" i="2"/>
  <c r="L5097" i="2"/>
  <c r="K5097" i="2"/>
  <c r="O5096" i="2"/>
  <c r="N5096" i="2"/>
  <c r="M5096" i="2"/>
  <c r="L5096" i="2"/>
  <c r="K5096" i="2"/>
  <c r="O5095" i="2"/>
  <c r="N5095" i="2"/>
  <c r="M5095" i="2"/>
  <c r="L5095" i="2"/>
  <c r="K5095" i="2"/>
  <c r="O5094" i="2"/>
  <c r="N5094" i="2"/>
  <c r="M5094" i="2"/>
  <c r="L5094" i="2"/>
  <c r="K5094" i="2"/>
  <c r="O5093" i="2"/>
  <c r="N5093" i="2"/>
  <c r="M5093" i="2"/>
  <c r="L5093" i="2"/>
  <c r="K5093" i="2"/>
  <c r="O5092" i="2"/>
  <c r="N5092" i="2"/>
  <c r="M5092" i="2"/>
  <c r="L5092" i="2"/>
  <c r="K5092" i="2"/>
  <c r="O5091" i="2"/>
  <c r="N5091" i="2"/>
  <c r="M5091" i="2"/>
  <c r="L5091" i="2"/>
  <c r="K5091" i="2"/>
  <c r="O5090" i="2"/>
  <c r="N5090" i="2"/>
  <c r="M5090" i="2"/>
  <c r="L5090" i="2"/>
  <c r="K5090" i="2"/>
  <c r="N5089" i="2"/>
  <c r="M5089" i="2"/>
  <c r="L5089" i="2"/>
  <c r="K5089" i="2"/>
  <c r="O5088" i="2"/>
  <c r="N5088" i="2"/>
  <c r="M5088" i="2"/>
  <c r="L5088" i="2"/>
  <c r="K5088" i="2"/>
  <c r="O5087" i="2"/>
  <c r="N5087" i="2"/>
  <c r="M5087" i="2"/>
  <c r="L5087" i="2"/>
  <c r="K5087" i="2"/>
  <c r="O5086" i="2"/>
  <c r="N5086" i="2"/>
  <c r="M5086" i="2"/>
  <c r="L5086" i="2"/>
  <c r="K5086" i="2"/>
  <c r="O5085" i="2"/>
  <c r="N5085" i="2"/>
  <c r="M5085" i="2"/>
  <c r="L5085" i="2"/>
  <c r="K5085" i="2"/>
  <c r="O5084" i="2"/>
  <c r="N5084" i="2"/>
  <c r="M5084" i="2"/>
  <c r="L5084" i="2"/>
  <c r="K5084" i="2"/>
  <c r="O5083" i="2"/>
  <c r="N5083" i="2"/>
  <c r="M5083" i="2"/>
  <c r="L5083" i="2"/>
  <c r="K5083" i="2"/>
  <c r="O5082" i="2"/>
  <c r="N5082" i="2"/>
  <c r="M5082" i="2"/>
  <c r="L5082" i="2"/>
  <c r="K5082" i="2"/>
  <c r="O4984" i="2"/>
  <c r="N4984" i="2"/>
  <c r="M4984" i="2"/>
  <c r="L4984" i="2"/>
  <c r="K4984" i="2"/>
  <c r="O4983" i="2"/>
  <c r="N4983" i="2"/>
  <c r="M4983" i="2"/>
  <c r="L4983" i="2"/>
  <c r="K4983" i="2"/>
  <c r="O4982" i="2"/>
  <c r="N4982" i="2"/>
  <c r="M4982" i="2"/>
  <c r="L4982" i="2"/>
  <c r="K4982" i="2"/>
  <c r="O4981" i="2"/>
  <c r="N4981" i="2"/>
  <c r="M4981" i="2"/>
  <c r="L4981" i="2"/>
  <c r="K4981" i="2"/>
  <c r="O4980" i="2"/>
  <c r="N4980" i="2"/>
  <c r="M4980" i="2"/>
  <c r="L4980" i="2"/>
  <c r="K4980" i="2"/>
  <c r="O4979" i="2"/>
  <c r="N4979" i="2"/>
  <c r="M4979" i="2"/>
  <c r="L4979" i="2"/>
  <c r="K4979" i="2"/>
  <c r="O4978" i="2"/>
  <c r="N4978" i="2"/>
  <c r="M4978" i="2"/>
  <c r="L4978" i="2"/>
  <c r="K4978" i="2"/>
  <c r="O4977" i="2"/>
  <c r="N4977" i="2"/>
  <c r="M4977" i="2"/>
  <c r="L4977" i="2"/>
  <c r="K4977" i="2"/>
  <c r="O4976" i="2"/>
  <c r="N4976" i="2"/>
  <c r="M4976" i="2"/>
  <c r="L4976" i="2"/>
  <c r="K4976" i="2"/>
  <c r="O4975" i="2"/>
  <c r="N4975" i="2"/>
  <c r="M4975" i="2"/>
  <c r="L4975" i="2"/>
  <c r="K4975" i="2"/>
  <c r="O4974" i="2"/>
  <c r="N4974" i="2"/>
  <c r="M4974" i="2"/>
  <c r="L4974" i="2"/>
  <c r="K4974" i="2"/>
  <c r="O4973" i="2"/>
  <c r="N4973" i="2"/>
  <c r="M4973" i="2"/>
  <c r="L4973" i="2"/>
  <c r="K4973" i="2"/>
  <c r="O4972" i="2"/>
  <c r="N4972" i="2"/>
  <c r="M4972" i="2"/>
  <c r="L4972" i="2"/>
  <c r="K4972" i="2"/>
  <c r="O4971" i="2"/>
  <c r="N4971" i="2"/>
  <c r="M4971" i="2"/>
  <c r="L4971" i="2"/>
  <c r="K4971" i="2"/>
  <c r="O4970" i="2"/>
  <c r="N4970" i="2"/>
  <c r="M4970" i="2"/>
  <c r="L4970" i="2"/>
  <c r="K4970" i="2"/>
  <c r="O4969" i="2"/>
  <c r="N4969" i="2"/>
  <c r="M4969" i="2"/>
  <c r="L4969" i="2"/>
  <c r="K4969" i="2"/>
  <c r="O4968" i="2"/>
  <c r="N4968" i="2"/>
  <c r="M4968" i="2"/>
  <c r="L4968" i="2"/>
  <c r="K4968" i="2"/>
  <c r="O4967" i="2"/>
  <c r="N4967" i="2"/>
  <c r="M4967" i="2"/>
  <c r="L4967" i="2"/>
  <c r="K4967" i="2"/>
  <c r="O4966" i="2"/>
  <c r="N4966" i="2"/>
  <c r="M4966" i="2"/>
  <c r="L4966" i="2"/>
  <c r="K4966" i="2"/>
  <c r="O4965" i="2"/>
  <c r="N4965" i="2"/>
  <c r="M4965" i="2"/>
  <c r="L4965" i="2"/>
  <c r="K4965" i="2"/>
  <c r="O4964" i="2"/>
  <c r="N4964" i="2"/>
  <c r="M4964" i="2"/>
  <c r="L4964" i="2"/>
  <c r="K4964" i="2"/>
  <c r="O4963" i="2"/>
  <c r="N4963" i="2"/>
  <c r="M4963" i="2"/>
  <c r="L4963" i="2"/>
  <c r="K4963" i="2"/>
  <c r="O4962" i="2"/>
  <c r="N4962" i="2"/>
  <c r="M4962" i="2"/>
  <c r="L4962" i="2"/>
  <c r="K4962" i="2"/>
  <c r="O4961" i="2"/>
  <c r="N4961" i="2"/>
  <c r="M4961" i="2"/>
  <c r="L4961" i="2"/>
  <c r="K4961" i="2"/>
  <c r="O4960" i="2"/>
  <c r="N4960" i="2"/>
  <c r="M4960" i="2"/>
  <c r="L4960" i="2"/>
  <c r="K4960" i="2"/>
  <c r="O4959" i="2"/>
  <c r="N4959" i="2"/>
  <c r="M4959" i="2"/>
  <c r="L4959" i="2"/>
  <c r="K4959" i="2"/>
  <c r="O4958" i="2"/>
  <c r="N4958" i="2"/>
  <c r="M4958" i="2"/>
  <c r="L4958" i="2"/>
  <c r="K4958" i="2"/>
  <c r="O4957" i="2"/>
  <c r="N4957" i="2"/>
  <c r="M4957" i="2"/>
  <c r="L4957" i="2"/>
  <c r="K4957" i="2"/>
  <c r="O4956" i="2"/>
  <c r="N4956" i="2"/>
  <c r="M4956" i="2"/>
  <c r="L4956" i="2"/>
  <c r="K4956" i="2"/>
  <c r="O4955" i="2"/>
  <c r="N4955" i="2"/>
  <c r="M4955" i="2"/>
  <c r="L4955" i="2"/>
  <c r="K4955" i="2"/>
  <c r="O4851" i="2"/>
  <c r="N4851" i="2"/>
  <c r="M4851" i="2"/>
  <c r="L4851" i="2"/>
  <c r="K4851" i="2"/>
  <c r="O4850" i="2"/>
  <c r="N4850" i="2"/>
  <c r="M4850" i="2"/>
  <c r="L4850" i="2"/>
  <c r="K4850" i="2"/>
  <c r="O4849" i="2"/>
  <c r="N4849" i="2"/>
  <c r="M4849" i="2"/>
  <c r="L4849" i="2"/>
  <c r="K4849" i="2"/>
  <c r="O4848" i="2"/>
  <c r="N4848" i="2"/>
  <c r="M4848" i="2"/>
  <c r="L4848" i="2"/>
  <c r="K4848" i="2"/>
  <c r="O4847" i="2"/>
  <c r="N4847" i="2"/>
  <c r="M4847" i="2"/>
  <c r="L4847" i="2"/>
  <c r="K4847" i="2"/>
  <c r="O4846" i="2"/>
  <c r="N4846" i="2"/>
  <c r="M4846" i="2"/>
  <c r="L4846" i="2"/>
  <c r="K4846" i="2"/>
  <c r="O4845" i="2"/>
  <c r="N4845" i="2"/>
  <c r="M4845" i="2"/>
  <c r="L4845" i="2"/>
  <c r="K4845" i="2"/>
  <c r="O4844" i="2"/>
  <c r="N4844" i="2"/>
  <c r="M4844" i="2"/>
  <c r="L4844" i="2"/>
  <c r="K4844" i="2"/>
  <c r="O4843" i="2"/>
  <c r="N4843" i="2"/>
  <c r="M4843" i="2"/>
  <c r="L4843" i="2"/>
  <c r="K4843" i="2"/>
  <c r="O4842" i="2"/>
  <c r="N4842" i="2"/>
  <c r="M4842" i="2"/>
  <c r="L4842" i="2"/>
  <c r="K4842" i="2"/>
  <c r="O4841" i="2"/>
  <c r="N4841" i="2"/>
  <c r="M4841" i="2"/>
  <c r="L4841" i="2"/>
  <c r="K4841" i="2"/>
  <c r="O4840" i="2"/>
  <c r="N4840" i="2"/>
  <c r="M4840" i="2"/>
  <c r="L4840" i="2"/>
  <c r="K4840" i="2"/>
  <c r="O4839" i="2"/>
  <c r="N4839" i="2"/>
  <c r="M4839" i="2"/>
  <c r="L4839" i="2"/>
  <c r="K4839" i="2"/>
  <c r="O4838" i="2"/>
  <c r="N4838" i="2"/>
  <c r="M4838" i="2"/>
  <c r="L4838" i="2"/>
  <c r="K4838" i="2"/>
  <c r="O4837" i="2"/>
  <c r="N4837" i="2"/>
  <c r="M4837" i="2"/>
  <c r="L4837" i="2"/>
  <c r="K4837" i="2"/>
  <c r="O4836" i="2"/>
  <c r="N4836" i="2"/>
  <c r="M4836" i="2"/>
  <c r="L4836" i="2"/>
  <c r="K4836" i="2"/>
  <c r="O4835" i="2"/>
  <c r="N4835" i="2"/>
  <c r="M4835" i="2"/>
  <c r="L4835" i="2"/>
  <c r="K4835" i="2"/>
  <c r="O4834" i="2"/>
  <c r="N4834" i="2"/>
  <c r="M4834" i="2"/>
  <c r="L4834" i="2"/>
  <c r="K4834" i="2"/>
  <c r="O4833" i="2"/>
  <c r="N4833" i="2"/>
  <c r="M4833" i="2"/>
  <c r="L4833" i="2"/>
  <c r="K4833" i="2"/>
  <c r="O4832" i="2"/>
  <c r="N4832" i="2"/>
  <c r="M4832" i="2"/>
  <c r="L4832" i="2"/>
  <c r="K4832" i="2"/>
  <c r="O4831" i="2"/>
  <c r="N4831" i="2"/>
  <c r="M4831" i="2"/>
  <c r="L4831" i="2"/>
  <c r="K4831" i="2"/>
  <c r="O4830" i="2"/>
  <c r="N4830" i="2"/>
  <c r="M4830" i="2"/>
  <c r="L4830" i="2"/>
  <c r="K4830" i="2"/>
  <c r="O4736" i="2"/>
  <c r="N4736" i="2"/>
  <c r="M4736" i="2"/>
  <c r="L4736" i="2"/>
  <c r="K4736" i="2"/>
  <c r="O4735" i="2"/>
  <c r="N4735" i="2"/>
  <c r="M4735" i="2"/>
  <c r="L4735" i="2"/>
  <c r="K4735" i="2"/>
  <c r="O4734" i="2"/>
  <c r="N4734" i="2"/>
  <c r="M4734" i="2"/>
  <c r="L4734" i="2"/>
  <c r="K4734" i="2"/>
  <c r="O4733" i="2"/>
  <c r="N4733" i="2"/>
  <c r="M4733" i="2"/>
  <c r="L4733" i="2"/>
  <c r="K4733" i="2"/>
  <c r="O4732" i="2"/>
  <c r="N4732" i="2"/>
  <c r="M4732" i="2"/>
  <c r="L4732" i="2"/>
  <c r="K4732" i="2"/>
  <c r="O4731" i="2"/>
  <c r="N4731" i="2"/>
  <c r="M4731" i="2"/>
  <c r="L4731" i="2"/>
  <c r="K4731" i="2"/>
  <c r="O4730" i="2"/>
  <c r="N4730" i="2"/>
  <c r="M4730" i="2"/>
  <c r="L4730" i="2"/>
  <c r="K4730" i="2"/>
  <c r="O4729" i="2"/>
  <c r="N4729" i="2"/>
  <c r="M4729" i="2"/>
  <c r="L4729" i="2"/>
  <c r="K4729" i="2"/>
  <c r="O4728" i="2"/>
  <c r="N4728" i="2"/>
  <c r="M4728" i="2"/>
  <c r="L4728" i="2"/>
  <c r="K4728" i="2"/>
  <c r="O4727" i="2"/>
  <c r="N4727" i="2"/>
  <c r="M4727" i="2"/>
  <c r="L4727" i="2"/>
  <c r="K4727" i="2"/>
  <c r="O4726" i="2"/>
  <c r="N4726" i="2"/>
  <c r="M4726" i="2"/>
  <c r="L4726" i="2"/>
  <c r="K4726" i="2"/>
  <c r="O4725" i="2"/>
  <c r="N4725" i="2"/>
  <c r="M4725" i="2"/>
  <c r="L4725" i="2"/>
  <c r="K4725" i="2"/>
  <c r="O4724" i="2"/>
  <c r="N4724" i="2"/>
  <c r="M4724" i="2"/>
  <c r="L4724" i="2"/>
  <c r="K4724" i="2"/>
  <c r="N4723" i="2"/>
  <c r="M4723" i="2"/>
  <c r="L4723" i="2"/>
  <c r="K4723" i="2"/>
  <c r="O4722" i="2"/>
  <c r="N4722" i="2"/>
  <c r="M4722" i="2"/>
  <c r="L4722" i="2"/>
  <c r="K4722" i="2"/>
  <c r="O4721" i="2"/>
  <c r="N4721" i="2"/>
  <c r="M4721" i="2"/>
  <c r="L4721" i="2"/>
  <c r="K4721" i="2"/>
  <c r="O4720" i="2"/>
  <c r="N4720" i="2"/>
  <c r="M4720" i="2"/>
  <c r="L4720" i="2"/>
  <c r="K4720" i="2"/>
  <c r="O4719" i="2"/>
  <c r="N4719" i="2"/>
  <c r="M4719" i="2"/>
  <c r="L4719" i="2"/>
  <c r="K4719" i="2"/>
  <c r="O4718" i="2"/>
  <c r="N4718" i="2"/>
  <c r="M4718" i="2"/>
  <c r="L4718" i="2"/>
  <c r="K4718" i="2"/>
  <c r="O4614" i="2"/>
  <c r="N4614" i="2"/>
  <c r="M4614" i="2"/>
  <c r="L4614" i="2"/>
  <c r="K4614" i="2"/>
  <c r="O4613" i="2"/>
  <c r="N4613" i="2"/>
  <c r="M4613" i="2"/>
  <c r="L4613" i="2"/>
  <c r="K4613" i="2"/>
  <c r="O4612" i="2"/>
  <c r="N4612" i="2"/>
  <c r="M4612" i="2"/>
  <c r="L4612" i="2"/>
  <c r="K4612" i="2"/>
  <c r="O4611" i="2"/>
  <c r="N4611" i="2"/>
  <c r="M4611" i="2"/>
  <c r="L4611" i="2"/>
  <c r="K4611" i="2"/>
  <c r="O4610" i="2"/>
  <c r="N4610" i="2"/>
  <c r="M4610" i="2"/>
  <c r="L4610" i="2"/>
  <c r="K4610" i="2"/>
  <c r="O4609" i="2"/>
  <c r="N4609" i="2"/>
  <c r="M4609" i="2"/>
  <c r="L4609" i="2"/>
  <c r="K4609" i="2"/>
  <c r="O4608" i="2"/>
  <c r="N4608" i="2"/>
  <c r="M4608" i="2"/>
  <c r="L4608" i="2"/>
  <c r="K4608" i="2"/>
  <c r="O4607" i="2"/>
  <c r="N4607" i="2"/>
  <c r="M4607" i="2"/>
  <c r="L4607" i="2"/>
  <c r="K4607" i="2"/>
  <c r="O4606" i="2"/>
  <c r="N4606" i="2"/>
  <c r="M4606" i="2"/>
  <c r="L4606" i="2"/>
  <c r="K4606" i="2"/>
  <c r="O4605" i="2"/>
  <c r="N4605" i="2"/>
  <c r="M4605" i="2"/>
  <c r="L4605" i="2"/>
  <c r="K4605" i="2"/>
  <c r="O4604" i="2"/>
  <c r="N4604" i="2"/>
  <c r="M4604" i="2"/>
  <c r="L4604" i="2"/>
  <c r="K4604" i="2"/>
  <c r="O4603" i="2"/>
  <c r="N4603" i="2"/>
  <c r="M4603" i="2"/>
  <c r="L4603" i="2"/>
  <c r="K4603" i="2"/>
  <c r="O4602" i="2"/>
  <c r="N4602" i="2"/>
  <c r="M4602" i="2"/>
  <c r="L4602" i="2"/>
  <c r="K4602" i="2"/>
  <c r="O4601" i="2"/>
  <c r="N4601" i="2"/>
  <c r="M4601" i="2"/>
  <c r="L4601" i="2"/>
  <c r="K4601" i="2"/>
  <c r="O4600" i="2"/>
  <c r="N4600" i="2"/>
  <c r="M4600" i="2"/>
  <c r="L4600" i="2"/>
  <c r="K4600" i="2"/>
  <c r="O4599" i="2"/>
  <c r="N4599" i="2"/>
  <c r="M4599" i="2"/>
  <c r="L4599" i="2"/>
  <c r="K4599" i="2"/>
  <c r="O4598" i="2"/>
  <c r="N4598" i="2"/>
  <c r="M4598" i="2"/>
  <c r="L4598" i="2"/>
  <c r="K4598" i="2"/>
  <c r="O4597" i="2"/>
  <c r="N4597" i="2"/>
  <c r="M4597" i="2"/>
  <c r="L4597" i="2"/>
  <c r="K4597" i="2"/>
  <c r="O4596" i="2"/>
  <c r="N4596" i="2"/>
  <c r="M4596" i="2"/>
  <c r="L4596" i="2"/>
  <c r="K4596" i="2"/>
  <c r="O4595" i="2"/>
  <c r="N4595" i="2"/>
  <c r="M4595" i="2"/>
  <c r="L4595" i="2"/>
  <c r="K4595" i="2"/>
  <c r="O4594" i="2"/>
  <c r="N4594" i="2"/>
  <c r="M4594" i="2"/>
  <c r="L4594" i="2"/>
  <c r="K4594" i="2"/>
  <c r="O4593" i="2"/>
  <c r="N4593" i="2"/>
  <c r="M4593" i="2"/>
  <c r="L4593" i="2"/>
  <c r="K4593" i="2"/>
  <c r="O4592" i="2"/>
  <c r="N4592" i="2"/>
  <c r="M4592" i="2"/>
  <c r="L4592" i="2"/>
  <c r="K4592" i="2"/>
  <c r="O4591" i="2"/>
  <c r="N4591" i="2"/>
  <c r="M4591" i="2"/>
  <c r="L4591" i="2"/>
  <c r="K4591" i="2"/>
  <c r="O4590" i="2"/>
  <c r="N4590" i="2"/>
  <c r="M4590" i="2"/>
  <c r="L4590" i="2"/>
  <c r="K4590" i="2"/>
  <c r="O4589" i="2"/>
  <c r="N4589" i="2"/>
  <c r="M4589" i="2"/>
  <c r="L4589" i="2"/>
  <c r="K4589" i="2"/>
  <c r="O4588" i="2"/>
  <c r="N4588" i="2"/>
  <c r="M4588" i="2"/>
  <c r="L4588" i="2"/>
  <c r="K4588" i="2"/>
  <c r="O4587" i="2"/>
  <c r="N4587" i="2"/>
  <c r="M4587" i="2"/>
  <c r="L4587" i="2"/>
  <c r="K4587" i="2"/>
  <c r="O4519" i="2"/>
  <c r="N4519" i="2"/>
  <c r="M4519" i="2"/>
  <c r="L4519" i="2"/>
  <c r="K4519" i="2"/>
  <c r="O4518" i="2"/>
  <c r="N4518" i="2"/>
  <c r="M4518" i="2"/>
  <c r="L4518" i="2"/>
  <c r="K4518" i="2"/>
  <c r="O4517" i="2"/>
  <c r="N4517" i="2"/>
  <c r="M4517" i="2"/>
  <c r="L4517" i="2"/>
  <c r="K4517" i="2"/>
  <c r="O4516" i="2"/>
  <c r="N4516" i="2"/>
  <c r="M4516" i="2"/>
  <c r="L4516" i="2"/>
  <c r="K4516" i="2"/>
  <c r="N4515" i="2"/>
  <c r="M4515" i="2"/>
  <c r="L4515" i="2"/>
  <c r="K4515" i="2"/>
  <c r="O4514" i="2"/>
  <c r="N4514" i="2"/>
  <c r="M4514" i="2"/>
  <c r="L4514" i="2"/>
  <c r="K4514" i="2"/>
  <c r="O4513" i="2"/>
  <c r="N4513" i="2"/>
  <c r="M4513" i="2"/>
  <c r="L4513" i="2"/>
  <c r="K4513" i="2"/>
  <c r="O4512" i="2"/>
  <c r="N4512" i="2"/>
  <c r="M4512" i="2"/>
  <c r="L4512" i="2"/>
  <c r="K4512" i="2"/>
  <c r="O4511" i="2"/>
  <c r="N4511" i="2"/>
  <c r="M4511" i="2"/>
  <c r="L4511" i="2"/>
  <c r="K4511" i="2"/>
  <c r="O4510" i="2"/>
  <c r="N4510" i="2"/>
  <c r="M4510" i="2"/>
  <c r="L4510" i="2"/>
  <c r="K4510" i="2"/>
  <c r="O4509" i="2"/>
  <c r="N4509" i="2"/>
  <c r="M4509" i="2"/>
  <c r="L4509" i="2"/>
  <c r="K4509" i="2"/>
  <c r="O4508" i="2"/>
  <c r="N4508" i="2"/>
  <c r="M4508" i="2"/>
  <c r="L4508" i="2"/>
  <c r="K4508" i="2"/>
  <c r="O4507" i="2"/>
  <c r="N4507" i="2"/>
  <c r="M4507" i="2"/>
  <c r="L4507" i="2"/>
  <c r="K4507" i="2"/>
  <c r="O4506" i="2"/>
  <c r="N4506" i="2"/>
  <c r="M4506" i="2"/>
  <c r="L4506" i="2"/>
  <c r="K4506" i="2"/>
  <c r="O4505" i="2"/>
  <c r="N4505" i="2"/>
  <c r="M4505" i="2"/>
  <c r="L4505" i="2"/>
  <c r="K4505" i="2"/>
  <c r="O4504" i="2"/>
  <c r="N4504" i="2"/>
  <c r="M4504" i="2"/>
  <c r="L4504" i="2"/>
  <c r="K4504" i="2"/>
  <c r="O4503" i="2"/>
  <c r="N4503" i="2"/>
  <c r="M4503" i="2"/>
  <c r="L4503" i="2"/>
  <c r="K4503" i="2"/>
  <c r="O4502" i="2"/>
  <c r="N4502" i="2"/>
  <c r="M4502" i="2"/>
  <c r="L4502" i="2"/>
  <c r="K4502" i="2"/>
  <c r="O4501" i="2"/>
  <c r="N4501" i="2"/>
  <c r="M4501" i="2"/>
  <c r="L4501" i="2"/>
  <c r="K4501" i="2"/>
  <c r="O4500" i="2"/>
  <c r="N4500" i="2"/>
  <c r="M4500" i="2"/>
  <c r="L4500" i="2"/>
  <c r="K4500" i="2"/>
  <c r="O4364" i="2"/>
  <c r="N4364" i="2"/>
  <c r="M4364" i="2"/>
  <c r="L4364" i="2"/>
  <c r="K4364" i="2"/>
  <c r="O4363" i="2"/>
  <c r="N4363" i="2"/>
  <c r="M4363" i="2"/>
  <c r="L4363" i="2"/>
  <c r="K4363" i="2"/>
  <c r="O4362" i="2"/>
  <c r="N4362" i="2"/>
  <c r="M4362" i="2"/>
  <c r="L4362" i="2"/>
  <c r="K4362" i="2"/>
  <c r="N4361" i="2"/>
  <c r="M4361" i="2"/>
  <c r="L4361" i="2"/>
  <c r="K4361" i="2"/>
  <c r="O4360" i="2"/>
  <c r="N4360" i="2"/>
  <c r="M4360" i="2"/>
  <c r="L4360" i="2"/>
  <c r="K4360" i="2"/>
  <c r="O4359" i="2"/>
  <c r="N4359" i="2"/>
  <c r="M4359" i="2"/>
  <c r="L4359" i="2"/>
  <c r="K4359" i="2"/>
  <c r="O4358" i="2"/>
  <c r="N4358" i="2"/>
  <c r="M4358" i="2"/>
  <c r="L4358" i="2"/>
  <c r="K4358" i="2"/>
  <c r="O4357" i="2"/>
  <c r="N4357" i="2"/>
  <c r="M4357" i="2"/>
  <c r="L4357" i="2"/>
  <c r="K4357" i="2"/>
  <c r="O4356" i="2"/>
  <c r="N4356" i="2"/>
  <c r="M4356" i="2"/>
  <c r="L4356" i="2"/>
  <c r="K4356" i="2"/>
  <c r="O4355" i="2"/>
  <c r="N4355" i="2"/>
  <c r="M4355" i="2"/>
  <c r="L4355" i="2"/>
  <c r="K4355" i="2"/>
  <c r="O4354" i="2"/>
  <c r="N4354" i="2"/>
  <c r="M4354" i="2"/>
  <c r="L4354" i="2"/>
  <c r="K4354" i="2"/>
  <c r="O4353" i="2"/>
  <c r="N4353" i="2"/>
  <c r="M4353" i="2"/>
  <c r="L4353" i="2"/>
  <c r="K4353" i="2"/>
  <c r="O4352" i="2"/>
  <c r="N4352" i="2"/>
  <c r="M4352" i="2"/>
  <c r="L4352" i="2"/>
  <c r="K4352" i="2"/>
  <c r="O4351" i="2"/>
  <c r="N4351" i="2"/>
  <c r="M4351" i="2"/>
  <c r="L4351" i="2"/>
  <c r="K4351" i="2"/>
  <c r="O4350" i="2"/>
  <c r="N4350" i="2"/>
  <c r="M4350" i="2"/>
  <c r="L4350" i="2"/>
  <c r="K4350" i="2"/>
  <c r="O4349" i="2"/>
  <c r="N4349" i="2"/>
  <c r="M4349" i="2"/>
  <c r="L4349" i="2"/>
  <c r="K4349" i="2"/>
  <c r="O4348" i="2"/>
  <c r="N4348" i="2"/>
  <c r="M4348" i="2"/>
  <c r="L4348" i="2"/>
  <c r="K4348" i="2"/>
  <c r="O4347" i="2"/>
  <c r="N4347" i="2"/>
  <c r="M4347" i="2"/>
  <c r="L4347" i="2"/>
  <c r="K4347" i="2"/>
  <c r="O4346" i="2"/>
  <c r="N4346" i="2"/>
  <c r="M4346" i="2"/>
  <c r="L4346" i="2"/>
  <c r="K4346" i="2"/>
  <c r="O4345" i="2"/>
  <c r="N4345" i="2"/>
  <c r="M4345" i="2"/>
  <c r="L4345" i="2"/>
  <c r="K4345" i="2"/>
  <c r="O4344" i="2"/>
  <c r="N4344" i="2"/>
  <c r="M4344" i="2"/>
  <c r="L4344" i="2"/>
  <c r="K4344" i="2"/>
  <c r="O4343" i="2"/>
  <c r="N4343" i="2"/>
  <c r="M4343" i="2"/>
  <c r="L4343" i="2"/>
  <c r="K4343" i="2"/>
  <c r="O4342" i="2"/>
  <c r="N4342" i="2"/>
  <c r="M4342" i="2"/>
  <c r="L4342" i="2"/>
  <c r="K4342" i="2"/>
  <c r="O4239" i="2"/>
  <c r="N4239" i="2"/>
  <c r="M4239" i="2"/>
  <c r="L4239" i="2"/>
  <c r="K4239" i="2"/>
  <c r="O4238" i="2"/>
  <c r="N4238" i="2"/>
  <c r="M4238" i="2"/>
  <c r="L4238" i="2"/>
  <c r="K4238" i="2"/>
  <c r="O4237" i="2"/>
  <c r="N4237" i="2"/>
  <c r="M4237" i="2"/>
  <c r="L4237" i="2"/>
  <c r="K4237" i="2"/>
  <c r="O4236" i="2"/>
  <c r="N4236" i="2"/>
  <c r="M4236" i="2"/>
  <c r="L4236" i="2"/>
  <c r="K4236" i="2"/>
  <c r="O4235" i="2"/>
  <c r="N4235" i="2"/>
  <c r="M4235" i="2"/>
  <c r="L4235" i="2"/>
  <c r="K4235" i="2"/>
  <c r="O4234" i="2"/>
  <c r="N4234" i="2"/>
  <c r="M4234" i="2"/>
  <c r="L4234" i="2"/>
  <c r="K4234" i="2"/>
  <c r="O4233" i="2"/>
  <c r="N4233" i="2"/>
  <c r="M4233" i="2"/>
  <c r="L4233" i="2"/>
  <c r="K4233" i="2"/>
  <c r="O4232" i="2"/>
  <c r="N4232" i="2"/>
  <c r="M4232" i="2"/>
  <c r="L4232" i="2"/>
  <c r="K4232" i="2"/>
  <c r="O4231" i="2"/>
  <c r="N4231" i="2"/>
  <c r="M4231" i="2"/>
  <c r="L4231" i="2"/>
  <c r="K4231" i="2"/>
  <c r="O4230" i="2"/>
  <c r="N4230" i="2"/>
  <c r="M4230" i="2"/>
  <c r="L4230" i="2"/>
  <c r="K4230" i="2"/>
  <c r="O4229" i="2"/>
  <c r="N4229" i="2"/>
  <c r="M4229" i="2"/>
  <c r="L4229" i="2"/>
  <c r="K4229" i="2"/>
  <c r="O4228" i="2"/>
  <c r="N4228" i="2"/>
  <c r="M4228" i="2"/>
  <c r="L4228" i="2"/>
  <c r="K4228" i="2"/>
  <c r="O4227" i="2"/>
  <c r="N4227" i="2"/>
  <c r="M4227" i="2"/>
  <c r="L4227" i="2"/>
  <c r="K4227" i="2"/>
  <c r="O4226" i="2"/>
  <c r="N4226" i="2"/>
  <c r="M4226" i="2"/>
  <c r="L4226" i="2"/>
  <c r="K4226" i="2"/>
  <c r="O4225" i="2"/>
  <c r="N4225" i="2"/>
  <c r="M4225" i="2"/>
  <c r="L4225" i="2"/>
  <c r="K4225" i="2"/>
  <c r="O4224" i="2"/>
  <c r="N4224" i="2"/>
  <c r="M4224" i="2"/>
  <c r="L4224" i="2"/>
  <c r="K4224" i="2"/>
  <c r="O4223" i="2"/>
  <c r="N4223" i="2"/>
  <c r="M4223" i="2"/>
  <c r="L4223" i="2"/>
  <c r="K4223" i="2"/>
  <c r="O4222" i="2"/>
  <c r="N4222" i="2"/>
  <c r="M4222" i="2"/>
  <c r="L4222" i="2"/>
  <c r="K4222" i="2"/>
  <c r="O4221" i="2"/>
  <c r="N4221" i="2"/>
  <c r="M4221" i="2"/>
  <c r="L4221" i="2"/>
  <c r="K4221" i="2"/>
  <c r="O4220" i="2"/>
  <c r="N4220" i="2"/>
  <c r="M4220" i="2"/>
  <c r="L4220" i="2"/>
  <c r="K4220" i="2"/>
  <c r="O4219" i="2"/>
  <c r="N4219" i="2"/>
  <c r="M4219" i="2"/>
  <c r="L4219" i="2"/>
  <c r="K4219" i="2"/>
  <c r="O4218" i="2"/>
  <c r="N4218" i="2"/>
  <c r="M4218" i="2"/>
  <c r="L4218" i="2"/>
  <c r="K4218" i="2"/>
  <c r="O4217" i="2"/>
  <c r="N4217" i="2"/>
  <c r="M4217" i="2"/>
  <c r="L4217" i="2"/>
  <c r="K4217" i="2"/>
  <c r="O4216" i="2"/>
  <c r="N4216" i="2"/>
  <c r="M4216" i="2"/>
  <c r="L4216" i="2"/>
  <c r="K4216" i="2"/>
  <c r="O4215" i="2"/>
  <c r="N4215" i="2"/>
  <c r="M4215" i="2"/>
  <c r="L4215" i="2"/>
  <c r="K4215" i="2"/>
  <c r="O4214" i="2"/>
  <c r="N4214" i="2"/>
  <c r="M4214" i="2"/>
  <c r="L4214" i="2"/>
  <c r="K4214" i="2"/>
  <c r="O4213" i="2"/>
  <c r="N4213" i="2"/>
  <c r="M4213" i="2"/>
  <c r="L4213" i="2"/>
  <c r="K4213" i="2"/>
  <c r="O4212" i="2"/>
  <c r="N4212" i="2"/>
  <c r="M4212" i="2"/>
  <c r="L4212" i="2"/>
  <c r="K4212" i="2"/>
  <c r="O4211" i="2"/>
  <c r="N4211" i="2"/>
  <c r="M4211" i="2"/>
  <c r="L4211" i="2"/>
  <c r="K4211" i="2"/>
  <c r="O4088" i="2"/>
  <c r="N4088" i="2"/>
  <c r="M4088" i="2"/>
  <c r="L4088" i="2"/>
  <c r="K4088" i="2"/>
  <c r="O4087" i="2"/>
  <c r="N4087" i="2"/>
  <c r="M4087" i="2"/>
  <c r="L4087" i="2"/>
  <c r="K4087" i="2"/>
  <c r="O4086" i="2"/>
  <c r="N4086" i="2"/>
  <c r="M4086" i="2"/>
  <c r="L4086" i="2"/>
  <c r="K4086" i="2"/>
  <c r="O4085" i="2"/>
  <c r="N4085" i="2"/>
  <c r="M4085" i="2"/>
  <c r="L4085" i="2"/>
  <c r="K4085" i="2"/>
  <c r="O4084" i="2"/>
  <c r="N4084" i="2"/>
  <c r="M4084" i="2"/>
  <c r="L4084" i="2"/>
  <c r="K4084" i="2"/>
  <c r="O4083" i="2"/>
  <c r="N4083" i="2"/>
  <c r="M4083" i="2"/>
  <c r="L4083" i="2"/>
  <c r="K4083" i="2"/>
  <c r="O4082" i="2"/>
  <c r="N4082" i="2"/>
  <c r="M4082" i="2"/>
  <c r="L4082" i="2"/>
  <c r="K4082" i="2"/>
  <c r="O4081" i="2"/>
  <c r="N4081" i="2"/>
  <c r="M4081" i="2"/>
  <c r="L4081" i="2"/>
  <c r="K4081" i="2"/>
  <c r="O4080" i="2"/>
  <c r="N4080" i="2"/>
  <c r="M4080" i="2"/>
  <c r="L4080" i="2"/>
  <c r="K4080" i="2"/>
  <c r="O4079" i="2"/>
  <c r="N4079" i="2"/>
  <c r="M4079" i="2"/>
  <c r="L4079" i="2"/>
  <c r="K4079" i="2"/>
  <c r="O4078" i="2"/>
  <c r="N4078" i="2"/>
  <c r="M4078" i="2"/>
  <c r="L4078" i="2"/>
  <c r="K4078" i="2"/>
  <c r="O4077" i="2"/>
  <c r="N4077" i="2"/>
  <c r="M4077" i="2"/>
  <c r="L4077" i="2"/>
  <c r="K4077" i="2"/>
  <c r="O4076" i="2"/>
  <c r="N4076" i="2"/>
  <c r="M4076" i="2"/>
  <c r="L4076" i="2"/>
  <c r="K4076" i="2"/>
  <c r="O4075" i="2"/>
  <c r="N4075" i="2"/>
  <c r="M4075" i="2"/>
  <c r="L4075" i="2"/>
  <c r="K4075" i="2"/>
  <c r="O4074" i="2"/>
  <c r="N4074" i="2"/>
  <c r="M4074" i="2"/>
  <c r="L4074" i="2"/>
  <c r="K4074" i="2"/>
  <c r="O4073" i="2"/>
  <c r="N4073" i="2"/>
  <c r="M4073" i="2"/>
  <c r="L4073" i="2"/>
  <c r="K4073" i="2"/>
  <c r="O4072" i="2"/>
  <c r="N4072" i="2"/>
  <c r="M4072" i="2"/>
  <c r="L4072" i="2"/>
  <c r="K4072" i="2"/>
  <c r="O4071" i="2"/>
  <c r="N4071" i="2"/>
  <c r="M4071" i="2"/>
  <c r="L4071" i="2"/>
  <c r="K4071" i="2"/>
  <c r="O4070" i="2"/>
  <c r="N4070" i="2"/>
  <c r="M4070" i="2"/>
  <c r="L4070" i="2"/>
  <c r="K4070" i="2"/>
  <c r="O4069" i="2"/>
  <c r="N4069" i="2"/>
  <c r="M4069" i="2"/>
  <c r="L4069" i="2"/>
  <c r="K4069" i="2"/>
  <c r="O4068" i="2"/>
  <c r="N4068" i="2"/>
  <c r="M4068" i="2"/>
  <c r="L4068" i="2"/>
  <c r="K4068" i="2"/>
  <c r="O4067" i="2"/>
  <c r="N4067" i="2"/>
  <c r="M4067" i="2"/>
  <c r="L4067" i="2"/>
  <c r="K4067" i="2"/>
  <c r="O4066" i="2"/>
  <c r="N4066" i="2"/>
  <c r="M4066" i="2"/>
  <c r="L4066" i="2"/>
  <c r="K4066" i="2"/>
  <c r="O3990" i="2"/>
  <c r="N3990" i="2"/>
  <c r="M3990" i="2"/>
  <c r="L3990" i="2"/>
  <c r="K3990" i="2"/>
  <c r="O3989" i="2"/>
  <c r="N3989" i="2"/>
  <c r="M3989" i="2"/>
  <c r="L3989" i="2"/>
  <c r="K3989" i="2"/>
  <c r="O3988" i="2"/>
  <c r="N3988" i="2"/>
  <c r="M3988" i="2"/>
  <c r="L3988" i="2"/>
  <c r="K3988" i="2"/>
  <c r="O3987" i="2"/>
  <c r="N3987" i="2"/>
  <c r="M3987" i="2"/>
  <c r="L3987" i="2"/>
  <c r="K3987" i="2"/>
  <c r="O3986" i="2"/>
  <c r="N3986" i="2"/>
  <c r="M3986" i="2"/>
  <c r="L3986" i="2"/>
  <c r="K3986" i="2"/>
  <c r="O3985" i="2"/>
  <c r="N3985" i="2"/>
  <c r="M3985" i="2"/>
  <c r="L3985" i="2"/>
  <c r="K3985" i="2"/>
  <c r="O3984" i="2"/>
  <c r="N3984" i="2"/>
  <c r="M3984" i="2"/>
  <c r="L3984" i="2"/>
  <c r="K3984" i="2"/>
  <c r="O3983" i="2"/>
  <c r="N3983" i="2"/>
  <c r="M3983" i="2"/>
  <c r="L3983" i="2"/>
  <c r="K3983" i="2"/>
  <c r="O3982" i="2"/>
  <c r="N3982" i="2"/>
  <c r="M3982" i="2"/>
  <c r="L3982" i="2"/>
  <c r="K3982" i="2"/>
  <c r="O3981" i="2"/>
  <c r="N3981" i="2"/>
  <c r="M3981" i="2"/>
  <c r="L3981" i="2"/>
  <c r="K3981" i="2"/>
  <c r="O3980" i="2"/>
  <c r="N3980" i="2"/>
  <c r="M3980" i="2"/>
  <c r="L3980" i="2"/>
  <c r="K3980" i="2"/>
  <c r="O3979" i="2"/>
  <c r="N3979" i="2"/>
  <c r="M3979" i="2"/>
  <c r="L3979" i="2"/>
  <c r="K3979" i="2"/>
  <c r="O3978" i="2"/>
  <c r="N3978" i="2"/>
  <c r="M3978" i="2"/>
  <c r="L3978" i="2"/>
  <c r="K3978" i="2"/>
  <c r="O3977" i="2"/>
  <c r="N3977" i="2"/>
  <c r="M3977" i="2"/>
  <c r="L3977" i="2"/>
  <c r="K3977" i="2"/>
  <c r="O3976" i="2"/>
  <c r="N3976" i="2"/>
  <c r="M3976" i="2"/>
  <c r="L3976" i="2"/>
  <c r="K3976" i="2"/>
  <c r="O3975" i="2"/>
  <c r="N3975" i="2"/>
  <c r="M3975" i="2"/>
  <c r="L3975" i="2"/>
  <c r="K3975" i="2"/>
  <c r="O3974" i="2"/>
  <c r="N3974" i="2"/>
  <c r="M3974" i="2"/>
  <c r="L3974" i="2"/>
  <c r="K3974" i="2"/>
  <c r="O3973" i="2"/>
  <c r="N3973" i="2"/>
  <c r="M3973" i="2"/>
  <c r="L3973" i="2"/>
  <c r="K3973" i="2"/>
  <c r="O3972" i="2"/>
  <c r="N3972" i="2"/>
  <c r="M3972" i="2"/>
  <c r="L3972" i="2"/>
  <c r="K3972" i="2"/>
  <c r="O3971" i="2"/>
  <c r="N3971" i="2"/>
  <c r="M3971" i="2"/>
  <c r="L3971" i="2"/>
  <c r="K3971" i="2"/>
  <c r="O3864" i="2"/>
  <c r="N3864" i="2"/>
  <c r="M3864" i="2"/>
  <c r="L3864" i="2"/>
  <c r="K3864" i="2"/>
  <c r="O3863" i="2"/>
  <c r="N3863" i="2"/>
  <c r="M3863" i="2"/>
  <c r="L3863" i="2"/>
  <c r="K3863" i="2"/>
  <c r="O3862" i="2"/>
  <c r="N3862" i="2"/>
  <c r="M3862" i="2"/>
  <c r="L3862" i="2"/>
  <c r="K3862" i="2"/>
  <c r="O3861" i="2"/>
  <c r="N3861" i="2"/>
  <c r="M3861" i="2"/>
  <c r="L3861" i="2"/>
  <c r="K3861" i="2"/>
  <c r="O3860" i="2"/>
  <c r="N3860" i="2"/>
  <c r="M3860" i="2"/>
  <c r="L3860" i="2"/>
  <c r="K3860" i="2"/>
  <c r="O3859" i="2"/>
  <c r="N3859" i="2"/>
  <c r="M3859" i="2"/>
  <c r="L3859" i="2"/>
  <c r="K3859" i="2"/>
  <c r="O3858" i="2"/>
  <c r="N3858" i="2"/>
  <c r="M3858" i="2"/>
  <c r="L3858" i="2"/>
  <c r="K3858" i="2"/>
  <c r="O3857" i="2"/>
  <c r="N3857" i="2"/>
  <c r="M3857" i="2"/>
  <c r="L3857" i="2"/>
  <c r="K3857" i="2"/>
  <c r="O3856" i="2"/>
  <c r="N3856" i="2"/>
  <c r="M3856" i="2"/>
  <c r="L3856" i="2"/>
  <c r="K3856" i="2"/>
  <c r="O3855" i="2"/>
  <c r="N3855" i="2"/>
  <c r="M3855" i="2"/>
  <c r="L3855" i="2"/>
  <c r="K3855" i="2"/>
  <c r="O3854" i="2"/>
  <c r="N3854" i="2"/>
  <c r="M3854" i="2"/>
  <c r="L3854" i="2"/>
  <c r="K3854" i="2"/>
  <c r="O3853" i="2"/>
  <c r="N3853" i="2"/>
  <c r="M3853" i="2"/>
  <c r="L3853" i="2"/>
  <c r="K3853" i="2"/>
  <c r="O3852" i="2"/>
  <c r="N3852" i="2"/>
  <c r="M3852" i="2"/>
  <c r="L3852" i="2"/>
  <c r="K3852" i="2"/>
  <c r="O3851" i="2"/>
  <c r="N3851" i="2"/>
  <c r="M3851" i="2"/>
  <c r="L3851" i="2"/>
  <c r="K3851" i="2"/>
  <c r="O3850" i="2"/>
  <c r="N3850" i="2"/>
  <c r="M3850" i="2"/>
  <c r="L3850" i="2"/>
  <c r="K3850" i="2"/>
  <c r="O3849" i="2"/>
  <c r="N3849" i="2"/>
  <c r="M3849" i="2"/>
  <c r="L3849" i="2"/>
  <c r="K3849" i="2"/>
  <c r="O3848" i="2"/>
  <c r="N3848" i="2"/>
  <c r="M3848" i="2"/>
  <c r="L3848" i="2"/>
  <c r="K3848" i="2"/>
  <c r="O3847" i="2"/>
  <c r="N3847" i="2"/>
  <c r="M3847" i="2"/>
  <c r="L3847" i="2"/>
  <c r="K3847" i="2"/>
  <c r="O3846" i="2"/>
  <c r="N3846" i="2"/>
  <c r="M3846" i="2"/>
  <c r="L3846" i="2"/>
  <c r="K3846" i="2"/>
  <c r="O3845" i="2"/>
  <c r="N3845" i="2"/>
  <c r="M3845" i="2"/>
  <c r="L3845" i="2"/>
  <c r="K3845" i="2"/>
  <c r="O3844" i="2"/>
  <c r="N3844" i="2"/>
  <c r="M3844" i="2"/>
  <c r="L3844" i="2"/>
  <c r="K3844" i="2"/>
  <c r="O3843" i="2"/>
  <c r="N3843" i="2"/>
  <c r="M3843" i="2"/>
  <c r="L3843" i="2"/>
  <c r="K3843" i="2"/>
  <c r="O3842" i="2"/>
  <c r="N3842" i="2"/>
  <c r="M3842" i="2"/>
  <c r="L3842" i="2"/>
  <c r="K3842" i="2"/>
  <c r="O3841" i="2"/>
  <c r="N3841" i="2"/>
  <c r="M3841" i="2"/>
  <c r="L3841" i="2"/>
  <c r="K3841" i="2"/>
  <c r="O3840" i="2"/>
  <c r="N3840" i="2"/>
  <c r="M3840" i="2"/>
  <c r="L3840" i="2"/>
  <c r="K3840" i="2"/>
  <c r="O3839" i="2"/>
  <c r="N3839" i="2"/>
  <c r="M3839" i="2"/>
  <c r="L3839" i="2"/>
  <c r="K3839" i="2"/>
  <c r="O3838" i="2"/>
  <c r="N3838" i="2"/>
  <c r="M3838" i="2"/>
  <c r="L3838" i="2"/>
  <c r="K3838" i="2"/>
  <c r="O3837" i="2"/>
  <c r="N3837" i="2"/>
  <c r="M3837" i="2"/>
  <c r="L3837" i="2"/>
  <c r="K3837" i="2"/>
  <c r="O3836" i="2"/>
  <c r="N3836" i="2"/>
  <c r="M3836" i="2"/>
  <c r="L3836" i="2"/>
  <c r="K3836" i="2"/>
  <c r="O3835" i="2"/>
  <c r="N3835" i="2"/>
  <c r="M3835" i="2"/>
  <c r="L3835" i="2"/>
  <c r="K3835" i="2"/>
  <c r="O3834" i="2"/>
  <c r="N3834" i="2"/>
  <c r="M3834" i="2"/>
  <c r="L3834" i="2"/>
  <c r="K3834" i="2"/>
  <c r="O3833" i="2"/>
  <c r="N3833" i="2"/>
  <c r="M3833" i="2"/>
  <c r="L3833" i="2"/>
  <c r="K3833" i="2"/>
  <c r="O3832" i="2"/>
  <c r="N3832" i="2"/>
  <c r="M3832" i="2"/>
  <c r="L3832" i="2"/>
  <c r="K3832" i="2"/>
  <c r="O3831" i="2"/>
  <c r="N3831" i="2"/>
  <c r="M3831" i="2"/>
  <c r="L3831" i="2"/>
  <c r="K3831" i="2"/>
  <c r="O3730" i="2"/>
  <c r="N3730" i="2"/>
  <c r="M3730" i="2"/>
  <c r="L3730" i="2"/>
  <c r="K3730" i="2"/>
  <c r="O3729" i="2"/>
  <c r="N3729" i="2"/>
  <c r="M3729" i="2"/>
  <c r="L3729" i="2"/>
  <c r="K3729" i="2"/>
  <c r="O3728" i="2"/>
  <c r="N3728" i="2"/>
  <c r="M3728" i="2"/>
  <c r="L3728" i="2"/>
  <c r="K3728" i="2"/>
  <c r="O3727" i="2"/>
  <c r="N3727" i="2"/>
  <c r="M3727" i="2"/>
  <c r="L3727" i="2"/>
  <c r="K3727" i="2"/>
  <c r="O3726" i="2"/>
  <c r="N3726" i="2"/>
  <c r="M3726" i="2"/>
  <c r="L3726" i="2"/>
  <c r="K3726" i="2"/>
  <c r="O3725" i="2"/>
  <c r="N3725" i="2"/>
  <c r="M3725" i="2"/>
  <c r="L3725" i="2"/>
  <c r="K3725" i="2"/>
  <c r="O3724" i="2"/>
  <c r="N3724" i="2"/>
  <c r="M3724" i="2"/>
  <c r="L3724" i="2"/>
  <c r="K3724" i="2"/>
  <c r="O3723" i="2"/>
  <c r="N3723" i="2"/>
  <c r="M3723" i="2"/>
  <c r="L3723" i="2"/>
  <c r="K3723" i="2"/>
  <c r="O3722" i="2"/>
  <c r="N3722" i="2"/>
  <c r="M3722" i="2"/>
  <c r="L3722" i="2"/>
  <c r="K3722" i="2"/>
  <c r="O3721" i="2"/>
  <c r="N3721" i="2"/>
  <c r="M3721" i="2"/>
  <c r="L3721" i="2"/>
  <c r="K3721" i="2"/>
  <c r="O3720" i="2"/>
  <c r="N3720" i="2"/>
  <c r="M3720" i="2"/>
  <c r="L3720" i="2"/>
  <c r="K3720" i="2"/>
  <c r="O3719" i="2"/>
  <c r="N3719" i="2"/>
  <c r="M3719" i="2"/>
  <c r="L3719" i="2"/>
  <c r="K3719" i="2"/>
  <c r="O3718" i="2"/>
  <c r="N3718" i="2"/>
  <c r="M3718" i="2"/>
  <c r="L3718" i="2"/>
  <c r="K3718" i="2"/>
  <c r="O3607" i="2"/>
  <c r="N3607" i="2"/>
  <c r="M3607" i="2"/>
  <c r="L3607" i="2"/>
  <c r="K3607" i="2"/>
  <c r="O3606" i="2"/>
  <c r="N3606" i="2"/>
  <c r="M3606" i="2"/>
  <c r="L3606" i="2"/>
  <c r="K3606" i="2"/>
  <c r="O3605" i="2"/>
  <c r="N3605" i="2"/>
  <c r="M3605" i="2"/>
  <c r="L3605" i="2"/>
  <c r="K3605" i="2"/>
  <c r="O3604" i="2"/>
  <c r="N3604" i="2"/>
  <c r="M3604" i="2"/>
  <c r="L3604" i="2"/>
  <c r="K3604" i="2"/>
  <c r="O3603" i="2"/>
  <c r="N3603" i="2"/>
  <c r="M3603" i="2"/>
  <c r="L3603" i="2"/>
  <c r="K3603" i="2"/>
  <c r="O3602" i="2"/>
  <c r="N3602" i="2"/>
  <c r="M3602" i="2"/>
  <c r="L3602" i="2"/>
  <c r="K3602" i="2"/>
  <c r="O3601" i="2"/>
  <c r="N3601" i="2"/>
  <c r="M3601" i="2"/>
  <c r="L3601" i="2"/>
  <c r="K3601" i="2"/>
  <c r="O3600" i="2"/>
  <c r="N3600" i="2"/>
  <c r="M3600" i="2"/>
  <c r="L3600" i="2"/>
  <c r="K3600" i="2"/>
  <c r="O3599" i="2"/>
  <c r="N3599" i="2"/>
  <c r="M3599" i="2"/>
  <c r="L3599" i="2"/>
  <c r="K3599" i="2"/>
  <c r="O3598" i="2"/>
  <c r="N3598" i="2"/>
  <c r="M3598" i="2"/>
  <c r="L3598" i="2"/>
  <c r="K3598" i="2"/>
  <c r="O3597" i="2"/>
  <c r="N3597" i="2"/>
  <c r="M3597" i="2"/>
  <c r="L3597" i="2"/>
  <c r="K3597" i="2"/>
  <c r="O3596" i="2"/>
  <c r="N3596" i="2"/>
  <c r="M3596" i="2"/>
  <c r="L3596" i="2"/>
  <c r="K3596" i="2"/>
  <c r="O3595" i="2"/>
  <c r="N3595" i="2"/>
  <c r="M3595" i="2"/>
  <c r="L3595" i="2"/>
  <c r="K3595" i="2"/>
  <c r="O3594" i="2"/>
  <c r="N3594" i="2"/>
  <c r="M3594" i="2"/>
  <c r="L3594" i="2"/>
  <c r="K3594" i="2"/>
  <c r="O3593" i="2"/>
  <c r="N3593" i="2"/>
  <c r="M3593" i="2"/>
  <c r="L3593" i="2"/>
  <c r="K3593" i="2"/>
  <c r="O3592" i="2"/>
  <c r="N3592" i="2"/>
  <c r="M3592" i="2"/>
  <c r="L3592" i="2"/>
  <c r="K3592" i="2"/>
  <c r="O3591" i="2"/>
  <c r="N3591" i="2"/>
  <c r="M3591" i="2"/>
  <c r="L3591" i="2"/>
  <c r="K3591" i="2"/>
  <c r="O3590" i="2"/>
  <c r="N3590" i="2"/>
  <c r="M3590" i="2"/>
  <c r="L3590" i="2"/>
  <c r="K3590" i="2"/>
  <c r="O3589" i="2"/>
  <c r="N3589" i="2"/>
  <c r="M3589" i="2"/>
  <c r="L3589" i="2"/>
  <c r="K3589" i="2"/>
  <c r="O3588" i="2"/>
  <c r="N3588" i="2"/>
  <c r="M3588" i="2"/>
  <c r="L3588" i="2"/>
  <c r="K3588" i="2"/>
  <c r="O3587" i="2"/>
  <c r="N3587" i="2"/>
  <c r="M3587" i="2"/>
  <c r="L3587" i="2"/>
  <c r="K3587" i="2"/>
  <c r="O3586" i="2"/>
  <c r="N3586" i="2"/>
  <c r="M3586" i="2"/>
  <c r="L3586" i="2"/>
  <c r="K3586" i="2"/>
  <c r="O3585" i="2"/>
  <c r="N3585" i="2"/>
  <c r="M3585" i="2"/>
  <c r="L3585" i="2"/>
  <c r="K3585" i="2"/>
  <c r="O3584" i="2"/>
  <c r="N3584" i="2"/>
  <c r="M3584" i="2"/>
  <c r="L3584" i="2"/>
  <c r="K3584" i="2"/>
  <c r="O3583" i="2"/>
  <c r="N3583" i="2"/>
  <c r="M3583" i="2"/>
  <c r="L3583" i="2"/>
  <c r="K3583" i="2"/>
  <c r="O3582" i="2"/>
  <c r="N3582" i="2"/>
  <c r="M3582" i="2"/>
  <c r="L3582" i="2"/>
  <c r="K3582" i="2"/>
  <c r="O3581" i="2"/>
  <c r="N3581" i="2"/>
  <c r="M3581" i="2"/>
  <c r="L3581" i="2"/>
  <c r="K3581" i="2"/>
  <c r="O3580" i="2"/>
  <c r="N3580" i="2"/>
  <c r="M3580" i="2"/>
  <c r="L3580" i="2"/>
  <c r="K3580" i="2"/>
  <c r="O3579" i="2"/>
  <c r="N3579" i="2"/>
  <c r="M3579" i="2"/>
  <c r="L3579" i="2"/>
  <c r="K3579" i="2"/>
  <c r="O3578" i="2"/>
  <c r="N3578" i="2"/>
  <c r="M3578" i="2"/>
  <c r="L3578" i="2"/>
  <c r="K3578" i="2"/>
  <c r="O3577" i="2"/>
  <c r="N3577" i="2"/>
  <c r="M3577" i="2"/>
  <c r="L3577" i="2"/>
  <c r="K3577" i="2"/>
  <c r="O3576" i="2"/>
  <c r="N3576" i="2"/>
  <c r="M3576" i="2"/>
  <c r="L3576" i="2"/>
  <c r="K3576" i="2"/>
  <c r="O3477" i="2"/>
  <c r="N3477" i="2"/>
  <c r="M3477" i="2"/>
  <c r="L3477" i="2"/>
  <c r="K3477" i="2"/>
  <c r="O3476" i="2"/>
  <c r="N3476" i="2"/>
  <c r="M3476" i="2"/>
  <c r="L3476" i="2"/>
  <c r="K3476" i="2"/>
  <c r="O3475" i="2"/>
  <c r="N3475" i="2"/>
  <c r="M3475" i="2"/>
  <c r="L3475" i="2"/>
  <c r="K3475" i="2"/>
  <c r="O3474" i="2"/>
  <c r="N3474" i="2"/>
  <c r="M3474" i="2"/>
  <c r="L3474" i="2"/>
  <c r="K3474" i="2"/>
  <c r="O3473" i="2"/>
  <c r="N3473" i="2"/>
  <c r="M3473" i="2"/>
  <c r="L3473" i="2"/>
  <c r="K3473" i="2"/>
  <c r="O3472" i="2"/>
  <c r="N3472" i="2"/>
  <c r="M3472" i="2"/>
  <c r="L3472" i="2"/>
  <c r="K3472" i="2"/>
  <c r="O3471" i="2"/>
  <c r="N3471" i="2"/>
  <c r="M3471" i="2"/>
  <c r="L3471" i="2"/>
  <c r="K3471" i="2"/>
  <c r="O3470" i="2"/>
  <c r="N3470" i="2"/>
  <c r="M3470" i="2"/>
  <c r="L3470" i="2"/>
  <c r="K3470" i="2"/>
  <c r="O3469" i="2"/>
  <c r="N3469" i="2"/>
  <c r="M3469" i="2"/>
  <c r="L3469" i="2"/>
  <c r="K3469" i="2"/>
  <c r="O3468" i="2"/>
  <c r="N3468" i="2"/>
  <c r="M3468" i="2"/>
  <c r="L3468" i="2"/>
  <c r="K3468" i="2"/>
  <c r="O3467" i="2"/>
  <c r="N3467" i="2"/>
  <c r="M3467" i="2"/>
  <c r="L3467" i="2"/>
  <c r="K3467" i="2"/>
  <c r="O3466" i="2"/>
  <c r="N3466" i="2"/>
  <c r="M3466" i="2"/>
  <c r="L3466" i="2"/>
  <c r="K3466" i="2"/>
  <c r="O3465" i="2"/>
  <c r="N3465" i="2"/>
  <c r="M3465" i="2"/>
  <c r="L3465" i="2"/>
  <c r="K3465" i="2"/>
  <c r="O3464" i="2"/>
  <c r="N3464" i="2"/>
  <c r="M3464" i="2"/>
  <c r="L3464" i="2"/>
  <c r="K3464" i="2"/>
  <c r="O3463" i="2"/>
  <c r="N3463" i="2"/>
  <c r="M3463" i="2"/>
  <c r="L3463" i="2"/>
  <c r="K3463" i="2"/>
  <c r="O3462" i="2"/>
  <c r="N3462" i="2"/>
  <c r="M3462" i="2"/>
  <c r="L3462" i="2"/>
  <c r="K3462" i="2"/>
  <c r="N3461" i="2"/>
  <c r="M3461" i="2"/>
  <c r="L3461" i="2"/>
  <c r="K3461" i="2"/>
  <c r="O3460" i="2"/>
  <c r="N3460" i="2"/>
  <c r="M3460" i="2"/>
  <c r="L3460" i="2"/>
  <c r="K3460" i="2"/>
  <c r="O3459" i="2"/>
  <c r="N3459" i="2"/>
  <c r="M3459" i="2"/>
  <c r="L3459" i="2"/>
  <c r="K3459" i="2"/>
  <c r="O3458" i="2"/>
  <c r="N3458" i="2"/>
  <c r="M3458" i="2"/>
  <c r="L3458" i="2"/>
  <c r="K3458" i="2"/>
  <c r="O3457" i="2"/>
  <c r="N3457" i="2"/>
  <c r="M3457" i="2"/>
  <c r="L3457" i="2"/>
  <c r="K3457" i="2"/>
  <c r="O3456" i="2"/>
  <c r="N3456" i="2"/>
  <c r="M3456" i="2"/>
  <c r="L3456" i="2"/>
  <c r="K3456" i="2"/>
  <c r="O3455" i="2"/>
  <c r="N3455" i="2"/>
  <c r="M3455" i="2"/>
  <c r="L3455" i="2"/>
  <c r="K3455" i="2"/>
  <c r="O3325" i="2"/>
  <c r="N3325" i="2"/>
  <c r="M3325" i="2"/>
  <c r="L3325" i="2"/>
  <c r="K3325" i="2"/>
  <c r="O3324" i="2"/>
  <c r="N3324" i="2"/>
  <c r="M3324" i="2"/>
  <c r="L3324" i="2"/>
  <c r="K3324" i="2"/>
  <c r="O3323" i="2"/>
  <c r="N3323" i="2"/>
  <c r="M3323" i="2"/>
  <c r="L3323" i="2"/>
  <c r="K3323" i="2"/>
  <c r="O3322" i="2"/>
  <c r="N3322" i="2"/>
  <c r="M3322" i="2"/>
  <c r="L3322" i="2"/>
  <c r="K3322" i="2"/>
  <c r="O3321" i="2"/>
  <c r="N3321" i="2"/>
  <c r="M3321" i="2"/>
  <c r="L3321" i="2"/>
  <c r="K3321" i="2"/>
  <c r="O3320" i="2"/>
  <c r="N3320" i="2"/>
  <c r="M3320" i="2"/>
  <c r="L3320" i="2"/>
  <c r="K3320" i="2"/>
  <c r="O3319" i="2"/>
  <c r="N3319" i="2"/>
  <c r="M3319" i="2"/>
  <c r="L3319" i="2"/>
  <c r="K3319" i="2"/>
  <c r="O3318" i="2"/>
  <c r="N3318" i="2"/>
  <c r="M3318" i="2"/>
  <c r="L3318" i="2"/>
  <c r="K3318" i="2"/>
  <c r="O3317" i="2"/>
  <c r="N3317" i="2"/>
  <c r="M3317" i="2"/>
  <c r="L3317" i="2"/>
  <c r="K3317" i="2"/>
  <c r="O3316" i="2"/>
  <c r="N3316" i="2"/>
  <c r="M3316" i="2"/>
  <c r="L3316" i="2"/>
  <c r="K3316" i="2"/>
  <c r="O3315" i="2"/>
  <c r="N3315" i="2"/>
  <c r="M3315" i="2"/>
  <c r="L3315" i="2"/>
  <c r="K3315" i="2"/>
  <c r="O3314" i="2"/>
  <c r="N3314" i="2"/>
  <c r="M3314" i="2"/>
  <c r="L3314" i="2"/>
  <c r="K3314" i="2"/>
  <c r="O3313" i="2"/>
  <c r="N3313" i="2"/>
  <c r="M3313" i="2"/>
  <c r="L3313" i="2"/>
  <c r="K3313" i="2"/>
  <c r="O3312" i="2"/>
  <c r="N3312" i="2"/>
  <c r="M3312" i="2"/>
  <c r="L3312" i="2"/>
  <c r="K3312" i="2"/>
  <c r="O3311" i="2"/>
  <c r="N3311" i="2"/>
  <c r="M3311" i="2"/>
  <c r="L3311" i="2"/>
  <c r="K3311" i="2"/>
  <c r="O3310" i="2"/>
  <c r="N3310" i="2"/>
  <c r="M3310" i="2"/>
  <c r="L3310" i="2"/>
  <c r="K3310" i="2"/>
  <c r="O3309" i="2"/>
  <c r="N3309" i="2"/>
  <c r="M3309" i="2"/>
  <c r="L3309" i="2"/>
  <c r="K3309" i="2"/>
  <c r="O3308" i="2"/>
  <c r="N3308" i="2"/>
  <c r="M3308" i="2"/>
  <c r="L3308" i="2"/>
  <c r="K3308" i="2"/>
  <c r="O3307" i="2"/>
  <c r="N3307" i="2"/>
  <c r="M3307" i="2"/>
  <c r="L3307" i="2"/>
  <c r="K3307" i="2"/>
  <c r="O3306" i="2"/>
  <c r="N3306" i="2"/>
  <c r="M3306" i="2"/>
  <c r="L3306" i="2"/>
  <c r="K3306" i="2"/>
  <c r="O3305" i="2"/>
  <c r="N3305" i="2"/>
  <c r="M3305" i="2"/>
  <c r="L3305" i="2"/>
  <c r="K3305" i="2"/>
  <c r="O3304" i="2"/>
  <c r="N3304" i="2"/>
  <c r="M3304" i="2"/>
  <c r="L3304" i="2"/>
  <c r="K3304" i="2"/>
  <c r="O3303" i="2"/>
  <c r="N3303" i="2"/>
  <c r="M3303" i="2"/>
  <c r="L3303" i="2"/>
  <c r="K3303" i="2"/>
  <c r="O3302" i="2"/>
  <c r="N3302" i="2"/>
  <c r="M3302" i="2"/>
  <c r="L3302" i="2"/>
  <c r="K3302" i="2"/>
  <c r="O3301" i="2"/>
  <c r="N3301" i="2"/>
  <c r="M3301" i="2"/>
  <c r="L3301" i="2"/>
  <c r="K3301" i="2"/>
  <c r="O3300" i="2"/>
  <c r="N3300" i="2"/>
  <c r="M3300" i="2"/>
  <c r="L3300" i="2"/>
  <c r="K3300" i="2"/>
  <c r="O3299" i="2"/>
  <c r="N3299" i="2"/>
  <c r="M3299" i="2"/>
  <c r="L3299" i="2"/>
  <c r="K3299" i="2"/>
  <c r="O3298" i="2"/>
  <c r="N3298" i="2"/>
  <c r="M3298" i="2"/>
  <c r="L3298" i="2"/>
  <c r="K3298" i="2"/>
  <c r="O3297" i="2"/>
  <c r="N3297" i="2"/>
  <c r="M3297" i="2"/>
  <c r="L3297" i="2"/>
  <c r="K3297" i="2"/>
  <c r="O3296" i="2"/>
  <c r="N3296" i="2"/>
  <c r="M3296" i="2"/>
  <c r="L3296" i="2"/>
  <c r="K3296" i="2"/>
  <c r="O3225" i="2"/>
  <c r="N3225" i="2"/>
  <c r="M3225" i="2"/>
  <c r="L3225" i="2"/>
  <c r="K3225" i="2"/>
  <c r="O3224" i="2"/>
  <c r="N3224" i="2"/>
  <c r="M3224" i="2"/>
  <c r="L3224" i="2"/>
  <c r="K3224" i="2"/>
  <c r="O3223" i="2"/>
  <c r="N3223" i="2"/>
  <c r="M3223" i="2"/>
  <c r="L3223" i="2"/>
  <c r="K3223" i="2"/>
  <c r="O3222" i="2"/>
  <c r="N3222" i="2"/>
  <c r="M3222" i="2"/>
  <c r="L3222" i="2"/>
  <c r="K3222" i="2"/>
  <c r="O3221" i="2"/>
  <c r="N3221" i="2"/>
  <c r="M3221" i="2"/>
  <c r="L3221" i="2"/>
  <c r="K3221" i="2"/>
  <c r="O3220" i="2"/>
  <c r="N3220" i="2"/>
  <c r="M3220" i="2"/>
  <c r="L3220" i="2"/>
  <c r="K3220" i="2"/>
  <c r="O3219" i="2"/>
  <c r="N3219" i="2"/>
  <c r="M3219" i="2"/>
  <c r="L3219" i="2"/>
  <c r="K3219" i="2"/>
  <c r="O3218" i="2"/>
  <c r="N3218" i="2"/>
  <c r="M3218" i="2"/>
  <c r="L3218" i="2"/>
  <c r="K3218" i="2"/>
  <c r="O3217" i="2"/>
  <c r="N3217" i="2"/>
  <c r="M3217" i="2"/>
  <c r="L3217" i="2"/>
  <c r="K3217" i="2"/>
  <c r="O3216" i="2"/>
  <c r="N3216" i="2"/>
  <c r="M3216" i="2"/>
  <c r="L3216" i="2"/>
  <c r="K3216" i="2"/>
  <c r="O3215" i="2"/>
  <c r="N3215" i="2"/>
  <c r="M3215" i="2"/>
  <c r="L3215" i="2"/>
  <c r="K3215" i="2"/>
  <c r="O3214" i="2"/>
  <c r="N3214" i="2"/>
  <c r="M3214" i="2"/>
  <c r="L3214" i="2"/>
  <c r="K3214" i="2"/>
  <c r="O3213" i="2"/>
  <c r="N3213" i="2"/>
  <c r="M3213" i="2"/>
  <c r="L3213" i="2"/>
  <c r="K3213" i="2"/>
  <c r="O3212" i="2"/>
  <c r="N3212" i="2"/>
  <c r="M3212" i="2"/>
  <c r="L3212" i="2"/>
  <c r="K3212" i="2"/>
  <c r="O3211" i="2"/>
  <c r="N3211" i="2"/>
  <c r="M3211" i="2"/>
  <c r="L3211" i="2"/>
  <c r="K3211" i="2"/>
  <c r="O3210" i="2"/>
  <c r="N3210" i="2"/>
  <c r="M3210" i="2"/>
  <c r="L3210" i="2"/>
  <c r="K3210" i="2"/>
  <c r="O3209" i="2"/>
  <c r="N3209" i="2"/>
  <c r="M3209" i="2"/>
  <c r="L3209" i="2"/>
  <c r="K3209" i="2"/>
  <c r="O3208" i="2"/>
  <c r="N3208" i="2"/>
  <c r="M3208" i="2"/>
  <c r="L3208" i="2"/>
  <c r="K3208" i="2"/>
  <c r="O3207" i="2"/>
  <c r="N3207" i="2"/>
  <c r="M3207" i="2"/>
  <c r="L3207" i="2"/>
  <c r="K3207" i="2"/>
  <c r="O3206" i="2"/>
  <c r="N3206" i="2"/>
  <c r="M3206" i="2"/>
  <c r="L3206" i="2"/>
  <c r="K3206" i="2"/>
  <c r="O3205" i="2"/>
  <c r="N3205" i="2"/>
  <c r="M3205" i="2"/>
  <c r="L3205" i="2"/>
  <c r="K3205" i="2"/>
  <c r="O3204" i="2"/>
  <c r="N3204" i="2"/>
  <c r="M3204" i="2"/>
  <c r="L3204" i="2"/>
  <c r="K3204" i="2"/>
  <c r="O3203" i="2"/>
  <c r="N3203" i="2"/>
  <c r="M3203" i="2"/>
  <c r="L3203" i="2"/>
  <c r="K3203" i="2"/>
  <c r="O3202" i="2"/>
  <c r="N3202" i="2"/>
  <c r="M3202" i="2"/>
  <c r="L3202" i="2"/>
  <c r="K3202" i="2"/>
  <c r="O2970" i="2"/>
  <c r="N2970" i="2"/>
  <c r="M2970" i="2"/>
  <c r="L2970" i="2"/>
  <c r="K2970" i="2"/>
  <c r="O2969" i="2"/>
  <c r="N2969" i="2"/>
  <c r="M2969" i="2"/>
  <c r="L2969" i="2"/>
  <c r="K2969" i="2"/>
  <c r="O2968" i="2"/>
  <c r="N2968" i="2"/>
  <c r="M2968" i="2"/>
  <c r="L2968" i="2"/>
  <c r="K2968" i="2"/>
  <c r="O2967" i="2"/>
  <c r="N2967" i="2"/>
  <c r="M2967" i="2"/>
  <c r="L2967" i="2"/>
  <c r="K2967" i="2"/>
  <c r="O2966" i="2"/>
  <c r="N2966" i="2"/>
  <c r="M2966" i="2"/>
  <c r="L2966" i="2"/>
  <c r="K2966" i="2"/>
  <c r="O2965" i="2"/>
  <c r="N2965" i="2"/>
  <c r="M2965" i="2"/>
  <c r="L2965" i="2"/>
  <c r="K2965" i="2"/>
  <c r="O2964" i="2"/>
  <c r="N2964" i="2"/>
  <c r="M2964" i="2"/>
  <c r="L2964" i="2"/>
  <c r="K2964" i="2"/>
  <c r="O2963" i="2"/>
  <c r="N2963" i="2"/>
  <c r="M2963" i="2"/>
  <c r="L2963" i="2"/>
  <c r="K2963" i="2"/>
  <c r="O2962" i="2"/>
  <c r="N2962" i="2"/>
  <c r="M2962" i="2"/>
  <c r="L2962" i="2"/>
  <c r="K2962" i="2"/>
  <c r="O2961" i="2"/>
  <c r="N2961" i="2"/>
  <c r="M2961" i="2"/>
  <c r="L2961" i="2"/>
  <c r="K2961" i="2"/>
  <c r="O2960" i="2"/>
  <c r="N2960" i="2"/>
  <c r="M2960" i="2"/>
  <c r="L2960" i="2"/>
  <c r="K2960" i="2"/>
  <c r="O2959" i="2"/>
  <c r="N2959" i="2"/>
  <c r="M2959" i="2"/>
  <c r="L2959" i="2"/>
  <c r="K2959" i="2"/>
  <c r="O2958" i="2"/>
  <c r="N2958" i="2"/>
  <c r="M2958" i="2"/>
  <c r="L2958" i="2"/>
  <c r="K2958" i="2"/>
  <c r="O2957" i="2"/>
  <c r="N2957" i="2"/>
  <c r="M2957" i="2"/>
  <c r="L2957" i="2"/>
  <c r="K2957" i="2"/>
  <c r="O2956" i="2"/>
  <c r="N2956" i="2"/>
  <c r="M2956" i="2"/>
  <c r="L2956" i="2"/>
  <c r="K2956" i="2"/>
  <c r="O2955" i="2"/>
  <c r="N2955" i="2"/>
  <c r="M2955" i="2"/>
  <c r="L2955" i="2"/>
  <c r="K2955" i="2"/>
  <c r="O2954" i="2"/>
  <c r="N2954" i="2"/>
  <c r="M2954" i="2"/>
  <c r="L2954" i="2"/>
  <c r="K2954" i="2"/>
  <c r="O2953" i="2"/>
  <c r="N2953" i="2"/>
  <c r="M2953" i="2"/>
  <c r="L2953" i="2"/>
  <c r="K2953" i="2"/>
  <c r="O2952" i="2"/>
  <c r="N2952" i="2"/>
  <c r="M2952" i="2"/>
  <c r="L2952" i="2"/>
  <c r="K2952" i="2"/>
  <c r="O2951" i="2"/>
  <c r="N2951" i="2"/>
  <c r="M2951" i="2"/>
  <c r="L2951" i="2"/>
  <c r="K2951" i="2"/>
  <c r="O2950" i="2"/>
  <c r="N2950" i="2"/>
  <c r="M2950" i="2"/>
  <c r="L2950" i="2"/>
  <c r="K2950" i="2"/>
  <c r="O2949" i="2"/>
  <c r="N2949" i="2"/>
  <c r="M2949" i="2"/>
  <c r="L2949" i="2"/>
  <c r="K2949" i="2"/>
  <c r="O2948" i="2"/>
  <c r="N2948" i="2"/>
  <c r="M2948" i="2"/>
  <c r="L2948" i="2"/>
  <c r="K2948" i="2"/>
  <c r="O2947" i="2"/>
  <c r="N2947" i="2"/>
  <c r="M2947" i="2"/>
  <c r="L2947" i="2"/>
  <c r="K2947" i="2"/>
  <c r="O2946" i="2"/>
  <c r="N2946" i="2"/>
  <c r="M2946" i="2"/>
  <c r="L2946" i="2"/>
  <c r="K2946" i="2"/>
  <c r="O2815" i="2"/>
  <c r="N2815" i="2"/>
  <c r="M2815" i="2"/>
  <c r="L2815" i="2"/>
  <c r="K2815" i="2"/>
  <c r="O2814" i="2"/>
  <c r="N2814" i="2"/>
  <c r="M2814" i="2"/>
  <c r="L2814" i="2"/>
  <c r="K2814" i="2"/>
  <c r="O2813" i="2"/>
  <c r="N2813" i="2"/>
  <c r="M2813" i="2"/>
  <c r="L2813" i="2"/>
  <c r="K2813" i="2"/>
  <c r="O2812" i="2"/>
  <c r="N2812" i="2"/>
  <c r="M2812" i="2"/>
  <c r="L2812" i="2"/>
  <c r="K2812" i="2"/>
  <c r="O2811" i="2"/>
  <c r="N2811" i="2"/>
  <c r="M2811" i="2"/>
  <c r="L2811" i="2"/>
  <c r="K2811" i="2"/>
  <c r="O2810" i="2"/>
  <c r="N2810" i="2"/>
  <c r="M2810" i="2"/>
  <c r="L2810" i="2"/>
  <c r="K2810" i="2"/>
  <c r="O2809" i="2"/>
  <c r="N2809" i="2"/>
  <c r="M2809" i="2"/>
  <c r="L2809" i="2"/>
  <c r="K2809" i="2"/>
  <c r="O2808" i="2"/>
  <c r="N2808" i="2"/>
  <c r="M2808" i="2"/>
  <c r="L2808" i="2"/>
  <c r="K2808" i="2"/>
  <c r="O2807" i="2"/>
  <c r="N2807" i="2"/>
  <c r="M2807" i="2"/>
  <c r="L2807" i="2"/>
  <c r="K2807" i="2"/>
  <c r="O2806" i="2"/>
  <c r="N2806" i="2"/>
  <c r="M2806" i="2"/>
  <c r="L2806" i="2"/>
  <c r="K2806" i="2"/>
  <c r="O2805" i="2"/>
  <c r="N2805" i="2"/>
  <c r="M2805" i="2"/>
  <c r="L2805" i="2"/>
  <c r="K2805" i="2"/>
  <c r="O2804" i="2"/>
  <c r="N2804" i="2"/>
  <c r="M2804" i="2"/>
  <c r="L2804" i="2"/>
  <c r="K2804" i="2"/>
  <c r="O2803" i="2"/>
  <c r="N2803" i="2"/>
  <c r="M2803" i="2"/>
  <c r="L2803" i="2"/>
  <c r="K2803" i="2"/>
  <c r="O2802" i="2"/>
  <c r="N2802" i="2"/>
  <c r="M2802" i="2"/>
  <c r="L2802" i="2"/>
  <c r="K2802" i="2"/>
  <c r="O2801" i="2"/>
  <c r="N2801" i="2"/>
  <c r="M2801" i="2"/>
  <c r="L2801" i="2"/>
  <c r="K2801" i="2"/>
  <c r="O2800" i="2"/>
  <c r="N2800" i="2"/>
  <c r="M2800" i="2"/>
  <c r="L2800" i="2"/>
  <c r="K2800" i="2"/>
  <c r="O2799" i="2"/>
  <c r="N2799" i="2"/>
  <c r="M2799" i="2"/>
  <c r="L2799" i="2"/>
  <c r="K2799" i="2"/>
  <c r="O2798" i="2"/>
  <c r="N2798" i="2"/>
  <c r="M2798" i="2"/>
  <c r="L2798" i="2"/>
  <c r="K2798" i="2"/>
  <c r="O2797" i="2"/>
  <c r="N2797" i="2"/>
  <c r="M2797" i="2"/>
  <c r="L2797" i="2"/>
  <c r="K2797" i="2"/>
  <c r="O2796" i="2"/>
  <c r="N2796" i="2"/>
  <c r="M2796" i="2"/>
  <c r="L2796" i="2"/>
  <c r="K2796" i="2"/>
  <c r="O2795" i="2"/>
  <c r="N2795" i="2"/>
  <c r="M2795" i="2"/>
  <c r="L2795" i="2"/>
  <c r="K2795" i="2"/>
  <c r="O2794" i="2"/>
  <c r="N2794" i="2"/>
  <c r="M2794" i="2"/>
  <c r="L2794" i="2"/>
  <c r="K2794" i="2"/>
  <c r="O2793" i="2"/>
  <c r="N2793" i="2"/>
  <c r="M2793" i="2"/>
  <c r="L2793" i="2"/>
  <c r="K2793" i="2"/>
  <c r="O2792" i="2"/>
  <c r="N2792" i="2"/>
  <c r="M2792" i="2"/>
  <c r="L2792" i="2"/>
  <c r="K2792" i="2"/>
  <c r="O2791" i="2"/>
  <c r="N2791" i="2"/>
  <c r="M2791" i="2"/>
  <c r="L2791" i="2"/>
  <c r="K2791" i="2"/>
  <c r="O2790" i="2"/>
  <c r="N2790" i="2"/>
  <c r="M2790" i="2"/>
  <c r="L2790" i="2"/>
  <c r="K2790" i="2"/>
  <c r="O2789" i="2"/>
  <c r="N2789" i="2"/>
  <c r="M2789" i="2"/>
  <c r="L2789" i="2"/>
  <c r="K2789" i="2"/>
  <c r="O2788" i="2"/>
  <c r="N2788" i="2"/>
  <c r="M2788" i="2"/>
  <c r="L2788" i="2"/>
  <c r="K2788" i="2"/>
  <c r="O2787" i="2"/>
  <c r="N2787" i="2"/>
  <c r="M2787" i="2"/>
  <c r="L2787" i="2"/>
  <c r="K2787" i="2"/>
  <c r="N2695" i="2"/>
  <c r="M2695" i="2"/>
  <c r="L2695" i="2"/>
  <c r="K2695" i="2"/>
  <c r="O2694" i="2"/>
  <c r="N2694" i="2"/>
  <c r="M2694" i="2"/>
  <c r="L2694" i="2"/>
  <c r="K2694" i="2"/>
  <c r="O2693" i="2"/>
  <c r="N2693" i="2"/>
  <c r="M2693" i="2"/>
  <c r="L2693" i="2"/>
  <c r="K2693" i="2"/>
  <c r="O2692" i="2"/>
  <c r="N2692" i="2"/>
  <c r="M2692" i="2"/>
  <c r="L2692" i="2"/>
  <c r="K2692" i="2"/>
  <c r="O2691" i="2"/>
  <c r="N2691" i="2"/>
  <c r="M2691" i="2"/>
  <c r="L2691" i="2"/>
  <c r="K2691" i="2"/>
  <c r="O2690" i="2"/>
  <c r="N2690" i="2"/>
  <c r="M2690" i="2"/>
  <c r="L2690" i="2"/>
  <c r="K2690" i="2"/>
  <c r="O2689" i="2"/>
  <c r="N2689" i="2"/>
  <c r="M2689" i="2"/>
  <c r="L2689" i="2"/>
  <c r="K2689" i="2"/>
  <c r="O2688" i="2"/>
  <c r="N2688" i="2"/>
  <c r="M2688" i="2"/>
  <c r="L2688" i="2"/>
  <c r="K2688" i="2"/>
  <c r="O2687" i="2"/>
  <c r="N2687" i="2"/>
  <c r="M2687" i="2"/>
  <c r="L2687" i="2"/>
  <c r="K2687" i="2"/>
  <c r="O2686" i="2"/>
  <c r="N2686" i="2"/>
  <c r="M2686" i="2"/>
  <c r="L2686" i="2"/>
  <c r="K2686" i="2"/>
  <c r="O2685" i="2"/>
  <c r="N2685" i="2"/>
  <c r="M2685" i="2"/>
  <c r="L2685" i="2"/>
  <c r="K2685" i="2"/>
  <c r="O2684" i="2"/>
  <c r="N2684" i="2"/>
  <c r="M2684" i="2"/>
  <c r="L2684" i="2"/>
  <c r="K2684" i="2"/>
  <c r="O2683" i="2"/>
  <c r="N2683" i="2"/>
  <c r="M2683" i="2"/>
  <c r="L2683" i="2"/>
  <c r="K2683" i="2"/>
  <c r="O2682" i="2"/>
  <c r="N2682" i="2"/>
  <c r="M2682" i="2"/>
  <c r="L2682" i="2"/>
  <c r="K2682" i="2"/>
  <c r="O2681" i="2"/>
  <c r="N2681" i="2"/>
  <c r="M2681" i="2"/>
  <c r="L2681" i="2"/>
  <c r="K2681" i="2"/>
  <c r="O2680" i="2"/>
  <c r="N2680" i="2"/>
  <c r="M2680" i="2"/>
  <c r="L2680" i="2"/>
  <c r="K2680" i="2"/>
  <c r="O2679" i="2"/>
  <c r="N2679" i="2"/>
  <c r="M2679" i="2"/>
  <c r="L2679" i="2"/>
  <c r="K2679" i="2"/>
  <c r="O2678" i="2"/>
  <c r="N2678" i="2"/>
  <c r="M2678" i="2"/>
  <c r="L2678" i="2"/>
  <c r="K2678" i="2"/>
  <c r="O2677" i="2"/>
  <c r="N2677" i="2"/>
  <c r="M2677" i="2"/>
  <c r="L2677" i="2"/>
  <c r="K2677" i="2"/>
  <c r="O2676" i="2"/>
  <c r="N2676" i="2"/>
  <c r="M2676" i="2"/>
  <c r="L2676" i="2"/>
  <c r="K2676" i="2"/>
  <c r="O2675" i="2"/>
  <c r="N2675" i="2"/>
  <c r="M2675" i="2"/>
  <c r="L2675" i="2"/>
  <c r="K2675" i="2"/>
  <c r="O2674" i="2"/>
  <c r="N2674" i="2"/>
  <c r="M2674" i="2"/>
  <c r="L2674" i="2"/>
  <c r="K2674" i="2"/>
  <c r="O2673" i="2"/>
  <c r="N2673" i="2"/>
  <c r="M2673" i="2"/>
  <c r="L2673" i="2"/>
  <c r="K2673" i="2"/>
  <c r="O2672" i="2"/>
  <c r="N2672" i="2"/>
  <c r="M2672" i="2"/>
  <c r="L2672" i="2"/>
  <c r="K2672" i="2"/>
  <c r="O2671" i="2"/>
  <c r="N2671" i="2"/>
  <c r="M2671" i="2"/>
  <c r="L2671" i="2"/>
  <c r="K2671" i="2"/>
  <c r="O2561" i="2"/>
  <c r="N2561" i="2"/>
  <c r="M2561" i="2"/>
  <c r="L2561" i="2"/>
  <c r="K2561" i="2"/>
  <c r="O2560" i="2"/>
  <c r="N2560" i="2"/>
  <c r="M2560" i="2"/>
  <c r="L2560" i="2"/>
  <c r="K2560" i="2"/>
  <c r="O2559" i="2"/>
  <c r="N2559" i="2"/>
  <c r="M2559" i="2"/>
  <c r="L2559" i="2"/>
  <c r="K2559" i="2"/>
  <c r="O2558" i="2"/>
  <c r="N2558" i="2"/>
  <c r="M2558" i="2"/>
  <c r="L2558" i="2"/>
  <c r="K2558" i="2"/>
  <c r="O2557" i="2"/>
  <c r="N2557" i="2"/>
  <c r="M2557" i="2"/>
  <c r="L2557" i="2"/>
  <c r="K2557" i="2"/>
  <c r="O2556" i="2"/>
  <c r="N2556" i="2"/>
  <c r="M2556" i="2"/>
  <c r="L2556" i="2"/>
  <c r="K2556" i="2"/>
  <c r="O2555" i="2"/>
  <c r="N2555" i="2"/>
  <c r="M2555" i="2"/>
  <c r="L2555" i="2"/>
  <c r="K2555" i="2"/>
  <c r="O2554" i="2"/>
  <c r="N2554" i="2"/>
  <c r="M2554" i="2"/>
  <c r="L2554" i="2"/>
  <c r="K2554" i="2"/>
  <c r="O2553" i="2"/>
  <c r="N2553" i="2"/>
  <c r="M2553" i="2"/>
  <c r="L2553" i="2"/>
  <c r="K2553" i="2"/>
  <c r="O2552" i="2"/>
  <c r="N2552" i="2"/>
  <c r="M2552" i="2"/>
  <c r="L2552" i="2"/>
  <c r="K2552" i="2"/>
  <c r="O2551" i="2"/>
  <c r="N2551" i="2"/>
  <c r="M2551" i="2"/>
  <c r="L2551" i="2"/>
  <c r="K2551" i="2"/>
  <c r="O2550" i="2"/>
  <c r="N2550" i="2"/>
  <c r="M2550" i="2"/>
  <c r="L2550" i="2"/>
  <c r="K2550" i="2"/>
  <c r="O2549" i="2"/>
  <c r="N2549" i="2"/>
  <c r="M2549" i="2"/>
  <c r="L2549" i="2"/>
  <c r="K2549" i="2"/>
  <c r="O2548" i="2"/>
  <c r="N2548" i="2"/>
  <c r="M2548" i="2"/>
  <c r="L2548" i="2"/>
  <c r="K2548" i="2"/>
  <c r="O2547" i="2"/>
  <c r="N2547" i="2"/>
  <c r="M2547" i="2"/>
  <c r="L2547" i="2"/>
  <c r="K2547" i="2"/>
  <c r="O2546" i="2"/>
  <c r="N2546" i="2"/>
  <c r="M2546" i="2"/>
  <c r="L2546" i="2"/>
  <c r="K2546" i="2"/>
  <c r="O2545" i="2"/>
  <c r="N2545" i="2"/>
  <c r="M2545" i="2"/>
  <c r="L2545" i="2"/>
  <c r="K2545" i="2"/>
  <c r="O2544" i="2"/>
  <c r="N2544" i="2"/>
  <c r="M2544" i="2"/>
  <c r="L2544" i="2"/>
  <c r="K2544" i="2"/>
  <c r="O2543" i="2"/>
  <c r="N2543" i="2"/>
  <c r="M2543" i="2"/>
  <c r="L2543" i="2"/>
  <c r="K2543" i="2"/>
  <c r="O2542" i="2"/>
  <c r="N2542" i="2"/>
  <c r="M2542" i="2"/>
  <c r="L2542" i="2"/>
  <c r="K2542" i="2"/>
  <c r="O2541" i="2"/>
  <c r="N2541" i="2"/>
  <c r="M2541" i="2"/>
  <c r="L2541" i="2"/>
  <c r="K2541" i="2"/>
  <c r="O2540" i="2"/>
  <c r="N2540" i="2"/>
  <c r="M2540" i="2"/>
  <c r="L2540" i="2"/>
  <c r="K2540" i="2"/>
  <c r="O2539" i="2"/>
  <c r="N2539" i="2"/>
  <c r="M2539" i="2"/>
  <c r="L2539" i="2"/>
  <c r="K2539" i="2"/>
  <c r="O2538" i="2"/>
  <c r="N2538" i="2"/>
  <c r="M2538" i="2"/>
  <c r="L2538" i="2"/>
  <c r="K2538" i="2"/>
  <c r="O2537" i="2"/>
  <c r="N2537" i="2"/>
  <c r="M2537" i="2"/>
  <c r="L2537" i="2"/>
  <c r="K2537" i="2"/>
  <c r="O2536" i="2"/>
  <c r="N2536" i="2"/>
  <c r="M2536" i="2"/>
  <c r="L2536" i="2"/>
  <c r="K2536" i="2"/>
  <c r="O2452" i="2"/>
  <c r="N2452" i="2"/>
  <c r="M2452" i="2"/>
  <c r="L2452" i="2"/>
  <c r="K2452" i="2"/>
  <c r="O2451" i="2"/>
  <c r="N2451" i="2"/>
  <c r="M2451" i="2"/>
  <c r="L2451" i="2"/>
  <c r="K2451" i="2"/>
  <c r="O2450" i="2"/>
  <c r="N2450" i="2"/>
  <c r="M2450" i="2"/>
  <c r="L2450" i="2"/>
  <c r="K2450" i="2"/>
  <c r="O2449" i="2"/>
  <c r="N2449" i="2"/>
  <c r="M2449" i="2"/>
  <c r="L2449" i="2"/>
  <c r="K2449" i="2"/>
  <c r="O2448" i="2"/>
  <c r="N2448" i="2"/>
  <c r="M2448" i="2"/>
  <c r="L2448" i="2"/>
  <c r="K2448" i="2"/>
  <c r="O2447" i="2"/>
  <c r="N2447" i="2"/>
  <c r="M2447" i="2"/>
  <c r="L2447" i="2"/>
  <c r="K2447" i="2"/>
  <c r="O2446" i="2"/>
  <c r="N2446" i="2"/>
  <c r="M2446" i="2"/>
  <c r="L2446" i="2"/>
  <c r="K2446" i="2"/>
  <c r="O2445" i="2"/>
  <c r="N2445" i="2"/>
  <c r="M2445" i="2"/>
  <c r="L2445" i="2"/>
  <c r="K2445" i="2"/>
  <c r="O2444" i="2"/>
  <c r="N2444" i="2"/>
  <c r="M2444" i="2"/>
  <c r="L2444" i="2"/>
  <c r="K2444" i="2"/>
  <c r="O2443" i="2"/>
  <c r="N2443" i="2"/>
  <c r="M2443" i="2"/>
  <c r="L2443" i="2"/>
  <c r="K2443" i="2"/>
  <c r="O2442" i="2"/>
  <c r="N2442" i="2"/>
  <c r="M2442" i="2"/>
  <c r="L2442" i="2"/>
  <c r="K2442" i="2"/>
  <c r="O2441" i="2"/>
  <c r="N2441" i="2"/>
  <c r="M2441" i="2"/>
  <c r="L2441" i="2"/>
  <c r="K2441" i="2"/>
  <c r="O2440" i="2"/>
  <c r="N2440" i="2"/>
  <c r="M2440" i="2"/>
  <c r="L2440" i="2"/>
  <c r="K2440" i="2"/>
  <c r="O2439" i="2"/>
  <c r="N2439" i="2"/>
  <c r="M2439" i="2"/>
  <c r="L2439" i="2"/>
  <c r="K2439" i="2"/>
  <c r="O2438" i="2"/>
  <c r="N2438" i="2"/>
  <c r="M2438" i="2"/>
  <c r="L2438" i="2"/>
  <c r="K2438" i="2"/>
  <c r="O2437" i="2"/>
  <c r="N2437" i="2"/>
  <c r="M2437" i="2"/>
  <c r="L2437" i="2"/>
  <c r="K2437" i="2"/>
  <c r="O2436" i="2"/>
  <c r="N2436" i="2"/>
  <c r="M2436" i="2"/>
  <c r="L2436" i="2"/>
  <c r="K2436" i="2"/>
  <c r="O2435" i="2"/>
  <c r="N2435" i="2"/>
  <c r="M2435" i="2"/>
  <c r="L2435" i="2"/>
  <c r="K2435" i="2"/>
  <c r="O2434" i="2"/>
  <c r="N2434" i="2"/>
  <c r="M2434" i="2"/>
  <c r="L2434" i="2"/>
  <c r="K2434" i="2"/>
  <c r="O2433" i="2"/>
  <c r="N2433" i="2"/>
  <c r="M2433" i="2"/>
  <c r="L2433" i="2"/>
  <c r="K2433" i="2"/>
  <c r="O2432" i="2"/>
  <c r="N2432" i="2"/>
  <c r="M2432" i="2"/>
  <c r="L2432" i="2"/>
  <c r="K2432" i="2"/>
  <c r="O2431" i="2"/>
  <c r="N2431" i="2"/>
  <c r="M2431" i="2"/>
  <c r="L2431" i="2"/>
  <c r="K2431" i="2"/>
  <c r="O2430" i="2"/>
  <c r="N2430" i="2"/>
  <c r="M2430" i="2"/>
  <c r="L2430" i="2"/>
  <c r="K2430" i="2"/>
  <c r="O2309" i="2"/>
  <c r="N2309" i="2"/>
  <c r="M2309" i="2"/>
  <c r="L2309" i="2"/>
  <c r="K2309" i="2"/>
  <c r="O2308" i="2"/>
  <c r="N2308" i="2"/>
  <c r="M2308" i="2"/>
  <c r="L2308" i="2"/>
  <c r="K2308" i="2"/>
  <c r="O2307" i="2"/>
  <c r="N2307" i="2"/>
  <c r="M2307" i="2"/>
  <c r="L2307" i="2"/>
  <c r="K2307" i="2"/>
  <c r="O2306" i="2"/>
  <c r="N2306" i="2"/>
  <c r="M2306" i="2"/>
  <c r="L2306" i="2"/>
  <c r="K2306" i="2"/>
  <c r="O2305" i="2"/>
  <c r="N2305" i="2"/>
  <c r="M2305" i="2"/>
  <c r="L2305" i="2"/>
  <c r="K2305" i="2"/>
  <c r="O2304" i="2"/>
  <c r="N2304" i="2"/>
  <c r="M2304" i="2"/>
  <c r="L2304" i="2"/>
  <c r="K2304" i="2"/>
  <c r="O2303" i="2"/>
  <c r="N2303" i="2"/>
  <c r="M2303" i="2"/>
  <c r="L2303" i="2"/>
  <c r="K2303" i="2"/>
  <c r="O2302" i="2"/>
  <c r="N2302" i="2"/>
  <c r="M2302" i="2"/>
  <c r="L2302" i="2"/>
  <c r="K2302" i="2"/>
  <c r="O2301" i="2"/>
  <c r="N2301" i="2"/>
  <c r="M2301" i="2"/>
  <c r="L2301" i="2"/>
  <c r="K2301" i="2"/>
  <c r="O2300" i="2"/>
  <c r="N2300" i="2"/>
  <c r="M2300" i="2"/>
  <c r="L2300" i="2"/>
  <c r="K2300" i="2"/>
  <c r="O2299" i="2"/>
  <c r="N2299" i="2"/>
  <c r="M2299" i="2"/>
  <c r="L2299" i="2"/>
  <c r="K2299" i="2"/>
  <c r="O2298" i="2"/>
  <c r="N2298" i="2"/>
  <c r="M2298" i="2"/>
  <c r="L2298" i="2"/>
  <c r="K2298" i="2"/>
  <c r="O2297" i="2"/>
  <c r="N2297" i="2"/>
  <c r="M2297" i="2"/>
  <c r="L2297" i="2"/>
  <c r="K2297" i="2"/>
  <c r="O2296" i="2"/>
  <c r="N2296" i="2"/>
  <c r="M2296" i="2"/>
  <c r="L2296" i="2"/>
  <c r="K2296" i="2"/>
  <c r="O2295" i="2"/>
  <c r="N2295" i="2"/>
  <c r="M2295" i="2"/>
  <c r="L2295" i="2"/>
  <c r="K2295" i="2"/>
  <c r="O2294" i="2"/>
  <c r="N2294" i="2"/>
  <c r="M2294" i="2"/>
  <c r="L2294" i="2"/>
  <c r="K2294" i="2"/>
  <c r="O2293" i="2"/>
  <c r="N2293" i="2"/>
  <c r="M2293" i="2"/>
  <c r="L2293" i="2"/>
  <c r="K2293" i="2"/>
  <c r="O2292" i="2"/>
  <c r="N2292" i="2"/>
  <c r="M2292" i="2"/>
  <c r="L2292" i="2"/>
  <c r="K2292" i="2"/>
  <c r="O2291" i="2"/>
  <c r="N2291" i="2"/>
  <c r="M2291" i="2"/>
  <c r="L2291" i="2"/>
  <c r="K2291" i="2"/>
  <c r="O2290" i="2"/>
  <c r="N2290" i="2"/>
  <c r="M2290" i="2"/>
  <c r="L2290" i="2"/>
  <c r="K2290" i="2"/>
  <c r="O2289" i="2"/>
  <c r="N2289" i="2"/>
  <c r="M2289" i="2"/>
  <c r="L2289" i="2"/>
  <c r="K2289" i="2"/>
  <c r="O2288" i="2"/>
  <c r="N2288" i="2"/>
  <c r="M2288" i="2"/>
  <c r="L2288" i="2"/>
  <c r="K2288" i="2"/>
  <c r="O2287" i="2"/>
  <c r="N2287" i="2"/>
  <c r="M2287" i="2"/>
  <c r="L2287" i="2"/>
  <c r="K2287" i="2"/>
  <c r="O2286" i="2"/>
  <c r="N2286" i="2"/>
  <c r="M2286" i="2"/>
  <c r="L2286" i="2"/>
  <c r="K2286" i="2"/>
  <c r="O2285" i="2"/>
  <c r="N2285" i="2"/>
  <c r="M2285" i="2"/>
  <c r="L2285" i="2"/>
  <c r="K2285" i="2"/>
  <c r="O2284" i="2"/>
  <c r="N2284" i="2"/>
  <c r="M2284" i="2"/>
  <c r="L2284" i="2"/>
  <c r="K2284" i="2"/>
  <c r="O2178" i="2"/>
  <c r="N2178" i="2"/>
  <c r="M2178" i="2"/>
  <c r="L2178" i="2"/>
  <c r="K2178" i="2"/>
  <c r="O2177" i="2"/>
  <c r="N2177" i="2"/>
  <c r="M2177" i="2"/>
  <c r="L2177" i="2"/>
  <c r="K2177" i="2"/>
  <c r="O2176" i="2"/>
  <c r="N2176" i="2"/>
  <c r="M2176" i="2"/>
  <c r="L2176" i="2"/>
  <c r="K2176" i="2"/>
  <c r="O2175" i="2"/>
  <c r="N2175" i="2"/>
  <c r="M2175" i="2"/>
  <c r="L2175" i="2"/>
  <c r="K2175" i="2"/>
  <c r="O2174" i="2"/>
  <c r="N2174" i="2"/>
  <c r="M2174" i="2"/>
  <c r="L2174" i="2"/>
  <c r="K2174" i="2"/>
  <c r="O2173" i="2"/>
  <c r="N2173" i="2"/>
  <c r="M2173" i="2"/>
  <c r="L2173" i="2"/>
  <c r="K2173" i="2"/>
  <c r="O2172" i="2"/>
  <c r="N2172" i="2"/>
  <c r="M2172" i="2"/>
  <c r="L2172" i="2"/>
  <c r="K2172" i="2"/>
  <c r="O2171" i="2"/>
  <c r="N2171" i="2"/>
  <c r="M2171" i="2"/>
  <c r="L2171" i="2"/>
  <c r="K2171" i="2"/>
  <c r="O2170" i="2"/>
  <c r="N2170" i="2"/>
  <c r="M2170" i="2"/>
  <c r="L2170" i="2"/>
  <c r="K2170" i="2"/>
  <c r="O2169" i="2"/>
  <c r="N2169" i="2"/>
  <c r="M2169" i="2"/>
  <c r="L2169" i="2"/>
  <c r="K2169" i="2"/>
  <c r="O2168" i="2"/>
  <c r="N2168" i="2"/>
  <c r="M2168" i="2"/>
  <c r="L2168" i="2"/>
  <c r="K2168" i="2"/>
  <c r="O2167" i="2"/>
  <c r="N2167" i="2"/>
  <c r="M2167" i="2"/>
  <c r="L2167" i="2"/>
  <c r="K2167" i="2"/>
  <c r="O2166" i="2"/>
  <c r="N2166" i="2"/>
  <c r="M2166" i="2"/>
  <c r="L2166" i="2"/>
  <c r="K2166" i="2"/>
  <c r="O2165" i="2"/>
  <c r="N2165" i="2"/>
  <c r="M2165" i="2"/>
  <c r="L2165" i="2"/>
  <c r="K2165" i="2"/>
  <c r="O2164" i="2"/>
  <c r="N2164" i="2"/>
  <c r="M2164" i="2"/>
  <c r="L2164" i="2"/>
  <c r="K2164" i="2"/>
  <c r="O2163" i="2"/>
  <c r="N2163" i="2"/>
  <c r="M2163" i="2"/>
  <c r="L2163" i="2"/>
  <c r="K2163" i="2"/>
  <c r="O2162" i="2"/>
  <c r="N2162" i="2"/>
  <c r="M2162" i="2"/>
  <c r="L2162" i="2"/>
  <c r="K2162" i="2"/>
  <c r="O2161" i="2"/>
  <c r="N2161" i="2"/>
  <c r="M2161" i="2"/>
  <c r="L2161" i="2"/>
  <c r="K2161" i="2"/>
  <c r="O2160" i="2"/>
  <c r="N2160" i="2"/>
  <c r="M2160" i="2"/>
  <c r="L2160" i="2"/>
  <c r="K2160" i="2"/>
  <c r="O2159" i="2"/>
  <c r="N2159" i="2"/>
  <c r="M2159" i="2"/>
  <c r="L2159" i="2"/>
  <c r="K2159" i="2"/>
  <c r="O2158" i="2"/>
  <c r="N2158" i="2"/>
  <c r="M2158" i="2"/>
  <c r="L2158" i="2"/>
  <c r="K2158" i="2"/>
  <c r="O2157" i="2"/>
  <c r="N2157" i="2"/>
  <c r="M2157" i="2"/>
  <c r="L2157" i="2"/>
  <c r="K2157" i="2"/>
  <c r="O2089" i="2"/>
  <c r="N2089" i="2"/>
  <c r="M2089" i="2"/>
  <c r="L2089" i="2"/>
  <c r="K2089" i="2"/>
  <c r="O2088" i="2"/>
  <c r="N2088" i="2"/>
  <c r="M2088" i="2"/>
  <c r="L2088" i="2"/>
  <c r="K2088" i="2"/>
  <c r="O2087" i="2"/>
  <c r="N2087" i="2"/>
  <c r="M2087" i="2"/>
  <c r="L2087" i="2"/>
  <c r="K2087" i="2"/>
  <c r="O2086" i="2"/>
  <c r="N2086" i="2"/>
  <c r="M2086" i="2"/>
  <c r="L2086" i="2"/>
  <c r="K2086" i="2"/>
  <c r="O2085" i="2"/>
  <c r="N2085" i="2"/>
  <c r="M2085" i="2"/>
  <c r="L2085" i="2"/>
  <c r="K2085" i="2"/>
  <c r="O2084" i="2"/>
  <c r="N2084" i="2"/>
  <c r="M2084" i="2"/>
  <c r="L2084" i="2"/>
  <c r="K2084" i="2"/>
  <c r="O2083" i="2"/>
  <c r="N2083" i="2"/>
  <c r="M2083" i="2"/>
  <c r="L2083" i="2"/>
  <c r="K2083" i="2"/>
  <c r="O2082" i="2"/>
  <c r="N2082" i="2"/>
  <c r="M2082" i="2"/>
  <c r="L2082" i="2"/>
  <c r="K2082" i="2"/>
  <c r="O2081" i="2"/>
  <c r="N2081" i="2"/>
  <c r="M2081" i="2"/>
  <c r="L2081" i="2"/>
  <c r="K2081" i="2"/>
  <c r="O2080" i="2"/>
  <c r="N2080" i="2"/>
  <c r="M2080" i="2"/>
  <c r="L2080" i="2"/>
  <c r="K2080" i="2"/>
  <c r="O2079" i="2"/>
  <c r="N2079" i="2"/>
  <c r="M2079" i="2"/>
  <c r="L2079" i="2"/>
  <c r="K2079" i="2"/>
  <c r="O2078" i="2"/>
  <c r="N2078" i="2"/>
  <c r="M2078" i="2"/>
  <c r="L2078" i="2"/>
  <c r="K2078" i="2"/>
  <c r="O2077" i="2"/>
  <c r="N2077" i="2"/>
  <c r="M2077" i="2"/>
  <c r="L2077" i="2"/>
  <c r="K2077" i="2"/>
  <c r="O2076" i="2"/>
  <c r="N2076" i="2"/>
  <c r="M2076" i="2"/>
  <c r="L2076" i="2"/>
  <c r="K2076" i="2"/>
  <c r="O2075" i="2"/>
  <c r="N2075" i="2"/>
  <c r="M2075" i="2"/>
  <c r="L2075" i="2"/>
  <c r="K2075" i="2"/>
  <c r="O2074" i="2"/>
  <c r="N2074" i="2"/>
  <c r="M2074" i="2"/>
  <c r="L2074" i="2"/>
  <c r="K2074" i="2"/>
  <c r="O2073" i="2"/>
  <c r="N2073" i="2"/>
  <c r="M2073" i="2"/>
  <c r="L2073" i="2"/>
  <c r="K2073" i="2"/>
  <c r="O2072" i="2"/>
  <c r="N2072" i="2"/>
  <c r="M2072" i="2"/>
  <c r="L2072" i="2"/>
  <c r="K2072" i="2"/>
  <c r="O2071" i="2"/>
  <c r="N2071" i="2"/>
  <c r="M2071" i="2"/>
  <c r="L2071" i="2"/>
  <c r="K2071" i="2"/>
  <c r="O2070" i="2"/>
  <c r="N2070" i="2"/>
  <c r="M2070" i="2"/>
  <c r="L2070" i="2"/>
  <c r="K2070" i="2"/>
  <c r="O2069" i="2"/>
  <c r="N2069" i="2"/>
  <c r="M2069" i="2"/>
  <c r="L2069" i="2"/>
  <c r="K2069" i="2"/>
  <c r="O2068" i="2"/>
  <c r="N2068" i="2"/>
  <c r="M2068" i="2"/>
  <c r="L2068" i="2"/>
  <c r="K2068" i="2"/>
  <c r="O2067" i="2"/>
  <c r="N2067" i="2"/>
  <c r="M2067" i="2"/>
  <c r="L2067" i="2"/>
  <c r="K2067" i="2"/>
  <c r="O2066" i="2"/>
  <c r="N2066" i="2"/>
  <c r="M2066" i="2"/>
  <c r="L2066" i="2"/>
  <c r="K2066" i="2"/>
  <c r="O2065" i="2"/>
  <c r="N2065" i="2"/>
  <c r="M2065" i="2"/>
  <c r="L2065" i="2"/>
  <c r="K2065" i="2"/>
  <c r="O2064" i="2"/>
  <c r="N2064" i="2"/>
  <c r="M2064" i="2"/>
  <c r="L2064" i="2"/>
  <c r="K2064" i="2"/>
  <c r="O1966" i="2"/>
  <c r="N1966" i="2"/>
  <c r="M1966" i="2"/>
  <c r="L1966" i="2"/>
  <c r="K1966" i="2"/>
  <c r="O1965" i="2"/>
  <c r="N1965" i="2"/>
  <c r="M1965" i="2"/>
  <c r="L1965" i="2"/>
  <c r="K1965" i="2"/>
  <c r="O1964" i="2"/>
  <c r="N1964" i="2"/>
  <c r="M1964" i="2"/>
  <c r="L1964" i="2"/>
  <c r="K1964" i="2"/>
  <c r="O1963" i="2"/>
  <c r="N1963" i="2"/>
  <c r="M1963" i="2"/>
  <c r="L1963" i="2"/>
  <c r="K1963" i="2"/>
  <c r="O1962" i="2"/>
  <c r="N1962" i="2"/>
  <c r="M1962" i="2"/>
  <c r="L1962" i="2"/>
  <c r="K1962" i="2"/>
  <c r="O1961" i="2"/>
  <c r="N1961" i="2"/>
  <c r="M1961" i="2"/>
  <c r="L1961" i="2"/>
  <c r="K1961" i="2"/>
  <c r="O1960" i="2"/>
  <c r="N1960" i="2"/>
  <c r="M1960" i="2"/>
  <c r="L1960" i="2"/>
  <c r="K1960" i="2"/>
  <c r="O1959" i="2"/>
  <c r="N1959" i="2"/>
  <c r="M1959" i="2"/>
  <c r="L1959" i="2"/>
  <c r="K1959" i="2"/>
  <c r="O1958" i="2"/>
  <c r="N1958" i="2"/>
  <c r="M1958" i="2"/>
  <c r="L1958" i="2"/>
  <c r="K1958" i="2"/>
  <c r="O1957" i="2"/>
  <c r="N1957" i="2"/>
  <c r="M1957" i="2"/>
  <c r="L1957" i="2"/>
  <c r="K1957" i="2"/>
  <c r="O1956" i="2"/>
  <c r="N1956" i="2"/>
  <c r="M1956" i="2"/>
  <c r="L1956" i="2"/>
  <c r="K1956" i="2"/>
  <c r="O1955" i="2"/>
  <c r="N1955" i="2"/>
  <c r="M1955" i="2"/>
  <c r="L1955" i="2"/>
  <c r="K1955" i="2"/>
  <c r="O1954" i="2"/>
  <c r="N1954" i="2"/>
  <c r="M1954" i="2"/>
  <c r="L1954" i="2"/>
  <c r="K1954" i="2"/>
  <c r="O1953" i="2"/>
  <c r="N1953" i="2"/>
  <c r="M1953" i="2"/>
  <c r="L1953" i="2"/>
  <c r="K1953" i="2"/>
  <c r="O1952" i="2"/>
  <c r="N1952" i="2"/>
  <c r="M1952" i="2"/>
  <c r="L1952" i="2"/>
  <c r="K1952" i="2"/>
  <c r="O1951" i="2"/>
  <c r="N1951" i="2"/>
  <c r="M1951" i="2"/>
  <c r="L1951" i="2"/>
  <c r="K1951" i="2"/>
  <c r="O1950" i="2"/>
  <c r="N1950" i="2"/>
  <c r="M1950" i="2"/>
  <c r="L1950" i="2"/>
  <c r="K1950" i="2"/>
  <c r="O1949" i="2"/>
  <c r="N1949" i="2"/>
  <c r="M1949" i="2"/>
  <c r="L1949" i="2"/>
  <c r="K1949" i="2"/>
  <c r="O1948" i="2"/>
  <c r="N1948" i="2"/>
  <c r="M1948" i="2"/>
  <c r="L1948" i="2"/>
  <c r="K1948" i="2"/>
  <c r="O1947" i="2"/>
  <c r="N1947" i="2"/>
  <c r="M1947" i="2"/>
  <c r="L1947" i="2"/>
  <c r="K1947" i="2"/>
  <c r="O1946" i="2"/>
  <c r="N1946" i="2"/>
  <c r="M1946" i="2"/>
  <c r="L1946" i="2"/>
  <c r="K1946" i="2"/>
  <c r="O1945" i="2"/>
  <c r="N1945" i="2"/>
  <c r="M1945" i="2"/>
  <c r="L1945" i="2"/>
  <c r="K1945" i="2"/>
  <c r="O1944" i="2"/>
  <c r="N1944" i="2"/>
  <c r="M1944" i="2"/>
  <c r="L1944" i="2"/>
  <c r="K1944" i="2"/>
  <c r="O1943" i="2"/>
  <c r="N1943" i="2"/>
  <c r="M1943" i="2"/>
  <c r="L1943" i="2"/>
  <c r="K1943" i="2"/>
  <c r="O1942" i="2"/>
  <c r="N1942" i="2"/>
  <c r="M1942" i="2"/>
  <c r="L1942" i="2"/>
  <c r="K1942" i="2"/>
  <c r="O1941" i="2"/>
  <c r="N1941" i="2"/>
  <c r="M1941" i="2"/>
  <c r="L1941" i="2"/>
  <c r="K1941" i="2"/>
  <c r="O1940" i="2"/>
  <c r="N1940" i="2"/>
  <c r="M1940" i="2"/>
  <c r="L1940" i="2"/>
  <c r="K1940" i="2"/>
  <c r="O1939" i="2"/>
  <c r="N1939" i="2"/>
  <c r="M1939" i="2"/>
  <c r="L1939" i="2"/>
  <c r="K1939" i="2"/>
  <c r="O1938" i="2"/>
  <c r="N1938" i="2"/>
  <c r="M1938" i="2"/>
  <c r="L1938" i="2"/>
  <c r="K1938" i="2"/>
  <c r="O1937" i="2"/>
  <c r="N1937" i="2"/>
  <c r="M1937" i="2"/>
  <c r="L1937" i="2"/>
  <c r="K1937" i="2"/>
  <c r="O1936" i="2"/>
  <c r="N1936" i="2"/>
  <c r="M1936" i="2"/>
  <c r="L1936" i="2"/>
  <c r="K1936" i="2"/>
  <c r="O1833" i="2"/>
  <c r="N1833" i="2"/>
  <c r="M1833" i="2"/>
  <c r="L1833" i="2"/>
  <c r="K1833" i="2"/>
  <c r="O1832" i="2"/>
  <c r="N1832" i="2"/>
  <c r="M1832" i="2"/>
  <c r="L1832" i="2"/>
  <c r="K1832" i="2"/>
  <c r="O1831" i="2"/>
  <c r="N1831" i="2"/>
  <c r="M1831" i="2"/>
  <c r="L1831" i="2"/>
  <c r="K1831" i="2"/>
  <c r="O1830" i="2"/>
  <c r="N1830" i="2"/>
  <c r="M1830" i="2"/>
  <c r="L1830" i="2"/>
  <c r="K1830" i="2"/>
  <c r="O1829" i="2"/>
  <c r="N1829" i="2"/>
  <c r="M1829" i="2"/>
  <c r="L1829" i="2"/>
  <c r="K1829" i="2"/>
  <c r="O1828" i="2"/>
  <c r="N1828" i="2"/>
  <c r="M1828" i="2"/>
  <c r="L1828" i="2"/>
  <c r="K1828" i="2"/>
  <c r="O1827" i="2"/>
  <c r="N1827" i="2"/>
  <c r="M1827" i="2"/>
  <c r="L1827" i="2"/>
  <c r="K1827" i="2"/>
  <c r="O1826" i="2"/>
  <c r="N1826" i="2"/>
  <c r="M1826" i="2"/>
  <c r="L1826" i="2"/>
  <c r="K1826" i="2"/>
  <c r="O1825" i="2"/>
  <c r="N1825" i="2"/>
  <c r="M1825" i="2"/>
  <c r="L1825" i="2"/>
  <c r="K1825" i="2"/>
  <c r="O1824" i="2"/>
  <c r="N1824" i="2"/>
  <c r="M1824" i="2"/>
  <c r="L1824" i="2"/>
  <c r="K1824" i="2"/>
  <c r="O1823" i="2"/>
  <c r="N1823" i="2"/>
  <c r="M1823" i="2"/>
  <c r="L1823" i="2"/>
  <c r="K1823" i="2"/>
  <c r="O1822" i="2"/>
  <c r="N1822" i="2"/>
  <c r="M1822" i="2"/>
  <c r="L1822" i="2"/>
  <c r="K1822" i="2"/>
  <c r="O1821" i="2"/>
  <c r="N1821" i="2"/>
  <c r="M1821" i="2"/>
  <c r="L1821" i="2"/>
  <c r="K1821" i="2"/>
  <c r="O1820" i="2"/>
  <c r="N1820" i="2"/>
  <c r="M1820" i="2"/>
  <c r="L1820" i="2"/>
  <c r="K1820" i="2"/>
  <c r="O1819" i="2"/>
  <c r="N1819" i="2"/>
  <c r="M1819" i="2"/>
  <c r="L1819" i="2"/>
  <c r="K1819" i="2"/>
  <c r="O1818" i="2"/>
  <c r="N1818" i="2"/>
  <c r="M1818" i="2"/>
  <c r="L1818" i="2"/>
  <c r="K1818" i="2"/>
  <c r="O1817" i="2"/>
  <c r="N1817" i="2"/>
  <c r="M1817" i="2"/>
  <c r="L1817" i="2"/>
  <c r="K1817" i="2"/>
  <c r="O1816" i="2"/>
  <c r="N1816" i="2"/>
  <c r="M1816" i="2"/>
  <c r="L1816" i="2"/>
  <c r="K1816" i="2"/>
  <c r="O1815" i="2"/>
  <c r="N1815" i="2"/>
  <c r="M1815" i="2"/>
  <c r="L1815" i="2"/>
  <c r="K1815" i="2"/>
  <c r="O1814" i="2"/>
  <c r="N1814" i="2"/>
  <c r="M1814" i="2"/>
  <c r="L1814" i="2"/>
  <c r="K1814" i="2"/>
  <c r="O1813" i="2"/>
  <c r="N1813" i="2"/>
  <c r="M1813" i="2"/>
  <c r="L1813" i="2"/>
  <c r="K1813" i="2"/>
  <c r="O1812" i="2"/>
  <c r="N1812" i="2"/>
  <c r="M1812" i="2"/>
  <c r="L1812" i="2"/>
  <c r="K1812" i="2"/>
  <c r="O1716" i="2"/>
  <c r="N1716" i="2"/>
  <c r="M1716" i="2"/>
  <c r="L1716" i="2"/>
  <c r="K1716" i="2"/>
  <c r="O1715" i="2"/>
  <c r="N1715" i="2"/>
  <c r="M1715" i="2"/>
  <c r="L1715" i="2"/>
  <c r="K1715" i="2"/>
  <c r="O1714" i="2"/>
  <c r="N1714" i="2"/>
  <c r="M1714" i="2"/>
  <c r="L1714" i="2"/>
  <c r="K1714" i="2"/>
  <c r="O1713" i="2"/>
  <c r="N1713" i="2"/>
  <c r="M1713" i="2"/>
  <c r="L1713" i="2"/>
  <c r="K1713" i="2"/>
  <c r="O1712" i="2"/>
  <c r="N1712" i="2"/>
  <c r="M1712" i="2"/>
  <c r="L1712" i="2"/>
  <c r="K1712" i="2"/>
  <c r="O1711" i="2"/>
  <c r="N1711" i="2"/>
  <c r="M1711" i="2"/>
  <c r="L1711" i="2"/>
  <c r="K1711" i="2"/>
  <c r="O1710" i="2"/>
  <c r="N1710" i="2"/>
  <c r="M1710" i="2"/>
  <c r="L1710" i="2"/>
  <c r="K1710" i="2"/>
  <c r="O1709" i="2"/>
  <c r="N1709" i="2"/>
  <c r="M1709" i="2"/>
  <c r="L1709" i="2"/>
  <c r="K1709" i="2"/>
  <c r="O1708" i="2"/>
  <c r="N1708" i="2"/>
  <c r="M1708" i="2"/>
  <c r="L1708" i="2"/>
  <c r="K1708" i="2"/>
  <c r="O1707" i="2"/>
  <c r="N1707" i="2"/>
  <c r="M1707" i="2"/>
  <c r="L1707" i="2"/>
  <c r="K1707" i="2"/>
  <c r="O1706" i="2"/>
  <c r="N1706" i="2"/>
  <c r="M1706" i="2"/>
  <c r="L1706" i="2"/>
  <c r="K1706" i="2"/>
  <c r="O1705" i="2"/>
  <c r="N1705" i="2"/>
  <c r="M1705" i="2"/>
  <c r="L1705" i="2"/>
  <c r="K1705" i="2"/>
  <c r="O1704" i="2"/>
  <c r="N1704" i="2"/>
  <c r="M1704" i="2"/>
  <c r="L1704" i="2"/>
  <c r="K1704" i="2"/>
  <c r="O1703" i="2"/>
  <c r="N1703" i="2"/>
  <c r="M1703" i="2"/>
  <c r="L1703" i="2"/>
  <c r="K1703" i="2"/>
  <c r="O1702" i="2"/>
  <c r="N1702" i="2"/>
  <c r="M1702" i="2"/>
  <c r="L1702" i="2"/>
  <c r="K1702" i="2"/>
  <c r="O1629" i="2"/>
  <c r="N1629" i="2"/>
  <c r="M1629" i="2"/>
  <c r="L1629" i="2"/>
  <c r="K1629" i="2"/>
  <c r="O1628" i="2"/>
  <c r="N1628" i="2"/>
  <c r="M1628" i="2"/>
  <c r="L1628" i="2"/>
  <c r="K1628" i="2"/>
  <c r="O1627" i="2"/>
  <c r="N1627" i="2"/>
  <c r="M1627" i="2"/>
  <c r="L1627" i="2"/>
  <c r="K1627" i="2"/>
  <c r="O1626" i="2"/>
  <c r="N1626" i="2"/>
  <c r="M1626" i="2"/>
  <c r="L1626" i="2"/>
  <c r="K1626" i="2"/>
  <c r="O1625" i="2"/>
  <c r="N1625" i="2"/>
  <c r="M1625" i="2"/>
  <c r="L1625" i="2"/>
  <c r="K1625" i="2"/>
  <c r="O1624" i="2"/>
  <c r="N1624" i="2"/>
  <c r="M1624" i="2"/>
  <c r="L1624" i="2"/>
  <c r="K1624" i="2"/>
  <c r="O1623" i="2"/>
  <c r="N1623" i="2"/>
  <c r="M1623" i="2"/>
  <c r="L1623" i="2"/>
  <c r="K1623" i="2"/>
  <c r="O1622" i="2"/>
  <c r="N1622" i="2"/>
  <c r="M1622" i="2"/>
  <c r="L1622" i="2"/>
  <c r="K1622" i="2"/>
  <c r="O1621" i="2"/>
  <c r="N1621" i="2"/>
  <c r="M1621" i="2"/>
  <c r="L1621" i="2"/>
  <c r="K1621" i="2"/>
  <c r="O1620" i="2"/>
  <c r="N1620" i="2"/>
  <c r="M1620" i="2"/>
  <c r="L1620" i="2"/>
  <c r="K1620" i="2"/>
  <c r="O1619" i="2"/>
  <c r="N1619" i="2"/>
  <c r="M1619" i="2"/>
  <c r="L1619" i="2"/>
  <c r="K1619" i="2"/>
  <c r="O1618" i="2"/>
  <c r="N1618" i="2"/>
  <c r="M1618" i="2"/>
  <c r="L1618" i="2"/>
  <c r="K1618" i="2"/>
  <c r="O1617" i="2"/>
  <c r="N1617" i="2"/>
  <c r="M1617" i="2"/>
  <c r="L1617" i="2"/>
  <c r="K1617" i="2"/>
  <c r="O1616" i="2"/>
  <c r="N1616" i="2"/>
  <c r="M1616" i="2"/>
  <c r="L1616" i="2"/>
  <c r="K1616" i="2"/>
  <c r="O1615" i="2"/>
  <c r="N1615" i="2"/>
  <c r="M1615" i="2"/>
  <c r="L1615" i="2"/>
  <c r="K1615" i="2"/>
  <c r="O1614" i="2"/>
  <c r="N1614" i="2"/>
  <c r="M1614" i="2"/>
  <c r="L1614" i="2"/>
  <c r="K1614" i="2"/>
  <c r="O1613" i="2"/>
  <c r="N1613" i="2"/>
  <c r="M1613" i="2"/>
  <c r="L1613" i="2"/>
  <c r="K1613" i="2"/>
  <c r="O1612" i="2"/>
  <c r="N1612" i="2"/>
  <c r="M1612" i="2"/>
  <c r="L1612" i="2"/>
  <c r="K1612" i="2"/>
  <c r="O1611" i="2"/>
  <c r="N1611" i="2"/>
  <c r="M1611" i="2"/>
  <c r="L1611" i="2"/>
  <c r="K1611" i="2"/>
  <c r="O1610" i="2"/>
  <c r="N1610" i="2"/>
  <c r="M1610" i="2"/>
  <c r="L1610" i="2"/>
  <c r="K1610" i="2"/>
  <c r="O1609" i="2"/>
  <c r="N1609" i="2"/>
  <c r="M1609" i="2"/>
  <c r="L1609" i="2"/>
  <c r="K1609" i="2"/>
  <c r="O1608" i="2"/>
  <c r="N1608" i="2"/>
  <c r="M1608" i="2"/>
  <c r="L1608" i="2"/>
  <c r="K1608" i="2"/>
  <c r="O1607" i="2"/>
  <c r="N1607" i="2"/>
  <c r="M1607" i="2"/>
  <c r="L1607" i="2"/>
  <c r="K1607" i="2"/>
  <c r="O1606" i="2"/>
  <c r="N1606" i="2"/>
  <c r="M1606" i="2"/>
  <c r="L1606" i="2"/>
  <c r="K1606" i="2"/>
  <c r="O1504" i="2"/>
  <c r="N1504" i="2"/>
  <c r="M1504" i="2"/>
  <c r="L1504" i="2"/>
  <c r="K1504" i="2"/>
  <c r="O1503" i="2"/>
  <c r="N1503" i="2"/>
  <c r="M1503" i="2"/>
  <c r="L1503" i="2"/>
  <c r="K1503" i="2"/>
  <c r="O1502" i="2"/>
  <c r="N1502" i="2"/>
  <c r="M1502" i="2"/>
  <c r="L1502" i="2"/>
  <c r="K1502" i="2"/>
  <c r="O1501" i="2"/>
  <c r="N1501" i="2"/>
  <c r="M1501" i="2"/>
  <c r="L1501" i="2"/>
  <c r="K1501" i="2"/>
  <c r="O1500" i="2"/>
  <c r="N1500" i="2"/>
  <c r="M1500" i="2"/>
  <c r="L1500" i="2"/>
  <c r="K1500" i="2"/>
  <c r="O1499" i="2"/>
  <c r="N1499" i="2"/>
  <c r="M1499" i="2"/>
  <c r="L1499" i="2"/>
  <c r="K1499" i="2"/>
  <c r="O1498" i="2"/>
  <c r="N1498" i="2"/>
  <c r="M1498" i="2"/>
  <c r="L1498" i="2"/>
  <c r="K1498" i="2"/>
  <c r="O1497" i="2"/>
  <c r="N1497" i="2"/>
  <c r="M1497" i="2"/>
  <c r="L1497" i="2"/>
  <c r="K1497" i="2"/>
  <c r="O1496" i="2"/>
  <c r="N1496" i="2"/>
  <c r="M1496" i="2"/>
  <c r="L1496" i="2"/>
  <c r="K1496" i="2"/>
  <c r="O1495" i="2"/>
  <c r="N1495" i="2"/>
  <c r="M1495" i="2"/>
  <c r="L1495" i="2"/>
  <c r="K1495" i="2"/>
  <c r="O1494" i="2"/>
  <c r="N1494" i="2"/>
  <c r="M1494" i="2"/>
  <c r="L1494" i="2"/>
  <c r="K1494" i="2"/>
  <c r="O1493" i="2"/>
  <c r="N1493" i="2"/>
  <c r="M1493" i="2"/>
  <c r="L1493" i="2"/>
  <c r="K1493" i="2"/>
  <c r="O1492" i="2"/>
  <c r="N1492" i="2"/>
  <c r="M1492" i="2"/>
  <c r="L1492" i="2"/>
  <c r="K1492" i="2"/>
  <c r="O1491" i="2"/>
  <c r="N1491" i="2"/>
  <c r="M1491" i="2"/>
  <c r="L1491" i="2"/>
  <c r="K1491" i="2"/>
  <c r="O1490" i="2"/>
  <c r="N1490" i="2"/>
  <c r="M1490" i="2"/>
  <c r="L1490" i="2"/>
  <c r="K1490" i="2"/>
  <c r="O1489" i="2"/>
  <c r="N1489" i="2"/>
  <c r="M1489" i="2"/>
  <c r="L1489" i="2"/>
  <c r="K1489" i="2"/>
  <c r="O1488" i="2"/>
  <c r="N1488" i="2"/>
  <c r="M1488" i="2"/>
  <c r="L1488" i="2"/>
  <c r="K1488" i="2"/>
  <c r="O1487" i="2"/>
  <c r="N1487" i="2"/>
  <c r="M1487" i="2"/>
  <c r="L1487" i="2"/>
  <c r="K1487" i="2"/>
  <c r="O1486" i="2"/>
  <c r="N1486" i="2"/>
  <c r="M1486" i="2"/>
  <c r="L1486" i="2"/>
  <c r="K1486" i="2"/>
  <c r="O1485" i="2"/>
  <c r="N1485" i="2"/>
  <c r="M1485" i="2"/>
  <c r="L1485" i="2"/>
  <c r="K1485" i="2"/>
  <c r="O1484" i="2"/>
  <c r="N1484" i="2"/>
  <c r="M1484" i="2"/>
  <c r="L1484" i="2"/>
  <c r="K1484" i="2"/>
  <c r="O1483" i="2"/>
  <c r="N1483" i="2"/>
  <c r="M1483" i="2"/>
  <c r="L1483" i="2"/>
  <c r="K1483" i="2"/>
  <c r="O1482" i="2"/>
  <c r="N1482" i="2"/>
  <c r="M1482" i="2"/>
  <c r="L1482" i="2"/>
  <c r="K1482" i="2"/>
  <c r="O1481" i="2"/>
  <c r="N1481" i="2"/>
  <c r="M1481" i="2"/>
  <c r="L1481" i="2"/>
  <c r="K1481" i="2"/>
  <c r="O1480" i="2"/>
  <c r="N1480" i="2"/>
  <c r="M1480" i="2"/>
  <c r="L1480" i="2"/>
  <c r="K1480" i="2"/>
  <c r="O1479" i="2"/>
  <c r="N1479" i="2"/>
  <c r="M1479" i="2"/>
  <c r="L1479" i="2"/>
  <c r="K1479" i="2"/>
  <c r="O1478" i="2"/>
  <c r="N1478" i="2"/>
  <c r="M1478" i="2"/>
  <c r="L1478" i="2"/>
  <c r="K1478" i="2"/>
  <c r="O1399" i="2"/>
  <c r="N1399" i="2"/>
  <c r="M1399" i="2"/>
  <c r="L1399" i="2"/>
  <c r="K1399" i="2"/>
  <c r="O1398" i="2"/>
  <c r="N1398" i="2"/>
  <c r="M1398" i="2"/>
  <c r="L1398" i="2"/>
  <c r="K1398" i="2"/>
  <c r="O1397" i="2"/>
  <c r="N1397" i="2"/>
  <c r="M1397" i="2"/>
  <c r="L1397" i="2"/>
  <c r="K1397" i="2"/>
  <c r="O1396" i="2"/>
  <c r="N1396" i="2"/>
  <c r="M1396" i="2"/>
  <c r="L1396" i="2"/>
  <c r="K1396" i="2"/>
  <c r="O1395" i="2"/>
  <c r="N1395" i="2"/>
  <c r="M1395" i="2"/>
  <c r="L1395" i="2"/>
  <c r="K1395" i="2"/>
  <c r="O1394" i="2"/>
  <c r="N1394" i="2"/>
  <c r="M1394" i="2"/>
  <c r="L1394" i="2"/>
  <c r="K1394" i="2"/>
  <c r="O1393" i="2"/>
  <c r="N1393" i="2"/>
  <c r="M1393" i="2"/>
  <c r="L1393" i="2"/>
  <c r="K1393" i="2"/>
  <c r="O1392" i="2"/>
  <c r="N1392" i="2"/>
  <c r="M1392" i="2"/>
  <c r="L1392" i="2"/>
  <c r="K1392" i="2"/>
  <c r="O1391" i="2"/>
  <c r="N1391" i="2"/>
  <c r="M1391" i="2"/>
  <c r="L1391" i="2"/>
  <c r="K1391" i="2"/>
  <c r="O1390" i="2"/>
  <c r="N1390" i="2"/>
  <c r="M1390" i="2"/>
  <c r="L1390" i="2"/>
  <c r="K1390" i="2"/>
  <c r="O1389" i="2"/>
  <c r="N1389" i="2"/>
  <c r="M1389" i="2"/>
  <c r="L1389" i="2"/>
  <c r="K1389" i="2"/>
  <c r="O1388" i="2"/>
  <c r="N1388" i="2"/>
  <c r="M1388" i="2"/>
  <c r="L1388" i="2"/>
  <c r="K1388" i="2"/>
  <c r="O1387" i="2"/>
  <c r="N1387" i="2"/>
  <c r="M1387" i="2"/>
  <c r="L1387" i="2"/>
  <c r="K1387" i="2"/>
  <c r="O1386" i="2"/>
  <c r="N1386" i="2"/>
  <c r="M1386" i="2"/>
  <c r="L1386" i="2"/>
  <c r="K1386" i="2"/>
  <c r="O1385" i="2"/>
  <c r="N1385" i="2"/>
  <c r="M1385" i="2"/>
  <c r="L1385" i="2"/>
  <c r="K1385" i="2"/>
  <c r="O1384" i="2"/>
  <c r="N1384" i="2"/>
  <c r="M1384" i="2"/>
  <c r="L1384" i="2"/>
  <c r="K1384" i="2"/>
  <c r="O1383" i="2"/>
  <c r="N1383" i="2"/>
  <c r="M1383" i="2"/>
  <c r="L1383" i="2"/>
  <c r="K1383" i="2"/>
  <c r="O1382" i="2"/>
  <c r="N1382" i="2"/>
  <c r="M1382" i="2"/>
  <c r="L1382" i="2"/>
  <c r="K1382" i="2"/>
  <c r="O1381" i="2"/>
  <c r="N1381" i="2"/>
  <c r="M1381" i="2"/>
  <c r="L1381" i="2"/>
  <c r="K1381" i="2"/>
  <c r="O1380" i="2"/>
  <c r="N1380" i="2"/>
  <c r="M1380" i="2"/>
  <c r="L1380" i="2"/>
  <c r="K1380" i="2"/>
  <c r="O1379" i="2"/>
  <c r="N1379" i="2"/>
  <c r="M1379" i="2"/>
  <c r="L1379" i="2"/>
  <c r="K1379" i="2"/>
  <c r="O1378" i="2"/>
  <c r="N1378" i="2"/>
  <c r="M1378" i="2"/>
  <c r="L1378" i="2"/>
  <c r="K1378" i="2"/>
  <c r="O1377" i="2"/>
  <c r="N1377" i="2"/>
  <c r="M1377" i="2"/>
  <c r="L1377" i="2"/>
  <c r="K1377" i="2"/>
  <c r="O1376" i="2"/>
  <c r="N1376" i="2"/>
  <c r="M1376" i="2"/>
  <c r="L1376" i="2"/>
  <c r="K1376" i="2"/>
  <c r="O1375" i="2"/>
  <c r="N1375" i="2"/>
  <c r="M1375" i="2"/>
  <c r="L1375" i="2"/>
  <c r="K1375" i="2"/>
  <c r="O1374" i="2"/>
  <c r="N1374" i="2"/>
  <c r="M1374" i="2"/>
  <c r="L1374" i="2"/>
  <c r="K1374" i="2"/>
  <c r="O1268" i="2"/>
  <c r="N1268" i="2"/>
  <c r="M1268" i="2"/>
  <c r="L1268" i="2"/>
  <c r="K1268" i="2"/>
  <c r="O1267" i="2"/>
  <c r="N1267" i="2"/>
  <c r="M1267" i="2"/>
  <c r="L1267" i="2"/>
  <c r="K1267" i="2"/>
  <c r="O1266" i="2"/>
  <c r="N1266" i="2"/>
  <c r="M1266" i="2"/>
  <c r="L1266" i="2"/>
  <c r="K1266" i="2"/>
  <c r="O1265" i="2"/>
  <c r="N1265" i="2"/>
  <c r="M1265" i="2"/>
  <c r="L1265" i="2"/>
  <c r="K1265" i="2"/>
  <c r="O1264" i="2"/>
  <c r="N1264" i="2"/>
  <c r="M1264" i="2"/>
  <c r="L1264" i="2"/>
  <c r="K1264" i="2"/>
  <c r="O1263" i="2"/>
  <c r="N1263" i="2"/>
  <c r="M1263" i="2"/>
  <c r="L1263" i="2"/>
  <c r="K1263" i="2"/>
  <c r="O1262" i="2"/>
  <c r="N1262" i="2"/>
  <c r="M1262" i="2"/>
  <c r="L1262" i="2"/>
  <c r="K1262" i="2"/>
  <c r="O1261" i="2"/>
  <c r="N1261" i="2"/>
  <c r="M1261" i="2"/>
  <c r="L1261" i="2"/>
  <c r="K1261" i="2"/>
  <c r="O1260" i="2"/>
  <c r="N1260" i="2"/>
  <c r="M1260" i="2"/>
  <c r="L1260" i="2"/>
  <c r="K1260" i="2"/>
  <c r="O1259" i="2"/>
  <c r="N1259" i="2"/>
  <c r="M1259" i="2"/>
  <c r="L1259" i="2"/>
  <c r="K1259" i="2"/>
  <c r="O1258" i="2"/>
  <c r="N1258" i="2"/>
  <c r="M1258" i="2"/>
  <c r="L1258" i="2"/>
  <c r="K1258" i="2"/>
  <c r="O1257" i="2"/>
  <c r="N1257" i="2"/>
  <c r="M1257" i="2"/>
  <c r="L1257" i="2"/>
  <c r="K1257" i="2"/>
  <c r="O1256" i="2"/>
  <c r="N1256" i="2"/>
  <c r="M1256" i="2"/>
  <c r="L1256" i="2"/>
  <c r="K1256" i="2"/>
  <c r="N1255" i="2"/>
  <c r="M1255" i="2"/>
  <c r="L1255" i="2"/>
  <c r="K1255" i="2"/>
  <c r="O1254" i="2"/>
  <c r="N1254" i="2"/>
  <c r="M1254" i="2"/>
  <c r="L1254" i="2"/>
  <c r="K1254" i="2"/>
  <c r="O1253" i="2"/>
  <c r="N1253" i="2"/>
  <c r="M1253" i="2"/>
  <c r="L1253" i="2"/>
  <c r="K1253" i="2"/>
  <c r="O1252" i="2"/>
  <c r="N1252" i="2"/>
  <c r="M1252" i="2"/>
  <c r="L1252" i="2"/>
  <c r="K1252" i="2"/>
  <c r="O1251" i="2"/>
  <c r="N1251" i="2"/>
  <c r="M1251" i="2"/>
  <c r="L1251" i="2"/>
  <c r="K1251" i="2"/>
  <c r="O1250" i="2"/>
  <c r="N1250" i="2"/>
  <c r="M1250" i="2"/>
  <c r="L1250" i="2"/>
  <c r="K1250" i="2"/>
  <c r="O1249" i="2"/>
  <c r="N1249" i="2"/>
  <c r="M1249" i="2"/>
  <c r="L1249" i="2"/>
  <c r="K1249" i="2"/>
  <c r="O1248" i="2"/>
  <c r="N1248" i="2"/>
  <c r="M1248" i="2"/>
  <c r="L1248" i="2"/>
  <c r="K1248" i="2"/>
  <c r="O1247" i="2"/>
  <c r="N1247" i="2"/>
  <c r="M1247" i="2"/>
  <c r="L1247" i="2"/>
  <c r="K1247" i="2"/>
  <c r="O1246" i="2"/>
  <c r="N1246" i="2"/>
  <c r="M1246" i="2"/>
  <c r="L1246" i="2"/>
  <c r="K1246" i="2"/>
  <c r="O1111" i="2"/>
  <c r="N1111" i="2"/>
  <c r="M1111" i="2"/>
  <c r="L1111" i="2"/>
  <c r="K1111" i="2"/>
  <c r="O1110" i="2"/>
  <c r="N1110" i="2"/>
  <c r="M1110" i="2"/>
  <c r="L1110" i="2"/>
  <c r="K1110" i="2"/>
  <c r="O1109" i="2"/>
  <c r="N1109" i="2"/>
  <c r="M1109" i="2"/>
  <c r="L1109" i="2"/>
  <c r="K1109" i="2"/>
  <c r="O1108" i="2"/>
  <c r="N1108" i="2"/>
  <c r="M1108" i="2"/>
  <c r="L1108" i="2"/>
  <c r="K1108" i="2"/>
  <c r="O1107" i="2"/>
  <c r="N1107" i="2"/>
  <c r="M1107" i="2"/>
  <c r="L1107" i="2"/>
  <c r="K1107" i="2"/>
  <c r="O1106" i="2"/>
  <c r="N1106" i="2"/>
  <c r="M1106" i="2"/>
  <c r="L1106" i="2"/>
  <c r="K1106" i="2"/>
  <c r="O1105" i="2"/>
  <c r="N1105" i="2"/>
  <c r="M1105" i="2"/>
  <c r="L1105" i="2"/>
  <c r="K1105" i="2"/>
  <c r="O1104" i="2"/>
  <c r="N1104" i="2"/>
  <c r="M1104" i="2"/>
  <c r="L1104" i="2"/>
  <c r="K1104" i="2"/>
  <c r="O1103" i="2"/>
  <c r="N1103" i="2"/>
  <c r="M1103" i="2"/>
  <c r="L1103" i="2"/>
  <c r="K1103" i="2"/>
  <c r="O1102" i="2"/>
  <c r="N1102" i="2"/>
  <c r="M1102" i="2"/>
  <c r="L1102" i="2"/>
  <c r="K1102" i="2"/>
  <c r="O1101" i="2"/>
  <c r="N1101" i="2"/>
  <c r="M1101" i="2"/>
  <c r="L1101" i="2"/>
  <c r="K1101" i="2"/>
  <c r="O1100" i="2"/>
  <c r="N1100" i="2"/>
  <c r="M1100" i="2"/>
  <c r="L1100" i="2"/>
  <c r="K1100" i="2"/>
  <c r="O1099" i="2"/>
  <c r="N1099" i="2"/>
  <c r="M1099" i="2"/>
  <c r="L1099" i="2"/>
  <c r="K1099" i="2"/>
  <c r="O1098" i="2"/>
  <c r="N1098" i="2"/>
  <c r="M1098" i="2"/>
  <c r="L1098" i="2"/>
  <c r="K1098" i="2"/>
  <c r="O1097" i="2"/>
  <c r="N1097" i="2"/>
  <c r="M1097" i="2"/>
  <c r="L1097" i="2"/>
  <c r="K1097" i="2"/>
  <c r="O1096" i="2"/>
  <c r="N1096" i="2"/>
  <c r="M1096" i="2"/>
  <c r="L1096" i="2"/>
  <c r="K1096" i="2"/>
  <c r="O1095" i="2"/>
  <c r="N1095" i="2"/>
  <c r="M1095" i="2"/>
  <c r="L1095" i="2"/>
  <c r="K1095" i="2"/>
  <c r="O1094" i="2"/>
  <c r="N1094" i="2"/>
  <c r="M1094" i="2"/>
  <c r="L1094" i="2"/>
  <c r="K1094" i="2"/>
  <c r="O1093" i="2"/>
  <c r="N1093" i="2"/>
  <c r="M1093" i="2"/>
  <c r="L1093" i="2"/>
  <c r="K1093" i="2"/>
  <c r="O1092" i="2"/>
  <c r="N1092" i="2"/>
  <c r="M1092" i="2"/>
  <c r="L1092" i="2"/>
  <c r="K1092" i="2"/>
  <c r="O1091" i="2"/>
  <c r="N1091" i="2"/>
  <c r="M1091" i="2"/>
  <c r="L1091" i="2"/>
  <c r="K1091" i="2"/>
  <c r="O1090" i="2"/>
  <c r="N1090" i="2"/>
  <c r="M1090" i="2"/>
  <c r="L1090" i="2"/>
  <c r="K1090" i="2"/>
  <c r="O1089" i="2"/>
  <c r="N1089" i="2"/>
  <c r="M1089" i="2"/>
  <c r="L1089" i="2"/>
  <c r="K1089" i="2"/>
  <c r="O1088" i="2"/>
  <c r="N1088" i="2"/>
  <c r="M1088" i="2"/>
  <c r="L1088" i="2"/>
  <c r="K1088" i="2"/>
  <c r="O1087" i="2"/>
  <c r="N1087" i="2"/>
  <c r="M1087" i="2"/>
  <c r="L1087" i="2"/>
  <c r="K1087" i="2"/>
  <c r="O1086" i="2"/>
  <c r="N1086" i="2"/>
  <c r="M1086" i="2"/>
  <c r="L1086" i="2"/>
  <c r="K1086" i="2"/>
  <c r="N1085" i="2"/>
  <c r="M1085" i="2"/>
  <c r="L1085" i="2"/>
  <c r="K1085" i="2"/>
  <c r="O1084" i="2"/>
  <c r="N1084" i="2"/>
  <c r="M1084" i="2"/>
  <c r="L1084" i="2"/>
  <c r="K1084" i="2"/>
  <c r="O1083" i="2"/>
  <c r="N1083" i="2"/>
  <c r="M1083" i="2"/>
  <c r="L1083" i="2"/>
  <c r="K1083" i="2"/>
  <c r="O1082" i="2"/>
  <c r="N1082" i="2"/>
  <c r="M1082" i="2"/>
  <c r="L1082" i="2"/>
  <c r="K1082" i="2"/>
  <c r="O1081" i="2"/>
  <c r="N1081" i="2"/>
  <c r="M1081" i="2"/>
  <c r="L1081" i="2"/>
  <c r="K1081" i="2"/>
  <c r="O1080" i="2"/>
  <c r="N1080" i="2"/>
  <c r="M1080" i="2"/>
  <c r="L1080" i="2"/>
  <c r="K1080" i="2"/>
  <c r="O1079" i="2"/>
  <c r="N1079" i="2"/>
  <c r="M1079" i="2"/>
  <c r="L1079" i="2"/>
  <c r="K1079" i="2"/>
  <c r="O1078" i="2"/>
  <c r="N1078" i="2"/>
  <c r="M1078" i="2"/>
  <c r="L1078" i="2"/>
  <c r="K1078" i="2"/>
  <c r="O942" i="2"/>
  <c r="N942" i="2"/>
  <c r="M942" i="2"/>
  <c r="L942" i="2"/>
  <c r="K942" i="2"/>
  <c r="O941" i="2"/>
  <c r="N941" i="2"/>
  <c r="M941" i="2"/>
  <c r="L941" i="2"/>
  <c r="K941" i="2"/>
  <c r="N940" i="2"/>
  <c r="M940" i="2"/>
  <c r="L940" i="2"/>
  <c r="K940" i="2"/>
  <c r="O939" i="2"/>
  <c r="N939" i="2"/>
  <c r="M939" i="2"/>
  <c r="L939" i="2"/>
  <c r="K939" i="2"/>
  <c r="O938" i="2"/>
  <c r="N938" i="2"/>
  <c r="M938" i="2"/>
  <c r="L938" i="2"/>
  <c r="K938" i="2"/>
  <c r="O937" i="2"/>
  <c r="N937" i="2"/>
  <c r="M937" i="2"/>
  <c r="L937" i="2"/>
  <c r="K937" i="2"/>
  <c r="O936" i="2"/>
  <c r="N936" i="2"/>
  <c r="M936" i="2"/>
  <c r="L936" i="2"/>
  <c r="K936" i="2"/>
  <c r="O935" i="2"/>
  <c r="N935" i="2"/>
  <c r="M935" i="2"/>
  <c r="L935" i="2"/>
  <c r="K935" i="2"/>
  <c r="O934" i="2"/>
  <c r="N934" i="2"/>
  <c r="M934" i="2"/>
  <c r="L934" i="2"/>
  <c r="K934" i="2"/>
  <c r="O933" i="2"/>
  <c r="N933" i="2"/>
  <c r="M933" i="2"/>
  <c r="L933" i="2"/>
  <c r="K933" i="2"/>
  <c r="O932" i="2"/>
  <c r="N932" i="2"/>
  <c r="M932" i="2"/>
  <c r="L932" i="2"/>
  <c r="K932" i="2"/>
  <c r="O931" i="2"/>
  <c r="N931" i="2"/>
  <c r="M931" i="2"/>
  <c r="L931" i="2"/>
  <c r="K931" i="2"/>
  <c r="O930" i="2"/>
  <c r="N930" i="2"/>
  <c r="M930" i="2"/>
  <c r="L930" i="2"/>
  <c r="K930" i="2"/>
  <c r="O929" i="2"/>
  <c r="N929" i="2"/>
  <c r="M929" i="2"/>
  <c r="L929" i="2"/>
  <c r="K929" i="2"/>
  <c r="O928" i="2"/>
  <c r="N928" i="2"/>
  <c r="M928" i="2"/>
  <c r="L928" i="2"/>
  <c r="K928" i="2"/>
  <c r="O927" i="2"/>
  <c r="N927" i="2"/>
  <c r="M927" i="2"/>
  <c r="L927" i="2"/>
  <c r="K927" i="2"/>
  <c r="O926" i="2"/>
  <c r="N926" i="2"/>
  <c r="M926" i="2"/>
  <c r="L926" i="2"/>
  <c r="K926" i="2"/>
  <c r="O925" i="2"/>
  <c r="N925" i="2"/>
  <c r="M925" i="2"/>
  <c r="L925" i="2"/>
  <c r="K925" i="2"/>
  <c r="O924" i="2"/>
  <c r="N924" i="2"/>
  <c r="M924" i="2"/>
  <c r="L924" i="2"/>
  <c r="K924" i="2"/>
  <c r="O923" i="2"/>
  <c r="N923" i="2"/>
  <c r="M923" i="2"/>
  <c r="L923" i="2"/>
  <c r="K923" i="2"/>
  <c r="O922" i="2"/>
  <c r="N922" i="2"/>
  <c r="M922" i="2"/>
  <c r="L922" i="2"/>
  <c r="K922" i="2"/>
  <c r="O921" i="2"/>
  <c r="N921" i="2"/>
  <c r="M921" i="2"/>
  <c r="L921" i="2"/>
  <c r="K921" i="2"/>
  <c r="O920" i="2"/>
  <c r="N920" i="2"/>
  <c r="M920" i="2"/>
  <c r="L920" i="2"/>
  <c r="K920" i="2"/>
  <c r="O919" i="2"/>
  <c r="N919" i="2"/>
  <c r="M919" i="2"/>
  <c r="L919" i="2"/>
  <c r="K919" i="2"/>
  <c r="O918" i="2"/>
  <c r="N918" i="2"/>
  <c r="M918" i="2"/>
  <c r="L918" i="2"/>
  <c r="K918" i="2"/>
  <c r="O917" i="2"/>
  <c r="N917" i="2"/>
  <c r="M917" i="2"/>
  <c r="L917" i="2"/>
  <c r="K917" i="2"/>
  <c r="O916" i="2"/>
  <c r="N916" i="2"/>
  <c r="M916" i="2"/>
  <c r="L916" i="2"/>
  <c r="K916" i="2"/>
  <c r="O915" i="2"/>
  <c r="N915" i="2"/>
  <c r="M915" i="2"/>
  <c r="L915" i="2"/>
  <c r="K915" i="2"/>
  <c r="O914" i="2"/>
  <c r="N914" i="2"/>
  <c r="M914" i="2"/>
  <c r="L914" i="2"/>
  <c r="K914" i="2"/>
  <c r="O913" i="2"/>
  <c r="N913" i="2"/>
  <c r="M913" i="2"/>
  <c r="L913" i="2"/>
  <c r="K913" i="2"/>
  <c r="O772" i="2"/>
  <c r="N772" i="2"/>
  <c r="M772" i="2"/>
  <c r="L772" i="2"/>
  <c r="K772" i="2"/>
  <c r="O771" i="2"/>
  <c r="N771" i="2"/>
  <c r="M771" i="2"/>
  <c r="L771" i="2"/>
  <c r="K771" i="2"/>
  <c r="O770" i="2"/>
  <c r="N770" i="2"/>
  <c r="M770" i="2"/>
  <c r="L770" i="2"/>
  <c r="K770" i="2"/>
  <c r="O769" i="2"/>
  <c r="N769" i="2"/>
  <c r="M769" i="2"/>
  <c r="L769" i="2"/>
  <c r="K769" i="2"/>
  <c r="N768" i="2"/>
  <c r="M768" i="2"/>
  <c r="L768" i="2"/>
  <c r="K768" i="2"/>
  <c r="O767" i="2"/>
  <c r="N767" i="2"/>
  <c r="M767" i="2"/>
  <c r="L767" i="2"/>
  <c r="K767" i="2"/>
  <c r="O766" i="2"/>
  <c r="N766" i="2"/>
  <c r="M766" i="2"/>
  <c r="L766" i="2"/>
  <c r="K766" i="2"/>
  <c r="O765" i="2"/>
  <c r="N765" i="2"/>
  <c r="M765" i="2"/>
  <c r="L765" i="2"/>
  <c r="K765" i="2"/>
  <c r="O764" i="2"/>
  <c r="N764" i="2"/>
  <c r="M764" i="2"/>
  <c r="L764" i="2"/>
  <c r="K764" i="2"/>
  <c r="O763" i="2"/>
  <c r="N763" i="2"/>
  <c r="M763" i="2"/>
  <c r="L763" i="2"/>
  <c r="K763" i="2"/>
  <c r="O762" i="2"/>
  <c r="N762" i="2"/>
  <c r="M762" i="2"/>
  <c r="L762" i="2"/>
  <c r="K762" i="2"/>
  <c r="O761" i="2"/>
  <c r="N761" i="2"/>
  <c r="M761" i="2"/>
  <c r="L761" i="2"/>
  <c r="K761" i="2"/>
  <c r="O760" i="2"/>
  <c r="N760" i="2"/>
  <c r="M760" i="2"/>
  <c r="L760" i="2"/>
  <c r="K760" i="2"/>
  <c r="O759" i="2"/>
  <c r="N759" i="2"/>
  <c r="M759" i="2"/>
  <c r="L759" i="2"/>
  <c r="K759" i="2"/>
  <c r="O758" i="2"/>
  <c r="N758" i="2"/>
  <c r="M758" i="2"/>
  <c r="L758" i="2"/>
  <c r="K758" i="2"/>
  <c r="N757" i="2"/>
  <c r="M757" i="2"/>
  <c r="L757" i="2"/>
  <c r="K757" i="2"/>
  <c r="O756" i="2"/>
  <c r="N756" i="2"/>
  <c r="M756" i="2"/>
  <c r="L756" i="2"/>
  <c r="K756" i="2"/>
  <c r="O755" i="2"/>
  <c r="N755" i="2"/>
  <c r="M755" i="2"/>
  <c r="L755" i="2"/>
  <c r="K755" i="2"/>
  <c r="O754" i="2"/>
  <c r="N754" i="2"/>
  <c r="M754" i="2"/>
  <c r="L754" i="2"/>
  <c r="K754" i="2"/>
  <c r="O753" i="2"/>
  <c r="N753" i="2"/>
  <c r="M753" i="2"/>
  <c r="L753" i="2"/>
  <c r="K753" i="2"/>
  <c r="O752" i="2"/>
  <c r="N752" i="2"/>
  <c r="M752" i="2"/>
  <c r="L752" i="2"/>
  <c r="K752" i="2"/>
  <c r="O751" i="2"/>
  <c r="N751" i="2"/>
  <c r="M751" i="2"/>
  <c r="L751" i="2"/>
  <c r="K751" i="2"/>
  <c r="O750" i="2"/>
  <c r="N750" i="2"/>
  <c r="M750" i="2"/>
  <c r="L750" i="2"/>
  <c r="K750" i="2"/>
  <c r="O749" i="2"/>
  <c r="N749" i="2"/>
  <c r="M749" i="2"/>
  <c r="L749" i="2"/>
  <c r="K749" i="2"/>
  <c r="O748" i="2"/>
  <c r="N748" i="2"/>
  <c r="M748" i="2"/>
  <c r="L748" i="2"/>
  <c r="K748" i="2"/>
  <c r="O747" i="2"/>
  <c r="N747" i="2"/>
  <c r="M747" i="2"/>
  <c r="L747" i="2"/>
  <c r="K747" i="2"/>
  <c r="O746" i="2"/>
  <c r="N746" i="2"/>
  <c r="M746" i="2"/>
  <c r="L746" i="2"/>
  <c r="K746" i="2"/>
  <c r="O745" i="2"/>
  <c r="N745" i="2"/>
  <c r="M745" i="2"/>
  <c r="L745" i="2"/>
  <c r="K745" i="2"/>
  <c r="O641" i="2"/>
  <c r="N641" i="2"/>
  <c r="M641" i="2"/>
  <c r="L641" i="2"/>
  <c r="K641" i="2"/>
  <c r="O640" i="2"/>
  <c r="N640" i="2"/>
  <c r="M640" i="2"/>
  <c r="L640" i="2"/>
  <c r="K640" i="2"/>
  <c r="O639" i="2"/>
  <c r="N639" i="2"/>
  <c r="M639" i="2"/>
  <c r="L639" i="2"/>
  <c r="K639" i="2"/>
  <c r="O638" i="2"/>
  <c r="N638" i="2"/>
  <c r="M638" i="2"/>
  <c r="L638" i="2"/>
  <c r="K638" i="2"/>
  <c r="O637" i="2"/>
  <c r="N637" i="2"/>
  <c r="M637" i="2"/>
  <c r="L637" i="2"/>
  <c r="K637" i="2"/>
  <c r="O636" i="2"/>
  <c r="N636" i="2"/>
  <c r="M636" i="2"/>
  <c r="L636" i="2"/>
  <c r="K636" i="2"/>
  <c r="O635" i="2"/>
  <c r="N635" i="2"/>
  <c r="M635" i="2"/>
  <c r="L635" i="2"/>
  <c r="K635" i="2"/>
  <c r="O634" i="2"/>
  <c r="N634" i="2"/>
  <c r="M634" i="2"/>
  <c r="L634" i="2"/>
  <c r="K634" i="2"/>
  <c r="O633" i="2"/>
  <c r="N633" i="2"/>
  <c r="M633" i="2"/>
  <c r="L633" i="2"/>
  <c r="K633" i="2"/>
  <c r="O632" i="2"/>
  <c r="N632" i="2"/>
  <c r="M632" i="2"/>
  <c r="L632" i="2"/>
  <c r="K632" i="2"/>
  <c r="O631" i="2"/>
  <c r="N631" i="2"/>
  <c r="M631" i="2"/>
  <c r="L631" i="2"/>
  <c r="K631" i="2"/>
  <c r="O630" i="2"/>
  <c r="N630" i="2"/>
  <c r="M630" i="2"/>
  <c r="L630" i="2"/>
  <c r="K630" i="2"/>
  <c r="O629" i="2"/>
  <c r="N629" i="2"/>
  <c r="M629" i="2"/>
  <c r="L629" i="2"/>
  <c r="K629" i="2"/>
  <c r="O628" i="2"/>
  <c r="N628" i="2"/>
  <c r="M628" i="2"/>
  <c r="L628" i="2"/>
  <c r="K628" i="2"/>
  <c r="O627" i="2"/>
  <c r="N627" i="2"/>
  <c r="M627" i="2"/>
  <c r="L627" i="2"/>
  <c r="K627" i="2"/>
  <c r="O626" i="2"/>
  <c r="N626" i="2"/>
  <c r="M626" i="2"/>
  <c r="L626" i="2"/>
  <c r="K626" i="2"/>
  <c r="O625" i="2"/>
  <c r="N625" i="2"/>
  <c r="M625" i="2"/>
  <c r="L625" i="2"/>
  <c r="K625" i="2"/>
  <c r="O624" i="2"/>
  <c r="N624" i="2"/>
  <c r="M624" i="2"/>
  <c r="L624" i="2"/>
  <c r="K624" i="2"/>
  <c r="O623" i="2"/>
  <c r="N623" i="2"/>
  <c r="M623" i="2"/>
  <c r="L623" i="2"/>
  <c r="K623" i="2"/>
  <c r="O622" i="2"/>
  <c r="N622" i="2"/>
  <c r="M622" i="2"/>
  <c r="L622" i="2"/>
  <c r="K622" i="2"/>
  <c r="O621" i="2"/>
  <c r="N621" i="2"/>
  <c r="M621" i="2"/>
  <c r="L621" i="2"/>
  <c r="K621" i="2"/>
  <c r="O620" i="2"/>
  <c r="N620" i="2"/>
  <c r="M620" i="2"/>
  <c r="L620" i="2"/>
  <c r="K620" i="2"/>
  <c r="O619" i="2"/>
  <c r="N619" i="2"/>
  <c r="M619" i="2"/>
  <c r="L619" i="2"/>
  <c r="K619" i="2"/>
  <c r="O618" i="2"/>
  <c r="N618" i="2"/>
  <c r="M618" i="2"/>
  <c r="L618" i="2"/>
  <c r="K618" i="2"/>
  <c r="O617" i="2"/>
  <c r="N617" i="2"/>
  <c r="M617" i="2"/>
  <c r="L617" i="2"/>
  <c r="K617" i="2"/>
  <c r="N616" i="2"/>
  <c r="M616" i="2"/>
  <c r="L616" i="2"/>
  <c r="K616" i="2"/>
  <c r="O615" i="2"/>
  <c r="N615" i="2"/>
  <c r="M615" i="2"/>
  <c r="L615" i="2"/>
  <c r="K615" i="2"/>
  <c r="O614" i="2"/>
  <c r="N614" i="2"/>
  <c r="M614" i="2"/>
  <c r="L614" i="2"/>
  <c r="K614" i="2"/>
  <c r="O613" i="2"/>
  <c r="N613" i="2"/>
  <c r="M613" i="2"/>
  <c r="L613" i="2"/>
  <c r="K613" i="2"/>
  <c r="O612" i="2"/>
  <c r="N612" i="2"/>
  <c r="M612" i="2"/>
  <c r="L612" i="2"/>
  <c r="K612" i="2"/>
  <c r="O611" i="2"/>
  <c r="N611" i="2"/>
  <c r="M611" i="2"/>
  <c r="L611" i="2"/>
  <c r="K611" i="2"/>
  <c r="O610" i="2"/>
  <c r="N610" i="2"/>
  <c r="M610" i="2"/>
  <c r="L610" i="2"/>
  <c r="K610" i="2"/>
  <c r="O609" i="2"/>
  <c r="N609" i="2"/>
  <c r="M609" i="2"/>
  <c r="L609" i="2"/>
  <c r="K609" i="2"/>
  <c r="N608" i="2"/>
  <c r="M608" i="2"/>
  <c r="L608" i="2"/>
  <c r="K608" i="2"/>
  <c r="O607" i="2"/>
  <c r="N607" i="2"/>
  <c r="M607" i="2"/>
  <c r="L607" i="2"/>
  <c r="K607" i="2"/>
  <c r="O606" i="2"/>
  <c r="N606" i="2"/>
  <c r="M606" i="2"/>
  <c r="L606" i="2"/>
  <c r="K606" i="2"/>
  <c r="O605" i="2"/>
  <c r="N605" i="2"/>
  <c r="M605" i="2"/>
  <c r="L605" i="2"/>
  <c r="K605" i="2"/>
  <c r="O604" i="2"/>
  <c r="N604" i="2"/>
  <c r="M604" i="2"/>
  <c r="L604" i="2"/>
  <c r="K604" i="2"/>
  <c r="O603" i="2"/>
  <c r="N603" i="2"/>
  <c r="M603" i="2"/>
  <c r="L603" i="2"/>
  <c r="K603" i="2"/>
  <c r="O602" i="2"/>
  <c r="N602" i="2"/>
  <c r="M602" i="2"/>
  <c r="L602" i="2"/>
  <c r="K602" i="2"/>
  <c r="O498" i="2"/>
  <c r="N498" i="2"/>
  <c r="M498" i="2"/>
  <c r="L498" i="2"/>
  <c r="K498" i="2"/>
  <c r="O497" i="2"/>
  <c r="N497" i="2"/>
  <c r="M497" i="2"/>
  <c r="L497" i="2"/>
  <c r="K497" i="2"/>
  <c r="O496" i="2"/>
  <c r="N496" i="2"/>
  <c r="M496" i="2"/>
  <c r="L496" i="2"/>
  <c r="K496" i="2"/>
  <c r="O495" i="2"/>
  <c r="N495" i="2"/>
  <c r="M495" i="2"/>
  <c r="L495" i="2"/>
  <c r="K495" i="2"/>
  <c r="O494" i="2"/>
  <c r="N494" i="2"/>
  <c r="M494" i="2"/>
  <c r="L494" i="2"/>
  <c r="K494" i="2"/>
  <c r="O493" i="2"/>
  <c r="N493" i="2"/>
  <c r="M493" i="2"/>
  <c r="L493" i="2"/>
  <c r="K493" i="2"/>
  <c r="O492" i="2"/>
  <c r="N492" i="2"/>
  <c r="M492" i="2"/>
  <c r="L492" i="2"/>
  <c r="K492" i="2"/>
  <c r="O491" i="2"/>
  <c r="N491" i="2"/>
  <c r="M491" i="2"/>
  <c r="L491" i="2"/>
  <c r="K491" i="2"/>
  <c r="O490" i="2"/>
  <c r="N490" i="2"/>
  <c r="M490" i="2"/>
  <c r="L490" i="2"/>
  <c r="K490" i="2"/>
  <c r="O489" i="2"/>
  <c r="N489" i="2"/>
  <c r="M489" i="2"/>
  <c r="L489" i="2"/>
  <c r="K489" i="2"/>
  <c r="O488" i="2"/>
  <c r="N488" i="2"/>
  <c r="M488" i="2"/>
  <c r="L488" i="2"/>
  <c r="K488" i="2"/>
  <c r="O487" i="2"/>
  <c r="N487" i="2"/>
  <c r="M487" i="2"/>
  <c r="L487" i="2"/>
  <c r="K487" i="2"/>
  <c r="O486" i="2"/>
  <c r="N486" i="2"/>
  <c r="M486" i="2"/>
  <c r="L486" i="2"/>
  <c r="K486" i="2"/>
  <c r="O485" i="2"/>
  <c r="N485" i="2"/>
  <c r="M485" i="2"/>
  <c r="L485" i="2"/>
  <c r="K485" i="2"/>
  <c r="O484" i="2"/>
  <c r="N484" i="2"/>
  <c r="M484" i="2"/>
  <c r="L484" i="2"/>
  <c r="K484" i="2"/>
  <c r="O483" i="2"/>
  <c r="N483" i="2"/>
  <c r="M483" i="2"/>
  <c r="L483" i="2"/>
  <c r="K483" i="2"/>
  <c r="O482" i="2"/>
  <c r="N482" i="2"/>
  <c r="M482" i="2"/>
  <c r="L482" i="2"/>
  <c r="K482" i="2"/>
  <c r="O481" i="2"/>
  <c r="N481" i="2"/>
  <c r="M481" i="2"/>
  <c r="L481" i="2"/>
  <c r="K481" i="2"/>
  <c r="O480" i="2"/>
  <c r="N480" i="2"/>
  <c r="M480" i="2"/>
  <c r="L480" i="2"/>
  <c r="K480" i="2"/>
  <c r="O479" i="2"/>
  <c r="N479" i="2"/>
  <c r="M479" i="2"/>
  <c r="L479" i="2"/>
  <c r="K479" i="2"/>
  <c r="O478" i="2"/>
  <c r="N478" i="2"/>
  <c r="M478" i="2"/>
  <c r="L478" i="2"/>
  <c r="K478" i="2"/>
  <c r="O384" i="2"/>
  <c r="N384" i="2"/>
  <c r="M384" i="2"/>
  <c r="L384" i="2"/>
  <c r="K384" i="2"/>
  <c r="O383" i="2"/>
  <c r="N383" i="2"/>
  <c r="M383" i="2"/>
  <c r="L383" i="2"/>
  <c r="K383" i="2"/>
  <c r="O382" i="2"/>
  <c r="N382" i="2"/>
  <c r="M382" i="2"/>
  <c r="L382" i="2"/>
  <c r="K382" i="2"/>
  <c r="O381" i="2"/>
  <c r="N381" i="2"/>
  <c r="M381" i="2"/>
  <c r="L381" i="2"/>
  <c r="K381" i="2"/>
  <c r="O380" i="2"/>
  <c r="N380" i="2"/>
  <c r="M380" i="2"/>
  <c r="L380" i="2"/>
  <c r="K380" i="2"/>
  <c r="O379" i="2"/>
  <c r="N379" i="2"/>
  <c r="M379" i="2"/>
  <c r="L379" i="2"/>
  <c r="K379" i="2"/>
  <c r="O378" i="2"/>
  <c r="N378" i="2"/>
  <c r="M378" i="2"/>
  <c r="L378" i="2"/>
  <c r="K378" i="2"/>
  <c r="O377" i="2"/>
  <c r="N377" i="2"/>
  <c r="M377" i="2"/>
  <c r="L377" i="2"/>
  <c r="K377" i="2"/>
  <c r="O376" i="2"/>
  <c r="N376" i="2"/>
  <c r="M376" i="2"/>
  <c r="L376" i="2"/>
  <c r="K376" i="2"/>
  <c r="O375" i="2"/>
  <c r="N375" i="2"/>
  <c r="M375" i="2"/>
  <c r="L375" i="2"/>
  <c r="K375" i="2"/>
  <c r="O374" i="2"/>
  <c r="N374" i="2"/>
  <c r="M374" i="2"/>
  <c r="L374" i="2"/>
  <c r="K374" i="2"/>
  <c r="O373" i="2"/>
  <c r="N373" i="2"/>
  <c r="M373" i="2"/>
  <c r="L373" i="2"/>
  <c r="K373" i="2"/>
  <c r="O372" i="2"/>
  <c r="N372" i="2"/>
  <c r="M372" i="2"/>
  <c r="L372" i="2"/>
  <c r="K372" i="2"/>
  <c r="O371" i="2"/>
  <c r="N371" i="2"/>
  <c r="M371" i="2"/>
  <c r="L371" i="2"/>
  <c r="K371" i="2"/>
  <c r="O370" i="2"/>
  <c r="N370" i="2"/>
  <c r="M370" i="2"/>
  <c r="L370" i="2"/>
  <c r="K370" i="2"/>
  <c r="O369" i="2"/>
  <c r="N369" i="2"/>
  <c r="M369" i="2"/>
  <c r="L369" i="2"/>
  <c r="K369" i="2"/>
  <c r="O368" i="2"/>
  <c r="N368" i="2"/>
  <c r="M368" i="2"/>
  <c r="L368" i="2"/>
  <c r="K368" i="2"/>
  <c r="O367" i="2"/>
  <c r="N367" i="2"/>
  <c r="M367" i="2"/>
  <c r="L367" i="2"/>
  <c r="K367" i="2"/>
  <c r="O366" i="2"/>
  <c r="N366" i="2"/>
  <c r="M366" i="2"/>
  <c r="L366" i="2"/>
  <c r="K366" i="2"/>
  <c r="O365" i="2"/>
  <c r="N365" i="2"/>
  <c r="M365" i="2"/>
  <c r="L365" i="2"/>
  <c r="K365" i="2"/>
  <c r="O364" i="2"/>
  <c r="N364" i="2"/>
  <c r="M364" i="2"/>
  <c r="L364" i="2"/>
  <c r="K364" i="2"/>
  <c r="O363" i="2"/>
  <c r="N363" i="2"/>
  <c r="M363" i="2"/>
  <c r="L363" i="2"/>
  <c r="K363" i="2"/>
  <c r="O362" i="2"/>
  <c r="N362" i="2"/>
  <c r="M362" i="2"/>
  <c r="L362" i="2"/>
  <c r="K362" i="2"/>
  <c r="O361" i="2"/>
  <c r="N361" i="2"/>
  <c r="M361" i="2"/>
  <c r="L361" i="2"/>
  <c r="K361" i="2"/>
  <c r="O360" i="2"/>
  <c r="N360" i="2"/>
  <c r="M360" i="2"/>
  <c r="L360" i="2"/>
  <c r="K360" i="2"/>
  <c r="O359" i="2"/>
  <c r="N359" i="2"/>
  <c r="M359" i="2"/>
  <c r="L359" i="2"/>
  <c r="K359" i="2"/>
  <c r="O265" i="2"/>
  <c r="N265" i="2"/>
  <c r="M265" i="2"/>
  <c r="L265" i="2"/>
  <c r="K265" i="2"/>
  <c r="O264" i="2"/>
  <c r="N264" i="2"/>
  <c r="M264" i="2"/>
  <c r="L264" i="2"/>
  <c r="K264" i="2"/>
  <c r="O263" i="2"/>
  <c r="N263" i="2"/>
  <c r="M263" i="2"/>
  <c r="L263" i="2"/>
  <c r="K263" i="2"/>
  <c r="O262" i="2"/>
  <c r="N262" i="2"/>
  <c r="M262" i="2"/>
  <c r="L262" i="2"/>
  <c r="K262" i="2"/>
  <c r="O261" i="2"/>
  <c r="N261" i="2"/>
  <c r="M261" i="2"/>
  <c r="L261" i="2"/>
  <c r="K261" i="2"/>
  <c r="O260" i="2"/>
  <c r="N260" i="2"/>
  <c r="M260" i="2"/>
  <c r="L260" i="2"/>
  <c r="K260" i="2"/>
  <c r="O259" i="2"/>
  <c r="N259" i="2"/>
  <c r="M259" i="2"/>
  <c r="L259" i="2"/>
  <c r="K259" i="2"/>
  <c r="O258" i="2"/>
  <c r="N258" i="2"/>
  <c r="M258" i="2"/>
  <c r="L258" i="2"/>
  <c r="K258" i="2"/>
  <c r="O257" i="2"/>
  <c r="N257" i="2"/>
  <c r="M257" i="2"/>
  <c r="L257" i="2"/>
  <c r="K257" i="2"/>
  <c r="O256" i="2"/>
  <c r="N256" i="2"/>
  <c r="M256" i="2"/>
  <c r="L256" i="2"/>
  <c r="K256" i="2"/>
  <c r="O255" i="2"/>
  <c r="N255" i="2"/>
  <c r="M255" i="2"/>
  <c r="L255" i="2"/>
  <c r="K255" i="2"/>
  <c r="O254" i="2"/>
  <c r="N254" i="2"/>
  <c r="M254" i="2"/>
  <c r="L254" i="2"/>
  <c r="K254" i="2"/>
  <c r="O253" i="2"/>
  <c r="N253" i="2"/>
  <c r="M253" i="2"/>
  <c r="L253" i="2"/>
  <c r="K253" i="2"/>
  <c r="O252" i="2"/>
  <c r="N252" i="2"/>
  <c r="M252" i="2"/>
  <c r="L252" i="2"/>
  <c r="K252" i="2"/>
  <c r="O251" i="2"/>
  <c r="N251" i="2"/>
  <c r="M251" i="2"/>
  <c r="L251" i="2"/>
  <c r="K251" i="2"/>
  <c r="O250" i="2"/>
  <c r="N250" i="2"/>
  <c r="M250" i="2"/>
  <c r="L250" i="2"/>
  <c r="K250" i="2"/>
  <c r="O249" i="2"/>
  <c r="N249" i="2"/>
  <c r="M249" i="2"/>
  <c r="L249" i="2"/>
  <c r="K249" i="2"/>
  <c r="O248" i="2"/>
  <c r="N248" i="2"/>
  <c r="M248" i="2"/>
  <c r="L248" i="2"/>
  <c r="K248" i="2"/>
  <c r="O61" i="2"/>
  <c r="N61" i="2"/>
  <c r="M61" i="2"/>
  <c r="L61" i="2"/>
  <c r="K61" i="2"/>
  <c r="O60" i="2"/>
  <c r="N60" i="2"/>
  <c r="M60" i="2"/>
  <c r="L60" i="2"/>
  <c r="K60" i="2"/>
  <c r="O59" i="2"/>
  <c r="N59" i="2"/>
  <c r="M59" i="2"/>
  <c r="L59" i="2"/>
  <c r="K59" i="2"/>
  <c r="O58" i="2"/>
  <c r="N58" i="2"/>
  <c r="M58" i="2"/>
  <c r="L58" i="2"/>
  <c r="K58" i="2"/>
  <c r="O57" i="2"/>
  <c r="N57" i="2"/>
  <c r="M57" i="2"/>
  <c r="L57" i="2"/>
  <c r="K57" i="2"/>
  <c r="O56" i="2"/>
  <c r="N56" i="2"/>
  <c r="M56" i="2"/>
  <c r="L56" i="2"/>
  <c r="K56" i="2"/>
  <c r="O55" i="2"/>
  <c r="N55" i="2"/>
  <c r="M55" i="2"/>
  <c r="L55" i="2"/>
  <c r="K55" i="2"/>
  <c r="O54" i="2"/>
  <c r="N54" i="2"/>
  <c r="M54" i="2"/>
  <c r="L54" i="2"/>
  <c r="K54" i="2"/>
  <c r="O53" i="2"/>
  <c r="N53" i="2"/>
  <c r="M53" i="2"/>
  <c r="L53" i="2"/>
  <c r="K53" i="2"/>
  <c r="O52" i="2"/>
  <c r="N52" i="2"/>
  <c r="M52" i="2"/>
  <c r="L52" i="2"/>
  <c r="K52" i="2"/>
  <c r="O51" i="2"/>
  <c r="N51" i="2"/>
  <c r="M51" i="2"/>
  <c r="L51" i="2"/>
  <c r="K51" i="2"/>
  <c r="O50" i="2"/>
  <c r="N50" i="2"/>
  <c r="M50" i="2"/>
  <c r="L50" i="2"/>
  <c r="K50" i="2"/>
  <c r="O49" i="2"/>
  <c r="N49" i="2"/>
  <c r="M49" i="2"/>
  <c r="L49" i="2"/>
  <c r="K49" i="2"/>
  <c r="O48" i="2"/>
  <c r="N48" i="2"/>
  <c r="M48" i="2"/>
  <c r="L48" i="2"/>
  <c r="K48" i="2"/>
  <c r="O47" i="2"/>
  <c r="N47" i="2"/>
  <c r="M47" i="2"/>
  <c r="L47" i="2"/>
  <c r="K47" i="2"/>
  <c r="O46" i="2"/>
  <c r="N46" i="2"/>
  <c r="M46" i="2"/>
  <c r="L46" i="2"/>
  <c r="K46" i="2"/>
  <c r="O45" i="2"/>
  <c r="N45" i="2"/>
  <c r="M45" i="2"/>
  <c r="L45" i="2"/>
  <c r="K45" i="2"/>
  <c r="O44" i="2"/>
  <c r="N44" i="2"/>
  <c r="M44" i="2"/>
  <c r="L44" i="2"/>
  <c r="K44" i="2"/>
  <c r="O43" i="2"/>
  <c r="N43" i="2"/>
  <c r="M43" i="2"/>
  <c r="L43" i="2"/>
  <c r="K43" i="2"/>
  <c r="O42" i="2"/>
  <c r="N42" i="2"/>
  <c r="M42" i="2"/>
  <c r="L42" i="2"/>
  <c r="K42" i="2"/>
  <c r="O41" i="2"/>
  <c r="N41" i="2"/>
  <c r="M41" i="2"/>
  <c r="L41" i="2"/>
  <c r="K41" i="2"/>
  <c r="O40" i="2"/>
  <c r="N40" i="2"/>
  <c r="M40" i="2"/>
  <c r="L40" i="2"/>
  <c r="K40" i="2"/>
  <c r="O39" i="2"/>
  <c r="N39" i="2"/>
  <c r="M39" i="2"/>
  <c r="L39" i="2"/>
  <c r="K39" i="2"/>
  <c r="O38" i="2"/>
  <c r="N38" i="2"/>
  <c r="M38" i="2"/>
  <c r="L38" i="2"/>
  <c r="K38" i="2"/>
  <c r="O37" i="2"/>
  <c r="N37" i="2"/>
  <c r="M37" i="2"/>
  <c r="L37" i="2"/>
  <c r="K37" i="2"/>
  <c r="O36" i="2"/>
  <c r="N36" i="2"/>
  <c r="M36" i="2"/>
  <c r="L36" i="2"/>
  <c r="K36" i="2"/>
  <c r="O35" i="2"/>
  <c r="N35" i="2"/>
  <c r="M35" i="2"/>
  <c r="L35" i="2"/>
  <c r="K35" i="2"/>
  <c r="O34" i="2"/>
  <c r="N34" i="2"/>
  <c r="M34" i="2"/>
  <c r="L34" i="2"/>
  <c r="K34" i="2"/>
  <c r="O33" i="2"/>
  <c r="N33" i="2"/>
  <c r="M33" i="2"/>
  <c r="L33" i="2"/>
  <c r="K33" i="2"/>
  <c r="O32" i="2"/>
  <c r="N32" i="2"/>
  <c r="M32" i="2"/>
  <c r="L32" i="2"/>
  <c r="K32" i="2"/>
  <c r="O31" i="2"/>
  <c r="N31" i="2"/>
  <c r="M31" i="2"/>
  <c r="L31" i="2"/>
  <c r="K31" i="2"/>
  <c r="O30" i="2"/>
  <c r="N30" i="2"/>
  <c r="M30" i="2"/>
  <c r="L30" i="2"/>
  <c r="K30" i="2"/>
  <c r="O6169" i="2"/>
  <c r="N6169" i="2"/>
  <c r="M6169" i="2"/>
  <c r="L6169" i="2"/>
  <c r="K6169" i="2"/>
  <c r="O6168" i="2"/>
  <c r="N6168" i="2"/>
  <c r="M6168" i="2"/>
  <c r="L6168" i="2"/>
  <c r="K6168" i="2"/>
  <c r="O6167" i="2"/>
  <c r="N6167" i="2"/>
  <c r="M6167" i="2"/>
  <c r="L6167" i="2"/>
  <c r="K6167" i="2"/>
  <c r="O6166" i="2"/>
  <c r="N6166" i="2"/>
  <c r="M6166" i="2"/>
  <c r="L6166" i="2"/>
  <c r="K6166" i="2"/>
  <c r="O6165" i="2"/>
  <c r="N6165" i="2"/>
  <c r="M6165" i="2"/>
  <c r="L6165" i="2"/>
  <c r="K6165" i="2"/>
  <c r="O6164" i="2"/>
  <c r="N6164" i="2"/>
  <c r="M6164" i="2"/>
  <c r="L6164" i="2"/>
  <c r="K6164" i="2"/>
  <c r="O6163" i="2"/>
  <c r="N6163" i="2"/>
  <c r="M6163" i="2"/>
  <c r="L6163" i="2"/>
  <c r="K6163" i="2"/>
  <c r="O6162" i="2"/>
  <c r="N6162" i="2"/>
  <c r="M6162" i="2"/>
  <c r="L6162" i="2"/>
  <c r="K6162" i="2"/>
  <c r="O6161" i="2"/>
  <c r="N6161" i="2"/>
  <c r="M6161" i="2"/>
  <c r="L6161" i="2"/>
  <c r="K6161" i="2"/>
  <c r="O6160" i="2"/>
  <c r="N6160" i="2"/>
  <c r="M6160" i="2"/>
  <c r="L6160" i="2"/>
  <c r="K6160" i="2"/>
  <c r="O6159" i="2"/>
  <c r="N6159" i="2"/>
  <c r="M6159" i="2"/>
  <c r="L6159" i="2"/>
  <c r="K6159" i="2"/>
  <c r="O6158" i="2"/>
  <c r="N6158" i="2"/>
  <c r="M6158" i="2"/>
  <c r="L6158" i="2"/>
  <c r="K6158" i="2"/>
  <c r="O6157" i="2"/>
  <c r="N6157" i="2"/>
  <c r="M6157" i="2"/>
  <c r="L6157" i="2"/>
  <c r="K6157" i="2"/>
  <c r="O6156" i="2"/>
  <c r="N6156" i="2"/>
  <c r="M6156" i="2"/>
  <c r="L6156" i="2"/>
  <c r="K6156" i="2"/>
  <c r="O6155" i="2"/>
  <c r="N6155" i="2"/>
  <c r="M6155" i="2"/>
  <c r="L6155" i="2"/>
  <c r="K6155" i="2"/>
  <c r="O6154" i="2"/>
  <c r="N6154" i="2"/>
  <c r="M6154" i="2"/>
  <c r="L6154" i="2"/>
  <c r="K6154" i="2"/>
  <c r="O6153" i="2"/>
  <c r="N6153" i="2"/>
  <c r="M6153" i="2"/>
  <c r="L6153" i="2"/>
  <c r="K6153" i="2"/>
  <c r="O6152" i="2"/>
  <c r="N6152" i="2"/>
  <c r="M6152" i="2"/>
  <c r="L6152" i="2"/>
  <c r="K6152" i="2"/>
  <c r="O6151" i="2"/>
  <c r="N6151" i="2"/>
  <c r="M6151" i="2"/>
  <c r="L6151" i="2"/>
  <c r="K6151" i="2"/>
  <c r="O6150" i="2"/>
  <c r="N6150" i="2"/>
  <c r="M6150" i="2"/>
  <c r="L6150" i="2"/>
  <c r="K6150" i="2"/>
  <c r="O6149" i="2"/>
  <c r="N6149" i="2"/>
  <c r="M6149" i="2"/>
  <c r="L6149" i="2"/>
  <c r="K6149" i="2"/>
  <c r="O6148" i="2"/>
  <c r="N6148" i="2"/>
  <c r="M6148" i="2"/>
  <c r="L6148" i="2"/>
  <c r="K6148" i="2"/>
  <c r="O6147" i="2"/>
  <c r="N6147" i="2"/>
  <c r="M6147" i="2"/>
  <c r="L6147" i="2"/>
  <c r="K6147" i="2"/>
  <c r="O6146" i="2"/>
  <c r="N6146" i="2"/>
  <c r="M6146" i="2"/>
  <c r="L6146" i="2"/>
  <c r="K6146" i="2"/>
  <c r="O6145" i="2"/>
  <c r="N6145" i="2"/>
  <c r="M6145" i="2"/>
  <c r="L6145" i="2"/>
  <c r="K6145" i="2"/>
  <c r="O6144" i="2"/>
  <c r="N6144" i="2"/>
  <c r="M6144" i="2"/>
  <c r="L6144" i="2"/>
  <c r="K6144" i="2"/>
  <c r="N6143" i="2"/>
  <c r="M6143" i="2"/>
  <c r="L6143" i="2"/>
  <c r="K6143" i="2"/>
  <c r="O6142" i="2"/>
  <c r="N6142" i="2"/>
  <c r="M6142" i="2"/>
  <c r="L6142" i="2"/>
  <c r="K6142" i="2"/>
  <c r="O6141" i="2"/>
  <c r="N6141" i="2"/>
  <c r="M6141" i="2"/>
  <c r="L6141" i="2"/>
  <c r="K6141" i="2"/>
  <c r="O6140" i="2"/>
  <c r="N6140" i="2"/>
  <c r="M6140" i="2"/>
  <c r="L6140" i="2"/>
  <c r="K6140" i="2"/>
  <c r="O6139" i="2"/>
  <c r="N6139" i="2"/>
  <c r="M6139" i="2"/>
  <c r="L6139" i="2"/>
  <c r="K6139" i="2"/>
  <c r="O6138" i="2"/>
  <c r="N6138" i="2"/>
  <c r="M6138" i="2"/>
  <c r="L6138" i="2"/>
  <c r="K6138" i="2"/>
  <c r="O6002" i="2"/>
  <c r="N6002" i="2"/>
  <c r="M6002" i="2"/>
  <c r="L6002" i="2"/>
  <c r="K6002" i="2"/>
  <c r="O6001" i="2"/>
  <c r="N6001" i="2"/>
  <c r="M6001" i="2"/>
  <c r="L6001" i="2"/>
  <c r="K6001" i="2"/>
  <c r="O6000" i="2"/>
  <c r="N6000" i="2"/>
  <c r="M6000" i="2"/>
  <c r="L6000" i="2"/>
  <c r="K6000" i="2"/>
  <c r="O5999" i="2"/>
  <c r="N5999" i="2"/>
  <c r="M5999" i="2"/>
  <c r="L5999" i="2"/>
  <c r="K5999" i="2"/>
  <c r="O5998" i="2"/>
  <c r="N5998" i="2"/>
  <c r="M5998" i="2"/>
  <c r="L5998" i="2"/>
  <c r="K5998" i="2"/>
  <c r="O5997" i="2"/>
  <c r="N5997" i="2"/>
  <c r="M5997" i="2"/>
  <c r="L5997" i="2"/>
  <c r="K5997" i="2"/>
  <c r="O5996" i="2"/>
  <c r="N5996" i="2"/>
  <c r="M5996" i="2"/>
  <c r="L5996" i="2"/>
  <c r="K5996" i="2"/>
  <c r="O5995" i="2"/>
  <c r="N5995" i="2"/>
  <c r="M5995" i="2"/>
  <c r="L5995" i="2"/>
  <c r="K5995" i="2"/>
  <c r="O5994" i="2"/>
  <c r="N5994" i="2"/>
  <c r="M5994" i="2"/>
  <c r="L5994" i="2"/>
  <c r="K5994" i="2"/>
  <c r="O5993" i="2"/>
  <c r="N5993" i="2"/>
  <c r="M5993" i="2"/>
  <c r="L5993" i="2"/>
  <c r="K5993" i="2"/>
  <c r="O5992" i="2"/>
  <c r="N5992" i="2"/>
  <c r="M5992" i="2"/>
  <c r="L5992" i="2"/>
  <c r="K5992" i="2"/>
  <c r="O5991" i="2"/>
  <c r="N5991" i="2"/>
  <c r="M5991" i="2"/>
  <c r="L5991" i="2"/>
  <c r="K5991" i="2"/>
  <c r="O5990" i="2"/>
  <c r="N5990" i="2"/>
  <c r="M5990" i="2"/>
  <c r="L5990" i="2"/>
  <c r="K5990" i="2"/>
  <c r="O5989" i="2"/>
  <c r="N5989" i="2"/>
  <c r="M5989" i="2"/>
  <c r="L5989" i="2"/>
  <c r="K5989" i="2"/>
  <c r="O5988" i="2"/>
  <c r="N5988" i="2"/>
  <c r="M5988" i="2"/>
  <c r="L5988" i="2"/>
  <c r="K5988" i="2"/>
  <c r="O5987" i="2"/>
  <c r="N5987" i="2"/>
  <c r="M5987" i="2"/>
  <c r="L5987" i="2"/>
  <c r="K5987" i="2"/>
  <c r="O5986" i="2"/>
  <c r="N5986" i="2"/>
  <c r="M5986" i="2"/>
  <c r="L5986" i="2"/>
  <c r="K5986" i="2"/>
  <c r="O5985" i="2"/>
  <c r="N5985" i="2"/>
  <c r="M5985" i="2"/>
  <c r="L5985" i="2"/>
  <c r="K5985" i="2"/>
  <c r="O5984" i="2"/>
  <c r="N5984" i="2"/>
  <c r="M5984" i="2"/>
  <c r="L5984" i="2"/>
  <c r="K5984" i="2"/>
  <c r="O5983" i="2"/>
  <c r="N5983" i="2"/>
  <c r="M5983" i="2"/>
  <c r="L5983" i="2"/>
  <c r="K5983" i="2"/>
  <c r="O5982" i="2"/>
  <c r="N5982" i="2"/>
  <c r="M5982" i="2"/>
  <c r="L5982" i="2"/>
  <c r="K5982" i="2"/>
  <c r="O5981" i="2"/>
  <c r="N5981" i="2"/>
  <c r="M5981" i="2"/>
  <c r="L5981" i="2"/>
  <c r="K5981" i="2"/>
  <c r="O5980" i="2"/>
  <c r="N5980" i="2"/>
  <c r="M5980" i="2"/>
  <c r="L5980" i="2"/>
  <c r="K5980" i="2"/>
  <c r="O5979" i="2"/>
  <c r="N5979" i="2"/>
  <c r="M5979" i="2"/>
  <c r="L5979" i="2"/>
  <c r="K5979" i="2"/>
  <c r="O5978" i="2"/>
  <c r="N5978" i="2"/>
  <c r="M5978" i="2"/>
  <c r="L5978" i="2"/>
  <c r="K5978" i="2"/>
  <c r="O5977" i="2"/>
  <c r="N5977" i="2"/>
  <c r="M5977" i="2"/>
  <c r="L5977" i="2"/>
  <c r="K5977" i="2"/>
  <c r="O5976" i="2"/>
  <c r="N5976" i="2"/>
  <c r="M5976" i="2"/>
  <c r="L5976" i="2"/>
  <c r="K5976" i="2"/>
  <c r="O5975" i="2"/>
  <c r="N5975" i="2"/>
  <c r="M5975" i="2"/>
  <c r="L5975" i="2"/>
  <c r="K5975" i="2"/>
  <c r="N5974" i="2"/>
  <c r="M5974" i="2"/>
  <c r="L5974" i="2"/>
  <c r="K5974" i="2"/>
  <c r="O5973" i="2"/>
  <c r="N5973" i="2"/>
  <c r="M5973" i="2"/>
  <c r="L5973" i="2"/>
  <c r="K5973" i="2"/>
  <c r="O5972" i="2"/>
  <c r="N5972" i="2"/>
  <c r="M5972" i="2"/>
  <c r="L5972" i="2"/>
  <c r="K5972" i="2"/>
  <c r="O5971" i="2"/>
  <c r="N5971" i="2"/>
  <c r="M5971" i="2"/>
  <c r="L5971" i="2"/>
  <c r="K5971" i="2"/>
  <c r="O5970" i="2"/>
  <c r="N5970" i="2"/>
  <c r="M5970" i="2"/>
  <c r="L5970" i="2"/>
  <c r="K5970" i="2"/>
  <c r="O5969" i="2"/>
  <c r="N5969" i="2"/>
  <c r="M5969" i="2"/>
  <c r="L5969" i="2"/>
  <c r="K5969" i="2"/>
  <c r="O5968" i="2"/>
  <c r="N5968" i="2"/>
  <c r="M5968" i="2"/>
  <c r="L5968" i="2"/>
  <c r="K5968" i="2"/>
  <c r="O5967" i="2"/>
  <c r="N5967" i="2"/>
  <c r="M5967" i="2"/>
  <c r="L5967" i="2"/>
  <c r="K5967" i="2"/>
  <c r="O5966" i="2"/>
  <c r="N5966" i="2"/>
  <c r="M5966" i="2"/>
  <c r="L5966" i="2"/>
  <c r="K5966" i="2"/>
  <c r="O5965" i="2"/>
  <c r="N5965" i="2"/>
  <c r="M5965" i="2"/>
  <c r="L5965" i="2"/>
  <c r="K5965" i="2"/>
  <c r="O5964" i="2"/>
  <c r="N5964" i="2"/>
  <c r="M5964" i="2"/>
  <c r="L5964" i="2"/>
  <c r="K5964" i="2"/>
  <c r="O5963" i="2"/>
  <c r="N5963" i="2"/>
  <c r="M5963" i="2"/>
  <c r="L5963" i="2"/>
  <c r="K5963" i="2"/>
  <c r="O5875" i="2"/>
  <c r="N5875" i="2"/>
  <c r="M5875" i="2"/>
  <c r="L5875" i="2"/>
  <c r="K5875" i="2"/>
  <c r="O5874" i="2"/>
  <c r="N5874" i="2"/>
  <c r="M5874" i="2"/>
  <c r="L5874" i="2"/>
  <c r="K5874" i="2"/>
  <c r="O5873" i="2"/>
  <c r="N5873" i="2"/>
  <c r="M5873" i="2"/>
  <c r="L5873" i="2"/>
  <c r="K5873" i="2"/>
  <c r="O5872" i="2"/>
  <c r="N5872" i="2"/>
  <c r="M5872" i="2"/>
  <c r="L5872" i="2"/>
  <c r="K5872" i="2"/>
  <c r="O5871" i="2"/>
  <c r="N5871" i="2"/>
  <c r="M5871" i="2"/>
  <c r="L5871" i="2"/>
  <c r="K5871" i="2"/>
  <c r="O5870" i="2"/>
  <c r="N5870" i="2"/>
  <c r="M5870" i="2"/>
  <c r="L5870" i="2"/>
  <c r="K5870" i="2"/>
  <c r="O5869" i="2"/>
  <c r="N5869" i="2"/>
  <c r="M5869" i="2"/>
  <c r="L5869" i="2"/>
  <c r="K5869" i="2"/>
  <c r="O5868" i="2"/>
  <c r="N5868" i="2"/>
  <c r="M5868" i="2"/>
  <c r="L5868" i="2"/>
  <c r="K5868" i="2"/>
  <c r="O5867" i="2"/>
  <c r="N5867" i="2"/>
  <c r="M5867" i="2"/>
  <c r="L5867" i="2"/>
  <c r="K5867" i="2"/>
  <c r="O5866" i="2"/>
  <c r="N5866" i="2"/>
  <c r="M5866" i="2"/>
  <c r="L5866" i="2"/>
  <c r="K5866" i="2"/>
  <c r="O5865" i="2"/>
  <c r="N5865" i="2"/>
  <c r="M5865" i="2"/>
  <c r="L5865" i="2"/>
  <c r="K5865" i="2"/>
  <c r="O5864" i="2"/>
  <c r="N5864" i="2"/>
  <c r="M5864" i="2"/>
  <c r="L5864" i="2"/>
  <c r="K5864" i="2"/>
  <c r="O5863" i="2"/>
  <c r="N5863" i="2"/>
  <c r="M5863" i="2"/>
  <c r="L5863" i="2"/>
  <c r="K5863" i="2"/>
  <c r="O5862" i="2"/>
  <c r="N5862" i="2"/>
  <c r="M5862" i="2"/>
  <c r="L5862" i="2"/>
  <c r="K5862" i="2"/>
  <c r="O5861" i="2"/>
  <c r="N5861" i="2"/>
  <c r="M5861" i="2"/>
  <c r="L5861" i="2"/>
  <c r="K5861" i="2"/>
  <c r="O5860" i="2"/>
  <c r="N5860" i="2"/>
  <c r="M5860" i="2"/>
  <c r="L5860" i="2"/>
  <c r="K5860" i="2"/>
  <c r="O5859" i="2"/>
  <c r="N5859" i="2"/>
  <c r="M5859" i="2"/>
  <c r="L5859" i="2"/>
  <c r="K5859" i="2"/>
  <c r="N5858" i="2"/>
  <c r="M5858" i="2"/>
  <c r="L5858" i="2"/>
  <c r="K5858" i="2"/>
  <c r="O5857" i="2"/>
  <c r="N5857" i="2"/>
  <c r="M5857" i="2"/>
  <c r="L5857" i="2"/>
  <c r="K5857" i="2"/>
  <c r="O5856" i="2"/>
  <c r="N5856" i="2"/>
  <c r="M5856" i="2"/>
  <c r="L5856" i="2"/>
  <c r="K5856" i="2"/>
  <c r="O5855" i="2"/>
  <c r="N5855" i="2"/>
  <c r="M5855" i="2"/>
  <c r="L5855" i="2"/>
  <c r="K5855" i="2"/>
  <c r="O5854" i="2"/>
  <c r="N5854" i="2"/>
  <c r="M5854" i="2"/>
  <c r="L5854" i="2"/>
  <c r="K5854" i="2"/>
  <c r="O5853" i="2"/>
  <c r="N5853" i="2"/>
  <c r="M5853" i="2"/>
  <c r="L5853" i="2"/>
  <c r="K5853" i="2"/>
  <c r="O5852" i="2"/>
  <c r="N5852" i="2"/>
  <c r="M5852" i="2"/>
  <c r="L5852" i="2"/>
  <c r="K5852" i="2"/>
  <c r="O5851" i="2"/>
  <c r="N5851" i="2"/>
  <c r="M5851" i="2"/>
  <c r="L5851" i="2"/>
  <c r="K5851" i="2"/>
  <c r="O5850" i="2"/>
  <c r="N5850" i="2"/>
  <c r="M5850" i="2"/>
  <c r="L5850" i="2"/>
  <c r="K5850" i="2"/>
  <c r="O5760" i="2"/>
  <c r="N5760" i="2"/>
  <c r="M5760" i="2"/>
  <c r="L5760" i="2"/>
  <c r="K5760" i="2"/>
  <c r="O5759" i="2"/>
  <c r="N5759" i="2"/>
  <c r="M5759" i="2"/>
  <c r="L5759" i="2"/>
  <c r="K5759" i="2"/>
  <c r="O5758" i="2"/>
  <c r="N5758" i="2"/>
  <c r="M5758" i="2"/>
  <c r="L5758" i="2"/>
  <c r="K5758" i="2"/>
  <c r="N5757" i="2"/>
  <c r="M5757" i="2"/>
  <c r="L5757" i="2"/>
  <c r="K5757" i="2"/>
  <c r="O5756" i="2"/>
  <c r="N5756" i="2"/>
  <c r="M5756" i="2"/>
  <c r="L5756" i="2"/>
  <c r="K5756" i="2"/>
  <c r="O5755" i="2"/>
  <c r="N5755" i="2"/>
  <c r="M5755" i="2"/>
  <c r="L5755" i="2"/>
  <c r="K5755" i="2"/>
  <c r="O5754" i="2"/>
  <c r="N5754" i="2"/>
  <c r="M5754" i="2"/>
  <c r="L5754" i="2"/>
  <c r="K5754" i="2"/>
  <c r="O5753" i="2"/>
  <c r="N5753" i="2"/>
  <c r="M5753" i="2"/>
  <c r="L5753" i="2"/>
  <c r="K5753" i="2"/>
  <c r="O5752" i="2"/>
  <c r="N5752" i="2"/>
  <c r="M5752" i="2"/>
  <c r="L5752" i="2"/>
  <c r="K5752" i="2"/>
  <c r="O5751" i="2"/>
  <c r="N5751" i="2"/>
  <c r="M5751" i="2"/>
  <c r="L5751" i="2"/>
  <c r="K5751" i="2"/>
  <c r="O5750" i="2"/>
  <c r="N5750" i="2"/>
  <c r="M5750" i="2"/>
  <c r="L5750" i="2"/>
  <c r="K5750" i="2"/>
  <c r="O5749" i="2"/>
  <c r="N5749" i="2"/>
  <c r="M5749" i="2"/>
  <c r="L5749" i="2"/>
  <c r="K5749" i="2"/>
  <c r="O5748" i="2"/>
  <c r="N5748" i="2"/>
  <c r="M5748" i="2"/>
  <c r="L5748" i="2"/>
  <c r="K5748" i="2"/>
  <c r="O5747" i="2"/>
  <c r="N5747" i="2"/>
  <c r="M5747" i="2"/>
  <c r="L5747" i="2"/>
  <c r="K5747" i="2"/>
  <c r="O5746" i="2"/>
  <c r="N5746" i="2"/>
  <c r="M5746" i="2"/>
  <c r="L5746" i="2"/>
  <c r="K5746" i="2"/>
  <c r="O5745" i="2"/>
  <c r="N5745" i="2"/>
  <c r="M5745" i="2"/>
  <c r="L5745" i="2"/>
  <c r="K5745" i="2"/>
  <c r="O5744" i="2"/>
  <c r="N5744" i="2"/>
  <c r="M5744" i="2"/>
  <c r="L5744" i="2"/>
  <c r="K5744" i="2"/>
  <c r="O5743" i="2"/>
  <c r="N5743" i="2"/>
  <c r="M5743" i="2"/>
  <c r="L5743" i="2"/>
  <c r="K5743" i="2"/>
  <c r="O5742" i="2"/>
  <c r="N5742" i="2"/>
  <c r="M5742" i="2"/>
  <c r="L5742" i="2"/>
  <c r="K5742" i="2"/>
  <c r="O5741" i="2"/>
  <c r="N5741" i="2"/>
  <c r="M5741" i="2"/>
  <c r="L5741" i="2"/>
  <c r="K5741" i="2"/>
  <c r="O5598" i="2"/>
  <c r="N5598" i="2"/>
  <c r="M5598" i="2"/>
  <c r="L5598" i="2"/>
  <c r="K5598" i="2"/>
  <c r="O5597" i="2"/>
  <c r="N5597" i="2"/>
  <c r="M5597" i="2"/>
  <c r="L5597" i="2"/>
  <c r="K5597" i="2"/>
  <c r="O5596" i="2"/>
  <c r="N5596" i="2"/>
  <c r="M5596" i="2"/>
  <c r="L5596" i="2"/>
  <c r="K5596" i="2"/>
  <c r="O5595" i="2"/>
  <c r="N5595" i="2"/>
  <c r="M5595" i="2"/>
  <c r="L5595" i="2"/>
  <c r="K5595" i="2"/>
  <c r="O5594" i="2"/>
  <c r="N5594" i="2"/>
  <c r="M5594" i="2"/>
  <c r="L5594" i="2"/>
  <c r="K5594" i="2"/>
  <c r="O5593" i="2"/>
  <c r="N5593" i="2"/>
  <c r="M5593" i="2"/>
  <c r="L5593" i="2"/>
  <c r="K5593" i="2"/>
  <c r="O5592" i="2"/>
  <c r="N5592" i="2"/>
  <c r="M5592" i="2"/>
  <c r="L5592" i="2"/>
  <c r="K5592" i="2"/>
  <c r="O5591" i="2"/>
  <c r="N5591" i="2"/>
  <c r="M5591" i="2"/>
  <c r="L5591" i="2"/>
  <c r="K5591" i="2"/>
  <c r="O5590" i="2"/>
  <c r="N5590" i="2"/>
  <c r="M5590" i="2"/>
  <c r="L5590" i="2"/>
  <c r="K5590" i="2"/>
  <c r="O5589" i="2"/>
  <c r="N5589" i="2"/>
  <c r="M5589" i="2"/>
  <c r="L5589" i="2"/>
  <c r="K5589" i="2"/>
  <c r="O5588" i="2"/>
  <c r="N5588" i="2"/>
  <c r="M5588" i="2"/>
  <c r="L5588" i="2"/>
  <c r="K5588" i="2"/>
  <c r="O5587" i="2"/>
  <c r="N5587" i="2"/>
  <c r="M5587" i="2"/>
  <c r="L5587" i="2"/>
  <c r="K5587" i="2"/>
  <c r="O5586" i="2"/>
  <c r="N5586" i="2"/>
  <c r="M5586" i="2"/>
  <c r="L5586" i="2"/>
  <c r="K5586" i="2"/>
  <c r="O5585" i="2"/>
  <c r="N5585" i="2"/>
  <c r="M5585" i="2"/>
  <c r="L5585" i="2"/>
  <c r="K5585" i="2"/>
  <c r="O5584" i="2"/>
  <c r="N5584" i="2"/>
  <c r="M5584" i="2"/>
  <c r="L5584" i="2"/>
  <c r="K5584" i="2"/>
  <c r="O5583" i="2"/>
  <c r="N5583" i="2"/>
  <c r="M5583" i="2"/>
  <c r="L5583" i="2"/>
  <c r="K5583" i="2"/>
  <c r="O5582" i="2"/>
  <c r="N5582" i="2"/>
  <c r="M5582" i="2"/>
  <c r="L5582" i="2"/>
  <c r="K5582" i="2"/>
  <c r="O5581" i="2"/>
  <c r="N5581" i="2"/>
  <c r="M5581" i="2"/>
  <c r="L5581" i="2"/>
  <c r="K5581" i="2"/>
  <c r="O5580" i="2"/>
  <c r="N5580" i="2"/>
  <c r="M5580" i="2"/>
  <c r="L5580" i="2"/>
  <c r="K5580" i="2"/>
  <c r="O5579" i="2"/>
  <c r="N5579" i="2"/>
  <c r="M5579" i="2"/>
  <c r="L5579" i="2"/>
  <c r="K5579" i="2"/>
  <c r="O5578" i="2"/>
  <c r="N5578" i="2"/>
  <c r="M5578" i="2"/>
  <c r="L5578" i="2"/>
  <c r="K5578" i="2"/>
  <c r="O5577" i="2"/>
  <c r="N5577" i="2"/>
  <c r="M5577" i="2"/>
  <c r="L5577" i="2"/>
  <c r="K5577" i="2"/>
  <c r="O5576" i="2"/>
  <c r="N5576" i="2"/>
  <c r="M5576" i="2"/>
  <c r="L5576" i="2"/>
  <c r="K5576" i="2"/>
  <c r="O5575" i="2"/>
  <c r="N5575" i="2"/>
  <c r="M5575" i="2"/>
  <c r="L5575" i="2"/>
  <c r="K5575" i="2"/>
  <c r="O5574" i="2"/>
  <c r="N5574" i="2"/>
  <c r="M5574" i="2"/>
  <c r="L5574" i="2"/>
  <c r="K5574" i="2"/>
  <c r="O5573" i="2"/>
  <c r="N5573" i="2"/>
  <c r="M5573" i="2"/>
  <c r="L5573" i="2"/>
  <c r="K5573" i="2"/>
  <c r="O5572" i="2"/>
  <c r="N5572" i="2"/>
  <c r="M5572" i="2"/>
  <c r="L5572" i="2"/>
  <c r="K5572" i="2"/>
  <c r="O5571" i="2"/>
  <c r="N5571" i="2"/>
  <c r="M5571" i="2"/>
  <c r="L5571" i="2"/>
  <c r="K5571" i="2"/>
  <c r="O5570" i="2"/>
  <c r="N5570" i="2"/>
  <c r="M5570" i="2"/>
  <c r="L5570" i="2"/>
  <c r="K5570" i="2"/>
  <c r="O5569" i="2"/>
  <c r="N5569" i="2"/>
  <c r="M5569" i="2"/>
  <c r="L5569" i="2"/>
  <c r="K5569" i="2"/>
  <c r="O5568" i="2"/>
  <c r="N5568" i="2"/>
  <c r="M5568" i="2"/>
  <c r="L5568" i="2"/>
  <c r="K5568" i="2"/>
  <c r="O5567" i="2"/>
  <c r="N5567" i="2"/>
  <c r="M5567" i="2"/>
  <c r="L5567" i="2"/>
  <c r="K5567" i="2"/>
  <c r="O5566" i="2"/>
  <c r="N5566" i="2"/>
  <c r="M5566" i="2"/>
  <c r="L5566" i="2"/>
  <c r="K5566" i="2"/>
  <c r="O5565" i="2"/>
  <c r="N5565" i="2"/>
  <c r="M5565" i="2"/>
  <c r="L5565" i="2"/>
  <c r="K5565" i="2"/>
  <c r="O5564" i="2"/>
  <c r="N5564" i="2"/>
  <c r="M5564" i="2"/>
  <c r="L5564" i="2"/>
  <c r="K5564" i="2"/>
  <c r="O5563" i="2"/>
  <c r="N5563" i="2"/>
  <c r="M5563" i="2"/>
  <c r="L5563" i="2"/>
  <c r="K5563" i="2"/>
  <c r="O5562" i="2"/>
  <c r="N5562" i="2"/>
  <c r="M5562" i="2"/>
  <c r="L5562" i="2"/>
  <c r="K5562" i="2"/>
  <c r="O5561" i="2"/>
  <c r="N5561" i="2"/>
  <c r="M5561" i="2"/>
  <c r="L5561" i="2"/>
  <c r="K5561" i="2"/>
  <c r="O5560" i="2"/>
  <c r="N5560" i="2"/>
  <c r="M5560" i="2"/>
  <c r="L5560" i="2"/>
  <c r="K5560" i="2"/>
  <c r="O5419" i="2"/>
  <c r="N5419" i="2"/>
  <c r="M5419" i="2"/>
  <c r="L5419" i="2"/>
  <c r="K5419" i="2"/>
  <c r="O5418" i="2"/>
  <c r="N5418" i="2"/>
  <c r="M5418" i="2"/>
  <c r="L5418" i="2"/>
  <c r="K5418" i="2"/>
  <c r="O5417" i="2"/>
  <c r="N5417" i="2"/>
  <c r="M5417" i="2"/>
  <c r="L5417" i="2"/>
  <c r="K5417" i="2"/>
  <c r="O5416" i="2"/>
  <c r="N5416" i="2"/>
  <c r="M5416" i="2"/>
  <c r="L5416" i="2"/>
  <c r="K5416" i="2"/>
  <c r="O5415" i="2"/>
  <c r="N5415" i="2"/>
  <c r="M5415" i="2"/>
  <c r="L5415" i="2"/>
  <c r="K5415" i="2"/>
  <c r="O5414" i="2"/>
  <c r="N5414" i="2"/>
  <c r="M5414" i="2"/>
  <c r="L5414" i="2"/>
  <c r="K5414" i="2"/>
  <c r="O5413" i="2"/>
  <c r="N5413" i="2"/>
  <c r="M5413" i="2"/>
  <c r="L5413" i="2"/>
  <c r="K5413" i="2"/>
  <c r="O5412" i="2"/>
  <c r="N5412" i="2"/>
  <c r="M5412" i="2"/>
  <c r="L5412" i="2"/>
  <c r="K5412" i="2"/>
  <c r="O5411" i="2"/>
  <c r="N5411" i="2"/>
  <c r="M5411" i="2"/>
  <c r="L5411" i="2"/>
  <c r="K5411" i="2"/>
  <c r="O5410" i="2"/>
  <c r="N5410" i="2"/>
  <c r="M5410" i="2"/>
  <c r="L5410" i="2"/>
  <c r="K5410" i="2"/>
  <c r="O5409" i="2"/>
  <c r="N5409" i="2"/>
  <c r="M5409" i="2"/>
  <c r="L5409" i="2"/>
  <c r="K5409" i="2"/>
  <c r="N5408" i="2"/>
  <c r="M5408" i="2"/>
  <c r="L5408" i="2"/>
  <c r="K5408" i="2"/>
  <c r="O5407" i="2"/>
  <c r="N5407" i="2"/>
  <c r="M5407" i="2"/>
  <c r="L5407" i="2"/>
  <c r="K5407" i="2"/>
  <c r="O5406" i="2"/>
  <c r="N5406" i="2"/>
  <c r="M5406" i="2"/>
  <c r="L5406" i="2"/>
  <c r="K5406" i="2"/>
  <c r="O5405" i="2"/>
  <c r="N5405" i="2"/>
  <c r="M5405" i="2"/>
  <c r="L5405" i="2"/>
  <c r="K5405" i="2"/>
  <c r="O5404" i="2"/>
  <c r="N5404" i="2"/>
  <c r="M5404" i="2"/>
  <c r="L5404" i="2"/>
  <c r="K5404" i="2"/>
  <c r="O5403" i="2"/>
  <c r="N5403" i="2"/>
  <c r="M5403" i="2"/>
  <c r="L5403" i="2"/>
  <c r="K5403" i="2"/>
  <c r="O5402" i="2"/>
  <c r="N5402" i="2"/>
  <c r="M5402" i="2"/>
  <c r="L5402" i="2"/>
  <c r="K5402" i="2"/>
  <c r="O5401" i="2"/>
  <c r="N5401" i="2"/>
  <c r="M5401" i="2"/>
  <c r="L5401" i="2"/>
  <c r="K5401" i="2"/>
  <c r="O5400" i="2"/>
  <c r="N5400" i="2"/>
  <c r="M5400" i="2"/>
  <c r="L5400" i="2"/>
  <c r="K5400" i="2"/>
  <c r="O5399" i="2"/>
  <c r="N5399" i="2"/>
  <c r="M5399" i="2"/>
  <c r="L5399" i="2"/>
  <c r="K5399" i="2"/>
  <c r="O5398" i="2"/>
  <c r="N5398" i="2"/>
  <c r="M5398" i="2"/>
  <c r="L5398" i="2"/>
  <c r="K5398" i="2"/>
  <c r="O5397" i="2"/>
  <c r="N5397" i="2"/>
  <c r="M5397" i="2"/>
  <c r="L5397" i="2"/>
  <c r="K5397" i="2"/>
  <c r="O5396" i="2"/>
  <c r="N5396" i="2"/>
  <c r="M5396" i="2"/>
  <c r="L5396" i="2"/>
  <c r="K5396" i="2"/>
  <c r="O5395" i="2"/>
  <c r="N5395" i="2"/>
  <c r="M5395" i="2"/>
  <c r="L5395" i="2"/>
  <c r="K5395" i="2"/>
  <c r="O5394" i="2"/>
  <c r="N5394" i="2"/>
  <c r="M5394" i="2"/>
  <c r="L5394" i="2"/>
  <c r="K5394" i="2"/>
  <c r="O5393" i="2"/>
  <c r="N5393" i="2"/>
  <c r="M5393" i="2"/>
  <c r="L5393" i="2"/>
  <c r="K5393" i="2"/>
  <c r="O5392" i="2"/>
  <c r="N5392" i="2"/>
  <c r="M5392" i="2"/>
  <c r="L5392" i="2"/>
  <c r="K5392" i="2"/>
  <c r="O5391" i="2"/>
  <c r="N5391" i="2"/>
  <c r="M5391" i="2"/>
  <c r="L5391" i="2"/>
  <c r="K5391" i="2"/>
  <c r="O5390" i="2"/>
  <c r="N5390" i="2"/>
  <c r="M5390" i="2"/>
  <c r="L5390" i="2"/>
  <c r="K5390" i="2"/>
  <c r="O5312" i="2"/>
  <c r="N5312" i="2"/>
  <c r="M5312" i="2"/>
  <c r="L5312" i="2"/>
  <c r="K5312" i="2"/>
  <c r="O5311" i="2"/>
  <c r="N5311" i="2"/>
  <c r="M5311" i="2"/>
  <c r="L5311" i="2"/>
  <c r="K5311" i="2"/>
  <c r="O5310" i="2"/>
  <c r="N5310" i="2"/>
  <c r="M5310" i="2"/>
  <c r="L5310" i="2"/>
  <c r="K5310" i="2"/>
  <c r="O5309" i="2"/>
  <c r="N5309" i="2"/>
  <c r="M5309" i="2"/>
  <c r="L5309" i="2"/>
  <c r="K5309" i="2"/>
  <c r="O5308" i="2"/>
  <c r="N5308" i="2"/>
  <c r="M5308" i="2"/>
  <c r="L5308" i="2"/>
  <c r="K5308" i="2"/>
  <c r="O5307" i="2"/>
  <c r="N5307" i="2"/>
  <c r="M5307" i="2"/>
  <c r="L5307" i="2"/>
  <c r="K5307" i="2"/>
  <c r="O5306" i="2"/>
  <c r="N5306" i="2"/>
  <c r="M5306" i="2"/>
  <c r="L5306" i="2"/>
  <c r="K5306" i="2"/>
  <c r="O5305" i="2"/>
  <c r="N5305" i="2"/>
  <c r="M5305" i="2"/>
  <c r="L5305" i="2"/>
  <c r="K5305" i="2"/>
  <c r="O5304" i="2"/>
  <c r="N5304" i="2"/>
  <c r="M5304" i="2"/>
  <c r="L5304" i="2"/>
  <c r="K5304" i="2"/>
  <c r="O5303" i="2"/>
  <c r="N5303" i="2"/>
  <c r="M5303" i="2"/>
  <c r="L5303" i="2"/>
  <c r="K5303" i="2"/>
  <c r="O5302" i="2"/>
  <c r="N5302" i="2"/>
  <c r="M5302" i="2"/>
  <c r="L5302" i="2"/>
  <c r="K5302" i="2"/>
  <c r="O5301" i="2"/>
  <c r="N5301" i="2"/>
  <c r="M5301" i="2"/>
  <c r="L5301" i="2"/>
  <c r="K5301" i="2"/>
  <c r="O5300" i="2"/>
  <c r="N5300" i="2"/>
  <c r="M5300" i="2"/>
  <c r="L5300" i="2"/>
  <c r="K5300" i="2"/>
  <c r="O5299" i="2"/>
  <c r="N5299" i="2"/>
  <c r="M5299" i="2"/>
  <c r="L5299" i="2"/>
  <c r="K5299" i="2"/>
  <c r="O5298" i="2"/>
  <c r="N5298" i="2"/>
  <c r="M5298" i="2"/>
  <c r="L5298" i="2"/>
  <c r="K5298" i="2"/>
  <c r="O5297" i="2"/>
  <c r="N5297" i="2"/>
  <c r="M5297" i="2"/>
  <c r="L5297" i="2"/>
  <c r="K5297" i="2"/>
  <c r="O5296" i="2"/>
  <c r="N5296" i="2"/>
  <c r="M5296" i="2"/>
  <c r="L5296" i="2"/>
  <c r="K5296" i="2"/>
  <c r="O5184" i="2"/>
  <c r="N5184" i="2"/>
  <c r="M5184" i="2"/>
  <c r="L5184" i="2"/>
  <c r="K5184" i="2"/>
  <c r="O5183" i="2"/>
  <c r="N5183" i="2"/>
  <c r="M5183" i="2"/>
  <c r="L5183" i="2"/>
  <c r="K5183" i="2"/>
  <c r="O5182" i="2"/>
  <c r="N5182" i="2"/>
  <c r="M5182" i="2"/>
  <c r="L5182" i="2"/>
  <c r="K5182" i="2"/>
  <c r="O5181" i="2"/>
  <c r="N5181" i="2"/>
  <c r="M5181" i="2"/>
  <c r="L5181" i="2"/>
  <c r="K5181" i="2"/>
  <c r="O5180" i="2"/>
  <c r="N5180" i="2"/>
  <c r="M5180" i="2"/>
  <c r="L5180" i="2"/>
  <c r="K5180" i="2"/>
  <c r="O5179" i="2"/>
  <c r="N5179" i="2"/>
  <c r="M5179" i="2"/>
  <c r="L5179" i="2"/>
  <c r="K5179" i="2"/>
  <c r="O5178" i="2"/>
  <c r="N5178" i="2"/>
  <c r="M5178" i="2"/>
  <c r="L5178" i="2"/>
  <c r="K5178" i="2"/>
  <c r="O5177" i="2"/>
  <c r="N5177" i="2"/>
  <c r="M5177" i="2"/>
  <c r="L5177" i="2"/>
  <c r="K5177" i="2"/>
  <c r="O5176" i="2"/>
  <c r="N5176" i="2"/>
  <c r="M5176" i="2"/>
  <c r="L5176" i="2"/>
  <c r="K5176" i="2"/>
  <c r="O5175" i="2"/>
  <c r="N5175" i="2"/>
  <c r="M5175" i="2"/>
  <c r="L5175" i="2"/>
  <c r="K5175" i="2"/>
  <c r="O5174" i="2"/>
  <c r="N5174" i="2"/>
  <c r="M5174" i="2"/>
  <c r="L5174" i="2"/>
  <c r="K5174" i="2"/>
  <c r="O5173" i="2"/>
  <c r="N5173" i="2"/>
  <c r="M5173" i="2"/>
  <c r="L5173" i="2"/>
  <c r="K5173" i="2"/>
  <c r="O5172" i="2"/>
  <c r="N5172" i="2"/>
  <c r="M5172" i="2"/>
  <c r="L5172" i="2"/>
  <c r="K5172" i="2"/>
  <c r="O5171" i="2"/>
  <c r="N5171" i="2"/>
  <c r="M5171" i="2"/>
  <c r="L5171" i="2"/>
  <c r="K5171" i="2"/>
  <c r="O5170" i="2"/>
  <c r="N5170" i="2"/>
  <c r="M5170" i="2"/>
  <c r="L5170" i="2"/>
  <c r="K5170" i="2"/>
  <c r="O5169" i="2"/>
  <c r="N5169" i="2"/>
  <c r="M5169" i="2"/>
  <c r="L5169" i="2"/>
  <c r="K5169" i="2"/>
  <c r="O5168" i="2"/>
  <c r="N5168" i="2"/>
  <c r="M5168" i="2"/>
  <c r="L5168" i="2"/>
  <c r="K5168" i="2"/>
  <c r="O5167" i="2"/>
  <c r="N5167" i="2"/>
  <c r="M5167" i="2"/>
  <c r="L5167" i="2"/>
  <c r="K5167" i="2"/>
  <c r="O5166" i="2"/>
  <c r="N5166" i="2"/>
  <c r="M5166" i="2"/>
  <c r="L5166" i="2"/>
  <c r="K5166" i="2"/>
  <c r="O5165" i="2"/>
  <c r="N5165" i="2"/>
  <c r="M5165" i="2"/>
  <c r="L5165" i="2"/>
  <c r="K5165" i="2"/>
  <c r="O5164" i="2"/>
  <c r="N5164" i="2"/>
  <c r="M5164" i="2"/>
  <c r="L5164" i="2"/>
  <c r="K5164" i="2"/>
  <c r="O5163" i="2"/>
  <c r="N5163" i="2"/>
  <c r="M5163" i="2"/>
  <c r="L5163" i="2"/>
  <c r="K5163" i="2"/>
  <c r="O5162" i="2"/>
  <c r="N5162" i="2"/>
  <c r="M5162" i="2"/>
  <c r="L5162" i="2"/>
  <c r="K5162" i="2"/>
  <c r="O5161" i="2"/>
  <c r="N5161" i="2"/>
  <c r="M5161" i="2"/>
  <c r="L5161" i="2"/>
  <c r="K5161" i="2"/>
  <c r="O5160" i="2"/>
  <c r="N5160" i="2"/>
  <c r="M5160" i="2"/>
  <c r="L5160" i="2"/>
  <c r="K5160" i="2"/>
  <c r="O5159" i="2"/>
  <c r="N5159" i="2"/>
  <c r="M5159" i="2"/>
  <c r="L5159" i="2"/>
  <c r="K5159" i="2"/>
  <c r="O5158" i="2"/>
  <c r="N5158" i="2"/>
  <c r="M5158" i="2"/>
  <c r="L5158" i="2"/>
  <c r="K5158" i="2"/>
  <c r="O5157" i="2"/>
  <c r="N5157" i="2"/>
  <c r="M5157" i="2"/>
  <c r="L5157" i="2"/>
  <c r="K5157" i="2"/>
  <c r="O5156" i="2"/>
  <c r="N5156" i="2"/>
  <c r="M5156" i="2"/>
  <c r="L5156" i="2"/>
  <c r="K5156" i="2"/>
  <c r="O5155" i="2"/>
  <c r="N5155" i="2"/>
  <c r="M5155" i="2"/>
  <c r="L5155" i="2"/>
  <c r="K5155" i="2"/>
  <c r="O5154" i="2"/>
  <c r="N5154" i="2"/>
  <c r="M5154" i="2"/>
  <c r="L5154" i="2"/>
  <c r="K5154" i="2"/>
  <c r="O5153" i="2"/>
  <c r="N5153" i="2"/>
  <c r="M5153" i="2"/>
  <c r="L5153" i="2"/>
  <c r="K5153" i="2"/>
  <c r="O5081" i="2"/>
  <c r="N5081" i="2"/>
  <c r="M5081" i="2"/>
  <c r="L5081" i="2"/>
  <c r="K5081" i="2"/>
  <c r="N5080" i="2"/>
  <c r="M5080" i="2"/>
  <c r="L5080" i="2"/>
  <c r="K5080" i="2"/>
  <c r="O5079" i="2"/>
  <c r="N5079" i="2"/>
  <c r="M5079" i="2"/>
  <c r="L5079" i="2"/>
  <c r="K5079" i="2"/>
  <c r="O5078" i="2"/>
  <c r="N5078" i="2"/>
  <c r="M5078" i="2"/>
  <c r="L5078" i="2"/>
  <c r="K5078" i="2"/>
  <c r="O5077" i="2"/>
  <c r="N5077" i="2"/>
  <c r="M5077" i="2"/>
  <c r="L5077" i="2"/>
  <c r="K5077" i="2"/>
  <c r="O5076" i="2"/>
  <c r="N5076" i="2"/>
  <c r="M5076" i="2"/>
  <c r="L5076" i="2"/>
  <c r="K5076" i="2"/>
  <c r="O5075" i="2"/>
  <c r="N5075" i="2"/>
  <c r="M5075" i="2"/>
  <c r="L5075" i="2"/>
  <c r="K5075" i="2"/>
  <c r="O5074" i="2"/>
  <c r="N5074" i="2"/>
  <c r="M5074" i="2"/>
  <c r="L5074" i="2"/>
  <c r="K5074" i="2"/>
  <c r="O5073" i="2"/>
  <c r="N5073" i="2"/>
  <c r="M5073" i="2"/>
  <c r="L5073" i="2"/>
  <c r="K5073" i="2"/>
  <c r="O5072" i="2"/>
  <c r="N5072" i="2"/>
  <c r="M5072" i="2"/>
  <c r="L5072" i="2"/>
  <c r="K5072" i="2"/>
  <c r="O5071" i="2"/>
  <c r="N5071" i="2"/>
  <c r="M5071" i="2"/>
  <c r="L5071" i="2"/>
  <c r="K5071" i="2"/>
  <c r="O5070" i="2"/>
  <c r="N5070" i="2"/>
  <c r="M5070" i="2"/>
  <c r="L5070" i="2"/>
  <c r="K5070" i="2"/>
  <c r="N5069" i="2"/>
  <c r="M5069" i="2"/>
  <c r="L5069" i="2"/>
  <c r="K5069" i="2"/>
  <c r="O5068" i="2"/>
  <c r="N5068" i="2"/>
  <c r="M5068" i="2"/>
  <c r="L5068" i="2"/>
  <c r="K5068" i="2"/>
  <c r="O5067" i="2"/>
  <c r="N5067" i="2"/>
  <c r="M5067" i="2"/>
  <c r="L5067" i="2"/>
  <c r="K5067" i="2"/>
  <c r="O5066" i="2"/>
  <c r="N5066" i="2"/>
  <c r="M5066" i="2"/>
  <c r="L5066" i="2"/>
  <c r="K5066" i="2"/>
  <c r="O5065" i="2"/>
  <c r="N5065" i="2"/>
  <c r="M5065" i="2"/>
  <c r="L5065" i="2"/>
  <c r="K5065" i="2"/>
  <c r="O5064" i="2"/>
  <c r="N5064" i="2"/>
  <c r="M5064" i="2"/>
  <c r="L5064" i="2"/>
  <c r="K5064" i="2"/>
  <c r="O4954" i="2"/>
  <c r="N4954" i="2"/>
  <c r="M4954" i="2"/>
  <c r="L4954" i="2"/>
  <c r="K4954" i="2"/>
  <c r="O4953" i="2"/>
  <c r="N4953" i="2"/>
  <c r="M4953" i="2"/>
  <c r="L4953" i="2"/>
  <c r="K4953" i="2"/>
  <c r="O4952" i="2"/>
  <c r="N4952" i="2"/>
  <c r="M4952" i="2"/>
  <c r="L4952" i="2"/>
  <c r="K4952" i="2"/>
  <c r="O4951" i="2"/>
  <c r="N4951" i="2"/>
  <c r="M4951" i="2"/>
  <c r="L4951" i="2"/>
  <c r="K4951" i="2"/>
  <c r="O4950" i="2"/>
  <c r="N4950" i="2"/>
  <c r="M4950" i="2"/>
  <c r="L4950" i="2"/>
  <c r="K4950" i="2"/>
  <c r="O4949" i="2"/>
  <c r="N4949" i="2"/>
  <c r="M4949" i="2"/>
  <c r="L4949" i="2"/>
  <c r="K4949" i="2"/>
  <c r="O4948" i="2"/>
  <c r="N4948" i="2"/>
  <c r="M4948" i="2"/>
  <c r="L4948" i="2"/>
  <c r="K4948" i="2"/>
  <c r="O4947" i="2"/>
  <c r="N4947" i="2"/>
  <c r="M4947" i="2"/>
  <c r="L4947" i="2"/>
  <c r="K4947" i="2"/>
  <c r="O4946" i="2"/>
  <c r="N4946" i="2"/>
  <c r="M4946" i="2"/>
  <c r="L4946" i="2"/>
  <c r="K4946" i="2"/>
  <c r="O4945" i="2"/>
  <c r="N4945" i="2"/>
  <c r="M4945" i="2"/>
  <c r="L4945" i="2"/>
  <c r="K4945" i="2"/>
  <c r="O4944" i="2"/>
  <c r="N4944" i="2"/>
  <c r="M4944" i="2"/>
  <c r="L4944" i="2"/>
  <c r="K4944" i="2"/>
  <c r="O4943" i="2"/>
  <c r="N4943" i="2"/>
  <c r="M4943" i="2"/>
  <c r="L4943" i="2"/>
  <c r="K4943" i="2"/>
  <c r="O4942" i="2"/>
  <c r="N4942" i="2"/>
  <c r="M4942" i="2"/>
  <c r="L4942" i="2"/>
  <c r="K4942" i="2"/>
  <c r="O4941" i="2"/>
  <c r="N4941" i="2"/>
  <c r="M4941" i="2"/>
  <c r="L4941" i="2"/>
  <c r="K4941" i="2"/>
  <c r="O4940" i="2"/>
  <c r="N4940" i="2"/>
  <c r="M4940" i="2"/>
  <c r="L4940" i="2"/>
  <c r="K4940" i="2"/>
  <c r="O4939" i="2"/>
  <c r="N4939" i="2"/>
  <c r="M4939" i="2"/>
  <c r="L4939" i="2"/>
  <c r="K4939" i="2"/>
  <c r="O4938" i="2"/>
  <c r="N4938" i="2"/>
  <c r="M4938" i="2"/>
  <c r="L4938" i="2"/>
  <c r="K4938" i="2"/>
  <c r="O4937" i="2"/>
  <c r="N4937" i="2"/>
  <c r="M4937" i="2"/>
  <c r="L4937" i="2"/>
  <c r="K4937" i="2"/>
  <c r="O4936" i="2"/>
  <c r="N4936" i="2"/>
  <c r="M4936" i="2"/>
  <c r="L4936" i="2"/>
  <c r="K4936" i="2"/>
  <c r="O4935" i="2"/>
  <c r="N4935" i="2"/>
  <c r="M4935" i="2"/>
  <c r="L4935" i="2"/>
  <c r="K4935" i="2"/>
  <c r="O4934" i="2"/>
  <c r="N4934" i="2"/>
  <c r="M4934" i="2"/>
  <c r="L4934" i="2"/>
  <c r="K4934" i="2"/>
  <c r="O4933" i="2"/>
  <c r="N4933" i="2"/>
  <c r="M4933" i="2"/>
  <c r="L4933" i="2"/>
  <c r="K4933" i="2"/>
  <c r="O4932" i="2"/>
  <c r="N4932" i="2"/>
  <c r="M4932" i="2"/>
  <c r="L4932" i="2"/>
  <c r="K4932" i="2"/>
  <c r="O4931" i="2"/>
  <c r="N4931" i="2"/>
  <c r="M4931" i="2"/>
  <c r="L4931" i="2"/>
  <c r="K4931" i="2"/>
  <c r="O4930" i="2"/>
  <c r="N4930" i="2"/>
  <c r="M4930" i="2"/>
  <c r="L4930" i="2"/>
  <c r="K4930" i="2"/>
  <c r="O4929" i="2"/>
  <c r="N4929" i="2"/>
  <c r="M4929" i="2"/>
  <c r="L4929" i="2"/>
  <c r="K4929" i="2"/>
  <c r="O4928" i="2"/>
  <c r="N4928" i="2"/>
  <c r="M4928" i="2"/>
  <c r="L4928" i="2"/>
  <c r="K4928" i="2"/>
  <c r="O4927" i="2"/>
  <c r="N4927" i="2"/>
  <c r="M4927" i="2"/>
  <c r="L4927" i="2"/>
  <c r="K4927" i="2"/>
  <c r="O4926" i="2"/>
  <c r="N4926" i="2"/>
  <c r="M4926" i="2"/>
  <c r="L4926" i="2"/>
  <c r="K4926" i="2"/>
  <c r="O4925" i="2"/>
  <c r="N4925" i="2"/>
  <c r="M4925" i="2"/>
  <c r="L4925" i="2"/>
  <c r="K4925" i="2"/>
  <c r="O4924" i="2"/>
  <c r="N4924" i="2"/>
  <c r="M4924" i="2"/>
  <c r="L4924" i="2"/>
  <c r="K4924" i="2"/>
  <c r="O4923" i="2"/>
  <c r="N4923" i="2"/>
  <c r="M4923" i="2"/>
  <c r="L4923" i="2"/>
  <c r="K4923" i="2"/>
  <c r="O4922" i="2"/>
  <c r="N4922" i="2"/>
  <c r="M4922" i="2"/>
  <c r="L4922" i="2"/>
  <c r="K4922" i="2"/>
  <c r="O4921" i="2"/>
  <c r="N4921" i="2"/>
  <c r="M4921" i="2"/>
  <c r="L4921" i="2"/>
  <c r="K4921" i="2"/>
  <c r="O4829" i="2"/>
  <c r="N4829" i="2"/>
  <c r="M4829" i="2"/>
  <c r="L4829" i="2"/>
  <c r="K4829" i="2"/>
  <c r="O4828" i="2"/>
  <c r="N4828" i="2"/>
  <c r="M4828" i="2"/>
  <c r="L4828" i="2"/>
  <c r="K4828" i="2"/>
  <c r="O4827" i="2"/>
  <c r="N4827" i="2"/>
  <c r="M4827" i="2"/>
  <c r="L4827" i="2"/>
  <c r="K4827" i="2"/>
  <c r="O4826" i="2"/>
  <c r="N4826" i="2"/>
  <c r="M4826" i="2"/>
  <c r="L4826" i="2"/>
  <c r="K4826" i="2"/>
  <c r="O4825" i="2"/>
  <c r="N4825" i="2"/>
  <c r="M4825" i="2"/>
  <c r="L4825" i="2"/>
  <c r="K4825" i="2"/>
  <c r="O4824" i="2"/>
  <c r="N4824" i="2"/>
  <c r="M4824" i="2"/>
  <c r="L4824" i="2"/>
  <c r="K4824" i="2"/>
  <c r="O4823" i="2"/>
  <c r="N4823" i="2"/>
  <c r="M4823" i="2"/>
  <c r="L4823" i="2"/>
  <c r="K4823" i="2"/>
  <c r="O4822" i="2"/>
  <c r="N4822" i="2"/>
  <c r="M4822" i="2"/>
  <c r="L4822" i="2"/>
  <c r="K4822" i="2"/>
  <c r="O4821" i="2"/>
  <c r="N4821" i="2"/>
  <c r="M4821" i="2"/>
  <c r="L4821" i="2"/>
  <c r="K4821" i="2"/>
  <c r="O4820" i="2"/>
  <c r="N4820" i="2"/>
  <c r="M4820" i="2"/>
  <c r="L4820" i="2"/>
  <c r="K4820" i="2"/>
  <c r="O4819" i="2"/>
  <c r="N4819" i="2"/>
  <c r="M4819" i="2"/>
  <c r="L4819" i="2"/>
  <c r="K4819" i="2"/>
  <c r="O4818" i="2"/>
  <c r="N4818" i="2"/>
  <c r="M4818" i="2"/>
  <c r="L4818" i="2"/>
  <c r="K4818" i="2"/>
  <c r="O4817" i="2"/>
  <c r="N4817" i="2"/>
  <c r="M4817" i="2"/>
  <c r="L4817" i="2"/>
  <c r="K4817" i="2"/>
  <c r="O4816" i="2"/>
  <c r="N4816" i="2"/>
  <c r="M4816" i="2"/>
  <c r="L4816" i="2"/>
  <c r="K4816" i="2"/>
  <c r="O4815" i="2"/>
  <c r="N4815" i="2"/>
  <c r="M4815" i="2"/>
  <c r="L4815" i="2"/>
  <c r="K4815" i="2"/>
  <c r="O4814" i="2"/>
  <c r="N4814" i="2"/>
  <c r="M4814" i="2"/>
  <c r="L4814" i="2"/>
  <c r="K4814" i="2"/>
  <c r="O4813" i="2"/>
  <c r="N4813" i="2"/>
  <c r="M4813" i="2"/>
  <c r="L4813" i="2"/>
  <c r="K4813" i="2"/>
  <c r="O4812" i="2"/>
  <c r="N4812" i="2"/>
  <c r="M4812" i="2"/>
  <c r="L4812" i="2"/>
  <c r="K4812" i="2"/>
  <c r="O4717" i="2"/>
  <c r="N4717" i="2"/>
  <c r="M4717" i="2"/>
  <c r="L4717" i="2"/>
  <c r="K4717" i="2"/>
  <c r="O4716" i="2"/>
  <c r="N4716" i="2"/>
  <c r="M4716" i="2"/>
  <c r="L4716" i="2"/>
  <c r="K4716" i="2"/>
  <c r="O4715" i="2"/>
  <c r="N4715" i="2"/>
  <c r="M4715" i="2"/>
  <c r="L4715" i="2"/>
  <c r="K4715" i="2"/>
  <c r="O4714" i="2"/>
  <c r="N4714" i="2"/>
  <c r="M4714" i="2"/>
  <c r="L4714" i="2"/>
  <c r="K4714" i="2"/>
  <c r="O4713" i="2"/>
  <c r="N4713" i="2"/>
  <c r="M4713" i="2"/>
  <c r="L4713" i="2"/>
  <c r="K4713" i="2"/>
  <c r="O4712" i="2"/>
  <c r="N4712" i="2"/>
  <c r="M4712" i="2"/>
  <c r="L4712" i="2"/>
  <c r="K4712" i="2"/>
  <c r="O4711" i="2"/>
  <c r="N4711" i="2"/>
  <c r="M4711" i="2"/>
  <c r="L4711" i="2"/>
  <c r="K4711" i="2"/>
  <c r="O4710" i="2"/>
  <c r="N4710" i="2"/>
  <c r="M4710" i="2"/>
  <c r="L4710" i="2"/>
  <c r="K4710" i="2"/>
  <c r="O4709" i="2"/>
  <c r="N4709" i="2"/>
  <c r="M4709" i="2"/>
  <c r="L4709" i="2"/>
  <c r="K4709" i="2"/>
  <c r="O4708" i="2"/>
  <c r="N4708" i="2"/>
  <c r="M4708" i="2"/>
  <c r="L4708" i="2"/>
  <c r="K4708" i="2"/>
  <c r="O4707" i="2"/>
  <c r="N4707" i="2"/>
  <c r="M4707" i="2"/>
  <c r="L4707" i="2"/>
  <c r="K4707" i="2"/>
  <c r="O4706" i="2"/>
  <c r="N4706" i="2"/>
  <c r="M4706" i="2"/>
  <c r="L4706" i="2"/>
  <c r="K4706" i="2"/>
  <c r="O4705" i="2"/>
  <c r="N4705" i="2"/>
  <c r="M4705" i="2"/>
  <c r="L4705" i="2"/>
  <c r="K4705" i="2"/>
  <c r="O4704" i="2"/>
  <c r="N4704" i="2"/>
  <c r="M4704" i="2"/>
  <c r="L4704" i="2"/>
  <c r="K4704" i="2"/>
  <c r="O4586" i="2"/>
  <c r="N4586" i="2"/>
  <c r="M4586" i="2"/>
  <c r="L4586" i="2"/>
  <c r="K4586" i="2"/>
  <c r="O4585" i="2"/>
  <c r="N4585" i="2"/>
  <c r="M4585" i="2"/>
  <c r="L4585" i="2"/>
  <c r="K4585" i="2"/>
  <c r="O4584" i="2"/>
  <c r="N4584" i="2"/>
  <c r="M4584" i="2"/>
  <c r="L4584" i="2"/>
  <c r="K4584" i="2"/>
  <c r="O4583" i="2"/>
  <c r="N4583" i="2"/>
  <c r="M4583" i="2"/>
  <c r="L4583" i="2"/>
  <c r="K4583" i="2"/>
  <c r="O4582" i="2"/>
  <c r="N4582" i="2"/>
  <c r="M4582" i="2"/>
  <c r="L4582" i="2"/>
  <c r="K4582" i="2"/>
  <c r="O4581" i="2"/>
  <c r="N4581" i="2"/>
  <c r="M4581" i="2"/>
  <c r="L4581" i="2"/>
  <c r="K4581" i="2"/>
  <c r="O4580" i="2"/>
  <c r="N4580" i="2"/>
  <c r="M4580" i="2"/>
  <c r="L4580" i="2"/>
  <c r="K4580" i="2"/>
  <c r="O4579" i="2"/>
  <c r="N4579" i="2"/>
  <c r="M4579" i="2"/>
  <c r="L4579" i="2"/>
  <c r="K4579" i="2"/>
  <c r="O4578" i="2"/>
  <c r="N4578" i="2"/>
  <c r="M4578" i="2"/>
  <c r="L4578" i="2"/>
  <c r="K4578" i="2"/>
  <c r="O4577" i="2"/>
  <c r="N4577" i="2"/>
  <c r="M4577" i="2"/>
  <c r="L4577" i="2"/>
  <c r="K4577" i="2"/>
  <c r="O4576" i="2"/>
  <c r="N4576" i="2"/>
  <c r="M4576" i="2"/>
  <c r="L4576" i="2"/>
  <c r="K4576" i="2"/>
  <c r="O4575" i="2"/>
  <c r="N4575" i="2"/>
  <c r="M4575" i="2"/>
  <c r="L4575" i="2"/>
  <c r="K4575" i="2"/>
  <c r="O4574" i="2"/>
  <c r="N4574" i="2"/>
  <c r="M4574" i="2"/>
  <c r="L4574" i="2"/>
  <c r="K4574" i="2"/>
  <c r="O4573" i="2"/>
  <c r="N4573" i="2"/>
  <c r="M4573" i="2"/>
  <c r="L4573" i="2"/>
  <c r="K4573" i="2"/>
  <c r="O4572" i="2"/>
  <c r="N4572" i="2"/>
  <c r="M4572" i="2"/>
  <c r="L4572" i="2"/>
  <c r="K4572" i="2"/>
  <c r="O4571" i="2"/>
  <c r="N4571" i="2"/>
  <c r="M4571" i="2"/>
  <c r="L4571" i="2"/>
  <c r="K4571" i="2"/>
  <c r="O4570" i="2"/>
  <c r="N4570" i="2"/>
  <c r="M4570" i="2"/>
  <c r="L4570" i="2"/>
  <c r="K4570" i="2"/>
  <c r="O4569" i="2"/>
  <c r="N4569" i="2"/>
  <c r="M4569" i="2"/>
  <c r="L4569" i="2"/>
  <c r="K4569" i="2"/>
  <c r="O4499" i="2"/>
  <c r="N4499" i="2"/>
  <c r="M4499" i="2"/>
  <c r="L4499" i="2"/>
  <c r="K4499" i="2"/>
  <c r="O4498" i="2"/>
  <c r="N4498" i="2"/>
  <c r="M4498" i="2"/>
  <c r="L4498" i="2"/>
  <c r="K4498" i="2"/>
  <c r="O4497" i="2"/>
  <c r="N4497" i="2"/>
  <c r="M4497" i="2"/>
  <c r="L4497" i="2"/>
  <c r="K4497" i="2"/>
  <c r="O4496" i="2"/>
  <c r="N4496" i="2"/>
  <c r="M4496" i="2"/>
  <c r="L4496" i="2"/>
  <c r="K4496" i="2"/>
  <c r="O4495" i="2"/>
  <c r="N4495" i="2"/>
  <c r="M4495" i="2"/>
  <c r="L4495" i="2"/>
  <c r="K4495" i="2"/>
  <c r="O4494" i="2"/>
  <c r="N4494" i="2"/>
  <c r="M4494" i="2"/>
  <c r="L4494" i="2"/>
  <c r="K4494" i="2"/>
  <c r="O4493" i="2"/>
  <c r="N4493" i="2"/>
  <c r="M4493" i="2"/>
  <c r="L4493" i="2"/>
  <c r="K4493" i="2"/>
  <c r="O4492" i="2"/>
  <c r="N4492" i="2"/>
  <c r="M4492" i="2"/>
  <c r="L4492" i="2"/>
  <c r="K4492" i="2"/>
  <c r="O4491" i="2"/>
  <c r="N4491" i="2"/>
  <c r="M4491" i="2"/>
  <c r="L4491" i="2"/>
  <c r="K4491" i="2"/>
  <c r="O4490" i="2"/>
  <c r="N4490" i="2"/>
  <c r="M4490" i="2"/>
  <c r="L4490" i="2"/>
  <c r="K4490" i="2"/>
  <c r="O4489" i="2"/>
  <c r="N4489" i="2"/>
  <c r="M4489" i="2"/>
  <c r="L4489" i="2"/>
  <c r="K4489" i="2"/>
  <c r="O4488" i="2"/>
  <c r="N4488" i="2"/>
  <c r="M4488" i="2"/>
  <c r="L4488" i="2"/>
  <c r="K4488" i="2"/>
  <c r="O4487" i="2"/>
  <c r="N4487" i="2"/>
  <c r="M4487" i="2"/>
  <c r="L4487" i="2"/>
  <c r="K4487" i="2"/>
  <c r="O4486" i="2"/>
  <c r="N4486" i="2"/>
  <c r="M4486" i="2"/>
  <c r="L4486" i="2"/>
  <c r="K4486" i="2"/>
  <c r="O4485" i="2"/>
  <c r="N4485" i="2"/>
  <c r="M4485" i="2"/>
  <c r="L4485" i="2"/>
  <c r="K4485" i="2"/>
  <c r="O4484" i="2"/>
  <c r="N4484" i="2"/>
  <c r="M4484" i="2"/>
  <c r="L4484" i="2"/>
  <c r="K4484" i="2"/>
  <c r="O4483" i="2"/>
  <c r="N4483" i="2"/>
  <c r="M4483" i="2"/>
  <c r="L4483" i="2"/>
  <c r="K4483" i="2"/>
  <c r="O4341" i="2"/>
  <c r="N4341" i="2"/>
  <c r="M4341" i="2"/>
  <c r="L4341" i="2"/>
  <c r="K4341" i="2"/>
  <c r="N4340" i="2"/>
  <c r="M4340" i="2"/>
  <c r="L4340" i="2"/>
  <c r="K4340" i="2"/>
  <c r="O4339" i="2"/>
  <c r="N4339" i="2"/>
  <c r="M4339" i="2"/>
  <c r="L4339" i="2"/>
  <c r="K4339" i="2"/>
  <c r="O4338" i="2"/>
  <c r="N4338" i="2"/>
  <c r="M4338" i="2"/>
  <c r="L4338" i="2"/>
  <c r="K4338" i="2"/>
  <c r="O4337" i="2"/>
  <c r="N4337" i="2"/>
  <c r="M4337" i="2"/>
  <c r="L4337" i="2"/>
  <c r="K4337" i="2"/>
  <c r="O4336" i="2"/>
  <c r="N4336" i="2"/>
  <c r="M4336" i="2"/>
  <c r="L4336" i="2"/>
  <c r="K4336" i="2"/>
  <c r="O4335" i="2"/>
  <c r="N4335" i="2"/>
  <c r="M4335" i="2"/>
  <c r="L4335" i="2"/>
  <c r="K4335" i="2"/>
  <c r="O4334" i="2"/>
  <c r="N4334" i="2"/>
  <c r="M4334" i="2"/>
  <c r="L4334" i="2"/>
  <c r="K4334" i="2"/>
  <c r="O4333" i="2"/>
  <c r="N4333" i="2"/>
  <c r="M4333" i="2"/>
  <c r="L4333" i="2"/>
  <c r="K4333" i="2"/>
  <c r="O4332" i="2"/>
  <c r="N4332" i="2"/>
  <c r="M4332" i="2"/>
  <c r="L4332" i="2"/>
  <c r="K4332" i="2"/>
  <c r="O4331" i="2"/>
  <c r="N4331" i="2"/>
  <c r="M4331" i="2"/>
  <c r="L4331" i="2"/>
  <c r="K4331" i="2"/>
  <c r="O4330" i="2"/>
  <c r="N4330" i="2"/>
  <c r="M4330" i="2"/>
  <c r="L4330" i="2"/>
  <c r="K4330" i="2"/>
  <c r="O4329" i="2"/>
  <c r="N4329" i="2"/>
  <c r="M4329" i="2"/>
  <c r="L4329" i="2"/>
  <c r="K4329" i="2"/>
  <c r="O4328" i="2"/>
  <c r="N4328" i="2"/>
  <c r="M4328" i="2"/>
  <c r="L4328" i="2"/>
  <c r="K4328" i="2"/>
  <c r="O4327" i="2"/>
  <c r="N4327" i="2"/>
  <c r="M4327" i="2"/>
  <c r="L4327" i="2"/>
  <c r="K4327" i="2"/>
  <c r="O4326" i="2"/>
  <c r="N4326" i="2"/>
  <c r="M4326" i="2"/>
  <c r="L4326" i="2"/>
  <c r="K4326" i="2"/>
  <c r="O4210" i="2"/>
  <c r="N4210" i="2"/>
  <c r="M4210" i="2"/>
  <c r="L4210" i="2"/>
  <c r="K4210" i="2"/>
  <c r="O4209" i="2"/>
  <c r="N4209" i="2"/>
  <c r="M4209" i="2"/>
  <c r="L4209" i="2"/>
  <c r="K4209" i="2"/>
  <c r="O4208" i="2"/>
  <c r="N4208" i="2"/>
  <c r="M4208" i="2"/>
  <c r="L4208" i="2"/>
  <c r="K4208" i="2"/>
  <c r="O4207" i="2"/>
  <c r="N4207" i="2"/>
  <c r="M4207" i="2"/>
  <c r="L4207" i="2"/>
  <c r="K4207" i="2"/>
  <c r="O4206" i="2"/>
  <c r="N4206" i="2"/>
  <c r="M4206" i="2"/>
  <c r="L4206" i="2"/>
  <c r="K4206" i="2"/>
  <c r="O4205" i="2"/>
  <c r="N4205" i="2"/>
  <c r="M4205" i="2"/>
  <c r="L4205" i="2"/>
  <c r="K4205" i="2"/>
  <c r="O4204" i="2"/>
  <c r="N4204" i="2"/>
  <c r="M4204" i="2"/>
  <c r="L4204" i="2"/>
  <c r="K4204" i="2"/>
  <c r="O4203" i="2"/>
  <c r="N4203" i="2"/>
  <c r="M4203" i="2"/>
  <c r="L4203" i="2"/>
  <c r="K4203" i="2"/>
  <c r="O4202" i="2"/>
  <c r="N4202" i="2"/>
  <c r="M4202" i="2"/>
  <c r="L4202" i="2"/>
  <c r="K4202" i="2"/>
  <c r="O4201" i="2"/>
  <c r="N4201" i="2"/>
  <c r="M4201" i="2"/>
  <c r="L4201" i="2"/>
  <c r="K4201" i="2"/>
  <c r="O4200" i="2"/>
  <c r="N4200" i="2"/>
  <c r="M4200" i="2"/>
  <c r="L4200" i="2"/>
  <c r="K4200" i="2"/>
  <c r="O4199" i="2"/>
  <c r="N4199" i="2"/>
  <c r="M4199" i="2"/>
  <c r="L4199" i="2"/>
  <c r="K4199" i="2"/>
  <c r="O4198" i="2"/>
  <c r="N4198" i="2"/>
  <c r="M4198" i="2"/>
  <c r="L4198" i="2"/>
  <c r="K4198" i="2"/>
  <c r="O4197" i="2"/>
  <c r="N4197" i="2"/>
  <c r="M4197" i="2"/>
  <c r="L4197" i="2"/>
  <c r="K4197" i="2"/>
  <c r="O4196" i="2"/>
  <c r="N4196" i="2"/>
  <c r="M4196" i="2"/>
  <c r="L4196" i="2"/>
  <c r="K4196" i="2"/>
  <c r="O4195" i="2"/>
  <c r="N4195" i="2"/>
  <c r="M4195" i="2"/>
  <c r="L4195" i="2"/>
  <c r="K4195" i="2"/>
  <c r="O4194" i="2"/>
  <c r="N4194" i="2"/>
  <c r="M4194" i="2"/>
  <c r="L4194" i="2"/>
  <c r="K4194" i="2"/>
  <c r="O4193" i="2"/>
  <c r="N4193" i="2"/>
  <c r="M4193" i="2"/>
  <c r="L4193" i="2"/>
  <c r="K4193" i="2"/>
  <c r="O4192" i="2"/>
  <c r="N4192" i="2"/>
  <c r="M4192" i="2"/>
  <c r="L4192" i="2"/>
  <c r="K4192" i="2"/>
  <c r="O4191" i="2"/>
  <c r="N4191" i="2"/>
  <c r="M4191" i="2"/>
  <c r="L4191" i="2"/>
  <c r="K4191" i="2"/>
  <c r="O4190" i="2"/>
  <c r="N4190" i="2"/>
  <c r="M4190" i="2"/>
  <c r="L4190" i="2"/>
  <c r="K4190" i="2"/>
  <c r="O4189" i="2"/>
  <c r="N4189" i="2"/>
  <c r="M4189" i="2"/>
  <c r="L4189" i="2"/>
  <c r="K4189" i="2"/>
  <c r="O4188" i="2"/>
  <c r="N4188" i="2"/>
  <c r="M4188" i="2"/>
  <c r="L4188" i="2"/>
  <c r="K4188" i="2"/>
  <c r="O4065" i="2"/>
  <c r="N4065" i="2"/>
  <c r="M4065" i="2"/>
  <c r="L4065" i="2"/>
  <c r="K4065" i="2"/>
  <c r="O4064" i="2"/>
  <c r="N4064" i="2"/>
  <c r="M4064" i="2"/>
  <c r="L4064" i="2"/>
  <c r="K4064" i="2"/>
  <c r="O4063" i="2"/>
  <c r="N4063" i="2"/>
  <c r="M4063" i="2"/>
  <c r="L4063" i="2"/>
  <c r="K4063" i="2"/>
  <c r="O4062" i="2"/>
  <c r="N4062" i="2"/>
  <c r="M4062" i="2"/>
  <c r="L4062" i="2"/>
  <c r="K4062" i="2"/>
  <c r="O4061" i="2"/>
  <c r="N4061" i="2"/>
  <c r="M4061" i="2"/>
  <c r="L4061" i="2"/>
  <c r="K4061" i="2"/>
  <c r="O4060" i="2"/>
  <c r="N4060" i="2"/>
  <c r="M4060" i="2"/>
  <c r="L4060" i="2"/>
  <c r="K4060" i="2"/>
  <c r="O4059" i="2"/>
  <c r="N4059" i="2"/>
  <c r="M4059" i="2"/>
  <c r="L4059" i="2"/>
  <c r="K4059" i="2"/>
  <c r="O4058" i="2"/>
  <c r="N4058" i="2"/>
  <c r="M4058" i="2"/>
  <c r="L4058" i="2"/>
  <c r="K4058" i="2"/>
  <c r="O4057" i="2"/>
  <c r="N4057" i="2"/>
  <c r="M4057" i="2"/>
  <c r="L4057" i="2"/>
  <c r="K4057" i="2"/>
  <c r="O4056" i="2"/>
  <c r="N4056" i="2"/>
  <c r="M4056" i="2"/>
  <c r="L4056" i="2"/>
  <c r="K4056" i="2"/>
  <c r="O4055" i="2"/>
  <c r="N4055" i="2"/>
  <c r="M4055" i="2"/>
  <c r="L4055" i="2"/>
  <c r="K4055" i="2"/>
  <c r="O4054" i="2"/>
  <c r="N4054" i="2"/>
  <c r="M4054" i="2"/>
  <c r="L4054" i="2"/>
  <c r="K4054" i="2"/>
  <c r="O4053" i="2"/>
  <c r="N4053" i="2"/>
  <c r="M4053" i="2"/>
  <c r="L4053" i="2"/>
  <c r="K4053" i="2"/>
  <c r="O4052" i="2"/>
  <c r="N4052" i="2"/>
  <c r="M4052" i="2"/>
  <c r="L4052" i="2"/>
  <c r="K4052" i="2"/>
  <c r="O4051" i="2"/>
  <c r="N4051" i="2"/>
  <c r="M4051" i="2"/>
  <c r="L4051" i="2"/>
  <c r="K4051" i="2"/>
  <c r="O4050" i="2"/>
  <c r="N4050" i="2"/>
  <c r="M4050" i="2"/>
  <c r="L4050" i="2"/>
  <c r="K4050" i="2"/>
  <c r="O4049" i="2"/>
  <c r="N4049" i="2"/>
  <c r="M4049" i="2"/>
  <c r="L4049" i="2"/>
  <c r="K4049" i="2"/>
  <c r="O4048" i="2"/>
  <c r="N4048" i="2"/>
  <c r="M4048" i="2"/>
  <c r="L4048" i="2"/>
  <c r="K4048" i="2"/>
  <c r="O4047" i="2"/>
  <c r="N4047" i="2"/>
  <c r="M4047" i="2"/>
  <c r="L4047" i="2"/>
  <c r="K4047" i="2"/>
  <c r="O4046" i="2"/>
  <c r="N4046" i="2"/>
  <c r="M4046" i="2"/>
  <c r="L4046" i="2"/>
  <c r="K4046" i="2"/>
  <c r="O4045" i="2"/>
  <c r="N4045" i="2"/>
  <c r="M4045" i="2"/>
  <c r="L4045" i="2"/>
  <c r="K4045" i="2"/>
  <c r="O4044" i="2"/>
  <c r="N4044" i="2"/>
  <c r="M4044" i="2"/>
  <c r="L4044" i="2"/>
  <c r="K4044" i="2"/>
  <c r="O3970" i="2"/>
  <c r="N3970" i="2"/>
  <c r="M3970" i="2"/>
  <c r="L3970" i="2"/>
  <c r="K3970" i="2"/>
  <c r="O3969" i="2"/>
  <c r="N3969" i="2"/>
  <c r="M3969" i="2"/>
  <c r="L3969" i="2"/>
  <c r="K3969" i="2"/>
  <c r="O3968" i="2"/>
  <c r="N3968" i="2"/>
  <c r="M3968" i="2"/>
  <c r="L3968" i="2"/>
  <c r="K3968" i="2"/>
  <c r="O3967" i="2"/>
  <c r="N3967" i="2"/>
  <c r="M3967" i="2"/>
  <c r="L3967" i="2"/>
  <c r="K3967" i="2"/>
  <c r="O3966" i="2"/>
  <c r="N3966" i="2"/>
  <c r="M3966" i="2"/>
  <c r="L3966" i="2"/>
  <c r="K3966" i="2"/>
  <c r="O3965" i="2"/>
  <c r="N3965" i="2"/>
  <c r="M3965" i="2"/>
  <c r="L3965" i="2"/>
  <c r="K3965" i="2"/>
  <c r="O3964" i="2"/>
  <c r="N3964" i="2"/>
  <c r="M3964" i="2"/>
  <c r="L3964" i="2"/>
  <c r="K3964" i="2"/>
  <c r="O3963" i="2"/>
  <c r="N3963" i="2"/>
  <c r="M3963" i="2"/>
  <c r="L3963" i="2"/>
  <c r="K3963" i="2"/>
  <c r="O3962" i="2"/>
  <c r="N3962" i="2"/>
  <c r="M3962" i="2"/>
  <c r="L3962" i="2"/>
  <c r="K3962" i="2"/>
  <c r="O3961" i="2"/>
  <c r="N3961" i="2"/>
  <c r="M3961" i="2"/>
  <c r="L3961" i="2"/>
  <c r="K3961" i="2"/>
  <c r="O3960" i="2"/>
  <c r="N3960" i="2"/>
  <c r="M3960" i="2"/>
  <c r="L3960" i="2"/>
  <c r="K3960" i="2"/>
  <c r="O3959" i="2"/>
  <c r="N3959" i="2"/>
  <c r="M3959" i="2"/>
  <c r="L3959" i="2"/>
  <c r="K3959" i="2"/>
  <c r="O3958" i="2"/>
  <c r="N3958" i="2"/>
  <c r="M3958" i="2"/>
  <c r="L3958" i="2"/>
  <c r="K3958" i="2"/>
  <c r="O3957" i="2"/>
  <c r="N3957" i="2"/>
  <c r="M3957" i="2"/>
  <c r="L3957" i="2"/>
  <c r="K3957" i="2"/>
  <c r="O3956" i="2"/>
  <c r="N3956" i="2"/>
  <c r="M3956" i="2"/>
  <c r="L3956" i="2"/>
  <c r="K3956" i="2"/>
  <c r="O3955" i="2"/>
  <c r="N3955" i="2"/>
  <c r="M3955" i="2"/>
  <c r="L3955" i="2"/>
  <c r="K3955" i="2"/>
  <c r="O3954" i="2"/>
  <c r="N3954" i="2"/>
  <c r="M3954" i="2"/>
  <c r="L3954" i="2"/>
  <c r="K3954" i="2"/>
  <c r="O3953" i="2"/>
  <c r="N3953" i="2"/>
  <c r="M3953" i="2"/>
  <c r="L3953" i="2"/>
  <c r="K3953" i="2"/>
  <c r="O3952" i="2"/>
  <c r="N3952" i="2"/>
  <c r="M3952" i="2"/>
  <c r="L3952" i="2"/>
  <c r="K3952" i="2"/>
  <c r="O3830" i="2"/>
  <c r="N3830" i="2"/>
  <c r="M3830" i="2"/>
  <c r="L3830" i="2"/>
  <c r="K3830" i="2"/>
  <c r="O3829" i="2"/>
  <c r="N3829" i="2"/>
  <c r="M3829" i="2"/>
  <c r="L3829" i="2"/>
  <c r="K3829" i="2"/>
  <c r="O3828" i="2"/>
  <c r="N3828" i="2"/>
  <c r="M3828" i="2"/>
  <c r="L3828" i="2"/>
  <c r="K3828" i="2"/>
  <c r="O3827" i="2"/>
  <c r="N3827" i="2"/>
  <c r="M3827" i="2"/>
  <c r="L3827" i="2"/>
  <c r="K3827" i="2"/>
  <c r="O3826" i="2"/>
  <c r="N3826" i="2"/>
  <c r="M3826" i="2"/>
  <c r="L3826" i="2"/>
  <c r="K3826" i="2"/>
  <c r="O3825" i="2"/>
  <c r="N3825" i="2"/>
  <c r="M3825" i="2"/>
  <c r="L3825" i="2"/>
  <c r="K3825" i="2"/>
  <c r="O3824" i="2"/>
  <c r="N3824" i="2"/>
  <c r="M3824" i="2"/>
  <c r="L3824" i="2"/>
  <c r="K3824" i="2"/>
  <c r="O3823" i="2"/>
  <c r="N3823" i="2"/>
  <c r="M3823" i="2"/>
  <c r="L3823" i="2"/>
  <c r="K3823" i="2"/>
  <c r="O3822" i="2"/>
  <c r="N3822" i="2"/>
  <c r="M3822" i="2"/>
  <c r="L3822" i="2"/>
  <c r="K3822" i="2"/>
  <c r="O3821" i="2"/>
  <c r="N3821" i="2"/>
  <c r="M3821" i="2"/>
  <c r="L3821" i="2"/>
  <c r="K3821" i="2"/>
  <c r="O3820" i="2"/>
  <c r="N3820" i="2"/>
  <c r="M3820" i="2"/>
  <c r="L3820" i="2"/>
  <c r="K3820" i="2"/>
  <c r="O3819" i="2"/>
  <c r="N3819" i="2"/>
  <c r="M3819" i="2"/>
  <c r="L3819" i="2"/>
  <c r="K3819" i="2"/>
  <c r="O3818" i="2"/>
  <c r="N3818" i="2"/>
  <c r="M3818" i="2"/>
  <c r="L3818" i="2"/>
  <c r="K3818" i="2"/>
  <c r="O3817" i="2"/>
  <c r="N3817" i="2"/>
  <c r="M3817" i="2"/>
  <c r="L3817" i="2"/>
  <c r="K3817" i="2"/>
  <c r="O3816" i="2"/>
  <c r="N3816" i="2"/>
  <c r="M3816" i="2"/>
  <c r="L3816" i="2"/>
  <c r="K3816" i="2"/>
  <c r="O3815" i="2"/>
  <c r="N3815" i="2"/>
  <c r="M3815" i="2"/>
  <c r="L3815" i="2"/>
  <c r="K3815" i="2"/>
  <c r="O3814" i="2"/>
  <c r="N3814" i="2"/>
  <c r="M3814" i="2"/>
  <c r="L3814" i="2"/>
  <c r="K3814" i="2"/>
  <c r="O3813" i="2"/>
  <c r="N3813" i="2"/>
  <c r="M3813" i="2"/>
  <c r="L3813" i="2"/>
  <c r="K3813" i="2"/>
  <c r="O3812" i="2"/>
  <c r="N3812" i="2"/>
  <c r="M3812" i="2"/>
  <c r="L3812" i="2"/>
  <c r="K3812" i="2"/>
  <c r="O3811" i="2"/>
  <c r="N3811" i="2"/>
  <c r="M3811" i="2"/>
  <c r="L3811" i="2"/>
  <c r="K3811" i="2"/>
  <c r="O3810" i="2"/>
  <c r="N3810" i="2"/>
  <c r="M3810" i="2"/>
  <c r="L3810" i="2"/>
  <c r="K3810" i="2"/>
  <c r="O3809" i="2"/>
  <c r="N3809" i="2"/>
  <c r="M3809" i="2"/>
  <c r="L3809" i="2"/>
  <c r="K3809" i="2"/>
  <c r="O3808" i="2"/>
  <c r="N3808" i="2"/>
  <c r="M3808" i="2"/>
  <c r="L3808" i="2"/>
  <c r="K3808" i="2"/>
  <c r="O3807" i="2"/>
  <c r="N3807" i="2"/>
  <c r="M3807" i="2"/>
  <c r="L3807" i="2"/>
  <c r="K3807" i="2"/>
  <c r="O3806" i="2"/>
  <c r="N3806" i="2"/>
  <c r="M3806" i="2"/>
  <c r="L3806" i="2"/>
  <c r="K3806" i="2"/>
  <c r="O3805" i="2"/>
  <c r="N3805" i="2"/>
  <c r="M3805" i="2"/>
  <c r="L3805" i="2"/>
  <c r="K3805" i="2"/>
  <c r="O3804" i="2"/>
  <c r="N3804" i="2"/>
  <c r="M3804" i="2"/>
  <c r="L3804" i="2"/>
  <c r="K3804" i="2"/>
  <c r="O3803" i="2"/>
  <c r="N3803" i="2"/>
  <c r="M3803" i="2"/>
  <c r="L3803" i="2"/>
  <c r="K3803" i="2"/>
  <c r="O3802" i="2"/>
  <c r="N3802" i="2"/>
  <c r="M3802" i="2"/>
  <c r="L3802" i="2"/>
  <c r="K3802" i="2"/>
  <c r="O3801" i="2"/>
  <c r="N3801" i="2"/>
  <c r="M3801" i="2"/>
  <c r="L3801" i="2"/>
  <c r="K3801" i="2"/>
  <c r="O3800" i="2"/>
  <c r="N3800" i="2"/>
  <c r="M3800" i="2"/>
  <c r="L3800" i="2"/>
  <c r="K3800" i="2"/>
  <c r="O3799" i="2"/>
  <c r="N3799" i="2"/>
  <c r="M3799" i="2"/>
  <c r="L3799" i="2"/>
  <c r="K3799" i="2"/>
  <c r="O3798" i="2"/>
  <c r="N3798" i="2"/>
  <c r="M3798" i="2"/>
  <c r="L3798" i="2"/>
  <c r="K3798" i="2"/>
  <c r="O3717" i="2"/>
  <c r="N3717" i="2"/>
  <c r="M3717" i="2"/>
  <c r="L3717" i="2"/>
  <c r="K3717" i="2"/>
  <c r="O3716" i="2"/>
  <c r="N3716" i="2"/>
  <c r="M3716" i="2"/>
  <c r="L3716" i="2"/>
  <c r="K3716" i="2"/>
  <c r="O3715" i="2"/>
  <c r="N3715" i="2"/>
  <c r="M3715" i="2"/>
  <c r="L3715" i="2"/>
  <c r="K3715" i="2"/>
  <c r="O3714" i="2"/>
  <c r="N3714" i="2"/>
  <c r="M3714" i="2"/>
  <c r="L3714" i="2"/>
  <c r="K3714" i="2"/>
  <c r="O3713" i="2"/>
  <c r="N3713" i="2"/>
  <c r="M3713" i="2"/>
  <c r="L3713" i="2"/>
  <c r="K3713" i="2"/>
  <c r="O3712" i="2"/>
  <c r="N3712" i="2"/>
  <c r="M3712" i="2"/>
  <c r="L3712" i="2"/>
  <c r="K3712" i="2"/>
  <c r="O3711" i="2"/>
  <c r="N3711" i="2"/>
  <c r="M3711" i="2"/>
  <c r="L3711" i="2"/>
  <c r="K3711" i="2"/>
  <c r="O3710" i="2"/>
  <c r="N3710" i="2"/>
  <c r="M3710" i="2"/>
  <c r="L3710" i="2"/>
  <c r="K3710" i="2"/>
  <c r="O3709" i="2"/>
  <c r="N3709" i="2"/>
  <c r="M3709" i="2"/>
  <c r="L3709" i="2"/>
  <c r="K3709" i="2"/>
  <c r="O3708" i="2"/>
  <c r="N3708" i="2"/>
  <c r="M3708" i="2"/>
  <c r="L3708" i="2"/>
  <c r="K3708" i="2"/>
  <c r="O3707" i="2"/>
  <c r="N3707" i="2"/>
  <c r="M3707" i="2"/>
  <c r="L3707" i="2"/>
  <c r="K3707" i="2"/>
  <c r="O3706" i="2"/>
  <c r="N3706" i="2"/>
  <c r="M3706" i="2"/>
  <c r="L3706" i="2"/>
  <c r="K3706" i="2"/>
  <c r="O3705" i="2"/>
  <c r="N3705" i="2"/>
  <c r="M3705" i="2"/>
  <c r="L3705" i="2"/>
  <c r="K3705" i="2"/>
  <c r="O3704" i="2"/>
  <c r="N3704" i="2"/>
  <c r="M3704" i="2"/>
  <c r="L3704" i="2"/>
  <c r="K3704" i="2"/>
  <c r="O3703" i="2"/>
  <c r="N3703" i="2"/>
  <c r="M3703" i="2"/>
  <c r="L3703" i="2"/>
  <c r="K3703" i="2"/>
  <c r="O3702" i="2"/>
  <c r="N3702" i="2"/>
  <c r="M3702" i="2"/>
  <c r="L3702" i="2"/>
  <c r="K3702" i="2"/>
  <c r="O3701" i="2"/>
  <c r="N3701" i="2"/>
  <c r="M3701" i="2"/>
  <c r="L3701" i="2"/>
  <c r="K3701" i="2"/>
  <c r="O3575" i="2"/>
  <c r="N3575" i="2"/>
  <c r="M3575" i="2"/>
  <c r="L3575" i="2"/>
  <c r="K3575" i="2"/>
  <c r="O3574" i="2"/>
  <c r="N3574" i="2"/>
  <c r="M3574" i="2"/>
  <c r="L3574" i="2"/>
  <c r="K3574" i="2"/>
  <c r="O3573" i="2"/>
  <c r="N3573" i="2"/>
  <c r="M3573" i="2"/>
  <c r="L3573" i="2"/>
  <c r="K3573" i="2"/>
  <c r="O3572" i="2"/>
  <c r="N3572" i="2"/>
  <c r="M3572" i="2"/>
  <c r="L3572" i="2"/>
  <c r="K3572" i="2"/>
  <c r="O3571" i="2"/>
  <c r="N3571" i="2"/>
  <c r="M3571" i="2"/>
  <c r="L3571" i="2"/>
  <c r="K3571" i="2"/>
  <c r="O3570" i="2"/>
  <c r="N3570" i="2"/>
  <c r="M3570" i="2"/>
  <c r="L3570" i="2"/>
  <c r="K3570" i="2"/>
  <c r="O3569" i="2"/>
  <c r="N3569" i="2"/>
  <c r="M3569" i="2"/>
  <c r="L3569" i="2"/>
  <c r="K3569" i="2"/>
  <c r="O3568" i="2"/>
  <c r="N3568" i="2"/>
  <c r="M3568" i="2"/>
  <c r="L3568" i="2"/>
  <c r="K3568" i="2"/>
  <c r="O3567" i="2"/>
  <c r="N3567" i="2"/>
  <c r="M3567" i="2"/>
  <c r="L3567" i="2"/>
  <c r="K3567" i="2"/>
  <c r="O3566" i="2"/>
  <c r="N3566" i="2"/>
  <c r="M3566" i="2"/>
  <c r="L3566" i="2"/>
  <c r="K3566" i="2"/>
  <c r="O3565" i="2"/>
  <c r="N3565" i="2"/>
  <c r="M3565" i="2"/>
  <c r="L3565" i="2"/>
  <c r="K3565" i="2"/>
  <c r="O3564" i="2"/>
  <c r="N3564" i="2"/>
  <c r="M3564" i="2"/>
  <c r="L3564" i="2"/>
  <c r="K3564" i="2"/>
  <c r="O3563" i="2"/>
  <c r="N3563" i="2"/>
  <c r="M3563" i="2"/>
  <c r="L3563" i="2"/>
  <c r="K3563" i="2"/>
  <c r="O3562" i="2"/>
  <c r="N3562" i="2"/>
  <c r="M3562" i="2"/>
  <c r="L3562" i="2"/>
  <c r="K3562" i="2"/>
  <c r="O3561" i="2"/>
  <c r="N3561" i="2"/>
  <c r="M3561" i="2"/>
  <c r="L3561" i="2"/>
  <c r="K3561" i="2"/>
  <c r="O3560" i="2"/>
  <c r="N3560" i="2"/>
  <c r="M3560" i="2"/>
  <c r="L3560" i="2"/>
  <c r="K3560" i="2"/>
  <c r="O3559" i="2"/>
  <c r="N3559" i="2"/>
  <c r="M3559" i="2"/>
  <c r="L3559" i="2"/>
  <c r="K3559" i="2"/>
  <c r="O3558" i="2"/>
  <c r="N3558" i="2"/>
  <c r="M3558" i="2"/>
  <c r="L3558" i="2"/>
  <c r="K3558" i="2"/>
  <c r="O3557" i="2"/>
  <c r="N3557" i="2"/>
  <c r="M3557" i="2"/>
  <c r="L3557" i="2"/>
  <c r="K3557" i="2"/>
  <c r="O3556" i="2"/>
  <c r="N3556" i="2"/>
  <c r="M3556" i="2"/>
  <c r="L3556" i="2"/>
  <c r="K3556" i="2"/>
  <c r="O3555" i="2"/>
  <c r="N3555" i="2"/>
  <c r="M3555" i="2"/>
  <c r="L3555" i="2"/>
  <c r="K3555" i="2"/>
  <c r="O3554" i="2"/>
  <c r="N3554" i="2"/>
  <c r="M3554" i="2"/>
  <c r="L3554" i="2"/>
  <c r="K3554" i="2"/>
  <c r="O3553" i="2"/>
  <c r="N3553" i="2"/>
  <c r="M3553" i="2"/>
  <c r="L3553" i="2"/>
  <c r="K3553" i="2"/>
  <c r="O3552" i="2"/>
  <c r="N3552" i="2"/>
  <c r="M3552" i="2"/>
  <c r="L3552" i="2"/>
  <c r="K3552" i="2"/>
  <c r="O3551" i="2"/>
  <c r="N3551" i="2"/>
  <c r="M3551" i="2"/>
  <c r="L3551" i="2"/>
  <c r="K3551" i="2"/>
  <c r="O3550" i="2"/>
  <c r="N3550" i="2"/>
  <c r="M3550" i="2"/>
  <c r="L3550" i="2"/>
  <c r="K3550" i="2"/>
  <c r="O3549" i="2"/>
  <c r="N3549" i="2"/>
  <c r="M3549" i="2"/>
  <c r="L3549" i="2"/>
  <c r="K3549" i="2"/>
  <c r="O3454" i="2"/>
  <c r="N3454" i="2"/>
  <c r="M3454" i="2"/>
  <c r="L3454" i="2"/>
  <c r="K3454" i="2"/>
  <c r="O3453" i="2"/>
  <c r="N3453" i="2"/>
  <c r="M3453" i="2"/>
  <c r="L3453" i="2"/>
  <c r="K3453" i="2"/>
  <c r="O3452" i="2"/>
  <c r="N3452" i="2"/>
  <c r="M3452" i="2"/>
  <c r="L3452" i="2"/>
  <c r="K3452" i="2"/>
  <c r="O3451" i="2"/>
  <c r="N3451" i="2"/>
  <c r="M3451" i="2"/>
  <c r="L3451" i="2"/>
  <c r="K3451" i="2"/>
  <c r="O3450" i="2"/>
  <c r="N3450" i="2"/>
  <c r="M3450" i="2"/>
  <c r="L3450" i="2"/>
  <c r="K3450" i="2"/>
  <c r="O3449" i="2"/>
  <c r="N3449" i="2"/>
  <c r="M3449" i="2"/>
  <c r="L3449" i="2"/>
  <c r="K3449" i="2"/>
  <c r="O3448" i="2"/>
  <c r="N3448" i="2"/>
  <c r="M3448" i="2"/>
  <c r="L3448" i="2"/>
  <c r="K3448" i="2"/>
  <c r="O3447" i="2"/>
  <c r="N3447" i="2"/>
  <c r="M3447" i="2"/>
  <c r="L3447" i="2"/>
  <c r="K3447" i="2"/>
  <c r="O3446" i="2"/>
  <c r="N3446" i="2"/>
  <c r="M3446" i="2"/>
  <c r="L3446" i="2"/>
  <c r="K3446" i="2"/>
  <c r="O3445" i="2"/>
  <c r="N3445" i="2"/>
  <c r="M3445" i="2"/>
  <c r="L3445" i="2"/>
  <c r="K3445" i="2"/>
  <c r="O3444" i="2"/>
  <c r="N3444" i="2"/>
  <c r="M3444" i="2"/>
  <c r="L3444" i="2"/>
  <c r="K3444" i="2"/>
  <c r="O3443" i="2"/>
  <c r="N3443" i="2"/>
  <c r="M3443" i="2"/>
  <c r="L3443" i="2"/>
  <c r="K3443" i="2"/>
  <c r="O3442" i="2"/>
  <c r="N3442" i="2"/>
  <c r="M3442" i="2"/>
  <c r="L3442" i="2"/>
  <c r="K3442" i="2"/>
  <c r="O3441" i="2"/>
  <c r="N3441" i="2"/>
  <c r="M3441" i="2"/>
  <c r="L3441" i="2"/>
  <c r="K3441" i="2"/>
  <c r="O3440" i="2"/>
  <c r="N3440" i="2"/>
  <c r="M3440" i="2"/>
  <c r="L3440" i="2"/>
  <c r="K3440" i="2"/>
  <c r="O3439" i="2"/>
  <c r="N3439" i="2"/>
  <c r="M3439" i="2"/>
  <c r="L3439" i="2"/>
  <c r="K3439" i="2"/>
  <c r="O3438" i="2"/>
  <c r="N3438" i="2"/>
  <c r="M3438" i="2"/>
  <c r="L3438" i="2"/>
  <c r="K3438" i="2"/>
  <c r="O3437" i="2"/>
  <c r="N3437" i="2"/>
  <c r="M3437" i="2"/>
  <c r="L3437" i="2"/>
  <c r="K3437" i="2"/>
  <c r="O3436" i="2"/>
  <c r="N3436" i="2"/>
  <c r="M3436" i="2"/>
  <c r="L3436" i="2"/>
  <c r="K3436" i="2"/>
  <c r="O3435" i="2"/>
  <c r="N3435" i="2"/>
  <c r="M3435" i="2"/>
  <c r="L3435" i="2"/>
  <c r="K3435" i="2"/>
  <c r="O3434" i="2"/>
  <c r="N3434" i="2"/>
  <c r="M3434" i="2"/>
  <c r="L3434" i="2"/>
  <c r="K3434" i="2"/>
  <c r="O3433" i="2"/>
  <c r="N3433" i="2"/>
  <c r="M3433" i="2"/>
  <c r="L3433" i="2"/>
  <c r="K3433" i="2"/>
  <c r="O3432" i="2"/>
  <c r="N3432" i="2"/>
  <c r="M3432" i="2"/>
  <c r="L3432" i="2"/>
  <c r="K3432" i="2"/>
  <c r="O3431" i="2"/>
  <c r="N3431" i="2"/>
  <c r="M3431" i="2"/>
  <c r="L3431" i="2"/>
  <c r="K3431" i="2"/>
  <c r="O3430" i="2"/>
  <c r="N3430" i="2"/>
  <c r="M3430" i="2"/>
  <c r="L3430" i="2"/>
  <c r="K3430" i="2"/>
  <c r="O3429" i="2"/>
  <c r="N3429" i="2"/>
  <c r="M3429" i="2"/>
  <c r="L3429" i="2"/>
  <c r="K3429" i="2"/>
  <c r="O3428" i="2"/>
  <c r="N3428" i="2"/>
  <c r="M3428" i="2"/>
  <c r="L3428" i="2"/>
  <c r="K3428" i="2"/>
  <c r="O3427" i="2"/>
  <c r="N3427" i="2"/>
  <c r="M3427" i="2"/>
  <c r="L3427" i="2"/>
  <c r="K3427" i="2"/>
  <c r="O3426" i="2"/>
  <c r="N3426" i="2"/>
  <c r="M3426" i="2"/>
  <c r="L3426" i="2"/>
  <c r="K3426" i="2"/>
  <c r="O3425" i="2"/>
  <c r="N3425" i="2"/>
  <c r="M3425" i="2"/>
  <c r="L3425" i="2"/>
  <c r="K3425" i="2"/>
  <c r="N3424" i="2"/>
  <c r="M3424" i="2"/>
  <c r="L3424" i="2"/>
  <c r="K3424" i="2"/>
  <c r="O3423" i="2"/>
  <c r="N3423" i="2"/>
  <c r="M3423" i="2"/>
  <c r="L3423" i="2"/>
  <c r="K3423" i="2"/>
  <c r="O3422" i="2"/>
  <c r="N3422" i="2"/>
  <c r="M3422" i="2"/>
  <c r="L3422" i="2"/>
  <c r="K3422" i="2"/>
  <c r="O3421" i="2"/>
  <c r="N3421" i="2"/>
  <c r="M3421" i="2"/>
  <c r="L3421" i="2"/>
  <c r="K3421" i="2"/>
  <c r="O3420" i="2"/>
  <c r="N3420" i="2"/>
  <c r="M3420" i="2"/>
  <c r="L3420" i="2"/>
  <c r="K3420" i="2"/>
  <c r="O3419" i="2"/>
  <c r="N3419" i="2"/>
  <c r="M3419" i="2"/>
  <c r="L3419" i="2"/>
  <c r="K3419" i="2"/>
  <c r="O3295" i="2"/>
  <c r="N3295" i="2"/>
  <c r="M3295" i="2"/>
  <c r="L3295" i="2"/>
  <c r="K3295" i="2"/>
  <c r="O3294" i="2"/>
  <c r="N3294" i="2"/>
  <c r="M3294" i="2"/>
  <c r="L3294" i="2"/>
  <c r="K3294" i="2"/>
  <c r="O3293" i="2"/>
  <c r="N3293" i="2"/>
  <c r="M3293" i="2"/>
  <c r="L3293" i="2"/>
  <c r="K3293" i="2"/>
  <c r="O3292" i="2"/>
  <c r="N3292" i="2"/>
  <c r="M3292" i="2"/>
  <c r="L3292" i="2"/>
  <c r="K3292" i="2"/>
  <c r="O3291" i="2"/>
  <c r="N3291" i="2"/>
  <c r="M3291" i="2"/>
  <c r="L3291" i="2"/>
  <c r="K3291" i="2"/>
  <c r="O3290" i="2"/>
  <c r="N3290" i="2"/>
  <c r="M3290" i="2"/>
  <c r="L3290" i="2"/>
  <c r="K3290" i="2"/>
  <c r="O3289" i="2"/>
  <c r="N3289" i="2"/>
  <c r="M3289" i="2"/>
  <c r="L3289" i="2"/>
  <c r="K3289" i="2"/>
  <c r="O3288" i="2"/>
  <c r="N3288" i="2"/>
  <c r="M3288" i="2"/>
  <c r="L3288" i="2"/>
  <c r="K3288" i="2"/>
  <c r="O3287" i="2"/>
  <c r="N3287" i="2"/>
  <c r="M3287" i="2"/>
  <c r="L3287" i="2"/>
  <c r="K3287" i="2"/>
  <c r="O3286" i="2"/>
  <c r="N3286" i="2"/>
  <c r="M3286" i="2"/>
  <c r="L3286" i="2"/>
  <c r="K3286" i="2"/>
  <c r="O3285" i="2"/>
  <c r="N3285" i="2"/>
  <c r="M3285" i="2"/>
  <c r="L3285" i="2"/>
  <c r="K3285" i="2"/>
  <c r="O3284" i="2"/>
  <c r="N3284" i="2"/>
  <c r="M3284" i="2"/>
  <c r="L3284" i="2"/>
  <c r="K3284" i="2"/>
  <c r="O3283" i="2"/>
  <c r="N3283" i="2"/>
  <c r="M3283" i="2"/>
  <c r="L3283" i="2"/>
  <c r="K3283" i="2"/>
  <c r="O3282" i="2"/>
  <c r="N3282" i="2"/>
  <c r="M3282" i="2"/>
  <c r="L3282" i="2"/>
  <c r="K3282" i="2"/>
  <c r="O3281" i="2"/>
  <c r="N3281" i="2"/>
  <c r="M3281" i="2"/>
  <c r="L3281" i="2"/>
  <c r="K3281" i="2"/>
  <c r="O3280" i="2"/>
  <c r="N3280" i="2"/>
  <c r="M3280" i="2"/>
  <c r="L3280" i="2"/>
  <c r="K3280" i="2"/>
  <c r="O3279" i="2"/>
  <c r="N3279" i="2"/>
  <c r="M3279" i="2"/>
  <c r="L3279" i="2"/>
  <c r="K3279" i="2"/>
  <c r="O3278" i="2"/>
  <c r="N3278" i="2"/>
  <c r="M3278" i="2"/>
  <c r="L3278" i="2"/>
  <c r="K3278" i="2"/>
  <c r="O3277" i="2"/>
  <c r="N3277" i="2"/>
  <c r="M3277" i="2"/>
  <c r="L3277" i="2"/>
  <c r="K3277" i="2"/>
  <c r="O3276" i="2"/>
  <c r="N3276" i="2"/>
  <c r="M3276" i="2"/>
  <c r="L3276" i="2"/>
  <c r="K3276" i="2"/>
  <c r="O3275" i="2"/>
  <c r="N3275" i="2"/>
  <c r="M3275" i="2"/>
  <c r="L3275" i="2"/>
  <c r="K3275" i="2"/>
  <c r="O3274" i="2"/>
  <c r="N3274" i="2"/>
  <c r="M3274" i="2"/>
  <c r="L3274" i="2"/>
  <c r="K3274" i="2"/>
  <c r="O3273" i="2"/>
  <c r="N3273" i="2"/>
  <c r="M3273" i="2"/>
  <c r="L3273" i="2"/>
  <c r="K3273" i="2"/>
  <c r="O3201" i="2"/>
  <c r="N3201" i="2"/>
  <c r="M3201" i="2"/>
  <c r="L3201" i="2"/>
  <c r="K3201" i="2"/>
  <c r="O3200" i="2"/>
  <c r="N3200" i="2"/>
  <c r="M3200" i="2"/>
  <c r="L3200" i="2"/>
  <c r="K3200" i="2"/>
  <c r="O3199" i="2"/>
  <c r="N3199" i="2"/>
  <c r="M3199" i="2"/>
  <c r="L3199" i="2"/>
  <c r="K3199" i="2"/>
  <c r="O3198" i="2"/>
  <c r="N3198" i="2"/>
  <c r="M3198" i="2"/>
  <c r="L3198" i="2"/>
  <c r="K3198" i="2"/>
  <c r="O3197" i="2"/>
  <c r="N3197" i="2"/>
  <c r="M3197" i="2"/>
  <c r="L3197" i="2"/>
  <c r="K3197" i="2"/>
  <c r="O3196" i="2"/>
  <c r="N3196" i="2"/>
  <c r="M3196" i="2"/>
  <c r="L3196" i="2"/>
  <c r="K3196" i="2"/>
  <c r="O3195" i="2"/>
  <c r="N3195" i="2"/>
  <c r="M3195" i="2"/>
  <c r="L3195" i="2"/>
  <c r="K3195" i="2"/>
  <c r="O3194" i="2"/>
  <c r="N3194" i="2"/>
  <c r="M3194" i="2"/>
  <c r="L3194" i="2"/>
  <c r="K3194" i="2"/>
  <c r="O3193" i="2"/>
  <c r="N3193" i="2"/>
  <c r="M3193" i="2"/>
  <c r="L3193" i="2"/>
  <c r="K3193" i="2"/>
  <c r="O3192" i="2"/>
  <c r="N3192" i="2"/>
  <c r="M3192" i="2"/>
  <c r="L3192" i="2"/>
  <c r="K3192" i="2"/>
  <c r="O3191" i="2"/>
  <c r="N3191" i="2"/>
  <c r="M3191" i="2"/>
  <c r="L3191" i="2"/>
  <c r="K3191" i="2"/>
  <c r="O3190" i="2"/>
  <c r="N3190" i="2"/>
  <c r="M3190" i="2"/>
  <c r="L3190" i="2"/>
  <c r="K3190" i="2"/>
  <c r="O3189" i="2"/>
  <c r="N3189" i="2"/>
  <c r="M3189" i="2"/>
  <c r="L3189" i="2"/>
  <c r="K3189" i="2"/>
  <c r="O3188" i="2"/>
  <c r="N3188" i="2"/>
  <c r="M3188" i="2"/>
  <c r="L3188" i="2"/>
  <c r="K3188" i="2"/>
  <c r="O3187" i="2"/>
  <c r="N3187" i="2"/>
  <c r="M3187" i="2"/>
  <c r="L3187" i="2"/>
  <c r="K3187" i="2"/>
  <c r="O3186" i="2"/>
  <c r="N3186" i="2"/>
  <c r="M3186" i="2"/>
  <c r="L3186" i="2"/>
  <c r="K3186" i="2"/>
  <c r="O3185" i="2"/>
  <c r="N3185" i="2"/>
  <c r="M3185" i="2"/>
  <c r="L3185" i="2"/>
  <c r="K3185" i="2"/>
  <c r="O3184" i="2"/>
  <c r="N3184" i="2"/>
  <c r="M3184" i="2"/>
  <c r="L3184" i="2"/>
  <c r="K3184" i="2"/>
  <c r="O3183" i="2"/>
  <c r="N3183" i="2"/>
  <c r="M3183" i="2"/>
  <c r="L3183" i="2"/>
  <c r="K3183" i="2"/>
  <c r="O3182" i="2"/>
  <c r="N3182" i="2"/>
  <c r="M3182" i="2"/>
  <c r="L3182" i="2"/>
  <c r="K3182" i="2"/>
  <c r="O3181" i="2"/>
  <c r="N3181" i="2"/>
  <c r="M3181" i="2"/>
  <c r="L3181" i="2"/>
  <c r="K3181" i="2"/>
  <c r="O3180" i="2"/>
  <c r="N3180" i="2"/>
  <c r="M3180" i="2"/>
  <c r="L3180" i="2"/>
  <c r="K3180" i="2"/>
  <c r="O3075" i="2"/>
  <c r="N3075" i="2"/>
  <c r="M3075" i="2"/>
  <c r="L3075" i="2"/>
  <c r="K3075" i="2"/>
  <c r="O3074" i="2"/>
  <c r="N3074" i="2"/>
  <c r="M3074" i="2"/>
  <c r="L3074" i="2"/>
  <c r="K3074" i="2"/>
  <c r="O3073" i="2"/>
  <c r="N3073" i="2"/>
  <c r="M3073" i="2"/>
  <c r="L3073" i="2"/>
  <c r="K3073" i="2"/>
  <c r="O3072" i="2"/>
  <c r="N3072" i="2"/>
  <c r="M3072" i="2"/>
  <c r="L3072" i="2"/>
  <c r="K3072" i="2"/>
  <c r="O3071" i="2"/>
  <c r="N3071" i="2"/>
  <c r="M3071" i="2"/>
  <c r="L3071" i="2"/>
  <c r="K3071" i="2"/>
  <c r="O3070" i="2"/>
  <c r="N3070" i="2"/>
  <c r="M3070" i="2"/>
  <c r="L3070" i="2"/>
  <c r="K3070" i="2"/>
  <c r="O3069" i="2"/>
  <c r="N3069" i="2"/>
  <c r="M3069" i="2"/>
  <c r="L3069" i="2"/>
  <c r="K3069" i="2"/>
  <c r="O3068" i="2"/>
  <c r="N3068" i="2"/>
  <c r="M3068" i="2"/>
  <c r="L3068" i="2"/>
  <c r="K3068" i="2"/>
  <c r="O3067" i="2"/>
  <c r="N3067" i="2"/>
  <c r="M3067" i="2"/>
  <c r="L3067" i="2"/>
  <c r="K3067" i="2"/>
  <c r="O3066" i="2"/>
  <c r="N3066" i="2"/>
  <c r="M3066" i="2"/>
  <c r="L3066" i="2"/>
  <c r="K3066" i="2"/>
  <c r="O3065" i="2"/>
  <c r="N3065" i="2"/>
  <c r="M3065" i="2"/>
  <c r="L3065" i="2"/>
  <c r="K3065" i="2"/>
  <c r="O3064" i="2"/>
  <c r="N3064" i="2"/>
  <c r="M3064" i="2"/>
  <c r="L3064" i="2"/>
  <c r="K3064" i="2"/>
  <c r="O3063" i="2"/>
  <c r="N3063" i="2"/>
  <c r="M3063" i="2"/>
  <c r="L3063" i="2"/>
  <c r="K3063" i="2"/>
  <c r="O3062" i="2"/>
  <c r="N3062" i="2"/>
  <c r="M3062" i="2"/>
  <c r="L3062" i="2"/>
  <c r="K3062" i="2"/>
  <c r="O3061" i="2"/>
  <c r="N3061" i="2"/>
  <c r="M3061" i="2"/>
  <c r="L3061" i="2"/>
  <c r="K3061" i="2"/>
  <c r="O3060" i="2"/>
  <c r="N3060" i="2"/>
  <c r="M3060" i="2"/>
  <c r="L3060" i="2"/>
  <c r="K3060" i="2"/>
  <c r="O3059" i="2"/>
  <c r="N3059" i="2"/>
  <c r="M3059" i="2"/>
  <c r="L3059" i="2"/>
  <c r="K3059" i="2"/>
  <c r="O3058" i="2"/>
  <c r="N3058" i="2"/>
  <c r="M3058" i="2"/>
  <c r="L3058" i="2"/>
  <c r="K3058" i="2"/>
  <c r="O3057" i="2"/>
  <c r="N3057" i="2"/>
  <c r="M3057" i="2"/>
  <c r="L3057" i="2"/>
  <c r="K3057" i="2"/>
  <c r="O3056" i="2"/>
  <c r="N3056" i="2"/>
  <c r="M3056" i="2"/>
  <c r="L3056" i="2"/>
  <c r="K3056" i="2"/>
  <c r="O3055" i="2"/>
  <c r="N3055" i="2"/>
  <c r="M3055" i="2"/>
  <c r="L3055" i="2"/>
  <c r="K3055" i="2"/>
  <c r="O3054" i="2"/>
  <c r="N3054" i="2"/>
  <c r="M3054" i="2"/>
  <c r="L3054" i="2"/>
  <c r="K3054" i="2"/>
  <c r="O3053" i="2"/>
  <c r="N3053" i="2"/>
  <c r="M3053" i="2"/>
  <c r="L3053" i="2"/>
  <c r="K3053" i="2"/>
  <c r="O3052" i="2"/>
  <c r="N3052" i="2"/>
  <c r="M3052" i="2"/>
  <c r="L3052" i="2"/>
  <c r="K3052" i="2"/>
  <c r="O2945" i="2"/>
  <c r="N2945" i="2"/>
  <c r="M2945" i="2"/>
  <c r="L2945" i="2"/>
  <c r="K2945" i="2"/>
  <c r="O2944" i="2"/>
  <c r="N2944" i="2"/>
  <c r="M2944" i="2"/>
  <c r="L2944" i="2"/>
  <c r="K2944" i="2"/>
  <c r="O2943" i="2"/>
  <c r="N2943" i="2"/>
  <c r="M2943" i="2"/>
  <c r="L2943" i="2"/>
  <c r="K2943" i="2"/>
  <c r="O2942" i="2"/>
  <c r="N2942" i="2"/>
  <c r="M2942" i="2"/>
  <c r="L2942" i="2"/>
  <c r="K2942" i="2"/>
  <c r="O2941" i="2"/>
  <c r="N2941" i="2"/>
  <c r="M2941" i="2"/>
  <c r="L2941" i="2"/>
  <c r="K2941" i="2"/>
  <c r="O2940" i="2"/>
  <c r="N2940" i="2"/>
  <c r="M2940" i="2"/>
  <c r="L2940" i="2"/>
  <c r="K2940" i="2"/>
  <c r="O2939" i="2"/>
  <c r="N2939" i="2"/>
  <c r="M2939" i="2"/>
  <c r="L2939" i="2"/>
  <c r="K2939" i="2"/>
  <c r="O2938" i="2"/>
  <c r="N2938" i="2"/>
  <c r="M2938" i="2"/>
  <c r="L2938" i="2"/>
  <c r="K2938" i="2"/>
  <c r="O2937" i="2"/>
  <c r="N2937" i="2"/>
  <c r="M2937" i="2"/>
  <c r="L2937" i="2"/>
  <c r="K2937" i="2"/>
  <c r="O2936" i="2"/>
  <c r="N2936" i="2"/>
  <c r="M2936" i="2"/>
  <c r="L2936" i="2"/>
  <c r="K2936" i="2"/>
  <c r="O2935" i="2"/>
  <c r="N2935" i="2"/>
  <c r="M2935" i="2"/>
  <c r="L2935" i="2"/>
  <c r="K2935" i="2"/>
  <c r="O2934" i="2"/>
  <c r="N2934" i="2"/>
  <c r="M2934" i="2"/>
  <c r="L2934" i="2"/>
  <c r="K2934" i="2"/>
  <c r="O2933" i="2"/>
  <c r="N2933" i="2"/>
  <c r="M2933" i="2"/>
  <c r="L2933" i="2"/>
  <c r="K2933" i="2"/>
  <c r="O2932" i="2"/>
  <c r="N2932" i="2"/>
  <c r="M2932" i="2"/>
  <c r="L2932" i="2"/>
  <c r="K2932" i="2"/>
  <c r="O2931" i="2"/>
  <c r="N2931" i="2"/>
  <c r="M2931" i="2"/>
  <c r="L2931" i="2"/>
  <c r="K2931" i="2"/>
  <c r="O2930" i="2"/>
  <c r="N2930" i="2"/>
  <c r="M2930" i="2"/>
  <c r="L2930" i="2"/>
  <c r="K2930" i="2"/>
  <c r="O2929" i="2"/>
  <c r="N2929" i="2"/>
  <c r="M2929" i="2"/>
  <c r="L2929" i="2"/>
  <c r="K2929" i="2"/>
  <c r="O2928" i="2"/>
  <c r="N2928" i="2"/>
  <c r="M2928" i="2"/>
  <c r="L2928" i="2"/>
  <c r="K2928" i="2"/>
  <c r="O2927" i="2"/>
  <c r="N2927" i="2"/>
  <c r="M2927" i="2"/>
  <c r="L2927" i="2"/>
  <c r="K2927" i="2"/>
  <c r="O2926" i="2"/>
  <c r="N2926" i="2"/>
  <c r="M2926" i="2"/>
  <c r="L2926" i="2"/>
  <c r="K2926" i="2"/>
  <c r="O2925" i="2"/>
  <c r="N2925" i="2"/>
  <c r="M2925" i="2"/>
  <c r="L2925" i="2"/>
  <c r="K2925" i="2"/>
  <c r="O2924" i="2"/>
  <c r="N2924" i="2"/>
  <c r="M2924" i="2"/>
  <c r="L2924" i="2"/>
  <c r="K2924" i="2"/>
  <c r="O2923" i="2"/>
  <c r="N2923" i="2"/>
  <c r="M2923" i="2"/>
  <c r="L2923" i="2"/>
  <c r="K2923" i="2"/>
  <c r="O2922" i="2"/>
  <c r="N2922" i="2"/>
  <c r="M2922" i="2"/>
  <c r="L2922" i="2"/>
  <c r="K2922" i="2"/>
  <c r="O2921" i="2"/>
  <c r="N2921" i="2"/>
  <c r="M2921" i="2"/>
  <c r="L2921" i="2"/>
  <c r="K2921" i="2"/>
  <c r="O2786" i="2"/>
  <c r="N2786" i="2"/>
  <c r="M2786" i="2"/>
  <c r="L2786" i="2"/>
  <c r="K2786" i="2"/>
  <c r="O2785" i="2"/>
  <c r="N2785" i="2"/>
  <c r="M2785" i="2"/>
  <c r="L2785" i="2"/>
  <c r="K2785" i="2"/>
  <c r="O2784" i="2"/>
  <c r="N2784" i="2"/>
  <c r="M2784" i="2"/>
  <c r="L2784" i="2"/>
  <c r="K2784" i="2"/>
  <c r="O2783" i="2"/>
  <c r="N2783" i="2"/>
  <c r="M2783" i="2"/>
  <c r="L2783" i="2"/>
  <c r="K2783" i="2"/>
  <c r="O2782" i="2"/>
  <c r="N2782" i="2"/>
  <c r="M2782" i="2"/>
  <c r="L2782" i="2"/>
  <c r="K2782" i="2"/>
  <c r="O2781" i="2"/>
  <c r="N2781" i="2"/>
  <c r="M2781" i="2"/>
  <c r="L2781" i="2"/>
  <c r="K2781" i="2"/>
  <c r="O2780" i="2"/>
  <c r="N2780" i="2"/>
  <c r="M2780" i="2"/>
  <c r="L2780" i="2"/>
  <c r="K2780" i="2"/>
  <c r="O2779" i="2"/>
  <c r="N2779" i="2"/>
  <c r="M2779" i="2"/>
  <c r="L2779" i="2"/>
  <c r="K2779" i="2"/>
  <c r="O2778" i="2"/>
  <c r="N2778" i="2"/>
  <c r="M2778" i="2"/>
  <c r="L2778" i="2"/>
  <c r="K2778" i="2"/>
  <c r="O2777" i="2"/>
  <c r="N2777" i="2"/>
  <c r="M2777" i="2"/>
  <c r="L2777" i="2"/>
  <c r="K2777" i="2"/>
  <c r="O2776" i="2"/>
  <c r="N2776" i="2"/>
  <c r="M2776" i="2"/>
  <c r="L2776" i="2"/>
  <c r="K2776" i="2"/>
  <c r="O2775" i="2"/>
  <c r="N2775" i="2"/>
  <c r="M2775" i="2"/>
  <c r="L2775" i="2"/>
  <c r="K2775" i="2"/>
  <c r="O2774" i="2"/>
  <c r="N2774" i="2"/>
  <c r="M2774" i="2"/>
  <c r="L2774" i="2"/>
  <c r="K2774" i="2"/>
  <c r="O2773" i="2"/>
  <c r="N2773" i="2"/>
  <c r="M2773" i="2"/>
  <c r="L2773" i="2"/>
  <c r="K2773" i="2"/>
  <c r="O2772" i="2"/>
  <c r="N2772" i="2"/>
  <c r="M2772" i="2"/>
  <c r="L2772" i="2"/>
  <c r="K2772" i="2"/>
  <c r="O2771" i="2"/>
  <c r="N2771" i="2"/>
  <c r="M2771" i="2"/>
  <c r="L2771" i="2"/>
  <c r="K2771" i="2"/>
  <c r="O2770" i="2"/>
  <c r="N2770" i="2"/>
  <c r="M2770" i="2"/>
  <c r="L2770" i="2"/>
  <c r="K2770" i="2"/>
  <c r="O2769" i="2"/>
  <c r="N2769" i="2"/>
  <c r="M2769" i="2"/>
  <c r="L2769" i="2"/>
  <c r="K2769" i="2"/>
  <c r="O2768" i="2"/>
  <c r="N2768" i="2"/>
  <c r="M2768" i="2"/>
  <c r="L2768" i="2"/>
  <c r="K2768" i="2"/>
  <c r="O2767" i="2"/>
  <c r="N2767" i="2"/>
  <c r="M2767" i="2"/>
  <c r="L2767" i="2"/>
  <c r="K2767" i="2"/>
  <c r="O2766" i="2"/>
  <c r="N2766" i="2"/>
  <c r="M2766" i="2"/>
  <c r="L2766" i="2"/>
  <c r="K2766" i="2"/>
  <c r="O2765" i="2"/>
  <c r="N2765" i="2"/>
  <c r="M2765" i="2"/>
  <c r="L2765" i="2"/>
  <c r="K2765" i="2"/>
  <c r="O2764" i="2"/>
  <c r="N2764" i="2"/>
  <c r="M2764" i="2"/>
  <c r="L2764" i="2"/>
  <c r="K2764" i="2"/>
  <c r="O2763" i="2"/>
  <c r="N2763" i="2"/>
  <c r="M2763" i="2"/>
  <c r="L2763" i="2"/>
  <c r="K2763" i="2"/>
  <c r="O2762" i="2"/>
  <c r="N2762" i="2"/>
  <c r="M2762" i="2"/>
  <c r="L2762" i="2"/>
  <c r="K2762" i="2"/>
  <c r="O2761" i="2"/>
  <c r="N2761" i="2"/>
  <c r="M2761" i="2"/>
  <c r="L2761" i="2"/>
  <c r="K2761" i="2"/>
  <c r="O2670" i="2"/>
  <c r="N2670" i="2"/>
  <c r="M2670" i="2"/>
  <c r="L2670" i="2"/>
  <c r="K2670" i="2"/>
  <c r="O2669" i="2"/>
  <c r="N2669" i="2"/>
  <c r="M2669" i="2"/>
  <c r="L2669" i="2"/>
  <c r="K2669" i="2"/>
  <c r="O2668" i="2"/>
  <c r="N2668" i="2"/>
  <c r="M2668" i="2"/>
  <c r="L2668" i="2"/>
  <c r="K2668" i="2"/>
  <c r="O2667" i="2"/>
  <c r="N2667" i="2"/>
  <c r="M2667" i="2"/>
  <c r="L2667" i="2"/>
  <c r="K2667" i="2"/>
  <c r="O2666" i="2"/>
  <c r="N2666" i="2"/>
  <c r="M2666" i="2"/>
  <c r="L2666" i="2"/>
  <c r="K2666" i="2"/>
  <c r="O2665" i="2"/>
  <c r="N2665" i="2"/>
  <c r="M2665" i="2"/>
  <c r="L2665" i="2"/>
  <c r="K2665" i="2"/>
  <c r="O2664" i="2"/>
  <c r="N2664" i="2"/>
  <c r="M2664" i="2"/>
  <c r="L2664" i="2"/>
  <c r="K2664" i="2"/>
  <c r="O2663" i="2"/>
  <c r="N2663" i="2"/>
  <c r="M2663" i="2"/>
  <c r="L2663" i="2"/>
  <c r="K2663" i="2"/>
  <c r="O2662" i="2"/>
  <c r="N2662" i="2"/>
  <c r="M2662" i="2"/>
  <c r="L2662" i="2"/>
  <c r="K2662" i="2"/>
  <c r="O2661" i="2"/>
  <c r="N2661" i="2"/>
  <c r="M2661" i="2"/>
  <c r="L2661" i="2"/>
  <c r="K2661" i="2"/>
  <c r="O2660" i="2"/>
  <c r="N2660" i="2"/>
  <c r="M2660" i="2"/>
  <c r="L2660" i="2"/>
  <c r="K2660" i="2"/>
  <c r="O2659" i="2"/>
  <c r="N2659" i="2"/>
  <c r="M2659" i="2"/>
  <c r="L2659" i="2"/>
  <c r="K2659" i="2"/>
  <c r="O2658" i="2"/>
  <c r="N2658" i="2"/>
  <c r="M2658" i="2"/>
  <c r="L2658" i="2"/>
  <c r="K2658" i="2"/>
  <c r="O2657" i="2"/>
  <c r="N2657" i="2"/>
  <c r="M2657" i="2"/>
  <c r="L2657" i="2"/>
  <c r="K2657" i="2"/>
  <c r="O2656" i="2"/>
  <c r="N2656" i="2"/>
  <c r="M2656" i="2"/>
  <c r="L2656" i="2"/>
  <c r="K2656" i="2"/>
  <c r="O2655" i="2"/>
  <c r="N2655" i="2"/>
  <c r="M2655" i="2"/>
  <c r="L2655" i="2"/>
  <c r="K2655" i="2"/>
  <c r="O2654" i="2"/>
  <c r="N2654" i="2"/>
  <c r="M2654" i="2"/>
  <c r="L2654" i="2"/>
  <c r="K2654" i="2"/>
  <c r="O2653" i="2"/>
  <c r="N2653" i="2"/>
  <c r="M2653" i="2"/>
  <c r="L2653" i="2"/>
  <c r="K2653" i="2"/>
  <c r="O2652" i="2"/>
  <c r="N2652" i="2"/>
  <c r="M2652" i="2"/>
  <c r="L2652" i="2"/>
  <c r="K2652" i="2"/>
  <c r="O2651" i="2"/>
  <c r="N2651" i="2"/>
  <c r="M2651" i="2"/>
  <c r="L2651" i="2"/>
  <c r="K2651" i="2"/>
  <c r="O2650" i="2"/>
  <c r="N2650" i="2"/>
  <c r="M2650" i="2"/>
  <c r="L2650" i="2"/>
  <c r="K2650" i="2"/>
  <c r="O2535" i="2"/>
  <c r="N2535" i="2"/>
  <c r="M2535" i="2"/>
  <c r="L2535" i="2"/>
  <c r="K2535" i="2"/>
  <c r="O2534" i="2"/>
  <c r="N2534" i="2"/>
  <c r="M2534" i="2"/>
  <c r="L2534" i="2"/>
  <c r="K2534" i="2"/>
  <c r="O2533" i="2"/>
  <c r="N2533" i="2"/>
  <c r="M2533" i="2"/>
  <c r="L2533" i="2"/>
  <c r="K2533" i="2"/>
  <c r="O2532" i="2"/>
  <c r="N2532" i="2"/>
  <c r="M2532" i="2"/>
  <c r="L2532" i="2"/>
  <c r="K2532" i="2"/>
  <c r="O2531" i="2"/>
  <c r="N2531" i="2"/>
  <c r="M2531" i="2"/>
  <c r="L2531" i="2"/>
  <c r="K2531" i="2"/>
  <c r="O2530" i="2"/>
  <c r="N2530" i="2"/>
  <c r="M2530" i="2"/>
  <c r="L2530" i="2"/>
  <c r="K2530" i="2"/>
  <c r="O2529" i="2"/>
  <c r="N2529" i="2"/>
  <c r="M2529" i="2"/>
  <c r="L2529" i="2"/>
  <c r="K2529" i="2"/>
  <c r="O2528" i="2"/>
  <c r="N2528" i="2"/>
  <c r="M2528" i="2"/>
  <c r="L2528" i="2"/>
  <c r="K2528" i="2"/>
  <c r="O2527" i="2"/>
  <c r="N2527" i="2"/>
  <c r="M2527" i="2"/>
  <c r="L2527" i="2"/>
  <c r="K2527" i="2"/>
  <c r="O2526" i="2"/>
  <c r="N2526" i="2"/>
  <c r="M2526" i="2"/>
  <c r="L2526" i="2"/>
  <c r="K2526" i="2"/>
  <c r="O2525" i="2"/>
  <c r="N2525" i="2"/>
  <c r="M2525" i="2"/>
  <c r="L2525" i="2"/>
  <c r="K2525" i="2"/>
  <c r="O2524" i="2"/>
  <c r="N2524" i="2"/>
  <c r="M2524" i="2"/>
  <c r="L2524" i="2"/>
  <c r="K2524" i="2"/>
  <c r="O2523" i="2"/>
  <c r="N2523" i="2"/>
  <c r="M2523" i="2"/>
  <c r="L2523" i="2"/>
  <c r="K2523" i="2"/>
  <c r="O2522" i="2"/>
  <c r="N2522" i="2"/>
  <c r="M2522" i="2"/>
  <c r="L2522" i="2"/>
  <c r="K2522" i="2"/>
  <c r="O2521" i="2"/>
  <c r="N2521" i="2"/>
  <c r="M2521" i="2"/>
  <c r="L2521" i="2"/>
  <c r="K2521" i="2"/>
  <c r="O2520" i="2"/>
  <c r="N2520" i="2"/>
  <c r="M2520" i="2"/>
  <c r="L2520" i="2"/>
  <c r="K2520" i="2"/>
  <c r="O2519" i="2"/>
  <c r="N2519" i="2"/>
  <c r="M2519" i="2"/>
  <c r="L2519" i="2"/>
  <c r="K2519" i="2"/>
  <c r="O2518" i="2"/>
  <c r="N2518" i="2"/>
  <c r="M2518" i="2"/>
  <c r="L2518" i="2"/>
  <c r="K2518" i="2"/>
  <c r="O2517" i="2"/>
  <c r="N2517" i="2"/>
  <c r="M2517" i="2"/>
  <c r="L2517" i="2"/>
  <c r="K2517" i="2"/>
  <c r="O2516" i="2"/>
  <c r="N2516" i="2"/>
  <c r="M2516" i="2"/>
  <c r="L2516" i="2"/>
  <c r="K2516" i="2"/>
  <c r="O2515" i="2"/>
  <c r="N2515" i="2"/>
  <c r="M2515" i="2"/>
  <c r="L2515" i="2"/>
  <c r="K2515" i="2"/>
  <c r="O2514" i="2"/>
  <c r="N2514" i="2"/>
  <c r="M2514" i="2"/>
  <c r="L2514" i="2"/>
  <c r="K2514" i="2"/>
  <c r="O2513" i="2"/>
  <c r="N2513" i="2"/>
  <c r="M2513" i="2"/>
  <c r="L2513" i="2"/>
  <c r="K2513" i="2"/>
  <c r="N2429" i="2"/>
  <c r="M2429" i="2"/>
  <c r="L2429" i="2"/>
  <c r="K2429" i="2"/>
  <c r="O2428" i="2"/>
  <c r="N2428" i="2"/>
  <c r="M2428" i="2"/>
  <c r="L2428" i="2"/>
  <c r="K2428" i="2"/>
  <c r="O2427" i="2"/>
  <c r="N2427" i="2"/>
  <c r="M2427" i="2"/>
  <c r="L2427" i="2"/>
  <c r="K2427" i="2"/>
  <c r="O2426" i="2"/>
  <c r="N2426" i="2"/>
  <c r="M2426" i="2"/>
  <c r="L2426" i="2"/>
  <c r="K2426" i="2"/>
  <c r="O2425" i="2"/>
  <c r="N2425" i="2"/>
  <c r="M2425" i="2"/>
  <c r="L2425" i="2"/>
  <c r="K2425" i="2"/>
  <c r="O2424" i="2"/>
  <c r="N2424" i="2"/>
  <c r="M2424" i="2"/>
  <c r="L2424" i="2"/>
  <c r="K2424" i="2"/>
  <c r="O2423" i="2"/>
  <c r="N2423" i="2"/>
  <c r="M2423" i="2"/>
  <c r="L2423" i="2"/>
  <c r="K2423" i="2"/>
  <c r="O2422" i="2"/>
  <c r="N2422" i="2"/>
  <c r="M2422" i="2"/>
  <c r="L2422" i="2"/>
  <c r="K2422" i="2"/>
  <c r="O2421" i="2"/>
  <c r="N2421" i="2"/>
  <c r="M2421" i="2"/>
  <c r="L2421" i="2"/>
  <c r="K2421" i="2"/>
  <c r="O2420" i="2"/>
  <c r="N2420" i="2"/>
  <c r="M2420" i="2"/>
  <c r="L2420" i="2"/>
  <c r="K2420" i="2"/>
  <c r="O2419" i="2"/>
  <c r="N2419" i="2"/>
  <c r="M2419" i="2"/>
  <c r="L2419" i="2"/>
  <c r="K2419" i="2"/>
  <c r="O2418" i="2"/>
  <c r="N2418" i="2"/>
  <c r="M2418" i="2"/>
  <c r="L2418" i="2"/>
  <c r="K2418" i="2"/>
  <c r="O2417" i="2"/>
  <c r="N2417" i="2"/>
  <c r="M2417" i="2"/>
  <c r="L2417" i="2"/>
  <c r="K2417" i="2"/>
  <c r="O2416" i="2"/>
  <c r="N2416" i="2"/>
  <c r="M2416" i="2"/>
  <c r="L2416" i="2"/>
  <c r="K2416" i="2"/>
  <c r="O2415" i="2"/>
  <c r="N2415" i="2"/>
  <c r="M2415" i="2"/>
  <c r="L2415" i="2"/>
  <c r="K2415" i="2"/>
  <c r="O2414" i="2"/>
  <c r="N2414" i="2"/>
  <c r="M2414" i="2"/>
  <c r="L2414" i="2"/>
  <c r="K2414" i="2"/>
  <c r="O2413" i="2"/>
  <c r="N2413" i="2"/>
  <c r="M2413" i="2"/>
  <c r="L2413" i="2"/>
  <c r="K2413" i="2"/>
  <c r="O2412" i="2"/>
  <c r="N2412" i="2"/>
  <c r="M2412" i="2"/>
  <c r="L2412" i="2"/>
  <c r="K2412" i="2"/>
  <c r="O2411" i="2"/>
  <c r="N2411" i="2"/>
  <c r="M2411" i="2"/>
  <c r="L2411" i="2"/>
  <c r="K2411" i="2"/>
  <c r="O2410" i="2"/>
  <c r="N2410" i="2"/>
  <c r="M2410" i="2"/>
  <c r="L2410" i="2"/>
  <c r="K2410" i="2"/>
  <c r="O2409" i="2"/>
  <c r="N2409" i="2"/>
  <c r="M2409" i="2"/>
  <c r="L2409" i="2"/>
  <c r="K2409" i="2"/>
  <c r="O2408" i="2"/>
  <c r="N2408" i="2"/>
  <c r="M2408" i="2"/>
  <c r="L2408" i="2"/>
  <c r="K2408" i="2"/>
  <c r="O2407" i="2"/>
  <c r="N2407" i="2"/>
  <c r="M2407" i="2"/>
  <c r="L2407" i="2"/>
  <c r="K2407" i="2"/>
  <c r="O2406" i="2"/>
  <c r="N2406" i="2"/>
  <c r="M2406" i="2"/>
  <c r="L2406" i="2"/>
  <c r="K2406" i="2"/>
  <c r="O2405" i="2"/>
  <c r="N2405" i="2"/>
  <c r="M2405" i="2"/>
  <c r="L2405" i="2"/>
  <c r="K2405" i="2"/>
  <c r="O2404" i="2"/>
  <c r="N2404" i="2"/>
  <c r="M2404" i="2"/>
  <c r="L2404" i="2"/>
  <c r="K2404" i="2"/>
  <c r="O2403" i="2"/>
  <c r="N2403" i="2"/>
  <c r="M2403" i="2"/>
  <c r="L2403" i="2"/>
  <c r="K2403" i="2"/>
  <c r="O2283" i="2"/>
  <c r="N2283" i="2"/>
  <c r="M2283" i="2"/>
  <c r="L2283" i="2"/>
  <c r="K2283" i="2"/>
  <c r="O2282" i="2"/>
  <c r="N2282" i="2"/>
  <c r="M2282" i="2"/>
  <c r="L2282" i="2"/>
  <c r="K2282" i="2"/>
  <c r="O2281" i="2"/>
  <c r="N2281" i="2"/>
  <c r="M2281" i="2"/>
  <c r="L2281" i="2"/>
  <c r="K2281" i="2"/>
  <c r="O2280" i="2"/>
  <c r="N2280" i="2"/>
  <c r="M2280" i="2"/>
  <c r="L2280" i="2"/>
  <c r="K2280" i="2"/>
  <c r="O2279" i="2"/>
  <c r="N2279" i="2"/>
  <c r="M2279" i="2"/>
  <c r="L2279" i="2"/>
  <c r="K2279" i="2"/>
  <c r="O2278" i="2"/>
  <c r="N2278" i="2"/>
  <c r="M2278" i="2"/>
  <c r="L2278" i="2"/>
  <c r="K2278" i="2"/>
  <c r="O2277" i="2"/>
  <c r="N2277" i="2"/>
  <c r="M2277" i="2"/>
  <c r="L2277" i="2"/>
  <c r="K2277" i="2"/>
  <c r="O2276" i="2"/>
  <c r="N2276" i="2"/>
  <c r="M2276" i="2"/>
  <c r="L2276" i="2"/>
  <c r="K2276" i="2"/>
  <c r="O2275" i="2"/>
  <c r="N2275" i="2"/>
  <c r="M2275" i="2"/>
  <c r="L2275" i="2"/>
  <c r="K2275" i="2"/>
  <c r="O2274" i="2"/>
  <c r="N2274" i="2"/>
  <c r="M2274" i="2"/>
  <c r="L2274" i="2"/>
  <c r="K2274" i="2"/>
  <c r="O2273" i="2"/>
  <c r="N2273" i="2"/>
  <c r="M2273" i="2"/>
  <c r="L2273" i="2"/>
  <c r="K2273" i="2"/>
  <c r="O2272" i="2"/>
  <c r="N2272" i="2"/>
  <c r="M2272" i="2"/>
  <c r="L2272" i="2"/>
  <c r="K2272" i="2"/>
  <c r="O2271" i="2"/>
  <c r="N2271" i="2"/>
  <c r="M2271" i="2"/>
  <c r="L2271" i="2"/>
  <c r="K2271" i="2"/>
  <c r="O2270" i="2"/>
  <c r="N2270" i="2"/>
  <c r="M2270" i="2"/>
  <c r="L2270" i="2"/>
  <c r="K2270" i="2"/>
  <c r="O2269" i="2"/>
  <c r="N2269" i="2"/>
  <c r="M2269" i="2"/>
  <c r="L2269" i="2"/>
  <c r="K2269" i="2"/>
  <c r="O2268" i="2"/>
  <c r="N2268" i="2"/>
  <c r="M2268" i="2"/>
  <c r="L2268" i="2"/>
  <c r="K2268" i="2"/>
  <c r="O2267" i="2"/>
  <c r="N2267" i="2"/>
  <c r="M2267" i="2"/>
  <c r="L2267" i="2"/>
  <c r="K2267" i="2"/>
  <c r="O2266" i="2"/>
  <c r="N2266" i="2"/>
  <c r="M2266" i="2"/>
  <c r="L2266" i="2"/>
  <c r="K2266" i="2"/>
  <c r="O2265" i="2"/>
  <c r="N2265" i="2"/>
  <c r="M2265" i="2"/>
  <c r="L2265" i="2"/>
  <c r="K2265" i="2"/>
  <c r="O2264" i="2"/>
  <c r="N2264" i="2"/>
  <c r="M2264" i="2"/>
  <c r="L2264" i="2"/>
  <c r="K2264" i="2"/>
  <c r="O2263" i="2"/>
  <c r="N2263" i="2"/>
  <c r="M2263" i="2"/>
  <c r="L2263" i="2"/>
  <c r="K2263" i="2"/>
  <c r="O2156" i="2"/>
  <c r="N2156" i="2"/>
  <c r="M2156" i="2"/>
  <c r="L2156" i="2"/>
  <c r="K2156" i="2"/>
  <c r="O2155" i="2"/>
  <c r="N2155" i="2"/>
  <c r="M2155" i="2"/>
  <c r="L2155" i="2"/>
  <c r="K2155" i="2"/>
  <c r="O2154" i="2"/>
  <c r="N2154" i="2"/>
  <c r="M2154" i="2"/>
  <c r="L2154" i="2"/>
  <c r="K2154" i="2"/>
  <c r="O2153" i="2"/>
  <c r="N2153" i="2"/>
  <c r="M2153" i="2"/>
  <c r="L2153" i="2"/>
  <c r="K2153" i="2"/>
  <c r="O2152" i="2"/>
  <c r="N2152" i="2"/>
  <c r="M2152" i="2"/>
  <c r="L2152" i="2"/>
  <c r="K2152" i="2"/>
  <c r="O2151" i="2"/>
  <c r="N2151" i="2"/>
  <c r="M2151" i="2"/>
  <c r="L2151" i="2"/>
  <c r="K2151" i="2"/>
  <c r="O2150" i="2"/>
  <c r="N2150" i="2"/>
  <c r="M2150" i="2"/>
  <c r="L2150" i="2"/>
  <c r="K2150" i="2"/>
  <c r="O2149" i="2"/>
  <c r="N2149" i="2"/>
  <c r="M2149" i="2"/>
  <c r="L2149" i="2"/>
  <c r="K2149" i="2"/>
  <c r="O2148" i="2"/>
  <c r="N2148" i="2"/>
  <c r="M2148" i="2"/>
  <c r="L2148" i="2"/>
  <c r="K2148" i="2"/>
  <c r="O2147" i="2"/>
  <c r="N2147" i="2"/>
  <c r="M2147" i="2"/>
  <c r="L2147" i="2"/>
  <c r="K2147" i="2"/>
  <c r="O2146" i="2"/>
  <c r="N2146" i="2"/>
  <c r="M2146" i="2"/>
  <c r="L2146" i="2"/>
  <c r="K2146" i="2"/>
  <c r="O2145" i="2"/>
  <c r="N2145" i="2"/>
  <c r="M2145" i="2"/>
  <c r="L2145" i="2"/>
  <c r="K2145" i="2"/>
  <c r="O2144" i="2"/>
  <c r="N2144" i="2"/>
  <c r="M2144" i="2"/>
  <c r="L2144" i="2"/>
  <c r="K2144" i="2"/>
  <c r="O2143" i="2"/>
  <c r="N2143" i="2"/>
  <c r="M2143" i="2"/>
  <c r="L2143" i="2"/>
  <c r="K2143" i="2"/>
  <c r="O2142" i="2"/>
  <c r="N2142" i="2"/>
  <c r="M2142" i="2"/>
  <c r="L2142" i="2"/>
  <c r="K2142" i="2"/>
  <c r="O2141" i="2"/>
  <c r="N2141" i="2"/>
  <c r="M2141" i="2"/>
  <c r="L2141" i="2"/>
  <c r="K2141" i="2"/>
  <c r="O2063" i="2"/>
  <c r="N2063" i="2"/>
  <c r="M2063" i="2"/>
  <c r="L2063" i="2"/>
  <c r="K2063" i="2"/>
  <c r="O2062" i="2"/>
  <c r="N2062" i="2"/>
  <c r="M2062" i="2"/>
  <c r="L2062" i="2"/>
  <c r="K2062" i="2"/>
  <c r="O2061" i="2"/>
  <c r="N2061" i="2"/>
  <c r="M2061" i="2"/>
  <c r="L2061" i="2"/>
  <c r="K2061" i="2"/>
  <c r="O2060" i="2"/>
  <c r="N2060" i="2"/>
  <c r="M2060" i="2"/>
  <c r="L2060" i="2"/>
  <c r="K2060" i="2"/>
  <c r="O2059" i="2"/>
  <c r="N2059" i="2"/>
  <c r="M2059" i="2"/>
  <c r="L2059" i="2"/>
  <c r="K2059" i="2"/>
  <c r="O2058" i="2"/>
  <c r="N2058" i="2"/>
  <c r="M2058" i="2"/>
  <c r="L2058" i="2"/>
  <c r="K2058" i="2"/>
  <c r="O2057" i="2"/>
  <c r="N2057" i="2"/>
  <c r="M2057" i="2"/>
  <c r="L2057" i="2"/>
  <c r="K2057" i="2"/>
  <c r="O2056" i="2"/>
  <c r="N2056" i="2"/>
  <c r="M2056" i="2"/>
  <c r="L2056" i="2"/>
  <c r="K2056" i="2"/>
  <c r="O2055" i="2"/>
  <c r="N2055" i="2"/>
  <c r="M2055" i="2"/>
  <c r="L2055" i="2"/>
  <c r="K2055" i="2"/>
  <c r="O2054" i="2"/>
  <c r="N2054" i="2"/>
  <c r="M2054" i="2"/>
  <c r="L2054" i="2"/>
  <c r="K2054" i="2"/>
  <c r="O2053" i="2"/>
  <c r="N2053" i="2"/>
  <c r="M2053" i="2"/>
  <c r="L2053" i="2"/>
  <c r="K2053" i="2"/>
  <c r="O2052" i="2"/>
  <c r="N2052" i="2"/>
  <c r="M2052" i="2"/>
  <c r="L2052" i="2"/>
  <c r="K2052" i="2"/>
  <c r="O1935" i="2"/>
  <c r="N1935" i="2"/>
  <c r="M1935" i="2"/>
  <c r="L1935" i="2"/>
  <c r="K1935" i="2"/>
  <c r="O1934" i="2"/>
  <c r="N1934" i="2"/>
  <c r="M1934" i="2"/>
  <c r="L1934" i="2"/>
  <c r="K1934" i="2"/>
  <c r="O1933" i="2"/>
  <c r="N1933" i="2"/>
  <c r="M1933" i="2"/>
  <c r="L1933" i="2"/>
  <c r="K1933" i="2"/>
  <c r="O1932" i="2"/>
  <c r="N1932" i="2"/>
  <c r="M1932" i="2"/>
  <c r="L1932" i="2"/>
  <c r="K1932" i="2"/>
  <c r="O1931" i="2"/>
  <c r="N1931" i="2"/>
  <c r="M1931" i="2"/>
  <c r="L1931" i="2"/>
  <c r="K1931" i="2"/>
  <c r="O1930" i="2"/>
  <c r="N1930" i="2"/>
  <c r="M1930" i="2"/>
  <c r="L1930" i="2"/>
  <c r="K1930" i="2"/>
  <c r="O1929" i="2"/>
  <c r="N1929" i="2"/>
  <c r="M1929" i="2"/>
  <c r="L1929" i="2"/>
  <c r="K1929" i="2"/>
  <c r="O1928" i="2"/>
  <c r="N1928" i="2"/>
  <c r="M1928" i="2"/>
  <c r="L1928" i="2"/>
  <c r="K1928" i="2"/>
  <c r="O1927" i="2"/>
  <c r="N1927" i="2"/>
  <c r="M1927" i="2"/>
  <c r="L1927" i="2"/>
  <c r="K1927" i="2"/>
  <c r="O1926" i="2"/>
  <c r="N1926" i="2"/>
  <c r="M1926" i="2"/>
  <c r="L1926" i="2"/>
  <c r="K1926" i="2"/>
  <c r="O1925" i="2"/>
  <c r="N1925" i="2"/>
  <c r="M1925" i="2"/>
  <c r="L1925" i="2"/>
  <c r="K1925" i="2"/>
  <c r="O1924" i="2"/>
  <c r="N1924" i="2"/>
  <c r="M1924" i="2"/>
  <c r="L1924" i="2"/>
  <c r="K1924" i="2"/>
  <c r="O1923" i="2"/>
  <c r="N1923" i="2"/>
  <c r="M1923" i="2"/>
  <c r="L1923" i="2"/>
  <c r="K1923" i="2"/>
  <c r="O1922" i="2"/>
  <c r="N1922" i="2"/>
  <c r="M1922" i="2"/>
  <c r="L1922" i="2"/>
  <c r="K1922" i="2"/>
  <c r="O1921" i="2"/>
  <c r="N1921" i="2"/>
  <c r="M1921" i="2"/>
  <c r="L1921" i="2"/>
  <c r="K1921" i="2"/>
  <c r="O1920" i="2"/>
  <c r="N1920" i="2"/>
  <c r="M1920" i="2"/>
  <c r="L1920" i="2"/>
  <c r="K1920" i="2"/>
  <c r="O1919" i="2"/>
  <c r="N1919" i="2"/>
  <c r="M1919" i="2"/>
  <c r="L1919" i="2"/>
  <c r="K1919" i="2"/>
  <c r="O1918" i="2"/>
  <c r="N1918" i="2"/>
  <c r="M1918" i="2"/>
  <c r="L1918" i="2"/>
  <c r="K1918" i="2"/>
  <c r="O1917" i="2"/>
  <c r="N1917" i="2"/>
  <c r="M1917" i="2"/>
  <c r="L1917" i="2"/>
  <c r="K1917" i="2"/>
  <c r="O1916" i="2"/>
  <c r="N1916" i="2"/>
  <c r="M1916" i="2"/>
  <c r="L1916" i="2"/>
  <c r="K1916" i="2"/>
  <c r="O1915" i="2"/>
  <c r="N1915" i="2"/>
  <c r="M1915" i="2"/>
  <c r="L1915" i="2"/>
  <c r="K1915" i="2"/>
  <c r="O1811" i="2"/>
  <c r="N1811" i="2"/>
  <c r="M1811" i="2"/>
  <c r="L1811" i="2"/>
  <c r="K1811" i="2"/>
  <c r="O1810" i="2"/>
  <c r="N1810" i="2"/>
  <c r="M1810" i="2"/>
  <c r="L1810" i="2"/>
  <c r="K1810" i="2"/>
  <c r="O1809" i="2"/>
  <c r="N1809" i="2"/>
  <c r="M1809" i="2"/>
  <c r="L1809" i="2"/>
  <c r="K1809" i="2"/>
  <c r="O1808" i="2"/>
  <c r="N1808" i="2"/>
  <c r="M1808" i="2"/>
  <c r="L1808" i="2"/>
  <c r="K1808" i="2"/>
  <c r="O1807" i="2"/>
  <c r="N1807" i="2"/>
  <c r="M1807" i="2"/>
  <c r="L1807" i="2"/>
  <c r="K1807" i="2"/>
  <c r="O1806" i="2"/>
  <c r="N1806" i="2"/>
  <c r="M1806" i="2"/>
  <c r="L1806" i="2"/>
  <c r="K1806" i="2"/>
  <c r="O1805" i="2"/>
  <c r="N1805" i="2"/>
  <c r="M1805" i="2"/>
  <c r="L1805" i="2"/>
  <c r="K1805" i="2"/>
  <c r="O1804" i="2"/>
  <c r="N1804" i="2"/>
  <c r="M1804" i="2"/>
  <c r="L1804" i="2"/>
  <c r="K1804" i="2"/>
  <c r="O1803" i="2"/>
  <c r="N1803" i="2"/>
  <c r="M1803" i="2"/>
  <c r="L1803" i="2"/>
  <c r="K1803" i="2"/>
  <c r="O1802" i="2"/>
  <c r="N1802" i="2"/>
  <c r="M1802" i="2"/>
  <c r="L1802" i="2"/>
  <c r="K1802" i="2"/>
  <c r="O1801" i="2"/>
  <c r="N1801" i="2"/>
  <c r="M1801" i="2"/>
  <c r="L1801" i="2"/>
  <c r="K1801" i="2"/>
  <c r="O1800" i="2"/>
  <c r="N1800" i="2"/>
  <c r="M1800" i="2"/>
  <c r="L1800" i="2"/>
  <c r="K1800" i="2"/>
  <c r="O1799" i="2"/>
  <c r="N1799" i="2"/>
  <c r="M1799" i="2"/>
  <c r="L1799" i="2"/>
  <c r="K1799" i="2"/>
  <c r="O1798" i="2"/>
  <c r="N1798" i="2"/>
  <c r="M1798" i="2"/>
  <c r="L1798" i="2"/>
  <c r="K1798" i="2"/>
  <c r="O1797" i="2"/>
  <c r="N1797" i="2"/>
  <c r="M1797" i="2"/>
  <c r="L1797" i="2"/>
  <c r="K1797" i="2"/>
  <c r="O1796" i="2"/>
  <c r="N1796" i="2"/>
  <c r="M1796" i="2"/>
  <c r="L1796" i="2"/>
  <c r="K1796" i="2"/>
  <c r="O1795" i="2"/>
  <c r="N1795" i="2"/>
  <c r="M1795" i="2"/>
  <c r="L1795" i="2"/>
  <c r="K1795" i="2"/>
  <c r="O1794" i="2"/>
  <c r="N1794" i="2"/>
  <c r="M1794" i="2"/>
  <c r="L1794" i="2"/>
  <c r="K1794" i="2"/>
  <c r="O1701" i="2"/>
  <c r="N1701" i="2"/>
  <c r="M1701" i="2"/>
  <c r="L1701" i="2"/>
  <c r="K1701" i="2"/>
  <c r="O1700" i="2"/>
  <c r="N1700" i="2"/>
  <c r="M1700" i="2"/>
  <c r="L1700" i="2"/>
  <c r="K1700" i="2"/>
  <c r="O1699" i="2"/>
  <c r="N1699" i="2"/>
  <c r="M1699" i="2"/>
  <c r="L1699" i="2"/>
  <c r="K1699" i="2"/>
  <c r="O1698" i="2"/>
  <c r="N1698" i="2"/>
  <c r="M1698" i="2"/>
  <c r="L1698" i="2"/>
  <c r="K1698" i="2"/>
  <c r="O1697" i="2"/>
  <c r="N1697" i="2"/>
  <c r="M1697" i="2"/>
  <c r="L1697" i="2"/>
  <c r="K1697" i="2"/>
  <c r="O1696" i="2"/>
  <c r="N1696" i="2"/>
  <c r="M1696" i="2"/>
  <c r="L1696" i="2"/>
  <c r="K1696" i="2"/>
  <c r="O1695" i="2"/>
  <c r="N1695" i="2"/>
  <c r="M1695" i="2"/>
  <c r="L1695" i="2"/>
  <c r="K1695" i="2"/>
  <c r="O1694" i="2"/>
  <c r="N1694" i="2"/>
  <c r="M1694" i="2"/>
  <c r="L1694" i="2"/>
  <c r="K1694" i="2"/>
  <c r="O1693" i="2"/>
  <c r="N1693" i="2"/>
  <c r="M1693" i="2"/>
  <c r="L1693" i="2"/>
  <c r="K1693" i="2"/>
  <c r="O1692" i="2"/>
  <c r="N1692" i="2"/>
  <c r="M1692" i="2"/>
  <c r="L1692" i="2"/>
  <c r="K1692" i="2"/>
  <c r="O1691" i="2"/>
  <c r="N1691" i="2"/>
  <c r="M1691" i="2"/>
  <c r="L1691" i="2"/>
  <c r="K1691" i="2"/>
  <c r="O1690" i="2"/>
  <c r="N1690" i="2"/>
  <c r="M1690" i="2"/>
  <c r="L1690" i="2"/>
  <c r="K1690" i="2"/>
  <c r="O1689" i="2"/>
  <c r="N1689" i="2"/>
  <c r="M1689" i="2"/>
  <c r="L1689" i="2"/>
  <c r="K1689" i="2"/>
  <c r="O1688" i="2"/>
  <c r="N1688" i="2"/>
  <c r="M1688" i="2"/>
  <c r="L1688" i="2"/>
  <c r="K1688" i="2"/>
  <c r="O1687" i="2"/>
  <c r="N1687" i="2"/>
  <c r="M1687" i="2"/>
  <c r="L1687" i="2"/>
  <c r="K1687" i="2"/>
  <c r="O1686" i="2"/>
  <c r="N1686" i="2"/>
  <c r="M1686" i="2"/>
  <c r="L1686" i="2"/>
  <c r="K1686" i="2"/>
  <c r="O1685" i="2"/>
  <c r="N1685" i="2"/>
  <c r="M1685" i="2"/>
  <c r="L1685" i="2"/>
  <c r="K1685" i="2"/>
  <c r="O1605" i="2"/>
  <c r="N1605" i="2"/>
  <c r="M1605" i="2"/>
  <c r="L1605" i="2"/>
  <c r="K1605" i="2"/>
  <c r="O1604" i="2"/>
  <c r="N1604" i="2"/>
  <c r="M1604" i="2"/>
  <c r="L1604" i="2"/>
  <c r="K1604" i="2"/>
  <c r="O1603" i="2"/>
  <c r="N1603" i="2"/>
  <c r="M1603" i="2"/>
  <c r="L1603" i="2"/>
  <c r="K1603" i="2"/>
  <c r="O1602" i="2"/>
  <c r="N1602" i="2"/>
  <c r="M1602" i="2"/>
  <c r="L1602" i="2"/>
  <c r="K1602" i="2"/>
  <c r="O1601" i="2"/>
  <c r="N1601" i="2"/>
  <c r="M1601" i="2"/>
  <c r="L1601" i="2"/>
  <c r="K1601" i="2"/>
  <c r="O1600" i="2"/>
  <c r="N1600" i="2"/>
  <c r="M1600" i="2"/>
  <c r="L1600" i="2"/>
  <c r="K1600" i="2"/>
  <c r="O1599" i="2"/>
  <c r="N1599" i="2"/>
  <c r="M1599" i="2"/>
  <c r="L1599" i="2"/>
  <c r="K1599" i="2"/>
  <c r="O1598" i="2"/>
  <c r="N1598" i="2"/>
  <c r="M1598" i="2"/>
  <c r="L1598" i="2"/>
  <c r="K1598" i="2"/>
  <c r="O1597" i="2"/>
  <c r="N1597" i="2"/>
  <c r="M1597" i="2"/>
  <c r="L1597" i="2"/>
  <c r="K1597" i="2"/>
  <c r="O1596" i="2"/>
  <c r="N1596" i="2"/>
  <c r="M1596" i="2"/>
  <c r="L1596" i="2"/>
  <c r="K1596" i="2"/>
  <c r="O1595" i="2"/>
  <c r="N1595" i="2"/>
  <c r="M1595" i="2"/>
  <c r="L1595" i="2"/>
  <c r="K1595" i="2"/>
  <c r="O1594" i="2"/>
  <c r="N1594" i="2"/>
  <c r="M1594" i="2"/>
  <c r="L1594" i="2"/>
  <c r="K1594" i="2"/>
  <c r="O1593" i="2"/>
  <c r="N1593" i="2"/>
  <c r="M1593" i="2"/>
  <c r="L1593" i="2"/>
  <c r="K1593" i="2"/>
  <c r="O1592" i="2"/>
  <c r="N1592" i="2"/>
  <c r="M1592" i="2"/>
  <c r="L1592" i="2"/>
  <c r="K1592" i="2"/>
  <c r="O1591" i="2"/>
  <c r="N1591" i="2"/>
  <c r="M1591" i="2"/>
  <c r="L1591" i="2"/>
  <c r="K1591" i="2"/>
  <c r="O1590" i="2"/>
  <c r="N1590" i="2"/>
  <c r="M1590" i="2"/>
  <c r="L1590" i="2"/>
  <c r="K1590" i="2"/>
  <c r="O1589" i="2"/>
  <c r="N1589" i="2"/>
  <c r="M1589" i="2"/>
  <c r="L1589" i="2"/>
  <c r="K1589" i="2"/>
  <c r="O1588" i="2"/>
  <c r="N1588" i="2"/>
  <c r="M1588" i="2"/>
  <c r="L1588" i="2"/>
  <c r="K1588" i="2"/>
  <c r="O1587" i="2"/>
  <c r="N1587" i="2"/>
  <c r="M1587" i="2"/>
  <c r="L1587" i="2"/>
  <c r="K1587" i="2"/>
  <c r="O1586" i="2"/>
  <c r="N1586" i="2"/>
  <c r="M1586" i="2"/>
  <c r="L1586" i="2"/>
  <c r="K1586" i="2"/>
  <c r="O1477" i="2"/>
  <c r="N1477" i="2"/>
  <c r="M1477" i="2"/>
  <c r="L1477" i="2"/>
  <c r="K1477" i="2"/>
  <c r="O1476" i="2"/>
  <c r="N1476" i="2"/>
  <c r="M1476" i="2"/>
  <c r="L1476" i="2"/>
  <c r="K1476" i="2"/>
  <c r="O1475" i="2"/>
  <c r="N1475" i="2"/>
  <c r="M1475" i="2"/>
  <c r="L1475" i="2"/>
  <c r="K1475" i="2"/>
  <c r="O1474" i="2"/>
  <c r="N1474" i="2"/>
  <c r="M1474" i="2"/>
  <c r="L1474" i="2"/>
  <c r="K1474" i="2"/>
  <c r="O1473" i="2"/>
  <c r="N1473" i="2"/>
  <c r="M1473" i="2"/>
  <c r="L1473" i="2"/>
  <c r="K1473" i="2"/>
  <c r="O1472" i="2"/>
  <c r="N1472" i="2"/>
  <c r="M1472" i="2"/>
  <c r="L1472" i="2"/>
  <c r="K1472" i="2"/>
  <c r="O1471" i="2"/>
  <c r="N1471" i="2"/>
  <c r="M1471" i="2"/>
  <c r="L1471" i="2"/>
  <c r="K1471" i="2"/>
  <c r="O1470" i="2"/>
  <c r="N1470" i="2"/>
  <c r="M1470" i="2"/>
  <c r="L1470" i="2"/>
  <c r="K1470" i="2"/>
  <c r="O1469" i="2"/>
  <c r="N1469" i="2"/>
  <c r="M1469" i="2"/>
  <c r="L1469" i="2"/>
  <c r="K1469" i="2"/>
  <c r="O1468" i="2"/>
  <c r="N1468" i="2"/>
  <c r="M1468" i="2"/>
  <c r="L1468" i="2"/>
  <c r="K1468" i="2"/>
  <c r="O1467" i="2"/>
  <c r="N1467" i="2"/>
  <c r="M1467" i="2"/>
  <c r="L1467" i="2"/>
  <c r="K1467" i="2"/>
  <c r="O1466" i="2"/>
  <c r="N1466" i="2"/>
  <c r="M1466" i="2"/>
  <c r="L1466" i="2"/>
  <c r="K1466" i="2"/>
  <c r="O1465" i="2"/>
  <c r="N1465" i="2"/>
  <c r="M1465" i="2"/>
  <c r="L1465" i="2"/>
  <c r="K1465" i="2"/>
  <c r="O1464" i="2"/>
  <c r="N1464" i="2"/>
  <c r="M1464" i="2"/>
  <c r="L1464" i="2"/>
  <c r="K1464" i="2"/>
  <c r="O1463" i="2"/>
  <c r="N1463" i="2"/>
  <c r="M1463" i="2"/>
  <c r="L1463" i="2"/>
  <c r="K1463" i="2"/>
  <c r="O1462" i="2"/>
  <c r="N1462" i="2"/>
  <c r="M1462" i="2"/>
  <c r="L1462" i="2"/>
  <c r="K1462" i="2"/>
  <c r="O1461" i="2"/>
  <c r="N1461" i="2"/>
  <c r="M1461" i="2"/>
  <c r="L1461" i="2"/>
  <c r="K1461" i="2"/>
  <c r="O1460" i="2"/>
  <c r="N1460" i="2"/>
  <c r="M1460" i="2"/>
  <c r="L1460" i="2"/>
  <c r="K1460" i="2"/>
  <c r="O1459" i="2"/>
  <c r="N1459" i="2"/>
  <c r="M1459" i="2"/>
  <c r="L1459" i="2"/>
  <c r="K1459" i="2"/>
  <c r="O1458" i="2"/>
  <c r="N1458" i="2"/>
  <c r="M1458" i="2"/>
  <c r="L1458" i="2"/>
  <c r="K1458" i="2"/>
  <c r="O1457" i="2"/>
  <c r="N1457" i="2"/>
  <c r="M1457" i="2"/>
  <c r="L1457" i="2"/>
  <c r="K1457" i="2"/>
  <c r="O1456" i="2"/>
  <c r="N1456" i="2"/>
  <c r="M1456" i="2"/>
  <c r="L1456" i="2"/>
  <c r="K1456" i="2"/>
  <c r="O1373" i="2"/>
  <c r="N1373" i="2"/>
  <c r="M1373" i="2"/>
  <c r="L1373" i="2"/>
  <c r="K1373" i="2"/>
  <c r="O1372" i="2"/>
  <c r="N1372" i="2"/>
  <c r="M1372" i="2"/>
  <c r="L1372" i="2"/>
  <c r="K1372" i="2"/>
  <c r="O1371" i="2"/>
  <c r="N1371" i="2"/>
  <c r="M1371" i="2"/>
  <c r="L1371" i="2"/>
  <c r="K1371" i="2"/>
  <c r="O1370" i="2"/>
  <c r="N1370" i="2"/>
  <c r="M1370" i="2"/>
  <c r="L1370" i="2"/>
  <c r="K1370" i="2"/>
  <c r="O1369" i="2"/>
  <c r="N1369" i="2"/>
  <c r="M1369" i="2"/>
  <c r="L1369" i="2"/>
  <c r="K1369" i="2"/>
  <c r="O1368" i="2"/>
  <c r="N1368" i="2"/>
  <c r="M1368" i="2"/>
  <c r="L1368" i="2"/>
  <c r="K1368" i="2"/>
  <c r="O1367" i="2"/>
  <c r="N1367" i="2"/>
  <c r="M1367" i="2"/>
  <c r="L1367" i="2"/>
  <c r="K1367" i="2"/>
  <c r="O1366" i="2"/>
  <c r="N1366" i="2"/>
  <c r="M1366" i="2"/>
  <c r="L1366" i="2"/>
  <c r="K1366" i="2"/>
  <c r="O1365" i="2"/>
  <c r="N1365" i="2"/>
  <c r="M1365" i="2"/>
  <c r="L1365" i="2"/>
  <c r="K1365" i="2"/>
  <c r="O1364" i="2"/>
  <c r="N1364" i="2"/>
  <c r="M1364" i="2"/>
  <c r="L1364" i="2"/>
  <c r="K1364" i="2"/>
  <c r="O1363" i="2"/>
  <c r="N1363" i="2"/>
  <c r="M1363" i="2"/>
  <c r="L1363" i="2"/>
  <c r="K1363" i="2"/>
  <c r="O1362" i="2"/>
  <c r="N1362" i="2"/>
  <c r="M1362" i="2"/>
  <c r="L1362" i="2"/>
  <c r="K1362" i="2"/>
  <c r="O1361" i="2"/>
  <c r="N1361" i="2"/>
  <c r="M1361" i="2"/>
  <c r="L1361" i="2"/>
  <c r="K1361" i="2"/>
  <c r="O1360" i="2"/>
  <c r="N1360" i="2"/>
  <c r="M1360" i="2"/>
  <c r="L1360" i="2"/>
  <c r="K1360" i="2"/>
  <c r="O1359" i="2"/>
  <c r="N1359" i="2"/>
  <c r="M1359" i="2"/>
  <c r="L1359" i="2"/>
  <c r="K1359" i="2"/>
  <c r="O1358" i="2"/>
  <c r="N1358" i="2"/>
  <c r="M1358" i="2"/>
  <c r="L1358" i="2"/>
  <c r="K1358" i="2"/>
  <c r="O1357" i="2"/>
  <c r="N1357" i="2"/>
  <c r="M1357" i="2"/>
  <c r="L1357" i="2"/>
  <c r="K1357" i="2"/>
  <c r="O1356" i="2"/>
  <c r="N1356" i="2"/>
  <c r="M1356" i="2"/>
  <c r="L1356" i="2"/>
  <c r="K1356" i="2"/>
  <c r="O1355" i="2"/>
  <c r="N1355" i="2"/>
  <c r="M1355" i="2"/>
  <c r="L1355" i="2"/>
  <c r="K1355" i="2"/>
  <c r="O1354" i="2"/>
  <c r="N1354" i="2"/>
  <c r="M1354" i="2"/>
  <c r="L1354" i="2"/>
  <c r="K1354" i="2"/>
  <c r="O1353" i="2"/>
  <c r="N1353" i="2"/>
  <c r="M1353" i="2"/>
  <c r="L1353" i="2"/>
  <c r="K1353" i="2"/>
  <c r="O1245" i="2"/>
  <c r="N1245" i="2"/>
  <c r="M1245" i="2"/>
  <c r="L1245" i="2"/>
  <c r="K1245" i="2"/>
  <c r="O1244" i="2"/>
  <c r="N1244" i="2"/>
  <c r="M1244" i="2"/>
  <c r="L1244" i="2"/>
  <c r="K1244" i="2"/>
  <c r="O1243" i="2"/>
  <c r="N1243" i="2"/>
  <c r="M1243" i="2"/>
  <c r="L1243" i="2"/>
  <c r="K1243" i="2"/>
  <c r="O1242" i="2"/>
  <c r="N1242" i="2"/>
  <c r="M1242" i="2"/>
  <c r="L1242" i="2"/>
  <c r="K1242" i="2"/>
  <c r="O1241" i="2"/>
  <c r="N1241" i="2"/>
  <c r="M1241" i="2"/>
  <c r="L1241" i="2"/>
  <c r="K1241" i="2"/>
  <c r="O1240" i="2"/>
  <c r="N1240" i="2"/>
  <c r="M1240" i="2"/>
  <c r="L1240" i="2"/>
  <c r="K1240" i="2"/>
  <c r="O1239" i="2"/>
  <c r="N1239" i="2"/>
  <c r="M1239" i="2"/>
  <c r="L1239" i="2"/>
  <c r="K1239" i="2"/>
  <c r="O1238" i="2"/>
  <c r="N1238" i="2"/>
  <c r="M1238" i="2"/>
  <c r="L1238" i="2"/>
  <c r="K1238" i="2"/>
  <c r="O1237" i="2"/>
  <c r="N1237" i="2"/>
  <c r="M1237" i="2"/>
  <c r="L1237" i="2"/>
  <c r="K1237" i="2"/>
  <c r="O1236" i="2"/>
  <c r="N1236" i="2"/>
  <c r="M1236" i="2"/>
  <c r="L1236" i="2"/>
  <c r="K1236" i="2"/>
  <c r="O1235" i="2"/>
  <c r="N1235" i="2"/>
  <c r="M1235" i="2"/>
  <c r="L1235" i="2"/>
  <c r="K1235" i="2"/>
  <c r="O1234" i="2"/>
  <c r="N1234" i="2"/>
  <c r="M1234" i="2"/>
  <c r="L1234" i="2"/>
  <c r="K1234" i="2"/>
  <c r="O1233" i="2"/>
  <c r="N1233" i="2"/>
  <c r="M1233" i="2"/>
  <c r="L1233" i="2"/>
  <c r="K1233" i="2"/>
  <c r="O1232" i="2"/>
  <c r="N1232" i="2"/>
  <c r="M1232" i="2"/>
  <c r="L1232" i="2"/>
  <c r="K1232" i="2"/>
  <c r="O1231" i="2"/>
  <c r="N1231" i="2"/>
  <c r="M1231" i="2"/>
  <c r="L1231" i="2"/>
  <c r="K1231" i="2"/>
  <c r="O1230" i="2"/>
  <c r="N1230" i="2"/>
  <c r="M1230" i="2"/>
  <c r="L1230" i="2"/>
  <c r="K1230" i="2"/>
  <c r="O1229" i="2"/>
  <c r="N1229" i="2"/>
  <c r="M1229" i="2"/>
  <c r="L1229" i="2"/>
  <c r="K1229" i="2"/>
  <c r="O1228" i="2"/>
  <c r="N1228" i="2"/>
  <c r="M1228" i="2"/>
  <c r="L1228" i="2"/>
  <c r="K1228" i="2"/>
  <c r="O1227" i="2"/>
  <c r="N1227" i="2"/>
  <c r="M1227" i="2"/>
  <c r="L1227" i="2"/>
  <c r="K1227" i="2"/>
  <c r="O1226" i="2"/>
  <c r="N1226" i="2"/>
  <c r="M1226" i="2"/>
  <c r="L1226" i="2"/>
  <c r="K1226" i="2"/>
  <c r="O1225" i="2"/>
  <c r="N1225" i="2"/>
  <c r="M1225" i="2"/>
  <c r="L1225" i="2"/>
  <c r="K1225" i="2"/>
  <c r="N1224" i="2"/>
  <c r="M1224" i="2"/>
  <c r="L1224" i="2"/>
  <c r="K1224" i="2"/>
  <c r="O1223" i="2"/>
  <c r="N1223" i="2"/>
  <c r="M1223" i="2"/>
  <c r="L1223" i="2"/>
  <c r="K1223" i="2"/>
  <c r="O1222" i="2"/>
  <c r="N1222" i="2"/>
  <c r="M1222" i="2"/>
  <c r="L1222" i="2"/>
  <c r="K1222" i="2"/>
  <c r="O1221" i="2"/>
  <c r="N1221" i="2"/>
  <c r="M1221" i="2"/>
  <c r="L1221" i="2"/>
  <c r="K1221" i="2"/>
  <c r="O1220" i="2"/>
  <c r="N1220" i="2"/>
  <c r="M1220" i="2"/>
  <c r="L1220" i="2"/>
  <c r="K1220" i="2"/>
  <c r="O1219" i="2"/>
  <c r="N1219" i="2"/>
  <c r="M1219" i="2"/>
  <c r="L1219" i="2"/>
  <c r="K1219" i="2"/>
  <c r="O1218" i="2"/>
  <c r="N1218" i="2"/>
  <c r="M1218" i="2"/>
  <c r="L1218" i="2"/>
  <c r="K1218" i="2"/>
  <c r="O1217" i="2"/>
  <c r="N1217" i="2"/>
  <c r="M1217" i="2"/>
  <c r="L1217" i="2"/>
  <c r="K1217" i="2"/>
  <c r="O1077" i="2"/>
  <c r="N1077" i="2"/>
  <c r="M1077" i="2"/>
  <c r="L1077" i="2"/>
  <c r="K1077" i="2"/>
  <c r="O1076" i="2"/>
  <c r="N1076" i="2"/>
  <c r="M1076" i="2"/>
  <c r="L1076" i="2"/>
  <c r="K1076" i="2"/>
  <c r="O1075" i="2"/>
  <c r="N1075" i="2"/>
  <c r="M1075" i="2"/>
  <c r="L1075" i="2"/>
  <c r="K1075" i="2"/>
  <c r="O1074" i="2"/>
  <c r="N1074" i="2"/>
  <c r="M1074" i="2"/>
  <c r="L1074" i="2"/>
  <c r="K1074" i="2"/>
  <c r="O1073" i="2"/>
  <c r="N1073" i="2"/>
  <c r="M1073" i="2"/>
  <c r="L1073" i="2"/>
  <c r="K1073" i="2"/>
  <c r="O1072" i="2"/>
  <c r="N1072" i="2"/>
  <c r="M1072" i="2"/>
  <c r="L1072" i="2"/>
  <c r="K1072" i="2"/>
  <c r="O1071" i="2"/>
  <c r="N1071" i="2"/>
  <c r="M1071" i="2"/>
  <c r="L1071" i="2"/>
  <c r="K1071" i="2"/>
  <c r="O1070" i="2"/>
  <c r="N1070" i="2"/>
  <c r="M1070" i="2"/>
  <c r="L1070" i="2"/>
  <c r="K1070" i="2"/>
  <c r="O1069" i="2"/>
  <c r="N1069" i="2"/>
  <c r="M1069" i="2"/>
  <c r="L1069" i="2"/>
  <c r="K1069" i="2"/>
  <c r="O1068" i="2"/>
  <c r="N1068" i="2"/>
  <c r="M1068" i="2"/>
  <c r="L1068" i="2"/>
  <c r="K1068" i="2"/>
  <c r="O1067" i="2"/>
  <c r="N1067" i="2"/>
  <c r="M1067" i="2"/>
  <c r="L1067" i="2"/>
  <c r="K1067" i="2"/>
  <c r="O1066" i="2"/>
  <c r="N1066" i="2"/>
  <c r="M1066" i="2"/>
  <c r="L1066" i="2"/>
  <c r="K1066" i="2"/>
  <c r="O1065" i="2"/>
  <c r="N1065" i="2"/>
  <c r="M1065" i="2"/>
  <c r="L1065" i="2"/>
  <c r="K1065" i="2"/>
  <c r="O1064" i="2"/>
  <c r="N1064" i="2"/>
  <c r="M1064" i="2"/>
  <c r="L1064" i="2"/>
  <c r="K1064" i="2"/>
  <c r="O1063" i="2"/>
  <c r="N1063" i="2"/>
  <c r="M1063" i="2"/>
  <c r="L1063" i="2"/>
  <c r="K1063" i="2"/>
  <c r="O1062" i="2"/>
  <c r="N1062" i="2"/>
  <c r="M1062" i="2"/>
  <c r="L1062" i="2"/>
  <c r="K1062" i="2"/>
  <c r="O1061" i="2"/>
  <c r="N1061" i="2"/>
  <c r="M1061" i="2"/>
  <c r="L1061" i="2"/>
  <c r="K1061" i="2"/>
  <c r="O1060" i="2"/>
  <c r="N1060" i="2"/>
  <c r="M1060" i="2"/>
  <c r="L1060" i="2"/>
  <c r="K1060" i="2"/>
  <c r="O1059" i="2"/>
  <c r="N1059" i="2"/>
  <c r="M1059" i="2"/>
  <c r="L1059" i="2"/>
  <c r="K1059" i="2"/>
  <c r="O1058" i="2"/>
  <c r="N1058" i="2"/>
  <c r="M1058" i="2"/>
  <c r="L1058" i="2"/>
  <c r="K1058" i="2"/>
  <c r="O1057" i="2"/>
  <c r="N1057" i="2"/>
  <c r="M1057" i="2"/>
  <c r="L1057" i="2"/>
  <c r="K1057" i="2"/>
  <c r="O1056" i="2"/>
  <c r="N1056" i="2"/>
  <c r="M1056" i="2"/>
  <c r="L1056" i="2"/>
  <c r="K1056" i="2"/>
  <c r="O1055" i="2"/>
  <c r="N1055" i="2"/>
  <c r="M1055" i="2"/>
  <c r="L1055" i="2"/>
  <c r="K1055" i="2"/>
  <c r="O1054" i="2"/>
  <c r="N1054" i="2"/>
  <c r="M1054" i="2"/>
  <c r="L1054" i="2"/>
  <c r="K1054" i="2"/>
  <c r="O1053" i="2"/>
  <c r="N1053" i="2"/>
  <c r="M1053" i="2"/>
  <c r="L1053" i="2"/>
  <c r="K1053" i="2"/>
  <c r="O1052" i="2"/>
  <c r="N1052" i="2"/>
  <c r="M1052" i="2"/>
  <c r="L1052" i="2"/>
  <c r="K1052" i="2"/>
  <c r="O1051" i="2"/>
  <c r="N1051" i="2"/>
  <c r="M1051" i="2"/>
  <c r="L1051" i="2"/>
  <c r="K1051" i="2"/>
  <c r="O1050" i="2"/>
  <c r="N1050" i="2"/>
  <c r="M1050" i="2"/>
  <c r="L1050" i="2"/>
  <c r="K1050" i="2"/>
  <c r="O1049" i="2"/>
  <c r="N1049" i="2"/>
  <c r="M1049" i="2"/>
  <c r="L1049" i="2"/>
  <c r="K1049" i="2"/>
  <c r="O1048" i="2"/>
  <c r="N1048" i="2"/>
  <c r="M1048" i="2"/>
  <c r="L1048" i="2"/>
  <c r="K1048" i="2"/>
  <c r="O1047" i="2"/>
  <c r="N1047" i="2"/>
  <c r="M1047" i="2"/>
  <c r="L1047" i="2"/>
  <c r="K1047" i="2"/>
  <c r="O1046" i="2"/>
  <c r="N1046" i="2"/>
  <c r="M1046" i="2"/>
  <c r="L1046" i="2"/>
  <c r="K1046" i="2"/>
  <c r="O1045" i="2"/>
  <c r="N1045" i="2"/>
  <c r="M1045" i="2"/>
  <c r="L1045" i="2"/>
  <c r="K1045" i="2"/>
  <c r="O1044" i="2"/>
  <c r="N1044" i="2"/>
  <c r="M1044" i="2"/>
  <c r="L1044" i="2"/>
  <c r="K1044" i="2"/>
  <c r="O1043" i="2"/>
  <c r="N1043" i="2"/>
  <c r="M1043" i="2"/>
  <c r="L1043" i="2"/>
  <c r="K1043" i="2"/>
  <c r="O1042" i="2"/>
  <c r="N1042" i="2"/>
  <c r="M1042" i="2"/>
  <c r="L1042" i="2"/>
  <c r="K1042" i="2"/>
  <c r="O1041" i="2"/>
  <c r="N1041" i="2"/>
  <c r="M1041" i="2"/>
  <c r="L1041" i="2"/>
  <c r="K1041" i="2"/>
  <c r="O1040" i="2"/>
  <c r="N1040" i="2"/>
  <c r="M1040" i="2"/>
  <c r="L1040" i="2"/>
  <c r="K1040" i="2"/>
  <c r="O1039" i="2"/>
  <c r="N1039" i="2"/>
  <c r="M1039" i="2"/>
  <c r="L1039" i="2"/>
  <c r="K1039" i="2"/>
  <c r="N1038" i="2"/>
  <c r="M1038" i="2"/>
  <c r="L1038" i="2"/>
  <c r="K1038" i="2"/>
  <c r="O1037" i="2"/>
  <c r="N1037" i="2"/>
  <c r="M1037" i="2"/>
  <c r="L1037" i="2"/>
  <c r="K1037" i="2"/>
  <c r="O1036" i="2"/>
  <c r="N1036" i="2"/>
  <c r="M1036" i="2"/>
  <c r="L1036" i="2"/>
  <c r="K1036" i="2"/>
  <c r="O1035" i="2"/>
  <c r="N1035" i="2"/>
  <c r="M1035" i="2"/>
  <c r="L1035" i="2"/>
  <c r="K1035" i="2"/>
  <c r="O1034" i="2"/>
  <c r="N1034" i="2"/>
  <c r="M1034" i="2"/>
  <c r="L1034" i="2"/>
  <c r="K1034" i="2"/>
  <c r="O1033" i="2"/>
  <c r="N1033" i="2"/>
  <c r="M1033" i="2"/>
  <c r="L1033" i="2"/>
  <c r="K1033" i="2"/>
  <c r="O1032" i="2"/>
  <c r="N1032" i="2"/>
  <c r="M1032" i="2"/>
  <c r="L1032" i="2"/>
  <c r="K1032" i="2"/>
  <c r="O912" i="2"/>
  <c r="N912" i="2"/>
  <c r="M912" i="2"/>
  <c r="L912" i="2"/>
  <c r="K912" i="2"/>
  <c r="O911" i="2"/>
  <c r="N911" i="2"/>
  <c r="M911" i="2"/>
  <c r="L911" i="2"/>
  <c r="K911" i="2"/>
  <c r="O910" i="2"/>
  <c r="N910" i="2"/>
  <c r="M910" i="2"/>
  <c r="L910" i="2"/>
  <c r="K910" i="2"/>
  <c r="O909" i="2"/>
  <c r="N909" i="2"/>
  <c r="M909" i="2"/>
  <c r="L909" i="2"/>
  <c r="K909" i="2"/>
  <c r="O908" i="2"/>
  <c r="N908" i="2"/>
  <c r="M908" i="2"/>
  <c r="L908" i="2"/>
  <c r="K908" i="2"/>
  <c r="N907" i="2"/>
  <c r="M907" i="2"/>
  <c r="L907" i="2"/>
  <c r="K907" i="2"/>
  <c r="O906" i="2"/>
  <c r="N906" i="2"/>
  <c r="M906" i="2"/>
  <c r="L906" i="2"/>
  <c r="K906" i="2"/>
  <c r="O905" i="2"/>
  <c r="N905" i="2"/>
  <c r="M905" i="2"/>
  <c r="L905" i="2"/>
  <c r="K905" i="2"/>
  <c r="O904" i="2"/>
  <c r="N904" i="2"/>
  <c r="M904" i="2"/>
  <c r="L904" i="2"/>
  <c r="K904" i="2"/>
  <c r="O903" i="2"/>
  <c r="N903" i="2"/>
  <c r="M903" i="2"/>
  <c r="L903" i="2"/>
  <c r="K903" i="2"/>
  <c r="O902" i="2"/>
  <c r="N902" i="2"/>
  <c r="M902" i="2"/>
  <c r="L902" i="2"/>
  <c r="K902" i="2"/>
  <c r="O901" i="2"/>
  <c r="N901" i="2"/>
  <c r="M901" i="2"/>
  <c r="L901" i="2"/>
  <c r="K901" i="2"/>
  <c r="O900" i="2"/>
  <c r="N900" i="2"/>
  <c r="M900" i="2"/>
  <c r="L900" i="2"/>
  <c r="K900" i="2"/>
  <c r="O899" i="2"/>
  <c r="N899" i="2"/>
  <c r="M899" i="2"/>
  <c r="L899" i="2"/>
  <c r="K899" i="2"/>
  <c r="O898" i="2"/>
  <c r="N898" i="2"/>
  <c r="M898" i="2"/>
  <c r="L898" i="2"/>
  <c r="K898" i="2"/>
  <c r="O897" i="2"/>
  <c r="N897" i="2"/>
  <c r="M897" i="2"/>
  <c r="L897" i="2"/>
  <c r="K897" i="2"/>
  <c r="O896" i="2"/>
  <c r="N896" i="2"/>
  <c r="M896" i="2"/>
  <c r="L896" i="2"/>
  <c r="K896" i="2"/>
  <c r="O895" i="2"/>
  <c r="N895" i="2"/>
  <c r="M895" i="2"/>
  <c r="L895" i="2"/>
  <c r="K895" i="2"/>
  <c r="O894" i="2"/>
  <c r="N894" i="2"/>
  <c r="M894" i="2"/>
  <c r="L894" i="2"/>
  <c r="K894" i="2"/>
  <c r="O893" i="2"/>
  <c r="N893" i="2"/>
  <c r="M893" i="2"/>
  <c r="L893" i="2"/>
  <c r="K893" i="2"/>
  <c r="O892" i="2"/>
  <c r="N892" i="2"/>
  <c r="M892" i="2"/>
  <c r="L892" i="2"/>
  <c r="K892" i="2"/>
  <c r="O891" i="2"/>
  <c r="N891" i="2"/>
  <c r="M891" i="2"/>
  <c r="L891" i="2"/>
  <c r="K891" i="2"/>
  <c r="O890" i="2"/>
  <c r="N890" i="2"/>
  <c r="M890" i="2"/>
  <c r="L890" i="2"/>
  <c r="K890" i="2"/>
  <c r="O889" i="2"/>
  <c r="N889" i="2"/>
  <c r="M889" i="2"/>
  <c r="L889" i="2"/>
  <c r="K889" i="2"/>
  <c r="O888" i="2"/>
  <c r="N888" i="2"/>
  <c r="M888" i="2"/>
  <c r="L888" i="2"/>
  <c r="K888" i="2"/>
  <c r="O887" i="2"/>
  <c r="N887" i="2"/>
  <c r="M887" i="2"/>
  <c r="L887" i="2"/>
  <c r="K887" i="2"/>
  <c r="O744" i="2"/>
  <c r="N744" i="2"/>
  <c r="M744" i="2"/>
  <c r="L744" i="2"/>
  <c r="K744" i="2"/>
  <c r="O743" i="2"/>
  <c r="N743" i="2"/>
  <c r="M743" i="2"/>
  <c r="L743" i="2"/>
  <c r="K743" i="2"/>
  <c r="O742" i="2"/>
  <c r="N742" i="2"/>
  <c r="M742" i="2"/>
  <c r="L742" i="2"/>
  <c r="K742" i="2"/>
  <c r="O741" i="2"/>
  <c r="N741" i="2"/>
  <c r="M741" i="2"/>
  <c r="L741" i="2"/>
  <c r="K741" i="2"/>
  <c r="O740" i="2"/>
  <c r="N740" i="2"/>
  <c r="M740" i="2"/>
  <c r="L740" i="2"/>
  <c r="K740" i="2"/>
  <c r="O739" i="2"/>
  <c r="N739" i="2"/>
  <c r="M739" i="2"/>
  <c r="L739" i="2"/>
  <c r="K739" i="2"/>
  <c r="O738" i="2"/>
  <c r="N738" i="2"/>
  <c r="M738" i="2"/>
  <c r="L738" i="2"/>
  <c r="K738" i="2"/>
  <c r="O737" i="2"/>
  <c r="N737" i="2"/>
  <c r="M737" i="2"/>
  <c r="L737" i="2"/>
  <c r="K737" i="2"/>
  <c r="O736" i="2"/>
  <c r="N736" i="2"/>
  <c r="M736" i="2"/>
  <c r="L736" i="2"/>
  <c r="K736" i="2"/>
  <c r="O735" i="2"/>
  <c r="N735" i="2"/>
  <c r="M735" i="2"/>
  <c r="L735" i="2"/>
  <c r="K735" i="2"/>
  <c r="O734" i="2"/>
  <c r="N734" i="2"/>
  <c r="M734" i="2"/>
  <c r="L734" i="2"/>
  <c r="K734" i="2"/>
  <c r="O733" i="2"/>
  <c r="N733" i="2"/>
  <c r="M733" i="2"/>
  <c r="L733" i="2"/>
  <c r="K733" i="2"/>
  <c r="O732" i="2"/>
  <c r="N732" i="2"/>
  <c r="M732" i="2"/>
  <c r="L732" i="2"/>
  <c r="K732" i="2"/>
  <c r="O731" i="2"/>
  <c r="N731" i="2"/>
  <c r="M731" i="2"/>
  <c r="L731" i="2"/>
  <c r="K731" i="2"/>
  <c r="O730" i="2"/>
  <c r="N730" i="2"/>
  <c r="M730" i="2"/>
  <c r="L730" i="2"/>
  <c r="K730" i="2"/>
  <c r="O729" i="2"/>
  <c r="N729" i="2"/>
  <c r="M729" i="2"/>
  <c r="L729" i="2"/>
  <c r="K729" i="2"/>
  <c r="O728" i="2"/>
  <c r="N728" i="2"/>
  <c r="M728" i="2"/>
  <c r="L728" i="2"/>
  <c r="K728" i="2"/>
  <c r="O727" i="2"/>
  <c r="N727" i="2"/>
  <c r="M727" i="2"/>
  <c r="L727" i="2"/>
  <c r="K727" i="2"/>
  <c r="O726" i="2"/>
  <c r="N726" i="2"/>
  <c r="M726" i="2"/>
  <c r="L726" i="2"/>
  <c r="K726" i="2"/>
  <c r="O725" i="2"/>
  <c r="N725" i="2"/>
  <c r="M725" i="2"/>
  <c r="L725" i="2"/>
  <c r="K725" i="2"/>
  <c r="O724" i="2"/>
  <c r="N724" i="2"/>
  <c r="M724" i="2"/>
  <c r="L724" i="2"/>
  <c r="K724" i="2"/>
  <c r="O601" i="2"/>
  <c r="N601" i="2"/>
  <c r="M601" i="2"/>
  <c r="L601" i="2"/>
  <c r="K601" i="2"/>
  <c r="O600" i="2"/>
  <c r="N600" i="2"/>
  <c r="M600" i="2"/>
  <c r="L600" i="2"/>
  <c r="K600" i="2"/>
  <c r="O599" i="2"/>
  <c r="N599" i="2"/>
  <c r="M599" i="2"/>
  <c r="L599" i="2"/>
  <c r="K599" i="2"/>
  <c r="O598" i="2"/>
  <c r="N598" i="2"/>
  <c r="M598" i="2"/>
  <c r="L598" i="2"/>
  <c r="K598" i="2"/>
  <c r="O597" i="2"/>
  <c r="N597" i="2"/>
  <c r="M597" i="2"/>
  <c r="L597" i="2"/>
  <c r="K597" i="2"/>
  <c r="O596" i="2"/>
  <c r="N596" i="2"/>
  <c r="M596" i="2"/>
  <c r="L596" i="2"/>
  <c r="K596" i="2"/>
  <c r="O595" i="2"/>
  <c r="N595" i="2"/>
  <c r="M595" i="2"/>
  <c r="L595" i="2"/>
  <c r="K595" i="2"/>
  <c r="O594" i="2"/>
  <c r="N594" i="2"/>
  <c r="M594" i="2"/>
  <c r="L594" i="2"/>
  <c r="K594" i="2"/>
  <c r="O593" i="2"/>
  <c r="N593" i="2"/>
  <c r="M593" i="2"/>
  <c r="L593" i="2"/>
  <c r="K593" i="2"/>
  <c r="O592" i="2"/>
  <c r="N592" i="2"/>
  <c r="M592" i="2"/>
  <c r="L592" i="2"/>
  <c r="K592" i="2"/>
  <c r="O591" i="2"/>
  <c r="N591" i="2"/>
  <c r="M591" i="2"/>
  <c r="L591" i="2"/>
  <c r="K591" i="2"/>
  <c r="O590" i="2"/>
  <c r="N590" i="2"/>
  <c r="M590" i="2"/>
  <c r="L590" i="2"/>
  <c r="K590" i="2"/>
  <c r="O589" i="2"/>
  <c r="N589" i="2"/>
  <c r="M589" i="2"/>
  <c r="L589" i="2"/>
  <c r="K589" i="2"/>
  <c r="O588" i="2"/>
  <c r="N588" i="2"/>
  <c r="M588" i="2"/>
  <c r="L588" i="2"/>
  <c r="K588" i="2"/>
  <c r="O587" i="2"/>
  <c r="N587" i="2"/>
  <c r="M587" i="2"/>
  <c r="L587" i="2"/>
  <c r="K587" i="2"/>
  <c r="O586" i="2"/>
  <c r="N586" i="2"/>
  <c r="M586" i="2"/>
  <c r="L586" i="2"/>
  <c r="K586" i="2"/>
  <c r="O585" i="2"/>
  <c r="N585" i="2"/>
  <c r="M585" i="2"/>
  <c r="L585" i="2"/>
  <c r="K585" i="2"/>
  <c r="O584" i="2"/>
  <c r="N584" i="2"/>
  <c r="M584" i="2"/>
  <c r="L584" i="2"/>
  <c r="K584" i="2"/>
  <c r="O583" i="2"/>
  <c r="N583" i="2"/>
  <c r="M583" i="2"/>
  <c r="L583" i="2"/>
  <c r="K583" i="2"/>
  <c r="O582" i="2"/>
  <c r="N582" i="2"/>
  <c r="M582" i="2"/>
  <c r="L582" i="2"/>
  <c r="K582" i="2"/>
  <c r="O581" i="2"/>
  <c r="N581" i="2"/>
  <c r="M581" i="2"/>
  <c r="L581" i="2"/>
  <c r="K581" i="2"/>
  <c r="O580" i="2"/>
  <c r="N580" i="2"/>
  <c r="M580" i="2"/>
  <c r="L580" i="2"/>
  <c r="K580" i="2"/>
  <c r="O579" i="2"/>
  <c r="N579" i="2"/>
  <c r="M579" i="2"/>
  <c r="L579" i="2"/>
  <c r="K579" i="2"/>
  <c r="O578" i="2"/>
  <c r="N578" i="2"/>
  <c r="M578" i="2"/>
  <c r="L578" i="2"/>
  <c r="K578" i="2"/>
  <c r="O577" i="2"/>
  <c r="N577" i="2"/>
  <c r="M577" i="2"/>
  <c r="L577" i="2"/>
  <c r="K577" i="2"/>
  <c r="N576" i="2"/>
  <c r="M576" i="2"/>
  <c r="L576" i="2"/>
  <c r="K576" i="2"/>
  <c r="O575" i="2"/>
  <c r="N575" i="2"/>
  <c r="M575" i="2"/>
  <c r="L575" i="2"/>
  <c r="K575" i="2"/>
  <c r="O574" i="2"/>
  <c r="N574" i="2"/>
  <c r="M574" i="2"/>
  <c r="L574" i="2"/>
  <c r="K574" i="2"/>
  <c r="O573" i="2"/>
  <c r="N573" i="2"/>
  <c r="M573" i="2"/>
  <c r="L573" i="2"/>
  <c r="K573" i="2"/>
  <c r="O572" i="2"/>
  <c r="N572" i="2"/>
  <c r="M572" i="2"/>
  <c r="L572" i="2"/>
  <c r="K572" i="2"/>
  <c r="O571" i="2"/>
  <c r="N571" i="2"/>
  <c r="M571" i="2"/>
  <c r="L571" i="2"/>
  <c r="K571" i="2"/>
  <c r="O570" i="2"/>
  <c r="N570" i="2"/>
  <c r="M570" i="2"/>
  <c r="L570" i="2"/>
  <c r="K570" i="2"/>
  <c r="O569" i="2"/>
  <c r="N569" i="2"/>
  <c r="M569" i="2"/>
  <c r="L569" i="2"/>
  <c r="K569" i="2"/>
  <c r="O477" i="2"/>
  <c r="N477" i="2"/>
  <c r="M477" i="2"/>
  <c r="L477" i="2"/>
  <c r="K477" i="2"/>
  <c r="O476" i="2"/>
  <c r="N476" i="2"/>
  <c r="M476" i="2"/>
  <c r="L476" i="2"/>
  <c r="K476" i="2"/>
  <c r="O475" i="2"/>
  <c r="N475" i="2"/>
  <c r="M475" i="2"/>
  <c r="L475" i="2"/>
  <c r="K475" i="2"/>
  <c r="O474" i="2"/>
  <c r="N474" i="2"/>
  <c r="M474" i="2"/>
  <c r="L474" i="2"/>
  <c r="K474" i="2"/>
  <c r="O473" i="2"/>
  <c r="N473" i="2"/>
  <c r="M473" i="2"/>
  <c r="L473" i="2"/>
  <c r="K473" i="2"/>
  <c r="O472" i="2"/>
  <c r="N472" i="2"/>
  <c r="M472" i="2"/>
  <c r="L472" i="2"/>
  <c r="K472" i="2"/>
  <c r="O471" i="2"/>
  <c r="N471" i="2"/>
  <c r="M471" i="2"/>
  <c r="L471" i="2"/>
  <c r="K471" i="2"/>
  <c r="O470" i="2"/>
  <c r="N470" i="2"/>
  <c r="M470" i="2"/>
  <c r="L470" i="2"/>
  <c r="K470" i="2"/>
  <c r="O469" i="2"/>
  <c r="N469" i="2"/>
  <c r="M469" i="2"/>
  <c r="L469" i="2"/>
  <c r="K469" i="2"/>
  <c r="O468" i="2"/>
  <c r="N468" i="2"/>
  <c r="M468" i="2"/>
  <c r="L468" i="2"/>
  <c r="K468" i="2"/>
  <c r="O467" i="2"/>
  <c r="N467" i="2"/>
  <c r="M467" i="2"/>
  <c r="L467" i="2"/>
  <c r="K467" i="2"/>
  <c r="O466" i="2"/>
  <c r="N466" i="2"/>
  <c r="M466" i="2"/>
  <c r="L466" i="2"/>
  <c r="K466" i="2"/>
  <c r="O465" i="2"/>
  <c r="N465" i="2"/>
  <c r="M465" i="2"/>
  <c r="L465" i="2"/>
  <c r="K465" i="2"/>
  <c r="O464" i="2"/>
  <c r="N464" i="2"/>
  <c r="M464" i="2"/>
  <c r="L464" i="2"/>
  <c r="K464" i="2"/>
  <c r="O463" i="2"/>
  <c r="N463" i="2"/>
  <c r="M463" i="2"/>
  <c r="L463" i="2"/>
  <c r="K463" i="2"/>
  <c r="O462" i="2"/>
  <c r="N462" i="2"/>
  <c r="M462" i="2"/>
  <c r="L462" i="2"/>
  <c r="K462" i="2"/>
  <c r="O461" i="2"/>
  <c r="N461" i="2"/>
  <c r="M461" i="2"/>
  <c r="L461" i="2"/>
  <c r="K461" i="2"/>
  <c r="O460" i="2"/>
  <c r="N460" i="2"/>
  <c r="M460" i="2"/>
  <c r="L460" i="2"/>
  <c r="K460" i="2"/>
  <c r="O459" i="2"/>
  <c r="N459" i="2"/>
  <c r="M459" i="2"/>
  <c r="L459" i="2"/>
  <c r="K459" i="2"/>
  <c r="O458" i="2"/>
  <c r="N458" i="2"/>
  <c r="M458" i="2"/>
  <c r="L458" i="2"/>
  <c r="K458" i="2"/>
  <c r="O457" i="2"/>
  <c r="N457" i="2"/>
  <c r="M457" i="2"/>
  <c r="L457" i="2"/>
  <c r="K457" i="2"/>
  <c r="O456" i="2"/>
  <c r="N456" i="2"/>
  <c r="M456" i="2"/>
  <c r="L456" i="2"/>
  <c r="K456" i="2"/>
  <c r="O455" i="2"/>
  <c r="N455" i="2"/>
  <c r="M455" i="2"/>
  <c r="L455" i="2"/>
  <c r="K455" i="2"/>
  <c r="O454" i="2"/>
  <c r="N454" i="2"/>
  <c r="M454" i="2"/>
  <c r="L454" i="2"/>
  <c r="K454" i="2"/>
  <c r="O453" i="2"/>
  <c r="N453" i="2"/>
  <c r="M453" i="2"/>
  <c r="L453" i="2"/>
  <c r="K453" i="2"/>
  <c r="O452" i="2"/>
  <c r="N452" i="2"/>
  <c r="M452" i="2"/>
  <c r="L452" i="2"/>
  <c r="K452" i="2"/>
  <c r="O358" i="2"/>
  <c r="N358" i="2"/>
  <c r="M358" i="2"/>
  <c r="L358" i="2"/>
  <c r="K358" i="2"/>
  <c r="O357" i="2"/>
  <c r="N357" i="2"/>
  <c r="M357" i="2"/>
  <c r="L357" i="2"/>
  <c r="K357" i="2"/>
  <c r="O356" i="2"/>
  <c r="N356" i="2"/>
  <c r="M356" i="2"/>
  <c r="L356" i="2"/>
  <c r="K356" i="2"/>
  <c r="O355" i="2"/>
  <c r="N355" i="2"/>
  <c r="M355" i="2"/>
  <c r="L355" i="2"/>
  <c r="K355" i="2"/>
  <c r="O354" i="2"/>
  <c r="N354" i="2"/>
  <c r="M354" i="2"/>
  <c r="L354" i="2"/>
  <c r="K354" i="2"/>
  <c r="O353" i="2"/>
  <c r="N353" i="2"/>
  <c r="M353" i="2"/>
  <c r="L353" i="2"/>
  <c r="K353" i="2"/>
  <c r="N352" i="2"/>
  <c r="M352" i="2"/>
  <c r="L352" i="2"/>
  <c r="K352" i="2"/>
  <c r="O351" i="2"/>
  <c r="N351" i="2"/>
  <c r="M351" i="2"/>
  <c r="L351" i="2"/>
  <c r="K351" i="2"/>
  <c r="O350" i="2"/>
  <c r="N350" i="2"/>
  <c r="M350" i="2"/>
  <c r="L350" i="2"/>
  <c r="K350" i="2"/>
  <c r="O349" i="2"/>
  <c r="N349" i="2"/>
  <c r="M349" i="2"/>
  <c r="L349" i="2"/>
  <c r="K349" i="2"/>
  <c r="O348" i="2"/>
  <c r="N348" i="2"/>
  <c r="M348" i="2"/>
  <c r="L348" i="2"/>
  <c r="K348" i="2"/>
  <c r="O347" i="2"/>
  <c r="N347" i="2"/>
  <c r="M347" i="2"/>
  <c r="L347" i="2"/>
  <c r="K347" i="2"/>
  <c r="O346" i="2"/>
  <c r="N346" i="2"/>
  <c r="M346" i="2"/>
  <c r="L346" i="2"/>
  <c r="K346" i="2"/>
  <c r="O345" i="2"/>
  <c r="N345" i="2"/>
  <c r="M345" i="2"/>
  <c r="L345" i="2"/>
  <c r="K345" i="2"/>
  <c r="O344" i="2"/>
  <c r="N344" i="2"/>
  <c r="M344" i="2"/>
  <c r="L344" i="2"/>
  <c r="K344" i="2"/>
  <c r="O343" i="2"/>
  <c r="N343" i="2"/>
  <c r="M343" i="2"/>
  <c r="L343" i="2"/>
  <c r="K343" i="2"/>
  <c r="O342" i="2"/>
  <c r="N342" i="2"/>
  <c r="M342" i="2"/>
  <c r="L342" i="2"/>
  <c r="K342" i="2"/>
  <c r="O341" i="2"/>
  <c r="N341" i="2"/>
  <c r="M341" i="2"/>
  <c r="L341" i="2"/>
  <c r="K341" i="2"/>
  <c r="O340" i="2"/>
  <c r="N340" i="2"/>
  <c r="M340" i="2"/>
  <c r="L340" i="2"/>
  <c r="K340" i="2"/>
  <c r="O339" i="2"/>
  <c r="N339" i="2"/>
  <c r="M339" i="2"/>
  <c r="L339" i="2"/>
  <c r="K339" i="2"/>
  <c r="O338" i="2"/>
  <c r="N338" i="2"/>
  <c r="M338" i="2"/>
  <c r="L338" i="2"/>
  <c r="K338" i="2"/>
  <c r="O337" i="2"/>
  <c r="N337" i="2"/>
  <c r="M337" i="2"/>
  <c r="L337" i="2"/>
  <c r="K337" i="2"/>
  <c r="O336" i="2"/>
  <c r="N336" i="2"/>
  <c r="M336" i="2"/>
  <c r="L336" i="2"/>
  <c r="K336" i="2"/>
  <c r="O335" i="2"/>
  <c r="N335" i="2"/>
  <c r="M335" i="2"/>
  <c r="L335" i="2"/>
  <c r="K335" i="2"/>
  <c r="O334" i="2"/>
  <c r="N334" i="2"/>
  <c r="M334" i="2"/>
  <c r="L334" i="2"/>
  <c r="K334" i="2"/>
  <c r="O333" i="2"/>
  <c r="N333" i="2"/>
  <c r="M333" i="2"/>
  <c r="L333" i="2"/>
  <c r="K333" i="2"/>
  <c r="O332" i="2"/>
  <c r="N332" i="2"/>
  <c r="M332" i="2"/>
  <c r="L332" i="2"/>
  <c r="K332" i="2"/>
  <c r="O247" i="2"/>
  <c r="N247" i="2"/>
  <c r="M247" i="2"/>
  <c r="L247" i="2"/>
  <c r="K247" i="2"/>
  <c r="O246" i="2"/>
  <c r="N246" i="2"/>
  <c r="M246" i="2"/>
  <c r="L246" i="2"/>
  <c r="K246" i="2"/>
  <c r="O245" i="2"/>
  <c r="N245" i="2"/>
  <c r="M245" i="2"/>
  <c r="L245" i="2"/>
  <c r="K245" i="2"/>
  <c r="O244" i="2"/>
  <c r="N244" i="2"/>
  <c r="M244" i="2"/>
  <c r="L244" i="2"/>
  <c r="K244" i="2"/>
  <c r="O243" i="2"/>
  <c r="N243" i="2"/>
  <c r="M243" i="2"/>
  <c r="L243" i="2"/>
  <c r="K243" i="2"/>
  <c r="O242" i="2"/>
  <c r="N242" i="2"/>
  <c r="M242" i="2"/>
  <c r="L242" i="2"/>
  <c r="K242" i="2"/>
  <c r="O241" i="2"/>
  <c r="N241" i="2"/>
  <c r="M241" i="2"/>
  <c r="L241" i="2"/>
  <c r="K241" i="2"/>
  <c r="O240" i="2"/>
  <c r="N240" i="2"/>
  <c r="M240" i="2"/>
  <c r="L240" i="2"/>
  <c r="K240" i="2"/>
  <c r="O239" i="2"/>
  <c r="N239" i="2"/>
  <c r="M239" i="2"/>
  <c r="L239" i="2"/>
  <c r="K239" i="2"/>
  <c r="O238" i="2"/>
  <c r="N238" i="2"/>
  <c r="M238" i="2"/>
  <c r="L238" i="2"/>
  <c r="K238" i="2"/>
  <c r="O237" i="2"/>
  <c r="N237" i="2"/>
  <c r="M237" i="2"/>
  <c r="L237" i="2"/>
  <c r="K237" i="2"/>
  <c r="O236" i="2"/>
  <c r="N236" i="2"/>
  <c r="M236" i="2"/>
  <c r="L236" i="2"/>
  <c r="K236" i="2"/>
  <c r="O235" i="2"/>
  <c r="N235" i="2"/>
  <c r="M235" i="2"/>
  <c r="L235" i="2"/>
  <c r="K235" i="2"/>
  <c r="O234" i="2"/>
  <c r="N234" i="2"/>
  <c r="M234" i="2"/>
  <c r="L234" i="2"/>
  <c r="K234" i="2"/>
  <c r="O233" i="2"/>
  <c r="N233" i="2"/>
  <c r="M233" i="2"/>
  <c r="L233" i="2"/>
  <c r="K233" i="2"/>
  <c r="O232" i="2"/>
  <c r="N232" i="2"/>
  <c r="M232" i="2"/>
  <c r="L232" i="2"/>
  <c r="K232" i="2"/>
  <c r="O231" i="2"/>
  <c r="N231" i="2"/>
  <c r="M231" i="2"/>
  <c r="L231" i="2"/>
  <c r="K231" i="2"/>
  <c r="O230" i="2"/>
  <c r="N230" i="2"/>
  <c r="M230" i="2"/>
  <c r="L230" i="2"/>
  <c r="K230" i="2"/>
  <c r="O229" i="2"/>
  <c r="N229" i="2"/>
  <c r="M229" i="2"/>
  <c r="L229" i="2"/>
  <c r="K229" i="2"/>
  <c r="O228" i="2"/>
  <c r="N228" i="2"/>
  <c r="M228" i="2"/>
  <c r="L228" i="2"/>
  <c r="K228" i="2"/>
  <c r="O227" i="2"/>
  <c r="N227" i="2"/>
  <c r="M227" i="2"/>
  <c r="L227" i="2"/>
  <c r="K227" i="2"/>
  <c r="O175" i="2"/>
  <c r="N175" i="2"/>
  <c r="M175" i="2"/>
  <c r="L175" i="2"/>
  <c r="K175" i="2"/>
  <c r="O174" i="2"/>
  <c r="N174" i="2"/>
  <c r="M174" i="2"/>
  <c r="L174" i="2"/>
  <c r="K174" i="2"/>
  <c r="O173" i="2"/>
  <c r="N173" i="2"/>
  <c r="M173" i="2"/>
  <c r="L173" i="2"/>
  <c r="K173" i="2"/>
  <c r="N172" i="2"/>
  <c r="M172" i="2"/>
  <c r="L172" i="2"/>
  <c r="K172" i="2"/>
  <c r="O171" i="2"/>
  <c r="N171" i="2"/>
  <c r="M171" i="2"/>
  <c r="L171" i="2"/>
  <c r="K171" i="2"/>
  <c r="O170" i="2"/>
  <c r="N170" i="2"/>
  <c r="M170" i="2"/>
  <c r="L170" i="2"/>
  <c r="K170" i="2"/>
  <c r="O169" i="2"/>
  <c r="N169" i="2"/>
  <c r="M169" i="2"/>
  <c r="L169" i="2"/>
  <c r="K169" i="2"/>
  <c r="O168" i="2"/>
  <c r="N168" i="2"/>
  <c r="M168" i="2"/>
  <c r="L168" i="2"/>
  <c r="K168" i="2"/>
  <c r="O167" i="2"/>
  <c r="N167" i="2"/>
  <c r="M167" i="2"/>
  <c r="L167" i="2"/>
  <c r="K167" i="2"/>
  <c r="O166" i="2"/>
  <c r="N166" i="2"/>
  <c r="M166" i="2"/>
  <c r="L166" i="2"/>
  <c r="K166" i="2"/>
  <c r="O165" i="2"/>
  <c r="N165" i="2"/>
  <c r="M165" i="2"/>
  <c r="L165" i="2"/>
  <c r="K165" i="2"/>
  <c r="O164" i="2"/>
  <c r="N164" i="2"/>
  <c r="M164" i="2"/>
  <c r="L164" i="2"/>
  <c r="K164" i="2"/>
  <c r="O163" i="2"/>
  <c r="N163" i="2"/>
  <c r="M163" i="2"/>
  <c r="L163" i="2"/>
  <c r="K163" i="2"/>
  <c r="O162" i="2"/>
  <c r="N162" i="2"/>
  <c r="M162" i="2"/>
  <c r="L162" i="2"/>
  <c r="K162" i="2"/>
  <c r="O161" i="2"/>
  <c r="N161" i="2"/>
  <c r="M161" i="2"/>
  <c r="L161" i="2"/>
  <c r="K161" i="2"/>
  <c r="O160" i="2"/>
  <c r="N160" i="2"/>
  <c r="M160" i="2"/>
  <c r="L160" i="2"/>
  <c r="K160" i="2"/>
  <c r="O159" i="2"/>
  <c r="N159" i="2"/>
  <c r="M159" i="2"/>
  <c r="L159" i="2"/>
  <c r="K159" i="2"/>
  <c r="O158" i="2"/>
  <c r="N158" i="2"/>
  <c r="M158" i="2"/>
  <c r="L158" i="2"/>
  <c r="K158" i="2"/>
  <c r="O157" i="2"/>
  <c r="N157" i="2"/>
  <c r="M157" i="2"/>
  <c r="L157" i="2"/>
  <c r="K157" i="2"/>
  <c r="O156" i="2"/>
  <c r="N156" i="2"/>
  <c r="M156" i="2"/>
  <c r="L156" i="2"/>
  <c r="K156" i="2"/>
  <c r="O155" i="2"/>
  <c r="N155" i="2"/>
  <c r="M155" i="2"/>
  <c r="L155" i="2"/>
  <c r="K155" i="2"/>
  <c r="O154" i="2"/>
  <c r="N154" i="2"/>
  <c r="M154" i="2"/>
  <c r="L154" i="2"/>
  <c r="K154" i="2"/>
  <c r="O153" i="2"/>
  <c r="N153" i="2"/>
  <c r="M153" i="2"/>
  <c r="L153" i="2"/>
  <c r="K153" i="2"/>
  <c r="O152" i="2"/>
  <c r="N152" i="2"/>
  <c r="M152" i="2"/>
  <c r="L152" i="2"/>
  <c r="K152" i="2"/>
  <c r="O151" i="2"/>
  <c r="N151" i="2"/>
  <c r="M151" i="2"/>
  <c r="L151" i="2"/>
  <c r="K151" i="2"/>
  <c r="O29" i="2"/>
  <c r="N29" i="2"/>
  <c r="M29" i="2"/>
  <c r="L29" i="2"/>
  <c r="K29" i="2"/>
  <c r="O28" i="2"/>
  <c r="N28" i="2"/>
  <c r="M28" i="2"/>
  <c r="L28" i="2"/>
  <c r="K28" i="2"/>
  <c r="O27" i="2"/>
  <c r="N27" i="2"/>
  <c r="M27" i="2"/>
  <c r="L27" i="2"/>
  <c r="K27" i="2"/>
  <c r="O26" i="2"/>
  <c r="N26" i="2"/>
  <c r="M26" i="2"/>
  <c r="L26" i="2"/>
  <c r="K26" i="2"/>
  <c r="O25" i="2"/>
  <c r="N25" i="2"/>
  <c r="M25" i="2"/>
  <c r="L25" i="2"/>
  <c r="K25" i="2"/>
  <c r="O24" i="2"/>
  <c r="N24" i="2"/>
  <c r="M24" i="2"/>
  <c r="L24" i="2"/>
  <c r="K24" i="2"/>
  <c r="O23" i="2"/>
  <c r="N23" i="2"/>
  <c r="M23" i="2"/>
  <c r="L23" i="2"/>
  <c r="K23" i="2"/>
  <c r="O22" i="2"/>
  <c r="N22" i="2"/>
  <c r="M22" i="2"/>
  <c r="L22" i="2"/>
  <c r="K22" i="2"/>
  <c r="O21" i="2"/>
  <c r="N21" i="2"/>
  <c r="M21" i="2"/>
  <c r="L21" i="2"/>
  <c r="K21" i="2"/>
  <c r="O20" i="2"/>
  <c r="N20" i="2"/>
  <c r="M20" i="2"/>
  <c r="L20" i="2"/>
  <c r="K20" i="2"/>
  <c r="O19" i="2"/>
  <c r="N19" i="2"/>
  <c r="M19" i="2"/>
  <c r="L19" i="2"/>
  <c r="K19" i="2"/>
  <c r="O18" i="2"/>
  <c r="N18" i="2"/>
  <c r="M18" i="2"/>
  <c r="L18" i="2"/>
  <c r="K18" i="2"/>
  <c r="O17" i="2"/>
  <c r="N17" i="2"/>
  <c r="M17" i="2"/>
  <c r="L17" i="2"/>
  <c r="K17" i="2"/>
  <c r="O16" i="2"/>
  <c r="N16" i="2"/>
  <c r="M16" i="2"/>
  <c r="L16" i="2"/>
  <c r="K16" i="2"/>
  <c r="O15" i="2"/>
  <c r="N15" i="2"/>
  <c r="M15" i="2"/>
  <c r="L15" i="2"/>
  <c r="K15" i="2"/>
  <c r="O14" i="2"/>
  <c r="N14" i="2"/>
  <c r="M14" i="2"/>
  <c r="L14" i="2"/>
  <c r="K14" i="2"/>
  <c r="O13" i="2"/>
  <c r="N13" i="2"/>
  <c r="M13" i="2"/>
  <c r="L13" i="2"/>
  <c r="K13" i="2"/>
  <c r="O12" i="2"/>
  <c r="N12" i="2"/>
  <c r="M12" i="2"/>
  <c r="L12" i="2"/>
  <c r="K12" i="2"/>
  <c r="O11" i="2"/>
  <c r="N11" i="2"/>
  <c r="M11" i="2"/>
  <c r="L11" i="2"/>
  <c r="K11" i="2"/>
  <c r="O10" i="2"/>
  <c r="N10" i="2"/>
  <c r="M10" i="2"/>
  <c r="L10" i="2"/>
  <c r="K10" i="2"/>
  <c r="O9" i="2"/>
  <c r="N9" i="2"/>
  <c r="M9" i="2"/>
  <c r="L9" i="2"/>
  <c r="K9" i="2"/>
  <c r="O8" i="2"/>
  <c r="N8" i="2"/>
  <c r="M8" i="2"/>
  <c r="L8" i="2"/>
  <c r="K8" i="2"/>
  <c r="O7" i="2"/>
  <c r="N7" i="2"/>
  <c r="M7" i="2"/>
  <c r="L7" i="2"/>
  <c r="K7" i="2"/>
  <c r="O6" i="2"/>
  <c r="N6" i="2"/>
  <c r="M6" i="2"/>
  <c r="L6" i="2"/>
  <c r="K6" i="2"/>
  <c r="O5" i="2"/>
  <c r="N5" i="2"/>
  <c r="M5" i="2"/>
  <c r="L5" i="2"/>
  <c r="K5" i="2"/>
  <c r="N4" i="2"/>
  <c r="M4" i="2"/>
  <c r="L4" i="2"/>
  <c r="K4" i="2"/>
  <c r="N3" i="2"/>
  <c r="M3" i="2"/>
  <c r="L3" i="2"/>
  <c r="K3" i="2"/>
  <c r="N2" i="2"/>
  <c r="M2" i="2"/>
  <c r="L2" i="2"/>
  <c r="O6220" i="2"/>
  <c r="N6220" i="2"/>
  <c r="M6220" i="2"/>
  <c r="L6220" i="2"/>
  <c r="K6220" i="2"/>
  <c r="O6219" i="2"/>
  <c r="N6219" i="2"/>
  <c r="M6219" i="2"/>
  <c r="L6219" i="2"/>
  <c r="K6219" i="2"/>
  <c r="O6218" i="2"/>
  <c r="N6218" i="2"/>
  <c r="M6218" i="2"/>
  <c r="L6218" i="2"/>
  <c r="K6218" i="2"/>
  <c r="O6217" i="2"/>
  <c r="N6217" i="2"/>
  <c r="M6217" i="2"/>
  <c r="L6217" i="2"/>
  <c r="K6217" i="2"/>
  <c r="O6216" i="2"/>
  <c r="N6216" i="2"/>
  <c r="M6216" i="2"/>
  <c r="L6216" i="2"/>
  <c r="K6216" i="2"/>
  <c r="O6215" i="2"/>
  <c r="N6215" i="2"/>
  <c r="M6215" i="2"/>
  <c r="L6215" i="2"/>
  <c r="K6215" i="2"/>
  <c r="O6214" i="2"/>
  <c r="N6214" i="2"/>
  <c r="M6214" i="2"/>
  <c r="L6214" i="2"/>
  <c r="K6214" i="2"/>
  <c r="O6213" i="2"/>
  <c r="N6213" i="2"/>
  <c r="M6213" i="2"/>
  <c r="L6213" i="2"/>
  <c r="K6213" i="2"/>
  <c r="O6212" i="2"/>
  <c r="N6212" i="2"/>
  <c r="M6212" i="2"/>
  <c r="L6212" i="2"/>
  <c r="K6212" i="2"/>
  <c r="O6211" i="2"/>
  <c r="N6211" i="2"/>
  <c r="M6211" i="2"/>
  <c r="L6211" i="2"/>
  <c r="K6211" i="2"/>
  <c r="O6210" i="2"/>
  <c r="N6210" i="2"/>
  <c r="M6210" i="2"/>
  <c r="L6210" i="2"/>
  <c r="K6210" i="2"/>
  <c r="O6209" i="2"/>
  <c r="N6209" i="2"/>
  <c r="M6209" i="2"/>
  <c r="L6209" i="2"/>
  <c r="K6209" i="2"/>
  <c r="O6208" i="2"/>
  <c r="N6208" i="2"/>
  <c r="M6208" i="2"/>
  <c r="L6208" i="2"/>
  <c r="K6208" i="2"/>
  <c r="O6207" i="2"/>
  <c r="N6207" i="2"/>
  <c r="M6207" i="2"/>
  <c r="L6207" i="2"/>
  <c r="K6207" i="2"/>
  <c r="O6206" i="2"/>
  <c r="N6206" i="2"/>
  <c r="M6206" i="2"/>
  <c r="L6206" i="2"/>
  <c r="K6206" i="2"/>
  <c r="O6205" i="2"/>
  <c r="N6205" i="2"/>
  <c r="M6205" i="2"/>
  <c r="L6205" i="2"/>
  <c r="K6205" i="2"/>
  <c r="O6204" i="2"/>
  <c r="N6204" i="2"/>
  <c r="M6204" i="2"/>
  <c r="L6204" i="2"/>
  <c r="K6204" i="2"/>
  <c r="O6203" i="2"/>
  <c r="N6203" i="2"/>
  <c r="M6203" i="2"/>
  <c r="L6203" i="2"/>
  <c r="K6203" i="2"/>
  <c r="O6202" i="2"/>
  <c r="N6202" i="2"/>
  <c r="M6202" i="2"/>
  <c r="L6202" i="2"/>
  <c r="K6202" i="2"/>
  <c r="O6201" i="2"/>
  <c r="N6201" i="2"/>
  <c r="M6201" i="2"/>
  <c r="L6201" i="2"/>
  <c r="K6201" i="2"/>
  <c r="O6200" i="2"/>
  <c r="N6200" i="2"/>
  <c r="M6200" i="2"/>
  <c r="L6200" i="2"/>
  <c r="K6200" i="2"/>
  <c r="O6199" i="2"/>
  <c r="N6199" i="2"/>
  <c r="M6199" i="2"/>
  <c r="L6199" i="2"/>
  <c r="K6199" i="2"/>
  <c r="N6198" i="2"/>
  <c r="M6198" i="2"/>
  <c r="L6198" i="2"/>
  <c r="K6198" i="2"/>
  <c r="O6197" i="2"/>
  <c r="N6197" i="2"/>
  <c r="M6197" i="2"/>
  <c r="L6197" i="2"/>
  <c r="K6197" i="2"/>
  <c r="O5659" i="2"/>
  <c r="N5659" i="2"/>
  <c r="M5659" i="2"/>
  <c r="L5659" i="2"/>
  <c r="K5659" i="2"/>
  <c r="O5658" i="2"/>
  <c r="N5658" i="2"/>
  <c r="M5658" i="2"/>
  <c r="L5658" i="2"/>
  <c r="K5658" i="2"/>
  <c r="O5657" i="2"/>
  <c r="N5657" i="2"/>
  <c r="M5657" i="2"/>
  <c r="L5657" i="2"/>
  <c r="K5657" i="2"/>
  <c r="O5656" i="2"/>
  <c r="N5656" i="2"/>
  <c r="M5656" i="2"/>
  <c r="L5656" i="2"/>
  <c r="K5656" i="2"/>
  <c r="O5655" i="2"/>
  <c r="N5655" i="2"/>
  <c r="M5655" i="2"/>
  <c r="L5655" i="2"/>
  <c r="K5655" i="2"/>
  <c r="O5654" i="2"/>
  <c r="N5654" i="2"/>
  <c r="M5654" i="2"/>
  <c r="L5654" i="2"/>
  <c r="K5654" i="2"/>
  <c r="O5653" i="2"/>
  <c r="N5653" i="2"/>
  <c r="M5653" i="2"/>
  <c r="L5653" i="2"/>
  <c r="K5653" i="2"/>
  <c r="O5652" i="2"/>
  <c r="N5652" i="2"/>
  <c r="M5652" i="2"/>
  <c r="L5652" i="2"/>
  <c r="K5652" i="2"/>
  <c r="O5651" i="2"/>
  <c r="N5651" i="2"/>
  <c r="M5651" i="2"/>
  <c r="L5651" i="2"/>
  <c r="K5651" i="2"/>
  <c r="O5650" i="2"/>
  <c r="N5650" i="2"/>
  <c r="M5650" i="2"/>
  <c r="L5650" i="2"/>
  <c r="K5650" i="2"/>
  <c r="O5649" i="2"/>
  <c r="N5649" i="2"/>
  <c r="M5649" i="2"/>
  <c r="L5649" i="2"/>
  <c r="K5649" i="2"/>
  <c r="O5648" i="2"/>
  <c r="N5648" i="2"/>
  <c r="M5648" i="2"/>
  <c r="L5648" i="2"/>
  <c r="K5648" i="2"/>
  <c r="O5647" i="2"/>
  <c r="N5647" i="2"/>
  <c r="M5647" i="2"/>
  <c r="L5647" i="2"/>
  <c r="K5647" i="2"/>
  <c r="O5646" i="2"/>
  <c r="N5646" i="2"/>
  <c r="M5646" i="2"/>
  <c r="L5646" i="2"/>
  <c r="K5646" i="2"/>
  <c r="O5645" i="2"/>
  <c r="N5645" i="2"/>
  <c r="M5645" i="2"/>
  <c r="L5645" i="2"/>
  <c r="K5645" i="2"/>
  <c r="O5644" i="2"/>
  <c r="N5644" i="2"/>
  <c r="M5644" i="2"/>
  <c r="L5644" i="2"/>
  <c r="K5644" i="2"/>
  <c r="O5643" i="2"/>
  <c r="N5643" i="2"/>
  <c r="M5643" i="2"/>
  <c r="L5643" i="2"/>
  <c r="K5643" i="2"/>
  <c r="O5642" i="2"/>
  <c r="N5642" i="2"/>
  <c r="M5642" i="2"/>
  <c r="L5642" i="2"/>
  <c r="K5642" i="2"/>
  <c r="O5641" i="2"/>
  <c r="N5641" i="2"/>
  <c r="M5641" i="2"/>
  <c r="L5641" i="2"/>
  <c r="K5641" i="2"/>
  <c r="O5640" i="2"/>
  <c r="N5640" i="2"/>
  <c r="M5640" i="2"/>
  <c r="L5640" i="2"/>
  <c r="K5640" i="2"/>
  <c r="O5639" i="2"/>
  <c r="N5639" i="2"/>
  <c r="M5639" i="2"/>
  <c r="L5639" i="2"/>
  <c r="K5639" i="2"/>
  <c r="O5638" i="2"/>
  <c r="N5638" i="2"/>
  <c r="M5638" i="2"/>
  <c r="L5638" i="2"/>
  <c r="K5638" i="2"/>
  <c r="O5637" i="2"/>
  <c r="N5637" i="2"/>
  <c r="M5637" i="2"/>
  <c r="L5637" i="2"/>
  <c r="K5637" i="2"/>
  <c r="O5636" i="2"/>
  <c r="N5636" i="2"/>
  <c r="M5636" i="2"/>
  <c r="L5636" i="2"/>
  <c r="K5636" i="2"/>
  <c r="O5635" i="2"/>
  <c r="N5635" i="2"/>
  <c r="M5635" i="2"/>
  <c r="L5635" i="2"/>
  <c r="K5635" i="2"/>
  <c r="O5634" i="2"/>
  <c r="N5634" i="2"/>
  <c r="M5634" i="2"/>
  <c r="L5634" i="2"/>
  <c r="K5634" i="2"/>
  <c r="N5633" i="2"/>
  <c r="M5633" i="2"/>
  <c r="L5633" i="2"/>
  <c r="K5633" i="2"/>
  <c r="O5632" i="2"/>
  <c r="N5632" i="2"/>
  <c r="M5632" i="2"/>
  <c r="L5632" i="2"/>
  <c r="K5632" i="2"/>
  <c r="O5631" i="2"/>
  <c r="N5631" i="2"/>
  <c r="M5631" i="2"/>
  <c r="L5631" i="2"/>
  <c r="K5631" i="2"/>
  <c r="O5630" i="2"/>
  <c r="N5630" i="2"/>
  <c r="M5630" i="2"/>
  <c r="L5630" i="2"/>
  <c r="K5630" i="2"/>
  <c r="O5490" i="2"/>
  <c r="N5490" i="2"/>
  <c r="M5490" i="2"/>
  <c r="L5490" i="2"/>
  <c r="K5490" i="2"/>
  <c r="O5489" i="2"/>
  <c r="N5489" i="2"/>
  <c r="M5489" i="2"/>
  <c r="L5489" i="2"/>
  <c r="K5489" i="2"/>
  <c r="O5488" i="2"/>
  <c r="N5488" i="2"/>
  <c r="M5488" i="2"/>
  <c r="L5488" i="2"/>
  <c r="K5488" i="2"/>
  <c r="O5487" i="2"/>
  <c r="N5487" i="2"/>
  <c r="M5487" i="2"/>
  <c r="L5487" i="2"/>
  <c r="K5487" i="2"/>
  <c r="O5486" i="2"/>
  <c r="N5486" i="2"/>
  <c r="M5486" i="2"/>
  <c r="L5486" i="2"/>
  <c r="K5486" i="2"/>
  <c r="O5485" i="2"/>
  <c r="N5485" i="2"/>
  <c r="M5485" i="2"/>
  <c r="L5485" i="2"/>
  <c r="K5485" i="2"/>
  <c r="O5484" i="2"/>
  <c r="N5484" i="2"/>
  <c r="M5484" i="2"/>
  <c r="L5484" i="2"/>
  <c r="K5484" i="2"/>
  <c r="O5483" i="2"/>
  <c r="N5483" i="2"/>
  <c r="M5483" i="2"/>
  <c r="L5483" i="2"/>
  <c r="K5483" i="2"/>
  <c r="O5482" i="2"/>
  <c r="N5482" i="2"/>
  <c r="M5482" i="2"/>
  <c r="L5482" i="2"/>
  <c r="K5482" i="2"/>
  <c r="O5481" i="2"/>
  <c r="N5481" i="2"/>
  <c r="M5481" i="2"/>
  <c r="L5481" i="2"/>
  <c r="K5481" i="2"/>
  <c r="O5480" i="2"/>
  <c r="N5480" i="2"/>
  <c r="M5480" i="2"/>
  <c r="L5480" i="2"/>
  <c r="K5480" i="2"/>
  <c r="O5479" i="2"/>
  <c r="N5479" i="2"/>
  <c r="M5479" i="2"/>
  <c r="L5479" i="2"/>
  <c r="K5479" i="2"/>
  <c r="O5478" i="2"/>
  <c r="N5478" i="2"/>
  <c r="M5478" i="2"/>
  <c r="L5478" i="2"/>
  <c r="K5478" i="2"/>
  <c r="O5477" i="2"/>
  <c r="N5477" i="2"/>
  <c r="M5477" i="2"/>
  <c r="L5477" i="2"/>
  <c r="K5477" i="2"/>
  <c r="O5476" i="2"/>
  <c r="N5476" i="2"/>
  <c r="M5476" i="2"/>
  <c r="L5476" i="2"/>
  <c r="K5476" i="2"/>
  <c r="O5475" i="2"/>
  <c r="N5475" i="2"/>
  <c r="M5475" i="2"/>
  <c r="L5475" i="2"/>
  <c r="K5475" i="2"/>
  <c r="O5474" i="2"/>
  <c r="N5474" i="2"/>
  <c r="M5474" i="2"/>
  <c r="L5474" i="2"/>
  <c r="K5474" i="2"/>
  <c r="O5473" i="2"/>
  <c r="N5473" i="2"/>
  <c r="M5473" i="2"/>
  <c r="L5473" i="2"/>
  <c r="K5473" i="2"/>
  <c r="O5472" i="2"/>
  <c r="N5472" i="2"/>
  <c r="M5472" i="2"/>
  <c r="L5472" i="2"/>
  <c r="K5472" i="2"/>
  <c r="O5471" i="2"/>
  <c r="N5471" i="2"/>
  <c r="M5471" i="2"/>
  <c r="L5471" i="2"/>
  <c r="K5471" i="2"/>
  <c r="O5470" i="2"/>
  <c r="N5470" i="2"/>
  <c r="M5470" i="2"/>
  <c r="L5470" i="2"/>
  <c r="K5470" i="2"/>
  <c r="O5469" i="2"/>
  <c r="N5469" i="2"/>
  <c r="M5469" i="2"/>
  <c r="L5469" i="2"/>
  <c r="K5469" i="2"/>
  <c r="O5468" i="2"/>
  <c r="N5468" i="2"/>
  <c r="M5468" i="2"/>
  <c r="L5468" i="2"/>
  <c r="K5468" i="2"/>
  <c r="O5467" i="2"/>
  <c r="N5467" i="2"/>
  <c r="M5467" i="2"/>
  <c r="L5467" i="2"/>
  <c r="K5467" i="2"/>
  <c r="O5466" i="2"/>
  <c r="N5466" i="2"/>
  <c r="M5466" i="2"/>
  <c r="L5466" i="2"/>
  <c r="K5466" i="2"/>
  <c r="O5465" i="2"/>
  <c r="N5465" i="2"/>
  <c r="M5465" i="2"/>
  <c r="L5465" i="2"/>
  <c r="K5465" i="2"/>
  <c r="O5464" i="2"/>
  <c r="N5464" i="2"/>
  <c r="M5464" i="2"/>
  <c r="L5464" i="2"/>
  <c r="K5464" i="2"/>
  <c r="O5463" i="2"/>
  <c r="N5463" i="2"/>
  <c r="M5463" i="2"/>
  <c r="L5463" i="2"/>
  <c r="K5463" i="2"/>
  <c r="O5462" i="2"/>
  <c r="N5462" i="2"/>
  <c r="M5462" i="2"/>
  <c r="L5462" i="2"/>
  <c r="K5462" i="2"/>
  <c r="N5461" i="2"/>
  <c r="M5461" i="2"/>
  <c r="L5461" i="2"/>
  <c r="K5461" i="2"/>
  <c r="O5460" i="2"/>
  <c r="N5460" i="2"/>
  <c r="M5460" i="2"/>
  <c r="L5460" i="2"/>
  <c r="K5460" i="2"/>
  <c r="O5459" i="2"/>
  <c r="N5459" i="2"/>
  <c r="M5459" i="2"/>
  <c r="L5459" i="2"/>
  <c r="K5459" i="2"/>
  <c r="O5458" i="2"/>
  <c r="N5458" i="2"/>
  <c r="M5458" i="2"/>
  <c r="L5458" i="2"/>
  <c r="K5458" i="2"/>
  <c r="O5457" i="2"/>
  <c r="N5457" i="2"/>
  <c r="M5457" i="2"/>
  <c r="L5457" i="2"/>
  <c r="K5457" i="2"/>
  <c r="O5456" i="2"/>
  <c r="N5456" i="2"/>
  <c r="M5456" i="2"/>
  <c r="L5456" i="2"/>
  <c r="K5456" i="2"/>
  <c r="O5455" i="2"/>
  <c r="N5455" i="2"/>
  <c r="M5455" i="2"/>
  <c r="L5455" i="2"/>
  <c r="K5455" i="2"/>
  <c r="O5454" i="2"/>
  <c r="N5454" i="2"/>
  <c r="M5454" i="2"/>
  <c r="L5454" i="2"/>
  <c r="K5454" i="2"/>
  <c r="O5453" i="2"/>
  <c r="N5453" i="2"/>
  <c r="M5453" i="2"/>
  <c r="L5453" i="2"/>
  <c r="K5453" i="2"/>
  <c r="N5452" i="2"/>
  <c r="M5452" i="2"/>
  <c r="L5452" i="2"/>
  <c r="K5452" i="2"/>
  <c r="O5451" i="2"/>
  <c r="N5451" i="2"/>
  <c r="M5451" i="2"/>
  <c r="L5451" i="2"/>
  <c r="K5451" i="2"/>
  <c r="O5337" i="2"/>
  <c r="N5337" i="2"/>
  <c r="M5337" i="2"/>
  <c r="L5337" i="2"/>
  <c r="K5337" i="2"/>
  <c r="O5336" i="2"/>
  <c r="N5336" i="2"/>
  <c r="M5336" i="2"/>
  <c r="L5336" i="2"/>
  <c r="K5336" i="2"/>
  <c r="O5335" i="2"/>
  <c r="N5335" i="2"/>
  <c r="M5335" i="2"/>
  <c r="L5335" i="2"/>
  <c r="K5335" i="2"/>
  <c r="O5334" i="2"/>
  <c r="N5334" i="2"/>
  <c r="M5334" i="2"/>
  <c r="L5334" i="2"/>
  <c r="K5334" i="2"/>
  <c r="O5333" i="2"/>
  <c r="N5333" i="2"/>
  <c r="M5333" i="2"/>
  <c r="L5333" i="2"/>
  <c r="K5333" i="2"/>
  <c r="O5332" i="2"/>
  <c r="N5332" i="2"/>
  <c r="M5332" i="2"/>
  <c r="L5332" i="2"/>
  <c r="K5332" i="2"/>
  <c r="O5331" i="2"/>
  <c r="N5331" i="2"/>
  <c r="M5331" i="2"/>
  <c r="L5331" i="2"/>
  <c r="K5331" i="2"/>
  <c r="O5330" i="2"/>
  <c r="N5330" i="2"/>
  <c r="M5330" i="2"/>
  <c r="L5330" i="2"/>
  <c r="K5330" i="2"/>
  <c r="O5329" i="2"/>
  <c r="N5329" i="2"/>
  <c r="M5329" i="2"/>
  <c r="L5329" i="2"/>
  <c r="K5329" i="2"/>
  <c r="O5002" i="2"/>
  <c r="N5002" i="2"/>
  <c r="M5002" i="2"/>
  <c r="L5002" i="2"/>
  <c r="K5002" i="2"/>
  <c r="O5001" i="2"/>
  <c r="N5001" i="2"/>
  <c r="M5001" i="2"/>
  <c r="L5001" i="2"/>
  <c r="K5001" i="2"/>
  <c r="O5000" i="2"/>
  <c r="N5000" i="2"/>
  <c r="M5000" i="2"/>
  <c r="L5000" i="2"/>
  <c r="K5000" i="2"/>
  <c r="O4999" i="2"/>
  <c r="N4999" i="2"/>
  <c r="M4999" i="2"/>
  <c r="L4999" i="2"/>
  <c r="K4999" i="2"/>
  <c r="O4998" i="2"/>
  <c r="N4998" i="2"/>
  <c r="M4998" i="2"/>
  <c r="L4998" i="2"/>
  <c r="K4998" i="2"/>
  <c r="O4997" i="2"/>
  <c r="N4997" i="2"/>
  <c r="M4997" i="2"/>
  <c r="L4997" i="2"/>
  <c r="K4997" i="2"/>
  <c r="O4996" i="2"/>
  <c r="N4996" i="2"/>
  <c r="M4996" i="2"/>
  <c r="L4996" i="2"/>
  <c r="K4996" i="2"/>
  <c r="O4995" i="2"/>
  <c r="N4995" i="2"/>
  <c r="M4995" i="2"/>
  <c r="L4995" i="2"/>
  <c r="K4995" i="2"/>
  <c r="O4994" i="2"/>
  <c r="N4994" i="2"/>
  <c r="M4994" i="2"/>
  <c r="L4994" i="2"/>
  <c r="K4994" i="2"/>
  <c r="O4993" i="2"/>
  <c r="N4993" i="2"/>
  <c r="M4993" i="2"/>
  <c r="L4993" i="2"/>
  <c r="K4993" i="2"/>
  <c r="O4992" i="2"/>
  <c r="N4992" i="2"/>
  <c r="M4992" i="2"/>
  <c r="L4992" i="2"/>
  <c r="K4992" i="2"/>
  <c r="O4991" i="2"/>
  <c r="N4991" i="2"/>
  <c r="M4991" i="2"/>
  <c r="L4991" i="2"/>
  <c r="K4991" i="2"/>
  <c r="O4990" i="2"/>
  <c r="N4990" i="2"/>
  <c r="M4990" i="2"/>
  <c r="L4990" i="2"/>
  <c r="K4990" i="2"/>
  <c r="O4989" i="2"/>
  <c r="N4989" i="2"/>
  <c r="M4989" i="2"/>
  <c r="L4989" i="2"/>
  <c r="K4989" i="2"/>
  <c r="O4988" i="2"/>
  <c r="N4988" i="2"/>
  <c r="M4988" i="2"/>
  <c r="L4988" i="2"/>
  <c r="K4988" i="2"/>
  <c r="O4987" i="2"/>
  <c r="N4987" i="2"/>
  <c r="M4987" i="2"/>
  <c r="L4987" i="2"/>
  <c r="K4987" i="2"/>
  <c r="N4986" i="2"/>
  <c r="M4986" i="2"/>
  <c r="L4986" i="2"/>
  <c r="K4986" i="2"/>
  <c r="O4985" i="2"/>
  <c r="N4985" i="2"/>
  <c r="M4985" i="2"/>
  <c r="L4985" i="2"/>
  <c r="K4985" i="2"/>
  <c r="O4864" i="2"/>
  <c r="N4864" i="2"/>
  <c r="M4864" i="2"/>
  <c r="L4864" i="2"/>
  <c r="K4864" i="2"/>
  <c r="O4863" i="2"/>
  <c r="N4863" i="2"/>
  <c r="M4863" i="2"/>
  <c r="L4863" i="2"/>
  <c r="K4863" i="2"/>
  <c r="O4862" i="2"/>
  <c r="N4862" i="2"/>
  <c r="M4862" i="2"/>
  <c r="L4862" i="2"/>
  <c r="K4862" i="2"/>
  <c r="O4861" i="2"/>
  <c r="N4861" i="2"/>
  <c r="M4861" i="2"/>
  <c r="L4861" i="2"/>
  <c r="K4861" i="2"/>
  <c r="O4860" i="2"/>
  <c r="N4860" i="2"/>
  <c r="M4860" i="2"/>
  <c r="L4860" i="2"/>
  <c r="K4860" i="2"/>
  <c r="O4859" i="2"/>
  <c r="N4859" i="2"/>
  <c r="M4859" i="2"/>
  <c r="L4859" i="2"/>
  <c r="K4859" i="2"/>
  <c r="O4858" i="2"/>
  <c r="N4858" i="2"/>
  <c r="M4858" i="2"/>
  <c r="L4858" i="2"/>
  <c r="K4858" i="2"/>
  <c r="O4857" i="2"/>
  <c r="N4857" i="2"/>
  <c r="M4857" i="2"/>
  <c r="L4857" i="2"/>
  <c r="K4857" i="2"/>
  <c r="O4856" i="2"/>
  <c r="N4856" i="2"/>
  <c r="M4856" i="2"/>
  <c r="L4856" i="2"/>
  <c r="K4856" i="2"/>
  <c r="O4855" i="2"/>
  <c r="N4855" i="2"/>
  <c r="M4855" i="2"/>
  <c r="L4855" i="2"/>
  <c r="K4855" i="2"/>
  <c r="N4854" i="2"/>
  <c r="M4854" i="2"/>
  <c r="L4854" i="2"/>
  <c r="K4854" i="2"/>
  <c r="O4853" i="2"/>
  <c r="N4853" i="2"/>
  <c r="M4853" i="2"/>
  <c r="L4853" i="2"/>
  <c r="K4853" i="2"/>
  <c r="O4852" i="2"/>
  <c r="N4852" i="2"/>
  <c r="M4852" i="2"/>
  <c r="L4852" i="2"/>
  <c r="K4852" i="2"/>
  <c r="O4410" i="2"/>
  <c r="N4410" i="2"/>
  <c r="M4410" i="2"/>
  <c r="L4410" i="2"/>
  <c r="K4410" i="2"/>
  <c r="O4409" i="2"/>
  <c r="N4409" i="2"/>
  <c r="M4409" i="2"/>
  <c r="L4409" i="2"/>
  <c r="K4409" i="2"/>
  <c r="N4408" i="2"/>
  <c r="M4408" i="2"/>
  <c r="L4408" i="2"/>
  <c r="K4408" i="2"/>
  <c r="O4407" i="2"/>
  <c r="N4407" i="2"/>
  <c r="M4407" i="2"/>
  <c r="L4407" i="2"/>
  <c r="K4407" i="2"/>
  <c r="O4406" i="2"/>
  <c r="N4406" i="2"/>
  <c r="M4406" i="2"/>
  <c r="L4406" i="2"/>
  <c r="K4406" i="2"/>
  <c r="O4405" i="2"/>
  <c r="N4405" i="2"/>
  <c r="M4405" i="2"/>
  <c r="L4405" i="2"/>
  <c r="K4405" i="2"/>
  <c r="O4404" i="2"/>
  <c r="N4404" i="2"/>
  <c r="M4404" i="2"/>
  <c r="L4404" i="2"/>
  <c r="K4404" i="2"/>
  <c r="O4403" i="2"/>
  <c r="N4403" i="2"/>
  <c r="M4403" i="2"/>
  <c r="L4403" i="2"/>
  <c r="K4403" i="2"/>
  <c r="O4402" i="2"/>
  <c r="N4402" i="2"/>
  <c r="M4402" i="2"/>
  <c r="L4402" i="2"/>
  <c r="K4402" i="2"/>
  <c r="O4401" i="2"/>
  <c r="N4401" i="2"/>
  <c r="M4401" i="2"/>
  <c r="L4401" i="2"/>
  <c r="K4401" i="2"/>
  <c r="O4400" i="2"/>
  <c r="N4400" i="2"/>
  <c r="M4400" i="2"/>
  <c r="L4400" i="2"/>
  <c r="K4400" i="2"/>
  <c r="O4399" i="2"/>
  <c r="N4399" i="2"/>
  <c r="M4399" i="2"/>
  <c r="L4399" i="2"/>
  <c r="K4399" i="2"/>
  <c r="O4398" i="2"/>
  <c r="N4398" i="2"/>
  <c r="M4398" i="2"/>
  <c r="L4398" i="2"/>
  <c r="K4398" i="2"/>
  <c r="O4397" i="2"/>
  <c r="N4397" i="2"/>
  <c r="M4397" i="2"/>
  <c r="L4397" i="2"/>
  <c r="K4397" i="2"/>
  <c r="O4396" i="2"/>
  <c r="N4396" i="2"/>
  <c r="M4396" i="2"/>
  <c r="L4396" i="2"/>
  <c r="K4396" i="2"/>
  <c r="O4395" i="2"/>
  <c r="N4395" i="2"/>
  <c r="M4395" i="2"/>
  <c r="L4395" i="2"/>
  <c r="K4395" i="2"/>
  <c r="O4394" i="2"/>
  <c r="N4394" i="2"/>
  <c r="M4394" i="2"/>
  <c r="L4394" i="2"/>
  <c r="K4394" i="2"/>
  <c r="O4393" i="2"/>
  <c r="N4393" i="2"/>
  <c r="M4393" i="2"/>
  <c r="L4393" i="2"/>
  <c r="K4393" i="2"/>
  <c r="O4392" i="2"/>
  <c r="N4392" i="2"/>
  <c r="M4392" i="2"/>
  <c r="L4392" i="2"/>
  <c r="K4392" i="2"/>
  <c r="O4391" i="2"/>
  <c r="N4391" i="2"/>
  <c r="M4391" i="2"/>
  <c r="L4391" i="2"/>
  <c r="K4391" i="2"/>
  <c r="O4390" i="2"/>
  <c r="N4390" i="2"/>
  <c r="M4390" i="2"/>
  <c r="L4390" i="2"/>
  <c r="K4390" i="2"/>
  <c r="O4389" i="2"/>
  <c r="N4389" i="2"/>
  <c r="M4389" i="2"/>
  <c r="L4389" i="2"/>
  <c r="K4389" i="2"/>
  <c r="O4388" i="2"/>
  <c r="N4388" i="2"/>
  <c r="M4388" i="2"/>
  <c r="L4388" i="2"/>
  <c r="K4388" i="2"/>
  <c r="O4387" i="2"/>
  <c r="N4387" i="2"/>
  <c r="M4387" i="2"/>
  <c r="L4387" i="2"/>
  <c r="K4387" i="2"/>
  <c r="O4386" i="2"/>
  <c r="N4386" i="2"/>
  <c r="M4386" i="2"/>
  <c r="L4386" i="2"/>
  <c r="K4386" i="2"/>
  <c r="O4385" i="2"/>
  <c r="N4385" i="2"/>
  <c r="M4385" i="2"/>
  <c r="L4385" i="2"/>
  <c r="K4385" i="2"/>
  <c r="O4384" i="2"/>
  <c r="N4384" i="2"/>
  <c r="M4384" i="2"/>
  <c r="L4384" i="2"/>
  <c r="K4384" i="2"/>
  <c r="O4383" i="2"/>
  <c r="N4383" i="2"/>
  <c r="M4383" i="2"/>
  <c r="L4383" i="2"/>
  <c r="K4383" i="2"/>
  <c r="O4382" i="2"/>
  <c r="N4382" i="2"/>
  <c r="M4382" i="2"/>
  <c r="L4382" i="2"/>
  <c r="K4382" i="2"/>
  <c r="O4381" i="2"/>
  <c r="N4381" i="2"/>
  <c r="M4381" i="2"/>
  <c r="L4381" i="2"/>
  <c r="K4381" i="2"/>
  <c r="O4380" i="2"/>
  <c r="N4380" i="2"/>
  <c r="M4380" i="2"/>
  <c r="L4380" i="2"/>
  <c r="K4380" i="2"/>
  <c r="O4379" i="2"/>
  <c r="N4379" i="2"/>
  <c r="M4379" i="2"/>
  <c r="L4379" i="2"/>
  <c r="K4379" i="2"/>
  <c r="O4378" i="2"/>
  <c r="N4378" i="2"/>
  <c r="M4378" i="2"/>
  <c r="L4378" i="2"/>
  <c r="K4378" i="2"/>
  <c r="O4377" i="2"/>
  <c r="N4377" i="2"/>
  <c r="M4377" i="2"/>
  <c r="L4377" i="2"/>
  <c r="K4377" i="2"/>
  <c r="O4376" i="2"/>
  <c r="N4376" i="2"/>
  <c r="M4376" i="2"/>
  <c r="L4376" i="2"/>
  <c r="K4376" i="2"/>
  <c r="N4375" i="2"/>
  <c r="M4375" i="2"/>
  <c r="L4375" i="2"/>
  <c r="K4375" i="2"/>
  <c r="O4374" i="2"/>
  <c r="N4374" i="2"/>
  <c r="M4374" i="2"/>
  <c r="L4374" i="2"/>
  <c r="K4374" i="2"/>
  <c r="O4373" i="2"/>
  <c r="N4373" i="2"/>
  <c r="M4373" i="2"/>
  <c r="L4373" i="2"/>
  <c r="K4373" i="2"/>
  <c r="O4372" i="2"/>
  <c r="N4372" i="2"/>
  <c r="M4372" i="2"/>
  <c r="L4372" i="2"/>
  <c r="K4372" i="2"/>
  <c r="O4371" i="2"/>
  <c r="N4371" i="2"/>
  <c r="M4371" i="2"/>
  <c r="L4371" i="2"/>
  <c r="K4371" i="2"/>
  <c r="O4370" i="2"/>
  <c r="N4370" i="2"/>
  <c r="M4370" i="2"/>
  <c r="L4370" i="2"/>
  <c r="K4370" i="2"/>
  <c r="O4369" i="2"/>
  <c r="N4369" i="2"/>
  <c r="M4369" i="2"/>
  <c r="L4369" i="2"/>
  <c r="K4369" i="2"/>
  <c r="O4368" i="2"/>
  <c r="N4368" i="2"/>
  <c r="M4368" i="2"/>
  <c r="L4368" i="2"/>
  <c r="K4368" i="2"/>
  <c r="O4367" i="2"/>
  <c r="N4367" i="2"/>
  <c r="M4367" i="2"/>
  <c r="L4367" i="2"/>
  <c r="K4367" i="2"/>
  <c r="N4366" i="2"/>
  <c r="M4366" i="2"/>
  <c r="L4366" i="2"/>
  <c r="K4366" i="2"/>
  <c r="O4365" i="2"/>
  <c r="N4365" i="2"/>
  <c r="M4365" i="2"/>
  <c r="L4365" i="2"/>
  <c r="K4365" i="2"/>
  <c r="O4262" i="2"/>
  <c r="N4262" i="2"/>
  <c r="M4262" i="2"/>
  <c r="L4262" i="2"/>
  <c r="K4262" i="2"/>
  <c r="O4261" i="2"/>
  <c r="N4261" i="2"/>
  <c r="M4261" i="2"/>
  <c r="L4261" i="2"/>
  <c r="K4261" i="2"/>
  <c r="O4260" i="2"/>
  <c r="N4260" i="2"/>
  <c r="M4260" i="2"/>
  <c r="L4260" i="2"/>
  <c r="K4260" i="2"/>
  <c r="O4259" i="2"/>
  <c r="N4259" i="2"/>
  <c r="M4259" i="2"/>
  <c r="L4259" i="2"/>
  <c r="K4259" i="2"/>
  <c r="O4258" i="2"/>
  <c r="N4258" i="2"/>
  <c r="M4258" i="2"/>
  <c r="L4258" i="2"/>
  <c r="K4258" i="2"/>
  <c r="O4257" i="2"/>
  <c r="N4257" i="2"/>
  <c r="M4257" i="2"/>
  <c r="L4257" i="2"/>
  <c r="K4257" i="2"/>
  <c r="O4256" i="2"/>
  <c r="N4256" i="2"/>
  <c r="M4256" i="2"/>
  <c r="L4256" i="2"/>
  <c r="K4256" i="2"/>
  <c r="O4255" i="2"/>
  <c r="N4255" i="2"/>
  <c r="M4255" i="2"/>
  <c r="L4255" i="2"/>
  <c r="K4255" i="2"/>
  <c r="O4254" i="2"/>
  <c r="N4254" i="2"/>
  <c r="M4254" i="2"/>
  <c r="L4254" i="2"/>
  <c r="K4254" i="2"/>
  <c r="O4253" i="2"/>
  <c r="N4253" i="2"/>
  <c r="M4253" i="2"/>
  <c r="L4253" i="2"/>
  <c r="K4253" i="2"/>
  <c r="O4252" i="2"/>
  <c r="N4252" i="2"/>
  <c r="M4252" i="2"/>
  <c r="L4252" i="2"/>
  <c r="K4252" i="2"/>
  <c r="O4251" i="2"/>
  <c r="N4251" i="2"/>
  <c r="M4251" i="2"/>
  <c r="L4251" i="2"/>
  <c r="K4251" i="2"/>
  <c r="O4250" i="2"/>
  <c r="N4250" i="2"/>
  <c r="M4250" i="2"/>
  <c r="L4250" i="2"/>
  <c r="K4250" i="2"/>
  <c r="O4249" i="2"/>
  <c r="N4249" i="2"/>
  <c r="M4249" i="2"/>
  <c r="L4249" i="2"/>
  <c r="K4249" i="2"/>
  <c r="O4248" i="2"/>
  <c r="N4248" i="2"/>
  <c r="M4248" i="2"/>
  <c r="L4248" i="2"/>
  <c r="K4248" i="2"/>
  <c r="O4247" i="2"/>
  <c r="N4247" i="2"/>
  <c r="M4247" i="2"/>
  <c r="L4247" i="2"/>
  <c r="K4247" i="2"/>
  <c r="O4246" i="2"/>
  <c r="N4246" i="2"/>
  <c r="M4246" i="2"/>
  <c r="L4246" i="2"/>
  <c r="K4246" i="2"/>
  <c r="O4245" i="2"/>
  <c r="N4245" i="2"/>
  <c r="M4245" i="2"/>
  <c r="L4245" i="2"/>
  <c r="K4245" i="2"/>
  <c r="O4244" i="2"/>
  <c r="N4244" i="2"/>
  <c r="M4244" i="2"/>
  <c r="L4244" i="2"/>
  <c r="K4244" i="2"/>
  <c r="O4243" i="2"/>
  <c r="N4243" i="2"/>
  <c r="M4243" i="2"/>
  <c r="L4243" i="2"/>
  <c r="K4243" i="2"/>
  <c r="O4242" i="2"/>
  <c r="N4242" i="2"/>
  <c r="M4242" i="2"/>
  <c r="L4242" i="2"/>
  <c r="K4242" i="2"/>
  <c r="N4241" i="2"/>
  <c r="M4241" i="2"/>
  <c r="L4241" i="2"/>
  <c r="K4241" i="2"/>
  <c r="O4240" i="2"/>
  <c r="N4240" i="2"/>
  <c r="M4240" i="2"/>
  <c r="L4240" i="2"/>
  <c r="K4240" i="2"/>
  <c r="O3885" i="2"/>
  <c r="N3885" i="2"/>
  <c r="M3885" i="2"/>
  <c r="L3885" i="2"/>
  <c r="K3885" i="2"/>
  <c r="O3884" i="2"/>
  <c r="N3884" i="2"/>
  <c r="M3884" i="2"/>
  <c r="L3884" i="2"/>
  <c r="K3884" i="2"/>
  <c r="O3883" i="2"/>
  <c r="N3883" i="2"/>
  <c r="M3883" i="2"/>
  <c r="L3883" i="2"/>
  <c r="K3883" i="2"/>
  <c r="O3882" i="2"/>
  <c r="N3882" i="2"/>
  <c r="M3882" i="2"/>
  <c r="L3882" i="2"/>
  <c r="K3882" i="2"/>
  <c r="O3881" i="2"/>
  <c r="N3881" i="2"/>
  <c r="M3881" i="2"/>
  <c r="L3881" i="2"/>
  <c r="K3881" i="2"/>
  <c r="O3880" i="2"/>
  <c r="N3880" i="2"/>
  <c r="M3880" i="2"/>
  <c r="L3880" i="2"/>
  <c r="K3880" i="2"/>
  <c r="O3879" i="2"/>
  <c r="N3879" i="2"/>
  <c r="M3879" i="2"/>
  <c r="L3879" i="2"/>
  <c r="K3879" i="2"/>
  <c r="O3878" i="2"/>
  <c r="N3878" i="2"/>
  <c r="M3878" i="2"/>
  <c r="L3878" i="2"/>
  <c r="K3878" i="2"/>
  <c r="O3877" i="2"/>
  <c r="N3877" i="2"/>
  <c r="M3877" i="2"/>
  <c r="L3877" i="2"/>
  <c r="K3877" i="2"/>
  <c r="O3876" i="2"/>
  <c r="N3876" i="2"/>
  <c r="M3876" i="2"/>
  <c r="L3876" i="2"/>
  <c r="K3876" i="2"/>
  <c r="O3875" i="2"/>
  <c r="N3875" i="2"/>
  <c r="M3875" i="2"/>
  <c r="L3875" i="2"/>
  <c r="K3875" i="2"/>
  <c r="O3874" i="2"/>
  <c r="N3874" i="2"/>
  <c r="M3874" i="2"/>
  <c r="L3874" i="2"/>
  <c r="K3874" i="2"/>
  <c r="O3873" i="2"/>
  <c r="N3873" i="2"/>
  <c r="M3873" i="2"/>
  <c r="L3873" i="2"/>
  <c r="K3873" i="2"/>
  <c r="O3872" i="2"/>
  <c r="N3872" i="2"/>
  <c r="M3872" i="2"/>
  <c r="L3872" i="2"/>
  <c r="K3872" i="2"/>
  <c r="O3871" i="2"/>
  <c r="N3871" i="2"/>
  <c r="M3871" i="2"/>
  <c r="L3871" i="2"/>
  <c r="K3871" i="2"/>
  <c r="O3870" i="2"/>
  <c r="N3870" i="2"/>
  <c r="M3870" i="2"/>
  <c r="L3870" i="2"/>
  <c r="K3870" i="2"/>
  <c r="O3869" i="2"/>
  <c r="N3869" i="2"/>
  <c r="M3869" i="2"/>
  <c r="L3869" i="2"/>
  <c r="K3869" i="2"/>
  <c r="N3868" i="2"/>
  <c r="M3868" i="2"/>
  <c r="L3868" i="2"/>
  <c r="K3868" i="2"/>
  <c r="O3867" i="2"/>
  <c r="N3867" i="2"/>
  <c r="M3867" i="2"/>
  <c r="L3867" i="2"/>
  <c r="K3867" i="2"/>
  <c r="O3866" i="2"/>
  <c r="N3866" i="2"/>
  <c r="M3866" i="2"/>
  <c r="L3866" i="2"/>
  <c r="K3866" i="2"/>
  <c r="O3865" i="2"/>
  <c r="N3865" i="2"/>
  <c r="M3865" i="2"/>
  <c r="L3865" i="2"/>
  <c r="K3865" i="2"/>
  <c r="O3750" i="2"/>
  <c r="N3750" i="2"/>
  <c r="M3750" i="2"/>
  <c r="L3750" i="2"/>
  <c r="K3750" i="2"/>
  <c r="O3749" i="2"/>
  <c r="N3749" i="2"/>
  <c r="M3749" i="2"/>
  <c r="L3749" i="2"/>
  <c r="K3749" i="2"/>
  <c r="O3748" i="2"/>
  <c r="N3748" i="2"/>
  <c r="M3748" i="2"/>
  <c r="L3748" i="2"/>
  <c r="K3748" i="2"/>
  <c r="O3747" i="2"/>
  <c r="N3747" i="2"/>
  <c r="M3747" i="2"/>
  <c r="L3747" i="2"/>
  <c r="K3747" i="2"/>
  <c r="O3746" i="2"/>
  <c r="N3746" i="2"/>
  <c r="M3746" i="2"/>
  <c r="L3746" i="2"/>
  <c r="K3746" i="2"/>
  <c r="O3745" i="2"/>
  <c r="N3745" i="2"/>
  <c r="M3745" i="2"/>
  <c r="L3745" i="2"/>
  <c r="K3745" i="2"/>
  <c r="O3744" i="2"/>
  <c r="N3744" i="2"/>
  <c r="M3744" i="2"/>
  <c r="L3744" i="2"/>
  <c r="K3744" i="2"/>
  <c r="O3743" i="2"/>
  <c r="N3743" i="2"/>
  <c r="M3743" i="2"/>
  <c r="L3743" i="2"/>
  <c r="K3743" i="2"/>
  <c r="O3742" i="2"/>
  <c r="N3742" i="2"/>
  <c r="M3742" i="2"/>
  <c r="L3742" i="2"/>
  <c r="K3742" i="2"/>
  <c r="O3741" i="2"/>
  <c r="N3741" i="2"/>
  <c r="M3741" i="2"/>
  <c r="L3741" i="2"/>
  <c r="K3741" i="2"/>
  <c r="O3740" i="2"/>
  <c r="N3740" i="2"/>
  <c r="M3740" i="2"/>
  <c r="L3740" i="2"/>
  <c r="K3740" i="2"/>
  <c r="O3739" i="2"/>
  <c r="N3739" i="2"/>
  <c r="M3739" i="2"/>
  <c r="L3739" i="2"/>
  <c r="K3739" i="2"/>
  <c r="O3738" i="2"/>
  <c r="N3738" i="2"/>
  <c r="M3738" i="2"/>
  <c r="L3738" i="2"/>
  <c r="K3738" i="2"/>
  <c r="O3737" i="2"/>
  <c r="N3737" i="2"/>
  <c r="M3737" i="2"/>
  <c r="L3737" i="2"/>
  <c r="K3737" i="2"/>
  <c r="O3736" i="2"/>
  <c r="N3736" i="2"/>
  <c r="M3736" i="2"/>
  <c r="L3736" i="2"/>
  <c r="K3736" i="2"/>
  <c r="O3735" i="2"/>
  <c r="N3735" i="2"/>
  <c r="M3735" i="2"/>
  <c r="L3735" i="2"/>
  <c r="K3735" i="2"/>
  <c r="O3734" i="2"/>
  <c r="N3734" i="2"/>
  <c r="M3734" i="2"/>
  <c r="L3734" i="2"/>
  <c r="K3734" i="2"/>
  <c r="O3733" i="2"/>
  <c r="N3733" i="2"/>
  <c r="M3733" i="2"/>
  <c r="L3733" i="2"/>
  <c r="K3733" i="2"/>
  <c r="N3732" i="2"/>
  <c r="M3732" i="2"/>
  <c r="L3732" i="2"/>
  <c r="K3732" i="2"/>
  <c r="O3731" i="2"/>
  <c r="N3731" i="2"/>
  <c r="M3731" i="2"/>
  <c r="L3731" i="2"/>
  <c r="K3731" i="2"/>
  <c r="O3627" i="2"/>
  <c r="N3627" i="2"/>
  <c r="M3627" i="2"/>
  <c r="L3627" i="2"/>
  <c r="K3627" i="2"/>
  <c r="O3626" i="2"/>
  <c r="N3626" i="2"/>
  <c r="M3626" i="2"/>
  <c r="L3626" i="2"/>
  <c r="K3626" i="2"/>
  <c r="O3625" i="2"/>
  <c r="N3625" i="2"/>
  <c r="M3625" i="2"/>
  <c r="L3625" i="2"/>
  <c r="K3625" i="2"/>
  <c r="O3624" i="2"/>
  <c r="N3624" i="2"/>
  <c r="M3624" i="2"/>
  <c r="L3624" i="2"/>
  <c r="K3624" i="2"/>
  <c r="O3623" i="2"/>
  <c r="N3623" i="2"/>
  <c r="M3623" i="2"/>
  <c r="L3623" i="2"/>
  <c r="K3623" i="2"/>
  <c r="O3622" i="2"/>
  <c r="N3622" i="2"/>
  <c r="M3622" i="2"/>
  <c r="L3622" i="2"/>
  <c r="K3622" i="2"/>
  <c r="O3621" i="2"/>
  <c r="N3621" i="2"/>
  <c r="M3621" i="2"/>
  <c r="L3621" i="2"/>
  <c r="K3621" i="2"/>
  <c r="O3620" i="2"/>
  <c r="N3620" i="2"/>
  <c r="M3620" i="2"/>
  <c r="L3620" i="2"/>
  <c r="K3620" i="2"/>
  <c r="O3619" i="2"/>
  <c r="N3619" i="2"/>
  <c r="M3619" i="2"/>
  <c r="L3619" i="2"/>
  <c r="K3619" i="2"/>
  <c r="O3618" i="2"/>
  <c r="N3618" i="2"/>
  <c r="M3618" i="2"/>
  <c r="L3618" i="2"/>
  <c r="K3618" i="2"/>
  <c r="O3617" i="2"/>
  <c r="N3617" i="2"/>
  <c r="M3617" i="2"/>
  <c r="L3617" i="2"/>
  <c r="K3617" i="2"/>
  <c r="O3616" i="2"/>
  <c r="N3616" i="2"/>
  <c r="M3616" i="2"/>
  <c r="L3616" i="2"/>
  <c r="K3616" i="2"/>
  <c r="O3615" i="2"/>
  <c r="N3615" i="2"/>
  <c r="M3615" i="2"/>
  <c r="L3615" i="2"/>
  <c r="K3615" i="2"/>
  <c r="O3614" i="2"/>
  <c r="N3614" i="2"/>
  <c r="M3614" i="2"/>
  <c r="L3614" i="2"/>
  <c r="K3614" i="2"/>
  <c r="O3613" i="2"/>
  <c r="N3613" i="2"/>
  <c r="M3613" i="2"/>
  <c r="L3613" i="2"/>
  <c r="K3613" i="2"/>
  <c r="O3612" i="2"/>
  <c r="N3612" i="2"/>
  <c r="M3612" i="2"/>
  <c r="L3612" i="2"/>
  <c r="K3612" i="2"/>
  <c r="O3611" i="2"/>
  <c r="N3611" i="2"/>
  <c r="M3611" i="2"/>
  <c r="L3611" i="2"/>
  <c r="K3611" i="2"/>
  <c r="N3610" i="2"/>
  <c r="M3610" i="2"/>
  <c r="L3610" i="2"/>
  <c r="K3610" i="2"/>
  <c r="O3609" i="2"/>
  <c r="N3609" i="2"/>
  <c r="M3609" i="2"/>
  <c r="L3609" i="2"/>
  <c r="K3609" i="2"/>
  <c r="O3608" i="2"/>
  <c r="N3608" i="2"/>
  <c r="M3608" i="2"/>
  <c r="L3608" i="2"/>
  <c r="K3608" i="2"/>
  <c r="O3493" i="2"/>
  <c r="N3493" i="2"/>
  <c r="M3493" i="2"/>
  <c r="L3493" i="2"/>
  <c r="K3493" i="2"/>
  <c r="O3492" i="2"/>
  <c r="N3492" i="2"/>
  <c r="M3492" i="2"/>
  <c r="L3492" i="2"/>
  <c r="K3492" i="2"/>
  <c r="O3491" i="2"/>
  <c r="N3491" i="2"/>
  <c r="M3491" i="2"/>
  <c r="L3491" i="2"/>
  <c r="K3491" i="2"/>
  <c r="O3490" i="2"/>
  <c r="N3490" i="2"/>
  <c r="M3490" i="2"/>
  <c r="L3490" i="2"/>
  <c r="K3490" i="2"/>
  <c r="O3489" i="2"/>
  <c r="N3489" i="2"/>
  <c r="M3489" i="2"/>
  <c r="L3489" i="2"/>
  <c r="K3489" i="2"/>
  <c r="O3488" i="2"/>
  <c r="N3488" i="2"/>
  <c r="M3488" i="2"/>
  <c r="L3488" i="2"/>
  <c r="K3488" i="2"/>
  <c r="O3487" i="2"/>
  <c r="N3487" i="2"/>
  <c r="M3487" i="2"/>
  <c r="L3487" i="2"/>
  <c r="K3487" i="2"/>
  <c r="O3486" i="2"/>
  <c r="N3486" i="2"/>
  <c r="M3486" i="2"/>
  <c r="L3486" i="2"/>
  <c r="K3486" i="2"/>
  <c r="O3485" i="2"/>
  <c r="N3485" i="2"/>
  <c r="M3485" i="2"/>
  <c r="L3485" i="2"/>
  <c r="K3485" i="2"/>
  <c r="O3484" i="2"/>
  <c r="N3484" i="2"/>
  <c r="M3484" i="2"/>
  <c r="L3484" i="2"/>
  <c r="K3484" i="2"/>
  <c r="O3483" i="2"/>
  <c r="N3483" i="2"/>
  <c r="M3483" i="2"/>
  <c r="L3483" i="2"/>
  <c r="K3483" i="2"/>
  <c r="O3482" i="2"/>
  <c r="N3482" i="2"/>
  <c r="M3482" i="2"/>
  <c r="L3482" i="2"/>
  <c r="K3482" i="2"/>
  <c r="O3481" i="2"/>
  <c r="N3481" i="2"/>
  <c r="M3481" i="2"/>
  <c r="L3481" i="2"/>
  <c r="K3481" i="2"/>
  <c r="O3480" i="2"/>
  <c r="N3480" i="2"/>
  <c r="M3480" i="2"/>
  <c r="L3480" i="2"/>
  <c r="K3480" i="2"/>
  <c r="O3479" i="2"/>
  <c r="N3479" i="2"/>
  <c r="M3479" i="2"/>
  <c r="L3479" i="2"/>
  <c r="K3479" i="2"/>
  <c r="O3478" i="2"/>
  <c r="N3478" i="2"/>
  <c r="M3478" i="2"/>
  <c r="L3478" i="2"/>
  <c r="K3478" i="2"/>
  <c r="O3360" i="2"/>
  <c r="N3360" i="2"/>
  <c r="M3360" i="2"/>
  <c r="L3360" i="2"/>
  <c r="K3360" i="2"/>
  <c r="O3359" i="2"/>
  <c r="N3359" i="2"/>
  <c r="M3359" i="2"/>
  <c r="L3359" i="2"/>
  <c r="K3359" i="2"/>
  <c r="O3358" i="2"/>
  <c r="N3358" i="2"/>
  <c r="M3358" i="2"/>
  <c r="L3358" i="2"/>
  <c r="K3358" i="2"/>
  <c r="O3357" i="2"/>
  <c r="N3357" i="2"/>
  <c r="M3357" i="2"/>
  <c r="L3357" i="2"/>
  <c r="K3357" i="2"/>
  <c r="O3356" i="2"/>
  <c r="N3356" i="2"/>
  <c r="M3356" i="2"/>
  <c r="L3356" i="2"/>
  <c r="K3356" i="2"/>
  <c r="O3355" i="2"/>
  <c r="N3355" i="2"/>
  <c r="M3355" i="2"/>
  <c r="L3355" i="2"/>
  <c r="K3355" i="2"/>
  <c r="O3354" i="2"/>
  <c r="N3354" i="2"/>
  <c r="M3354" i="2"/>
  <c r="L3354" i="2"/>
  <c r="K3354" i="2"/>
  <c r="O3353" i="2"/>
  <c r="N3353" i="2"/>
  <c r="M3353" i="2"/>
  <c r="L3353" i="2"/>
  <c r="K3353" i="2"/>
  <c r="O3352" i="2"/>
  <c r="N3352" i="2"/>
  <c r="M3352" i="2"/>
  <c r="L3352" i="2"/>
  <c r="K3352" i="2"/>
  <c r="O3351" i="2"/>
  <c r="N3351" i="2"/>
  <c r="M3351" i="2"/>
  <c r="L3351" i="2"/>
  <c r="K3351" i="2"/>
  <c r="O3350" i="2"/>
  <c r="N3350" i="2"/>
  <c r="M3350" i="2"/>
  <c r="L3350" i="2"/>
  <c r="K3350" i="2"/>
  <c r="O3349" i="2"/>
  <c r="N3349" i="2"/>
  <c r="M3349" i="2"/>
  <c r="L3349" i="2"/>
  <c r="K3349" i="2"/>
  <c r="O3348" i="2"/>
  <c r="N3348" i="2"/>
  <c r="M3348" i="2"/>
  <c r="L3348" i="2"/>
  <c r="K3348" i="2"/>
  <c r="O3347" i="2"/>
  <c r="N3347" i="2"/>
  <c r="M3347" i="2"/>
  <c r="L3347" i="2"/>
  <c r="K3347" i="2"/>
  <c r="O3346" i="2"/>
  <c r="N3346" i="2"/>
  <c r="M3346" i="2"/>
  <c r="L3346" i="2"/>
  <c r="K3346" i="2"/>
  <c r="O3345" i="2"/>
  <c r="N3345" i="2"/>
  <c r="M3345" i="2"/>
  <c r="L3345" i="2"/>
  <c r="K3345" i="2"/>
  <c r="O3344" i="2"/>
  <c r="N3344" i="2"/>
  <c r="M3344" i="2"/>
  <c r="L3344" i="2"/>
  <c r="K3344" i="2"/>
  <c r="O3343" i="2"/>
  <c r="N3343" i="2"/>
  <c r="M3343" i="2"/>
  <c r="L3343" i="2"/>
  <c r="K3343" i="2"/>
  <c r="O3342" i="2"/>
  <c r="N3342" i="2"/>
  <c r="M3342" i="2"/>
  <c r="L3342" i="2"/>
  <c r="K3342" i="2"/>
  <c r="O3341" i="2"/>
  <c r="N3341" i="2"/>
  <c r="M3341" i="2"/>
  <c r="L3341" i="2"/>
  <c r="K3341" i="2"/>
  <c r="O3340" i="2"/>
  <c r="N3340" i="2"/>
  <c r="M3340" i="2"/>
  <c r="L3340" i="2"/>
  <c r="K3340" i="2"/>
  <c r="O3339" i="2"/>
  <c r="N3339" i="2"/>
  <c r="M3339" i="2"/>
  <c r="L3339" i="2"/>
  <c r="K3339" i="2"/>
  <c r="O3338" i="2"/>
  <c r="N3338" i="2"/>
  <c r="M3338" i="2"/>
  <c r="L3338" i="2"/>
  <c r="K3338" i="2"/>
  <c r="O3337" i="2"/>
  <c r="N3337" i="2"/>
  <c r="M3337" i="2"/>
  <c r="L3337" i="2"/>
  <c r="K3337" i="2"/>
  <c r="O3336" i="2"/>
  <c r="N3336" i="2"/>
  <c r="M3336" i="2"/>
  <c r="L3336" i="2"/>
  <c r="K3336" i="2"/>
  <c r="O3335" i="2"/>
  <c r="N3335" i="2"/>
  <c r="M3335" i="2"/>
  <c r="L3335" i="2"/>
  <c r="K3335" i="2"/>
  <c r="O3334" i="2"/>
  <c r="N3334" i="2"/>
  <c r="M3334" i="2"/>
  <c r="L3334" i="2"/>
  <c r="K3334" i="2"/>
  <c r="O3333" i="2"/>
  <c r="N3333" i="2"/>
  <c r="M3333" i="2"/>
  <c r="L3333" i="2"/>
  <c r="K3333" i="2"/>
  <c r="O3332" i="2"/>
  <c r="N3332" i="2"/>
  <c r="M3332" i="2"/>
  <c r="L3332" i="2"/>
  <c r="K3332" i="2"/>
  <c r="O3331" i="2"/>
  <c r="N3331" i="2"/>
  <c r="M3331" i="2"/>
  <c r="L3331" i="2"/>
  <c r="K3331" i="2"/>
  <c r="O3330" i="2"/>
  <c r="N3330" i="2"/>
  <c r="M3330" i="2"/>
  <c r="L3330" i="2"/>
  <c r="K3330" i="2"/>
  <c r="O3329" i="2"/>
  <c r="N3329" i="2"/>
  <c r="M3329" i="2"/>
  <c r="L3329" i="2"/>
  <c r="K3329" i="2"/>
  <c r="O3328" i="2"/>
  <c r="N3328" i="2"/>
  <c r="M3328" i="2"/>
  <c r="L3328" i="2"/>
  <c r="K3328" i="2"/>
  <c r="N3327" i="2"/>
  <c r="M3327" i="2"/>
  <c r="L3327" i="2"/>
  <c r="K3327" i="2"/>
  <c r="O3326" i="2"/>
  <c r="N3326" i="2"/>
  <c r="M3326" i="2"/>
  <c r="L3326" i="2"/>
  <c r="K3326" i="2"/>
  <c r="O3240" i="2"/>
  <c r="N3240" i="2"/>
  <c r="M3240" i="2"/>
  <c r="L3240" i="2"/>
  <c r="K3240" i="2"/>
  <c r="O3239" i="2"/>
  <c r="N3239" i="2"/>
  <c r="M3239" i="2"/>
  <c r="L3239" i="2"/>
  <c r="K3239" i="2"/>
  <c r="O3238" i="2"/>
  <c r="N3238" i="2"/>
  <c r="M3238" i="2"/>
  <c r="L3238" i="2"/>
  <c r="K3238" i="2"/>
  <c r="O3237" i="2"/>
  <c r="N3237" i="2"/>
  <c r="M3237" i="2"/>
  <c r="L3237" i="2"/>
  <c r="K3237" i="2"/>
  <c r="O3236" i="2"/>
  <c r="N3236" i="2"/>
  <c r="M3236" i="2"/>
  <c r="L3236" i="2"/>
  <c r="K3236" i="2"/>
  <c r="O3235" i="2"/>
  <c r="N3235" i="2"/>
  <c r="M3235" i="2"/>
  <c r="L3235" i="2"/>
  <c r="K3235" i="2"/>
  <c r="O3234" i="2"/>
  <c r="N3234" i="2"/>
  <c r="M3234" i="2"/>
  <c r="L3234" i="2"/>
  <c r="K3234" i="2"/>
  <c r="O3233" i="2"/>
  <c r="N3233" i="2"/>
  <c r="M3233" i="2"/>
  <c r="L3233" i="2"/>
  <c r="K3233" i="2"/>
  <c r="O3232" i="2"/>
  <c r="N3232" i="2"/>
  <c r="M3232" i="2"/>
  <c r="L3232" i="2"/>
  <c r="K3232" i="2"/>
  <c r="O3231" i="2"/>
  <c r="N3231" i="2"/>
  <c r="M3231" i="2"/>
  <c r="L3231" i="2"/>
  <c r="K3231" i="2"/>
  <c r="O3230" i="2"/>
  <c r="N3230" i="2"/>
  <c r="M3230" i="2"/>
  <c r="L3230" i="2"/>
  <c r="K3230" i="2"/>
  <c r="O3229" i="2"/>
  <c r="N3229" i="2"/>
  <c r="M3229" i="2"/>
  <c r="L3229" i="2"/>
  <c r="K3229" i="2"/>
  <c r="O3228" i="2"/>
  <c r="N3228" i="2"/>
  <c r="M3228" i="2"/>
  <c r="L3228" i="2"/>
  <c r="K3228" i="2"/>
  <c r="O3227" i="2"/>
  <c r="N3227" i="2"/>
  <c r="M3227" i="2"/>
  <c r="L3227" i="2"/>
  <c r="K3227" i="2"/>
  <c r="O3226" i="2"/>
  <c r="N3226" i="2"/>
  <c r="M3226" i="2"/>
  <c r="L3226" i="2"/>
  <c r="K3226" i="2"/>
  <c r="O3104" i="2"/>
  <c r="N3104" i="2"/>
  <c r="M3104" i="2"/>
  <c r="L3104" i="2"/>
  <c r="K3104" i="2"/>
  <c r="O3103" i="2"/>
  <c r="N3103" i="2"/>
  <c r="M3103" i="2"/>
  <c r="L3103" i="2"/>
  <c r="K3103" i="2"/>
  <c r="O3102" i="2"/>
  <c r="N3102" i="2"/>
  <c r="M3102" i="2"/>
  <c r="L3102" i="2"/>
  <c r="K3102" i="2"/>
  <c r="O3101" i="2"/>
  <c r="N3101" i="2"/>
  <c r="M3101" i="2"/>
  <c r="L3101" i="2"/>
  <c r="K3101" i="2"/>
  <c r="O3100" i="2"/>
  <c r="N3100" i="2"/>
  <c r="M3100" i="2"/>
  <c r="L3100" i="2"/>
  <c r="K3100" i="2"/>
  <c r="O3099" i="2"/>
  <c r="N3099" i="2"/>
  <c r="M3099" i="2"/>
  <c r="L3099" i="2"/>
  <c r="K3099" i="2"/>
  <c r="O3098" i="2"/>
  <c r="N3098" i="2"/>
  <c r="M3098" i="2"/>
  <c r="L3098" i="2"/>
  <c r="K3098" i="2"/>
  <c r="O3097" i="2"/>
  <c r="N3097" i="2"/>
  <c r="M3097" i="2"/>
  <c r="L3097" i="2"/>
  <c r="K3097" i="2"/>
  <c r="O3096" i="2"/>
  <c r="N3096" i="2"/>
  <c r="M3096" i="2"/>
  <c r="L3096" i="2"/>
  <c r="K3096" i="2"/>
  <c r="O3095" i="2"/>
  <c r="N3095" i="2"/>
  <c r="M3095" i="2"/>
  <c r="L3095" i="2"/>
  <c r="K3095" i="2"/>
  <c r="O3094" i="2"/>
  <c r="N3094" i="2"/>
  <c r="M3094" i="2"/>
  <c r="L3094" i="2"/>
  <c r="K3094" i="2"/>
  <c r="O3093" i="2"/>
  <c r="N3093" i="2"/>
  <c r="M3093" i="2"/>
  <c r="L3093" i="2"/>
  <c r="K3093" i="2"/>
  <c r="O3092" i="2"/>
  <c r="N3092" i="2"/>
  <c r="M3092" i="2"/>
  <c r="L3092" i="2"/>
  <c r="K3092" i="2"/>
  <c r="O3091" i="2"/>
  <c r="N3091" i="2"/>
  <c r="M3091" i="2"/>
  <c r="L3091" i="2"/>
  <c r="K3091" i="2"/>
  <c r="O3090" i="2"/>
  <c r="N3090" i="2"/>
  <c r="M3090" i="2"/>
  <c r="L3090" i="2"/>
  <c r="K3090" i="2"/>
  <c r="O3089" i="2"/>
  <c r="N3089" i="2"/>
  <c r="M3089" i="2"/>
  <c r="L3089" i="2"/>
  <c r="K3089" i="2"/>
  <c r="O3088" i="2"/>
  <c r="N3088" i="2"/>
  <c r="M3088" i="2"/>
  <c r="L3088" i="2"/>
  <c r="K3088" i="2"/>
  <c r="O3087" i="2"/>
  <c r="N3087" i="2"/>
  <c r="M3087" i="2"/>
  <c r="L3087" i="2"/>
  <c r="K3087" i="2"/>
  <c r="O3086" i="2"/>
  <c r="N3086" i="2"/>
  <c r="M3086" i="2"/>
  <c r="L3086" i="2"/>
  <c r="K3086" i="2"/>
  <c r="O3085" i="2"/>
  <c r="N3085" i="2"/>
  <c r="M3085" i="2"/>
  <c r="L3085" i="2"/>
  <c r="K3085" i="2"/>
  <c r="O3084" i="2"/>
  <c r="N3084" i="2"/>
  <c r="M3084" i="2"/>
  <c r="L3084" i="2"/>
  <c r="K3084" i="2"/>
  <c r="O3083" i="2"/>
  <c r="N3083" i="2"/>
  <c r="M3083" i="2"/>
  <c r="L3083" i="2"/>
  <c r="K3083" i="2"/>
  <c r="O3082" i="2"/>
  <c r="N3082" i="2"/>
  <c r="M3082" i="2"/>
  <c r="L3082" i="2"/>
  <c r="K3082" i="2"/>
  <c r="O3081" i="2"/>
  <c r="N3081" i="2"/>
  <c r="M3081" i="2"/>
  <c r="L3081" i="2"/>
  <c r="K3081" i="2"/>
  <c r="O3080" i="2"/>
  <c r="N3080" i="2"/>
  <c r="M3080" i="2"/>
  <c r="L3080" i="2"/>
  <c r="K3080" i="2"/>
  <c r="O3079" i="2"/>
  <c r="N3079" i="2"/>
  <c r="M3079" i="2"/>
  <c r="L3079" i="2"/>
  <c r="K3079" i="2"/>
  <c r="O3078" i="2"/>
  <c r="N3078" i="2"/>
  <c r="M3078" i="2"/>
  <c r="L3078" i="2"/>
  <c r="K3078" i="2"/>
  <c r="O3077" i="2"/>
  <c r="N3077" i="2"/>
  <c r="M3077" i="2"/>
  <c r="L3077" i="2"/>
  <c r="K3077" i="2"/>
  <c r="N3076" i="2"/>
  <c r="M3076" i="2"/>
  <c r="L3076" i="2"/>
  <c r="K3076" i="2"/>
  <c r="O2990" i="2"/>
  <c r="N2990" i="2"/>
  <c r="M2990" i="2"/>
  <c r="L2990" i="2"/>
  <c r="K2990" i="2"/>
  <c r="O2989" i="2"/>
  <c r="N2989" i="2"/>
  <c r="M2989" i="2"/>
  <c r="L2989" i="2"/>
  <c r="K2989" i="2"/>
  <c r="O2988" i="2"/>
  <c r="N2988" i="2"/>
  <c r="M2988" i="2"/>
  <c r="L2988" i="2"/>
  <c r="K2988" i="2"/>
  <c r="O2987" i="2"/>
  <c r="N2987" i="2"/>
  <c r="M2987" i="2"/>
  <c r="L2987" i="2"/>
  <c r="K2987" i="2"/>
  <c r="O2986" i="2"/>
  <c r="N2986" i="2"/>
  <c r="M2986" i="2"/>
  <c r="L2986" i="2"/>
  <c r="K2986" i="2"/>
  <c r="O2985" i="2"/>
  <c r="N2985" i="2"/>
  <c r="M2985" i="2"/>
  <c r="L2985" i="2"/>
  <c r="K2985" i="2"/>
  <c r="O2984" i="2"/>
  <c r="N2984" i="2"/>
  <c r="M2984" i="2"/>
  <c r="L2984" i="2"/>
  <c r="K2984" i="2"/>
  <c r="O2983" i="2"/>
  <c r="N2983" i="2"/>
  <c r="M2983" i="2"/>
  <c r="L2983" i="2"/>
  <c r="K2983" i="2"/>
  <c r="O2982" i="2"/>
  <c r="N2982" i="2"/>
  <c r="M2982" i="2"/>
  <c r="L2982" i="2"/>
  <c r="K2982" i="2"/>
  <c r="O2981" i="2"/>
  <c r="N2981" i="2"/>
  <c r="M2981" i="2"/>
  <c r="L2981" i="2"/>
  <c r="K2981" i="2"/>
  <c r="O2980" i="2"/>
  <c r="N2980" i="2"/>
  <c r="M2980" i="2"/>
  <c r="L2980" i="2"/>
  <c r="K2980" i="2"/>
  <c r="O2979" i="2"/>
  <c r="N2979" i="2"/>
  <c r="M2979" i="2"/>
  <c r="L2979" i="2"/>
  <c r="K2979" i="2"/>
  <c r="O2978" i="2"/>
  <c r="N2978" i="2"/>
  <c r="M2978" i="2"/>
  <c r="L2978" i="2"/>
  <c r="K2978" i="2"/>
  <c r="O2977" i="2"/>
  <c r="N2977" i="2"/>
  <c r="M2977" i="2"/>
  <c r="L2977" i="2"/>
  <c r="K2977" i="2"/>
  <c r="O2976" i="2"/>
  <c r="N2976" i="2"/>
  <c r="M2976" i="2"/>
  <c r="L2976" i="2"/>
  <c r="K2976" i="2"/>
  <c r="O2975" i="2"/>
  <c r="N2975" i="2"/>
  <c r="M2975" i="2"/>
  <c r="L2975" i="2"/>
  <c r="K2975" i="2"/>
  <c r="O2974" i="2"/>
  <c r="N2974" i="2"/>
  <c r="M2974" i="2"/>
  <c r="L2974" i="2"/>
  <c r="K2974" i="2"/>
  <c r="O2973" i="2"/>
  <c r="N2973" i="2"/>
  <c r="M2973" i="2"/>
  <c r="L2973" i="2"/>
  <c r="K2973" i="2"/>
  <c r="N2972" i="2"/>
  <c r="M2972" i="2"/>
  <c r="L2972" i="2"/>
  <c r="K2972" i="2"/>
  <c r="O2971" i="2"/>
  <c r="N2971" i="2"/>
  <c r="M2971" i="2"/>
  <c r="L2971" i="2"/>
  <c r="K2971" i="2"/>
  <c r="O2844" i="2"/>
  <c r="N2844" i="2"/>
  <c r="M2844" i="2"/>
  <c r="L2844" i="2"/>
  <c r="K2844" i="2"/>
  <c r="N2843" i="2"/>
  <c r="M2843" i="2"/>
  <c r="L2843" i="2"/>
  <c r="K2843" i="2"/>
  <c r="O2842" i="2"/>
  <c r="N2842" i="2"/>
  <c r="M2842" i="2"/>
  <c r="L2842" i="2"/>
  <c r="K2842" i="2"/>
  <c r="O2841" i="2"/>
  <c r="N2841" i="2"/>
  <c r="M2841" i="2"/>
  <c r="L2841" i="2"/>
  <c r="K2841" i="2"/>
  <c r="O2840" i="2"/>
  <c r="N2840" i="2"/>
  <c r="M2840" i="2"/>
  <c r="L2840" i="2"/>
  <c r="K2840" i="2"/>
  <c r="O2839" i="2"/>
  <c r="N2839" i="2"/>
  <c r="M2839" i="2"/>
  <c r="L2839" i="2"/>
  <c r="K2839" i="2"/>
  <c r="O2838" i="2"/>
  <c r="N2838" i="2"/>
  <c r="M2838" i="2"/>
  <c r="L2838" i="2"/>
  <c r="K2838" i="2"/>
  <c r="O2837" i="2"/>
  <c r="N2837" i="2"/>
  <c r="M2837" i="2"/>
  <c r="L2837" i="2"/>
  <c r="K2837" i="2"/>
  <c r="O2836" i="2"/>
  <c r="N2836" i="2"/>
  <c r="M2836" i="2"/>
  <c r="L2836" i="2"/>
  <c r="K2836" i="2"/>
  <c r="O2835" i="2"/>
  <c r="N2835" i="2"/>
  <c r="M2835" i="2"/>
  <c r="L2835" i="2"/>
  <c r="K2835" i="2"/>
  <c r="O2834" i="2"/>
  <c r="N2834" i="2"/>
  <c r="M2834" i="2"/>
  <c r="L2834" i="2"/>
  <c r="K2834" i="2"/>
  <c r="O2833" i="2"/>
  <c r="N2833" i="2"/>
  <c r="M2833" i="2"/>
  <c r="L2833" i="2"/>
  <c r="K2833" i="2"/>
  <c r="O2832" i="2"/>
  <c r="N2832" i="2"/>
  <c r="M2832" i="2"/>
  <c r="L2832" i="2"/>
  <c r="K2832" i="2"/>
  <c r="O2831" i="2"/>
  <c r="N2831" i="2"/>
  <c r="M2831" i="2"/>
  <c r="L2831" i="2"/>
  <c r="K2831" i="2"/>
  <c r="O2830" i="2"/>
  <c r="N2830" i="2"/>
  <c r="M2830" i="2"/>
  <c r="L2830" i="2"/>
  <c r="K2830" i="2"/>
  <c r="O2829" i="2"/>
  <c r="N2829" i="2"/>
  <c r="M2829" i="2"/>
  <c r="L2829" i="2"/>
  <c r="K2829" i="2"/>
  <c r="O2828" i="2"/>
  <c r="N2828" i="2"/>
  <c r="M2828" i="2"/>
  <c r="L2828" i="2"/>
  <c r="K2828" i="2"/>
  <c r="O2827" i="2"/>
  <c r="N2827" i="2"/>
  <c r="M2827" i="2"/>
  <c r="L2827" i="2"/>
  <c r="K2827" i="2"/>
  <c r="O2826" i="2"/>
  <c r="N2826" i="2"/>
  <c r="M2826" i="2"/>
  <c r="L2826" i="2"/>
  <c r="K2826" i="2"/>
  <c r="O2825" i="2"/>
  <c r="N2825" i="2"/>
  <c r="M2825" i="2"/>
  <c r="L2825" i="2"/>
  <c r="K2825" i="2"/>
  <c r="O2824" i="2"/>
  <c r="N2824" i="2"/>
  <c r="M2824" i="2"/>
  <c r="L2824" i="2"/>
  <c r="K2824" i="2"/>
  <c r="O2823" i="2"/>
  <c r="N2823" i="2"/>
  <c r="M2823" i="2"/>
  <c r="L2823" i="2"/>
  <c r="K2823" i="2"/>
  <c r="O2822" i="2"/>
  <c r="N2822" i="2"/>
  <c r="M2822" i="2"/>
  <c r="L2822" i="2"/>
  <c r="K2822" i="2"/>
  <c r="O2821" i="2"/>
  <c r="N2821" i="2"/>
  <c r="M2821" i="2"/>
  <c r="L2821" i="2"/>
  <c r="K2821" i="2"/>
  <c r="O2820" i="2"/>
  <c r="N2820" i="2"/>
  <c r="M2820" i="2"/>
  <c r="L2820" i="2"/>
  <c r="K2820" i="2"/>
  <c r="O2819" i="2"/>
  <c r="N2819" i="2"/>
  <c r="M2819" i="2"/>
  <c r="L2819" i="2"/>
  <c r="K2819" i="2"/>
  <c r="O2818" i="2"/>
  <c r="N2818" i="2"/>
  <c r="M2818" i="2"/>
  <c r="L2818" i="2"/>
  <c r="K2818" i="2"/>
  <c r="N2817" i="2"/>
  <c r="M2817" i="2"/>
  <c r="L2817" i="2"/>
  <c r="K2817" i="2"/>
  <c r="O2816" i="2"/>
  <c r="N2816" i="2"/>
  <c r="M2816" i="2"/>
  <c r="L2816" i="2"/>
  <c r="K2816" i="2"/>
  <c r="O2723" i="2"/>
  <c r="N2723" i="2"/>
  <c r="M2723" i="2"/>
  <c r="L2723" i="2"/>
  <c r="K2723" i="2"/>
  <c r="O2722" i="2"/>
  <c r="N2722" i="2"/>
  <c r="M2722" i="2"/>
  <c r="L2722" i="2"/>
  <c r="K2722" i="2"/>
  <c r="O2721" i="2"/>
  <c r="N2721" i="2"/>
  <c r="M2721" i="2"/>
  <c r="L2721" i="2"/>
  <c r="K2721" i="2"/>
  <c r="O2720" i="2"/>
  <c r="N2720" i="2"/>
  <c r="M2720" i="2"/>
  <c r="L2720" i="2"/>
  <c r="K2720" i="2"/>
  <c r="O2719" i="2"/>
  <c r="N2719" i="2"/>
  <c r="M2719" i="2"/>
  <c r="L2719" i="2"/>
  <c r="K2719" i="2"/>
  <c r="O2718" i="2"/>
  <c r="N2718" i="2"/>
  <c r="M2718" i="2"/>
  <c r="L2718" i="2"/>
  <c r="K2718" i="2"/>
  <c r="O2717" i="2"/>
  <c r="N2717" i="2"/>
  <c r="M2717" i="2"/>
  <c r="L2717" i="2"/>
  <c r="K2717" i="2"/>
  <c r="O2716" i="2"/>
  <c r="N2716" i="2"/>
  <c r="M2716" i="2"/>
  <c r="L2716" i="2"/>
  <c r="K2716" i="2"/>
  <c r="O2715" i="2"/>
  <c r="N2715" i="2"/>
  <c r="M2715" i="2"/>
  <c r="L2715" i="2"/>
  <c r="K2715" i="2"/>
  <c r="O2714" i="2"/>
  <c r="N2714" i="2"/>
  <c r="M2714" i="2"/>
  <c r="L2714" i="2"/>
  <c r="K2714" i="2"/>
  <c r="O2713" i="2"/>
  <c r="N2713" i="2"/>
  <c r="M2713" i="2"/>
  <c r="L2713" i="2"/>
  <c r="K2713" i="2"/>
  <c r="O2712" i="2"/>
  <c r="N2712" i="2"/>
  <c r="M2712" i="2"/>
  <c r="L2712" i="2"/>
  <c r="K2712" i="2"/>
  <c r="O2711" i="2"/>
  <c r="N2711" i="2"/>
  <c r="M2711" i="2"/>
  <c r="L2711" i="2"/>
  <c r="K2711" i="2"/>
  <c r="O2710" i="2"/>
  <c r="N2710" i="2"/>
  <c r="M2710" i="2"/>
  <c r="L2710" i="2"/>
  <c r="K2710" i="2"/>
  <c r="O2709" i="2"/>
  <c r="N2709" i="2"/>
  <c r="M2709" i="2"/>
  <c r="L2709" i="2"/>
  <c r="K2709" i="2"/>
  <c r="O2708" i="2"/>
  <c r="N2708" i="2"/>
  <c r="M2708" i="2"/>
  <c r="L2708" i="2"/>
  <c r="K2708" i="2"/>
  <c r="O2707" i="2"/>
  <c r="N2707" i="2"/>
  <c r="M2707" i="2"/>
  <c r="L2707" i="2"/>
  <c r="K2707" i="2"/>
  <c r="O2706" i="2"/>
  <c r="N2706" i="2"/>
  <c r="M2706" i="2"/>
  <c r="L2706" i="2"/>
  <c r="K2706" i="2"/>
  <c r="O2705" i="2"/>
  <c r="N2705" i="2"/>
  <c r="M2705" i="2"/>
  <c r="L2705" i="2"/>
  <c r="K2705" i="2"/>
  <c r="O2704" i="2"/>
  <c r="N2704" i="2"/>
  <c r="M2704" i="2"/>
  <c r="L2704" i="2"/>
  <c r="K2704" i="2"/>
  <c r="O2703" i="2"/>
  <c r="N2703" i="2"/>
  <c r="M2703" i="2"/>
  <c r="L2703" i="2"/>
  <c r="K2703" i="2"/>
  <c r="N2702" i="2"/>
  <c r="M2702" i="2"/>
  <c r="L2702" i="2"/>
  <c r="K2702" i="2"/>
  <c r="O2701" i="2"/>
  <c r="N2701" i="2"/>
  <c r="M2701" i="2"/>
  <c r="L2701" i="2"/>
  <c r="K2701" i="2"/>
  <c r="O2700" i="2"/>
  <c r="N2700" i="2"/>
  <c r="M2700" i="2"/>
  <c r="L2700" i="2"/>
  <c r="K2700" i="2"/>
  <c r="O2699" i="2"/>
  <c r="N2699" i="2"/>
  <c r="M2699" i="2"/>
  <c r="L2699" i="2"/>
  <c r="K2699" i="2"/>
  <c r="O2698" i="2"/>
  <c r="N2698" i="2"/>
  <c r="M2698" i="2"/>
  <c r="L2698" i="2"/>
  <c r="K2698" i="2"/>
  <c r="O2697" i="2"/>
  <c r="N2697" i="2"/>
  <c r="M2697" i="2"/>
  <c r="L2697" i="2"/>
  <c r="K2697" i="2"/>
  <c r="O2696" i="2"/>
  <c r="N2696" i="2"/>
  <c r="M2696" i="2"/>
  <c r="L2696" i="2"/>
  <c r="K2696" i="2"/>
  <c r="O2588" i="2"/>
  <c r="N2588" i="2"/>
  <c r="M2588" i="2"/>
  <c r="L2588" i="2"/>
  <c r="K2588" i="2"/>
  <c r="O2587" i="2"/>
  <c r="N2587" i="2"/>
  <c r="M2587" i="2"/>
  <c r="L2587" i="2"/>
  <c r="K2587" i="2"/>
  <c r="O2586" i="2"/>
  <c r="N2586" i="2"/>
  <c r="M2586" i="2"/>
  <c r="L2586" i="2"/>
  <c r="K2586" i="2"/>
  <c r="O2585" i="2"/>
  <c r="N2585" i="2"/>
  <c r="M2585" i="2"/>
  <c r="L2585" i="2"/>
  <c r="K2585" i="2"/>
  <c r="O2584" i="2"/>
  <c r="N2584" i="2"/>
  <c r="M2584" i="2"/>
  <c r="L2584" i="2"/>
  <c r="K2584" i="2"/>
  <c r="O2583" i="2"/>
  <c r="N2583" i="2"/>
  <c r="M2583" i="2"/>
  <c r="L2583" i="2"/>
  <c r="K2583" i="2"/>
  <c r="O2582" i="2"/>
  <c r="N2582" i="2"/>
  <c r="M2582" i="2"/>
  <c r="L2582" i="2"/>
  <c r="K2582" i="2"/>
  <c r="O2581" i="2"/>
  <c r="N2581" i="2"/>
  <c r="M2581" i="2"/>
  <c r="L2581" i="2"/>
  <c r="K2581" i="2"/>
  <c r="O2580" i="2"/>
  <c r="N2580" i="2"/>
  <c r="M2580" i="2"/>
  <c r="L2580" i="2"/>
  <c r="K2580" i="2"/>
  <c r="O2579" i="2"/>
  <c r="N2579" i="2"/>
  <c r="M2579" i="2"/>
  <c r="L2579" i="2"/>
  <c r="K2579" i="2"/>
  <c r="O2578" i="2"/>
  <c r="N2578" i="2"/>
  <c r="M2578" i="2"/>
  <c r="L2578" i="2"/>
  <c r="K2578" i="2"/>
  <c r="O2577" i="2"/>
  <c r="N2577" i="2"/>
  <c r="M2577" i="2"/>
  <c r="L2577" i="2"/>
  <c r="K2577" i="2"/>
  <c r="O2576" i="2"/>
  <c r="N2576" i="2"/>
  <c r="M2576" i="2"/>
  <c r="L2576" i="2"/>
  <c r="K2576" i="2"/>
  <c r="O2575" i="2"/>
  <c r="N2575" i="2"/>
  <c r="M2575" i="2"/>
  <c r="L2575" i="2"/>
  <c r="K2575" i="2"/>
  <c r="O2574" i="2"/>
  <c r="N2574" i="2"/>
  <c r="M2574" i="2"/>
  <c r="L2574" i="2"/>
  <c r="K2574" i="2"/>
  <c r="O2573" i="2"/>
  <c r="N2573" i="2"/>
  <c r="M2573" i="2"/>
  <c r="L2573" i="2"/>
  <c r="K2573" i="2"/>
  <c r="O2572" i="2"/>
  <c r="N2572" i="2"/>
  <c r="M2572" i="2"/>
  <c r="L2572" i="2"/>
  <c r="K2572" i="2"/>
  <c r="O2571" i="2"/>
  <c r="N2571" i="2"/>
  <c r="M2571" i="2"/>
  <c r="L2571" i="2"/>
  <c r="K2571" i="2"/>
  <c r="O2570" i="2"/>
  <c r="N2570" i="2"/>
  <c r="M2570" i="2"/>
  <c r="L2570" i="2"/>
  <c r="K2570" i="2"/>
  <c r="O2569" i="2"/>
  <c r="N2569" i="2"/>
  <c r="M2569" i="2"/>
  <c r="L2569" i="2"/>
  <c r="K2569" i="2"/>
  <c r="O2568" i="2"/>
  <c r="N2568" i="2"/>
  <c r="M2568" i="2"/>
  <c r="L2568" i="2"/>
  <c r="K2568" i="2"/>
  <c r="O2567" i="2"/>
  <c r="N2567" i="2"/>
  <c r="M2567" i="2"/>
  <c r="L2567" i="2"/>
  <c r="K2567" i="2"/>
  <c r="O2566" i="2"/>
  <c r="N2566" i="2"/>
  <c r="M2566" i="2"/>
  <c r="L2566" i="2"/>
  <c r="K2566" i="2"/>
  <c r="N2565" i="2"/>
  <c r="M2565" i="2"/>
  <c r="L2565" i="2"/>
  <c r="K2565" i="2"/>
  <c r="O2564" i="2"/>
  <c r="N2564" i="2"/>
  <c r="M2564" i="2"/>
  <c r="L2564" i="2"/>
  <c r="K2564" i="2"/>
  <c r="O2563" i="2"/>
  <c r="N2563" i="2"/>
  <c r="M2563" i="2"/>
  <c r="L2563" i="2"/>
  <c r="K2563" i="2"/>
  <c r="O2562" i="2"/>
  <c r="N2562" i="2"/>
  <c r="M2562" i="2"/>
  <c r="L2562" i="2"/>
  <c r="K2562" i="2"/>
  <c r="O2470" i="2"/>
  <c r="N2470" i="2"/>
  <c r="M2470" i="2"/>
  <c r="L2470" i="2"/>
  <c r="K2470" i="2"/>
  <c r="O2469" i="2"/>
  <c r="N2469" i="2"/>
  <c r="M2469" i="2"/>
  <c r="L2469" i="2"/>
  <c r="K2469" i="2"/>
  <c r="O2468" i="2"/>
  <c r="N2468" i="2"/>
  <c r="M2468" i="2"/>
  <c r="L2468" i="2"/>
  <c r="K2468" i="2"/>
  <c r="O2467" i="2"/>
  <c r="N2467" i="2"/>
  <c r="M2467" i="2"/>
  <c r="L2467" i="2"/>
  <c r="K2467" i="2"/>
  <c r="O2466" i="2"/>
  <c r="N2466" i="2"/>
  <c r="M2466" i="2"/>
  <c r="L2466" i="2"/>
  <c r="K2466" i="2"/>
  <c r="O2465" i="2"/>
  <c r="N2465" i="2"/>
  <c r="M2465" i="2"/>
  <c r="L2465" i="2"/>
  <c r="K2465" i="2"/>
  <c r="O2464" i="2"/>
  <c r="N2464" i="2"/>
  <c r="M2464" i="2"/>
  <c r="L2464" i="2"/>
  <c r="K2464" i="2"/>
  <c r="O2463" i="2"/>
  <c r="N2463" i="2"/>
  <c r="M2463" i="2"/>
  <c r="L2463" i="2"/>
  <c r="K2463" i="2"/>
  <c r="O2462" i="2"/>
  <c r="N2462" i="2"/>
  <c r="M2462" i="2"/>
  <c r="L2462" i="2"/>
  <c r="K2462" i="2"/>
  <c r="O2461" i="2"/>
  <c r="N2461" i="2"/>
  <c r="M2461" i="2"/>
  <c r="L2461" i="2"/>
  <c r="K2461" i="2"/>
  <c r="O2460" i="2"/>
  <c r="N2460" i="2"/>
  <c r="M2460" i="2"/>
  <c r="L2460" i="2"/>
  <c r="K2460" i="2"/>
  <c r="O2459" i="2"/>
  <c r="N2459" i="2"/>
  <c r="M2459" i="2"/>
  <c r="L2459" i="2"/>
  <c r="K2459" i="2"/>
  <c r="O2458" i="2"/>
  <c r="N2458" i="2"/>
  <c r="M2458" i="2"/>
  <c r="L2458" i="2"/>
  <c r="K2458" i="2"/>
  <c r="O2457" i="2"/>
  <c r="N2457" i="2"/>
  <c r="M2457" i="2"/>
  <c r="L2457" i="2"/>
  <c r="K2457" i="2"/>
  <c r="N2456" i="2"/>
  <c r="M2456" i="2"/>
  <c r="L2456" i="2"/>
  <c r="K2456" i="2"/>
  <c r="O2455" i="2"/>
  <c r="N2455" i="2"/>
  <c r="M2455" i="2"/>
  <c r="L2455" i="2"/>
  <c r="K2455" i="2"/>
  <c r="O2454" i="2"/>
  <c r="N2454" i="2"/>
  <c r="M2454" i="2"/>
  <c r="L2454" i="2"/>
  <c r="K2454" i="2"/>
  <c r="O2453" i="2"/>
  <c r="N2453" i="2"/>
  <c r="M2453" i="2"/>
  <c r="L2453" i="2"/>
  <c r="K2453" i="2"/>
  <c r="O2338" i="2"/>
  <c r="N2338" i="2"/>
  <c r="M2338" i="2"/>
  <c r="L2338" i="2"/>
  <c r="K2338" i="2"/>
  <c r="O2337" i="2"/>
  <c r="N2337" i="2"/>
  <c r="M2337" i="2"/>
  <c r="L2337" i="2"/>
  <c r="K2337" i="2"/>
  <c r="O2336" i="2"/>
  <c r="N2336" i="2"/>
  <c r="M2336" i="2"/>
  <c r="L2336" i="2"/>
  <c r="K2336" i="2"/>
  <c r="O2335" i="2"/>
  <c r="N2335" i="2"/>
  <c r="M2335" i="2"/>
  <c r="L2335" i="2"/>
  <c r="K2335" i="2"/>
  <c r="O2334" i="2"/>
  <c r="N2334" i="2"/>
  <c r="M2334" i="2"/>
  <c r="L2334" i="2"/>
  <c r="K2334" i="2"/>
  <c r="O2333" i="2"/>
  <c r="N2333" i="2"/>
  <c r="M2333" i="2"/>
  <c r="L2333" i="2"/>
  <c r="K2333" i="2"/>
  <c r="O2332" i="2"/>
  <c r="N2332" i="2"/>
  <c r="M2332" i="2"/>
  <c r="L2332" i="2"/>
  <c r="K2332" i="2"/>
  <c r="O2331" i="2"/>
  <c r="N2331" i="2"/>
  <c r="M2331" i="2"/>
  <c r="L2331" i="2"/>
  <c r="K2331" i="2"/>
  <c r="O2330" i="2"/>
  <c r="N2330" i="2"/>
  <c r="M2330" i="2"/>
  <c r="L2330" i="2"/>
  <c r="K2330" i="2"/>
  <c r="O2329" i="2"/>
  <c r="N2329" i="2"/>
  <c r="M2329" i="2"/>
  <c r="L2329" i="2"/>
  <c r="K2329" i="2"/>
  <c r="O2328" i="2"/>
  <c r="N2328" i="2"/>
  <c r="M2328" i="2"/>
  <c r="L2328" i="2"/>
  <c r="K2328" i="2"/>
  <c r="O2327" i="2"/>
  <c r="N2327" i="2"/>
  <c r="M2327" i="2"/>
  <c r="L2327" i="2"/>
  <c r="K2327" i="2"/>
  <c r="O2326" i="2"/>
  <c r="N2326" i="2"/>
  <c r="M2326" i="2"/>
  <c r="L2326" i="2"/>
  <c r="K2326" i="2"/>
  <c r="O2325" i="2"/>
  <c r="N2325" i="2"/>
  <c r="M2325" i="2"/>
  <c r="L2325" i="2"/>
  <c r="K2325" i="2"/>
  <c r="O2324" i="2"/>
  <c r="N2324" i="2"/>
  <c r="M2324" i="2"/>
  <c r="L2324" i="2"/>
  <c r="K2324" i="2"/>
  <c r="O2323" i="2"/>
  <c r="N2323" i="2"/>
  <c r="M2323" i="2"/>
  <c r="L2323" i="2"/>
  <c r="K2323" i="2"/>
  <c r="O2322" i="2"/>
  <c r="N2322" i="2"/>
  <c r="M2322" i="2"/>
  <c r="L2322" i="2"/>
  <c r="K2322" i="2"/>
  <c r="O2321" i="2"/>
  <c r="N2321" i="2"/>
  <c r="M2321" i="2"/>
  <c r="L2321" i="2"/>
  <c r="K2321" i="2"/>
  <c r="O2320" i="2"/>
  <c r="N2320" i="2"/>
  <c r="M2320" i="2"/>
  <c r="L2320" i="2"/>
  <c r="K2320" i="2"/>
  <c r="O2319" i="2"/>
  <c r="N2319" i="2"/>
  <c r="M2319" i="2"/>
  <c r="L2319" i="2"/>
  <c r="K2319" i="2"/>
  <c r="O2318" i="2"/>
  <c r="N2318" i="2"/>
  <c r="M2318" i="2"/>
  <c r="L2318" i="2"/>
  <c r="K2318" i="2"/>
  <c r="O2317" i="2"/>
  <c r="N2317" i="2"/>
  <c r="M2317" i="2"/>
  <c r="L2317" i="2"/>
  <c r="K2317" i="2"/>
  <c r="O2316" i="2"/>
  <c r="N2316" i="2"/>
  <c r="M2316" i="2"/>
  <c r="L2316" i="2"/>
  <c r="K2316" i="2"/>
  <c r="O2315" i="2"/>
  <c r="N2315" i="2"/>
  <c r="M2315" i="2"/>
  <c r="L2315" i="2"/>
  <c r="K2315" i="2"/>
  <c r="O2314" i="2"/>
  <c r="N2314" i="2"/>
  <c r="M2314" i="2"/>
  <c r="L2314" i="2"/>
  <c r="K2314" i="2"/>
  <c r="O2313" i="2"/>
  <c r="N2313" i="2"/>
  <c r="M2313" i="2"/>
  <c r="L2313" i="2"/>
  <c r="K2313" i="2"/>
  <c r="O2312" i="2"/>
  <c r="N2312" i="2"/>
  <c r="M2312" i="2"/>
  <c r="L2312" i="2"/>
  <c r="K2312" i="2"/>
  <c r="N2311" i="2"/>
  <c r="M2311" i="2"/>
  <c r="L2311" i="2"/>
  <c r="K2311" i="2"/>
  <c r="O2310" i="2"/>
  <c r="N2310" i="2"/>
  <c r="M2310" i="2"/>
  <c r="L2310" i="2"/>
  <c r="K2310" i="2"/>
  <c r="O2207" i="2"/>
  <c r="N2207" i="2"/>
  <c r="M2207" i="2"/>
  <c r="L2207" i="2"/>
  <c r="K2207" i="2"/>
  <c r="O2206" i="2"/>
  <c r="N2206" i="2"/>
  <c r="M2206" i="2"/>
  <c r="L2206" i="2"/>
  <c r="K2206" i="2"/>
  <c r="O2205" i="2"/>
  <c r="N2205" i="2"/>
  <c r="M2205" i="2"/>
  <c r="L2205" i="2"/>
  <c r="K2205" i="2"/>
  <c r="O2204" i="2"/>
  <c r="N2204" i="2"/>
  <c r="M2204" i="2"/>
  <c r="L2204" i="2"/>
  <c r="K2204" i="2"/>
  <c r="O2203" i="2"/>
  <c r="N2203" i="2"/>
  <c r="M2203" i="2"/>
  <c r="L2203" i="2"/>
  <c r="K2203" i="2"/>
  <c r="O2202" i="2"/>
  <c r="N2202" i="2"/>
  <c r="M2202" i="2"/>
  <c r="L2202" i="2"/>
  <c r="K2202" i="2"/>
  <c r="O2201" i="2"/>
  <c r="N2201" i="2"/>
  <c r="M2201" i="2"/>
  <c r="L2201" i="2"/>
  <c r="K2201" i="2"/>
  <c r="O2200" i="2"/>
  <c r="N2200" i="2"/>
  <c r="M2200" i="2"/>
  <c r="L2200" i="2"/>
  <c r="K2200" i="2"/>
  <c r="O2199" i="2"/>
  <c r="N2199" i="2"/>
  <c r="M2199" i="2"/>
  <c r="L2199" i="2"/>
  <c r="K2199" i="2"/>
  <c r="O2198" i="2"/>
  <c r="N2198" i="2"/>
  <c r="M2198" i="2"/>
  <c r="L2198" i="2"/>
  <c r="K2198" i="2"/>
  <c r="O2197" i="2"/>
  <c r="N2197" i="2"/>
  <c r="M2197" i="2"/>
  <c r="L2197" i="2"/>
  <c r="K2197" i="2"/>
  <c r="O2196" i="2"/>
  <c r="N2196" i="2"/>
  <c r="M2196" i="2"/>
  <c r="L2196" i="2"/>
  <c r="K2196" i="2"/>
  <c r="O2195" i="2"/>
  <c r="N2195" i="2"/>
  <c r="M2195" i="2"/>
  <c r="L2195" i="2"/>
  <c r="K2195" i="2"/>
  <c r="O2194" i="2"/>
  <c r="N2194" i="2"/>
  <c r="M2194" i="2"/>
  <c r="L2194" i="2"/>
  <c r="K2194" i="2"/>
  <c r="O2193" i="2"/>
  <c r="N2193" i="2"/>
  <c r="M2193" i="2"/>
  <c r="L2193" i="2"/>
  <c r="K2193" i="2"/>
  <c r="O2192" i="2"/>
  <c r="N2192" i="2"/>
  <c r="M2192" i="2"/>
  <c r="L2192" i="2"/>
  <c r="K2192" i="2"/>
  <c r="O2191" i="2"/>
  <c r="N2191" i="2"/>
  <c r="M2191" i="2"/>
  <c r="L2191" i="2"/>
  <c r="K2191" i="2"/>
  <c r="O2190" i="2"/>
  <c r="N2190" i="2"/>
  <c r="M2190" i="2"/>
  <c r="L2190" i="2"/>
  <c r="K2190" i="2"/>
  <c r="O2189" i="2"/>
  <c r="N2189" i="2"/>
  <c r="M2189" i="2"/>
  <c r="L2189" i="2"/>
  <c r="K2189" i="2"/>
  <c r="O2188" i="2"/>
  <c r="N2188" i="2"/>
  <c r="M2188" i="2"/>
  <c r="L2188" i="2"/>
  <c r="K2188" i="2"/>
  <c r="O2187" i="2"/>
  <c r="N2187" i="2"/>
  <c r="M2187" i="2"/>
  <c r="L2187" i="2"/>
  <c r="K2187" i="2"/>
  <c r="O2186" i="2"/>
  <c r="N2186" i="2"/>
  <c r="M2186" i="2"/>
  <c r="L2186" i="2"/>
  <c r="K2186" i="2"/>
  <c r="O2185" i="2"/>
  <c r="N2185" i="2"/>
  <c r="M2185" i="2"/>
  <c r="L2185" i="2"/>
  <c r="K2185" i="2"/>
  <c r="O2184" i="2"/>
  <c r="N2184" i="2"/>
  <c r="M2184" i="2"/>
  <c r="L2184" i="2"/>
  <c r="K2184" i="2"/>
  <c r="O2183" i="2"/>
  <c r="N2183" i="2"/>
  <c r="M2183" i="2"/>
  <c r="L2183" i="2"/>
  <c r="K2183" i="2"/>
  <c r="O2182" i="2"/>
  <c r="N2182" i="2"/>
  <c r="M2182" i="2"/>
  <c r="L2182" i="2"/>
  <c r="K2182" i="2"/>
  <c r="O2181" i="2"/>
  <c r="N2181" i="2"/>
  <c r="M2181" i="2"/>
  <c r="L2181" i="2"/>
  <c r="K2181" i="2"/>
  <c r="N2180" i="2"/>
  <c r="M2180" i="2"/>
  <c r="L2180" i="2"/>
  <c r="K2180" i="2"/>
  <c r="O2179" i="2"/>
  <c r="N2179" i="2"/>
  <c r="M2179" i="2"/>
  <c r="L2179" i="2"/>
  <c r="K2179" i="2"/>
  <c r="O2102" i="2"/>
  <c r="N2102" i="2"/>
  <c r="M2102" i="2"/>
  <c r="L2102" i="2"/>
  <c r="K2102" i="2"/>
  <c r="O2101" i="2"/>
  <c r="N2101" i="2"/>
  <c r="M2101" i="2"/>
  <c r="L2101" i="2"/>
  <c r="K2101" i="2"/>
  <c r="O2100" i="2"/>
  <c r="N2100" i="2"/>
  <c r="M2100" i="2"/>
  <c r="L2100" i="2"/>
  <c r="K2100" i="2"/>
  <c r="O2099" i="2"/>
  <c r="N2099" i="2"/>
  <c r="M2099" i="2"/>
  <c r="L2099" i="2"/>
  <c r="K2099" i="2"/>
  <c r="O2098" i="2"/>
  <c r="N2098" i="2"/>
  <c r="M2098" i="2"/>
  <c r="L2098" i="2"/>
  <c r="K2098" i="2"/>
  <c r="O2097" i="2"/>
  <c r="N2097" i="2"/>
  <c r="M2097" i="2"/>
  <c r="L2097" i="2"/>
  <c r="K2097" i="2"/>
  <c r="O2096" i="2"/>
  <c r="N2096" i="2"/>
  <c r="M2096" i="2"/>
  <c r="L2096" i="2"/>
  <c r="K2096" i="2"/>
  <c r="O2095" i="2"/>
  <c r="N2095" i="2"/>
  <c r="M2095" i="2"/>
  <c r="L2095" i="2"/>
  <c r="K2095" i="2"/>
  <c r="O2094" i="2"/>
  <c r="N2094" i="2"/>
  <c r="M2094" i="2"/>
  <c r="L2094" i="2"/>
  <c r="K2094" i="2"/>
  <c r="O2093" i="2"/>
  <c r="N2093" i="2"/>
  <c r="M2093" i="2"/>
  <c r="L2093" i="2"/>
  <c r="K2093" i="2"/>
  <c r="O2092" i="2"/>
  <c r="N2092" i="2"/>
  <c r="M2092" i="2"/>
  <c r="L2092" i="2"/>
  <c r="K2092" i="2"/>
  <c r="N2091" i="2"/>
  <c r="M2091" i="2"/>
  <c r="L2091" i="2"/>
  <c r="K2091" i="2"/>
  <c r="O2090" i="2"/>
  <c r="N2090" i="2"/>
  <c r="M2090" i="2"/>
  <c r="L2090" i="2"/>
  <c r="K2090" i="2"/>
  <c r="O1987" i="2"/>
  <c r="N1987" i="2"/>
  <c r="M1987" i="2"/>
  <c r="L1987" i="2"/>
  <c r="K1987" i="2"/>
  <c r="O1986" i="2"/>
  <c r="N1986" i="2"/>
  <c r="M1986" i="2"/>
  <c r="L1986" i="2"/>
  <c r="K1986" i="2"/>
  <c r="O1985" i="2"/>
  <c r="N1985" i="2"/>
  <c r="M1985" i="2"/>
  <c r="L1985" i="2"/>
  <c r="K1985" i="2"/>
  <c r="O1984" i="2"/>
  <c r="N1984" i="2"/>
  <c r="M1984" i="2"/>
  <c r="L1984" i="2"/>
  <c r="K1984" i="2"/>
  <c r="O1983" i="2"/>
  <c r="N1983" i="2"/>
  <c r="M1983" i="2"/>
  <c r="L1983" i="2"/>
  <c r="K1983" i="2"/>
  <c r="O1982" i="2"/>
  <c r="N1982" i="2"/>
  <c r="M1982" i="2"/>
  <c r="L1982" i="2"/>
  <c r="K1982" i="2"/>
  <c r="O1981" i="2"/>
  <c r="N1981" i="2"/>
  <c r="M1981" i="2"/>
  <c r="L1981" i="2"/>
  <c r="K1981" i="2"/>
  <c r="O1980" i="2"/>
  <c r="N1980" i="2"/>
  <c r="M1980" i="2"/>
  <c r="L1980" i="2"/>
  <c r="K1980" i="2"/>
  <c r="O1979" i="2"/>
  <c r="N1979" i="2"/>
  <c r="M1979" i="2"/>
  <c r="L1979" i="2"/>
  <c r="K1979" i="2"/>
  <c r="O1978" i="2"/>
  <c r="N1978" i="2"/>
  <c r="M1978" i="2"/>
  <c r="L1978" i="2"/>
  <c r="K1978" i="2"/>
  <c r="O1977" i="2"/>
  <c r="N1977" i="2"/>
  <c r="M1977" i="2"/>
  <c r="L1977" i="2"/>
  <c r="K1977" i="2"/>
  <c r="O1976" i="2"/>
  <c r="N1976" i="2"/>
  <c r="M1976" i="2"/>
  <c r="L1976" i="2"/>
  <c r="K1976" i="2"/>
  <c r="O1975" i="2"/>
  <c r="N1975" i="2"/>
  <c r="M1975" i="2"/>
  <c r="L1975" i="2"/>
  <c r="K1975" i="2"/>
  <c r="O1974" i="2"/>
  <c r="N1974" i="2"/>
  <c r="M1974" i="2"/>
  <c r="L1974" i="2"/>
  <c r="K1974" i="2"/>
  <c r="O1973" i="2"/>
  <c r="N1973" i="2"/>
  <c r="M1973" i="2"/>
  <c r="L1973" i="2"/>
  <c r="K1973" i="2"/>
  <c r="O1972" i="2"/>
  <c r="N1972" i="2"/>
  <c r="M1972" i="2"/>
  <c r="L1972" i="2"/>
  <c r="K1972" i="2"/>
  <c r="O1971" i="2"/>
  <c r="N1971" i="2"/>
  <c r="M1971" i="2"/>
  <c r="L1971" i="2"/>
  <c r="K1971" i="2"/>
  <c r="O1970" i="2"/>
  <c r="N1970" i="2"/>
  <c r="M1970" i="2"/>
  <c r="L1970" i="2"/>
  <c r="K1970" i="2"/>
  <c r="O1969" i="2"/>
  <c r="N1969" i="2"/>
  <c r="M1969" i="2"/>
  <c r="L1969" i="2"/>
  <c r="K1969" i="2"/>
  <c r="N1968" i="2"/>
  <c r="M1968" i="2"/>
  <c r="L1968" i="2"/>
  <c r="K1968" i="2"/>
  <c r="O1967" i="2"/>
  <c r="N1967" i="2"/>
  <c r="M1967" i="2"/>
  <c r="L1967" i="2"/>
  <c r="K1967" i="2"/>
  <c r="O1854" i="2"/>
  <c r="N1854" i="2"/>
  <c r="M1854" i="2"/>
  <c r="L1854" i="2"/>
  <c r="K1854" i="2"/>
  <c r="O1853" i="2"/>
  <c r="N1853" i="2"/>
  <c r="M1853" i="2"/>
  <c r="L1853" i="2"/>
  <c r="K1853" i="2"/>
  <c r="O1852" i="2"/>
  <c r="N1852" i="2"/>
  <c r="M1852" i="2"/>
  <c r="L1852" i="2"/>
  <c r="K1852" i="2"/>
  <c r="O1851" i="2"/>
  <c r="N1851" i="2"/>
  <c r="M1851" i="2"/>
  <c r="L1851" i="2"/>
  <c r="K1851" i="2"/>
  <c r="O1850" i="2"/>
  <c r="N1850" i="2"/>
  <c r="M1850" i="2"/>
  <c r="L1850" i="2"/>
  <c r="K1850" i="2"/>
  <c r="O1849" i="2"/>
  <c r="N1849" i="2"/>
  <c r="M1849" i="2"/>
  <c r="L1849" i="2"/>
  <c r="K1849" i="2"/>
  <c r="O1848" i="2"/>
  <c r="N1848" i="2"/>
  <c r="M1848" i="2"/>
  <c r="L1848" i="2"/>
  <c r="K1848" i="2"/>
  <c r="O1847" i="2"/>
  <c r="N1847" i="2"/>
  <c r="M1847" i="2"/>
  <c r="L1847" i="2"/>
  <c r="K1847" i="2"/>
  <c r="O1846" i="2"/>
  <c r="N1846" i="2"/>
  <c r="M1846" i="2"/>
  <c r="L1846" i="2"/>
  <c r="K1846" i="2"/>
  <c r="O1845" i="2"/>
  <c r="N1845" i="2"/>
  <c r="M1845" i="2"/>
  <c r="L1845" i="2"/>
  <c r="K1845" i="2"/>
  <c r="O1844" i="2"/>
  <c r="N1844" i="2"/>
  <c r="M1844" i="2"/>
  <c r="L1844" i="2"/>
  <c r="K1844" i="2"/>
  <c r="O1843" i="2"/>
  <c r="N1843" i="2"/>
  <c r="M1843" i="2"/>
  <c r="L1843" i="2"/>
  <c r="K1843" i="2"/>
  <c r="O1842" i="2"/>
  <c r="N1842" i="2"/>
  <c r="M1842" i="2"/>
  <c r="L1842" i="2"/>
  <c r="K1842" i="2"/>
  <c r="O1841" i="2"/>
  <c r="N1841" i="2"/>
  <c r="M1841" i="2"/>
  <c r="L1841" i="2"/>
  <c r="K1841" i="2"/>
  <c r="O1840" i="2"/>
  <c r="N1840" i="2"/>
  <c r="M1840" i="2"/>
  <c r="L1840" i="2"/>
  <c r="K1840" i="2"/>
  <c r="O1839" i="2"/>
  <c r="N1839" i="2"/>
  <c r="M1839" i="2"/>
  <c r="L1839" i="2"/>
  <c r="K1839" i="2"/>
  <c r="O1838" i="2"/>
  <c r="N1838" i="2"/>
  <c r="M1838" i="2"/>
  <c r="L1838" i="2"/>
  <c r="K1838" i="2"/>
  <c r="O1837" i="2"/>
  <c r="N1837" i="2"/>
  <c r="M1837" i="2"/>
  <c r="L1837" i="2"/>
  <c r="K1837" i="2"/>
  <c r="O1836" i="2"/>
  <c r="N1836" i="2"/>
  <c r="M1836" i="2"/>
  <c r="L1836" i="2"/>
  <c r="K1836" i="2"/>
  <c r="N1835" i="2"/>
  <c r="M1835" i="2"/>
  <c r="L1835" i="2"/>
  <c r="K1835" i="2"/>
  <c r="O1834" i="2"/>
  <c r="N1834" i="2"/>
  <c r="M1834" i="2"/>
  <c r="L1834" i="2"/>
  <c r="K1834" i="2"/>
  <c r="O1742" i="2"/>
  <c r="N1742" i="2"/>
  <c r="M1742" i="2"/>
  <c r="L1742" i="2"/>
  <c r="K1742" i="2"/>
  <c r="O1741" i="2"/>
  <c r="N1741" i="2"/>
  <c r="M1741" i="2"/>
  <c r="L1741" i="2"/>
  <c r="K1741" i="2"/>
  <c r="O1740" i="2"/>
  <c r="N1740" i="2"/>
  <c r="M1740" i="2"/>
  <c r="L1740" i="2"/>
  <c r="K1740" i="2"/>
  <c r="O1739" i="2"/>
  <c r="N1739" i="2"/>
  <c r="M1739" i="2"/>
  <c r="L1739" i="2"/>
  <c r="K1739" i="2"/>
  <c r="O1738" i="2"/>
  <c r="N1738" i="2"/>
  <c r="M1738" i="2"/>
  <c r="L1738" i="2"/>
  <c r="K1738" i="2"/>
  <c r="O1737" i="2"/>
  <c r="N1737" i="2"/>
  <c r="M1737" i="2"/>
  <c r="L1737" i="2"/>
  <c r="K1737" i="2"/>
  <c r="O1736" i="2"/>
  <c r="N1736" i="2"/>
  <c r="M1736" i="2"/>
  <c r="L1736" i="2"/>
  <c r="K1736" i="2"/>
  <c r="O1735" i="2"/>
  <c r="N1735" i="2"/>
  <c r="M1735" i="2"/>
  <c r="L1735" i="2"/>
  <c r="K1735" i="2"/>
  <c r="O1734" i="2"/>
  <c r="N1734" i="2"/>
  <c r="M1734" i="2"/>
  <c r="L1734" i="2"/>
  <c r="K1734" i="2"/>
  <c r="O1733" i="2"/>
  <c r="N1733" i="2"/>
  <c r="M1733" i="2"/>
  <c r="L1733" i="2"/>
  <c r="K1733" i="2"/>
  <c r="O1732" i="2"/>
  <c r="N1732" i="2"/>
  <c r="M1732" i="2"/>
  <c r="L1732" i="2"/>
  <c r="K1732" i="2"/>
  <c r="O1731" i="2"/>
  <c r="N1731" i="2"/>
  <c r="M1731" i="2"/>
  <c r="L1731" i="2"/>
  <c r="K1731" i="2"/>
  <c r="O1730" i="2"/>
  <c r="N1730" i="2"/>
  <c r="M1730" i="2"/>
  <c r="L1730" i="2"/>
  <c r="K1730" i="2"/>
  <c r="O1729" i="2"/>
  <c r="N1729" i="2"/>
  <c r="M1729" i="2"/>
  <c r="L1729" i="2"/>
  <c r="K1729" i="2"/>
  <c r="O1728" i="2"/>
  <c r="N1728" i="2"/>
  <c r="M1728" i="2"/>
  <c r="L1728" i="2"/>
  <c r="K1728" i="2"/>
  <c r="O1727" i="2"/>
  <c r="N1727" i="2"/>
  <c r="M1727" i="2"/>
  <c r="L1727" i="2"/>
  <c r="K1727" i="2"/>
  <c r="O1726" i="2"/>
  <c r="N1726" i="2"/>
  <c r="M1726" i="2"/>
  <c r="L1726" i="2"/>
  <c r="K1726" i="2"/>
  <c r="O1725" i="2"/>
  <c r="N1725" i="2"/>
  <c r="M1725" i="2"/>
  <c r="L1725" i="2"/>
  <c r="K1725" i="2"/>
  <c r="O1724" i="2"/>
  <c r="N1724" i="2"/>
  <c r="M1724" i="2"/>
  <c r="L1724" i="2"/>
  <c r="K1724" i="2"/>
  <c r="O1723" i="2"/>
  <c r="N1723" i="2"/>
  <c r="M1723" i="2"/>
  <c r="L1723" i="2"/>
  <c r="K1723" i="2"/>
  <c r="O1722" i="2"/>
  <c r="N1722" i="2"/>
  <c r="M1722" i="2"/>
  <c r="L1722" i="2"/>
  <c r="K1722" i="2"/>
  <c r="O1721" i="2"/>
  <c r="N1721" i="2"/>
  <c r="M1721" i="2"/>
  <c r="L1721" i="2"/>
  <c r="K1721" i="2"/>
  <c r="O1720" i="2"/>
  <c r="N1720" i="2"/>
  <c r="M1720" i="2"/>
  <c r="L1720" i="2"/>
  <c r="K1720" i="2"/>
  <c r="N1719" i="2"/>
  <c r="M1719" i="2"/>
  <c r="L1719" i="2"/>
  <c r="K1719" i="2"/>
  <c r="O1718" i="2"/>
  <c r="N1718" i="2"/>
  <c r="M1718" i="2"/>
  <c r="L1718" i="2"/>
  <c r="K1718" i="2"/>
  <c r="O1717" i="2"/>
  <c r="N1717" i="2"/>
  <c r="M1717" i="2"/>
  <c r="L1717" i="2"/>
  <c r="K1717" i="2"/>
  <c r="O1643" i="2"/>
  <c r="N1643" i="2"/>
  <c r="M1643" i="2"/>
  <c r="L1643" i="2"/>
  <c r="K1643" i="2"/>
  <c r="O1642" i="2"/>
  <c r="N1642" i="2"/>
  <c r="M1642" i="2"/>
  <c r="L1642" i="2"/>
  <c r="K1642" i="2"/>
  <c r="O1641" i="2"/>
  <c r="N1641" i="2"/>
  <c r="M1641" i="2"/>
  <c r="L1641" i="2"/>
  <c r="K1641" i="2"/>
  <c r="O1640" i="2"/>
  <c r="N1640" i="2"/>
  <c r="M1640" i="2"/>
  <c r="L1640" i="2"/>
  <c r="K1640" i="2"/>
  <c r="O1639" i="2"/>
  <c r="N1639" i="2"/>
  <c r="M1639" i="2"/>
  <c r="L1639" i="2"/>
  <c r="K1639" i="2"/>
  <c r="O1638" i="2"/>
  <c r="N1638" i="2"/>
  <c r="M1638" i="2"/>
  <c r="L1638" i="2"/>
  <c r="K1638" i="2"/>
  <c r="O1637" i="2"/>
  <c r="N1637" i="2"/>
  <c r="M1637" i="2"/>
  <c r="L1637" i="2"/>
  <c r="K1637" i="2"/>
  <c r="O1636" i="2"/>
  <c r="N1636" i="2"/>
  <c r="M1636" i="2"/>
  <c r="L1636" i="2"/>
  <c r="K1636" i="2"/>
  <c r="O1635" i="2"/>
  <c r="N1635" i="2"/>
  <c r="M1635" i="2"/>
  <c r="L1635" i="2"/>
  <c r="K1635" i="2"/>
  <c r="O1634" i="2"/>
  <c r="N1634" i="2"/>
  <c r="M1634" i="2"/>
  <c r="L1634" i="2"/>
  <c r="K1634" i="2"/>
  <c r="O1633" i="2"/>
  <c r="N1633" i="2"/>
  <c r="M1633" i="2"/>
  <c r="L1633" i="2"/>
  <c r="K1633" i="2"/>
  <c r="N1632" i="2"/>
  <c r="M1632" i="2"/>
  <c r="L1632" i="2"/>
  <c r="K1632" i="2"/>
  <c r="O1631" i="2"/>
  <c r="N1631" i="2"/>
  <c r="M1631" i="2"/>
  <c r="L1631" i="2"/>
  <c r="K1631" i="2"/>
  <c r="O1630" i="2"/>
  <c r="N1630" i="2"/>
  <c r="M1630" i="2"/>
  <c r="L1630" i="2"/>
  <c r="K1630" i="2"/>
  <c r="O1533" i="2"/>
  <c r="N1533" i="2"/>
  <c r="M1533" i="2"/>
  <c r="L1533" i="2"/>
  <c r="K1533" i="2"/>
  <c r="O1532" i="2"/>
  <c r="N1532" i="2"/>
  <c r="M1532" i="2"/>
  <c r="L1532" i="2"/>
  <c r="K1532" i="2"/>
  <c r="O1531" i="2"/>
  <c r="N1531" i="2"/>
  <c r="M1531" i="2"/>
  <c r="L1531" i="2"/>
  <c r="K1531" i="2"/>
  <c r="O1530" i="2"/>
  <c r="N1530" i="2"/>
  <c r="M1530" i="2"/>
  <c r="L1530" i="2"/>
  <c r="K1530" i="2"/>
  <c r="O1529" i="2"/>
  <c r="N1529" i="2"/>
  <c r="M1529" i="2"/>
  <c r="L1529" i="2"/>
  <c r="K1529" i="2"/>
  <c r="O1528" i="2"/>
  <c r="N1528" i="2"/>
  <c r="M1528" i="2"/>
  <c r="L1528" i="2"/>
  <c r="K1528" i="2"/>
  <c r="O1527" i="2"/>
  <c r="N1527" i="2"/>
  <c r="M1527" i="2"/>
  <c r="L1527" i="2"/>
  <c r="K1527" i="2"/>
  <c r="O1526" i="2"/>
  <c r="N1526" i="2"/>
  <c r="M1526" i="2"/>
  <c r="L1526" i="2"/>
  <c r="K1526" i="2"/>
  <c r="O1525" i="2"/>
  <c r="N1525" i="2"/>
  <c r="M1525" i="2"/>
  <c r="L1525" i="2"/>
  <c r="K1525" i="2"/>
  <c r="O1524" i="2"/>
  <c r="N1524" i="2"/>
  <c r="M1524" i="2"/>
  <c r="L1524" i="2"/>
  <c r="K1524" i="2"/>
  <c r="O1523" i="2"/>
  <c r="N1523" i="2"/>
  <c r="M1523" i="2"/>
  <c r="L1523" i="2"/>
  <c r="K1523" i="2"/>
  <c r="O1522" i="2"/>
  <c r="N1522" i="2"/>
  <c r="M1522" i="2"/>
  <c r="L1522" i="2"/>
  <c r="K1522" i="2"/>
  <c r="O1521" i="2"/>
  <c r="N1521" i="2"/>
  <c r="M1521" i="2"/>
  <c r="L1521" i="2"/>
  <c r="K1521" i="2"/>
  <c r="O1520" i="2"/>
  <c r="N1520" i="2"/>
  <c r="M1520" i="2"/>
  <c r="L1520" i="2"/>
  <c r="K1520" i="2"/>
  <c r="O1519" i="2"/>
  <c r="N1519" i="2"/>
  <c r="M1519" i="2"/>
  <c r="L1519" i="2"/>
  <c r="K1519" i="2"/>
  <c r="O1518" i="2"/>
  <c r="N1518" i="2"/>
  <c r="M1518" i="2"/>
  <c r="L1518" i="2"/>
  <c r="K1518" i="2"/>
  <c r="O1517" i="2"/>
  <c r="N1517" i="2"/>
  <c r="M1517" i="2"/>
  <c r="L1517" i="2"/>
  <c r="K1517" i="2"/>
  <c r="O1516" i="2"/>
  <c r="N1516" i="2"/>
  <c r="M1516" i="2"/>
  <c r="L1516" i="2"/>
  <c r="K1516" i="2"/>
  <c r="O1515" i="2"/>
  <c r="N1515" i="2"/>
  <c r="M1515" i="2"/>
  <c r="L1515" i="2"/>
  <c r="K1515" i="2"/>
  <c r="O1514" i="2"/>
  <c r="N1514" i="2"/>
  <c r="M1514" i="2"/>
  <c r="L1514" i="2"/>
  <c r="K1514" i="2"/>
  <c r="O1513" i="2"/>
  <c r="N1513" i="2"/>
  <c r="M1513" i="2"/>
  <c r="L1513" i="2"/>
  <c r="K1513" i="2"/>
  <c r="O1512" i="2"/>
  <c r="N1512" i="2"/>
  <c r="M1512" i="2"/>
  <c r="L1512" i="2"/>
  <c r="K1512" i="2"/>
  <c r="O1511" i="2"/>
  <c r="N1511" i="2"/>
  <c r="M1511" i="2"/>
  <c r="L1511" i="2"/>
  <c r="K1511" i="2"/>
  <c r="O1510" i="2"/>
  <c r="N1510" i="2"/>
  <c r="M1510" i="2"/>
  <c r="L1510" i="2"/>
  <c r="K1510" i="2"/>
  <c r="O1509" i="2"/>
  <c r="N1509" i="2"/>
  <c r="M1509" i="2"/>
  <c r="L1509" i="2"/>
  <c r="K1509" i="2"/>
  <c r="O1508" i="2"/>
  <c r="N1508" i="2"/>
  <c r="M1508" i="2"/>
  <c r="L1508" i="2"/>
  <c r="K1508" i="2"/>
  <c r="O1507" i="2"/>
  <c r="N1507" i="2"/>
  <c r="M1507" i="2"/>
  <c r="L1507" i="2"/>
  <c r="K1507" i="2"/>
  <c r="N1506" i="2"/>
  <c r="M1506" i="2"/>
  <c r="L1506" i="2"/>
  <c r="K1506" i="2"/>
  <c r="O1505" i="2"/>
  <c r="N1505" i="2"/>
  <c r="M1505" i="2"/>
  <c r="L1505" i="2"/>
  <c r="K1505" i="2"/>
  <c r="O1415" i="2"/>
  <c r="N1415" i="2"/>
  <c r="M1415" i="2"/>
  <c r="L1415" i="2"/>
  <c r="K1415" i="2"/>
  <c r="O1414" i="2"/>
  <c r="N1414" i="2"/>
  <c r="M1414" i="2"/>
  <c r="L1414" i="2"/>
  <c r="K1414" i="2"/>
  <c r="O1413" i="2"/>
  <c r="N1413" i="2"/>
  <c r="M1413" i="2"/>
  <c r="L1413" i="2"/>
  <c r="K1413" i="2"/>
  <c r="O1412" i="2"/>
  <c r="N1412" i="2"/>
  <c r="M1412" i="2"/>
  <c r="L1412" i="2"/>
  <c r="K1412" i="2"/>
  <c r="O1411" i="2"/>
  <c r="N1411" i="2"/>
  <c r="M1411" i="2"/>
  <c r="L1411" i="2"/>
  <c r="K1411" i="2"/>
  <c r="O1410" i="2"/>
  <c r="N1410" i="2"/>
  <c r="M1410" i="2"/>
  <c r="L1410" i="2"/>
  <c r="K1410" i="2"/>
  <c r="O1409" i="2"/>
  <c r="N1409" i="2"/>
  <c r="M1409" i="2"/>
  <c r="L1409" i="2"/>
  <c r="K1409" i="2"/>
  <c r="O1408" i="2"/>
  <c r="N1408" i="2"/>
  <c r="M1408" i="2"/>
  <c r="L1408" i="2"/>
  <c r="K1408" i="2"/>
  <c r="O1407" i="2"/>
  <c r="N1407" i="2"/>
  <c r="M1407" i="2"/>
  <c r="L1407" i="2"/>
  <c r="K1407" i="2"/>
  <c r="O1406" i="2"/>
  <c r="N1406" i="2"/>
  <c r="M1406" i="2"/>
  <c r="L1406" i="2"/>
  <c r="K1406" i="2"/>
  <c r="O1405" i="2"/>
  <c r="N1405" i="2"/>
  <c r="M1405" i="2"/>
  <c r="L1405" i="2"/>
  <c r="K1405" i="2"/>
  <c r="O1404" i="2"/>
  <c r="N1404" i="2"/>
  <c r="M1404" i="2"/>
  <c r="L1404" i="2"/>
  <c r="K1404" i="2"/>
  <c r="O1403" i="2"/>
  <c r="N1403" i="2"/>
  <c r="M1403" i="2"/>
  <c r="L1403" i="2"/>
  <c r="K1403" i="2"/>
  <c r="O1402" i="2"/>
  <c r="N1402" i="2"/>
  <c r="M1402" i="2"/>
  <c r="L1402" i="2"/>
  <c r="K1402" i="2"/>
  <c r="O1401" i="2"/>
  <c r="N1401" i="2"/>
  <c r="M1401" i="2"/>
  <c r="L1401" i="2"/>
  <c r="K1401" i="2"/>
  <c r="O1400" i="2"/>
  <c r="N1400" i="2"/>
  <c r="M1400" i="2"/>
  <c r="L1400" i="2"/>
  <c r="K1400" i="2"/>
  <c r="O1286" i="2"/>
  <c r="N1286" i="2"/>
  <c r="M1286" i="2"/>
  <c r="L1286" i="2"/>
  <c r="K1286" i="2"/>
  <c r="O1285" i="2"/>
  <c r="N1285" i="2"/>
  <c r="M1285" i="2"/>
  <c r="L1285" i="2"/>
  <c r="K1285" i="2"/>
  <c r="O1284" i="2"/>
  <c r="N1284" i="2"/>
  <c r="M1284" i="2"/>
  <c r="L1284" i="2"/>
  <c r="K1284" i="2"/>
  <c r="O1283" i="2"/>
  <c r="N1283" i="2"/>
  <c r="M1283" i="2"/>
  <c r="L1283" i="2"/>
  <c r="K1283" i="2"/>
  <c r="O1282" i="2"/>
  <c r="N1282" i="2"/>
  <c r="M1282" i="2"/>
  <c r="L1282" i="2"/>
  <c r="K1282" i="2"/>
  <c r="O1281" i="2"/>
  <c r="N1281" i="2"/>
  <c r="M1281" i="2"/>
  <c r="L1281" i="2"/>
  <c r="K1281" i="2"/>
  <c r="O1280" i="2"/>
  <c r="N1280" i="2"/>
  <c r="M1280" i="2"/>
  <c r="L1280" i="2"/>
  <c r="K1280" i="2"/>
  <c r="O1279" i="2"/>
  <c r="N1279" i="2"/>
  <c r="M1279" i="2"/>
  <c r="L1279" i="2"/>
  <c r="K1279" i="2"/>
  <c r="O1278" i="2"/>
  <c r="N1278" i="2"/>
  <c r="M1278" i="2"/>
  <c r="L1278" i="2"/>
  <c r="K1278" i="2"/>
  <c r="O1277" i="2"/>
  <c r="N1277" i="2"/>
  <c r="M1277" i="2"/>
  <c r="L1277" i="2"/>
  <c r="K1277" i="2"/>
  <c r="O1276" i="2"/>
  <c r="N1276" i="2"/>
  <c r="M1276" i="2"/>
  <c r="L1276" i="2"/>
  <c r="K1276" i="2"/>
  <c r="O1275" i="2"/>
  <c r="N1275" i="2"/>
  <c r="M1275" i="2"/>
  <c r="L1275" i="2"/>
  <c r="K1275" i="2"/>
  <c r="O1274" i="2"/>
  <c r="N1274" i="2"/>
  <c r="M1274" i="2"/>
  <c r="L1274" i="2"/>
  <c r="K1274" i="2"/>
  <c r="O1273" i="2"/>
  <c r="N1273" i="2"/>
  <c r="M1273" i="2"/>
  <c r="L1273" i="2"/>
  <c r="K1273" i="2"/>
  <c r="O1272" i="2"/>
  <c r="N1272" i="2"/>
  <c r="M1272" i="2"/>
  <c r="L1272" i="2"/>
  <c r="K1272" i="2"/>
  <c r="O1271" i="2"/>
  <c r="N1271" i="2"/>
  <c r="M1271" i="2"/>
  <c r="L1271" i="2"/>
  <c r="K1271" i="2"/>
  <c r="N1270" i="2"/>
  <c r="M1270" i="2"/>
  <c r="L1270" i="2"/>
  <c r="K1270" i="2"/>
  <c r="O1269" i="2"/>
  <c r="N1269" i="2"/>
  <c r="M1269" i="2"/>
  <c r="L1269" i="2"/>
  <c r="K1269" i="2"/>
  <c r="O1133" i="2"/>
  <c r="N1133" i="2"/>
  <c r="M1133" i="2"/>
  <c r="L1133" i="2"/>
  <c r="K1133" i="2"/>
  <c r="O1132" i="2"/>
  <c r="N1132" i="2"/>
  <c r="M1132" i="2"/>
  <c r="L1132" i="2"/>
  <c r="K1132" i="2"/>
  <c r="O1131" i="2"/>
  <c r="N1131" i="2"/>
  <c r="M1131" i="2"/>
  <c r="L1131" i="2"/>
  <c r="K1131" i="2"/>
  <c r="O1130" i="2"/>
  <c r="N1130" i="2"/>
  <c r="M1130" i="2"/>
  <c r="L1130" i="2"/>
  <c r="K1130" i="2"/>
  <c r="O1129" i="2"/>
  <c r="N1129" i="2"/>
  <c r="M1129" i="2"/>
  <c r="L1129" i="2"/>
  <c r="K1129" i="2"/>
  <c r="O1128" i="2"/>
  <c r="N1128" i="2"/>
  <c r="M1128" i="2"/>
  <c r="L1128" i="2"/>
  <c r="K1128" i="2"/>
  <c r="O1127" i="2"/>
  <c r="N1127" i="2"/>
  <c r="M1127" i="2"/>
  <c r="L1127" i="2"/>
  <c r="K1127" i="2"/>
  <c r="O1126" i="2"/>
  <c r="N1126" i="2"/>
  <c r="M1126" i="2"/>
  <c r="L1126" i="2"/>
  <c r="K1126" i="2"/>
  <c r="O1125" i="2"/>
  <c r="N1125" i="2"/>
  <c r="M1125" i="2"/>
  <c r="L1125" i="2"/>
  <c r="K1125" i="2"/>
  <c r="O1124" i="2"/>
  <c r="N1124" i="2"/>
  <c r="M1124" i="2"/>
  <c r="L1124" i="2"/>
  <c r="K1124" i="2"/>
  <c r="O1123" i="2"/>
  <c r="N1123" i="2"/>
  <c r="M1123" i="2"/>
  <c r="L1123" i="2"/>
  <c r="K1123" i="2"/>
  <c r="O1122" i="2"/>
  <c r="N1122" i="2"/>
  <c r="M1122" i="2"/>
  <c r="L1122" i="2"/>
  <c r="K1122" i="2"/>
  <c r="O1121" i="2"/>
  <c r="N1121" i="2"/>
  <c r="M1121" i="2"/>
  <c r="L1121" i="2"/>
  <c r="K1121" i="2"/>
  <c r="O1120" i="2"/>
  <c r="N1120" i="2"/>
  <c r="M1120" i="2"/>
  <c r="L1120" i="2"/>
  <c r="K1120" i="2"/>
  <c r="O1119" i="2"/>
  <c r="N1119" i="2"/>
  <c r="M1119" i="2"/>
  <c r="L1119" i="2"/>
  <c r="K1119" i="2"/>
  <c r="O1118" i="2"/>
  <c r="N1118" i="2"/>
  <c r="M1118" i="2"/>
  <c r="L1118" i="2"/>
  <c r="K1118" i="2"/>
  <c r="O1117" i="2"/>
  <c r="N1117" i="2"/>
  <c r="M1117" i="2"/>
  <c r="L1117" i="2"/>
  <c r="K1117" i="2"/>
  <c r="O1116" i="2"/>
  <c r="N1116" i="2"/>
  <c r="M1116" i="2"/>
  <c r="L1116" i="2"/>
  <c r="K1116" i="2"/>
  <c r="O1115" i="2"/>
  <c r="N1115" i="2"/>
  <c r="M1115" i="2"/>
  <c r="L1115" i="2"/>
  <c r="K1115" i="2"/>
  <c r="N1114" i="2"/>
  <c r="M1114" i="2"/>
  <c r="L1114" i="2"/>
  <c r="K1114" i="2"/>
  <c r="O1113" i="2"/>
  <c r="N1113" i="2"/>
  <c r="M1113" i="2"/>
  <c r="L1113" i="2"/>
  <c r="K1113" i="2"/>
  <c r="O1112" i="2"/>
  <c r="N1112" i="2"/>
  <c r="M1112" i="2"/>
  <c r="L1112" i="2"/>
  <c r="K1112" i="2"/>
  <c r="O968" i="2"/>
  <c r="N968" i="2"/>
  <c r="M968" i="2"/>
  <c r="L968" i="2"/>
  <c r="K968" i="2"/>
  <c r="O967" i="2"/>
  <c r="N967" i="2"/>
  <c r="M967" i="2"/>
  <c r="L967" i="2"/>
  <c r="K967" i="2"/>
  <c r="O966" i="2"/>
  <c r="N966" i="2"/>
  <c r="M966" i="2"/>
  <c r="L966" i="2"/>
  <c r="K966" i="2"/>
  <c r="O965" i="2"/>
  <c r="N965" i="2"/>
  <c r="M965" i="2"/>
  <c r="L965" i="2"/>
  <c r="K965" i="2"/>
  <c r="O964" i="2"/>
  <c r="N964" i="2"/>
  <c r="M964" i="2"/>
  <c r="L964" i="2"/>
  <c r="K964" i="2"/>
  <c r="O963" i="2"/>
  <c r="N963" i="2"/>
  <c r="M963" i="2"/>
  <c r="L963" i="2"/>
  <c r="K963" i="2"/>
  <c r="O962" i="2"/>
  <c r="N962" i="2"/>
  <c r="M962" i="2"/>
  <c r="L962" i="2"/>
  <c r="K962" i="2"/>
  <c r="O961" i="2"/>
  <c r="N961" i="2"/>
  <c r="M961" i="2"/>
  <c r="L961" i="2"/>
  <c r="K961" i="2"/>
  <c r="O960" i="2"/>
  <c r="N960" i="2"/>
  <c r="M960" i="2"/>
  <c r="L960" i="2"/>
  <c r="K960" i="2"/>
  <c r="O959" i="2"/>
  <c r="N959" i="2"/>
  <c r="M959" i="2"/>
  <c r="L959" i="2"/>
  <c r="K959" i="2"/>
  <c r="O958" i="2"/>
  <c r="N958" i="2"/>
  <c r="M958" i="2"/>
  <c r="L958" i="2"/>
  <c r="K958" i="2"/>
  <c r="O957" i="2"/>
  <c r="N957" i="2"/>
  <c r="M957" i="2"/>
  <c r="L957" i="2"/>
  <c r="K957" i="2"/>
  <c r="O956" i="2"/>
  <c r="N956" i="2"/>
  <c r="M956" i="2"/>
  <c r="L956" i="2"/>
  <c r="K956" i="2"/>
  <c r="O955" i="2"/>
  <c r="N955" i="2"/>
  <c r="M955" i="2"/>
  <c r="L955" i="2"/>
  <c r="K955" i="2"/>
  <c r="O954" i="2"/>
  <c r="N954" i="2"/>
  <c r="M954" i="2"/>
  <c r="L954" i="2"/>
  <c r="K954" i="2"/>
  <c r="O953" i="2"/>
  <c r="N953" i="2"/>
  <c r="M953" i="2"/>
  <c r="L953" i="2"/>
  <c r="K953" i="2"/>
  <c r="O952" i="2"/>
  <c r="N952" i="2"/>
  <c r="M952" i="2"/>
  <c r="L952" i="2"/>
  <c r="K952" i="2"/>
  <c r="O951" i="2"/>
  <c r="N951" i="2"/>
  <c r="M951" i="2"/>
  <c r="L951" i="2"/>
  <c r="K951" i="2"/>
  <c r="O950" i="2"/>
  <c r="N950" i="2"/>
  <c r="M950" i="2"/>
  <c r="L950" i="2"/>
  <c r="K950" i="2"/>
  <c r="O949" i="2"/>
  <c r="N949" i="2"/>
  <c r="M949" i="2"/>
  <c r="L949" i="2"/>
  <c r="K949" i="2"/>
  <c r="O948" i="2"/>
  <c r="N948" i="2"/>
  <c r="M948" i="2"/>
  <c r="L948" i="2"/>
  <c r="K948" i="2"/>
  <c r="O947" i="2"/>
  <c r="N947" i="2"/>
  <c r="M947" i="2"/>
  <c r="L947" i="2"/>
  <c r="K947" i="2"/>
  <c r="O946" i="2"/>
  <c r="N946" i="2"/>
  <c r="M946" i="2"/>
  <c r="L946" i="2"/>
  <c r="K946" i="2"/>
  <c r="O945" i="2"/>
  <c r="N945" i="2"/>
  <c r="M945" i="2"/>
  <c r="L945" i="2"/>
  <c r="K945" i="2"/>
  <c r="N944" i="2"/>
  <c r="M944" i="2"/>
  <c r="L944" i="2"/>
  <c r="K944" i="2"/>
  <c r="O943" i="2"/>
  <c r="N943" i="2"/>
  <c r="M943" i="2"/>
  <c r="L943" i="2"/>
  <c r="K943" i="2"/>
  <c r="O807" i="2"/>
  <c r="N807" i="2"/>
  <c r="M807" i="2"/>
  <c r="L807" i="2"/>
  <c r="K807" i="2"/>
  <c r="O806" i="2"/>
  <c r="N806" i="2"/>
  <c r="M806" i="2"/>
  <c r="L806" i="2"/>
  <c r="K806" i="2"/>
  <c r="O805" i="2"/>
  <c r="N805" i="2"/>
  <c r="M805" i="2"/>
  <c r="L805" i="2"/>
  <c r="K805" i="2"/>
  <c r="O804" i="2"/>
  <c r="N804" i="2"/>
  <c r="M804" i="2"/>
  <c r="L804" i="2"/>
  <c r="K804" i="2"/>
  <c r="O803" i="2"/>
  <c r="N803" i="2"/>
  <c r="M803" i="2"/>
  <c r="L803" i="2"/>
  <c r="K803" i="2"/>
  <c r="O802" i="2"/>
  <c r="N802" i="2"/>
  <c r="M802" i="2"/>
  <c r="L802" i="2"/>
  <c r="K802" i="2"/>
  <c r="O801" i="2"/>
  <c r="N801" i="2"/>
  <c r="M801" i="2"/>
  <c r="L801" i="2"/>
  <c r="K801" i="2"/>
  <c r="O800" i="2"/>
  <c r="N800" i="2"/>
  <c r="M800" i="2"/>
  <c r="L800" i="2"/>
  <c r="K800" i="2"/>
  <c r="O799" i="2"/>
  <c r="N799" i="2"/>
  <c r="M799" i="2"/>
  <c r="L799" i="2"/>
  <c r="K799" i="2"/>
  <c r="O798" i="2"/>
  <c r="N798" i="2"/>
  <c r="M798" i="2"/>
  <c r="L798" i="2"/>
  <c r="K798" i="2"/>
  <c r="O797" i="2"/>
  <c r="N797" i="2"/>
  <c r="M797" i="2"/>
  <c r="L797" i="2"/>
  <c r="K797" i="2"/>
  <c r="O796" i="2"/>
  <c r="N796" i="2"/>
  <c r="M796" i="2"/>
  <c r="L796" i="2"/>
  <c r="K796" i="2"/>
  <c r="O795" i="2"/>
  <c r="N795" i="2"/>
  <c r="M795" i="2"/>
  <c r="L795" i="2"/>
  <c r="K795" i="2"/>
  <c r="O794" i="2"/>
  <c r="N794" i="2"/>
  <c r="M794" i="2"/>
  <c r="L794" i="2"/>
  <c r="K794" i="2"/>
  <c r="O793" i="2"/>
  <c r="N793" i="2"/>
  <c r="M793" i="2"/>
  <c r="L793" i="2"/>
  <c r="K793" i="2"/>
  <c r="O792" i="2"/>
  <c r="N792" i="2"/>
  <c r="M792" i="2"/>
  <c r="L792" i="2"/>
  <c r="K792" i="2"/>
  <c r="O791" i="2"/>
  <c r="N791" i="2"/>
  <c r="M791" i="2"/>
  <c r="L791" i="2"/>
  <c r="K791" i="2"/>
  <c r="O790" i="2"/>
  <c r="N790" i="2"/>
  <c r="M790" i="2"/>
  <c r="L790" i="2"/>
  <c r="K790" i="2"/>
  <c r="O789" i="2"/>
  <c r="N789" i="2"/>
  <c r="M789" i="2"/>
  <c r="L789" i="2"/>
  <c r="K789" i="2"/>
  <c r="O788" i="2"/>
  <c r="N788" i="2"/>
  <c r="M788" i="2"/>
  <c r="L788" i="2"/>
  <c r="K788" i="2"/>
  <c r="O787" i="2"/>
  <c r="N787" i="2"/>
  <c r="M787" i="2"/>
  <c r="L787" i="2"/>
  <c r="K787" i="2"/>
  <c r="O786" i="2"/>
  <c r="N786" i="2"/>
  <c r="M786" i="2"/>
  <c r="L786" i="2"/>
  <c r="K786" i="2"/>
  <c r="O785" i="2"/>
  <c r="N785" i="2"/>
  <c r="M785" i="2"/>
  <c r="L785" i="2"/>
  <c r="K785" i="2"/>
  <c r="O784" i="2"/>
  <c r="N784" i="2"/>
  <c r="M784" i="2"/>
  <c r="L784" i="2"/>
  <c r="K784" i="2"/>
  <c r="O783" i="2"/>
  <c r="N783" i="2"/>
  <c r="M783" i="2"/>
  <c r="L783" i="2"/>
  <c r="K783" i="2"/>
  <c r="O782" i="2"/>
  <c r="N782" i="2"/>
  <c r="M782" i="2"/>
  <c r="L782" i="2"/>
  <c r="K782" i="2"/>
  <c r="O781" i="2"/>
  <c r="N781" i="2"/>
  <c r="M781" i="2"/>
  <c r="L781" i="2"/>
  <c r="K781" i="2"/>
  <c r="O780" i="2"/>
  <c r="N780" i="2"/>
  <c r="M780" i="2"/>
  <c r="L780" i="2"/>
  <c r="K780" i="2"/>
  <c r="O779" i="2"/>
  <c r="N779" i="2"/>
  <c r="M779" i="2"/>
  <c r="L779" i="2"/>
  <c r="K779" i="2"/>
  <c r="O778" i="2"/>
  <c r="N778" i="2"/>
  <c r="M778" i="2"/>
  <c r="L778" i="2"/>
  <c r="K778" i="2"/>
  <c r="O777" i="2"/>
  <c r="N777" i="2"/>
  <c r="M777" i="2"/>
  <c r="L777" i="2"/>
  <c r="K777" i="2"/>
  <c r="O776" i="2"/>
  <c r="N776" i="2"/>
  <c r="M776" i="2"/>
  <c r="L776" i="2"/>
  <c r="K776" i="2"/>
  <c r="N775" i="2"/>
  <c r="M775" i="2"/>
  <c r="L775" i="2"/>
  <c r="K775" i="2"/>
  <c r="O774" i="2"/>
  <c r="N774" i="2"/>
  <c r="M774" i="2"/>
  <c r="L774" i="2"/>
  <c r="K774" i="2"/>
  <c r="O773" i="2"/>
  <c r="N773" i="2"/>
  <c r="M773" i="2"/>
  <c r="L773" i="2"/>
  <c r="K773" i="2"/>
  <c r="O665" i="2"/>
  <c r="N665" i="2"/>
  <c r="M665" i="2"/>
  <c r="L665" i="2"/>
  <c r="K665" i="2"/>
  <c r="O664" i="2"/>
  <c r="N664" i="2"/>
  <c r="M664" i="2"/>
  <c r="L664" i="2"/>
  <c r="K664" i="2"/>
  <c r="O663" i="2"/>
  <c r="N663" i="2"/>
  <c r="M663" i="2"/>
  <c r="L663" i="2"/>
  <c r="K663" i="2"/>
  <c r="O662" i="2"/>
  <c r="N662" i="2"/>
  <c r="M662" i="2"/>
  <c r="L662" i="2"/>
  <c r="K662" i="2"/>
  <c r="O661" i="2"/>
  <c r="N661" i="2"/>
  <c r="M661" i="2"/>
  <c r="L661" i="2"/>
  <c r="K661" i="2"/>
  <c r="O660" i="2"/>
  <c r="N660" i="2"/>
  <c r="M660" i="2"/>
  <c r="L660" i="2"/>
  <c r="K660" i="2"/>
  <c r="O659" i="2"/>
  <c r="N659" i="2"/>
  <c r="M659" i="2"/>
  <c r="L659" i="2"/>
  <c r="K659" i="2"/>
  <c r="O658" i="2"/>
  <c r="N658" i="2"/>
  <c r="M658" i="2"/>
  <c r="L658" i="2"/>
  <c r="K658" i="2"/>
  <c r="O657" i="2"/>
  <c r="N657" i="2"/>
  <c r="M657" i="2"/>
  <c r="L657" i="2"/>
  <c r="K657" i="2"/>
  <c r="O656" i="2"/>
  <c r="N656" i="2"/>
  <c r="M656" i="2"/>
  <c r="L656" i="2"/>
  <c r="K656" i="2"/>
  <c r="O655" i="2"/>
  <c r="N655" i="2"/>
  <c r="M655" i="2"/>
  <c r="L655" i="2"/>
  <c r="K655" i="2"/>
  <c r="O654" i="2"/>
  <c r="N654" i="2"/>
  <c r="M654" i="2"/>
  <c r="L654" i="2"/>
  <c r="K654" i="2"/>
  <c r="O653" i="2"/>
  <c r="N653" i="2"/>
  <c r="M653" i="2"/>
  <c r="L653" i="2"/>
  <c r="K653" i="2"/>
  <c r="O652" i="2"/>
  <c r="N652" i="2"/>
  <c r="M652" i="2"/>
  <c r="L652" i="2"/>
  <c r="K652" i="2"/>
  <c r="O651" i="2"/>
  <c r="N651" i="2"/>
  <c r="M651" i="2"/>
  <c r="L651" i="2"/>
  <c r="K651" i="2"/>
  <c r="O650" i="2"/>
  <c r="N650" i="2"/>
  <c r="M650" i="2"/>
  <c r="L650" i="2"/>
  <c r="K650" i="2"/>
  <c r="O649" i="2"/>
  <c r="N649" i="2"/>
  <c r="M649" i="2"/>
  <c r="L649" i="2"/>
  <c r="K649" i="2"/>
  <c r="O648" i="2"/>
  <c r="N648" i="2"/>
  <c r="M648" i="2"/>
  <c r="L648" i="2"/>
  <c r="K648" i="2"/>
  <c r="O647" i="2"/>
  <c r="N647" i="2"/>
  <c r="M647" i="2"/>
  <c r="L647" i="2"/>
  <c r="K647" i="2"/>
  <c r="O646" i="2"/>
  <c r="N646" i="2"/>
  <c r="M646" i="2"/>
  <c r="L646" i="2"/>
  <c r="K646" i="2"/>
  <c r="O645" i="2"/>
  <c r="N645" i="2"/>
  <c r="M645" i="2"/>
  <c r="L645" i="2"/>
  <c r="K645" i="2"/>
  <c r="O644" i="2"/>
  <c r="N644" i="2"/>
  <c r="M644" i="2"/>
  <c r="L644" i="2"/>
  <c r="K644" i="2"/>
  <c r="N643" i="2"/>
  <c r="M643" i="2"/>
  <c r="L643" i="2"/>
  <c r="K643" i="2"/>
  <c r="O642" i="2"/>
  <c r="N642" i="2"/>
  <c r="M642" i="2"/>
  <c r="L642" i="2"/>
  <c r="K642" i="2"/>
  <c r="O522" i="2"/>
  <c r="N522" i="2"/>
  <c r="M522" i="2"/>
  <c r="L522" i="2"/>
  <c r="K522" i="2"/>
  <c r="O521" i="2"/>
  <c r="N521" i="2"/>
  <c r="M521" i="2"/>
  <c r="L521" i="2"/>
  <c r="K521" i="2"/>
  <c r="O520" i="2"/>
  <c r="N520" i="2"/>
  <c r="M520" i="2"/>
  <c r="L520" i="2"/>
  <c r="K520" i="2"/>
  <c r="O519" i="2"/>
  <c r="N519" i="2"/>
  <c r="M519" i="2"/>
  <c r="L519" i="2"/>
  <c r="K519" i="2"/>
  <c r="O518" i="2"/>
  <c r="N518" i="2"/>
  <c r="M518" i="2"/>
  <c r="L518" i="2"/>
  <c r="K518" i="2"/>
  <c r="O517" i="2"/>
  <c r="N517" i="2"/>
  <c r="M517" i="2"/>
  <c r="L517" i="2"/>
  <c r="K517" i="2"/>
  <c r="O516" i="2"/>
  <c r="N516" i="2"/>
  <c r="M516" i="2"/>
  <c r="L516" i="2"/>
  <c r="K516" i="2"/>
  <c r="O515" i="2"/>
  <c r="N515" i="2"/>
  <c r="M515" i="2"/>
  <c r="L515" i="2"/>
  <c r="K515" i="2"/>
  <c r="O514" i="2"/>
  <c r="N514" i="2"/>
  <c r="M514" i="2"/>
  <c r="L514" i="2"/>
  <c r="K514" i="2"/>
  <c r="O513" i="2"/>
  <c r="N513" i="2"/>
  <c r="M513" i="2"/>
  <c r="L513" i="2"/>
  <c r="K513" i="2"/>
  <c r="O512" i="2"/>
  <c r="N512" i="2"/>
  <c r="M512" i="2"/>
  <c r="L512" i="2"/>
  <c r="K512" i="2"/>
  <c r="O511" i="2"/>
  <c r="N511" i="2"/>
  <c r="M511" i="2"/>
  <c r="L511" i="2"/>
  <c r="K511" i="2"/>
  <c r="O510" i="2"/>
  <c r="N510" i="2"/>
  <c r="M510" i="2"/>
  <c r="L510" i="2"/>
  <c r="K510" i="2"/>
  <c r="O509" i="2"/>
  <c r="N509" i="2"/>
  <c r="M509" i="2"/>
  <c r="L509" i="2"/>
  <c r="K509" i="2"/>
  <c r="O508" i="2"/>
  <c r="N508" i="2"/>
  <c r="M508" i="2"/>
  <c r="L508" i="2"/>
  <c r="K508" i="2"/>
  <c r="O507" i="2"/>
  <c r="N507" i="2"/>
  <c r="M507" i="2"/>
  <c r="L507" i="2"/>
  <c r="K507" i="2"/>
  <c r="O506" i="2"/>
  <c r="N506" i="2"/>
  <c r="M506" i="2"/>
  <c r="L506" i="2"/>
  <c r="K506" i="2"/>
  <c r="O505" i="2"/>
  <c r="N505" i="2"/>
  <c r="M505" i="2"/>
  <c r="L505" i="2"/>
  <c r="K505" i="2"/>
  <c r="O504" i="2"/>
  <c r="N504" i="2"/>
  <c r="M504" i="2"/>
  <c r="L504" i="2"/>
  <c r="K504" i="2"/>
  <c r="O503" i="2"/>
  <c r="N503" i="2"/>
  <c r="M503" i="2"/>
  <c r="L503" i="2"/>
  <c r="K503" i="2"/>
  <c r="O502" i="2"/>
  <c r="N502" i="2"/>
  <c r="M502" i="2"/>
  <c r="L502" i="2"/>
  <c r="K502" i="2"/>
  <c r="O501" i="2"/>
  <c r="N501" i="2"/>
  <c r="M501" i="2"/>
  <c r="L501" i="2"/>
  <c r="K501" i="2"/>
  <c r="N500" i="2"/>
  <c r="M500" i="2"/>
  <c r="L500" i="2"/>
  <c r="K500" i="2"/>
  <c r="O499" i="2"/>
  <c r="N499" i="2"/>
  <c r="M499" i="2"/>
  <c r="L499" i="2"/>
  <c r="K499" i="2"/>
  <c r="O401" i="2"/>
  <c r="N401" i="2"/>
  <c r="M401" i="2"/>
  <c r="L401" i="2"/>
  <c r="K401" i="2"/>
  <c r="O400" i="2"/>
  <c r="N400" i="2"/>
  <c r="M400" i="2"/>
  <c r="L400" i="2"/>
  <c r="K400" i="2"/>
  <c r="O399" i="2"/>
  <c r="N399" i="2"/>
  <c r="M399" i="2"/>
  <c r="L399" i="2"/>
  <c r="K399" i="2"/>
  <c r="O398" i="2"/>
  <c r="N398" i="2"/>
  <c r="M398" i="2"/>
  <c r="L398" i="2"/>
  <c r="K398" i="2"/>
  <c r="O397" i="2"/>
  <c r="N397" i="2"/>
  <c r="M397" i="2"/>
  <c r="L397" i="2"/>
  <c r="K397" i="2"/>
  <c r="O396" i="2"/>
  <c r="N396" i="2"/>
  <c r="M396" i="2"/>
  <c r="L396" i="2"/>
  <c r="K396" i="2"/>
  <c r="O395" i="2"/>
  <c r="N395" i="2"/>
  <c r="M395" i="2"/>
  <c r="L395" i="2"/>
  <c r="K395" i="2"/>
  <c r="N394" i="2"/>
  <c r="M394" i="2"/>
  <c r="L394" i="2"/>
  <c r="K394" i="2"/>
  <c r="O393" i="2"/>
  <c r="N393" i="2"/>
  <c r="M393" i="2"/>
  <c r="L393" i="2"/>
  <c r="K393" i="2"/>
  <c r="O392" i="2"/>
  <c r="N392" i="2"/>
  <c r="M392" i="2"/>
  <c r="L392" i="2"/>
  <c r="K392" i="2"/>
  <c r="O391" i="2"/>
  <c r="N391" i="2"/>
  <c r="M391" i="2"/>
  <c r="L391" i="2"/>
  <c r="K391" i="2"/>
  <c r="O390" i="2"/>
  <c r="N390" i="2"/>
  <c r="M390" i="2"/>
  <c r="L390" i="2"/>
  <c r="K390" i="2"/>
  <c r="O389" i="2"/>
  <c r="N389" i="2"/>
  <c r="M389" i="2"/>
  <c r="L389" i="2"/>
  <c r="K389" i="2"/>
  <c r="O388" i="2"/>
  <c r="N388" i="2"/>
  <c r="M388" i="2"/>
  <c r="L388" i="2"/>
  <c r="K388" i="2"/>
  <c r="O387" i="2"/>
  <c r="N387" i="2"/>
  <c r="M387" i="2"/>
  <c r="L387" i="2"/>
  <c r="K387" i="2"/>
  <c r="N386" i="2"/>
  <c r="M386" i="2"/>
  <c r="L386" i="2"/>
  <c r="K386" i="2"/>
  <c r="O385" i="2"/>
  <c r="N385" i="2"/>
  <c r="M385" i="2"/>
  <c r="L385" i="2"/>
  <c r="K385" i="2"/>
  <c r="O280" i="2"/>
  <c r="N280" i="2"/>
  <c r="M280" i="2"/>
  <c r="L280" i="2"/>
  <c r="K280" i="2"/>
  <c r="O279" i="2"/>
  <c r="N279" i="2"/>
  <c r="M279" i="2"/>
  <c r="L279" i="2"/>
  <c r="K279" i="2"/>
  <c r="O278" i="2"/>
  <c r="N278" i="2"/>
  <c r="M278" i="2"/>
  <c r="L278" i="2"/>
  <c r="K278" i="2"/>
  <c r="O277" i="2"/>
  <c r="N277" i="2"/>
  <c r="M277" i="2"/>
  <c r="L277" i="2"/>
  <c r="K277" i="2"/>
  <c r="O276" i="2"/>
  <c r="N276" i="2"/>
  <c r="M276" i="2"/>
  <c r="L276" i="2"/>
  <c r="K276" i="2"/>
  <c r="O275" i="2"/>
  <c r="N275" i="2"/>
  <c r="M275" i="2"/>
  <c r="L275" i="2"/>
  <c r="K275" i="2"/>
  <c r="O274" i="2"/>
  <c r="N274" i="2"/>
  <c r="M274" i="2"/>
  <c r="L274" i="2"/>
  <c r="K274" i="2"/>
  <c r="O273" i="2"/>
  <c r="N273" i="2"/>
  <c r="M273" i="2"/>
  <c r="L273" i="2"/>
  <c r="K273" i="2"/>
  <c r="O272" i="2"/>
  <c r="N272" i="2"/>
  <c r="M272" i="2"/>
  <c r="L272" i="2"/>
  <c r="K272" i="2"/>
  <c r="O271" i="2"/>
  <c r="N271" i="2"/>
  <c r="M271" i="2"/>
  <c r="L271" i="2"/>
  <c r="K271" i="2"/>
  <c r="O270" i="2"/>
  <c r="N270" i="2"/>
  <c r="M270" i="2"/>
  <c r="L270" i="2"/>
  <c r="K270" i="2"/>
  <c r="O269" i="2"/>
  <c r="N269" i="2"/>
  <c r="M269" i="2"/>
  <c r="L269" i="2"/>
  <c r="K269" i="2"/>
  <c r="O268" i="2"/>
  <c r="N268" i="2"/>
  <c r="M268" i="2"/>
  <c r="L268" i="2"/>
  <c r="K268" i="2"/>
  <c r="O267" i="2"/>
  <c r="N267" i="2"/>
  <c r="M267" i="2"/>
  <c r="L267" i="2"/>
  <c r="K267" i="2"/>
  <c r="O266" i="2"/>
  <c r="M266" i="2"/>
  <c r="L266" i="2"/>
  <c r="K266" i="2"/>
  <c r="O189" i="2"/>
  <c r="N189" i="2"/>
  <c r="M189" i="2"/>
  <c r="L189" i="2"/>
  <c r="K189" i="2"/>
  <c r="O188" i="2"/>
  <c r="N188" i="2"/>
  <c r="M188" i="2"/>
  <c r="L188" i="2"/>
  <c r="K188" i="2"/>
  <c r="O187" i="2"/>
  <c r="N187" i="2"/>
  <c r="M187" i="2"/>
  <c r="L187" i="2"/>
  <c r="K187" i="2"/>
  <c r="O186" i="2"/>
  <c r="N186" i="2"/>
  <c r="M186" i="2"/>
  <c r="L186" i="2"/>
  <c r="K186" i="2"/>
  <c r="O185" i="2"/>
  <c r="N185" i="2"/>
  <c r="M185" i="2"/>
  <c r="L185" i="2"/>
  <c r="K185" i="2"/>
  <c r="O184" i="2"/>
  <c r="N184" i="2"/>
  <c r="M184" i="2"/>
  <c r="L184" i="2"/>
  <c r="K184" i="2"/>
  <c r="O183" i="2"/>
  <c r="N183" i="2"/>
  <c r="M183" i="2"/>
  <c r="L183" i="2"/>
  <c r="K183" i="2"/>
  <c r="O182" i="2"/>
  <c r="N182" i="2"/>
  <c r="M182" i="2"/>
  <c r="L182" i="2"/>
  <c r="K182" i="2"/>
  <c r="O181" i="2"/>
  <c r="N181" i="2"/>
  <c r="M181" i="2"/>
  <c r="L181" i="2"/>
  <c r="K181" i="2"/>
  <c r="O180" i="2"/>
  <c r="N180" i="2"/>
  <c r="M180" i="2"/>
  <c r="L180" i="2"/>
  <c r="K180" i="2"/>
  <c r="O179" i="2"/>
  <c r="N179" i="2"/>
  <c r="M179" i="2"/>
  <c r="L179" i="2"/>
  <c r="K179" i="2"/>
  <c r="N178" i="2"/>
  <c r="M178" i="2"/>
  <c r="L178" i="2"/>
  <c r="K178" i="2"/>
  <c r="O177" i="2"/>
  <c r="N177" i="2"/>
  <c r="M177" i="2"/>
  <c r="L177" i="2"/>
  <c r="K177" i="2"/>
  <c r="O176" i="2"/>
  <c r="N176" i="2"/>
  <c r="M176" i="2"/>
  <c r="L176" i="2"/>
  <c r="K176" i="2"/>
  <c r="O87" i="2"/>
  <c r="N87" i="2"/>
  <c r="M87" i="2"/>
  <c r="L87" i="2"/>
  <c r="K87" i="2"/>
  <c r="O86" i="2"/>
  <c r="N86" i="2"/>
  <c r="M86" i="2"/>
  <c r="L86" i="2"/>
  <c r="K86" i="2"/>
  <c r="O85" i="2"/>
  <c r="N85" i="2"/>
  <c r="M85" i="2"/>
  <c r="L85" i="2"/>
  <c r="K85" i="2"/>
  <c r="O84" i="2"/>
  <c r="N84" i="2"/>
  <c r="M84" i="2"/>
  <c r="L84" i="2"/>
  <c r="K84" i="2"/>
  <c r="O83" i="2"/>
  <c r="N83" i="2"/>
  <c r="M83" i="2"/>
  <c r="L83" i="2"/>
  <c r="K83" i="2"/>
  <c r="O82" i="2"/>
  <c r="N82" i="2"/>
  <c r="M82" i="2"/>
  <c r="L82" i="2"/>
  <c r="K82" i="2"/>
  <c r="O81" i="2"/>
  <c r="N81" i="2"/>
  <c r="M81" i="2"/>
  <c r="L81" i="2"/>
  <c r="K81" i="2"/>
  <c r="O80" i="2"/>
  <c r="N80" i="2"/>
  <c r="M80" i="2"/>
  <c r="L80" i="2"/>
  <c r="K80" i="2"/>
  <c r="O79" i="2"/>
  <c r="N79" i="2"/>
  <c r="M79" i="2"/>
  <c r="L79" i="2"/>
  <c r="K79" i="2"/>
  <c r="O78" i="2"/>
  <c r="N78" i="2"/>
  <c r="M78" i="2"/>
  <c r="L78" i="2"/>
  <c r="K78" i="2"/>
  <c r="O77" i="2"/>
  <c r="N77" i="2"/>
  <c r="M77" i="2"/>
  <c r="L77" i="2"/>
  <c r="K77" i="2"/>
  <c r="O76" i="2"/>
  <c r="N76" i="2"/>
  <c r="M76" i="2"/>
  <c r="L76" i="2"/>
  <c r="K76" i="2"/>
  <c r="O75" i="2"/>
  <c r="N75" i="2"/>
  <c r="M75" i="2"/>
  <c r="L75" i="2"/>
  <c r="K75" i="2"/>
  <c r="O74" i="2"/>
  <c r="N74" i="2"/>
  <c r="M74" i="2"/>
  <c r="L74" i="2"/>
  <c r="K74" i="2"/>
  <c r="O73" i="2"/>
  <c r="N73" i="2"/>
  <c r="M73" i="2"/>
  <c r="L73" i="2"/>
  <c r="K73" i="2"/>
  <c r="O72" i="2"/>
  <c r="N72" i="2"/>
  <c r="M72" i="2"/>
  <c r="L72" i="2"/>
  <c r="K72" i="2"/>
  <c r="O71" i="2"/>
  <c r="N71" i="2"/>
  <c r="M71" i="2"/>
  <c r="L71" i="2"/>
  <c r="K71" i="2"/>
  <c r="O70" i="2"/>
  <c r="N70" i="2"/>
  <c r="M70" i="2"/>
  <c r="L70" i="2"/>
  <c r="K70" i="2"/>
  <c r="O69" i="2"/>
  <c r="N69" i="2"/>
  <c r="M69" i="2"/>
  <c r="L69" i="2"/>
  <c r="K69" i="2"/>
  <c r="O68" i="2"/>
  <c r="N68" i="2"/>
  <c r="M68" i="2"/>
  <c r="L68" i="2"/>
  <c r="K68" i="2"/>
  <c r="O67" i="2"/>
  <c r="N67" i="2"/>
  <c r="M67" i="2"/>
  <c r="L67" i="2"/>
  <c r="K67" i="2"/>
  <c r="O66" i="2"/>
  <c r="N66" i="2"/>
  <c r="M66" i="2"/>
  <c r="L66" i="2"/>
  <c r="K66" i="2"/>
  <c r="O65" i="2"/>
  <c r="N65" i="2"/>
  <c r="M65" i="2"/>
  <c r="L65" i="2"/>
  <c r="K65" i="2"/>
  <c r="O64" i="2"/>
  <c r="N64" i="2"/>
  <c r="M64" i="2"/>
  <c r="L64" i="2"/>
  <c r="K64" i="2"/>
  <c r="N63" i="2"/>
  <c r="M63" i="2"/>
  <c r="L63" i="2"/>
  <c r="K63" i="2"/>
  <c r="O62" i="2"/>
  <c r="M62" i="2"/>
  <c r="L62" i="2"/>
  <c r="K6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Kay Beeley</author>
  </authors>
  <commentList>
    <comment ref="D1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Kay Beeley:</t>
        </r>
        <r>
          <rPr>
            <sz val="9"/>
            <color indexed="81"/>
            <rFont val="Tahoma"/>
            <family val="2"/>
          </rPr>
          <t xml:space="preserve">
order of plots from BRIN worksheet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Kay Beeley</author>
  </authors>
  <commentList>
    <comment ref="D1" authorId="0" shapeId="0" xr:uid="{00000000-0006-0000-0400-000001000000}">
      <text>
        <r>
          <rPr>
            <b/>
            <sz val="9"/>
            <color indexed="81"/>
            <rFont val="Tahoma"/>
            <charset val="1"/>
          </rPr>
          <t>Kay Beeley:</t>
        </r>
        <r>
          <rPr>
            <sz val="9"/>
            <color indexed="81"/>
            <rFont val="Tahoma"/>
            <charset val="1"/>
          </rPr>
          <t xml:space="preserve">
SFNF plots only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Entire_02" type="6" refreshedVersion="2" background="1" saveData="1">
    <textPr codePage="10006" sourceFile="E:\Dome_Veg\2002\Entire\Entire_02.EX2" semicolon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00000000-0015-0000-FFFF-FFFF01000000}" name="Entire_97" type="6" refreshedVersion="2" background="1" saveData="1">
    <textPr codePage="10006" sourceFile="P:\_Ecology\Dome Fire\Data\1997\Entire\Entire_97.EX1" semicolon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00000000-0015-0000-FFFF-FFFF02000000}" name="Entire_971" type="6" refreshedVersion="2" background="1" saveData="1">
    <textPr codePage="10006" sourceFile="P:\_Ecology\Dome Fire\Data\1997\Entire\Entire_97.EX2" semicolon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00000000-0015-0000-FFFF-FFFF03000000}" name="Entire_98_EX1" type="6" refreshedVersion="2" deleted="1" background="1" saveData="1">
    <textPr codePage="10006" sourceFile="E:\Dome_Veg\1998\Entire\Entire_98_EX1.EX1" semicolon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00000000-0015-0000-FFFF-FFFF04000000}" name="Entire_98_EX2" type="6" refreshedVersion="2" background="1" saveData="1">
    <textPr codePage="10006" sourceFile="E:\Dome_Veg\1998\Entire\Entire_98_EX2.EX2" semicolon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<sst xmlns="http://schemas.openxmlformats.org/spreadsheetml/2006/main" count="49111" uniqueCount="2258">
  <si>
    <t>entire</t>
  </si>
  <si>
    <t>bare</t>
  </si>
  <si>
    <t>live</t>
  </si>
  <si>
    <t>combined soil,pumc,grav,rock</t>
  </si>
  <si>
    <t>pumc</t>
  </si>
  <si>
    <t>Pumice soil</t>
  </si>
  <si>
    <t>litt</t>
  </si>
  <si>
    <t>Litter</t>
  </si>
  <si>
    <t>brin</t>
  </si>
  <si>
    <t>Bromus inermis</t>
  </si>
  <si>
    <t>wood</t>
  </si>
  <si>
    <t>Dead wood</t>
  </si>
  <si>
    <t>mumo</t>
  </si>
  <si>
    <t>Muhlenbergia montana</t>
  </si>
  <si>
    <t>cixx</t>
  </si>
  <si>
    <t>Cirsium sp.</t>
  </si>
  <si>
    <t>quga</t>
  </si>
  <si>
    <t>Quercus gambellii</t>
  </si>
  <si>
    <t>unkn</t>
  </si>
  <si>
    <t>dead</t>
  </si>
  <si>
    <t>Unknown plant</t>
  </si>
  <si>
    <t>geca</t>
  </si>
  <si>
    <t>Geranium caespitosum</t>
  </si>
  <si>
    <t>rone</t>
  </si>
  <si>
    <t>Robinia neomexicana</t>
  </si>
  <si>
    <t>ipag</t>
  </si>
  <si>
    <t>Ipomopsis aggregata</t>
  </si>
  <si>
    <t>oexx</t>
  </si>
  <si>
    <t>Oenothera sp.</t>
  </si>
  <si>
    <t>euse</t>
  </si>
  <si>
    <t>Euphorbia serpyllifolia</t>
  </si>
  <si>
    <t>cefe</t>
  </si>
  <si>
    <t>Ceanothus fendleri</t>
  </si>
  <si>
    <t>badi</t>
  </si>
  <si>
    <t>Bahia dissecta</t>
  </si>
  <si>
    <t>chfe</t>
  </si>
  <si>
    <t>Cheilanthes feei</t>
  </si>
  <si>
    <t>arlu</t>
  </si>
  <si>
    <t>Artemisia ludoviciana</t>
  </si>
  <si>
    <t>acmi</t>
  </si>
  <si>
    <t>Achillea millefolium</t>
  </si>
  <si>
    <t>rock</t>
  </si>
  <si>
    <t>Rock</t>
  </si>
  <si>
    <t>rowo</t>
  </si>
  <si>
    <t>Rosa woodsii</t>
  </si>
  <si>
    <t>chfr</t>
  </si>
  <si>
    <t>Chenopodium fremontii</t>
  </si>
  <si>
    <t>caxx</t>
  </si>
  <si>
    <t>Carex spp.</t>
  </si>
  <si>
    <t>agtr</t>
  </si>
  <si>
    <t>Agropyron trachycaulum</t>
  </si>
  <si>
    <t>veth</t>
  </si>
  <si>
    <t>Verbascum thapsus</t>
  </si>
  <si>
    <t>moss</t>
  </si>
  <si>
    <t>Moss</t>
  </si>
  <si>
    <t>root</t>
  </si>
  <si>
    <t>Tree root, exposed, living</t>
  </si>
  <si>
    <t>taof</t>
  </si>
  <si>
    <t>Taraxacum officinale</t>
  </si>
  <si>
    <t>care</t>
  </si>
  <si>
    <t>chgr</t>
  </si>
  <si>
    <t>Chenopodium graveolens</t>
  </si>
  <si>
    <t>viam</t>
  </si>
  <si>
    <t>Vicia americana</t>
  </si>
  <si>
    <t>shit</t>
  </si>
  <si>
    <t>Animal feces</t>
  </si>
  <si>
    <t>gras</t>
  </si>
  <si>
    <t>Unidentified grass</t>
  </si>
  <si>
    <t>kocr</t>
  </si>
  <si>
    <t>Koeleria cristata</t>
  </si>
  <si>
    <t>alce</t>
  </si>
  <si>
    <t>Allium cernuum</t>
  </si>
  <si>
    <t>erca</t>
  </si>
  <si>
    <t>Erysimum capitatum</t>
  </si>
  <si>
    <t>pipo</t>
  </si>
  <si>
    <t>Pinus ponderosa</t>
  </si>
  <si>
    <t>pafe</t>
  </si>
  <si>
    <t>Packera fendleri (was Senecio fendleri)</t>
  </si>
  <si>
    <t>clps</t>
  </si>
  <si>
    <t>Clematis pseudoalpina</t>
  </si>
  <si>
    <t>hudi</t>
  </si>
  <si>
    <t>Human debris, inorganic</t>
  </si>
  <si>
    <t>forb</t>
  </si>
  <si>
    <t>Unidentified forb</t>
  </si>
  <si>
    <t>sowr</t>
  </si>
  <si>
    <t>Solidago wrightii</t>
  </si>
  <si>
    <t>vimu</t>
  </si>
  <si>
    <t>Viguiera multiflora</t>
  </si>
  <si>
    <t>laxx</t>
  </si>
  <si>
    <t>Lappula sp.</t>
  </si>
  <si>
    <t>phxx</t>
  </si>
  <si>
    <t>Phacelia spp.</t>
  </si>
  <si>
    <t>fram</t>
  </si>
  <si>
    <t>Fragaria americana</t>
  </si>
  <si>
    <t>ruid</t>
  </si>
  <si>
    <t>Rubus idaeus</t>
  </si>
  <si>
    <t>erfl</t>
  </si>
  <si>
    <t>Erigeron flagellaris</t>
  </si>
  <si>
    <t>soxx</t>
  </si>
  <si>
    <t>Solidago spp.</t>
  </si>
  <si>
    <t>quun</t>
  </si>
  <si>
    <t>Quercus undulata</t>
  </si>
  <si>
    <t>coau</t>
  </si>
  <si>
    <t>Corydalis aurea</t>
  </si>
  <si>
    <t>pofe</t>
  </si>
  <si>
    <t>Poa fendleriana</t>
  </si>
  <si>
    <t>thpi</t>
  </si>
  <si>
    <t>Thermopsis pinetorum</t>
  </si>
  <si>
    <t>coca</t>
  </si>
  <si>
    <t>Conyza canadensis</t>
  </si>
  <si>
    <t>anse</t>
  </si>
  <si>
    <t>Androsace septentrionales</t>
  </si>
  <si>
    <t>astr</t>
  </si>
  <si>
    <t>Aster sp.</t>
  </si>
  <si>
    <t>sewo</t>
  </si>
  <si>
    <t>Senecio wootonii</t>
  </si>
  <si>
    <t>chvi2</t>
  </si>
  <si>
    <t>Chrysopsis villosa</t>
  </si>
  <si>
    <t>limu</t>
  </si>
  <si>
    <t>Lithospermum multiflorum</t>
  </si>
  <si>
    <t>mata</t>
  </si>
  <si>
    <t>Machaeranthera tanacetifolia</t>
  </si>
  <si>
    <t>erxx2</t>
  </si>
  <si>
    <t>Eriogonum sp.</t>
  </si>
  <si>
    <t>crja</t>
  </si>
  <si>
    <t>Cryptantha jamesii</t>
  </si>
  <si>
    <t>comp</t>
  </si>
  <si>
    <t>unknown Composite</t>
  </si>
  <si>
    <t>nadi</t>
  </si>
  <si>
    <t>Nama dichotomus</t>
  </si>
  <si>
    <t>chxx</t>
  </si>
  <si>
    <t>Chenopodium sp.</t>
  </si>
  <si>
    <t>miox</t>
  </si>
  <si>
    <t>Mirabilis oxybaphoides</t>
  </si>
  <si>
    <t>euxx</t>
  </si>
  <si>
    <t>Euphorbia spp.</t>
  </si>
  <si>
    <t>arfr2</t>
  </si>
  <si>
    <t>Artemisia franserioides</t>
  </si>
  <si>
    <t>mexx</t>
  </si>
  <si>
    <t>Mentzelia sp.</t>
  </si>
  <si>
    <t>bocu</t>
  </si>
  <si>
    <t>Bouteloua curtipendula</t>
  </si>
  <si>
    <t>dexx</t>
  </si>
  <si>
    <t>Descurainia spp.</t>
  </si>
  <si>
    <t>kuch</t>
  </si>
  <si>
    <t>Kuhnia chlorolepis</t>
  </si>
  <si>
    <t>ersu</t>
  </si>
  <si>
    <t>Erigeron subtrinervis</t>
  </si>
  <si>
    <t>apca</t>
  </si>
  <si>
    <t>Apocynum cannabinum</t>
  </si>
  <si>
    <t>brte</t>
  </si>
  <si>
    <t>Bromus tectorum</t>
  </si>
  <si>
    <t>lowr</t>
  </si>
  <si>
    <t>Lotus wrightii</t>
  </si>
  <si>
    <t>lipu</t>
  </si>
  <si>
    <t>Liatris punctata</t>
  </si>
  <si>
    <t>daca</t>
  </si>
  <si>
    <t>Dalea candidum</t>
  </si>
  <si>
    <t>fapa</t>
  </si>
  <si>
    <t>Fallugia paradoxa</t>
  </si>
  <si>
    <t>ardr</t>
  </si>
  <si>
    <t>Artemisia dracunculus</t>
  </si>
  <si>
    <t>elel</t>
  </si>
  <si>
    <t>Elymus elymoides</t>
  </si>
  <si>
    <t>pool</t>
  </si>
  <si>
    <t>Portulaca oleracea</t>
  </si>
  <si>
    <t>spcr</t>
  </si>
  <si>
    <t>Sporobolus cryptandrus</t>
  </si>
  <si>
    <t>meal</t>
  </si>
  <si>
    <t>Melilotus albus</t>
  </si>
  <si>
    <t>spha</t>
  </si>
  <si>
    <t>Sphaeralcea species</t>
  </si>
  <si>
    <t>hyar</t>
  </si>
  <si>
    <t>Hymenoxys argentea</t>
  </si>
  <si>
    <t>phfo</t>
  </si>
  <si>
    <t>Physalis foetens</t>
  </si>
  <si>
    <t>chle</t>
  </si>
  <si>
    <t>Chenopodium leptophyllum</t>
  </si>
  <si>
    <t>poco</t>
  </si>
  <si>
    <t>Polygonum convulvulus</t>
  </si>
  <si>
    <t>bric</t>
  </si>
  <si>
    <t>Brickellia sp.</t>
  </si>
  <si>
    <t>peba</t>
  </si>
  <si>
    <t>Penstemon barbatus</t>
  </si>
  <si>
    <t>fexx</t>
  </si>
  <si>
    <t>Festuca sp.</t>
  </si>
  <si>
    <t>breu</t>
  </si>
  <si>
    <t>Brickellia eupatorioides</t>
  </si>
  <si>
    <t>gusa</t>
  </si>
  <si>
    <t>Gutierrezia sarothrae</t>
  </si>
  <si>
    <t>trdu</t>
  </si>
  <si>
    <t>Tragopogon dubius</t>
  </si>
  <si>
    <t>boba</t>
  </si>
  <si>
    <t>Bouteloua barbata</t>
  </si>
  <si>
    <t>anxx</t>
  </si>
  <si>
    <t>Antennaria spp.</t>
  </si>
  <si>
    <t>amxx</t>
  </si>
  <si>
    <t>Amaranthus sp</t>
  </si>
  <si>
    <t>bogr</t>
  </si>
  <si>
    <t>Bouteloua gracilis</t>
  </si>
  <si>
    <t>lyph</t>
  </si>
  <si>
    <t>Lycurus phleoides</t>
  </si>
  <si>
    <t>trwo</t>
  </si>
  <si>
    <t>Trisetum wolfii</t>
  </si>
  <si>
    <t>Transect_id</t>
  </si>
  <si>
    <t>year</t>
  </si>
  <si>
    <t>Analysis type</t>
  </si>
  <si>
    <t>Basal_cm</t>
  </si>
  <si>
    <t>Canopy_cm</t>
  </si>
  <si>
    <t>Basal + canopy cm</t>
  </si>
  <si>
    <t>Total transect_cm</t>
  </si>
  <si>
    <t>Species code</t>
  </si>
  <si>
    <t>RevBI</t>
  </si>
  <si>
    <t>FS_BAND</t>
  </si>
  <si>
    <t>TRT</t>
  </si>
  <si>
    <t>1HAS1</t>
  </si>
  <si>
    <t>combined soil,cryp,pumc,grav,rock</t>
  </si>
  <si>
    <t>B</t>
  </si>
  <si>
    <t>bltr</t>
  </si>
  <si>
    <t>Blepharoneuron tricholepis</t>
  </si>
  <si>
    <t>gexx</t>
  </si>
  <si>
    <t>Geranium species</t>
  </si>
  <si>
    <t>hier</t>
  </si>
  <si>
    <t>Hieracium spp.</t>
  </si>
  <si>
    <t>mela</t>
  </si>
  <si>
    <t>Mentzelia laciniata</t>
  </si>
  <si>
    <t>1HAS2</t>
  </si>
  <si>
    <t>scsc</t>
  </si>
  <si>
    <t>Schizachyrium scoparius</t>
  </si>
  <si>
    <t>acla</t>
  </si>
  <si>
    <t>1HBS1</t>
  </si>
  <si>
    <t>anpa</t>
  </si>
  <si>
    <t>Antennaria parvifolia</t>
  </si>
  <si>
    <t>elxx</t>
  </si>
  <si>
    <t>Elymus sp.</t>
  </si>
  <si>
    <t>psme</t>
  </si>
  <si>
    <t>Pseudotsuga menziesii</t>
  </si>
  <si>
    <t>agsc</t>
  </si>
  <si>
    <t>Agrostis scabra</t>
  </si>
  <si>
    <t>1HBS2</t>
  </si>
  <si>
    <t>fear</t>
  </si>
  <si>
    <t>Festuca arizonica</t>
  </si>
  <si>
    <t>arxx</t>
  </si>
  <si>
    <t>Aristida spp.</t>
  </si>
  <si>
    <t>F</t>
  </si>
  <si>
    <t>anma</t>
  </si>
  <si>
    <t>Antennaria marginata</t>
  </si>
  <si>
    <t>1MAS1</t>
  </si>
  <si>
    <t>eltr</t>
  </si>
  <si>
    <t>Elymus trachycaulum</t>
  </si>
  <si>
    <t>sexx</t>
  </si>
  <si>
    <t>Senecio sp.</t>
  </si>
  <si>
    <t>1MAS2</t>
  </si>
  <si>
    <t>brci</t>
  </si>
  <si>
    <t>Bromus ciliatus</t>
  </si>
  <si>
    <t>rust</t>
  </si>
  <si>
    <t>Rubus strigosus</t>
  </si>
  <si>
    <t>1MBS1</t>
  </si>
  <si>
    <t>line</t>
  </si>
  <si>
    <t>Linum neomexicana</t>
  </si>
  <si>
    <t>popr</t>
  </si>
  <si>
    <t>Poa pratensis</t>
  </si>
  <si>
    <t>arla</t>
  </si>
  <si>
    <t>Arenaria lanuginosum</t>
  </si>
  <si>
    <t>1MBS2</t>
  </si>
  <si>
    <t>erdi</t>
  </si>
  <si>
    <t>Erigeron divergens</t>
  </si>
  <si>
    <t>1U1</t>
  </si>
  <si>
    <t>1U2</t>
  </si>
  <si>
    <t>pifl</t>
  </si>
  <si>
    <t>Pinus flexilis</t>
  </si>
  <si>
    <t>2HAS1</t>
  </si>
  <si>
    <t>agsm</t>
  </si>
  <si>
    <t>Agropyron smithii</t>
  </si>
  <si>
    <t>2HAS2</t>
  </si>
  <si>
    <t>quxx</t>
  </si>
  <si>
    <t>Quercus spp.</t>
  </si>
  <si>
    <t>2HAU1</t>
  </si>
  <si>
    <t>soil</t>
  </si>
  <si>
    <t>Soil</t>
  </si>
  <si>
    <t>2HAU2</t>
  </si>
  <si>
    <t>poco2</t>
  </si>
  <si>
    <t>Poa compressa</t>
  </si>
  <si>
    <t>Packera fendleri</t>
  </si>
  <si>
    <t>phhe2</t>
  </si>
  <si>
    <t xml:space="preserve"> Phacelia heterophylla</t>
  </si>
  <si>
    <t>2HBS1</t>
  </si>
  <si>
    <t>2HBS2</t>
  </si>
  <si>
    <t>mepu</t>
  </si>
  <si>
    <t>Mentzelia pumila</t>
  </si>
  <si>
    <t>2HBU1</t>
  </si>
  <si>
    <t>2HBU2</t>
  </si>
  <si>
    <t>roxx</t>
  </si>
  <si>
    <t>Rosa spp.</t>
  </si>
  <si>
    <t>psmo</t>
  </si>
  <si>
    <t>Pseudocymopterus montanus</t>
  </si>
  <si>
    <t>2MAS1</t>
  </si>
  <si>
    <t>2MAS2</t>
  </si>
  <si>
    <t>poxx</t>
  </si>
  <si>
    <t>Poa sp.</t>
  </si>
  <si>
    <t>2MAU1</t>
  </si>
  <si>
    <t>2MAU2</t>
  </si>
  <si>
    <t>spor</t>
  </si>
  <si>
    <t>Sporobolus species</t>
  </si>
  <si>
    <t>onxx</t>
  </si>
  <si>
    <t>Onagraceae sp.</t>
  </si>
  <si>
    <t>2MBS1</t>
  </si>
  <si>
    <t>yuan</t>
  </si>
  <si>
    <t>Yucca angustissima</t>
  </si>
  <si>
    <t>haxx</t>
  </si>
  <si>
    <t>Hackelia sp.</t>
  </si>
  <si>
    <t>2MBS2</t>
  </si>
  <si>
    <t>2MBS3</t>
  </si>
  <si>
    <t>2MBU1</t>
  </si>
  <si>
    <t>2MBU2</t>
  </si>
  <si>
    <t>2U1</t>
  </si>
  <si>
    <t>thfe</t>
  </si>
  <si>
    <t>Thalictrum fendleri</t>
  </si>
  <si>
    <t>2U2</t>
  </si>
  <si>
    <t>jumo</t>
  </si>
  <si>
    <t>Juniperus monosperma</t>
  </si>
  <si>
    <t>3HAS1</t>
  </si>
  <si>
    <t>hapi</t>
  </si>
  <si>
    <t>Hackelia pinetorum</t>
  </si>
  <si>
    <t>Linum puberulum</t>
  </si>
  <si>
    <t>pexx</t>
  </si>
  <si>
    <t>unknown Penstemon</t>
  </si>
  <si>
    <t>3HAS2</t>
  </si>
  <si>
    <t>thme</t>
  </si>
  <si>
    <t>Thelesperma megapotamicum</t>
  </si>
  <si>
    <t>3HBS1</t>
  </si>
  <si>
    <t>toin</t>
  </si>
  <si>
    <t>Townsendia incana</t>
  </si>
  <si>
    <t>liin</t>
  </si>
  <si>
    <t>Lithospermum incisum</t>
  </si>
  <si>
    <t>agxx</t>
  </si>
  <si>
    <t>Agrostis sp.</t>
  </si>
  <si>
    <t>3HBS2</t>
  </si>
  <si>
    <t>asxx2</t>
  </si>
  <si>
    <t>Asclepias sp.</t>
  </si>
  <si>
    <t>posa</t>
  </si>
  <si>
    <t>Polygonum sawatchense</t>
  </si>
  <si>
    <t>hyri</t>
  </si>
  <si>
    <t>Hymenoxys richardsonii</t>
  </si>
  <si>
    <t>lase</t>
  </si>
  <si>
    <t>Lactuca serriola</t>
  </si>
  <si>
    <t>brja</t>
  </si>
  <si>
    <t>Bromus japonicus</t>
  </si>
  <si>
    <t>rixx</t>
  </si>
  <si>
    <t>Ribes sp.</t>
  </si>
  <si>
    <t>3MAS1</t>
  </si>
  <si>
    <t>3MAS2</t>
  </si>
  <si>
    <t>cruc</t>
  </si>
  <si>
    <t>unknown Cruciferae</t>
  </si>
  <si>
    <t>3MBS1</t>
  </si>
  <si>
    <t>feid</t>
  </si>
  <si>
    <t>Festuca idahoensis</t>
  </si>
  <si>
    <t>3MBS2</t>
  </si>
  <si>
    <t>chal</t>
  </si>
  <si>
    <t>Chenopodium album</t>
  </si>
  <si>
    <t>3MBS3</t>
  </si>
  <si>
    <t>brca</t>
  </si>
  <si>
    <t>Brickellia californica</t>
  </si>
  <si>
    <t>geri</t>
  </si>
  <si>
    <t>Geranium richardsonii</t>
  </si>
  <si>
    <t>3U2</t>
  </si>
  <si>
    <t>grav</t>
  </si>
  <si>
    <t>Gravel</t>
  </si>
  <si>
    <t>brca2</t>
  </si>
  <si>
    <t>bromus carinatus</t>
  </si>
  <si>
    <t>lomu</t>
  </si>
  <si>
    <t>Lolium multiflorum</t>
  </si>
  <si>
    <t>casp</t>
  </si>
  <si>
    <t>gras2</t>
  </si>
  <si>
    <t>oeho</t>
  </si>
  <si>
    <t>Oenothera hookeri</t>
  </si>
  <si>
    <t>cisp</t>
  </si>
  <si>
    <t>Cirsium spp.</t>
  </si>
  <si>
    <t>cosc</t>
  </si>
  <si>
    <t>Conyza schiedeana</t>
  </si>
  <si>
    <t>muwo</t>
  </si>
  <si>
    <t>Muhlenbergia wolfii</t>
  </si>
  <si>
    <t>tree</t>
  </si>
  <si>
    <t>Unidentified tree</t>
  </si>
  <si>
    <t>sihy</t>
  </si>
  <si>
    <t>Sitanion hystrix</t>
  </si>
  <si>
    <t>agsp</t>
  </si>
  <si>
    <t>Agropyron species</t>
  </si>
  <si>
    <t>elsp</t>
  </si>
  <si>
    <t>Elymus species</t>
  </si>
  <si>
    <t>G</t>
  </si>
  <si>
    <t>mush</t>
  </si>
  <si>
    <t>Mushroom</t>
  </si>
  <si>
    <t>lope</t>
  </si>
  <si>
    <t>Lolium perenne</t>
  </si>
  <si>
    <t>mela2</t>
  </si>
  <si>
    <t>Mertensia lanceolata</t>
  </si>
  <si>
    <t>euhe</t>
  </si>
  <si>
    <t>Eupatorium herbaceum</t>
  </si>
  <si>
    <t>trae</t>
  </si>
  <si>
    <t>Triticum aestivum</t>
  </si>
  <si>
    <t>ersp</t>
  </si>
  <si>
    <t>Erigeron speciosus</t>
  </si>
  <si>
    <t>cone</t>
  </si>
  <si>
    <t>pine cone</t>
  </si>
  <si>
    <t>L</t>
  </si>
  <si>
    <t>sefe</t>
  </si>
  <si>
    <t>Senecio fendleri</t>
  </si>
  <si>
    <t>ansp</t>
  </si>
  <si>
    <t>Andropogon springfieldii</t>
  </si>
  <si>
    <t>abco</t>
  </si>
  <si>
    <t>Abies concolor</t>
  </si>
  <si>
    <t>seer</t>
  </si>
  <si>
    <t>Senecio eremophilis</t>
  </si>
  <si>
    <t>hife</t>
  </si>
  <si>
    <t>Hieracium fendleri</t>
  </si>
  <si>
    <t>chvi</t>
  </si>
  <si>
    <t>arco</t>
  </si>
  <si>
    <t>Arenaria confusa</t>
  </si>
  <si>
    <t>ansc</t>
  </si>
  <si>
    <t>shru</t>
  </si>
  <si>
    <t>Unidentified shrub</t>
  </si>
  <si>
    <t>brgr</t>
  </si>
  <si>
    <t>Brickellia grandiflora</t>
  </si>
  <si>
    <t>eufe</t>
  </si>
  <si>
    <t>Euphorbia fendleri</t>
  </si>
  <si>
    <t>pasc</t>
  </si>
  <si>
    <t>Panicum scriberianum</t>
  </si>
  <si>
    <t>phpr</t>
  </si>
  <si>
    <t>Phleum pratense</t>
  </si>
  <si>
    <t>potr</t>
  </si>
  <si>
    <t>Populus tremuloides</t>
  </si>
  <si>
    <t>lare</t>
  </si>
  <si>
    <t>Lappula redowskii</t>
  </si>
  <si>
    <t>oxli</t>
  </si>
  <si>
    <t>Oxybaphus linearis</t>
  </si>
  <si>
    <t>chde</t>
  </si>
  <si>
    <t>Chenopodium desiccatum</t>
  </si>
  <si>
    <t>ants</t>
  </si>
  <si>
    <t>Ant hill</t>
  </si>
  <si>
    <t>apan</t>
  </si>
  <si>
    <t>Apocynum androsaemifolium</t>
  </si>
  <si>
    <t>fung</t>
  </si>
  <si>
    <t>Fungus</t>
  </si>
  <si>
    <t>epan</t>
  </si>
  <si>
    <t>Epilobium angustifolium</t>
  </si>
  <si>
    <t>mesa</t>
  </si>
  <si>
    <t>Medicago sativa</t>
  </si>
  <si>
    <t>agda</t>
  </si>
  <si>
    <t>Agropyron dasytachum -</t>
  </si>
  <si>
    <t>3HAU1</t>
  </si>
  <si>
    <t>cyfe</t>
  </si>
  <si>
    <t>Cymopterus fendleri</t>
  </si>
  <si>
    <t>3HAU2</t>
  </si>
  <si>
    <t>luki</t>
  </si>
  <si>
    <t>Lupinus kingii</t>
  </si>
  <si>
    <t>arca</t>
  </si>
  <si>
    <t>Artemisia campestris</t>
  </si>
  <si>
    <t>meal2</t>
  </si>
  <si>
    <t>Mentzelia albicaulis</t>
  </si>
  <si>
    <t>sosp2</t>
  </si>
  <si>
    <t>Solidago spathulata</t>
  </si>
  <si>
    <t>cali2</t>
  </si>
  <si>
    <t>Castilleja linariaefolia</t>
  </si>
  <si>
    <t>3HBU1</t>
  </si>
  <si>
    <t>sili</t>
  </si>
  <si>
    <t>Sisymbrium linearifolium</t>
  </si>
  <si>
    <t>3HBU2</t>
  </si>
  <si>
    <t>sosp3</t>
  </si>
  <si>
    <t>Solidago species</t>
  </si>
  <si>
    <t>3LAU1</t>
  </si>
  <si>
    <t>3MAU1</t>
  </si>
  <si>
    <t>3MAU2</t>
  </si>
  <si>
    <t>orhy</t>
  </si>
  <si>
    <t>Oryzopsis hymenoides</t>
  </si>
  <si>
    <t>3MBU1</t>
  </si>
  <si>
    <t>spfe</t>
  </si>
  <si>
    <t>Sphaeralcea fendleri</t>
  </si>
  <si>
    <t>eure</t>
  </si>
  <si>
    <t>Euphorbia revoluta</t>
  </si>
  <si>
    <t>thwr</t>
  </si>
  <si>
    <t>Thelypodium wrightii</t>
  </si>
  <si>
    <t>3MBU2</t>
  </si>
  <si>
    <t>epci</t>
  </si>
  <si>
    <t>Epiloboim ciliatum</t>
  </si>
  <si>
    <t>3U1</t>
  </si>
  <si>
    <t>pied</t>
  </si>
  <si>
    <t>Pinus edulis</t>
  </si>
  <si>
    <t>jude</t>
  </si>
  <si>
    <t>Juniperus deppeana</t>
  </si>
  <si>
    <t>cemo</t>
  </si>
  <si>
    <t>Cercocarpus montanus</t>
  </si>
  <si>
    <t>frov</t>
  </si>
  <si>
    <t>Frovaria sp.</t>
  </si>
  <si>
    <t>Epilobium ciliatum</t>
  </si>
  <si>
    <t>seeu</t>
  </si>
  <si>
    <t>Senecio eurypterus</t>
  </si>
  <si>
    <t>kosc</t>
  </si>
  <si>
    <t>Kochia scoparia</t>
  </si>
  <si>
    <t>2mau2</t>
  </si>
  <si>
    <t>2mbs1</t>
  </si>
  <si>
    <t>2mbs2</t>
  </si>
  <si>
    <t>2mbu1</t>
  </si>
  <si>
    <t>2mbu2</t>
  </si>
  <si>
    <t>2u1</t>
  </si>
  <si>
    <t>2u2</t>
  </si>
  <si>
    <t>3has1</t>
  </si>
  <si>
    <t>3has2</t>
  </si>
  <si>
    <t>3hau1</t>
  </si>
  <si>
    <t>3hau2</t>
  </si>
  <si>
    <t>pevi</t>
  </si>
  <si>
    <t>Penstemon virgatus</t>
  </si>
  <si>
    <t>3hbs1</t>
  </si>
  <si>
    <t>3hbs2</t>
  </si>
  <si>
    <t>3hbu1</t>
  </si>
  <si>
    <t>3hbu2</t>
  </si>
  <si>
    <t>3lau1</t>
  </si>
  <si>
    <t>3mas1</t>
  </si>
  <si>
    <t>3mas2</t>
  </si>
  <si>
    <t>3mau1</t>
  </si>
  <si>
    <t>3mau2</t>
  </si>
  <si>
    <t>peca2</t>
  </si>
  <si>
    <t>Pericome caudata</t>
  </si>
  <si>
    <t>3mbs1</t>
  </si>
  <si>
    <t>3mbs2</t>
  </si>
  <si>
    <t>3mbs3</t>
  </si>
  <si>
    <t>3mbu1</t>
  </si>
  <si>
    <t>mafe</t>
  </si>
  <si>
    <t>Malacothrix fendleri</t>
  </si>
  <si>
    <t>3mbu2</t>
  </si>
  <si>
    <t>3u1</t>
  </si>
  <si>
    <t>3u2</t>
  </si>
  <si>
    <t>rice</t>
  </si>
  <si>
    <t>Ribes cereum</t>
  </si>
  <si>
    <t>cryp</t>
  </si>
  <si>
    <t>Cryptogam</t>
  </si>
  <si>
    <t>saka</t>
  </si>
  <si>
    <t>Salsola kali</t>
  </si>
  <si>
    <t>chsp</t>
  </si>
  <si>
    <t>peca</t>
  </si>
  <si>
    <t>Petalostemum candidum</t>
  </si>
  <si>
    <t>pste</t>
  </si>
  <si>
    <t>Psoralea tenuiflora</t>
  </si>
  <si>
    <t>poas</t>
  </si>
  <si>
    <t>Poa spp.</t>
  </si>
  <si>
    <t>arsp</t>
  </si>
  <si>
    <t>Artemisia species</t>
  </si>
  <si>
    <t>Column Labels</t>
  </si>
  <si>
    <t>Grand Total</t>
  </si>
  <si>
    <t>Row Labels</t>
  </si>
  <si>
    <t>Plot</t>
  </si>
  <si>
    <t>yr1997</t>
  </si>
  <si>
    <t>yr1998</t>
  </si>
  <si>
    <t>yr2008</t>
  </si>
  <si>
    <t>yr2013</t>
  </si>
  <si>
    <t>MaxBrin</t>
  </si>
  <si>
    <t>S</t>
  </si>
  <si>
    <t>U</t>
  </si>
  <si>
    <t>H</t>
  </si>
  <si>
    <t>M</t>
  </si>
  <si>
    <t>Sev</t>
  </si>
  <si>
    <t>Seed</t>
  </si>
  <si>
    <t>Region</t>
  </si>
  <si>
    <t>Sum of %C</t>
  </si>
  <si>
    <t>Shrub</t>
  </si>
  <si>
    <t>MaxShrub</t>
  </si>
  <si>
    <t>Bare</t>
  </si>
  <si>
    <t>Forb</t>
  </si>
  <si>
    <t>Tree</t>
  </si>
  <si>
    <t>Sub-shrub</t>
  </si>
  <si>
    <t>BRIN</t>
  </si>
  <si>
    <t>Other G/S</t>
  </si>
  <si>
    <t>Other</t>
  </si>
  <si>
    <t>BRIN_08</t>
  </si>
  <si>
    <t>Shrub_08</t>
  </si>
  <si>
    <t>Other_08</t>
  </si>
  <si>
    <t>BRIN_13</t>
  </si>
  <si>
    <t>Shrub_13</t>
  </si>
  <si>
    <t>Other_13</t>
  </si>
  <si>
    <t>Name</t>
  </si>
  <si>
    <t>blit</t>
  </si>
  <si>
    <t>dead, attached BRIN lvs on grnd over bare</t>
  </si>
  <si>
    <t>subs</t>
  </si>
  <si>
    <t>Unidentified subshrub</t>
  </si>
  <si>
    <t>Zinnia grandiflora - Rocky Mountain zinnia</t>
  </si>
  <si>
    <t>zigr</t>
  </si>
  <si>
    <t>Zanichellia palustris</t>
  </si>
  <si>
    <t>zapa</t>
  </si>
  <si>
    <t>Yucca glauca - Soapweed yucca</t>
  </si>
  <si>
    <t>yugl</t>
  </si>
  <si>
    <t>Yucca baileyi</t>
  </si>
  <si>
    <t>yuba2</t>
  </si>
  <si>
    <t>Yucca baccata - Banana yucca</t>
  </si>
  <si>
    <t>yuba</t>
  </si>
  <si>
    <t>Yucca angustissima - Narrowleaf yucca</t>
  </si>
  <si>
    <t>Xanthium strumarium - Cockle burr</t>
  </si>
  <si>
    <t>xast</t>
  </si>
  <si>
    <t>Xanthium spinosum</t>
  </si>
  <si>
    <t>xasp</t>
  </si>
  <si>
    <t>Woodsia plummerae</t>
  </si>
  <si>
    <t>wopl</t>
  </si>
  <si>
    <t>Woodsia oregana</t>
  </si>
  <si>
    <t>woor</t>
  </si>
  <si>
    <t>Dead wood - more than 2 cm in diameter</t>
  </si>
  <si>
    <t>Woodsia mexicana</t>
  </si>
  <si>
    <t>wome</t>
  </si>
  <si>
    <t>Vulpia octoflora - Six-weeks fescue</t>
  </si>
  <si>
    <t>vuoc</t>
  </si>
  <si>
    <t>Viola spp.</t>
  </si>
  <si>
    <t>vixx</t>
  </si>
  <si>
    <t>Vicia pulchella</t>
  </si>
  <si>
    <t>vipu</t>
  </si>
  <si>
    <t>Vicia ludoviciana - Deer pea vetch</t>
  </si>
  <si>
    <t>vilu</t>
  </si>
  <si>
    <t>Viguiera longifolia</t>
  </si>
  <si>
    <t>vilo</t>
  </si>
  <si>
    <t>Viguiera dentata</t>
  </si>
  <si>
    <t>vide</t>
  </si>
  <si>
    <t>Vicia exigua - Slim Vetch</t>
  </si>
  <si>
    <t>viex</t>
  </si>
  <si>
    <t>Vitis arizonica - Wild grape</t>
  </si>
  <si>
    <t>viar</t>
  </si>
  <si>
    <t>Vicia americana - American vetch</t>
  </si>
  <si>
    <t>Verbena wrightii</t>
  </si>
  <si>
    <t>vewr</t>
  </si>
  <si>
    <t>Verbascum thapsus - Mullein</t>
  </si>
  <si>
    <t>Veronica peregrina</t>
  </si>
  <si>
    <t>vepe</t>
  </si>
  <si>
    <t>Verbena neomexicana</t>
  </si>
  <si>
    <t>vene</t>
  </si>
  <si>
    <t>Verbena macdougalii</t>
  </si>
  <si>
    <t>vema</t>
  </si>
  <si>
    <t>Verbena gooddingii</t>
  </si>
  <si>
    <t>vego</t>
  </si>
  <si>
    <t>Verbesina encelioides - Crownbeard</t>
  </si>
  <si>
    <t>veen</t>
  </si>
  <si>
    <t>Verbena ciliata</t>
  </si>
  <si>
    <t>veci</t>
  </si>
  <si>
    <t>Verbena bracteata</t>
  </si>
  <si>
    <t>vebr</t>
  </si>
  <si>
    <t>Verbena bipinnatifida</t>
  </si>
  <si>
    <t>vebi</t>
  </si>
  <si>
    <t>Veronica americana - Speedwell</t>
  </si>
  <si>
    <t>veam2</t>
  </si>
  <si>
    <t>Verbena ambrosifolia - Vervain</t>
  </si>
  <si>
    <t>veam</t>
  </si>
  <si>
    <t>Valeriana acutiloba - Valerian</t>
  </si>
  <si>
    <t>vaac</t>
  </si>
  <si>
    <t>Typha angustifolia - Cattail</t>
  </si>
  <si>
    <t>tyan</t>
  </si>
  <si>
    <t>Tradescantia wrightii</t>
  </si>
  <si>
    <t>trwr</t>
  </si>
  <si>
    <t>Tribulus terrestris - Goathead</t>
  </si>
  <si>
    <t>trte</t>
  </si>
  <si>
    <t>Tragia stylaris - Noseburn</t>
  </si>
  <si>
    <t>trst</t>
  </si>
  <si>
    <t>Trifolium repens</t>
  </si>
  <si>
    <t>trre</t>
  </si>
  <si>
    <t>Tragus racemosus - Bur grass</t>
  </si>
  <si>
    <t>trra</t>
  </si>
  <si>
    <t>Trifolium pratense - Red clover</t>
  </si>
  <si>
    <t>trpr</t>
  </si>
  <si>
    <t>Tragopogon porrifolius - Salsify</t>
  </si>
  <si>
    <t>trpo</t>
  </si>
  <si>
    <t>Tradescantia pinetorum - Spider-wort</t>
  </si>
  <si>
    <t>trpi</t>
  </si>
  <si>
    <t>Tridens muticus - Slim tridens</t>
  </si>
  <si>
    <t>trmu</t>
  </si>
  <si>
    <t>Triglochin maritima - Arrow grass</t>
  </si>
  <si>
    <t>trma</t>
  </si>
  <si>
    <t>Trifolium fendleri - Fendler clover</t>
  </si>
  <si>
    <t>trfe</t>
  </si>
  <si>
    <t>T</t>
  </si>
  <si>
    <t>Tragopogon dubius - Goatsbeard</t>
  </si>
  <si>
    <t>Tripterocalyx cyclopterus - Sandpuffs</t>
  </si>
  <si>
    <t>trcy</t>
  </si>
  <si>
    <t>Triticum aestivum - Common wheat</t>
  </si>
  <si>
    <t>Townsendia spp.</t>
  </si>
  <si>
    <t>toxx</t>
  </si>
  <si>
    <t>Townsendia formosa</t>
  </si>
  <si>
    <t>tofo</t>
  </si>
  <si>
    <t>Townsendia eximia</t>
  </si>
  <si>
    <t>toex2</t>
  </si>
  <si>
    <t>Townsendia exscapa</t>
  </si>
  <si>
    <t>toex</t>
  </si>
  <si>
    <t>Townsendia annua - Townsend's aster</t>
  </si>
  <si>
    <t>toan</t>
  </si>
  <si>
    <t>Tidestromia lanuginosa</t>
  </si>
  <si>
    <t>tila</t>
  </si>
  <si>
    <t>Tiquilia hispidissima</t>
  </si>
  <si>
    <t>tihi</t>
  </si>
  <si>
    <t>Tiquilia canescens - Orejo de perro</t>
  </si>
  <si>
    <t>tica</t>
  </si>
  <si>
    <t>Thelesperma species</t>
  </si>
  <si>
    <t>thxx</t>
  </si>
  <si>
    <t>Thelypodium vernale</t>
  </si>
  <si>
    <t>thve</t>
  </si>
  <si>
    <t>Thelesperma trifidum - Navaho Tea/Cota</t>
  </si>
  <si>
    <t>thtr</t>
  </si>
  <si>
    <t>Thermopsis pinetorum - Golden-pea</t>
  </si>
  <si>
    <t>Thelesperma megapotamicum - Greenthread</t>
  </si>
  <si>
    <t>Thelypodium longifolium</t>
  </si>
  <si>
    <t>thlo2</t>
  </si>
  <si>
    <t>Thelesperma longipes</t>
  </si>
  <si>
    <t>thlo</t>
  </si>
  <si>
    <t>Thelesperma filifolium - Green Thread</t>
  </si>
  <si>
    <t>thfi</t>
  </si>
  <si>
    <t>Thalictrum fendleri - Meadow rue</t>
  </si>
  <si>
    <t>Thlaspi alpestre</t>
  </si>
  <si>
    <t>thal</t>
  </si>
  <si>
    <t>Teucrium laciniatum - Germander</t>
  </si>
  <si>
    <t>tela</t>
  </si>
  <si>
    <t>Tetraclea coulteri</t>
  </si>
  <si>
    <t>teco</t>
  </si>
  <si>
    <t>Tamarix pentandra - Salt cedar</t>
  </si>
  <si>
    <t>tape</t>
  </si>
  <si>
    <t>Talinum parviflorum - Flame flower</t>
  </si>
  <si>
    <t>tapa</t>
  </si>
  <si>
    <t>Taraxacum officinale - Dandelion</t>
  </si>
  <si>
    <t>Symphoricarpos rotundifolius</t>
  </si>
  <si>
    <t>syro</t>
  </si>
  <si>
    <t>Symphoricarpos palmeri - Snowberry</t>
  </si>
  <si>
    <t>sypa</t>
  </si>
  <si>
    <t>Wood from treatment</t>
  </si>
  <si>
    <t>swod</t>
  </si>
  <si>
    <t>Suaeda suffrutescens - Desert seepweed</t>
  </si>
  <si>
    <t>susu</t>
  </si>
  <si>
    <t>Suaeda depressa - Seepweed</t>
  </si>
  <si>
    <t>sude</t>
  </si>
  <si>
    <t>Streptanthus validus - Twistflower</t>
  </si>
  <si>
    <t>stva</t>
  </si>
  <si>
    <t>Stephanomeria tenuifolia</t>
  </si>
  <si>
    <t>stte</t>
  </si>
  <si>
    <t>Stipa robusta - Sleepy grass</t>
  </si>
  <si>
    <t>stro</t>
  </si>
  <si>
    <t>Stephanomeria pauciflora</t>
  </si>
  <si>
    <t>stpa</t>
  </si>
  <si>
    <t>Stipa neomexicana - New Mexico porcupine grass</t>
  </si>
  <si>
    <t>stne2</t>
  </si>
  <si>
    <t>Stephanomeria neomexicana - New Mexico wire-lettuce</t>
  </si>
  <si>
    <t>stne</t>
  </si>
  <si>
    <t>Stellaria longipes</t>
  </si>
  <si>
    <t>stlo2</t>
  </si>
  <si>
    <t>Stellaria longifolia</t>
  </si>
  <si>
    <t>stlo</t>
  </si>
  <si>
    <t>Stipa lettermani - Letterman's porcupine grass</t>
  </si>
  <si>
    <t>stle</t>
  </si>
  <si>
    <t>Stellaria jamesiana</t>
  </si>
  <si>
    <t>stja</t>
  </si>
  <si>
    <t>Stipa comata - Needle and thread grass</t>
  </si>
  <si>
    <t>stco</t>
  </si>
  <si>
    <t>Sporobolus sp</t>
  </si>
  <si>
    <t>spxx</t>
  </si>
  <si>
    <t>Sphaeralcea wrightii</t>
  </si>
  <si>
    <t>spwr2</t>
  </si>
  <si>
    <t>Sporobolus wrightii - Sacaton</t>
  </si>
  <si>
    <t>spwr</t>
  </si>
  <si>
    <t>Sphaeralcea subhastata</t>
  </si>
  <si>
    <t>spsu</t>
  </si>
  <si>
    <t>Sphaerophysa salsula</t>
  </si>
  <si>
    <t>spsa</t>
  </si>
  <si>
    <t>Sphaeralcea parvifolia</t>
  </si>
  <si>
    <t>sppa</t>
  </si>
  <si>
    <t>Sporobolus species - Sporobolus sp.</t>
  </si>
  <si>
    <t>Sphaeralcea leptophylla - Silver globe-mallow</t>
  </si>
  <si>
    <t>sple</t>
  </si>
  <si>
    <t>Sphaeralcea laxa</t>
  </si>
  <si>
    <t>spla</t>
  </si>
  <si>
    <t>Sphaeralcea incana</t>
  </si>
  <si>
    <t>spin</t>
  </si>
  <si>
    <t>Sphaeralcea species - Globe-mallow</t>
  </si>
  <si>
    <t>Sphaeralcea grossulariaefolia</t>
  </si>
  <si>
    <t>spgr</t>
  </si>
  <si>
    <t>Sporobolus giganteus - Giant dropseed</t>
  </si>
  <si>
    <t>spgi</t>
  </si>
  <si>
    <t>Sporobolus flexuosus - Mesa dropseed</t>
  </si>
  <si>
    <t>spfl</t>
  </si>
  <si>
    <t>Sphaeralcea digitata</t>
  </si>
  <si>
    <t>spdi</t>
  </si>
  <si>
    <t>Sporobolus cryptandrus - Sand dropseed</t>
  </si>
  <si>
    <t>Sphaeralcea coccinea</t>
  </si>
  <si>
    <t>spco2</t>
  </si>
  <si>
    <t>Sporobolus contractus - Spike dropseed</t>
  </si>
  <si>
    <t>spco</t>
  </si>
  <si>
    <t>Sphaeralcea angustifolia - Globe-mallow</t>
  </si>
  <si>
    <t>span</t>
  </si>
  <si>
    <t>Sporobolus airoides - Alkali sacaton</t>
  </si>
  <si>
    <t>spai</t>
  </si>
  <si>
    <t>Solidago sparsiflora</t>
  </si>
  <si>
    <t>sosp</t>
  </si>
  <si>
    <t>Solanum rostratum - Buffalo bur</t>
  </si>
  <si>
    <t>soro</t>
  </si>
  <si>
    <t>Sonchus oleraceus - Common sow-thistle</t>
  </si>
  <si>
    <t>sool</t>
  </si>
  <si>
    <t>Sorgastrum Nugans -</t>
  </si>
  <si>
    <t>sonu</t>
  </si>
  <si>
    <t>Solidago missouriensis - Missouri goldenrod</t>
  </si>
  <si>
    <t>somi</t>
  </si>
  <si>
    <t>Solanum jamesii - Wild potato</t>
  </si>
  <si>
    <t>soja</t>
  </si>
  <si>
    <t>Soil - Soil</t>
  </si>
  <si>
    <t>Solanum heterodoxum</t>
  </si>
  <si>
    <t>sohe</t>
  </si>
  <si>
    <t>Sorghum halepense - Johnson grass</t>
  </si>
  <si>
    <t>soha</t>
  </si>
  <si>
    <t>Solanum eleagnifolium - Horse nettle</t>
  </si>
  <si>
    <t>soel</t>
  </si>
  <si>
    <t>Sonchus asper - Spiny leaved sow-thistle</t>
  </si>
  <si>
    <t>soas</t>
  </si>
  <si>
    <t>Solidago altissima - Tall goldenrod</t>
  </si>
  <si>
    <t>soal</t>
  </si>
  <si>
    <t>Smilacina racemosa - False Solomon's seal</t>
  </si>
  <si>
    <t>smra</t>
  </si>
  <si>
    <t>Litter from treatment</t>
  </si>
  <si>
    <t>slit</t>
  </si>
  <si>
    <t>Slash from treatment</t>
  </si>
  <si>
    <t>slsh</t>
  </si>
  <si>
    <t>Silene wrightii</t>
  </si>
  <si>
    <t>siwr</t>
  </si>
  <si>
    <t>Silene plankii</t>
  </si>
  <si>
    <t>sipl</t>
  </si>
  <si>
    <t>Sida lepidota</t>
  </si>
  <si>
    <t>sile</t>
  </si>
  <si>
    <t>Silene laciniata - Mexican campion</t>
  </si>
  <si>
    <t>sila</t>
  </si>
  <si>
    <t>Sitanion hystrix - Squirreltail</t>
  </si>
  <si>
    <t>Sida heteracea</t>
  </si>
  <si>
    <t>sihe</t>
  </si>
  <si>
    <t>Silene antirrhina - Sleepy catchfly</t>
  </si>
  <si>
    <t>sian</t>
  </si>
  <si>
    <t>Sisymbrium altissimum</t>
  </si>
  <si>
    <t>sial</t>
  </si>
  <si>
    <t>Animal feces - Masticated and digested plants</t>
  </si>
  <si>
    <t>Sedum wrightii</t>
  </si>
  <si>
    <t>sewr</t>
  </si>
  <si>
    <t>Setaria viridis - Green bristlegrass</t>
  </si>
  <si>
    <t>sevi</t>
  </si>
  <si>
    <t>Selaginella underwoodii</t>
  </si>
  <si>
    <t>seun</t>
  </si>
  <si>
    <t>Senecio riddellii - Riddell groundsel</t>
  </si>
  <si>
    <t>seri</t>
  </si>
  <si>
    <t>Senecio neomexicanus - New Mexico butterweed</t>
  </si>
  <si>
    <t>sene</t>
  </si>
  <si>
    <t>Selaginella mutica</t>
  </si>
  <si>
    <t>semu3</t>
  </si>
  <si>
    <t>Senecio multicapitatus</t>
  </si>
  <si>
    <t>semu2</t>
  </si>
  <si>
    <t>Senecio multilobatus</t>
  </si>
  <si>
    <t>semu</t>
  </si>
  <si>
    <t>Setaria macrostachya - Plains bristlegrass</t>
  </si>
  <si>
    <t>sema</t>
  </si>
  <si>
    <t>Selinocarpus lanceolatus - Gyp moonpod</t>
  </si>
  <si>
    <t>sela</t>
  </si>
  <si>
    <t>Senecio douglasii - Threadleaf-butterweed</t>
  </si>
  <si>
    <t>sedo</t>
  </si>
  <si>
    <t>Selaginella densa</t>
  </si>
  <si>
    <t>sede</t>
  </si>
  <si>
    <t>Sedum cockerellii - Stone crop</t>
  </si>
  <si>
    <t>seco</t>
  </si>
  <si>
    <t>Sclerocactus whipplei</t>
  </si>
  <si>
    <t>scwh</t>
  </si>
  <si>
    <t>Schizachyrium scoparius - New Mexico Bluestem</t>
  </si>
  <si>
    <t>Scrophularia parviflora - Figwort</t>
  </si>
  <si>
    <t>scpa2</t>
  </si>
  <si>
    <t>Scirpus paludosus</t>
  </si>
  <si>
    <t>scpa</t>
  </si>
  <si>
    <t>Scleropogon brevifolius - Burrograss</t>
  </si>
  <si>
    <t>scbr</t>
  </si>
  <si>
    <t>Scirpus americanus</t>
  </si>
  <si>
    <t>scam</t>
  </si>
  <si>
    <t>Scirpus acutus - Bulrush</t>
  </si>
  <si>
    <t>scac</t>
  </si>
  <si>
    <t>Sarcobatus vermiculatus - Greasewood</t>
  </si>
  <si>
    <t>save</t>
  </si>
  <si>
    <t>Salvia subincisa</t>
  </si>
  <si>
    <t>sasu</t>
  </si>
  <si>
    <t>Salvia reflexa - Rocky Mountain sage</t>
  </si>
  <si>
    <t>sare</t>
  </si>
  <si>
    <t>Salsola kali - Tumble-weed, Russian thistle</t>
  </si>
  <si>
    <t>Salix irrorata</t>
  </si>
  <si>
    <t>sair</t>
  </si>
  <si>
    <t>Salvia henryi - Red sage</t>
  </si>
  <si>
    <t>sahe</t>
  </si>
  <si>
    <t>Salix gooddingii - Gooding willow</t>
  </si>
  <si>
    <t>sago</t>
  </si>
  <si>
    <t>Salix exigua - Coyote willow</t>
  </si>
  <si>
    <t>saex</t>
  </si>
  <si>
    <t>Sagittaria cuneata - Wapato</t>
  </si>
  <si>
    <t>sacu</t>
  </si>
  <si>
    <t>Salix amygdaloides</t>
  </si>
  <si>
    <t>saam</t>
  </si>
  <si>
    <t>Sanvitalia abertii</t>
  </si>
  <si>
    <t>saab</t>
  </si>
  <si>
    <t>Rumex triangulivalvis</t>
  </si>
  <si>
    <t>rutr</t>
  </si>
  <si>
    <t>Rubus strigosus - Himalaya berry</t>
  </si>
  <si>
    <t>Rubus parviflorus - Wild black-berry</t>
  </si>
  <si>
    <t>rupa</t>
  </si>
  <si>
    <t>Rumex mexicanus</t>
  </si>
  <si>
    <t>rume</t>
  </si>
  <si>
    <t>Rubus idaeus - Raspberry</t>
  </si>
  <si>
    <t>Rumex hymenosepalus - Canaigre</t>
  </si>
  <si>
    <t>ruhy</t>
  </si>
  <si>
    <t>Rudbeckia hirta - Black-eyed Susan</t>
  </si>
  <si>
    <t>ruhi</t>
  </si>
  <si>
    <t>Rumex crispus - Curly dock</t>
  </si>
  <si>
    <t>rucr</t>
  </si>
  <si>
    <t>Rumex altissimus - Pale dock</t>
  </si>
  <si>
    <t>rual</t>
  </si>
  <si>
    <t>Rumex acetocella - Sheep sorrel</t>
  </si>
  <si>
    <t>ruac</t>
  </si>
  <si>
    <t>Rorippa nasturtium-aquaticum - Watercress</t>
  </si>
  <si>
    <t>rona</t>
  </si>
  <si>
    <t>Rorippa islandica - Yellow cress</t>
  </si>
  <si>
    <t>rois</t>
  </si>
  <si>
    <t>Rosa fendleri - Wild rose</t>
  </si>
  <si>
    <t>rofe</t>
  </si>
  <si>
    <t>Rock - Rock</t>
  </si>
  <si>
    <t>Robinia neomexicana - New Mexico locust</t>
  </si>
  <si>
    <t>Ribes leptanthum</t>
  </si>
  <si>
    <t>rile</t>
  </si>
  <si>
    <t>Ribes inebrians - Squaw currant</t>
  </si>
  <si>
    <t>riin</t>
  </si>
  <si>
    <t>Ribes cereum - Wax current</t>
  </si>
  <si>
    <t>Ribes aureum - Golden current</t>
  </si>
  <si>
    <t>riau</t>
  </si>
  <si>
    <t>Rhus trilobata - Skunkbush</t>
  </si>
  <si>
    <t>rhtr</t>
  </si>
  <si>
    <t>Rhus radicans - Poison ivy</t>
  </si>
  <si>
    <t>rhra</t>
  </si>
  <si>
    <t>Rhus microphylla - Littleleaf Sumac</t>
  </si>
  <si>
    <t>rhmi</t>
  </si>
  <si>
    <t>Reverchonia arenaria</t>
  </si>
  <si>
    <t>rear</t>
  </si>
  <si>
    <t>Ratibida tagetes</t>
  </si>
  <si>
    <t>rata</t>
  </si>
  <si>
    <t>Ramischia secunda - Sidebells</t>
  </si>
  <si>
    <t>rase</t>
  </si>
  <si>
    <t>Ratibida columnaris - Prairie coneflower</t>
  </si>
  <si>
    <t>raco</t>
  </si>
  <si>
    <t>Quercus undulata - Wavyleaf oak</t>
  </si>
  <si>
    <t>Quercus turbinella - Shrub live oak</t>
  </si>
  <si>
    <t>qutu</t>
  </si>
  <si>
    <t>qusp</t>
  </si>
  <si>
    <t>Quercus pungens - Sand paper oak</t>
  </si>
  <si>
    <t>qupu</t>
  </si>
  <si>
    <t>Quercus grisea - Gray oak</t>
  </si>
  <si>
    <t>qugr</t>
  </si>
  <si>
    <t>Quercus gambellii - Gambel oak</t>
  </si>
  <si>
    <t>Ptelea angustifolia - Hop-tree</t>
  </si>
  <si>
    <t>ptan</t>
  </si>
  <si>
    <t>Psoralea tenuiflora - Scurf-pea</t>
  </si>
  <si>
    <t>Psilostrophe tagetina - Woolly paperflower</t>
  </si>
  <si>
    <t>psta</t>
  </si>
  <si>
    <t>Psilostrophe sparsiflora - Paper flower</t>
  </si>
  <si>
    <t>pssp</t>
  </si>
  <si>
    <t>Pseudotsuga menziesii - Douglas Fir</t>
  </si>
  <si>
    <t>Prunella vulgare</t>
  </si>
  <si>
    <t>prvu</t>
  </si>
  <si>
    <t>Prunus virginiana - Common choke-cherry</t>
  </si>
  <si>
    <t>prvi</t>
  </si>
  <si>
    <t>Prunus serotina - Cherry</t>
  </si>
  <si>
    <t>prse</t>
  </si>
  <si>
    <t>Proboscidea parviflora</t>
  </si>
  <si>
    <t>prpa</t>
  </si>
  <si>
    <t>Prosopis glandulosa - Honey mesquite</t>
  </si>
  <si>
    <t>prgl</t>
  </si>
  <si>
    <t>Portulaca spp.</t>
  </si>
  <si>
    <t>poxx2</t>
  </si>
  <si>
    <t>Polanisia trachysperma - Clammy weed</t>
  </si>
  <si>
    <t>potr2</t>
  </si>
  <si>
    <t>Potentilla spp. - Cinquefoil</t>
  </si>
  <si>
    <t>pote</t>
  </si>
  <si>
    <t>Polygonum sawatchense - Sawatche Knotweed</t>
  </si>
  <si>
    <t>Portulaca retusa</t>
  </si>
  <si>
    <t>pore</t>
  </si>
  <si>
    <t>Potentilla pulcherrima - Cinquefoil</t>
  </si>
  <si>
    <t>popu</t>
  </si>
  <si>
    <t>Poa pratensis - Kentucky bluegrass</t>
  </si>
  <si>
    <t>Potentilla pennsylvanica - Cinquefoil</t>
  </si>
  <si>
    <t>pope2</t>
  </si>
  <si>
    <t>Polygonum persicaria</t>
  </si>
  <si>
    <t>pope</t>
  </si>
  <si>
    <t>Portulaca oleracea - Common purslane</t>
  </si>
  <si>
    <t>Portulaca mundula</t>
  </si>
  <si>
    <t>pomu</t>
  </si>
  <si>
    <t>Polypogon monospeliensis - Rabbitfoot grass</t>
  </si>
  <si>
    <t>pomo2</t>
  </si>
  <si>
    <t>Polygonum montanum</t>
  </si>
  <si>
    <t>pomo</t>
  </si>
  <si>
    <t>Polygonum spp. - Unknown Polygonum</t>
  </si>
  <si>
    <t>poly</t>
  </si>
  <si>
    <t>Poa longiligula - Long-liguled mutton grass</t>
  </si>
  <si>
    <t>polo</t>
  </si>
  <si>
    <t>Polygonum lapathifolium</t>
  </si>
  <si>
    <t>pola</t>
  </si>
  <si>
    <t>Potentilla hippiana - Cinquefoil</t>
  </si>
  <si>
    <t>pohi</t>
  </si>
  <si>
    <t>Populus fremontii - Fremont cottonwood</t>
  </si>
  <si>
    <t>pofr</t>
  </si>
  <si>
    <t>Poa fendleriana - Mutton grass</t>
  </si>
  <si>
    <t>Polygonum convulvulus - Black bindweed</t>
  </si>
  <si>
    <t>Poa bigelovii - Bigelow bluegrass</t>
  </si>
  <si>
    <t>pobi</t>
  </si>
  <si>
    <t>Polygonum aviculare - Knotweed</t>
  </si>
  <si>
    <t>poav</t>
  </si>
  <si>
    <t>Poa arida - Plains bluegrass</t>
  </si>
  <si>
    <t>poar</t>
  </si>
  <si>
    <t>Populus angustifolia - Narrow-leaf cottonwood</t>
  </si>
  <si>
    <t>poan</t>
  </si>
  <si>
    <t>Polygala alba - Milkwort</t>
  </si>
  <si>
    <t>poal</t>
  </si>
  <si>
    <t>Populus acuminata - Lance-leaf cottonwood</t>
  </si>
  <si>
    <t>poac</t>
  </si>
  <si>
    <t>Plantago purshii</t>
  </si>
  <si>
    <t>plpu</t>
  </si>
  <si>
    <t>Plantago major</t>
  </si>
  <si>
    <t>plma</t>
  </si>
  <si>
    <t>Plantago lanceolata - Plantain; Indian wheat</t>
  </si>
  <si>
    <t>plla</t>
  </si>
  <si>
    <t>drought killed pipo</t>
  </si>
  <si>
    <t>pipx</t>
  </si>
  <si>
    <t>Pinus ponderosa - Ponderosa pine</t>
  </si>
  <si>
    <t>Pinus flexilis - Limber pine</t>
  </si>
  <si>
    <t>Piptochaetium fimbriatum - Pinyon ricegrass</t>
  </si>
  <si>
    <t>pifi</t>
  </si>
  <si>
    <t>drought killed pied - Pinyon pine-drought killed</t>
  </si>
  <si>
    <t>piex</t>
  </si>
  <si>
    <t>Pinus edulis - Pinyon pine</t>
  </si>
  <si>
    <t>Physalis spp.</t>
  </si>
  <si>
    <t>phys</t>
  </si>
  <si>
    <t>Physaria spp.</t>
  </si>
  <si>
    <t>phxx2</t>
  </si>
  <si>
    <t>Physalis virginiana</t>
  </si>
  <si>
    <t>phvi</t>
  </si>
  <si>
    <t>Phleum pratense - Common timothy</t>
  </si>
  <si>
    <t>Philadelphus occidentalis</t>
  </si>
  <si>
    <t>phoc</t>
  </si>
  <si>
    <t>Phacelia neomexicana</t>
  </si>
  <si>
    <t>phne</t>
  </si>
  <si>
    <t>Phlox nana</t>
  </si>
  <si>
    <t>phna</t>
  </si>
  <si>
    <t>Physocarpus monogynus - Nine bark</t>
  </si>
  <si>
    <t>phmo</t>
  </si>
  <si>
    <t>Philadelphus microphyllus - Mock orange</t>
  </si>
  <si>
    <t>phmi</t>
  </si>
  <si>
    <t>Phlox mesoleuca</t>
  </si>
  <si>
    <t>phme</t>
  </si>
  <si>
    <t>Phoradendron juniperinum</t>
  </si>
  <si>
    <t>phju</t>
  </si>
  <si>
    <t>Phacelia intermedia</t>
  </si>
  <si>
    <t>phin2</t>
  </si>
  <si>
    <t>Phacelia integrifolia</t>
  </si>
  <si>
    <t>phin</t>
  </si>
  <si>
    <t>Phacelia heterophylla</t>
  </si>
  <si>
    <t>Physalis hederaefolia - Ground cherry</t>
  </si>
  <si>
    <t>phhe</t>
  </si>
  <si>
    <t>Phoradendron havardianum</t>
  </si>
  <si>
    <t>phha</t>
  </si>
  <si>
    <t>Physalis foetens - Ground cherry/ tomatillo</t>
  </si>
  <si>
    <t>Phoradendron flavescens</t>
  </si>
  <si>
    <t>phfl</t>
  </si>
  <si>
    <t>Phacelia crenulata</t>
  </si>
  <si>
    <t>phcr</t>
  </si>
  <si>
    <t>Phoradendron coryae</t>
  </si>
  <si>
    <t>phco3</t>
  </si>
  <si>
    <t>Phragmites communis - Common reed</t>
  </si>
  <si>
    <t>phco2</t>
  </si>
  <si>
    <t>Phacelia coerulea - Scorpion weed</t>
  </si>
  <si>
    <t>phco</t>
  </si>
  <si>
    <t>Phoradendron bolleanum - Mistletoe</t>
  </si>
  <si>
    <t>phbo</t>
  </si>
  <si>
    <t>Phaseolus angustissumus - Bean</t>
  </si>
  <si>
    <t>phan</t>
  </si>
  <si>
    <t>Penstemon whippleanus</t>
  </si>
  <si>
    <t>pewh</t>
  </si>
  <si>
    <t>Penstemon secundiflorus</t>
  </si>
  <si>
    <t>pese</t>
  </si>
  <si>
    <t>Petalostemum scariosum - Pink prairie-clover</t>
  </si>
  <si>
    <t>pesc</t>
  </si>
  <si>
    <t>Petalostemum purpureum - Purple prairie-clover</t>
  </si>
  <si>
    <t>pepu</t>
  </si>
  <si>
    <t>Petunia parviflora - Wild petunia</t>
  </si>
  <si>
    <t>pepa3</t>
  </si>
  <si>
    <t>Pectis papposa - Chinchweed</t>
  </si>
  <si>
    <t>pepa2</t>
  </si>
  <si>
    <t>Pediocactus papyracanthus - Grama grass cactus</t>
  </si>
  <si>
    <t>K</t>
  </si>
  <si>
    <t>pepa</t>
  </si>
  <si>
    <t>Perezia nana - Dwarf desert-holly</t>
  </si>
  <si>
    <t>pena</t>
  </si>
  <si>
    <t>Penstemon jamesii</t>
  </si>
  <si>
    <t>peja</t>
  </si>
  <si>
    <t>Pellaea fendleri - Fendler's lip fern</t>
  </si>
  <si>
    <t>pefe2</t>
  </si>
  <si>
    <t>Penstemon fendleri</t>
  </si>
  <si>
    <t>pefe</t>
  </si>
  <si>
    <t>Petalostemum exile</t>
  </si>
  <si>
    <t>peex</t>
  </si>
  <si>
    <t>Petalostemum compactum</t>
  </si>
  <si>
    <t>peco</t>
  </si>
  <si>
    <t>Pedicularis centranthera - Louse wort</t>
  </si>
  <si>
    <t>pece</t>
  </si>
  <si>
    <t>Petrophytum caespitosum - Rock mat</t>
  </si>
  <si>
    <t>peca3</t>
  </si>
  <si>
    <t>Petalostemum candidum - White prairie-clover</t>
  </si>
  <si>
    <t>Penstemon barbatus - Red beard tongue</t>
  </si>
  <si>
    <t>pebl</t>
  </si>
  <si>
    <t>Pectis angustifolia - Limoncillo</t>
  </si>
  <si>
    <t>pean</t>
  </si>
  <si>
    <t>Penstemon ambiguus subsp. ambiguus - Cow tobacco</t>
  </si>
  <si>
    <t>peam</t>
  </si>
  <si>
    <t>Panicum sp.</t>
  </si>
  <si>
    <t>paxx</t>
  </si>
  <si>
    <t>Palafoxia sphacelata</t>
  </si>
  <si>
    <t>pasp</t>
  </si>
  <si>
    <t>Panicum obtusum - Vine mesquite</t>
  </si>
  <si>
    <t>paob</t>
  </si>
  <si>
    <t>Pachystima myrsinites - Mountain Lover</t>
  </si>
  <si>
    <t>pamy</t>
  </si>
  <si>
    <t>Parthenocissus inserta - Virginia creeper</t>
  </si>
  <si>
    <t>pain2</t>
  </si>
  <si>
    <t>Parthenium incanum - Rubber bush; Mariola</t>
  </si>
  <si>
    <t>pain</t>
  </si>
  <si>
    <t>Parryella filifolia</t>
  </si>
  <si>
    <t>pafi</t>
  </si>
  <si>
    <t>Panicum capillare - Witchgrass</t>
  </si>
  <si>
    <t>paca</t>
  </si>
  <si>
    <t>Oxalis violacea - Violet wood-sorrel</t>
  </si>
  <si>
    <t>oxvi</t>
  </si>
  <si>
    <t>Oxalis stricta - Yellow wood-sorrel</t>
  </si>
  <si>
    <t>oxst</t>
  </si>
  <si>
    <t>Oxytropis sericea - Locoweed</t>
  </si>
  <si>
    <t>oxse</t>
  </si>
  <si>
    <t>Oxybaphus pumilus</t>
  </si>
  <si>
    <t>oxpu</t>
  </si>
  <si>
    <t>Oxalis metcalfei - Wood-sorrel</t>
  </si>
  <si>
    <t>oxme</t>
  </si>
  <si>
    <t>Oxybaphus diffusus</t>
  </si>
  <si>
    <t>oxdi</t>
  </si>
  <si>
    <t>Oxybaphus comatus</t>
  </si>
  <si>
    <t>oxco</t>
  </si>
  <si>
    <t>Oxybaphus albidus</t>
  </si>
  <si>
    <t>oxal</t>
  </si>
  <si>
    <t>Osmorrhiza obtusa</t>
  </si>
  <si>
    <t>osob</t>
  </si>
  <si>
    <t>Orobanche multiflora - Broomrape</t>
  </si>
  <si>
    <t>ormu</t>
  </si>
  <si>
    <t>Oryzopsis micrantha - Littleseed ricegrass</t>
  </si>
  <si>
    <t>ormi</t>
  </si>
  <si>
    <t>Oryzopsis hymenoides - Indian ricegrass</t>
  </si>
  <si>
    <t>Opuntia spp. - unknown</t>
  </si>
  <si>
    <t>opxx</t>
  </si>
  <si>
    <t>Opuntia violacea</t>
  </si>
  <si>
    <t>opvi</t>
  </si>
  <si>
    <t>Opuntia species</t>
  </si>
  <si>
    <t>opsp</t>
  </si>
  <si>
    <t>Opuntia polyacantha</t>
  </si>
  <si>
    <t>oppo</t>
  </si>
  <si>
    <t>Opuntia phaeacantha</t>
  </si>
  <si>
    <t>opph</t>
  </si>
  <si>
    <t>Opuntia macrorhiza</t>
  </si>
  <si>
    <t>opma</t>
  </si>
  <si>
    <t>Opuntia leptocaulis - Christmas cactus</t>
  </si>
  <si>
    <t>ople</t>
  </si>
  <si>
    <t>Opuntia imbricata - Cholla</t>
  </si>
  <si>
    <t>opim</t>
  </si>
  <si>
    <t>Opuntia fragilis</t>
  </si>
  <si>
    <t>opfr</t>
  </si>
  <si>
    <t>Opuntia erinaceae</t>
  </si>
  <si>
    <t>oper</t>
  </si>
  <si>
    <t>Opuntia davisii</t>
  </si>
  <si>
    <t>opda</t>
  </si>
  <si>
    <t>Opuntia clavata - Club cholla</t>
  </si>
  <si>
    <t>opcl</t>
  </si>
  <si>
    <t>Oenothera runcinata</t>
  </si>
  <si>
    <t>oeru</t>
  </si>
  <si>
    <t>Oenothera lavandulaefolia</t>
  </si>
  <si>
    <t>oela</t>
  </si>
  <si>
    <t>Oenothera hartwegii</t>
  </si>
  <si>
    <t>oeha</t>
  </si>
  <si>
    <t>Oenothera coronopifolia</t>
  </si>
  <si>
    <t>oeco</t>
  </si>
  <si>
    <t>Oenothera caespitosa</t>
  </si>
  <si>
    <t>oeca</t>
  </si>
  <si>
    <t>Oenothera albicaulis - Evening primrose</t>
  </si>
  <si>
    <t>oeal</t>
  </si>
  <si>
    <t>Notholaena standleyi - Silver cloak fern</t>
  </si>
  <si>
    <t>nost</t>
  </si>
  <si>
    <t>Nolina microcarpa - Bear grass</t>
  </si>
  <si>
    <t>nomi</t>
  </si>
  <si>
    <t>Nicotiana trigonophylla - Wild tobacco</t>
  </si>
  <si>
    <t>nitr</t>
  </si>
  <si>
    <t>Neolloydia intertexta - White viznagito</t>
  </si>
  <si>
    <t>nein</t>
  </si>
  <si>
    <t>Nama hispidum</t>
  </si>
  <si>
    <t>nahi</t>
  </si>
  <si>
    <t>Muhlenbergia wrightii</t>
  </si>
  <si>
    <t>muwr</t>
  </si>
  <si>
    <t>Muhlenbergia torreyi - Ring muhly</t>
  </si>
  <si>
    <t>muto</t>
  </si>
  <si>
    <t>Munroa squarrosa</t>
  </si>
  <si>
    <t>musq</t>
  </si>
  <si>
    <t>Muhlenbergia species</t>
  </si>
  <si>
    <t>musp</t>
  </si>
  <si>
    <t>Muhlenbergia setifolia</t>
  </si>
  <si>
    <t>muse</t>
  </si>
  <si>
    <t>Muhlenbergia rigens - Deer muhly</t>
  </si>
  <si>
    <t>muri</t>
  </si>
  <si>
    <t>Muhlenbergia repens - Creeping muhly</t>
  </si>
  <si>
    <t>mure</t>
  </si>
  <si>
    <t>Muhlenbergia pungens - Sandhill muhly</t>
  </si>
  <si>
    <t>mupu</t>
  </si>
  <si>
    <t>Muhlenbergia porteri - Bush muhly</t>
  </si>
  <si>
    <t>mupo</t>
  </si>
  <si>
    <t>Muhlenbergia pauciflora - New Mexico muhly</t>
  </si>
  <si>
    <t>mupa</t>
  </si>
  <si>
    <t>Muhlenbergia monticola - Mesa muhly</t>
  </si>
  <si>
    <t>mumo2</t>
  </si>
  <si>
    <t>Muhlenbergia montana - Mountain muhly</t>
  </si>
  <si>
    <t>Muhlenbergia minutissima - Minute muhly</t>
  </si>
  <si>
    <t>mumi</t>
  </si>
  <si>
    <t>Muhlenbergia asperifolia - Alkali muhly</t>
  </si>
  <si>
    <t>muas</t>
  </si>
  <si>
    <t>Muhlenbergia arenicola - Sand muhly</t>
  </si>
  <si>
    <t>muar2</t>
  </si>
  <si>
    <t>Muhlenbergia arenacea - Ear muhly</t>
  </si>
  <si>
    <t>muar</t>
  </si>
  <si>
    <t>Moss - Moss    Class Musci</t>
  </si>
  <si>
    <t>C</t>
  </si>
  <si>
    <t>Monarda pectinata - Plains beebalm</t>
  </si>
  <si>
    <t>mope</t>
  </si>
  <si>
    <t>Monardella odortissima</t>
  </si>
  <si>
    <t>mood</t>
  </si>
  <si>
    <t>Monarda menthaefolia - Horsemint</t>
  </si>
  <si>
    <t>mome</t>
  </si>
  <si>
    <t>Mirabilis species</t>
  </si>
  <si>
    <t>mixx</t>
  </si>
  <si>
    <t>Mirabilis oxybaphoides - Spreading Four-O'Clock</t>
  </si>
  <si>
    <t>Mint, unidentified species</t>
  </si>
  <si>
    <t>mint</t>
  </si>
  <si>
    <t>Mirabilis multiflora - Four-O'Clock</t>
  </si>
  <si>
    <t>mimu</t>
  </si>
  <si>
    <t>Mirabilis linearis - Narrowleaf Four-O'Clock</t>
  </si>
  <si>
    <t>mili</t>
  </si>
  <si>
    <t>Mimulus guttatus</t>
  </si>
  <si>
    <t>migu</t>
  </si>
  <si>
    <t>Microseris gracilis</t>
  </si>
  <si>
    <t>migr</t>
  </si>
  <si>
    <t>Mimulus glabratus - Monkey flower</t>
  </si>
  <si>
    <t>migl</t>
  </si>
  <si>
    <t>Menodora scabra</t>
  </si>
  <si>
    <t>mesc</t>
  </si>
  <si>
    <t>Medicago sativa - Alfalfa</t>
  </si>
  <si>
    <t>Mentzelia multiflora</t>
  </si>
  <si>
    <t>memu</t>
  </si>
  <si>
    <t>Medicago lupulina - Medic</t>
  </si>
  <si>
    <t>melu</t>
  </si>
  <si>
    <t>Melampodium leucanthum - Blackfoot</t>
  </si>
  <si>
    <t>mele</t>
  </si>
  <si>
    <t>Mentha arvensis - Mint</t>
  </si>
  <si>
    <t>mear</t>
  </si>
  <si>
    <t>Mentzelia albicaulis - Stick-leaf</t>
  </si>
  <si>
    <t>Melilotus albus - White sweet-clover</t>
  </si>
  <si>
    <t>Machaeranthera sp.</t>
  </si>
  <si>
    <t>maxx</t>
  </si>
  <si>
    <t>Mammillaria wrightii</t>
  </si>
  <si>
    <t>mawr</t>
  </si>
  <si>
    <t>Marrubium vulgare - Horehound</t>
  </si>
  <si>
    <t>mavu</t>
  </si>
  <si>
    <t>Machaeranthera parviflora</t>
  </si>
  <si>
    <t>mapa</t>
  </si>
  <si>
    <t>Malaxis souleii</t>
  </si>
  <si>
    <t>maso</t>
  </si>
  <si>
    <t>Malva neglecta - Common mallow</t>
  </si>
  <si>
    <t>mane</t>
  </si>
  <si>
    <t>Machaeranthera linearis</t>
  </si>
  <si>
    <t>mali</t>
  </si>
  <si>
    <t>Mammillaria gummifera</t>
  </si>
  <si>
    <t>magu</t>
  </si>
  <si>
    <t>Malacothrix fendleri - Desert dandelion</t>
  </si>
  <si>
    <t>Machaeranthera boltoniae</t>
  </si>
  <si>
    <t>mabo</t>
  </si>
  <si>
    <t>Machaeranthera bigelovii - Aster</t>
  </si>
  <si>
    <t>mabi</t>
  </si>
  <si>
    <t>Maurandya antirrhiniflora - False snapdragon</t>
  </si>
  <si>
    <t>maan</t>
  </si>
  <si>
    <t>Lycium torreyi</t>
  </si>
  <si>
    <t>lyto</t>
  </si>
  <si>
    <t>Lycurus phleoides - Wolf tail</t>
  </si>
  <si>
    <t>Lycium pallidum - Wolfberry</t>
  </si>
  <si>
    <t>lypa</t>
  </si>
  <si>
    <t>Lycopus lucidus</t>
  </si>
  <si>
    <t>lylu</t>
  </si>
  <si>
    <t>Lycopus americanus - Bugle weed</t>
  </si>
  <si>
    <t>lyam</t>
  </si>
  <si>
    <t>Lupinus spp.</t>
  </si>
  <si>
    <t>lupi</t>
  </si>
  <si>
    <t>Lupinus caudatus</t>
  </si>
  <si>
    <t>luca</t>
  </si>
  <si>
    <t>Lupinus brevicaulis</t>
  </si>
  <si>
    <t>lubr</t>
  </si>
  <si>
    <t>Lotus x nummularius</t>
  </si>
  <si>
    <t>lonu</t>
  </si>
  <si>
    <t>Lotus greenei - Deervetch</t>
  </si>
  <si>
    <t>logr</t>
  </si>
  <si>
    <t>Lithospermum spp.</t>
  </si>
  <si>
    <t>lixx</t>
  </si>
  <si>
    <t>Litter - Litter</t>
  </si>
  <si>
    <t>Linum sp</t>
  </si>
  <si>
    <t>lisp</t>
  </si>
  <si>
    <t>Linum rigidum - Orange bowls</t>
  </si>
  <si>
    <t>liri</t>
  </si>
  <si>
    <t>Liatris punctata - Dotted gay feather</t>
  </si>
  <si>
    <t>Linum neomexicana - New Mexico yellow flax</t>
  </si>
  <si>
    <t>Limonium limbatum</t>
  </si>
  <si>
    <t>lili</t>
  </si>
  <si>
    <t>Linum lewisii - Blue prairie flax</t>
  </si>
  <si>
    <t>lile</t>
  </si>
  <si>
    <t>Lithospermum cobrense - Puccoon</t>
  </si>
  <si>
    <t>lico</t>
  </si>
  <si>
    <t>Lichen - Lichen</t>
  </si>
  <si>
    <t>lich</t>
  </si>
  <si>
    <t>Linum aristatum - Flax</t>
  </si>
  <si>
    <t>liar</t>
  </si>
  <si>
    <t>unknown legume</t>
  </si>
  <si>
    <t>lexx</t>
  </si>
  <si>
    <t>Lesquerella praecox</t>
  </si>
  <si>
    <t>lepr</t>
  </si>
  <si>
    <t>Lesquerella ovalifolia</t>
  </si>
  <si>
    <t>leov</t>
  </si>
  <si>
    <t>Leersia oryzoides - Rice cutgrass</t>
  </si>
  <si>
    <t>leor</t>
  </si>
  <si>
    <t>Lepidium montanum - Peppergrass</t>
  </si>
  <si>
    <t>lemo</t>
  </si>
  <si>
    <t>Lepidium medium</t>
  </si>
  <si>
    <t>leme</t>
  </si>
  <si>
    <t>Lepidium latifolia</t>
  </si>
  <si>
    <t>lela2</t>
  </si>
  <si>
    <t>Lepidium lasiocarpum</t>
  </si>
  <si>
    <t>lela</t>
  </si>
  <si>
    <t>Lesquerella gordonii</t>
  </si>
  <si>
    <t>lego</t>
  </si>
  <si>
    <t>Leptocloa filiformis - Red sprangletop</t>
  </si>
  <si>
    <t>lefi</t>
  </si>
  <si>
    <t>Lesquerella fendleri - Bladderpod</t>
  </si>
  <si>
    <t>lefe</t>
  </si>
  <si>
    <t>Leucelene ericoides - white aster</t>
  </si>
  <si>
    <t>leer</t>
  </si>
  <si>
    <t>Leptocloa dubia - Green sprangletop</t>
  </si>
  <si>
    <t>ledu</t>
  </si>
  <si>
    <t>Lepidium densiflorum - Peppergrass</t>
  </si>
  <si>
    <t>lede</t>
  </si>
  <si>
    <t>Lappula sp. - stickseed</t>
  </si>
  <si>
    <t>Larrea tridentata - Creosote bush</t>
  </si>
  <si>
    <t>latr</t>
  </si>
  <si>
    <t>Lathyrus spp.</t>
  </si>
  <si>
    <t>lath</t>
  </si>
  <si>
    <t>Lappula texana</t>
  </si>
  <si>
    <t>late</t>
  </si>
  <si>
    <t>Lactuca serriola - Prickly lettuce</t>
  </si>
  <si>
    <t>Lithic artifact - obsidian, basalt, chert</t>
  </si>
  <si>
    <t>lart</t>
  </si>
  <si>
    <t>Lappula redowskii - Stickseed</t>
  </si>
  <si>
    <t>Lactuca pulchella - Wild lettuce</t>
  </si>
  <si>
    <t>lapu</t>
  </si>
  <si>
    <t>Lactuca spp.</t>
  </si>
  <si>
    <t>lact</t>
  </si>
  <si>
    <t>Lathyrus arizonicus - Pea vine</t>
  </si>
  <si>
    <t>laar</t>
  </si>
  <si>
    <t>Kuhnia sp.</t>
  </si>
  <si>
    <t>kuxx</t>
  </si>
  <si>
    <t>Kuhnia chlorolepis - False boneset</t>
  </si>
  <si>
    <t>Krameria lanceolata - Ratany</t>
  </si>
  <si>
    <t>krla</t>
  </si>
  <si>
    <t>Kochia scoparia - Summer-cypress</t>
  </si>
  <si>
    <t>Koeleria micrantha - June grass</t>
  </si>
  <si>
    <t>koma</t>
  </si>
  <si>
    <t>Koeleria cristata - June grass</t>
  </si>
  <si>
    <t>Kallstroemia parviflora</t>
  </si>
  <si>
    <t>kapa</t>
  </si>
  <si>
    <t>Kallstroemia californica</t>
  </si>
  <si>
    <t>kaca</t>
  </si>
  <si>
    <t>Juncus torreyi - Torrey-rush</t>
  </si>
  <si>
    <t>juto</t>
  </si>
  <si>
    <t>Juncus tenuis - Slender-rush</t>
  </si>
  <si>
    <t>jute</t>
  </si>
  <si>
    <t>Juniperus scopulorum - Rocky Mountain juniper</t>
  </si>
  <si>
    <t>jusc</t>
  </si>
  <si>
    <t>Juncus spp.</t>
  </si>
  <si>
    <t>junc</t>
  </si>
  <si>
    <t>jumo that died in the last 8 yrs</t>
  </si>
  <si>
    <t>jumx</t>
  </si>
  <si>
    <t>burned Juniperus monosperma</t>
  </si>
  <si>
    <t>jumo2</t>
  </si>
  <si>
    <t>Juniperus monosperma - One-seeded juniper</t>
  </si>
  <si>
    <t>Juncus mexicanus</t>
  </si>
  <si>
    <t>jume</t>
  </si>
  <si>
    <t>Juncus interior - Bog-rush</t>
  </si>
  <si>
    <t>juin</t>
  </si>
  <si>
    <t>Juniperus deppeana - Alligator-bark juniper</t>
  </si>
  <si>
    <t>Juniperus communis - Dwarf juniper</t>
  </si>
  <si>
    <t>juco</t>
  </si>
  <si>
    <t>Juncus bufonius - Toad-rush</t>
  </si>
  <si>
    <t>jubu</t>
  </si>
  <si>
    <t>Juncus balticus</t>
  </si>
  <si>
    <t>juba</t>
  </si>
  <si>
    <t>Jamesia americana</t>
  </si>
  <si>
    <t>jaam</t>
  </si>
  <si>
    <t>Iva ambrosiaefolia - Marsh elder</t>
  </si>
  <si>
    <t>ivam</t>
  </si>
  <si>
    <t>Iris missouriensis - Blue flag</t>
  </si>
  <si>
    <t>irmi</t>
  </si>
  <si>
    <t>Ipomopsis pumila</t>
  </si>
  <si>
    <t>ippu</t>
  </si>
  <si>
    <t>Ipomopsis multiflora</t>
  </si>
  <si>
    <t>ipmu</t>
  </si>
  <si>
    <t>Ipomopsis longiflora</t>
  </si>
  <si>
    <t>iplo</t>
  </si>
  <si>
    <t>Ipomopsis laxiflora</t>
  </si>
  <si>
    <t>ipla</t>
  </si>
  <si>
    <t>Ipomea hirsutula</t>
  </si>
  <si>
    <t>iphi</t>
  </si>
  <si>
    <t>Ipomea costellata</t>
  </si>
  <si>
    <t>ipco2</t>
  </si>
  <si>
    <t>Ipomea coccinea - Scarlet creeper</t>
  </si>
  <si>
    <t>ipco</t>
  </si>
  <si>
    <t>Ipomopsis aggregata - Red rocket</t>
  </si>
  <si>
    <t>Hymenoxys sp</t>
  </si>
  <si>
    <t>hysp</t>
  </si>
  <si>
    <t>Hymenoxys odorata</t>
  </si>
  <si>
    <t>hyod</t>
  </si>
  <si>
    <t>Hymenoclea monogyra - Burrobush</t>
  </si>
  <si>
    <t>hymo</t>
  </si>
  <si>
    <t>Hymenopappus filifolius</t>
  </si>
  <si>
    <t>hyfi</t>
  </si>
  <si>
    <t>Hymenopappus biennis - White ragweed</t>
  </si>
  <si>
    <t>hybi</t>
  </si>
  <si>
    <t>Hymenoxys argentea - Bitterweed</t>
  </si>
  <si>
    <t>Human debris, organic - wood chips</t>
  </si>
  <si>
    <t>hudo</t>
  </si>
  <si>
    <t>Human debris, inorganic - cans, bottles...</t>
  </si>
  <si>
    <t>Hordeum jubatum - Foxtail</t>
  </si>
  <si>
    <t>hoju</t>
  </si>
  <si>
    <t>Hoffmanseggia jamesii</t>
  </si>
  <si>
    <t>hoja</t>
  </si>
  <si>
    <t>Holodiscus dumosa - Rock spiraea</t>
  </si>
  <si>
    <t>hodu</t>
  </si>
  <si>
    <t>Hoffmanseggia drepanocarpa - Rush Pea</t>
  </si>
  <si>
    <t>hodr</t>
  </si>
  <si>
    <t>Hoffmanseggia densiflora - Hog-potato</t>
  </si>
  <si>
    <t>hode</t>
  </si>
  <si>
    <t>Hilaria jamesii - Galleta</t>
  </si>
  <si>
    <t>hija</t>
  </si>
  <si>
    <t>Hieracium fendleri - Fendler's Hawkweed</t>
  </si>
  <si>
    <t>Helianthus sp.</t>
  </si>
  <si>
    <t>hexx</t>
  </si>
  <si>
    <t>Heuchera wootonii</t>
  </si>
  <si>
    <t>hewo</t>
  </si>
  <si>
    <t>Heuchera versicolor</t>
  </si>
  <si>
    <t>heve</t>
  </si>
  <si>
    <t>Heliopsis scabra - Oxeye daisy</t>
  </si>
  <si>
    <t>hesc</t>
  </si>
  <si>
    <t>Hedyotis rubra - Bluets</t>
  </si>
  <si>
    <t>heru</t>
  </si>
  <si>
    <t>Helianthus petiolaris - Prairie sunflower</t>
  </si>
  <si>
    <t>hepe</t>
  </si>
  <si>
    <t>Heuchera parvifolia - Alum root</t>
  </si>
  <si>
    <t>hepa</t>
  </si>
  <si>
    <t>Hedeoma oblongifolia</t>
  </si>
  <si>
    <t>heob</t>
  </si>
  <si>
    <t>Hedeoma nana</t>
  </si>
  <si>
    <t>hena</t>
  </si>
  <si>
    <t>Hedeoma drummondii - Mock pennyroyal</t>
  </si>
  <si>
    <t>hedr</t>
  </si>
  <si>
    <t>Heliotropium curassavicum - Seaside heliotrope</t>
  </si>
  <si>
    <t>hecu</t>
  </si>
  <si>
    <t>Heliotropium convolvulaceum - Heliotrope</t>
  </si>
  <si>
    <t>heco</t>
  </si>
  <si>
    <t>Helianthus ciliaris - Blueweed</t>
  </si>
  <si>
    <t>heci</t>
  </si>
  <si>
    <t>Helianthus annuus - Annual sunflower</t>
  </si>
  <si>
    <t>hean</t>
  </si>
  <si>
    <t>Harbouria trachypleura</t>
  </si>
  <si>
    <t>hatr</t>
  </si>
  <si>
    <t>Haplopappus spinulosus - Spiny goldenweed</t>
  </si>
  <si>
    <t>hasp</t>
  </si>
  <si>
    <t>Haplopappus pluriflorus</t>
  </si>
  <si>
    <t>hapl</t>
  </si>
  <si>
    <t>Hackelia pinetorum - Stickseed</t>
  </si>
  <si>
    <t>Haplopappus heterophyllus - Rayless goldenrod</t>
  </si>
  <si>
    <t>hahe</t>
  </si>
  <si>
    <t>Haplopappus gracilis - Goldenweed</t>
  </si>
  <si>
    <t>hagr</t>
  </si>
  <si>
    <t>Gutierrezia sarothrae - Snakeweed</t>
  </si>
  <si>
    <t>Gutierrezia microcephala</t>
  </si>
  <si>
    <t>gumi</t>
  </si>
  <si>
    <t>Gutierrezia glutinosa - Snakeweed</t>
  </si>
  <si>
    <t>gugl</t>
  </si>
  <si>
    <t>Greggia camporum</t>
  </si>
  <si>
    <t>grca</t>
  </si>
  <si>
    <t>Gravel - gravel associated with underlying bedrock</t>
  </si>
  <si>
    <t>Grindelia aphanactis - Gumweed</t>
  </si>
  <si>
    <t>grap</t>
  </si>
  <si>
    <t>Goodyera oblongifolia - Giant rattlesnake plantain</t>
  </si>
  <si>
    <t>goob</t>
  </si>
  <si>
    <t>Gnaphalium chilense - Everlasting</t>
  </si>
  <si>
    <t>gnch</t>
  </si>
  <si>
    <t>Glycyrrhiza lepidota - Wild licorice</t>
  </si>
  <si>
    <t>glle</t>
  </si>
  <si>
    <t>Gilia subnuda</t>
  </si>
  <si>
    <t>gisu</t>
  </si>
  <si>
    <t>Gilia sinuata</t>
  </si>
  <si>
    <t>gisi</t>
  </si>
  <si>
    <t>Gilia rigidula - Spiny gilia</t>
  </si>
  <si>
    <t>giri</t>
  </si>
  <si>
    <t>Gilia flavocincta</t>
  </si>
  <si>
    <t>gifl</t>
  </si>
  <si>
    <t>Gentiana spp.</t>
  </si>
  <si>
    <t>gexx2</t>
  </si>
  <si>
    <t>Gentiana plebeia - Gentian</t>
  </si>
  <si>
    <t>gepl</t>
  </si>
  <si>
    <t>Gentiana bigelovii - Bigelow closed gentian</t>
  </si>
  <si>
    <t>gebi</t>
  </si>
  <si>
    <t>Garrya wrightii - Silk tassel</t>
  </si>
  <si>
    <t>gawr</t>
  </si>
  <si>
    <t>Gaura suffulta - Bee blossom</t>
  </si>
  <si>
    <t>gasu</t>
  </si>
  <si>
    <t>Gaillardia pulchella - Firewheel</t>
  </si>
  <si>
    <t>gapu</t>
  </si>
  <si>
    <t>Gaillardia pinnatifida - Blanketflower</t>
  </si>
  <si>
    <t>gapi</t>
  </si>
  <si>
    <t>Gaura parviflora</t>
  </si>
  <si>
    <t>gapa</t>
  </si>
  <si>
    <t>Galium fendleri</t>
  </si>
  <si>
    <t>gafe</t>
  </si>
  <si>
    <t>Gaura coccinea - Scarlet gaura</t>
  </si>
  <si>
    <t>gaco</t>
  </si>
  <si>
    <t>Galium boreale</t>
  </si>
  <si>
    <t>gabo</t>
  </si>
  <si>
    <t>Galium asperrimum - Rough bedstraw</t>
  </si>
  <si>
    <t>gaas</t>
  </si>
  <si>
    <t>Galium aparine - Bedstraw</t>
  </si>
  <si>
    <t>gaap</t>
  </si>
  <si>
    <t>Funastrum heterophyllum - Climbing milkweed</t>
  </si>
  <si>
    <t>fuhe</t>
  </si>
  <si>
    <t>Fraxinus pennsylvanica - Velvet ash</t>
  </si>
  <si>
    <t>frpe</t>
  </si>
  <si>
    <t>Froelichia floridana - Cottonweed</t>
  </si>
  <si>
    <t>frfl</t>
  </si>
  <si>
    <t>Fragaria bracteata - Wild strawberry</t>
  </si>
  <si>
    <t>frbr</t>
  </si>
  <si>
    <t>Fragaria americana - Wild strawberry</t>
  </si>
  <si>
    <t>Forsellesia spinescens - Greasebush</t>
  </si>
  <si>
    <t>fosp2</t>
  </si>
  <si>
    <t>Fouquieria splendens - Ocotillo</t>
  </si>
  <si>
    <t>fosp</t>
  </si>
  <si>
    <t>Forestiera neomexicana - New Mexico olive</t>
  </si>
  <si>
    <t>fone</t>
  </si>
  <si>
    <t>Flaveria campestris</t>
  </si>
  <si>
    <t>flca</t>
  </si>
  <si>
    <t>Festuca thurberi - Thurber fescue</t>
  </si>
  <si>
    <t>feth</t>
  </si>
  <si>
    <t>Fendlera rupicola - Fendler bush</t>
  </si>
  <si>
    <t>feru</t>
  </si>
  <si>
    <t>Festuca ovina - Sheep fescue</t>
  </si>
  <si>
    <t>feov</t>
  </si>
  <si>
    <t>Festuca octoflora - Six-week fescue</t>
  </si>
  <si>
    <t>feoc</t>
  </si>
  <si>
    <t>Festuca arizonica - Arizona fescue</t>
  </si>
  <si>
    <t>Fallugia paradoxa - Apache plume</t>
  </si>
  <si>
    <t>bogus entry to trick program</t>
  </si>
  <si>
    <t>fake</t>
  </si>
  <si>
    <t>Evolvulus pilosus</t>
  </si>
  <si>
    <t>evpi</t>
  </si>
  <si>
    <t>Euphorbia strictospora - Narrow-seeded spurge</t>
  </si>
  <si>
    <t>eust</t>
  </si>
  <si>
    <t>Euphorbia spathulata</t>
  </si>
  <si>
    <t>eusp</t>
  </si>
  <si>
    <t>Euphorbia serpens</t>
  </si>
  <si>
    <t>euse3</t>
  </si>
  <si>
    <t>Euphorbia micromera - Sonoran sand mat</t>
  </si>
  <si>
    <t>eumi</t>
  </si>
  <si>
    <t>Euphorbia marginata - Snow-on-the-Mountain</t>
  </si>
  <si>
    <t>euma</t>
  </si>
  <si>
    <t>Euphorbia lurida</t>
  </si>
  <si>
    <t>eulu</t>
  </si>
  <si>
    <t>Eurotia lanata - Winterfat</t>
  </si>
  <si>
    <t>eula</t>
  </si>
  <si>
    <t>Eupatorium herbaceum - Thoroughwort</t>
  </si>
  <si>
    <t>Euphorbia geyeri</t>
  </si>
  <si>
    <t>euge</t>
  </si>
  <si>
    <t>Euphorbia fendleri - Fendler spurge</t>
  </si>
  <si>
    <t>Euphorbia exstipulata</t>
  </si>
  <si>
    <t>euex</t>
  </si>
  <si>
    <t>Euphorbia dentata - Toothed spurge</t>
  </si>
  <si>
    <t>eude</t>
  </si>
  <si>
    <t>Euphorbia albomarginata - Rattlesnake weed</t>
  </si>
  <si>
    <t>eual</t>
  </si>
  <si>
    <t>Erigeron spp.</t>
  </si>
  <si>
    <t>erxx</t>
  </si>
  <si>
    <t>Eriogonum wrightii - Wright buckwheat</t>
  </si>
  <si>
    <t>erwr</t>
  </si>
  <si>
    <t>Erigeron speciosus - Oregon fleabane</t>
  </si>
  <si>
    <t>Eriogonum rotundifolium</t>
  </si>
  <si>
    <t>erro</t>
  </si>
  <si>
    <t>Eriogonum racemosum - Red root buckwheat</t>
  </si>
  <si>
    <t>erra</t>
  </si>
  <si>
    <t>Erioneuron pulchellum - Fluff grass</t>
  </si>
  <si>
    <t>erpu</t>
  </si>
  <si>
    <t>Eriogonum polycladon - Sorrel eriogonum</t>
  </si>
  <si>
    <t>erpo</t>
  </si>
  <si>
    <t>Erioneuron pilosum - Hairy tridens</t>
  </si>
  <si>
    <t>erpi</t>
  </si>
  <si>
    <t>Eragrostis pectinacea - Carolina lovegrass</t>
  </si>
  <si>
    <t>erpe</t>
  </si>
  <si>
    <t>Erigeron nudiflorus</t>
  </si>
  <si>
    <t>ernu</t>
  </si>
  <si>
    <t>Eragrostis mexicana - Mexican lovegrass</t>
  </si>
  <si>
    <t>erme</t>
  </si>
  <si>
    <t>Eriogonum leptophyllum</t>
  </si>
  <si>
    <t>erle</t>
  </si>
  <si>
    <t>Eriogonum jamesii - Antelope sage</t>
  </si>
  <si>
    <t>erja</t>
  </si>
  <si>
    <t>Eragrostis intermedia - Plains lovegrass</t>
  </si>
  <si>
    <t>erin</t>
  </si>
  <si>
    <t>Erigeron flagellaris - Trailing fleabane</t>
  </si>
  <si>
    <t>Erodium cicutarium - Filaree</t>
  </si>
  <si>
    <t>erci</t>
  </si>
  <si>
    <t>Eriogonum cernuum - Nodding eriogonum</t>
  </si>
  <si>
    <t>erce</t>
  </si>
  <si>
    <t>Erysimum capitatum - Western wallflower</t>
  </si>
  <si>
    <t>Erigeron bellidiastrum - Fleabane</t>
  </si>
  <si>
    <t>erbe</t>
  </si>
  <si>
    <t>Eragrostis barrelieri - European lovegrass</t>
  </si>
  <si>
    <t>erba</t>
  </si>
  <si>
    <t>Erysimum asperum - Wallflower</t>
  </si>
  <si>
    <t>eras</t>
  </si>
  <si>
    <t>Eragrostis arida - Desert lovegrass</t>
  </si>
  <si>
    <t>erar</t>
  </si>
  <si>
    <t>Eriogonum annuum</t>
  </si>
  <si>
    <t>eran</t>
  </si>
  <si>
    <t>Eriogonum alatum - Winged wild buckwheat</t>
  </si>
  <si>
    <t>eral</t>
  </si>
  <si>
    <t>Eriogonum abertianum - Wild buckwheat</t>
  </si>
  <si>
    <t>erab</t>
  </si>
  <si>
    <t>Equisetum laevigatum - Cola de caballo; Canuella</t>
  </si>
  <si>
    <t>eqla</t>
  </si>
  <si>
    <t>Ephedra viridis - Green ephedra</t>
  </si>
  <si>
    <t>epvi</t>
  </si>
  <si>
    <t>Ephedra trifurca</t>
  </si>
  <si>
    <t>eptr</t>
  </si>
  <si>
    <t>Ephedra torreyana - Torrey ephedra</t>
  </si>
  <si>
    <t>epto</t>
  </si>
  <si>
    <t>Epilobium saximontanum</t>
  </si>
  <si>
    <t>epsa</t>
  </si>
  <si>
    <t>Epilobium californicum</t>
  </si>
  <si>
    <t>epca</t>
  </si>
  <si>
    <t>Epilobium adenocaulon - Willow weed</t>
  </si>
  <si>
    <t>epad</t>
  </si>
  <si>
    <t>Engelmannia pinnatifida - Engelmann daisy</t>
  </si>
  <si>
    <t>enpi</t>
  </si>
  <si>
    <t>Enneapogon desvauxii - Pappus grass</t>
  </si>
  <si>
    <t>ende</t>
  </si>
  <si>
    <t>Eleocharis macrostachya - Spike-rush</t>
  </si>
  <si>
    <t>elma</t>
  </si>
  <si>
    <t>Elymus elymoides - Squirreltail</t>
  </si>
  <si>
    <t>Eleagnus angustifolia - Russian Olive</t>
  </si>
  <si>
    <t>elan</t>
  </si>
  <si>
    <t>Echinocereus viridiflorus</t>
  </si>
  <si>
    <t>ecvi</t>
  </si>
  <si>
    <t>Echinocereus triglochidiatus</t>
  </si>
  <si>
    <t>ectr</t>
  </si>
  <si>
    <t>Echinocereus sp.</t>
  </si>
  <si>
    <t>ecsp</t>
  </si>
  <si>
    <t>Echinocereus fendleri</t>
  </si>
  <si>
    <t>ecfe</t>
  </si>
  <si>
    <t>Echinocloa crusgallii - Barnyard grass</t>
  </si>
  <si>
    <t>eccr</t>
  </si>
  <si>
    <t>Eclipta alba - Yerba de tajo</t>
  </si>
  <si>
    <t>ecal</t>
  </si>
  <si>
    <t>Dyssodia pentachaeta</t>
  </si>
  <si>
    <t>dype</t>
  </si>
  <si>
    <t>Dyssodia papposa - Fetid marigold</t>
  </si>
  <si>
    <t>dypa</t>
  </si>
  <si>
    <t>Dyssodia acerosa - Dogweed</t>
  </si>
  <si>
    <t>dyac</t>
  </si>
  <si>
    <t>Draba sp.</t>
  </si>
  <si>
    <t>drxx</t>
  </si>
  <si>
    <t>Draba helleriana</t>
  </si>
  <si>
    <t>drhe</t>
  </si>
  <si>
    <t>Draba cuneifolia - Whitlow grass</t>
  </si>
  <si>
    <t>drcu</t>
  </si>
  <si>
    <t>Dithyrea wislizenii - Spectacle pod</t>
  </si>
  <si>
    <t>diwi</t>
  </si>
  <si>
    <t>Distichlis stricta - Salt grass</t>
  </si>
  <si>
    <t>dist</t>
  </si>
  <si>
    <t>Delphinium virescens - Larkspur</t>
  </si>
  <si>
    <t>devi</t>
  </si>
  <si>
    <t>Descurainia  richardsonii</t>
  </si>
  <si>
    <t>deri</t>
  </si>
  <si>
    <t>Descurainia pinnata - Yellow tansy-mustard</t>
  </si>
  <si>
    <t>depi</t>
  </si>
  <si>
    <t>Descurainia obtusa - Desert tansy-mustard</t>
  </si>
  <si>
    <t>deob</t>
  </si>
  <si>
    <t>Desmanthus illinoensis</t>
  </si>
  <si>
    <t>deil</t>
  </si>
  <si>
    <t>Dalea terminalis</t>
  </si>
  <si>
    <t>date</t>
  </si>
  <si>
    <t>emarginate obtuse at tip.</t>
  </si>
  <si>
    <t>Dalea species - 5-foliate pinnate leaflets, 2mm wide</t>
  </si>
  <si>
    <t>dasp</t>
  </si>
  <si>
    <t>Dalea scoparia - Broom pea</t>
  </si>
  <si>
    <t>dasc</t>
  </si>
  <si>
    <t>Datura quercifolia - Oak-leaved thorn apple</t>
  </si>
  <si>
    <t>daqu</t>
  </si>
  <si>
    <t>Dalea polygonoides</t>
  </si>
  <si>
    <t>dapo</t>
  </si>
  <si>
    <t>Danthonia parryi - Parry danthonia</t>
  </si>
  <si>
    <t>dapa</t>
  </si>
  <si>
    <t>Dalea nana - Dwarf dalea</t>
  </si>
  <si>
    <t>dana</t>
  </si>
  <si>
    <t>Datura meteloides - Jimson weed</t>
  </si>
  <si>
    <t>dame</t>
  </si>
  <si>
    <t>Dalea leporina - Foxtail dalea</t>
  </si>
  <si>
    <t>dale</t>
  </si>
  <si>
    <t>Dalea lanata - Wooly dalea</t>
  </si>
  <si>
    <t>dala</t>
  </si>
  <si>
    <t>Dalea jamesii</t>
  </si>
  <si>
    <t>daja</t>
  </si>
  <si>
    <t>Dalea formosa - Feather plume</t>
  </si>
  <si>
    <t>dafo</t>
  </si>
  <si>
    <t>Dalea candidum - White Prairie Clover</t>
  </si>
  <si>
    <t>Dalea brachystachys - Indigo-bush</t>
  </si>
  <si>
    <t>dabr</t>
  </si>
  <si>
    <t>dalea albiflora - White Dalea</t>
  </si>
  <si>
    <t>daal</t>
  </si>
  <si>
    <t>Cyperus spp.</t>
  </si>
  <si>
    <t>cyxx</t>
  </si>
  <si>
    <t>Cynoglossum officinalis - Hound's tounge</t>
  </si>
  <si>
    <t>cyof</t>
  </si>
  <si>
    <t>Cyperus odoratus</t>
  </si>
  <si>
    <t>cyod</t>
  </si>
  <si>
    <t>Cymopterus montanus</t>
  </si>
  <si>
    <t>cymo</t>
  </si>
  <si>
    <t>Cyphomeris gypsophiloides</t>
  </si>
  <si>
    <t>cygy</t>
  </si>
  <si>
    <t>Cystopteris fragilis</t>
  </si>
  <si>
    <t>cyfr</t>
  </si>
  <si>
    <t>Cyperus fendlerianus</t>
  </si>
  <si>
    <t>cyfe2</t>
  </si>
  <si>
    <t>Cyperus esculentus - Flat Sedge</t>
  </si>
  <si>
    <t>cyes</t>
  </si>
  <si>
    <t>Cycloloma atriplicifolium - Winged pigweed</t>
  </si>
  <si>
    <t>cyat</t>
  </si>
  <si>
    <t>Cucurbita foetidissima - Buffalo-gourd</t>
  </si>
  <si>
    <t>cufo</t>
  </si>
  <si>
    <t>Cuscuta campestris - Field dodder</t>
  </si>
  <si>
    <t>cuca</t>
  </si>
  <si>
    <t>Cryptantha sp.</t>
  </si>
  <si>
    <t>crxx</t>
  </si>
  <si>
    <t>Croton texensis - Texas croton</t>
  </si>
  <si>
    <t>crte</t>
  </si>
  <si>
    <t>Cryptantha minima</t>
  </si>
  <si>
    <t>crmi</t>
  </si>
  <si>
    <t>Cryptantha jamesii - Hidden flower</t>
  </si>
  <si>
    <t>Cryptantha crassisepala</t>
  </si>
  <si>
    <t>crcr</t>
  </si>
  <si>
    <t>Cordylanthus wrightii</t>
  </si>
  <si>
    <t>cowr</t>
  </si>
  <si>
    <t>Coryphantha vivipara - Pincushion cactus</t>
  </si>
  <si>
    <t>covi</t>
  </si>
  <si>
    <t>Comandra pallida - Bastard toadflax</t>
  </si>
  <si>
    <t>copa2</t>
  </si>
  <si>
    <t>Cosmos parviflorus - Cosmos</t>
  </si>
  <si>
    <t>copa</t>
  </si>
  <si>
    <t>Corispermum nitidum - Tickseed</t>
  </si>
  <si>
    <t>coni</t>
  </si>
  <si>
    <t>Conopholis mexicana - Squaw root</t>
  </si>
  <si>
    <t>come</t>
  </si>
  <si>
    <t>Convolvulus incanus</t>
  </si>
  <si>
    <t>coin</t>
  </si>
  <si>
    <t>Commelina erecta - Hierba del pollo</t>
  </si>
  <si>
    <t>coer</t>
  </si>
  <si>
    <t>Commelina dianthifolia - Day-flower</t>
  </si>
  <si>
    <t>codi</t>
  </si>
  <si>
    <t>Conyza coulteri</t>
  </si>
  <si>
    <t>coco</t>
  </si>
  <si>
    <t>Coreopsis cardaminefolia - Tickseed; Manzanilla</t>
  </si>
  <si>
    <t>coca2</t>
  </si>
  <si>
    <t>Conyza canadensis - Horseweed</t>
  </si>
  <si>
    <t>Corydalis aurea - Scrambled Eggs</t>
  </si>
  <si>
    <t>Convolvulus arvensis - Bindweed</t>
  </si>
  <si>
    <t>coar</t>
  </si>
  <si>
    <t>Clinopodium vulgare - Wild basil</t>
  </si>
  <si>
    <t>clvu</t>
  </si>
  <si>
    <t>Cleome serrulata - Rocky mountain bee plant</t>
  </si>
  <si>
    <t>clse</t>
  </si>
  <si>
    <t>Clematis ligusticifolia</t>
  </si>
  <si>
    <t>clli</t>
  </si>
  <si>
    <t>Clematis bigelovii - Old man's beard</t>
  </si>
  <si>
    <t>clbi</t>
  </si>
  <si>
    <t>Cirsium wheeleri</t>
  </si>
  <si>
    <t>ciwh</t>
  </si>
  <si>
    <t>Cirsium undulatum</t>
  </si>
  <si>
    <t>ciun</t>
  </si>
  <si>
    <t>Cirsium pulchellum</t>
  </si>
  <si>
    <t>cipu</t>
  </si>
  <si>
    <t>Cirsium palludium - Yellow Thistle</t>
  </si>
  <si>
    <t>cipa</t>
  </si>
  <si>
    <t>Cirsium ochrocentrum - Santa Fe thistle</t>
  </si>
  <si>
    <t>cioc</t>
  </si>
  <si>
    <t>Cirsium neomexicanum - New Mexico thistle</t>
  </si>
  <si>
    <t>cine</t>
  </si>
  <si>
    <t>Cirsium megacephalum - Thistle</t>
  </si>
  <si>
    <t>cime</t>
  </si>
  <si>
    <t>Cicuta douglasii - Water hemlock</t>
  </si>
  <si>
    <t>cido</t>
  </si>
  <si>
    <t>Chamaesaracha sordida</t>
  </si>
  <si>
    <t>chso</t>
  </si>
  <si>
    <t>Chenopodium rubrum</t>
  </si>
  <si>
    <t>chru</t>
  </si>
  <si>
    <t>Chrysothamnus pulchellus - Rabbitbrush</t>
  </si>
  <si>
    <t>chpu</t>
  </si>
  <si>
    <t>Chenopodium neomexicanum - New Mexico goosefoot</t>
  </si>
  <si>
    <t>chne</t>
  </si>
  <si>
    <t>Chrysothamnus nauseosus - Rubber rabbit brush</t>
  </si>
  <si>
    <t>chna</t>
  </si>
  <si>
    <t>Chilopsis linearis - Desert willow</t>
  </si>
  <si>
    <t>chli</t>
  </si>
  <si>
    <t>Chenopodium incanum</t>
  </si>
  <si>
    <t>chin</t>
  </si>
  <si>
    <t>Chrysopsis hispida - Golden aster</t>
  </si>
  <si>
    <t>chhi</t>
  </si>
  <si>
    <t>Cheilanthes fendleri - Fendler lip fern</t>
  </si>
  <si>
    <t>chfe2</t>
  </si>
  <si>
    <t>Cheilanthes feei - Fee's lip fern</t>
  </si>
  <si>
    <t>Cheilanthes eatoni - Lip fern</t>
  </si>
  <si>
    <t>chea</t>
  </si>
  <si>
    <t>Chenopodium desiccatum - Thick-leaf goosefoot</t>
  </si>
  <si>
    <t>Chamaesaracha coronopus</t>
  </si>
  <si>
    <t>chco2</t>
  </si>
  <si>
    <t>Chamaesaracha coniodes</t>
  </si>
  <si>
    <t>chco</t>
  </si>
  <si>
    <t>Chenopodium berlandieri - Pitseed goosefoot</t>
  </si>
  <si>
    <t>chbe</t>
  </si>
  <si>
    <t>Chenopodium ambrosioides - Mexican tea</t>
  </si>
  <si>
    <t>cham</t>
  </si>
  <si>
    <t>Chenopodium album - Lamb's quarters</t>
  </si>
  <si>
    <t>Cevallia sinuata</t>
  </si>
  <si>
    <t>cesi</t>
  </si>
  <si>
    <t>Celtis reticulata - Netleaf hackberry</t>
  </si>
  <si>
    <t>cere</t>
  </si>
  <si>
    <t>Cenchrus pauciflorus - Field Sandbur</t>
  </si>
  <si>
    <t>cepa</t>
  </si>
  <si>
    <t>burned Cercocarpus montanus</t>
  </si>
  <si>
    <t>cemo2</t>
  </si>
  <si>
    <t>Cercocarpus montanus - Mountain mahogany</t>
  </si>
  <si>
    <t>Centunculus minimus - Chaff-weed</t>
  </si>
  <si>
    <t>cemi</t>
  </si>
  <si>
    <t>Ceratoides lanata - Winter fat</t>
  </si>
  <si>
    <t>cela</t>
  </si>
  <si>
    <t>Ceanothus fendleri - Buck brush</t>
  </si>
  <si>
    <t>Cenchrus echinatus - Sandbur</t>
  </si>
  <si>
    <t>ceec</t>
  </si>
  <si>
    <t>Centaurium calycosum - Centuary</t>
  </si>
  <si>
    <t>ceca</t>
  </si>
  <si>
    <t>Cerastium brachypodum</t>
  </si>
  <si>
    <t>cebr</t>
  </si>
  <si>
    <t>Cerastium arvense - Mouse-ear Chickweed</t>
  </si>
  <si>
    <t>cear</t>
  </si>
  <si>
    <t>Carex spp. - Unknown species of sedge</t>
  </si>
  <si>
    <t>Carex siccata - Caric sedge</t>
  </si>
  <si>
    <t>casi</t>
  </si>
  <si>
    <t>Cannabis sativa - Marijuana</t>
  </si>
  <si>
    <t>casa2</t>
  </si>
  <si>
    <t>Camelina sativa - False flax; Gold-of-pleasure</t>
  </si>
  <si>
    <t>casa</t>
  </si>
  <si>
    <t>Ceramic artifact</t>
  </si>
  <si>
    <t>cart</t>
  </si>
  <si>
    <t>Campanula rotundifolia - Bluebell</t>
  </si>
  <si>
    <t>caro</t>
  </si>
  <si>
    <t>Carex praegracilis - Caric sedge</t>
  </si>
  <si>
    <t>capr</t>
  </si>
  <si>
    <t>Camelina microcarpa - Little pod</t>
  </si>
  <si>
    <t>cami2</t>
  </si>
  <si>
    <t>Castilleja minor - Indian paintbrush</t>
  </si>
  <si>
    <t>cami</t>
  </si>
  <si>
    <t>Castilleja linariaefolia - Indian paintbrush</t>
  </si>
  <si>
    <t>Carlowrightia linearifolia</t>
  </si>
  <si>
    <t>cali</t>
  </si>
  <si>
    <t>Castilleja integra - Indian paintbrush</t>
  </si>
  <si>
    <t>cain</t>
  </si>
  <si>
    <t>Calliandra humilis - False mesquite</t>
  </si>
  <si>
    <t>cahu</t>
  </si>
  <si>
    <t>Caesalpinia gilliesii - Bird-of-paradise</t>
  </si>
  <si>
    <t>cagi</t>
  </si>
  <si>
    <t>Carex filifolia - Sedge</t>
  </si>
  <si>
    <t>cafi</t>
  </si>
  <si>
    <t>unknown cactus</t>
  </si>
  <si>
    <t>cact</t>
  </si>
  <si>
    <t>Capsella bursa-pastoris - Shepherd's purse</t>
  </si>
  <si>
    <t>cabu</t>
  </si>
  <si>
    <t>Cassia bauhinioides - Two-leaved senna</t>
  </si>
  <si>
    <t>caba</t>
  </si>
  <si>
    <t>Bryophyte</t>
  </si>
  <si>
    <t>bryo</t>
  </si>
  <si>
    <t>Bromus sp.</t>
  </si>
  <si>
    <t>brxx</t>
  </si>
  <si>
    <t>Bromus tectorum - Cheat grass</t>
  </si>
  <si>
    <t>Brickellia scabra</t>
  </si>
  <si>
    <t>brsc</t>
  </si>
  <si>
    <t>Bromus lanatipes - Brome</t>
  </si>
  <si>
    <t>brla</t>
  </si>
  <si>
    <t>Bromus inermis - Smooth Brome</t>
  </si>
  <si>
    <t>Brickellia grandiflora - Thoroughwort</t>
  </si>
  <si>
    <t>Brickellia floribunda</t>
  </si>
  <si>
    <t>brfl</t>
  </si>
  <si>
    <t>Brickellia fendleri - Bricklebush</t>
  </si>
  <si>
    <t>brfe</t>
  </si>
  <si>
    <t>Bromus ciliatus - Fringed Brome</t>
  </si>
  <si>
    <t>Brickellia californica - California bricklebush</t>
  </si>
  <si>
    <t>Brickellia brachyphylla - Bricklebush</t>
  </si>
  <si>
    <t>brbr</t>
  </si>
  <si>
    <t>Brickellia baccharidea - Bricklebush</t>
  </si>
  <si>
    <t>brba</t>
  </si>
  <si>
    <t>Bromus anomalus - Nodding Brome</t>
  </si>
  <si>
    <t>bran</t>
  </si>
  <si>
    <t>Boerhaavia torreyana - Spiderling</t>
  </si>
  <si>
    <t>boto</t>
  </si>
  <si>
    <t>Bouteloua sp.</t>
  </si>
  <si>
    <t>bosp</t>
  </si>
  <si>
    <t>Boerhaavia intermedia - Spiderling</t>
  </si>
  <si>
    <t>boin</t>
  </si>
  <si>
    <t>Bouteloua hirsuta - Hairy grama</t>
  </si>
  <si>
    <t>bohi</t>
  </si>
  <si>
    <t>Bouteloua gracilis - Blue grama</t>
  </si>
  <si>
    <t>Boerhaavia erecta - Spiderling</t>
  </si>
  <si>
    <t>boer2</t>
  </si>
  <si>
    <t>Bouteloua eriopoda - Black grama</t>
  </si>
  <si>
    <t>boer</t>
  </si>
  <si>
    <t>Bouteloua curtipendula - Side-oats grama</t>
  </si>
  <si>
    <t>Bouteloua barbata - Six-weeks grama</t>
  </si>
  <si>
    <t>Bouteloua aristidoides - Needle grama</t>
  </si>
  <si>
    <t>boar</t>
  </si>
  <si>
    <t>Blepharoneuron tricholepis - Pine Dropseed</t>
  </si>
  <si>
    <t>Bidens tenuisecta</t>
  </si>
  <si>
    <t>bite</t>
  </si>
  <si>
    <t>Bidens laevis - Smooth beggarticks; Bur Marigold</t>
  </si>
  <si>
    <t>bila</t>
  </si>
  <si>
    <t>Bidens heterosperma - Bur-marigold</t>
  </si>
  <si>
    <t>bihe</t>
  </si>
  <si>
    <t>Bidens frondosa - Sticktight</t>
  </si>
  <si>
    <t>bifr</t>
  </si>
  <si>
    <t>Berberis repens - Creeping barberry</t>
  </si>
  <si>
    <t>bere</t>
  </si>
  <si>
    <t>Berlandiera lyrata - Green-eyes</t>
  </si>
  <si>
    <t>bely</t>
  </si>
  <si>
    <t>Berberis haematocarpa - Red barberry</t>
  </si>
  <si>
    <t>beha</t>
  </si>
  <si>
    <t>Berula erecta - Water parsnip</t>
  </si>
  <si>
    <t>beer</t>
  </si>
  <si>
    <t>Baccharis wrightii - Wright's baccharis</t>
  </si>
  <si>
    <t>bawr</t>
  </si>
  <si>
    <t>Bahia woodhousei - Bahia</t>
  </si>
  <si>
    <t>bawo</t>
  </si>
  <si>
    <t>Baccharis thesioides - Arizona baccharis</t>
  </si>
  <si>
    <t>bath</t>
  </si>
  <si>
    <t>Baccharis salicina - Willow baccharis</t>
  </si>
  <si>
    <t>basa</t>
  </si>
  <si>
    <t>Bahia pedata - Bluntscale bahia</t>
  </si>
  <si>
    <t>bape</t>
  </si>
  <si>
    <t>Bahia neomexicana - New Mexico bahia</t>
  </si>
  <si>
    <t>bane</t>
  </si>
  <si>
    <t>Baileya multiradiata - Woolly-marigold</t>
  </si>
  <si>
    <t>bamu</t>
  </si>
  <si>
    <t>Baccharis glutinosa - Seepwillow</t>
  </si>
  <si>
    <t>bagl</t>
  </si>
  <si>
    <t>Baccharis emoryi - Emory baccharis</t>
  </si>
  <si>
    <t>baem</t>
  </si>
  <si>
    <t>Bahia dissecta - Yellow ragweed</t>
  </si>
  <si>
    <t>Bahia absinthifolia - Bahia</t>
  </si>
  <si>
    <t>baab</t>
  </si>
  <si>
    <t>Avena sativa - Oats</t>
  </si>
  <si>
    <t>avsa</t>
  </si>
  <si>
    <t>Atriplex confertifolia - Shadscale</t>
  </si>
  <si>
    <t>atco</t>
  </si>
  <si>
    <t>Atriplex canescens - Four-winged saltbush</t>
  </si>
  <si>
    <t>atca</t>
  </si>
  <si>
    <t>Atriplex argentea - Silver saltbush</t>
  </si>
  <si>
    <t>atar</t>
  </si>
  <si>
    <t>Astragalus sp.</t>
  </si>
  <si>
    <t>asxx</t>
  </si>
  <si>
    <t>Astragalus wootonii - Wooton's locoweed</t>
  </si>
  <si>
    <t>aswo</t>
  </si>
  <si>
    <t>Astragalus tephrodes - Locoweed</t>
  </si>
  <si>
    <t>aste</t>
  </si>
  <si>
    <t>Asclepias subverticillata - Poison milkweed</t>
  </si>
  <si>
    <t>assu</t>
  </si>
  <si>
    <t>Asclepias speciosa - Showy milkweed</t>
  </si>
  <si>
    <t>assp2</t>
  </si>
  <si>
    <t>Aster spinosus - Spiny aster; Mexican devil-weed</t>
  </si>
  <si>
    <t>assp</t>
  </si>
  <si>
    <t>Astragalus praelongus - Stinking milkvetch</t>
  </si>
  <si>
    <t>aspr</t>
  </si>
  <si>
    <t>Aster pauciflorus - Aster</t>
  </si>
  <si>
    <t>aspa</t>
  </si>
  <si>
    <t>Astragalus nuttallianus - Locoweed</t>
  </si>
  <si>
    <t>asnu</t>
  </si>
  <si>
    <t>Astragalus missouriensis - Locoweed</t>
  </si>
  <si>
    <t>asmi</t>
  </si>
  <si>
    <t>Astragalus lentiginosus - Blue locoweed</t>
  </si>
  <si>
    <t>asle</t>
  </si>
  <si>
    <t>Asclepias latifolia - Milkweed</t>
  </si>
  <si>
    <t>asla</t>
  </si>
  <si>
    <t>Aster foliaceus - Leafy-bracted Aster</t>
  </si>
  <si>
    <t>asfo</t>
  </si>
  <si>
    <t>Aster hesperius - Marsh aster</t>
  </si>
  <si>
    <t>ashe</t>
  </si>
  <si>
    <t>Aster exilis - Aster</t>
  </si>
  <si>
    <t>asex</t>
  </si>
  <si>
    <t>Asclepias engelmanniana - Milkweed</t>
  </si>
  <si>
    <t>asen</t>
  </si>
  <si>
    <t>Aster commutatus - Aster</t>
  </si>
  <si>
    <t>asco</t>
  </si>
  <si>
    <t>alus calycosus - Milk-vetch</t>
  </si>
  <si>
    <t>asca</t>
  </si>
  <si>
    <t>Asclepias brachystephana - Milkweed</t>
  </si>
  <si>
    <t>asbr</t>
  </si>
  <si>
    <t>Asclepias asperula - Antelopehorns</t>
  </si>
  <si>
    <t>asas</t>
  </si>
  <si>
    <t>Aristida spp. - unknown</t>
  </si>
  <si>
    <t>Aristida wrightii - Wright's three-awn</t>
  </si>
  <si>
    <t>arwr</t>
  </si>
  <si>
    <t>Arceuthobium vaginatum - Dwarf mistletoe</t>
  </si>
  <si>
    <t>arva</t>
  </si>
  <si>
    <t>Arctostaphylos uva-ursi - Bearberry</t>
  </si>
  <si>
    <t>aruv</t>
  </si>
  <si>
    <t>Artemisia tridentada</t>
  </si>
  <si>
    <t>artr</t>
  </si>
  <si>
    <t>Arenaria saxosa - Sand wort</t>
  </si>
  <si>
    <t>arsa</t>
  </si>
  <si>
    <t>Aristida purpurea - Purple three-awn</t>
  </si>
  <si>
    <t>arpu</t>
  </si>
  <si>
    <t>Artemisia ludoviciana - Western mugwort</t>
  </si>
  <si>
    <t>Aristida longiseta - Red three-awn</t>
  </si>
  <si>
    <t>arlo</t>
  </si>
  <si>
    <t>Arenaria langinosum</t>
  </si>
  <si>
    <t>Aristida hamulosa - Poverty three-awn</t>
  </si>
  <si>
    <t>arha</t>
  </si>
  <si>
    <t>Aristida glauca - Reverchon three-awn</t>
  </si>
  <si>
    <t>argl</t>
  </si>
  <si>
    <t>Artemisia franserioides - Ragweed sagebrush</t>
  </si>
  <si>
    <t>Artemisia frigida - Fringed sage</t>
  </si>
  <si>
    <t>arfr</t>
  </si>
  <si>
    <t>Artemisia filifolia - Sand sage</t>
  </si>
  <si>
    <t>arfi</t>
  </si>
  <si>
    <t>Arenaria fendleri - Fendler's sandwort</t>
  </si>
  <si>
    <t>arfe3</t>
  </si>
  <si>
    <t>Arabis fendleri - Fendler rockcress</t>
  </si>
  <si>
    <t>arfe2</t>
  </si>
  <si>
    <t>Aristida fendleriana - Fendler three-awn</t>
  </si>
  <si>
    <t>arfe</t>
  </si>
  <si>
    <t>Artemisia dracunculus - Tarragon</t>
  </si>
  <si>
    <t>Aristida divaricata - Poverty three-awn</t>
  </si>
  <si>
    <t>ardi</t>
  </si>
  <si>
    <t>Arenaria confusa - Sandwort</t>
  </si>
  <si>
    <t>Arceuthobium campylopodum - Small-mistletoe</t>
  </si>
  <si>
    <t>arca3</t>
  </si>
  <si>
    <t>Artemisia carruthii - Sagebrush</t>
  </si>
  <si>
    <t>arca2</t>
  </si>
  <si>
    <t>Artemisia campestris - Sagebrush</t>
  </si>
  <si>
    <t>Artemisia bigelovii - Bigelow Sagebrush</t>
  </si>
  <si>
    <t>arbi</t>
  </si>
  <si>
    <t>Aristida barbata - Havard three-awn</t>
  </si>
  <si>
    <t>arba</t>
  </si>
  <si>
    <t>Aristida arizonica - Arizona three-awn</t>
  </si>
  <si>
    <t>arar</t>
  </si>
  <si>
    <t>Aristida adscensionis - Six-weeks three-awn</t>
  </si>
  <si>
    <t>arad</t>
  </si>
  <si>
    <t>Arabis sp.</t>
  </si>
  <si>
    <t>arab</t>
  </si>
  <si>
    <t>Aquilegia triternata - Red columbine</t>
  </si>
  <si>
    <t>aqtr</t>
  </si>
  <si>
    <t>Aquilegia elegantula - Red columbine</t>
  </si>
  <si>
    <t>aqel</t>
  </si>
  <si>
    <t>Apocynum medium - Dogbane</t>
  </si>
  <si>
    <t>apme</t>
  </si>
  <si>
    <t>Apocynum cannabinum - dogbane</t>
  </si>
  <si>
    <t>Aphanostephus arizonicus - Lazy daisy</t>
  </si>
  <si>
    <t>apar</t>
  </si>
  <si>
    <t>Apocynum androsaemifolium - Spreading dogbane</t>
  </si>
  <si>
    <t>Androsace septentrionales - Rock jasmine</t>
  </si>
  <si>
    <t>Andropogon sacchariodes - Silver beard grass</t>
  </si>
  <si>
    <t>ansa</t>
  </si>
  <si>
    <t>Antennaria parvifolia - Pussytoes</t>
  </si>
  <si>
    <t>Antennaria marginata - Pussytoes</t>
  </si>
  <si>
    <t>Andropogon gerardii - Big Bluestem</t>
  </si>
  <si>
    <t>ange</t>
  </si>
  <si>
    <t>Anemone cylindrica</t>
  </si>
  <si>
    <t>ancy</t>
  </si>
  <si>
    <t>Anemopsis californica - Yerba mansa</t>
  </si>
  <si>
    <t>anca</t>
  </si>
  <si>
    <t>Andropogon barbinodis - Cane beard grass</t>
  </si>
  <si>
    <t>anba</t>
  </si>
  <si>
    <t>Amaranthus wrightii - Amaranth</t>
  </si>
  <si>
    <t>amwr</t>
  </si>
  <si>
    <t>Amaranthus retroflexus - Green amaranth</t>
  </si>
  <si>
    <t>amre</t>
  </si>
  <si>
    <t>Amaranthus palmeri - Carelessweed</t>
  </si>
  <si>
    <t>ampa</t>
  </si>
  <si>
    <t>Amaranthus hybridus - Pigweed</t>
  </si>
  <si>
    <t>amhy</t>
  </si>
  <si>
    <t>Amsonia hirtella - Bluestar</t>
  </si>
  <si>
    <t>amhi</t>
  </si>
  <si>
    <t>Amaranthus graecizans - Tumbleweed</t>
  </si>
  <si>
    <t>amgr</t>
  </si>
  <si>
    <t>Amsonia fugatei</t>
  </si>
  <si>
    <t>amfu</t>
  </si>
  <si>
    <t>Amorpha fruticosa  - Bastard indigo</t>
  </si>
  <si>
    <t>amfr</t>
  </si>
  <si>
    <t>Ambrosia confertiflora - Slimleaf bursage</t>
  </si>
  <si>
    <t>amco</t>
  </si>
  <si>
    <t>Ammocodon chenopodioides - Goosefoot moonpod</t>
  </si>
  <si>
    <t>amch</t>
  </si>
  <si>
    <t>Ambrosia artemisiifolia - Common ragweed</t>
  </si>
  <si>
    <t>amar</t>
  </si>
  <si>
    <t>Amaranthus albus - Pigweed</t>
  </si>
  <si>
    <t>amal</t>
  </si>
  <si>
    <t>Ambrosia acanthicarpa - Annual bursage</t>
  </si>
  <si>
    <t>amac</t>
  </si>
  <si>
    <t>Allium sp</t>
  </si>
  <si>
    <t>alxx</t>
  </si>
  <si>
    <t>Aloysia wrightii - Oreganillo</t>
  </si>
  <si>
    <t>alwr</t>
  </si>
  <si>
    <t>Amaranthus powellii - Amaranth</t>
  </si>
  <si>
    <t>alpo</t>
  </si>
  <si>
    <t>Allenrolfea occidentalis - Pickle-weed</t>
  </si>
  <si>
    <t>aloc</t>
  </si>
  <si>
    <t>Allionia incarnata - Umbrella-wort</t>
  </si>
  <si>
    <t>alin</t>
  </si>
  <si>
    <t>Allium geyeri - Plains onion</t>
  </si>
  <si>
    <t>alge</t>
  </si>
  <si>
    <t>Cyanobacteria - Blue-green algae</t>
  </si>
  <si>
    <t>alga</t>
  </si>
  <si>
    <t>Allium cernuum - Nodding onion</t>
  </si>
  <si>
    <t>Aletes acaulis</t>
  </si>
  <si>
    <t>alac</t>
  </si>
  <si>
    <t>Ailanthus altissima - Tree of Heaven</t>
  </si>
  <si>
    <t>aial</t>
  </si>
  <si>
    <t>Agropyron sp.</t>
  </si>
  <si>
    <t>agxx2</t>
  </si>
  <si>
    <t>Agropyron smithii - Western wheatgrass</t>
  </si>
  <si>
    <t>Agrostis semiverticillata - Water bent</t>
  </si>
  <si>
    <t>agse</t>
  </si>
  <si>
    <t>Agastache pallidiflora - Giant-hyssop</t>
  </si>
  <si>
    <t>agpa</t>
  </si>
  <si>
    <t>Agastache micrantha - Giant-hyssop</t>
  </si>
  <si>
    <t>agmi</t>
  </si>
  <si>
    <t>Agrostis alba - Redtop</t>
  </si>
  <si>
    <t>agal</t>
  </si>
  <si>
    <t>Acer negundo - Box elder</t>
  </si>
  <si>
    <t>acne</t>
  </si>
  <si>
    <t>Achillea millefolium - Western yarrow</t>
  </si>
  <si>
    <t>Acer glabrum - New Mexico Maple</t>
  </si>
  <si>
    <t>acgl</t>
  </si>
  <si>
    <t>Abies concolor - White fir</t>
  </si>
  <si>
    <t>pipe</t>
  </si>
  <si>
    <t>Machaeranthera canescens</t>
  </si>
  <si>
    <t>maca</t>
  </si>
  <si>
    <t>cement paver</t>
  </si>
  <si>
    <t>pavr</t>
  </si>
  <si>
    <t>flag</t>
  </si>
  <si>
    <t>&gt;0.5 cm wood</t>
  </si>
  <si>
    <t>stck</t>
  </si>
  <si>
    <t>cable</t>
  </si>
  <si>
    <t>cabl</t>
  </si>
  <si>
    <t>tube sealant</t>
  </si>
  <si>
    <t>tbsl</t>
  </si>
  <si>
    <t>tube</t>
  </si>
  <si>
    <t>unkn grass</t>
  </si>
  <si>
    <t>grsp</t>
  </si>
  <si>
    <t>yr2016</t>
  </si>
  <si>
    <t>BRIN_16</t>
  </si>
  <si>
    <t>Shrub_16</t>
  </si>
  <si>
    <t>Other_16</t>
  </si>
  <si>
    <t>Growth form code</t>
  </si>
  <si>
    <t>Growth form name</t>
  </si>
  <si>
    <t>#t of species with basal hits</t>
  </si>
  <si>
    <t>Total Basal_cm</t>
  </si>
  <si>
    <t># of species with canopy hits</t>
  </si>
  <si>
    <t>Total Canopy_cm</t>
  </si>
  <si>
    <t># of species with basal  &amp; canopy hits</t>
  </si>
  <si>
    <t>Seeded_Unseeded</t>
  </si>
  <si>
    <t>BI</t>
  </si>
  <si>
    <t>FS-BAND</t>
  </si>
  <si>
    <t>%_C</t>
  </si>
  <si>
    <t>%_B</t>
  </si>
  <si>
    <t>%BRIN_08</t>
  </si>
  <si>
    <t xml:space="preserve">tree            </t>
  </si>
  <si>
    <t xml:space="preserve">shrub           </t>
  </si>
  <si>
    <t xml:space="preserve">sub-shrub       </t>
  </si>
  <si>
    <t xml:space="preserve">grass/sedge     </t>
  </si>
  <si>
    <t xml:space="preserve">cactus          </t>
  </si>
  <si>
    <t xml:space="preserve">forb            </t>
  </si>
  <si>
    <t xml:space="preserve">mushroom/fungus </t>
  </si>
  <si>
    <t xml:space="preserve">cryptogam/moss  </t>
  </si>
  <si>
    <t xml:space="preserve">litter          </t>
  </si>
  <si>
    <t xml:space="preserve">bare            </t>
  </si>
  <si>
    <t>?</t>
  </si>
  <si>
    <t xml:space="preserve">unspecified     </t>
  </si>
  <si>
    <t>#</t>
  </si>
  <si>
    <t xml:space="preserve">invalid         </t>
  </si>
  <si>
    <t>2mau1</t>
  </si>
  <si>
    <t>Sum of %_C</t>
  </si>
  <si>
    <t>Cirsium neomexicanum</t>
  </si>
  <si>
    <t>pamu</t>
  </si>
  <si>
    <t>Packera multilobata -</t>
  </si>
  <si>
    <t>hevi</t>
  </si>
  <si>
    <t>Heterotheca villosa</t>
  </si>
  <si>
    <t>Koeleria micrantha</t>
  </si>
  <si>
    <t>anma2</t>
  </si>
  <si>
    <t>Anaphalis margaritacea</t>
  </si>
  <si>
    <t>sctr</t>
  </si>
  <si>
    <t>Senecio triangularis</t>
  </si>
  <si>
    <t>Sphaeralcea angustifolia</t>
  </si>
  <si>
    <t>Mirabilis multiflora</t>
  </si>
  <si>
    <t>lasc</t>
  </si>
  <si>
    <t>Laennecia schiedeana</t>
  </si>
  <si>
    <t>mesp</t>
  </si>
  <si>
    <t>Mentzelia springeri</t>
  </si>
  <si>
    <t>Aristida arizonica</t>
  </si>
  <si>
    <t>Leucelene ericoides</t>
  </si>
  <si>
    <t>Mirabilis linearis</t>
  </si>
  <si>
    <t>Erodium cicutarium</t>
  </si>
  <si>
    <t>Bromus carinatus</t>
  </si>
  <si>
    <t>Artemisia frigida</t>
  </si>
  <si>
    <t>Artemisia carruthii</t>
  </si>
  <si>
    <t>Helianthus annuus</t>
  </si>
  <si>
    <t>Thelesperma filifolium</t>
  </si>
  <si>
    <t>Psoralidium tenuiflora</t>
  </si>
  <si>
    <t>Populus fremontii</t>
  </si>
  <si>
    <t>Solidago missouriensis</t>
  </si>
  <si>
    <t>Andropogon gerardii</t>
  </si>
  <si>
    <t>rhgl</t>
  </si>
  <si>
    <t>Rhus glabra</t>
  </si>
  <si>
    <t>Aristida longiseta</t>
  </si>
  <si>
    <t>Eriogonum racemosum</t>
  </si>
  <si>
    <t>orpu</t>
  </si>
  <si>
    <t>Orthocarpus purpureo-albus</t>
  </si>
  <si>
    <t>Origin</t>
  </si>
  <si>
    <t>Code</t>
  </si>
  <si>
    <t>Full_name</t>
  </si>
  <si>
    <t>Status</t>
  </si>
  <si>
    <t>Growth_form</t>
  </si>
  <si>
    <t>Total_cm</t>
  </si>
  <si>
    <t>Transect_cm</t>
  </si>
  <si>
    <t>PctC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</si>
</sst>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0"/>
      <name val="Arial"/>
    </font>
    <font>
      <sz val="8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1" fillId="0" borderId="0"/>
  </cellStyleXfs>
  <cellXfs count="28">
    <xf numFmtId="0" fontId="0" fillId="0" borderId="0" xfId="0"/>
    <xf numFmtId="0" fontId="0" fillId="0" borderId="0" xfId="0" applyNumberFormat="1"/>
    <xf numFmtId="0" fontId="0" fillId="0" borderId="0" xfId="0" applyFont="1" applyBorder="1"/>
    <xf numFmtId="0" fontId="18" fillId="0" borderId="0" xfId="0" applyFont="1" applyFill="1" applyBorder="1" applyAlignment="1">
      <alignment wrapText="1"/>
    </xf>
    <xf numFmtId="3" fontId="18" fillId="0" borderId="0" xfId="0" applyNumberFormat="1" applyFont="1" applyFill="1" applyBorder="1" applyAlignment="1">
      <alignment wrapText="1"/>
    </xf>
    <xf numFmtId="0" fontId="18" fillId="0" borderId="0" xfId="0" applyNumberFormat="1" applyFont="1" applyBorder="1" applyAlignment="1">
      <alignment wrapText="1"/>
    </xf>
    <xf numFmtId="0" fontId="18" fillId="0" borderId="0" xfId="0" applyFont="1" applyBorder="1" applyAlignment="1">
      <alignment wrapText="1"/>
    </xf>
    <xf numFmtId="0" fontId="0" fillId="0" borderId="0" xfId="0" applyNumberFormat="1" applyFont="1" applyBorder="1"/>
    <xf numFmtId="3" fontId="0" fillId="0" borderId="0" xfId="0" applyNumberFormat="1" applyFont="1" applyBorder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164" fontId="0" fillId="0" borderId="0" xfId="0" applyNumberFormat="1"/>
    <xf numFmtId="1" fontId="0" fillId="0" borderId="0" xfId="0" applyNumberFormat="1"/>
    <xf numFmtId="0" fontId="16" fillId="0" borderId="0" xfId="0" applyFont="1"/>
    <xf numFmtId="1" fontId="16" fillId="0" borderId="0" xfId="0" applyNumberFormat="1" applyFont="1"/>
    <xf numFmtId="0" fontId="14" fillId="0" borderId="0" xfId="0" applyFont="1"/>
    <xf numFmtId="0" fontId="18" fillId="0" borderId="0" xfId="0" applyFont="1"/>
    <xf numFmtId="0" fontId="22" fillId="0" borderId="10" xfId="42" applyFont="1" applyBorder="1" applyAlignment="1">
      <alignment wrapText="1"/>
    </xf>
    <xf numFmtId="0" fontId="22" fillId="0" borderId="11" xfId="42" applyFont="1" applyBorder="1" applyAlignment="1">
      <alignment wrapText="1"/>
    </xf>
    <xf numFmtId="0" fontId="22" fillId="0" borderId="11" xfId="42" applyFont="1" applyFill="1" applyBorder="1" applyAlignment="1">
      <alignment wrapText="1"/>
    </xf>
    <xf numFmtId="164" fontId="22" fillId="0" borderId="11" xfId="42" applyNumberFormat="1" applyFont="1" applyFill="1" applyBorder="1" applyAlignment="1">
      <alignment wrapText="1"/>
    </xf>
    <xf numFmtId="164" fontId="22" fillId="0" borderId="11" xfId="42" applyNumberFormat="1" applyFont="1" applyFill="1" applyBorder="1" applyAlignment="1">
      <alignment horizontal="right" wrapText="1"/>
    </xf>
    <xf numFmtId="0" fontId="21" fillId="0" borderId="0" xfId="42" applyAlignment="1"/>
    <xf numFmtId="0" fontId="21" fillId="0" borderId="0" xfId="42"/>
    <xf numFmtId="164" fontId="21" fillId="0" borderId="0" xfId="42" applyNumberFormat="1"/>
    <xf numFmtId="0" fontId="0" fillId="0" borderId="0" xfId="0" applyAlignment="1">
      <alignment wrapText="1"/>
    </xf>
    <xf numFmtId="0" fontId="0" fillId="0" borderId="0" xfId="0" applyAlignment="1">
      <alignment horizontal="left" inden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'%C_shrub_canopy'!$E$1</c:f>
              <c:strCache>
                <c:ptCount val="1"/>
                <c:pt idx="0">
                  <c:v>yr1997</c:v>
                </c:pt>
              </c:strCache>
            </c:strRef>
          </c:tx>
          <c:invertIfNegative val="0"/>
          <c:cat>
            <c:strRef>
              <c:f>'%C_shrub_canopy'!$D$2:$D$50</c:f>
              <c:strCache>
                <c:ptCount val="49"/>
                <c:pt idx="0">
                  <c:v>1MBS2</c:v>
                </c:pt>
                <c:pt idx="1">
                  <c:v>1U2</c:v>
                </c:pt>
                <c:pt idx="2">
                  <c:v>1MBS1</c:v>
                </c:pt>
                <c:pt idx="3">
                  <c:v>1MAS2</c:v>
                </c:pt>
                <c:pt idx="4">
                  <c:v>1HBS1</c:v>
                </c:pt>
                <c:pt idx="5">
                  <c:v>1MAS1</c:v>
                </c:pt>
                <c:pt idx="6">
                  <c:v>1U1</c:v>
                </c:pt>
                <c:pt idx="7">
                  <c:v>1HBS2</c:v>
                </c:pt>
                <c:pt idx="8">
                  <c:v>1HAS1</c:v>
                </c:pt>
                <c:pt idx="9">
                  <c:v>1HAS2</c:v>
                </c:pt>
                <c:pt idx="10">
                  <c:v>2MAU2</c:v>
                </c:pt>
                <c:pt idx="11">
                  <c:v>2U2</c:v>
                </c:pt>
                <c:pt idx="12">
                  <c:v>2MBS2</c:v>
                </c:pt>
                <c:pt idx="13">
                  <c:v>2MAS1</c:v>
                </c:pt>
                <c:pt idx="14">
                  <c:v>2HBS1</c:v>
                </c:pt>
                <c:pt idx="15">
                  <c:v>2MBU2</c:v>
                </c:pt>
                <c:pt idx="16">
                  <c:v>2HAS2</c:v>
                </c:pt>
                <c:pt idx="17">
                  <c:v>2MBS1</c:v>
                </c:pt>
                <c:pt idx="18">
                  <c:v>2MAU1</c:v>
                </c:pt>
                <c:pt idx="19">
                  <c:v>2HAU2</c:v>
                </c:pt>
                <c:pt idx="20">
                  <c:v>2HBU1</c:v>
                </c:pt>
                <c:pt idx="21">
                  <c:v>2MAS2</c:v>
                </c:pt>
                <c:pt idx="22">
                  <c:v>2U1</c:v>
                </c:pt>
                <c:pt idx="23">
                  <c:v>2HAS1</c:v>
                </c:pt>
                <c:pt idx="24">
                  <c:v>2HBU2</c:v>
                </c:pt>
                <c:pt idx="25">
                  <c:v>2HBS2</c:v>
                </c:pt>
                <c:pt idx="26">
                  <c:v>2HAU1</c:v>
                </c:pt>
                <c:pt idx="27">
                  <c:v>2MBU1</c:v>
                </c:pt>
                <c:pt idx="28">
                  <c:v>2MBS3</c:v>
                </c:pt>
                <c:pt idx="29">
                  <c:v>3HAS1</c:v>
                </c:pt>
                <c:pt idx="30">
                  <c:v>3HAU2</c:v>
                </c:pt>
                <c:pt idx="31">
                  <c:v>3HBS1</c:v>
                </c:pt>
                <c:pt idx="32">
                  <c:v>3HBS2</c:v>
                </c:pt>
                <c:pt idx="33">
                  <c:v>3HBU2</c:v>
                </c:pt>
                <c:pt idx="34">
                  <c:v>3LAU1</c:v>
                </c:pt>
                <c:pt idx="35">
                  <c:v>3MAU1</c:v>
                </c:pt>
                <c:pt idx="36">
                  <c:v>3MBS1</c:v>
                </c:pt>
                <c:pt idx="37">
                  <c:v>3MBU2</c:v>
                </c:pt>
                <c:pt idx="38">
                  <c:v>3U2</c:v>
                </c:pt>
                <c:pt idx="39">
                  <c:v>3HAU1</c:v>
                </c:pt>
                <c:pt idx="40">
                  <c:v>3HBU1</c:v>
                </c:pt>
                <c:pt idx="41">
                  <c:v>3MAU2</c:v>
                </c:pt>
                <c:pt idx="42">
                  <c:v>3MBU1</c:v>
                </c:pt>
                <c:pt idx="43">
                  <c:v>3MBS2</c:v>
                </c:pt>
                <c:pt idx="44">
                  <c:v>3U1</c:v>
                </c:pt>
                <c:pt idx="45">
                  <c:v>3HAS2</c:v>
                </c:pt>
                <c:pt idx="46">
                  <c:v>3MAS1</c:v>
                </c:pt>
                <c:pt idx="47">
                  <c:v>3MBS3</c:v>
                </c:pt>
                <c:pt idx="48">
                  <c:v>3MAS2</c:v>
                </c:pt>
              </c:strCache>
            </c:strRef>
          </c:cat>
          <c:val>
            <c:numRef>
              <c:f>'%C_shrub_canopy'!$E$2:$E$50</c:f>
              <c:numCache>
                <c:formatCode>0.0</c:formatCode>
                <c:ptCount val="49"/>
                <c:pt idx="0">
                  <c:v>0</c:v>
                </c:pt>
                <c:pt idx="1">
                  <c:v>5.38</c:v>
                </c:pt>
                <c:pt idx="2">
                  <c:v>0.32</c:v>
                </c:pt>
                <c:pt idx="3">
                  <c:v>2.8400000000000003</c:v>
                </c:pt>
                <c:pt idx="4">
                  <c:v>2.2599999999999998</c:v>
                </c:pt>
                <c:pt idx="5">
                  <c:v>1.94</c:v>
                </c:pt>
                <c:pt idx="6">
                  <c:v>7.06</c:v>
                </c:pt>
                <c:pt idx="7">
                  <c:v>6.02</c:v>
                </c:pt>
                <c:pt idx="8">
                  <c:v>4.32</c:v>
                </c:pt>
                <c:pt idx="9">
                  <c:v>23.380000000000003</c:v>
                </c:pt>
                <c:pt idx="10">
                  <c:v>0</c:v>
                </c:pt>
                <c:pt idx="11">
                  <c:v>0</c:v>
                </c:pt>
                <c:pt idx="12">
                  <c:v>1.48</c:v>
                </c:pt>
                <c:pt idx="13">
                  <c:v>1.46</c:v>
                </c:pt>
                <c:pt idx="14">
                  <c:v>1.1400000000000001</c:v>
                </c:pt>
                <c:pt idx="15">
                  <c:v>2.12</c:v>
                </c:pt>
                <c:pt idx="16">
                  <c:v>3.3000000000000003</c:v>
                </c:pt>
                <c:pt idx="17">
                  <c:v>4.38</c:v>
                </c:pt>
                <c:pt idx="18">
                  <c:v>2.1800000000000002</c:v>
                </c:pt>
                <c:pt idx="19">
                  <c:v>3.36</c:v>
                </c:pt>
                <c:pt idx="20">
                  <c:v>6.76</c:v>
                </c:pt>
                <c:pt idx="21">
                  <c:v>10.58</c:v>
                </c:pt>
                <c:pt idx="22">
                  <c:v>12.34</c:v>
                </c:pt>
                <c:pt idx="23">
                  <c:v>17</c:v>
                </c:pt>
                <c:pt idx="24">
                  <c:v>9.120000000000001</c:v>
                </c:pt>
                <c:pt idx="25">
                  <c:v>16.38</c:v>
                </c:pt>
                <c:pt idx="26">
                  <c:v>31.540000000000003</c:v>
                </c:pt>
                <c:pt idx="27">
                  <c:v>40.78</c:v>
                </c:pt>
                <c:pt idx="28">
                  <c:v>0</c:v>
                </c:pt>
                <c:pt idx="29">
                  <c:v>0.06</c:v>
                </c:pt>
                <c:pt idx="30">
                  <c:v>0.33999999999999997</c:v>
                </c:pt>
                <c:pt idx="31">
                  <c:v>0</c:v>
                </c:pt>
                <c:pt idx="32" formatCode="General">
                  <c:v>0</c:v>
                </c:pt>
                <c:pt idx="33">
                  <c:v>0</c:v>
                </c:pt>
                <c:pt idx="34" formatCode="General">
                  <c:v>0</c:v>
                </c:pt>
                <c:pt idx="35" formatCode="General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 formatCode="General">
                  <c:v>0</c:v>
                </c:pt>
                <c:pt idx="40">
                  <c:v>0.8</c:v>
                </c:pt>
                <c:pt idx="41">
                  <c:v>3.8</c:v>
                </c:pt>
                <c:pt idx="42">
                  <c:v>4.5</c:v>
                </c:pt>
                <c:pt idx="43">
                  <c:v>3.8</c:v>
                </c:pt>
                <c:pt idx="44">
                  <c:v>5.86</c:v>
                </c:pt>
                <c:pt idx="45">
                  <c:v>4.1000000000000005</c:v>
                </c:pt>
                <c:pt idx="46">
                  <c:v>6.9</c:v>
                </c:pt>
                <c:pt idx="47">
                  <c:v>5.48</c:v>
                </c:pt>
                <c:pt idx="48" formatCode="General">
                  <c:v>5.54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0E-4DE7-B61D-DDBFF88C2DC5}"/>
            </c:ext>
          </c:extLst>
        </c:ser>
        <c:ser>
          <c:idx val="1"/>
          <c:order val="1"/>
          <c:tx>
            <c:strRef>
              <c:f>'%C_shrub_canopy'!$F$1</c:f>
              <c:strCache>
                <c:ptCount val="1"/>
                <c:pt idx="0">
                  <c:v>yr1998</c:v>
                </c:pt>
              </c:strCache>
            </c:strRef>
          </c:tx>
          <c:invertIfNegative val="0"/>
          <c:cat>
            <c:strRef>
              <c:f>'%C_shrub_canopy'!$D$2:$D$50</c:f>
              <c:strCache>
                <c:ptCount val="49"/>
                <c:pt idx="0">
                  <c:v>1MBS2</c:v>
                </c:pt>
                <c:pt idx="1">
                  <c:v>1U2</c:v>
                </c:pt>
                <c:pt idx="2">
                  <c:v>1MBS1</c:v>
                </c:pt>
                <c:pt idx="3">
                  <c:v>1MAS2</c:v>
                </c:pt>
                <c:pt idx="4">
                  <c:v>1HBS1</c:v>
                </c:pt>
                <c:pt idx="5">
                  <c:v>1MAS1</c:v>
                </c:pt>
                <c:pt idx="6">
                  <c:v>1U1</c:v>
                </c:pt>
                <c:pt idx="7">
                  <c:v>1HBS2</c:v>
                </c:pt>
                <c:pt idx="8">
                  <c:v>1HAS1</c:v>
                </c:pt>
                <c:pt idx="9">
                  <c:v>1HAS2</c:v>
                </c:pt>
                <c:pt idx="10">
                  <c:v>2MAU2</c:v>
                </c:pt>
                <c:pt idx="11">
                  <c:v>2U2</c:v>
                </c:pt>
                <c:pt idx="12">
                  <c:v>2MBS2</c:v>
                </c:pt>
                <c:pt idx="13">
                  <c:v>2MAS1</c:v>
                </c:pt>
                <c:pt idx="14">
                  <c:v>2HBS1</c:v>
                </c:pt>
                <c:pt idx="15">
                  <c:v>2MBU2</c:v>
                </c:pt>
                <c:pt idx="16">
                  <c:v>2HAS2</c:v>
                </c:pt>
                <c:pt idx="17">
                  <c:v>2MBS1</c:v>
                </c:pt>
                <c:pt idx="18">
                  <c:v>2MAU1</c:v>
                </c:pt>
                <c:pt idx="19">
                  <c:v>2HAU2</c:v>
                </c:pt>
                <c:pt idx="20">
                  <c:v>2HBU1</c:v>
                </c:pt>
                <c:pt idx="21">
                  <c:v>2MAS2</c:v>
                </c:pt>
                <c:pt idx="22">
                  <c:v>2U1</c:v>
                </c:pt>
                <c:pt idx="23">
                  <c:v>2HAS1</c:v>
                </c:pt>
                <c:pt idx="24">
                  <c:v>2HBU2</c:v>
                </c:pt>
                <c:pt idx="25">
                  <c:v>2HBS2</c:v>
                </c:pt>
                <c:pt idx="26">
                  <c:v>2HAU1</c:v>
                </c:pt>
                <c:pt idx="27">
                  <c:v>2MBU1</c:v>
                </c:pt>
                <c:pt idx="28">
                  <c:v>2MBS3</c:v>
                </c:pt>
                <c:pt idx="29">
                  <c:v>3HAS1</c:v>
                </c:pt>
                <c:pt idx="30">
                  <c:v>3HAU2</c:v>
                </c:pt>
                <c:pt idx="31">
                  <c:v>3HBS1</c:v>
                </c:pt>
                <c:pt idx="32">
                  <c:v>3HBS2</c:v>
                </c:pt>
                <c:pt idx="33">
                  <c:v>3HBU2</c:v>
                </c:pt>
                <c:pt idx="34">
                  <c:v>3LAU1</c:v>
                </c:pt>
                <c:pt idx="35">
                  <c:v>3MAU1</c:v>
                </c:pt>
                <c:pt idx="36">
                  <c:v>3MBS1</c:v>
                </c:pt>
                <c:pt idx="37">
                  <c:v>3MBU2</c:v>
                </c:pt>
                <c:pt idx="38">
                  <c:v>3U2</c:v>
                </c:pt>
                <c:pt idx="39">
                  <c:v>3HAU1</c:v>
                </c:pt>
                <c:pt idx="40">
                  <c:v>3HBU1</c:v>
                </c:pt>
                <c:pt idx="41">
                  <c:v>3MAU2</c:v>
                </c:pt>
                <c:pt idx="42">
                  <c:v>3MBU1</c:v>
                </c:pt>
                <c:pt idx="43">
                  <c:v>3MBS2</c:v>
                </c:pt>
                <c:pt idx="44">
                  <c:v>3U1</c:v>
                </c:pt>
                <c:pt idx="45">
                  <c:v>3HAS2</c:v>
                </c:pt>
                <c:pt idx="46">
                  <c:v>3MAS1</c:v>
                </c:pt>
                <c:pt idx="47">
                  <c:v>3MBS3</c:v>
                </c:pt>
                <c:pt idx="48">
                  <c:v>3MAS2</c:v>
                </c:pt>
              </c:strCache>
            </c:strRef>
          </c:cat>
          <c:val>
            <c:numRef>
              <c:f>'%C_shrub_canopy'!$F$2:$F$50</c:f>
              <c:numCache>
                <c:formatCode>0.0</c:formatCode>
                <c:ptCount val="49"/>
                <c:pt idx="0">
                  <c:v>0.36</c:v>
                </c:pt>
                <c:pt idx="1">
                  <c:v>0.52</c:v>
                </c:pt>
                <c:pt idx="2">
                  <c:v>0.98</c:v>
                </c:pt>
                <c:pt idx="3">
                  <c:v>1.72</c:v>
                </c:pt>
                <c:pt idx="4">
                  <c:v>3.52</c:v>
                </c:pt>
                <c:pt idx="5">
                  <c:v>4.24</c:v>
                </c:pt>
                <c:pt idx="6">
                  <c:v>4.58</c:v>
                </c:pt>
                <c:pt idx="7">
                  <c:v>6.3</c:v>
                </c:pt>
                <c:pt idx="8">
                  <c:v>7.5399999999999991</c:v>
                </c:pt>
                <c:pt idx="10">
                  <c:v>0</c:v>
                </c:pt>
                <c:pt idx="11">
                  <c:v>0</c:v>
                </c:pt>
                <c:pt idx="12">
                  <c:v>0.74</c:v>
                </c:pt>
                <c:pt idx="13">
                  <c:v>2.54</c:v>
                </c:pt>
                <c:pt idx="14">
                  <c:v>2.56</c:v>
                </c:pt>
                <c:pt idx="15">
                  <c:v>2.86</c:v>
                </c:pt>
                <c:pt idx="16">
                  <c:v>4.84</c:v>
                </c:pt>
                <c:pt idx="17">
                  <c:v>5.04</c:v>
                </c:pt>
                <c:pt idx="18">
                  <c:v>5.62</c:v>
                </c:pt>
                <c:pt idx="19">
                  <c:v>5.96</c:v>
                </c:pt>
                <c:pt idx="20">
                  <c:v>11.700000000000001</c:v>
                </c:pt>
                <c:pt idx="21">
                  <c:v>14.82</c:v>
                </c:pt>
                <c:pt idx="22">
                  <c:v>15.14</c:v>
                </c:pt>
                <c:pt idx="23">
                  <c:v>16.100000000000001</c:v>
                </c:pt>
                <c:pt idx="24">
                  <c:v>17.78</c:v>
                </c:pt>
                <c:pt idx="25">
                  <c:v>22.36</c:v>
                </c:pt>
                <c:pt idx="26">
                  <c:v>39.82</c:v>
                </c:pt>
                <c:pt idx="27">
                  <c:v>53.080000000000005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 formatCode="General">
                  <c:v>0</c:v>
                </c:pt>
                <c:pt idx="33">
                  <c:v>0</c:v>
                </c:pt>
                <c:pt idx="34" formatCode="General">
                  <c:v>0</c:v>
                </c:pt>
                <c:pt idx="35" formatCode="General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 formatCode="General">
                  <c:v>0.77999999999999992</c:v>
                </c:pt>
                <c:pt idx="40">
                  <c:v>2</c:v>
                </c:pt>
                <c:pt idx="41">
                  <c:v>3.32</c:v>
                </c:pt>
                <c:pt idx="42">
                  <c:v>3.7199999999999998</c:v>
                </c:pt>
                <c:pt idx="43">
                  <c:v>4.24</c:v>
                </c:pt>
                <c:pt idx="44">
                  <c:v>4.88</c:v>
                </c:pt>
                <c:pt idx="45">
                  <c:v>5.62</c:v>
                </c:pt>
                <c:pt idx="46">
                  <c:v>7.16</c:v>
                </c:pt>
                <c:pt idx="47">
                  <c:v>7.3</c:v>
                </c:pt>
                <c:pt idx="48" formatCode="General">
                  <c:v>7.32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0E-4DE7-B61D-DDBFF88C2DC5}"/>
            </c:ext>
          </c:extLst>
        </c:ser>
        <c:ser>
          <c:idx val="2"/>
          <c:order val="2"/>
          <c:tx>
            <c:strRef>
              <c:f>'%C_shrub_canopy'!$G$1</c:f>
              <c:strCache>
                <c:ptCount val="1"/>
                <c:pt idx="0">
                  <c:v>yr2008</c:v>
                </c:pt>
              </c:strCache>
            </c:strRef>
          </c:tx>
          <c:invertIfNegative val="0"/>
          <c:cat>
            <c:strRef>
              <c:f>'%C_shrub_canopy'!$D$2:$D$50</c:f>
              <c:strCache>
                <c:ptCount val="49"/>
                <c:pt idx="0">
                  <c:v>1MBS2</c:v>
                </c:pt>
                <c:pt idx="1">
                  <c:v>1U2</c:v>
                </c:pt>
                <c:pt idx="2">
                  <c:v>1MBS1</c:v>
                </c:pt>
                <c:pt idx="3">
                  <c:v>1MAS2</c:v>
                </c:pt>
                <c:pt idx="4">
                  <c:v>1HBS1</c:v>
                </c:pt>
                <c:pt idx="5">
                  <c:v>1MAS1</c:v>
                </c:pt>
                <c:pt idx="6">
                  <c:v>1U1</c:v>
                </c:pt>
                <c:pt idx="7">
                  <c:v>1HBS2</c:v>
                </c:pt>
                <c:pt idx="8">
                  <c:v>1HAS1</c:v>
                </c:pt>
                <c:pt idx="9">
                  <c:v>1HAS2</c:v>
                </c:pt>
                <c:pt idx="10">
                  <c:v>2MAU2</c:v>
                </c:pt>
                <c:pt idx="11">
                  <c:v>2U2</c:v>
                </c:pt>
                <c:pt idx="12">
                  <c:v>2MBS2</c:v>
                </c:pt>
                <c:pt idx="13">
                  <c:v>2MAS1</c:v>
                </c:pt>
                <c:pt idx="14">
                  <c:v>2HBS1</c:v>
                </c:pt>
                <c:pt idx="15">
                  <c:v>2MBU2</c:v>
                </c:pt>
                <c:pt idx="16">
                  <c:v>2HAS2</c:v>
                </c:pt>
                <c:pt idx="17">
                  <c:v>2MBS1</c:v>
                </c:pt>
                <c:pt idx="18">
                  <c:v>2MAU1</c:v>
                </c:pt>
                <c:pt idx="19">
                  <c:v>2HAU2</c:v>
                </c:pt>
                <c:pt idx="20">
                  <c:v>2HBU1</c:v>
                </c:pt>
                <c:pt idx="21">
                  <c:v>2MAS2</c:v>
                </c:pt>
                <c:pt idx="22">
                  <c:v>2U1</c:v>
                </c:pt>
                <c:pt idx="23">
                  <c:v>2HAS1</c:v>
                </c:pt>
                <c:pt idx="24">
                  <c:v>2HBU2</c:v>
                </c:pt>
                <c:pt idx="25">
                  <c:v>2HBS2</c:v>
                </c:pt>
                <c:pt idx="26">
                  <c:v>2HAU1</c:v>
                </c:pt>
                <c:pt idx="27">
                  <c:v>2MBU1</c:v>
                </c:pt>
                <c:pt idx="28">
                  <c:v>2MBS3</c:v>
                </c:pt>
                <c:pt idx="29">
                  <c:v>3HAS1</c:v>
                </c:pt>
                <c:pt idx="30">
                  <c:v>3HAU2</c:v>
                </c:pt>
                <c:pt idx="31">
                  <c:v>3HBS1</c:v>
                </c:pt>
                <c:pt idx="32">
                  <c:v>3HBS2</c:v>
                </c:pt>
                <c:pt idx="33">
                  <c:v>3HBU2</c:v>
                </c:pt>
                <c:pt idx="34">
                  <c:v>3LAU1</c:v>
                </c:pt>
                <c:pt idx="35">
                  <c:v>3MAU1</c:v>
                </c:pt>
                <c:pt idx="36">
                  <c:v>3MBS1</c:v>
                </c:pt>
                <c:pt idx="37">
                  <c:v>3MBU2</c:v>
                </c:pt>
                <c:pt idx="38">
                  <c:v>3U2</c:v>
                </c:pt>
                <c:pt idx="39">
                  <c:v>3HAU1</c:v>
                </c:pt>
                <c:pt idx="40">
                  <c:v>3HBU1</c:v>
                </c:pt>
                <c:pt idx="41">
                  <c:v>3MAU2</c:v>
                </c:pt>
                <c:pt idx="42">
                  <c:v>3MBU1</c:v>
                </c:pt>
                <c:pt idx="43">
                  <c:v>3MBS2</c:v>
                </c:pt>
                <c:pt idx="44">
                  <c:v>3U1</c:v>
                </c:pt>
                <c:pt idx="45">
                  <c:v>3HAS2</c:v>
                </c:pt>
                <c:pt idx="46">
                  <c:v>3MAS1</c:v>
                </c:pt>
                <c:pt idx="47">
                  <c:v>3MBS3</c:v>
                </c:pt>
                <c:pt idx="48">
                  <c:v>3MAS2</c:v>
                </c:pt>
              </c:strCache>
            </c:strRef>
          </c:cat>
          <c:val>
            <c:numRef>
              <c:f>'%C_shrub_canopy'!$G$2:$G$50</c:f>
              <c:numCache>
                <c:formatCode>0.0</c:formatCode>
                <c:ptCount val="49"/>
                <c:pt idx="0">
                  <c:v>8.5114885114885119</c:v>
                </c:pt>
                <c:pt idx="1">
                  <c:v>0</c:v>
                </c:pt>
                <c:pt idx="2">
                  <c:v>3.2199999999999998</c:v>
                </c:pt>
                <c:pt idx="3">
                  <c:v>10.866959648421894</c:v>
                </c:pt>
                <c:pt idx="4">
                  <c:v>22.464057507987221</c:v>
                </c:pt>
                <c:pt idx="5">
                  <c:v>26.873126873126875</c:v>
                </c:pt>
                <c:pt idx="6">
                  <c:v>19.62</c:v>
                </c:pt>
                <c:pt idx="7">
                  <c:v>37.04</c:v>
                </c:pt>
                <c:pt idx="8">
                  <c:v>9.2814371257485018</c:v>
                </c:pt>
                <c:pt idx="9">
                  <c:v>64.44</c:v>
                </c:pt>
                <c:pt idx="10">
                  <c:v>11.959999999999999</c:v>
                </c:pt>
                <c:pt idx="11">
                  <c:v>0.15984015984015984</c:v>
                </c:pt>
                <c:pt idx="12">
                  <c:v>13.971617029782129</c:v>
                </c:pt>
                <c:pt idx="13">
                  <c:v>12</c:v>
                </c:pt>
                <c:pt idx="14">
                  <c:v>29.360000000000003</c:v>
                </c:pt>
                <c:pt idx="15">
                  <c:v>19.420579420579422</c:v>
                </c:pt>
                <c:pt idx="16">
                  <c:v>19.72</c:v>
                </c:pt>
                <c:pt idx="17">
                  <c:v>23.592175459395374</c:v>
                </c:pt>
                <c:pt idx="18">
                  <c:v>33.506389776357828</c:v>
                </c:pt>
                <c:pt idx="19">
                  <c:v>46.373626373626372</c:v>
                </c:pt>
                <c:pt idx="20">
                  <c:v>48.64</c:v>
                </c:pt>
                <c:pt idx="21">
                  <c:v>36.96</c:v>
                </c:pt>
                <c:pt idx="22">
                  <c:v>31.2</c:v>
                </c:pt>
                <c:pt idx="23">
                  <c:v>31.680000000000003</c:v>
                </c:pt>
                <c:pt idx="24">
                  <c:v>56.66</c:v>
                </c:pt>
                <c:pt idx="25">
                  <c:v>17.044315219570887</c:v>
                </c:pt>
                <c:pt idx="26">
                  <c:v>60.57154276578737</c:v>
                </c:pt>
                <c:pt idx="27">
                  <c:v>82</c:v>
                </c:pt>
                <c:pt idx="28">
                  <c:v>11.270983213429256</c:v>
                </c:pt>
                <c:pt idx="29">
                  <c:v>7.8443113772455098</c:v>
                </c:pt>
                <c:pt idx="31">
                  <c:v>0</c:v>
                </c:pt>
                <c:pt idx="32" formatCode="General">
                  <c:v>2.86</c:v>
                </c:pt>
                <c:pt idx="36">
                  <c:v>6.04</c:v>
                </c:pt>
                <c:pt idx="38">
                  <c:v>0</c:v>
                </c:pt>
                <c:pt idx="43">
                  <c:v>9.1999999999999993</c:v>
                </c:pt>
                <c:pt idx="45">
                  <c:v>6.1400000000000006</c:v>
                </c:pt>
                <c:pt idx="46">
                  <c:v>37.419999999999995</c:v>
                </c:pt>
                <c:pt idx="47">
                  <c:v>43.339960238568587</c:v>
                </c:pt>
                <c:pt idx="48" formatCode="General">
                  <c:v>32.087475149105366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0E-4DE7-B61D-DDBFF88C2DC5}"/>
            </c:ext>
          </c:extLst>
        </c:ser>
        <c:ser>
          <c:idx val="3"/>
          <c:order val="3"/>
          <c:tx>
            <c:strRef>
              <c:f>'%C_shrub_canopy'!$H$1</c:f>
              <c:strCache>
                <c:ptCount val="1"/>
                <c:pt idx="0">
                  <c:v>yr2013</c:v>
                </c:pt>
              </c:strCache>
            </c:strRef>
          </c:tx>
          <c:invertIfNegative val="0"/>
          <c:cat>
            <c:strRef>
              <c:f>'%C_shrub_canopy'!$D$2:$D$50</c:f>
              <c:strCache>
                <c:ptCount val="49"/>
                <c:pt idx="0">
                  <c:v>1MBS2</c:v>
                </c:pt>
                <c:pt idx="1">
                  <c:v>1U2</c:v>
                </c:pt>
                <c:pt idx="2">
                  <c:v>1MBS1</c:v>
                </c:pt>
                <c:pt idx="3">
                  <c:v>1MAS2</c:v>
                </c:pt>
                <c:pt idx="4">
                  <c:v>1HBS1</c:v>
                </c:pt>
                <c:pt idx="5">
                  <c:v>1MAS1</c:v>
                </c:pt>
                <c:pt idx="6">
                  <c:v>1U1</c:v>
                </c:pt>
                <c:pt idx="7">
                  <c:v>1HBS2</c:v>
                </c:pt>
                <c:pt idx="8">
                  <c:v>1HAS1</c:v>
                </c:pt>
                <c:pt idx="9">
                  <c:v>1HAS2</c:v>
                </c:pt>
                <c:pt idx="10">
                  <c:v>2MAU2</c:v>
                </c:pt>
                <c:pt idx="11">
                  <c:v>2U2</c:v>
                </c:pt>
                <c:pt idx="12">
                  <c:v>2MBS2</c:v>
                </c:pt>
                <c:pt idx="13">
                  <c:v>2MAS1</c:v>
                </c:pt>
                <c:pt idx="14">
                  <c:v>2HBS1</c:v>
                </c:pt>
                <c:pt idx="15">
                  <c:v>2MBU2</c:v>
                </c:pt>
                <c:pt idx="16">
                  <c:v>2HAS2</c:v>
                </c:pt>
                <c:pt idx="17">
                  <c:v>2MBS1</c:v>
                </c:pt>
                <c:pt idx="18">
                  <c:v>2MAU1</c:v>
                </c:pt>
                <c:pt idx="19">
                  <c:v>2HAU2</c:v>
                </c:pt>
                <c:pt idx="20">
                  <c:v>2HBU1</c:v>
                </c:pt>
                <c:pt idx="21">
                  <c:v>2MAS2</c:v>
                </c:pt>
                <c:pt idx="22">
                  <c:v>2U1</c:v>
                </c:pt>
                <c:pt idx="23">
                  <c:v>2HAS1</c:v>
                </c:pt>
                <c:pt idx="24">
                  <c:v>2HBU2</c:v>
                </c:pt>
                <c:pt idx="25">
                  <c:v>2HBS2</c:v>
                </c:pt>
                <c:pt idx="26">
                  <c:v>2HAU1</c:v>
                </c:pt>
                <c:pt idx="27">
                  <c:v>2MBU1</c:v>
                </c:pt>
                <c:pt idx="28">
                  <c:v>2MBS3</c:v>
                </c:pt>
                <c:pt idx="29">
                  <c:v>3HAS1</c:v>
                </c:pt>
                <c:pt idx="30">
                  <c:v>3HAU2</c:v>
                </c:pt>
                <c:pt idx="31">
                  <c:v>3HBS1</c:v>
                </c:pt>
                <c:pt idx="32">
                  <c:v>3HBS2</c:v>
                </c:pt>
                <c:pt idx="33">
                  <c:v>3HBU2</c:v>
                </c:pt>
                <c:pt idx="34">
                  <c:v>3LAU1</c:v>
                </c:pt>
                <c:pt idx="35">
                  <c:v>3MAU1</c:v>
                </c:pt>
                <c:pt idx="36">
                  <c:v>3MBS1</c:v>
                </c:pt>
                <c:pt idx="37">
                  <c:v>3MBU2</c:v>
                </c:pt>
                <c:pt idx="38">
                  <c:v>3U2</c:v>
                </c:pt>
                <c:pt idx="39">
                  <c:v>3HAU1</c:v>
                </c:pt>
                <c:pt idx="40">
                  <c:v>3HBU1</c:v>
                </c:pt>
                <c:pt idx="41">
                  <c:v>3MAU2</c:v>
                </c:pt>
                <c:pt idx="42">
                  <c:v>3MBU1</c:v>
                </c:pt>
                <c:pt idx="43">
                  <c:v>3MBS2</c:v>
                </c:pt>
                <c:pt idx="44">
                  <c:v>3U1</c:v>
                </c:pt>
                <c:pt idx="45">
                  <c:v>3HAS2</c:v>
                </c:pt>
                <c:pt idx="46">
                  <c:v>3MAS1</c:v>
                </c:pt>
                <c:pt idx="47">
                  <c:v>3MBS3</c:v>
                </c:pt>
                <c:pt idx="48">
                  <c:v>3MAS2</c:v>
                </c:pt>
              </c:strCache>
            </c:strRef>
          </c:cat>
          <c:val>
            <c:numRef>
              <c:f>'%C_shrub_canopy'!$H$2:$H$50</c:f>
              <c:numCache>
                <c:formatCode>0.0</c:formatCode>
                <c:ptCount val="49"/>
                <c:pt idx="0">
                  <c:v>12.34297108673978</c:v>
                </c:pt>
                <c:pt idx="1">
                  <c:v>0</c:v>
                </c:pt>
                <c:pt idx="2">
                  <c:v>5.8682634730538927</c:v>
                </c:pt>
                <c:pt idx="3">
                  <c:v>8.8446215139442224</c:v>
                </c:pt>
                <c:pt idx="4">
                  <c:v>17.702297702297702</c:v>
                </c:pt>
                <c:pt idx="5">
                  <c:v>19.936076707950459</c:v>
                </c:pt>
                <c:pt idx="6">
                  <c:v>11.916167664670658</c:v>
                </c:pt>
                <c:pt idx="7">
                  <c:v>35.590551181102363</c:v>
                </c:pt>
                <c:pt idx="8">
                  <c:v>8.931419457735247</c:v>
                </c:pt>
                <c:pt idx="9">
                  <c:v>38.241758241758241</c:v>
                </c:pt>
                <c:pt idx="10">
                  <c:v>12.327672327672328</c:v>
                </c:pt>
                <c:pt idx="11">
                  <c:v>0</c:v>
                </c:pt>
                <c:pt idx="12">
                  <c:v>12.26</c:v>
                </c:pt>
                <c:pt idx="13">
                  <c:v>11.383572567783094</c:v>
                </c:pt>
                <c:pt idx="14">
                  <c:v>44.48</c:v>
                </c:pt>
                <c:pt idx="15">
                  <c:v>12.68</c:v>
                </c:pt>
                <c:pt idx="16">
                  <c:v>9.6</c:v>
                </c:pt>
                <c:pt idx="17">
                  <c:v>10.661401776900297</c:v>
                </c:pt>
                <c:pt idx="18">
                  <c:v>14.731161303218068</c:v>
                </c:pt>
                <c:pt idx="19">
                  <c:v>31.288711288711291</c:v>
                </c:pt>
                <c:pt idx="20">
                  <c:v>28.491620111731841</c:v>
                </c:pt>
                <c:pt idx="21">
                  <c:v>20.28</c:v>
                </c:pt>
                <c:pt idx="22">
                  <c:v>18.745019920318725</c:v>
                </c:pt>
                <c:pt idx="23">
                  <c:v>21.455633100697906</c:v>
                </c:pt>
                <c:pt idx="24">
                  <c:v>38.56</c:v>
                </c:pt>
                <c:pt idx="25">
                  <c:v>16.38</c:v>
                </c:pt>
                <c:pt idx="26">
                  <c:v>15.192653224196444</c:v>
                </c:pt>
                <c:pt idx="27">
                  <c:v>72.52703243892671</c:v>
                </c:pt>
                <c:pt idx="28">
                  <c:v>11.82</c:v>
                </c:pt>
                <c:pt idx="29">
                  <c:v>3.4951068504094267</c:v>
                </c:pt>
                <c:pt idx="30">
                  <c:v>0</c:v>
                </c:pt>
                <c:pt idx="31">
                  <c:v>0</c:v>
                </c:pt>
                <c:pt idx="32" formatCode="General">
                  <c:v>1.3952561291608532</c:v>
                </c:pt>
                <c:pt idx="33">
                  <c:v>1.656686626746507</c:v>
                </c:pt>
                <c:pt idx="34" formatCode="General">
                  <c:v>0</c:v>
                </c:pt>
                <c:pt idx="35" formatCode="General">
                  <c:v>2.0334928229665072</c:v>
                </c:pt>
                <c:pt idx="36">
                  <c:v>9.5920398009950247</c:v>
                </c:pt>
                <c:pt idx="37">
                  <c:v>2.16</c:v>
                </c:pt>
                <c:pt idx="38">
                  <c:v>0</c:v>
                </c:pt>
                <c:pt idx="39">
                  <c:v>6.6000000000000005</c:v>
                </c:pt>
                <c:pt idx="40">
                  <c:v>8.162055335968379</c:v>
                </c:pt>
                <c:pt idx="41">
                  <c:v>7.6477635782747608</c:v>
                </c:pt>
                <c:pt idx="42">
                  <c:v>21.831267493002798</c:v>
                </c:pt>
                <c:pt idx="43">
                  <c:v>5.76</c:v>
                </c:pt>
                <c:pt idx="44">
                  <c:v>3.58</c:v>
                </c:pt>
                <c:pt idx="45">
                  <c:v>3.1</c:v>
                </c:pt>
                <c:pt idx="46">
                  <c:v>14.211576846307386</c:v>
                </c:pt>
                <c:pt idx="47">
                  <c:v>38.231780167264041</c:v>
                </c:pt>
                <c:pt idx="48" formatCode="General">
                  <c:v>9.5200000000000014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0E-4DE7-B61D-DDBFF88C2DC5}"/>
            </c:ext>
          </c:extLst>
        </c:ser>
        <c:ser>
          <c:idx val="4"/>
          <c:order val="4"/>
          <c:tx>
            <c:strRef>
              <c:f>'%C_shrub_canopy'!$I$1</c:f>
              <c:strCache>
                <c:ptCount val="1"/>
                <c:pt idx="0">
                  <c:v>yr2016</c:v>
                </c:pt>
              </c:strCache>
            </c:strRef>
          </c:tx>
          <c:invertIfNegative val="0"/>
          <c:cat>
            <c:strRef>
              <c:f>'%C_shrub_canopy'!$D$2:$D$50</c:f>
              <c:strCache>
                <c:ptCount val="49"/>
                <c:pt idx="0">
                  <c:v>1MBS2</c:v>
                </c:pt>
                <c:pt idx="1">
                  <c:v>1U2</c:v>
                </c:pt>
                <c:pt idx="2">
                  <c:v>1MBS1</c:v>
                </c:pt>
                <c:pt idx="3">
                  <c:v>1MAS2</c:v>
                </c:pt>
                <c:pt idx="4">
                  <c:v>1HBS1</c:v>
                </c:pt>
                <c:pt idx="5">
                  <c:v>1MAS1</c:v>
                </c:pt>
                <c:pt idx="6">
                  <c:v>1U1</c:v>
                </c:pt>
                <c:pt idx="7">
                  <c:v>1HBS2</c:v>
                </c:pt>
                <c:pt idx="8">
                  <c:v>1HAS1</c:v>
                </c:pt>
                <c:pt idx="9">
                  <c:v>1HAS2</c:v>
                </c:pt>
                <c:pt idx="10">
                  <c:v>2MAU2</c:v>
                </c:pt>
                <c:pt idx="11">
                  <c:v>2U2</c:v>
                </c:pt>
                <c:pt idx="12">
                  <c:v>2MBS2</c:v>
                </c:pt>
                <c:pt idx="13">
                  <c:v>2MAS1</c:v>
                </c:pt>
                <c:pt idx="14">
                  <c:v>2HBS1</c:v>
                </c:pt>
                <c:pt idx="15">
                  <c:v>2MBU2</c:v>
                </c:pt>
                <c:pt idx="16">
                  <c:v>2HAS2</c:v>
                </c:pt>
                <c:pt idx="17">
                  <c:v>2MBS1</c:v>
                </c:pt>
                <c:pt idx="18">
                  <c:v>2MAU1</c:v>
                </c:pt>
                <c:pt idx="19">
                  <c:v>2HAU2</c:v>
                </c:pt>
                <c:pt idx="20">
                  <c:v>2HBU1</c:v>
                </c:pt>
                <c:pt idx="21">
                  <c:v>2MAS2</c:v>
                </c:pt>
                <c:pt idx="22">
                  <c:v>2U1</c:v>
                </c:pt>
                <c:pt idx="23">
                  <c:v>2HAS1</c:v>
                </c:pt>
                <c:pt idx="24">
                  <c:v>2HBU2</c:v>
                </c:pt>
                <c:pt idx="25">
                  <c:v>2HBS2</c:v>
                </c:pt>
                <c:pt idx="26">
                  <c:v>2HAU1</c:v>
                </c:pt>
                <c:pt idx="27">
                  <c:v>2MBU1</c:v>
                </c:pt>
                <c:pt idx="28">
                  <c:v>2MBS3</c:v>
                </c:pt>
                <c:pt idx="29">
                  <c:v>3HAS1</c:v>
                </c:pt>
                <c:pt idx="30">
                  <c:v>3HAU2</c:v>
                </c:pt>
                <c:pt idx="31">
                  <c:v>3HBS1</c:v>
                </c:pt>
                <c:pt idx="32">
                  <c:v>3HBS2</c:v>
                </c:pt>
                <c:pt idx="33">
                  <c:v>3HBU2</c:v>
                </c:pt>
                <c:pt idx="34">
                  <c:v>3LAU1</c:v>
                </c:pt>
                <c:pt idx="35">
                  <c:v>3MAU1</c:v>
                </c:pt>
                <c:pt idx="36">
                  <c:v>3MBS1</c:v>
                </c:pt>
                <c:pt idx="37">
                  <c:v>3MBU2</c:v>
                </c:pt>
                <c:pt idx="38">
                  <c:v>3U2</c:v>
                </c:pt>
                <c:pt idx="39">
                  <c:v>3HAU1</c:v>
                </c:pt>
                <c:pt idx="40">
                  <c:v>3HBU1</c:v>
                </c:pt>
                <c:pt idx="41">
                  <c:v>3MAU2</c:v>
                </c:pt>
                <c:pt idx="42">
                  <c:v>3MBU1</c:v>
                </c:pt>
                <c:pt idx="43">
                  <c:v>3MBS2</c:v>
                </c:pt>
                <c:pt idx="44">
                  <c:v>3U1</c:v>
                </c:pt>
                <c:pt idx="45">
                  <c:v>3HAS2</c:v>
                </c:pt>
                <c:pt idx="46">
                  <c:v>3MAS1</c:v>
                </c:pt>
                <c:pt idx="47">
                  <c:v>3MBS3</c:v>
                </c:pt>
                <c:pt idx="48">
                  <c:v>3MAS2</c:v>
                </c:pt>
              </c:strCache>
            </c:strRef>
          </c:cat>
          <c:val>
            <c:numRef>
              <c:f>'%C_shrub_canopy'!$I$2:$I$50</c:f>
              <c:numCache>
                <c:formatCode>0.0</c:formatCode>
                <c:ptCount val="49"/>
                <c:pt idx="0">
                  <c:v>16.059999999999999</c:v>
                </c:pt>
                <c:pt idx="1">
                  <c:v>0</c:v>
                </c:pt>
                <c:pt idx="2">
                  <c:v>4.9970605526161078</c:v>
                </c:pt>
                <c:pt idx="3">
                  <c:v>17.7</c:v>
                </c:pt>
                <c:pt idx="4">
                  <c:v>22.293248102277268</c:v>
                </c:pt>
                <c:pt idx="5">
                  <c:v>15.959999999999999</c:v>
                </c:pt>
                <c:pt idx="6">
                  <c:v>17.580000000000002</c:v>
                </c:pt>
                <c:pt idx="7">
                  <c:v>39.879999999999995</c:v>
                </c:pt>
                <c:pt idx="8">
                  <c:v>10.241565182671192</c:v>
                </c:pt>
                <c:pt idx="9">
                  <c:v>49.600159936025591</c:v>
                </c:pt>
                <c:pt idx="10">
                  <c:v>16.3</c:v>
                </c:pt>
                <c:pt idx="11">
                  <c:v>8.2484521669662474</c:v>
                </c:pt>
                <c:pt idx="12">
                  <c:v>21.62</c:v>
                </c:pt>
                <c:pt idx="13">
                  <c:v>27.639999999999997</c:v>
                </c:pt>
                <c:pt idx="14">
                  <c:v>45.5</c:v>
                </c:pt>
                <c:pt idx="16">
                  <c:v>18.260000000000002</c:v>
                </c:pt>
                <c:pt idx="17">
                  <c:v>22.3</c:v>
                </c:pt>
                <c:pt idx="18">
                  <c:v>29.828411811652032</c:v>
                </c:pt>
                <c:pt idx="19">
                  <c:v>52.86</c:v>
                </c:pt>
                <c:pt idx="21">
                  <c:v>17.02</c:v>
                </c:pt>
                <c:pt idx="22">
                  <c:v>21.62</c:v>
                </c:pt>
                <c:pt idx="23">
                  <c:v>29.648842777334401</c:v>
                </c:pt>
                <c:pt idx="24">
                  <c:v>58.24</c:v>
                </c:pt>
                <c:pt idx="25">
                  <c:v>20.76</c:v>
                </c:pt>
                <c:pt idx="26">
                  <c:v>27.98</c:v>
                </c:pt>
                <c:pt idx="28">
                  <c:v>24.759999999999998</c:v>
                </c:pt>
                <c:pt idx="29">
                  <c:v>4.74</c:v>
                </c:pt>
                <c:pt idx="31">
                  <c:v>0</c:v>
                </c:pt>
                <c:pt idx="32" formatCode="General">
                  <c:v>5.6543456543456543</c:v>
                </c:pt>
                <c:pt idx="36">
                  <c:v>23.52</c:v>
                </c:pt>
                <c:pt idx="38">
                  <c:v>0.11992804317409553</c:v>
                </c:pt>
                <c:pt idx="43">
                  <c:v>5.9799999999999995</c:v>
                </c:pt>
                <c:pt idx="45">
                  <c:v>3.2562814070351762</c:v>
                </c:pt>
                <c:pt idx="46">
                  <c:v>34.652278177458037</c:v>
                </c:pt>
                <c:pt idx="47">
                  <c:v>51.94</c:v>
                </c:pt>
                <c:pt idx="48" formatCode="General">
                  <c:v>22.54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D0E-4DE7-B61D-DDBFF88C2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4874880"/>
        <c:axId val="144888960"/>
      </c:barChart>
      <c:catAx>
        <c:axId val="1448748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44888960"/>
        <c:crosses val="autoZero"/>
        <c:auto val="1"/>
        <c:lblAlgn val="ctr"/>
        <c:lblOffset val="100"/>
        <c:noMultiLvlLbl val="0"/>
      </c:catAx>
      <c:valAx>
        <c:axId val="144888960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1448748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'%C_BRIN_canopy'!$E$1</c:f>
              <c:strCache>
                <c:ptCount val="1"/>
                <c:pt idx="0">
                  <c:v>yr1997</c:v>
                </c:pt>
              </c:strCache>
            </c:strRef>
          </c:tx>
          <c:invertIfNegative val="0"/>
          <c:cat>
            <c:strRef>
              <c:f>'%C_BRIN_canopy'!$D$2:$D$36</c:f>
              <c:strCache>
                <c:ptCount val="35"/>
                <c:pt idx="0">
                  <c:v>1HBS1</c:v>
                </c:pt>
                <c:pt idx="1">
                  <c:v>1HBS2</c:v>
                </c:pt>
                <c:pt idx="2">
                  <c:v>1HAS2</c:v>
                </c:pt>
                <c:pt idx="3">
                  <c:v>1MBS2</c:v>
                </c:pt>
                <c:pt idx="4">
                  <c:v>1MAS1</c:v>
                </c:pt>
                <c:pt idx="5">
                  <c:v>1HAS1</c:v>
                </c:pt>
                <c:pt idx="6">
                  <c:v>1MAS2</c:v>
                </c:pt>
                <c:pt idx="7">
                  <c:v>1U1</c:v>
                </c:pt>
                <c:pt idx="8">
                  <c:v>2MAS2</c:v>
                </c:pt>
                <c:pt idx="9">
                  <c:v>2HAS1</c:v>
                </c:pt>
                <c:pt idx="10">
                  <c:v>2HBS1</c:v>
                </c:pt>
                <c:pt idx="11">
                  <c:v>2HBS2</c:v>
                </c:pt>
                <c:pt idx="12">
                  <c:v>2MAS1</c:v>
                </c:pt>
                <c:pt idx="13">
                  <c:v>2HAS2</c:v>
                </c:pt>
                <c:pt idx="14">
                  <c:v>2MBS2</c:v>
                </c:pt>
                <c:pt idx="15">
                  <c:v>2MBS1</c:v>
                </c:pt>
                <c:pt idx="16">
                  <c:v>2MAU1</c:v>
                </c:pt>
                <c:pt idx="17">
                  <c:v>2HBU1</c:v>
                </c:pt>
                <c:pt idx="18">
                  <c:v>2MAU2</c:v>
                </c:pt>
                <c:pt idx="19">
                  <c:v>2HAU1</c:v>
                </c:pt>
                <c:pt idx="20">
                  <c:v>2U1</c:v>
                </c:pt>
                <c:pt idx="21">
                  <c:v>2HAU2</c:v>
                </c:pt>
                <c:pt idx="22">
                  <c:v>2MBU1</c:v>
                </c:pt>
                <c:pt idx="23">
                  <c:v>2MBS3</c:v>
                </c:pt>
                <c:pt idx="24">
                  <c:v>2HBU2</c:v>
                </c:pt>
                <c:pt idx="25">
                  <c:v>2MBU2</c:v>
                </c:pt>
                <c:pt idx="26">
                  <c:v>2U2</c:v>
                </c:pt>
                <c:pt idx="27">
                  <c:v>3MBS1</c:v>
                </c:pt>
                <c:pt idx="28">
                  <c:v>3HAS2</c:v>
                </c:pt>
                <c:pt idx="29">
                  <c:v>3MBS3</c:v>
                </c:pt>
                <c:pt idx="30">
                  <c:v>3MAS1</c:v>
                </c:pt>
                <c:pt idx="31">
                  <c:v>3MAS2</c:v>
                </c:pt>
                <c:pt idx="32">
                  <c:v>3HBS1</c:v>
                </c:pt>
                <c:pt idx="33">
                  <c:v>3HAS1</c:v>
                </c:pt>
                <c:pt idx="34">
                  <c:v>3MBS2</c:v>
                </c:pt>
              </c:strCache>
            </c:strRef>
          </c:cat>
          <c:val>
            <c:numRef>
              <c:f>'%C_BRIN_canopy'!$E$2:$E$36</c:f>
              <c:numCache>
                <c:formatCode>General</c:formatCode>
                <c:ptCount val="35"/>
                <c:pt idx="0">
                  <c:v>0.26</c:v>
                </c:pt>
                <c:pt idx="1">
                  <c:v>1.1199999999999999</c:v>
                </c:pt>
                <c:pt idx="2">
                  <c:v>1.78</c:v>
                </c:pt>
                <c:pt idx="4">
                  <c:v>0.12</c:v>
                </c:pt>
                <c:pt idx="5">
                  <c:v>2.2200000000000002</c:v>
                </c:pt>
                <c:pt idx="6">
                  <c:v>0.36</c:v>
                </c:pt>
                <c:pt idx="8">
                  <c:v>2.1800000000000002</c:v>
                </c:pt>
                <c:pt idx="9">
                  <c:v>0.66</c:v>
                </c:pt>
                <c:pt idx="10">
                  <c:v>0.70000000000000007</c:v>
                </c:pt>
                <c:pt idx="12">
                  <c:v>0.06</c:v>
                </c:pt>
                <c:pt idx="13">
                  <c:v>0.72</c:v>
                </c:pt>
                <c:pt idx="14">
                  <c:v>0.02</c:v>
                </c:pt>
                <c:pt idx="15">
                  <c:v>0.89999999999999991</c:v>
                </c:pt>
                <c:pt idx="19">
                  <c:v>0.84</c:v>
                </c:pt>
                <c:pt idx="20">
                  <c:v>1.7999999999999998</c:v>
                </c:pt>
                <c:pt idx="21">
                  <c:v>1.54</c:v>
                </c:pt>
                <c:pt idx="22">
                  <c:v>0.06</c:v>
                </c:pt>
                <c:pt idx="27">
                  <c:v>0.17</c:v>
                </c:pt>
                <c:pt idx="29">
                  <c:v>0.65</c:v>
                </c:pt>
                <c:pt idx="30">
                  <c:v>0.1</c:v>
                </c:pt>
                <c:pt idx="31">
                  <c:v>3.6999999999999997</c:v>
                </c:pt>
                <c:pt idx="32">
                  <c:v>0.24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1D-440E-A8C0-A2D9E2D8529C}"/>
            </c:ext>
          </c:extLst>
        </c:ser>
        <c:ser>
          <c:idx val="1"/>
          <c:order val="1"/>
          <c:tx>
            <c:strRef>
              <c:f>'%C_BRIN_canopy'!$F$1</c:f>
              <c:strCache>
                <c:ptCount val="1"/>
                <c:pt idx="0">
                  <c:v>yr1998</c:v>
                </c:pt>
              </c:strCache>
            </c:strRef>
          </c:tx>
          <c:invertIfNegative val="0"/>
          <c:cat>
            <c:strRef>
              <c:f>'%C_BRIN_canopy'!$D$2:$D$36</c:f>
              <c:strCache>
                <c:ptCount val="35"/>
                <c:pt idx="0">
                  <c:v>1HBS1</c:v>
                </c:pt>
                <c:pt idx="1">
                  <c:v>1HBS2</c:v>
                </c:pt>
                <c:pt idx="2">
                  <c:v>1HAS2</c:v>
                </c:pt>
                <c:pt idx="3">
                  <c:v>1MBS2</c:v>
                </c:pt>
                <c:pt idx="4">
                  <c:v>1MAS1</c:v>
                </c:pt>
                <c:pt idx="5">
                  <c:v>1HAS1</c:v>
                </c:pt>
                <c:pt idx="6">
                  <c:v>1MAS2</c:v>
                </c:pt>
                <c:pt idx="7">
                  <c:v>1U1</c:v>
                </c:pt>
                <c:pt idx="8">
                  <c:v>2MAS2</c:v>
                </c:pt>
                <c:pt idx="9">
                  <c:v>2HAS1</c:v>
                </c:pt>
                <c:pt idx="10">
                  <c:v>2HBS1</c:v>
                </c:pt>
                <c:pt idx="11">
                  <c:v>2HBS2</c:v>
                </c:pt>
                <c:pt idx="12">
                  <c:v>2MAS1</c:v>
                </c:pt>
                <c:pt idx="13">
                  <c:v>2HAS2</c:v>
                </c:pt>
                <c:pt idx="14">
                  <c:v>2MBS2</c:v>
                </c:pt>
                <c:pt idx="15">
                  <c:v>2MBS1</c:v>
                </c:pt>
                <c:pt idx="16">
                  <c:v>2MAU1</c:v>
                </c:pt>
                <c:pt idx="17">
                  <c:v>2HBU1</c:v>
                </c:pt>
                <c:pt idx="18">
                  <c:v>2MAU2</c:v>
                </c:pt>
                <c:pt idx="19">
                  <c:v>2HAU1</c:v>
                </c:pt>
                <c:pt idx="20">
                  <c:v>2U1</c:v>
                </c:pt>
                <c:pt idx="21">
                  <c:v>2HAU2</c:v>
                </c:pt>
                <c:pt idx="22">
                  <c:v>2MBU1</c:v>
                </c:pt>
                <c:pt idx="23">
                  <c:v>2MBS3</c:v>
                </c:pt>
                <c:pt idx="24">
                  <c:v>2HBU2</c:v>
                </c:pt>
                <c:pt idx="25">
                  <c:v>2MBU2</c:v>
                </c:pt>
                <c:pt idx="26">
                  <c:v>2U2</c:v>
                </c:pt>
                <c:pt idx="27">
                  <c:v>3MBS1</c:v>
                </c:pt>
                <c:pt idx="28">
                  <c:v>3HAS2</c:v>
                </c:pt>
                <c:pt idx="29">
                  <c:v>3MBS3</c:v>
                </c:pt>
                <c:pt idx="30">
                  <c:v>3MAS1</c:v>
                </c:pt>
                <c:pt idx="31">
                  <c:v>3MAS2</c:v>
                </c:pt>
                <c:pt idx="32">
                  <c:v>3HBS1</c:v>
                </c:pt>
                <c:pt idx="33">
                  <c:v>3HAS1</c:v>
                </c:pt>
                <c:pt idx="34">
                  <c:v>3MBS2</c:v>
                </c:pt>
              </c:strCache>
            </c:strRef>
          </c:cat>
          <c:val>
            <c:numRef>
              <c:f>'%C_BRIN_canopy'!$F$2:$F$36</c:f>
              <c:numCache>
                <c:formatCode>General</c:formatCode>
                <c:ptCount val="35"/>
                <c:pt idx="0">
                  <c:v>3.9899999999999993</c:v>
                </c:pt>
                <c:pt idx="1">
                  <c:v>3.46</c:v>
                </c:pt>
                <c:pt idx="3">
                  <c:v>1.5599999999999998</c:v>
                </c:pt>
                <c:pt idx="4">
                  <c:v>0.02</c:v>
                </c:pt>
                <c:pt idx="5">
                  <c:v>3.06</c:v>
                </c:pt>
                <c:pt idx="6">
                  <c:v>0.86</c:v>
                </c:pt>
                <c:pt idx="8">
                  <c:v>3.3000000000000003</c:v>
                </c:pt>
                <c:pt idx="9">
                  <c:v>2.17</c:v>
                </c:pt>
                <c:pt idx="10">
                  <c:v>0.94000000000000006</c:v>
                </c:pt>
                <c:pt idx="11">
                  <c:v>0.12</c:v>
                </c:pt>
                <c:pt idx="12">
                  <c:v>1.7000000000000002</c:v>
                </c:pt>
                <c:pt idx="13">
                  <c:v>0.94000000000000006</c:v>
                </c:pt>
                <c:pt idx="14">
                  <c:v>0.04</c:v>
                </c:pt>
                <c:pt idx="15">
                  <c:v>2.48</c:v>
                </c:pt>
                <c:pt idx="16">
                  <c:v>0.04</c:v>
                </c:pt>
                <c:pt idx="17">
                  <c:v>0.04</c:v>
                </c:pt>
                <c:pt idx="19">
                  <c:v>0.73</c:v>
                </c:pt>
                <c:pt idx="21">
                  <c:v>1.4200000000000002</c:v>
                </c:pt>
                <c:pt idx="26">
                  <c:v>0.27</c:v>
                </c:pt>
                <c:pt idx="27">
                  <c:v>2.9000000000000004</c:v>
                </c:pt>
                <c:pt idx="28">
                  <c:v>0.16</c:v>
                </c:pt>
                <c:pt idx="29">
                  <c:v>1.21</c:v>
                </c:pt>
                <c:pt idx="30">
                  <c:v>0.24</c:v>
                </c:pt>
                <c:pt idx="31">
                  <c:v>3.34</c:v>
                </c:pt>
                <c:pt idx="32">
                  <c:v>0.36</c:v>
                </c:pt>
                <c:pt idx="33">
                  <c:v>0.64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1D-440E-A8C0-A2D9E2D8529C}"/>
            </c:ext>
          </c:extLst>
        </c:ser>
        <c:ser>
          <c:idx val="2"/>
          <c:order val="2"/>
          <c:tx>
            <c:strRef>
              <c:f>'%C_BRIN_canopy'!$G$1</c:f>
              <c:strCache>
                <c:ptCount val="1"/>
                <c:pt idx="0">
                  <c:v>yr2008</c:v>
                </c:pt>
              </c:strCache>
            </c:strRef>
          </c:tx>
          <c:invertIfNegative val="0"/>
          <c:cat>
            <c:strRef>
              <c:f>'%C_BRIN_canopy'!$D$2:$D$36</c:f>
              <c:strCache>
                <c:ptCount val="35"/>
                <c:pt idx="0">
                  <c:v>1HBS1</c:v>
                </c:pt>
                <c:pt idx="1">
                  <c:v>1HBS2</c:v>
                </c:pt>
                <c:pt idx="2">
                  <c:v>1HAS2</c:v>
                </c:pt>
                <c:pt idx="3">
                  <c:v>1MBS2</c:v>
                </c:pt>
                <c:pt idx="4">
                  <c:v>1MAS1</c:v>
                </c:pt>
                <c:pt idx="5">
                  <c:v>1HAS1</c:v>
                </c:pt>
                <c:pt idx="6">
                  <c:v>1MAS2</c:v>
                </c:pt>
                <c:pt idx="7">
                  <c:v>1U1</c:v>
                </c:pt>
                <c:pt idx="8">
                  <c:v>2MAS2</c:v>
                </c:pt>
                <c:pt idx="9">
                  <c:v>2HAS1</c:v>
                </c:pt>
                <c:pt idx="10">
                  <c:v>2HBS1</c:v>
                </c:pt>
                <c:pt idx="11">
                  <c:v>2HBS2</c:v>
                </c:pt>
                <c:pt idx="12">
                  <c:v>2MAS1</c:v>
                </c:pt>
                <c:pt idx="13">
                  <c:v>2HAS2</c:v>
                </c:pt>
                <c:pt idx="14">
                  <c:v>2MBS2</c:v>
                </c:pt>
                <c:pt idx="15">
                  <c:v>2MBS1</c:v>
                </c:pt>
                <c:pt idx="16">
                  <c:v>2MAU1</c:v>
                </c:pt>
                <c:pt idx="17">
                  <c:v>2HBU1</c:v>
                </c:pt>
                <c:pt idx="18">
                  <c:v>2MAU2</c:v>
                </c:pt>
                <c:pt idx="19">
                  <c:v>2HAU1</c:v>
                </c:pt>
                <c:pt idx="20">
                  <c:v>2U1</c:v>
                </c:pt>
                <c:pt idx="21">
                  <c:v>2HAU2</c:v>
                </c:pt>
                <c:pt idx="22">
                  <c:v>2MBU1</c:v>
                </c:pt>
                <c:pt idx="23">
                  <c:v>2MBS3</c:v>
                </c:pt>
                <c:pt idx="24">
                  <c:v>2HBU2</c:v>
                </c:pt>
                <c:pt idx="25">
                  <c:v>2MBU2</c:v>
                </c:pt>
                <c:pt idx="26">
                  <c:v>2U2</c:v>
                </c:pt>
                <c:pt idx="27">
                  <c:v>3MBS1</c:v>
                </c:pt>
                <c:pt idx="28">
                  <c:v>3HAS2</c:v>
                </c:pt>
                <c:pt idx="29">
                  <c:v>3MBS3</c:v>
                </c:pt>
                <c:pt idx="30">
                  <c:v>3MAS1</c:v>
                </c:pt>
                <c:pt idx="31">
                  <c:v>3MAS2</c:v>
                </c:pt>
                <c:pt idx="32">
                  <c:v>3HBS1</c:v>
                </c:pt>
                <c:pt idx="33">
                  <c:v>3HAS1</c:v>
                </c:pt>
                <c:pt idx="34">
                  <c:v>3MBS2</c:v>
                </c:pt>
              </c:strCache>
            </c:strRef>
          </c:cat>
          <c:val>
            <c:numRef>
              <c:f>'%C_BRIN_canopy'!$G$2:$G$36</c:f>
              <c:numCache>
                <c:formatCode>0.00</c:formatCode>
                <c:ptCount val="35"/>
                <c:pt idx="0">
                  <c:v>87.340255591054316</c:v>
                </c:pt>
                <c:pt idx="1">
                  <c:v>55.02</c:v>
                </c:pt>
                <c:pt idx="2">
                  <c:v>50.68</c:v>
                </c:pt>
                <c:pt idx="3">
                  <c:v>41.838161838161838</c:v>
                </c:pt>
                <c:pt idx="4">
                  <c:v>30.149850149850149</c:v>
                </c:pt>
                <c:pt idx="5">
                  <c:v>18.602794411177644</c:v>
                </c:pt>
                <c:pt idx="6">
                  <c:v>17.439073112265284</c:v>
                </c:pt>
                <c:pt idx="8">
                  <c:v>85.960000000000008</c:v>
                </c:pt>
                <c:pt idx="9">
                  <c:v>67.28</c:v>
                </c:pt>
                <c:pt idx="10">
                  <c:v>59.919999999999995</c:v>
                </c:pt>
                <c:pt idx="11">
                  <c:v>49.207940645678768</c:v>
                </c:pt>
                <c:pt idx="12">
                  <c:v>44.14</c:v>
                </c:pt>
                <c:pt idx="13">
                  <c:v>38.379999999999995</c:v>
                </c:pt>
                <c:pt idx="14">
                  <c:v>37.717369578253049</c:v>
                </c:pt>
                <c:pt idx="15">
                  <c:v>27.267338470657972</c:v>
                </c:pt>
                <c:pt idx="16">
                  <c:v>22.563897763578275</c:v>
                </c:pt>
                <c:pt idx="17">
                  <c:v>19.16</c:v>
                </c:pt>
                <c:pt idx="18">
                  <c:v>18.600000000000001</c:v>
                </c:pt>
                <c:pt idx="19">
                  <c:v>12.949640287769784</c:v>
                </c:pt>
                <c:pt idx="20">
                  <c:v>6.16</c:v>
                </c:pt>
                <c:pt idx="21">
                  <c:v>5.3546453546453554</c:v>
                </c:pt>
                <c:pt idx="22">
                  <c:v>1.78</c:v>
                </c:pt>
                <c:pt idx="23">
                  <c:v>1.7785771382893685</c:v>
                </c:pt>
                <c:pt idx="24">
                  <c:v>0.84</c:v>
                </c:pt>
                <c:pt idx="25">
                  <c:v>0.45954045954045952</c:v>
                </c:pt>
                <c:pt idx="27">
                  <c:v>100</c:v>
                </c:pt>
                <c:pt idx="28">
                  <c:v>67.7</c:v>
                </c:pt>
                <c:pt idx="29">
                  <c:v>45.228628230616302</c:v>
                </c:pt>
                <c:pt idx="30">
                  <c:v>35.470000000000006</c:v>
                </c:pt>
                <c:pt idx="31">
                  <c:v>34.970178926441356</c:v>
                </c:pt>
                <c:pt idx="32">
                  <c:v>33</c:v>
                </c:pt>
                <c:pt idx="33">
                  <c:v>11.676646706586826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1D-440E-A8C0-A2D9E2D8529C}"/>
            </c:ext>
          </c:extLst>
        </c:ser>
        <c:ser>
          <c:idx val="3"/>
          <c:order val="3"/>
          <c:tx>
            <c:strRef>
              <c:f>'%C_BRIN_canopy'!$H$1</c:f>
              <c:strCache>
                <c:ptCount val="1"/>
                <c:pt idx="0">
                  <c:v>yr2013</c:v>
                </c:pt>
              </c:strCache>
            </c:strRef>
          </c:tx>
          <c:invertIfNegative val="0"/>
          <c:cat>
            <c:strRef>
              <c:f>'%C_BRIN_canopy'!$D$2:$D$36</c:f>
              <c:strCache>
                <c:ptCount val="35"/>
                <c:pt idx="0">
                  <c:v>1HBS1</c:v>
                </c:pt>
                <c:pt idx="1">
                  <c:v>1HBS2</c:v>
                </c:pt>
                <c:pt idx="2">
                  <c:v>1HAS2</c:v>
                </c:pt>
                <c:pt idx="3">
                  <c:v>1MBS2</c:v>
                </c:pt>
                <c:pt idx="4">
                  <c:v>1MAS1</c:v>
                </c:pt>
                <c:pt idx="5">
                  <c:v>1HAS1</c:v>
                </c:pt>
                <c:pt idx="6">
                  <c:v>1MAS2</c:v>
                </c:pt>
                <c:pt idx="7">
                  <c:v>1U1</c:v>
                </c:pt>
                <c:pt idx="8">
                  <c:v>2MAS2</c:v>
                </c:pt>
                <c:pt idx="9">
                  <c:v>2HAS1</c:v>
                </c:pt>
                <c:pt idx="10">
                  <c:v>2HBS1</c:v>
                </c:pt>
                <c:pt idx="11">
                  <c:v>2HBS2</c:v>
                </c:pt>
                <c:pt idx="12">
                  <c:v>2MAS1</c:v>
                </c:pt>
                <c:pt idx="13">
                  <c:v>2HAS2</c:v>
                </c:pt>
                <c:pt idx="14">
                  <c:v>2MBS2</c:v>
                </c:pt>
                <c:pt idx="15">
                  <c:v>2MBS1</c:v>
                </c:pt>
                <c:pt idx="16">
                  <c:v>2MAU1</c:v>
                </c:pt>
                <c:pt idx="17">
                  <c:v>2HBU1</c:v>
                </c:pt>
                <c:pt idx="18">
                  <c:v>2MAU2</c:v>
                </c:pt>
                <c:pt idx="19">
                  <c:v>2HAU1</c:v>
                </c:pt>
                <c:pt idx="20">
                  <c:v>2U1</c:v>
                </c:pt>
                <c:pt idx="21">
                  <c:v>2HAU2</c:v>
                </c:pt>
                <c:pt idx="22">
                  <c:v>2MBU1</c:v>
                </c:pt>
                <c:pt idx="23">
                  <c:v>2MBS3</c:v>
                </c:pt>
                <c:pt idx="24">
                  <c:v>2HBU2</c:v>
                </c:pt>
                <c:pt idx="25">
                  <c:v>2MBU2</c:v>
                </c:pt>
                <c:pt idx="26">
                  <c:v>2U2</c:v>
                </c:pt>
                <c:pt idx="27">
                  <c:v>3MBS1</c:v>
                </c:pt>
                <c:pt idx="28">
                  <c:v>3HAS2</c:v>
                </c:pt>
                <c:pt idx="29">
                  <c:v>3MBS3</c:v>
                </c:pt>
                <c:pt idx="30">
                  <c:v>3MAS1</c:v>
                </c:pt>
                <c:pt idx="31">
                  <c:v>3MAS2</c:v>
                </c:pt>
                <c:pt idx="32">
                  <c:v>3HBS1</c:v>
                </c:pt>
                <c:pt idx="33">
                  <c:v>3HAS1</c:v>
                </c:pt>
                <c:pt idx="34">
                  <c:v>3MBS2</c:v>
                </c:pt>
              </c:strCache>
            </c:strRef>
          </c:cat>
          <c:val>
            <c:numRef>
              <c:f>'%C_BRIN_canopy'!$H$2:$H$36</c:f>
              <c:numCache>
                <c:formatCode>0.00</c:formatCode>
                <c:ptCount val="35"/>
                <c:pt idx="0">
                  <c:v>24.535464535464534</c:v>
                </c:pt>
                <c:pt idx="1">
                  <c:v>34.84251968503937</c:v>
                </c:pt>
                <c:pt idx="2">
                  <c:v>21.078921078921077</c:v>
                </c:pt>
                <c:pt idx="3">
                  <c:v>33.499501495513464</c:v>
                </c:pt>
                <c:pt idx="4">
                  <c:v>7.6807830603276077</c:v>
                </c:pt>
                <c:pt idx="5">
                  <c:v>20.295055821371612</c:v>
                </c:pt>
                <c:pt idx="6">
                  <c:v>0.87649402390438258</c:v>
                </c:pt>
                <c:pt idx="8">
                  <c:v>10.08</c:v>
                </c:pt>
                <c:pt idx="9">
                  <c:v>8.4346959122632104</c:v>
                </c:pt>
                <c:pt idx="10">
                  <c:v>3.82</c:v>
                </c:pt>
                <c:pt idx="11">
                  <c:v>14.240000000000002</c:v>
                </c:pt>
                <c:pt idx="12">
                  <c:v>14.593301435406699</c:v>
                </c:pt>
                <c:pt idx="13">
                  <c:v>3.47</c:v>
                </c:pt>
                <c:pt idx="14">
                  <c:v>6.2799999999999994</c:v>
                </c:pt>
                <c:pt idx="15">
                  <c:v>6.3770977295162874</c:v>
                </c:pt>
                <c:pt idx="16">
                  <c:v>1.9988007195682591</c:v>
                </c:pt>
                <c:pt idx="17">
                  <c:v>14.884277733439744</c:v>
                </c:pt>
                <c:pt idx="18">
                  <c:v>3.3966033966033966</c:v>
                </c:pt>
                <c:pt idx="19">
                  <c:v>2.4755440207626274</c:v>
                </c:pt>
                <c:pt idx="22">
                  <c:v>0.14016820184221065</c:v>
                </c:pt>
                <c:pt idx="23">
                  <c:v>0.54</c:v>
                </c:pt>
                <c:pt idx="24">
                  <c:v>2.7</c:v>
                </c:pt>
                <c:pt idx="27">
                  <c:v>2.3880597014925375</c:v>
                </c:pt>
                <c:pt idx="28">
                  <c:v>2.68</c:v>
                </c:pt>
                <c:pt idx="29">
                  <c:v>25.467941059338912</c:v>
                </c:pt>
                <c:pt idx="30">
                  <c:v>5.2894211576846306</c:v>
                </c:pt>
                <c:pt idx="31">
                  <c:v>4.74</c:v>
                </c:pt>
                <c:pt idx="32">
                  <c:v>8.8423153692614775</c:v>
                </c:pt>
                <c:pt idx="33">
                  <c:v>6.6007589374875177</c:v>
                </c:pt>
                <c:pt idx="34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1D-440E-A8C0-A2D9E2D8529C}"/>
            </c:ext>
          </c:extLst>
        </c:ser>
        <c:ser>
          <c:idx val="4"/>
          <c:order val="4"/>
          <c:tx>
            <c:strRef>
              <c:f>'%C_BRIN_canopy'!$I$1</c:f>
              <c:strCache>
                <c:ptCount val="1"/>
                <c:pt idx="0">
                  <c:v>yr2016</c:v>
                </c:pt>
              </c:strCache>
            </c:strRef>
          </c:tx>
          <c:invertIfNegative val="0"/>
          <c:cat>
            <c:strRef>
              <c:f>'%C_BRIN_canopy'!$D$2:$D$36</c:f>
              <c:strCache>
                <c:ptCount val="35"/>
                <c:pt idx="0">
                  <c:v>1HBS1</c:v>
                </c:pt>
                <c:pt idx="1">
                  <c:v>1HBS2</c:v>
                </c:pt>
                <c:pt idx="2">
                  <c:v>1HAS2</c:v>
                </c:pt>
                <c:pt idx="3">
                  <c:v>1MBS2</c:v>
                </c:pt>
                <c:pt idx="4">
                  <c:v>1MAS1</c:v>
                </c:pt>
                <c:pt idx="5">
                  <c:v>1HAS1</c:v>
                </c:pt>
                <c:pt idx="6">
                  <c:v>1MAS2</c:v>
                </c:pt>
                <c:pt idx="7">
                  <c:v>1U1</c:v>
                </c:pt>
                <c:pt idx="8">
                  <c:v>2MAS2</c:v>
                </c:pt>
                <c:pt idx="9">
                  <c:v>2HAS1</c:v>
                </c:pt>
                <c:pt idx="10">
                  <c:v>2HBS1</c:v>
                </c:pt>
                <c:pt idx="11">
                  <c:v>2HBS2</c:v>
                </c:pt>
                <c:pt idx="12">
                  <c:v>2MAS1</c:v>
                </c:pt>
                <c:pt idx="13">
                  <c:v>2HAS2</c:v>
                </c:pt>
                <c:pt idx="14">
                  <c:v>2MBS2</c:v>
                </c:pt>
                <c:pt idx="15">
                  <c:v>2MBS1</c:v>
                </c:pt>
                <c:pt idx="16">
                  <c:v>2MAU1</c:v>
                </c:pt>
                <c:pt idx="17">
                  <c:v>2HBU1</c:v>
                </c:pt>
                <c:pt idx="18">
                  <c:v>2MAU2</c:v>
                </c:pt>
                <c:pt idx="19">
                  <c:v>2HAU1</c:v>
                </c:pt>
                <c:pt idx="20">
                  <c:v>2U1</c:v>
                </c:pt>
                <c:pt idx="21">
                  <c:v>2HAU2</c:v>
                </c:pt>
                <c:pt idx="22">
                  <c:v>2MBU1</c:v>
                </c:pt>
                <c:pt idx="23">
                  <c:v>2MBS3</c:v>
                </c:pt>
                <c:pt idx="24">
                  <c:v>2HBU2</c:v>
                </c:pt>
                <c:pt idx="25">
                  <c:v>2MBU2</c:v>
                </c:pt>
                <c:pt idx="26">
                  <c:v>2U2</c:v>
                </c:pt>
                <c:pt idx="27">
                  <c:v>3MBS1</c:v>
                </c:pt>
                <c:pt idx="28">
                  <c:v>3HAS2</c:v>
                </c:pt>
                <c:pt idx="29">
                  <c:v>3MBS3</c:v>
                </c:pt>
                <c:pt idx="30">
                  <c:v>3MAS1</c:v>
                </c:pt>
                <c:pt idx="31">
                  <c:v>3MAS2</c:v>
                </c:pt>
                <c:pt idx="32">
                  <c:v>3HBS1</c:v>
                </c:pt>
                <c:pt idx="33">
                  <c:v>3HAS1</c:v>
                </c:pt>
                <c:pt idx="34">
                  <c:v>3MBS2</c:v>
                </c:pt>
              </c:strCache>
            </c:strRef>
          </c:cat>
          <c:val>
            <c:numRef>
              <c:f>'%C_BRIN_canopy'!$I$2:$I$36</c:f>
              <c:numCache>
                <c:formatCode>General</c:formatCode>
                <c:ptCount val="35"/>
                <c:pt idx="0">
                  <c:v>70.495405513383901</c:v>
                </c:pt>
                <c:pt idx="1">
                  <c:v>68.72</c:v>
                </c:pt>
                <c:pt idx="2">
                  <c:v>52.998800479808075</c:v>
                </c:pt>
                <c:pt idx="3">
                  <c:v>47.24</c:v>
                </c:pt>
                <c:pt idx="4">
                  <c:v>39.1</c:v>
                </c:pt>
                <c:pt idx="5">
                  <c:v>45.597923737272907</c:v>
                </c:pt>
                <c:pt idx="6">
                  <c:v>13.26</c:v>
                </c:pt>
                <c:pt idx="7">
                  <c:v>2.16</c:v>
                </c:pt>
                <c:pt idx="8">
                  <c:v>44.76</c:v>
                </c:pt>
                <c:pt idx="9">
                  <c:v>51.656025538707105</c:v>
                </c:pt>
                <c:pt idx="10">
                  <c:v>42.94</c:v>
                </c:pt>
                <c:pt idx="11">
                  <c:v>70.92</c:v>
                </c:pt>
                <c:pt idx="12">
                  <c:v>40.760000000000005</c:v>
                </c:pt>
                <c:pt idx="13">
                  <c:v>41.68</c:v>
                </c:pt>
                <c:pt idx="14">
                  <c:v>29.92</c:v>
                </c:pt>
                <c:pt idx="15">
                  <c:v>25.3</c:v>
                </c:pt>
                <c:pt idx="16">
                  <c:v>36.931364724660817</c:v>
                </c:pt>
                <c:pt idx="18">
                  <c:v>20.5</c:v>
                </c:pt>
                <c:pt idx="19">
                  <c:v>16</c:v>
                </c:pt>
                <c:pt idx="23">
                  <c:v>2.1800000000000002</c:v>
                </c:pt>
                <c:pt idx="24">
                  <c:v>14.180000000000001</c:v>
                </c:pt>
                <c:pt idx="27">
                  <c:v>39.1</c:v>
                </c:pt>
                <c:pt idx="28">
                  <c:v>17.025125628140703</c:v>
                </c:pt>
                <c:pt idx="29">
                  <c:v>57.18</c:v>
                </c:pt>
                <c:pt idx="30">
                  <c:v>46.862509992006395</c:v>
                </c:pt>
                <c:pt idx="31">
                  <c:v>42.9</c:v>
                </c:pt>
                <c:pt idx="32">
                  <c:v>52.874251497005986</c:v>
                </c:pt>
                <c:pt idx="33">
                  <c:v>34.32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21D-440E-A8C0-A2D9E2D85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3318528"/>
        <c:axId val="153320064"/>
      </c:barChart>
      <c:catAx>
        <c:axId val="1533185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53320064"/>
        <c:crosses val="autoZero"/>
        <c:auto val="1"/>
        <c:lblAlgn val="ctr"/>
        <c:lblOffset val="100"/>
        <c:noMultiLvlLbl val="0"/>
      </c:catAx>
      <c:valAx>
        <c:axId val="1533200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33185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3MBS3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'%C_BRIN-SH-OT'!$I$273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'%C_BRIN-SH-OT'!$J$272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'%C_BRIN-SH-OT'!$J$273</c:f>
              <c:numCache>
                <c:formatCode>0</c:formatCode>
                <c:ptCount val="1"/>
                <c:pt idx="0">
                  <c:v>18.639036240541611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BE-4CE0-A0BF-37E0A839C67C}"/>
            </c:ext>
          </c:extLst>
        </c:ser>
        <c:ser>
          <c:idx val="3"/>
          <c:order val="1"/>
          <c:tx>
            <c:strRef>
              <c:f>'%C_BRIN-SH-OT'!$I$274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'%C_BRIN-SH-OT'!$J$272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'%C_BRIN-SH-OT'!$J$274</c:f>
              <c:numCache>
                <c:formatCode>0</c:formatCode>
                <c:ptCount val="1"/>
                <c:pt idx="0">
                  <c:v>51.94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BE-4CE0-A0BF-37E0A839C67C}"/>
            </c:ext>
          </c:extLst>
        </c:ser>
        <c:ser>
          <c:idx val="1"/>
          <c:order val="2"/>
          <c:tx>
            <c:strRef>
              <c:f>'%C_BRIN-SH-OT'!$I$275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'%C_BRIN-SH-OT'!$J$272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'%C_BRIN-SH-OT'!$J$275</c:f>
              <c:numCache>
                <c:formatCode>0</c:formatCode>
                <c:ptCount val="1"/>
                <c:pt idx="0">
                  <c:v>57.18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BE-4CE0-A0BF-37E0A839C6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3498368"/>
        <c:axId val="153499904"/>
      </c:barChart>
      <c:catAx>
        <c:axId val="153498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3499904"/>
        <c:crosses val="autoZero"/>
        <c:auto val="1"/>
        <c:lblAlgn val="ctr"/>
        <c:lblOffset val="100"/>
        <c:noMultiLvlLbl val="0"/>
      </c:catAx>
      <c:valAx>
        <c:axId val="153499904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34983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3MBS3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'%C_BRIN-SH-OT'!$G$273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'%C_BRIN-SH-OT'!$H$272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'%C_BRIN-SH-OT'!$H$273</c:f>
              <c:numCache>
                <c:formatCode>0</c:formatCode>
                <c:ptCount val="1"/>
                <c:pt idx="0">
                  <c:v>39.025846725646126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32-4248-93D4-807D403C759F}"/>
            </c:ext>
          </c:extLst>
        </c:ser>
        <c:ser>
          <c:idx val="1"/>
          <c:order val="1"/>
          <c:tx>
            <c:strRef>
              <c:f>'%C_BRIN-SH-OT'!$G$274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'%C_BRIN-SH-OT'!$H$272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'%C_BRIN-SH-OT'!$H$274</c:f>
              <c:numCache>
                <c:formatCode>0</c:formatCode>
                <c:ptCount val="1"/>
                <c:pt idx="0">
                  <c:v>43.339959999999998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32-4248-93D4-807D403C759F}"/>
            </c:ext>
          </c:extLst>
        </c:ser>
        <c:ser>
          <c:idx val="2"/>
          <c:order val="2"/>
          <c:tx>
            <c:strRef>
              <c:f>'%C_BRIN-SH-OT'!$G$275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'%C_BRIN-SH-OT'!$H$272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'%C_BRIN-SH-OT'!$H$275</c:f>
              <c:numCache>
                <c:formatCode>0</c:formatCode>
                <c:ptCount val="1"/>
                <c:pt idx="0">
                  <c:v>45.228628230616302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32-4248-93D4-807D403C75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3542016"/>
        <c:axId val="153543808"/>
      </c:barChart>
      <c:catAx>
        <c:axId val="153542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3543808"/>
        <c:crosses val="autoZero"/>
        <c:auto val="1"/>
        <c:lblAlgn val="ctr"/>
        <c:lblOffset val="100"/>
        <c:noMultiLvlLbl val="0"/>
      </c:catAx>
      <c:valAx>
        <c:axId val="153543808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35420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3U2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'%C_BRIN-SH-OT'!$I$281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'%C_BRIN-SH-OT'!$J$280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'%C_BRIN-SH-OT'!$J$281</c:f>
              <c:numCache>
                <c:formatCode>0</c:formatCode>
                <c:ptCount val="1"/>
                <c:pt idx="0">
                  <c:v>76.654011000000011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85-4026-9FBB-B20159C657D7}"/>
            </c:ext>
          </c:extLst>
        </c:ser>
        <c:ser>
          <c:idx val="3"/>
          <c:order val="1"/>
          <c:tx>
            <c:strRef>
              <c:f>'%C_BRIN-SH-OT'!$I$282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'%C_BRIN-SH-OT'!$J$280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'%C_BRIN-SH-OT'!$J$282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85-4026-9FBB-B20159C657D7}"/>
            </c:ext>
          </c:extLst>
        </c:ser>
        <c:ser>
          <c:idx val="1"/>
          <c:order val="2"/>
          <c:tx>
            <c:strRef>
              <c:f>'%C_BRIN-SH-OT'!$I$283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'%C_BRIN-SH-OT'!$J$280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'%C_BRIN-SH-OT'!$J$283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85-4026-9FBB-B20159C657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4719872"/>
        <c:axId val="144721408"/>
      </c:barChart>
      <c:catAx>
        <c:axId val="144719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4721408"/>
        <c:crosses val="autoZero"/>
        <c:auto val="1"/>
        <c:lblAlgn val="ctr"/>
        <c:lblOffset val="100"/>
        <c:noMultiLvlLbl val="0"/>
      </c:catAx>
      <c:valAx>
        <c:axId val="144721408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447198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3U2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'%C_BRIN-SH-OT'!$G$281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'%C_BRIN-SH-OT'!$H$280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'%C_BRIN-SH-OT'!$H$281</c:f>
              <c:numCache>
                <c:formatCode>0</c:formatCode>
                <c:ptCount val="1"/>
                <c:pt idx="0">
                  <c:v>72.400000000000006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19-4DDE-ABFD-17694263ECC7}"/>
            </c:ext>
          </c:extLst>
        </c:ser>
        <c:ser>
          <c:idx val="1"/>
          <c:order val="1"/>
          <c:tx>
            <c:strRef>
              <c:f>'%C_BRIN-SH-OT'!$G$282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'%C_BRIN-SH-OT'!$H$280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'%C_BRIN-SH-OT'!$H$282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19-4DDE-ABFD-17694263ECC7}"/>
            </c:ext>
          </c:extLst>
        </c:ser>
        <c:ser>
          <c:idx val="2"/>
          <c:order val="2"/>
          <c:tx>
            <c:strRef>
              <c:f>'%C_BRIN-SH-OT'!$G$283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'%C_BRIN-SH-OT'!$H$280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'%C_BRIN-SH-OT'!$H$283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19-4DDE-ABFD-17694263E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4759424"/>
        <c:axId val="144761216"/>
      </c:barChart>
      <c:catAx>
        <c:axId val="144759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4761216"/>
        <c:crosses val="autoZero"/>
        <c:auto val="1"/>
        <c:lblAlgn val="ctr"/>
        <c:lblOffset val="100"/>
        <c:noMultiLvlLbl val="0"/>
      </c:catAx>
      <c:valAx>
        <c:axId val="144761216"/>
        <c:scaling>
          <c:orientation val="minMax"/>
          <c:max val="150"/>
          <c:min val="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447594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3MBS1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'%C_BRIN-SH-OT'!$I$258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'%C_BRIN-SH-OT'!$J$257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'%C_BRIN-SH-OT'!$J$258</c:f>
              <c:numCache>
                <c:formatCode>0</c:formatCode>
                <c:ptCount val="1"/>
                <c:pt idx="0">
                  <c:v>18.499601990049754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B8-41DF-A46A-EFEAFDC30157}"/>
            </c:ext>
          </c:extLst>
        </c:ser>
        <c:ser>
          <c:idx val="3"/>
          <c:order val="1"/>
          <c:tx>
            <c:strRef>
              <c:f>'%C_BRIN-SH-OT'!$I$259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'%C_BRIN-SH-OT'!$J$257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'%C_BRIN-SH-OT'!$J$259</c:f>
              <c:numCache>
                <c:formatCode>0</c:formatCode>
                <c:ptCount val="1"/>
                <c:pt idx="0">
                  <c:v>23.52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B8-41DF-A46A-EFEAFDC30157}"/>
            </c:ext>
          </c:extLst>
        </c:ser>
        <c:ser>
          <c:idx val="1"/>
          <c:order val="2"/>
          <c:tx>
            <c:strRef>
              <c:f>'%C_BRIN-SH-OT'!$I$260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'%C_BRIN-SH-OT'!$J$257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'%C_BRIN-SH-OT'!$J$260</c:f>
              <c:numCache>
                <c:formatCode>0</c:formatCode>
                <c:ptCount val="1"/>
                <c:pt idx="0">
                  <c:v>39.1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B8-41DF-A46A-EFEAFDC301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3572864"/>
        <c:axId val="153574400"/>
      </c:barChart>
      <c:catAx>
        <c:axId val="153572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3574400"/>
        <c:crosses val="autoZero"/>
        <c:auto val="1"/>
        <c:lblAlgn val="ctr"/>
        <c:lblOffset val="100"/>
        <c:noMultiLvlLbl val="0"/>
      </c:catAx>
      <c:valAx>
        <c:axId val="15357440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35728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3MBS1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'%C_BRIN-SH-OT'!$G$258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'%C_BRIN-SH-OT'!$H$257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'%C_BRIN-SH-OT'!$H$258</c:f>
              <c:numCache>
                <c:formatCode>0</c:formatCode>
                <c:ptCount val="1"/>
                <c:pt idx="0">
                  <c:v>0.18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7F-4295-8351-2F0F4794582C}"/>
            </c:ext>
          </c:extLst>
        </c:ser>
        <c:ser>
          <c:idx val="1"/>
          <c:order val="1"/>
          <c:tx>
            <c:strRef>
              <c:f>'%C_BRIN-SH-OT'!$G$259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'%C_BRIN-SH-OT'!$H$257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'%C_BRIN-SH-OT'!$H$259</c:f>
              <c:numCache>
                <c:formatCode>0</c:formatCode>
                <c:ptCount val="1"/>
                <c:pt idx="0">
                  <c:v>6.04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7F-4295-8351-2F0F4794582C}"/>
            </c:ext>
          </c:extLst>
        </c:ser>
        <c:ser>
          <c:idx val="2"/>
          <c:order val="2"/>
          <c:tx>
            <c:strRef>
              <c:f>'%C_BRIN-SH-OT'!$G$260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'%C_BRIN-SH-OT'!$H$257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'%C_BRIN-SH-OT'!$H$260</c:f>
              <c:numCache>
                <c:formatCode>0</c:formatCode>
                <c:ptCount val="1"/>
                <c:pt idx="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7F-4295-8351-2F0F47945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3606400"/>
        <c:axId val="153612288"/>
      </c:barChart>
      <c:catAx>
        <c:axId val="153606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3612288"/>
        <c:crosses val="autoZero"/>
        <c:auto val="1"/>
        <c:lblAlgn val="ctr"/>
        <c:lblOffset val="100"/>
        <c:noMultiLvlLbl val="0"/>
      </c:catAx>
      <c:valAx>
        <c:axId val="153612288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36064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3MBS2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'%C_BRIN-SH-OT'!$I$265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'%C_BRIN-SH-OT'!$J$264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'%C_BRIN-SH-OT'!$J$265</c:f>
              <c:numCache>
                <c:formatCode>0</c:formatCode>
                <c:ptCount val="1"/>
                <c:pt idx="0">
                  <c:v>113.54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A9-4820-B6C8-96D733326D22}"/>
            </c:ext>
          </c:extLst>
        </c:ser>
        <c:ser>
          <c:idx val="3"/>
          <c:order val="1"/>
          <c:tx>
            <c:strRef>
              <c:f>'%C_BRIN-SH-OT'!$I$266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'%C_BRIN-SH-OT'!$J$264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'%C_BRIN-SH-OT'!$J$266</c:f>
              <c:numCache>
                <c:formatCode>0</c:formatCode>
                <c:ptCount val="1"/>
                <c:pt idx="0">
                  <c:v>5.98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A9-4820-B6C8-96D733326D22}"/>
            </c:ext>
          </c:extLst>
        </c:ser>
        <c:ser>
          <c:idx val="1"/>
          <c:order val="2"/>
          <c:tx>
            <c:strRef>
              <c:f>'%C_BRIN-SH-OT'!$I$267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'%C_BRIN-SH-OT'!$J$264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'%C_BRIN-SH-OT'!$J$267</c:f>
              <c:numCache>
                <c:formatCode>0</c:formatCode>
                <c:ptCount val="1"/>
                <c:pt idx="0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A9-4820-B6C8-96D733326D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018944"/>
        <c:axId val="154020480"/>
      </c:barChart>
      <c:catAx>
        <c:axId val="154018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020480"/>
        <c:crosses val="autoZero"/>
        <c:auto val="1"/>
        <c:lblAlgn val="ctr"/>
        <c:lblOffset val="100"/>
        <c:noMultiLvlLbl val="0"/>
      </c:catAx>
      <c:valAx>
        <c:axId val="154020480"/>
        <c:scaling>
          <c:orientation val="minMax"/>
          <c:max val="150"/>
          <c:min val="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0189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3MBS2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'%C_BRIN-SH-OT'!$G$265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'%C_BRIN-SH-OT'!$H$264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'%C_BRIN-SH-OT'!$H$265</c:f>
              <c:numCache>
                <c:formatCode>0</c:formatCode>
                <c:ptCount val="1"/>
                <c:pt idx="0">
                  <c:v>110.24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6B-4C61-9A55-1539D1188D7F}"/>
            </c:ext>
          </c:extLst>
        </c:ser>
        <c:ser>
          <c:idx val="1"/>
          <c:order val="1"/>
          <c:tx>
            <c:strRef>
              <c:f>'%C_BRIN-SH-OT'!$G$266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'%C_BRIN-SH-OT'!$H$264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'%C_BRIN-SH-OT'!$H$266</c:f>
              <c:numCache>
                <c:formatCode>0</c:formatCode>
                <c:ptCount val="1"/>
                <c:pt idx="0">
                  <c:v>9.1999999999999993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6B-4C61-9A55-1539D1188D7F}"/>
            </c:ext>
          </c:extLst>
        </c:ser>
        <c:ser>
          <c:idx val="2"/>
          <c:order val="2"/>
          <c:tx>
            <c:strRef>
              <c:f>'%C_BRIN-SH-OT'!$G$267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'%C_BRIN-SH-OT'!$H$264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'%C_BRIN-SH-OT'!$H$267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6B-4C61-9A55-1539D1188D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071040"/>
        <c:axId val="154072576"/>
      </c:barChart>
      <c:catAx>
        <c:axId val="154071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072576"/>
        <c:crosses val="autoZero"/>
        <c:auto val="1"/>
        <c:lblAlgn val="ctr"/>
        <c:lblOffset val="100"/>
        <c:noMultiLvlLbl val="0"/>
      </c:catAx>
      <c:valAx>
        <c:axId val="154072576"/>
        <c:scaling>
          <c:orientation val="minMax"/>
          <c:max val="150"/>
          <c:min val="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071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1HAS1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'%C_BRIN-SH-OT'!$I$6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'%C_BRIN-SH-OT'!$J$3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'%C_BRIN-SH-OT'!$J$6</c:f>
              <c:numCache>
                <c:formatCode>0</c:formatCode>
                <c:ptCount val="1"/>
                <c:pt idx="0">
                  <c:v>24.016690000000001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18-4069-8ADA-CCFD8B35445C}"/>
            </c:ext>
          </c:extLst>
        </c:ser>
        <c:ser>
          <c:idx val="2"/>
          <c:order val="1"/>
          <c:tx>
            <c:strRef>
              <c:f>'%C_BRIN-SH-OT'!$I$5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'%C_BRIN-SH-OT'!$J$3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'%C_BRIN-SH-OT'!$J$5</c:f>
              <c:numCache>
                <c:formatCode>0</c:formatCode>
                <c:ptCount val="1"/>
                <c:pt idx="0">
                  <c:v>10.241569999999999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18-4069-8ADA-CCFD8B35445C}"/>
            </c:ext>
          </c:extLst>
        </c:ser>
        <c:ser>
          <c:idx val="3"/>
          <c:order val="2"/>
          <c:tx>
            <c:strRef>
              <c:f>'%C_BRIN-SH-OT'!$I$4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'%C_BRIN-SH-OT'!$J$3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'%C_BRIN-SH-OT'!$J$4</c:f>
              <c:numCache>
                <c:formatCode>0</c:formatCode>
                <c:ptCount val="1"/>
                <c:pt idx="0">
                  <c:v>45.597999999999999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18-4069-8ADA-CCFD8B354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106496"/>
        <c:axId val="154128768"/>
      </c:barChart>
      <c:catAx>
        <c:axId val="154106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128768"/>
        <c:crosses val="autoZero"/>
        <c:auto val="1"/>
        <c:lblAlgn val="ctr"/>
        <c:lblOffset val="100"/>
        <c:noMultiLvlLbl val="0"/>
      </c:catAx>
      <c:valAx>
        <c:axId val="154128768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1064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1HAS1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'%C_BRIN-SH-OT'!$G$6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'%C_BRIN-SH-OT'!$H$3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'%C_BRIN-SH-OT'!$H$6</c:f>
              <c:numCache>
                <c:formatCode>0</c:formatCode>
                <c:ptCount val="1"/>
                <c:pt idx="0">
                  <c:v>38.942108588822357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D6-401F-A4F9-2161F775168B}"/>
            </c:ext>
          </c:extLst>
        </c:ser>
        <c:ser>
          <c:idx val="2"/>
          <c:order val="1"/>
          <c:tx>
            <c:strRef>
              <c:f>'%C_BRIN-SH-OT'!$G$5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'%C_BRIN-SH-OT'!$H$3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'%C_BRIN-SH-OT'!$H$5</c:f>
              <c:numCache>
                <c:formatCode>0</c:formatCode>
                <c:ptCount val="1"/>
                <c:pt idx="0">
                  <c:v>9.2814371257485035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D6-401F-A4F9-2161F775168B}"/>
            </c:ext>
          </c:extLst>
        </c:ser>
        <c:ser>
          <c:idx val="3"/>
          <c:order val="2"/>
          <c:tx>
            <c:strRef>
              <c:f>'%C_BRIN-SH-OT'!$G$4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'%C_BRIN-SH-OT'!$H$3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'%C_BRIN-SH-OT'!$H$4</c:f>
              <c:numCache>
                <c:formatCode>0</c:formatCode>
                <c:ptCount val="1"/>
                <c:pt idx="0">
                  <c:v>18.602794411177644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D6-401F-A4F9-2161F77516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412544"/>
        <c:axId val="154414080"/>
      </c:barChart>
      <c:catAx>
        <c:axId val="154412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414080"/>
        <c:crosses val="autoZero"/>
        <c:auto val="1"/>
        <c:lblAlgn val="ctr"/>
        <c:lblOffset val="100"/>
        <c:noMultiLvlLbl val="0"/>
      </c:catAx>
      <c:valAx>
        <c:axId val="15441408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4125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1HAS2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'%C_BRIN-SH-OT'!$I$13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'%C_BRIN-SH-OT'!$J$10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'%C_BRIN-SH-OT'!$J$13</c:f>
              <c:numCache>
                <c:formatCode>0</c:formatCode>
                <c:ptCount val="1"/>
                <c:pt idx="0">
                  <c:v>32.139990921078926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48-4461-A22F-38E322694C61}"/>
            </c:ext>
          </c:extLst>
        </c:ser>
        <c:ser>
          <c:idx val="2"/>
          <c:order val="1"/>
          <c:tx>
            <c:strRef>
              <c:f>'%C_BRIN-SH-OT'!$I$12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'%C_BRIN-SH-OT'!$J$12</c:f>
              <c:numCache>
                <c:formatCode>0</c:formatCode>
                <c:ptCount val="1"/>
                <c:pt idx="0">
                  <c:v>49.600160000000002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48-4461-A22F-38E322694C61}"/>
            </c:ext>
          </c:extLst>
        </c:ser>
        <c:ser>
          <c:idx val="3"/>
          <c:order val="2"/>
          <c:tx>
            <c:strRef>
              <c:f>'%C_BRIN-SH-OT'!$I$11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'%C_BRIN-SH-OT'!$J$10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'%C_BRIN-SH-OT'!$J$11</c:f>
              <c:numCache>
                <c:formatCode>General</c:formatCode>
                <c:ptCount val="1"/>
                <c:pt idx="0">
                  <c:v>21.078921078921077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48-4461-A22F-38E322694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444160"/>
        <c:axId val="154445696"/>
      </c:barChart>
      <c:catAx>
        <c:axId val="154444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445696"/>
        <c:crosses val="autoZero"/>
        <c:auto val="1"/>
        <c:lblAlgn val="ctr"/>
        <c:lblOffset val="100"/>
        <c:noMultiLvlLbl val="0"/>
      </c:catAx>
      <c:valAx>
        <c:axId val="154445696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4441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1HAS2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'%C_BRIN-SH-OT'!$G$13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'%C_BRIN-SH-OT'!$H$10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'%C_BRIN-SH-OT'!$H$13</c:f>
              <c:numCache>
                <c:formatCode>0</c:formatCode>
                <c:ptCount val="1"/>
                <c:pt idx="0">
                  <c:v>13.68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AF-45C3-918F-A1F50E330F4E}"/>
            </c:ext>
          </c:extLst>
        </c:ser>
        <c:ser>
          <c:idx val="2"/>
          <c:order val="1"/>
          <c:tx>
            <c:strRef>
              <c:f>'%C_BRIN-SH-OT'!$G$12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'%C_BRIN-SH-OT'!$H$12</c:f>
              <c:numCache>
                <c:formatCode>0</c:formatCode>
                <c:ptCount val="1"/>
                <c:pt idx="0">
                  <c:v>64.44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AF-45C3-918F-A1F50E330F4E}"/>
            </c:ext>
          </c:extLst>
        </c:ser>
        <c:ser>
          <c:idx val="3"/>
          <c:order val="2"/>
          <c:tx>
            <c:strRef>
              <c:f>'%C_BRIN-SH-OT'!$G$11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'%C_BRIN-SH-OT'!$H$10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'%C_BRIN-SH-OT'!$H$11</c:f>
              <c:numCache>
                <c:formatCode>General</c:formatCode>
                <c:ptCount val="1"/>
                <c:pt idx="0">
                  <c:v>50.68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AF-45C3-918F-A1F50E330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217472"/>
        <c:axId val="154219264"/>
      </c:barChart>
      <c:catAx>
        <c:axId val="154217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219264"/>
        <c:crosses val="autoZero"/>
        <c:auto val="1"/>
        <c:lblAlgn val="ctr"/>
        <c:lblOffset val="100"/>
        <c:noMultiLvlLbl val="0"/>
      </c:catAx>
      <c:valAx>
        <c:axId val="154219264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2174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1HBS1</a:t>
            </a:r>
            <a:endParaRPr lang="en-US" sz="1000"/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'%C_BRIN-SH-OT'!$I$20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'%C_BRIN-SH-OT'!$J$17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'%C_BRIN-SH-OT'!$J$20</c:f>
              <c:numCache>
                <c:formatCode>0</c:formatCode>
                <c:ptCount val="1"/>
                <c:pt idx="0">
                  <c:v>2.7571009999999996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DC-4180-A70B-C70B7761F874}"/>
            </c:ext>
          </c:extLst>
        </c:ser>
        <c:ser>
          <c:idx val="2"/>
          <c:order val="1"/>
          <c:tx>
            <c:strRef>
              <c:f>'%C_BRIN-SH-OT'!$I$19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'%C_BRIN-SH-OT'!$J$19</c:f>
              <c:numCache>
                <c:formatCode>0</c:formatCode>
                <c:ptCount val="1"/>
                <c:pt idx="0">
                  <c:v>22.29325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DC-4180-A70B-C70B7761F874}"/>
            </c:ext>
          </c:extLst>
        </c:ser>
        <c:ser>
          <c:idx val="3"/>
          <c:order val="2"/>
          <c:tx>
            <c:strRef>
              <c:f>'%C_BRIN-SH-OT'!$I$18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'%C_BRIN-SH-OT'!$J$17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'%C_BRIN-SH-OT'!$J$18</c:f>
              <c:numCache>
                <c:formatCode>General</c:formatCode>
                <c:ptCount val="1"/>
                <c:pt idx="0">
                  <c:v>70.495000000000005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DC-4180-A70B-C70B7761F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244992"/>
        <c:axId val="154246528"/>
      </c:barChart>
      <c:catAx>
        <c:axId val="154244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246528"/>
        <c:crosses val="autoZero"/>
        <c:auto val="1"/>
        <c:lblAlgn val="ctr"/>
        <c:lblOffset val="100"/>
        <c:noMultiLvlLbl val="0"/>
      </c:catAx>
      <c:valAx>
        <c:axId val="154246528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2449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1HBS1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'%C_BRIN-SH-OT'!$G$20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'%C_BRIN-SH-OT'!$H$17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'%C_BRIN-SH-OT'!$H$20</c:f>
              <c:numCache>
                <c:formatCode>0</c:formatCode>
                <c:ptCount val="1"/>
                <c:pt idx="0">
                  <c:v>19.129395878594252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D3-43F3-A84D-6D3C81E5D5C5}"/>
            </c:ext>
          </c:extLst>
        </c:ser>
        <c:ser>
          <c:idx val="2"/>
          <c:order val="1"/>
          <c:tx>
            <c:strRef>
              <c:f>'%C_BRIN-SH-OT'!$G$19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'%C_BRIN-SH-OT'!$H$19</c:f>
              <c:numCache>
                <c:formatCode>0</c:formatCode>
                <c:ptCount val="1"/>
                <c:pt idx="0">
                  <c:v>22.46406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D3-43F3-A84D-6D3C81E5D5C5}"/>
            </c:ext>
          </c:extLst>
        </c:ser>
        <c:ser>
          <c:idx val="3"/>
          <c:order val="2"/>
          <c:tx>
            <c:strRef>
              <c:f>'%C_BRIN-SH-OT'!$G$18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'%C_BRIN-SH-OT'!$H$17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'%C_BRIN-SH-OT'!$H$18</c:f>
              <c:numCache>
                <c:formatCode>General</c:formatCode>
                <c:ptCount val="1"/>
                <c:pt idx="0">
                  <c:v>87.340255591054316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D3-43F3-A84D-6D3C81E5D5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354432"/>
        <c:axId val="154355968"/>
      </c:barChart>
      <c:catAx>
        <c:axId val="1543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355968"/>
        <c:crosses val="autoZero"/>
        <c:auto val="1"/>
        <c:lblAlgn val="ctr"/>
        <c:lblOffset val="100"/>
        <c:noMultiLvlLbl val="0"/>
      </c:catAx>
      <c:valAx>
        <c:axId val="154355968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3544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1HBS2</a:t>
            </a:r>
            <a:endParaRPr lang="en-US" sz="1000"/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'%C_BRIN-SH-OT'!$I$27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'%C_BRIN-SH-OT'!$J$24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'%C_BRIN-SH-OT'!$J$27</c:f>
              <c:numCache>
                <c:formatCode>0</c:formatCode>
                <c:ptCount val="1"/>
                <c:pt idx="0">
                  <c:v>1.5800000000000056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A4-4B70-BBF9-456A23B182F7}"/>
            </c:ext>
          </c:extLst>
        </c:ser>
        <c:ser>
          <c:idx val="2"/>
          <c:order val="1"/>
          <c:tx>
            <c:strRef>
              <c:f>'%C_BRIN-SH-OT'!$I$26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'%C_BRIN-SH-OT'!$J$24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'%C_BRIN-SH-OT'!$J$26</c:f>
              <c:numCache>
                <c:formatCode>0</c:formatCode>
                <c:ptCount val="1"/>
                <c:pt idx="0">
                  <c:v>39.880000000000003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A4-4B70-BBF9-456A23B182F7}"/>
            </c:ext>
          </c:extLst>
        </c:ser>
        <c:ser>
          <c:idx val="3"/>
          <c:order val="2"/>
          <c:tx>
            <c:strRef>
              <c:f>'%C_BRIN-SH-OT'!$I$25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'%C_BRIN-SH-OT'!$J$24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'%C_BRIN-SH-OT'!$J$25</c:f>
              <c:numCache>
                <c:formatCode>General</c:formatCode>
                <c:ptCount val="1"/>
                <c:pt idx="0">
                  <c:v>68.72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A4-4B70-BBF9-456A23B182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393984"/>
        <c:axId val="154399872"/>
      </c:barChart>
      <c:catAx>
        <c:axId val="154393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399872"/>
        <c:crosses val="autoZero"/>
        <c:auto val="1"/>
        <c:lblAlgn val="ctr"/>
        <c:lblOffset val="100"/>
        <c:noMultiLvlLbl val="0"/>
      </c:catAx>
      <c:valAx>
        <c:axId val="154399872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3939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1HBS2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'%C_BRIN-SH-OT'!$G$27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'%C_BRIN-SH-OT'!$H$24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'%C_BRIN-SH-OT'!$H$27</c:f>
              <c:numCache>
                <c:formatCode>0</c:formatCode>
                <c:ptCount val="1"/>
                <c:pt idx="0">
                  <c:v>7.5599999999999952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EF-46BE-90CB-EA4699B96682}"/>
            </c:ext>
          </c:extLst>
        </c:ser>
        <c:ser>
          <c:idx val="2"/>
          <c:order val="1"/>
          <c:tx>
            <c:strRef>
              <c:f>'%C_BRIN-SH-OT'!$G$26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'%C_BRIN-SH-OT'!$H$24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'%C_BRIN-SH-OT'!$H$26</c:f>
              <c:numCache>
                <c:formatCode>0</c:formatCode>
                <c:ptCount val="1"/>
                <c:pt idx="0">
                  <c:v>37.04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EF-46BE-90CB-EA4699B96682}"/>
            </c:ext>
          </c:extLst>
        </c:ser>
        <c:ser>
          <c:idx val="3"/>
          <c:order val="2"/>
          <c:tx>
            <c:strRef>
              <c:f>'%C_BRIN-SH-OT'!$G$25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'%C_BRIN-SH-OT'!$H$24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'%C_BRIN-SH-OT'!$H$25</c:f>
              <c:numCache>
                <c:formatCode>General</c:formatCode>
                <c:ptCount val="1"/>
                <c:pt idx="0">
                  <c:v>55.02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EF-46BE-90CB-EA4699B96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552576"/>
        <c:axId val="154558464"/>
      </c:barChart>
      <c:catAx>
        <c:axId val="154552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558464"/>
        <c:crosses val="autoZero"/>
        <c:auto val="1"/>
        <c:lblAlgn val="ctr"/>
        <c:lblOffset val="100"/>
        <c:noMultiLvlLbl val="0"/>
      </c:catAx>
      <c:valAx>
        <c:axId val="154558464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5525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1MAS1</a:t>
            </a:r>
            <a:endParaRPr lang="en-US" sz="1000"/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'%C_BRIN-SH-OT'!$I$34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'%C_BRIN-SH-OT'!$J$31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'%C_BRIN-SH-OT'!$J$34</c:f>
              <c:numCache>
                <c:formatCode>0</c:formatCode>
                <c:ptCount val="1"/>
                <c:pt idx="0">
                  <c:v>8.2599999999999945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81-40FF-8091-7A10ED8ED8AC}"/>
            </c:ext>
          </c:extLst>
        </c:ser>
        <c:ser>
          <c:idx val="2"/>
          <c:order val="1"/>
          <c:tx>
            <c:strRef>
              <c:f>'%C_BRIN-SH-OT'!$I$33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'%C_BRIN-SH-OT'!$J$31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'%C_BRIN-SH-OT'!$J$33</c:f>
              <c:numCache>
                <c:formatCode>0</c:formatCode>
                <c:ptCount val="1"/>
                <c:pt idx="0">
                  <c:v>15.96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81-40FF-8091-7A10ED8ED8AC}"/>
            </c:ext>
          </c:extLst>
        </c:ser>
        <c:ser>
          <c:idx val="3"/>
          <c:order val="2"/>
          <c:tx>
            <c:strRef>
              <c:f>'%C_BRIN-SH-OT'!$I$32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'%C_BRIN-SH-OT'!$J$31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'%C_BRIN-SH-OT'!$J$32</c:f>
              <c:numCache>
                <c:formatCode>General</c:formatCode>
                <c:ptCount val="1"/>
                <c:pt idx="0">
                  <c:v>39.1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81-40FF-8091-7A10ED8ED8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600576"/>
        <c:axId val="154602112"/>
      </c:barChart>
      <c:catAx>
        <c:axId val="154600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602112"/>
        <c:crosses val="autoZero"/>
        <c:auto val="1"/>
        <c:lblAlgn val="ctr"/>
        <c:lblOffset val="100"/>
        <c:noMultiLvlLbl val="0"/>
      </c:catAx>
      <c:valAx>
        <c:axId val="154602112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6005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1MAS1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'%C_BRIN-SH-OT'!$G$34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'%C_BRIN-SH-OT'!$H$31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'%C_BRIN-SH-OT'!$H$34</c:f>
              <c:numCache>
                <c:formatCode>0</c:formatCode>
                <c:ptCount val="1"/>
                <c:pt idx="0">
                  <c:v>32.687316183816186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EB-40DA-8F03-BACFD9703A5A}"/>
            </c:ext>
          </c:extLst>
        </c:ser>
        <c:ser>
          <c:idx val="2"/>
          <c:order val="1"/>
          <c:tx>
            <c:strRef>
              <c:f>'%C_BRIN-SH-OT'!$G$33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'%C_BRIN-SH-OT'!$H$31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'%C_BRIN-SH-OT'!$H$33</c:f>
              <c:numCache>
                <c:formatCode>0</c:formatCode>
                <c:ptCount val="1"/>
                <c:pt idx="0">
                  <c:v>26.87313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EB-40DA-8F03-BACFD9703A5A}"/>
            </c:ext>
          </c:extLst>
        </c:ser>
        <c:ser>
          <c:idx val="3"/>
          <c:order val="2"/>
          <c:tx>
            <c:strRef>
              <c:f>'%C_BRIN-SH-OT'!$G$32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'%C_BRIN-SH-OT'!$H$31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'%C_BRIN-SH-OT'!$H$32</c:f>
              <c:numCache>
                <c:formatCode>General</c:formatCode>
                <c:ptCount val="1"/>
                <c:pt idx="0">
                  <c:v>30.149850149850149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EB-40DA-8F03-BACFD9703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636288"/>
        <c:axId val="154637824"/>
      </c:barChart>
      <c:catAx>
        <c:axId val="154636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637824"/>
        <c:crosses val="autoZero"/>
        <c:auto val="1"/>
        <c:lblAlgn val="ctr"/>
        <c:lblOffset val="100"/>
        <c:noMultiLvlLbl val="0"/>
      </c:catAx>
      <c:valAx>
        <c:axId val="154637824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6362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1MAS2</a:t>
            </a:r>
            <a:endParaRPr lang="en-US" sz="1000"/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'%C_BRIN-SH-OT'!$I$40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'%C_BRIN-SH-OT'!$J$37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'%C_BRIN-SH-OT'!$J$40</c:f>
              <c:numCache>
                <c:formatCode>0</c:formatCode>
                <c:ptCount val="1"/>
                <c:pt idx="0">
                  <c:v>41.5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D3-4973-9482-A35246AB89AB}"/>
            </c:ext>
          </c:extLst>
        </c:ser>
        <c:ser>
          <c:idx val="2"/>
          <c:order val="1"/>
          <c:tx>
            <c:strRef>
              <c:f>'%C_BRIN-SH-OT'!$I$39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'%C_BRIN-SH-OT'!$J$37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'%C_BRIN-SH-OT'!$J$39</c:f>
              <c:numCache>
                <c:formatCode>0</c:formatCode>
                <c:ptCount val="1"/>
                <c:pt idx="0">
                  <c:v>17.7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D3-4973-9482-A35246AB89AB}"/>
            </c:ext>
          </c:extLst>
        </c:ser>
        <c:ser>
          <c:idx val="3"/>
          <c:order val="2"/>
          <c:tx>
            <c:strRef>
              <c:f>'%C_BRIN-SH-OT'!$I$38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'%C_BRIN-SH-OT'!$J$37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'%C_BRIN-SH-OT'!$J$38</c:f>
              <c:numCache>
                <c:formatCode>General</c:formatCode>
                <c:ptCount val="1"/>
                <c:pt idx="0">
                  <c:v>13.26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D3-4973-9482-A35246AB89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733184"/>
        <c:axId val="154743168"/>
      </c:barChart>
      <c:catAx>
        <c:axId val="154733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743168"/>
        <c:crosses val="autoZero"/>
        <c:auto val="1"/>
        <c:lblAlgn val="ctr"/>
        <c:lblOffset val="100"/>
        <c:noMultiLvlLbl val="0"/>
      </c:catAx>
      <c:valAx>
        <c:axId val="154743168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7331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1MAS2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'%C_BRIN-SH-OT'!$G$40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'%C_BRIN-SH-OT'!$H$37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'%C_BRIN-SH-OT'!$H$40</c:f>
              <c:numCache>
                <c:formatCode>0</c:formatCode>
                <c:ptCount val="1"/>
                <c:pt idx="0">
                  <c:v>56.808589692369154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1B-444D-A95A-FA96551C71EE}"/>
            </c:ext>
          </c:extLst>
        </c:ser>
        <c:ser>
          <c:idx val="2"/>
          <c:order val="1"/>
          <c:tx>
            <c:strRef>
              <c:f>'%C_BRIN-SH-OT'!$G$39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'%C_BRIN-SH-OT'!$H$37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'%C_BRIN-SH-OT'!$H$39</c:f>
              <c:numCache>
                <c:formatCode>0</c:formatCode>
                <c:ptCount val="1"/>
                <c:pt idx="0">
                  <c:v>10.9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1B-444D-A95A-FA96551C71EE}"/>
            </c:ext>
          </c:extLst>
        </c:ser>
        <c:ser>
          <c:idx val="3"/>
          <c:order val="2"/>
          <c:tx>
            <c:strRef>
              <c:f>'%C_BRIN-SH-OT'!$G$38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'%C_BRIN-SH-OT'!$H$37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'%C_BRIN-SH-OT'!$H$38</c:f>
              <c:numCache>
                <c:formatCode>General</c:formatCode>
                <c:ptCount val="1"/>
                <c:pt idx="0">
                  <c:v>17.439073112265284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1B-444D-A95A-FA96551C7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760704"/>
        <c:axId val="154762240"/>
      </c:barChart>
      <c:catAx>
        <c:axId val="154760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762240"/>
        <c:crosses val="autoZero"/>
        <c:auto val="1"/>
        <c:lblAlgn val="ctr"/>
        <c:lblOffset val="100"/>
        <c:noMultiLvlLbl val="0"/>
      </c:catAx>
      <c:valAx>
        <c:axId val="15476224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7607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1MBS1</a:t>
            </a:r>
            <a:endParaRPr lang="en-US" sz="1000"/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'%C_BRIN-SH-OT'!$I$47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'%C_BRIN-SH-OT'!$J$44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'%C_BRIN-SH-OT'!$J$47</c:f>
              <c:numCache>
                <c:formatCode>0</c:formatCode>
                <c:ptCount val="1"/>
                <c:pt idx="0">
                  <c:v>80.246920000000003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C4-41D3-A8AC-1120E41747F4}"/>
            </c:ext>
          </c:extLst>
        </c:ser>
        <c:ser>
          <c:idx val="2"/>
          <c:order val="1"/>
          <c:tx>
            <c:strRef>
              <c:f>'%C_BRIN-SH-OT'!$I$46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'%C_BRIN-SH-OT'!$J$44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'%C_BRIN-SH-OT'!$J$46</c:f>
              <c:numCache>
                <c:formatCode>0</c:formatCode>
                <c:ptCount val="1"/>
                <c:pt idx="0">
                  <c:v>4.9970610000000004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C4-41D3-A8AC-1120E41747F4}"/>
            </c:ext>
          </c:extLst>
        </c:ser>
        <c:ser>
          <c:idx val="3"/>
          <c:order val="2"/>
          <c:tx>
            <c:strRef>
              <c:f>'%C_BRIN-SH-OT'!$I$45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'%C_BRIN-SH-OT'!$J$44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'%C_BRIN-SH-OT'!$J$45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C4-41D3-A8AC-1120E41747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071232"/>
        <c:axId val="155072768"/>
      </c:barChart>
      <c:catAx>
        <c:axId val="155071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072768"/>
        <c:crosses val="autoZero"/>
        <c:auto val="1"/>
        <c:lblAlgn val="ctr"/>
        <c:lblOffset val="100"/>
        <c:noMultiLvlLbl val="0"/>
      </c:catAx>
      <c:valAx>
        <c:axId val="155072768"/>
        <c:scaling>
          <c:orientation val="minMax"/>
          <c:max val="150"/>
          <c:min val="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0712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1MBS1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'%C_BRIN-SH-OT'!$G$47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'%C_BRIN-SH-OT'!$H$44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'%C_BRIN-SH-OT'!$H$47</c:f>
              <c:numCache>
                <c:formatCode>0</c:formatCode>
                <c:ptCount val="1"/>
                <c:pt idx="0">
                  <c:v>100.32000000000001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10-44C0-8510-29BF48E6A81D}"/>
            </c:ext>
          </c:extLst>
        </c:ser>
        <c:ser>
          <c:idx val="2"/>
          <c:order val="1"/>
          <c:tx>
            <c:strRef>
              <c:f>'%C_BRIN-SH-OT'!$G$46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'%C_BRIN-SH-OT'!$H$44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'%C_BRIN-SH-OT'!$H$46</c:f>
              <c:numCache>
                <c:formatCode>0</c:formatCode>
                <c:ptCount val="1"/>
                <c:pt idx="0">
                  <c:v>3.2199999999999998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10-44C0-8510-29BF48E6A81D}"/>
            </c:ext>
          </c:extLst>
        </c:ser>
        <c:ser>
          <c:idx val="3"/>
          <c:order val="2"/>
          <c:tx>
            <c:strRef>
              <c:f>'%C_BRIN-SH-OT'!$G$45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'%C_BRIN-SH-OT'!$H$44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'%C_BRIN-SH-OT'!$H$45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10-44C0-8510-29BF48E6A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090304"/>
        <c:axId val="155100288"/>
      </c:barChart>
      <c:catAx>
        <c:axId val="155090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100288"/>
        <c:crosses val="autoZero"/>
        <c:auto val="1"/>
        <c:lblAlgn val="ctr"/>
        <c:lblOffset val="100"/>
        <c:noMultiLvlLbl val="0"/>
      </c:catAx>
      <c:valAx>
        <c:axId val="155100288"/>
        <c:scaling>
          <c:orientation val="minMax"/>
          <c:min val="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0903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1MBS2</a:t>
            </a:r>
            <a:endParaRPr lang="en-US" sz="1000"/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'%C_BRIN-SH-OT'!$I$55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'%C_BRIN-SH-OT'!$J$52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'%C_BRIN-SH-OT'!$J$55</c:f>
              <c:numCache>
                <c:formatCode>0</c:formatCode>
                <c:ptCount val="1"/>
                <c:pt idx="0">
                  <c:v>15.519999999999998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B9-4021-A0F7-5DA580F6AFD6}"/>
            </c:ext>
          </c:extLst>
        </c:ser>
        <c:ser>
          <c:idx val="2"/>
          <c:order val="1"/>
          <c:tx>
            <c:strRef>
              <c:f>'%C_BRIN-SH-OT'!$I$54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'%C_BRIN-SH-OT'!$J$52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'%C_BRIN-SH-OT'!$J$54</c:f>
              <c:numCache>
                <c:formatCode>0</c:formatCode>
                <c:ptCount val="1"/>
                <c:pt idx="0">
                  <c:v>16.059999999999999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B9-4021-A0F7-5DA580F6AFD6}"/>
            </c:ext>
          </c:extLst>
        </c:ser>
        <c:ser>
          <c:idx val="3"/>
          <c:order val="2"/>
          <c:tx>
            <c:strRef>
              <c:f>'%C_BRIN-SH-OT'!$I$53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'%C_BRIN-SH-OT'!$J$52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'%C_BRIN-SH-OT'!$J$53</c:f>
              <c:numCache>
                <c:formatCode>0</c:formatCode>
                <c:ptCount val="1"/>
                <c:pt idx="0">
                  <c:v>47.24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B9-4021-A0F7-5DA580F6A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880256"/>
        <c:axId val="154882048"/>
      </c:barChart>
      <c:catAx>
        <c:axId val="154880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882048"/>
        <c:crosses val="autoZero"/>
        <c:auto val="1"/>
        <c:lblAlgn val="ctr"/>
        <c:lblOffset val="100"/>
        <c:noMultiLvlLbl val="0"/>
      </c:catAx>
      <c:valAx>
        <c:axId val="154882048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8802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1MBS2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'%C_BRIN-SH-OT'!$G$55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'%C_BRIN-SH-OT'!$H$52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'%C_BRIN-SH-OT'!$H$55</c:f>
              <c:numCache>
                <c:formatCode>0</c:formatCode>
                <c:ptCount val="1"/>
                <c:pt idx="0">
                  <c:v>33.886114161838158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4D-4843-9D63-DF3516E87B7F}"/>
            </c:ext>
          </c:extLst>
        </c:ser>
        <c:ser>
          <c:idx val="2"/>
          <c:order val="1"/>
          <c:tx>
            <c:strRef>
              <c:f>'%C_BRIN-SH-OT'!$G$54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'%C_BRIN-SH-OT'!$H$52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'%C_BRIN-SH-OT'!$H$54</c:f>
              <c:numCache>
                <c:formatCode>0</c:formatCode>
                <c:ptCount val="1"/>
                <c:pt idx="0">
                  <c:v>8.5114889999999992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4D-4843-9D63-DF3516E87B7F}"/>
            </c:ext>
          </c:extLst>
        </c:ser>
        <c:ser>
          <c:idx val="3"/>
          <c:order val="2"/>
          <c:tx>
            <c:strRef>
              <c:f>'%C_BRIN-SH-OT'!$G$53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'%C_BRIN-SH-OT'!$H$52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'%C_BRIN-SH-OT'!$H$53</c:f>
              <c:numCache>
                <c:formatCode>0</c:formatCode>
                <c:ptCount val="1"/>
                <c:pt idx="0">
                  <c:v>41.838161838161838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4D-4843-9D63-DF3516E87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911872"/>
        <c:axId val="154913408"/>
      </c:barChart>
      <c:catAx>
        <c:axId val="154911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913408"/>
        <c:crosses val="autoZero"/>
        <c:auto val="1"/>
        <c:lblAlgn val="ctr"/>
        <c:lblOffset val="100"/>
        <c:noMultiLvlLbl val="0"/>
      </c:catAx>
      <c:valAx>
        <c:axId val="154913408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9118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1U1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'%C_BRIN-SH-OT'!$I$61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'%C_BRIN-SH-OT'!$J$58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'%C_BRIN-SH-OT'!$J$61</c:f>
              <c:numCache>
                <c:formatCode>0</c:formatCode>
                <c:ptCount val="1"/>
                <c:pt idx="0">
                  <c:v>61.138163672654699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06-41B6-9844-870E62D0F196}"/>
            </c:ext>
          </c:extLst>
        </c:ser>
        <c:ser>
          <c:idx val="2"/>
          <c:order val="1"/>
          <c:tx>
            <c:strRef>
              <c:f>'%C_BRIN-SH-OT'!$I$60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'%C_BRIN-SH-OT'!$J$58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'%C_BRIN-SH-OT'!$J$60</c:f>
              <c:numCache>
                <c:formatCode>0</c:formatCode>
                <c:ptCount val="1"/>
                <c:pt idx="0">
                  <c:v>17.579999999999998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06-41B6-9844-870E62D0F196}"/>
            </c:ext>
          </c:extLst>
        </c:ser>
        <c:ser>
          <c:idx val="3"/>
          <c:order val="2"/>
          <c:tx>
            <c:strRef>
              <c:f>'%C_BRIN-SH-OT'!$I$59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'%C_BRIN-SH-OT'!$J$58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'%C_BRIN-SH-OT'!$J$59</c:f>
              <c:numCache>
                <c:formatCode>0</c:formatCode>
                <c:ptCount val="1"/>
                <c:pt idx="0">
                  <c:v>2.16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06-41B6-9844-870E62D0F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930560"/>
        <c:axId val="154952832"/>
      </c:barChart>
      <c:catAx>
        <c:axId val="154930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952832"/>
        <c:crosses val="autoZero"/>
        <c:auto val="1"/>
        <c:lblAlgn val="ctr"/>
        <c:lblOffset val="100"/>
        <c:noMultiLvlLbl val="0"/>
      </c:catAx>
      <c:valAx>
        <c:axId val="154952832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9305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1U1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'%C_BRIN-SH-OT'!$G$61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'%C_BRIN-SH-OT'!$H$58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'%C_BRIN-SH-OT'!$H$61</c:f>
              <c:numCache>
                <c:formatCode>0</c:formatCode>
                <c:ptCount val="1"/>
                <c:pt idx="0">
                  <c:v>63.480000000000004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97-48A9-AA8A-7D693FCEFC79}"/>
            </c:ext>
          </c:extLst>
        </c:ser>
        <c:ser>
          <c:idx val="2"/>
          <c:order val="1"/>
          <c:tx>
            <c:strRef>
              <c:f>'%C_BRIN-SH-OT'!$G$60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'%C_BRIN-SH-OT'!$H$58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'%C_BRIN-SH-OT'!$H$60</c:f>
              <c:numCache>
                <c:formatCode>0</c:formatCode>
                <c:ptCount val="1"/>
                <c:pt idx="0">
                  <c:v>19.620000000000005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97-48A9-AA8A-7D693FCEFC79}"/>
            </c:ext>
          </c:extLst>
        </c:ser>
        <c:ser>
          <c:idx val="3"/>
          <c:order val="2"/>
          <c:tx>
            <c:strRef>
              <c:f>'%C_BRIN-SH-OT'!$G$59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'%C_BRIN-SH-OT'!$H$58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'%C_BRIN-SH-OT'!$H$59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97-48A9-AA8A-7D693FCEFC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982656"/>
        <c:axId val="154984448"/>
      </c:barChart>
      <c:catAx>
        <c:axId val="154982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984448"/>
        <c:crosses val="autoZero"/>
        <c:auto val="1"/>
        <c:lblAlgn val="ctr"/>
        <c:lblOffset val="100"/>
        <c:noMultiLvlLbl val="0"/>
      </c:catAx>
      <c:valAx>
        <c:axId val="154984448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9826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1U2</a:t>
            </a:r>
            <a:endParaRPr lang="en-US" sz="1000"/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'%C_BRIN-SH-OT'!$I$68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1-DF2B-45B0-AC8B-BED607E9BC64}"/>
              </c:ext>
            </c:extLst>
          </c:dPt>
          <c:cat>
            <c:numRef>
              <c:f>'%C_BRIN-SH-OT'!$J$65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'%C_BRIN-SH-OT'!$J$68</c:f>
              <c:numCache>
                <c:formatCode>0</c:formatCode>
                <c:ptCount val="1"/>
                <c:pt idx="0">
                  <c:v>78.240739999999988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2B-45B0-AC8B-BED607E9BC64}"/>
            </c:ext>
          </c:extLst>
        </c:ser>
        <c:ser>
          <c:idx val="2"/>
          <c:order val="1"/>
          <c:tx>
            <c:strRef>
              <c:f>'%C_BRIN-SH-OT'!$I$67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'%C_BRIN-SH-OT'!$J$65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'%C_BRIN-SH-OT'!$J$67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2B-45B0-AC8B-BED607E9BC64}"/>
            </c:ext>
          </c:extLst>
        </c:ser>
        <c:ser>
          <c:idx val="3"/>
          <c:order val="2"/>
          <c:tx>
            <c:strRef>
              <c:f>'%C_BRIN-SH-OT'!$I$66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'%C_BRIN-SH-OT'!$J$65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'%C_BRIN-SH-OT'!$J$66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2B-45B0-AC8B-BED607E9BC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018752"/>
        <c:axId val="155020288"/>
      </c:barChart>
      <c:catAx>
        <c:axId val="155018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020288"/>
        <c:crosses val="autoZero"/>
        <c:auto val="1"/>
        <c:lblAlgn val="ctr"/>
        <c:lblOffset val="100"/>
        <c:noMultiLvlLbl val="0"/>
      </c:catAx>
      <c:valAx>
        <c:axId val="155020288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0187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1U2</a:t>
            </a:r>
          </a:p>
        </c:rich>
      </c:tx>
      <c:layout>
        <c:manualLayout>
          <c:xMode val="edge"/>
          <c:yMode val="edge"/>
          <c:x val="5.6223972003499566E-3"/>
          <c:y val="0.85804387986325881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'%C_BRIN-SH-OT'!$G$68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'%C_BRIN-SH-OT'!$H$65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'%C_BRIN-SH-OT'!$H$68</c:f>
              <c:numCache>
                <c:formatCode>0</c:formatCode>
                <c:ptCount val="1"/>
                <c:pt idx="0">
                  <c:v>79.240000000000009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5A-4B0C-80B2-C160F0F97D42}"/>
            </c:ext>
          </c:extLst>
        </c:ser>
        <c:ser>
          <c:idx val="2"/>
          <c:order val="1"/>
          <c:tx>
            <c:strRef>
              <c:f>'%C_BRIN-SH-OT'!$G$67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'%C_BRIN-SH-OT'!$H$65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'%C_BRIN-SH-OT'!$H$67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5A-4B0C-80B2-C160F0F97D42}"/>
            </c:ext>
          </c:extLst>
        </c:ser>
        <c:ser>
          <c:idx val="3"/>
          <c:order val="2"/>
          <c:tx>
            <c:strRef>
              <c:f>'%C_BRIN-SH-OT'!$G$66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'%C_BRIN-SH-OT'!$H$65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'%C_BRIN-SH-OT'!$H$66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5A-4B0C-80B2-C160F0F97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050368"/>
        <c:axId val="155051904"/>
      </c:barChart>
      <c:catAx>
        <c:axId val="155050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051904"/>
        <c:crosses val="autoZero"/>
        <c:auto val="1"/>
        <c:lblAlgn val="ctr"/>
        <c:lblOffset val="100"/>
        <c:noMultiLvlLbl val="0"/>
      </c:catAx>
      <c:valAx>
        <c:axId val="155051904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0503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2HAS1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'%C_BRIN-SH-OT'!$I$74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'%C_BRIN-SH-OT'!$J$71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'%C_BRIN-SH-OT'!$J$74</c:f>
              <c:numCache>
                <c:formatCode>0</c:formatCode>
                <c:ptCount val="1"/>
                <c:pt idx="0">
                  <c:v>5.9657100000000041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D9-432D-BBC4-43ED6827CAB3}"/>
            </c:ext>
          </c:extLst>
        </c:ser>
        <c:ser>
          <c:idx val="2"/>
          <c:order val="1"/>
          <c:tx>
            <c:strRef>
              <c:f>'%C_BRIN-SH-OT'!$I$73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'%C_BRIN-SH-OT'!$J$71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'%C_BRIN-SH-OT'!$J$73</c:f>
              <c:numCache>
                <c:formatCode>0</c:formatCode>
                <c:ptCount val="1"/>
                <c:pt idx="0">
                  <c:v>29.64884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D9-432D-BBC4-43ED6827CAB3}"/>
            </c:ext>
          </c:extLst>
        </c:ser>
        <c:ser>
          <c:idx val="3"/>
          <c:order val="2"/>
          <c:tx>
            <c:strRef>
              <c:f>'%C_BRIN-SH-OT'!$I$72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'%C_BRIN-SH-OT'!$J$71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'%C_BRIN-SH-OT'!$J$72</c:f>
              <c:numCache>
                <c:formatCode>0</c:formatCode>
                <c:ptCount val="1"/>
                <c:pt idx="0">
                  <c:v>51.655999999999999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D9-432D-BBC4-43ED6827C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220992"/>
        <c:axId val="155226880"/>
      </c:barChart>
      <c:catAx>
        <c:axId val="155220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226880"/>
        <c:crosses val="autoZero"/>
        <c:auto val="1"/>
        <c:lblAlgn val="ctr"/>
        <c:lblOffset val="100"/>
        <c:noMultiLvlLbl val="0"/>
      </c:catAx>
      <c:valAx>
        <c:axId val="15522688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2209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2HAS1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'%C_BRIN-SH-OT'!$G$74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'%C_BRIN-SH-OT'!$H$71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'%C_BRIN-SH-OT'!$H$74</c:f>
              <c:numCache>
                <c:formatCode>0</c:formatCode>
                <c:ptCount val="1"/>
                <c:pt idx="0">
                  <c:v>3.0199999999999951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D7-4B2C-B8ED-67D7882475E6}"/>
            </c:ext>
          </c:extLst>
        </c:ser>
        <c:ser>
          <c:idx val="2"/>
          <c:order val="1"/>
          <c:tx>
            <c:strRef>
              <c:f>'%C_BRIN-SH-OT'!$G$73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'%C_BRIN-SH-OT'!$H$71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'%C_BRIN-SH-OT'!$H$73</c:f>
              <c:numCache>
                <c:formatCode>0</c:formatCode>
                <c:ptCount val="1"/>
                <c:pt idx="0">
                  <c:v>31.68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D7-4B2C-B8ED-67D7882475E6}"/>
            </c:ext>
          </c:extLst>
        </c:ser>
        <c:ser>
          <c:idx val="3"/>
          <c:order val="2"/>
          <c:tx>
            <c:strRef>
              <c:f>'%C_BRIN-SH-OT'!$G$72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'%C_BRIN-SH-OT'!$H$71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'%C_BRIN-SH-OT'!$H$72</c:f>
              <c:numCache>
                <c:formatCode>0</c:formatCode>
                <c:ptCount val="1"/>
                <c:pt idx="0">
                  <c:v>67.28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D7-4B2C-B8ED-67D7882475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256704"/>
        <c:axId val="155258240"/>
      </c:barChart>
      <c:catAx>
        <c:axId val="155256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258240"/>
        <c:crosses val="autoZero"/>
        <c:auto val="1"/>
        <c:lblAlgn val="ctr"/>
        <c:lblOffset val="100"/>
        <c:noMultiLvlLbl val="0"/>
      </c:catAx>
      <c:valAx>
        <c:axId val="155258240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2567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2HAS2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'%C_BRIN-SH-OT'!$I$80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'%C_BRIN-SH-OT'!$J$77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'%C_BRIN-SH-OT'!$J$80</c:f>
              <c:numCache>
                <c:formatCode>0</c:formatCode>
                <c:ptCount val="1"/>
                <c:pt idx="0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64-482B-A617-D337D02072D8}"/>
            </c:ext>
          </c:extLst>
        </c:ser>
        <c:ser>
          <c:idx val="2"/>
          <c:order val="1"/>
          <c:tx>
            <c:strRef>
              <c:f>'%C_BRIN-SH-OT'!$I$79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'%C_BRIN-SH-OT'!$J$77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'%C_BRIN-SH-OT'!$J$79</c:f>
              <c:numCache>
                <c:formatCode>0</c:formatCode>
                <c:ptCount val="1"/>
                <c:pt idx="0">
                  <c:v>18.260000000000002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64-482B-A617-D337D02072D8}"/>
            </c:ext>
          </c:extLst>
        </c:ser>
        <c:ser>
          <c:idx val="3"/>
          <c:order val="2"/>
          <c:tx>
            <c:strRef>
              <c:f>'%C_BRIN-SH-OT'!$I$78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'%C_BRIN-SH-OT'!$J$77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'%C_BRIN-SH-OT'!$J$78</c:f>
              <c:numCache>
                <c:formatCode>0</c:formatCode>
                <c:ptCount val="1"/>
                <c:pt idx="0">
                  <c:v>41.68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64-482B-A617-D337D0207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296512"/>
        <c:axId val="155298048"/>
      </c:barChart>
      <c:catAx>
        <c:axId val="155296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298048"/>
        <c:crosses val="autoZero"/>
        <c:auto val="1"/>
        <c:lblAlgn val="ctr"/>
        <c:lblOffset val="100"/>
        <c:noMultiLvlLbl val="0"/>
      </c:catAx>
      <c:valAx>
        <c:axId val="155298048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2965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2HAS2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'%C_BRIN-SH-OT'!$G$80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'%C_BRIN-SH-OT'!$H$77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'%C_BRIN-SH-OT'!$H$80</c:f>
              <c:numCache>
                <c:formatCode>0</c:formatCode>
                <c:ptCount val="1"/>
                <c:pt idx="0">
                  <c:v>37.320000000000007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DE-4B24-9649-9CD493D8BF22}"/>
            </c:ext>
          </c:extLst>
        </c:ser>
        <c:ser>
          <c:idx val="2"/>
          <c:order val="1"/>
          <c:tx>
            <c:strRef>
              <c:f>'%C_BRIN-SH-OT'!$G$79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'%C_BRIN-SH-OT'!$H$77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'%C_BRIN-SH-OT'!$H$79</c:f>
              <c:numCache>
                <c:formatCode>0</c:formatCode>
                <c:ptCount val="1"/>
                <c:pt idx="0">
                  <c:v>19.72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DE-4B24-9649-9CD493D8BF22}"/>
            </c:ext>
          </c:extLst>
        </c:ser>
        <c:ser>
          <c:idx val="3"/>
          <c:order val="2"/>
          <c:tx>
            <c:strRef>
              <c:f>'%C_BRIN-SH-OT'!$G$78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'%C_BRIN-SH-OT'!$H$77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'%C_BRIN-SH-OT'!$H$78</c:f>
              <c:numCache>
                <c:formatCode>0</c:formatCode>
                <c:ptCount val="1"/>
                <c:pt idx="0">
                  <c:v>38.379999999999995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DE-4B24-9649-9CD493D8B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659648"/>
        <c:axId val="155661440"/>
      </c:barChart>
      <c:catAx>
        <c:axId val="155659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661440"/>
        <c:crosses val="autoZero"/>
        <c:auto val="1"/>
        <c:lblAlgn val="ctr"/>
        <c:lblOffset val="100"/>
        <c:noMultiLvlLbl val="0"/>
      </c:catAx>
      <c:valAx>
        <c:axId val="15566144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6596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2HAU1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'%C_BRIN-SH-OT'!$I$88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'%C_BRIN-SH-OT'!$J$85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'%C_BRIN-SH-OT'!$J$88</c:f>
              <c:numCache>
                <c:formatCode>0</c:formatCode>
                <c:ptCount val="1"/>
                <c:pt idx="0">
                  <c:v>9.1999999999999993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6E-4DDC-87BD-1C02D80EC737}"/>
            </c:ext>
          </c:extLst>
        </c:ser>
        <c:ser>
          <c:idx val="2"/>
          <c:order val="1"/>
          <c:tx>
            <c:strRef>
              <c:f>'%C_BRIN-SH-OT'!$I$87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'%C_BRIN-SH-OT'!$J$85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'%C_BRIN-SH-OT'!$J$87</c:f>
              <c:numCache>
                <c:formatCode>0</c:formatCode>
                <c:ptCount val="1"/>
                <c:pt idx="0">
                  <c:v>27.98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6E-4DDC-87BD-1C02D80EC737}"/>
            </c:ext>
          </c:extLst>
        </c:ser>
        <c:ser>
          <c:idx val="3"/>
          <c:order val="2"/>
          <c:tx>
            <c:strRef>
              <c:f>'%C_BRIN-SH-OT'!$I$86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'%C_BRIN-SH-OT'!$J$85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'%C_BRIN-SH-OT'!$J$86</c:f>
              <c:numCache>
                <c:formatCode>0</c:formatCode>
                <c:ptCount val="1"/>
                <c:pt idx="0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6E-4DDC-87BD-1C02D80EC7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699456"/>
        <c:axId val="155709440"/>
      </c:barChart>
      <c:catAx>
        <c:axId val="155699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709440"/>
        <c:crosses val="autoZero"/>
        <c:auto val="1"/>
        <c:lblAlgn val="ctr"/>
        <c:lblOffset val="100"/>
        <c:noMultiLvlLbl val="0"/>
      </c:catAx>
      <c:valAx>
        <c:axId val="15570944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6994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2HAU1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'%C_BRIN-SH-OT'!$G$88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'%C_BRIN-SH-OT'!$H$85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'%C_BRIN-SH-OT'!$H$88</c:f>
              <c:numCache>
                <c:formatCode>0</c:formatCode>
                <c:ptCount val="1"/>
                <c:pt idx="0">
                  <c:v>4.0167888249400487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54-4996-AD65-646CF8C433B9}"/>
            </c:ext>
          </c:extLst>
        </c:ser>
        <c:ser>
          <c:idx val="2"/>
          <c:order val="1"/>
          <c:tx>
            <c:strRef>
              <c:f>'%C_BRIN-SH-OT'!$G$87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'%C_BRIN-SH-OT'!$H$85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'%C_BRIN-SH-OT'!$H$87</c:f>
              <c:numCache>
                <c:formatCode>0</c:formatCode>
                <c:ptCount val="1"/>
                <c:pt idx="0">
                  <c:v>60.571539999999999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54-4996-AD65-646CF8C433B9}"/>
            </c:ext>
          </c:extLst>
        </c:ser>
        <c:ser>
          <c:idx val="3"/>
          <c:order val="2"/>
          <c:tx>
            <c:strRef>
              <c:f>'%C_BRIN-SH-OT'!$G$86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'%C_BRIN-SH-OT'!$H$85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'%C_BRIN-SH-OT'!$H$86</c:f>
              <c:numCache>
                <c:formatCode>0</c:formatCode>
                <c:ptCount val="1"/>
                <c:pt idx="0">
                  <c:v>12.949640287769784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54-4996-AD65-646CF8C433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346048"/>
        <c:axId val="155347584"/>
      </c:barChart>
      <c:catAx>
        <c:axId val="155346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347584"/>
        <c:crosses val="autoZero"/>
        <c:auto val="1"/>
        <c:lblAlgn val="ctr"/>
        <c:lblOffset val="100"/>
        <c:noMultiLvlLbl val="0"/>
      </c:catAx>
      <c:valAx>
        <c:axId val="155347584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3460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2HAU2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'%C_BRIN-SH-OT'!$I$95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'%C_BRIN-SH-OT'!$J$92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'%C_BRIN-SH-OT'!$J$95</c:f>
              <c:numCache>
                <c:formatCode>0</c:formatCode>
                <c:ptCount val="1"/>
                <c:pt idx="0">
                  <c:v>6.8981818181818184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C9-4DC4-B29F-36809761ECEB}"/>
            </c:ext>
          </c:extLst>
        </c:ser>
        <c:ser>
          <c:idx val="2"/>
          <c:order val="1"/>
          <c:tx>
            <c:strRef>
              <c:f>'%C_BRIN-SH-OT'!$I$94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'%C_BRIN-SH-OT'!$J$92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'%C_BRIN-SH-OT'!$J$94</c:f>
              <c:numCache>
                <c:formatCode>0</c:formatCode>
                <c:ptCount val="1"/>
                <c:pt idx="0">
                  <c:v>52.86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C9-4DC4-B29F-36809761ECEB}"/>
            </c:ext>
          </c:extLst>
        </c:ser>
        <c:ser>
          <c:idx val="3"/>
          <c:order val="2"/>
          <c:tx>
            <c:strRef>
              <c:f>'%C_BRIN-SH-OT'!$I$93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'%C_BRIN-SH-OT'!$J$92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'%C_BRIN-SH-OT'!$J$93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C9-4DC4-B29F-36809761EC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377664"/>
        <c:axId val="155379200"/>
      </c:barChart>
      <c:catAx>
        <c:axId val="155377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379200"/>
        <c:crosses val="autoZero"/>
        <c:auto val="1"/>
        <c:lblAlgn val="ctr"/>
        <c:lblOffset val="100"/>
        <c:noMultiLvlLbl val="0"/>
      </c:catAx>
      <c:valAx>
        <c:axId val="15537920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3776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2HAU2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'%C_BRIN-SH-OT'!$G$95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'%C_BRIN-SH-OT'!$H$92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'%C_BRIN-SH-OT'!$H$95</c:f>
              <c:numCache>
                <c:formatCode>0</c:formatCode>
                <c:ptCount val="1"/>
                <c:pt idx="0">
                  <c:v>37.802196613386613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A7-47BB-8EE5-E75B4D9A71B6}"/>
            </c:ext>
          </c:extLst>
        </c:ser>
        <c:ser>
          <c:idx val="2"/>
          <c:order val="1"/>
          <c:tx>
            <c:strRef>
              <c:f>'%C_BRIN-SH-OT'!$G$94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'%C_BRIN-SH-OT'!$H$92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'%C_BRIN-SH-OT'!$H$94</c:f>
              <c:numCache>
                <c:formatCode>0</c:formatCode>
                <c:ptCount val="1"/>
                <c:pt idx="0">
                  <c:v>46.373629999999999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A7-47BB-8EE5-E75B4D9A71B6}"/>
            </c:ext>
          </c:extLst>
        </c:ser>
        <c:ser>
          <c:idx val="3"/>
          <c:order val="2"/>
          <c:tx>
            <c:strRef>
              <c:f>'%C_BRIN-SH-OT'!$G$93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'%C_BRIN-SH-OT'!$H$92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'%C_BRIN-SH-OT'!$H$93</c:f>
              <c:numCache>
                <c:formatCode>0</c:formatCode>
                <c:ptCount val="1"/>
                <c:pt idx="0">
                  <c:v>5.3546453546453554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A7-47BB-8EE5-E75B4D9A71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404928"/>
        <c:axId val="155419008"/>
      </c:barChart>
      <c:catAx>
        <c:axId val="155404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419008"/>
        <c:crosses val="autoZero"/>
        <c:auto val="1"/>
        <c:lblAlgn val="ctr"/>
        <c:lblOffset val="100"/>
        <c:noMultiLvlLbl val="0"/>
      </c:catAx>
      <c:valAx>
        <c:axId val="155419008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4049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2HBS1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'%C_BRIN-SH-OT'!$I$102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'%C_BRIN-SH-OT'!$J$99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'%C_BRIN-SH-OT'!$J$102</c:f>
              <c:numCache>
                <c:formatCode>0</c:formatCode>
                <c:ptCount val="1"/>
                <c:pt idx="0">
                  <c:v>15.120000000000001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CD-4FEE-BB3B-06B65FF31C3B}"/>
            </c:ext>
          </c:extLst>
        </c:ser>
        <c:ser>
          <c:idx val="2"/>
          <c:order val="1"/>
          <c:tx>
            <c:strRef>
              <c:f>'%C_BRIN-SH-OT'!$I$101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'%C_BRIN-SH-OT'!$J$99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'%C_BRIN-SH-OT'!$J$101</c:f>
              <c:numCache>
                <c:formatCode>0</c:formatCode>
                <c:ptCount val="1"/>
                <c:pt idx="0">
                  <c:v>45.5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CD-4FEE-BB3B-06B65FF31C3B}"/>
            </c:ext>
          </c:extLst>
        </c:ser>
        <c:ser>
          <c:idx val="1"/>
          <c:order val="2"/>
          <c:tx>
            <c:strRef>
              <c:f>'%C_BRIN-SH-OT'!$I$100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'%C_BRIN-SH-OT'!$J$99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'%C_BRIN-SH-OT'!$J$100</c:f>
              <c:numCache>
                <c:formatCode>0</c:formatCode>
                <c:ptCount val="1"/>
                <c:pt idx="0">
                  <c:v>42.94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CD-4FEE-BB3B-06B65FF31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522944"/>
        <c:axId val="155524480"/>
      </c:barChart>
      <c:catAx>
        <c:axId val="155522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524480"/>
        <c:crosses val="autoZero"/>
        <c:auto val="1"/>
        <c:lblAlgn val="ctr"/>
        <c:lblOffset val="100"/>
        <c:noMultiLvlLbl val="0"/>
      </c:catAx>
      <c:valAx>
        <c:axId val="15552448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5229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2HBS1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'%C_BRIN-SH-OT'!$G$102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'%C_BRIN-SH-OT'!$H$99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'%C_BRIN-SH-OT'!$H$102</c:f>
              <c:numCache>
                <c:formatCode>0</c:formatCode>
                <c:ptCount val="1"/>
                <c:pt idx="0">
                  <c:v>15.720000000000008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3A-4027-B260-B02DB6EFA435}"/>
            </c:ext>
          </c:extLst>
        </c:ser>
        <c:ser>
          <c:idx val="2"/>
          <c:order val="1"/>
          <c:tx>
            <c:strRef>
              <c:f>'%C_BRIN-SH-OT'!$G$101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'%C_BRIN-SH-OT'!$H$99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'%C_BRIN-SH-OT'!$H$101</c:f>
              <c:numCache>
                <c:formatCode>0</c:formatCode>
                <c:ptCount val="1"/>
                <c:pt idx="0">
                  <c:v>29.36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3A-4027-B260-B02DB6EFA435}"/>
            </c:ext>
          </c:extLst>
        </c:ser>
        <c:ser>
          <c:idx val="1"/>
          <c:order val="2"/>
          <c:tx>
            <c:strRef>
              <c:f>'%C_BRIN-SH-OT'!$G$100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'%C_BRIN-SH-OT'!$H$99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'%C_BRIN-SH-OT'!$H$100</c:f>
              <c:numCache>
                <c:formatCode>0</c:formatCode>
                <c:ptCount val="1"/>
                <c:pt idx="0">
                  <c:v>59.919999999999995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3A-4027-B260-B02DB6EFA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550464"/>
        <c:axId val="155552000"/>
      </c:barChart>
      <c:catAx>
        <c:axId val="155550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552000"/>
        <c:crosses val="autoZero"/>
        <c:auto val="1"/>
        <c:lblAlgn val="ctr"/>
        <c:lblOffset val="100"/>
        <c:noMultiLvlLbl val="0"/>
      </c:catAx>
      <c:valAx>
        <c:axId val="155552000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5504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2HBS2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'%C_BRIN-SH-OT'!$I$108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'%C_BRIN-SH-OT'!$J$105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'%C_BRIN-SH-OT'!$J$108</c:f>
              <c:numCache>
                <c:formatCode>0</c:formatCode>
                <c:ptCount val="1"/>
                <c:pt idx="0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B1-4638-95CE-1D20856F95DB}"/>
            </c:ext>
          </c:extLst>
        </c:ser>
        <c:ser>
          <c:idx val="2"/>
          <c:order val="1"/>
          <c:tx>
            <c:strRef>
              <c:f>'%C_BRIN-SH-OT'!$I$107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'%C_BRIN-SH-OT'!$J$105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'%C_BRIN-SH-OT'!$J$107</c:f>
              <c:numCache>
                <c:formatCode>0</c:formatCode>
                <c:ptCount val="1"/>
                <c:pt idx="0">
                  <c:v>20.76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B1-4638-95CE-1D20856F95DB}"/>
            </c:ext>
          </c:extLst>
        </c:ser>
        <c:ser>
          <c:idx val="1"/>
          <c:order val="2"/>
          <c:tx>
            <c:strRef>
              <c:f>'%C_BRIN-SH-OT'!$I$106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'%C_BRIN-SH-OT'!$J$105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'%C_BRIN-SH-OT'!$J$106</c:f>
              <c:numCache>
                <c:formatCode>0</c:formatCode>
                <c:ptCount val="1"/>
                <c:pt idx="0">
                  <c:v>70.92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B1-4638-95CE-1D20856F95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577728"/>
        <c:axId val="155579520"/>
      </c:barChart>
      <c:catAx>
        <c:axId val="155577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579520"/>
        <c:crosses val="autoZero"/>
        <c:auto val="1"/>
        <c:lblAlgn val="ctr"/>
        <c:lblOffset val="100"/>
        <c:noMultiLvlLbl val="0"/>
      </c:catAx>
      <c:valAx>
        <c:axId val="15557952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5777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2HBS2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'%C_BRIN-SH-OT'!$G$108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'%C_BRIN-SH-OT'!$H$105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'%C_BRIN-SH-OT'!$H$108</c:f>
              <c:numCache>
                <c:formatCode>0</c:formatCode>
                <c:ptCount val="1"/>
                <c:pt idx="0">
                  <c:v>30.118304354321232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42-4167-9003-0CC9BC617903}"/>
            </c:ext>
          </c:extLst>
        </c:ser>
        <c:ser>
          <c:idx val="2"/>
          <c:order val="1"/>
          <c:tx>
            <c:strRef>
              <c:f>'%C_BRIN-SH-OT'!$G$107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'%C_BRIN-SH-OT'!$H$105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'%C_BRIN-SH-OT'!$H$107</c:f>
              <c:numCache>
                <c:formatCode>0</c:formatCode>
                <c:ptCount val="1"/>
                <c:pt idx="0">
                  <c:v>17.044319999999999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42-4167-9003-0CC9BC617903}"/>
            </c:ext>
          </c:extLst>
        </c:ser>
        <c:ser>
          <c:idx val="1"/>
          <c:order val="2"/>
          <c:tx>
            <c:strRef>
              <c:f>'%C_BRIN-SH-OT'!$G$106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'%C_BRIN-SH-OT'!$H$105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'%C_BRIN-SH-OT'!$H$106</c:f>
              <c:numCache>
                <c:formatCode>0</c:formatCode>
                <c:ptCount val="1"/>
                <c:pt idx="0">
                  <c:v>49.207940645678768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42-4167-9003-0CC9BC617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740416"/>
        <c:axId val="155754496"/>
      </c:barChart>
      <c:catAx>
        <c:axId val="155740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754496"/>
        <c:crosses val="autoZero"/>
        <c:auto val="1"/>
        <c:lblAlgn val="ctr"/>
        <c:lblOffset val="100"/>
        <c:noMultiLvlLbl val="0"/>
      </c:catAx>
      <c:valAx>
        <c:axId val="155754496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7404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2HBU1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'%C_BRIN-SH-OT'!$I$116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'%C_BRIN-SH-OT'!$J$113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'%C_BRIN-SH-OT'!$J$116</c:f>
              <c:numCache>
                <c:formatCode>0</c:formatCode>
                <c:ptCount val="1"/>
                <c:pt idx="0">
                  <c:v>1.9952070470869929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2E-44C3-AFEF-F67BD659072C}"/>
            </c:ext>
          </c:extLst>
        </c:ser>
        <c:ser>
          <c:idx val="2"/>
          <c:order val="1"/>
          <c:tx>
            <c:strRef>
              <c:f>'%C_BRIN-SH-OT'!$I$115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'%C_BRIN-SH-OT'!$J$113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'%C_BRIN-SH-OT'!$J$115</c:f>
              <c:numCache>
                <c:formatCode>0</c:formatCode>
                <c:ptCount val="1"/>
                <c:pt idx="0">
                  <c:v>28.491620000000001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2E-44C3-AFEF-F67BD659072C}"/>
            </c:ext>
          </c:extLst>
        </c:ser>
        <c:ser>
          <c:idx val="1"/>
          <c:order val="2"/>
          <c:tx>
            <c:strRef>
              <c:f>'%C_BRIN-SH-OT'!$I$114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'%C_BRIN-SH-OT'!$J$113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'%C_BRIN-SH-OT'!$J$114</c:f>
              <c:numCache>
                <c:formatCode>0</c:formatCode>
                <c:ptCount val="1"/>
                <c:pt idx="0">
                  <c:v>14.884277733439744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2E-44C3-AFEF-F67BD6590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054656"/>
        <c:axId val="156056192"/>
      </c:barChart>
      <c:catAx>
        <c:axId val="156054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056192"/>
        <c:crosses val="autoZero"/>
        <c:auto val="1"/>
        <c:lblAlgn val="ctr"/>
        <c:lblOffset val="100"/>
        <c:noMultiLvlLbl val="0"/>
      </c:catAx>
      <c:valAx>
        <c:axId val="156056192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0546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2HBU1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'%C_BRIN-SH-OT'!$G$116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'%C_BRIN-SH-OT'!$H$113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'%C_BRIN-SH-OT'!$H$116</c:f>
              <c:numCache>
                <c:formatCode>0</c:formatCode>
                <c:ptCount val="1"/>
                <c:pt idx="0">
                  <c:v>8.6800000000000015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C2-4743-A33D-AB739ED7CF94}"/>
            </c:ext>
          </c:extLst>
        </c:ser>
        <c:ser>
          <c:idx val="2"/>
          <c:order val="1"/>
          <c:tx>
            <c:strRef>
              <c:f>'%C_BRIN-SH-OT'!$G$115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'%C_BRIN-SH-OT'!$H$113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'%C_BRIN-SH-OT'!$H$115</c:f>
              <c:numCache>
                <c:formatCode>0</c:formatCode>
                <c:ptCount val="1"/>
                <c:pt idx="0">
                  <c:v>48.64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C2-4743-A33D-AB739ED7CF94}"/>
            </c:ext>
          </c:extLst>
        </c:ser>
        <c:ser>
          <c:idx val="1"/>
          <c:order val="2"/>
          <c:tx>
            <c:strRef>
              <c:f>'%C_BRIN-SH-OT'!$G$114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'%C_BRIN-SH-OT'!$H$113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'%C_BRIN-SH-OT'!$H$114</c:f>
              <c:numCache>
                <c:formatCode>0</c:formatCode>
                <c:ptCount val="1"/>
                <c:pt idx="0">
                  <c:v>19.16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C2-4743-A33D-AB739ED7C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094464"/>
        <c:axId val="156096000"/>
      </c:barChart>
      <c:catAx>
        <c:axId val="156094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096000"/>
        <c:crosses val="autoZero"/>
        <c:auto val="1"/>
        <c:lblAlgn val="ctr"/>
        <c:lblOffset val="100"/>
        <c:noMultiLvlLbl val="0"/>
      </c:catAx>
      <c:valAx>
        <c:axId val="15609600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0944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2HBU2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'%C_BRIN-SH-OT'!$I$123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'%C_BRIN-SH-OT'!$J$120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'%C_BRIN-SH-OT'!$J$123</c:f>
              <c:numCache>
                <c:formatCode>0</c:formatCode>
                <c:ptCount val="1"/>
                <c:pt idx="0">
                  <c:v>18.46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6D-475E-8B48-CF915FD4AD21}"/>
            </c:ext>
          </c:extLst>
        </c:ser>
        <c:ser>
          <c:idx val="2"/>
          <c:order val="1"/>
          <c:tx>
            <c:strRef>
              <c:f>'%C_BRIN-SH-OT'!$I$122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'%C_BRIN-SH-OT'!$J$120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'%C_BRIN-SH-OT'!$J$122</c:f>
              <c:numCache>
                <c:formatCode>0</c:formatCode>
                <c:ptCount val="1"/>
                <c:pt idx="0">
                  <c:v>58.24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6D-475E-8B48-CF915FD4AD21}"/>
            </c:ext>
          </c:extLst>
        </c:ser>
        <c:ser>
          <c:idx val="1"/>
          <c:order val="2"/>
          <c:tx>
            <c:strRef>
              <c:f>'%C_BRIN-SH-OT'!$I$121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'%C_BRIN-SH-OT'!$J$120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'%C_BRIN-SH-OT'!$J$121</c:f>
              <c:numCache>
                <c:formatCode>0</c:formatCode>
                <c:ptCount val="1"/>
                <c:pt idx="0">
                  <c:v>14.18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6D-475E-8B48-CF915FD4AD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855488"/>
        <c:axId val="155861376"/>
      </c:barChart>
      <c:catAx>
        <c:axId val="155855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861376"/>
        <c:crosses val="autoZero"/>
        <c:auto val="1"/>
        <c:lblAlgn val="ctr"/>
        <c:lblOffset val="100"/>
        <c:noMultiLvlLbl val="0"/>
      </c:catAx>
      <c:valAx>
        <c:axId val="155861376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8554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2HBU2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'%C_BRIN-SH-OT'!$G$123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'%C_BRIN-SH-OT'!$H$120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'%C_BRIN-SH-OT'!$H$123</c:f>
              <c:numCache>
                <c:formatCode>0</c:formatCode>
                <c:ptCount val="1"/>
                <c:pt idx="0">
                  <c:v>39.020000000000003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E2-4886-B309-4930697D1C5A}"/>
            </c:ext>
          </c:extLst>
        </c:ser>
        <c:ser>
          <c:idx val="2"/>
          <c:order val="1"/>
          <c:tx>
            <c:strRef>
              <c:f>'%C_BRIN-SH-OT'!$G$122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'%C_BRIN-SH-OT'!$H$120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'%C_BRIN-SH-OT'!$H$122</c:f>
              <c:numCache>
                <c:formatCode>0</c:formatCode>
                <c:ptCount val="1"/>
                <c:pt idx="0">
                  <c:v>56.66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E2-4886-B309-4930697D1C5A}"/>
            </c:ext>
          </c:extLst>
        </c:ser>
        <c:ser>
          <c:idx val="1"/>
          <c:order val="2"/>
          <c:tx>
            <c:strRef>
              <c:f>'%C_BRIN-SH-OT'!$G$121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'%C_BRIN-SH-OT'!$H$120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'%C_BRIN-SH-OT'!$H$121</c:f>
              <c:numCache>
                <c:formatCode>0</c:formatCode>
                <c:ptCount val="1"/>
                <c:pt idx="0">
                  <c:v>0.84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E2-4886-B309-4930697D1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903488"/>
        <c:axId val="155905024"/>
      </c:barChart>
      <c:catAx>
        <c:axId val="155903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905024"/>
        <c:crosses val="autoZero"/>
        <c:auto val="1"/>
        <c:lblAlgn val="ctr"/>
        <c:lblOffset val="100"/>
        <c:noMultiLvlLbl val="0"/>
      </c:catAx>
      <c:valAx>
        <c:axId val="155905024"/>
        <c:scaling>
          <c:orientation val="minMax"/>
          <c:max val="150"/>
          <c:min val="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9034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2MAS1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'%C_BRIN-SH-OT'!$I$131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'%C_BRIN-SH-OT'!$J$128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'%C_BRIN-SH-OT'!$J$131</c:f>
              <c:numCache>
                <c:formatCode>0</c:formatCode>
                <c:ptCount val="1"/>
                <c:pt idx="0">
                  <c:v>28.52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87-4550-8DB5-5D2D64C72B14}"/>
            </c:ext>
          </c:extLst>
        </c:ser>
        <c:ser>
          <c:idx val="2"/>
          <c:order val="1"/>
          <c:tx>
            <c:strRef>
              <c:f>'%C_BRIN-SH-OT'!$I$130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'%C_BRIN-SH-OT'!$J$128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'%C_BRIN-SH-OT'!$J$130</c:f>
              <c:numCache>
                <c:formatCode>0</c:formatCode>
                <c:ptCount val="1"/>
                <c:pt idx="0">
                  <c:v>27.64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87-4550-8DB5-5D2D64C72B14}"/>
            </c:ext>
          </c:extLst>
        </c:ser>
        <c:ser>
          <c:idx val="1"/>
          <c:order val="2"/>
          <c:tx>
            <c:strRef>
              <c:f>'%C_BRIN-SH-OT'!$I$129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'%C_BRIN-SH-OT'!$J$128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'%C_BRIN-SH-OT'!$J$129</c:f>
              <c:numCache>
                <c:formatCode>0</c:formatCode>
                <c:ptCount val="1"/>
                <c:pt idx="0">
                  <c:v>40.76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87-4550-8DB5-5D2D64C72B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935104"/>
        <c:axId val="155936640"/>
      </c:barChart>
      <c:catAx>
        <c:axId val="155935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936640"/>
        <c:crosses val="autoZero"/>
        <c:auto val="1"/>
        <c:lblAlgn val="ctr"/>
        <c:lblOffset val="100"/>
        <c:noMultiLvlLbl val="0"/>
      </c:catAx>
      <c:valAx>
        <c:axId val="15593664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9351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2MAS1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'%C_BRIN-SH-OT'!$G$131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'%C_BRIN-SH-OT'!$H$128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'%C_BRIN-SH-OT'!$H$131</c:f>
              <c:numCache>
                <c:formatCode>0</c:formatCode>
                <c:ptCount val="1"/>
                <c:pt idx="0">
                  <c:v>47.18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38-4503-AA3B-CB6A9C16AF0E}"/>
            </c:ext>
          </c:extLst>
        </c:ser>
        <c:ser>
          <c:idx val="2"/>
          <c:order val="1"/>
          <c:tx>
            <c:strRef>
              <c:f>'%C_BRIN-SH-OT'!$G$130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'%C_BRIN-SH-OT'!$H$128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'%C_BRIN-SH-OT'!$H$130</c:f>
              <c:numCache>
                <c:formatCode>0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38-4503-AA3B-CB6A9C16AF0E}"/>
            </c:ext>
          </c:extLst>
        </c:ser>
        <c:ser>
          <c:idx val="1"/>
          <c:order val="2"/>
          <c:tx>
            <c:strRef>
              <c:f>'%C_BRIN-SH-OT'!$G$129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'%C_BRIN-SH-OT'!$H$128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'%C_BRIN-SH-OT'!$H$129</c:f>
              <c:numCache>
                <c:formatCode>0</c:formatCode>
                <c:ptCount val="1"/>
                <c:pt idx="0">
                  <c:v>44.14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38-4503-AA3B-CB6A9C16AF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966464"/>
        <c:axId val="155968256"/>
      </c:barChart>
      <c:catAx>
        <c:axId val="155966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968256"/>
        <c:crosses val="autoZero"/>
        <c:auto val="1"/>
        <c:lblAlgn val="ctr"/>
        <c:lblOffset val="100"/>
        <c:noMultiLvlLbl val="0"/>
      </c:catAx>
      <c:valAx>
        <c:axId val="155968256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9664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2MAS2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'%C_BRIN-SH-OT'!$I$138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'%C_BRIN-SH-OT'!$J$135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'%C_BRIN-SH-OT'!$J$138</c:f>
              <c:numCache>
                <c:formatCode>0</c:formatCode>
                <c:ptCount val="1"/>
                <c:pt idx="0">
                  <c:v>14.840000000000002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FF-407B-A388-89EE5235EE81}"/>
            </c:ext>
          </c:extLst>
        </c:ser>
        <c:ser>
          <c:idx val="2"/>
          <c:order val="1"/>
          <c:tx>
            <c:strRef>
              <c:f>'%C_BRIN-SH-OT'!$I$137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'%C_BRIN-SH-OT'!$J$135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'%C_BRIN-SH-OT'!$J$137</c:f>
              <c:numCache>
                <c:formatCode>0</c:formatCode>
                <c:ptCount val="1"/>
                <c:pt idx="0">
                  <c:v>17.02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FF-407B-A388-89EE5235EE81}"/>
            </c:ext>
          </c:extLst>
        </c:ser>
        <c:ser>
          <c:idx val="1"/>
          <c:order val="2"/>
          <c:tx>
            <c:strRef>
              <c:f>'%C_BRIN-SH-OT'!$I$136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'%C_BRIN-SH-OT'!$J$135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'%C_BRIN-SH-OT'!$J$136</c:f>
              <c:numCache>
                <c:formatCode>0</c:formatCode>
                <c:ptCount val="1"/>
                <c:pt idx="0">
                  <c:v>44.76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FF-407B-A388-89EE5235EE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005888"/>
        <c:axId val="156007424"/>
      </c:barChart>
      <c:catAx>
        <c:axId val="156005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007424"/>
        <c:crosses val="autoZero"/>
        <c:auto val="1"/>
        <c:lblAlgn val="ctr"/>
        <c:lblOffset val="100"/>
        <c:noMultiLvlLbl val="0"/>
      </c:catAx>
      <c:valAx>
        <c:axId val="156007424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0058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2MAS2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'%C_BRIN-SH-OT'!$G$138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'%C_BRIN-SH-OT'!$H$135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'%C_BRIN-SH-OT'!$H$138</c:f>
              <c:numCache>
                <c:formatCode>0</c:formatCode>
                <c:ptCount val="1"/>
                <c:pt idx="0">
                  <c:v>23.159999999999989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7B-4D82-B7DC-7115EE3A2428}"/>
            </c:ext>
          </c:extLst>
        </c:ser>
        <c:ser>
          <c:idx val="2"/>
          <c:order val="1"/>
          <c:tx>
            <c:strRef>
              <c:f>'%C_BRIN-SH-OT'!$G$137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'%C_BRIN-SH-OT'!$H$135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'%C_BRIN-SH-OT'!$H$137</c:f>
              <c:numCache>
                <c:formatCode>0</c:formatCode>
                <c:ptCount val="1"/>
                <c:pt idx="0">
                  <c:v>36.96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7B-4D82-B7DC-7115EE3A2428}"/>
            </c:ext>
          </c:extLst>
        </c:ser>
        <c:ser>
          <c:idx val="1"/>
          <c:order val="2"/>
          <c:tx>
            <c:strRef>
              <c:f>'%C_BRIN-SH-OT'!$G$136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'%C_BRIN-SH-OT'!$H$135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'%C_BRIN-SH-OT'!$H$136</c:f>
              <c:numCache>
                <c:formatCode>0</c:formatCode>
                <c:ptCount val="1"/>
                <c:pt idx="0">
                  <c:v>85.960000000000008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7B-4D82-B7DC-7115EE3A24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176768"/>
        <c:axId val="156178304"/>
      </c:barChart>
      <c:catAx>
        <c:axId val="156176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178304"/>
        <c:crosses val="autoZero"/>
        <c:auto val="1"/>
        <c:lblAlgn val="ctr"/>
        <c:lblOffset val="100"/>
        <c:noMultiLvlLbl val="0"/>
      </c:catAx>
      <c:valAx>
        <c:axId val="156178304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1767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2MAU1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'%C_BRIN-SH-OT'!$I$145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'%C_BRIN-SH-OT'!$J$142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'%C_BRIN-SH-OT'!$J$145</c:f>
              <c:numCache>
                <c:formatCode>0</c:formatCode>
                <c:ptCount val="1"/>
                <c:pt idx="0">
                  <c:v>9.0759482734359409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5B-429A-A797-41DBE2C4F720}"/>
            </c:ext>
          </c:extLst>
        </c:ser>
        <c:ser>
          <c:idx val="2"/>
          <c:order val="1"/>
          <c:tx>
            <c:strRef>
              <c:f>'%C_BRIN-SH-OT'!$I$144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'%C_BRIN-SH-OT'!$J$142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'%C_BRIN-SH-OT'!$J$144</c:f>
              <c:numCache>
                <c:formatCode>0</c:formatCode>
                <c:ptCount val="1"/>
                <c:pt idx="0">
                  <c:v>29.828410000000002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5B-429A-A797-41DBE2C4F720}"/>
            </c:ext>
          </c:extLst>
        </c:ser>
        <c:ser>
          <c:idx val="1"/>
          <c:order val="2"/>
          <c:tx>
            <c:strRef>
              <c:f>'%C_BRIN-SH-OT'!$I$143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'%C_BRIN-SH-OT'!$J$142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'%C_BRIN-SH-OT'!$J$143</c:f>
              <c:numCache>
                <c:formatCode>0</c:formatCode>
                <c:ptCount val="1"/>
                <c:pt idx="0">
                  <c:v>36.930999999999997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5B-429A-A797-41DBE2C4F7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208128"/>
        <c:axId val="156214016"/>
      </c:barChart>
      <c:catAx>
        <c:axId val="156208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214016"/>
        <c:crosses val="autoZero"/>
        <c:auto val="1"/>
        <c:lblAlgn val="ctr"/>
        <c:lblOffset val="100"/>
        <c:noMultiLvlLbl val="0"/>
      </c:catAx>
      <c:valAx>
        <c:axId val="156214016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2081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2MAU1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'%C_BRIN-SH-OT'!$G$145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'%C_BRIN-SH-OT'!$H$142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'%C_BRIN-SH-OT'!$H$145</c:f>
              <c:numCache>
                <c:formatCode>0</c:formatCode>
                <c:ptCount val="1"/>
                <c:pt idx="0">
                  <c:v>61.285144236421722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E7-492F-BB9A-FAB82117AFCD}"/>
            </c:ext>
          </c:extLst>
        </c:ser>
        <c:ser>
          <c:idx val="2"/>
          <c:order val="1"/>
          <c:tx>
            <c:strRef>
              <c:f>'%C_BRIN-SH-OT'!$G$144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'%C_BRIN-SH-OT'!$H$142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'%C_BRIN-SH-OT'!$H$144</c:f>
              <c:numCache>
                <c:formatCode>0</c:formatCode>
                <c:ptCount val="1"/>
                <c:pt idx="0">
                  <c:v>33.506390000000003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E7-492F-BB9A-FAB82117AFCD}"/>
            </c:ext>
          </c:extLst>
        </c:ser>
        <c:ser>
          <c:idx val="1"/>
          <c:order val="2"/>
          <c:tx>
            <c:strRef>
              <c:f>'%C_BRIN-SH-OT'!$G$143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'%C_BRIN-SH-OT'!$H$142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'%C_BRIN-SH-OT'!$H$143</c:f>
              <c:numCache>
                <c:formatCode>0</c:formatCode>
                <c:ptCount val="1"/>
                <c:pt idx="0">
                  <c:v>22.563897763578275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E7-492F-BB9A-FAB82117AF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510080"/>
        <c:axId val="156511616"/>
      </c:barChart>
      <c:catAx>
        <c:axId val="156510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511616"/>
        <c:crosses val="autoZero"/>
        <c:auto val="1"/>
        <c:lblAlgn val="ctr"/>
        <c:lblOffset val="100"/>
        <c:noMultiLvlLbl val="0"/>
      </c:catAx>
      <c:valAx>
        <c:axId val="156511616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5100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2MAU2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'%C_BRIN-SH-OT'!$I$153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'%C_BRIN-SH-OT'!$J$150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'%C_BRIN-SH-OT'!$J$153</c:f>
              <c:numCache>
                <c:formatCode>0</c:formatCode>
                <c:ptCount val="1"/>
                <c:pt idx="0">
                  <c:v>12.059740259740259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1B-4565-93F3-4A59EEA09299}"/>
            </c:ext>
          </c:extLst>
        </c:ser>
        <c:ser>
          <c:idx val="2"/>
          <c:order val="1"/>
          <c:tx>
            <c:strRef>
              <c:f>'%C_BRIN-SH-OT'!$I$152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'%C_BRIN-SH-OT'!$J$150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'%C_BRIN-SH-OT'!$J$152</c:f>
              <c:numCache>
                <c:formatCode>0</c:formatCode>
                <c:ptCount val="1"/>
                <c:pt idx="0">
                  <c:v>16.3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1B-4565-93F3-4A59EEA09299}"/>
            </c:ext>
          </c:extLst>
        </c:ser>
        <c:ser>
          <c:idx val="1"/>
          <c:order val="2"/>
          <c:tx>
            <c:strRef>
              <c:f>'%C_BRIN-SH-OT'!$I$151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'%C_BRIN-SH-OT'!$J$150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'%C_BRIN-SH-OT'!$J$151</c:f>
              <c:numCache>
                <c:formatCode>0</c:formatCode>
                <c:ptCount val="1"/>
                <c:pt idx="0">
                  <c:v>20.5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1B-4565-93F3-4A59EEA09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533504"/>
        <c:axId val="156535040"/>
      </c:barChart>
      <c:catAx>
        <c:axId val="156533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535040"/>
        <c:crosses val="autoZero"/>
        <c:auto val="1"/>
        <c:lblAlgn val="ctr"/>
        <c:lblOffset val="100"/>
        <c:noMultiLvlLbl val="0"/>
      </c:catAx>
      <c:valAx>
        <c:axId val="15653504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5335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2MAU2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'%C_BRIN-SH-OT'!$G$153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'%C_BRIN-SH-OT'!$H$150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'%C_BRIN-SH-OT'!$H$153</c:f>
              <c:numCache>
                <c:formatCode>0</c:formatCode>
                <c:ptCount val="1"/>
                <c:pt idx="0">
                  <c:v>34.28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9B-4649-9831-9D750926DDFA}"/>
            </c:ext>
          </c:extLst>
        </c:ser>
        <c:ser>
          <c:idx val="2"/>
          <c:order val="1"/>
          <c:tx>
            <c:strRef>
              <c:f>'%C_BRIN-SH-OT'!$G$152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'%C_BRIN-SH-OT'!$H$150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'%C_BRIN-SH-OT'!$H$152</c:f>
              <c:numCache>
                <c:formatCode>0</c:formatCode>
                <c:ptCount val="1"/>
                <c:pt idx="0">
                  <c:v>11.959999999999999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9B-4649-9831-9D750926DDFA}"/>
            </c:ext>
          </c:extLst>
        </c:ser>
        <c:ser>
          <c:idx val="1"/>
          <c:order val="2"/>
          <c:tx>
            <c:strRef>
              <c:f>'%C_BRIN-SH-OT'!$G$151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'%C_BRIN-SH-OT'!$H$150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'%C_BRIN-SH-OT'!$H$151</c:f>
              <c:numCache>
                <c:formatCode>0</c:formatCode>
                <c:ptCount val="1"/>
                <c:pt idx="0">
                  <c:v>18.600000000000001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9B-4649-9831-9D750926DD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319104"/>
        <c:axId val="156329088"/>
      </c:barChart>
      <c:catAx>
        <c:axId val="156319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329088"/>
        <c:crosses val="autoZero"/>
        <c:auto val="1"/>
        <c:lblAlgn val="ctr"/>
        <c:lblOffset val="100"/>
        <c:noMultiLvlLbl val="0"/>
      </c:catAx>
      <c:valAx>
        <c:axId val="156329088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3191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2MBS1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'%C_BRIN-SH-OT'!$I$160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'%C_BRIN-SH-OT'!$J$157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'%C_BRIN-SH-OT'!$J$160</c:f>
              <c:numCache>
                <c:formatCode>0</c:formatCode>
                <c:ptCount val="1"/>
                <c:pt idx="0">
                  <c:v>30.34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CE-462F-910B-4A47528541D6}"/>
            </c:ext>
          </c:extLst>
        </c:ser>
        <c:ser>
          <c:idx val="2"/>
          <c:order val="1"/>
          <c:tx>
            <c:strRef>
              <c:f>'%C_BRIN-SH-OT'!$I$159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'%C_BRIN-SH-OT'!$J$157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'%C_BRIN-SH-OT'!$J$159</c:f>
              <c:numCache>
                <c:formatCode>0</c:formatCode>
                <c:ptCount val="1"/>
                <c:pt idx="0">
                  <c:v>22.3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CE-462F-910B-4A47528541D6}"/>
            </c:ext>
          </c:extLst>
        </c:ser>
        <c:ser>
          <c:idx val="1"/>
          <c:order val="2"/>
          <c:tx>
            <c:strRef>
              <c:f>'%C_BRIN-SH-OT'!$I$158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'%C_BRIN-SH-OT'!$J$157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'%C_BRIN-SH-OT'!$J$158</c:f>
              <c:numCache>
                <c:formatCode>0</c:formatCode>
                <c:ptCount val="1"/>
                <c:pt idx="0">
                  <c:v>25.3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CE-462F-910B-4A4752854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346624"/>
        <c:axId val="156360704"/>
      </c:barChart>
      <c:catAx>
        <c:axId val="156346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360704"/>
        <c:crosses val="autoZero"/>
        <c:auto val="1"/>
        <c:lblAlgn val="ctr"/>
        <c:lblOffset val="100"/>
        <c:noMultiLvlLbl val="0"/>
      </c:catAx>
      <c:valAx>
        <c:axId val="156360704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3466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2MBS1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'%C_BRIN-SH-OT'!$G$160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'%C_BRIN-SH-OT'!$H$157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'%C_BRIN-SH-OT'!$H$160</c:f>
              <c:numCache>
                <c:formatCode>0</c:formatCode>
                <c:ptCount val="1"/>
                <c:pt idx="0">
                  <c:v>29.101921529342029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BC-413A-BBDA-9D3FDFF5281C}"/>
            </c:ext>
          </c:extLst>
        </c:ser>
        <c:ser>
          <c:idx val="2"/>
          <c:order val="1"/>
          <c:tx>
            <c:strRef>
              <c:f>'%C_BRIN-SH-OT'!$G$159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'%C_BRIN-SH-OT'!$H$157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'%C_BRIN-SH-OT'!$H$159</c:f>
              <c:numCache>
                <c:formatCode>0</c:formatCode>
                <c:ptCount val="1"/>
                <c:pt idx="0">
                  <c:v>23.592179999999999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BC-413A-BBDA-9D3FDFF5281C}"/>
            </c:ext>
          </c:extLst>
        </c:ser>
        <c:ser>
          <c:idx val="1"/>
          <c:order val="2"/>
          <c:tx>
            <c:strRef>
              <c:f>'%C_BRIN-SH-OT'!$G$158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'%C_BRIN-SH-OT'!$H$157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'%C_BRIN-SH-OT'!$H$158</c:f>
              <c:numCache>
                <c:formatCode>0</c:formatCode>
                <c:ptCount val="1"/>
                <c:pt idx="0">
                  <c:v>27.267338470657972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BC-413A-BBDA-9D3FDFF52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394624"/>
        <c:axId val="156396160"/>
      </c:barChart>
      <c:catAx>
        <c:axId val="156394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396160"/>
        <c:crosses val="autoZero"/>
        <c:auto val="1"/>
        <c:lblAlgn val="ctr"/>
        <c:lblOffset val="100"/>
        <c:noMultiLvlLbl val="0"/>
      </c:catAx>
      <c:valAx>
        <c:axId val="15639616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3946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2MBS2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'%C_BRIN-SH-OT'!$I$166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'%C_BRIN-SH-OT'!$J$163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'%C_BRIN-SH-OT'!$J$166</c:f>
              <c:numCache>
                <c:formatCode>0</c:formatCode>
                <c:ptCount val="1"/>
                <c:pt idx="0">
                  <c:v>33.679999999999993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C1-43CD-9F9D-CEAB1A2B1AB3}"/>
            </c:ext>
          </c:extLst>
        </c:ser>
        <c:ser>
          <c:idx val="2"/>
          <c:order val="1"/>
          <c:tx>
            <c:strRef>
              <c:f>'%C_BRIN-SH-OT'!$I$165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'%C_BRIN-SH-OT'!$J$163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'%C_BRIN-SH-OT'!$J$165</c:f>
              <c:numCache>
                <c:formatCode>0</c:formatCode>
                <c:ptCount val="1"/>
                <c:pt idx="0">
                  <c:v>21.62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C1-43CD-9F9D-CEAB1A2B1AB3}"/>
            </c:ext>
          </c:extLst>
        </c:ser>
        <c:ser>
          <c:idx val="1"/>
          <c:order val="2"/>
          <c:tx>
            <c:strRef>
              <c:f>'%C_BRIN-SH-OT'!$I$164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'%C_BRIN-SH-OT'!$J$163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'%C_BRIN-SH-OT'!$J$164</c:f>
              <c:numCache>
                <c:formatCode>0</c:formatCode>
                <c:ptCount val="1"/>
                <c:pt idx="0">
                  <c:v>29.92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C1-43CD-9F9D-CEAB1A2B1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413952"/>
        <c:axId val="156415488"/>
      </c:barChart>
      <c:catAx>
        <c:axId val="156413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415488"/>
        <c:crosses val="autoZero"/>
        <c:auto val="1"/>
        <c:lblAlgn val="ctr"/>
        <c:lblOffset val="100"/>
        <c:noMultiLvlLbl val="0"/>
      </c:catAx>
      <c:valAx>
        <c:axId val="156415488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4139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2MBS2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'%C_BRIN-SH-OT'!$G$166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'%C_BRIN-SH-OT'!$H$163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'%C_BRIN-SH-OT'!$H$166</c:f>
              <c:numCache>
                <c:formatCode>0</c:formatCode>
                <c:ptCount val="1"/>
                <c:pt idx="0">
                  <c:v>44.013595702578449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C3-45D1-A86F-E90A88EC97DA}"/>
            </c:ext>
          </c:extLst>
        </c:ser>
        <c:ser>
          <c:idx val="2"/>
          <c:order val="1"/>
          <c:tx>
            <c:strRef>
              <c:f>'%C_BRIN-SH-OT'!$G$165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'%C_BRIN-SH-OT'!$H$163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'%C_BRIN-SH-OT'!$H$165</c:f>
              <c:numCache>
                <c:formatCode>0</c:formatCode>
                <c:ptCount val="1"/>
                <c:pt idx="0">
                  <c:v>13.97162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C3-45D1-A86F-E90A88EC97DA}"/>
            </c:ext>
          </c:extLst>
        </c:ser>
        <c:ser>
          <c:idx val="1"/>
          <c:order val="2"/>
          <c:tx>
            <c:strRef>
              <c:f>'%C_BRIN-SH-OT'!$G$164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'%C_BRIN-SH-OT'!$H$163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'%C_BRIN-SH-OT'!$H$164</c:f>
              <c:numCache>
                <c:formatCode>0</c:formatCode>
                <c:ptCount val="1"/>
                <c:pt idx="0">
                  <c:v>37.717369578253049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C3-45D1-A86F-E90A88EC97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850816"/>
        <c:axId val="156856704"/>
      </c:barChart>
      <c:catAx>
        <c:axId val="156850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856704"/>
        <c:crosses val="autoZero"/>
        <c:auto val="1"/>
        <c:lblAlgn val="ctr"/>
        <c:lblOffset val="100"/>
        <c:noMultiLvlLbl val="0"/>
      </c:catAx>
      <c:valAx>
        <c:axId val="156856704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8508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2MBS3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'%C_BRIN-SH-OT'!$I$173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'%C_BRIN-SH-OT'!$J$170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'%C_BRIN-SH-OT'!$J$173</c:f>
              <c:numCache>
                <c:formatCode>0</c:formatCode>
                <c:ptCount val="1"/>
                <c:pt idx="0">
                  <c:v>39.76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8E-4A54-BFBB-3EA1348B62AA}"/>
            </c:ext>
          </c:extLst>
        </c:ser>
        <c:ser>
          <c:idx val="2"/>
          <c:order val="1"/>
          <c:tx>
            <c:strRef>
              <c:f>'%C_BRIN-SH-OT'!$I$172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'%C_BRIN-SH-OT'!$J$170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'%C_BRIN-SH-OT'!$J$172</c:f>
              <c:numCache>
                <c:formatCode>0</c:formatCode>
                <c:ptCount val="1"/>
                <c:pt idx="0">
                  <c:v>24.76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8E-4A54-BFBB-3EA1348B62AA}"/>
            </c:ext>
          </c:extLst>
        </c:ser>
        <c:ser>
          <c:idx val="1"/>
          <c:order val="2"/>
          <c:tx>
            <c:strRef>
              <c:f>'%C_BRIN-SH-OT'!$I$171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'%C_BRIN-SH-OT'!$J$170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'%C_BRIN-SH-OT'!$J$171</c:f>
              <c:numCache>
                <c:formatCode>0</c:formatCode>
                <c:ptCount val="1"/>
                <c:pt idx="0">
                  <c:v>2.1800000000000002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8E-4A54-BFBB-3EA1348B6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890624"/>
        <c:axId val="156892160"/>
      </c:barChart>
      <c:catAx>
        <c:axId val="156890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892160"/>
        <c:crosses val="autoZero"/>
        <c:auto val="1"/>
        <c:lblAlgn val="ctr"/>
        <c:lblOffset val="100"/>
        <c:noMultiLvlLbl val="0"/>
      </c:catAx>
      <c:valAx>
        <c:axId val="15689216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8906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2MBS3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'%C_BRIN-SH-OT'!$G$173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'%C_BRIN-SH-OT'!$H$170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'%C_BRIN-SH-OT'!$H$173</c:f>
              <c:numCache>
                <c:formatCode>0</c:formatCode>
                <c:ptCount val="1"/>
                <c:pt idx="0">
                  <c:v>42.306155861710629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D8-4A7A-ABF1-8419416DD1BD}"/>
            </c:ext>
          </c:extLst>
        </c:ser>
        <c:ser>
          <c:idx val="2"/>
          <c:order val="1"/>
          <c:tx>
            <c:strRef>
              <c:f>'%C_BRIN-SH-OT'!$G$172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'%C_BRIN-SH-OT'!$H$170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'%C_BRIN-SH-OT'!$H$172</c:f>
              <c:numCache>
                <c:formatCode>0</c:formatCode>
                <c:ptCount val="1"/>
                <c:pt idx="0">
                  <c:v>11.270983213429256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D8-4A7A-ABF1-8419416DD1BD}"/>
            </c:ext>
          </c:extLst>
        </c:ser>
        <c:ser>
          <c:idx val="1"/>
          <c:order val="2"/>
          <c:tx>
            <c:strRef>
              <c:f>'%C_BRIN-SH-OT'!$G$171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'%C_BRIN-SH-OT'!$H$170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'%C_BRIN-SH-OT'!$H$171</c:f>
              <c:numCache>
                <c:formatCode>0</c:formatCode>
                <c:ptCount val="1"/>
                <c:pt idx="0">
                  <c:v>1.7785771382893685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D8-4A7A-ABF1-8419416DD1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676480"/>
        <c:axId val="156678016"/>
      </c:barChart>
      <c:catAx>
        <c:axId val="156676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678016"/>
        <c:crosses val="autoZero"/>
        <c:auto val="1"/>
        <c:lblAlgn val="ctr"/>
        <c:lblOffset val="100"/>
        <c:noMultiLvlLbl val="0"/>
      </c:catAx>
      <c:valAx>
        <c:axId val="156678016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6764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2MBU1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'%C_BRIN-SH-OT'!$I$180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'%C_BRIN-SH-OT'!$J$177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'%C_BRIN-SH-OT'!$J$180</c:f>
              <c:numCache>
                <c:formatCode>0</c:formatCode>
                <c:ptCount val="1"/>
                <c:pt idx="0">
                  <c:v>4.7456948338005613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F4-4F05-95D6-3F7DD39D3132}"/>
            </c:ext>
          </c:extLst>
        </c:ser>
        <c:ser>
          <c:idx val="2"/>
          <c:order val="1"/>
          <c:tx>
            <c:strRef>
              <c:f>'%C_BRIN-SH-OT'!$I$179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'%C_BRIN-SH-OT'!$J$177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'%C_BRIN-SH-OT'!$J$179</c:f>
              <c:numCache>
                <c:formatCode>0</c:formatCode>
                <c:ptCount val="1"/>
                <c:pt idx="0">
                  <c:v>75.931117340808981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F4-4F05-95D6-3F7DD39D3132}"/>
            </c:ext>
          </c:extLst>
        </c:ser>
        <c:ser>
          <c:idx val="1"/>
          <c:order val="2"/>
          <c:tx>
            <c:strRef>
              <c:f>'%C_BRIN-SH-OT'!$I$178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'%C_BRIN-SH-OT'!$J$177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'%C_BRIN-SH-OT'!$J$178</c:f>
              <c:numCache>
                <c:formatCode>0</c:formatCode>
                <c:ptCount val="1"/>
                <c:pt idx="0">
                  <c:v>0.14016820184221065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F4-4F05-95D6-3F7DD39D3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695552"/>
        <c:axId val="156709632"/>
      </c:barChart>
      <c:catAx>
        <c:axId val="156695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709632"/>
        <c:crosses val="autoZero"/>
        <c:auto val="1"/>
        <c:lblAlgn val="ctr"/>
        <c:lblOffset val="100"/>
        <c:noMultiLvlLbl val="0"/>
      </c:catAx>
      <c:valAx>
        <c:axId val="156709632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695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2MBU1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'%C_BRIN-SH-OT'!$G$180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'%C_BRIN-SH-OT'!$H$177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'%C_BRIN-SH-OT'!$H$180</c:f>
              <c:numCache>
                <c:formatCode>0</c:formatCode>
                <c:ptCount val="1"/>
                <c:pt idx="0">
                  <c:v>20.399999999999999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83-4741-8124-640175D618E8}"/>
            </c:ext>
          </c:extLst>
        </c:ser>
        <c:ser>
          <c:idx val="2"/>
          <c:order val="1"/>
          <c:tx>
            <c:strRef>
              <c:f>'%C_BRIN-SH-OT'!$G$179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'%C_BRIN-SH-OT'!$H$177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'%C_BRIN-SH-OT'!$H$179</c:f>
              <c:numCache>
                <c:formatCode>0</c:formatCode>
                <c:ptCount val="1"/>
                <c:pt idx="0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83-4741-8124-640175D618E8}"/>
            </c:ext>
          </c:extLst>
        </c:ser>
        <c:ser>
          <c:idx val="1"/>
          <c:order val="2"/>
          <c:tx>
            <c:strRef>
              <c:f>'%C_BRIN-SH-OT'!$G$178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'%C_BRIN-SH-OT'!$H$177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'%C_BRIN-SH-OT'!$H$178</c:f>
              <c:numCache>
                <c:formatCode>0</c:formatCode>
                <c:ptCount val="1"/>
                <c:pt idx="0">
                  <c:v>1.78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83-4741-8124-640175D618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735360"/>
        <c:axId val="156736896"/>
      </c:barChart>
      <c:catAx>
        <c:axId val="156735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736896"/>
        <c:crosses val="autoZero"/>
        <c:auto val="1"/>
        <c:lblAlgn val="ctr"/>
        <c:lblOffset val="100"/>
        <c:noMultiLvlLbl val="0"/>
      </c:catAx>
      <c:valAx>
        <c:axId val="156736896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7353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2MBU2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'%C_BRIN-SH-OT'!$I$188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'%C_BRIN-SH-OT'!$J$185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'%C_BRIN-SH-OT'!$J$188</c:f>
              <c:numCache>
                <c:formatCode>0</c:formatCode>
                <c:ptCount val="1"/>
                <c:pt idx="0">
                  <c:v>15.620000000000001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5F-441C-A60E-52900115EDEB}"/>
            </c:ext>
          </c:extLst>
        </c:ser>
        <c:ser>
          <c:idx val="2"/>
          <c:order val="1"/>
          <c:tx>
            <c:strRef>
              <c:f>'%C_BRIN-SH-OT'!$I$187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'%C_BRIN-SH-OT'!$J$185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'%C_BRIN-SH-OT'!$J$187</c:f>
              <c:numCache>
                <c:formatCode>0</c:formatCode>
                <c:ptCount val="1"/>
                <c:pt idx="0">
                  <c:v>12.68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5F-441C-A60E-52900115EDEB}"/>
            </c:ext>
          </c:extLst>
        </c:ser>
        <c:ser>
          <c:idx val="1"/>
          <c:order val="2"/>
          <c:tx>
            <c:strRef>
              <c:f>'%C_BRIN-SH-OT'!$I$186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'%C_BRIN-SH-OT'!$J$185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'%C_BRIN-SH-OT'!$J$186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5F-441C-A60E-52900115E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168384"/>
        <c:axId val="157169920"/>
      </c:barChart>
      <c:catAx>
        <c:axId val="157168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169920"/>
        <c:crosses val="autoZero"/>
        <c:auto val="1"/>
        <c:lblAlgn val="ctr"/>
        <c:lblOffset val="100"/>
        <c:noMultiLvlLbl val="0"/>
      </c:catAx>
      <c:valAx>
        <c:axId val="15716992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71683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2U1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'%C_BRIN-SH-OT'!$I$196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'%C_BRIN-SH-OT'!$J$193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'%C_BRIN-SH-OT'!$J$196</c:f>
              <c:numCache>
                <c:formatCode>0</c:formatCode>
                <c:ptCount val="1"/>
                <c:pt idx="0">
                  <c:v>30.160000000000004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EF-4AFA-9D27-23E826C3F9D5}"/>
            </c:ext>
          </c:extLst>
        </c:ser>
        <c:ser>
          <c:idx val="2"/>
          <c:order val="1"/>
          <c:tx>
            <c:strRef>
              <c:f>'%C_BRIN-SH-OT'!$I$195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'%C_BRIN-SH-OT'!$J$193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'%C_BRIN-SH-OT'!$J$195</c:f>
              <c:numCache>
                <c:formatCode>0</c:formatCode>
                <c:ptCount val="1"/>
                <c:pt idx="0">
                  <c:v>21.62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EF-4AFA-9D27-23E826C3F9D5}"/>
            </c:ext>
          </c:extLst>
        </c:ser>
        <c:ser>
          <c:idx val="1"/>
          <c:order val="2"/>
          <c:tx>
            <c:strRef>
              <c:f>'%C_BRIN-SH-OT'!$I$194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'%C_BRIN-SH-OT'!$J$193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'%C_BRIN-SH-OT'!$J$194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EF-4AFA-9D27-23E826C3F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191552"/>
        <c:axId val="157217920"/>
      </c:barChart>
      <c:catAx>
        <c:axId val="157191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217920"/>
        <c:crosses val="autoZero"/>
        <c:auto val="1"/>
        <c:lblAlgn val="ctr"/>
        <c:lblOffset val="100"/>
        <c:noMultiLvlLbl val="0"/>
      </c:catAx>
      <c:valAx>
        <c:axId val="15721792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7191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2U1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'%C_BRIN-SH-OT'!$G$196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'%C_BRIN-SH-OT'!$H$193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'%C_BRIN-SH-OT'!$H$196</c:f>
              <c:numCache>
                <c:formatCode>0</c:formatCode>
                <c:ptCount val="1"/>
                <c:pt idx="0">
                  <c:v>65.98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49-4851-BCAD-AB4929529107}"/>
            </c:ext>
          </c:extLst>
        </c:ser>
        <c:ser>
          <c:idx val="2"/>
          <c:order val="1"/>
          <c:tx>
            <c:strRef>
              <c:f>'%C_BRIN-SH-OT'!$G$195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'%C_BRIN-SH-OT'!$H$193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'%C_BRIN-SH-OT'!$H$195</c:f>
              <c:numCache>
                <c:formatCode>0</c:formatCode>
                <c:ptCount val="1"/>
                <c:pt idx="0">
                  <c:v>31.2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49-4851-BCAD-AB4929529107}"/>
            </c:ext>
          </c:extLst>
        </c:ser>
        <c:ser>
          <c:idx val="1"/>
          <c:order val="2"/>
          <c:tx>
            <c:strRef>
              <c:f>'%C_BRIN-SH-OT'!$G$194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'%C_BRIN-SH-OT'!$H$193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'%C_BRIN-SH-OT'!$H$194</c:f>
              <c:numCache>
                <c:formatCode>0</c:formatCode>
                <c:ptCount val="1"/>
                <c:pt idx="0">
                  <c:v>6.16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49-4851-BCAD-AB49295291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915968"/>
        <c:axId val="156921856"/>
      </c:barChart>
      <c:catAx>
        <c:axId val="156915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921856"/>
        <c:crosses val="autoZero"/>
        <c:auto val="1"/>
        <c:lblAlgn val="ctr"/>
        <c:lblOffset val="100"/>
        <c:noMultiLvlLbl val="0"/>
      </c:catAx>
      <c:valAx>
        <c:axId val="156921856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9159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2U2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'%C_BRIN-SH-OT'!$I$201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'%C_BRIN-SH-OT'!$J$200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'%C_BRIN-SH-OT'!$J$201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91-4A88-BA3C-816F2AF0785A}"/>
            </c:ext>
          </c:extLst>
        </c:ser>
        <c:ser>
          <c:idx val="2"/>
          <c:order val="1"/>
          <c:tx>
            <c:strRef>
              <c:f>'%C_BRIN-SH-OT'!$I$203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'%C_BRIN-SH-OT'!$J$200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'%C_BRIN-SH-OT'!$J$203</c:f>
              <c:numCache>
                <c:formatCode>0</c:formatCode>
                <c:ptCount val="1"/>
                <c:pt idx="0">
                  <c:v>63.472002920863311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91-4A88-BA3C-816F2AF0785A}"/>
            </c:ext>
          </c:extLst>
        </c:ser>
        <c:ser>
          <c:idx val="0"/>
          <c:order val="2"/>
          <c:tx>
            <c:strRef>
              <c:f>'%C_BRIN-SH-OT'!$I$202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'%C_BRIN-SH-OT'!$J$200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'%C_BRIN-SH-OT'!$J$202</c:f>
              <c:numCache>
                <c:formatCode>0</c:formatCode>
                <c:ptCount val="1"/>
                <c:pt idx="0">
                  <c:v>8.2484520000000003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91-4A88-BA3C-816F2AF078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947584"/>
        <c:axId val="156949120"/>
      </c:barChart>
      <c:catAx>
        <c:axId val="156947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949120"/>
        <c:crosses val="autoZero"/>
        <c:auto val="1"/>
        <c:lblAlgn val="ctr"/>
        <c:lblOffset val="100"/>
        <c:noMultiLvlLbl val="0"/>
      </c:catAx>
      <c:valAx>
        <c:axId val="15694912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9475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2U2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'%C_BRIN-SH-OT'!$G$203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'%C_BRIN-SH-OT'!$H$200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'%C_BRIN-SH-OT'!$H$203</c:f>
              <c:numCache>
                <c:formatCode>0</c:formatCode>
                <c:ptCount val="1"/>
                <c:pt idx="0">
                  <c:v>74.665342477522472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5B-4CDF-9F75-22E9FBD18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969216"/>
        <c:axId val="156987392"/>
      </c:barChart>
      <c:catAx>
        <c:axId val="156969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987392"/>
        <c:crosses val="autoZero"/>
        <c:auto val="1"/>
        <c:lblAlgn val="ctr"/>
        <c:lblOffset val="100"/>
        <c:noMultiLvlLbl val="0"/>
      </c:catAx>
      <c:valAx>
        <c:axId val="156987392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9692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3HAS1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'%C_BRIN-SH-OT'!$I$212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'%C_BRIN-SH-OT'!$J$209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'%C_BRIN-SH-OT'!$J$212</c:f>
              <c:numCache>
                <c:formatCode>0</c:formatCode>
                <c:ptCount val="1"/>
                <c:pt idx="0">
                  <c:v>12.999999999999998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EF-4FC4-9ACE-34E72496AA1A}"/>
            </c:ext>
          </c:extLst>
        </c:ser>
        <c:ser>
          <c:idx val="2"/>
          <c:order val="1"/>
          <c:tx>
            <c:strRef>
              <c:f>'%C_BRIN-SH-OT'!$I$211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'%C_BRIN-SH-OT'!$J$209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'%C_BRIN-SH-OT'!$J$211</c:f>
              <c:numCache>
                <c:formatCode>0</c:formatCode>
                <c:ptCount val="1"/>
                <c:pt idx="0">
                  <c:v>4.74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EF-4FC4-9ACE-34E72496AA1A}"/>
            </c:ext>
          </c:extLst>
        </c:ser>
        <c:ser>
          <c:idx val="1"/>
          <c:order val="2"/>
          <c:tx>
            <c:strRef>
              <c:f>'%C_BRIN-SH-OT'!$I$210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'%C_BRIN-SH-OT'!$J$209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'%C_BRIN-SH-OT'!$J$210</c:f>
              <c:numCache>
                <c:formatCode>0</c:formatCode>
                <c:ptCount val="1"/>
                <c:pt idx="0">
                  <c:v>34.32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EF-4FC4-9ACE-34E72496A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013120"/>
        <c:axId val="157014656"/>
      </c:barChart>
      <c:catAx>
        <c:axId val="157013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014656"/>
        <c:crosses val="autoZero"/>
        <c:auto val="1"/>
        <c:lblAlgn val="ctr"/>
        <c:lblOffset val="100"/>
        <c:noMultiLvlLbl val="0"/>
      </c:catAx>
      <c:valAx>
        <c:axId val="157014656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70131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3HAS1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'%C_BRIN-SH-OT'!$G$212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'%C_BRIN-SH-OT'!$H$209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'%C_BRIN-SH-OT'!$H$212</c:f>
              <c:numCache>
                <c:formatCode>0</c:formatCode>
                <c:ptCount val="1"/>
                <c:pt idx="0">
                  <c:v>21.653330752495009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60-4E44-A372-27EED4444636}"/>
            </c:ext>
          </c:extLst>
        </c:ser>
        <c:ser>
          <c:idx val="2"/>
          <c:order val="1"/>
          <c:tx>
            <c:strRef>
              <c:f>'%C_BRIN-SH-OT'!$G$211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'%C_BRIN-SH-OT'!$H$209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'%C_BRIN-SH-OT'!$H$211</c:f>
              <c:numCache>
                <c:formatCode>0</c:formatCode>
                <c:ptCount val="1"/>
                <c:pt idx="0">
                  <c:v>7.8443113772455089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60-4E44-A372-27EED4444636}"/>
            </c:ext>
          </c:extLst>
        </c:ser>
        <c:ser>
          <c:idx val="1"/>
          <c:order val="2"/>
          <c:tx>
            <c:strRef>
              <c:f>'%C_BRIN-SH-OT'!$G$210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'%C_BRIN-SH-OT'!$H$209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'%C_BRIN-SH-OT'!$H$210</c:f>
              <c:numCache>
                <c:formatCode>0</c:formatCode>
                <c:ptCount val="1"/>
                <c:pt idx="0">
                  <c:v>11.68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60-4E44-A372-27EED44446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106176"/>
        <c:axId val="157107712"/>
      </c:barChart>
      <c:catAx>
        <c:axId val="157106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107712"/>
        <c:crosses val="autoZero"/>
        <c:auto val="1"/>
        <c:lblAlgn val="ctr"/>
        <c:lblOffset val="100"/>
        <c:noMultiLvlLbl val="0"/>
      </c:catAx>
      <c:valAx>
        <c:axId val="157107712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71061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3HAS2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'%C_BRIN-SH-OT'!$I$219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'%C_BRIN-SH-OT'!$J$216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'%C_BRIN-SH-OT'!$J$219</c:f>
              <c:numCache>
                <c:formatCode>0</c:formatCode>
                <c:ptCount val="1"/>
                <c:pt idx="0">
                  <c:v>46.211177000000006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FC-43DE-AA98-1D1A54FF17CD}"/>
            </c:ext>
          </c:extLst>
        </c:ser>
        <c:ser>
          <c:idx val="2"/>
          <c:order val="1"/>
          <c:tx>
            <c:strRef>
              <c:f>'%C_BRIN-SH-OT'!$I$218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'%C_BRIN-SH-OT'!$J$216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'%C_BRIN-SH-OT'!$J$218</c:f>
              <c:numCache>
                <c:formatCode>0</c:formatCode>
                <c:ptCount val="1"/>
                <c:pt idx="0">
                  <c:v>3.256281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FC-43DE-AA98-1D1A54FF17CD}"/>
            </c:ext>
          </c:extLst>
        </c:ser>
        <c:ser>
          <c:idx val="3"/>
          <c:order val="2"/>
          <c:tx>
            <c:strRef>
              <c:f>'%C_BRIN-SH-OT'!$I$217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'%C_BRIN-SH-OT'!$J$216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'%C_BRIN-SH-OT'!$J$217</c:f>
              <c:numCache>
                <c:formatCode>0</c:formatCode>
                <c:ptCount val="1"/>
                <c:pt idx="0">
                  <c:v>17.024999999999999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FC-43DE-AA98-1D1A54FF1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506176"/>
        <c:axId val="157516160"/>
      </c:barChart>
      <c:catAx>
        <c:axId val="157506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516160"/>
        <c:crosses val="autoZero"/>
        <c:auto val="1"/>
        <c:lblAlgn val="ctr"/>
        <c:lblOffset val="100"/>
        <c:noMultiLvlLbl val="0"/>
      </c:catAx>
      <c:valAx>
        <c:axId val="15751616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75061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3HAS2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'%C_BRIN-SH-OT'!$G$219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'%C_BRIN-SH-OT'!$H$216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'%C_BRIN-SH-OT'!$H$219</c:f>
              <c:numCache>
                <c:formatCode>0</c:formatCode>
                <c:ptCount val="1"/>
                <c:pt idx="0">
                  <c:v>35.28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51-4D63-B454-819890515E91}"/>
            </c:ext>
          </c:extLst>
        </c:ser>
        <c:ser>
          <c:idx val="2"/>
          <c:order val="1"/>
          <c:tx>
            <c:strRef>
              <c:f>'%C_BRIN-SH-OT'!$G$218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'%C_BRIN-SH-OT'!$H$216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'%C_BRIN-SH-OT'!$H$218</c:f>
              <c:numCache>
                <c:formatCode>0</c:formatCode>
                <c:ptCount val="1"/>
                <c:pt idx="0">
                  <c:v>6.1400000000000006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51-4D63-B454-819890515E91}"/>
            </c:ext>
          </c:extLst>
        </c:ser>
        <c:ser>
          <c:idx val="3"/>
          <c:order val="2"/>
          <c:tx>
            <c:strRef>
              <c:f>'%C_BRIN-SH-OT'!$G$217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'%C_BRIN-SH-OT'!$H$216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'%C_BRIN-SH-OT'!$H$217</c:f>
              <c:numCache>
                <c:formatCode>0</c:formatCode>
                <c:ptCount val="1"/>
                <c:pt idx="0">
                  <c:v>67.7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51-4D63-B454-819890515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545984"/>
        <c:axId val="157547520"/>
      </c:barChart>
      <c:catAx>
        <c:axId val="157545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547520"/>
        <c:crosses val="autoZero"/>
        <c:auto val="1"/>
        <c:lblAlgn val="ctr"/>
        <c:lblOffset val="100"/>
        <c:noMultiLvlLbl val="0"/>
      </c:catAx>
      <c:valAx>
        <c:axId val="157547520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75459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3HBS1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'%C_BRIN-SH-OT'!$I$226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'%C_BRIN-SH-OT'!$J$224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'%C_BRIN-SH-OT'!$J$226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63-4919-A064-574841E204B5}"/>
            </c:ext>
          </c:extLst>
        </c:ser>
        <c:ser>
          <c:idx val="3"/>
          <c:order val="1"/>
          <c:tx>
            <c:strRef>
              <c:f>'%C_BRIN-SH-OT'!$I$227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'%C_BRIN-SH-OT'!$J$224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'%C_BRIN-SH-OT'!$J$227</c:f>
              <c:numCache>
                <c:formatCode>0</c:formatCode>
                <c:ptCount val="1"/>
                <c:pt idx="0">
                  <c:v>33.672912999999994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63-4919-A064-574841E204B5}"/>
            </c:ext>
          </c:extLst>
        </c:ser>
        <c:ser>
          <c:idx val="1"/>
          <c:order val="2"/>
          <c:tx>
            <c:strRef>
              <c:f>'%C_BRIN-SH-OT'!$I$225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'%C_BRIN-SH-OT'!$J$224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'%C_BRIN-SH-OT'!$J$225</c:f>
              <c:numCache>
                <c:formatCode>0</c:formatCode>
                <c:ptCount val="1"/>
                <c:pt idx="0">
                  <c:v>52.874000000000002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63-4919-A064-574841E204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274496"/>
        <c:axId val="157276032"/>
      </c:barChart>
      <c:catAx>
        <c:axId val="157274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276032"/>
        <c:crosses val="autoZero"/>
        <c:auto val="1"/>
        <c:lblAlgn val="ctr"/>
        <c:lblOffset val="100"/>
        <c:noMultiLvlLbl val="0"/>
      </c:catAx>
      <c:valAx>
        <c:axId val="157276032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72744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3HBS1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'%C_BRIN-SH-OT'!$G$227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'%C_BRIN-SH-OT'!$H$224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'%C_BRIN-SH-OT'!$H$227</c:f>
              <c:numCache>
                <c:formatCode>0</c:formatCode>
                <c:ptCount val="1"/>
                <c:pt idx="0">
                  <c:v>72.16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47-4CF1-9256-17CD96969ACE}"/>
            </c:ext>
          </c:extLst>
        </c:ser>
        <c:ser>
          <c:idx val="1"/>
          <c:order val="1"/>
          <c:tx>
            <c:strRef>
              <c:f>'%C_BRIN-SH-OT'!$G$225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'%C_BRIN-SH-OT'!$H$224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'%C_BRIN-SH-OT'!$H$225</c:f>
              <c:numCache>
                <c:formatCode>0</c:formatCode>
                <c:ptCount val="1"/>
                <c:pt idx="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47-4CF1-9256-17CD96969ACE}"/>
            </c:ext>
          </c:extLst>
        </c:ser>
        <c:ser>
          <c:idx val="2"/>
          <c:order val="2"/>
          <c:tx>
            <c:strRef>
              <c:f>'%C_BRIN-SH-OT'!$G$226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'%C_BRIN-SH-OT'!$H$224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'%C_BRIN-SH-OT'!$H$226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47-4CF1-9256-17CD96969A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285376"/>
        <c:axId val="157373184"/>
      </c:barChart>
      <c:catAx>
        <c:axId val="157285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373184"/>
        <c:crosses val="autoZero"/>
        <c:auto val="1"/>
        <c:lblAlgn val="ctr"/>
        <c:lblOffset val="100"/>
        <c:noMultiLvlLbl val="0"/>
      </c:catAx>
      <c:valAx>
        <c:axId val="157373184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72853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3MAS1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'%C_BRIN-SH-OT'!$I$243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'%C_BRIN-SH-OT'!$J$240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'%C_BRIN-SH-OT'!$J$243</c:f>
              <c:numCache>
                <c:formatCode>0</c:formatCode>
                <c:ptCount val="1"/>
                <c:pt idx="0">
                  <c:v>17.285680000000003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5E-4A9F-946A-C8C019A274C7}"/>
            </c:ext>
          </c:extLst>
        </c:ser>
        <c:ser>
          <c:idx val="3"/>
          <c:order val="1"/>
          <c:tx>
            <c:strRef>
              <c:f>'%C_BRIN-SH-OT'!$I$242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'%C_BRIN-SH-OT'!$J$240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'%C_BRIN-SH-OT'!$J$242</c:f>
              <c:numCache>
                <c:formatCode>0</c:formatCode>
                <c:ptCount val="1"/>
                <c:pt idx="0">
                  <c:v>34.652279999999998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5E-4A9F-946A-C8C019A274C7}"/>
            </c:ext>
          </c:extLst>
        </c:ser>
        <c:ser>
          <c:idx val="2"/>
          <c:order val="2"/>
          <c:tx>
            <c:strRef>
              <c:f>'%C_BRIN-SH-OT'!$I$241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'%C_BRIN-SH-OT'!$J$240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'%C_BRIN-SH-OT'!$J$241</c:f>
              <c:numCache>
                <c:formatCode>0</c:formatCode>
                <c:ptCount val="1"/>
                <c:pt idx="0">
                  <c:v>46.863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5E-4A9F-946A-C8C019A27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386624"/>
        <c:axId val="157388160"/>
      </c:barChart>
      <c:catAx>
        <c:axId val="157386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388160"/>
        <c:crosses val="autoZero"/>
        <c:auto val="1"/>
        <c:lblAlgn val="ctr"/>
        <c:lblOffset val="100"/>
        <c:noMultiLvlLbl val="0"/>
      </c:catAx>
      <c:valAx>
        <c:axId val="15738816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73866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3MAS1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'%C_BRIN-SH-OT'!$G$243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'%C_BRIN-SH-OT'!$H$240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'%C_BRIN-SH-OT'!$H$243</c:f>
              <c:numCache>
                <c:formatCode>0</c:formatCode>
                <c:ptCount val="1"/>
                <c:pt idx="0">
                  <c:v>54.09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42-424A-BC4B-D4463B66BBE8}"/>
            </c:ext>
          </c:extLst>
        </c:ser>
        <c:ser>
          <c:idx val="1"/>
          <c:order val="1"/>
          <c:tx>
            <c:strRef>
              <c:f>'%C_BRIN-SH-OT'!$G$242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'%C_BRIN-SH-OT'!$H$240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'%C_BRIN-SH-OT'!$H$242</c:f>
              <c:numCache>
                <c:formatCode>0</c:formatCode>
                <c:ptCount val="1"/>
                <c:pt idx="0">
                  <c:v>37.42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42-424A-BC4B-D4463B66BBE8}"/>
            </c:ext>
          </c:extLst>
        </c:ser>
        <c:ser>
          <c:idx val="3"/>
          <c:order val="2"/>
          <c:tx>
            <c:strRef>
              <c:f>'%C_BRIN-SH-OT'!$G$241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'%C_BRIN-SH-OT'!$H$240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'%C_BRIN-SH-OT'!$H$241</c:f>
              <c:numCache>
                <c:formatCode>0</c:formatCode>
                <c:ptCount val="1"/>
                <c:pt idx="0">
                  <c:v>35.47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42-424A-BC4B-D4463B66B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438720"/>
        <c:axId val="157440256"/>
      </c:barChart>
      <c:catAx>
        <c:axId val="157438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440256"/>
        <c:crosses val="autoZero"/>
        <c:auto val="1"/>
        <c:lblAlgn val="ctr"/>
        <c:lblOffset val="100"/>
        <c:noMultiLvlLbl val="0"/>
      </c:catAx>
      <c:valAx>
        <c:axId val="157440256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74387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3MAS2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'%C_BRIN-SH-OT'!$I$252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'%C_BRIN-SH-OT'!$J$249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'%C_BRIN-SH-OT'!$J$252</c:f>
              <c:numCache>
                <c:formatCode>0</c:formatCode>
                <c:ptCount val="1"/>
                <c:pt idx="0">
                  <c:v>31.419999999999998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46-42C3-A865-4DB37C47DD17}"/>
            </c:ext>
          </c:extLst>
        </c:ser>
        <c:ser>
          <c:idx val="3"/>
          <c:order val="1"/>
          <c:tx>
            <c:strRef>
              <c:f>'%C_BRIN-SH-OT'!$I$251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'%C_BRIN-SH-OT'!$J$249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'%C_BRIN-SH-OT'!$J$251</c:f>
              <c:numCache>
                <c:formatCode>0</c:formatCode>
                <c:ptCount val="1"/>
                <c:pt idx="0">
                  <c:v>22.54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46-42C3-A865-4DB37C47DD17}"/>
            </c:ext>
          </c:extLst>
        </c:ser>
        <c:ser>
          <c:idx val="1"/>
          <c:order val="2"/>
          <c:tx>
            <c:strRef>
              <c:f>'%C_BRIN-SH-OT'!$I$250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'%C_BRIN-SH-OT'!$J$249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'%C_BRIN-SH-OT'!$J$250</c:f>
              <c:numCache>
                <c:formatCode>0</c:formatCode>
                <c:ptCount val="1"/>
                <c:pt idx="0">
                  <c:v>42.9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46-42C3-A865-4DB37C47D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457792"/>
        <c:axId val="157480064"/>
      </c:barChart>
      <c:catAx>
        <c:axId val="157457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480064"/>
        <c:crosses val="autoZero"/>
        <c:auto val="1"/>
        <c:lblAlgn val="ctr"/>
        <c:lblOffset val="100"/>
        <c:noMultiLvlLbl val="0"/>
      </c:catAx>
      <c:valAx>
        <c:axId val="157480064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74577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3MAS2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'%C_BRIN-SH-OT'!$G$252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'%C_BRIN-SH-OT'!$H$249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'%C_BRIN-SH-OT'!$H$252</c:f>
              <c:numCache>
                <c:formatCode>0</c:formatCode>
                <c:ptCount val="1"/>
                <c:pt idx="0">
                  <c:v>13.737574709741553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5A-4490-90F4-943C456B0AE1}"/>
            </c:ext>
          </c:extLst>
        </c:ser>
        <c:ser>
          <c:idx val="1"/>
          <c:order val="1"/>
          <c:tx>
            <c:strRef>
              <c:f>'%C_BRIN-SH-OT'!$G$251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'%C_BRIN-SH-OT'!$H$249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'%C_BRIN-SH-OT'!$H$251</c:f>
              <c:numCache>
                <c:formatCode>0</c:formatCode>
                <c:ptCount val="1"/>
                <c:pt idx="0">
                  <c:v>32.087479999999999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5A-4490-90F4-943C456B0AE1}"/>
            </c:ext>
          </c:extLst>
        </c:ser>
        <c:ser>
          <c:idx val="2"/>
          <c:order val="2"/>
          <c:tx>
            <c:strRef>
              <c:f>'%C_BRIN-SH-OT'!$G$250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'%C_BRIN-SH-OT'!$H$249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'%C_BRIN-SH-OT'!$H$250</c:f>
              <c:numCache>
                <c:formatCode>0</c:formatCode>
                <c:ptCount val="1"/>
                <c:pt idx="0">
                  <c:v>34.970178926441356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5A-4490-90F4-943C456B0A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632768"/>
        <c:axId val="157634560"/>
      </c:barChart>
      <c:catAx>
        <c:axId val="157632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634560"/>
        <c:crosses val="autoZero"/>
        <c:auto val="1"/>
        <c:lblAlgn val="ctr"/>
        <c:lblOffset val="100"/>
        <c:noMultiLvlLbl val="0"/>
      </c:catAx>
      <c:valAx>
        <c:axId val="15763456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76327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2MBU2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'%C_BRIN-SH-OT'!$G$188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'%C_BRIN-SH-OT'!$H$185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'%C_BRIN-SH-OT'!$H$188</c:f>
              <c:numCache>
                <c:formatCode>0</c:formatCode>
                <c:ptCount val="1"/>
                <c:pt idx="0">
                  <c:v>75.064939540459534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0F-460F-BE60-F915B540F263}"/>
            </c:ext>
          </c:extLst>
        </c:ser>
        <c:ser>
          <c:idx val="2"/>
          <c:order val="1"/>
          <c:tx>
            <c:strRef>
              <c:f>'%C_BRIN-SH-OT'!$G$187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'%C_BRIN-SH-OT'!$H$185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'%C_BRIN-SH-OT'!$H$187</c:f>
              <c:numCache>
                <c:formatCode>0</c:formatCode>
                <c:ptCount val="1"/>
                <c:pt idx="0">
                  <c:v>19.420580000000001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0F-460F-BE60-F915B540F263}"/>
            </c:ext>
          </c:extLst>
        </c:ser>
        <c:ser>
          <c:idx val="1"/>
          <c:order val="2"/>
          <c:tx>
            <c:strRef>
              <c:f>'%C_BRIN-SH-OT'!$G$186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'%C_BRIN-SH-OT'!$H$185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'%C_BRIN-SH-OT'!$H$186</c:f>
              <c:numCache>
                <c:formatCode>0</c:formatCode>
                <c:ptCount val="1"/>
                <c:pt idx="0">
                  <c:v>0.45954045954045952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0F-460F-BE60-F915B540F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672576"/>
        <c:axId val="157674112"/>
      </c:barChart>
      <c:catAx>
        <c:axId val="157672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674112"/>
        <c:crosses val="autoZero"/>
        <c:auto val="1"/>
        <c:lblAlgn val="ctr"/>
        <c:lblOffset val="100"/>
        <c:noMultiLvlLbl val="0"/>
      </c:catAx>
      <c:valAx>
        <c:axId val="157674112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76725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3HBS2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'%C_BRIN-SH-OT'!$I$234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'%C_BRIN-SH-OT'!$J$231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'%C_BRIN-SH-OT'!$J$234</c:f>
              <c:numCache>
                <c:formatCode>0</c:formatCode>
                <c:ptCount val="1"/>
                <c:pt idx="0">
                  <c:v>55.679318000000002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1E-45DB-95E2-40CEA0320EA0}"/>
            </c:ext>
          </c:extLst>
        </c:ser>
        <c:ser>
          <c:idx val="3"/>
          <c:order val="1"/>
          <c:tx>
            <c:strRef>
              <c:f>'%C_BRIN-SH-OT'!$I$233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'%C_BRIN-SH-OT'!$J$231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'%C_BRIN-SH-OT'!$J$233</c:f>
              <c:numCache>
                <c:formatCode>0</c:formatCode>
                <c:ptCount val="1"/>
                <c:pt idx="0">
                  <c:v>5.6543460000000003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1E-45DB-95E2-40CEA0320EA0}"/>
            </c:ext>
          </c:extLst>
        </c:ser>
        <c:ser>
          <c:idx val="2"/>
          <c:order val="2"/>
          <c:tx>
            <c:strRef>
              <c:f>'%C_BRIN-SH-OT'!$I$232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'%C_BRIN-SH-OT'!$J$231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'%C_BRIN-SH-OT'!$J$232</c:f>
              <c:numCache>
                <c:formatCode>0</c:formatCode>
                <c:ptCount val="1"/>
                <c:pt idx="0">
                  <c:v>52.874000000000002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1E-45DB-95E2-40CEA0320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720576"/>
        <c:axId val="157722112"/>
      </c:barChart>
      <c:catAx>
        <c:axId val="157720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722112"/>
        <c:crosses val="autoZero"/>
        <c:auto val="1"/>
        <c:lblAlgn val="ctr"/>
        <c:lblOffset val="100"/>
        <c:noMultiLvlLbl val="0"/>
      </c:catAx>
      <c:valAx>
        <c:axId val="157722112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77205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3HBS2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'%C_BRIN-SH-OT'!$G$234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'%C_BRIN-SH-OT'!$H$231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'%C_BRIN-SH-OT'!$H$234</c:f>
              <c:numCache>
                <c:formatCode>0</c:formatCode>
                <c:ptCount val="1"/>
                <c:pt idx="0">
                  <c:v>68.48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6F-446A-83A3-614C753BEDAC}"/>
            </c:ext>
          </c:extLst>
        </c:ser>
        <c:ser>
          <c:idx val="1"/>
          <c:order val="1"/>
          <c:tx>
            <c:strRef>
              <c:f>'%C_BRIN-SH-OT'!$G$233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'%C_BRIN-SH-OT'!$H$231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'%C_BRIN-SH-OT'!$H$233</c:f>
              <c:numCache>
                <c:formatCode>0</c:formatCode>
                <c:ptCount val="1"/>
                <c:pt idx="0">
                  <c:v>2.86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6F-446A-83A3-614C753BEDAC}"/>
            </c:ext>
          </c:extLst>
        </c:ser>
        <c:ser>
          <c:idx val="3"/>
          <c:order val="2"/>
          <c:tx>
            <c:strRef>
              <c:f>'%C_BRIN-SH-OT'!$G$232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'%C_BRIN-SH-OT'!$H$231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'%C_BRIN-SH-OT'!$H$232</c:f>
              <c:numCache>
                <c:formatCode>0</c:formatCode>
                <c:ptCount val="1"/>
                <c:pt idx="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6F-446A-83A3-614C753BE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8022272"/>
        <c:axId val="158024064"/>
      </c:barChart>
      <c:catAx>
        <c:axId val="158022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8024064"/>
        <c:crosses val="autoZero"/>
        <c:auto val="1"/>
        <c:lblAlgn val="ctr"/>
        <c:lblOffset val="100"/>
        <c:noMultiLvlLbl val="0"/>
      </c:catAx>
      <c:valAx>
        <c:axId val="158024064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80222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28.xml"/><Relationship Id="rId21" Type="http://schemas.openxmlformats.org/officeDocument/2006/relationships/chart" Target="../charts/chart23.xml"/><Relationship Id="rId42" Type="http://schemas.openxmlformats.org/officeDocument/2006/relationships/chart" Target="../charts/chart44.xml"/><Relationship Id="rId47" Type="http://schemas.openxmlformats.org/officeDocument/2006/relationships/chart" Target="../charts/chart49.xml"/><Relationship Id="rId63" Type="http://schemas.openxmlformats.org/officeDocument/2006/relationships/chart" Target="../charts/chart65.xml"/><Relationship Id="rId68" Type="http://schemas.openxmlformats.org/officeDocument/2006/relationships/chart" Target="../charts/chart70.xml"/><Relationship Id="rId16" Type="http://schemas.openxmlformats.org/officeDocument/2006/relationships/chart" Target="../charts/chart18.xml"/><Relationship Id="rId11" Type="http://schemas.openxmlformats.org/officeDocument/2006/relationships/chart" Target="../charts/chart13.xml"/><Relationship Id="rId24" Type="http://schemas.openxmlformats.org/officeDocument/2006/relationships/chart" Target="../charts/chart26.xml"/><Relationship Id="rId32" Type="http://schemas.openxmlformats.org/officeDocument/2006/relationships/chart" Target="../charts/chart34.xml"/><Relationship Id="rId37" Type="http://schemas.openxmlformats.org/officeDocument/2006/relationships/chart" Target="../charts/chart39.xml"/><Relationship Id="rId40" Type="http://schemas.openxmlformats.org/officeDocument/2006/relationships/chart" Target="../charts/chart42.xml"/><Relationship Id="rId45" Type="http://schemas.openxmlformats.org/officeDocument/2006/relationships/chart" Target="../charts/chart47.xml"/><Relationship Id="rId53" Type="http://schemas.openxmlformats.org/officeDocument/2006/relationships/chart" Target="../charts/chart55.xml"/><Relationship Id="rId58" Type="http://schemas.openxmlformats.org/officeDocument/2006/relationships/chart" Target="../charts/chart60.xml"/><Relationship Id="rId66" Type="http://schemas.openxmlformats.org/officeDocument/2006/relationships/chart" Target="../charts/chart68.xml"/><Relationship Id="rId74" Type="http://schemas.openxmlformats.org/officeDocument/2006/relationships/chart" Target="../charts/chart76.xml"/><Relationship Id="rId5" Type="http://schemas.openxmlformats.org/officeDocument/2006/relationships/chart" Target="../charts/chart7.xml"/><Relationship Id="rId61" Type="http://schemas.openxmlformats.org/officeDocument/2006/relationships/chart" Target="../charts/chart63.xml"/><Relationship Id="rId19" Type="http://schemas.openxmlformats.org/officeDocument/2006/relationships/chart" Target="../charts/chart21.xml"/><Relationship Id="rId14" Type="http://schemas.openxmlformats.org/officeDocument/2006/relationships/chart" Target="../charts/chart16.xml"/><Relationship Id="rId22" Type="http://schemas.openxmlformats.org/officeDocument/2006/relationships/chart" Target="../charts/chart24.xml"/><Relationship Id="rId27" Type="http://schemas.openxmlformats.org/officeDocument/2006/relationships/chart" Target="../charts/chart29.xml"/><Relationship Id="rId30" Type="http://schemas.openxmlformats.org/officeDocument/2006/relationships/chart" Target="../charts/chart32.xml"/><Relationship Id="rId35" Type="http://schemas.openxmlformats.org/officeDocument/2006/relationships/chart" Target="../charts/chart37.xml"/><Relationship Id="rId43" Type="http://schemas.openxmlformats.org/officeDocument/2006/relationships/chart" Target="../charts/chart45.xml"/><Relationship Id="rId48" Type="http://schemas.openxmlformats.org/officeDocument/2006/relationships/chart" Target="../charts/chart50.xml"/><Relationship Id="rId56" Type="http://schemas.openxmlformats.org/officeDocument/2006/relationships/chart" Target="../charts/chart58.xml"/><Relationship Id="rId64" Type="http://schemas.openxmlformats.org/officeDocument/2006/relationships/chart" Target="../charts/chart66.xml"/><Relationship Id="rId69" Type="http://schemas.openxmlformats.org/officeDocument/2006/relationships/chart" Target="../charts/chart71.xml"/><Relationship Id="rId77" Type="http://schemas.openxmlformats.org/officeDocument/2006/relationships/chart" Target="../charts/chart79.xml"/><Relationship Id="rId8" Type="http://schemas.openxmlformats.org/officeDocument/2006/relationships/chart" Target="../charts/chart10.xml"/><Relationship Id="rId51" Type="http://schemas.openxmlformats.org/officeDocument/2006/relationships/chart" Target="../charts/chart53.xml"/><Relationship Id="rId72" Type="http://schemas.openxmlformats.org/officeDocument/2006/relationships/chart" Target="../charts/chart74.xml"/><Relationship Id="rId3" Type="http://schemas.openxmlformats.org/officeDocument/2006/relationships/chart" Target="../charts/chart5.xml"/><Relationship Id="rId12" Type="http://schemas.openxmlformats.org/officeDocument/2006/relationships/chart" Target="../charts/chart14.xml"/><Relationship Id="rId17" Type="http://schemas.openxmlformats.org/officeDocument/2006/relationships/chart" Target="../charts/chart19.xml"/><Relationship Id="rId25" Type="http://schemas.openxmlformats.org/officeDocument/2006/relationships/chart" Target="../charts/chart27.xml"/><Relationship Id="rId33" Type="http://schemas.openxmlformats.org/officeDocument/2006/relationships/chart" Target="../charts/chart35.xml"/><Relationship Id="rId38" Type="http://schemas.openxmlformats.org/officeDocument/2006/relationships/chart" Target="../charts/chart40.xml"/><Relationship Id="rId46" Type="http://schemas.openxmlformats.org/officeDocument/2006/relationships/chart" Target="../charts/chart48.xml"/><Relationship Id="rId59" Type="http://schemas.openxmlformats.org/officeDocument/2006/relationships/chart" Target="../charts/chart61.xml"/><Relationship Id="rId67" Type="http://schemas.openxmlformats.org/officeDocument/2006/relationships/chart" Target="../charts/chart69.xml"/><Relationship Id="rId20" Type="http://schemas.openxmlformats.org/officeDocument/2006/relationships/chart" Target="../charts/chart22.xml"/><Relationship Id="rId41" Type="http://schemas.openxmlformats.org/officeDocument/2006/relationships/chart" Target="../charts/chart43.xml"/><Relationship Id="rId54" Type="http://schemas.openxmlformats.org/officeDocument/2006/relationships/chart" Target="../charts/chart56.xml"/><Relationship Id="rId62" Type="http://schemas.openxmlformats.org/officeDocument/2006/relationships/chart" Target="../charts/chart64.xml"/><Relationship Id="rId70" Type="http://schemas.openxmlformats.org/officeDocument/2006/relationships/chart" Target="../charts/chart72.xml"/><Relationship Id="rId75" Type="http://schemas.openxmlformats.org/officeDocument/2006/relationships/chart" Target="../charts/chart77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15" Type="http://schemas.openxmlformats.org/officeDocument/2006/relationships/chart" Target="../charts/chart17.xml"/><Relationship Id="rId23" Type="http://schemas.openxmlformats.org/officeDocument/2006/relationships/chart" Target="../charts/chart25.xml"/><Relationship Id="rId28" Type="http://schemas.openxmlformats.org/officeDocument/2006/relationships/chart" Target="../charts/chart30.xml"/><Relationship Id="rId36" Type="http://schemas.openxmlformats.org/officeDocument/2006/relationships/chart" Target="../charts/chart38.xml"/><Relationship Id="rId49" Type="http://schemas.openxmlformats.org/officeDocument/2006/relationships/chart" Target="../charts/chart51.xml"/><Relationship Id="rId57" Type="http://schemas.openxmlformats.org/officeDocument/2006/relationships/chart" Target="../charts/chart59.xml"/><Relationship Id="rId10" Type="http://schemas.openxmlformats.org/officeDocument/2006/relationships/chart" Target="../charts/chart12.xml"/><Relationship Id="rId31" Type="http://schemas.openxmlformats.org/officeDocument/2006/relationships/chart" Target="../charts/chart33.xml"/><Relationship Id="rId44" Type="http://schemas.openxmlformats.org/officeDocument/2006/relationships/chart" Target="../charts/chart46.xml"/><Relationship Id="rId52" Type="http://schemas.openxmlformats.org/officeDocument/2006/relationships/chart" Target="../charts/chart54.xml"/><Relationship Id="rId60" Type="http://schemas.openxmlformats.org/officeDocument/2006/relationships/chart" Target="../charts/chart62.xml"/><Relationship Id="rId65" Type="http://schemas.openxmlformats.org/officeDocument/2006/relationships/chart" Target="../charts/chart67.xml"/><Relationship Id="rId73" Type="http://schemas.openxmlformats.org/officeDocument/2006/relationships/chart" Target="../charts/chart75.xml"/><Relationship Id="rId78" Type="http://schemas.openxmlformats.org/officeDocument/2006/relationships/chart" Target="../charts/chart80.xml"/><Relationship Id="rId4" Type="http://schemas.openxmlformats.org/officeDocument/2006/relationships/chart" Target="../charts/chart6.xml"/><Relationship Id="rId9" Type="http://schemas.openxmlformats.org/officeDocument/2006/relationships/chart" Target="../charts/chart11.xml"/><Relationship Id="rId13" Type="http://schemas.openxmlformats.org/officeDocument/2006/relationships/chart" Target="../charts/chart15.xml"/><Relationship Id="rId18" Type="http://schemas.openxmlformats.org/officeDocument/2006/relationships/chart" Target="../charts/chart20.xml"/><Relationship Id="rId39" Type="http://schemas.openxmlformats.org/officeDocument/2006/relationships/chart" Target="../charts/chart41.xml"/><Relationship Id="rId34" Type="http://schemas.openxmlformats.org/officeDocument/2006/relationships/chart" Target="../charts/chart36.xml"/><Relationship Id="rId50" Type="http://schemas.openxmlformats.org/officeDocument/2006/relationships/chart" Target="../charts/chart52.xml"/><Relationship Id="rId55" Type="http://schemas.openxmlformats.org/officeDocument/2006/relationships/chart" Target="../charts/chart57.xml"/><Relationship Id="rId76" Type="http://schemas.openxmlformats.org/officeDocument/2006/relationships/chart" Target="../charts/chart78.xml"/><Relationship Id="rId7" Type="http://schemas.openxmlformats.org/officeDocument/2006/relationships/chart" Target="../charts/chart9.xml"/><Relationship Id="rId71" Type="http://schemas.openxmlformats.org/officeDocument/2006/relationships/chart" Target="../charts/chart73.xml"/><Relationship Id="rId2" Type="http://schemas.openxmlformats.org/officeDocument/2006/relationships/chart" Target="../charts/chart4.xml"/><Relationship Id="rId29" Type="http://schemas.openxmlformats.org/officeDocument/2006/relationships/chart" Target="../charts/chart3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285749</xdr:colOff>
      <xdr:row>2</xdr:row>
      <xdr:rowOff>166687</xdr:rowOff>
    </xdr:from>
    <xdr:to>
      <xdr:col>24</xdr:col>
      <xdr:colOff>57150</xdr:colOff>
      <xdr:row>18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0.32053</cdr:x>
      <cdr:y>0.04725</cdr:y>
    </cdr:from>
    <cdr:to>
      <cdr:x>0.72841</cdr:x>
      <cdr:y>0.15925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098800" y="146050"/>
          <a:ext cx="3943375" cy="3461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Percent Shrub Canopy</a:t>
          </a:r>
          <a:r>
            <a:rPr lang="en-US" sz="1100" baseline="0"/>
            <a:t> -</a:t>
          </a:r>
          <a:r>
            <a:rPr lang="en-US" sz="1100"/>
            <a:t> sorted by region</a:t>
          </a:r>
          <a:r>
            <a:rPr lang="en-US" sz="1100" baseline="0"/>
            <a:t> &amp; </a:t>
          </a:r>
          <a:r>
            <a:rPr lang="en-US" sz="1100"/>
            <a:t>% in 2008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538162</xdr:colOff>
      <xdr:row>1</xdr:row>
      <xdr:rowOff>9524</xdr:rowOff>
    </xdr:from>
    <xdr:to>
      <xdr:col>23</xdr:col>
      <xdr:colOff>323850</xdr:colOff>
      <xdr:row>16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0.2588</cdr:x>
      <cdr:y>0.04762</cdr:y>
    </cdr:from>
    <cdr:to>
      <cdr:x>0.77023</cdr:x>
      <cdr:y>0.16191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995488" y="142877"/>
          <a:ext cx="3943350" cy="342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Percent BRIN Canopy</a:t>
          </a:r>
          <a:r>
            <a:rPr lang="en-US" sz="1100" baseline="0"/>
            <a:t> -</a:t>
          </a:r>
          <a:r>
            <a:rPr lang="en-US" sz="1100"/>
            <a:t> sorted by region</a:t>
          </a:r>
          <a:r>
            <a:rPr lang="en-US" sz="1100" baseline="0"/>
            <a:t> &amp; </a:t>
          </a:r>
          <a:r>
            <a:rPr lang="en-US" sz="1100"/>
            <a:t>% in 2008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485775</xdr:colOff>
      <xdr:row>270</xdr:row>
      <xdr:rowOff>4762</xdr:rowOff>
    </xdr:from>
    <xdr:to>
      <xdr:col>22</xdr:col>
      <xdr:colOff>76199</xdr:colOff>
      <xdr:row>277</xdr:row>
      <xdr:rowOff>180975</xdr:rowOff>
    </xdr:to>
    <xdr:graphicFrame macro="">
      <xdr:nvGraphicFramePr>
        <xdr:cNvPr id="86" name="Chart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38100</xdr:colOff>
      <xdr:row>270</xdr:row>
      <xdr:rowOff>0</xdr:rowOff>
    </xdr:from>
    <xdr:to>
      <xdr:col>19</xdr:col>
      <xdr:colOff>247650</xdr:colOff>
      <xdr:row>277</xdr:row>
      <xdr:rowOff>176213</xdr:rowOff>
    </xdr:to>
    <xdr:graphicFrame macro="">
      <xdr:nvGraphicFramePr>
        <xdr:cNvPr id="87" name="Chart 86" title="1HAS1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495300</xdr:colOff>
      <xdr:row>277</xdr:row>
      <xdr:rowOff>147637</xdr:rowOff>
    </xdr:from>
    <xdr:to>
      <xdr:col>17</xdr:col>
      <xdr:colOff>85724</xdr:colOff>
      <xdr:row>285</xdr:row>
      <xdr:rowOff>133350</xdr:rowOff>
    </xdr:to>
    <xdr:graphicFrame macro="">
      <xdr:nvGraphicFramePr>
        <xdr:cNvPr id="90" name="Chart 89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47625</xdr:colOff>
      <xdr:row>277</xdr:row>
      <xdr:rowOff>142875</xdr:rowOff>
    </xdr:from>
    <xdr:to>
      <xdr:col>14</xdr:col>
      <xdr:colOff>257175</xdr:colOff>
      <xdr:row>285</xdr:row>
      <xdr:rowOff>128588</xdr:rowOff>
    </xdr:to>
    <xdr:graphicFrame macro="">
      <xdr:nvGraphicFramePr>
        <xdr:cNvPr id="91" name="Chart 90" title="1HAS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485775</xdr:colOff>
      <xdr:row>255</xdr:row>
      <xdr:rowOff>4762</xdr:rowOff>
    </xdr:from>
    <xdr:to>
      <xdr:col>22</xdr:col>
      <xdr:colOff>76199</xdr:colOff>
      <xdr:row>262</xdr:row>
      <xdr:rowOff>180975</xdr:rowOff>
    </xdr:to>
    <xdr:graphicFrame macro="">
      <xdr:nvGraphicFramePr>
        <xdr:cNvPr id="96" name="Chart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38100</xdr:colOff>
      <xdr:row>255</xdr:row>
      <xdr:rowOff>0</xdr:rowOff>
    </xdr:from>
    <xdr:to>
      <xdr:col>19</xdr:col>
      <xdr:colOff>247650</xdr:colOff>
      <xdr:row>262</xdr:row>
      <xdr:rowOff>176213</xdr:rowOff>
    </xdr:to>
    <xdr:graphicFrame macro="">
      <xdr:nvGraphicFramePr>
        <xdr:cNvPr id="97" name="Chart 96" title="1HAS1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447675</xdr:colOff>
      <xdr:row>262</xdr:row>
      <xdr:rowOff>4762</xdr:rowOff>
    </xdr:from>
    <xdr:to>
      <xdr:col>17</xdr:col>
      <xdr:colOff>38099</xdr:colOff>
      <xdr:row>269</xdr:row>
      <xdr:rowOff>180975</xdr:rowOff>
    </xdr:to>
    <xdr:graphicFrame macro="">
      <xdr:nvGraphicFramePr>
        <xdr:cNvPr id="98" name="Chart 97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262</xdr:row>
      <xdr:rowOff>0</xdr:rowOff>
    </xdr:from>
    <xdr:to>
      <xdr:col>14</xdr:col>
      <xdr:colOff>209550</xdr:colOff>
      <xdr:row>269</xdr:row>
      <xdr:rowOff>176213</xdr:rowOff>
    </xdr:to>
    <xdr:graphicFrame macro="">
      <xdr:nvGraphicFramePr>
        <xdr:cNvPr id="99" name="Chart 98" title="1HAS1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457201</xdr:colOff>
      <xdr:row>0</xdr:row>
      <xdr:rowOff>4762</xdr:rowOff>
    </xdr:from>
    <xdr:to>
      <xdr:col>17</xdr:col>
      <xdr:colOff>47625</xdr:colOff>
      <xdr:row>7</xdr:row>
      <xdr:rowOff>180975</xdr:rowOff>
    </xdr:to>
    <xdr:graphicFrame macro="">
      <xdr:nvGraphicFramePr>
        <xdr:cNvPr id="100" name="Chart 99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9526</xdr:colOff>
      <xdr:row>0</xdr:row>
      <xdr:rowOff>0</xdr:rowOff>
    </xdr:from>
    <xdr:to>
      <xdr:col>14</xdr:col>
      <xdr:colOff>219076</xdr:colOff>
      <xdr:row>7</xdr:row>
      <xdr:rowOff>176213</xdr:rowOff>
    </xdr:to>
    <xdr:graphicFrame macro="">
      <xdr:nvGraphicFramePr>
        <xdr:cNvPr id="101" name="Chart 100" title="1HAS1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447675</xdr:colOff>
      <xdr:row>8</xdr:row>
      <xdr:rowOff>52387</xdr:rowOff>
    </xdr:from>
    <xdr:to>
      <xdr:col>17</xdr:col>
      <xdr:colOff>38099</xdr:colOff>
      <xdr:row>16</xdr:row>
      <xdr:rowOff>38100</xdr:rowOff>
    </xdr:to>
    <xdr:graphicFrame macro="">
      <xdr:nvGraphicFramePr>
        <xdr:cNvPr id="102" name="Chart 101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0</xdr:colOff>
      <xdr:row>8</xdr:row>
      <xdr:rowOff>47625</xdr:rowOff>
    </xdr:from>
    <xdr:to>
      <xdr:col>14</xdr:col>
      <xdr:colOff>209550</xdr:colOff>
      <xdr:row>16</xdr:row>
      <xdr:rowOff>33338</xdr:rowOff>
    </xdr:to>
    <xdr:graphicFrame macro="">
      <xdr:nvGraphicFramePr>
        <xdr:cNvPr id="103" name="Chart 102" title="1HAS1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20</xdr:col>
      <xdr:colOff>200025</xdr:colOff>
      <xdr:row>14</xdr:row>
      <xdr:rowOff>138112</xdr:rowOff>
    </xdr:from>
    <xdr:to>
      <xdr:col>22</xdr:col>
      <xdr:colOff>400049</xdr:colOff>
      <xdr:row>22</xdr:row>
      <xdr:rowOff>123825</xdr:rowOff>
    </xdr:to>
    <xdr:graphicFrame macro="">
      <xdr:nvGraphicFramePr>
        <xdr:cNvPr id="104" name="Chart 103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17</xdr:col>
      <xdr:colOff>361950</xdr:colOff>
      <xdr:row>14</xdr:row>
      <xdr:rowOff>133350</xdr:rowOff>
    </xdr:from>
    <xdr:to>
      <xdr:col>19</xdr:col>
      <xdr:colOff>571500</xdr:colOff>
      <xdr:row>22</xdr:row>
      <xdr:rowOff>119063</xdr:rowOff>
    </xdr:to>
    <xdr:graphicFrame macro="">
      <xdr:nvGraphicFramePr>
        <xdr:cNvPr id="105" name="Chart 104" title="1HAS1">
          <a:extLst>
            <a:ext uri="{FF2B5EF4-FFF2-40B4-BE49-F238E27FC236}">
              <a16:creationId xmlns:a16="http://schemas.microsoft.com/office/drawing/2014/main" id="{00000000-0008-0000-0600-00006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14</xdr:col>
      <xdr:colOff>485775</xdr:colOff>
      <xdr:row>20</xdr:row>
      <xdr:rowOff>138112</xdr:rowOff>
    </xdr:from>
    <xdr:to>
      <xdr:col>17</xdr:col>
      <xdr:colOff>76199</xdr:colOff>
      <xdr:row>28</xdr:row>
      <xdr:rowOff>123825</xdr:rowOff>
    </xdr:to>
    <xdr:graphicFrame macro="">
      <xdr:nvGraphicFramePr>
        <xdr:cNvPr id="106" name="Chart 105">
          <a:extLst>
            <a:ext uri="{FF2B5EF4-FFF2-40B4-BE49-F238E27FC236}">
              <a16:creationId xmlns:a16="http://schemas.microsoft.com/office/drawing/2014/main" id="{00000000-0008-0000-0600-00006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12</xdr:col>
      <xdr:colOff>57150</xdr:colOff>
      <xdr:row>18</xdr:row>
      <xdr:rowOff>171450</xdr:rowOff>
    </xdr:from>
    <xdr:to>
      <xdr:col>14</xdr:col>
      <xdr:colOff>266700</xdr:colOff>
      <xdr:row>26</xdr:row>
      <xdr:rowOff>157163</xdr:rowOff>
    </xdr:to>
    <xdr:graphicFrame macro="">
      <xdr:nvGraphicFramePr>
        <xdr:cNvPr id="107" name="Chart 106" title="1HAS1">
          <a:extLst>
            <a:ext uri="{FF2B5EF4-FFF2-40B4-BE49-F238E27FC236}">
              <a16:creationId xmlns:a16="http://schemas.microsoft.com/office/drawing/2014/main" id="{00000000-0008-0000-0600-00006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20</xdr:col>
      <xdr:colOff>190500</xdr:colOff>
      <xdr:row>28</xdr:row>
      <xdr:rowOff>14287</xdr:rowOff>
    </xdr:from>
    <xdr:to>
      <xdr:col>22</xdr:col>
      <xdr:colOff>390524</xdr:colOff>
      <xdr:row>36</xdr:row>
      <xdr:rowOff>0</xdr:rowOff>
    </xdr:to>
    <xdr:graphicFrame macro="">
      <xdr:nvGraphicFramePr>
        <xdr:cNvPr id="108" name="Chart 107">
          <a:extLst>
            <a:ext uri="{FF2B5EF4-FFF2-40B4-BE49-F238E27FC236}">
              <a16:creationId xmlns:a16="http://schemas.microsoft.com/office/drawing/2014/main" id="{00000000-0008-0000-0600-00006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17</xdr:col>
      <xdr:colOff>352425</xdr:colOff>
      <xdr:row>28</xdr:row>
      <xdr:rowOff>9525</xdr:rowOff>
    </xdr:from>
    <xdr:to>
      <xdr:col>19</xdr:col>
      <xdr:colOff>561975</xdr:colOff>
      <xdr:row>35</xdr:row>
      <xdr:rowOff>185738</xdr:rowOff>
    </xdr:to>
    <xdr:graphicFrame macro="">
      <xdr:nvGraphicFramePr>
        <xdr:cNvPr id="109" name="Chart 108" title="1HAS1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14</xdr:col>
      <xdr:colOff>561975</xdr:colOff>
      <xdr:row>34</xdr:row>
      <xdr:rowOff>119062</xdr:rowOff>
    </xdr:from>
    <xdr:to>
      <xdr:col>17</xdr:col>
      <xdr:colOff>152399</xdr:colOff>
      <xdr:row>42</xdr:row>
      <xdr:rowOff>104775</xdr:rowOff>
    </xdr:to>
    <xdr:graphicFrame macro="">
      <xdr:nvGraphicFramePr>
        <xdr:cNvPr id="110" name="Chart 109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12</xdr:col>
      <xdr:colOff>114300</xdr:colOff>
      <xdr:row>34</xdr:row>
      <xdr:rowOff>114300</xdr:rowOff>
    </xdr:from>
    <xdr:to>
      <xdr:col>14</xdr:col>
      <xdr:colOff>323850</xdr:colOff>
      <xdr:row>42</xdr:row>
      <xdr:rowOff>100013</xdr:rowOff>
    </xdr:to>
    <xdr:graphicFrame macro="">
      <xdr:nvGraphicFramePr>
        <xdr:cNvPr id="111" name="Chart 110" title="1HAS1">
          <a:extLst>
            <a:ext uri="{FF2B5EF4-FFF2-40B4-BE49-F238E27FC236}">
              <a16:creationId xmlns:a16="http://schemas.microsoft.com/office/drawing/2014/main" id="{00000000-0008-0000-0600-00006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20</xdr:col>
      <xdr:colOff>485775</xdr:colOff>
      <xdr:row>42</xdr:row>
      <xdr:rowOff>4762</xdr:rowOff>
    </xdr:from>
    <xdr:to>
      <xdr:col>23</xdr:col>
      <xdr:colOff>76199</xdr:colOff>
      <xdr:row>49</xdr:row>
      <xdr:rowOff>180975</xdr:rowOff>
    </xdr:to>
    <xdr:graphicFrame macro="">
      <xdr:nvGraphicFramePr>
        <xdr:cNvPr id="120" name="Chart 119">
          <a:extLst>
            <a:ext uri="{FF2B5EF4-FFF2-40B4-BE49-F238E27FC236}">
              <a16:creationId xmlns:a16="http://schemas.microsoft.com/office/drawing/2014/main" id="{00000000-0008-0000-0600-00007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18</xdr:col>
      <xdr:colOff>38100</xdr:colOff>
      <xdr:row>42</xdr:row>
      <xdr:rowOff>0</xdr:rowOff>
    </xdr:from>
    <xdr:to>
      <xdr:col>20</xdr:col>
      <xdr:colOff>247650</xdr:colOff>
      <xdr:row>49</xdr:row>
      <xdr:rowOff>176213</xdr:rowOff>
    </xdr:to>
    <xdr:graphicFrame macro="">
      <xdr:nvGraphicFramePr>
        <xdr:cNvPr id="121" name="Chart 120" title="1HAS1">
          <a:extLst>
            <a:ext uri="{FF2B5EF4-FFF2-40B4-BE49-F238E27FC236}">
              <a16:creationId xmlns:a16="http://schemas.microsoft.com/office/drawing/2014/main" id="{00000000-0008-0000-0600-00007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15</xdr:col>
      <xdr:colOff>447675</xdr:colOff>
      <xdr:row>48</xdr:row>
      <xdr:rowOff>42862</xdr:rowOff>
    </xdr:from>
    <xdr:to>
      <xdr:col>18</xdr:col>
      <xdr:colOff>38099</xdr:colOff>
      <xdr:row>56</xdr:row>
      <xdr:rowOff>28575</xdr:rowOff>
    </xdr:to>
    <xdr:graphicFrame macro="">
      <xdr:nvGraphicFramePr>
        <xdr:cNvPr id="122" name="Chart 121">
          <a:extLst>
            <a:ext uri="{FF2B5EF4-FFF2-40B4-BE49-F238E27FC236}">
              <a16:creationId xmlns:a16="http://schemas.microsoft.com/office/drawing/2014/main" id="{00000000-0008-0000-0600-00007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13</xdr:col>
      <xdr:colOff>0</xdr:colOff>
      <xdr:row>48</xdr:row>
      <xdr:rowOff>38100</xdr:rowOff>
    </xdr:from>
    <xdr:to>
      <xdr:col>15</xdr:col>
      <xdr:colOff>209550</xdr:colOff>
      <xdr:row>56</xdr:row>
      <xdr:rowOff>23813</xdr:rowOff>
    </xdr:to>
    <xdr:graphicFrame macro="">
      <xdr:nvGraphicFramePr>
        <xdr:cNvPr id="123" name="Chart 122" title="1HAS1">
          <a:extLst>
            <a:ext uri="{FF2B5EF4-FFF2-40B4-BE49-F238E27FC236}">
              <a16:creationId xmlns:a16="http://schemas.microsoft.com/office/drawing/2014/main" id="{00000000-0008-0000-0600-00007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20</xdr:col>
      <xdr:colOff>485775</xdr:colOff>
      <xdr:row>56</xdr:row>
      <xdr:rowOff>4762</xdr:rowOff>
    </xdr:from>
    <xdr:to>
      <xdr:col>23</xdr:col>
      <xdr:colOff>76199</xdr:colOff>
      <xdr:row>63</xdr:row>
      <xdr:rowOff>180975</xdr:rowOff>
    </xdr:to>
    <xdr:graphicFrame macro="">
      <xdr:nvGraphicFramePr>
        <xdr:cNvPr id="124" name="Chart 123">
          <a:extLst>
            <a:ext uri="{FF2B5EF4-FFF2-40B4-BE49-F238E27FC236}">
              <a16:creationId xmlns:a16="http://schemas.microsoft.com/office/drawing/2014/main" id="{00000000-0008-0000-0600-00007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18</xdr:col>
      <xdr:colOff>38100</xdr:colOff>
      <xdr:row>56</xdr:row>
      <xdr:rowOff>0</xdr:rowOff>
    </xdr:from>
    <xdr:to>
      <xdr:col>20</xdr:col>
      <xdr:colOff>247650</xdr:colOff>
      <xdr:row>63</xdr:row>
      <xdr:rowOff>176213</xdr:rowOff>
    </xdr:to>
    <xdr:graphicFrame macro="">
      <xdr:nvGraphicFramePr>
        <xdr:cNvPr id="125" name="Chart 124" title="1HAS1">
          <a:extLst>
            <a:ext uri="{FF2B5EF4-FFF2-40B4-BE49-F238E27FC236}">
              <a16:creationId xmlns:a16="http://schemas.microsoft.com/office/drawing/2014/main" id="{00000000-0008-0000-0600-00007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15</xdr:col>
      <xdr:colOff>447675</xdr:colOff>
      <xdr:row>63</xdr:row>
      <xdr:rowOff>4762</xdr:rowOff>
    </xdr:from>
    <xdr:to>
      <xdr:col>18</xdr:col>
      <xdr:colOff>38099</xdr:colOff>
      <xdr:row>70</xdr:row>
      <xdr:rowOff>180975</xdr:rowOff>
    </xdr:to>
    <xdr:graphicFrame macro="">
      <xdr:nvGraphicFramePr>
        <xdr:cNvPr id="126" name="Chart 125">
          <a:extLst>
            <a:ext uri="{FF2B5EF4-FFF2-40B4-BE49-F238E27FC236}">
              <a16:creationId xmlns:a16="http://schemas.microsoft.com/office/drawing/2014/main" id="{00000000-0008-0000-0600-00007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13</xdr:col>
      <xdr:colOff>0</xdr:colOff>
      <xdr:row>63</xdr:row>
      <xdr:rowOff>0</xdr:rowOff>
    </xdr:from>
    <xdr:to>
      <xdr:col>15</xdr:col>
      <xdr:colOff>209550</xdr:colOff>
      <xdr:row>70</xdr:row>
      <xdr:rowOff>176213</xdr:rowOff>
    </xdr:to>
    <xdr:graphicFrame macro="">
      <xdr:nvGraphicFramePr>
        <xdr:cNvPr id="127" name="Chart 126" title="1HAS1">
          <a:extLst>
            <a:ext uri="{FF2B5EF4-FFF2-40B4-BE49-F238E27FC236}">
              <a16:creationId xmlns:a16="http://schemas.microsoft.com/office/drawing/2014/main" id="{00000000-0008-0000-0600-00007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20</xdr:col>
      <xdr:colOff>485775</xdr:colOff>
      <xdr:row>69</xdr:row>
      <xdr:rowOff>4762</xdr:rowOff>
    </xdr:from>
    <xdr:to>
      <xdr:col>23</xdr:col>
      <xdr:colOff>76199</xdr:colOff>
      <xdr:row>76</xdr:row>
      <xdr:rowOff>180975</xdr:rowOff>
    </xdr:to>
    <xdr:graphicFrame macro="">
      <xdr:nvGraphicFramePr>
        <xdr:cNvPr id="128" name="Chart 127">
          <a:extLst>
            <a:ext uri="{FF2B5EF4-FFF2-40B4-BE49-F238E27FC236}">
              <a16:creationId xmlns:a16="http://schemas.microsoft.com/office/drawing/2014/main" id="{00000000-0008-0000-0600-00008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18</xdr:col>
      <xdr:colOff>38100</xdr:colOff>
      <xdr:row>69</xdr:row>
      <xdr:rowOff>0</xdr:rowOff>
    </xdr:from>
    <xdr:to>
      <xdr:col>20</xdr:col>
      <xdr:colOff>247650</xdr:colOff>
      <xdr:row>76</xdr:row>
      <xdr:rowOff>176213</xdr:rowOff>
    </xdr:to>
    <xdr:graphicFrame macro="">
      <xdr:nvGraphicFramePr>
        <xdr:cNvPr id="129" name="Chart 128" title="1HAS1">
          <a:extLst>
            <a:ext uri="{FF2B5EF4-FFF2-40B4-BE49-F238E27FC236}">
              <a16:creationId xmlns:a16="http://schemas.microsoft.com/office/drawing/2014/main" id="{00000000-0008-0000-0600-00008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15</xdr:col>
      <xdr:colOff>447675</xdr:colOff>
      <xdr:row>75</xdr:row>
      <xdr:rowOff>4762</xdr:rowOff>
    </xdr:from>
    <xdr:to>
      <xdr:col>18</xdr:col>
      <xdr:colOff>38099</xdr:colOff>
      <xdr:row>82</xdr:row>
      <xdr:rowOff>180975</xdr:rowOff>
    </xdr:to>
    <xdr:graphicFrame macro="">
      <xdr:nvGraphicFramePr>
        <xdr:cNvPr id="130" name="Chart 129">
          <a:extLst>
            <a:ext uri="{FF2B5EF4-FFF2-40B4-BE49-F238E27FC236}">
              <a16:creationId xmlns:a16="http://schemas.microsoft.com/office/drawing/2014/main" id="{00000000-0008-0000-0600-00008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13</xdr:col>
      <xdr:colOff>0</xdr:colOff>
      <xdr:row>75</xdr:row>
      <xdr:rowOff>0</xdr:rowOff>
    </xdr:from>
    <xdr:to>
      <xdr:col>15</xdr:col>
      <xdr:colOff>209550</xdr:colOff>
      <xdr:row>82</xdr:row>
      <xdr:rowOff>176213</xdr:rowOff>
    </xdr:to>
    <xdr:graphicFrame macro="">
      <xdr:nvGraphicFramePr>
        <xdr:cNvPr id="131" name="Chart 130" title="1HAS1">
          <a:extLst>
            <a:ext uri="{FF2B5EF4-FFF2-40B4-BE49-F238E27FC236}">
              <a16:creationId xmlns:a16="http://schemas.microsoft.com/office/drawing/2014/main" id="{00000000-0008-0000-0600-00008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20</xdr:col>
      <xdr:colOff>485775</xdr:colOff>
      <xdr:row>82</xdr:row>
      <xdr:rowOff>4762</xdr:rowOff>
    </xdr:from>
    <xdr:to>
      <xdr:col>23</xdr:col>
      <xdr:colOff>76199</xdr:colOff>
      <xdr:row>89</xdr:row>
      <xdr:rowOff>180975</xdr:rowOff>
    </xdr:to>
    <xdr:graphicFrame macro="">
      <xdr:nvGraphicFramePr>
        <xdr:cNvPr id="132" name="Chart 131">
          <a:extLst>
            <a:ext uri="{FF2B5EF4-FFF2-40B4-BE49-F238E27FC236}">
              <a16:creationId xmlns:a16="http://schemas.microsoft.com/office/drawing/2014/main" id="{00000000-0008-0000-0600-00008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18</xdr:col>
      <xdr:colOff>38100</xdr:colOff>
      <xdr:row>82</xdr:row>
      <xdr:rowOff>0</xdr:rowOff>
    </xdr:from>
    <xdr:to>
      <xdr:col>20</xdr:col>
      <xdr:colOff>247650</xdr:colOff>
      <xdr:row>89</xdr:row>
      <xdr:rowOff>176213</xdr:rowOff>
    </xdr:to>
    <xdr:graphicFrame macro="">
      <xdr:nvGraphicFramePr>
        <xdr:cNvPr id="133" name="Chart 132" title="1HAS1">
          <a:extLst>
            <a:ext uri="{FF2B5EF4-FFF2-40B4-BE49-F238E27FC236}">
              <a16:creationId xmlns:a16="http://schemas.microsoft.com/office/drawing/2014/main" id="{00000000-0008-0000-0600-00008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15</xdr:col>
      <xdr:colOff>447675</xdr:colOff>
      <xdr:row>89</xdr:row>
      <xdr:rowOff>4762</xdr:rowOff>
    </xdr:from>
    <xdr:to>
      <xdr:col>18</xdr:col>
      <xdr:colOff>38099</xdr:colOff>
      <xdr:row>96</xdr:row>
      <xdr:rowOff>180975</xdr:rowOff>
    </xdr:to>
    <xdr:graphicFrame macro="">
      <xdr:nvGraphicFramePr>
        <xdr:cNvPr id="134" name="Chart 133">
          <a:extLst>
            <a:ext uri="{FF2B5EF4-FFF2-40B4-BE49-F238E27FC236}">
              <a16:creationId xmlns:a16="http://schemas.microsoft.com/office/drawing/2014/main" id="{00000000-0008-0000-0600-00008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13</xdr:col>
      <xdr:colOff>0</xdr:colOff>
      <xdr:row>89</xdr:row>
      <xdr:rowOff>0</xdr:rowOff>
    </xdr:from>
    <xdr:to>
      <xdr:col>15</xdr:col>
      <xdr:colOff>209550</xdr:colOff>
      <xdr:row>96</xdr:row>
      <xdr:rowOff>176213</xdr:rowOff>
    </xdr:to>
    <xdr:graphicFrame macro="">
      <xdr:nvGraphicFramePr>
        <xdr:cNvPr id="135" name="Chart 134" title="1HAS1">
          <a:extLst>
            <a:ext uri="{FF2B5EF4-FFF2-40B4-BE49-F238E27FC236}">
              <a16:creationId xmlns:a16="http://schemas.microsoft.com/office/drawing/2014/main" id="{00000000-0008-0000-0600-00008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20</xdr:col>
      <xdr:colOff>485775</xdr:colOff>
      <xdr:row>96</xdr:row>
      <xdr:rowOff>4762</xdr:rowOff>
    </xdr:from>
    <xdr:to>
      <xdr:col>23</xdr:col>
      <xdr:colOff>76199</xdr:colOff>
      <xdr:row>103</xdr:row>
      <xdr:rowOff>180975</xdr:rowOff>
    </xdr:to>
    <xdr:graphicFrame macro="">
      <xdr:nvGraphicFramePr>
        <xdr:cNvPr id="136" name="Chart 135">
          <a:extLst>
            <a:ext uri="{FF2B5EF4-FFF2-40B4-BE49-F238E27FC236}">
              <a16:creationId xmlns:a16="http://schemas.microsoft.com/office/drawing/2014/main" id="{00000000-0008-0000-0600-00008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18</xdr:col>
      <xdr:colOff>38100</xdr:colOff>
      <xdr:row>96</xdr:row>
      <xdr:rowOff>0</xdr:rowOff>
    </xdr:from>
    <xdr:to>
      <xdr:col>20</xdr:col>
      <xdr:colOff>247650</xdr:colOff>
      <xdr:row>103</xdr:row>
      <xdr:rowOff>176213</xdr:rowOff>
    </xdr:to>
    <xdr:graphicFrame macro="">
      <xdr:nvGraphicFramePr>
        <xdr:cNvPr id="137" name="Chart 136" title="1HAS1">
          <a:extLst>
            <a:ext uri="{FF2B5EF4-FFF2-40B4-BE49-F238E27FC236}">
              <a16:creationId xmlns:a16="http://schemas.microsoft.com/office/drawing/2014/main" id="{00000000-0008-0000-0600-00008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15</xdr:col>
      <xdr:colOff>447675</xdr:colOff>
      <xdr:row>103</xdr:row>
      <xdr:rowOff>4762</xdr:rowOff>
    </xdr:from>
    <xdr:to>
      <xdr:col>18</xdr:col>
      <xdr:colOff>38099</xdr:colOff>
      <xdr:row>110</xdr:row>
      <xdr:rowOff>180975</xdr:rowOff>
    </xdr:to>
    <xdr:graphicFrame macro="">
      <xdr:nvGraphicFramePr>
        <xdr:cNvPr id="138" name="Chart 137">
          <a:extLst>
            <a:ext uri="{FF2B5EF4-FFF2-40B4-BE49-F238E27FC236}">
              <a16:creationId xmlns:a16="http://schemas.microsoft.com/office/drawing/2014/main" id="{00000000-0008-0000-0600-00008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13</xdr:col>
      <xdr:colOff>0</xdr:colOff>
      <xdr:row>103</xdr:row>
      <xdr:rowOff>0</xdr:rowOff>
    </xdr:from>
    <xdr:to>
      <xdr:col>15</xdr:col>
      <xdr:colOff>209550</xdr:colOff>
      <xdr:row>110</xdr:row>
      <xdr:rowOff>176213</xdr:rowOff>
    </xdr:to>
    <xdr:graphicFrame macro="">
      <xdr:nvGraphicFramePr>
        <xdr:cNvPr id="139" name="Chart 138" title="1HAS1">
          <a:extLst>
            <a:ext uri="{FF2B5EF4-FFF2-40B4-BE49-F238E27FC236}">
              <a16:creationId xmlns:a16="http://schemas.microsoft.com/office/drawing/2014/main" id="{00000000-0008-0000-0600-00008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20</xdr:col>
      <xdr:colOff>485775</xdr:colOff>
      <xdr:row>110</xdr:row>
      <xdr:rowOff>4762</xdr:rowOff>
    </xdr:from>
    <xdr:to>
      <xdr:col>23</xdr:col>
      <xdr:colOff>76199</xdr:colOff>
      <xdr:row>117</xdr:row>
      <xdr:rowOff>180975</xdr:rowOff>
    </xdr:to>
    <xdr:graphicFrame macro="">
      <xdr:nvGraphicFramePr>
        <xdr:cNvPr id="140" name="Chart 139">
          <a:extLst>
            <a:ext uri="{FF2B5EF4-FFF2-40B4-BE49-F238E27FC236}">
              <a16:creationId xmlns:a16="http://schemas.microsoft.com/office/drawing/2014/main" id="{00000000-0008-0000-0600-00008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18</xdr:col>
      <xdr:colOff>38100</xdr:colOff>
      <xdr:row>110</xdr:row>
      <xdr:rowOff>0</xdr:rowOff>
    </xdr:from>
    <xdr:to>
      <xdr:col>20</xdr:col>
      <xdr:colOff>247650</xdr:colOff>
      <xdr:row>117</xdr:row>
      <xdr:rowOff>176213</xdr:rowOff>
    </xdr:to>
    <xdr:graphicFrame macro="">
      <xdr:nvGraphicFramePr>
        <xdr:cNvPr id="141" name="Chart 140" title="1HAS1">
          <a:extLst>
            <a:ext uri="{FF2B5EF4-FFF2-40B4-BE49-F238E27FC236}">
              <a16:creationId xmlns:a16="http://schemas.microsoft.com/office/drawing/2014/main" id="{00000000-0008-0000-0600-00008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15</xdr:col>
      <xdr:colOff>447675</xdr:colOff>
      <xdr:row>117</xdr:row>
      <xdr:rowOff>4762</xdr:rowOff>
    </xdr:from>
    <xdr:to>
      <xdr:col>18</xdr:col>
      <xdr:colOff>38099</xdr:colOff>
      <xdr:row>124</xdr:row>
      <xdr:rowOff>180975</xdr:rowOff>
    </xdr:to>
    <xdr:graphicFrame macro="">
      <xdr:nvGraphicFramePr>
        <xdr:cNvPr id="142" name="Chart 141">
          <a:extLst>
            <a:ext uri="{FF2B5EF4-FFF2-40B4-BE49-F238E27FC236}">
              <a16:creationId xmlns:a16="http://schemas.microsoft.com/office/drawing/2014/main" id="{00000000-0008-0000-0600-00008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13</xdr:col>
      <xdr:colOff>0</xdr:colOff>
      <xdr:row>117</xdr:row>
      <xdr:rowOff>0</xdr:rowOff>
    </xdr:from>
    <xdr:to>
      <xdr:col>15</xdr:col>
      <xdr:colOff>209550</xdr:colOff>
      <xdr:row>124</xdr:row>
      <xdr:rowOff>176213</xdr:rowOff>
    </xdr:to>
    <xdr:graphicFrame macro="">
      <xdr:nvGraphicFramePr>
        <xdr:cNvPr id="143" name="Chart 142" title="1HAS1">
          <a:extLst>
            <a:ext uri="{FF2B5EF4-FFF2-40B4-BE49-F238E27FC236}">
              <a16:creationId xmlns:a16="http://schemas.microsoft.com/office/drawing/2014/main" id="{00000000-0008-0000-0600-00008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20</xdr:col>
      <xdr:colOff>485775</xdr:colOff>
      <xdr:row>125</xdr:row>
      <xdr:rowOff>4762</xdr:rowOff>
    </xdr:from>
    <xdr:to>
      <xdr:col>23</xdr:col>
      <xdr:colOff>76199</xdr:colOff>
      <xdr:row>132</xdr:row>
      <xdr:rowOff>180975</xdr:rowOff>
    </xdr:to>
    <xdr:graphicFrame macro="">
      <xdr:nvGraphicFramePr>
        <xdr:cNvPr id="144" name="Chart 143">
          <a:extLst>
            <a:ext uri="{FF2B5EF4-FFF2-40B4-BE49-F238E27FC236}">
              <a16:creationId xmlns:a16="http://schemas.microsoft.com/office/drawing/2014/main" id="{00000000-0008-0000-0600-00009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18</xdr:col>
      <xdr:colOff>38100</xdr:colOff>
      <xdr:row>125</xdr:row>
      <xdr:rowOff>0</xdr:rowOff>
    </xdr:from>
    <xdr:to>
      <xdr:col>20</xdr:col>
      <xdr:colOff>247650</xdr:colOff>
      <xdr:row>132</xdr:row>
      <xdr:rowOff>176213</xdr:rowOff>
    </xdr:to>
    <xdr:graphicFrame macro="">
      <xdr:nvGraphicFramePr>
        <xdr:cNvPr id="145" name="Chart 144" title="1HAS1">
          <a:extLst>
            <a:ext uri="{FF2B5EF4-FFF2-40B4-BE49-F238E27FC236}">
              <a16:creationId xmlns:a16="http://schemas.microsoft.com/office/drawing/2014/main" id="{00000000-0008-0000-0600-00009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15</xdr:col>
      <xdr:colOff>447675</xdr:colOff>
      <xdr:row>133</xdr:row>
      <xdr:rowOff>4762</xdr:rowOff>
    </xdr:from>
    <xdr:to>
      <xdr:col>18</xdr:col>
      <xdr:colOff>38099</xdr:colOff>
      <xdr:row>140</xdr:row>
      <xdr:rowOff>180975</xdr:rowOff>
    </xdr:to>
    <xdr:graphicFrame macro="">
      <xdr:nvGraphicFramePr>
        <xdr:cNvPr id="146" name="Chart 145">
          <a:extLst>
            <a:ext uri="{FF2B5EF4-FFF2-40B4-BE49-F238E27FC236}">
              <a16:creationId xmlns:a16="http://schemas.microsoft.com/office/drawing/2014/main" id="{00000000-0008-0000-0600-00009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13</xdr:col>
      <xdr:colOff>0</xdr:colOff>
      <xdr:row>133</xdr:row>
      <xdr:rowOff>0</xdr:rowOff>
    </xdr:from>
    <xdr:to>
      <xdr:col>15</xdr:col>
      <xdr:colOff>209550</xdr:colOff>
      <xdr:row>140</xdr:row>
      <xdr:rowOff>176213</xdr:rowOff>
    </xdr:to>
    <xdr:graphicFrame macro="">
      <xdr:nvGraphicFramePr>
        <xdr:cNvPr id="147" name="Chart 146" title="1HAS1">
          <a:extLst>
            <a:ext uri="{FF2B5EF4-FFF2-40B4-BE49-F238E27FC236}">
              <a16:creationId xmlns:a16="http://schemas.microsoft.com/office/drawing/2014/main" id="{00000000-0008-0000-0600-00009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20</xdr:col>
      <xdr:colOff>485775</xdr:colOff>
      <xdr:row>140</xdr:row>
      <xdr:rowOff>4762</xdr:rowOff>
    </xdr:from>
    <xdr:to>
      <xdr:col>23</xdr:col>
      <xdr:colOff>76199</xdr:colOff>
      <xdr:row>147</xdr:row>
      <xdr:rowOff>180975</xdr:rowOff>
    </xdr:to>
    <xdr:graphicFrame macro="">
      <xdr:nvGraphicFramePr>
        <xdr:cNvPr id="148" name="Chart 147">
          <a:extLst>
            <a:ext uri="{FF2B5EF4-FFF2-40B4-BE49-F238E27FC236}">
              <a16:creationId xmlns:a16="http://schemas.microsoft.com/office/drawing/2014/main" id="{00000000-0008-0000-0600-00009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18</xdr:col>
      <xdr:colOff>38100</xdr:colOff>
      <xdr:row>140</xdr:row>
      <xdr:rowOff>0</xdr:rowOff>
    </xdr:from>
    <xdr:to>
      <xdr:col>20</xdr:col>
      <xdr:colOff>247650</xdr:colOff>
      <xdr:row>147</xdr:row>
      <xdr:rowOff>176213</xdr:rowOff>
    </xdr:to>
    <xdr:graphicFrame macro="">
      <xdr:nvGraphicFramePr>
        <xdr:cNvPr id="149" name="Chart 148" title="1HAS1">
          <a:extLst>
            <a:ext uri="{FF2B5EF4-FFF2-40B4-BE49-F238E27FC236}">
              <a16:creationId xmlns:a16="http://schemas.microsoft.com/office/drawing/2014/main" id="{00000000-0008-0000-0600-00009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15</xdr:col>
      <xdr:colOff>447675</xdr:colOff>
      <xdr:row>148</xdr:row>
      <xdr:rowOff>4762</xdr:rowOff>
    </xdr:from>
    <xdr:to>
      <xdr:col>18</xdr:col>
      <xdr:colOff>38099</xdr:colOff>
      <xdr:row>155</xdr:row>
      <xdr:rowOff>180975</xdr:rowOff>
    </xdr:to>
    <xdr:graphicFrame macro="">
      <xdr:nvGraphicFramePr>
        <xdr:cNvPr id="150" name="Chart 149">
          <a:extLst>
            <a:ext uri="{FF2B5EF4-FFF2-40B4-BE49-F238E27FC236}">
              <a16:creationId xmlns:a16="http://schemas.microsoft.com/office/drawing/2014/main" id="{00000000-0008-0000-0600-00009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13</xdr:col>
      <xdr:colOff>0</xdr:colOff>
      <xdr:row>148</xdr:row>
      <xdr:rowOff>0</xdr:rowOff>
    </xdr:from>
    <xdr:to>
      <xdr:col>15</xdr:col>
      <xdr:colOff>209550</xdr:colOff>
      <xdr:row>155</xdr:row>
      <xdr:rowOff>176213</xdr:rowOff>
    </xdr:to>
    <xdr:graphicFrame macro="">
      <xdr:nvGraphicFramePr>
        <xdr:cNvPr id="151" name="Chart 150" title="1HAS1">
          <a:extLst>
            <a:ext uri="{FF2B5EF4-FFF2-40B4-BE49-F238E27FC236}">
              <a16:creationId xmlns:a16="http://schemas.microsoft.com/office/drawing/2014/main" id="{00000000-0008-0000-0600-00009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20</xdr:col>
      <xdr:colOff>485775</xdr:colOff>
      <xdr:row>155</xdr:row>
      <xdr:rowOff>4762</xdr:rowOff>
    </xdr:from>
    <xdr:to>
      <xdr:col>23</xdr:col>
      <xdr:colOff>76199</xdr:colOff>
      <xdr:row>162</xdr:row>
      <xdr:rowOff>180975</xdr:rowOff>
    </xdr:to>
    <xdr:graphicFrame macro="">
      <xdr:nvGraphicFramePr>
        <xdr:cNvPr id="152" name="Chart 151">
          <a:extLst>
            <a:ext uri="{FF2B5EF4-FFF2-40B4-BE49-F238E27FC236}">
              <a16:creationId xmlns:a16="http://schemas.microsoft.com/office/drawing/2014/main" id="{00000000-0008-0000-0600-00009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18</xdr:col>
      <xdr:colOff>38100</xdr:colOff>
      <xdr:row>155</xdr:row>
      <xdr:rowOff>0</xdr:rowOff>
    </xdr:from>
    <xdr:to>
      <xdr:col>20</xdr:col>
      <xdr:colOff>247650</xdr:colOff>
      <xdr:row>162</xdr:row>
      <xdr:rowOff>176213</xdr:rowOff>
    </xdr:to>
    <xdr:graphicFrame macro="">
      <xdr:nvGraphicFramePr>
        <xdr:cNvPr id="153" name="Chart 152" title="1HAS1">
          <a:extLst>
            <a:ext uri="{FF2B5EF4-FFF2-40B4-BE49-F238E27FC236}">
              <a16:creationId xmlns:a16="http://schemas.microsoft.com/office/drawing/2014/main" id="{00000000-0008-0000-0600-00009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15</xdr:col>
      <xdr:colOff>447675</xdr:colOff>
      <xdr:row>161</xdr:row>
      <xdr:rowOff>4762</xdr:rowOff>
    </xdr:from>
    <xdr:to>
      <xdr:col>18</xdr:col>
      <xdr:colOff>38099</xdr:colOff>
      <xdr:row>168</xdr:row>
      <xdr:rowOff>180975</xdr:rowOff>
    </xdr:to>
    <xdr:graphicFrame macro="">
      <xdr:nvGraphicFramePr>
        <xdr:cNvPr id="154" name="Chart 153">
          <a:extLst>
            <a:ext uri="{FF2B5EF4-FFF2-40B4-BE49-F238E27FC236}">
              <a16:creationId xmlns:a16="http://schemas.microsoft.com/office/drawing/2014/main" id="{00000000-0008-0000-0600-00009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13</xdr:col>
      <xdr:colOff>0</xdr:colOff>
      <xdr:row>161</xdr:row>
      <xdr:rowOff>0</xdr:rowOff>
    </xdr:from>
    <xdr:to>
      <xdr:col>15</xdr:col>
      <xdr:colOff>209550</xdr:colOff>
      <xdr:row>168</xdr:row>
      <xdr:rowOff>176213</xdr:rowOff>
    </xdr:to>
    <xdr:graphicFrame macro="">
      <xdr:nvGraphicFramePr>
        <xdr:cNvPr id="155" name="Chart 154" title="1HAS1">
          <a:extLst>
            <a:ext uri="{FF2B5EF4-FFF2-40B4-BE49-F238E27FC236}">
              <a16:creationId xmlns:a16="http://schemas.microsoft.com/office/drawing/2014/main" id="{00000000-0008-0000-0600-00009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20</xdr:col>
      <xdr:colOff>485775</xdr:colOff>
      <xdr:row>168</xdr:row>
      <xdr:rowOff>4762</xdr:rowOff>
    </xdr:from>
    <xdr:to>
      <xdr:col>23</xdr:col>
      <xdr:colOff>76199</xdr:colOff>
      <xdr:row>175</xdr:row>
      <xdr:rowOff>180975</xdr:rowOff>
    </xdr:to>
    <xdr:graphicFrame macro="">
      <xdr:nvGraphicFramePr>
        <xdr:cNvPr id="156" name="Chart 155">
          <a:extLst>
            <a:ext uri="{FF2B5EF4-FFF2-40B4-BE49-F238E27FC236}">
              <a16:creationId xmlns:a16="http://schemas.microsoft.com/office/drawing/2014/main" id="{00000000-0008-0000-0600-00009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18</xdr:col>
      <xdr:colOff>38100</xdr:colOff>
      <xdr:row>168</xdr:row>
      <xdr:rowOff>0</xdr:rowOff>
    </xdr:from>
    <xdr:to>
      <xdr:col>20</xdr:col>
      <xdr:colOff>247650</xdr:colOff>
      <xdr:row>175</xdr:row>
      <xdr:rowOff>176213</xdr:rowOff>
    </xdr:to>
    <xdr:graphicFrame macro="">
      <xdr:nvGraphicFramePr>
        <xdr:cNvPr id="157" name="Chart 156" title="1HAS1">
          <a:extLst>
            <a:ext uri="{FF2B5EF4-FFF2-40B4-BE49-F238E27FC236}">
              <a16:creationId xmlns:a16="http://schemas.microsoft.com/office/drawing/2014/main" id="{00000000-0008-0000-0600-00009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15</xdr:col>
      <xdr:colOff>447675</xdr:colOff>
      <xdr:row>175</xdr:row>
      <xdr:rowOff>4762</xdr:rowOff>
    </xdr:from>
    <xdr:to>
      <xdr:col>18</xdr:col>
      <xdr:colOff>38099</xdr:colOff>
      <xdr:row>182</xdr:row>
      <xdr:rowOff>180975</xdr:rowOff>
    </xdr:to>
    <xdr:graphicFrame macro="">
      <xdr:nvGraphicFramePr>
        <xdr:cNvPr id="158" name="Chart 157">
          <a:extLst>
            <a:ext uri="{FF2B5EF4-FFF2-40B4-BE49-F238E27FC236}">
              <a16:creationId xmlns:a16="http://schemas.microsoft.com/office/drawing/2014/main" id="{00000000-0008-0000-0600-00009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13</xdr:col>
      <xdr:colOff>0</xdr:colOff>
      <xdr:row>175</xdr:row>
      <xdr:rowOff>0</xdr:rowOff>
    </xdr:from>
    <xdr:to>
      <xdr:col>15</xdr:col>
      <xdr:colOff>209550</xdr:colOff>
      <xdr:row>182</xdr:row>
      <xdr:rowOff>176213</xdr:rowOff>
    </xdr:to>
    <xdr:graphicFrame macro="">
      <xdr:nvGraphicFramePr>
        <xdr:cNvPr id="159" name="Chart 158" title="1HAS1">
          <a:extLst>
            <a:ext uri="{FF2B5EF4-FFF2-40B4-BE49-F238E27FC236}">
              <a16:creationId xmlns:a16="http://schemas.microsoft.com/office/drawing/2014/main" id="{00000000-0008-0000-0600-00009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20</xdr:col>
      <xdr:colOff>485775</xdr:colOff>
      <xdr:row>182</xdr:row>
      <xdr:rowOff>4762</xdr:rowOff>
    </xdr:from>
    <xdr:to>
      <xdr:col>23</xdr:col>
      <xdr:colOff>76199</xdr:colOff>
      <xdr:row>189</xdr:row>
      <xdr:rowOff>180975</xdr:rowOff>
    </xdr:to>
    <xdr:graphicFrame macro="">
      <xdr:nvGraphicFramePr>
        <xdr:cNvPr id="160" name="Chart 159">
          <a:extLst>
            <a:ext uri="{FF2B5EF4-FFF2-40B4-BE49-F238E27FC236}">
              <a16:creationId xmlns:a16="http://schemas.microsoft.com/office/drawing/2014/main" id="{00000000-0008-0000-0600-0000A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15</xdr:col>
      <xdr:colOff>457200</xdr:colOff>
      <xdr:row>190</xdr:row>
      <xdr:rowOff>42862</xdr:rowOff>
    </xdr:from>
    <xdr:to>
      <xdr:col>18</xdr:col>
      <xdr:colOff>47624</xdr:colOff>
      <xdr:row>198</xdr:row>
      <xdr:rowOff>28575</xdr:rowOff>
    </xdr:to>
    <xdr:graphicFrame macro="">
      <xdr:nvGraphicFramePr>
        <xdr:cNvPr id="161" name="Chart 160">
          <a:extLst>
            <a:ext uri="{FF2B5EF4-FFF2-40B4-BE49-F238E27FC236}">
              <a16:creationId xmlns:a16="http://schemas.microsoft.com/office/drawing/2014/main" id="{00000000-0008-0000-0600-0000A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13</xdr:col>
      <xdr:colOff>9525</xdr:colOff>
      <xdr:row>190</xdr:row>
      <xdr:rowOff>38100</xdr:rowOff>
    </xdr:from>
    <xdr:to>
      <xdr:col>15</xdr:col>
      <xdr:colOff>219075</xdr:colOff>
      <xdr:row>198</xdr:row>
      <xdr:rowOff>23813</xdr:rowOff>
    </xdr:to>
    <xdr:graphicFrame macro="">
      <xdr:nvGraphicFramePr>
        <xdr:cNvPr id="162" name="Chart 161" title="1HAS1">
          <a:extLst>
            <a:ext uri="{FF2B5EF4-FFF2-40B4-BE49-F238E27FC236}">
              <a16:creationId xmlns:a16="http://schemas.microsoft.com/office/drawing/2014/main" id="{00000000-0008-0000-0600-0000A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20</xdr:col>
      <xdr:colOff>495300</xdr:colOff>
      <xdr:row>198</xdr:row>
      <xdr:rowOff>100012</xdr:rowOff>
    </xdr:from>
    <xdr:to>
      <xdr:col>23</xdr:col>
      <xdr:colOff>85724</xdr:colOff>
      <xdr:row>206</xdr:row>
      <xdr:rowOff>85725</xdr:rowOff>
    </xdr:to>
    <xdr:graphicFrame macro="">
      <xdr:nvGraphicFramePr>
        <xdr:cNvPr id="163" name="Chart 162">
          <a:extLst>
            <a:ext uri="{FF2B5EF4-FFF2-40B4-BE49-F238E27FC236}">
              <a16:creationId xmlns:a16="http://schemas.microsoft.com/office/drawing/2014/main" id="{00000000-0008-0000-0600-0000A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18</xdr:col>
      <xdr:colOff>47625</xdr:colOff>
      <xdr:row>198</xdr:row>
      <xdr:rowOff>95250</xdr:rowOff>
    </xdr:from>
    <xdr:to>
      <xdr:col>20</xdr:col>
      <xdr:colOff>257175</xdr:colOff>
      <xdr:row>206</xdr:row>
      <xdr:rowOff>80963</xdr:rowOff>
    </xdr:to>
    <xdr:graphicFrame macro="">
      <xdr:nvGraphicFramePr>
        <xdr:cNvPr id="164" name="Chart 163" title="1HAS1">
          <a:extLst>
            <a:ext uri="{FF2B5EF4-FFF2-40B4-BE49-F238E27FC236}">
              <a16:creationId xmlns:a16="http://schemas.microsoft.com/office/drawing/2014/main" id="{00000000-0008-0000-0600-0000A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15</xdr:col>
      <xdr:colOff>447675</xdr:colOff>
      <xdr:row>207</xdr:row>
      <xdr:rowOff>4762</xdr:rowOff>
    </xdr:from>
    <xdr:to>
      <xdr:col>18</xdr:col>
      <xdr:colOff>38099</xdr:colOff>
      <xdr:row>214</xdr:row>
      <xdr:rowOff>180975</xdr:rowOff>
    </xdr:to>
    <xdr:graphicFrame macro="">
      <xdr:nvGraphicFramePr>
        <xdr:cNvPr id="165" name="Chart 164">
          <a:extLst>
            <a:ext uri="{FF2B5EF4-FFF2-40B4-BE49-F238E27FC236}">
              <a16:creationId xmlns:a16="http://schemas.microsoft.com/office/drawing/2014/main" id="{00000000-0008-0000-0600-0000A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13</xdr:col>
      <xdr:colOff>0</xdr:colOff>
      <xdr:row>207</xdr:row>
      <xdr:rowOff>0</xdr:rowOff>
    </xdr:from>
    <xdr:to>
      <xdr:col>15</xdr:col>
      <xdr:colOff>209550</xdr:colOff>
      <xdr:row>214</xdr:row>
      <xdr:rowOff>176213</xdr:rowOff>
    </xdr:to>
    <xdr:graphicFrame macro="">
      <xdr:nvGraphicFramePr>
        <xdr:cNvPr id="166" name="Chart 165" title="1HAS1">
          <a:extLst>
            <a:ext uri="{FF2B5EF4-FFF2-40B4-BE49-F238E27FC236}">
              <a16:creationId xmlns:a16="http://schemas.microsoft.com/office/drawing/2014/main" id="{00000000-0008-0000-0600-0000A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20</xdr:col>
      <xdr:colOff>485775</xdr:colOff>
      <xdr:row>214</xdr:row>
      <xdr:rowOff>4762</xdr:rowOff>
    </xdr:from>
    <xdr:to>
      <xdr:col>23</xdr:col>
      <xdr:colOff>76199</xdr:colOff>
      <xdr:row>221</xdr:row>
      <xdr:rowOff>180975</xdr:rowOff>
    </xdr:to>
    <xdr:graphicFrame macro="">
      <xdr:nvGraphicFramePr>
        <xdr:cNvPr id="167" name="Chart 166">
          <a:extLst>
            <a:ext uri="{FF2B5EF4-FFF2-40B4-BE49-F238E27FC236}">
              <a16:creationId xmlns:a16="http://schemas.microsoft.com/office/drawing/2014/main" id="{00000000-0008-0000-0600-0000A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18</xdr:col>
      <xdr:colOff>38100</xdr:colOff>
      <xdr:row>214</xdr:row>
      <xdr:rowOff>0</xdr:rowOff>
    </xdr:from>
    <xdr:to>
      <xdr:col>20</xdr:col>
      <xdr:colOff>247650</xdr:colOff>
      <xdr:row>221</xdr:row>
      <xdr:rowOff>176213</xdr:rowOff>
    </xdr:to>
    <xdr:graphicFrame macro="">
      <xdr:nvGraphicFramePr>
        <xdr:cNvPr id="168" name="Chart 167" title="1HAS1">
          <a:extLst>
            <a:ext uri="{FF2B5EF4-FFF2-40B4-BE49-F238E27FC236}">
              <a16:creationId xmlns:a16="http://schemas.microsoft.com/office/drawing/2014/main" id="{00000000-0008-0000-0600-0000A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15</xdr:col>
      <xdr:colOff>447675</xdr:colOff>
      <xdr:row>222</xdr:row>
      <xdr:rowOff>4762</xdr:rowOff>
    </xdr:from>
    <xdr:to>
      <xdr:col>18</xdr:col>
      <xdr:colOff>38099</xdr:colOff>
      <xdr:row>229</xdr:row>
      <xdr:rowOff>180975</xdr:rowOff>
    </xdr:to>
    <xdr:graphicFrame macro="">
      <xdr:nvGraphicFramePr>
        <xdr:cNvPr id="169" name="Chart 168">
          <a:extLst>
            <a:ext uri="{FF2B5EF4-FFF2-40B4-BE49-F238E27FC236}">
              <a16:creationId xmlns:a16="http://schemas.microsoft.com/office/drawing/2014/main" id="{00000000-0008-0000-0600-0000A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13</xdr:col>
      <xdr:colOff>0</xdr:colOff>
      <xdr:row>222</xdr:row>
      <xdr:rowOff>0</xdr:rowOff>
    </xdr:from>
    <xdr:to>
      <xdr:col>15</xdr:col>
      <xdr:colOff>209550</xdr:colOff>
      <xdr:row>229</xdr:row>
      <xdr:rowOff>176213</xdr:rowOff>
    </xdr:to>
    <xdr:graphicFrame macro="">
      <xdr:nvGraphicFramePr>
        <xdr:cNvPr id="170" name="Chart 169" title="1HAS1">
          <a:extLst>
            <a:ext uri="{FF2B5EF4-FFF2-40B4-BE49-F238E27FC236}">
              <a16:creationId xmlns:a16="http://schemas.microsoft.com/office/drawing/2014/main" id="{00000000-0008-0000-0600-0000A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20</xdr:col>
      <xdr:colOff>542925</xdr:colOff>
      <xdr:row>239</xdr:row>
      <xdr:rowOff>52387</xdr:rowOff>
    </xdr:from>
    <xdr:to>
      <xdr:col>23</xdr:col>
      <xdr:colOff>133349</xdr:colOff>
      <xdr:row>247</xdr:row>
      <xdr:rowOff>38100</xdr:rowOff>
    </xdr:to>
    <xdr:graphicFrame macro="">
      <xdr:nvGraphicFramePr>
        <xdr:cNvPr id="171" name="Chart 170">
          <a:extLst>
            <a:ext uri="{FF2B5EF4-FFF2-40B4-BE49-F238E27FC236}">
              <a16:creationId xmlns:a16="http://schemas.microsoft.com/office/drawing/2014/main" id="{00000000-0008-0000-0600-0000A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18</xdr:col>
      <xdr:colOff>95250</xdr:colOff>
      <xdr:row>239</xdr:row>
      <xdr:rowOff>47625</xdr:rowOff>
    </xdr:from>
    <xdr:to>
      <xdr:col>20</xdr:col>
      <xdr:colOff>304800</xdr:colOff>
      <xdr:row>247</xdr:row>
      <xdr:rowOff>33338</xdr:rowOff>
    </xdr:to>
    <xdr:graphicFrame macro="">
      <xdr:nvGraphicFramePr>
        <xdr:cNvPr id="172" name="Chart 171" title="1HAS1">
          <a:extLst>
            <a:ext uri="{FF2B5EF4-FFF2-40B4-BE49-F238E27FC236}">
              <a16:creationId xmlns:a16="http://schemas.microsoft.com/office/drawing/2014/main" id="{00000000-0008-0000-0600-0000A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15</xdr:col>
      <xdr:colOff>447675</xdr:colOff>
      <xdr:row>247</xdr:row>
      <xdr:rowOff>4762</xdr:rowOff>
    </xdr:from>
    <xdr:to>
      <xdr:col>18</xdr:col>
      <xdr:colOff>38099</xdr:colOff>
      <xdr:row>254</xdr:row>
      <xdr:rowOff>180975</xdr:rowOff>
    </xdr:to>
    <xdr:graphicFrame macro="">
      <xdr:nvGraphicFramePr>
        <xdr:cNvPr id="173" name="Chart 172">
          <a:extLst>
            <a:ext uri="{FF2B5EF4-FFF2-40B4-BE49-F238E27FC236}">
              <a16:creationId xmlns:a16="http://schemas.microsoft.com/office/drawing/2014/main" id="{00000000-0008-0000-0600-0000A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13</xdr:col>
      <xdr:colOff>0</xdr:colOff>
      <xdr:row>247</xdr:row>
      <xdr:rowOff>0</xdr:rowOff>
    </xdr:from>
    <xdr:to>
      <xdr:col>15</xdr:col>
      <xdr:colOff>209550</xdr:colOff>
      <xdr:row>254</xdr:row>
      <xdr:rowOff>176213</xdr:rowOff>
    </xdr:to>
    <xdr:graphicFrame macro="">
      <xdr:nvGraphicFramePr>
        <xdr:cNvPr id="174" name="Chart 173" title="1HAS1">
          <a:extLst>
            <a:ext uri="{FF2B5EF4-FFF2-40B4-BE49-F238E27FC236}">
              <a16:creationId xmlns:a16="http://schemas.microsoft.com/office/drawing/2014/main" id="{00000000-0008-0000-0600-0000A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18</xdr:col>
      <xdr:colOff>0</xdr:colOff>
      <xdr:row>182</xdr:row>
      <xdr:rowOff>0</xdr:rowOff>
    </xdr:from>
    <xdr:to>
      <xdr:col>20</xdr:col>
      <xdr:colOff>209550</xdr:colOff>
      <xdr:row>189</xdr:row>
      <xdr:rowOff>176213</xdr:rowOff>
    </xdr:to>
    <xdr:graphicFrame macro="">
      <xdr:nvGraphicFramePr>
        <xdr:cNvPr id="175" name="Chart 174" title="1HAS1">
          <a:extLst>
            <a:ext uri="{FF2B5EF4-FFF2-40B4-BE49-F238E27FC236}">
              <a16:creationId xmlns:a16="http://schemas.microsoft.com/office/drawing/2014/main" id="{00000000-0008-0000-0600-0000A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16</xdr:col>
      <xdr:colOff>95250</xdr:colOff>
      <xdr:row>230</xdr:row>
      <xdr:rowOff>100012</xdr:rowOff>
    </xdr:from>
    <xdr:to>
      <xdr:col>18</xdr:col>
      <xdr:colOff>295274</xdr:colOff>
      <xdr:row>238</xdr:row>
      <xdr:rowOff>85725</xdr:rowOff>
    </xdr:to>
    <xdr:graphicFrame macro="">
      <xdr:nvGraphicFramePr>
        <xdr:cNvPr id="82" name="Chart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13</xdr:col>
      <xdr:colOff>257175</xdr:colOff>
      <xdr:row>230</xdr:row>
      <xdr:rowOff>95250</xdr:rowOff>
    </xdr:from>
    <xdr:to>
      <xdr:col>15</xdr:col>
      <xdr:colOff>466725</xdr:colOff>
      <xdr:row>238</xdr:row>
      <xdr:rowOff>80963</xdr:rowOff>
    </xdr:to>
    <xdr:graphicFrame macro="">
      <xdr:nvGraphicFramePr>
        <xdr:cNvPr id="83" name="Chart 82" title="1HAS1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:/Ecology/Fire/Dome%20Fire/Data/All%20years%20compiled/Entire/Entire_ALL_EX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S:/Ecology/Fire/Dome%20Fire/Data/All%20years%20compiled/Entire/Entire_ALL_EX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1"/>
      <sheetName val="%C_GF"/>
      <sheetName val="Entire"/>
      <sheetName val="FS_unseeded shrubs"/>
      <sheetName val="FS_seeded shrubs"/>
      <sheetName val="FS_shrubs"/>
      <sheetName val="lookup"/>
      <sheetName val="BAND Shrubs"/>
    </sheetNames>
    <sheetDataSet>
      <sheetData sheetId="0"/>
      <sheetData sheetId="1"/>
      <sheetData sheetId="2"/>
      <sheetData sheetId="3"/>
      <sheetData sheetId="4"/>
      <sheetData sheetId="5"/>
      <sheetData sheetId="6">
        <row r="3">
          <cell r="A3" t="str">
            <v>1HAS1</v>
          </cell>
          <cell r="H3">
            <v>18.602794411177644</v>
          </cell>
          <cell r="P3" t="str">
            <v>Seeded</v>
          </cell>
          <cell r="R3" t="str">
            <v>High</v>
          </cell>
          <cell r="U3" t="str">
            <v>FS</v>
          </cell>
        </row>
        <row r="4">
          <cell r="A4" t="str">
            <v>1HAS2</v>
          </cell>
          <cell r="H4">
            <v>50.68</v>
          </cell>
          <cell r="P4" t="str">
            <v>Unseeded</v>
          </cell>
          <cell r="R4" t="str">
            <v>High</v>
          </cell>
          <cell r="U4" t="str">
            <v>FS</v>
          </cell>
        </row>
        <row r="5">
          <cell r="A5" t="str">
            <v>1HBS1</v>
          </cell>
          <cell r="H5">
            <v>87.340255591054316</v>
          </cell>
          <cell r="P5" t="str">
            <v>Unseeded</v>
          </cell>
          <cell r="R5" t="str">
            <v>Mod</v>
          </cell>
          <cell r="U5" t="str">
            <v>FS</v>
          </cell>
        </row>
        <row r="6">
          <cell r="A6" t="str">
            <v>1HBS2</v>
          </cell>
          <cell r="H6">
            <v>55.02</v>
          </cell>
          <cell r="P6" t="str">
            <v>Seeded</v>
          </cell>
          <cell r="R6" t="str">
            <v>High</v>
          </cell>
          <cell r="U6" t="str">
            <v>FS</v>
          </cell>
        </row>
        <row r="7">
          <cell r="A7" t="str">
            <v>1MAS1</v>
          </cell>
          <cell r="H7">
            <v>30.149850149850149</v>
          </cell>
          <cell r="P7" t="str">
            <v>Seeded</v>
          </cell>
          <cell r="R7" t="str">
            <v>High</v>
          </cell>
          <cell r="U7" t="str">
            <v>FS</v>
          </cell>
        </row>
        <row r="8">
          <cell r="A8" t="str">
            <v>1MAS2</v>
          </cell>
          <cell r="H8">
            <v>17.439073112265284</v>
          </cell>
          <cell r="P8" t="str">
            <v>Seeded</v>
          </cell>
          <cell r="R8" t="str">
            <v>High</v>
          </cell>
          <cell r="U8" t="str">
            <v>FS</v>
          </cell>
        </row>
        <row r="9">
          <cell r="A9" t="str">
            <v>1MBS1</v>
          </cell>
          <cell r="H9">
            <v>0</v>
          </cell>
          <cell r="P9" t="str">
            <v>Unseeded</v>
          </cell>
          <cell r="R9" t="str">
            <v>Mod</v>
          </cell>
          <cell r="U9" t="str">
            <v>FS</v>
          </cell>
        </row>
        <row r="10">
          <cell r="A10" t="str">
            <v>1MBS2</v>
          </cell>
          <cell r="H10">
            <v>41.838161838161838</v>
          </cell>
          <cell r="P10" t="str">
            <v>Seeded</v>
          </cell>
          <cell r="R10" t="str">
            <v>Mod</v>
          </cell>
          <cell r="U10" t="str">
            <v>FS</v>
          </cell>
        </row>
        <row r="11">
          <cell r="A11" t="str">
            <v>1U1</v>
          </cell>
          <cell r="H11">
            <v>0</v>
          </cell>
          <cell r="P11" t="str">
            <v>Unseeded</v>
          </cell>
          <cell r="R11" t="str">
            <v>Unburned</v>
          </cell>
          <cell r="U11" t="str">
            <v>FS</v>
          </cell>
        </row>
        <row r="12">
          <cell r="A12" t="str">
            <v>1U2</v>
          </cell>
          <cell r="H12">
            <v>0</v>
          </cell>
          <cell r="P12" t="str">
            <v>Unseeded</v>
          </cell>
          <cell r="R12" t="str">
            <v>Unburned</v>
          </cell>
          <cell r="U12" t="str">
            <v>FS</v>
          </cell>
        </row>
        <row r="13">
          <cell r="A13" t="str">
            <v>2HAS1</v>
          </cell>
          <cell r="H13">
            <v>67.28</v>
          </cell>
          <cell r="P13" t="str">
            <v>Seeded</v>
          </cell>
          <cell r="R13" t="str">
            <v>High</v>
          </cell>
          <cell r="U13" t="str">
            <v>FS</v>
          </cell>
        </row>
        <row r="14">
          <cell r="A14" t="str">
            <v>2HAS2</v>
          </cell>
          <cell r="H14">
            <v>38.380000000000003</v>
          </cell>
          <cell r="P14" t="str">
            <v>Seeded</v>
          </cell>
          <cell r="R14" t="str">
            <v>High</v>
          </cell>
          <cell r="U14" t="str">
            <v>FS</v>
          </cell>
        </row>
        <row r="15">
          <cell r="A15" t="str">
            <v>2HAU1</v>
          </cell>
          <cell r="H15">
            <v>12.949640287769784</v>
          </cell>
          <cell r="P15" t="str">
            <v>Unseeded</v>
          </cell>
          <cell r="R15" t="str">
            <v>High</v>
          </cell>
          <cell r="U15" t="str">
            <v>FS</v>
          </cell>
        </row>
        <row r="16">
          <cell r="A16" t="str">
            <v>2HAU2</v>
          </cell>
          <cell r="H16">
            <v>5.3546453546453554</v>
          </cell>
          <cell r="P16" t="str">
            <v>Unseeded</v>
          </cell>
          <cell r="R16" t="str">
            <v>High</v>
          </cell>
          <cell r="U16" t="str">
            <v>FS</v>
          </cell>
        </row>
        <row r="17">
          <cell r="A17" t="str">
            <v>2HBS1</v>
          </cell>
          <cell r="H17">
            <v>59.92</v>
          </cell>
          <cell r="P17" t="str">
            <v>Seeded</v>
          </cell>
          <cell r="R17" t="str">
            <v>High</v>
          </cell>
          <cell r="U17" t="str">
            <v>FS</v>
          </cell>
        </row>
        <row r="18">
          <cell r="A18" t="str">
            <v>2HBS2</v>
          </cell>
          <cell r="H18">
            <v>49.207940645678768</v>
          </cell>
          <cell r="P18" t="str">
            <v>Seeded</v>
          </cell>
          <cell r="R18" t="str">
            <v>High</v>
          </cell>
          <cell r="U18" t="str">
            <v>FS</v>
          </cell>
        </row>
        <row r="19">
          <cell r="A19" t="str">
            <v>2HBU1</v>
          </cell>
          <cell r="H19">
            <v>19.16</v>
          </cell>
          <cell r="P19" t="str">
            <v>Seeded</v>
          </cell>
          <cell r="R19" t="str">
            <v>High</v>
          </cell>
          <cell r="U19" t="str">
            <v>FS</v>
          </cell>
        </row>
        <row r="20">
          <cell r="A20" t="str">
            <v>2HBU2</v>
          </cell>
          <cell r="H20">
            <v>0.84</v>
          </cell>
          <cell r="P20" t="str">
            <v>Unseeded</v>
          </cell>
          <cell r="R20" t="str">
            <v>High</v>
          </cell>
          <cell r="U20" t="str">
            <v>FS</v>
          </cell>
        </row>
        <row r="21">
          <cell r="A21" t="str">
            <v>2MAS1</v>
          </cell>
          <cell r="H21">
            <v>44.14</v>
          </cell>
          <cell r="P21" t="str">
            <v>Seeded</v>
          </cell>
          <cell r="R21" t="str">
            <v>Mod</v>
          </cell>
          <cell r="U21" t="str">
            <v>FS</v>
          </cell>
        </row>
        <row r="22">
          <cell r="A22" t="str">
            <v>2MAS2</v>
          </cell>
          <cell r="H22">
            <v>85.96</v>
          </cell>
          <cell r="P22" t="str">
            <v>Seeded</v>
          </cell>
          <cell r="R22" t="str">
            <v>Mod</v>
          </cell>
          <cell r="U22" t="str">
            <v>FS</v>
          </cell>
        </row>
        <row r="23">
          <cell r="A23" t="str">
            <v>2MAU1</v>
          </cell>
          <cell r="H23">
            <v>22.563897763578275</v>
          </cell>
          <cell r="P23" t="str">
            <v>Seeded</v>
          </cell>
          <cell r="R23" t="str">
            <v>Mod</v>
          </cell>
          <cell r="U23" t="str">
            <v>FS</v>
          </cell>
        </row>
        <row r="24">
          <cell r="A24" t="str">
            <v>2MAU2</v>
          </cell>
          <cell r="H24">
            <v>18.600000000000001</v>
          </cell>
          <cell r="P24" t="str">
            <v>Unseeded</v>
          </cell>
          <cell r="R24" t="str">
            <v>High</v>
          </cell>
          <cell r="U24" t="str">
            <v>FS</v>
          </cell>
        </row>
        <row r="25">
          <cell r="A25" t="str">
            <v>2MBS1</v>
          </cell>
          <cell r="H25">
            <v>27.267338470657972</v>
          </cell>
          <cell r="P25" t="str">
            <v>Seeded</v>
          </cell>
          <cell r="R25" t="str">
            <v>Mod</v>
          </cell>
          <cell r="U25" t="str">
            <v>FS</v>
          </cell>
        </row>
        <row r="26">
          <cell r="A26" t="str">
            <v>2MBS2</v>
          </cell>
          <cell r="H26">
            <v>37.717369578253049</v>
          </cell>
          <cell r="P26" t="str">
            <v>Seeded</v>
          </cell>
          <cell r="R26" t="str">
            <v>Mod</v>
          </cell>
          <cell r="U26" t="str">
            <v>FS</v>
          </cell>
        </row>
        <row r="27">
          <cell r="A27" t="str">
            <v>2MBS3</v>
          </cell>
          <cell r="H27">
            <v>1.7785771382893685</v>
          </cell>
          <cell r="P27" t="str">
            <v>Seeded</v>
          </cell>
          <cell r="R27" t="str">
            <v>Mod</v>
          </cell>
          <cell r="U27" t="str">
            <v>FS</v>
          </cell>
        </row>
        <row r="28">
          <cell r="A28" t="str">
            <v>2MBU1</v>
          </cell>
          <cell r="H28">
            <v>1.78</v>
          </cell>
          <cell r="P28" t="str">
            <v>Unseeded</v>
          </cell>
          <cell r="R28" t="str">
            <v>Mod</v>
          </cell>
          <cell r="U28" t="str">
            <v>FS</v>
          </cell>
        </row>
        <row r="29">
          <cell r="A29" t="str">
            <v>2MBU2</v>
          </cell>
          <cell r="H29">
            <v>0.45954045954045952</v>
          </cell>
          <cell r="P29" t="str">
            <v>Unseeded</v>
          </cell>
          <cell r="R29" t="str">
            <v>Mod</v>
          </cell>
          <cell r="U29" t="str">
            <v>FS</v>
          </cell>
        </row>
        <row r="30">
          <cell r="A30" t="str">
            <v>2U1</v>
          </cell>
          <cell r="H30">
            <v>6.16</v>
          </cell>
          <cell r="P30" t="str">
            <v>Unseeded</v>
          </cell>
          <cell r="R30" t="str">
            <v>Unburned</v>
          </cell>
          <cell r="U30" t="str">
            <v>FS</v>
          </cell>
        </row>
        <row r="31">
          <cell r="A31" t="str">
            <v>2U2</v>
          </cell>
          <cell r="H31">
            <v>0</v>
          </cell>
          <cell r="P31" t="str">
            <v>Unseeded</v>
          </cell>
          <cell r="R31" t="str">
            <v>Unburned</v>
          </cell>
          <cell r="U31" t="str">
            <v>FS</v>
          </cell>
        </row>
        <row r="32">
          <cell r="A32" t="str">
            <v>3HAS1</v>
          </cell>
          <cell r="H32">
            <v>22.534930139720558</v>
          </cell>
          <cell r="P32" t="str">
            <v>Seeded</v>
          </cell>
          <cell r="R32" t="str">
            <v>High</v>
          </cell>
          <cell r="U32" t="str">
            <v>FS</v>
          </cell>
        </row>
        <row r="33">
          <cell r="A33" t="str">
            <v>3HAS2</v>
          </cell>
          <cell r="H33">
            <v>67.7</v>
          </cell>
          <cell r="P33" t="str">
            <v>Seeded</v>
          </cell>
          <cell r="R33" t="str">
            <v>High</v>
          </cell>
          <cell r="U33" t="str">
            <v>FS</v>
          </cell>
        </row>
        <row r="34">
          <cell r="A34" t="str">
            <v>3HAU1</v>
          </cell>
          <cell r="P34" t="str">
            <v>Unseeded</v>
          </cell>
          <cell r="R34" t="str">
            <v>High</v>
          </cell>
          <cell r="U34" t="str">
            <v>BAND</v>
          </cell>
        </row>
        <row r="35">
          <cell r="A35" t="str">
            <v>3HAU2</v>
          </cell>
          <cell r="P35" t="str">
            <v>Unseeded</v>
          </cell>
          <cell r="R35" t="str">
            <v>High</v>
          </cell>
          <cell r="U35" t="str">
            <v>BAND</v>
          </cell>
        </row>
        <row r="36">
          <cell r="A36" t="str">
            <v>3HBS1</v>
          </cell>
          <cell r="H36">
            <v>33</v>
          </cell>
          <cell r="P36" t="str">
            <v>Seeded</v>
          </cell>
          <cell r="R36" t="str">
            <v>High</v>
          </cell>
          <cell r="U36" t="str">
            <v>FS</v>
          </cell>
        </row>
        <row r="37">
          <cell r="A37" t="str">
            <v>3HBS2</v>
          </cell>
          <cell r="H37">
            <v>0</v>
          </cell>
          <cell r="P37" t="str">
            <v>Seeded</v>
          </cell>
          <cell r="R37" t="str">
            <v>High</v>
          </cell>
          <cell r="U37" t="str">
            <v>FS</v>
          </cell>
        </row>
        <row r="38">
          <cell r="A38" t="str">
            <v>3HBU1</v>
          </cell>
          <cell r="P38" t="str">
            <v>Unseeded</v>
          </cell>
          <cell r="R38" t="str">
            <v>High</v>
          </cell>
          <cell r="U38" t="str">
            <v>BAND</v>
          </cell>
        </row>
        <row r="39">
          <cell r="A39" t="str">
            <v>3HBU2</v>
          </cell>
          <cell r="P39" t="str">
            <v>Unseeded</v>
          </cell>
          <cell r="R39" t="str">
            <v>High</v>
          </cell>
          <cell r="U39" t="str">
            <v>BAND</v>
          </cell>
        </row>
        <row r="40">
          <cell r="A40" t="str">
            <v>3LAU1</v>
          </cell>
          <cell r="P40" t="str">
            <v>Unseeded</v>
          </cell>
          <cell r="R40" t="str">
            <v>Low</v>
          </cell>
          <cell r="U40" t="str">
            <v>BAND</v>
          </cell>
        </row>
        <row r="41">
          <cell r="A41" t="str">
            <v>3MAS1</v>
          </cell>
          <cell r="H41">
            <v>70.739999999999995</v>
          </cell>
          <cell r="P41" t="str">
            <v>Seeded</v>
          </cell>
          <cell r="R41" t="str">
            <v>Mod</v>
          </cell>
          <cell r="U41" t="str">
            <v>FS</v>
          </cell>
        </row>
        <row r="42">
          <cell r="A42" t="str">
            <v>3MAS2</v>
          </cell>
          <cell r="H42">
            <v>34.970178926441356</v>
          </cell>
          <cell r="P42" t="str">
            <v>Seeded</v>
          </cell>
          <cell r="R42" t="str">
            <v>Mod</v>
          </cell>
          <cell r="U42" t="str">
            <v>FS</v>
          </cell>
        </row>
        <row r="43">
          <cell r="A43" t="str">
            <v>3MAU1</v>
          </cell>
          <cell r="P43" t="str">
            <v>Unseeded</v>
          </cell>
          <cell r="R43" t="str">
            <v>Mod</v>
          </cell>
          <cell r="U43" t="str">
            <v>BAND</v>
          </cell>
        </row>
        <row r="44">
          <cell r="A44" t="str">
            <v>3MAU2</v>
          </cell>
          <cell r="P44" t="str">
            <v>Unseeded</v>
          </cell>
          <cell r="R44" t="str">
            <v>Mod</v>
          </cell>
          <cell r="U44" t="str">
            <v>BAND</v>
          </cell>
        </row>
        <row r="45">
          <cell r="A45" t="str">
            <v>3MBS1</v>
          </cell>
          <cell r="H45">
            <v>100</v>
          </cell>
          <cell r="P45" t="str">
            <v>Seeded</v>
          </cell>
          <cell r="R45" t="str">
            <v>Mod</v>
          </cell>
          <cell r="U45" t="str">
            <v>FS</v>
          </cell>
        </row>
        <row r="46">
          <cell r="A46" t="str">
            <v>3MBS2</v>
          </cell>
          <cell r="H46">
            <v>0</v>
          </cell>
          <cell r="P46" t="str">
            <v>Seeded</v>
          </cell>
          <cell r="R46" t="str">
            <v>Mod</v>
          </cell>
          <cell r="U46" t="str">
            <v>FS</v>
          </cell>
        </row>
        <row r="47">
          <cell r="A47" t="str">
            <v>3MBS3</v>
          </cell>
          <cell r="H47">
            <v>45.228628230616302</v>
          </cell>
          <cell r="P47" t="str">
            <v>Seeded</v>
          </cell>
          <cell r="R47" t="str">
            <v>Mod</v>
          </cell>
          <cell r="U47" t="str">
            <v>FS</v>
          </cell>
        </row>
        <row r="48">
          <cell r="A48" t="str">
            <v>3MBU1</v>
          </cell>
          <cell r="P48" t="str">
            <v>Unseeded</v>
          </cell>
          <cell r="R48" t="str">
            <v>Mod</v>
          </cell>
          <cell r="U48" t="str">
            <v>BAND</v>
          </cell>
        </row>
        <row r="49">
          <cell r="A49" t="str">
            <v>3MBU2</v>
          </cell>
          <cell r="P49" t="str">
            <v>Unseeded</v>
          </cell>
          <cell r="R49" t="str">
            <v>Mod</v>
          </cell>
          <cell r="U49" t="str">
            <v>BAND</v>
          </cell>
        </row>
        <row r="50">
          <cell r="A50" t="str">
            <v>3U1</v>
          </cell>
          <cell r="P50" t="str">
            <v>Unseeded</v>
          </cell>
          <cell r="R50" t="str">
            <v>Unburned</v>
          </cell>
          <cell r="U50" t="str">
            <v>BAND</v>
          </cell>
        </row>
        <row r="51">
          <cell r="A51" t="str">
            <v>3U2</v>
          </cell>
          <cell r="H51">
            <v>0</v>
          </cell>
          <cell r="P51" t="str">
            <v>Unseeded</v>
          </cell>
          <cell r="R51" t="str">
            <v>Unburned</v>
          </cell>
          <cell r="U51" t="str">
            <v>FS</v>
          </cell>
        </row>
      </sheetData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MU_BRIN_Grasses"/>
      <sheetName val="Entire_All"/>
      <sheetName val="Basal"/>
      <sheetName val="2008BRIN_Cat_Grasses"/>
      <sheetName val="Canopy_yr&amp;TRT"/>
      <sheetName val="plantlist"/>
      <sheetName val="Collin Seedling for R"/>
      <sheetName val="Sheet5"/>
    </sheetNames>
    <sheetDataSet>
      <sheetData sheetId="0"/>
      <sheetData sheetId="1"/>
      <sheetData sheetId="2"/>
      <sheetData sheetId="3"/>
      <sheetData sheetId="4"/>
      <sheetData sheetId="5">
        <row r="2">
          <cell r="A2" t="str">
            <v>bare</v>
          </cell>
          <cell r="B2" t="str">
            <v>B</v>
          </cell>
        </row>
        <row r="3">
          <cell r="A3" t="str">
            <v>cone</v>
          </cell>
          <cell r="B3" t="str">
            <v>L</v>
          </cell>
        </row>
        <row r="4">
          <cell r="A4" t="str">
            <v>abco</v>
          </cell>
          <cell r="B4" t="str">
            <v>T</v>
          </cell>
        </row>
        <row r="5">
          <cell r="A5" t="str">
            <v>acgl</v>
          </cell>
          <cell r="B5" t="str">
            <v>T</v>
          </cell>
        </row>
        <row r="6">
          <cell r="A6" t="str">
            <v>acla</v>
          </cell>
          <cell r="B6" t="str">
            <v>F</v>
          </cell>
        </row>
        <row r="7">
          <cell r="A7" t="str">
            <v>acmi</v>
          </cell>
          <cell r="B7" t="str">
            <v>F</v>
          </cell>
        </row>
        <row r="8">
          <cell r="A8" t="str">
            <v>acne</v>
          </cell>
          <cell r="B8" t="str">
            <v>T</v>
          </cell>
        </row>
        <row r="9">
          <cell r="A9" t="str">
            <v>agal</v>
          </cell>
          <cell r="B9" t="str">
            <v>G</v>
          </cell>
        </row>
        <row r="10">
          <cell r="A10" t="str">
            <v>agda</v>
          </cell>
          <cell r="B10" t="str">
            <v>G</v>
          </cell>
        </row>
        <row r="11">
          <cell r="A11" t="str">
            <v>agmi</v>
          </cell>
          <cell r="B11" t="str">
            <v>F</v>
          </cell>
        </row>
        <row r="12">
          <cell r="A12" t="str">
            <v>agpa</v>
          </cell>
          <cell r="B12" t="str">
            <v>F</v>
          </cell>
        </row>
        <row r="13">
          <cell r="A13" t="str">
            <v>agsc</v>
          </cell>
          <cell r="B13" t="str">
            <v>G</v>
          </cell>
        </row>
        <row r="14">
          <cell r="A14" t="str">
            <v>agse</v>
          </cell>
          <cell r="B14" t="str">
            <v>G</v>
          </cell>
        </row>
        <row r="15">
          <cell r="A15" t="str">
            <v>agsm</v>
          </cell>
          <cell r="B15" t="str">
            <v>G</v>
          </cell>
        </row>
        <row r="16">
          <cell r="A16" t="str">
            <v>agsp</v>
          </cell>
          <cell r="B16" t="str">
            <v>G</v>
          </cell>
        </row>
        <row r="17">
          <cell r="A17" t="str">
            <v>agtr</v>
          </cell>
          <cell r="B17" t="str">
            <v>G</v>
          </cell>
        </row>
        <row r="18">
          <cell r="A18" t="str">
            <v>agxx</v>
          </cell>
          <cell r="B18" t="str">
            <v>G</v>
          </cell>
        </row>
        <row r="19">
          <cell r="A19" t="str">
            <v>agxx2</v>
          </cell>
          <cell r="B19" t="str">
            <v>G</v>
          </cell>
        </row>
        <row r="20">
          <cell r="A20" t="str">
            <v>aial</v>
          </cell>
          <cell r="B20" t="str">
            <v>T</v>
          </cell>
        </row>
        <row r="21">
          <cell r="A21" t="str">
            <v>alac</v>
          </cell>
          <cell r="B21"/>
        </row>
        <row r="22">
          <cell r="A22" t="str">
            <v>alce</v>
          </cell>
          <cell r="B22" t="str">
            <v>F</v>
          </cell>
        </row>
        <row r="23">
          <cell r="A23" t="str">
            <v>alga</v>
          </cell>
          <cell r="B23"/>
        </row>
        <row r="24">
          <cell r="A24" t="str">
            <v>alge</v>
          </cell>
          <cell r="B24" t="str">
            <v>F</v>
          </cell>
        </row>
        <row r="25">
          <cell r="A25" t="str">
            <v>alin</v>
          </cell>
          <cell r="B25" t="str">
            <v>F</v>
          </cell>
        </row>
        <row r="26">
          <cell r="A26" t="str">
            <v>aloc</v>
          </cell>
          <cell r="B26" t="str">
            <v>F</v>
          </cell>
        </row>
        <row r="27">
          <cell r="A27" t="str">
            <v>alpo</v>
          </cell>
          <cell r="B27" t="str">
            <v>F</v>
          </cell>
        </row>
        <row r="28">
          <cell r="A28" t="str">
            <v>alwr</v>
          </cell>
          <cell r="B28" t="str">
            <v>S</v>
          </cell>
        </row>
        <row r="29">
          <cell r="A29" t="str">
            <v>alxx</v>
          </cell>
          <cell r="B29" t="str">
            <v>F</v>
          </cell>
        </row>
        <row r="30">
          <cell r="A30" t="str">
            <v>amac</v>
          </cell>
          <cell r="B30" t="str">
            <v>F</v>
          </cell>
        </row>
        <row r="31">
          <cell r="A31" t="str">
            <v>amal</v>
          </cell>
          <cell r="B31" t="str">
            <v>F</v>
          </cell>
        </row>
        <row r="32">
          <cell r="A32" t="str">
            <v>amar</v>
          </cell>
          <cell r="B32" t="str">
            <v>F</v>
          </cell>
        </row>
        <row r="33">
          <cell r="A33" t="str">
            <v>amch</v>
          </cell>
          <cell r="B33" t="str">
            <v>F</v>
          </cell>
        </row>
        <row r="34">
          <cell r="A34" t="str">
            <v>amco</v>
          </cell>
          <cell r="B34" t="str">
            <v>F</v>
          </cell>
        </row>
        <row r="35">
          <cell r="A35" t="str">
            <v>amfr</v>
          </cell>
          <cell r="B35" t="str">
            <v>S</v>
          </cell>
        </row>
        <row r="36">
          <cell r="A36" t="str">
            <v>amfu</v>
          </cell>
          <cell r="B36"/>
        </row>
        <row r="37">
          <cell r="A37" t="str">
            <v>amgr</v>
          </cell>
          <cell r="B37" t="str">
            <v>F</v>
          </cell>
        </row>
        <row r="38">
          <cell r="A38" t="str">
            <v>amhi</v>
          </cell>
          <cell r="B38" t="str">
            <v>F</v>
          </cell>
        </row>
        <row r="39">
          <cell r="A39" t="str">
            <v>amhy</v>
          </cell>
          <cell r="B39" t="str">
            <v>F</v>
          </cell>
        </row>
        <row r="40">
          <cell r="A40" t="str">
            <v>ampa</v>
          </cell>
          <cell r="B40" t="str">
            <v>F</v>
          </cell>
        </row>
        <row r="41">
          <cell r="A41" t="str">
            <v>amre</v>
          </cell>
          <cell r="B41" t="str">
            <v>F</v>
          </cell>
        </row>
        <row r="42">
          <cell r="A42" t="str">
            <v>amwr</v>
          </cell>
          <cell r="B42" t="str">
            <v>F</v>
          </cell>
        </row>
        <row r="43">
          <cell r="A43" t="str">
            <v>amxx</v>
          </cell>
          <cell r="B43" t="str">
            <v>F</v>
          </cell>
        </row>
        <row r="44">
          <cell r="A44" t="str">
            <v>anba</v>
          </cell>
          <cell r="B44" t="str">
            <v>G</v>
          </cell>
        </row>
        <row r="45">
          <cell r="A45" t="str">
            <v>anca</v>
          </cell>
          <cell r="B45" t="str">
            <v>F</v>
          </cell>
        </row>
        <row r="46">
          <cell r="A46" t="str">
            <v>anma</v>
          </cell>
          <cell r="B46" t="str">
            <v>F</v>
          </cell>
        </row>
        <row r="47">
          <cell r="A47" t="str">
            <v>anpa</v>
          </cell>
          <cell r="B47" t="str">
            <v>F</v>
          </cell>
        </row>
        <row r="48">
          <cell r="A48" t="str">
            <v>ansa</v>
          </cell>
          <cell r="B48" t="str">
            <v>G</v>
          </cell>
        </row>
        <row r="49">
          <cell r="A49" t="str">
            <v>ansc</v>
          </cell>
          <cell r="B49" t="str">
            <v>G</v>
          </cell>
        </row>
        <row r="50">
          <cell r="A50" t="str">
            <v>anse</v>
          </cell>
          <cell r="B50" t="str">
            <v>F</v>
          </cell>
        </row>
        <row r="51">
          <cell r="A51" t="str">
            <v>ansp</v>
          </cell>
          <cell r="B51" t="str">
            <v>G</v>
          </cell>
        </row>
        <row r="52">
          <cell r="A52" t="str">
            <v>ants</v>
          </cell>
          <cell r="B52" t="str">
            <v>B</v>
          </cell>
        </row>
        <row r="53">
          <cell r="A53" t="str">
            <v>anxx</v>
          </cell>
          <cell r="B53" t="str">
            <v>F</v>
          </cell>
        </row>
        <row r="54">
          <cell r="A54" t="str">
            <v>apan</v>
          </cell>
          <cell r="B54" t="str">
            <v>F</v>
          </cell>
        </row>
        <row r="55">
          <cell r="A55" t="str">
            <v>apar</v>
          </cell>
          <cell r="B55" t="str">
            <v>F</v>
          </cell>
        </row>
        <row r="56">
          <cell r="A56" t="str">
            <v>apca</v>
          </cell>
          <cell r="B56" t="str">
            <v>F</v>
          </cell>
        </row>
        <row r="57">
          <cell r="A57" t="str">
            <v>apme</v>
          </cell>
          <cell r="B57" t="str">
            <v>F</v>
          </cell>
        </row>
        <row r="58">
          <cell r="A58" t="str">
            <v>aqel</v>
          </cell>
          <cell r="B58" t="str">
            <v>F</v>
          </cell>
        </row>
        <row r="59">
          <cell r="A59" t="str">
            <v>aqtr</v>
          </cell>
          <cell r="B59" t="str">
            <v>F</v>
          </cell>
        </row>
        <row r="60">
          <cell r="A60" t="str">
            <v>arab</v>
          </cell>
          <cell r="B60" t="str">
            <v>F</v>
          </cell>
        </row>
        <row r="61">
          <cell r="A61" t="str">
            <v>arad</v>
          </cell>
          <cell r="B61" t="str">
            <v>G</v>
          </cell>
        </row>
        <row r="62">
          <cell r="A62" t="str">
            <v>arar</v>
          </cell>
          <cell r="B62" t="str">
            <v>G</v>
          </cell>
        </row>
        <row r="63">
          <cell r="A63" t="str">
            <v>arba</v>
          </cell>
          <cell r="B63" t="str">
            <v>G</v>
          </cell>
        </row>
        <row r="64">
          <cell r="A64" t="str">
            <v>arbi</v>
          </cell>
          <cell r="B64" t="str">
            <v>U</v>
          </cell>
        </row>
        <row r="65">
          <cell r="A65" t="str">
            <v>arca</v>
          </cell>
          <cell r="B65" t="str">
            <v>F</v>
          </cell>
        </row>
        <row r="66">
          <cell r="A66" t="str">
            <v>arca2</v>
          </cell>
          <cell r="B66" t="str">
            <v>U</v>
          </cell>
        </row>
        <row r="67">
          <cell r="A67" t="str">
            <v>arca3</v>
          </cell>
          <cell r="B67"/>
        </row>
        <row r="68">
          <cell r="A68" t="str">
            <v>arco</v>
          </cell>
          <cell r="B68" t="str">
            <v>F</v>
          </cell>
        </row>
        <row r="69">
          <cell r="A69" t="str">
            <v>ardi</v>
          </cell>
          <cell r="B69" t="str">
            <v>G</v>
          </cell>
        </row>
        <row r="70">
          <cell r="A70" t="str">
            <v>ardr</v>
          </cell>
          <cell r="B70" t="str">
            <v>F</v>
          </cell>
        </row>
        <row r="71">
          <cell r="A71" t="str">
            <v>arfe</v>
          </cell>
          <cell r="B71" t="str">
            <v>G</v>
          </cell>
        </row>
        <row r="72">
          <cell r="A72" t="str">
            <v>arfe2</v>
          </cell>
          <cell r="B72" t="str">
            <v>F</v>
          </cell>
        </row>
        <row r="73">
          <cell r="A73" t="str">
            <v>arfe3</v>
          </cell>
          <cell r="B73" t="str">
            <v>F</v>
          </cell>
        </row>
        <row r="74">
          <cell r="A74" t="str">
            <v>arfi</v>
          </cell>
          <cell r="B74" t="str">
            <v>U</v>
          </cell>
        </row>
        <row r="75">
          <cell r="A75" t="str">
            <v>arfr</v>
          </cell>
          <cell r="B75" t="str">
            <v>F</v>
          </cell>
        </row>
        <row r="76">
          <cell r="A76" t="str">
            <v>arfr2</v>
          </cell>
          <cell r="B76" t="str">
            <v>F</v>
          </cell>
        </row>
        <row r="77">
          <cell r="A77" t="str">
            <v>argl</v>
          </cell>
          <cell r="B77" t="str">
            <v>G</v>
          </cell>
        </row>
        <row r="78">
          <cell r="A78" t="str">
            <v>arha</v>
          </cell>
          <cell r="B78" t="str">
            <v>G</v>
          </cell>
        </row>
        <row r="79">
          <cell r="A79" t="str">
            <v>arla</v>
          </cell>
          <cell r="B79" t="str">
            <v>F</v>
          </cell>
        </row>
        <row r="80">
          <cell r="A80" t="str">
            <v>arlo</v>
          </cell>
          <cell r="B80" t="str">
            <v>G</v>
          </cell>
        </row>
        <row r="81">
          <cell r="A81" t="str">
            <v>arlu</v>
          </cell>
          <cell r="B81" t="str">
            <v>F</v>
          </cell>
        </row>
        <row r="82">
          <cell r="A82" t="str">
            <v>arpu</v>
          </cell>
          <cell r="B82" t="str">
            <v>G</v>
          </cell>
        </row>
        <row r="83">
          <cell r="A83" t="str">
            <v>arsa</v>
          </cell>
          <cell r="B83" t="str">
            <v>F</v>
          </cell>
        </row>
        <row r="84">
          <cell r="A84" t="str">
            <v>arsp</v>
          </cell>
          <cell r="B84" t="str">
            <v>F</v>
          </cell>
        </row>
        <row r="85">
          <cell r="A85" t="str">
            <v>aruv</v>
          </cell>
          <cell r="B85" t="str">
            <v>U</v>
          </cell>
        </row>
        <row r="86">
          <cell r="A86" t="str">
            <v>arva</v>
          </cell>
          <cell r="B86"/>
        </row>
        <row r="87">
          <cell r="A87" t="str">
            <v>arwr</v>
          </cell>
          <cell r="B87" t="str">
            <v>G</v>
          </cell>
        </row>
        <row r="88">
          <cell r="A88" t="str">
            <v>arxx</v>
          </cell>
          <cell r="B88" t="str">
            <v>G</v>
          </cell>
        </row>
        <row r="89">
          <cell r="A89" t="str">
            <v>asas</v>
          </cell>
          <cell r="B89" t="str">
            <v>F</v>
          </cell>
        </row>
        <row r="90">
          <cell r="A90" t="str">
            <v>asbr</v>
          </cell>
          <cell r="B90" t="str">
            <v>F</v>
          </cell>
        </row>
        <row r="91">
          <cell r="A91" t="str">
            <v>asca</v>
          </cell>
          <cell r="B91" t="str">
            <v>F</v>
          </cell>
        </row>
        <row r="92">
          <cell r="A92" t="str">
            <v>asco</v>
          </cell>
          <cell r="B92" t="str">
            <v>F</v>
          </cell>
        </row>
        <row r="93">
          <cell r="A93" t="str">
            <v>asen</v>
          </cell>
          <cell r="B93" t="str">
            <v>F</v>
          </cell>
        </row>
        <row r="94">
          <cell r="A94" t="str">
            <v>asex</v>
          </cell>
          <cell r="B94" t="str">
            <v>F</v>
          </cell>
        </row>
        <row r="95">
          <cell r="A95" t="str">
            <v>ashe</v>
          </cell>
          <cell r="B95" t="str">
            <v>F</v>
          </cell>
        </row>
        <row r="96">
          <cell r="A96" t="str">
            <v>asfo</v>
          </cell>
          <cell r="B96" t="str">
            <v>F</v>
          </cell>
        </row>
        <row r="97">
          <cell r="A97" t="str">
            <v>asla</v>
          </cell>
          <cell r="B97" t="str">
            <v>F</v>
          </cell>
        </row>
        <row r="98">
          <cell r="A98" t="str">
            <v>asle</v>
          </cell>
          <cell r="B98" t="str">
            <v>F</v>
          </cell>
        </row>
        <row r="99">
          <cell r="A99" t="str">
            <v>asmi</v>
          </cell>
          <cell r="B99" t="str">
            <v>F</v>
          </cell>
        </row>
        <row r="100">
          <cell r="A100" t="str">
            <v>asnu</v>
          </cell>
          <cell r="B100" t="str">
            <v>F</v>
          </cell>
        </row>
        <row r="101">
          <cell r="A101" t="str">
            <v>aspa</v>
          </cell>
          <cell r="B101" t="str">
            <v>F</v>
          </cell>
        </row>
        <row r="102">
          <cell r="A102" t="str">
            <v>aspr</v>
          </cell>
          <cell r="B102" t="str">
            <v>F</v>
          </cell>
        </row>
        <row r="103">
          <cell r="A103" t="str">
            <v>assp</v>
          </cell>
          <cell r="B103" t="str">
            <v>F</v>
          </cell>
        </row>
        <row r="104">
          <cell r="A104" t="str">
            <v>assp2</v>
          </cell>
          <cell r="B104" t="str">
            <v>F</v>
          </cell>
        </row>
        <row r="105">
          <cell r="A105" t="str">
            <v>assu</v>
          </cell>
          <cell r="B105" t="str">
            <v>F</v>
          </cell>
        </row>
        <row r="106">
          <cell r="A106" t="str">
            <v>aste</v>
          </cell>
          <cell r="B106" t="str">
            <v>F</v>
          </cell>
        </row>
        <row r="107">
          <cell r="A107" t="str">
            <v>astr</v>
          </cell>
          <cell r="B107" t="str">
            <v>F</v>
          </cell>
        </row>
        <row r="108">
          <cell r="A108" t="str">
            <v>aswo</v>
          </cell>
          <cell r="B108" t="str">
            <v>F</v>
          </cell>
        </row>
        <row r="109">
          <cell r="A109" t="str">
            <v>asxx</v>
          </cell>
          <cell r="B109" t="str">
            <v>F</v>
          </cell>
        </row>
        <row r="110">
          <cell r="A110" t="str">
            <v>asxx2</v>
          </cell>
          <cell r="B110" t="str">
            <v>F</v>
          </cell>
        </row>
        <row r="111">
          <cell r="A111" t="str">
            <v>atar</v>
          </cell>
          <cell r="B111" t="str">
            <v>S</v>
          </cell>
        </row>
        <row r="112">
          <cell r="A112" t="str">
            <v>atca</v>
          </cell>
          <cell r="B112" t="str">
            <v>S</v>
          </cell>
        </row>
        <row r="113">
          <cell r="A113" t="str">
            <v>atco</v>
          </cell>
          <cell r="B113"/>
        </row>
        <row r="114">
          <cell r="A114" t="str">
            <v>avsa</v>
          </cell>
          <cell r="B114" t="str">
            <v>G</v>
          </cell>
        </row>
        <row r="115">
          <cell r="A115" t="str">
            <v>baab</v>
          </cell>
          <cell r="B115" t="str">
            <v>F</v>
          </cell>
        </row>
        <row r="116">
          <cell r="A116" t="str">
            <v>badi</v>
          </cell>
          <cell r="B116" t="str">
            <v>F</v>
          </cell>
        </row>
        <row r="117">
          <cell r="A117" t="str">
            <v>baem</v>
          </cell>
          <cell r="B117" t="str">
            <v>F</v>
          </cell>
        </row>
        <row r="118">
          <cell r="A118" t="str">
            <v>bagl</v>
          </cell>
          <cell r="B118" t="str">
            <v>F</v>
          </cell>
        </row>
        <row r="119">
          <cell r="A119" t="str">
            <v>bamu</v>
          </cell>
          <cell r="B119" t="str">
            <v>F</v>
          </cell>
        </row>
        <row r="120">
          <cell r="A120" t="str">
            <v>bane</v>
          </cell>
          <cell r="B120" t="str">
            <v>F</v>
          </cell>
        </row>
        <row r="121">
          <cell r="A121" t="str">
            <v>bape</v>
          </cell>
          <cell r="B121" t="str">
            <v>F</v>
          </cell>
        </row>
        <row r="122">
          <cell r="A122" t="str">
            <v>basa</v>
          </cell>
          <cell r="B122" t="str">
            <v>F</v>
          </cell>
        </row>
        <row r="123">
          <cell r="A123" t="str">
            <v>bath</v>
          </cell>
          <cell r="B123" t="str">
            <v>F</v>
          </cell>
        </row>
        <row r="124">
          <cell r="A124" t="str">
            <v>bawo</v>
          </cell>
          <cell r="B124"/>
        </row>
        <row r="125">
          <cell r="A125" t="str">
            <v>bawr</v>
          </cell>
          <cell r="B125" t="str">
            <v>F</v>
          </cell>
        </row>
        <row r="126">
          <cell r="A126" t="str">
            <v>beer</v>
          </cell>
          <cell r="B126" t="str">
            <v>F</v>
          </cell>
        </row>
        <row r="127">
          <cell r="A127" t="str">
            <v>beha</v>
          </cell>
          <cell r="B127" t="str">
            <v>U</v>
          </cell>
        </row>
        <row r="128">
          <cell r="A128" t="str">
            <v>bely</v>
          </cell>
          <cell r="B128" t="str">
            <v>F</v>
          </cell>
        </row>
        <row r="129">
          <cell r="A129" t="str">
            <v>bere</v>
          </cell>
          <cell r="B129" t="str">
            <v>F</v>
          </cell>
        </row>
        <row r="130">
          <cell r="A130" t="str">
            <v>bifr</v>
          </cell>
          <cell r="B130" t="str">
            <v>F</v>
          </cell>
        </row>
        <row r="131">
          <cell r="A131" t="str">
            <v>bihe</v>
          </cell>
          <cell r="B131" t="str">
            <v>F</v>
          </cell>
        </row>
        <row r="132">
          <cell r="A132" t="str">
            <v>bila</v>
          </cell>
          <cell r="B132" t="str">
            <v>F</v>
          </cell>
        </row>
        <row r="133">
          <cell r="A133" t="str">
            <v>bite</v>
          </cell>
          <cell r="B133" t="str">
            <v>F</v>
          </cell>
        </row>
        <row r="134">
          <cell r="A134" t="str">
            <v>bltr</v>
          </cell>
          <cell r="B134" t="str">
            <v>G</v>
          </cell>
        </row>
        <row r="135">
          <cell r="A135" t="str">
            <v>blit</v>
          </cell>
          <cell r="B135" t="str">
            <v>L</v>
          </cell>
        </row>
        <row r="136">
          <cell r="A136" t="str">
            <v>boar</v>
          </cell>
          <cell r="B136" t="str">
            <v>G</v>
          </cell>
        </row>
        <row r="137">
          <cell r="A137" t="str">
            <v>boba</v>
          </cell>
          <cell r="B137" t="str">
            <v>G</v>
          </cell>
        </row>
        <row r="138">
          <cell r="A138" t="str">
            <v>bocu</v>
          </cell>
          <cell r="B138" t="str">
            <v>G</v>
          </cell>
        </row>
        <row r="139">
          <cell r="A139" t="str">
            <v>boer</v>
          </cell>
          <cell r="B139" t="str">
            <v>G</v>
          </cell>
        </row>
        <row r="140">
          <cell r="A140" t="str">
            <v>boer2</v>
          </cell>
          <cell r="B140" t="str">
            <v>F</v>
          </cell>
        </row>
        <row r="141">
          <cell r="A141" t="str">
            <v>bogr</v>
          </cell>
          <cell r="B141" t="str">
            <v>G</v>
          </cell>
        </row>
        <row r="142">
          <cell r="A142" t="str">
            <v>bohi</v>
          </cell>
          <cell r="B142" t="str">
            <v>G</v>
          </cell>
        </row>
        <row r="143">
          <cell r="A143" t="str">
            <v>boin</v>
          </cell>
          <cell r="B143" t="str">
            <v>F</v>
          </cell>
        </row>
        <row r="144">
          <cell r="A144" t="str">
            <v>bosp</v>
          </cell>
          <cell r="B144" t="str">
            <v>G</v>
          </cell>
        </row>
        <row r="145">
          <cell r="A145" t="str">
            <v>boto</v>
          </cell>
          <cell r="B145" t="str">
            <v>F</v>
          </cell>
        </row>
        <row r="146">
          <cell r="A146" t="str">
            <v>bran</v>
          </cell>
          <cell r="B146" t="str">
            <v>G</v>
          </cell>
        </row>
        <row r="147">
          <cell r="A147" t="str">
            <v>brba</v>
          </cell>
          <cell r="B147" t="str">
            <v>U</v>
          </cell>
        </row>
        <row r="148">
          <cell r="A148" t="str">
            <v>brbr</v>
          </cell>
          <cell r="B148" t="str">
            <v>U</v>
          </cell>
        </row>
        <row r="149">
          <cell r="A149" t="str">
            <v>brca</v>
          </cell>
          <cell r="B149" t="str">
            <v>U</v>
          </cell>
        </row>
        <row r="150">
          <cell r="A150" t="str">
            <v>brca2</v>
          </cell>
          <cell r="B150" t="str">
            <v>G</v>
          </cell>
        </row>
        <row r="151">
          <cell r="A151" t="str">
            <v>brci</v>
          </cell>
          <cell r="B151" t="str">
            <v>G</v>
          </cell>
        </row>
        <row r="152">
          <cell r="A152" t="str">
            <v>brfe</v>
          </cell>
          <cell r="B152" t="str">
            <v>U</v>
          </cell>
        </row>
        <row r="153">
          <cell r="A153" t="str">
            <v>brfl</v>
          </cell>
          <cell r="B153" t="str">
            <v>U</v>
          </cell>
        </row>
        <row r="154">
          <cell r="A154" t="str">
            <v>brgr</v>
          </cell>
          <cell r="B154" t="str">
            <v>U</v>
          </cell>
        </row>
        <row r="155">
          <cell r="A155" t="str">
            <v>bric</v>
          </cell>
          <cell r="B155" t="str">
            <v>U</v>
          </cell>
        </row>
        <row r="156">
          <cell r="A156" t="str">
            <v>brin</v>
          </cell>
          <cell r="B156" t="str">
            <v>G</v>
          </cell>
        </row>
        <row r="157">
          <cell r="A157" t="str">
            <v>brja</v>
          </cell>
          <cell r="B157" t="str">
            <v>G</v>
          </cell>
        </row>
        <row r="158">
          <cell r="A158" t="str">
            <v>brla</v>
          </cell>
          <cell r="B158" t="str">
            <v>G</v>
          </cell>
        </row>
        <row r="159">
          <cell r="A159" t="str">
            <v>brsc</v>
          </cell>
          <cell r="B159" t="str">
            <v>U</v>
          </cell>
        </row>
        <row r="160">
          <cell r="A160" t="str">
            <v>brte</v>
          </cell>
          <cell r="B160" t="str">
            <v>G</v>
          </cell>
        </row>
        <row r="161">
          <cell r="A161" t="str">
            <v>brxx</v>
          </cell>
          <cell r="B161" t="str">
            <v>G</v>
          </cell>
        </row>
        <row r="162">
          <cell r="A162" t="str">
            <v>bryo</v>
          </cell>
          <cell r="B162" t="str">
            <v>M</v>
          </cell>
        </row>
        <row r="163">
          <cell r="A163" t="str">
            <v>caba</v>
          </cell>
          <cell r="B163" t="str">
            <v>F</v>
          </cell>
        </row>
        <row r="164">
          <cell r="A164" t="str">
            <v>cabu</v>
          </cell>
          <cell r="B164" t="str">
            <v>F</v>
          </cell>
        </row>
        <row r="165">
          <cell r="A165" t="str">
            <v>cact</v>
          </cell>
          <cell r="B165" t="str">
            <v>K</v>
          </cell>
        </row>
        <row r="166">
          <cell r="A166" t="str">
            <v>cafi</v>
          </cell>
          <cell r="B166" t="str">
            <v>G</v>
          </cell>
        </row>
        <row r="167">
          <cell r="A167" t="str">
            <v>cagi</v>
          </cell>
          <cell r="B167" t="str">
            <v>S</v>
          </cell>
        </row>
        <row r="168">
          <cell r="A168" t="str">
            <v>cahu</v>
          </cell>
          <cell r="B168" t="str">
            <v>S</v>
          </cell>
        </row>
        <row r="169">
          <cell r="A169" t="str">
            <v>cain</v>
          </cell>
          <cell r="B169" t="str">
            <v>F</v>
          </cell>
        </row>
        <row r="170">
          <cell r="A170" t="str">
            <v>cali</v>
          </cell>
          <cell r="B170" t="str">
            <v>F</v>
          </cell>
        </row>
        <row r="171">
          <cell r="A171" t="str">
            <v>cali2</v>
          </cell>
          <cell r="B171" t="str">
            <v>F</v>
          </cell>
        </row>
        <row r="172">
          <cell r="A172" t="str">
            <v>cami</v>
          </cell>
          <cell r="B172" t="str">
            <v>F</v>
          </cell>
        </row>
        <row r="173">
          <cell r="A173" t="str">
            <v>cami2</v>
          </cell>
          <cell r="B173"/>
        </row>
        <row r="174">
          <cell r="A174" t="str">
            <v>capr</v>
          </cell>
          <cell r="B174" t="str">
            <v>G</v>
          </cell>
        </row>
        <row r="175">
          <cell r="A175" t="str">
            <v>care</v>
          </cell>
          <cell r="B175" t="str">
            <v>G</v>
          </cell>
        </row>
        <row r="176">
          <cell r="A176" t="str">
            <v>caro</v>
          </cell>
          <cell r="B176" t="str">
            <v>F</v>
          </cell>
        </row>
        <row r="177">
          <cell r="A177" t="str">
            <v>cart</v>
          </cell>
          <cell r="B177"/>
        </row>
        <row r="178">
          <cell r="A178" t="str">
            <v>casa</v>
          </cell>
          <cell r="B178" t="str">
            <v>F</v>
          </cell>
        </row>
        <row r="179">
          <cell r="A179" t="str">
            <v>casa2</v>
          </cell>
          <cell r="B179" t="str">
            <v>F</v>
          </cell>
        </row>
        <row r="180">
          <cell r="A180" t="str">
            <v>casi</v>
          </cell>
          <cell r="B180" t="str">
            <v>G</v>
          </cell>
        </row>
        <row r="181">
          <cell r="A181" t="str">
            <v>casp</v>
          </cell>
          <cell r="B181" t="str">
            <v>G</v>
          </cell>
        </row>
        <row r="182">
          <cell r="A182" t="str">
            <v>caxx</v>
          </cell>
          <cell r="B182" t="str">
            <v>G</v>
          </cell>
        </row>
        <row r="183">
          <cell r="A183" t="str">
            <v>cear</v>
          </cell>
          <cell r="B183" t="str">
            <v>F</v>
          </cell>
        </row>
        <row r="184">
          <cell r="A184" t="str">
            <v>cebr</v>
          </cell>
          <cell r="B184"/>
        </row>
        <row r="185">
          <cell r="A185" t="str">
            <v>ceca</v>
          </cell>
          <cell r="B185"/>
        </row>
        <row r="186">
          <cell r="A186" t="str">
            <v>ceec</v>
          </cell>
          <cell r="B186" t="str">
            <v>G</v>
          </cell>
        </row>
        <row r="187">
          <cell r="A187" t="str">
            <v>cefe</v>
          </cell>
          <cell r="B187" t="str">
            <v>U</v>
          </cell>
        </row>
        <row r="188">
          <cell r="A188" t="str">
            <v>cela</v>
          </cell>
          <cell r="B188" t="str">
            <v>U</v>
          </cell>
        </row>
        <row r="189">
          <cell r="A189" t="str">
            <v>cemi</v>
          </cell>
          <cell r="B189"/>
        </row>
        <row r="190">
          <cell r="A190" t="str">
            <v>cemo</v>
          </cell>
          <cell r="B190" t="str">
            <v>S</v>
          </cell>
        </row>
        <row r="191">
          <cell r="A191" t="str">
            <v>cepa</v>
          </cell>
          <cell r="B191" t="str">
            <v>T</v>
          </cell>
        </row>
        <row r="192">
          <cell r="A192" t="str">
            <v>cere</v>
          </cell>
          <cell r="B192"/>
        </row>
        <row r="193">
          <cell r="A193" t="str">
            <v>cesi</v>
          </cell>
          <cell r="B193"/>
        </row>
        <row r="194">
          <cell r="A194" t="str">
            <v>chal</v>
          </cell>
          <cell r="B194" t="str">
            <v>F</v>
          </cell>
        </row>
        <row r="195">
          <cell r="A195" t="str">
            <v>cham</v>
          </cell>
          <cell r="B195" t="str">
            <v>F</v>
          </cell>
        </row>
        <row r="196">
          <cell r="A196" t="str">
            <v>chbe</v>
          </cell>
          <cell r="B196" t="str">
            <v>F</v>
          </cell>
        </row>
        <row r="197">
          <cell r="A197" t="str">
            <v>chco</v>
          </cell>
          <cell r="B197" t="str">
            <v>F</v>
          </cell>
        </row>
        <row r="198">
          <cell r="A198" t="str">
            <v>chco2</v>
          </cell>
          <cell r="B198" t="str">
            <v>F</v>
          </cell>
        </row>
        <row r="199">
          <cell r="A199" t="str">
            <v>chde</v>
          </cell>
          <cell r="B199" t="str">
            <v>F</v>
          </cell>
        </row>
        <row r="200">
          <cell r="A200" t="str">
            <v>chea</v>
          </cell>
          <cell r="B200"/>
        </row>
        <row r="201">
          <cell r="A201" t="str">
            <v>chfe</v>
          </cell>
          <cell r="B201"/>
        </row>
        <row r="202">
          <cell r="A202" t="str">
            <v>chfe2</v>
          </cell>
          <cell r="B202"/>
        </row>
        <row r="203">
          <cell r="A203" t="str">
            <v>chfr</v>
          </cell>
          <cell r="B203" t="str">
            <v>F</v>
          </cell>
        </row>
        <row r="204">
          <cell r="A204" t="str">
            <v>chgr</v>
          </cell>
          <cell r="B204" t="str">
            <v>F</v>
          </cell>
        </row>
        <row r="205">
          <cell r="A205" t="str">
            <v>chhi</v>
          </cell>
          <cell r="B205"/>
        </row>
        <row r="206">
          <cell r="A206" t="str">
            <v>chin</v>
          </cell>
          <cell r="B206" t="str">
            <v>F</v>
          </cell>
        </row>
        <row r="207">
          <cell r="A207" t="str">
            <v>chle</v>
          </cell>
          <cell r="B207" t="str">
            <v>F</v>
          </cell>
        </row>
        <row r="208">
          <cell r="A208" t="str">
            <v>chli</v>
          </cell>
          <cell r="B208"/>
        </row>
        <row r="209">
          <cell r="A209" t="str">
            <v>chna</v>
          </cell>
          <cell r="B209" t="str">
            <v>S</v>
          </cell>
        </row>
        <row r="210">
          <cell r="A210" t="str">
            <v>chne</v>
          </cell>
          <cell r="B210" t="str">
            <v>F</v>
          </cell>
        </row>
        <row r="211">
          <cell r="A211" t="str">
            <v>chpu</v>
          </cell>
          <cell r="B211" t="str">
            <v>U</v>
          </cell>
        </row>
        <row r="212">
          <cell r="A212" t="str">
            <v>chru</v>
          </cell>
          <cell r="B212" t="str">
            <v>F</v>
          </cell>
        </row>
        <row r="213">
          <cell r="A213" t="str">
            <v>chso</v>
          </cell>
          <cell r="B213"/>
        </row>
        <row r="214">
          <cell r="A214" t="str">
            <v>chsp</v>
          </cell>
          <cell r="B214" t="str">
            <v>F</v>
          </cell>
        </row>
        <row r="215">
          <cell r="A215" t="str">
            <v>chvi</v>
          </cell>
          <cell r="B215" t="str">
            <v>F</v>
          </cell>
        </row>
        <row r="216">
          <cell r="A216" t="str">
            <v>chvi2</v>
          </cell>
          <cell r="B216" t="str">
            <v>F</v>
          </cell>
        </row>
        <row r="217">
          <cell r="A217" t="str">
            <v>chxx</v>
          </cell>
          <cell r="B217" t="str">
            <v>F</v>
          </cell>
        </row>
        <row r="218">
          <cell r="A218" t="str">
            <v>cido</v>
          </cell>
          <cell r="B218" t="str">
            <v>F</v>
          </cell>
        </row>
        <row r="219">
          <cell r="A219" t="str">
            <v>cime</v>
          </cell>
          <cell r="B219" t="str">
            <v>F</v>
          </cell>
        </row>
        <row r="220">
          <cell r="A220" t="str">
            <v>cine</v>
          </cell>
          <cell r="B220" t="str">
            <v>F</v>
          </cell>
        </row>
        <row r="221">
          <cell r="A221" t="str">
            <v>cioc</v>
          </cell>
          <cell r="B221" t="str">
            <v>F</v>
          </cell>
        </row>
        <row r="222">
          <cell r="A222" t="str">
            <v>cipu</v>
          </cell>
          <cell r="B222" t="str">
            <v>F</v>
          </cell>
        </row>
        <row r="223">
          <cell r="A223" t="str">
            <v>cisp</v>
          </cell>
          <cell r="B223" t="str">
            <v>F</v>
          </cell>
        </row>
        <row r="224">
          <cell r="A224" t="str">
            <v>ciun</v>
          </cell>
          <cell r="B224" t="str">
            <v>F</v>
          </cell>
        </row>
        <row r="225">
          <cell r="A225" t="str">
            <v>ciwh</v>
          </cell>
          <cell r="B225" t="str">
            <v>F</v>
          </cell>
        </row>
        <row r="226">
          <cell r="A226" t="str">
            <v>cixx</v>
          </cell>
          <cell r="B226" t="str">
            <v>F</v>
          </cell>
        </row>
        <row r="227">
          <cell r="A227" t="str">
            <v>clbi</v>
          </cell>
          <cell r="B227" t="str">
            <v>F</v>
          </cell>
        </row>
        <row r="228">
          <cell r="A228" t="str">
            <v>clli</v>
          </cell>
          <cell r="B228" t="str">
            <v>F</v>
          </cell>
        </row>
        <row r="229">
          <cell r="A229" t="str">
            <v>clps</v>
          </cell>
          <cell r="B229" t="str">
            <v>F</v>
          </cell>
        </row>
        <row r="230">
          <cell r="A230" t="str">
            <v>clse</v>
          </cell>
          <cell r="B230" t="str">
            <v>F</v>
          </cell>
        </row>
        <row r="231">
          <cell r="A231" t="str">
            <v>clvu</v>
          </cell>
          <cell r="B231"/>
        </row>
        <row r="232">
          <cell r="A232" t="str">
            <v>coar</v>
          </cell>
          <cell r="B232" t="str">
            <v>F</v>
          </cell>
        </row>
        <row r="233">
          <cell r="A233" t="str">
            <v>coau</v>
          </cell>
          <cell r="B233" t="str">
            <v>F</v>
          </cell>
        </row>
        <row r="234">
          <cell r="A234" t="str">
            <v>coca</v>
          </cell>
          <cell r="B234" t="str">
            <v>F</v>
          </cell>
        </row>
        <row r="235">
          <cell r="A235" t="str">
            <v>coca2</v>
          </cell>
          <cell r="B235" t="str">
            <v>F</v>
          </cell>
        </row>
        <row r="236">
          <cell r="A236" t="str">
            <v>coco</v>
          </cell>
          <cell r="B236" t="str">
            <v>F</v>
          </cell>
        </row>
        <row r="237">
          <cell r="A237" t="str">
            <v>codi</v>
          </cell>
          <cell r="B237" t="str">
            <v>F</v>
          </cell>
        </row>
        <row r="238">
          <cell r="A238" t="str">
            <v>coer</v>
          </cell>
          <cell r="B238" t="str">
            <v>F</v>
          </cell>
        </row>
        <row r="239">
          <cell r="A239" t="str">
            <v>coin</v>
          </cell>
          <cell r="B239" t="str">
            <v>F</v>
          </cell>
        </row>
        <row r="240">
          <cell r="A240" t="str">
            <v>come</v>
          </cell>
          <cell r="B240" t="str">
            <v>F</v>
          </cell>
        </row>
        <row r="241">
          <cell r="A241" t="str">
            <v>comp</v>
          </cell>
          <cell r="B241" t="str">
            <v>F</v>
          </cell>
        </row>
        <row r="242">
          <cell r="A242" t="str">
            <v>coni</v>
          </cell>
          <cell r="B242"/>
        </row>
        <row r="243">
          <cell r="A243" t="str">
            <v>copa</v>
          </cell>
          <cell r="B243" t="str">
            <v>F</v>
          </cell>
        </row>
        <row r="244">
          <cell r="A244" t="str">
            <v>copa2</v>
          </cell>
          <cell r="B244" t="str">
            <v>F</v>
          </cell>
        </row>
        <row r="245">
          <cell r="A245" t="str">
            <v>cosc</v>
          </cell>
          <cell r="B245" t="str">
            <v>F</v>
          </cell>
        </row>
        <row r="246">
          <cell r="A246" t="str">
            <v>covi</v>
          </cell>
          <cell r="B246" t="str">
            <v>K</v>
          </cell>
        </row>
        <row r="247">
          <cell r="A247" t="str">
            <v>cowr</v>
          </cell>
          <cell r="B247" t="str">
            <v>F</v>
          </cell>
        </row>
        <row r="248">
          <cell r="A248" t="str">
            <v>crcr</v>
          </cell>
          <cell r="B248" t="str">
            <v>F</v>
          </cell>
        </row>
        <row r="249">
          <cell r="A249" t="str">
            <v>crci</v>
          </cell>
          <cell r="B249" t="str">
            <v>F</v>
          </cell>
        </row>
        <row r="250">
          <cell r="A250" t="str">
            <v>crja</v>
          </cell>
          <cell r="B250" t="str">
            <v>F</v>
          </cell>
        </row>
        <row r="251">
          <cell r="A251" t="str">
            <v>crmi</v>
          </cell>
          <cell r="B251" t="str">
            <v>F</v>
          </cell>
        </row>
        <row r="252">
          <cell r="A252" t="str">
            <v>crte</v>
          </cell>
          <cell r="B252" t="str">
            <v>F</v>
          </cell>
        </row>
        <row r="253">
          <cell r="A253" t="str">
            <v>cruc</v>
          </cell>
          <cell r="B253" t="str">
            <v>F</v>
          </cell>
        </row>
        <row r="254">
          <cell r="A254" t="str">
            <v>cryp</v>
          </cell>
          <cell r="B254" t="str">
            <v>C</v>
          </cell>
        </row>
        <row r="255">
          <cell r="A255" t="str">
            <v>cuca</v>
          </cell>
          <cell r="B255" t="str">
            <v>F</v>
          </cell>
        </row>
        <row r="256">
          <cell r="A256" t="str">
            <v>cufo</v>
          </cell>
          <cell r="B256" t="str">
            <v>F</v>
          </cell>
        </row>
        <row r="257">
          <cell r="A257" t="str">
            <v>cyat</v>
          </cell>
          <cell r="B257"/>
        </row>
        <row r="258">
          <cell r="A258" t="str">
            <v>cyes</v>
          </cell>
          <cell r="B258" t="str">
            <v>G</v>
          </cell>
        </row>
        <row r="259">
          <cell r="A259" t="str">
            <v>cyfe</v>
          </cell>
          <cell r="B259" t="str">
            <v>F</v>
          </cell>
        </row>
        <row r="260">
          <cell r="A260" t="str">
            <v>cyfe2</v>
          </cell>
          <cell r="B260" t="str">
            <v>G</v>
          </cell>
        </row>
        <row r="261">
          <cell r="A261" t="str">
            <v>cyfr</v>
          </cell>
          <cell r="B261" t="str">
            <v>F</v>
          </cell>
        </row>
        <row r="262">
          <cell r="A262" t="str">
            <v>cygy</v>
          </cell>
          <cell r="B262"/>
        </row>
        <row r="263">
          <cell r="A263" t="str">
            <v>cymo</v>
          </cell>
          <cell r="B263" t="str">
            <v>F</v>
          </cell>
        </row>
        <row r="264">
          <cell r="A264" t="str">
            <v>cyod</v>
          </cell>
          <cell r="B264" t="str">
            <v>G</v>
          </cell>
        </row>
        <row r="265">
          <cell r="A265" t="str">
            <v>cyof</v>
          </cell>
          <cell r="B265" t="str">
            <v>F</v>
          </cell>
        </row>
        <row r="266">
          <cell r="A266" t="str">
            <v>dabr</v>
          </cell>
          <cell r="B266" t="str">
            <v>U</v>
          </cell>
        </row>
        <row r="267">
          <cell r="A267" t="str">
            <v>dafo</v>
          </cell>
          <cell r="B267" t="str">
            <v>U</v>
          </cell>
        </row>
        <row r="268">
          <cell r="A268" t="str">
            <v>daja</v>
          </cell>
          <cell r="B268" t="str">
            <v>U</v>
          </cell>
        </row>
        <row r="269">
          <cell r="A269" t="str">
            <v>dala</v>
          </cell>
          <cell r="B269" t="str">
            <v>U</v>
          </cell>
        </row>
        <row r="270">
          <cell r="A270" t="str">
            <v>dale</v>
          </cell>
          <cell r="B270" t="str">
            <v>U</v>
          </cell>
        </row>
        <row r="271">
          <cell r="A271" t="str">
            <v>dame</v>
          </cell>
          <cell r="B271" t="str">
            <v>F</v>
          </cell>
        </row>
        <row r="272">
          <cell r="A272" t="str">
            <v>dana</v>
          </cell>
          <cell r="B272" t="str">
            <v>U</v>
          </cell>
        </row>
        <row r="273">
          <cell r="A273" t="str">
            <v>dapa</v>
          </cell>
          <cell r="B273" t="str">
            <v>G</v>
          </cell>
        </row>
        <row r="274">
          <cell r="A274" t="str">
            <v>dapo</v>
          </cell>
          <cell r="B274" t="str">
            <v>U</v>
          </cell>
        </row>
        <row r="275">
          <cell r="A275" t="str">
            <v>daqu</v>
          </cell>
          <cell r="B275" t="str">
            <v>F</v>
          </cell>
        </row>
        <row r="276">
          <cell r="A276" t="str">
            <v>dasc</v>
          </cell>
          <cell r="B276" t="str">
            <v>U</v>
          </cell>
        </row>
        <row r="277">
          <cell r="A277" t="str">
            <v>dasp</v>
          </cell>
          <cell r="B277" t="str">
            <v>U</v>
          </cell>
        </row>
        <row r="278">
          <cell r="B278"/>
        </row>
        <row r="279">
          <cell r="A279" t="str">
            <v>date</v>
          </cell>
          <cell r="B279" t="str">
            <v>U</v>
          </cell>
        </row>
        <row r="280">
          <cell r="A280" t="str">
            <v>deil</v>
          </cell>
          <cell r="B280" t="str">
            <v>F</v>
          </cell>
        </row>
        <row r="281">
          <cell r="A281" t="str">
            <v>deob</v>
          </cell>
          <cell r="B281" t="str">
            <v>F</v>
          </cell>
        </row>
        <row r="282">
          <cell r="A282" t="str">
            <v>depi</v>
          </cell>
          <cell r="B282" t="str">
            <v>F</v>
          </cell>
        </row>
        <row r="283">
          <cell r="A283" t="str">
            <v>deri</v>
          </cell>
          <cell r="B283" t="str">
            <v>F</v>
          </cell>
        </row>
        <row r="284">
          <cell r="A284" t="str">
            <v>devi</v>
          </cell>
          <cell r="B284" t="str">
            <v>F</v>
          </cell>
        </row>
        <row r="285">
          <cell r="A285" t="str">
            <v>dexx</v>
          </cell>
          <cell r="B285" t="str">
            <v>F</v>
          </cell>
        </row>
        <row r="286">
          <cell r="A286" t="str">
            <v>dist</v>
          </cell>
          <cell r="B286" t="str">
            <v>G</v>
          </cell>
        </row>
        <row r="287">
          <cell r="A287" t="str">
            <v>diwi</v>
          </cell>
          <cell r="B287" t="str">
            <v>F</v>
          </cell>
        </row>
        <row r="288">
          <cell r="A288" t="str">
            <v>drcu</v>
          </cell>
          <cell r="B288" t="str">
            <v>F</v>
          </cell>
        </row>
        <row r="289">
          <cell r="A289" t="str">
            <v>drhe</v>
          </cell>
          <cell r="B289" t="str">
            <v>F</v>
          </cell>
        </row>
        <row r="290">
          <cell r="A290" t="str">
            <v>drxx</v>
          </cell>
          <cell r="B290" t="str">
            <v>F</v>
          </cell>
        </row>
        <row r="291">
          <cell r="A291" t="str">
            <v>dyac</v>
          </cell>
          <cell r="B291" t="str">
            <v>F</v>
          </cell>
        </row>
        <row r="292">
          <cell r="A292" t="str">
            <v>dypa</v>
          </cell>
          <cell r="B292" t="str">
            <v>F</v>
          </cell>
        </row>
        <row r="293">
          <cell r="A293" t="str">
            <v>dype</v>
          </cell>
          <cell r="B293" t="str">
            <v>F</v>
          </cell>
        </row>
        <row r="294">
          <cell r="A294" t="str">
            <v>ecal</v>
          </cell>
          <cell r="B294"/>
        </row>
        <row r="295">
          <cell r="A295" t="str">
            <v>eccr</v>
          </cell>
          <cell r="B295" t="str">
            <v>G</v>
          </cell>
        </row>
        <row r="296">
          <cell r="A296" t="str">
            <v>ecfe</v>
          </cell>
          <cell r="B296" t="str">
            <v>K</v>
          </cell>
        </row>
        <row r="297">
          <cell r="A297" t="str">
            <v>ecsp</v>
          </cell>
          <cell r="B297" t="str">
            <v>K</v>
          </cell>
        </row>
        <row r="298">
          <cell r="A298" t="str">
            <v>ectr</v>
          </cell>
          <cell r="B298" t="str">
            <v>K</v>
          </cell>
        </row>
        <row r="299">
          <cell r="A299" t="str">
            <v>ecvi</v>
          </cell>
          <cell r="B299" t="str">
            <v>K</v>
          </cell>
        </row>
        <row r="300">
          <cell r="A300" t="str">
            <v>elan</v>
          </cell>
          <cell r="B300" t="str">
            <v>S</v>
          </cell>
        </row>
        <row r="301">
          <cell r="A301" t="str">
            <v>elel</v>
          </cell>
          <cell r="B301" t="str">
            <v>G</v>
          </cell>
        </row>
        <row r="302">
          <cell r="A302" t="str">
            <v>elma</v>
          </cell>
          <cell r="B302"/>
        </row>
        <row r="303">
          <cell r="A303" t="str">
            <v>eltr</v>
          </cell>
          <cell r="B303" t="str">
            <v>G</v>
          </cell>
        </row>
        <row r="304">
          <cell r="A304" t="str">
            <v>elsp</v>
          </cell>
          <cell r="B304" t="str">
            <v>G</v>
          </cell>
        </row>
        <row r="305">
          <cell r="A305" t="str">
            <v>elxx</v>
          </cell>
          <cell r="B305" t="str">
            <v>G</v>
          </cell>
        </row>
        <row r="306">
          <cell r="A306" t="str">
            <v>ende</v>
          </cell>
          <cell r="B306"/>
        </row>
        <row r="307">
          <cell r="A307" t="str">
            <v>enpi</v>
          </cell>
          <cell r="B307" t="str">
            <v>F</v>
          </cell>
        </row>
        <row r="308">
          <cell r="A308" t="str">
            <v>epad</v>
          </cell>
          <cell r="B308" t="str">
            <v>F</v>
          </cell>
        </row>
        <row r="309">
          <cell r="A309" t="str">
            <v>epan</v>
          </cell>
          <cell r="B309" t="str">
            <v>F</v>
          </cell>
        </row>
        <row r="310">
          <cell r="A310" t="str">
            <v>epca</v>
          </cell>
          <cell r="B310" t="str">
            <v>F</v>
          </cell>
        </row>
        <row r="311">
          <cell r="A311" t="str">
            <v>epci</v>
          </cell>
          <cell r="B311" t="str">
            <v>F</v>
          </cell>
        </row>
        <row r="312">
          <cell r="A312" t="str">
            <v>epsa</v>
          </cell>
          <cell r="B312" t="str">
            <v>F</v>
          </cell>
        </row>
        <row r="313">
          <cell r="A313" t="str">
            <v>epto</v>
          </cell>
          <cell r="B313"/>
        </row>
        <row r="314">
          <cell r="A314" t="str">
            <v>eptr</v>
          </cell>
          <cell r="B314"/>
        </row>
        <row r="315">
          <cell r="A315" t="str">
            <v>epvi</v>
          </cell>
          <cell r="B315"/>
        </row>
        <row r="316">
          <cell r="A316" t="str">
            <v>eqla</v>
          </cell>
          <cell r="B316"/>
        </row>
        <row r="317">
          <cell r="A317" t="str">
            <v>erab</v>
          </cell>
          <cell r="B317" t="str">
            <v>F</v>
          </cell>
        </row>
        <row r="318">
          <cell r="A318" t="str">
            <v>eral</v>
          </cell>
          <cell r="B318" t="str">
            <v>F</v>
          </cell>
        </row>
        <row r="319">
          <cell r="A319" t="str">
            <v>eran</v>
          </cell>
          <cell r="B319" t="str">
            <v>F</v>
          </cell>
        </row>
        <row r="320">
          <cell r="A320" t="str">
            <v>erar</v>
          </cell>
          <cell r="B320" t="str">
            <v>G</v>
          </cell>
        </row>
        <row r="321">
          <cell r="A321" t="str">
            <v>eras</v>
          </cell>
          <cell r="B321" t="str">
            <v>F</v>
          </cell>
        </row>
        <row r="322">
          <cell r="A322" t="str">
            <v>erba</v>
          </cell>
          <cell r="B322" t="str">
            <v>G</v>
          </cell>
        </row>
        <row r="323">
          <cell r="A323" t="str">
            <v>erbe</v>
          </cell>
          <cell r="B323" t="str">
            <v>F</v>
          </cell>
        </row>
        <row r="324">
          <cell r="A324" t="str">
            <v>erca</v>
          </cell>
          <cell r="B324" t="str">
            <v>F</v>
          </cell>
        </row>
        <row r="325">
          <cell r="A325" t="str">
            <v>erce</v>
          </cell>
          <cell r="B325" t="str">
            <v>F</v>
          </cell>
        </row>
        <row r="326">
          <cell r="A326" t="str">
            <v>erci</v>
          </cell>
          <cell r="B326" t="str">
            <v>F</v>
          </cell>
        </row>
        <row r="327">
          <cell r="A327" t="str">
            <v>erdi</v>
          </cell>
          <cell r="B327" t="str">
            <v>F</v>
          </cell>
        </row>
        <row r="328">
          <cell r="A328" t="str">
            <v>erfl</v>
          </cell>
          <cell r="B328" t="str">
            <v>F</v>
          </cell>
        </row>
        <row r="329">
          <cell r="A329" t="str">
            <v>erin</v>
          </cell>
          <cell r="B329" t="str">
            <v>G</v>
          </cell>
        </row>
        <row r="330">
          <cell r="A330" t="str">
            <v>erja</v>
          </cell>
          <cell r="B330" t="str">
            <v>F</v>
          </cell>
        </row>
        <row r="331">
          <cell r="A331" t="str">
            <v>erle</v>
          </cell>
          <cell r="B331" t="str">
            <v>F</v>
          </cell>
        </row>
        <row r="332">
          <cell r="A332" t="str">
            <v>erme</v>
          </cell>
          <cell r="B332" t="str">
            <v>G</v>
          </cell>
        </row>
        <row r="333">
          <cell r="A333" t="str">
            <v>ernu</v>
          </cell>
          <cell r="B333" t="str">
            <v>F</v>
          </cell>
        </row>
        <row r="334">
          <cell r="A334" t="str">
            <v>erpe</v>
          </cell>
          <cell r="B334" t="str">
            <v>G</v>
          </cell>
        </row>
        <row r="335">
          <cell r="A335" t="str">
            <v>erpi</v>
          </cell>
          <cell r="B335" t="str">
            <v>G</v>
          </cell>
        </row>
        <row r="336">
          <cell r="A336" t="str">
            <v>erpo</v>
          </cell>
          <cell r="B336" t="str">
            <v>F</v>
          </cell>
        </row>
        <row r="337">
          <cell r="A337" t="str">
            <v>erpu</v>
          </cell>
          <cell r="B337" t="str">
            <v>G</v>
          </cell>
        </row>
        <row r="338">
          <cell r="A338" t="str">
            <v>erra</v>
          </cell>
          <cell r="B338" t="str">
            <v>F</v>
          </cell>
        </row>
        <row r="339">
          <cell r="A339" t="str">
            <v>erro</v>
          </cell>
          <cell r="B339" t="str">
            <v>F</v>
          </cell>
        </row>
        <row r="340">
          <cell r="A340" t="str">
            <v>ersp</v>
          </cell>
          <cell r="B340" t="str">
            <v>F</v>
          </cell>
        </row>
        <row r="341">
          <cell r="A341" t="str">
            <v>ersu</v>
          </cell>
          <cell r="B341" t="str">
            <v>F</v>
          </cell>
        </row>
        <row r="342">
          <cell r="A342" t="str">
            <v>erwr</v>
          </cell>
          <cell r="B342" t="str">
            <v>F</v>
          </cell>
        </row>
        <row r="343">
          <cell r="A343" t="str">
            <v>erxx</v>
          </cell>
          <cell r="B343" t="str">
            <v>F</v>
          </cell>
        </row>
        <row r="344">
          <cell r="A344" t="str">
            <v>erxx2</v>
          </cell>
          <cell r="B344" t="str">
            <v>F</v>
          </cell>
        </row>
        <row r="345">
          <cell r="A345" t="str">
            <v>eual</v>
          </cell>
          <cell r="B345" t="str">
            <v>F</v>
          </cell>
        </row>
        <row r="346">
          <cell r="A346" t="str">
            <v>eude</v>
          </cell>
          <cell r="B346" t="str">
            <v>F</v>
          </cell>
        </row>
        <row r="347">
          <cell r="A347" t="str">
            <v>euex</v>
          </cell>
          <cell r="B347" t="str">
            <v>F</v>
          </cell>
        </row>
        <row r="348">
          <cell r="A348" t="str">
            <v>eufe</v>
          </cell>
          <cell r="B348" t="str">
            <v>F</v>
          </cell>
        </row>
        <row r="349">
          <cell r="A349" t="str">
            <v>euge</v>
          </cell>
          <cell r="B349" t="str">
            <v>F</v>
          </cell>
        </row>
        <row r="350">
          <cell r="A350" t="str">
            <v>euhe</v>
          </cell>
          <cell r="B350" t="str">
            <v>F</v>
          </cell>
        </row>
        <row r="351">
          <cell r="A351" t="str">
            <v>eula</v>
          </cell>
          <cell r="B351" t="str">
            <v>U</v>
          </cell>
        </row>
        <row r="352">
          <cell r="A352" t="str">
            <v>eulu</v>
          </cell>
          <cell r="B352" t="str">
            <v>F</v>
          </cell>
        </row>
        <row r="353">
          <cell r="A353" t="str">
            <v>euma</v>
          </cell>
          <cell r="B353" t="str">
            <v>F</v>
          </cell>
        </row>
        <row r="354">
          <cell r="A354" t="str">
            <v>eumi</v>
          </cell>
          <cell r="B354" t="str">
            <v>F</v>
          </cell>
        </row>
        <row r="355">
          <cell r="A355" t="str">
            <v>eure</v>
          </cell>
          <cell r="B355" t="str">
            <v>F</v>
          </cell>
        </row>
        <row r="356">
          <cell r="A356" t="str">
            <v>euse</v>
          </cell>
          <cell r="B356" t="str">
            <v>F</v>
          </cell>
        </row>
        <row r="357">
          <cell r="A357" t="str">
            <v>euse3</v>
          </cell>
          <cell r="B357" t="str">
            <v>F</v>
          </cell>
        </row>
        <row r="358">
          <cell r="A358" t="str">
            <v>eusp</v>
          </cell>
          <cell r="B358" t="str">
            <v>F</v>
          </cell>
        </row>
        <row r="359">
          <cell r="A359" t="str">
            <v>eust</v>
          </cell>
          <cell r="B359" t="str">
            <v>F</v>
          </cell>
        </row>
        <row r="360">
          <cell r="A360" t="str">
            <v>euxx</v>
          </cell>
          <cell r="B360" t="str">
            <v>F</v>
          </cell>
        </row>
        <row r="361">
          <cell r="A361" t="str">
            <v>evpi</v>
          </cell>
          <cell r="B361"/>
        </row>
        <row r="362">
          <cell r="A362" t="str">
            <v>fake</v>
          </cell>
          <cell r="B362"/>
        </row>
        <row r="363">
          <cell r="A363" t="str">
            <v>fapa</v>
          </cell>
          <cell r="B363" t="str">
            <v>S</v>
          </cell>
        </row>
        <row r="364">
          <cell r="A364" t="str">
            <v>fear</v>
          </cell>
          <cell r="B364" t="str">
            <v>G</v>
          </cell>
        </row>
        <row r="365">
          <cell r="A365" t="str">
            <v>feid</v>
          </cell>
          <cell r="B365" t="str">
            <v>G</v>
          </cell>
        </row>
        <row r="366">
          <cell r="A366" t="str">
            <v>feoc</v>
          </cell>
          <cell r="B366" t="str">
            <v>G</v>
          </cell>
        </row>
        <row r="367">
          <cell r="A367" t="str">
            <v>feov</v>
          </cell>
          <cell r="B367" t="str">
            <v>G</v>
          </cell>
        </row>
        <row r="368">
          <cell r="A368" t="str">
            <v>feru</v>
          </cell>
          <cell r="B368" t="str">
            <v>S</v>
          </cell>
        </row>
        <row r="369">
          <cell r="A369" t="str">
            <v>feth</v>
          </cell>
          <cell r="B369" t="str">
            <v>G</v>
          </cell>
        </row>
        <row r="370">
          <cell r="A370" t="str">
            <v>flca</v>
          </cell>
          <cell r="B370"/>
        </row>
        <row r="371">
          <cell r="A371" t="str">
            <v>fone</v>
          </cell>
          <cell r="B371" t="str">
            <v>T</v>
          </cell>
        </row>
        <row r="372">
          <cell r="A372" t="str">
            <v>forb</v>
          </cell>
          <cell r="B372" t="str">
            <v>F</v>
          </cell>
        </row>
        <row r="373">
          <cell r="A373" t="str">
            <v>fosp</v>
          </cell>
          <cell r="B373"/>
        </row>
        <row r="374">
          <cell r="A374" t="str">
            <v>fosp2</v>
          </cell>
          <cell r="B374"/>
        </row>
        <row r="375">
          <cell r="A375" t="str">
            <v>fram</v>
          </cell>
          <cell r="B375" t="str">
            <v>F</v>
          </cell>
        </row>
        <row r="376">
          <cell r="A376" t="str">
            <v>frbr</v>
          </cell>
          <cell r="B376" t="str">
            <v>F</v>
          </cell>
        </row>
        <row r="377">
          <cell r="A377" t="str">
            <v>frfl</v>
          </cell>
          <cell r="B377"/>
        </row>
        <row r="378">
          <cell r="A378" t="str">
            <v>frpe</v>
          </cell>
          <cell r="B378" t="str">
            <v>T</v>
          </cell>
        </row>
        <row r="379">
          <cell r="A379" t="str">
            <v>frov</v>
          </cell>
          <cell r="B379" t="str">
            <v>F</v>
          </cell>
        </row>
        <row r="380">
          <cell r="A380" t="str">
            <v>fuhe</v>
          </cell>
          <cell r="B380" t="str">
            <v>F</v>
          </cell>
        </row>
        <row r="381">
          <cell r="A381" t="str">
            <v>fung</v>
          </cell>
          <cell r="B381" t="str">
            <v>M</v>
          </cell>
        </row>
        <row r="382">
          <cell r="A382" t="str">
            <v>gaap</v>
          </cell>
          <cell r="B382" t="str">
            <v>F</v>
          </cell>
        </row>
        <row r="383">
          <cell r="A383" t="str">
            <v>gaas</v>
          </cell>
          <cell r="B383" t="str">
            <v>F</v>
          </cell>
        </row>
        <row r="384">
          <cell r="A384" t="str">
            <v>gabo</v>
          </cell>
          <cell r="B384" t="str">
            <v>F</v>
          </cell>
        </row>
        <row r="385">
          <cell r="A385" t="str">
            <v>gaco</v>
          </cell>
          <cell r="B385" t="str">
            <v>F</v>
          </cell>
        </row>
        <row r="386">
          <cell r="A386" t="str">
            <v>gafe</v>
          </cell>
          <cell r="B386" t="str">
            <v>F</v>
          </cell>
        </row>
        <row r="387">
          <cell r="A387" t="str">
            <v>gapa</v>
          </cell>
          <cell r="B387" t="str">
            <v>F</v>
          </cell>
        </row>
        <row r="388">
          <cell r="A388" t="str">
            <v>gapi</v>
          </cell>
          <cell r="B388" t="str">
            <v>F</v>
          </cell>
        </row>
        <row r="389">
          <cell r="A389" t="str">
            <v>gapu</v>
          </cell>
          <cell r="B389" t="str">
            <v>F</v>
          </cell>
        </row>
        <row r="390">
          <cell r="A390" t="str">
            <v>gasu</v>
          </cell>
          <cell r="B390" t="str">
            <v>F</v>
          </cell>
        </row>
        <row r="391">
          <cell r="A391" t="str">
            <v>gawr</v>
          </cell>
          <cell r="B391"/>
        </row>
        <row r="392">
          <cell r="A392" t="str">
            <v>geca</v>
          </cell>
          <cell r="B392" t="str">
            <v>F</v>
          </cell>
        </row>
        <row r="393">
          <cell r="A393" t="str">
            <v>gebi</v>
          </cell>
          <cell r="B393" t="str">
            <v>F</v>
          </cell>
        </row>
        <row r="394">
          <cell r="A394" t="str">
            <v>gepl</v>
          </cell>
          <cell r="B394" t="str">
            <v>F</v>
          </cell>
        </row>
        <row r="395">
          <cell r="A395" t="str">
            <v>geri</v>
          </cell>
          <cell r="B395" t="str">
            <v>F</v>
          </cell>
        </row>
        <row r="396">
          <cell r="A396" t="str">
            <v>gexx</v>
          </cell>
          <cell r="B396" t="str">
            <v>F</v>
          </cell>
        </row>
        <row r="397">
          <cell r="A397" t="str">
            <v>gifl</v>
          </cell>
          <cell r="B397" t="str">
            <v>F</v>
          </cell>
        </row>
        <row r="398">
          <cell r="A398" t="str">
            <v>giri</v>
          </cell>
          <cell r="B398" t="str">
            <v>F</v>
          </cell>
        </row>
        <row r="399">
          <cell r="A399" t="str">
            <v>gisi</v>
          </cell>
          <cell r="B399" t="str">
            <v>F</v>
          </cell>
        </row>
        <row r="400">
          <cell r="A400" t="str">
            <v>gisu</v>
          </cell>
          <cell r="B400" t="str">
            <v>F</v>
          </cell>
        </row>
        <row r="401">
          <cell r="A401" t="str">
            <v>glle</v>
          </cell>
          <cell r="B401"/>
        </row>
        <row r="402">
          <cell r="A402" t="str">
            <v>gnch</v>
          </cell>
          <cell r="B402" t="str">
            <v>F</v>
          </cell>
        </row>
        <row r="403">
          <cell r="A403" t="str">
            <v>goob</v>
          </cell>
          <cell r="B403" t="str">
            <v>F</v>
          </cell>
        </row>
        <row r="404">
          <cell r="A404" t="str">
            <v>grap</v>
          </cell>
          <cell r="B404" t="str">
            <v>F</v>
          </cell>
        </row>
        <row r="405">
          <cell r="A405" t="str">
            <v>gras</v>
          </cell>
          <cell r="B405" t="str">
            <v>G</v>
          </cell>
        </row>
        <row r="406">
          <cell r="A406" t="str">
            <v>gras2</v>
          </cell>
          <cell r="B406" t="str">
            <v>G</v>
          </cell>
        </row>
        <row r="407">
          <cell r="A407" t="str">
            <v>grav</v>
          </cell>
          <cell r="B407" t="str">
            <v>B</v>
          </cell>
        </row>
        <row r="408">
          <cell r="A408" t="str">
            <v>grca</v>
          </cell>
          <cell r="B408" t="str">
            <v>F</v>
          </cell>
        </row>
        <row r="409">
          <cell r="A409" t="str">
            <v>gugl</v>
          </cell>
          <cell r="B409" t="str">
            <v>U</v>
          </cell>
        </row>
        <row r="410">
          <cell r="A410" t="str">
            <v>gumi</v>
          </cell>
          <cell r="B410" t="str">
            <v>U</v>
          </cell>
        </row>
        <row r="411">
          <cell r="A411" t="str">
            <v>gusa</v>
          </cell>
          <cell r="B411" t="str">
            <v>U</v>
          </cell>
        </row>
        <row r="412">
          <cell r="A412" t="str">
            <v>hagr</v>
          </cell>
          <cell r="B412" t="str">
            <v>F</v>
          </cell>
        </row>
        <row r="413">
          <cell r="A413" t="str">
            <v>hahe</v>
          </cell>
          <cell r="B413" t="str">
            <v>F</v>
          </cell>
        </row>
        <row r="414">
          <cell r="A414" t="str">
            <v>hapi</v>
          </cell>
          <cell r="B414" t="str">
            <v>F</v>
          </cell>
        </row>
        <row r="415">
          <cell r="A415" t="str">
            <v>haxx</v>
          </cell>
          <cell r="B415" t="str">
            <v>F</v>
          </cell>
        </row>
        <row r="416">
          <cell r="A416" t="str">
            <v>hapl</v>
          </cell>
          <cell r="B416" t="str">
            <v>F</v>
          </cell>
        </row>
        <row r="417">
          <cell r="A417" t="str">
            <v>hasp</v>
          </cell>
          <cell r="B417" t="str">
            <v>F</v>
          </cell>
        </row>
        <row r="418">
          <cell r="A418" t="str">
            <v>hatr</v>
          </cell>
          <cell r="B418"/>
        </row>
        <row r="419">
          <cell r="A419" t="str">
            <v>hean</v>
          </cell>
          <cell r="B419" t="str">
            <v>F</v>
          </cell>
        </row>
        <row r="420">
          <cell r="A420" t="str">
            <v>heci</v>
          </cell>
          <cell r="B420" t="str">
            <v>F</v>
          </cell>
        </row>
        <row r="421">
          <cell r="A421" t="str">
            <v>heco</v>
          </cell>
          <cell r="B421"/>
        </row>
        <row r="422">
          <cell r="A422" t="str">
            <v>hecu</v>
          </cell>
          <cell r="B422"/>
        </row>
        <row r="423">
          <cell r="A423" t="str">
            <v>hedr</v>
          </cell>
          <cell r="B423" t="str">
            <v>F</v>
          </cell>
        </row>
        <row r="424">
          <cell r="A424" t="str">
            <v>hena</v>
          </cell>
          <cell r="B424" t="str">
            <v>F</v>
          </cell>
        </row>
        <row r="425">
          <cell r="A425" t="str">
            <v>heob</v>
          </cell>
          <cell r="B425" t="str">
            <v>F</v>
          </cell>
        </row>
        <row r="426">
          <cell r="A426" t="str">
            <v>hepa</v>
          </cell>
          <cell r="B426" t="str">
            <v>F</v>
          </cell>
        </row>
        <row r="427">
          <cell r="A427" t="str">
            <v>hepe</v>
          </cell>
          <cell r="B427" t="str">
            <v>F</v>
          </cell>
        </row>
        <row r="428">
          <cell r="A428" t="str">
            <v>heru</v>
          </cell>
          <cell r="B428" t="str">
            <v>F</v>
          </cell>
        </row>
        <row r="429">
          <cell r="A429" t="str">
            <v>hesc</v>
          </cell>
          <cell r="B429" t="str">
            <v>F</v>
          </cell>
        </row>
        <row r="430">
          <cell r="A430" t="str">
            <v>heve</v>
          </cell>
          <cell r="B430" t="str">
            <v>F</v>
          </cell>
        </row>
        <row r="431">
          <cell r="A431" t="str">
            <v>hewo</v>
          </cell>
          <cell r="B431" t="str">
            <v>F</v>
          </cell>
        </row>
        <row r="432">
          <cell r="A432" t="str">
            <v>hexx</v>
          </cell>
          <cell r="B432" t="str">
            <v>F</v>
          </cell>
        </row>
        <row r="433">
          <cell r="A433" t="str">
            <v>hier</v>
          </cell>
          <cell r="B433" t="str">
            <v>F</v>
          </cell>
        </row>
        <row r="434">
          <cell r="A434" t="str">
            <v>hife</v>
          </cell>
          <cell r="B434" t="str">
            <v>F</v>
          </cell>
        </row>
        <row r="435">
          <cell r="A435" t="str">
            <v>hija</v>
          </cell>
          <cell r="B435" t="str">
            <v>G</v>
          </cell>
        </row>
        <row r="436">
          <cell r="A436" t="str">
            <v>hode</v>
          </cell>
          <cell r="B436"/>
        </row>
        <row r="437">
          <cell r="A437" t="str">
            <v>hodr</v>
          </cell>
          <cell r="B437"/>
        </row>
        <row r="438">
          <cell r="A438" t="str">
            <v>hodu</v>
          </cell>
          <cell r="B438" t="str">
            <v>S</v>
          </cell>
        </row>
        <row r="439">
          <cell r="A439" t="str">
            <v>hoja</v>
          </cell>
          <cell r="B439"/>
        </row>
        <row r="440">
          <cell r="A440" t="str">
            <v>hoju</v>
          </cell>
          <cell r="B440" t="str">
            <v>G</v>
          </cell>
        </row>
        <row r="441">
          <cell r="A441" t="str">
            <v>hudi</v>
          </cell>
          <cell r="B441" t="str">
            <v>B</v>
          </cell>
        </row>
        <row r="442">
          <cell r="A442" t="str">
            <v>hudo</v>
          </cell>
          <cell r="B442" t="str">
            <v>L</v>
          </cell>
        </row>
        <row r="443">
          <cell r="A443" t="str">
            <v>hyar</v>
          </cell>
          <cell r="B443" t="str">
            <v>F</v>
          </cell>
        </row>
        <row r="444">
          <cell r="A444" t="str">
            <v>hybi</v>
          </cell>
          <cell r="B444" t="str">
            <v>F</v>
          </cell>
        </row>
        <row r="445">
          <cell r="A445" t="str">
            <v>hyfi</v>
          </cell>
          <cell r="B445" t="str">
            <v>F</v>
          </cell>
        </row>
        <row r="446">
          <cell r="A446" t="str">
            <v>hymo</v>
          </cell>
          <cell r="B446"/>
        </row>
        <row r="447">
          <cell r="A447" t="str">
            <v>hyod</v>
          </cell>
          <cell r="B447" t="str">
            <v>F</v>
          </cell>
        </row>
        <row r="448">
          <cell r="A448" t="str">
            <v>hyri</v>
          </cell>
          <cell r="B448" t="str">
            <v>F</v>
          </cell>
        </row>
        <row r="449">
          <cell r="A449" t="str">
            <v>hysp</v>
          </cell>
          <cell r="B449" t="str">
            <v>F</v>
          </cell>
        </row>
        <row r="450">
          <cell r="A450" t="str">
            <v>ipag</v>
          </cell>
          <cell r="B450" t="str">
            <v>F</v>
          </cell>
        </row>
        <row r="451">
          <cell r="A451" t="str">
            <v>ipco</v>
          </cell>
          <cell r="B451" t="str">
            <v>F</v>
          </cell>
        </row>
        <row r="452">
          <cell r="A452" t="str">
            <v>ipco2</v>
          </cell>
          <cell r="B452" t="str">
            <v>F</v>
          </cell>
        </row>
        <row r="453">
          <cell r="A453" t="str">
            <v>iphi</v>
          </cell>
          <cell r="B453" t="str">
            <v>F</v>
          </cell>
        </row>
        <row r="454">
          <cell r="A454" t="str">
            <v>ipla</v>
          </cell>
          <cell r="B454" t="str">
            <v>F</v>
          </cell>
        </row>
        <row r="455">
          <cell r="A455" t="str">
            <v>iplo</v>
          </cell>
          <cell r="B455" t="str">
            <v>F</v>
          </cell>
        </row>
        <row r="456">
          <cell r="A456" t="str">
            <v>ipmu</v>
          </cell>
          <cell r="B456" t="str">
            <v>F</v>
          </cell>
        </row>
        <row r="457">
          <cell r="A457" t="str">
            <v>ippu</v>
          </cell>
          <cell r="B457" t="str">
            <v>F</v>
          </cell>
        </row>
        <row r="458">
          <cell r="A458" t="str">
            <v>irmi</v>
          </cell>
          <cell r="B458" t="str">
            <v>F</v>
          </cell>
        </row>
        <row r="459">
          <cell r="A459" t="str">
            <v>ivam</v>
          </cell>
          <cell r="B459"/>
        </row>
        <row r="460">
          <cell r="A460" t="str">
            <v>jaam</v>
          </cell>
          <cell r="B460" t="str">
            <v>S</v>
          </cell>
        </row>
        <row r="461">
          <cell r="A461" t="str">
            <v>juba</v>
          </cell>
          <cell r="B461" t="str">
            <v>G</v>
          </cell>
        </row>
        <row r="462">
          <cell r="A462" t="str">
            <v>jubu</v>
          </cell>
          <cell r="B462" t="str">
            <v>G</v>
          </cell>
        </row>
        <row r="463">
          <cell r="A463" t="str">
            <v>juco</v>
          </cell>
          <cell r="B463" t="str">
            <v>S</v>
          </cell>
        </row>
        <row r="464">
          <cell r="A464" t="str">
            <v>jude</v>
          </cell>
          <cell r="B464" t="str">
            <v>T</v>
          </cell>
        </row>
        <row r="465">
          <cell r="A465" t="str">
            <v>juin</v>
          </cell>
          <cell r="B465" t="str">
            <v>G</v>
          </cell>
        </row>
        <row r="466">
          <cell r="A466" t="str">
            <v>jume</v>
          </cell>
          <cell r="B466" t="str">
            <v>G</v>
          </cell>
        </row>
        <row r="467">
          <cell r="A467" t="str">
            <v>jumo</v>
          </cell>
          <cell r="B467" t="str">
            <v>T</v>
          </cell>
        </row>
        <row r="468">
          <cell r="A468" t="str">
            <v>junc</v>
          </cell>
          <cell r="B468" t="str">
            <v>G</v>
          </cell>
        </row>
        <row r="469">
          <cell r="A469" t="str">
            <v>jusc</v>
          </cell>
          <cell r="B469" t="str">
            <v>T</v>
          </cell>
        </row>
        <row r="470">
          <cell r="A470" t="str">
            <v>jute</v>
          </cell>
          <cell r="B470" t="str">
            <v>G</v>
          </cell>
        </row>
        <row r="471">
          <cell r="A471" t="str">
            <v>juto</v>
          </cell>
          <cell r="B471" t="str">
            <v>G</v>
          </cell>
        </row>
        <row r="472">
          <cell r="A472" t="str">
            <v>kaca</v>
          </cell>
          <cell r="B472"/>
        </row>
        <row r="473">
          <cell r="A473" t="str">
            <v>kapa</v>
          </cell>
          <cell r="B473"/>
        </row>
        <row r="474">
          <cell r="A474" t="str">
            <v>kocr</v>
          </cell>
          <cell r="B474" t="str">
            <v>G</v>
          </cell>
        </row>
        <row r="475">
          <cell r="A475" t="str">
            <v>kosc</v>
          </cell>
          <cell r="B475" t="str">
            <v>F</v>
          </cell>
        </row>
        <row r="476">
          <cell r="A476" t="str">
            <v>krla</v>
          </cell>
          <cell r="B476" t="str">
            <v>F</v>
          </cell>
        </row>
        <row r="477">
          <cell r="A477" t="str">
            <v>kuch</v>
          </cell>
          <cell r="B477" t="str">
            <v>F</v>
          </cell>
        </row>
        <row r="478">
          <cell r="A478" t="str">
            <v>kuxx</v>
          </cell>
          <cell r="B478" t="str">
            <v>F</v>
          </cell>
        </row>
        <row r="479">
          <cell r="A479" t="str">
            <v>laar</v>
          </cell>
          <cell r="B479" t="str">
            <v>F</v>
          </cell>
        </row>
        <row r="480">
          <cell r="A480" t="str">
            <v>lapu</v>
          </cell>
          <cell r="B480" t="str">
            <v>F</v>
          </cell>
        </row>
        <row r="481">
          <cell r="A481" t="str">
            <v>lare</v>
          </cell>
          <cell r="B481" t="str">
            <v>F</v>
          </cell>
        </row>
        <row r="482">
          <cell r="A482" t="str">
            <v>lart</v>
          </cell>
          <cell r="B482" t="str">
            <v>B</v>
          </cell>
        </row>
        <row r="483">
          <cell r="A483" t="str">
            <v>lase</v>
          </cell>
          <cell r="B483" t="str">
            <v>F</v>
          </cell>
        </row>
        <row r="484">
          <cell r="A484" t="str">
            <v>late</v>
          </cell>
          <cell r="B484" t="str">
            <v>F</v>
          </cell>
        </row>
        <row r="485">
          <cell r="A485" t="str">
            <v>lath</v>
          </cell>
          <cell r="B485" t="str">
            <v>F</v>
          </cell>
        </row>
        <row r="486">
          <cell r="A486" t="str">
            <v>latr</v>
          </cell>
          <cell r="B486" t="str">
            <v>U</v>
          </cell>
        </row>
        <row r="487">
          <cell r="A487" t="str">
            <v>laxx</v>
          </cell>
          <cell r="B487" t="str">
            <v>F</v>
          </cell>
        </row>
        <row r="488">
          <cell r="A488" t="str">
            <v>lede</v>
          </cell>
          <cell r="B488" t="str">
            <v>F</v>
          </cell>
        </row>
        <row r="489">
          <cell r="A489" t="str">
            <v>ledu</v>
          </cell>
          <cell r="B489" t="str">
            <v>G</v>
          </cell>
        </row>
        <row r="490">
          <cell r="A490" t="str">
            <v>leer</v>
          </cell>
          <cell r="B490" t="str">
            <v>F</v>
          </cell>
        </row>
        <row r="491">
          <cell r="A491" t="str">
            <v>lefe</v>
          </cell>
          <cell r="B491" t="str">
            <v>F</v>
          </cell>
        </row>
        <row r="492">
          <cell r="A492" t="str">
            <v>lefi</v>
          </cell>
          <cell r="B492" t="str">
            <v>F</v>
          </cell>
        </row>
        <row r="493">
          <cell r="A493" t="str">
            <v>lego</v>
          </cell>
          <cell r="B493" t="str">
            <v>F</v>
          </cell>
        </row>
        <row r="494">
          <cell r="A494" t="str">
            <v>lela</v>
          </cell>
          <cell r="B494" t="str">
            <v>F</v>
          </cell>
        </row>
        <row r="495">
          <cell r="A495" t="str">
            <v>lela2</v>
          </cell>
          <cell r="B495" t="str">
            <v>F</v>
          </cell>
        </row>
        <row r="496">
          <cell r="A496" t="str">
            <v>leme</v>
          </cell>
          <cell r="B496" t="str">
            <v>F</v>
          </cell>
        </row>
        <row r="497">
          <cell r="A497" t="str">
            <v>lemo</v>
          </cell>
          <cell r="B497" t="str">
            <v>F</v>
          </cell>
        </row>
        <row r="498">
          <cell r="A498" t="str">
            <v>leor</v>
          </cell>
          <cell r="B498" t="str">
            <v>G</v>
          </cell>
        </row>
        <row r="499">
          <cell r="A499" t="str">
            <v>leov</v>
          </cell>
          <cell r="B499" t="str">
            <v>F</v>
          </cell>
        </row>
        <row r="500">
          <cell r="A500" t="str">
            <v>lepr</v>
          </cell>
          <cell r="B500" t="str">
            <v>F</v>
          </cell>
        </row>
        <row r="501">
          <cell r="A501" t="str">
            <v>lexx</v>
          </cell>
          <cell r="B501" t="str">
            <v>F</v>
          </cell>
        </row>
        <row r="502">
          <cell r="A502" t="str">
            <v>liar</v>
          </cell>
          <cell r="B502" t="str">
            <v>F</v>
          </cell>
        </row>
        <row r="503">
          <cell r="A503" t="str">
            <v>lich</v>
          </cell>
          <cell r="B503" t="str">
            <v>C</v>
          </cell>
        </row>
        <row r="504">
          <cell r="A504" t="str">
            <v>lico</v>
          </cell>
          <cell r="B504" t="str">
            <v>F</v>
          </cell>
        </row>
        <row r="505">
          <cell r="A505" t="str">
            <v>liin</v>
          </cell>
          <cell r="B505" t="str">
            <v>F</v>
          </cell>
        </row>
        <row r="506">
          <cell r="A506" t="str">
            <v>lile</v>
          </cell>
          <cell r="B506" t="str">
            <v>F</v>
          </cell>
        </row>
        <row r="507">
          <cell r="A507" t="str">
            <v>lili</v>
          </cell>
          <cell r="B507"/>
        </row>
        <row r="508">
          <cell r="A508" t="str">
            <v>limu</v>
          </cell>
          <cell r="B508" t="str">
            <v>F</v>
          </cell>
        </row>
        <row r="509">
          <cell r="A509" t="str">
            <v>line</v>
          </cell>
          <cell r="B509" t="str">
            <v>F</v>
          </cell>
        </row>
        <row r="510">
          <cell r="A510" t="str">
            <v>lipu</v>
          </cell>
          <cell r="B510" t="str">
            <v>F</v>
          </cell>
        </row>
        <row r="511">
          <cell r="A511" t="str">
            <v>lipu2</v>
          </cell>
          <cell r="B511" t="str">
            <v>F</v>
          </cell>
        </row>
        <row r="512">
          <cell r="A512" t="str">
            <v>liri</v>
          </cell>
          <cell r="B512" t="str">
            <v>F</v>
          </cell>
        </row>
        <row r="513">
          <cell r="A513" t="str">
            <v>litt</v>
          </cell>
          <cell r="B513" t="str">
            <v>L</v>
          </cell>
        </row>
        <row r="514">
          <cell r="A514" t="str">
            <v>lixx</v>
          </cell>
          <cell r="B514" t="str">
            <v>F</v>
          </cell>
        </row>
        <row r="515">
          <cell r="A515" t="str">
            <v>logr</v>
          </cell>
          <cell r="B515" t="str">
            <v>F</v>
          </cell>
        </row>
        <row r="516">
          <cell r="A516" t="str">
            <v>lomu</v>
          </cell>
          <cell r="B516" t="str">
            <v>G</v>
          </cell>
        </row>
        <row r="517">
          <cell r="A517" t="str">
            <v>lonu</v>
          </cell>
          <cell r="B517" t="str">
            <v>F</v>
          </cell>
        </row>
        <row r="518">
          <cell r="A518" t="str">
            <v>lope</v>
          </cell>
          <cell r="B518" t="str">
            <v>G</v>
          </cell>
        </row>
        <row r="519">
          <cell r="A519" t="str">
            <v>lowr</v>
          </cell>
          <cell r="B519" t="str">
            <v>F</v>
          </cell>
        </row>
        <row r="520">
          <cell r="A520" t="str">
            <v>lubr</v>
          </cell>
          <cell r="B520" t="str">
            <v>F</v>
          </cell>
        </row>
        <row r="521">
          <cell r="A521" t="str">
            <v>luca</v>
          </cell>
          <cell r="B521" t="str">
            <v>F</v>
          </cell>
        </row>
        <row r="522">
          <cell r="A522" t="str">
            <v>luki</v>
          </cell>
          <cell r="B522" t="str">
            <v>F</v>
          </cell>
        </row>
        <row r="523">
          <cell r="A523" t="str">
            <v>lupi</v>
          </cell>
          <cell r="B523" t="str">
            <v>F</v>
          </cell>
        </row>
        <row r="524">
          <cell r="A524" t="str">
            <v>lyam</v>
          </cell>
          <cell r="B524"/>
        </row>
        <row r="525">
          <cell r="A525" t="str">
            <v>lylu</v>
          </cell>
          <cell r="B525"/>
        </row>
        <row r="526">
          <cell r="A526" t="str">
            <v>lypa</v>
          </cell>
          <cell r="B526" t="str">
            <v>U</v>
          </cell>
        </row>
        <row r="527">
          <cell r="A527" t="str">
            <v>lyph</v>
          </cell>
          <cell r="B527" t="str">
            <v>G</v>
          </cell>
        </row>
        <row r="528">
          <cell r="A528" t="str">
            <v>lyto</v>
          </cell>
          <cell r="B528"/>
        </row>
        <row r="529">
          <cell r="A529" t="str">
            <v>maan</v>
          </cell>
          <cell r="B529"/>
        </row>
        <row r="530">
          <cell r="A530" t="str">
            <v>mabi</v>
          </cell>
          <cell r="B530" t="str">
            <v>F</v>
          </cell>
        </row>
        <row r="531">
          <cell r="A531" t="str">
            <v>mabo</v>
          </cell>
          <cell r="B531" t="str">
            <v>F</v>
          </cell>
        </row>
        <row r="532">
          <cell r="A532" t="str">
            <v>maca</v>
          </cell>
          <cell r="B532" t="str">
            <v>F</v>
          </cell>
        </row>
        <row r="533">
          <cell r="A533" t="str">
            <v>mafe</v>
          </cell>
          <cell r="B533" t="str">
            <v>F</v>
          </cell>
        </row>
        <row r="534">
          <cell r="A534" t="str">
            <v>magu</v>
          </cell>
          <cell r="B534"/>
        </row>
        <row r="535">
          <cell r="A535" t="str">
            <v>mali</v>
          </cell>
          <cell r="B535" t="str">
            <v>F</v>
          </cell>
        </row>
        <row r="536">
          <cell r="A536" t="str">
            <v>mane</v>
          </cell>
          <cell r="B536" t="str">
            <v>F</v>
          </cell>
        </row>
        <row r="537">
          <cell r="A537" t="str">
            <v>mapa</v>
          </cell>
          <cell r="B537" t="str">
            <v>F</v>
          </cell>
        </row>
        <row r="538">
          <cell r="A538" t="str">
            <v>mata</v>
          </cell>
          <cell r="B538" t="str">
            <v>F</v>
          </cell>
        </row>
        <row r="539">
          <cell r="A539" t="str">
            <v>mavu</v>
          </cell>
          <cell r="B539" t="str">
            <v>F</v>
          </cell>
        </row>
        <row r="540">
          <cell r="A540" t="str">
            <v>mawr</v>
          </cell>
          <cell r="B540" t="str">
            <v>F</v>
          </cell>
        </row>
        <row r="541">
          <cell r="A541" t="str">
            <v>maxx</v>
          </cell>
          <cell r="B541" t="str">
            <v>F</v>
          </cell>
        </row>
        <row r="542">
          <cell r="A542" t="str">
            <v>meal</v>
          </cell>
          <cell r="B542" t="str">
            <v>F</v>
          </cell>
        </row>
        <row r="543">
          <cell r="A543" t="str">
            <v>meal2</v>
          </cell>
          <cell r="B543" t="str">
            <v>F</v>
          </cell>
        </row>
        <row r="544">
          <cell r="A544" t="str">
            <v>mear</v>
          </cell>
          <cell r="B544" t="str">
            <v>F</v>
          </cell>
        </row>
        <row r="545">
          <cell r="A545" t="str">
            <v>mela</v>
          </cell>
          <cell r="B545" t="str">
            <v>F</v>
          </cell>
        </row>
        <row r="546">
          <cell r="A546" t="str">
            <v>mela2</v>
          </cell>
          <cell r="B546" t="str">
            <v>F</v>
          </cell>
        </row>
        <row r="547">
          <cell r="A547" t="str">
            <v>mele</v>
          </cell>
          <cell r="B547" t="str">
            <v>F</v>
          </cell>
        </row>
        <row r="548">
          <cell r="A548" t="str">
            <v>melu</v>
          </cell>
          <cell r="B548" t="str">
            <v>F</v>
          </cell>
        </row>
        <row r="549">
          <cell r="A549" t="str">
            <v>memu</v>
          </cell>
          <cell r="B549" t="str">
            <v>F</v>
          </cell>
        </row>
        <row r="550">
          <cell r="A550" t="str">
            <v>mepu</v>
          </cell>
          <cell r="B550" t="str">
            <v>F</v>
          </cell>
        </row>
        <row r="551">
          <cell r="A551" t="str">
            <v>mesa</v>
          </cell>
          <cell r="B551" t="str">
            <v>F</v>
          </cell>
        </row>
        <row r="552">
          <cell r="A552" t="str">
            <v>mesc</v>
          </cell>
          <cell r="B552"/>
        </row>
        <row r="553">
          <cell r="A553" t="str">
            <v>mexx</v>
          </cell>
          <cell r="B553" t="str">
            <v>F</v>
          </cell>
        </row>
        <row r="554">
          <cell r="A554" t="str">
            <v>migl</v>
          </cell>
          <cell r="B554" t="str">
            <v>F</v>
          </cell>
        </row>
        <row r="555">
          <cell r="A555" t="str">
            <v>migr</v>
          </cell>
          <cell r="B555" t="str">
            <v>F</v>
          </cell>
        </row>
        <row r="556">
          <cell r="A556" t="str">
            <v>migu</v>
          </cell>
          <cell r="B556" t="str">
            <v>F</v>
          </cell>
        </row>
        <row r="557">
          <cell r="A557" t="str">
            <v>mimu</v>
          </cell>
          <cell r="B557" t="str">
            <v>F</v>
          </cell>
        </row>
        <row r="558">
          <cell r="A558" t="str">
            <v>mint</v>
          </cell>
          <cell r="B558" t="str">
            <v>F</v>
          </cell>
        </row>
        <row r="559">
          <cell r="A559" t="str">
            <v>miox</v>
          </cell>
          <cell r="B559" t="str">
            <v>F</v>
          </cell>
        </row>
        <row r="560">
          <cell r="A560" t="str">
            <v>mome</v>
          </cell>
          <cell r="B560" t="str">
            <v>F</v>
          </cell>
        </row>
        <row r="561">
          <cell r="A561" t="str">
            <v>mood</v>
          </cell>
          <cell r="B561" t="str">
            <v>F</v>
          </cell>
        </row>
        <row r="562">
          <cell r="A562" t="str">
            <v>mope</v>
          </cell>
          <cell r="B562" t="str">
            <v>F</v>
          </cell>
        </row>
        <row r="563">
          <cell r="A563" t="str">
            <v>moss</v>
          </cell>
          <cell r="B563" t="str">
            <v>C</v>
          </cell>
        </row>
        <row r="564">
          <cell r="A564" t="str">
            <v>muar</v>
          </cell>
          <cell r="B564" t="str">
            <v>G</v>
          </cell>
        </row>
        <row r="565">
          <cell r="A565" t="str">
            <v>muar2</v>
          </cell>
          <cell r="B565" t="str">
            <v>G</v>
          </cell>
        </row>
        <row r="566">
          <cell r="A566" t="str">
            <v>muas</v>
          </cell>
          <cell r="B566" t="str">
            <v>G</v>
          </cell>
        </row>
        <row r="567">
          <cell r="A567" t="str">
            <v>mumi</v>
          </cell>
          <cell r="B567" t="str">
            <v>G</v>
          </cell>
        </row>
        <row r="568">
          <cell r="A568" t="str">
            <v>mumo</v>
          </cell>
          <cell r="B568" t="str">
            <v>G</v>
          </cell>
        </row>
        <row r="569">
          <cell r="A569" t="str">
            <v>mumo2</v>
          </cell>
          <cell r="B569" t="str">
            <v>G</v>
          </cell>
        </row>
        <row r="570">
          <cell r="A570" t="str">
            <v>mupa</v>
          </cell>
          <cell r="B570" t="str">
            <v>G</v>
          </cell>
        </row>
        <row r="571">
          <cell r="A571" t="str">
            <v>mupo</v>
          </cell>
          <cell r="B571" t="str">
            <v>G</v>
          </cell>
        </row>
        <row r="572">
          <cell r="A572" t="str">
            <v>mupu</v>
          </cell>
          <cell r="B572" t="str">
            <v>G</v>
          </cell>
        </row>
        <row r="573">
          <cell r="A573" t="str">
            <v>mure</v>
          </cell>
          <cell r="B573" t="str">
            <v>G</v>
          </cell>
        </row>
        <row r="574">
          <cell r="A574" t="str">
            <v>muri</v>
          </cell>
          <cell r="B574" t="str">
            <v>G</v>
          </cell>
        </row>
        <row r="575">
          <cell r="A575" t="str">
            <v>muse</v>
          </cell>
          <cell r="B575" t="str">
            <v>G</v>
          </cell>
        </row>
        <row r="576">
          <cell r="A576" t="str">
            <v>mush</v>
          </cell>
          <cell r="B576" t="str">
            <v>M</v>
          </cell>
        </row>
        <row r="577">
          <cell r="A577" t="str">
            <v>musp</v>
          </cell>
          <cell r="B577" t="str">
            <v>G</v>
          </cell>
        </row>
        <row r="578">
          <cell r="A578" t="str">
            <v>musq</v>
          </cell>
          <cell r="B578" t="str">
            <v>G</v>
          </cell>
        </row>
        <row r="579">
          <cell r="A579" t="str">
            <v>muto</v>
          </cell>
          <cell r="B579" t="str">
            <v>G</v>
          </cell>
        </row>
        <row r="580">
          <cell r="A580" t="str">
            <v>muwo</v>
          </cell>
          <cell r="B580" t="str">
            <v>G</v>
          </cell>
        </row>
        <row r="581">
          <cell r="A581" t="str">
            <v>muwr</v>
          </cell>
          <cell r="B581" t="str">
            <v>G</v>
          </cell>
        </row>
        <row r="582">
          <cell r="A582" t="str">
            <v>nadi</v>
          </cell>
          <cell r="B582" t="str">
            <v>F</v>
          </cell>
        </row>
        <row r="583">
          <cell r="A583" t="str">
            <v>nahi</v>
          </cell>
          <cell r="B583" t="str">
            <v>F</v>
          </cell>
        </row>
        <row r="584">
          <cell r="A584" t="str">
            <v>nein</v>
          </cell>
          <cell r="B584"/>
        </row>
        <row r="585">
          <cell r="A585" t="str">
            <v>nitr</v>
          </cell>
          <cell r="B585" t="str">
            <v>F</v>
          </cell>
        </row>
        <row r="586">
          <cell r="A586" t="str">
            <v>nomi</v>
          </cell>
          <cell r="B586" t="str">
            <v>F</v>
          </cell>
        </row>
        <row r="587">
          <cell r="A587" t="str">
            <v>nost</v>
          </cell>
          <cell r="B587" t="str">
            <v>F</v>
          </cell>
        </row>
        <row r="588">
          <cell r="A588" t="str">
            <v>oeal</v>
          </cell>
          <cell r="B588" t="str">
            <v>F</v>
          </cell>
        </row>
        <row r="589">
          <cell r="A589" t="str">
            <v>oeca</v>
          </cell>
          <cell r="B589" t="str">
            <v>F</v>
          </cell>
        </row>
        <row r="590">
          <cell r="A590" t="str">
            <v>oeco</v>
          </cell>
          <cell r="B590" t="str">
            <v>F</v>
          </cell>
        </row>
        <row r="591">
          <cell r="A591" t="str">
            <v>oeha</v>
          </cell>
          <cell r="B591" t="str">
            <v>F</v>
          </cell>
        </row>
        <row r="592">
          <cell r="A592" t="str">
            <v>oeho</v>
          </cell>
          <cell r="B592" t="str">
            <v>F</v>
          </cell>
        </row>
        <row r="593">
          <cell r="A593" t="str">
            <v>oela</v>
          </cell>
          <cell r="B593" t="str">
            <v>F</v>
          </cell>
        </row>
        <row r="594">
          <cell r="A594" t="str">
            <v>oeru</v>
          </cell>
          <cell r="B594" t="str">
            <v>F</v>
          </cell>
        </row>
        <row r="595">
          <cell r="A595" t="str">
            <v>oexx</v>
          </cell>
          <cell r="B595" t="str">
            <v>F</v>
          </cell>
        </row>
        <row r="596">
          <cell r="A596" t="str">
            <v>onxx</v>
          </cell>
          <cell r="B596" t="str">
            <v>F</v>
          </cell>
        </row>
        <row r="597">
          <cell r="A597" t="str">
            <v>opcl</v>
          </cell>
          <cell r="B597" t="str">
            <v>K</v>
          </cell>
        </row>
        <row r="598">
          <cell r="A598" t="str">
            <v>opda</v>
          </cell>
          <cell r="B598" t="str">
            <v>K</v>
          </cell>
        </row>
        <row r="599">
          <cell r="A599" t="str">
            <v>oper</v>
          </cell>
          <cell r="B599" t="str">
            <v>K</v>
          </cell>
        </row>
        <row r="600">
          <cell r="A600" t="str">
            <v>opfr</v>
          </cell>
          <cell r="B600" t="str">
            <v>K</v>
          </cell>
        </row>
        <row r="601">
          <cell r="A601" t="str">
            <v>opim</v>
          </cell>
          <cell r="B601" t="str">
            <v>K</v>
          </cell>
        </row>
        <row r="602">
          <cell r="A602" t="str">
            <v>ople</v>
          </cell>
          <cell r="B602" t="str">
            <v>K</v>
          </cell>
        </row>
        <row r="603">
          <cell r="A603" t="str">
            <v>opma</v>
          </cell>
          <cell r="B603" t="str">
            <v>K</v>
          </cell>
        </row>
        <row r="604">
          <cell r="A604" t="str">
            <v>opph</v>
          </cell>
          <cell r="B604" t="str">
            <v>K</v>
          </cell>
        </row>
        <row r="605">
          <cell r="A605" t="str">
            <v>oppo</v>
          </cell>
          <cell r="B605" t="str">
            <v>K</v>
          </cell>
        </row>
        <row r="606">
          <cell r="A606" t="str">
            <v>opsp</v>
          </cell>
          <cell r="B606" t="str">
            <v>K</v>
          </cell>
        </row>
        <row r="607">
          <cell r="A607" t="str">
            <v>opvi</v>
          </cell>
          <cell r="B607" t="str">
            <v>K</v>
          </cell>
        </row>
        <row r="608">
          <cell r="A608" t="str">
            <v>opxx</v>
          </cell>
          <cell r="B608" t="str">
            <v>K</v>
          </cell>
        </row>
        <row r="609">
          <cell r="A609" t="str">
            <v>orhy</v>
          </cell>
          <cell r="B609" t="str">
            <v>G</v>
          </cell>
        </row>
        <row r="610">
          <cell r="A610" t="str">
            <v>ormi</v>
          </cell>
          <cell r="B610" t="str">
            <v>G</v>
          </cell>
        </row>
        <row r="611">
          <cell r="A611" t="str">
            <v>ormu</v>
          </cell>
          <cell r="B611" t="str">
            <v>F</v>
          </cell>
        </row>
        <row r="612">
          <cell r="A612" t="str">
            <v>osob</v>
          </cell>
          <cell r="B612" t="str">
            <v>F</v>
          </cell>
        </row>
        <row r="613">
          <cell r="A613" t="str">
            <v>oxal</v>
          </cell>
          <cell r="B613" t="str">
            <v>F</v>
          </cell>
        </row>
        <row r="614">
          <cell r="A614" t="str">
            <v>oxco</v>
          </cell>
          <cell r="B614" t="str">
            <v>F</v>
          </cell>
        </row>
        <row r="615">
          <cell r="A615" t="str">
            <v>oxdi</v>
          </cell>
          <cell r="B615" t="str">
            <v>F</v>
          </cell>
        </row>
        <row r="616">
          <cell r="A616" t="str">
            <v>oxli</v>
          </cell>
          <cell r="B616" t="str">
            <v>F</v>
          </cell>
        </row>
        <row r="617">
          <cell r="A617" t="str">
            <v>oxme</v>
          </cell>
          <cell r="B617" t="str">
            <v>F</v>
          </cell>
        </row>
        <row r="618">
          <cell r="A618" t="str">
            <v>oxpu</v>
          </cell>
          <cell r="B618" t="str">
            <v>F</v>
          </cell>
        </row>
        <row r="619">
          <cell r="A619" t="str">
            <v>oxse</v>
          </cell>
          <cell r="B619" t="str">
            <v>F</v>
          </cell>
        </row>
        <row r="620">
          <cell r="A620" t="str">
            <v>oxst</v>
          </cell>
          <cell r="B620" t="str">
            <v>F</v>
          </cell>
        </row>
        <row r="621">
          <cell r="A621" t="str">
            <v>oxvi</v>
          </cell>
          <cell r="B621" t="str">
            <v>F</v>
          </cell>
        </row>
        <row r="622">
          <cell r="A622" t="str">
            <v>paca</v>
          </cell>
          <cell r="B622" t="str">
            <v>G</v>
          </cell>
        </row>
        <row r="623">
          <cell r="A623" t="str">
            <v>pafe</v>
          </cell>
          <cell r="B623" t="str">
            <v>F</v>
          </cell>
        </row>
        <row r="624">
          <cell r="A624" t="str">
            <v>pafi</v>
          </cell>
          <cell r="B624"/>
        </row>
        <row r="625">
          <cell r="A625" t="str">
            <v>pain</v>
          </cell>
          <cell r="B625"/>
        </row>
        <row r="626">
          <cell r="A626" t="str">
            <v>pain2</v>
          </cell>
          <cell r="B626" t="str">
            <v>F</v>
          </cell>
        </row>
        <row r="627">
          <cell r="A627" t="str">
            <v>pamy</v>
          </cell>
          <cell r="B627" t="str">
            <v>F</v>
          </cell>
        </row>
        <row r="628">
          <cell r="A628" t="str">
            <v>paob</v>
          </cell>
          <cell r="B628" t="str">
            <v>G</v>
          </cell>
        </row>
        <row r="629">
          <cell r="A629" t="str">
            <v>pasc</v>
          </cell>
          <cell r="B629" t="str">
            <v>G</v>
          </cell>
        </row>
        <row r="630">
          <cell r="A630" t="str">
            <v>pasp</v>
          </cell>
          <cell r="B630"/>
        </row>
        <row r="631">
          <cell r="A631" t="str">
            <v>paxx</v>
          </cell>
          <cell r="B631" t="str">
            <v>G</v>
          </cell>
        </row>
        <row r="632">
          <cell r="A632" t="str">
            <v>peam</v>
          </cell>
          <cell r="B632" t="str">
            <v>F</v>
          </cell>
        </row>
        <row r="633">
          <cell r="A633" t="str">
            <v>pean</v>
          </cell>
          <cell r="B633"/>
        </row>
        <row r="634">
          <cell r="A634" t="str">
            <v>pebl</v>
          </cell>
          <cell r="B634" t="str">
            <v>B</v>
          </cell>
        </row>
        <row r="635">
          <cell r="A635" t="str">
            <v>peba</v>
          </cell>
          <cell r="B635" t="str">
            <v>F</v>
          </cell>
        </row>
        <row r="636">
          <cell r="A636" t="str">
            <v>peca</v>
          </cell>
          <cell r="B636" t="str">
            <v>F</v>
          </cell>
        </row>
        <row r="637">
          <cell r="A637" t="str">
            <v>peca2</v>
          </cell>
          <cell r="B637" t="str">
            <v>F</v>
          </cell>
        </row>
        <row r="638">
          <cell r="A638" t="str">
            <v>peca3</v>
          </cell>
          <cell r="B638" t="str">
            <v>F</v>
          </cell>
        </row>
        <row r="639">
          <cell r="A639" t="str">
            <v>pece</v>
          </cell>
          <cell r="B639" t="str">
            <v>F</v>
          </cell>
        </row>
        <row r="640">
          <cell r="A640" t="str">
            <v>peco</v>
          </cell>
          <cell r="B640" t="str">
            <v>F</v>
          </cell>
        </row>
        <row r="641">
          <cell r="A641" t="str">
            <v>peex</v>
          </cell>
          <cell r="B641" t="str">
            <v>F</v>
          </cell>
        </row>
        <row r="642">
          <cell r="A642" t="str">
            <v>pefe</v>
          </cell>
          <cell r="B642" t="str">
            <v>F</v>
          </cell>
        </row>
        <row r="643">
          <cell r="A643" t="str">
            <v>pefe2</v>
          </cell>
          <cell r="B643" t="str">
            <v>F</v>
          </cell>
        </row>
        <row r="644">
          <cell r="A644" t="str">
            <v>peja</v>
          </cell>
          <cell r="B644" t="str">
            <v>F</v>
          </cell>
        </row>
        <row r="645">
          <cell r="A645" t="str">
            <v>pena</v>
          </cell>
          <cell r="B645" t="str">
            <v>F</v>
          </cell>
        </row>
        <row r="646">
          <cell r="A646" t="str">
            <v>pepa</v>
          </cell>
          <cell r="B646" t="str">
            <v>K</v>
          </cell>
        </row>
        <row r="647">
          <cell r="A647" t="str">
            <v>pepa2</v>
          </cell>
          <cell r="B647"/>
        </row>
        <row r="648">
          <cell r="A648" t="str">
            <v>pepa3</v>
          </cell>
          <cell r="B648" t="str">
            <v>F</v>
          </cell>
        </row>
        <row r="649">
          <cell r="A649" t="str">
            <v>pepu</v>
          </cell>
          <cell r="B649" t="str">
            <v>F</v>
          </cell>
        </row>
        <row r="650">
          <cell r="A650" t="str">
            <v>pesc</v>
          </cell>
          <cell r="B650" t="str">
            <v>F</v>
          </cell>
        </row>
        <row r="651">
          <cell r="A651" t="str">
            <v>pese</v>
          </cell>
          <cell r="B651" t="str">
            <v>F</v>
          </cell>
        </row>
        <row r="652">
          <cell r="A652" t="str">
            <v>pevi</v>
          </cell>
          <cell r="B652" t="str">
            <v>F</v>
          </cell>
        </row>
        <row r="653">
          <cell r="A653" t="str">
            <v>pewh</v>
          </cell>
          <cell r="B653" t="str">
            <v>F</v>
          </cell>
        </row>
        <row r="654">
          <cell r="A654" t="str">
            <v>pexx</v>
          </cell>
          <cell r="B654" t="str">
            <v>F</v>
          </cell>
        </row>
        <row r="655">
          <cell r="A655" t="str">
            <v>phan</v>
          </cell>
          <cell r="B655" t="str">
            <v>F</v>
          </cell>
        </row>
        <row r="656">
          <cell r="A656" t="str">
            <v>phbo</v>
          </cell>
          <cell r="B656"/>
        </row>
        <row r="657">
          <cell r="A657" t="str">
            <v>phco</v>
          </cell>
          <cell r="B657" t="str">
            <v>F</v>
          </cell>
        </row>
        <row r="658">
          <cell r="A658" t="str">
            <v>phco2</v>
          </cell>
          <cell r="B658" t="str">
            <v>G</v>
          </cell>
        </row>
        <row r="659">
          <cell r="A659" t="str">
            <v>phco3</v>
          </cell>
          <cell r="B659" t="str">
            <v>F</v>
          </cell>
        </row>
        <row r="660">
          <cell r="A660" t="str">
            <v>phcr</v>
          </cell>
          <cell r="B660" t="str">
            <v>F</v>
          </cell>
        </row>
        <row r="661">
          <cell r="A661" t="str">
            <v>phfl</v>
          </cell>
          <cell r="B661" t="str">
            <v>F</v>
          </cell>
        </row>
        <row r="662">
          <cell r="A662" t="str">
            <v>phfo</v>
          </cell>
          <cell r="B662" t="str">
            <v>F</v>
          </cell>
        </row>
        <row r="663">
          <cell r="A663" t="str">
            <v>phha</v>
          </cell>
          <cell r="B663" t="str">
            <v>F</v>
          </cell>
        </row>
        <row r="664">
          <cell r="A664" t="str">
            <v>phhe</v>
          </cell>
          <cell r="B664" t="str">
            <v>F</v>
          </cell>
        </row>
        <row r="665">
          <cell r="A665" t="str">
            <v>phhe2</v>
          </cell>
          <cell r="B665" t="str">
            <v>F</v>
          </cell>
        </row>
        <row r="666">
          <cell r="A666" t="str">
            <v>phin</v>
          </cell>
          <cell r="B666" t="str">
            <v>F</v>
          </cell>
        </row>
        <row r="667">
          <cell r="A667" t="str">
            <v>phin2</v>
          </cell>
          <cell r="B667" t="str">
            <v>F</v>
          </cell>
        </row>
        <row r="668">
          <cell r="A668" t="str">
            <v>phju</v>
          </cell>
          <cell r="B668" t="str">
            <v>F</v>
          </cell>
        </row>
        <row r="669">
          <cell r="A669" t="str">
            <v>phme</v>
          </cell>
          <cell r="B669" t="str">
            <v>F</v>
          </cell>
        </row>
        <row r="670">
          <cell r="A670" t="str">
            <v>phmi</v>
          </cell>
          <cell r="B670" t="str">
            <v>S</v>
          </cell>
        </row>
        <row r="671">
          <cell r="A671" t="str">
            <v>phmo</v>
          </cell>
          <cell r="B671" t="str">
            <v>S</v>
          </cell>
        </row>
        <row r="672">
          <cell r="A672" t="str">
            <v>phna</v>
          </cell>
          <cell r="B672" t="str">
            <v>F</v>
          </cell>
        </row>
        <row r="673">
          <cell r="A673" t="str">
            <v>phne</v>
          </cell>
          <cell r="B673" t="str">
            <v>F</v>
          </cell>
        </row>
        <row r="674">
          <cell r="A674" t="str">
            <v>phoc</v>
          </cell>
          <cell r="B674" t="str">
            <v>S</v>
          </cell>
        </row>
        <row r="675">
          <cell r="A675" t="str">
            <v>phpr</v>
          </cell>
          <cell r="B675" t="str">
            <v>G</v>
          </cell>
        </row>
        <row r="676">
          <cell r="A676" t="str">
            <v>phvi</v>
          </cell>
          <cell r="B676" t="str">
            <v>F</v>
          </cell>
        </row>
        <row r="677">
          <cell r="A677" t="str">
            <v>phxx</v>
          </cell>
          <cell r="B677" t="str">
            <v>F</v>
          </cell>
        </row>
        <row r="678">
          <cell r="A678" t="str">
            <v>phys</v>
          </cell>
          <cell r="B678" t="str">
            <v>F</v>
          </cell>
        </row>
        <row r="679">
          <cell r="A679" t="str">
            <v>pied</v>
          </cell>
          <cell r="B679" t="str">
            <v>T</v>
          </cell>
        </row>
        <row r="680">
          <cell r="A680" t="str">
            <v>piex</v>
          </cell>
          <cell r="B680" t="str">
            <v>L</v>
          </cell>
        </row>
        <row r="681">
          <cell r="A681" t="str">
            <v>pifi</v>
          </cell>
          <cell r="B681" t="str">
            <v>G</v>
          </cell>
        </row>
        <row r="682">
          <cell r="A682" t="str">
            <v>pifl</v>
          </cell>
          <cell r="B682" t="str">
            <v>T</v>
          </cell>
        </row>
        <row r="683">
          <cell r="A683" t="str">
            <v>pipo</v>
          </cell>
          <cell r="B683" t="str">
            <v>T</v>
          </cell>
        </row>
        <row r="684">
          <cell r="A684" t="str">
            <v>plla</v>
          </cell>
          <cell r="B684" t="str">
            <v>F</v>
          </cell>
        </row>
        <row r="685">
          <cell r="A685" t="str">
            <v>plma</v>
          </cell>
          <cell r="B685" t="str">
            <v>F</v>
          </cell>
        </row>
        <row r="686">
          <cell r="A686" t="str">
            <v>plpu</v>
          </cell>
          <cell r="B686" t="str">
            <v>F</v>
          </cell>
        </row>
        <row r="687">
          <cell r="A687" t="str">
            <v>poac</v>
          </cell>
          <cell r="B687" t="str">
            <v>T</v>
          </cell>
        </row>
        <row r="688">
          <cell r="A688" t="str">
            <v>poal</v>
          </cell>
          <cell r="B688" t="str">
            <v>F</v>
          </cell>
        </row>
        <row r="689">
          <cell r="A689" t="str">
            <v>poan</v>
          </cell>
          <cell r="B689" t="str">
            <v>T</v>
          </cell>
        </row>
        <row r="690">
          <cell r="A690" t="str">
            <v>poar</v>
          </cell>
          <cell r="B690" t="str">
            <v>G</v>
          </cell>
        </row>
        <row r="691">
          <cell r="A691" t="str">
            <v>poas</v>
          </cell>
          <cell r="B691" t="str">
            <v>G</v>
          </cell>
        </row>
        <row r="692">
          <cell r="A692" t="str">
            <v>poav</v>
          </cell>
          <cell r="B692" t="str">
            <v>F</v>
          </cell>
        </row>
        <row r="693">
          <cell r="A693" t="str">
            <v>pobi</v>
          </cell>
          <cell r="B693" t="str">
            <v>G</v>
          </cell>
        </row>
        <row r="694">
          <cell r="A694" t="str">
            <v>poco</v>
          </cell>
          <cell r="B694" t="str">
            <v>F</v>
          </cell>
        </row>
        <row r="695">
          <cell r="A695" t="str">
            <v>poco2</v>
          </cell>
          <cell r="B695" t="str">
            <v>G</v>
          </cell>
        </row>
        <row r="696">
          <cell r="A696" t="str">
            <v>pofe</v>
          </cell>
          <cell r="B696" t="str">
            <v>G</v>
          </cell>
        </row>
        <row r="697">
          <cell r="A697" t="str">
            <v>pofr</v>
          </cell>
          <cell r="B697" t="str">
            <v>T</v>
          </cell>
        </row>
        <row r="698">
          <cell r="A698" t="str">
            <v>pohi</v>
          </cell>
          <cell r="B698" t="str">
            <v>F</v>
          </cell>
        </row>
        <row r="699">
          <cell r="A699" t="str">
            <v>pola</v>
          </cell>
          <cell r="B699" t="str">
            <v>F</v>
          </cell>
        </row>
        <row r="700">
          <cell r="A700" t="str">
            <v>polo</v>
          </cell>
          <cell r="B700" t="str">
            <v>G</v>
          </cell>
        </row>
        <row r="701">
          <cell r="A701" t="str">
            <v>poly</v>
          </cell>
          <cell r="B701" t="str">
            <v>F</v>
          </cell>
        </row>
        <row r="702">
          <cell r="A702" t="str">
            <v>pomo</v>
          </cell>
          <cell r="B702" t="str">
            <v>F</v>
          </cell>
        </row>
        <row r="703">
          <cell r="A703" t="str">
            <v>pomo2</v>
          </cell>
          <cell r="B703" t="str">
            <v>F</v>
          </cell>
        </row>
        <row r="704">
          <cell r="A704" t="str">
            <v>pomu</v>
          </cell>
          <cell r="B704" t="str">
            <v>F</v>
          </cell>
        </row>
        <row r="705">
          <cell r="A705" t="str">
            <v>pool</v>
          </cell>
          <cell r="B705" t="str">
            <v>F</v>
          </cell>
        </row>
        <row r="706">
          <cell r="A706" t="str">
            <v>pope</v>
          </cell>
          <cell r="B706" t="str">
            <v>F</v>
          </cell>
        </row>
        <row r="707">
          <cell r="A707" t="str">
            <v>pope2</v>
          </cell>
          <cell r="B707" t="str">
            <v>F</v>
          </cell>
        </row>
        <row r="708">
          <cell r="A708" t="str">
            <v>popr</v>
          </cell>
          <cell r="B708" t="str">
            <v>G</v>
          </cell>
        </row>
        <row r="709">
          <cell r="A709" t="str">
            <v>popu</v>
          </cell>
          <cell r="B709" t="str">
            <v>F</v>
          </cell>
        </row>
        <row r="710">
          <cell r="A710" t="str">
            <v>pore</v>
          </cell>
          <cell r="B710" t="str">
            <v>F</v>
          </cell>
        </row>
        <row r="711">
          <cell r="A711" t="str">
            <v>posa</v>
          </cell>
          <cell r="B711" t="str">
            <v>F</v>
          </cell>
        </row>
        <row r="712">
          <cell r="A712" t="str">
            <v>pote</v>
          </cell>
          <cell r="B712" t="str">
            <v>F</v>
          </cell>
        </row>
        <row r="713">
          <cell r="A713" t="str">
            <v>potr</v>
          </cell>
          <cell r="B713" t="str">
            <v>T</v>
          </cell>
        </row>
        <row r="714">
          <cell r="A714" t="str">
            <v>potr2</v>
          </cell>
          <cell r="B714" t="str">
            <v>F</v>
          </cell>
        </row>
        <row r="715">
          <cell r="A715" t="str">
            <v>poxx</v>
          </cell>
          <cell r="B715" t="str">
            <v>G</v>
          </cell>
        </row>
        <row r="716">
          <cell r="A716" t="str">
            <v>prgl</v>
          </cell>
          <cell r="B716" t="str">
            <v>S</v>
          </cell>
        </row>
        <row r="717">
          <cell r="A717" t="str">
            <v>prpa</v>
          </cell>
          <cell r="B717"/>
        </row>
        <row r="718">
          <cell r="A718" t="str">
            <v>prse</v>
          </cell>
          <cell r="B718" t="str">
            <v>T</v>
          </cell>
        </row>
        <row r="719">
          <cell r="A719" t="str">
            <v>prvi</v>
          </cell>
          <cell r="B719" t="str">
            <v>S</v>
          </cell>
        </row>
        <row r="720">
          <cell r="A720" t="str">
            <v>prvu</v>
          </cell>
          <cell r="B720" t="str">
            <v>F</v>
          </cell>
        </row>
        <row r="721">
          <cell r="A721" t="str">
            <v>psme</v>
          </cell>
          <cell r="B721" t="str">
            <v>T</v>
          </cell>
        </row>
        <row r="722">
          <cell r="A722" t="str">
            <v>psmo</v>
          </cell>
          <cell r="B722" t="str">
            <v>F</v>
          </cell>
        </row>
        <row r="723">
          <cell r="A723" t="str">
            <v>pssp</v>
          </cell>
          <cell r="B723" t="str">
            <v>F</v>
          </cell>
        </row>
        <row r="724">
          <cell r="A724" t="str">
            <v>psta</v>
          </cell>
          <cell r="B724" t="str">
            <v>F</v>
          </cell>
        </row>
        <row r="725">
          <cell r="A725" t="str">
            <v>pste</v>
          </cell>
          <cell r="B725" t="str">
            <v>F</v>
          </cell>
        </row>
        <row r="726">
          <cell r="A726" t="str">
            <v>ptan</v>
          </cell>
          <cell r="B726" t="str">
            <v>S</v>
          </cell>
        </row>
        <row r="727">
          <cell r="A727" t="str">
            <v>pumc</v>
          </cell>
          <cell r="B727" t="str">
            <v>B</v>
          </cell>
        </row>
        <row r="728">
          <cell r="A728" t="str">
            <v>quga</v>
          </cell>
          <cell r="B728" t="str">
            <v>S</v>
          </cell>
        </row>
        <row r="729">
          <cell r="A729" t="str">
            <v>qugr</v>
          </cell>
          <cell r="B729" t="str">
            <v>S</v>
          </cell>
        </row>
        <row r="730">
          <cell r="A730" t="str">
            <v>qupu</v>
          </cell>
          <cell r="B730" t="str">
            <v>S</v>
          </cell>
        </row>
        <row r="731">
          <cell r="A731" t="str">
            <v>qusp</v>
          </cell>
          <cell r="B731" t="str">
            <v>S</v>
          </cell>
        </row>
        <row r="732">
          <cell r="A732" t="str">
            <v>qutu</v>
          </cell>
          <cell r="B732" t="str">
            <v>S</v>
          </cell>
        </row>
        <row r="733">
          <cell r="A733" t="str">
            <v>quun</v>
          </cell>
          <cell r="B733" t="str">
            <v>S</v>
          </cell>
        </row>
        <row r="734">
          <cell r="A734" t="str">
            <v>quxx</v>
          </cell>
          <cell r="B734" t="str">
            <v>S</v>
          </cell>
        </row>
        <row r="735">
          <cell r="A735" t="str">
            <v>raco</v>
          </cell>
          <cell r="B735" t="str">
            <v>F</v>
          </cell>
        </row>
        <row r="736">
          <cell r="A736" t="str">
            <v>rase</v>
          </cell>
          <cell r="B736" t="str">
            <v>F</v>
          </cell>
        </row>
        <row r="737">
          <cell r="A737" t="str">
            <v>rata</v>
          </cell>
          <cell r="B737" t="str">
            <v>F</v>
          </cell>
        </row>
        <row r="738">
          <cell r="A738" t="str">
            <v>rear</v>
          </cell>
          <cell r="B738"/>
        </row>
        <row r="739">
          <cell r="A739" t="str">
            <v>rhmi</v>
          </cell>
          <cell r="B739" t="str">
            <v>S</v>
          </cell>
        </row>
        <row r="740">
          <cell r="A740" t="str">
            <v>rhra</v>
          </cell>
          <cell r="B740" t="str">
            <v>F</v>
          </cell>
        </row>
        <row r="741">
          <cell r="A741" t="str">
            <v>rhtr</v>
          </cell>
          <cell r="B741" t="str">
            <v>S</v>
          </cell>
        </row>
        <row r="742">
          <cell r="A742" t="str">
            <v>riau</v>
          </cell>
          <cell r="B742" t="str">
            <v>S</v>
          </cell>
        </row>
        <row r="743">
          <cell r="A743" t="str">
            <v>rice</v>
          </cell>
          <cell r="B743" t="str">
            <v>S</v>
          </cell>
        </row>
        <row r="744">
          <cell r="A744" t="str">
            <v>riin</v>
          </cell>
          <cell r="B744" t="str">
            <v>S</v>
          </cell>
        </row>
        <row r="745">
          <cell r="A745" t="str">
            <v>rile</v>
          </cell>
          <cell r="B745" t="str">
            <v>S</v>
          </cell>
        </row>
        <row r="746">
          <cell r="A746" t="str">
            <v>rixx</v>
          </cell>
          <cell r="B746" t="str">
            <v>S</v>
          </cell>
        </row>
        <row r="747">
          <cell r="A747" t="str">
            <v>rock</v>
          </cell>
          <cell r="B747" t="str">
            <v>B</v>
          </cell>
        </row>
        <row r="748">
          <cell r="A748" t="str">
            <v>rofe</v>
          </cell>
          <cell r="B748" t="str">
            <v>S</v>
          </cell>
        </row>
        <row r="749">
          <cell r="A749" t="str">
            <v>rois</v>
          </cell>
          <cell r="B749" t="str">
            <v>F</v>
          </cell>
        </row>
        <row r="750">
          <cell r="A750" t="str">
            <v>rona</v>
          </cell>
          <cell r="B750" t="str">
            <v>F</v>
          </cell>
        </row>
        <row r="751">
          <cell r="A751" t="str">
            <v>rone</v>
          </cell>
          <cell r="B751" t="str">
            <v>S</v>
          </cell>
        </row>
        <row r="752">
          <cell r="A752" t="str">
            <v>root</v>
          </cell>
          <cell r="B752" t="str">
            <v>T</v>
          </cell>
        </row>
        <row r="753">
          <cell r="A753" t="str">
            <v>roxx</v>
          </cell>
          <cell r="B753" t="str">
            <v>F</v>
          </cell>
        </row>
        <row r="754">
          <cell r="A754" t="str">
            <v>rowo</v>
          </cell>
          <cell r="B754" t="str">
            <v>U</v>
          </cell>
        </row>
        <row r="755">
          <cell r="A755" t="str">
            <v>ruac</v>
          </cell>
          <cell r="B755" t="str">
            <v>F</v>
          </cell>
        </row>
        <row r="756">
          <cell r="A756" t="str">
            <v>rual</v>
          </cell>
          <cell r="B756" t="str">
            <v>F</v>
          </cell>
        </row>
        <row r="757">
          <cell r="A757" t="str">
            <v>rucr</v>
          </cell>
          <cell r="B757" t="str">
            <v>F</v>
          </cell>
        </row>
        <row r="758">
          <cell r="A758" t="str">
            <v>ruhy</v>
          </cell>
          <cell r="B758" t="str">
            <v>F</v>
          </cell>
        </row>
        <row r="759">
          <cell r="A759" t="str">
            <v>rume</v>
          </cell>
          <cell r="B759" t="str">
            <v>F</v>
          </cell>
        </row>
        <row r="760">
          <cell r="A760" t="str">
            <v>rupa</v>
          </cell>
          <cell r="B760" t="str">
            <v>F</v>
          </cell>
        </row>
        <row r="761">
          <cell r="A761" t="str">
            <v>rust</v>
          </cell>
          <cell r="B761" t="str">
            <v>U</v>
          </cell>
        </row>
        <row r="762">
          <cell r="A762" t="str">
            <v>rutr</v>
          </cell>
          <cell r="B762"/>
        </row>
        <row r="763">
          <cell r="A763" t="str">
            <v>saab</v>
          </cell>
          <cell r="B763"/>
        </row>
        <row r="764">
          <cell r="A764" t="str">
            <v>saam</v>
          </cell>
          <cell r="B764" t="str">
            <v>S</v>
          </cell>
        </row>
        <row r="765">
          <cell r="A765" t="str">
            <v>sacu</v>
          </cell>
          <cell r="B765"/>
        </row>
        <row r="766">
          <cell r="A766" t="str">
            <v>saex</v>
          </cell>
          <cell r="B766" t="str">
            <v>S</v>
          </cell>
        </row>
        <row r="767">
          <cell r="A767" t="str">
            <v>sago</v>
          </cell>
          <cell r="B767" t="str">
            <v>S</v>
          </cell>
        </row>
        <row r="768">
          <cell r="A768" t="str">
            <v>sahe</v>
          </cell>
          <cell r="B768" t="str">
            <v>F</v>
          </cell>
        </row>
        <row r="769">
          <cell r="A769" t="str">
            <v>sair</v>
          </cell>
          <cell r="B769"/>
        </row>
        <row r="770">
          <cell r="A770" t="str">
            <v>saka</v>
          </cell>
          <cell r="B770" t="str">
            <v>F</v>
          </cell>
        </row>
        <row r="771">
          <cell r="A771" t="str">
            <v>sare</v>
          </cell>
          <cell r="B771" t="str">
            <v>F</v>
          </cell>
        </row>
        <row r="772">
          <cell r="A772" t="str">
            <v>sasu</v>
          </cell>
          <cell r="B772" t="str">
            <v>F</v>
          </cell>
        </row>
        <row r="773">
          <cell r="A773" t="str">
            <v>save</v>
          </cell>
          <cell r="B773"/>
        </row>
        <row r="774">
          <cell r="A774" t="str">
            <v>scac</v>
          </cell>
          <cell r="B774"/>
        </row>
        <row r="775">
          <cell r="A775" t="str">
            <v>scam</v>
          </cell>
          <cell r="B775"/>
        </row>
        <row r="776">
          <cell r="A776" t="str">
            <v>scbr</v>
          </cell>
          <cell r="B776"/>
        </row>
        <row r="777">
          <cell r="A777" t="str">
            <v>scpa</v>
          </cell>
          <cell r="B777"/>
        </row>
        <row r="778">
          <cell r="A778" t="str">
            <v>scpa2</v>
          </cell>
          <cell r="B778" t="str">
            <v>F</v>
          </cell>
        </row>
        <row r="779">
          <cell r="A779" t="str">
            <v>scsc</v>
          </cell>
          <cell r="B779" t="str">
            <v>G</v>
          </cell>
        </row>
        <row r="780">
          <cell r="A780" t="str">
            <v>scwh</v>
          </cell>
          <cell r="B780" t="str">
            <v>F</v>
          </cell>
        </row>
        <row r="781">
          <cell r="A781" t="str">
            <v>seco</v>
          </cell>
          <cell r="B781" t="str">
            <v>F</v>
          </cell>
        </row>
        <row r="782">
          <cell r="A782" t="str">
            <v>sede</v>
          </cell>
          <cell r="B782"/>
        </row>
        <row r="783">
          <cell r="A783" t="str">
            <v>sedo</v>
          </cell>
          <cell r="B783" t="str">
            <v>F</v>
          </cell>
        </row>
        <row r="784">
          <cell r="A784" t="str">
            <v>seer</v>
          </cell>
          <cell r="B784" t="str">
            <v>F</v>
          </cell>
        </row>
        <row r="785">
          <cell r="A785" t="str">
            <v>seeu</v>
          </cell>
          <cell r="B785" t="str">
            <v>F</v>
          </cell>
        </row>
        <row r="786">
          <cell r="A786" t="str">
            <v>sefe</v>
          </cell>
          <cell r="B786" t="str">
            <v>F</v>
          </cell>
        </row>
        <row r="787">
          <cell r="A787" t="str">
            <v>sela</v>
          </cell>
          <cell r="B787"/>
        </row>
        <row r="788">
          <cell r="A788" t="str">
            <v>sema</v>
          </cell>
          <cell r="B788" t="str">
            <v>G</v>
          </cell>
        </row>
        <row r="789">
          <cell r="A789" t="str">
            <v>semu</v>
          </cell>
          <cell r="B789" t="str">
            <v>F</v>
          </cell>
        </row>
        <row r="790">
          <cell r="A790" t="str">
            <v>semu2</v>
          </cell>
          <cell r="B790" t="str">
            <v>F</v>
          </cell>
        </row>
        <row r="791">
          <cell r="A791" t="str">
            <v>semu3</v>
          </cell>
          <cell r="B791"/>
        </row>
        <row r="792">
          <cell r="A792" t="str">
            <v>sene</v>
          </cell>
          <cell r="B792" t="str">
            <v>F</v>
          </cell>
        </row>
        <row r="793">
          <cell r="A793" t="str">
            <v>seun</v>
          </cell>
          <cell r="B793"/>
        </row>
        <row r="794">
          <cell r="A794" t="str">
            <v>sevi</v>
          </cell>
          <cell r="B794" t="str">
            <v>G</v>
          </cell>
        </row>
        <row r="795">
          <cell r="A795" t="str">
            <v>sewo</v>
          </cell>
          <cell r="B795" t="str">
            <v>F</v>
          </cell>
        </row>
        <row r="796">
          <cell r="A796" t="str">
            <v>sewr</v>
          </cell>
          <cell r="B796" t="str">
            <v>F</v>
          </cell>
        </row>
        <row r="797">
          <cell r="A797" t="str">
            <v>sexx</v>
          </cell>
          <cell r="B797" t="str">
            <v>F</v>
          </cell>
        </row>
        <row r="798">
          <cell r="A798" t="str">
            <v>shit</v>
          </cell>
          <cell r="B798" t="str">
            <v>L</v>
          </cell>
        </row>
        <row r="799">
          <cell r="A799" t="str">
            <v>shru</v>
          </cell>
          <cell r="B799" t="str">
            <v>S</v>
          </cell>
        </row>
        <row r="800">
          <cell r="A800" t="str">
            <v>sial</v>
          </cell>
          <cell r="B800" t="str">
            <v>F</v>
          </cell>
        </row>
        <row r="801">
          <cell r="A801" t="str">
            <v>sian</v>
          </cell>
          <cell r="B801" t="str">
            <v>F</v>
          </cell>
        </row>
        <row r="802">
          <cell r="A802" t="str">
            <v>sihe</v>
          </cell>
          <cell r="B802" t="str">
            <v>F</v>
          </cell>
        </row>
        <row r="803">
          <cell r="A803" t="str">
            <v>sihy</v>
          </cell>
          <cell r="B803" t="str">
            <v>G</v>
          </cell>
        </row>
        <row r="804">
          <cell r="A804" t="str">
            <v>sila</v>
          </cell>
          <cell r="B804" t="str">
            <v>F</v>
          </cell>
        </row>
        <row r="805">
          <cell r="A805" t="str">
            <v>sile</v>
          </cell>
          <cell r="B805" t="str">
            <v>F</v>
          </cell>
        </row>
        <row r="806">
          <cell r="A806" t="str">
            <v>sili</v>
          </cell>
          <cell r="B806" t="str">
            <v>F</v>
          </cell>
        </row>
        <row r="807">
          <cell r="A807" t="str">
            <v>sipl</v>
          </cell>
          <cell r="B807" t="str">
            <v>F</v>
          </cell>
        </row>
        <row r="808">
          <cell r="A808" t="str">
            <v>siwr</v>
          </cell>
          <cell r="B808" t="str">
            <v>F</v>
          </cell>
        </row>
        <row r="809">
          <cell r="A809" t="str">
            <v>slsh</v>
          </cell>
          <cell r="B809" t="str">
            <v>L</v>
          </cell>
        </row>
        <row r="810">
          <cell r="A810" t="str">
            <v>slash</v>
          </cell>
          <cell r="B810" t="str">
            <v>L</v>
          </cell>
        </row>
        <row r="811">
          <cell r="A811" t="str">
            <v>slit</v>
          </cell>
          <cell r="B811" t="str">
            <v>L</v>
          </cell>
        </row>
        <row r="812">
          <cell r="A812" t="str">
            <v>smra</v>
          </cell>
          <cell r="B812" t="str">
            <v>F</v>
          </cell>
        </row>
        <row r="813">
          <cell r="A813" t="str">
            <v>soal</v>
          </cell>
          <cell r="B813" t="str">
            <v>F</v>
          </cell>
        </row>
        <row r="814">
          <cell r="A814" t="str">
            <v>soas</v>
          </cell>
          <cell r="B814" t="str">
            <v>F</v>
          </cell>
        </row>
        <row r="815">
          <cell r="A815" t="str">
            <v>soel</v>
          </cell>
          <cell r="B815" t="str">
            <v>F</v>
          </cell>
        </row>
        <row r="816">
          <cell r="A816" t="str">
            <v>soha</v>
          </cell>
          <cell r="B816" t="str">
            <v>G</v>
          </cell>
        </row>
        <row r="817">
          <cell r="A817" t="str">
            <v>sohe</v>
          </cell>
          <cell r="B817" t="str">
            <v>F</v>
          </cell>
        </row>
        <row r="818">
          <cell r="A818" t="str">
            <v>soil</v>
          </cell>
          <cell r="B818" t="str">
            <v>B</v>
          </cell>
        </row>
        <row r="819">
          <cell r="A819" t="str">
            <v>soja</v>
          </cell>
          <cell r="B819" t="str">
            <v>F</v>
          </cell>
        </row>
        <row r="820">
          <cell r="A820" t="str">
            <v>somi</v>
          </cell>
          <cell r="B820" t="str">
            <v>F</v>
          </cell>
        </row>
        <row r="821">
          <cell r="A821" t="str">
            <v>sonu</v>
          </cell>
          <cell r="B821" t="str">
            <v>G</v>
          </cell>
        </row>
        <row r="822">
          <cell r="A822" t="str">
            <v>sool</v>
          </cell>
          <cell r="B822" t="str">
            <v>F</v>
          </cell>
        </row>
        <row r="823">
          <cell r="A823" t="str">
            <v>soro</v>
          </cell>
          <cell r="B823" t="str">
            <v>F</v>
          </cell>
        </row>
        <row r="824">
          <cell r="A824" t="str">
            <v>sosp</v>
          </cell>
          <cell r="B824" t="str">
            <v>F</v>
          </cell>
        </row>
        <row r="825">
          <cell r="A825" t="str">
            <v>sosp2</v>
          </cell>
          <cell r="B825" t="str">
            <v>F</v>
          </cell>
        </row>
        <row r="826">
          <cell r="A826" t="str">
            <v>sosp3</v>
          </cell>
          <cell r="B826" t="str">
            <v>F</v>
          </cell>
        </row>
        <row r="827">
          <cell r="A827" t="str">
            <v>sowr</v>
          </cell>
          <cell r="B827" t="str">
            <v>F</v>
          </cell>
        </row>
        <row r="828">
          <cell r="A828" t="str">
            <v>soxx</v>
          </cell>
          <cell r="B828" t="str">
            <v>F</v>
          </cell>
        </row>
        <row r="829">
          <cell r="A829" t="str">
            <v>spai</v>
          </cell>
          <cell r="B829" t="str">
            <v>G</v>
          </cell>
        </row>
        <row r="830">
          <cell r="A830" t="str">
            <v>span</v>
          </cell>
          <cell r="B830" t="str">
            <v>F</v>
          </cell>
        </row>
        <row r="831">
          <cell r="A831" t="str">
            <v>spco</v>
          </cell>
          <cell r="B831" t="str">
            <v>G</v>
          </cell>
        </row>
        <row r="832">
          <cell r="A832" t="str">
            <v>spco2</v>
          </cell>
          <cell r="B832" t="str">
            <v>F</v>
          </cell>
        </row>
        <row r="833">
          <cell r="A833" t="str">
            <v>spcr</v>
          </cell>
          <cell r="B833" t="str">
            <v>G</v>
          </cell>
        </row>
        <row r="834">
          <cell r="A834" t="str">
            <v>spdi</v>
          </cell>
          <cell r="B834" t="str">
            <v>F</v>
          </cell>
        </row>
        <row r="835">
          <cell r="A835" t="str">
            <v>spfe</v>
          </cell>
          <cell r="B835" t="str">
            <v>F</v>
          </cell>
        </row>
        <row r="836">
          <cell r="A836" t="str">
            <v>spfl</v>
          </cell>
          <cell r="B836" t="str">
            <v>G</v>
          </cell>
        </row>
        <row r="837">
          <cell r="A837" t="str">
            <v>spgi</v>
          </cell>
          <cell r="B837" t="str">
            <v>G</v>
          </cell>
        </row>
        <row r="838">
          <cell r="A838" t="str">
            <v>spgr</v>
          </cell>
          <cell r="B838" t="str">
            <v>F</v>
          </cell>
        </row>
        <row r="839">
          <cell r="A839" t="str">
            <v>spha</v>
          </cell>
          <cell r="B839" t="str">
            <v>F</v>
          </cell>
        </row>
        <row r="840">
          <cell r="A840" t="str">
            <v>spin</v>
          </cell>
          <cell r="B840" t="str">
            <v>F</v>
          </cell>
        </row>
        <row r="841">
          <cell r="A841" t="str">
            <v>spla</v>
          </cell>
          <cell r="B841" t="str">
            <v>F</v>
          </cell>
        </row>
        <row r="842">
          <cell r="A842" t="str">
            <v>sple</v>
          </cell>
          <cell r="B842" t="str">
            <v>F</v>
          </cell>
        </row>
        <row r="843">
          <cell r="A843" t="str">
            <v>spor</v>
          </cell>
          <cell r="B843" t="str">
            <v>G</v>
          </cell>
        </row>
        <row r="844">
          <cell r="A844" t="str">
            <v>sppa</v>
          </cell>
          <cell r="B844" t="str">
            <v>F</v>
          </cell>
        </row>
        <row r="845">
          <cell r="A845" t="str">
            <v>spsa</v>
          </cell>
          <cell r="B845" t="str">
            <v>F</v>
          </cell>
        </row>
        <row r="846">
          <cell r="A846" t="str">
            <v>spsu</v>
          </cell>
          <cell r="B846" t="str">
            <v>F</v>
          </cell>
        </row>
        <row r="847">
          <cell r="A847" t="str">
            <v>spwr</v>
          </cell>
          <cell r="B847" t="str">
            <v>G</v>
          </cell>
        </row>
        <row r="848">
          <cell r="A848" t="str">
            <v>spwr2</v>
          </cell>
          <cell r="B848" t="str">
            <v>F</v>
          </cell>
        </row>
        <row r="849">
          <cell r="A849" t="str">
            <v>spxx</v>
          </cell>
          <cell r="B849" t="str">
            <v>G</v>
          </cell>
        </row>
        <row r="850">
          <cell r="A850" t="str">
            <v>stco</v>
          </cell>
          <cell r="B850" t="str">
            <v>G</v>
          </cell>
        </row>
        <row r="851">
          <cell r="A851" t="str">
            <v>stja</v>
          </cell>
          <cell r="B851" t="str">
            <v>F</v>
          </cell>
        </row>
        <row r="852">
          <cell r="A852" t="str">
            <v>stle</v>
          </cell>
          <cell r="B852" t="str">
            <v>G</v>
          </cell>
        </row>
        <row r="853">
          <cell r="A853" t="str">
            <v>stlo</v>
          </cell>
          <cell r="B853" t="str">
            <v>F</v>
          </cell>
        </row>
        <row r="854">
          <cell r="A854" t="str">
            <v>stlo2</v>
          </cell>
          <cell r="B854" t="str">
            <v>F</v>
          </cell>
        </row>
        <row r="855">
          <cell r="A855" t="str">
            <v>stne</v>
          </cell>
          <cell r="B855" t="str">
            <v>F</v>
          </cell>
        </row>
        <row r="856">
          <cell r="A856" t="str">
            <v>stne2</v>
          </cell>
          <cell r="B856" t="str">
            <v>G</v>
          </cell>
        </row>
        <row r="857">
          <cell r="A857" t="str">
            <v>stpa</v>
          </cell>
          <cell r="B857" t="str">
            <v>F</v>
          </cell>
        </row>
        <row r="858">
          <cell r="A858" t="str">
            <v>stro</v>
          </cell>
          <cell r="B858" t="str">
            <v>G</v>
          </cell>
        </row>
        <row r="859">
          <cell r="A859" t="str">
            <v>stte</v>
          </cell>
          <cell r="B859" t="str">
            <v>F</v>
          </cell>
        </row>
        <row r="860">
          <cell r="A860" t="str">
            <v>stva</v>
          </cell>
          <cell r="B860" t="str">
            <v>F</v>
          </cell>
        </row>
        <row r="861">
          <cell r="A861" t="str">
            <v>subs</v>
          </cell>
          <cell r="B861" t="str">
            <v>U</v>
          </cell>
        </row>
        <row r="862">
          <cell r="A862" t="str">
            <v>sude</v>
          </cell>
          <cell r="B862"/>
        </row>
        <row r="863">
          <cell r="A863" t="str">
            <v>susu</v>
          </cell>
          <cell r="B863"/>
        </row>
        <row r="864">
          <cell r="A864" t="str">
            <v>swod</v>
          </cell>
          <cell r="B864" t="str">
            <v>L</v>
          </cell>
        </row>
        <row r="865">
          <cell r="A865" t="str">
            <v>sypa</v>
          </cell>
          <cell r="B865" t="str">
            <v>S</v>
          </cell>
        </row>
        <row r="866">
          <cell r="A866" t="str">
            <v>syro</v>
          </cell>
          <cell r="B866"/>
        </row>
        <row r="867">
          <cell r="A867" t="str">
            <v>taof</v>
          </cell>
          <cell r="B867" t="str">
            <v>F</v>
          </cell>
        </row>
        <row r="868">
          <cell r="A868" t="str">
            <v>tapa</v>
          </cell>
          <cell r="B868" t="str">
            <v>F</v>
          </cell>
        </row>
        <row r="869">
          <cell r="A869" t="str">
            <v>tape</v>
          </cell>
          <cell r="B869" t="str">
            <v>S</v>
          </cell>
        </row>
        <row r="870">
          <cell r="A870" t="str">
            <v>teco</v>
          </cell>
          <cell r="B870"/>
        </row>
        <row r="871">
          <cell r="A871" t="str">
            <v>tela</v>
          </cell>
          <cell r="B871"/>
        </row>
        <row r="872">
          <cell r="A872" t="str">
            <v>thal</v>
          </cell>
          <cell r="B872" t="str">
            <v>F</v>
          </cell>
        </row>
        <row r="873">
          <cell r="A873" t="str">
            <v>thfe</v>
          </cell>
          <cell r="B873" t="str">
            <v>F</v>
          </cell>
        </row>
        <row r="874">
          <cell r="A874" t="str">
            <v>thfi</v>
          </cell>
          <cell r="B874" t="str">
            <v>F</v>
          </cell>
        </row>
        <row r="875">
          <cell r="A875" t="str">
            <v>thlo</v>
          </cell>
          <cell r="B875" t="str">
            <v>F</v>
          </cell>
        </row>
        <row r="876">
          <cell r="A876" t="str">
            <v>thlo2</v>
          </cell>
          <cell r="B876" t="str">
            <v>F</v>
          </cell>
        </row>
        <row r="877">
          <cell r="A877" t="str">
            <v>thme</v>
          </cell>
          <cell r="B877" t="str">
            <v>F</v>
          </cell>
        </row>
        <row r="878">
          <cell r="A878" t="str">
            <v>thpi</v>
          </cell>
          <cell r="B878" t="str">
            <v>F</v>
          </cell>
        </row>
        <row r="879">
          <cell r="A879" t="str">
            <v>thtr</v>
          </cell>
          <cell r="B879" t="str">
            <v>F</v>
          </cell>
        </row>
        <row r="880">
          <cell r="A880" t="str">
            <v>thve</v>
          </cell>
          <cell r="B880" t="str">
            <v>F</v>
          </cell>
        </row>
        <row r="881">
          <cell r="A881" t="str">
            <v>thwr</v>
          </cell>
          <cell r="B881" t="str">
            <v>F</v>
          </cell>
        </row>
        <row r="882">
          <cell r="A882" t="str">
            <v>thxx</v>
          </cell>
          <cell r="B882" t="str">
            <v>F</v>
          </cell>
        </row>
        <row r="883">
          <cell r="A883" t="str">
            <v>tica</v>
          </cell>
          <cell r="B883"/>
        </row>
        <row r="884">
          <cell r="A884" t="str">
            <v>tihi</v>
          </cell>
          <cell r="B884"/>
        </row>
        <row r="885">
          <cell r="A885" t="str">
            <v>tila</v>
          </cell>
          <cell r="B885"/>
        </row>
        <row r="886">
          <cell r="A886" t="str">
            <v>toan</v>
          </cell>
          <cell r="B886" t="str">
            <v>F</v>
          </cell>
        </row>
        <row r="887">
          <cell r="A887" t="str">
            <v>toex</v>
          </cell>
          <cell r="B887" t="str">
            <v>F</v>
          </cell>
        </row>
        <row r="888">
          <cell r="A888" t="str">
            <v>toex2</v>
          </cell>
          <cell r="B888" t="str">
            <v>F</v>
          </cell>
        </row>
        <row r="889">
          <cell r="A889" t="str">
            <v>tofo</v>
          </cell>
          <cell r="B889" t="str">
            <v>F</v>
          </cell>
        </row>
        <row r="890">
          <cell r="A890" t="str">
            <v>toin</v>
          </cell>
          <cell r="B890" t="str">
            <v>F</v>
          </cell>
        </row>
        <row r="891">
          <cell r="A891" t="str">
            <v>toxx</v>
          </cell>
          <cell r="B891" t="str">
            <v>F</v>
          </cell>
        </row>
        <row r="892">
          <cell r="A892" t="str">
            <v>trae</v>
          </cell>
          <cell r="B892" t="str">
            <v>G</v>
          </cell>
        </row>
        <row r="893">
          <cell r="A893" t="str">
            <v>trcy</v>
          </cell>
          <cell r="B893" t="str">
            <v>F</v>
          </cell>
        </row>
        <row r="894">
          <cell r="A894" t="str">
            <v>trdu</v>
          </cell>
          <cell r="B894" t="str">
            <v>F</v>
          </cell>
        </row>
        <row r="895">
          <cell r="A895" t="str">
            <v>tree</v>
          </cell>
          <cell r="B895" t="str">
            <v>T</v>
          </cell>
        </row>
        <row r="896">
          <cell r="A896" t="str">
            <v>trfe</v>
          </cell>
          <cell r="B896" t="str">
            <v>F</v>
          </cell>
        </row>
        <row r="897">
          <cell r="A897" t="str">
            <v>trma</v>
          </cell>
          <cell r="B897"/>
        </row>
        <row r="898">
          <cell r="A898" t="str">
            <v>trmu</v>
          </cell>
          <cell r="B898" t="str">
            <v>G</v>
          </cell>
        </row>
        <row r="899">
          <cell r="A899" t="str">
            <v>trpi</v>
          </cell>
          <cell r="B899" t="str">
            <v>F</v>
          </cell>
        </row>
        <row r="900">
          <cell r="A900" t="str">
            <v>trpo</v>
          </cell>
          <cell r="B900" t="str">
            <v>F</v>
          </cell>
        </row>
        <row r="901">
          <cell r="A901" t="str">
            <v>trpr</v>
          </cell>
          <cell r="B901" t="str">
            <v>F</v>
          </cell>
        </row>
        <row r="902">
          <cell r="A902" t="str">
            <v>trra</v>
          </cell>
          <cell r="B902" t="str">
            <v>G</v>
          </cell>
        </row>
        <row r="903">
          <cell r="A903" t="str">
            <v>trre</v>
          </cell>
          <cell r="B903" t="str">
            <v>F</v>
          </cell>
        </row>
        <row r="904">
          <cell r="A904" t="str">
            <v>trst</v>
          </cell>
          <cell r="B904" t="str">
            <v>F</v>
          </cell>
        </row>
        <row r="905">
          <cell r="A905" t="str">
            <v>trte</v>
          </cell>
          <cell r="B905" t="str">
            <v>F</v>
          </cell>
        </row>
        <row r="906">
          <cell r="A906" t="str">
            <v>trwr</v>
          </cell>
          <cell r="B906" t="str">
            <v>F</v>
          </cell>
        </row>
        <row r="907">
          <cell r="A907" t="str">
            <v>tyan</v>
          </cell>
          <cell r="B907" t="str">
            <v>F</v>
          </cell>
        </row>
        <row r="908">
          <cell r="A908" t="str">
            <v>unkn</v>
          </cell>
          <cell r="B908" t="str">
            <v>F</v>
          </cell>
        </row>
        <row r="909">
          <cell r="A909" t="str">
            <v>vaac</v>
          </cell>
          <cell r="B909" t="str">
            <v>F</v>
          </cell>
        </row>
        <row r="910">
          <cell r="A910" t="str">
            <v>veam</v>
          </cell>
          <cell r="B910" t="str">
            <v>F</v>
          </cell>
        </row>
        <row r="911">
          <cell r="A911" t="str">
            <v>veam2</v>
          </cell>
          <cell r="B911" t="str">
            <v>F</v>
          </cell>
        </row>
        <row r="912">
          <cell r="A912" t="str">
            <v>vebi</v>
          </cell>
          <cell r="B912" t="str">
            <v>F</v>
          </cell>
        </row>
        <row r="913">
          <cell r="A913" t="str">
            <v>vebr</v>
          </cell>
          <cell r="B913" t="str">
            <v>F</v>
          </cell>
        </row>
        <row r="914">
          <cell r="A914" t="str">
            <v>veci</v>
          </cell>
          <cell r="B914" t="str">
            <v>F</v>
          </cell>
        </row>
        <row r="915">
          <cell r="A915" t="str">
            <v>veen</v>
          </cell>
          <cell r="B915" t="str">
            <v>F</v>
          </cell>
        </row>
        <row r="916">
          <cell r="A916" t="str">
            <v>vego</v>
          </cell>
          <cell r="B916" t="str">
            <v>F</v>
          </cell>
        </row>
        <row r="917">
          <cell r="A917" t="str">
            <v>vema</v>
          </cell>
          <cell r="B917" t="str">
            <v>F</v>
          </cell>
        </row>
        <row r="918">
          <cell r="A918" t="str">
            <v>vene</v>
          </cell>
          <cell r="B918" t="str">
            <v>F</v>
          </cell>
        </row>
        <row r="919">
          <cell r="A919" t="str">
            <v>vepe</v>
          </cell>
          <cell r="B919" t="str">
            <v>F</v>
          </cell>
        </row>
        <row r="920">
          <cell r="A920" t="str">
            <v>veth</v>
          </cell>
          <cell r="B920" t="str">
            <v>F</v>
          </cell>
        </row>
        <row r="921">
          <cell r="A921" t="str">
            <v>vewr</v>
          </cell>
          <cell r="B921" t="str">
            <v>F</v>
          </cell>
        </row>
        <row r="922">
          <cell r="A922" t="str">
            <v>viam</v>
          </cell>
          <cell r="B922" t="str">
            <v>F</v>
          </cell>
        </row>
        <row r="923">
          <cell r="A923" t="str">
            <v>viar</v>
          </cell>
          <cell r="B923" t="str">
            <v>F</v>
          </cell>
        </row>
        <row r="924">
          <cell r="A924" t="str">
            <v>viex</v>
          </cell>
          <cell r="B924" t="str">
            <v>F</v>
          </cell>
        </row>
        <row r="925">
          <cell r="A925" t="str">
            <v>vide</v>
          </cell>
          <cell r="B925" t="str">
            <v>F</v>
          </cell>
        </row>
        <row r="926">
          <cell r="A926" t="str">
            <v>vilo</v>
          </cell>
          <cell r="B926" t="str">
            <v>F</v>
          </cell>
        </row>
        <row r="927">
          <cell r="A927" t="str">
            <v>vilu</v>
          </cell>
          <cell r="B927" t="str">
            <v>F</v>
          </cell>
        </row>
        <row r="928">
          <cell r="A928" t="str">
            <v>vimu</v>
          </cell>
          <cell r="B928" t="str">
            <v>F</v>
          </cell>
        </row>
        <row r="929">
          <cell r="A929" t="str">
            <v>vipu</v>
          </cell>
          <cell r="B929" t="str">
            <v>F</v>
          </cell>
        </row>
        <row r="930">
          <cell r="A930" t="str">
            <v>vixx</v>
          </cell>
          <cell r="B930" t="str">
            <v>F</v>
          </cell>
        </row>
        <row r="931">
          <cell r="A931" t="str">
            <v>vuoc</v>
          </cell>
          <cell r="B931" t="str">
            <v>G</v>
          </cell>
        </row>
        <row r="932">
          <cell r="A932" t="str">
            <v>wome</v>
          </cell>
          <cell r="B932" t="str">
            <v>F</v>
          </cell>
        </row>
        <row r="933">
          <cell r="A933" t="str">
            <v>wood</v>
          </cell>
          <cell r="B933" t="str">
            <v>L</v>
          </cell>
        </row>
        <row r="934">
          <cell r="A934" t="str">
            <v>woor</v>
          </cell>
          <cell r="B934" t="str">
            <v>F</v>
          </cell>
        </row>
        <row r="935">
          <cell r="A935" t="str">
            <v>wopl</v>
          </cell>
          <cell r="B935" t="str">
            <v>F</v>
          </cell>
        </row>
        <row r="936">
          <cell r="A936" t="str">
            <v>xasp</v>
          </cell>
          <cell r="B936"/>
        </row>
        <row r="937">
          <cell r="A937" t="str">
            <v>xast</v>
          </cell>
          <cell r="B937"/>
        </row>
        <row r="938">
          <cell r="A938" t="str">
            <v>yuan</v>
          </cell>
          <cell r="B938" t="str">
            <v>F</v>
          </cell>
        </row>
        <row r="939">
          <cell r="A939" t="str">
            <v>yuba</v>
          </cell>
          <cell r="B939" t="str">
            <v>F</v>
          </cell>
        </row>
        <row r="940">
          <cell r="A940" t="str">
            <v>yuba2</v>
          </cell>
          <cell r="B940" t="str">
            <v>F</v>
          </cell>
        </row>
        <row r="941">
          <cell r="A941" t="str">
            <v>yugl</v>
          </cell>
          <cell r="B941" t="str">
            <v>F</v>
          </cell>
        </row>
        <row r="942">
          <cell r="A942" t="str">
            <v>zapa</v>
          </cell>
          <cell r="B942"/>
        </row>
        <row r="943">
          <cell r="A943" t="str">
            <v>zigr</v>
          </cell>
          <cell r="B943" t="str">
            <v>F</v>
          </cell>
        </row>
      </sheetData>
      <sheetData sheetId="6">
        <row r="3">
          <cell r="A3" t="str">
            <v>1HAS1</v>
          </cell>
          <cell r="P3" t="str">
            <v>Seeded</v>
          </cell>
          <cell r="R3" t="str">
            <v>High</v>
          </cell>
          <cell r="T3" t="str">
            <v>FS</v>
          </cell>
        </row>
        <row r="4">
          <cell r="A4" t="str">
            <v>1HAS2</v>
          </cell>
          <cell r="P4" t="str">
            <v>Unseeded</v>
          </cell>
          <cell r="R4" t="str">
            <v>High</v>
          </cell>
          <cell r="T4" t="str">
            <v>FS</v>
          </cell>
        </row>
        <row r="5">
          <cell r="A5" t="str">
            <v>1HBS1</v>
          </cell>
          <cell r="P5" t="str">
            <v>Unseeded</v>
          </cell>
          <cell r="R5" t="str">
            <v>Mod</v>
          </cell>
          <cell r="T5" t="str">
            <v>FS</v>
          </cell>
        </row>
        <row r="6">
          <cell r="A6" t="str">
            <v>1HBS2</v>
          </cell>
          <cell r="P6" t="str">
            <v>Seeded</v>
          </cell>
          <cell r="R6" t="str">
            <v>High</v>
          </cell>
          <cell r="T6" t="str">
            <v>FS</v>
          </cell>
        </row>
        <row r="7">
          <cell r="A7" t="str">
            <v>1MAS1</v>
          </cell>
          <cell r="P7" t="str">
            <v>Seeded</v>
          </cell>
          <cell r="R7" t="str">
            <v>High</v>
          </cell>
          <cell r="T7" t="str">
            <v>FS</v>
          </cell>
        </row>
        <row r="8">
          <cell r="A8" t="str">
            <v>1MAS2</v>
          </cell>
          <cell r="P8" t="str">
            <v>Seeded</v>
          </cell>
          <cell r="R8" t="str">
            <v>High</v>
          </cell>
          <cell r="T8" t="str">
            <v>FS</v>
          </cell>
        </row>
        <row r="9">
          <cell r="A9" t="str">
            <v>1MBS1</v>
          </cell>
          <cell r="P9" t="str">
            <v>Unseeded</v>
          </cell>
          <cell r="R9" t="str">
            <v>Mod</v>
          </cell>
          <cell r="T9" t="str">
            <v>FS</v>
          </cell>
        </row>
        <row r="10">
          <cell r="A10" t="str">
            <v>1MBS2</v>
          </cell>
          <cell r="P10" t="str">
            <v>Seeded</v>
          </cell>
          <cell r="R10" t="str">
            <v>Mod</v>
          </cell>
          <cell r="T10" t="str">
            <v>FS</v>
          </cell>
        </row>
        <row r="11">
          <cell r="A11" t="str">
            <v>1U1</v>
          </cell>
          <cell r="P11" t="str">
            <v>Unseeded</v>
          </cell>
          <cell r="R11" t="str">
            <v>Unburned</v>
          </cell>
          <cell r="T11" t="str">
            <v>FS</v>
          </cell>
        </row>
        <row r="12">
          <cell r="A12" t="str">
            <v>1U2</v>
          </cell>
          <cell r="P12" t="str">
            <v>Unseeded</v>
          </cell>
          <cell r="R12" t="str">
            <v>Unburned</v>
          </cell>
          <cell r="T12" t="str">
            <v>FS</v>
          </cell>
        </row>
        <row r="13">
          <cell r="A13" t="str">
            <v>2HAS1</v>
          </cell>
          <cell r="P13" t="str">
            <v>Seeded</v>
          </cell>
          <cell r="R13" t="str">
            <v>High</v>
          </cell>
          <cell r="T13" t="str">
            <v>FS</v>
          </cell>
        </row>
        <row r="14">
          <cell r="A14" t="str">
            <v>2HAS2</v>
          </cell>
          <cell r="P14" t="str">
            <v>Seeded</v>
          </cell>
          <cell r="R14" t="str">
            <v>High</v>
          </cell>
          <cell r="T14" t="str">
            <v>FS</v>
          </cell>
        </row>
        <row r="15">
          <cell r="A15" t="str">
            <v>2HAU1</v>
          </cell>
          <cell r="P15" t="str">
            <v>Unseeded</v>
          </cell>
          <cell r="R15" t="str">
            <v>High</v>
          </cell>
          <cell r="T15" t="str">
            <v>FS</v>
          </cell>
        </row>
        <row r="16">
          <cell r="A16" t="str">
            <v>2HAU2</v>
          </cell>
          <cell r="P16" t="str">
            <v>Unseeded</v>
          </cell>
          <cell r="R16" t="str">
            <v>High</v>
          </cell>
          <cell r="T16" t="str">
            <v>FS</v>
          </cell>
        </row>
        <row r="17">
          <cell r="A17" t="str">
            <v>2HBS1</v>
          </cell>
          <cell r="P17" t="str">
            <v>Seeded</v>
          </cell>
          <cell r="R17" t="str">
            <v>High</v>
          </cell>
          <cell r="T17" t="str">
            <v>FS</v>
          </cell>
        </row>
        <row r="18">
          <cell r="A18" t="str">
            <v>2HBS2</v>
          </cell>
          <cell r="P18" t="str">
            <v>Seeded</v>
          </cell>
          <cell r="R18" t="str">
            <v>High</v>
          </cell>
          <cell r="T18" t="str">
            <v>FS</v>
          </cell>
        </row>
        <row r="19">
          <cell r="A19" t="str">
            <v>2HBU1</v>
          </cell>
          <cell r="P19" t="str">
            <v>Seeded</v>
          </cell>
          <cell r="R19" t="str">
            <v>High</v>
          </cell>
          <cell r="T19" t="str">
            <v>FS</v>
          </cell>
        </row>
        <row r="20">
          <cell r="A20" t="str">
            <v>2HBU2</v>
          </cell>
          <cell r="P20" t="str">
            <v>Unseeded</v>
          </cell>
          <cell r="R20" t="str">
            <v>High</v>
          </cell>
          <cell r="T20" t="str">
            <v>FS</v>
          </cell>
        </row>
        <row r="21">
          <cell r="A21" t="str">
            <v>2MAS1</v>
          </cell>
          <cell r="P21" t="str">
            <v>Seeded</v>
          </cell>
          <cell r="R21" t="str">
            <v>Mod</v>
          </cell>
          <cell r="T21" t="str">
            <v>FS</v>
          </cell>
        </row>
        <row r="22">
          <cell r="A22" t="str">
            <v>2MAS2</v>
          </cell>
          <cell r="P22" t="str">
            <v>Seeded</v>
          </cell>
          <cell r="R22" t="str">
            <v>Mod</v>
          </cell>
          <cell r="T22" t="str">
            <v>FS</v>
          </cell>
        </row>
        <row r="23">
          <cell r="A23" t="str">
            <v>2MAU1</v>
          </cell>
          <cell r="P23" t="str">
            <v>Seeded</v>
          </cell>
          <cell r="R23" t="str">
            <v>Mod</v>
          </cell>
          <cell r="T23" t="str">
            <v>FS</v>
          </cell>
        </row>
        <row r="24">
          <cell r="A24" t="str">
            <v>2MAU2</v>
          </cell>
          <cell r="P24" t="str">
            <v>Unseeded</v>
          </cell>
          <cell r="R24" t="str">
            <v>High</v>
          </cell>
          <cell r="T24" t="str">
            <v>FS</v>
          </cell>
        </row>
        <row r="25">
          <cell r="A25" t="str">
            <v>2MBS1</v>
          </cell>
          <cell r="P25" t="str">
            <v>Seeded</v>
          </cell>
          <cell r="R25" t="str">
            <v>Mod</v>
          </cell>
          <cell r="T25" t="str">
            <v>FS</v>
          </cell>
        </row>
        <row r="26">
          <cell r="A26" t="str">
            <v>2MBS2</v>
          </cell>
          <cell r="P26" t="str">
            <v>Seeded</v>
          </cell>
          <cell r="R26" t="str">
            <v>Mod</v>
          </cell>
          <cell r="T26" t="str">
            <v>FS</v>
          </cell>
        </row>
        <row r="27">
          <cell r="A27" t="str">
            <v>2MBS3</v>
          </cell>
          <cell r="P27" t="str">
            <v>Seeded</v>
          </cell>
          <cell r="R27" t="str">
            <v>Mod</v>
          </cell>
          <cell r="T27" t="str">
            <v>FS</v>
          </cell>
        </row>
        <row r="28">
          <cell r="A28" t="str">
            <v>2MBU1</v>
          </cell>
          <cell r="P28" t="str">
            <v>Unseeded</v>
          </cell>
          <cell r="R28" t="str">
            <v>Mod</v>
          </cell>
          <cell r="T28" t="str">
            <v>FS</v>
          </cell>
        </row>
        <row r="29">
          <cell r="A29" t="str">
            <v>2MBU2</v>
          </cell>
          <cell r="P29" t="str">
            <v>Unseeded</v>
          </cell>
          <cell r="R29" t="str">
            <v>Mod</v>
          </cell>
          <cell r="T29" t="str">
            <v>FS</v>
          </cell>
        </row>
        <row r="30">
          <cell r="A30" t="str">
            <v>2U1</v>
          </cell>
          <cell r="P30" t="str">
            <v>Unseeded</v>
          </cell>
          <cell r="R30" t="str">
            <v>Unburned</v>
          </cell>
          <cell r="T30" t="str">
            <v>FS</v>
          </cell>
        </row>
        <row r="31">
          <cell r="A31" t="str">
            <v>2U2</v>
          </cell>
          <cell r="P31" t="str">
            <v>Unseeded</v>
          </cell>
          <cell r="R31" t="str">
            <v>Unburned</v>
          </cell>
          <cell r="T31" t="str">
            <v>FS</v>
          </cell>
        </row>
        <row r="32">
          <cell r="A32" t="str">
            <v>3HAS1</v>
          </cell>
          <cell r="P32" t="str">
            <v>Seeded</v>
          </cell>
          <cell r="R32" t="str">
            <v>High</v>
          </cell>
          <cell r="T32" t="str">
            <v>FS</v>
          </cell>
        </row>
        <row r="33">
          <cell r="A33" t="str">
            <v>3HAS2</v>
          </cell>
          <cell r="P33" t="str">
            <v>Seeded</v>
          </cell>
          <cell r="R33" t="str">
            <v>High</v>
          </cell>
          <cell r="T33" t="str">
            <v>FS</v>
          </cell>
        </row>
        <row r="34">
          <cell r="A34" t="str">
            <v>3HAU1</v>
          </cell>
          <cell r="P34" t="str">
            <v>Unseeded</v>
          </cell>
          <cell r="R34" t="str">
            <v>High</v>
          </cell>
          <cell r="T34" t="str">
            <v>BAND</v>
          </cell>
        </row>
        <row r="35">
          <cell r="A35" t="str">
            <v>3HAU2</v>
          </cell>
          <cell r="P35" t="str">
            <v>Unseeded</v>
          </cell>
          <cell r="R35" t="str">
            <v>High</v>
          </cell>
          <cell r="T35" t="str">
            <v>BAND</v>
          </cell>
        </row>
        <row r="36">
          <cell r="A36" t="str">
            <v>3HBS1</v>
          </cell>
          <cell r="P36" t="str">
            <v>Seeded</v>
          </cell>
          <cell r="R36" t="str">
            <v>High</v>
          </cell>
          <cell r="T36" t="str">
            <v>FS</v>
          </cell>
        </row>
        <row r="37">
          <cell r="A37" t="str">
            <v>3HBS2</v>
          </cell>
          <cell r="P37" t="str">
            <v>Seeded</v>
          </cell>
          <cell r="R37" t="str">
            <v>High</v>
          </cell>
          <cell r="T37" t="str">
            <v>FS</v>
          </cell>
        </row>
        <row r="38">
          <cell r="A38" t="str">
            <v>3HBU1</v>
          </cell>
          <cell r="P38" t="str">
            <v>Unseeded</v>
          </cell>
          <cell r="R38" t="str">
            <v>High</v>
          </cell>
          <cell r="T38" t="str">
            <v>BAND</v>
          </cell>
        </row>
        <row r="39">
          <cell r="A39" t="str">
            <v>3HBU2</v>
          </cell>
          <cell r="P39" t="str">
            <v>Unseeded</v>
          </cell>
          <cell r="R39" t="str">
            <v>High</v>
          </cell>
          <cell r="T39" t="str">
            <v>BAND</v>
          </cell>
        </row>
        <row r="40">
          <cell r="A40" t="str">
            <v>3LAU1</v>
          </cell>
          <cell r="P40" t="str">
            <v>Unseeded</v>
          </cell>
          <cell r="R40" t="str">
            <v>Low</v>
          </cell>
          <cell r="T40" t="str">
            <v>BAND</v>
          </cell>
        </row>
        <row r="41">
          <cell r="A41" t="str">
            <v>3MAS1</v>
          </cell>
          <cell r="P41" t="str">
            <v>Seeded</v>
          </cell>
          <cell r="R41" t="str">
            <v>Mod</v>
          </cell>
          <cell r="T41" t="str">
            <v>FS</v>
          </cell>
        </row>
        <row r="42">
          <cell r="A42" t="str">
            <v>3MAS2</v>
          </cell>
          <cell r="P42" t="str">
            <v>Seeded</v>
          </cell>
          <cell r="R42" t="str">
            <v>Mod</v>
          </cell>
          <cell r="T42" t="str">
            <v>FS</v>
          </cell>
        </row>
        <row r="43">
          <cell r="A43" t="str">
            <v>3MAU1</v>
          </cell>
          <cell r="P43" t="str">
            <v>Unseeded</v>
          </cell>
          <cell r="R43" t="str">
            <v>Mod</v>
          </cell>
          <cell r="T43" t="str">
            <v>BAND</v>
          </cell>
        </row>
        <row r="44">
          <cell r="A44" t="str">
            <v>3MAU2</v>
          </cell>
          <cell r="P44" t="str">
            <v>Unseeded</v>
          </cell>
          <cell r="R44" t="str">
            <v>Mod</v>
          </cell>
          <cell r="T44" t="str">
            <v>BAND</v>
          </cell>
        </row>
        <row r="45">
          <cell r="A45" t="str">
            <v>3MBS1</v>
          </cell>
          <cell r="P45" t="str">
            <v>Seeded</v>
          </cell>
          <cell r="R45" t="str">
            <v>Mod</v>
          </cell>
          <cell r="T45" t="str">
            <v>FS</v>
          </cell>
        </row>
        <row r="46">
          <cell r="A46" t="str">
            <v>3MBS2</v>
          </cell>
          <cell r="P46" t="str">
            <v>Seeded</v>
          </cell>
          <cell r="R46" t="str">
            <v>Mod</v>
          </cell>
          <cell r="T46" t="str">
            <v>FS</v>
          </cell>
        </row>
        <row r="47">
          <cell r="A47" t="str">
            <v>3MBS3</v>
          </cell>
          <cell r="P47" t="str">
            <v>Seeded</v>
          </cell>
          <cell r="R47" t="str">
            <v>Mod</v>
          </cell>
          <cell r="T47" t="str">
            <v>FS</v>
          </cell>
        </row>
        <row r="48">
          <cell r="A48" t="str">
            <v>3MBU1</v>
          </cell>
          <cell r="P48" t="str">
            <v>Unseeded</v>
          </cell>
          <cell r="R48" t="str">
            <v>Mod</v>
          </cell>
          <cell r="T48" t="str">
            <v>BAND</v>
          </cell>
        </row>
        <row r="49">
          <cell r="A49" t="str">
            <v>3MBU2</v>
          </cell>
          <cell r="P49" t="str">
            <v>Unseeded</v>
          </cell>
          <cell r="R49" t="str">
            <v>Mod</v>
          </cell>
          <cell r="T49" t="str">
            <v>BAND</v>
          </cell>
        </row>
        <row r="50">
          <cell r="A50" t="str">
            <v>3U1</v>
          </cell>
          <cell r="P50" t="str">
            <v>Unseeded</v>
          </cell>
          <cell r="R50" t="str">
            <v>Unburned</v>
          </cell>
          <cell r="T50" t="str">
            <v>BAND</v>
          </cell>
        </row>
        <row r="51">
          <cell r="A51" t="str">
            <v>3U2</v>
          </cell>
          <cell r="P51" t="str">
            <v>Unseeded</v>
          </cell>
          <cell r="R51" t="str">
            <v>Unburned</v>
          </cell>
          <cell r="T51" t="str">
            <v>FS</v>
          </cell>
        </row>
      </sheetData>
      <sheetData sheetId="7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beeley" refreshedDate="43734.355319328701" createdVersion="4" refreshedVersion="6" minRefreshableVersion="3" recordCount="6314" xr:uid="{00000000-000A-0000-FFFF-FFFF06000000}">
  <cacheSource type="worksheet">
    <worksheetSource ref="A1:O1048576" sheet="97-2019 EX1"/>
  </cacheSource>
  <cacheFields count="15">
    <cacheField name="Transect_id" numFmtId="0">
      <sharedItems containsBlank="1" count="52">
        <s v="1HAS1"/>
        <s v="1HAS2"/>
        <s v="1HBS1"/>
        <s v="1HBS2"/>
        <s v="1MAS1"/>
        <s v="1MAS2"/>
        <s v="1MBS1"/>
        <s v="1MBS2"/>
        <s v="1U1"/>
        <s v="1U2"/>
        <s v="2HAS1"/>
        <s v="2HAS2"/>
        <s v="2HAU1"/>
        <s v="2HAU2"/>
        <s v="2HBS1"/>
        <s v="2HBS2"/>
        <s v="2HBU1"/>
        <s v="2HBU2"/>
        <s v="2MAS1"/>
        <s v="2MAS2"/>
        <s v="2MAU1"/>
        <s v="2MAU2"/>
        <s v="2MBS1"/>
        <s v="2MBS2"/>
        <s v="2MBS3"/>
        <s v="2MBU1"/>
        <s v="2MBU2"/>
        <s v="2U1"/>
        <s v="2U2"/>
        <s v="3HAS1"/>
        <s v="3HAS2"/>
        <s v="3HAU1"/>
        <s v="3HAU2"/>
        <s v="3HBS1"/>
        <s v="3HBS2"/>
        <s v="3HBU1"/>
        <s v="3HBU2"/>
        <s v="3LAU1"/>
        <s v="3MAS1"/>
        <s v="3MAS2"/>
        <s v="3MAU1"/>
        <s v="3MAU2"/>
        <s v="3MBS1"/>
        <s v="3MBS2"/>
        <s v="3MBS3"/>
        <s v="3MBU1"/>
        <s v="3MBU2"/>
        <s v="3mbu2a"/>
        <s v="3U1"/>
        <s v="3U2"/>
        <m/>
        <s v="1HBS1z" u="1"/>
      </sharedItems>
    </cacheField>
    <cacheField name="year" numFmtId="0">
      <sharedItems containsString="0" containsBlank="1" containsNumber="1" containsInteger="1" minValue="1997" maxValue="2019" count="8">
        <n v="1997"/>
        <n v="1998"/>
        <n v="2008"/>
        <n v="2013"/>
        <n v="2016"/>
        <n v="2019"/>
        <n v="2002"/>
        <m/>
      </sharedItems>
    </cacheField>
    <cacheField name="Analysis type" numFmtId="0">
      <sharedItems containsBlank="1"/>
    </cacheField>
    <cacheField name="Basal_cm" numFmtId="0">
      <sharedItems containsString="0" containsBlank="1" containsNumber="1" containsInteger="1" minValue="0" maxValue="4950"/>
    </cacheField>
    <cacheField name="Canopy_cm" numFmtId="0">
      <sharedItems containsString="0" containsBlank="1" containsNumber="1" containsInteger="1" minValue="0" maxValue="5000"/>
    </cacheField>
    <cacheField name="Basal + canopy cm" numFmtId="0">
      <sharedItems containsString="0" containsBlank="1" containsNumber="1" containsInteger="1" minValue="1" maxValue="6989"/>
    </cacheField>
    <cacheField name="Total transect_cm" numFmtId="0">
      <sharedItems containsString="0" containsBlank="1" containsNumber="1" containsInteger="1" minValue="4968" maxValue="5103"/>
    </cacheField>
    <cacheField name="Species code" numFmtId="0">
      <sharedItems containsBlank="1" count="266">
        <s v="grav"/>
        <s v="soil"/>
        <s v="pipo"/>
        <s v="litt"/>
        <s v="wood"/>
        <s v="brca2"/>
        <s v="rock"/>
        <s v="lomu"/>
        <s v="brin"/>
        <s v="root"/>
        <s v="eltr"/>
        <s v="quga"/>
        <s v="mumo"/>
        <s v="casp"/>
        <s v="gras2"/>
        <s v="oeho"/>
        <s v="geca"/>
        <s v="spcr"/>
        <s v="cisp"/>
        <s v="limu"/>
        <s v="chgr"/>
        <s v="cefe"/>
        <s v="rone"/>
        <s v="cosc"/>
        <s v="muwo"/>
        <s v="chal"/>
        <s v="gras"/>
        <s v="shit"/>
        <s v="chfr"/>
        <s v="brca"/>
        <s v="coca"/>
        <s v="lase"/>
        <s v="veth"/>
        <s v="ipag"/>
        <s v="bare"/>
        <s v="caxx"/>
        <s v="bltr"/>
        <s v="bocu"/>
        <s v="cixx"/>
        <s v="gexx"/>
        <s v="hier"/>
        <s v="forb"/>
        <s v="elel"/>
        <s v="mela"/>
        <s v="badi"/>
        <s v="arlu"/>
        <s v="oexx"/>
        <s v="pumc"/>
        <s v="unkn"/>
        <s v="euse"/>
        <s v="chfe"/>
        <s v="acmi"/>
        <s v="blit"/>
        <s v="subs"/>
        <s v="moss"/>
        <s v="cine"/>
        <s v="pamu"/>
        <s v="vimu"/>
        <s v="erxx"/>
        <s v="tree"/>
        <s v="coau"/>
        <s v="sihy"/>
        <s v="agsp"/>
        <s v="elsp"/>
        <s v="mush"/>
        <s v="lope"/>
        <s v="scsc"/>
        <s v="acla"/>
        <s v="rowo"/>
        <s v="agtr"/>
        <s v="agxx2"/>
        <s v="care"/>
        <s v="mela2"/>
        <s v="brte"/>
        <s v="brja"/>
        <s v="abco"/>
        <s v="anpa"/>
        <s v="taof"/>
        <s v="elxx"/>
        <s v="psme"/>
        <s v="agsc"/>
        <s v="hevi"/>
        <s v="trdu"/>
        <s v="viam"/>
        <s v="euhe"/>
        <s v="peba"/>
        <s v="fung"/>
        <s v="arco"/>
        <s v="fear"/>
        <s v="arxx"/>
        <s v="anma"/>
        <s v="thpi"/>
        <s v="erfl"/>
        <s v="alce"/>
        <s v="trae"/>
        <s v="ersp"/>
        <s v="apca"/>
        <s v="sexx"/>
        <s v="soxx"/>
        <s v="pofe"/>
        <s v="cryp"/>
        <s v="cone"/>
        <s v="kocr"/>
        <s v="sefe"/>
        <s v="line"/>
        <s v="ansp"/>
        <s v="anse"/>
        <s v="brci"/>
        <s v="clps"/>
        <s v="frov"/>
        <s v="erca"/>
        <s v="anxx"/>
        <s v="fram"/>
        <s v="rust"/>
        <s v="pafe"/>
        <s v="hudi"/>
        <s v="memu"/>
        <s v="sewo"/>
        <s v="seer"/>
        <s v="epci"/>
        <s v="hife"/>
        <s v="popr"/>
        <s v="arla"/>
        <s v="sowr"/>
        <s v="laxx"/>
        <s v="phxx"/>
        <s v="ruid"/>
        <s v="chxx"/>
        <s v="meal"/>
        <s v="comp"/>
        <s v="spla"/>
        <s v="erdi"/>
        <s v="astr"/>
        <s v="quun"/>
        <s v="chvi"/>
        <s v="ansc"/>
        <s v="shru"/>
        <s v="seeu"/>
        <s v="ersu"/>
        <s v="brgr"/>
        <s v="pifl"/>
        <s v="chvi2"/>
        <s v="mata"/>
        <s v="erxx2"/>
        <s v="crja"/>
        <s v="koma"/>
        <s v="kuch"/>
        <s v="anma2"/>
        <s v="sctr"/>
        <s v="toin"/>
        <s v="psmo"/>
        <s v="agsm"/>
        <s v="hyri"/>
        <s v="quxx"/>
        <s v="nadi"/>
        <s v="span"/>
        <s v="poco2"/>
        <s v="phhe2"/>
        <s v="mimu"/>
        <s v="lasc"/>
        <s v="lare"/>
        <s v="eufe"/>
        <s v="pasc"/>
        <s v="meal2"/>
        <s v="bogr"/>
        <s v="mepu"/>
        <s v="miox"/>
        <s v="euxx"/>
        <s v="arfr2"/>
        <s v="mexx"/>
        <s v="mesp"/>
        <s v="arar"/>
        <s v="kosc"/>
        <s v="posa"/>
        <s v="roxx"/>
        <s v="phpr"/>
        <s v="pool"/>
        <s v="poxx"/>
        <s v="leer"/>
        <s v="potr"/>
        <s v="spor"/>
        <s v="onxx"/>
        <s v="oxli"/>
        <s v="chde"/>
        <s v="yuan"/>
        <s v="amxx"/>
        <s v="dexx"/>
        <s v="haxx"/>
        <s v="mili"/>
        <s v="ants"/>
        <s v="apan"/>
        <s v="epan"/>
        <s v="cemo"/>
        <s v="erci"/>
        <s v="musp"/>
        <s v="mesa"/>
        <s v="thfe"/>
        <s v="lowr"/>
        <s v="jumo"/>
        <s v="fapa"/>
        <s v="lact"/>
        <s v="arfr"/>
        <s v="agda"/>
        <s v="hapi"/>
        <s v="lipu"/>
        <s v="pexx"/>
        <s v="phfo"/>
        <s v="orhy"/>
        <s v="thme"/>
        <s v="daca"/>
        <s v="ardr"/>
        <s v="arca2"/>
        <s v="sial"/>
        <s v="arca"/>
        <s v="cyfe"/>
        <s v="rice"/>
        <s v="luki"/>
        <s v="pevi"/>
        <s v="saka"/>
        <s v="chsp"/>
        <s v="sosp3"/>
        <s v="spha"/>
        <s v="hyar"/>
        <s v="eure"/>
        <s v="hean"/>
        <s v="thfi"/>
        <s v="sosp2"/>
        <s v="cali2"/>
        <s v="liin"/>
        <s v="agxx"/>
        <s v="chle"/>
        <s v="asxx2"/>
        <s v="rixx"/>
        <s v="poco"/>
        <s v="bric"/>
        <s v="sili"/>
        <s v="fexx"/>
        <s v="breu"/>
        <s v="gusa"/>
        <s v="pste"/>
        <s v="pofr"/>
        <s v="cruc"/>
        <s v="peca"/>
        <s v="arsp"/>
        <s v="peca2"/>
        <s v="somi"/>
        <s v="ange"/>
        <s v="feid"/>
        <s v="boba"/>
        <s v="crcr"/>
        <s v="geri"/>
        <s v="bosp"/>
        <s v="spfe"/>
        <s v="thwr"/>
        <s v="mafe"/>
        <s v="poas"/>
        <s v="rhgl"/>
        <s v="pied"/>
        <s v="jude"/>
        <s v="lyph"/>
        <s v="trwo"/>
        <s v="arlo"/>
        <s v="erra"/>
        <s v="orpu"/>
        <s v="muwr"/>
        <m/>
      </sharedItems>
    </cacheField>
    <cacheField name="Live,dead" numFmtId="0">
      <sharedItems containsBlank="1"/>
    </cacheField>
    <cacheField name="Genus and species" numFmtId="0">
      <sharedItems containsBlank="1"/>
    </cacheField>
    <cacheField name="RevBI" numFmtId="0">
      <sharedItems containsBlank="1"/>
    </cacheField>
    <cacheField name="FS_BAND" numFmtId="0">
      <sharedItems containsBlank="1"/>
    </cacheField>
    <cacheField name="TRT" numFmtId="0">
      <sharedItems containsBlank="1"/>
    </cacheField>
    <cacheField name="%C" numFmtId="0">
      <sharedItems containsString="0" containsBlank="1" containsNumber="1" minValue="0" maxValue="100"/>
    </cacheField>
    <cacheField name="GF" numFmtId="0">
      <sharedItems containsBlank="1" containsMixedTypes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beeley" refreshedDate="43734.356725347221" createdVersion="4" refreshedVersion="6" minRefreshableVersion="3" recordCount="3349" xr:uid="{00000000-000A-0000-FFFF-FFFF10000000}">
  <cacheSource type="worksheet">
    <worksheetSource ref="A1:R1048576" sheet="97-2016 EX2"/>
  </cacheSource>
  <cacheFields count="18">
    <cacheField name="Transect_id" numFmtId="0">
      <sharedItems containsBlank="1" count="52">
        <s v="1HAS1"/>
        <s v="1HAS2"/>
        <s v="1HBS1"/>
        <s v="1HBS2"/>
        <s v="1MAS1"/>
        <s v="1MAS2"/>
        <s v="1MBS1"/>
        <s v="1MBS2"/>
        <s v="1U1"/>
        <s v="1U2"/>
        <s v="2HAS1"/>
        <s v="2HAS2"/>
        <s v="2HAU1"/>
        <s v="2HAU2"/>
        <s v="2HBS1"/>
        <s v="2HBS2"/>
        <s v="2HBU1"/>
        <s v="2HBU2"/>
        <s v="2MAS1"/>
        <s v="2MAS2"/>
        <s v="2MAU1"/>
        <s v="2MAU2"/>
        <s v="2MBS1"/>
        <s v="2MBS2"/>
        <s v="2MBS3"/>
        <s v="2MBU1"/>
        <s v="2MBU2"/>
        <s v="2U1"/>
        <s v="2U2"/>
        <s v="3HAS1"/>
        <s v="3HAS2"/>
        <s v="3HAU1"/>
        <s v="3HAU2"/>
        <s v="3HBS1"/>
        <s v="3HBS2"/>
        <s v="3HBU1"/>
        <s v="3HBU2"/>
        <s v="3LAU1"/>
        <s v="3MAS1"/>
        <s v="3MAS2"/>
        <s v="3MAU1"/>
        <s v="3MAU2"/>
        <s v="3MBS1"/>
        <s v="3MBS2"/>
        <s v="3MBS3"/>
        <s v="3MBU1"/>
        <s v="3MBU2"/>
        <s v="3U1"/>
        <s v="3U2"/>
        <m/>
        <s v="1HBS1z" u="1"/>
        <s v="3mbu2a" u="1"/>
      </sharedItems>
    </cacheField>
    <cacheField name="year" numFmtId="0">
      <sharedItems containsString="0" containsBlank="1" containsNumber="1" containsInteger="1" minValue="1997" maxValue="2019" count="8">
        <n v="1997"/>
        <n v="1998"/>
        <n v="2002"/>
        <n v="2008"/>
        <n v="2013"/>
        <n v="2016"/>
        <n v="2019"/>
        <m/>
      </sharedItems>
    </cacheField>
    <cacheField name="Analysis type" numFmtId="0">
      <sharedItems containsBlank="1"/>
    </cacheField>
    <cacheField name="Growth form code" numFmtId="0">
      <sharedItems containsBlank="1"/>
    </cacheField>
    <cacheField name="Growth form name" numFmtId="0">
      <sharedItems containsBlank="1" count="13">
        <s v="tree            "/>
        <s v="shrub           "/>
        <s v="sub-shrub       "/>
        <s v="grass/sedge     "/>
        <s v="cactus          "/>
        <s v="forb            "/>
        <s v="mushroom/fungus "/>
        <s v="cryptogam/moss  "/>
        <s v="litter          "/>
        <s v="bare            "/>
        <s v="unspecified     "/>
        <s v="invalid         "/>
        <m/>
      </sharedItems>
    </cacheField>
    <cacheField name="#t of species with basal hits" numFmtId="0">
      <sharedItems containsString="0" containsBlank="1" containsNumber="1" containsInteger="1" minValue="0" maxValue="20"/>
    </cacheField>
    <cacheField name="Total Basal_cm" numFmtId="0">
      <sharedItems containsString="0" containsBlank="1" containsNumber="1" containsInteger="1" minValue="0" maxValue="4978"/>
    </cacheField>
    <cacheField name="# of species with canopy hits" numFmtId="0">
      <sharedItems containsString="0" containsBlank="1" containsNumber="1" containsInteger="1" minValue="0" maxValue="27"/>
    </cacheField>
    <cacheField name="Total Canopy_cm" numFmtId="0">
      <sharedItems containsString="0" containsBlank="1" containsNumber="1" containsInteger="1" minValue="0" maxValue="5000"/>
    </cacheField>
    <cacheField name="# of species with basal  &amp; canopy hits" numFmtId="0">
      <sharedItems containsString="0" containsBlank="1" containsNumber="1" containsInteger="1" minValue="0" maxValue="27"/>
    </cacheField>
    <cacheField name="Basal + canopy cm" numFmtId="0">
      <sharedItems containsString="0" containsBlank="1" containsNumber="1" containsInteger="1" minValue="0" maxValue="7214"/>
    </cacheField>
    <cacheField name="Total transect_cm" numFmtId="0">
      <sharedItems containsString="0" containsBlank="1" containsNumber="1" containsInteger="1" minValue="4968" maxValue="5103"/>
    </cacheField>
    <cacheField name="Seeded_Unseeded" numFmtId="0">
      <sharedItems containsBlank="1"/>
    </cacheField>
    <cacheField name="BI" numFmtId="0">
      <sharedItems containsBlank="1"/>
    </cacheField>
    <cacheField name="FS-BAND" numFmtId="0">
      <sharedItems containsBlank="1"/>
    </cacheField>
    <cacheField name="%_C" numFmtId="164">
      <sharedItems containsString="0" containsBlank="1" containsNumber="1" minValue="0" maxValue="100"/>
    </cacheField>
    <cacheField name="%_B" numFmtId="164">
      <sharedItems containsString="0" containsBlank="1" containsNumber="1" minValue="0" maxValue="99.56"/>
    </cacheField>
    <cacheField name="%BRIN_08" numFmtId="164">
      <sharedItems containsString="0" containsBlank="1" containsNumber="1" minValue="0" maxValue="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314">
  <r>
    <x v="0"/>
    <x v="0"/>
    <s v="entire"/>
    <n v="4600"/>
    <n v="0"/>
    <n v="4600"/>
    <n v="5000"/>
    <x v="0"/>
    <s v="live"/>
    <s v="Gravel"/>
    <s v="High"/>
    <s v="FS"/>
    <s v="Seeded"/>
    <n v="0"/>
    <s v="B"/>
  </r>
  <r>
    <x v="0"/>
    <x v="0"/>
    <s v="entire"/>
    <n v="125"/>
    <n v="0"/>
    <n v="125"/>
    <n v="5000"/>
    <x v="1"/>
    <s v="live"/>
    <s v="Soil"/>
    <s v="High"/>
    <s v="FS"/>
    <s v="Seeded"/>
    <n v="0"/>
    <s v="B"/>
  </r>
  <r>
    <x v="0"/>
    <x v="0"/>
    <s v="entire"/>
    <n v="83"/>
    <n v="0"/>
    <n v="83"/>
    <n v="5000"/>
    <x v="2"/>
    <s v="dead"/>
    <s v="Pinus ponderosa"/>
    <s v="High"/>
    <s v="FS"/>
    <s v="Seeded"/>
    <n v="0"/>
    <s v="T"/>
  </r>
  <r>
    <x v="0"/>
    <x v="0"/>
    <s v="entire"/>
    <n v="59"/>
    <n v="0"/>
    <n v="59"/>
    <n v="5000"/>
    <x v="3"/>
    <s v="live"/>
    <s v="Litter"/>
    <s v="High"/>
    <s v="FS"/>
    <s v="Seeded"/>
    <n v="0"/>
    <s v="L"/>
  </r>
  <r>
    <x v="0"/>
    <x v="0"/>
    <s v="entire"/>
    <n v="34"/>
    <n v="48"/>
    <n v="82"/>
    <n v="5000"/>
    <x v="4"/>
    <s v="live"/>
    <s v="Dead wood"/>
    <s v="High"/>
    <s v="FS"/>
    <s v="Seeded"/>
    <n v="0.96"/>
    <s v="L"/>
  </r>
  <r>
    <x v="0"/>
    <x v="0"/>
    <s v="entire"/>
    <n v="29"/>
    <n v="644"/>
    <n v="673"/>
    <n v="5000"/>
    <x v="5"/>
    <s v="live"/>
    <s v="bromus carinatus"/>
    <s v="High"/>
    <s v="FS"/>
    <s v="Seeded"/>
    <n v="12.879999999999999"/>
    <s v="G"/>
  </r>
  <r>
    <x v="0"/>
    <x v="0"/>
    <s v="entire"/>
    <n v="19"/>
    <n v="0"/>
    <n v="19"/>
    <n v="5000"/>
    <x v="6"/>
    <s v="live"/>
    <s v="Rock"/>
    <s v="High"/>
    <s v="FS"/>
    <s v="Seeded"/>
    <n v="0"/>
    <s v="B"/>
  </r>
  <r>
    <x v="0"/>
    <x v="0"/>
    <s v="entire"/>
    <n v="15"/>
    <n v="660"/>
    <n v="675"/>
    <n v="5000"/>
    <x v="7"/>
    <s v="live"/>
    <s v="Lolium multiflorum"/>
    <s v="High"/>
    <s v="FS"/>
    <s v="Seeded"/>
    <n v="13.200000000000001"/>
    <s v="G"/>
  </r>
  <r>
    <x v="0"/>
    <x v="0"/>
    <s v="entire"/>
    <n v="11"/>
    <n v="111"/>
    <n v="122"/>
    <n v="5000"/>
    <x v="8"/>
    <s v="live"/>
    <s v="Bromus inermis"/>
    <s v="High"/>
    <s v="FS"/>
    <s v="Seeded"/>
    <n v="2.2200000000000002"/>
    <s v="G"/>
  </r>
  <r>
    <x v="0"/>
    <x v="0"/>
    <s v="entire"/>
    <n v="11"/>
    <n v="0"/>
    <n v="11"/>
    <n v="5000"/>
    <x v="9"/>
    <s v="live"/>
    <s v="Tree root, exposed, living"/>
    <s v="High"/>
    <s v="FS"/>
    <s v="Seeded"/>
    <n v="0"/>
    <s v="T"/>
  </r>
  <r>
    <x v="0"/>
    <x v="0"/>
    <s v="entire"/>
    <n v="6"/>
    <n v="78"/>
    <n v="84"/>
    <n v="5000"/>
    <x v="10"/>
    <s v="live"/>
    <s v="Elymus trachycaulum"/>
    <s v="High"/>
    <s v="FS"/>
    <s v="Seeded"/>
    <n v="1.5599999999999998"/>
    <s v="G"/>
  </r>
  <r>
    <x v="0"/>
    <x v="0"/>
    <s v="entire"/>
    <n v="3"/>
    <n v="205"/>
    <n v="208"/>
    <n v="5000"/>
    <x v="11"/>
    <s v="live"/>
    <s v="Quercus gambellii"/>
    <s v="High"/>
    <s v="FS"/>
    <s v="Seeded"/>
    <n v="4.1000000000000005"/>
    <s v="S"/>
  </r>
  <r>
    <x v="0"/>
    <x v="0"/>
    <s v="entire"/>
    <n v="3"/>
    <n v="24"/>
    <n v="27"/>
    <n v="5000"/>
    <x v="12"/>
    <s v="live"/>
    <s v="Muhlenbergia montana"/>
    <s v="High"/>
    <s v="FS"/>
    <s v="Seeded"/>
    <n v="0.48"/>
    <s v="G"/>
  </r>
  <r>
    <x v="0"/>
    <x v="0"/>
    <s v="entire"/>
    <n v="2"/>
    <n v="259"/>
    <n v="261"/>
    <n v="5000"/>
    <x v="13"/>
    <s v="live"/>
    <s v="Carex spp."/>
    <s v="High"/>
    <s v="FS"/>
    <s v="Seeded"/>
    <n v="5.18"/>
    <s v="G"/>
  </r>
  <r>
    <x v="0"/>
    <x v="0"/>
    <s v="entire"/>
    <n v="0"/>
    <n v="19"/>
    <n v="19"/>
    <n v="5000"/>
    <x v="14"/>
    <s v="live"/>
    <s v="Unidentified grass"/>
    <s v="High"/>
    <s v="FS"/>
    <s v="Seeded"/>
    <n v="0.38"/>
    <s v="G"/>
  </r>
  <r>
    <x v="0"/>
    <x v="0"/>
    <s v="entire"/>
    <n v="0"/>
    <n v="43"/>
    <n v="43"/>
    <n v="5000"/>
    <x v="15"/>
    <s v="live"/>
    <s v="Oenothera hookeri"/>
    <s v="High"/>
    <s v="FS"/>
    <s v="Seeded"/>
    <n v="0.86"/>
    <s v="F"/>
  </r>
  <r>
    <x v="0"/>
    <x v="0"/>
    <s v="entire"/>
    <n v="0"/>
    <n v="56"/>
    <n v="56"/>
    <n v="5000"/>
    <x v="16"/>
    <s v="live"/>
    <s v="Geranium caespitosum"/>
    <s v="High"/>
    <s v="FS"/>
    <s v="Seeded"/>
    <n v="1.1199999999999999"/>
    <s v="F"/>
  </r>
  <r>
    <x v="0"/>
    <x v="0"/>
    <s v="entire"/>
    <n v="0"/>
    <n v="118"/>
    <n v="118"/>
    <n v="5000"/>
    <x v="7"/>
    <s v="dead"/>
    <s v="Lolium multiflorum"/>
    <s v="High"/>
    <s v="FS"/>
    <s v="Seeded"/>
    <n v="2.36"/>
    <s v="G"/>
  </r>
  <r>
    <x v="0"/>
    <x v="0"/>
    <s v="entire"/>
    <n v="0"/>
    <n v="5"/>
    <n v="5"/>
    <n v="5000"/>
    <x v="17"/>
    <s v="live"/>
    <s v="Sporobolus cryptandrus"/>
    <s v="High"/>
    <s v="FS"/>
    <s v="Seeded"/>
    <n v="0.1"/>
    <s v="G"/>
  </r>
  <r>
    <x v="0"/>
    <x v="0"/>
    <s v="entire"/>
    <n v="0"/>
    <n v="69"/>
    <n v="69"/>
    <n v="5000"/>
    <x v="18"/>
    <s v="live"/>
    <s v="Cirsium spp."/>
    <s v="High"/>
    <s v="FS"/>
    <s v="Seeded"/>
    <n v="1.38"/>
    <s v="F"/>
  </r>
  <r>
    <x v="0"/>
    <x v="0"/>
    <s v="entire"/>
    <n v="0"/>
    <n v="38"/>
    <n v="38"/>
    <n v="5000"/>
    <x v="19"/>
    <s v="live"/>
    <s v="Lithospermum multiflorum"/>
    <s v="High"/>
    <s v="FS"/>
    <s v="Seeded"/>
    <n v="0.76"/>
    <s v="F"/>
  </r>
  <r>
    <x v="0"/>
    <x v="0"/>
    <s v="entire"/>
    <n v="0"/>
    <n v="1"/>
    <n v="1"/>
    <n v="5000"/>
    <x v="18"/>
    <s v="dead"/>
    <s v="Cirsium spp."/>
    <s v="High"/>
    <s v="FS"/>
    <s v="Seeded"/>
    <n v="0.02"/>
    <s v="F"/>
  </r>
  <r>
    <x v="0"/>
    <x v="0"/>
    <s v="entire"/>
    <n v="0"/>
    <n v="14"/>
    <n v="14"/>
    <n v="5000"/>
    <x v="20"/>
    <s v="live"/>
    <s v="Chenopodium graveolens"/>
    <s v="High"/>
    <s v="FS"/>
    <s v="Seeded"/>
    <n v="0.27999999999999997"/>
    <s v="F"/>
  </r>
  <r>
    <x v="0"/>
    <x v="0"/>
    <s v="entire"/>
    <n v="0"/>
    <n v="21"/>
    <n v="21"/>
    <n v="5000"/>
    <x v="21"/>
    <s v="live"/>
    <s v="Ceanothus fendleri"/>
    <s v="High"/>
    <s v="FS"/>
    <s v="Seeded"/>
    <n v="0.42"/>
    <s v="U"/>
  </r>
  <r>
    <x v="0"/>
    <x v="0"/>
    <s v="entire"/>
    <n v="0"/>
    <n v="11"/>
    <n v="11"/>
    <n v="5000"/>
    <x v="22"/>
    <s v="live"/>
    <s v="Robinia neomexicana"/>
    <s v="High"/>
    <s v="FS"/>
    <s v="Seeded"/>
    <n v="0.22"/>
    <s v="S"/>
  </r>
  <r>
    <x v="0"/>
    <x v="0"/>
    <s v="entire"/>
    <n v="0"/>
    <n v="12"/>
    <n v="12"/>
    <n v="5000"/>
    <x v="23"/>
    <s v="live"/>
    <s v="Conyza schiedeana"/>
    <s v="High"/>
    <s v="FS"/>
    <s v="Seeded"/>
    <n v="0.24"/>
    <s v="F"/>
  </r>
  <r>
    <x v="0"/>
    <x v="0"/>
    <s v="entire"/>
    <n v="0"/>
    <n v="1"/>
    <n v="1"/>
    <n v="5000"/>
    <x v="24"/>
    <s v="live"/>
    <s v="Muhlenbergia wolfii"/>
    <s v="High"/>
    <s v="FS"/>
    <s v="Seeded"/>
    <n v="0.02"/>
    <s v="G"/>
  </r>
  <r>
    <x v="0"/>
    <x v="0"/>
    <s v="entire"/>
    <n v="0"/>
    <n v="18"/>
    <n v="18"/>
    <n v="5000"/>
    <x v="25"/>
    <s v="live"/>
    <s v="Chenopodium album"/>
    <s v="High"/>
    <s v="FS"/>
    <s v="Seeded"/>
    <n v="0.36"/>
    <s v="F"/>
  </r>
  <r>
    <x v="0"/>
    <x v="1"/>
    <s v="entire"/>
    <n v="3446"/>
    <n v="0"/>
    <n v="3446"/>
    <n v="5000"/>
    <x v="0"/>
    <s v="live"/>
    <s v="Gravel"/>
    <s v="High"/>
    <s v="FS"/>
    <s v="Seeded"/>
    <n v="0"/>
    <s v="B"/>
  </r>
  <r>
    <x v="0"/>
    <x v="1"/>
    <s v="entire"/>
    <n v="936"/>
    <n v="0"/>
    <n v="936"/>
    <n v="5000"/>
    <x v="3"/>
    <s v="live"/>
    <s v="Litter"/>
    <s v="High"/>
    <s v="FS"/>
    <s v="Seeded"/>
    <n v="0"/>
    <s v="L"/>
  </r>
  <r>
    <x v="0"/>
    <x v="1"/>
    <s v="entire"/>
    <n v="354"/>
    <n v="0"/>
    <n v="354"/>
    <n v="5000"/>
    <x v="1"/>
    <s v="live"/>
    <s v="Soil"/>
    <s v="High"/>
    <s v="FS"/>
    <s v="Seeded"/>
    <n v="0"/>
    <s v="B"/>
  </r>
  <r>
    <x v="0"/>
    <x v="1"/>
    <s v="entire"/>
    <n v="58"/>
    <n v="402"/>
    <n v="460"/>
    <n v="5000"/>
    <x v="5"/>
    <s v="live"/>
    <s v="bromus carinatus"/>
    <s v="High"/>
    <s v="FS"/>
    <s v="Seeded"/>
    <n v="8.0399999999999991"/>
    <s v="G"/>
  </r>
  <r>
    <x v="0"/>
    <x v="1"/>
    <s v="entire"/>
    <n v="44"/>
    <n v="356"/>
    <n v="400"/>
    <n v="5000"/>
    <x v="13"/>
    <s v="live"/>
    <s v="Carex spp."/>
    <s v="High"/>
    <s v="FS"/>
    <s v="Seeded"/>
    <n v="7.12"/>
    <s v="G"/>
  </r>
  <r>
    <x v="0"/>
    <x v="1"/>
    <s v="entire"/>
    <n v="36"/>
    <n v="34"/>
    <n v="70"/>
    <n v="5000"/>
    <x v="4"/>
    <s v="live"/>
    <s v="Dead wood"/>
    <s v="High"/>
    <s v="FS"/>
    <s v="Seeded"/>
    <n v="0.67999999999999994"/>
    <s v="L"/>
  </r>
  <r>
    <x v="0"/>
    <x v="1"/>
    <s v="entire"/>
    <n v="24"/>
    <n v="0"/>
    <n v="24"/>
    <n v="5000"/>
    <x v="2"/>
    <s v="dead"/>
    <s v="Pinus ponderosa"/>
    <s v="High"/>
    <s v="FS"/>
    <s v="Seeded"/>
    <n v="0"/>
    <s v="T"/>
  </r>
  <r>
    <x v="0"/>
    <x v="1"/>
    <s v="entire"/>
    <n v="23"/>
    <n v="153"/>
    <n v="176"/>
    <n v="5000"/>
    <x v="8"/>
    <s v="live"/>
    <s v="Bromus inermis"/>
    <s v="High"/>
    <s v="FS"/>
    <s v="Seeded"/>
    <n v="3.06"/>
    <s v="G"/>
  </r>
  <r>
    <x v="0"/>
    <x v="1"/>
    <s v="entire"/>
    <n v="19"/>
    <n v="114"/>
    <n v="133"/>
    <n v="5000"/>
    <x v="10"/>
    <s v="live"/>
    <s v="Elymus trachycaulum"/>
    <s v="High"/>
    <s v="FS"/>
    <s v="Seeded"/>
    <n v="2.2800000000000002"/>
    <s v="G"/>
  </r>
  <r>
    <x v="0"/>
    <x v="1"/>
    <s v="entire"/>
    <n v="19"/>
    <n v="0"/>
    <n v="19"/>
    <n v="5000"/>
    <x v="6"/>
    <s v="live"/>
    <s v="Rock"/>
    <s v="High"/>
    <s v="FS"/>
    <s v="Seeded"/>
    <n v="0"/>
    <s v="B"/>
  </r>
  <r>
    <x v="0"/>
    <x v="1"/>
    <s v="entire"/>
    <n v="9"/>
    <n v="24"/>
    <n v="33"/>
    <n v="5000"/>
    <x v="12"/>
    <s v="live"/>
    <s v="Muhlenbergia montana"/>
    <s v="High"/>
    <s v="FS"/>
    <s v="Seeded"/>
    <n v="0.48"/>
    <s v="G"/>
  </r>
  <r>
    <x v="0"/>
    <x v="1"/>
    <s v="entire"/>
    <n v="6"/>
    <n v="0"/>
    <n v="6"/>
    <n v="5000"/>
    <x v="9"/>
    <s v="live"/>
    <s v="Tree root, exposed, living"/>
    <s v="High"/>
    <s v="FS"/>
    <s v="Seeded"/>
    <n v="0"/>
    <s v="T"/>
  </r>
  <r>
    <x v="0"/>
    <x v="1"/>
    <s v="entire"/>
    <n v="6"/>
    <n v="17"/>
    <n v="23"/>
    <n v="5000"/>
    <x v="26"/>
    <s v="live"/>
    <s v="Unidentified grass"/>
    <s v="High"/>
    <s v="FS"/>
    <s v="Seeded"/>
    <n v="0.33999999999999997"/>
    <s v="G"/>
  </r>
  <r>
    <x v="0"/>
    <x v="1"/>
    <s v="entire"/>
    <n v="5"/>
    <n v="78"/>
    <n v="83"/>
    <n v="5000"/>
    <x v="7"/>
    <s v="live"/>
    <s v="Lolium multiflorum"/>
    <s v="High"/>
    <s v="FS"/>
    <s v="Seeded"/>
    <n v="1.5599999999999998"/>
    <s v="G"/>
  </r>
  <r>
    <x v="0"/>
    <x v="1"/>
    <s v="entire"/>
    <n v="4"/>
    <n v="45"/>
    <n v="49"/>
    <n v="5000"/>
    <x v="15"/>
    <s v="live"/>
    <s v="Oenothera hookeri"/>
    <s v="High"/>
    <s v="FS"/>
    <s v="Seeded"/>
    <n v="0.89999999999999991"/>
    <s v="F"/>
  </r>
  <r>
    <x v="0"/>
    <x v="1"/>
    <s v="entire"/>
    <n v="4"/>
    <n v="101"/>
    <n v="105"/>
    <n v="5000"/>
    <x v="21"/>
    <s v="live"/>
    <s v="Ceanothus fendleri"/>
    <s v="High"/>
    <s v="FS"/>
    <s v="Seeded"/>
    <n v="2.02"/>
    <s v="U"/>
  </r>
  <r>
    <x v="0"/>
    <x v="1"/>
    <s v="entire"/>
    <n v="3"/>
    <n v="44"/>
    <n v="47"/>
    <n v="5000"/>
    <x v="20"/>
    <s v="live"/>
    <s v="Chenopodium graveolens"/>
    <s v="High"/>
    <s v="FS"/>
    <s v="Seeded"/>
    <n v="0.88"/>
    <s v="F"/>
  </r>
  <r>
    <x v="0"/>
    <x v="1"/>
    <s v="entire"/>
    <n v="2"/>
    <n v="0"/>
    <n v="2"/>
    <n v="5000"/>
    <x v="27"/>
    <s v="live"/>
    <s v="Animal feces"/>
    <s v="High"/>
    <s v="FS"/>
    <s v="Seeded"/>
    <n v="0"/>
    <s v="L"/>
  </r>
  <r>
    <x v="0"/>
    <x v="1"/>
    <s v="entire"/>
    <n v="2"/>
    <n v="33"/>
    <n v="35"/>
    <n v="5000"/>
    <x v="7"/>
    <s v="dead"/>
    <s v="Lolium multiflorum"/>
    <s v="High"/>
    <s v="FS"/>
    <s v="Seeded"/>
    <n v="0.66"/>
    <s v="G"/>
  </r>
  <r>
    <x v="0"/>
    <x v="1"/>
    <s v="entire"/>
    <n v="0"/>
    <n v="67"/>
    <n v="67"/>
    <n v="5000"/>
    <x v="28"/>
    <s v="live"/>
    <s v="Chenopodium fremontii"/>
    <s v="High"/>
    <s v="FS"/>
    <s v="Seeded"/>
    <n v="1.34"/>
    <s v="F"/>
  </r>
  <r>
    <x v="0"/>
    <x v="1"/>
    <s v="entire"/>
    <n v="0"/>
    <n v="13"/>
    <n v="13"/>
    <n v="5000"/>
    <x v="5"/>
    <s v="dead"/>
    <s v="bromus carinatus"/>
    <s v="High"/>
    <s v="FS"/>
    <s v="Seeded"/>
    <n v="0.26"/>
    <s v="G"/>
  </r>
  <r>
    <x v="0"/>
    <x v="1"/>
    <s v="entire"/>
    <n v="0"/>
    <n v="22"/>
    <n v="22"/>
    <n v="5000"/>
    <x v="16"/>
    <s v="live"/>
    <s v="Geranium caespitosum"/>
    <s v="High"/>
    <s v="FS"/>
    <s v="Seeded"/>
    <n v="0.44"/>
    <s v="F"/>
  </r>
  <r>
    <x v="0"/>
    <x v="1"/>
    <s v="entire"/>
    <n v="0"/>
    <n v="1"/>
    <n v="1"/>
    <n v="5000"/>
    <x v="29"/>
    <s v="live"/>
    <s v="Brickellia californica"/>
    <s v="High"/>
    <s v="FS"/>
    <s v="Seeded"/>
    <n v="0.02"/>
    <s v="U"/>
  </r>
  <r>
    <x v="0"/>
    <x v="1"/>
    <s v="entire"/>
    <n v="0"/>
    <n v="267"/>
    <n v="267"/>
    <n v="5000"/>
    <x v="11"/>
    <s v="live"/>
    <s v="Quercus gambellii"/>
    <s v="High"/>
    <s v="FS"/>
    <s v="Seeded"/>
    <n v="5.34"/>
    <s v="S"/>
  </r>
  <r>
    <x v="0"/>
    <x v="1"/>
    <s v="entire"/>
    <n v="0"/>
    <n v="39"/>
    <n v="39"/>
    <n v="5000"/>
    <x v="19"/>
    <s v="live"/>
    <s v="Lithospermum multiflorum"/>
    <s v="High"/>
    <s v="FS"/>
    <s v="Seeded"/>
    <n v="0.77999999999999992"/>
    <s v="F"/>
  </r>
  <r>
    <x v="0"/>
    <x v="1"/>
    <s v="entire"/>
    <n v="0"/>
    <n v="4"/>
    <n v="4"/>
    <n v="5000"/>
    <x v="18"/>
    <s v="dead"/>
    <s v="Cirsium spp."/>
    <s v="High"/>
    <s v="FS"/>
    <s v="Seeded"/>
    <n v="0.08"/>
    <s v="F"/>
  </r>
  <r>
    <x v="0"/>
    <x v="1"/>
    <s v="entire"/>
    <n v="0"/>
    <n v="2"/>
    <n v="2"/>
    <n v="5000"/>
    <x v="30"/>
    <s v="live"/>
    <s v="Conyza canadensis"/>
    <s v="High"/>
    <s v="FS"/>
    <s v="Seeded"/>
    <n v="0.04"/>
    <s v="F"/>
  </r>
  <r>
    <x v="0"/>
    <x v="1"/>
    <s v="entire"/>
    <n v="0"/>
    <n v="1"/>
    <n v="1"/>
    <n v="5000"/>
    <x v="31"/>
    <s v="live"/>
    <s v="Lactuca serriola"/>
    <s v="High"/>
    <s v="FS"/>
    <s v="Seeded"/>
    <n v="0.02"/>
    <s v="F"/>
  </r>
  <r>
    <x v="0"/>
    <x v="1"/>
    <s v="entire"/>
    <n v="0"/>
    <n v="6"/>
    <n v="6"/>
    <n v="5000"/>
    <x v="32"/>
    <s v="live"/>
    <s v="Verbascum thapsus"/>
    <s v="High"/>
    <s v="FS"/>
    <s v="Seeded"/>
    <n v="0.12"/>
    <s v="F"/>
  </r>
  <r>
    <x v="0"/>
    <x v="1"/>
    <s v="entire"/>
    <n v="0"/>
    <n v="110"/>
    <n v="110"/>
    <n v="5000"/>
    <x v="22"/>
    <s v="live"/>
    <s v="Robinia neomexicana"/>
    <s v="High"/>
    <s v="FS"/>
    <s v="Seeded"/>
    <n v="2.1999999999999997"/>
    <s v="S"/>
  </r>
  <r>
    <x v="0"/>
    <x v="1"/>
    <s v="entire"/>
    <n v="0"/>
    <n v="1"/>
    <n v="1"/>
    <n v="5000"/>
    <x v="33"/>
    <s v="live"/>
    <s v="Ipomopsis aggregata"/>
    <s v="High"/>
    <s v="FS"/>
    <s v="Seeded"/>
    <n v="0.02"/>
    <s v="F"/>
  </r>
  <r>
    <x v="0"/>
    <x v="1"/>
    <s v="entire"/>
    <n v="0"/>
    <n v="18"/>
    <n v="18"/>
    <n v="5000"/>
    <x v="18"/>
    <s v="live"/>
    <s v="Cirsium spp."/>
    <s v="High"/>
    <s v="FS"/>
    <s v="Seeded"/>
    <n v="0.36"/>
    <s v="F"/>
  </r>
  <r>
    <x v="0"/>
    <x v="2"/>
    <s v="entire"/>
    <n v="2265"/>
    <n v="0"/>
    <n v="2265"/>
    <n v="5010"/>
    <x v="3"/>
    <s v="live"/>
    <s v="Litter"/>
    <s v="High"/>
    <s v="FS"/>
    <s v="Seeded"/>
    <n v="0"/>
    <s v="L"/>
  </r>
  <r>
    <x v="0"/>
    <x v="2"/>
    <s v="entire"/>
    <n v="1676"/>
    <n v="0"/>
    <n v="1676"/>
    <n v="5010"/>
    <x v="34"/>
    <s v="live"/>
    <s v="combined soil,cryp,pumc,grav,rock"/>
    <s v="High"/>
    <s v="FS"/>
    <s v="Seeded"/>
    <n v="0"/>
    <s v="B"/>
  </r>
  <r>
    <x v="0"/>
    <x v="2"/>
    <s v="entire"/>
    <n v="662"/>
    <n v="154"/>
    <n v="816"/>
    <n v="5010"/>
    <x v="4"/>
    <s v="live"/>
    <s v="Dead wood"/>
    <s v="High"/>
    <s v="FS"/>
    <s v="Seeded"/>
    <n v="3.0738522954091816"/>
    <s v="L"/>
  </r>
  <r>
    <x v="0"/>
    <x v="2"/>
    <s v="entire"/>
    <n v="147"/>
    <n v="865"/>
    <n v="1012"/>
    <n v="5010"/>
    <x v="12"/>
    <s v="live"/>
    <s v="Muhlenbergia montana"/>
    <s v="High"/>
    <s v="FS"/>
    <s v="Seeded"/>
    <n v="17.265469061876249"/>
    <s v="G"/>
  </r>
  <r>
    <x v="0"/>
    <x v="2"/>
    <s v="entire"/>
    <n v="90"/>
    <n v="0"/>
    <n v="90"/>
    <n v="5010"/>
    <x v="2"/>
    <s v="dead"/>
    <s v="Pinus ponderosa"/>
    <s v="High"/>
    <s v="FS"/>
    <s v="Seeded"/>
    <n v="0"/>
    <s v="T"/>
  </r>
  <r>
    <x v="0"/>
    <x v="2"/>
    <s v="entire"/>
    <n v="56"/>
    <n v="312"/>
    <n v="368"/>
    <n v="5010"/>
    <x v="35"/>
    <s v="live"/>
    <s v="Carex spp."/>
    <s v="High"/>
    <s v="FS"/>
    <s v="Seeded"/>
    <n v="6.227544910179641"/>
    <s v="G"/>
  </r>
  <r>
    <x v="0"/>
    <x v="2"/>
    <s v="entire"/>
    <n v="49"/>
    <n v="932"/>
    <n v="981"/>
    <n v="5010"/>
    <x v="8"/>
    <s v="live"/>
    <s v="Bromus inermis"/>
    <s v="High"/>
    <s v="FS"/>
    <s v="Seeded"/>
    <n v="18.602794411177644"/>
    <s v="G"/>
  </r>
  <r>
    <x v="0"/>
    <x v="2"/>
    <s v="entire"/>
    <n v="40"/>
    <n v="118"/>
    <n v="158"/>
    <n v="5010"/>
    <x v="36"/>
    <s v="live"/>
    <s v="Blepharoneuron tricholepis"/>
    <s v="High"/>
    <s v="FS"/>
    <s v="Seeded"/>
    <n v="2.3552894211576847"/>
    <s v="L"/>
  </r>
  <r>
    <x v="0"/>
    <x v="2"/>
    <s v="entire"/>
    <n v="10"/>
    <n v="83"/>
    <n v="93"/>
    <n v="5010"/>
    <x v="37"/>
    <s v="live"/>
    <s v="Bouteloua curtipendula"/>
    <s v="High"/>
    <s v="FS"/>
    <s v="Seeded"/>
    <n v="1.656686626746507"/>
    <s v="G"/>
  </r>
  <r>
    <x v="0"/>
    <x v="2"/>
    <s v="entire"/>
    <n v="6"/>
    <n v="17"/>
    <n v="23"/>
    <n v="5010"/>
    <x v="38"/>
    <s v="live"/>
    <s v="Cirsium sp."/>
    <s v="High"/>
    <s v="FS"/>
    <s v="Seeded"/>
    <n v="0.33932135728542911"/>
    <s v="F"/>
  </r>
  <r>
    <x v="0"/>
    <x v="2"/>
    <s v="entire"/>
    <n v="5"/>
    <n v="52"/>
    <n v="57"/>
    <n v="5010"/>
    <x v="26"/>
    <s v="live"/>
    <s v="Unidentified grass"/>
    <s v="High"/>
    <s v="FS"/>
    <s v="Seeded"/>
    <n v="1.0379241516966069"/>
    <s v="G"/>
  </r>
  <r>
    <x v="0"/>
    <x v="2"/>
    <s v="entire"/>
    <n v="2"/>
    <n v="6"/>
    <n v="8"/>
    <n v="5010"/>
    <x v="26"/>
    <s v="dead"/>
    <s v="Unidentified grass"/>
    <s v="High"/>
    <s v="FS"/>
    <s v="Seeded"/>
    <n v="0.11976047904191617"/>
    <s v="G"/>
  </r>
  <r>
    <x v="0"/>
    <x v="2"/>
    <s v="entire"/>
    <n v="2"/>
    <n v="23"/>
    <n v="25"/>
    <n v="5010"/>
    <x v="39"/>
    <s v="live"/>
    <s v="Geranium species"/>
    <s v="High"/>
    <s v="FS"/>
    <s v="Seeded"/>
    <n v="0.45908183632734528"/>
    <s v="F"/>
  </r>
  <r>
    <x v="0"/>
    <x v="2"/>
    <s v="entire"/>
    <n v="0"/>
    <n v="487"/>
    <n v="487"/>
    <n v="5010"/>
    <x v="21"/>
    <s v="live"/>
    <s v="Ceanothus fendleri"/>
    <s v="High"/>
    <s v="FS"/>
    <s v="Seeded"/>
    <n v="9.7205588822355296"/>
    <s v="U"/>
  </r>
  <r>
    <x v="0"/>
    <x v="2"/>
    <s v="entire"/>
    <n v="0"/>
    <n v="27"/>
    <n v="27"/>
    <n v="5010"/>
    <x v="22"/>
    <s v="live"/>
    <s v="Robinia neomexicana"/>
    <s v="High"/>
    <s v="FS"/>
    <s v="Seeded"/>
    <n v="0.53892215568862278"/>
    <s v="S"/>
  </r>
  <r>
    <x v="0"/>
    <x v="2"/>
    <s v="entire"/>
    <n v="0"/>
    <n v="438"/>
    <n v="438"/>
    <n v="5010"/>
    <x v="11"/>
    <s v="live"/>
    <s v="Quercus gambellii"/>
    <s v="High"/>
    <s v="FS"/>
    <s v="Seeded"/>
    <n v="8.7425149700598812"/>
    <s v="S"/>
  </r>
  <r>
    <x v="0"/>
    <x v="2"/>
    <s v="entire"/>
    <n v="0"/>
    <n v="13"/>
    <n v="13"/>
    <n v="5010"/>
    <x v="40"/>
    <s v="live"/>
    <s v="Hieracium spp."/>
    <s v="High"/>
    <s v="FS"/>
    <s v="Seeded"/>
    <n v="0.25948103792415173"/>
    <s v="F"/>
  </r>
  <r>
    <x v="0"/>
    <x v="2"/>
    <s v="entire"/>
    <n v="0"/>
    <n v="3"/>
    <n v="3"/>
    <n v="5010"/>
    <x v="41"/>
    <s v="dead"/>
    <s v="Unidentified forb"/>
    <s v="High"/>
    <s v="FS"/>
    <s v="Seeded"/>
    <n v="5.9880239520958084E-2"/>
    <s v="F"/>
  </r>
  <r>
    <x v="0"/>
    <x v="2"/>
    <s v="entire"/>
    <n v="0"/>
    <n v="39"/>
    <n v="39"/>
    <n v="5010"/>
    <x v="33"/>
    <s v="live"/>
    <s v="Ipomopsis aggregata"/>
    <s v="High"/>
    <s v="FS"/>
    <s v="Seeded"/>
    <n v="0.77844311377245512"/>
    <s v="F"/>
  </r>
  <r>
    <x v="0"/>
    <x v="2"/>
    <s v="entire"/>
    <n v="0"/>
    <n v="52"/>
    <n v="52"/>
    <n v="5010"/>
    <x v="33"/>
    <s v="dead"/>
    <s v="Ipomopsis aggregata"/>
    <s v="High"/>
    <s v="FS"/>
    <s v="Seeded"/>
    <n v="1.0379241516966069"/>
    <s v="F"/>
  </r>
  <r>
    <x v="0"/>
    <x v="2"/>
    <s v="entire"/>
    <n v="0"/>
    <n v="46"/>
    <n v="46"/>
    <n v="5010"/>
    <x v="42"/>
    <s v="live"/>
    <s v="Elymus elymoides"/>
    <s v="High"/>
    <s v="FS"/>
    <s v="Seeded"/>
    <n v="0.91816367265469057"/>
    <s v="G"/>
  </r>
  <r>
    <x v="0"/>
    <x v="2"/>
    <s v="entire"/>
    <n v="0"/>
    <n v="3"/>
    <n v="3"/>
    <n v="5010"/>
    <x v="43"/>
    <s v="live"/>
    <s v="Mentzelia laciniata"/>
    <s v="High"/>
    <s v="FS"/>
    <s v="Seeded"/>
    <n v="5.9880239520958084E-2"/>
    <s v="F"/>
  </r>
  <r>
    <x v="0"/>
    <x v="2"/>
    <s v="entire"/>
    <n v="0"/>
    <n v="84"/>
    <n v="84"/>
    <n v="5010"/>
    <x v="21"/>
    <s v="dead"/>
    <s v="Ceanothus fendleri"/>
    <s v="High"/>
    <s v="FS"/>
    <s v="Seeded"/>
    <n v="1.6766467065868262"/>
    <s v="U"/>
  </r>
  <r>
    <x v="0"/>
    <x v="2"/>
    <s v="entire"/>
    <n v="0"/>
    <n v="5"/>
    <n v="5"/>
    <n v="5010"/>
    <x v="44"/>
    <s v="live"/>
    <s v="Bahia dissecta"/>
    <s v="High"/>
    <s v="FS"/>
    <s v="Seeded"/>
    <n v="9.9800399201596793E-2"/>
    <s v="F"/>
  </r>
  <r>
    <x v="0"/>
    <x v="2"/>
    <s v="entire"/>
    <n v="0"/>
    <n v="8"/>
    <n v="8"/>
    <n v="5010"/>
    <x v="45"/>
    <s v="live"/>
    <s v="Artemisia ludoviciana"/>
    <s v="High"/>
    <s v="FS"/>
    <s v="Seeded"/>
    <n v="0.15968063872255489"/>
    <s v="F"/>
  </r>
  <r>
    <x v="0"/>
    <x v="2"/>
    <s v="entire"/>
    <n v="0"/>
    <n v="9"/>
    <n v="9"/>
    <n v="5010"/>
    <x v="46"/>
    <s v="live"/>
    <s v="Oenothera sp."/>
    <s v="High"/>
    <s v="FS"/>
    <s v="Seeded"/>
    <n v="0.17964071856287425"/>
    <s v="F"/>
  </r>
  <r>
    <x v="0"/>
    <x v="3"/>
    <s v="entire"/>
    <n v="2251"/>
    <n v="0"/>
    <n v="2251"/>
    <n v="5016"/>
    <x v="34"/>
    <s v="live"/>
    <s v="combined soil,pumc,grav,rock"/>
    <s v="High"/>
    <s v="FS"/>
    <s v="Seeded"/>
    <n v="0"/>
    <s v="F"/>
  </r>
  <r>
    <x v="0"/>
    <x v="3"/>
    <s v="entire"/>
    <n v="1899"/>
    <n v="0"/>
    <n v="1899"/>
    <n v="5016"/>
    <x v="47"/>
    <s v="live"/>
    <s v="Pumice soil"/>
    <s v="High"/>
    <s v="FS"/>
    <s v="Seeded"/>
    <n v="0"/>
    <s v="B"/>
  </r>
  <r>
    <x v="0"/>
    <x v="3"/>
    <s v="entire"/>
    <n v="643"/>
    <n v="88"/>
    <n v="731"/>
    <n v="5016"/>
    <x v="3"/>
    <s v="live"/>
    <s v="Litter"/>
    <s v="High"/>
    <s v="FS"/>
    <s v="Seeded"/>
    <n v="1.7543859649122806"/>
    <s v="L"/>
  </r>
  <r>
    <x v="0"/>
    <x v="3"/>
    <s v="entire"/>
    <n v="97"/>
    <n v="1018"/>
    <n v="1115"/>
    <n v="5016"/>
    <x v="8"/>
    <s v="live"/>
    <s v="Bromus inermis"/>
    <s v="High"/>
    <s v="FS"/>
    <s v="Seeded"/>
    <n v="20.295055821371612"/>
    <s v="G"/>
  </r>
  <r>
    <x v="0"/>
    <x v="3"/>
    <s v="entire"/>
    <n v="73"/>
    <n v="3"/>
    <n v="76"/>
    <n v="5016"/>
    <x v="4"/>
    <s v="live"/>
    <s v="Dead wood"/>
    <s v="High"/>
    <s v="FS"/>
    <s v="Seeded"/>
    <n v="5.9808612440191387E-2"/>
    <s v="L"/>
  </r>
  <r>
    <x v="0"/>
    <x v="3"/>
    <s v="entire"/>
    <n v="31"/>
    <n v="122"/>
    <n v="153"/>
    <n v="5016"/>
    <x v="12"/>
    <s v="live"/>
    <s v="Muhlenbergia montana"/>
    <s v="High"/>
    <s v="FS"/>
    <s v="Seeded"/>
    <n v="2.4322169059011167"/>
    <s v="G"/>
  </r>
  <r>
    <x v="0"/>
    <x v="3"/>
    <s v="entire"/>
    <n v="9"/>
    <n v="236"/>
    <n v="245"/>
    <n v="5016"/>
    <x v="38"/>
    <s v="live"/>
    <s v="Cirsium sp."/>
    <s v="High"/>
    <s v="FS"/>
    <s v="Seeded"/>
    <n v="4.7049441786283888"/>
    <s v="F"/>
  </r>
  <r>
    <x v="0"/>
    <x v="3"/>
    <s v="entire"/>
    <n v="8"/>
    <n v="402"/>
    <n v="410"/>
    <n v="5016"/>
    <x v="11"/>
    <s v="live"/>
    <s v="Quercus gambellii"/>
    <s v="High"/>
    <s v="FS"/>
    <s v="Seeded"/>
    <n v="8.0143540669856463"/>
    <s v="S"/>
  </r>
  <r>
    <x v="0"/>
    <x v="3"/>
    <s v="entire"/>
    <n v="5"/>
    <n v="0"/>
    <n v="5"/>
    <n v="5016"/>
    <x v="48"/>
    <s v="dead"/>
    <s v="Unknown plant"/>
    <s v="High"/>
    <s v="FS"/>
    <s v="Seeded"/>
    <n v="0"/>
    <s v="F"/>
  </r>
  <r>
    <x v="0"/>
    <x v="3"/>
    <s v="entire"/>
    <n v="0"/>
    <n v="100"/>
    <n v="100"/>
    <n v="5016"/>
    <x v="16"/>
    <s v="live"/>
    <s v="Geranium caespitosum"/>
    <s v="High"/>
    <s v="FS"/>
    <s v="Seeded"/>
    <n v="1.9936204146730463"/>
    <s v="F"/>
  </r>
  <r>
    <x v="0"/>
    <x v="3"/>
    <s v="entire"/>
    <n v="0"/>
    <n v="55"/>
    <n v="55"/>
    <n v="5016"/>
    <x v="22"/>
    <s v="live"/>
    <s v="Robinia neomexicana"/>
    <s v="High"/>
    <s v="FS"/>
    <s v="Seeded"/>
    <n v="1.0964912280701753"/>
    <s v="S"/>
  </r>
  <r>
    <x v="0"/>
    <x v="3"/>
    <s v="entire"/>
    <n v="0"/>
    <n v="46"/>
    <n v="46"/>
    <n v="5016"/>
    <x v="38"/>
    <s v="dead"/>
    <s v="Cirsium sp."/>
    <s v="High"/>
    <s v="FS"/>
    <s v="Seeded"/>
    <n v="0.91706539074960136"/>
    <s v="F"/>
  </r>
  <r>
    <x v="0"/>
    <x v="3"/>
    <s v="entire"/>
    <n v="0"/>
    <n v="56"/>
    <n v="56"/>
    <n v="5016"/>
    <x v="33"/>
    <s v="live"/>
    <s v="Ipomopsis aggregata"/>
    <s v="High"/>
    <s v="FS"/>
    <s v="Seeded"/>
    <n v="1.1164274322169059"/>
    <s v="F"/>
  </r>
  <r>
    <x v="0"/>
    <x v="3"/>
    <s v="entire"/>
    <n v="0"/>
    <n v="9"/>
    <n v="9"/>
    <n v="5016"/>
    <x v="46"/>
    <s v="live"/>
    <s v="Oenothera sp."/>
    <s v="High"/>
    <s v="FS"/>
    <s v="Seeded"/>
    <n v="0.17942583732057416"/>
    <s v="F"/>
  </r>
  <r>
    <x v="0"/>
    <x v="3"/>
    <s v="entire"/>
    <n v="0"/>
    <n v="15"/>
    <n v="15"/>
    <n v="5016"/>
    <x v="49"/>
    <s v="live"/>
    <s v="Euphorbia serpyllifolia"/>
    <s v="High"/>
    <s v="FS"/>
    <s v="Seeded"/>
    <n v="0.29904306220095694"/>
    <s v="F"/>
  </r>
  <r>
    <x v="0"/>
    <x v="3"/>
    <s v="entire"/>
    <n v="0"/>
    <n v="416"/>
    <n v="416"/>
    <n v="5016"/>
    <x v="21"/>
    <s v="live"/>
    <s v="Ceanothus fendleri"/>
    <s v="High"/>
    <s v="FS"/>
    <s v="Seeded"/>
    <n v="8.2934609250398719"/>
    <s v="U"/>
  </r>
  <r>
    <x v="0"/>
    <x v="3"/>
    <s v="entire"/>
    <n v="0"/>
    <n v="33"/>
    <n v="33"/>
    <n v="5016"/>
    <x v="44"/>
    <s v="live"/>
    <s v="Bahia dissecta"/>
    <s v="High"/>
    <s v="FS"/>
    <s v="Seeded"/>
    <n v="0.6578947368421052"/>
    <s v="F"/>
  </r>
  <r>
    <x v="0"/>
    <x v="3"/>
    <s v="entire"/>
    <n v="0"/>
    <n v="6"/>
    <n v="6"/>
    <n v="5016"/>
    <x v="50"/>
    <s v="live"/>
    <s v="Cheilanthes feei"/>
    <s v="High"/>
    <s v="FS"/>
    <s v="Seeded"/>
    <n v="0.11961722488038277"/>
    <n v="0"/>
  </r>
  <r>
    <x v="0"/>
    <x v="3"/>
    <s v="entire"/>
    <n v="0"/>
    <n v="4"/>
    <n v="4"/>
    <n v="5016"/>
    <x v="45"/>
    <s v="live"/>
    <s v="Artemisia ludoviciana"/>
    <s v="High"/>
    <s v="FS"/>
    <s v="Seeded"/>
    <n v="7.9744816586921854E-2"/>
    <s v="F"/>
  </r>
  <r>
    <x v="0"/>
    <x v="3"/>
    <s v="entire"/>
    <n v="0"/>
    <n v="7"/>
    <n v="7"/>
    <n v="5016"/>
    <x v="46"/>
    <s v="dead"/>
    <s v="Oenothera sp."/>
    <s v="High"/>
    <s v="FS"/>
    <s v="Seeded"/>
    <n v="0.13955342902711323"/>
    <s v="F"/>
  </r>
  <r>
    <x v="0"/>
    <x v="3"/>
    <s v="entire"/>
    <n v="0"/>
    <n v="17"/>
    <n v="17"/>
    <n v="5016"/>
    <x v="51"/>
    <s v="live"/>
    <s v="Achillea millefolium"/>
    <s v="High"/>
    <s v="FS"/>
    <s v="Seeded"/>
    <n v="0.33891547049441789"/>
    <s v="F"/>
  </r>
  <r>
    <x v="0"/>
    <x v="4"/>
    <s v="entire"/>
    <n v="2212"/>
    <n v="0"/>
    <n v="2212"/>
    <n v="5009"/>
    <x v="47"/>
    <s v="live"/>
    <s v="Pumice soil"/>
    <s v="High"/>
    <s v="FS"/>
    <s v="Seeded"/>
    <n v="0"/>
    <s v="B"/>
  </r>
  <r>
    <x v="0"/>
    <x v="4"/>
    <s v="entire"/>
    <n v="1288"/>
    <n v="0"/>
    <n v="1288"/>
    <n v="5009"/>
    <x v="34"/>
    <s v="live"/>
    <s v="combined soil,pumc,grav,rock"/>
    <s v="High"/>
    <s v="FS"/>
    <s v="Seeded"/>
    <n v="0"/>
    <s v="F"/>
  </r>
  <r>
    <x v="0"/>
    <x v="4"/>
    <s v="entire"/>
    <n v="634"/>
    <n v="2284"/>
    <n v="2918"/>
    <n v="5009"/>
    <x v="8"/>
    <s v="live"/>
    <s v="Bromus inermis"/>
    <s v="High"/>
    <s v="FS"/>
    <s v="Seeded"/>
    <n v="45.597923737272907"/>
    <s v="G"/>
  </r>
  <r>
    <x v="0"/>
    <x v="4"/>
    <s v="entire"/>
    <n v="631"/>
    <n v="117"/>
    <n v="748"/>
    <n v="5009"/>
    <x v="3"/>
    <s v="live"/>
    <s v="Litter"/>
    <s v="High"/>
    <s v="FS"/>
    <s v="Seeded"/>
    <n v="2.3357955679776401"/>
    <s v="L"/>
  </r>
  <r>
    <x v="0"/>
    <x v="4"/>
    <s v="entire"/>
    <n v="95"/>
    <n v="366"/>
    <n v="461"/>
    <n v="5009"/>
    <x v="26"/>
    <s v="live"/>
    <s v="Unidentified grass"/>
    <s v="High"/>
    <s v="FS"/>
    <s v="Seeded"/>
    <n v="7.3068476741864643"/>
    <s v="G"/>
  </r>
  <r>
    <x v="0"/>
    <x v="4"/>
    <s v="entire"/>
    <n v="28"/>
    <n v="0"/>
    <n v="28"/>
    <n v="5009"/>
    <x v="4"/>
    <s v="live"/>
    <s v="Dead wood"/>
    <s v="High"/>
    <s v="FS"/>
    <s v="Seeded"/>
    <n v="0"/>
    <s v="L"/>
  </r>
  <r>
    <x v="0"/>
    <x v="4"/>
    <s v="entire"/>
    <n v="25"/>
    <n v="0"/>
    <n v="25"/>
    <n v="5009"/>
    <x v="2"/>
    <s v="dead"/>
    <s v="Pinus ponderosa"/>
    <s v="High"/>
    <s v="FS"/>
    <s v="Seeded"/>
    <n v="0"/>
    <s v="T"/>
  </r>
  <r>
    <x v="0"/>
    <x v="4"/>
    <s v="entire"/>
    <n v="23"/>
    <n v="0"/>
    <n v="23"/>
    <n v="5009"/>
    <x v="52"/>
    <s v="live"/>
    <s v="dead, attached BRIN lvs on grnd over bare"/>
    <s v="High"/>
    <s v="FS"/>
    <s v="Seeded"/>
    <n v="0"/>
    <s v="L"/>
  </r>
  <r>
    <x v="0"/>
    <x v="4"/>
    <s v="entire"/>
    <n v="22"/>
    <n v="39"/>
    <n v="61"/>
    <n v="5009"/>
    <x v="41"/>
    <s v="dead"/>
    <s v="Unidentified forb"/>
    <s v="High"/>
    <s v="FS"/>
    <s v="Seeded"/>
    <n v="0.77859852265921348"/>
    <s v="F"/>
  </r>
  <r>
    <x v="0"/>
    <x v="4"/>
    <s v="entire"/>
    <n v="14"/>
    <n v="369"/>
    <n v="383"/>
    <n v="5009"/>
    <x v="53"/>
    <s v="live"/>
    <s v="Unidentified subshrub"/>
    <s v="High"/>
    <s v="FS"/>
    <s v="Seeded"/>
    <n v="7.3667398682371736"/>
    <s v="U"/>
  </r>
  <r>
    <x v="0"/>
    <x v="4"/>
    <s v="entire"/>
    <n v="12"/>
    <n v="485"/>
    <n v="497"/>
    <n v="5009"/>
    <x v="41"/>
    <s v="live"/>
    <s v="Unidentified forb"/>
    <s v="High"/>
    <s v="FS"/>
    <s v="Seeded"/>
    <n v="9.6825713715312443"/>
    <s v="F"/>
  </r>
  <r>
    <x v="0"/>
    <x v="4"/>
    <s v="entire"/>
    <n v="10"/>
    <n v="0"/>
    <n v="10"/>
    <n v="5009"/>
    <x v="48"/>
    <s v="dead"/>
    <s v="Unknown plant"/>
    <s v="High"/>
    <s v="FS"/>
    <s v="Seeded"/>
    <n v="0"/>
    <s v="F"/>
  </r>
  <r>
    <x v="0"/>
    <x v="4"/>
    <s v="entire"/>
    <n v="7"/>
    <n v="165"/>
    <n v="172"/>
    <n v="5009"/>
    <x v="22"/>
    <s v="live"/>
    <s v="Robinia neomexicana"/>
    <s v="High"/>
    <s v="FS"/>
    <s v="Seeded"/>
    <n v="3.2940706727889797"/>
    <s v="S"/>
  </r>
  <r>
    <x v="0"/>
    <x v="4"/>
    <s v="entire"/>
    <n v="4"/>
    <n v="0"/>
    <n v="4"/>
    <n v="5009"/>
    <x v="54"/>
    <s v="live"/>
    <s v="Moss"/>
    <s v="High"/>
    <s v="FS"/>
    <s v="Seeded"/>
    <n v="0"/>
    <s v="C"/>
  </r>
  <r>
    <x v="0"/>
    <x v="4"/>
    <s v="entire"/>
    <n v="4"/>
    <n v="122"/>
    <n v="126"/>
    <n v="5009"/>
    <x v="32"/>
    <s v="live"/>
    <s v="Verbascum thapsus"/>
    <s v="High"/>
    <s v="FS"/>
    <s v="Seeded"/>
    <n v="2.435615891395488"/>
    <s v="F"/>
  </r>
  <r>
    <x v="0"/>
    <x v="4"/>
    <s v="entire"/>
    <n v="0"/>
    <n v="413"/>
    <n v="413"/>
    <n v="5009"/>
    <x v="11"/>
    <s v="live"/>
    <s v="Quercus gambellii"/>
    <s v="High"/>
    <s v="FS"/>
    <s v="Seeded"/>
    <n v="8.2451587143142344"/>
    <s v="S"/>
  </r>
  <r>
    <x v="0"/>
    <x v="4"/>
    <s v="entire"/>
    <n v="0"/>
    <n v="4"/>
    <n v="4"/>
    <n v="5009"/>
    <x v="31"/>
    <s v="live"/>
    <s v="Lactuca serriola"/>
    <s v="High"/>
    <s v="FS"/>
    <s v="Seeded"/>
    <n v="7.985625873427829E-2"/>
    <s v="F"/>
  </r>
  <r>
    <x v="0"/>
    <x v="5"/>
    <s v="entire"/>
    <n v="3050"/>
    <n v="0"/>
    <n v="3050"/>
    <n v="5010"/>
    <x v="47"/>
    <s v="live"/>
    <s v="Pumice soil"/>
    <s v="High"/>
    <s v="FS"/>
    <s v="Seeded"/>
    <n v="0"/>
    <s v="B"/>
  </r>
  <r>
    <x v="0"/>
    <x v="5"/>
    <s v="entire"/>
    <n v="1173"/>
    <n v="128"/>
    <n v="1301"/>
    <n v="5010"/>
    <x v="3"/>
    <s v="live"/>
    <s v="Litter"/>
    <s v="High"/>
    <s v="FS"/>
    <s v="Seeded"/>
    <n v="2.5548902195608783"/>
    <s v="L"/>
  </r>
  <r>
    <x v="0"/>
    <x v="5"/>
    <s v="entire"/>
    <n v="299"/>
    <n v="0"/>
    <n v="299"/>
    <n v="5010"/>
    <x v="34"/>
    <s v="live"/>
    <s v="combined soil,pumc,grav,rock"/>
    <s v="High"/>
    <s v="FS"/>
    <s v="Seeded"/>
    <n v="0"/>
    <s v="F"/>
  </r>
  <r>
    <x v="0"/>
    <x v="5"/>
    <s v="entire"/>
    <n v="257"/>
    <n v="1395"/>
    <n v="1652"/>
    <n v="5010"/>
    <x v="8"/>
    <s v="live"/>
    <s v="Bromus inermis"/>
    <s v="High"/>
    <s v="FS"/>
    <s v="Seeded"/>
    <n v="27.844311377245507"/>
    <s v="G"/>
  </r>
  <r>
    <x v="0"/>
    <x v="5"/>
    <s v="entire"/>
    <n v="77"/>
    <n v="510"/>
    <n v="587"/>
    <n v="5010"/>
    <x v="12"/>
    <s v="live"/>
    <s v="Muhlenbergia montana"/>
    <s v="High"/>
    <s v="FS"/>
    <s v="Seeded"/>
    <n v="10.179640718562874"/>
    <s v="G"/>
  </r>
  <r>
    <x v="0"/>
    <x v="5"/>
    <s v="entire"/>
    <n v="43"/>
    <n v="223"/>
    <n v="266"/>
    <n v="5010"/>
    <x v="44"/>
    <s v="live"/>
    <s v="Bahia dissecta"/>
    <s v="High"/>
    <s v="FS"/>
    <s v="Seeded"/>
    <n v="4.4510978043912175"/>
    <s v="F"/>
  </r>
  <r>
    <x v="0"/>
    <x v="5"/>
    <s v="entire"/>
    <n v="32"/>
    <n v="18"/>
    <n v="50"/>
    <n v="5010"/>
    <x v="4"/>
    <s v="live"/>
    <s v="Dead wood"/>
    <s v="High"/>
    <s v="FS"/>
    <s v="Seeded"/>
    <n v="0.3592814371257485"/>
    <s v="L"/>
  </r>
  <r>
    <x v="0"/>
    <x v="5"/>
    <s v="entire"/>
    <n v="30"/>
    <n v="843"/>
    <n v="873"/>
    <n v="5010"/>
    <x v="21"/>
    <s v="live"/>
    <s v="Ceanothus fendleri"/>
    <s v="High"/>
    <s v="FS"/>
    <s v="Seeded"/>
    <n v="16.826347305389223"/>
    <s v="U"/>
  </r>
  <r>
    <x v="0"/>
    <x v="5"/>
    <s v="entire"/>
    <n v="15"/>
    <n v="66"/>
    <n v="81"/>
    <n v="5010"/>
    <x v="26"/>
    <s v="live"/>
    <s v="Unidentified grass"/>
    <s v="High"/>
    <s v="FS"/>
    <s v="Seeded"/>
    <n v="1.3173652694610778"/>
    <s v="G"/>
  </r>
  <r>
    <x v="0"/>
    <x v="5"/>
    <s v="entire"/>
    <n v="11"/>
    <n v="38"/>
    <n v="49"/>
    <n v="5010"/>
    <x v="37"/>
    <s v="live"/>
    <s v="Bouteloua curtipendula"/>
    <s v="High"/>
    <s v="FS"/>
    <s v="Seeded"/>
    <n v="0.75848303393213579"/>
    <s v="G"/>
  </r>
  <r>
    <x v="0"/>
    <x v="5"/>
    <s v="entire"/>
    <n v="7"/>
    <n v="0"/>
    <n v="7"/>
    <n v="5010"/>
    <x v="54"/>
    <s v="live"/>
    <s v="Moss"/>
    <s v="High"/>
    <s v="FS"/>
    <s v="Seeded"/>
    <n v="0"/>
    <s v="C"/>
  </r>
  <r>
    <x v="0"/>
    <x v="5"/>
    <s v="entire"/>
    <n v="5"/>
    <n v="23"/>
    <n v="28"/>
    <n v="5010"/>
    <x v="33"/>
    <s v="live"/>
    <s v="Ipomopsis aggregata"/>
    <s v="High"/>
    <s v="FS"/>
    <s v="Seeded"/>
    <n v="0.45908183632734528"/>
    <s v="F"/>
  </r>
  <r>
    <x v="0"/>
    <x v="5"/>
    <s v="entire"/>
    <n v="5"/>
    <n v="33"/>
    <n v="38"/>
    <n v="5010"/>
    <x v="45"/>
    <s v="live"/>
    <s v="Artemisia ludoviciana"/>
    <s v="High"/>
    <s v="FS"/>
    <s v="Seeded"/>
    <n v="0.6586826347305389"/>
    <s v="F"/>
  </r>
  <r>
    <x v="0"/>
    <x v="5"/>
    <s v="entire"/>
    <n v="2"/>
    <n v="462"/>
    <n v="464"/>
    <n v="5010"/>
    <x v="11"/>
    <s v="live"/>
    <s v="Quercus gambellii"/>
    <s v="High"/>
    <s v="FS"/>
    <s v="Seeded"/>
    <n v="9.2215568862275443"/>
    <s v="S"/>
  </r>
  <r>
    <x v="0"/>
    <x v="5"/>
    <s v="entire"/>
    <n v="2"/>
    <n v="0"/>
    <n v="2"/>
    <n v="5010"/>
    <x v="41"/>
    <s v="live"/>
    <s v="Unidentified forb"/>
    <s v="High"/>
    <s v="FS"/>
    <s v="Seeded"/>
    <n v="0"/>
    <s v="F"/>
  </r>
  <r>
    <x v="0"/>
    <x v="5"/>
    <s v="entire"/>
    <n v="1"/>
    <n v="14"/>
    <n v="15"/>
    <n v="5010"/>
    <x v="55"/>
    <s v="live"/>
    <s v="Cirsium neomexicanum"/>
    <s v="High"/>
    <s v="FS"/>
    <s v="Seeded"/>
    <n v="0.27944111776447106"/>
    <s v="F"/>
  </r>
  <r>
    <x v="0"/>
    <x v="5"/>
    <s v="entire"/>
    <n v="1"/>
    <n v="3"/>
    <n v="4"/>
    <n v="5010"/>
    <x v="56"/>
    <s v="live"/>
    <s v="Packera multilobata -"/>
    <s v="High"/>
    <s v="FS"/>
    <s v="Seeded"/>
    <n v="5.9880239520958084E-2"/>
    <s v="F"/>
  </r>
  <r>
    <x v="0"/>
    <x v="5"/>
    <s v="entire"/>
    <n v="0"/>
    <n v="128"/>
    <n v="128"/>
    <n v="5010"/>
    <x v="22"/>
    <s v="live"/>
    <s v="Robinia neomexicana"/>
    <s v="High"/>
    <s v="FS"/>
    <s v="Seeded"/>
    <n v="2.5548902195608783"/>
    <s v="S"/>
  </r>
  <r>
    <x v="0"/>
    <x v="5"/>
    <s v="entire"/>
    <n v="0"/>
    <n v="7"/>
    <n v="7"/>
    <n v="5010"/>
    <x v="57"/>
    <s v="live"/>
    <s v="Viguiera multiflora"/>
    <s v="High"/>
    <s v="FS"/>
    <s v="Seeded"/>
    <n v="0.13972055888223553"/>
    <s v="F"/>
  </r>
  <r>
    <x v="0"/>
    <x v="5"/>
    <s v="entire"/>
    <n v="0"/>
    <n v="14"/>
    <n v="14"/>
    <n v="5010"/>
    <x v="58"/>
    <s v="live"/>
    <s v="Erigeron spp."/>
    <s v="High"/>
    <s v="FS"/>
    <s v="Seeded"/>
    <n v="0.27944111776447106"/>
    <s v="F"/>
  </r>
  <r>
    <x v="0"/>
    <x v="5"/>
    <s v="entire"/>
    <n v="0"/>
    <n v="21"/>
    <n v="21"/>
    <n v="5010"/>
    <x v="36"/>
    <s v="live"/>
    <s v="Blepharoneuron tricholepis"/>
    <s v="High"/>
    <s v="FS"/>
    <s v="Seeded"/>
    <n v="0.41916167664670656"/>
    <s v="L"/>
  </r>
  <r>
    <x v="0"/>
    <x v="5"/>
    <s v="entire"/>
    <n v="0"/>
    <n v="7"/>
    <n v="7"/>
    <n v="5010"/>
    <x v="33"/>
    <s v="dead"/>
    <s v="Ipomopsis aggregata"/>
    <s v="High"/>
    <s v="FS"/>
    <s v="Seeded"/>
    <n v="0.13972055888223553"/>
    <s v="F"/>
  </r>
  <r>
    <x v="0"/>
    <x v="5"/>
    <s v="entire"/>
    <n v="0"/>
    <n v="16"/>
    <n v="16"/>
    <n v="5010"/>
    <x v="16"/>
    <s v="live"/>
    <s v="Geranium caespitosum"/>
    <s v="High"/>
    <s v="FS"/>
    <s v="Seeded"/>
    <n v="0.31936127744510978"/>
    <s v="F"/>
  </r>
  <r>
    <x v="0"/>
    <x v="5"/>
    <s v="entire"/>
    <n v="0"/>
    <n v="2"/>
    <n v="2"/>
    <n v="5010"/>
    <x v="46"/>
    <s v="live"/>
    <s v="Oenothera sp."/>
    <s v="High"/>
    <s v="FS"/>
    <s v="Seeded"/>
    <n v="3.9920159680638723E-2"/>
    <s v="F"/>
  </r>
  <r>
    <x v="0"/>
    <x v="5"/>
    <s v="entire"/>
    <n v="0"/>
    <n v="8"/>
    <n v="8"/>
    <n v="5010"/>
    <x v="51"/>
    <s v="live"/>
    <s v="Achillea millefolium"/>
    <s v="High"/>
    <s v="FS"/>
    <s v="Seeded"/>
    <n v="0.15968063872255489"/>
    <s v="F"/>
  </r>
  <r>
    <x v="1"/>
    <x v="0"/>
    <s v="entire"/>
    <n v="2530"/>
    <n v="0"/>
    <n v="2530"/>
    <n v="5000"/>
    <x v="1"/>
    <s v="live"/>
    <s v="Soil"/>
    <s v="High"/>
    <s v="FS"/>
    <s v="Unseeded"/>
    <n v="0"/>
    <s v="B"/>
  </r>
  <r>
    <x v="1"/>
    <x v="0"/>
    <s v="entire"/>
    <n v="1408"/>
    <n v="0"/>
    <n v="1408"/>
    <n v="5000"/>
    <x v="6"/>
    <s v="live"/>
    <s v="Rock"/>
    <s v="High"/>
    <s v="FS"/>
    <s v="Unseeded"/>
    <n v="0"/>
    <s v="B"/>
  </r>
  <r>
    <x v="1"/>
    <x v="0"/>
    <s v="entire"/>
    <n v="605"/>
    <n v="0"/>
    <n v="605"/>
    <n v="5000"/>
    <x v="3"/>
    <s v="live"/>
    <s v="Litter"/>
    <s v="High"/>
    <s v="FS"/>
    <s v="Unseeded"/>
    <n v="0"/>
    <s v="L"/>
  </r>
  <r>
    <x v="1"/>
    <x v="0"/>
    <s v="entire"/>
    <n v="222"/>
    <n v="0"/>
    <n v="222"/>
    <n v="5000"/>
    <x v="54"/>
    <s v="live"/>
    <s v="Moss"/>
    <s v="High"/>
    <s v="FS"/>
    <s v="Unseeded"/>
    <n v="0"/>
    <s v="C"/>
  </r>
  <r>
    <x v="1"/>
    <x v="0"/>
    <s v="entire"/>
    <n v="77"/>
    <n v="1364"/>
    <n v="1441"/>
    <n v="5000"/>
    <x v="13"/>
    <s v="live"/>
    <s v="Carex spp."/>
    <s v="High"/>
    <s v="FS"/>
    <s v="Unseeded"/>
    <n v="27.279999999999998"/>
    <s v="G"/>
  </r>
  <r>
    <x v="1"/>
    <x v="0"/>
    <s v="entire"/>
    <n v="57"/>
    <n v="81"/>
    <n v="138"/>
    <n v="5000"/>
    <x v="4"/>
    <s v="live"/>
    <s v="Dead wood"/>
    <s v="High"/>
    <s v="FS"/>
    <s v="Unseeded"/>
    <n v="1.6199999999999999"/>
    <s v="L"/>
  </r>
  <r>
    <x v="1"/>
    <x v="0"/>
    <s v="entire"/>
    <n v="31"/>
    <n v="0"/>
    <n v="31"/>
    <n v="5000"/>
    <x v="59"/>
    <s v="live"/>
    <s v="Unidentified tree"/>
    <s v="High"/>
    <s v="FS"/>
    <s v="Unseeded"/>
    <n v="0"/>
    <s v="T"/>
  </r>
  <r>
    <x v="1"/>
    <x v="0"/>
    <s v="entire"/>
    <n v="20"/>
    <n v="1651"/>
    <n v="1671"/>
    <n v="5000"/>
    <x v="5"/>
    <s v="live"/>
    <s v="bromus carinatus"/>
    <s v="High"/>
    <s v="FS"/>
    <s v="Unseeded"/>
    <n v="33.019999999999996"/>
    <s v="G"/>
  </r>
  <r>
    <x v="1"/>
    <x v="0"/>
    <s v="entire"/>
    <n v="15"/>
    <n v="1166"/>
    <n v="1181"/>
    <n v="5000"/>
    <x v="11"/>
    <s v="live"/>
    <s v="Quercus gambellii"/>
    <s v="High"/>
    <s v="FS"/>
    <s v="Unseeded"/>
    <n v="23.32"/>
    <s v="S"/>
  </r>
  <r>
    <x v="1"/>
    <x v="0"/>
    <s v="entire"/>
    <n v="12"/>
    <n v="0"/>
    <n v="12"/>
    <n v="5000"/>
    <x v="27"/>
    <s v="live"/>
    <s v="Animal feces"/>
    <s v="High"/>
    <s v="FS"/>
    <s v="Unseeded"/>
    <n v="0"/>
    <s v="L"/>
  </r>
  <r>
    <x v="1"/>
    <x v="0"/>
    <s v="entire"/>
    <n v="10"/>
    <n v="720"/>
    <n v="730"/>
    <n v="5000"/>
    <x v="10"/>
    <s v="live"/>
    <s v="Elymus trachycaulum"/>
    <s v="High"/>
    <s v="FS"/>
    <s v="Unseeded"/>
    <n v="14.399999999999999"/>
    <s v="G"/>
  </r>
  <r>
    <x v="1"/>
    <x v="0"/>
    <s v="entire"/>
    <n v="9"/>
    <n v="0"/>
    <n v="9"/>
    <n v="5000"/>
    <x v="9"/>
    <s v="dead"/>
    <s v="Tree root, exposed, living"/>
    <s v="High"/>
    <s v="FS"/>
    <s v="Unseeded"/>
    <n v="0"/>
    <s v="T"/>
  </r>
  <r>
    <x v="1"/>
    <x v="0"/>
    <s v="entire"/>
    <n v="4"/>
    <n v="74"/>
    <n v="78"/>
    <n v="5000"/>
    <x v="7"/>
    <s v="live"/>
    <s v="Lolium multiflorum"/>
    <s v="High"/>
    <s v="FS"/>
    <s v="Unseeded"/>
    <n v="1.48"/>
    <s v="G"/>
  </r>
  <r>
    <x v="1"/>
    <x v="0"/>
    <s v="entire"/>
    <n v="0"/>
    <n v="89"/>
    <n v="89"/>
    <n v="5000"/>
    <x v="8"/>
    <s v="live"/>
    <s v="Bromus inermis"/>
    <s v="High"/>
    <s v="FS"/>
    <s v="Unseeded"/>
    <n v="1.78"/>
    <s v="G"/>
  </r>
  <r>
    <x v="1"/>
    <x v="0"/>
    <s v="entire"/>
    <n v="0"/>
    <n v="23"/>
    <n v="23"/>
    <n v="5000"/>
    <x v="14"/>
    <s v="live"/>
    <s v="Unidentified grass"/>
    <s v="High"/>
    <s v="FS"/>
    <s v="Unseeded"/>
    <n v="0.45999999999999996"/>
    <s v="G"/>
  </r>
  <r>
    <x v="1"/>
    <x v="0"/>
    <s v="entire"/>
    <n v="0"/>
    <n v="617"/>
    <n v="617"/>
    <n v="5000"/>
    <x v="28"/>
    <s v="live"/>
    <s v="Chenopodium fremontii"/>
    <s v="High"/>
    <s v="FS"/>
    <s v="Unseeded"/>
    <n v="12.34"/>
    <s v="F"/>
  </r>
  <r>
    <x v="1"/>
    <x v="0"/>
    <s v="entire"/>
    <n v="0"/>
    <n v="151"/>
    <n v="151"/>
    <n v="5000"/>
    <x v="60"/>
    <s v="live"/>
    <s v="Corydalis aurea"/>
    <s v="High"/>
    <s v="FS"/>
    <s v="Unseeded"/>
    <n v="3.02"/>
    <s v="F"/>
  </r>
  <r>
    <x v="1"/>
    <x v="0"/>
    <s v="entire"/>
    <n v="0"/>
    <n v="1"/>
    <n v="1"/>
    <n v="5000"/>
    <x v="61"/>
    <s v="live"/>
    <s v="Sitanion hystrix"/>
    <s v="High"/>
    <s v="FS"/>
    <s v="Unseeded"/>
    <n v="0.02"/>
    <s v="G"/>
  </r>
  <r>
    <x v="1"/>
    <x v="0"/>
    <s v="entire"/>
    <n v="0"/>
    <n v="17"/>
    <n v="17"/>
    <n v="5000"/>
    <x v="22"/>
    <s v="live"/>
    <s v="Robinia neomexicana"/>
    <s v="High"/>
    <s v="FS"/>
    <s v="Unseeded"/>
    <n v="0.33999999999999997"/>
    <s v="S"/>
  </r>
  <r>
    <x v="1"/>
    <x v="0"/>
    <s v="entire"/>
    <n v="0"/>
    <n v="149"/>
    <n v="149"/>
    <n v="5000"/>
    <x v="62"/>
    <s v="live"/>
    <s v="Agropyron species"/>
    <s v="High"/>
    <s v="FS"/>
    <s v="Unseeded"/>
    <n v="2.98"/>
    <s v="G"/>
  </r>
  <r>
    <x v="1"/>
    <x v="0"/>
    <s v="entire"/>
    <n v="0"/>
    <n v="49"/>
    <n v="49"/>
    <n v="5000"/>
    <x v="16"/>
    <s v="live"/>
    <s v="Geranium caespitosum"/>
    <s v="High"/>
    <s v="FS"/>
    <s v="Unseeded"/>
    <n v="0.98"/>
    <s v="F"/>
  </r>
  <r>
    <x v="1"/>
    <x v="0"/>
    <s v="entire"/>
    <n v="0"/>
    <n v="47"/>
    <n v="47"/>
    <n v="5000"/>
    <x v="63"/>
    <s v="live"/>
    <s v="Elymus species"/>
    <s v="High"/>
    <s v="FS"/>
    <s v="Unseeded"/>
    <n v="0.94000000000000006"/>
    <s v="G"/>
  </r>
  <r>
    <x v="1"/>
    <x v="0"/>
    <s v="entire"/>
    <n v="0"/>
    <n v="22"/>
    <n v="22"/>
    <n v="5000"/>
    <x v="28"/>
    <s v="dead"/>
    <s v="Chenopodium fremontii"/>
    <s v="High"/>
    <s v="FS"/>
    <s v="Unseeded"/>
    <n v="0.44"/>
    <s v="F"/>
  </r>
  <r>
    <x v="1"/>
    <x v="0"/>
    <s v="entire"/>
    <n v="0"/>
    <n v="3"/>
    <n v="3"/>
    <n v="5000"/>
    <x v="64"/>
    <s v="live"/>
    <s v="Mushroom"/>
    <s v="High"/>
    <s v="FS"/>
    <s v="Unseeded"/>
    <n v="0.06"/>
    <s v="M"/>
  </r>
  <r>
    <x v="1"/>
    <x v="0"/>
    <s v="entire"/>
    <n v="0"/>
    <n v="3"/>
    <n v="3"/>
    <n v="5000"/>
    <x v="65"/>
    <s v="live"/>
    <s v="Lolium perenne"/>
    <s v="High"/>
    <s v="FS"/>
    <s v="Unseeded"/>
    <n v="0.06"/>
    <s v="G"/>
  </r>
  <r>
    <x v="1"/>
    <x v="2"/>
    <s v="entire"/>
    <n v="4037"/>
    <n v="0"/>
    <n v="4037"/>
    <n v="5000"/>
    <x v="3"/>
    <s v="live"/>
    <s v="Litter"/>
    <s v="High"/>
    <s v="FS"/>
    <s v="Unseeded"/>
    <n v="0"/>
    <s v="L"/>
  </r>
  <r>
    <x v="1"/>
    <x v="2"/>
    <s v="entire"/>
    <n v="523"/>
    <n v="2534"/>
    <n v="3057"/>
    <n v="5000"/>
    <x v="8"/>
    <s v="live"/>
    <s v="Bromus inermis"/>
    <s v="High"/>
    <s v="FS"/>
    <s v="Unseeded"/>
    <n v="50.68"/>
    <s v="G"/>
  </r>
  <r>
    <x v="1"/>
    <x v="2"/>
    <s v="entire"/>
    <n v="249"/>
    <n v="0"/>
    <n v="249"/>
    <n v="5000"/>
    <x v="34"/>
    <s v="live"/>
    <s v="combined soil,cryp,pumc,grav,rock"/>
    <s v="High"/>
    <s v="FS"/>
    <s v="Unseeded"/>
    <n v="0"/>
    <s v="B"/>
  </r>
  <r>
    <x v="1"/>
    <x v="2"/>
    <s v="entire"/>
    <n v="111"/>
    <n v="60"/>
    <n v="171"/>
    <n v="5000"/>
    <x v="6"/>
    <s v="live"/>
    <s v="Rock"/>
    <s v="High"/>
    <s v="FS"/>
    <s v="Unseeded"/>
    <n v="1.2"/>
    <s v="B"/>
  </r>
  <r>
    <x v="1"/>
    <x v="2"/>
    <s v="entire"/>
    <n v="68"/>
    <n v="553"/>
    <n v="621"/>
    <n v="5000"/>
    <x v="4"/>
    <s v="live"/>
    <s v="Dead wood"/>
    <s v="High"/>
    <s v="FS"/>
    <s v="Unseeded"/>
    <n v="11.06"/>
    <s v="L"/>
  </r>
  <r>
    <x v="1"/>
    <x v="2"/>
    <s v="entire"/>
    <n v="10"/>
    <n v="0"/>
    <n v="10"/>
    <n v="5000"/>
    <x v="54"/>
    <s v="live"/>
    <s v="Moss"/>
    <s v="High"/>
    <s v="FS"/>
    <s v="Unseeded"/>
    <n v="0"/>
    <s v="C"/>
  </r>
  <r>
    <x v="1"/>
    <x v="2"/>
    <s v="entire"/>
    <n v="2"/>
    <n v="1164"/>
    <n v="1166"/>
    <n v="5000"/>
    <x v="22"/>
    <s v="live"/>
    <s v="Robinia neomexicana"/>
    <s v="High"/>
    <s v="FS"/>
    <s v="Unseeded"/>
    <n v="23.28"/>
    <s v="S"/>
  </r>
  <r>
    <x v="1"/>
    <x v="2"/>
    <s v="entire"/>
    <n v="0"/>
    <n v="2425"/>
    <n v="2425"/>
    <n v="5000"/>
    <x v="11"/>
    <s v="live"/>
    <s v="Quercus gambellii"/>
    <s v="High"/>
    <s v="FS"/>
    <s v="Unseeded"/>
    <n v="48.5"/>
    <s v="S"/>
  </r>
  <r>
    <x v="1"/>
    <x v="2"/>
    <s v="entire"/>
    <n v="0"/>
    <n v="632"/>
    <n v="632"/>
    <n v="5000"/>
    <x v="26"/>
    <s v="live"/>
    <s v="Unidentified grass"/>
    <s v="High"/>
    <s v="FS"/>
    <s v="Unseeded"/>
    <n v="12.64"/>
    <s v="G"/>
  </r>
  <r>
    <x v="1"/>
    <x v="2"/>
    <s v="entire"/>
    <n v="0"/>
    <n v="82"/>
    <n v="82"/>
    <n v="5000"/>
    <x v="12"/>
    <s v="live"/>
    <s v="Muhlenbergia montana"/>
    <s v="High"/>
    <s v="FS"/>
    <s v="Unseeded"/>
    <n v="1.6400000000000001"/>
    <s v="G"/>
  </r>
  <r>
    <x v="1"/>
    <x v="2"/>
    <s v="entire"/>
    <n v="0"/>
    <n v="19"/>
    <n v="19"/>
    <n v="5000"/>
    <x v="66"/>
    <s v="live"/>
    <s v="Schizachyrium scoparius"/>
    <s v="High"/>
    <s v="FS"/>
    <s v="Unseeded"/>
    <n v="0.38"/>
    <s v="G"/>
  </r>
  <r>
    <x v="1"/>
    <x v="2"/>
    <s v="entire"/>
    <n v="0"/>
    <n v="28"/>
    <n v="28"/>
    <n v="5000"/>
    <x v="37"/>
    <s v="live"/>
    <s v="Bouteloua curtipendula"/>
    <s v="High"/>
    <s v="FS"/>
    <s v="Unseeded"/>
    <n v="0.55999999999999994"/>
    <s v="G"/>
  </r>
  <r>
    <x v="1"/>
    <x v="2"/>
    <s v="entire"/>
    <n v="0"/>
    <n v="72"/>
    <n v="72"/>
    <n v="5000"/>
    <x v="35"/>
    <s v="live"/>
    <s v="Carex spp."/>
    <s v="High"/>
    <s v="FS"/>
    <s v="Unseeded"/>
    <n v="1.44"/>
    <s v="G"/>
  </r>
  <r>
    <x v="1"/>
    <x v="2"/>
    <s v="entire"/>
    <n v="0"/>
    <n v="25"/>
    <n v="25"/>
    <n v="5000"/>
    <x v="67"/>
    <s v="live"/>
    <s v="Achillea millefolium"/>
    <s v="High"/>
    <s v="FS"/>
    <s v="Unseeded"/>
    <n v="0.5"/>
    <s v="F"/>
  </r>
  <r>
    <x v="1"/>
    <x v="3"/>
    <s v="entire"/>
    <n v="2400"/>
    <n v="0"/>
    <n v="2400"/>
    <n v="5005"/>
    <x v="34"/>
    <s v="live"/>
    <s v="combined soil,pumc,grav,rock"/>
    <s v="High"/>
    <s v="FS"/>
    <s v="Unseeded"/>
    <n v="0"/>
    <s v="F"/>
  </r>
  <r>
    <x v="1"/>
    <x v="3"/>
    <s v="entire"/>
    <n v="1655"/>
    <n v="82"/>
    <n v="1737"/>
    <n v="5005"/>
    <x v="6"/>
    <s v="live"/>
    <s v="Rock"/>
    <s v="High"/>
    <s v="FS"/>
    <s v="Unseeded"/>
    <n v="1.6383616383616386"/>
    <s v="B"/>
  </r>
  <r>
    <x v="1"/>
    <x v="3"/>
    <s v="entire"/>
    <n v="753"/>
    <n v="0"/>
    <n v="753"/>
    <n v="5005"/>
    <x v="3"/>
    <s v="live"/>
    <s v="Litter"/>
    <s v="High"/>
    <s v="FS"/>
    <s v="Unseeded"/>
    <n v="0"/>
    <s v="L"/>
  </r>
  <r>
    <x v="1"/>
    <x v="3"/>
    <s v="entire"/>
    <n v="135"/>
    <n v="1055"/>
    <n v="1190"/>
    <n v="5005"/>
    <x v="8"/>
    <s v="live"/>
    <s v="Bromus inermis"/>
    <s v="High"/>
    <s v="FS"/>
    <s v="Unseeded"/>
    <n v="21.078921078921077"/>
    <s v="G"/>
  </r>
  <r>
    <x v="1"/>
    <x v="3"/>
    <s v="entire"/>
    <n v="39"/>
    <n v="1245"/>
    <n v="1284"/>
    <n v="5005"/>
    <x v="11"/>
    <s v="live"/>
    <s v="Quercus gambellii"/>
    <s v="High"/>
    <s v="FS"/>
    <s v="Unseeded"/>
    <n v="24.875124875124875"/>
    <s v="S"/>
  </r>
  <r>
    <x v="1"/>
    <x v="3"/>
    <s v="entire"/>
    <n v="23"/>
    <n v="151"/>
    <n v="174"/>
    <n v="5005"/>
    <x v="4"/>
    <s v="live"/>
    <s v="Dead wood"/>
    <s v="High"/>
    <s v="FS"/>
    <s v="Unseeded"/>
    <n v="3.016983016983017"/>
    <s v="L"/>
  </r>
  <r>
    <x v="1"/>
    <x v="3"/>
    <s v="entire"/>
    <n v="0"/>
    <n v="747"/>
    <n v="747"/>
    <n v="5005"/>
    <x v="22"/>
    <s v="live"/>
    <s v="Robinia neomexicana"/>
    <s v="High"/>
    <s v="FS"/>
    <s v="Unseeded"/>
    <n v="14.925074925074924"/>
    <s v="S"/>
  </r>
  <r>
    <x v="1"/>
    <x v="3"/>
    <s v="entire"/>
    <n v="0"/>
    <n v="2"/>
    <n v="2"/>
    <n v="5005"/>
    <x v="68"/>
    <s v="live"/>
    <s v="Rosa woodsii"/>
    <s v="High"/>
    <s v="FS"/>
    <s v="Unseeded"/>
    <n v="3.996003996003996E-2"/>
    <s v="T"/>
  </r>
  <r>
    <x v="1"/>
    <x v="3"/>
    <s v="entire"/>
    <n v="0"/>
    <n v="7"/>
    <n v="7"/>
    <n v="5005"/>
    <x v="28"/>
    <s v="live"/>
    <s v="Chenopodium fremontii"/>
    <s v="High"/>
    <s v="FS"/>
    <s v="Unseeded"/>
    <n v="0.13986013986013987"/>
    <s v="F"/>
  </r>
  <r>
    <x v="1"/>
    <x v="3"/>
    <s v="entire"/>
    <n v="0"/>
    <n v="44"/>
    <n v="44"/>
    <n v="5005"/>
    <x v="11"/>
    <s v="dead"/>
    <s v="Quercus gambellii"/>
    <s v="High"/>
    <s v="FS"/>
    <s v="Unseeded"/>
    <n v="0.87912087912087911"/>
    <s v="S"/>
  </r>
  <r>
    <x v="1"/>
    <x v="3"/>
    <s v="entire"/>
    <n v="0"/>
    <n v="5"/>
    <n v="5"/>
    <n v="5005"/>
    <x v="35"/>
    <s v="live"/>
    <s v="Carex spp."/>
    <s v="High"/>
    <s v="FS"/>
    <s v="Unseeded"/>
    <n v="9.9900099900099903E-2"/>
    <s v="G"/>
  </r>
  <r>
    <x v="1"/>
    <x v="3"/>
    <s v="entire"/>
    <n v="0"/>
    <n v="55"/>
    <n v="55"/>
    <n v="5005"/>
    <x v="69"/>
    <s v="live"/>
    <s v="Agropyron trachycaulum"/>
    <s v="High"/>
    <s v="FS"/>
    <s v="Unseeded"/>
    <n v="1.098901098901099"/>
    <s v="G"/>
  </r>
  <r>
    <x v="1"/>
    <x v="4"/>
    <s v="entire"/>
    <n v="1549"/>
    <n v="0"/>
    <n v="1549"/>
    <n v="5002"/>
    <x v="3"/>
    <s v="live"/>
    <s v="Litter"/>
    <s v="High"/>
    <s v="FS"/>
    <s v="Unseeded"/>
    <n v="0"/>
    <s v="L"/>
  </r>
  <r>
    <x v="1"/>
    <x v="4"/>
    <s v="entire"/>
    <n v="1477"/>
    <n v="243"/>
    <n v="1720"/>
    <n v="5002"/>
    <x v="6"/>
    <s v="live"/>
    <s v="Rock"/>
    <s v="High"/>
    <s v="FS"/>
    <s v="Unseeded"/>
    <n v="4.858056777289085"/>
    <s v="B"/>
  </r>
  <r>
    <x v="1"/>
    <x v="4"/>
    <s v="entire"/>
    <n v="1229"/>
    <n v="2651"/>
    <n v="3880"/>
    <n v="5002"/>
    <x v="8"/>
    <s v="live"/>
    <s v="Bromus inermis"/>
    <s v="High"/>
    <s v="FS"/>
    <s v="Unseeded"/>
    <n v="52.998800479808075"/>
    <s v="G"/>
  </r>
  <r>
    <x v="1"/>
    <x v="4"/>
    <s v="entire"/>
    <n v="665"/>
    <n v="0"/>
    <n v="665"/>
    <n v="5002"/>
    <x v="34"/>
    <s v="live"/>
    <s v="combined soil,pumc,grav,rock"/>
    <s v="High"/>
    <s v="FS"/>
    <s v="Unseeded"/>
    <n v="0"/>
    <s v="F"/>
  </r>
  <r>
    <x v="1"/>
    <x v="4"/>
    <s v="entire"/>
    <n v="34"/>
    <n v="901"/>
    <n v="935"/>
    <n v="5002"/>
    <x v="22"/>
    <s v="live"/>
    <s v="Robinia neomexicana"/>
    <s v="High"/>
    <s v="FS"/>
    <s v="Unseeded"/>
    <n v="18.012794882047181"/>
    <s v="S"/>
  </r>
  <r>
    <x v="1"/>
    <x v="4"/>
    <s v="entire"/>
    <n v="22"/>
    <n v="178"/>
    <n v="200"/>
    <n v="5002"/>
    <x v="26"/>
    <s v="live"/>
    <s v="Unidentified grass"/>
    <s v="High"/>
    <s v="FS"/>
    <s v="Unseeded"/>
    <n v="3.5585765693722506"/>
    <s v="G"/>
  </r>
  <r>
    <x v="1"/>
    <x v="4"/>
    <s v="entire"/>
    <n v="17"/>
    <n v="1662"/>
    <n v="1679"/>
    <n v="5002"/>
    <x v="11"/>
    <s v="live"/>
    <s v="Quercus gambellii"/>
    <s v="High"/>
    <s v="FS"/>
    <s v="Unseeded"/>
    <n v="33.226709316273492"/>
    <s v="S"/>
  </r>
  <r>
    <x v="1"/>
    <x v="4"/>
    <s v="entire"/>
    <n v="6"/>
    <n v="0"/>
    <n v="6"/>
    <n v="5002"/>
    <x v="54"/>
    <s v="live"/>
    <s v="Moss"/>
    <s v="High"/>
    <s v="FS"/>
    <s v="Unseeded"/>
    <n v="0"/>
    <s v="C"/>
  </r>
  <r>
    <x v="1"/>
    <x v="4"/>
    <s v="entire"/>
    <n v="3"/>
    <n v="93"/>
    <n v="96"/>
    <n v="5002"/>
    <x v="4"/>
    <s v="live"/>
    <s v="Dead wood"/>
    <s v="High"/>
    <s v="FS"/>
    <s v="Unseeded"/>
    <n v="1.8592562974810076"/>
    <s v="L"/>
  </r>
  <r>
    <x v="1"/>
    <x v="4"/>
    <s v="entire"/>
    <n v="0"/>
    <n v="11"/>
    <n v="11"/>
    <n v="5002"/>
    <x v="41"/>
    <s v="live"/>
    <s v="Unidentified forb"/>
    <s v="High"/>
    <s v="FS"/>
    <s v="Unseeded"/>
    <n v="0.21991203518592564"/>
    <s v="F"/>
  </r>
  <r>
    <x v="1"/>
    <x v="5"/>
    <s v="entire"/>
    <n v="1962"/>
    <n v="0"/>
    <n v="1962"/>
    <n v="5000"/>
    <x v="3"/>
    <s v="live"/>
    <s v="Litter"/>
    <s v="High"/>
    <s v="FS"/>
    <s v="Unseeded"/>
    <n v="0"/>
    <s v="L"/>
  </r>
  <r>
    <x v="1"/>
    <x v="5"/>
    <s v="entire"/>
    <n v="1645"/>
    <n v="0"/>
    <n v="1645"/>
    <n v="5000"/>
    <x v="6"/>
    <s v="live"/>
    <s v="Rock"/>
    <s v="High"/>
    <s v="FS"/>
    <s v="Unseeded"/>
    <n v="0"/>
    <s v="B"/>
  </r>
  <r>
    <x v="1"/>
    <x v="5"/>
    <s v="entire"/>
    <n v="1028"/>
    <n v="2923"/>
    <n v="3951"/>
    <n v="5000"/>
    <x v="8"/>
    <s v="live"/>
    <s v="Bromus inermis"/>
    <s v="High"/>
    <s v="FS"/>
    <s v="Unseeded"/>
    <n v="58.46"/>
    <s v="G"/>
  </r>
  <r>
    <x v="1"/>
    <x v="5"/>
    <s v="entire"/>
    <n v="217"/>
    <n v="0"/>
    <n v="217"/>
    <n v="5000"/>
    <x v="34"/>
    <s v="live"/>
    <s v="combined soil,pumc,grav,rock"/>
    <s v="High"/>
    <s v="FS"/>
    <s v="Unseeded"/>
    <n v="0"/>
    <s v="F"/>
  </r>
  <r>
    <x v="1"/>
    <x v="5"/>
    <s v="entire"/>
    <n v="60"/>
    <n v="1908"/>
    <n v="1968"/>
    <n v="5000"/>
    <x v="11"/>
    <s v="live"/>
    <s v="Quercus gambellii"/>
    <s v="High"/>
    <s v="FS"/>
    <s v="Unseeded"/>
    <n v="38.159999999999997"/>
    <s v="S"/>
  </r>
  <r>
    <x v="1"/>
    <x v="5"/>
    <s v="entire"/>
    <n v="57"/>
    <n v="20"/>
    <n v="77"/>
    <n v="5000"/>
    <x v="4"/>
    <s v="live"/>
    <s v="Dead wood"/>
    <s v="High"/>
    <s v="FS"/>
    <s v="Unseeded"/>
    <n v="0.4"/>
    <s v="L"/>
  </r>
  <r>
    <x v="1"/>
    <x v="5"/>
    <s v="entire"/>
    <n v="14"/>
    <n v="992"/>
    <n v="1006"/>
    <n v="5000"/>
    <x v="22"/>
    <s v="live"/>
    <s v="Robinia neomexicana"/>
    <s v="High"/>
    <s v="FS"/>
    <s v="Unseeded"/>
    <n v="19.84"/>
    <s v="S"/>
  </r>
  <r>
    <x v="1"/>
    <x v="5"/>
    <s v="entire"/>
    <n v="11"/>
    <n v="76"/>
    <n v="87"/>
    <n v="5000"/>
    <x v="70"/>
    <s v="live"/>
    <s v="Agropyron sp."/>
    <s v="High"/>
    <s v="FS"/>
    <s v="Unseeded"/>
    <n v="1.52"/>
    <s v="G"/>
  </r>
  <r>
    <x v="1"/>
    <x v="5"/>
    <s v="entire"/>
    <n v="3"/>
    <n v="0"/>
    <n v="3"/>
    <n v="5000"/>
    <x v="54"/>
    <s v="live"/>
    <s v="Moss"/>
    <s v="High"/>
    <s v="FS"/>
    <s v="Unseeded"/>
    <n v="0"/>
    <s v="C"/>
  </r>
  <r>
    <x v="1"/>
    <x v="5"/>
    <s v="entire"/>
    <n v="2"/>
    <n v="159"/>
    <n v="161"/>
    <n v="5000"/>
    <x v="71"/>
    <s v="live"/>
    <s v="Carex spp."/>
    <s v="High"/>
    <s v="FS"/>
    <s v="Unseeded"/>
    <n v="3.18"/>
    <s v="G"/>
  </r>
  <r>
    <x v="1"/>
    <x v="5"/>
    <s v="entire"/>
    <n v="1"/>
    <n v="8"/>
    <n v="9"/>
    <n v="5000"/>
    <x v="45"/>
    <s v="live"/>
    <s v="Artemisia ludoviciana"/>
    <s v="High"/>
    <s v="FS"/>
    <s v="Unseeded"/>
    <n v="0.16"/>
    <s v="F"/>
  </r>
  <r>
    <x v="1"/>
    <x v="5"/>
    <s v="entire"/>
    <n v="0"/>
    <n v="31"/>
    <n v="31"/>
    <n v="5000"/>
    <x v="22"/>
    <s v="dead"/>
    <s v="Robinia neomexicana"/>
    <s v="High"/>
    <s v="FS"/>
    <s v="Unseeded"/>
    <n v="0.62"/>
    <s v="S"/>
  </r>
  <r>
    <x v="1"/>
    <x v="5"/>
    <s v="entire"/>
    <n v="0"/>
    <n v="3"/>
    <n v="3"/>
    <n v="5000"/>
    <x v="41"/>
    <s v="live"/>
    <s v="Unidentified forb"/>
    <s v="High"/>
    <s v="FS"/>
    <s v="Unseeded"/>
    <n v="0.06"/>
    <s v="F"/>
  </r>
  <r>
    <x v="1"/>
    <x v="5"/>
    <s v="entire"/>
    <n v="0"/>
    <n v="9"/>
    <n v="9"/>
    <n v="5000"/>
    <x v="68"/>
    <s v="live"/>
    <s v="Rosa woodsii"/>
    <s v="High"/>
    <s v="FS"/>
    <s v="Unseeded"/>
    <n v="0.18"/>
    <s v="T"/>
  </r>
  <r>
    <x v="1"/>
    <x v="5"/>
    <s v="entire"/>
    <n v="0"/>
    <n v="4"/>
    <n v="4"/>
    <n v="5000"/>
    <x v="26"/>
    <s v="live"/>
    <s v="Unidentified grass"/>
    <s v="High"/>
    <s v="FS"/>
    <s v="Unseeded"/>
    <n v="0.08"/>
    <s v="G"/>
  </r>
  <r>
    <x v="2"/>
    <x v="0"/>
    <s v="entire"/>
    <n v="2439"/>
    <n v="0"/>
    <n v="2439"/>
    <n v="5000"/>
    <x v="1"/>
    <s v="live"/>
    <s v="Soil"/>
    <s v="Mod"/>
    <s v="FS"/>
    <s v="Unseeded"/>
    <n v="0"/>
    <s v="B"/>
  </r>
  <r>
    <x v="2"/>
    <x v="0"/>
    <s v="entire"/>
    <n v="1992"/>
    <n v="0"/>
    <n v="1992"/>
    <n v="5000"/>
    <x v="3"/>
    <s v="live"/>
    <s v="Litter"/>
    <s v="Mod"/>
    <s v="FS"/>
    <s v="Unseeded"/>
    <n v="0"/>
    <s v="L"/>
  </r>
  <r>
    <x v="2"/>
    <x v="0"/>
    <s v="entire"/>
    <n v="291"/>
    <n v="0"/>
    <n v="291"/>
    <n v="5000"/>
    <x v="54"/>
    <s v="live"/>
    <s v="Moss"/>
    <s v="Mod"/>
    <s v="FS"/>
    <s v="Unseeded"/>
    <n v="0"/>
    <s v="C"/>
  </r>
  <r>
    <x v="2"/>
    <x v="0"/>
    <s v="entire"/>
    <n v="183"/>
    <n v="2701"/>
    <n v="2884"/>
    <n v="5000"/>
    <x v="5"/>
    <s v="live"/>
    <s v="bromus carinatus"/>
    <s v="Mod"/>
    <s v="FS"/>
    <s v="Unseeded"/>
    <n v="54.02"/>
    <s v="G"/>
  </r>
  <r>
    <x v="2"/>
    <x v="0"/>
    <s v="entire"/>
    <n v="54"/>
    <n v="188"/>
    <n v="242"/>
    <n v="5000"/>
    <x v="13"/>
    <s v="live"/>
    <s v="Carex spp."/>
    <s v="Mod"/>
    <s v="FS"/>
    <s v="Unseeded"/>
    <n v="3.7600000000000002"/>
    <s v="G"/>
  </r>
  <r>
    <x v="2"/>
    <x v="0"/>
    <s v="entire"/>
    <n v="22"/>
    <n v="0"/>
    <n v="22"/>
    <n v="5000"/>
    <x v="4"/>
    <s v="live"/>
    <s v="Dead wood"/>
    <s v="Mod"/>
    <s v="FS"/>
    <s v="Unseeded"/>
    <n v="0"/>
    <s v="L"/>
  </r>
  <r>
    <x v="2"/>
    <x v="0"/>
    <s v="entire"/>
    <n v="7"/>
    <n v="0"/>
    <n v="7"/>
    <n v="5000"/>
    <x v="2"/>
    <s v="dead"/>
    <s v="Pinus ponderosa"/>
    <s v="Mod"/>
    <s v="FS"/>
    <s v="Unseeded"/>
    <n v="0"/>
    <s v="T"/>
  </r>
  <r>
    <x v="2"/>
    <x v="0"/>
    <s v="entire"/>
    <n v="7"/>
    <n v="32"/>
    <n v="39"/>
    <n v="5000"/>
    <x v="7"/>
    <s v="live"/>
    <s v="Lolium multiflorum"/>
    <s v="Mod"/>
    <s v="FS"/>
    <s v="Unseeded"/>
    <n v="0.64"/>
    <s v="G"/>
  </r>
  <r>
    <x v="2"/>
    <x v="0"/>
    <s v="entire"/>
    <n v="2"/>
    <n v="47"/>
    <n v="49"/>
    <n v="5000"/>
    <x v="65"/>
    <s v="live"/>
    <s v="Lolium perenne"/>
    <s v="Mod"/>
    <s v="FS"/>
    <s v="Unseeded"/>
    <n v="0.94000000000000006"/>
    <s v="G"/>
  </r>
  <r>
    <x v="2"/>
    <x v="0"/>
    <s v="entire"/>
    <n v="1"/>
    <n v="53"/>
    <n v="54"/>
    <n v="5000"/>
    <x v="22"/>
    <s v="live"/>
    <s v="Robinia neomexicana"/>
    <s v="Mod"/>
    <s v="FS"/>
    <s v="Unseeded"/>
    <n v="1.06"/>
    <s v="S"/>
  </r>
  <r>
    <x v="2"/>
    <x v="0"/>
    <s v="entire"/>
    <n v="1"/>
    <n v="40"/>
    <n v="41"/>
    <n v="5000"/>
    <x v="14"/>
    <s v="live"/>
    <s v="Unidentified grass"/>
    <s v="Mod"/>
    <s v="FS"/>
    <s v="Unseeded"/>
    <n v="0.8"/>
    <s v="G"/>
  </r>
  <r>
    <x v="2"/>
    <x v="0"/>
    <s v="entire"/>
    <n v="1"/>
    <n v="0"/>
    <n v="1"/>
    <n v="5000"/>
    <x v="6"/>
    <s v="live"/>
    <s v="Rock"/>
    <s v="Mod"/>
    <s v="FS"/>
    <s v="Unseeded"/>
    <n v="0"/>
    <s v="B"/>
  </r>
  <r>
    <x v="2"/>
    <x v="0"/>
    <s v="entire"/>
    <n v="0"/>
    <n v="20"/>
    <n v="20"/>
    <n v="5000"/>
    <x v="72"/>
    <s v="live"/>
    <s v="Mertensia lanceolata"/>
    <s v="Mod"/>
    <s v="FS"/>
    <s v="Unseeded"/>
    <n v="0.4"/>
    <s v="F"/>
  </r>
  <r>
    <x v="2"/>
    <x v="0"/>
    <s v="entire"/>
    <n v="0"/>
    <n v="339"/>
    <n v="339"/>
    <n v="5000"/>
    <x v="10"/>
    <s v="live"/>
    <s v="Elymus trachycaulum"/>
    <s v="Mod"/>
    <s v="FS"/>
    <s v="Unseeded"/>
    <n v="6.78"/>
    <s v="G"/>
  </r>
  <r>
    <x v="2"/>
    <x v="0"/>
    <s v="entire"/>
    <n v="0"/>
    <n v="23"/>
    <n v="23"/>
    <n v="5000"/>
    <x v="73"/>
    <s v="live"/>
    <s v="Bromus tectorum"/>
    <s v="Mod"/>
    <s v="FS"/>
    <s v="Unseeded"/>
    <n v="0.45999999999999996"/>
    <s v="G"/>
  </r>
  <r>
    <x v="2"/>
    <x v="0"/>
    <s v="entire"/>
    <n v="0"/>
    <n v="68"/>
    <n v="68"/>
    <n v="5000"/>
    <x v="11"/>
    <s v="live"/>
    <s v="Quercus gambellii"/>
    <s v="Mod"/>
    <s v="FS"/>
    <s v="Unseeded"/>
    <n v="1.3599999999999999"/>
    <s v="S"/>
  </r>
  <r>
    <x v="2"/>
    <x v="0"/>
    <s v="entire"/>
    <n v="0"/>
    <n v="13"/>
    <n v="13"/>
    <n v="5000"/>
    <x v="8"/>
    <s v="live"/>
    <s v="Bromus inermis"/>
    <s v="Mod"/>
    <s v="FS"/>
    <s v="Unseeded"/>
    <n v="0.26"/>
    <s v="G"/>
  </r>
  <r>
    <x v="2"/>
    <x v="0"/>
    <s v="entire"/>
    <n v="0"/>
    <n v="86"/>
    <n v="86"/>
    <n v="5000"/>
    <x v="60"/>
    <s v="live"/>
    <s v="Corydalis aurea"/>
    <s v="Mod"/>
    <s v="FS"/>
    <s v="Unseeded"/>
    <n v="1.72"/>
    <s v="F"/>
  </r>
  <r>
    <x v="2"/>
    <x v="0"/>
    <s v="entire"/>
    <n v="0"/>
    <n v="78"/>
    <n v="78"/>
    <n v="5000"/>
    <x v="28"/>
    <s v="live"/>
    <s v="Chenopodium fremontii"/>
    <s v="Mod"/>
    <s v="FS"/>
    <s v="Unseeded"/>
    <n v="1.5599999999999998"/>
    <s v="F"/>
  </r>
  <r>
    <x v="2"/>
    <x v="0"/>
    <s v="entire"/>
    <n v="0"/>
    <n v="36"/>
    <n v="36"/>
    <n v="5000"/>
    <x v="74"/>
    <s v="live"/>
    <s v="Bromus japonicus"/>
    <s v="Mod"/>
    <s v="FS"/>
    <s v="Unseeded"/>
    <n v="0.72"/>
    <s v="G"/>
  </r>
  <r>
    <x v="2"/>
    <x v="0"/>
    <s v="entire"/>
    <n v="0"/>
    <n v="3"/>
    <n v="3"/>
    <n v="5000"/>
    <x v="26"/>
    <s v="dead"/>
    <s v="Unidentified grass"/>
    <s v="Mod"/>
    <s v="FS"/>
    <s v="Unseeded"/>
    <n v="0.06"/>
    <s v="G"/>
  </r>
  <r>
    <x v="2"/>
    <x v="1"/>
    <s v="entire"/>
    <n v="2640"/>
    <n v="0"/>
    <n v="2640"/>
    <n v="5000"/>
    <x v="3"/>
    <s v="live"/>
    <s v="Litter"/>
    <s v="Mod"/>
    <s v="FS"/>
    <s v="Unseeded"/>
    <n v="0"/>
    <s v="L"/>
  </r>
  <r>
    <x v="2"/>
    <x v="1"/>
    <s v="entire"/>
    <n v="1814"/>
    <n v="0"/>
    <n v="1814"/>
    <n v="5000"/>
    <x v="54"/>
    <s v="live"/>
    <s v="Moss"/>
    <s v="Mod"/>
    <s v="FS"/>
    <s v="Unseeded"/>
    <n v="0"/>
    <s v="C"/>
  </r>
  <r>
    <x v="2"/>
    <x v="1"/>
    <s v="entire"/>
    <n v="201"/>
    <n v="0"/>
    <n v="201"/>
    <n v="5000"/>
    <x v="1"/>
    <s v="live"/>
    <s v="Soil"/>
    <s v="Mod"/>
    <s v="FS"/>
    <s v="Unseeded"/>
    <n v="0"/>
    <s v="B"/>
  </r>
  <r>
    <x v="2"/>
    <x v="1"/>
    <s v="entire"/>
    <n v="120"/>
    <n v="692"/>
    <n v="812"/>
    <n v="5000"/>
    <x v="10"/>
    <s v="live"/>
    <s v="Elymus trachycaulum"/>
    <s v="Mod"/>
    <s v="FS"/>
    <s v="Unseeded"/>
    <n v="13.84"/>
    <s v="G"/>
  </r>
  <r>
    <x v="2"/>
    <x v="1"/>
    <s v="entire"/>
    <n v="117"/>
    <n v="2755"/>
    <n v="2872"/>
    <n v="5000"/>
    <x v="5"/>
    <s v="live"/>
    <s v="bromus carinatus"/>
    <s v="Mod"/>
    <s v="FS"/>
    <s v="Unseeded"/>
    <n v="55.1"/>
    <s v="G"/>
  </r>
  <r>
    <x v="2"/>
    <x v="1"/>
    <s v="entire"/>
    <n v="42"/>
    <n v="496"/>
    <n v="538"/>
    <n v="5000"/>
    <x v="13"/>
    <s v="live"/>
    <s v="Carex spp."/>
    <s v="Mod"/>
    <s v="FS"/>
    <s v="Unseeded"/>
    <n v="9.92"/>
    <s v="G"/>
  </r>
  <r>
    <x v="2"/>
    <x v="1"/>
    <s v="entire"/>
    <n v="22"/>
    <n v="0"/>
    <n v="22"/>
    <n v="5000"/>
    <x v="75"/>
    <s v="dead"/>
    <s v="Abies concolor"/>
    <s v="Mod"/>
    <s v="FS"/>
    <s v="Unseeded"/>
    <n v="0"/>
    <s v="T"/>
  </r>
  <r>
    <x v="2"/>
    <x v="1"/>
    <s v="entire"/>
    <n v="13"/>
    <n v="0"/>
    <n v="13"/>
    <n v="5000"/>
    <x v="0"/>
    <s v="live"/>
    <s v="Gravel"/>
    <s v="Mod"/>
    <s v="FS"/>
    <s v="Unseeded"/>
    <n v="0"/>
    <s v="B"/>
  </r>
  <r>
    <x v="2"/>
    <x v="1"/>
    <s v="entire"/>
    <n v="9"/>
    <n v="116"/>
    <n v="125"/>
    <n v="5000"/>
    <x v="26"/>
    <s v="live"/>
    <s v="Unidentified grass"/>
    <s v="Mod"/>
    <s v="FS"/>
    <s v="Unseeded"/>
    <n v="2.3199999999999998"/>
    <s v="G"/>
  </r>
  <r>
    <x v="2"/>
    <x v="1"/>
    <s v="entire"/>
    <n v="9"/>
    <n v="0"/>
    <n v="9"/>
    <n v="5000"/>
    <x v="9"/>
    <s v="live"/>
    <s v="Tree root, exposed, living"/>
    <s v="Mod"/>
    <s v="FS"/>
    <s v="Unseeded"/>
    <n v="0"/>
    <s v="T"/>
  </r>
  <r>
    <x v="2"/>
    <x v="1"/>
    <s v="entire"/>
    <n v="6"/>
    <n v="289"/>
    <n v="295"/>
    <n v="5000"/>
    <x v="8"/>
    <s v="live"/>
    <s v="Bromus inermis"/>
    <s v="Mod"/>
    <s v="FS"/>
    <s v="Unseeded"/>
    <n v="5.7799999999999994"/>
    <s v="G"/>
  </r>
  <r>
    <x v="2"/>
    <x v="1"/>
    <s v="entire"/>
    <n v="4"/>
    <n v="2"/>
    <n v="6"/>
    <n v="5000"/>
    <x v="4"/>
    <s v="live"/>
    <s v="Dead wood"/>
    <s v="Mod"/>
    <s v="FS"/>
    <s v="Unseeded"/>
    <n v="0.04"/>
    <s v="L"/>
  </r>
  <r>
    <x v="2"/>
    <x v="1"/>
    <s v="entire"/>
    <n v="3"/>
    <n v="132"/>
    <n v="135"/>
    <n v="5000"/>
    <x v="11"/>
    <s v="live"/>
    <s v="Quercus gambellii"/>
    <s v="Mod"/>
    <s v="FS"/>
    <s v="Unseeded"/>
    <n v="2.64"/>
    <s v="S"/>
  </r>
  <r>
    <x v="2"/>
    <x v="1"/>
    <s v="entire"/>
    <n v="0"/>
    <n v="55"/>
    <n v="55"/>
    <n v="5000"/>
    <x v="5"/>
    <s v="dead"/>
    <s v="bromus carinatus"/>
    <s v="Mod"/>
    <s v="FS"/>
    <s v="Unseeded"/>
    <n v="1.0999999999999999"/>
    <s v="G"/>
  </r>
  <r>
    <x v="2"/>
    <x v="1"/>
    <s v="entire"/>
    <n v="0"/>
    <n v="44"/>
    <n v="44"/>
    <n v="5000"/>
    <x v="22"/>
    <s v="live"/>
    <s v="Robinia neomexicana"/>
    <s v="Mod"/>
    <s v="FS"/>
    <s v="Unseeded"/>
    <n v="0.88"/>
    <s v="S"/>
  </r>
  <r>
    <x v="2"/>
    <x v="1"/>
    <s v="entire"/>
    <n v="0"/>
    <n v="1"/>
    <n v="1"/>
    <n v="5000"/>
    <x v="10"/>
    <s v="dead"/>
    <s v="Elymus trachycaulum"/>
    <s v="Mod"/>
    <s v="FS"/>
    <s v="Unseeded"/>
    <n v="0.02"/>
    <s v="G"/>
  </r>
  <r>
    <x v="2"/>
    <x v="1"/>
    <s v="entire"/>
    <n v="0"/>
    <n v="21"/>
    <n v="21"/>
    <n v="5000"/>
    <x v="14"/>
    <s v="live"/>
    <s v="Unidentified grass"/>
    <s v="Mod"/>
    <s v="FS"/>
    <s v="Unseeded"/>
    <n v="0.42"/>
    <s v="G"/>
  </r>
  <r>
    <x v="2"/>
    <x v="1"/>
    <s v="entire"/>
    <n v="0"/>
    <n v="110"/>
    <n v="110"/>
    <n v="5000"/>
    <x v="8"/>
    <s v="dead"/>
    <s v="Bromus inermis"/>
    <s v="Mod"/>
    <s v="FS"/>
    <s v="Unseeded"/>
    <n v="2.1999999999999997"/>
    <s v="G"/>
  </r>
  <r>
    <x v="2"/>
    <x v="2"/>
    <s v="entire"/>
    <n v="2615"/>
    <n v="4374"/>
    <n v="6989"/>
    <n v="5008"/>
    <x v="8"/>
    <s v="live"/>
    <s v="Bromus inermis"/>
    <s v="Mod"/>
    <s v="FS"/>
    <s v="Unseeded"/>
    <n v="87.340255591054316"/>
    <s v="G"/>
  </r>
  <r>
    <x v="2"/>
    <x v="2"/>
    <s v="entire"/>
    <n v="1922"/>
    <n v="0"/>
    <n v="1922"/>
    <n v="5008"/>
    <x v="3"/>
    <s v="live"/>
    <s v="Litter"/>
    <s v="Mod"/>
    <s v="FS"/>
    <s v="Unseeded"/>
    <n v="0"/>
    <s v="L"/>
  </r>
  <r>
    <x v="2"/>
    <x v="2"/>
    <s v="entire"/>
    <n v="293"/>
    <n v="0"/>
    <n v="293"/>
    <n v="5008"/>
    <x v="54"/>
    <s v="live"/>
    <s v="Moss"/>
    <s v="Mod"/>
    <s v="FS"/>
    <s v="Unseeded"/>
    <n v="0"/>
    <s v="C"/>
  </r>
  <r>
    <x v="2"/>
    <x v="2"/>
    <s v="entire"/>
    <n v="154"/>
    <n v="673"/>
    <n v="827"/>
    <n v="5008"/>
    <x v="4"/>
    <s v="live"/>
    <s v="Dead wood"/>
    <s v="Mod"/>
    <s v="FS"/>
    <s v="Unseeded"/>
    <n v="13.43849840255591"/>
    <s v="L"/>
  </r>
  <r>
    <x v="2"/>
    <x v="2"/>
    <s v="entire"/>
    <n v="22"/>
    <n v="32"/>
    <n v="54"/>
    <n v="5008"/>
    <x v="76"/>
    <s v="live"/>
    <s v="Antennaria parvifolia"/>
    <s v="Mod"/>
    <s v="FS"/>
    <s v="Unseeded"/>
    <n v="0.63897763578274758"/>
    <s v="F"/>
  </r>
  <r>
    <x v="2"/>
    <x v="2"/>
    <s v="entire"/>
    <n v="2"/>
    <n v="107"/>
    <n v="109"/>
    <n v="5008"/>
    <x v="30"/>
    <s v="live"/>
    <s v="Conyza canadensis"/>
    <s v="Mod"/>
    <s v="FS"/>
    <s v="Unseeded"/>
    <n v="2.1365814696485623"/>
    <s v="F"/>
  </r>
  <r>
    <x v="2"/>
    <x v="2"/>
    <s v="entire"/>
    <n v="0"/>
    <n v="732"/>
    <n v="732"/>
    <n v="5008"/>
    <x v="35"/>
    <s v="live"/>
    <s v="Carex spp."/>
    <s v="Mod"/>
    <s v="FS"/>
    <s v="Unseeded"/>
    <n v="14.616613418530353"/>
    <s v="G"/>
  </r>
  <r>
    <x v="2"/>
    <x v="2"/>
    <s v="entire"/>
    <n v="0"/>
    <n v="22"/>
    <n v="22"/>
    <n v="5008"/>
    <x v="77"/>
    <s v="live"/>
    <s v="Taraxacum officinale"/>
    <s v="Mod"/>
    <s v="FS"/>
    <s v="Unseeded"/>
    <n v="0.43929712460063897"/>
    <s v="F"/>
  </r>
  <r>
    <x v="2"/>
    <x v="2"/>
    <s v="entire"/>
    <n v="0"/>
    <n v="4"/>
    <n v="4"/>
    <n v="5008"/>
    <x v="26"/>
    <s v="live"/>
    <s v="Unidentified grass"/>
    <s v="Mod"/>
    <s v="FS"/>
    <s v="Unseeded"/>
    <n v="7.9872204472843447E-2"/>
    <s v="G"/>
  </r>
  <r>
    <x v="2"/>
    <x v="2"/>
    <s v="entire"/>
    <n v="0"/>
    <n v="853"/>
    <n v="853"/>
    <n v="5008"/>
    <x v="11"/>
    <s v="live"/>
    <s v="Quercus gambellii"/>
    <s v="Mod"/>
    <s v="FS"/>
    <s v="Unseeded"/>
    <n v="17.032747603833869"/>
    <s v="S"/>
  </r>
  <r>
    <x v="2"/>
    <x v="2"/>
    <s v="entire"/>
    <n v="0"/>
    <n v="408"/>
    <n v="408"/>
    <n v="5008"/>
    <x v="78"/>
    <s v="live"/>
    <s v="Elymus sp."/>
    <s v="Mod"/>
    <s v="FS"/>
    <s v="Unseeded"/>
    <n v="8.1469648562300314"/>
    <s v="G"/>
  </r>
  <r>
    <x v="2"/>
    <x v="2"/>
    <s v="entire"/>
    <n v="0"/>
    <n v="357"/>
    <n v="357"/>
    <n v="5008"/>
    <x v="22"/>
    <s v="live"/>
    <s v="Robinia neomexicana"/>
    <s v="Mod"/>
    <s v="FS"/>
    <s v="Unseeded"/>
    <n v="7.1285942492012779"/>
    <s v="S"/>
  </r>
  <r>
    <x v="2"/>
    <x v="2"/>
    <s v="entire"/>
    <n v="0"/>
    <n v="572"/>
    <n v="572"/>
    <n v="5008"/>
    <x v="79"/>
    <s v="live"/>
    <s v="Pseudotsuga menziesii"/>
    <s v="Mod"/>
    <s v="FS"/>
    <s v="Unseeded"/>
    <n v="11.421725239616613"/>
    <s v="T"/>
  </r>
  <r>
    <x v="2"/>
    <x v="2"/>
    <s v="entire"/>
    <n v="0"/>
    <n v="16"/>
    <n v="16"/>
    <n v="5008"/>
    <x v="42"/>
    <s v="live"/>
    <s v="Elymus elymoides"/>
    <s v="Mod"/>
    <s v="FS"/>
    <s v="Unseeded"/>
    <n v="0.31948881789137379"/>
    <s v="G"/>
  </r>
  <r>
    <x v="2"/>
    <x v="2"/>
    <s v="entire"/>
    <n v="0"/>
    <n v="10"/>
    <n v="10"/>
    <n v="5008"/>
    <x v="80"/>
    <s v="live"/>
    <s v="Agrostis scabra"/>
    <s v="Mod"/>
    <s v="FS"/>
    <s v="Unseeded"/>
    <n v="0.19968051118210861"/>
    <s v="G"/>
  </r>
  <r>
    <x v="2"/>
    <x v="3"/>
    <s v="entire"/>
    <n v="3369"/>
    <n v="0"/>
    <n v="3369"/>
    <n v="5005"/>
    <x v="34"/>
    <s v="live"/>
    <s v="combined soil,pumc,grav,rock"/>
    <s v="Mod"/>
    <s v="FS"/>
    <s v="Unseeded"/>
    <n v="0"/>
    <s v="F"/>
  </r>
  <r>
    <x v="2"/>
    <x v="3"/>
    <s v="entire"/>
    <n v="1157"/>
    <n v="26"/>
    <n v="1183"/>
    <n v="5005"/>
    <x v="3"/>
    <s v="live"/>
    <s v="Litter"/>
    <s v="Mod"/>
    <s v="FS"/>
    <s v="Unseeded"/>
    <n v="0.51948051948051943"/>
    <s v="L"/>
  </r>
  <r>
    <x v="2"/>
    <x v="3"/>
    <s v="entire"/>
    <n v="309"/>
    <n v="1228"/>
    <n v="1537"/>
    <n v="5005"/>
    <x v="8"/>
    <s v="live"/>
    <s v="Bromus inermis"/>
    <s v="Mod"/>
    <s v="FS"/>
    <s v="Unseeded"/>
    <n v="24.535464535464534"/>
    <s v="G"/>
  </r>
  <r>
    <x v="2"/>
    <x v="3"/>
    <s v="entire"/>
    <n v="45"/>
    <n v="0"/>
    <n v="45"/>
    <n v="5005"/>
    <x v="47"/>
    <s v="live"/>
    <s v="Pumice soil"/>
    <s v="Mod"/>
    <s v="FS"/>
    <s v="Unseeded"/>
    <n v="0"/>
    <s v="B"/>
  </r>
  <r>
    <x v="2"/>
    <x v="3"/>
    <s v="entire"/>
    <n v="43"/>
    <n v="496"/>
    <n v="539"/>
    <n v="5005"/>
    <x v="4"/>
    <s v="live"/>
    <s v="Dead wood"/>
    <s v="Mod"/>
    <s v="FS"/>
    <s v="Unseeded"/>
    <n v="9.9100899100899102"/>
    <s v="L"/>
  </r>
  <r>
    <x v="2"/>
    <x v="3"/>
    <s v="entire"/>
    <n v="33"/>
    <n v="112"/>
    <n v="145"/>
    <n v="5005"/>
    <x v="32"/>
    <s v="live"/>
    <s v="Verbascum thapsus"/>
    <s v="Mod"/>
    <s v="FS"/>
    <s v="Unseeded"/>
    <n v="2.2377622377622379"/>
    <s v="F"/>
  </r>
  <r>
    <x v="2"/>
    <x v="3"/>
    <s v="entire"/>
    <n v="11"/>
    <n v="0"/>
    <n v="11"/>
    <n v="5005"/>
    <x v="6"/>
    <s v="live"/>
    <s v="Rock"/>
    <s v="Mod"/>
    <s v="FS"/>
    <s v="Unseeded"/>
    <n v="0"/>
    <s v="B"/>
  </r>
  <r>
    <x v="2"/>
    <x v="3"/>
    <s v="entire"/>
    <n v="9"/>
    <n v="394"/>
    <n v="403"/>
    <n v="5005"/>
    <x v="11"/>
    <s v="live"/>
    <s v="Quercus gambellii"/>
    <s v="Mod"/>
    <s v="FS"/>
    <s v="Unseeded"/>
    <n v="7.872127872127872"/>
    <s v="S"/>
  </r>
  <r>
    <x v="2"/>
    <x v="3"/>
    <s v="entire"/>
    <n v="8"/>
    <n v="0"/>
    <n v="8"/>
    <n v="5005"/>
    <x v="54"/>
    <s v="live"/>
    <s v="Moss"/>
    <s v="Mod"/>
    <s v="FS"/>
    <s v="Unseeded"/>
    <n v="0"/>
    <s v="C"/>
  </r>
  <r>
    <x v="2"/>
    <x v="3"/>
    <s v="entire"/>
    <n v="7"/>
    <n v="0"/>
    <n v="7"/>
    <n v="5005"/>
    <x v="9"/>
    <s v="dead"/>
    <s v="Tree root, exposed, living"/>
    <s v="Mod"/>
    <s v="FS"/>
    <s v="Unseeded"/>
    <n v="0"/>
    <s v="T"/>
  </r>
  <r>
    <x v="2"/>
    <x v="3"/>
    <s v="entire"/>
    <n v="6"/>
    <n v="116"/>
    <n v="122"/>
    <n v="5005"/>
    <x v="35"/>
    <s v="live"/>
    <s v="Carex spp."/>
    <s v="Mod"/>
    <s v="FS"/>
    <s v="Unseeded"/>
    <n v="2.3176823176823178"/>
    <s v="G"/>
  </r>
  <r>
    <x v="2"/>
    <x v="3"/>
    <s v="entire"/>
    <n v="4"/>
    <n v="15"/>
    <n v="19"/>
    <n v="5005"/>
    <x v="77"/>
    <s v="live"/>
    <s v="Taraxacum officinale"/>
    <s v="Mod"/>
    <s v="FS"/>
    <s v="Unseeded"/>
    <n v="0.29970029970029971"/>
    <s v="F"/>
  </r>
  <r>
    <x v="2"/>
    <x v="3"/>
    <s v="entire"/>
    <n v="3"/>
    <n v="59"/>
    <n v="62"/>
    <n v="5005"/>
    <x v="71"/>
    <s v="live"/>
    <s v="Carex spp."/>
    <s v="Mod"/>
    <s v="FS"/>
    <s v="Unseeded"/>
    <n v="1.1788211788211789"/>
    <s v="G"/>
  </r>
  <r>
    <x v="2"/>
    <x v="3"/>
    <s v="entire"/>
    <n v="1"/>
    <n v="539"/>
    <n v="540"/>
    <n v="5005"/>
    <x v="22"/>
    <s v="live"/>
    <s v="Robinia neomexicana"/>
    <s v="Mod"/>
    <s v="FS"/>
    <s v="Unseeded"/>
    <n v="10.76923076923077"/>
    <s v="S"/>
  </r>
  <r>
    <x v="2"/>
    <x v="3"/>
    <s v="entire"/>
    <n v="0"/>
    <n v="3"/>
    <n v="3"/>
    <n v="5005"/>
    <x v="28"/>
    <s v="live"/>
    <s v="Chenopodium fremontii"/>
    <s v="Mod"/>
    <s v="FS"/>
    <s v="Unseeded"/>
    <n v="5.9940059940059937E-2"/>
    <s v="F"/>
  </r>
  <r>
    <x v="2"/>
    <x v="3"/>
    <s v="entire"/>
    <n v="0"/>
    <n v="3"/>
    <n v="3"/>
    <n v="5005"/>
    <x v="20"/>
    <s v="live"/>
    <s v="Chenopodium graveolens"/>
    <s v="Mod"/>
    <s v="FS"/>
    <s v="Unseeded"/>
    <n v="5.9940059940059937E-2"/>
    <s v="F"/>
  </r>
  <r>
    <x v="2"/>
    <x v="3"/>
    <s v="entire"/>
    <n v="0"/>
    <n v="5"/>
    <n v="5"/>
    <n v="5005"/>
    <x v="32"/>
    <s v="dead"/>
    <s v="Verbascum thapsus"/>
    <s v="Mod"/>
    <s v="FS"/>
    <s v="Unseeded"/>
    <n v="9.9900099900099903E-2"/>
    <s v="F"/>
  </r>
  <r>
    <x v="2"/>
    <x v="4"/>
    <s v="entire"/>
    <n v="1429"/>
    <n v="0"/>
    <n v="1429"/>
    <n v="5006"/>
    <x v="3"/>
    <s v="live"/>
    <s v="Litter"/>
    <s v="Mod"/>
    <s v="FS"/>
    <s v="Unseeded"/>
    <n v="0"/>
    <s v="L"/>
  </r>
  <r>
    <x v="2"/>
    <x v="4"/>
    <s v="entire"/>
    <n v="1163"/>
    <n v="3529"/>
    <n v="4692"/>
    <n v="5006"/>
    <x v="8"/>
    <s v="live"/>
    <s v="Bromus inermis"/>
    <s v="Mod"/>
    <s v="FS"/>
    <s v="Unseeded"/>
    <n v="70.495405513383929"/>
    <s v="G"/>
  </r>
  <r>
    <x v="2"/>
    <x v="4"/>
    <s v="entire"/>
    <n v="960"/>
    <n v="0"/>
    <n v="960"/>
    <n v="5006"/>
    <x v="52"/>
    <s v="live"/>
    <s v="dead, attached BRIN lvs on grnd over bare"/>
    <s v="Mod"/>
    <s v="FS"/>
    <s v="Unseeded"/>
    <n v="0"/>
    <s v="L"/>
  </r>
  <r>
    <x v="2"/>
    <x v="4"/>
    <s v="entire"/>
    <n v="668"/>
    <n v="0"/>
    <n v="668"/>
    <n v="5006"/>
    <x v="54"/>
    <s v="live"/>
    <s v="Moss"/>
    <s v="Mod"/>
    <s v="FS"/>
    <s v="Unseeded"/>
    <n v="0"/>
    <s v="C"/>
  </r>
  <r>
    <x v="2"/>
    <x v="4"/>
    <s v="entire"/>
    <n v="574"/>
    <n v="0"/>
    <n v="574"/>
    <n v="5006"/>
    <x v="34"/>
    <s v="live"/>
    <s v="combined soil,pumc,grav,rock"/>
    <s v="Mod"/>
    <s v="FS"/>
    <s v="Unseeded"/>
    <n v="0"/>
    <s v="F"/>
  </r>
  <r>
    <x v="2"/>
    <x v="4"/>
    <s v="entire"/>
    <n v="121"/>
    <n v="0"/>
    <n v="121"/>
    <n v="5006"/>
    <x v="2"/>
    <s v="dead"/>
    <s v="Pinus ponderosa"/>
    <s v="Mod"/>
    <s v="FS"/>
    <s v="Unseeded"/>
    <n v="0"/>
    <s v="T"/>
  </r>
  <r>
    <x v="2"/>
    <x v="4"/>
    <s v="entire"/>
    <n v="19"/>
    <n v="0"/>
    <n v="19"/>
    <n v="5006"/>
    <x v="47"/>
    <s v="live"/>
    <s v="Pumice soil"/>
    <s v="Mod"/>
    <s v="FS"/>
    <s v="Unseeded"/>
    <n v="0"/>
    <s v="B"/>
  </r>
  <r>
    <x v="2"/>
    <x v="4"/>
    <s v="entire"/>
    <n v="18"/>
    <n v="17"/>
    <n v="35"/>
    <n v="5006"/>
    <x v="4"/>
    <s v="live"/>
    <s v="Dead wood"/>
    <s v="Mod"/>
    <s v="FS"/>
    <s v="Unseeded"/>
    <n v="0.33959248901318417"/>
    <s v="L"/>
  </r>
  <r>
    <x v="2"/>
    <x v="4"/>
    <s v="entire"/>
    <n v="17"/>
    <n v="188"/>
    <n v="205"/>
    <n v="5006"/>
    <x v="35"/>
    <s v="live"/>
    <s v="Carex spp."/>
    <s v="Mod"/>
    <s v="FS"/>
    <s v="Unseeded"/>
    <n v="3.7554934079105076"/>
    <s v="G"/>
  </r>
  <r>
    <x v="2"/>
    <x v="4"/>
    <s v="entire"/>
    <n v="16"/>
    <n v="0"/>
    <n v="16"/>
    <n v="5006"/>
    <x v="27"/>
    <s v="live"/>
    <s v="Animal feces"/>
    <s v="Mod"/>
    <s v="FS"/>
    <s v="Unseeded"/>
    <n v="0"/>
    <s v="L"/>
  </r>
  <r>
    <x v="2"/>
    <x v="4"/>
    <s v="entire"/>
    <n v="12"/>
    <n v="140"/>
    <n v="152"/>
    <n v="5006"/>
    <x v="26"/>
    <s v="live"/>
    <s v="Unidentified grass"/>
    <s v="Mod"/>
    <s v="FS"/>
    <s v="Unseeded"/>
    <n v="2.7966440271673991"/>
    <s v="G"/>
  </r>
  <r>
    <x v="2"/>
    <x v="4"/>
    <s v="entire"/>
    <n v="9"/>
    <n v="25"/>
    <n v="34"/>
    <n v="5006"/>
    <x v="41"/>
    <s v="live"/>
    <s v="Unidentified forb"/>
    <s v="Mod"/>
    <s v="FS"/>
    <s v="Unseeded"/>
    <n v="0.49940071913703554"/>
    <s v="F"/>
  </r>
  <r>
    <x v="2"/>
    <x v="4"/>
    <s v="entire"/>
    <n v="0"/>
    <n v="183"/>
    <n v="183"/>
    <n v="5006"/>
    <x v="11"/>
    <s v="live"/>
    <s v="Quercus gambellii"/>
    <s v="Mod"/>
    <s v="FS"/>
    <s v="Unseeded"/>
    <n v="3.6556132640831005"/>
    <s v="S"/>
  </r>
  <r>
    <x v="2"/>
    <x v="4"/>
    <s v="entire"/>
    <n v="0"/>
    <n v="958"/>
    <n v="958"/>
    <n v="5006"/>
    <x v="22"/>
    <s v="live"/>
    <s v="Robinia neomexicana"/>
    <s v="Mod"/>
    <s v="FS"/>
    <s v="Unseeded"/>
    <n v="19.137035557331203"/>
    <s v="S"/>
  </r>
  <r>
    <x v="2"/>
    <x v="5"/>
    <s v="entire"/>
    <n v="3305"/>
    <n v="2"/>
    <n v="3307"/>
    <n v="5000"/>
    <x v="3"/>
    <s v="live"/>
    <s v="Litter"/>
    <s v="Mod"/>
    <s v="FS"/>
    <s v="Unseeded"/>
    <n v="0.04"/>
    <s v="L"/>
  </r>
  <r>
    <x v="2"/>
    <x v="5"/>
    <s v="entire"/>
    <n v="699"/>
    <n v="2829"/>
    <n v="3528"/>
    <n v="5000"/>
    <x v="8"/>
    <s v="live"/>
    <s v="Bromus inermis"/>
    <s v="Mod"/>
    <s v="FS"/>
    <s v="Unseeded"/>
    <n v="56.58"/>
    <s v="G"/>
  </r>
  <r>
    <x v="2"/>
    <x v="5"/>
    <s v="entire"/>
    <n v="240"/>
    <n v="0"/>
    <n v="240"/>
    <n v="5000"/>
    <x v="34"/>
    <s v="live"/>
    <s v="combined soil,pumc,grav,rock"/>
    <s v="Mod"/>
    <s v="FS"/>
    <s v="Unseeded"/>
    <n v="0"/>
    <s v="F"/>
  </r>
  <r>
    <x v="2"/>
    <x v="5"/>
    <s v="entire"/>
    <n v="209"/>
    <n v="10"/>
    <n v="219"/>
    <n v="5000"/>
    <x v="54"/>
    <s v="live"/>
    <s v="Moss"/>
    <s v="Mod"/>
    <s v="FS"/>
    <s v="Unseeded"/>
    <n v="0.2"/>
    <s v="C"/>
  </r>
  <r>
    <x v="2"/>
    <x v="5"/>
    <s v="entire"/>
    <n v="155"/>
    <n v="0"/>
    <n v="155"/>
    <n v="5000"/>
    <x v="2"/>
    <s v="dead"/>
    <s v="Pinus ponderosa"/>
    <s v="Mod"/>
    <s v="FS"/>
    <s v="Unseeded"/>
    <n v="0"/>
    <s v="T"/>
  </r>
  <r>
    <x v="2"/>
    <x v="5"/>
    <s v="entire"/>
    <n v="150"/>
    <n v="219"/>
    <n v="369"/>
    <n v="5000"/>
    <x v="30"/>
    <s v="live"/>
    <s v="Conyza canadensis"/>
    <s v="Mod"/>
    <s v="FS"/>
    <s v="Unseeded"/>
    <n v="4.38"/>
    <s v="F"/>
  </r>
  <r>
    <x v="2"/>
    <x v="5"/>
    <s v="entire"/>
    <n v="133"/>
    <n v="244"/>
    <n v="377"/>
    <n v="5000"/>
    <x v="4"/>
    <s v="live"/>
    <s v="Dead wood"/>
    <s v="Mod"/>
    <s v="FS"/>
    <s v="Unseeded"/>
    <n v="4.88"/>
    <s v="L"/>
  </r>
  <r>
    <x v="2"/>
    <x v="5"/>
    <s v="entire"/>
    <n v="40"/>
    <n v="1326"/>
    <n v="1366"/>
    <n v="5000"/>
    <x v="22"/>
    <s v="live"/>
    <s v="Robinia neomexicana"/>
    <s v="Mod"/>
    <s v="FS"/>
    <s v="Unseeded"/>
    <n v="26.52"/>
    <s v="S"/>
  </r>
  <r>
    <x v="2"/>
    <x v="5"/>
    <s v="entire"/>
    <n v="25"/>
    <n v="2"/>
    <n v="27"/>
    <n v="5000"/>
    <x v="77"/>
    <s v="live"/>
    <s v="Taraxacum officinale"/>
    <s v="Mod"/>
    <s v="FS"/>
    <s v="Unseeded"/>
    <n v="0.04"/>
    <s v="F"/>
  </r>
  <r>
    <x v="2"/>
    <x v="5"/>
    <s v="entire"/>
    <n v="13"/>
    <n v="87"/>
    <n v="100"/>
    <n v="5000"/>
    <x v="57"/>
    <s v="live"/>
    <s v="Viguiera multiflora"/>
    <s v="Mod"/>
    <s v="FS"/>
    <s v="Unseeded"/>
    <n v="1.7399999999999998"/>
    <s v="F"/>
  </r>
  <r>
    <x v="2"/>
    <x v="5"/>
    <s v="entire"/>
    <n v="8"/>
    <n v="1142"/>
    <n v="1150"/>
    <n v="5000"/>
    <x v="11"/>
    <s v="live"/>
    <s v="Quercus gambellii"/>
    <s v="Mod"/>
    <s v="FS"/>
    <s v="Unseeded"/>
    <n v="22.84"/>
    <s v="S"/>
  </r>
  <r>
    <x v="2"/>
    <x v="5"/>
    <s v="entire"/>
    <n v="7"/>
    <n v="154"/>
    <n v="161"/>
    <n v="5000"/>
    <x v="51"/>
    <s v="live"/>
    <s v="Achillea millefolium"/>
    <s v="Mod"/>
    <s v="FS"/>
    <s v="Unseeded"/>
    <n v="3.08"/>
    <s v="F"/>
  </r>
  <r>
    <x v="2"/>
    <x v="5"/>
    <s v="entire"/>
    <n v="5"/>
    <n v="23"/>
    <n v="28"/>
    <n v="5000"/>
    <x v="81"/>
    <s v="live"/>
    <s v="Heterotheca villosa"/>
    <s v="Mod"/>
    <s v="FS"/>
    <s v="Unseeded"/>
    <n v="0.45999999999999996"/>
    <s v="F"/>
  </r>
  <r>
    <x v="2"/>
    <x v="5"/>
    <s v="entire"/>
    <n v="5"/>
    <n v="0"/>
    <n v="5"/>
    <n v="5000"/>
    <x v="32"/>
    <s v="live"/>
    <s v="Verbascum thapsus"/>
    <s v="Mod"/>
    <s v="FS"/>
    <s v="Unseeded"/>
    <n v="0"/>
    <s v="F"/>
  </r>
  <r>
    <x v="2"/>
    <x v="5"/>
    <s v="entire"/>
    <n v="3"/>
    <n v="5"/>
    <n v="8"/>
    <n v="5000"/>
    <x v="31"/>
    <s v="live"/>
    <s v="Lactuca serriola"/>
    <s v="Mod"/>
    <s v="FS"/>
    <s v="Unseeded"/>
    <n v="0.1"/>
    <s v="F"/>
  </r>
  <r>
    <x v="2"/>
    <x v="5"/>
    <s v="entire"/>
    <n v="2"/>
    <n v="26"/>
    <n v="28"/>
    <n v="5000"/>
    <x v="82"/>
    <s v="live"/>
    <s v="Tragopogon dubius"/>
    <s v="Mod"/>
    <s v="FS"/>
    <s v="Unseeded"/>
    <n v="0.52"/>
    <s v="F"/>
  </r>
  <r>
    <x v="2"/>
    <x v="5"/>
    <s v="entire"/>
    <n v="1"/>
    <n v="0"/>
    <n v="1"/>
    <n v="5000"/>
    <x v="8"/>
    <s v="dead"/>
    <s v="Bromus inermis"/>
    <s v="Mod"/>
    <s v="FS"/>
    <s v="Unseeded"/>
    <n v="0"/>
    <s v="G"/>
  </r>
  <r>
    <x v="2"/>
    <x v="5"/>
    <s v="entire"/>
    <n v="0"/>
    <n v="8"/>
    <n v="8"/>
    <n v="5000"/>
    <x v="83"/>
    <s v="live"/>
    <s v="Vicia americana"/>
    <s v="Mod"/>
    <s v="FS"/>
    <s v="Unseeded"/>
    <n v="0.16"/>
    <s v="F"/>
  </r>
  <r>
    <x v="2"/>
    <x v="5"/>
    <s v="entire"/>
    <n v="0"/>
    <n v="232"/>
    <n v="232"/>
    <n v="5000"/>
    <x v="71"/>
    <s v="live"/>
    <s v="Carex spp."/>
    <s v="Mod"/>
    <s v="FS"/>
    <s v="Unseeded"/>
    <n v="4.6399999999999997"/>
    <s v="G"/>
  </r>
  <r>
    <x v="2"/>
    <x v="5"/>
    <s v="entire"/>
    <n v="0"/>
    <n v="5"/>
    <n v="5"/>
    <n v="5000"/>
    <x v="58"/>
    <s v="live"/>
    <s v="Erigeron spp."/>
    <s v="Mod"/>
    <s v="FS"/>
    <s v="Unseeded"/>
    <n v="0.1"/>
    <s v="F"/>
  </r>
  <r>
    <x v="3"/>
    <x v="0"/>
    <s v="entire"/>
    <n v="1995"/>
    <n v="0"/>
    <n v="1995"/>
    <n v="5000"/>
    <x v="3"/>
    <s v="live"/>
    <s v="Litter"/>
    <s v="High"/>
    <s v="FS"/>
    <s v="Seeded"/>
    <n v="0"/>
    <s v="L"/>
  </r>
  <r>
    <x v="3"/>
    <x v="0"/>
    <s v="entire"/>
    <n v="1221"/>
    <n v="3"/>
    <n v="1224"/>
    <n v="5000"/>
    <x v="6"/>
    <s v="live"/>
    <s v="Rock"/>
    <s v="High"/>
    <s v="FS"/>
    <s v="Seeded"/>
    <n v="0.06"/>
    <s v="B"/>
  </r>
  <r>
    <x v="3"/>
    <x v="0"/>
    <s v="entire"/>
    <n v="1010"/>
    <n v="0"/>
    <n v="1010"/>
    <n v="5000"/>
    <x v="1"/>
    <s v="live"/>
    <s v="Soil"/>
    <s v="High"/>
    <s v="FS"/>
    <s v="Seeded"/>
    <n v="0"/>
    <s v="B"/>
  </r>
  <r>
    <x v="3"/>
    <x v="0"/>
    <s v="entire"/>
    <n v="404"/>
    <n v="0"/>
    <n v="404"/>
    <n v="5000"/>
    <x v="0"/>
    <s v="live"/>
    <s v="Gravel"/>
    <s v="High"/>
    <s v="FS"/>
    <s v="Seeded"/>
    <n v="0"/>
    <s v="B"/>
  </r>
  <r>
    <x v="3"/>
    <x v="0"/>
    <s v="entire"/>
    <n v="199"/>
    <n v="0"/>
    <n v="199"/>
    <n v="5000"/>
    <x v="54"/>
    <s v="live"/>
    <s v="Moss"/>
    <s v="High"/>
    <s v="FS"/>
    <s v="Seeded"/>
    <n v="0"/>
    <s v="C"/>
  </r>
  <r>
    <x v="3"/>
    <x v="0"/>
    <s v="entire"/>
    <n v="60"/>
    <n v="2557"/>
    <n v="2617"/>
    <n v="5000"/>
    <x v="5"/>
    <s v="live"/>
    <s v="bromus carinatus"/>
    <s v="High"/>
    <s v="FS"/>
    <s v="Seeded"/>
    <n v="51.139999999999993"/>
    <s v="G"/>
  </r>
  <r>
    <x v="3"/>
    <x v="0"/>
    <s v="entire"/>
    <n v="42"/>
    <n v="54"/>
    <n v="96"/>
    <n v="5000"/>
    <x v="2"/>
    <s v="dead"/>
    <s v="Pinus ponderosa"/>
    <s v="High"/>
    <s v="FS"/>
    <s v="Seeded"/>
    <n v="1.08"/>
    <s v="T"/>
  </r>
  <r>
    <x v="3"/>
    <x v="0"/>
    <s v="entire"/>
    <n v="27"/>
    <n v="0"/>
    <n v="27"/>
    <n v="5000"/>
    <x v="27"/>
    <s v="live"/>
    <s v="Animal feces"/>
    <s v="High"/>
    <s v="FS"/>
    <s v="Seeded"/>
    <n v="0"/>
    <s v="L"/>
  </r>
  <r>
    <x v="3"/>
    <x v="0"/>
    <s v="entire"/>
    <n v="19"/>
    <n v="53"/>
    <n v="72"/>
    <n v="5000"/>
    <x v="4"/>
    <s v="live"/>
    <s v="Dead wood"/>
    <s v="High"/>
    <s v="FS"/>
    <s v="Seeded"/>
    <n v="1.06"/>
    <s v="L"/>
  </r>
  <r>
    <x v="3"/>
    <x v="0"/>
    <s v="entire"/>
    <n v="11"/>
    <n v="314"/>
    <n v="325"/>
    <n v="5000"/>
    <x v="13"/>
    <s v="live"/>
    <s v="Carex spp."/>
    <s v="High"/>
    <s v="FS"/>
    <s v="Seeded"/>
    <n v="6.2799999999999994"/>
    <s v="G"/>
  </r>
  <r>
    <x v="3"/>
    <x v="0"/>
    <s v="entire"/>
    <n v="5"/>
    <n v="345"/>
    <n v="350"/>
    <n v="5000"/>
    <x v="7"/>
    <s v="live"/>
    <s v="Lolium multiflorum"/>
    <s v="High"/>
    <s v="FS"/>
    <s v="Seeded"/>
    <n v="6.9"/>
    <s v="G"/>
  </r>
  <r>
    <x v="3"/>
    <x v="0"/>
    <s v="entire"/>
    <n v="4"/>
    <n v="67"/>
    <n v="71"/>
    <n v="5000"/>
    <x v="14"/>
    <s v="live"/>
    <s v="Unidentified grass"/>
    <s v="High"/>
    <s v="FS"/>
    <s v="Seeded"/>
    <n v="1.34"/>
    <s v="G"/>
  </r>
  <r>
    <x v="3"/>
    <x v="0"/>
    <s v="entire"/>
    <n v="3"/>
    <n v="127"/>
    <n v="130"/>
    <n v="5000"/>
    <x v="45"/>
    <s v="live"/>
    <s v="Artemisia ludoviciana"/>
    <s v="High"/>
    <s v="FS"/>
    <s v="Seeded"/>
    <n v="2.54"/>
    <s v="F"/>
  </r>
  <r>
    <x v="3"/>
    <x v="0"/>
    <s v="entire"/>
    <n v="0"/>
    <n v="1"/>
    <n v="1"/>
    <n v="5000"/>
    <x v="5"/>
    <s v="dead"/>
    <s v="bromus carinatus"/>
    <s v="High"/>
    <s v="FS"/>
    <s v="Seeded"/>
    <n v="0.02"/>
    <s v="G"/>
  </r>
  <r>
    <x v="3"/>
    <x v="0"/>
    <s v="entire"/>
    <n v="0"/>
    <n v="32"/>
    <n v="32"/>
    <n v="5000"/>
    <x v="84"/>
    <s v="live"/>
    <s v="Eupatorium herbaceum"/>
    <s v="High"/>
    <s v="FS"/>
    <s v="Seeded"/>
    <n v="0.64"/>
    <s v="F"/>
  </r>
  <r>
    <x v="3"/>
    <x v="0"/>
    <s v="entire"/>
    <n v="0"/>
    <n v="56"/>
    <n v="56"/>
    <n v="5000"/>
    <x v="8"/>
    <s v="live"/>
    <s v="Bromus inermis"/>
    <s v="High"/>
    <s v="FS"/>
    <s v="Seeded"/>
    <n v="1.1199999999999999"/>
    <s v="G"/>
  </r>
  <r>
    <x v="3"/>
    <x v="0"/>
    <s v="entire"/>
    <n v="0"/>
    <n v="354"/>
    <n v="354"/>
    <n v="5000"/>
    <x v="28"/>
    <s v="live"/>
    <s v="Chenopodium fremontii"/>
    <s v="High"/>
    <s v="FS"/>
    <s v="Seeded"/>
    <n v="7.08"/>
    <s v="F"/>
  </r>
  <r>
    <x v="3"/>
    <x v="0"/>
    <s v="entire"/>
    <n v="0"/>
    <n v="199"/>
    <n v="199"/>
    <n v="5000"/>
    <x v="7"/>
    <s v="dead"/>
    <s v="Lolium multiflorum"/>
    <s v="High"/>
    <s v="FS"/>
    <s v="Seeded"/>
    <n v="3.9800000000000004"/>
    <s v="G"/>
  </r>
  <r>
    <x v="3"/>
    <x v="0"/>
    <s v="entire"/>
    <n v="0"/>
    <n v="1"/>
    <n v="1"/>
    <n v="5000"/>
    <x v="21"/>
    <s v="live"/>
    <s v="Ceanothus fendleri"/>
    <s v="High"/>
    <s v="FS"/>
    <s v="Seeded"/>
    <n v="0.02"/>
    <s v="U"/>
  </r>
  <r>
    <x v="3"/>
    <x v="0"/>
    <s v="entire"/>
    <n v="0"/>
    <n v="239"/>
    <n v="239"/>
    <n v="5000"/>
    <x v="10"/>
    <s v="live"/>
    <s v="Elymus trachycaulum"/>
    <s v="High"/>
    <s v="FS"/>
    <s v="Seeded"/>
    <n v="4.78"/>
    <s v="G"/>
  </r>
  <r>
    <x v="3"/>
    <x v="0"/>
    <s v="entire"/>
    <n v="0"/>
    <n v="2"/>
    <n v="2"/>
    <n v="5000"/>
    <x v="85"/>
    <s v="live"/>
    <s v="Penstemon barbatus"/>
    <s v="High"/>
    <s v="FS"/>
    <s v="Seeded"/>
    <n v="0.04"/>
    <s v="F"/>
  </r>
  <r>
    <x v="3"/>
    <x v="0"/>
    <s v="entire"/>
    <n v="0"/>
    <n v="39"/>
    <n v="39"/>
    <n v="5000"/>
    <x v="73"/>
    <s v="live"/>
    <s v="Bromus tectorum"/>
    <s v="High"/>
    <s v="FS"/>
    <s v="Seeded"/>
    <n v="0.77999999999999992"/>
    <s v="G"/>
  </r>
  <r>
    <x v="3"/>
    <x v="0"/>
    <s v="entire"/>
    <n v="0"/>
    <n v="22"/>
    <n v="22"/>
    <n v="5000"/>
    <x v="62"/>
    <s v="live"/>
    <s v="Agropyron species"/>
    <s v="High"/>
    <s v="FS"/>
    <s v="Seeded"/>
    <n v="0.44"/>
    <s v="G"/>
  </r>
  <r>
    <x v="3"/>
    <x v="0"/>
    <s v="entire"/>
    <n v="0"/>
    <n v="1"/>
    <n v="1"/>
    <n v="5000"/>
    <x v="64"/>
    <s v="live"/>
    <s v="Mushroom"/>
    <s v="High"/>
    <s v="FS"/>
    <s v="Seeded"/>
    <n v="0.02"/>
    <s v="M"/>
  </r>
  <r>
    <x v="3"/>
    <x v="0"/>
    <s v="entire"/>
    <n v="0"/>
    <n v="2"/>
    <n v="2"/>
    <n v="5000"/>
    <x v="79"/>
    <s v="dead"/>
    <s v="Pseudotsuga menziesii"/>
    <s v="High"/>
    <s v="FS"/>
    <s v="Seeded"/>
    <n v="0.04"/>
    <s v="T"/>
  </r>
  <r>
    <x v="3"/>
    <x v="0"/>
    <s v="entire"/>
    <n v="0"/>
    <n v="301"/>
    <n v="301"/>
    <n v="5000"/>
    <x v="11"/>
    <s v="live"/>
    <s v="Quercus gambellii"/>
    <s v="High"/>
    <s v="FS"/>
    <s v="Seeded"/>
    <n v="6.02"/>
    <s v="S"/>
  </r>
  <r>
    <x v="3"/>
    <x v="0"/>
    <s v="entire"/>
    <n v="0"/>
    <n v="1"/>
    <n v="1"/>
    <n v="5000"/>
    <x v="26"/>
    <s v="live"/>
    <s v="Unidentified grass"/>
    <s v="High"/>
    <s v="FS"/>
    <s v="Seeded"/>
    <n v="0.02"/>
    <s v="G"/>
  </r>
  <r>
    <x v="3"/>
    <x v="1"/>
    <s v="entire"/>
    <n v="2882"/>
    <n v="0"/>
    <n v="2882"/>
    <n v="5000"/>
    <x v="3"/>
    <s v="live"/>
    <s v="Litter"/>
    <s v="High"/>
    <s v="FS"/>
    <s v="Seeded"/>
    <n v="0"/>
    <s v="L"/>
  </r>
  <r>
    <x v="3"/>
    <x v="1"/>
    <s v="entire"/>
    <n v="1104"/>
    <n v="10"/>
    <n v="1114"/>
    <n v="5000"/>
    <x v="6"/>
    <s v="live"/>
    <s v="Rock"/>
    <s v="High"/>
    <s v="FS"/>
    <s v="Seeded"/>
    <n v="0.2"/>
    <s v="B"/>
  </r>
  <r>
    <x v="3"/>
    <x v="1"/>
    <s v="entire"/>
    <n v="310"/>
    <n v="0"/>
    <n v="310"/>
    <n v="5000"/>
    <x v="54"/>
    <s v="live"/>
    <s v="Moss"/>
    <s v="High"/>
    <s v="FS"/>
    <s v="Seeded"/>
    <n v="0"/>
    <s v="C"/>
  </r>
  <r>
    <x v="3"/>
    <x v="1"/>
    <s v="entire"/>
    <n v="243"/>
    <n v="0"/>
    <n v="243"/>
    <n v="5000"/>
    <x v="1"/>
    <s v="live"/>
    <s v="Soil"/>
    <s v="High"/>
    <s v="FS"/>
    <s v="Seeded"/>
    <n v="0"/>
    <s v="B"/>
  </r>
  <r>
    <x v="3"/>
    <x v="1"/>
    <s v="entire"/>
    <n v="111"/>
    <n v="113"/>
    <n v="224"/>
    <n v="5000"/>
    <x v="4"/>
    <s v="live"/>
    <s v="Dead wood"/>
    <s v="High"/>
    <s v="FS"/>
    <s v="Seeded"/>
    <n v="2.2599999999999998"/>
    <s v="L"/>
  </r>
  <r>
    <x v="3"/>
    <x v="1"/>
    <s v="entire"/>
    <n v="101"/>
    <n v="794"/>
    <n v="895"/>
    <n v="5000"/>
    <x v="5"/>
    <s v="live"/>
    <s v="bromus carinatus"/>
    <s v="High"/>
    <s v="FS"/>
    <s v="Seeded"/>
    <n v="15.879999999999999"/>
    <s v="G"/>
  </r>
  <r>
    <x v="3"/>
    <x v="1"/>
    <s v="entire"/>
    <n v="80"/>
    <n v="0"/>
    <n v="80"/>
    <n v="5000"/>
    <x v="0"/>
    <s v="live"/>
    <s v="Gravel"/>
    <s v="High"/>
    <s v="FS"/>
    <s v="Seeded"/>
    <n v="0"/>
    <s v="B"/>
  </r>
  <r>
    <x v="3"/>
    <x v="1"/>
    <s v="entire"/>
    <n v="60"/>
    <n v="291"/>
    <n v="351"/>
    <n v="5000"/>
    <x v="10"/>
    <s v="live"/>
    <s v="Elymus trachycaulum"/>
    <s v="High"/>
    <s v="FS"/>
    <s v="Seeded"/>
    <n v="5.82"/>
    <s v="G"/>
  </r>
  <r>
    <x v="3"/>
    <x v="1"/>
    <s v="entire"/>
    <n v="42"/>
    <n v="249"/>
    <n v="291"/>
    <n v="5000"/>
    <x v="13"/>
    <s v="live"/>
    <s v="Carex spp."/>
    <s v="High"/>
    <s v="FS"/>
    <s v="Seeded"/>
    <n v="4.9799999999999995"/>
    <s v="G"/>
  </r>
  <r>
    <x v="3"/>
    <x v="1"/>
    <s v="entire"/>
    <n v="23"/>
    <n v="0"/>
    <n v="23"/>
    <n v="5000"/>
    <x v="27"/>
    <s v="live"/>
    <s v="Animal feces"/>
    <s v="High"/>
    <s v="FS"/>
    <s v="Seeded"/>
    <n v="0"/>
    <s v="L"/>
  </r>
  <r>
    <x v="3"/>
    <x v="1"/>
    <s v="entire"/>
    <n v="16"/>
    <n v="14"/>
    <n v="30"/>
    <n v="5000"/>
    <x v="2"/>
    <s v="dead"/>
    <s v="Pinus ponderosa"/>
    <s v="High"/>
    <s v="FS"/>
    <s v="Seeded"/>
    <n v="0.27999999999999997"/>
    <s v="T"/>
  </r>
  <r>
    <x v="3"/>
    <x v="1"/>
    <s v="entire"/>
    <n v="7"/>
    <n v="21"/>
    <n v="28"/>
    <n v="5000"/>
    <x v="7"/>
    <s v="live"/>
    <s v="Lolium multiflorum"/>
    <s v="High"/>
    <s v="FS"/>
    <s v="Seeded"/>
    <n v="0.42"/>
    <s v="G"/>
  </r>
  <r>
    <x v="3"/>
    <x v="1"/>
    <s v="entire"/>
    <n v="7"/>
    <n v="0"/>
    <n v="7"/>
    <n v="5000"/>
    <x v="11"/>
    <s v="dead"/>
    <s v="Quercus gambellii"/>
    <s v="High"/>
    <s v="FS"/>
    <s v="Seeded"/>
    <n v="0"/>
    <s v="S"/>
  </r>
  <r>
    <x v="3"/>
    <x v="1"/>
    <s v="entire"/>
    <n v="5"/>
    <n v="315"/>
    <n v="320"/>
    <n v="5000"/>
    <x v="11"/>
    <s v="live"/>
    <s v="Quercus gambellii"/>
    <s v="High"/>
    <s v="FS"/>
    <s v="Seeded"/>
    <n v="6.3"/>
    <s v="S"/>
  </r>
  <r>
    <x v="3"/>
    <x v="1"/>
    <s v="entire"/>
    <n v="4"/>
    <n v="173"/>
    <n v="177"/>
    <n v="5000"/>
    <x v="8"/>
    <s v="live"/>
    <s v="Bromus inermis"/>
    <s v="High"/>
    <s v="FS"/>
    <s v="Seeded"/>
    <n v="3.46"/>
    <s v="G"/>
  </r>
  <r>
    <x v="3"/>
    <x v="1"/>
    <s v="entire"/>
    <n v="3"/>
    <n v="47"/>
    <n v="50"/>
    <n v="5000"/>
    <x v="45"/>
    <s v="live"/>
    <s v="Artemisia ludoviciana"/>
    <s v="High"/>
    <s v="FS"/>
    <s v="Seeded"/>
    <n v="0.94000000000000006"/>
    <s v="F"/>
  </r>
  <r>
    <x v="3"/>
    <x v="1"/>
    <s v="entire"/>
    <n v="1"/>
    <n v="5"/>
    <n v="6"/>
    <n v="5000"/>
    <x v="86"/>
    <s v="live"/>
    <s v="Fungus"/>
    <s v="High"/>
    <s v="FS"/>
    <s v="Seeded"/>
    <n v="0.1"/>
    <s v="M"/>
  </r>
  <r>
    <x v="3"/>
    <x v="1"/>
    <s v="entire"/>
    <n v="1"/>
    <n v="41"/>
    <n v="42"/>
    <n v="5000"/>
    <x v="26"/>
    <s v="live"/>
    <s v="Unidentified grass"/>
    <s v="High"/>
    <s v="FS"/>
    <s v="Seeded"/>
    <n v="0.82000000000000006"/>
    <s v="G"/>
  </r>
  <r>
    <x v="3"/>
    <x v="1"/>
    <s v="entire"/>
    <n v="0"/>
    <n v="65"/>
    <n v="65"/>
    <n v="5000"/>
    <x v="5"/>
    <s v="dead"/>
    <s v="bromus carinatus"/>
    <s v="High"/>
    <s v="FS"/>
    <s v="Seeded"/>
    <n v="1.3"/>
    <s v="G"/>
  </r>
  <r>
    <x v="3"/>
    <x v="1"/>
    <s v="entire"/>
    <n v="0"/>
    <n v="29"/>
    <n v="29"/>
    <n v="5000"/>
    <x v="41"/>
    <s v="live"/>
    <s v="Unidentified forb"/>
    <s v="High"/>
    <s v="FS"/>
    <s v="Seeded"/>
    <n v="0.57999999999999996"/>
    <s v="F"/>
  </r>
  <r>
    <x v="3"/>
    <x v="1"/>
    <s v="entire"/>
    <n v="0"/>
    <n v="3"/>
    <n v="3"/>
    <n v="5000"/>
    <x v="30"/>
    <s v="live"/>
    <s v="Conyza canadensis"/>
    <s v="High"/>
    <s v="FS"/>
    <s v="Seeded"/>
    <n v="0.06"/>
    <s v="F"/>
  </r>
  <r>
    <x v="3"/>
    <x v="1"/>
    <s v="entire"/>
    <n v="0"/>
    <n v="1"/>
    <n v="1"/>
    <n v="5000"/>
    <x v="28"/>
    <s v="live"/>
    <s v="Chenopodium fremontii"/>
    <s v="High"/>
    <s v="FS"/>
    <s v="Seeded"/>
    <n v="0.02"/>
    <s v="F"/>
  </r>
  <r>
    <x v="3"/>
    <x v="1"/>
    <s v="entire"/>
    <n v="0"/>
    <n v="2"/>
    <n v="2"/>
    <n v="5000"/>
    <x v="31"/>
    <s v="live"/>
    <s v="Lactuca serriola"/>
    <s v="High"/>
    <s v="FS"/>
    <s v="Seeded"/>
    <n v="0.04"/>
    <s v="F"/>
  </r>
  <r>
    <x v="3"/>
    <x v="1"/>
    <s v="entire"/>
    <n v="0"/>
    <n v="1"/>
    <n v="1"/>
    <n v="5000"/>
    <x v="12"/>
    <s v="live"/>
    <s v="Muhlenbergia montana"/>
    <s v="High"/>
    <s v="FS"/>
    <s v="Seeded"/>
    <n v="0.02"/>
    <s v="G"/>
  </r>
  <r>
    <x v="3"/>
    <x v="1"/>
    <s v="entire"/>
    <n v="0"/>
    <n v="1"/>
    <n v="1"/>
    <n v="5000"/>
    <x v="87"/>
    <s v="live"/>
    <s v="Arenaria confusa"/>
    <s v="High"/>
    <s v="FS"/>
    <s v="Seeded"/>
    <n v="0.02"/>
    <s v="F"/>
  </r>
  <r>
    <x v="3"/>
    <x v="1"/>
    <s v="entire"/>
    <n v="0"/>
    <n v="6"/>
    <n v="6"/>
    <n v="5000"/>
    <x v="14"/>
    <s v="live"/>
    <s v="Unidentified grass"/>
    <s v="High"/>
    <s v="FS"/>
    <s v="Seeded"/>
    <n v="0.12"/>
    <s v="G"/>
  </r>
  <r>
    <x v="3"/>
    <x v="2"/>
    <s v="entire"/>
    <n v="3992"/>
    <n v="0"/>
    <n v="3992"/>
    <n v="5000"/>
    <x v="3"/>
    <s v="live"/>
    <s v="Litter"/>
    <s v="High"/>
    <s v="FS"/>
    <s v="Seeded"/>
    <n v="0"/>
    <s v="L"/>
  </r>
  <r>
    <x v="3"/>
    <x v="2"/>
    <s v="entire"/>
    <n v="423"/>
    <n v="0"/>
    <n v="423"/>
    <n v="5000"/>
    <x v="34"/>
    <s v="live"/>
    <s v="combined soil,cryp,pumc,grav,rock"/>
    <s v="High"/>
    <s v="FS"/>
    <s v="Seeded"/>
    <n v="0"/>
    <s v="B"/>
  </r>
  <r>
    <x v="3"/>
    <x v="2"/>
    <s v="entire"/>
    <n v="256"/>
    <n v="37"/>
    <n v="293"/>
    <n v="5000"/>
    <x v="6"/>
    <s v="live"/>
    <s v="Rock"/>
    <s v="High"/>
    <s v="FS"/>
    <s v="Seeded"/>
    <n v="0.74"/>
    <s v="B"/>
  </r>
  <r>
    <x v="3"/>
    <x v="2"/>
    <s v="entire"/>
    <n v="211"/>
    <n v="2751"/>
    <n v="2962"/>
    <n v="5000"/>
    <x v="8"/>
    <s v="live"/>
    <s v="Bromus inermis"/>
    <s v="High"/>
    <s v="FS"/>
    <s v="Seeded"/>
    <n v="55.02"/>
    <s v="G"/>
  </r>
  <r>
    <x v="3"/>
    <x v="2"/>
    <s v="entire"/>
    <n v="118"/>
    <n v="578"/>
    <n v="696"/>
    <n v="5000"/>
    <x v="4"/>
    <s v="live"/>
    <s v="Dead wood"/>
    <s v="High"/>
    <s v="FS"/>
    <s v="Seeded"/>
    <n v="11.559999999999999"/>
    <s v="L"/>
  </r>
  <r>
    <x v="3"/>
    <x v="2"/>
    <s v="entire"/>
    <n v="0"/>
    <n v="36"/>
    <n v="36"/>
    <n v="5000"/>
    <x v="88"/>
    <s v="live"/>
    <s v="Festuca arizonica"/>
    <s v="High"/>
    <s v="FS"/>
    <s v="Seeded"/>
    <n v="0.72"/>
    <s v="G"/>
  </r>
  <r>
    <x v="3"/>
    <x v="2"/>
    <s v="entire"/>
    <n v="0"/>
    <n v="798"/>
    <n v="798"/>
    <n v="5000"/>
    <x v="22"/>
    <s v="live"/>
    <s v="Robinia neomexicana"/>
    <s v="High"/>
    <s v="FS"/>
    <s v="Seeded"/>
    <n v="15.959999999999999"/>
    <s v="S"/>
  </r>
  <r>
    <x v="3"/>
    <x v="2"/>
    <s v="entire"/>
    <n v="0"/>
    <n v="53"/>
    <n v="53"/>
    <n v="5000"/>
    <x v="89"/>
    <s v="live"/>
    <s v="Aristida spp."/>
    <s v="High"/>
    <s v="FS"/>
    <s v="Seeded"/>
    <n v="1.06"/>
    <s v="G"/>
  </r>
  <r>
    <x v="3"/>
    <x v="2"/>
    <s v="entire"/>
    <n v="0"/>
    <n v="292"/>
    <n v="292"/>
    <n v="5000"/>
    <x v="35"/>
    <s v="live"/>
    <s v="Carex spp."/>
    <s v="High"/>
    <s v="FS"/>
    <s v="Seeded"/>
    <n v="5.84"/>
    <s v="G"/>
  </r>
  <r>
    <x v="3"/>
    <x v="2"/>
    <s v="entire"/>
    <n v="0"/>
    <n v="10"/>
    <n v="10"/>
    <n v="5000"/>
    <x v="85"/>
    <s v="live"/>
    <s v="Penstemon barbatus"/>
    <s v="High"/>
    <s v="FS"/>
    <s v="Seeded"/>
    <n v="0.2"/>
    <s v="F"/>
  </r>
  <r>
    <x v="3"/>
    <x v="2"/>
    <s v="entire"/>
    <n v="0"/>
    <n v="62"/>
    <n v="62"/>
    <n v="5000"/>
    <x v="83"/>
    <s v="live"/>
    <s v="Vicia americana"/>
    <s v="High"/>
    <s v="FS"/>
    <s v="Seeded"/>
    <n v="1.24"/>
    <s v="F"/>
  </r>
  <r>
    <x v="3"/>
    <x v="2"/>
    <s v="entire"/>
    <n v="0"/>
    <n v="6"/>
    <n v="6"/>
    <n v="5000"/>
    <x v="90"/>
    <s v="live"/>
    <s v="Antennaria marginata"/>
    <s v="High"/>
    <s v="FS"/>
    <s v="Seeded"/>
    <n v="0.12"/>
    <s v="F"/>
  </r>
  <r>
    <x v="3"/>
    <x v="2"/>
    <s v="entire"/>
    <n v="0"/>
    <n v="1196"/>
    <n v="1196"/>
    <n v="5000"/>
    <x v="11"/>
    <s v="live"/>
    <s v="Quercus gambellii"/>
    <s v="High"/>
    <s v="FS"/>
    <s v="Seeded"/>
    <n v="23.919999999999998"/>
    <s v="S"/>
  </r>
  <r>
    <x v="3"/>
    <x v="2"/>
    <s v="entire"/>
    <n v="0"/>
    <n v="36"/>
    <n v="36"/>
    <n v="5000"/>
    <x v="11"/>
    <s v="dead"/>
    <s v="Quercus gambellii"/>
    <s v="High"/>
    <s v="FS"/>
    <s v="Seeded"/>
    <n v="0.72"/>
    <s v="S"/>
  </r>
  <r>
    <x v="3"/>
    <x v="2"/>
    <s v="entire"/>
    <n v="0"/>
    <n v="29"/>
    <n v="29"/>
    <n v="5000"/>
    <x v="91"/>
    <s v="live"/>
    <s v="Thermopsis pinetorum"/>
    <s v="High"/>
    <s v="FS"/>
    <s v="Seeded"/>
    <n v="0.57999999999999996"/>
    <s v="F"/>
  </r>
  <r>
    <x v="3"/>
    <x v="2"/>
    <s v="entire"/>
    <n v="0"/>
    <n v="34"/>
    <n v="34"/>
    <n v="5000"/>
    <x v="37"/>
    <s v="live"/>
    <s v="Bouteloua curtipendula"/>
    <s v="High"/>
    <s v="FS"/>
    <s v="Seeded"/>
    <n v="0.67999999999999994"/>
    <s v="G"/>
  </r>
  <r>
    <x v="3"/>
    <x v="2"/>
    <s v="entire"/>
    <n v="0"/>
    <n v="1"/>
    <n v="1"/>
    <n v="5000"/>
    <x v="22"/>
    <s v="dead"/>
    <s v="Robinia neomexicana"/>
    <s v="High"/>
    <s v="FS"/>
    <s v="Seeded"/>
    <n v="0.02"/>
    <s v="S"/>
  </r>
  <r>
    <x v="3"/>
    <x v="3"/>
    <s v="entire"/>
    <n v="1824"/>
    <n v="101"/>
    <n v="1925"/>
    <n v="5080"/>
    <x v="6"/>
    <s v="live"/>
    <s v="Rock"/>
    <s v="High"/>
    <s v="FS"/>
    <s v="Seeded"/>
    <n v="1.988188976377953"/>
    <s v="B"/>
  </r>
  <r>
    <x v="3"/>
    <x v="3"/>
    <s v="entire"/>
    <n v="1707"/>
    <n v="0"/>
    <n v="1707"/>
    <n v="5080"/>
    <x v="34"/>
    <s v="live"/>
    <s v="combined soil,pumc,grav,rock"/>
    <s v="High"/>
    <s v="FS"/>
    <s v="Seeded"/>
    <n v="0"/>
    <s v="F"/>
  </r>
  <r>
    <x v="3"/>
    <x v="3"/>
    <s v="entire"/>
    <n v="1272"/>
    <n v="54"/>
    <n v="1326"/>
    <n v="5080"/>
    <x v="3"/>
    <s v="live"/>
    <s v="Litter"/>
    <s v="High"/>
    <s v="FS"/>
    <s v="Seeded"/>
    <n v="1.0629921259842519"/>
    <s v="L"/>
  </r>
  <r>
    <x v="3"/>
    <x v="3"/>
    <s v="entire"/>
    <n v="239"/>
    <n v="1770"/>
    <n v="2009"/>
    <n v="5080"/>
    <x v="8"/>
    <s v="live"/>
    <s v="Bromus inermis"/>
    <s v="High"/>
    <s v="FS"/>
    <s v="Seeded"/>
    <n v="34.84251968503937"/>
    <s v="G"/>
  </r>
  <r>
    <x v="3"/>
    <x v="3"/>
    <s v="entire"/>
    <n v="14"/>
    <n v="190"/>
    <n v="204"/>
    <n v="5080"/>
    <x v="35"/>
    <s v="live"/>
    <s v="Carex spp."/>
    <s v="High"/>
    <s v="FS"/>
    <s v="Seeded"/>
    <n v="3.7401574803149611"/>
    <s v="G"/>
  </r>
  <r>
    <x v="3"/>
    <x v="3"/>
    <s v="entire"/>
    <n v="13"/>
    <n v="445"/>
    <n v="458"/>
    <n v="5080"/>
    <x v="11"/>
    <s v="live"/>
    <s v="Quercus gambellii"/>
    <s v="High"/>
    <s v="FS"/>
    <s v="Seeded"/>
    <n v="8.7598425196850389"/>
    <s v="S"/>
  </r>
  <r>
    <x v="3"/>
    <x v="3"/>
    <s v="entire"/>
    <n v="7"/>
    <n v="1420"/>
    <n v="1427"/>
    <n v="5080"/>
    <x v="22"/>
    <s v="live"/>
    <s v="Robinia neomexicana"/>
    <s v="High"/>
    <s v="FS"/>
    <s v="Seeded"/>
    <n v="27.952755905511811"/>
    <s v="S"/>
  </r>
  <r>
    <x v="3"/>
    <x v="3"/>
    <s v="entire"/>
    <n v="4"/>
    <n v="65"/>
    <n v="69"/>
    <n v="5080"/>
    <x v="4"/>
    <s v="live"/>
    <s v="Dead wood"/>
    <s v="High"/>
    <s v="FS"/>
    <s v="Seeded"/>
    <n v="1.2795275590551181"/>
    <s v="L"/>
  </r>
  <r>
    <x v="3"/>
    <x v="3"/>
    <s v="entire"/>
    <n v="0"/>
    <n v="143"/>
    <n v="143"/>
    <n v="5080"/>
    <x v="28"/>
    <s v="live"/>
    <s v="Chenopodium fremontii"/>
    <s v="High"/>
    <s v="FS"/>
    <s v="Seeded"/>
    <n v="2.8149606299212602"/>
    <s v="F"/>
  </r>
  <r>
    <x v="3"/>
    <x v="3"/>
    <s v="entire"/>
    <n v="0"/>
    <n v="26"/>
    <n v="26"/>
    <n v="5080"/>
    <x v="38"/>
    <s v="live"/>
    <s v="Cirsium sp."/>
    <s v="High"/>
    <s v="FS"/>
    <s v="Seeded"/>
    <n v="0.51181102362204722"/>
    <s v="F"/>
  </r>
  <r>
    <x v="3"/>
    <x v="3"/>
    <s v="entire"/>
    <n v="0"/>
    <n v="36"/>
    <n v="36"/>
    <n v="5080"/>
    <x v="45"/>
    <s v="live"/>
    <s v="Artemisia ludoviciana"/>
    <s v="High"/>
    <s v="FS"/>
    <s v="Seeded"/>
    <n v="0.70866141732283461"/>
    <s v="F"/>
  </r>
  <r>
    <x v="3"/>
    <x v="3"/>
    <s v="entire"/>
    <n v="0"/>
    <n v="206"/>
    <n v="206"/>
    <n v="5080"/>
    <x v="28"/>
    <s v="dead"/>
    <s v="Chenopodium fremontii"/>
    <s v="High"/>
    <s v="FS"/>
    <s v="Seeded"/>
    <n v="4.0551181102362204"/>
    <s v="F"/>
  </r>
  <r>
    <x v="3"/>
    <x v="3"/>
    <s v="entire"/>
    <n v="0"/>
    <n v="22"/>
    <n v="22"/>
    <n v="5080"/>
    <x v="83"/>
    <s v="live"/>
    <s v="Vicia americana"/>
    <s v="High"/>
    <s v="FS"/>
    <s v="Seeded"/>
    <n v="0.43307086614173229"/>
    <s v="F"/>
  </r>
  <r>
    <x v="3"/>
    <x v="3"/>
    <s v="entire"/>
    <n v="0"/>
    <n v="9"/>
    <n v="9"/>
    <n v="5080"/>
    <x v="44"/>
    <s v="live"/>
    <s v="Bahia dissecta"/>
    <s v="High"/>
    <s v="FS"/>
    <s v="Seeded"/>
    <n v="0.17716535433070865"/>
    <s v="F"/>
  </r>
  <r>
    <x v="3"/>
    <x v="3"/>
    <s v="entire"/>
    <n v="0"/>
    <n v="2"/>
    <n v="2"/>
    <n v="5080"/>
    <x v="22"/>
    <s v="dead"/>
    <s v="Robinia neomexicana"/>
    <s v="High"/>
    <s v="FS"/>
    <s v="Seeded"/>
    <n v="3.937007874015748E-2"/>
    <s v="S"/>
  </r>
  <r>
    <x v="3"/>
    <x v="3"/>
    <s v="entire"/>
    <n v="0"/>
    <n v="2"/>
    <n v="2"/>
    <n v="5080"/>
    <x v="20"/>
    <s v="live"/>
    <s v="Chenopodium graveolens"/>
    <s v="High"/>
    <s v="FS"/>
    <s v="Seeded"/>
    <n v="3.937007874015748E-2"/>
    <s v="F"/>
  </r>
  <r>
    <x v="3"/>
    <x v="4"/>
    <s v="entire"/>
    <n v="2331"/>
    <n v="116"/>
    <n v="2447"/>
    <n v="5000"/>
    <x v="3"/>
    <s v="live"/>
    <s v="Litter"/>
    <s v="High"/>
    <s v="FS"/>
    <s v="Seeded"/>
    <n v="2.3199999999999998"/>
    <s v="L"/>
  </r>
  <r>
    <x v="3"/>
    <x v="4"/>
    <s v="entire"/>
    <n v="1387"/>
    <n v="12"/>
    <n v="1399"/>
    <n v="5000"/>
    <x v="6"/>
    <s v="live"/>
    <s v="Rock"/>
    <s v="High"/>
    <s v="FS"/>
    <s v="Seeded"/>
    <n v="0.24"/>
    <s v="B"/>
  </r>
  <r>
    <x v="3"/>
    <x v="4"/>
    <s v="entire"/>
    <n v="862"/>
    <n v="3436"/>
    <n v="4298"/>
    <n v="5000"/>
    <x v="8"/>
    <s v="live"/>
    <s v="Bromus inermis"/>
    <s v="High"/>
    <s v="FS"/>
    <s v="Seeded"/>
    <n v="68.72"/>
    <s v="G"/>
  </r>
  <r>
    <x v="3"/>
    <x v="4"/>
    <s v="entire"/>
    <n v="176"/>
    <n v="0"/>
    <n v="176"/>
    <n v="5000"/>
    <x v="47"/>
    <s v="live"/>
    <s v="Pumice soil"/>
    <s v="High"/>
    <s v="FS"/>
    <s v="Seeded"/>
    <n v="0"/>
    <s v="B"/>
  </r>
  <r>
    <x v="3"/>
    <x v="4"/>
    <s v="entire"/>
    <n v="165"/>
    <n v="0"/>
    <n v="165"/>
    <n v="5000"/>
    <x v="34"/>
    <s v="live"/>
    <s v="combined soil,pumc,grav,rock"/>
    <s v="High"/>
    <s v="FS"/>
    <s v="Seeded"/>
    <n v="0"/>
    <s v="F"/>
  </r>
  <r>
    <x v="3"/>
    <x v="4"/>
    <s v="entire"/>
    <n v="35"/>
    <n v="842"/>
    <n v="877"/>
    <n v="5000"/>
    <x v="11"/>
    <s v="live"/>
    <s v="Quercus gambellii"/>
    <s v="High"/>
    <s v="FS"/>
    <s v="Seeded"/>
    <n v="16.84"/>
    <s v="S"/>
  </r>
  <r>
    <x v="3"/>
    <x v="4"/>
    <s v="entire"/>
    <n v="14"/>
    <n v="1176"/>
    <n v="1190"/>
    <n v="5000"/>
    <x v="22"/>
    <s v="live"/>
    <s v="Robinia neomexicana"/>
    <s v="High"/>
    <s v="FS"/>
    <s v="Seeded"/>
    <n v="23.52"/>
    <s v="S"/>
  </r>
  <r>
    <x v="3"/>
    <x v="4"/>
    <s v="entire"/>
    <n v="11"/>
    <n v="50"/>
    <n v="61"/>
    <n v="5000"/>
    <x v="4"/>
    <s v="live"/>
    <s v="Dead wood"/>
    <s v="High"/>
    <s v="FS"/>
    <s v="Seeded"/>
    <n v="1"/>
    <s v="L"/>
  </r>
  <r>
    <x v="3"/>
    <x v="4"/>
    <s v="entire"/>
    <n v="10"/>
    <n v="61"/>
    <n v="71"/>
    <n v="5000"/>
    <x v="26"/>
    <s v="live"/>
    <s v="Unidentified grass"/>
    <s v="High"/>
    <s v="FS"/>
    <s v="Seeded"/>
    <n v="1.22"/>
    <s v="G"/>
  </r>
  <r>
    <x v="3"/>
    <x v="4"/>
    <s v="entire"/>
    <n v="9"/>
    <n v="27"/>
    <n v="36"/>
    <n v="5000"/>
    <x v="41"/>
    <s v="live"/>
    <s v="Unidentified forb"/>
    <s v="High"/>
    <s v="FS"/>
    <s v="Seeded"/>
    <n v="0.54"/>
    <s v="F"/>
  </r>
  <r>
    <x v="3"/>
    <x v="4"/>
    <s v="entire"/>
    <n v="0"/>
    <n v="32"/>
    <n v="32"/>
    <n v="5000"/>
    <x v="41"/>
    <s v="dead"/>
    <s v="Unidentified forb"/>
    <s v="High"/>
    <s v="FS"/>
    <s v="Seeded"/>
    <n v="0.64"/>
    <s v="F"/>
  </r>
  <r>
    <x v="3"/>
    <x v="4"/>
    <s v="entire"/>
    <n v="0"/>
    <n v="20"/>
    <n v="20"/>
    <n v="5000"/>
    <x v="22"/>
    <s v="dead"/>
    <s v="Robinia neomexicana"/>
    <s v="High"/>
    <s v="FS"/>
    <s v="Seeded"/>
    <n v="0.4"/>
    <s v="S"/>
  </r>
  <r>
    <x v="3"/>
    <x v="5"/>
    <s v="entire"/>
    <n v="2137"/>
    <n v="3772"/>
    <n v="5909"/>
    <n v="5010"/>
    <x v="8"/>
    <s v="live"/>
    <s v="Bromus inermis"/>
    <s v="High"/>
    <s v="FS"/>
    <s v="Seeded"/>
    <n v="75.289421157684629"/>
    <s v="G"/>
  </r>
  <r>
    <x v="3"/>
    <x v="5"/>
    <s v="entire"/>
    <n v="1400"/>
    <n v="39"/>
    <n v="1439"/>
    <n v="5010"/>
    <x v="6"/>
    <s v="live"/>
    <s v="Rock"/>
    <s v="High"/>
    <s v="FS"/>
    <s v="Seeded"/>
    <n v="0.77844311377245512"/>
    <s v="B"/>
  </r>
  <r>
    <x v="3"/>
    <x v="5"/>
    <s v="entire"/>
    <n v="950"/>
    <n v="128"/>
    <n v="1078"/>
    <n v="5010"/>
    <x v="3"/>
    <s v="live"/>
    <s v="Litter"/>
    <s v="High"/>
    <s v="FS"/>
    <s v="Seeded"/>
    <n v="2.5548902195608783"/>
    <s v="L"/>
  </r>
  <r>
    <x v="3"/>
    <x v="5"/>
    <s v="entire"/>
    <n v="294"/>
    <n v="0"/>
    <n v="294"/>
    <n v="5010"/>
    <x v="34"/>
    <s v="live"/>
    <s v="combined soil,pumc,grav,rock"/>
    <s v="High"/>
    <s v="FS"/>
    <s v="Seeded"/>
    <n v="0"/>
    <s v="F"/>
  </r>
  <r>
    <x v="3"/>
    <x v="5"/>
    <s v="entire"/>
    <n v="50"/>
    <n v="771"/>
    <n v="821"/>
    <n v="5010"/>
    <x v="11"/>
    <s v="live"/>
    <s v="Quercus gambellii"/>
    <s v="High"/>
    <s v="FS"/>
    <s v="Seeded"/>
    <n v="15.389221556886227"/>
    <s v="S"/>
  </r>
  <r>
    <x v="3"/>
    <x v="5"/>
    <s v="entire"/>
    <n v="49"/>
    <n v="0"/>
    <n v="49"/>
    <n v="5010"/>
    <x v="27"/>
    <s v="live"/>
    <s v="Animal feces"/>
    <s v="High"/>
    <s v="FS"/>
    <s v="Seeded"/>
    <n v="0"/>
    <s v="L"/>
  </r>
  <r>
    <x v="3"/>
    <x v="5"/>
    <s v="entire"/>
    <n v="27"/>
    <n v="104"/>
    <n v="131"/>
    <n v="5010"/>
    <x v="71"/>
    <s v="live"/>
    <s v="Carex spp."/>
    <s v="High"/>
    <s v="FS"/>
    <s v="Seeded"/>
    <n v="2.0758483033932138"/>
    <s v="G"/>
  </r>
  <r>
    <x v="3"/>
    <x v="5"/>
    <s v="entire"/>
    <n v="23"/>
    <n v="1115"/>
    <n v="1138"/>
    <n v="5010"/>
    <x v="22"/>
    <s v="live"/>
    <s v="Robinia neomexicana"/>
    <s v="High"/>
    <s v="FS"/>
    <s v="Seeded"/>
    <n v="22.255489021956087"/>
    <s v="S"/>
  </r>
  <r>
    <x v="3"/>
    <x v="5"/>
    <s v="entire"/>
    <n v="20"/>
    <n v="60"/>
    <n v="80"/>
    <n v="5010"/>
    <x v="4"/>
    <s v="live"/>
    <s v="Dead wood"/>
    <s v="High"/>
    <s v="FS"/>
    <s v="Seeded"/>
    <n v="1.1976047904191618"/>
    <s v="L"/>
  </r>
  <r>
    <x v="3"/>
    <x v="5"/>
    <s v="entire"/>
    <n v="19"/>
    <n v="45"/>
    <n v="64"/>
    <n v="5010"/>
    <x v="44"/>
    <s v="live"/>
    <s v="Bahia dissecta"/>
    <s v="High"/>
    <s v="FS"/>
    <s v="Seeded"/>
    <n v="0.89820359281437123"/>
    <s v="F"/>
  </r>
  <r>
    <x v="3"/>
    <x v="5"/>
    <s v="entire"/>
    <n v="12"/>
    <n v="0"/>
    <n v="12"/>
    <n v="5010"/>
    <x v="71"/>
    <s v="dead"/>
    <s v="Carex spp."/>
    <s v="High"/>
    <s v="FS"/>
    <s v="Seeded"/>
    <n v="0"/>
    <s v="G"/>
  </r>
  <r>
    <x v="3"/>
    <x v="5"/>
    <s v="entire"/>
    <n v="10"/>
    <n v="0"/>
    <n v="10"/>
    <n v="5010"/>
    <x v="54"/>
    <s v="live"/>
    <s v="Moss"/>
    <s v="High"/>
    <s v="FS"/>
    <s v="Seeded"/>
    <n v="0"/>
    <s v="C"/>
  </r>
  <r>
    <x v="3"/>
    <x v="5"/>
    <s v="entire"/>
    <n v="9"/>
    <n v="60"/>
    <n v="69"/>
    <n v="5010"/>
    <x v="22"/>
    <s v="dead"/>
    <s v="Robinia neomexicana"/>
    <s v="High"/>
    <s v="FS"/>
    <s v="Seeded"/>
    <n v="1.1976047904191618"/>
    <s v="S"/>
  </r>
  <r>
    <x v="3"/>
    <x v="5"/>
    <s v="entire"/>
    <n v="8"/>
    <n v="0"/>
    <n v="8"/>
    <n v="5010"/>
    <x v="11"/>
    <s v="dead"/>
    <s v="Quercus gambellii"/>
    <s v="High"/>
    <s v="FS"/>
    <s v="Seeded"/>
    <n v="0"/>
    <s v="S"/>
  </r>
  <r>
    <x v="3"/>
    <x v="5"/>
    <s v="entire"/>
    <n v="2"/>
    <n v="6"/>
    <n v="8"/>
    <n v="5010"/>
    <x v="31"/>
    <s v="live"/>
    <s v="Lactuca serriola"/>
    <s v="High"/>
    <s v="FS"/>
    <s v="Seeded"/>
    <n v="0.11976047904191617"/>
    <s v="F"/>
  </r>
  <r>
    <x v="3"/>
    <x v="5"/>
    <s v="entire"/>
    <n v="0"/>
    <n v="1"/>
    <n v="1"/>
    <n v="5010"/>
    <x v="92"/>
    <s v="live"/>
    <s v="Erigeron flagellaris"/>
    <s v="High"/>
    <s v="FS"/>
    <s v="Seeded"/>
    <n v="1.9960079840319361E-2"/>
    <s v="F"/>
  </r>
  <r>
    <x v="3"/>
    <x v="5"/>
    <s v="entire"/>
    <n v="0"/>
    <n v="5"/>
    <n v="5"/>
    <n v="5010"/>
    <x v="44"/>
    <s v="dead"/>
    <s v="Bahia dissecta"/>
    <s v="High"/>
    <s v="FS"/>
    <s v="Seeded"/>
    <n v="9.9800399201596793E-2"/>
    <s v="F"/>
  </r>
  <r>
    <x v="3"/>
    <x v="5"/>
    <s v="entire"/>
    <n v="0"/>
    <n v="29"/>
    <n v="29"/>
    <n v="5010"/>
    <x v="55"/>
    <s v="live"/>
    <s v="Cirsium neomexicanum"/>
    <s v="High"/>
    <s v="FS"/>
    <s v="Seeded"/>
    <n v="0.57884231536926145"/>
    <s v="F"/>
  </r>
  <r>
    <x v="3"/>
    <x v="5"/>
    <s v="entire"/>
    <n v="0"/>
    <n v="18"/>
    <n v="18"/>
    <n v="5010"/>
    <x v="30"/>
    <s v="live"/>
    <s v="Conyza canadensis"/>
    <s v="High"/>
    <s v="FS"/>
    <s v="Seeded"/>
    <n v="0.3592814371257485"/>
    <s v="F"/>
  </r>
  <r>
    <x v="3"/>
    <x v="5"/>
    <s v="entire"/>
    <n v="0"/>
    <n v="30"/>
    <n v="30"/>
    <n v="5010"/>
    <x v="83"/>
    <s v="live"/>
    <s v="Vicia americana"/>
    <s v="High"/>
    <s v="FS"/>
    <s v="Seeded"/>
    <n v="0.5988023952095809"/>
    <s v="F"/>
  </r>
  <r>
    <x v="3"/>
    <x v="5"/>
    <s v="entire"/>
    <n v="0"/>
    <n v="6"/>
    <n v="6"/>
    <n v="5010"/>
    <x v="45"/>
    <s v="live"/>
    <s v="Artemisia ludoviciana"/>
    <s v="High"/>
    <s v="FS"/>
    <s v="Seeded"/>
    <n v="0.11976047904191617"/>
    <s v="F"/>
  </r>
  <r>
    <x v="3"/>
    <x v="5"/>
    <s v="entire"/>
    <n v="0"/>
    <n v="4"/>
    <n v="4"/>
    <n v="5010"/>
    <x v="31"/>
    <s v="dead"/>
    <s v="Lactuca serriola"/>
    <s v="High"/>
    <s v="FS"/>
    <s v="Seeded"/>
    <n v="7.9840319361277445E-2"/>
    <s v="F"/>
  </r>
  <r>
    <x v="4"/>
    <x v="0"/>
    <s v="entire"/>
    <n v="2171"/>
    <n v="0"/>
    <n v="2171"/>
    <n v="5000"/>
    <x v="3"/>
    <s v="live"/>
    <s v="Litter"/>
    <s v="High"/>
    <s v="FS"/>
    <s v="Seeded"/>
    <n v="0"/>
    <s v="L"/>
  </r>
  <r>
    <x v="4"/>
    <x v="0"/>
    <s v="entire"/>
    <n v="1448"/>
    <n v="0"/>
    <n v="1448"/>
    <n v="5000"/>
    <x v="54"/>
    <s v="live"/>
    <s v="Moss"/>
    <s v="High"/>
    <s v="FS"/>
    <s v="Seeded"/>
    <n v="0"/>
    <s v="C"/>
  </r>
  <r>
    <x v="4"/>
    <x v="0"/>
    <s v="entire"/>
    <n v="1223"/>
    <n v="0"/>
    <n v="1223"/>
    <n v="5000"/>
    <x v="1"/>
    <s v="live"/>
    <s v="Soil"/>
    <s v="High"/>
    <s v="FS"/>
    <s v="Seeded"/>
    <n v="0"/>
    <s v="B"/>
  </r>
  <r>
    <x v="4"/>
    <x v="0"/>
    <s v="entire"/>
    <n v="78"/>
    <n v="2431"/>
    <n v="2509"/>
    <n v="5000"/>
    <x v="5"/>
    <s v="live"/>
    <s v="bromus carinatus"/>
    <s v="High"/>
    <s v="FS"/>
    <s v="Seeded"/>
    <n v="48.620000000000005"/>
    <s v="G"/>
  </r>
  <r>
    <x v="4"/>
    <x v="0"/>
    <s v="entire"/>
    <n v="28"/>
    <n v="0"/>
    <n v="28"/>
    <n v="5000"/>
    <x v="4"/>
    <s v="live"/>
    <s v="Dead wood"/>
    <s v="High"/>
    <s v="FS"/>
    <s v="Seeded"/>
    <n v="0"/>
    <s v="L"/>
  </r>
  <r>
    <x v="4"/>
    <x v="0"/>
    <s v="entire"/>
    <n v="21"/>
    <n v="0"/>
    <n v="21"/>
    <n v="5000"/>
    <x v="6"/>
    <s v="live"/>
    <s v="Rock"/>
    <s v="High"/>
    <s v="FS"/>
    <s v="Seeded"/>
    <n v="0"/>
    <s v="B"/>
  </r>
  <r>
    <x v="4"/>
    <x v="0"/>
    <s v="entire"/>
    <n v="11"/>
    <n v="170"/>
    <n v="181"/>
    <n v="5000"/>
    <x v="10"/>
    <s v="live"/>
    <s v="Elymus trachycaulum"/>
    <s v="High"/>
    <s v="FS"/>
    <s v="Seeded"/>
    <n v="3.4000000000000004"/>
    <s v="G"/>
  </r>
  <r>
    <x v="4"/>
    <x v="0"/>
    <s v="entire"/>
    <n v="8"/>
    <n v="0"/>
    <n v="8"/>
    <n v="5000"/>
    <x v="27"/>
    <s v="live"/>
    <s v="Animal feces"/>
    <s v="High"/>
    <s v="FS"/>
    <s v="Seeded"/>
    <n v="0"/>
    <s v="L"/>
  </r>
  <r>
    <x v="4"/>
    <x v="0"/>
    <s v="entire"/>
    <n v="7"/>
    <n v="0"/>
    <n v="7"/>
    <n v="5000"/>
    <x v="9"/>
    <s v="dead"/>
    <s v="Tree root, exposed, living"/>
    <s v="High"/>
    <s v="FS"/>
    <s v="Seeded"/>
    <n v="0"/>
    <s v="T"/>
  </r>
  <r>
    <x v="4"/>
    <x v="0"/>
    <s v="entire"/>
    <n v="3"/>
    <n v="135"/>
    <n v="138"/>
    <n v="5000"/>
    <x v="13"/>
    <s v="live"/>
    <s v="Carex spp."/>
    <s v="High"/>
    <s v="FS"/>
    <s v="Seeded"/>
    <n v="2.7"/>
    <s v="G"/>
  </r>
  <r>
    <x v="4"/>
    <x v="0"/>
    <s v="entire"/>
    <n v="1"/>
    <n v="3"/>
    <n v="4"/>
    <n v="5000"/>
    <x v="93"/>
    <s v="live"/>
    <s v="Allium cernuum"/>
    <s v="High"/>
    <s v="FS"/>
    <s v="Seeded"/>
    <n v="0.06"/>
    <s v="F"/>
  </r>
  <r>
    <x v="4"/>
    <x v="0"/>
    <s v="entire"/>
    <n v="1"/>
    <n v="361"/>
    <n v="362"/>
    <n v="5000"/>
    <x v="14"/>
    <s v="live"/>
    <s v="Unidentified grass"/>
    <s v="High"/>
    <s v="FS"/>
    <s v="Seeded"/>
    <n v="7.22"/>
    <s v="G"/>
  </r>
  <r>
    <x v="4"/>
    <x v="0"/>
    <s v="entire"/>
    <n v="0"/>
    <n v="245"/>
    <n v="245"/>
    <n v="5000"/>
    <x v="7"/>
    <s v="live"/>
    <s v="Lolium multiflorum"/>
    <s v="High"/>
    <s v="FS"/>
    <s v="Seeded"/>
    <n v="4.9000000000000004"/>
    <s v="G"/>
  </r>
  <r>
    <x v="4"/>
    <x v="0"/>
    <s v="entire"/>
    <n v="0"/>
    <n v="47"/>
    <n v="47"/>
    <n v="5000"/>
    <x v="28"/>
    <s v="live"/>
    <s v="Chenopodium fremontii"/>
    <s v="High"/>
    <s v="FS"/>
    <s v="Seeded"/>
    <n v="0.94000000000000006"/>
    <s v="F"/>
  </r>
  <r>
    <x v="4"/>
    <x v="0"/>
    <s v="entire"/>
    <n v="0"/>
    <n v="1"/>
    <n v="1"/>
    <n v="5000"/>
    <x v="94"/>
    <s v="dead"/>
    <s v="Triticum aestivum"/>
    <s v="High"/>
    <s v="FS"/>
    <s v="Seeded"/>
    <n v="0.02"/>
    <s v="G"/>
  </r>
  <r>
    <x v="4"/>
    <x v="0"/>
    <s v="entire"/>
    <n v="0"/>
    <n v="518"/>
    <n v="518"/>
    <n v="5000"/>
    <x v="7"/>
    <s v="dead"/>
    <s v="Lolium multiflorum"/>
    <s v="High"/>
    <s v="FS"/>
    <s v="Seeded"/>
    <n v="10.36"/>
    <s v="G"/>
  </r>
  <r>
    <x v="4"/>
    <x v="0"/>
    <s v="entire"/>
    <n v="0"/>
    <n v="6"/>
    <n v="6"/>
    <n v="5000"/>
    <x v="8"/>
    <s v="live"/>
    <s v="Bromus inermis"/>
    <s v="High"/>
    <s v="FS"/>
    <s v="Seeded"/>
    <n v="0.12"/>
    <s v="G"/>
  </r>
  <r>
    <x v="4"/>
    <x v="0"/>
    <s v="entire"/>
    <n v="0"/>
    <n v="29"/>
    <n v="29"/>
    <n v="5000"/>
    <x v="22"/>
    <s v="live"/>
    <s v="Robinia neomexicana"/>
    <s v="High"/>
    <s v="FS"/>
    <s v="Seeded"/>
    <n v="0.57999999999999996"/>
    <s v="S"/>
  </r>
  <r>
    <x v="4"/>
    <x v="0"/>
    <s v="entire"/>
    <n v="0"/>
    <n v="1"/>
    <n v="1"/>
    <n v="5000"/>
    <x v="64"/>
    <s v="live"/>
    <s v="Mushroom"/>
    <s v="High"/>
    <s v="FS"/>
    <s v="Seeded"/>
    <n v="0.02"/>
    <s v="M"/>
  </r>
  <r>
    <x v="4"/>
    <x v="0"/>
    <s v="entire"/>
    <n v="0"/>
    <n v="7"/>
    <n v="7"/>
    <n v="5000"/>
    <x v="30"/>
    <s v="live"/>
    <s v="Conyza canadensis"/>
    <s v="High"/>
    <s v="FS"/>
    <s v="Seeded"/>
    <n v="0.13999999999999999"/>
    <s v="F"/>
  </r>
  <r>
    <x v="4"/>
    <x v="0"/>
    <s v="entire"/>
    <n v="0"/>
    <n v="68"/>
    <n v="68"/>
    <n v="5000"/>
    <x v="11"/>
    <s v="live"/>
    <s v="Quercus gambellii"/>
    <s v="High"/>
    <s v="FS"/>
    <s v="Seeded"/>
    <n v="1.3599999999999999"/>
    <s v="S"/>
  </r>
  <r>
    <x v="4"/>
    <x v="0"/>
    <s v="entire"/>
    <n v="0"/>
    <n v="5"/>
    <n v="5"/>
    <n v="5000"/>
    <x v="11"/>
    <s v="dead"/>
    <s v="Quercus gambellii"/>
    <s v="High"/>
    <s v="FS"/>
    <s v="Seeded"/>
    <n v="0.1"/>
    <s v="S"/>
  </r>
  <r>
    <x v="4"/>
    <x v="0"/>
    <s v="entire"/>
    <n v="0"/>
    <n v="10"/>
    <n v="10"/>
    <n v="5000"/>
    <x v="32"/>
    <s v="live"/>
    <s v="Verbascum thapsus"/>
    <s v="High"/>
    <s v="FS"/>
    <s v="Seeded"/>
    <n v="0.2"/>
    <s v="F"/>
  </r>
  <r>
    <x v="4"/>
    <x v="0"/>
    <s v="entire"/>
    <n v="0"/>
    <n v="19"/>
    <n v="19"/>
    <n v="5000"/>
    <x v="95"/>
    <s v="live"/>
    <s v="Erigeron speciosus"/>
    <s v="High"/>
    <s v="FS"/>
    <s v="Seeded"/>
    <n v="0.38"/>
    <s v="F"/>
  </r>
  <r>
    <x v="4"/>
    <x v="0"/>
    <s v="entire"/>
    <n v="0"/>
    <n v="5"/>
    <n v="5"/>
    <n v="5000"/>
    <x v="41"/>
    <s v="live"/>
    <s v="Unidentified forb"/>
    <s v="High"/>
    <s v="FS"/>
    <s v="Seeded"/>
    <n v="0.1"/>
    <s v="F"/>
  </r>
  <r>
    <x v="4"/>
    <x v="0"/>
    <s v="entire"/>
    <n v="0"/>
    <n v="1"/>
    <n v="1"/>
    <n v="5000"/>
    <x v="12"/>
    <s v="live"/>
    <s v="Muhlenbergia montana"/>
    <s v="High"/>
    <s v="FS"/>
    <s v="Seeded"/>
    <n v="0.02"/>
    <s v="G"/>
  </r>
  <r>
    <x v="4"/>
    <x v="1"/>
    <s v="entire"/>
    <n v="2297"/>
    <n v="0"/>
    <n v="2297"/>
    <n v="5000"/>
    <x v="3"/>
    <s v="live"/>
    <s v="Litter"/>
    <s v="High"/>
    <s v="FS"/>
    <s v="Seeded"/>
    <n v="0"/>
    <s v="L"/>
  </r>
  <r>
    <x v="4"/>
    <x v="1"/>
    <s v="entire"/>
    <n v="1951"/>
    <n v="0"/>
    <n v="1951"/>
    <n v="5000"/>
    <x v="54"/>
    <s v="live"/>
    <s v="Moss"/>
    <s v="High"/>
    <s v="FS"/>
    <s v="Seeded"/>
    <n v="0"/>
    <s v="C"/>
  </r>
  <r>
    <x v="4"/>
    <x v="1"/>
    <s v="entire"/>
    <n v="486"/>
    <n v="0"/>
    <n v="486"/>
    <n v="5000"/>
    <x v="1"/>
    <s v="live"/>
    <s v="Soil"/>
    <s v="High"/>
    <s v="FS"/>
    <s v="Seeded"/>
    <n v="0"/>
    <s v="B"/>
  </r>
  <r>
    <x v="4"/>
    <x v="1"/>
    <s v="entire"/>
    <n v="94"/>
    <n v="3119"/>
    <n v="3213"/>
    <n v="5000"/>
    <x v="5"/>
    <s v="live"/>
    <s v="bromus carinatus"/>
    <s v="High"/>
    <s v="FS"/>
    <s v="Seeded"/>
    <n v="62.38"/>
    <s v="G"/>
  </r>
  <r>
    <x v="4"/>
    <x v="1"/>
    <s v="entire"/>
    <n v="43"/>
    <n v="9"/>
    <n v="52"/>
    <n v="5000"/>
    <x v="4"/>
    <s v="live"/>
    <s v="Dead wood"/>
    <s v="High"/>
    <s v="FS"/>
    <s v="Seeded"/>
    <n v="0.18"/>
    <s v="L"/>
  </r>
  <r>
    <x v="4"/>
    <x v="1"/>
    <s v="entire"/>
    <n v="28"/>
    <n v="0"/>
    <n v="28"/>
    <n v="5000"/>
    <x v="27"/>
    <s v="live"/>
    <s v="Animal feces"/>
    <s v="High"/>
    <s v="FS"/>
    <s v="Seeded"/>
    <n v="0"/>
    <s v="L"/>
  </r>
  <r>
    <x v="4"/>
    <x v="1"/>
    <s v="entire"/>
    <n v="26"/>
    <n v="185"/>
    <n v="211"/>
    <n v="5000"/>
    <x v="13"/>
    <s v="live"/>
    <s v="Carex spp."/>
    <s v="High"/>
    <s v="FS"/>
    <s v="Seeded"/>
    <n v="3.6999999999999997"/>
    <s v="G"/>
  </r>
  <r>
    <x v="4"/>
    <x v="1"/>
    <s v="entire"/>
    <n v="20"/>
    <n v="184"/>
    <n v="204"/>
    <n v="5000"/>
    <x v="5"/>
    <s v="dead"/>
    <s v="bromus carinatus"/>
    <s v="High"/>
    <s v="FS"/>
    <s v="Seeded"/>
    <n v="3.6799999999999997"/>
    <s v="G"/>
  </r>
  <r>
    <x v="4"/>
    <x v="1"/>
    <s v="entire"/>
    <n v="17"/>
    <n v="0"/>
    <n v="17"/>
    <n v="5000"/>
    <x v="6"/>
    <s v="live"/>
    <s v="Rock"/>
    <s v="High"/>
    <s v="FS"/>
    <s v="Seeded"/>
    <n v="0"/>
    <s v="B"/>
  </r>
  <r>
    <x v="4"/>
    <x v="1"/>
    <s v="entire"/>
    <n v="14"/>
    <n v="81"/>
    <n v="95"/>
    <n v="5000"/>
    <x v="10"/>
    <s v="live"/>
    <s v="Elymus trachycaulum"/>
    <s v="High"/>
    <s v="FS"/>
    <s v="Seeded"/>
    <n v="1.6199999999999999"/>
    <s v="G"/>
  </r>
  <r>
    <x v="4"/>
    <x v="1"/>
    <s v="entire"/>
    <n v="8"/>
    <n v="75"/>
    <n v="83"/>
    <n v="5000"/>
    <x v="7"/>
    <s v="live"/>
    <s v="Lolium multiflorum"/>
    <s v="High"/>
    <s v="FS"/>
    <s v="Seeded"/>
    <n v="1.5"/>
    <s v="G"/>
  </r>
  <r>
    <x v="4"/>
    <x v="1"/>
    <s v="entire"/>
    <n v="6"/>
    <n v="71"/>
    <n v="77"/>
    <n v="5000"/>
    <x v="12"/>
    <s v="live"/>
    <s v="Muhlenbergia montana"/>
    <s v="High"/>
    <s v="FS"/>
    <s v="Seeded"/>
    <n v="1.4200000000000002"/>
    <s v="G"/>
  </r>
  <r>
    <x v="4"/>
    <x v="1"/>
    <s v="entire"/>
    <n v="6"/>
    <n v="0"/>
    <n v="6"/>
    <n v="5000"/>
    <x v="0"/>
    <s v="live"/>
    <s v="Gravel"/>
    <s v="High"/>
    <s v="FS"/>
    <s v="Seeded"/>
    <n v="0"/>
    <s v="B"/>
  </r>
  <r>
    <x v="4"/>
    <x v="1"/>
    <s v="entire"/>
    <n v="4"/>
    <n v="19"/>
    <n v="23"/>
    <n v="5000"/>
    <x v="86"/>
    <s v="live"/>
    <s v="Fungus"/>
    <s v="High"/>
    <s v="FS"/>
    <s v="Seeded"/>
    <n v="0.38"/>
    <s v="M"/>
  </r>
  <r>
    <x v="4"/>
    <x v="1"/>
    <s v="entire"/>
    <n v="0"/>
    <n v="14"/>
    <n v="14"/>
    <n v="5000"/>
    <x v="7"/>
    <s v="dead"/>
    <s v="Lolium multiflorum"/>
    <s v="High"/>
    <s v="FS"/>
    <s v="Seeded"/>
    <n v="0.27999999999999997"/>
    <s v="G"/>
  </r>
  <r>
    <x v="4"/>
    <x v="1"/>
    <s v="entire"/>
    <n v="0"/>
    <n v="8"/>
    <n v="8"/>
    <n v="5000"/>
    <x v="41"/>
    <s v="live"/>
    <s v="Unidentified forb"/>
    <s v="High"/>
    <s v="FS"/>
    <s v="Seeded"/>
    <n v="0.16"/>
    <s v="F"/>
  </r>
  <r>
    <x v="4"/>
    <x v="1"/>
    <s v="entire"/>
    <n v="0"/>
    <n v="4"/>
    <n v="4"/>
    <n v="5000"/>
    <x v="14"/>
    <s v="live"/>
    <s v="Unidentified grass"/>
    <s v="High"/>
    <s v="FS"/>
    <s v="Seeded"/>
    <n v="0.08"/>
    <s v="G"/>
  </r>
  <r>
    <x v="4"/>
    <x v="1"/>
    <s v="entire"/>
    <n v="0"/>
    <n v="1"/>
    <n v="1"/>
    <n v="5000"/>
    <x v="8"/>
    <s v="live"/>
    <s v="Bromus inermis"/>
    <s v="High"/>
    <s v="FS"/>
    <s v="Seeded"/>
    <n v="0.02"/>
    <s v="G"/>
  </r>
  <r>
    <x v="4"/>
    <x v="1"/>
    <s v="entire"/>
    <n v="0"/>
    <n v="30"/>
    <n v="30"/>
    <n v="5000"/>
    <x v="22"/>
    <s v="live"/>
    <s v="Robinia neomexicana"/>
    <s v="High"/>
    <s v="FS"/>
    <s v="Seeded"/>
    <n v="0.6"/>
    <s v="S"/>
  </r>
  <r>
    <x v="4"/>
    <x v="1"/>
    <s v="entire"/>
    <n v="0"/>
    <n v="177"/>
    <n v="177"/>
    <n v="5000"/>
    <x v="11"/>
    <s v="live"/>
    <s v="Quercus gambellii"/>
    <s v="High"/>
    <s v="FS"/>
    <s v="Seeded"/>
    <n v="3.54"/>
    <s v="S"/>
  </r>
  <r>
    <x v="4"/>
    <x v="1"/>
    <s v="entire"/>
    <n v="0"/>
    <n v="7"/>
    <n v="7"/>
    <n v="5000"/>
    <x v="11"/>
    <s v="dead"/>
    <s v="Quercus gambellii"/>
    <s v="High"/>
    <s v="FS"/>
    <s v="Seeded"/>
    <n v="0.13999999999999999"/>
    <s v="S"/>
  </r>
  <r>
    <x v="4"/>
    <x v="2"/>
    <s v="entire"/>
    <n v="3891"/>
    <n v="0"/>
    <n v="3891"/>
    <n v="5005"/>
    <x v="3"/>
    <s v="live"/>
    <s v="Litter"/>
    <s v="High"/>
    <s v="FS"/>
    <s v="Seeded"/>
    <n v="0"/>
    <s v="L"/>
  </r>
  <r>
    <x v="4"/>
    <x v="2"/>
    <s v="entire"/>
    <n v="715"/>
    <n v="0"/>
    <n v="715"/>
    <n v="5005"/>
    <x v="34"/>
    <s v="live"/>
    <s v="combined soil,cryp,pumc,grav,rock"/>
    <s v="High"/>
    <s v="FS"/>
    <s v="Seeded"/>
    <n v="0"/>
    <s v="B"/>
  </r>
  <r>
    <x v="4"/>
    <x v="2"/>
    <s v="entire"/>
    <n v="254"/>
    <n v="460"/>
    <n v="714"/>
    <n v="5005"/>
    <x v="4"/>
    <s v="live"/>
    <s v="Dead wood"/>
    <s v="High"/>
    <s v="FS"/>
    <s v="Seeded"/>
    <n v="9.1908091908091905"/>
    <s v="L"/>
  </r>
  <r>
    <x v="4"/>
    <x v="2"/>
    <s v="entire"/>
    <n v="142"/>
    <n v="408"/>
    <n v="550"/>
    <n v="5005"/>
    <x v="12"/>
    <s v="live"/>
    <s v="Muhlenbergia montana"/>
    <s v="High"/>
    <s v="FS"/>
    <s v="Seeded"/>
    <n v="8.1518481518481529"/>
    <s v="G"/>
  </r>
  <r>
    <x v="4"/>
    <x v="2"/>
    <s v="entire"/>
    <n v="3"/>
    <n v="723"/>
    <n v="726"/>
    <n v="5005"/>
    <x v="11"/>
    <s v="live"/>
    <s v="Quercus gambellii"/>
    <s v="High"/>
    <s v="FS"/>
    <s v="Seeded"/>
    <n v="14.445554445554446"/>
    <s v="S"/>
  </r>
  <r>
    <x v="4"/>
    <x v="2"/>
    <s v="entire"/>
    <n v="0"/>
    <n v="890"/>
    <n v="890"/>
    <n v="5005"/>
    <x v="35"/>
    <s v="live"/>
    <s v="Carex spp."/>
    <s v="High"/>
    <s v="FS"/>
    <s v="Seeded"/>
    <n v="17.782217782217781"/>
    <s v="G"/>
  </r>
  <r>
    <x v="4"/>
    <x v="2"/>
    <s v="entire"/>
    <n v="0"/>
    <n v="1509"/>
    <n v="1509"/>
    <n v="5005"/>
    <x v="8"/>
    <s v="live"/>
    <s v="Bromus inermis"/>
    <s v="High"/>
    <s v="FS"/>
    <s v="Seeded"/>
    <n v="30.149850149850149"/>
    <s v="G"/>
  </r>
  <r>
    <x v="4"/>
    <x v="2"/>
    <s v="entire"/>
    <n v="0"/>
    <n v="787"/>
    <n v="787"/>
    <n v="5005"/>
    <x v="22"/>
    <s v="live"/>
    <s v="Robinia neomexicana"/>
    <s v="High"/>
    <s v="FS"/>
    <s v="Seeded"/>
    <n v="15.724275724275724"/>
    <s v="S"/>
  </r>
  <r>
    <x v="4"/>
    <x v="2"/>
    <s v="entire"/>
    <n v="0"/>
    <n v="9"/>
    <n v="9"/>
    <n v="5005"/>
    <x v="19"/>
    <s v="live"/>
    <s v="Lithospermum multiflorum"/>
    <s v="High"/>
    <s v="FS"/>
    <s v="Seeded"/>
    <n v="0.17982017982017981"/>
    <s v="F"/>
  </r>
  <r>
    <x v="4"/>
    <x v="2"/>
    <s v="entire"/>
    <n v="0"/>
    <n v="59"/>
    <n v="59"/>
    <n v="5005"/>
    <x v="10"/>
    <s v="dead"/>
    <s v="Elymus trachycaulum"/>
    <s v="High"/>
    <s v="FS"/>
    <s v="Seeded"/>
    <n v="1.1788211788211789"/>
    <s v="G"/>
  </r>
  <r>
    <x v="4"/>
    <x v="2"/>
    <s v="entire"/>
    <n v="0"/>
    <n v="4"/>
    <n v="4"/>
    <n v="5005"/>
    <x v="96"/>
    <s v="live"/>
    <s v="Apocynum cannabinum"/>
    <s v="High"/>
    <s v="FS"/>
    <s v="Seeded"/>
    <n v="7.992007992007992E-2"/>
    <s v="F"/>
  </r>
  <r>
    <x v="4"/>
    <x v="2"/>
    <s v="entire"/>
    <n v="0"/>
    <n v="38"/>
    <n v="38"/>
    <n v="5005"/>
    <x v="36"/>
    <s v="live"/>
    <s v="Blepharoneuron tricholepis"/>
    <s v="High"/>
    <s v="FS"/>
    <s v="Seeded"/>
    <n v="0.75924075924075929"/>
    <s v="L"/>
  </r>
  <r>
    <x v="4"/>
    <x v="2"/>
    <s v="entire"/>
    <n v="0"/>
    <n v="71"/>
    <n v="71"/>
    <n v="5005"/>
    <x v="66"/>
    <s v="live"/>
    <s v="Schizachyrium scoparius"/>
    <s v="High"/>
    <s v="FS"/>
    <s v="Seeded"/>
    <n v="1.4185814185814187"/>
    <s v="G"/>
  </r>
  <r>
    <x v="4"/>
    <x v="2"/>
    <s v="entire"/>
    <n v="0"/>
    <n v="36"/>
    <n v="36"/>
    <n v="5005"/>
    <x v="42"/>
    <s v="live"/>
    <s v="Elymus elymoides"/>
    <s v="High"/>
    <s v="FS"/>
    <s v="Seeded"/>
    <n v="0.71928071928071924"/>
    <s v="G"/>
  </r>
  <r>
    <x v="4"/>
    <x v="2"/>
    <s v="entire"/>
    <n v="0"/>
    <n v="71"/>
    <n v="71"/>
    <n v="5005"/>
    <x v="10"/>
    <s v="live"/>
    <s v="Elymus trachycaulum"/>
    <s v="High"/>
    <s v="FS"/>
    <s v="Seeded"/>
    <n v="1.4185814185814187"/>
    <s v="G"/>
  </r>
  <r>
    <x v="4"/>
    <x v="2"/>
    <s v="entire"/>
    <n v="0"/>
    <n v="142"/>
    <n v="142"/>
    <n v="5005"/>
    <x v="67"/>
    <s v="live"/>
    <s v="Achillea millefolium"/>
    <s v="High"/>
    <s v="FS"/>
    <s v="Seeded"/>
    <n v="2.8371628371628375"/>
    <s v="F"/>
  </r>
  <r>
    <x v="4"/>
    <x v="2"/>
    <s v="entire"/>
    <n v="0"/>
    <n v="4"/>
    <n v="4"/>
    <n v="5005"/>
    <x v="97"/>
    <s v="live"/>
    <s v="Senecio sp."/>
    <s v="High"/>
    <s v="FS"/>
    <s v="Seeded"/>
    <n v="7.992007992007992E-2"/>
    <s v="F"/>
  </r>
  <r>
    <x v="4"/>
    <x v="2"/>
    <s v="entire"/>
    <n v="0"/>
    <n v="72"/>
    <n v="72"/>
    <n v="5005"/>
    <x v="98"/>
    <s v="live"/>
    <s v="Solidago spp."/>
    <s v="High"/>
    <s v="FS"/>
    <s v="Seeded"/>
    <n v="1.4385614385614385"/>
    <s v="F"/>
  </r>
  <r>
    <x v="4"/>
    <x v="2"/>
    <s v="entire"/>
    <n v="0"/>
    <n v="36"/>
    <n v="36"/>
    <n v="5005"/>
    <x v="89"/>
    <s v="live"/>
    <s v="Aristida spp."/>
    <s v="High"/>
    <s v="FS"/>
    <s v="Seeded"/>
    <n v="0.71928071928071924"/>
    <s v="G"/>
  </r>
  <r>
    <x v="4"/>
    <x v="2"/>
    <s v="entire"/>
    <n v="0"/>
    <n v="20"/>
    <n v="20"/>
    <n v="5005"/>
    <x v="26"/>
    <s v="live"/>
    <s v="Unidentified grass"/>
    <s v="High"/>
    <s v="FS"/>
    <s v="Seeded"/>
    <n v="0.39960039960039961"/>
    <s v="G"/>
  </r>
  <r>
    <x v="4"/>
    <x v="2"/>
    <s v="entire"/>
    <n v="0"/>
    <n v="16"/>
    <n v="16"/>
    <n v="5005"/>
    <x v="57"/>
    <s v="live"/>
    <s v="Viguiera multiflora"/>
    <s v="High"/>
    <s v="FS"/>
    <s v="Seeded"/>
    <n v="0.31968031968031968"/>
    <s v="F"/>
  </r>
  <r>
    <x v="4"/>
    <x v="2"/>
    <s v="entire"/>
    <n v="0"/>
    <n v="10"/>
    <n v="10"/>
    <n v="5005"/>
    <x v="32"/>
    <s v="live"/>
    <s v="Verbascum thapsus"/>
    <s v="High"/>
    <s v="FS"/>
    <s v="Seeded"/>
    <n v="0.19980019980019981"/>
    <s v="F"/>
  </r>
  <r>
    <x v="4"/>
    <x v="2"/>
    <s v="entire"/>
    <n v="0"/>
    <n v="5"/>
    <n v="5"/>
    <n v="5005"/>
    <x v="93"/>
    <s v="live"/>
    <s v="Allium cernuum"/>
    <s v="High"/>
    <s v="FS"/>
    <s v="Seeded"/>
    <n v="9.9900099900099903E-2"/>
    <s v="F"/>
  </r>
  <r>
    <x v="4"/>
    <x v="2"/>
    <s v="entire"/>
    <n v="0"/>
    <n v="55"/>
    <n v="55"/>
    <n v="5005"/>
    <x v="92"/>
    <s v="live"/>
    <s v="Erigeron flagellaris"/>
    <s v="High"/>
    <s v="FS"/>
    <s v="Seeded"/>
    <n v="1.098901098901099"/>
    <s v="F"/>
  </r>
  <r>
    <x v="4"/>
    <x v="3"/>
    <s v="entire"/>
    <n v="3903"/>
    <n v="0"/>
    <n v="3903"/>
    <n v="5006"/>
    <x v="34"/>
    <s v="live"/>
    <s v="combined soil,pumc,grav,rock"/>
    <s v="High"/>
    <s v="FS"/>
    <s v="Seeded"/>
    <n v="0"/>
    <s v="F"/>
  </r>
  <r>
    <x v="4"/>
    <x v="3"/>
    <s v="entire"/>
    <n v="972"/>
    <n v="0"/>
    <n v="972"/>
    <n v="5006"/>
    <x v="3"/>
    <s v="live"/>
    <s v="Litter"/>
    <s v="High"/>
    <s v="FS"/>
    <s v="Seeded"/>
    <n v="0"/>
    <s v="L"/>
  </r>
  <r>
    <x v="4"/>
    <x v="3"/>
    <s v="entire"/>
    <n v="88"/>
    <n v="769"/>
    <n v="857"/>
    <n v="5006"/>
    <x v="8"/>
    <s v="live"/>
    <s v="Bromus inermis"/>
    <s v="High"/>
    <s v="FS"/>
    <s v="Seeded"/>
    <n v="15.361566120655215"/>
    <s v="G"/>
  </r>
  <r>
    <x v="4"/>
    <x v="3"/>
    <s v="entire"/>
    <n v="21"/>
    <n v="0"/>
    <n v="21"/>
    <n v="5006"/>
    <x v="6"/>
    <s v="live"/>
    <s v="Rock"/>
    <s v="High"/>
    <s v="FS"/>
    <s v="Seeded"/>
    <n v="0"/>
    <s v="B"/>
  </r>
  <r>
    <x v="4"/>
    <x v="3"/>
    <s v="entire"/>
    <n v="7"/>
    <n v="0"/>
    <n v="7"/>
    <n v="5006"/>
    <x v="27"/>
    <s v="live"/>
    <s v="Animal feces"/>
    <s v="High"/>
    <s v="FS"/>
    <s v="Seeded"/>
    <n v="0"/>
    <s v="L"/>
  </r>
  <r>
    <x v="4"/>
    <x v="3"/>
    <s v="entire"/>
    <n v="5"/>
    <n v="0"/>
    <n v="5"/>
    <n v="5006"/>
    <x v="8"/>
    <s v="dead"/>
    <s v="Bromus inermis"/>
    <s v="High"/>
    <s v="FS"/>
    <s v="Seeded"/>
    <n v="0"/>
    <s v="G"/>
  </r>
  <r>
    <x v="4"/>
    <x v="3"/>
    <s v="entire"/>
    <n v="3"/>
    <n v="13"/>
    <n v="16"/>
    <n v="5006"/>
    <x v="46"/>
    <s v="live"/>
    <s v="Oenothera sp."/>
    <s v="High"/>
    <s v="FS"/>
    <s v="Seeded"/>
    <n v="0.25968837395125849"/>
    <s v="F"/>
  </r>
  <r>
    <x v="4"/>
    <x v="3"/>
    <s v="entire"/>
    <n v="3"/>
    <n v="176"/>
    <n v="179"/>
    <n v="5006"/>
    <x v="11"/>
    <s v="live"/>
    <s v="Quercus gambellii"/>
    <s v="High"/>
    <s v="FS"/>
    <s v="Seeded"/>
    <n v="3.5157810627247299"/>
    <s v="S"/>
  </r>
  <r>
    <x v="4"/>
    <x v="3"/>
    <s v="entire"/>
    <n v="3"/>
    <n v="89"/>
    <n v="92"/>
    <n v="5006"/>
    <x v="35"/>
    <s v="live"/>
    <s v="Carex spp."/>
    <s v="High"/>
    <s v="FS"/>
    <s v="Seeded"/>
    <n v="1.7778665601278467"/>
    <s v="G"/>
  </r>
  <r>
    <x v="4"/>
    <x v="3"/>
    <s v="entire"/>
    <n v="1"/>
    <n v="0"/>
    <n v="1"/>
    <n v="5006"/>
    <x v="22"/>
    <s v="dead"/>
    <s v="Robinia neomexicana"/>
    <s v="High"/>
    <s v="FS"/>
    <s v="Seeded"/>
    <n v="0"/>
    <s v="S"/>
  </r>
  <r>
    <x v="4"/>
    <x v="3"/>
    <s v="entire"/>
    <n v="0"/>
    <n v="822"/>
    <n v="822"/>
    <n v="5006"/>
    <x v="22"/>
    <s v="live"/>
    <s v="Robinia neomexicana"/>
    <s v="High"/>
    <s v="FS"/>
    <s v="Seeded"/>
    <n v="16.420295645225728"/>
    <s v="S"/>
  </r>
  <r>
    <x v="4"/>
    <x v="3"/>
    <s v="entire"/>
    <n v="0"/>
    <n v="6"/>
    <n v="6"/>
    <n v="5006"/>
    <x v="28"/>
    <s v="live"/>
    <s v="Chenopodium fremontii"/>
    <s v="High"/>
    <s v="FS"/>
    <s v="Seeded"/>
    <n v="0.11985617259288853"/>
    <s v="F"/>
  </r>
  <r>
    <x v="4"/>
    <x v="3"/>
    <s v="entire"/>
    <n v="0"/>
    <n v="22"/>
    <n v="22"/>
    <n v="5006"/>
    <x v="38"/>
    <s v="live"/>
    <s v="Cirsium sp."/>
    <s v="High"/>
    <s v="FS"/>
    <s v="Seeded"/>
    <n v="0.43947263284059124"/>
    <s v="F"/>
  </r>
  <r>
    <x v="4"/>
    <x v="3"/>
    <s v="entire"/>
    <n v="0"/>
    <n v="106"/>
    <n v="106"/>
    <n v="5006"/>
    <x v="4"/>
    <s v="live"/>
    <s v="Dead wood"/>
    <s v="High"/>
    <s v="FS"/>
    <s v="Seeded"/>
    <n v="2.117459049141031"/>
    <s v="L"/>
  </r>
  <r>
    <x v="4"/>
    <x v="3"/>
    <s v="entire"/>
    <n v="0"/>
    <n v="3"/>
    <n v="3"/>
    <n v="5006"/>
    <x v="26"/>
    <s v="live"/>
    <s v="Unidentified grass"/>
    <s v="High"/>
    <s v="FS"/>
    <s v="Seeded"/>
    <n v="5.9928086296444263E-2"/>
    <s v="G"/>
  </r>
  <r>
    <x v="4"/>
    <x v="3"/>
    <s v="entire"/>
    <n v="0"/>
    <n v="4"/>
    <n v="4"/>
    <n v="5006"/>
    <x v="12"/>
    <s v="live"/>
    <s v="Muhlenbergia montana"/>
    <s v="High"/>
    <s v="FS"/>
    <s v="Seeded"/>
    <n v="7.9904115061925685E-2"/>
    <s v="G"/>
  </r>
  <r>
    <x v="4"/>
    <x v="3"/>
    <s v="entire"/>
    <n v="0"/>
    <n v="16"/>
    <n v="16"/>
    <n v="5006"/>
    <x v="11"/>
    <s v="dead"/>
    <s v="Quercus gambellii"/>
    <s v="High"/>
    <s v="FS"/>
    <s v="Seeded"/>
    <n v="0.31961646024770274"/>
    <s v="S"/>
  </r>
  <r>
    <x v="4"/>
    <x v="4"/>
    <s v="entire"/>
    <n v="2185"/>
    <n v="0"/>
    <n v="2185"/>
    <n v="5000"/>
    <x v="34"/>
    <s v="live"/>
    <s v="combined soil,pumc,grav,rock"/>
    <s v="High"/>
    <s v="FS"/>
    <s v="Seeded"/>
    <n v="0"/>
    <s v="F"/>
  </r>
  <r>
    <x v="4"/>
    <x v="4"/>
    <s v="entire"/>
    <n v="1293"/>
    <n v="39"/>
    <n v="1332"/>
    <n v="5000"/>
    <x v="3"/>
    <s v="live"/>
    <s v="Litter"/>
    <s v="High"/>
    <s v="FS"/>
    <s v="Seeded"/>
    <n v="0.77999999999999992"/>
    <s v="L"/>
  </r>
  <r>
    <x v="4"/>
    <x v="4"/>
    <s v="entire"/>
    <n v="1276"/>
    <n v="1955"/>
    <n v="3231"/>
    <n v="5000"/>
    <x v="8"/>
    <s v="live"/>
    <s v="Bromus inermis"/>
    <s v="High"/>
    <s v="FS"/>
    <s v="Seeded"/>
    <n v="39.1"/>
    <s v="G"/>
  </r>
  <r>
    <x v="4"/>
    <x v="4"/>
    <s v="entire"/>
    <n v="74"/>
    <n v="320"/>
    <n v="394"/>
    <n v="5000"/>
    <x v="41"/>
    <s v="live"/>
    <s v="Unidentified forb"/>
    <s v="High"/>
    <s v="FS"/>
    <s v="Seeded"/>
    <n v="6.4"/>
    <s v="F"/>
  </r>
  <r>
    <x v="4"/>
    <x v="4"/>
    <s v="entire"/>
    <n v="74"/>
    <n v="277"/>
    <n v="351"/>
    <n v="5000"/>
    <x v="11"/>
    <s v="live"/>
    <s v="Quercus gambellii"/>
    <s v="High"/>
    <s v="FS"/>
    <s v="Seeded"/>
    <n v="5.54"/>
    <s v="S"/>
  </r>
  <r>
    <x v="4"/>
    <x v="4"/>
    <s v="entire"/>
    <n v="58"/>
    <n v="0"/>
    <n v="58"/>
    <n v="5000"/>
    <x v="4"/>
    <s v="live"/>
    <s v="Dead wood"/>
    <s v="High"/>
    <s v="FS"/>
    <s v="Seeded"/>
    <n v="0"/>
    <s v="L"/>
  </r>
  <r>
    <x v="4"/>
    <x v="4"/>
    <s v="entire"/>
    <n v="21"/>
    <n v="550"/>
    <n v="571"/>
    <n v="5000"/>
    <x v="22"/>
    <s v="live"/>
    <s v="Robinia neomexicana"/>
    <s v="High"/>
    <s v="FS"/>
    <s v="Seeded"/>
    <n v="11"/>
    <s v="S"/>
  </r>
  <r>
    <x v="4"/>
    <x v="4"/>
    <s v="entire"/>
    <n v="10"/>
    <n v="0"/>
    <n v="10"/>
    <n v="5000"/>
    <x v="8"/>
    <s v="dead"/>
    <s v="Bromus inermis"/>
    <s v="High"/>
    <s v="FS"/>
    <s v="Seeded"/>
    <n v="0"/>
    <s v="G"/>
  </r>
  <r>
    <x v="4"/>
    <x v="4"/>
    <s v="entire"/>
    <n v="6"/>
    <n v="4"/>
    <n v="10"/>
    <n v="5000"/>
    <x v="26"/>
    <s v="dead"/>
    <s v="Unidentified grass"/>
    <s v="High"/>
    <s v="FS"/>
    <s v="Seeded"/>
    <n v="0.08"/>
    <s v="G"/>
  </r>
  <r>
    <x v="4"/>
    <x v="4"/>
    <s v="entire"/>
    <n v="3"/>
    <n v="65"/>
    <n v="68"/>
    <n v="5000"/>
    <x v="26"/>
    <s v="live"/>
    <s v="Unidentified grass"/>
    <s v="High"/>
    <s v="FS"/>
    <s v="Seeded"/>
    <n v="1.3"/>
    <s v="G"/>
  </r>
  <r>
    <x v="4"/>
    <x v="4"/>
    <s v="entire"/>
    <n v="0"/>
    <n v="23"/>
    <n v="23"/>
    <n v="5000"/>
    <x v="41"/>
    <s v="dead"/>
    <s v="Unidentified forb"/>
    <s v="High"/>
    <s v="FS"/>
    <s v="Seeded"/>
    <n v="0.45999999999999996"/>
    <s v="F"/>
  </r>
  <r>
    <x v="4"/>
    <x v="4"/>
    <s v="entire"/>
    <n v="0"/>
    <n v="4"/>
    <n v="4"/>
    <n v="5000"/>
    <x v="32"/>
    <s v="live"/>
    <s v="Verbascum thapsus"/>
    <s v="High"/>
    <s v="FS"/>
    <s v="Seeded"/>
    <n v="0.08"/>
    <s v="F"/>
  </r>
  <r>
    <x v="4"/>
    <x v="5"/>
    <s v="entire"/>
    <n v="2642"/>
    <n v="0"/>
    <n v="2642"/>
    <n v="5000"/>
    <x v="34"/>
    <s v="live"/>
    <s v="combined soil,pumc,grav,rock"/>
    <s v="High"/>
    <s v="FS"/>
    <s v="Seeded"/>
    <n v="0"/>
    <s v="F"/>
  </r>
  <r>
    <x v="4"/>
    <x v="5"/>
    <s v="entire"/>
    <n v="1462"/>
    <n v="167"/>
    <n v="1629"/>
    <n v="5000"/>
    <x v="3"/>
    <s v="live"/>
    <s v="Litter"/>
    <s v="High"/>
    <s v="FS"/>
    <s v="Seeded"/>
    <n v="3.34"/>
    <s v="L"/>
  </r>
  <r>
    <x v="4"/>
    <x v="5"/>
    <s v="entire"/>
    <n v="716"/>
    <n v="1814"/>
    <n v="2530"/>
    <n v="5000"/>
    <x v="8"/>
    <s v="live"/>
    <s v="Bromus inermis"/>
    <s v="High"/>
    <s v="FS"/>
    <s v="Seeded"/>
    <n v="36.28"/>
    <s v="G"/>
  </r>
  <r>
    <x v="4"/>
    <x v="5"/>
    <s v="entire"/>
    <n v="45"/>
    <n v="221"/>
    <n v="266"/>
    <n v="5000"/>
    <x v="45"/>
    <s v="live"/>
    <s v="Artemisia ludoviciana"/>
    <s v="High"/>
    <s v="FS"/>
    <s v="Seeded"/>
    <n v="4.42"/>
    <s v="F"/>
  </r>
  <r>
    <x v="4"/>
    <x v="5"/>
    <s v="entire"/>
    <n v="39"/>
    <n v="0"/>
    <n v="39"/>
    <n v="5000"/>
    <x v="4"/>
    <s v="live"/>
    <s v="Dead wood"/>
    <s v="High"/>
    <s v="FS"/>
    <s v="Seeded"/>
    <n v="0"/>
    <s v="L"/>
  </r>
  <r>
    <x v="4"/>
    <x v="5"/>
    <s v="entire"/>
    <n v="23"/>
    <n v="0"/>
    <n v="23"/>
    <n v="5000"/>
    <x v="6"/>
    <s v="live"/>
    <s v="Rock"/>
    <s v="High"/>
    <s v="FS"/>
    <s v="Seeded"/>
    <n v="0"/>
    <s v="B"/>
  </r>
  <r>
    <x v="4"/>
    <x v="5"/>
    <s v="entire"/>
    <n v="20"/>
    <n v="97"/>
    <n v="117"/>
    <n v="5000"/>
    <x v="99"/>
    <s v="live"/>
    <s v="Poa fendleriana"/>
    <s v="High"/>
    <s v="FS"/>
    <s v="Seeded"/>
    <n v="1.94"/>
    <s v="G"/>
  </r>
  <r>
    <x v="4"/>
    <x v="5"/>
    <s v="entire"/>
    <n v="17"/>
    <n v="73"/>
    <n v="90"/>
    <n v="5000"/>
    <x v="12"/>
    <s v="live"/>
    <s v="Muhlenbergia montana"/>
    <s v="High"/>
    <s v="FS"/>
    <s v="Seeded"/>
    <n v="1.46"/>
    <s v="G"/>
  </r>
  <r>
    <x v="4"/>
    <x v="5"/>
    <s v="entire"/>
    <n v="10"/>
    <n v="97"/>
    <n v="107"/>
    <n v="5000"/>
    <x v="81"/>
    <s v="live"/>
    <s v="Heterotheca villosa"/>
    <s v="High"/>
    <s v="FS"/>
    <s v="Seeded"/>
    <n v="1.94"/>
    <s v="F"/>
  </r>
  <r>
    <x v="4"/>
    <x v="5"/>
    <s v="entire"/>
    <n v="8"/>
    <n v="685"/>
    <n v="693"/>
    <n v="5000"/>
    <x v="22"/>
    <s v="live"/>
    <s v="Robinia neomexicana"/>
    <s v="High"/>
    <s v="FS"/>
    <s v="Seeded"/>
    <n v="13.700000000000001"/>
    <s v="S"/>
  </r>
  <r>
    <x v="4"/>
    <x v="5"/>
    <s v="entire"/>
    <n v="7"/>
    <n v="23"/>
    <n v="30"/>
    <n v="5000"/>
    <x v="44"/>
    <s v="live"/>
    <s v="Bahia dissecta"/>
    <s v="High"/>
    <s v="FS"/>
    <s v="Seeded"/>
    <n v="0.45999999999999996"/>
    <s v="F"/>
  </r>
  <r>
    <x v="4"/>
    <x v="5"/>
    <s v="entire"/>
    <n v="6"/>
    <n v="22"/>
    <n v="28"/>
    <n v="5000"/>
    <x v="71"/>
    <s v="live"/>
    <s v="Carex spp."/>
    <s v="High"/>
    <s v="FS"/>
    <s v="Seeded"/>
    <n v="0.44"/>
    <s v="G"/>
  </r>
  <r>
    <x v="4"/>
    <x v="5"/>
    <s v="entire"/>
    <n v="4"/>
    <n v="0"/>
    <n v="4"/>
    <n v="5000"/>
    <x v="100"/>
    <s v="live"/>
    <s v="Cryptogam"/>
    <s v="High"/>
    <s v="FS"/>
    <s v="Seeded"/>
    <n v="0"/>
    <s v="C"/>
  </r>
  <r>
    <x v="4"/>
    <x v="5"/>
    <s v="entire"/>
    <n v="1"/>
    <n v="769"/>
    <n v="770"/>
    <n v="5000"/>
    <x v="11"/>
    <s v="live"/>
    <s v="Quercus gambellii"/>
    <s v="High"/>
    <s v="FS"/>
    <s v="Seeded"/>
    <n v="15.379999999999999"/>
    <s v="S"/>
  </r>
  <r>
    <x v="4"/>
    <x v="5"/>
    <s v="entire"/>
    <n v="0"/>
    <n v="2"/>
    <n v="2"/>
    <n v="5000"/>
    <x v="58"/>
    <s v="dead"/>
    <s v="Erigeron spp."/>
    <s v="High"/>
    <s v="FS"/>
    <s v="Seeded"/>
    <n v="0.04"/>
    <s v="F"/>
  </r>
  <r>
    <x v="4"/>
    <x v="5"/>
    <s v="entire"/>
    <n v="0"/>
    <n v="28"/>
    <n v="28"/>
    <n v="5000"/>
    <x v="58"/>
    <s v="live"/>
    <s v="Erigeron spp."/>
    <s v="High"/>
    <s v="FS"/>
    <s v="Seeded"/>
    <n v="0.55999999999999994"/>
    <s v="F"/>
  </r>
  <r>
    <x v="4"/>
    <x v="5"/>
    <s v="entire"/>
    <n v="0"/>
    <n v="15"/>
    <n v="15"/>
    <n v="5000"/>
    <x v="22"/>
    <s v="dead"/>
    <s v="Robinia neomexicana"/>
    <s v="High"/>
    <s v="FS"/>
    <s v="Seeded"/>
    <n v="0.3"/>
    <s v="S"/>
  </r>
  <r>
    <x v="5"/>
    <x v="0"/>
    <s v="entire"/>
    <n v="3096"/>
    <n v="0"/>
    <n v="3096"/>
    <n v="5000"/>
    <x v="3"/>
    <s v="live"/>
    <s v="Litter"/>
    <s v="High"/>
    <s v="FS"/>
    <s v="Seeded"/>
    <n v="0"/>
    <s v="L"/>
  </r>
  <r>
    <x v="5"/>
    <x v="0"/>
    <s v="entire"/>
    <n v="1470"/>
    <n v="0"/>
    <n v="1470"/>
    <n v="5000"/>
    <x v="54"/>
    <s v="live"/>
    <s v="Moss"/>
    <s v="High"/>
    <s v="FS"/>
    <s v="Seeded"/>
    <n v="0"/>
    <s v="C"/>
  </r>
  <r>
    <x v="5"/>
    <x v="0"/>
    <s v="entire"/>
    <n v="282"/>
    <n v="0"/>
    <n v="282"/>
    <n v="5000"/>
    <x v="0"/>
    <s v="live"/>
    <s v="Gravel"/>
    <s v="High"/>
    <s v="FS"/>
    <s v="Seeded"/>
    <n v="0"/>
    <s v="B"/>
  </r>
  <r>
    <x v="5"/>
    <x v="0"/>
    <s v="entire"/>
    <n v="65"/>
    <n v="549"/>
    <n v="614"/>
    <n v="5000"/>
    <x v="7"/>
    <s v="live"/>
    <s v="Lolium multiflorum"/>
    <s v="High"/>
    <s v="FS"/>
    <s v="Seeded"/>
    <n v="10.979999999999999"/>
    <s v="G"/>
  </r>
  <r>
    <x v="5"/>
    <x v="0"/>
    <s v="entire"/>
    <n v="29"/>
    <n v="10"/>
    <n v="39"/>
    <n v="5000"/>
    <x v="4"/>
    <s v="live"/>
    <s v="Dead wood"/>
    <s v="High"/>
    <s v="FS"/>
    <s v="Seeded"/>
    <n v="0.2"/>
    <s v="L"/>
  </r>
  <r>
    <x v="5"/>
    <x v="0"/>
    <s v="entire"/>
    <n v="18"/>
    <n v="164"/>
    <n v="182"/>
    <n v="5000"/>
    <x v="10"/>
    <s v="live"/>
    <s v="Elymus trachycaulum"/>
    <s v="High"/>
    <s v="FS"/>
    <s v="Seeded"/>
    <n v="3.2800000000000002"/>
    <s v="G"/>
  </r>
  <r>
    <x v="5"/>
    <x v="0"/>
    <s v="entire"/>
    <n v="12"/>
    <n v="140"/>
    <n v="152"/>
    <n v="5000"/>
    <x v="2"/>
    <s v="live"/>
    <s v="Pinus ponderosa"/>
    <s v="High"/>
    <s v="FS"/>
    <s v="Seeded"/>
    <n v="2.8000000000000003"/>
    <s v="T"/>
  </r>
  <r>
    <x v="5"/>
    <x v="0"/>
    <s v="entire"/>
    <n v="8"/>
    <n v="0"/>
    <n v="8"/>
    <n v="5000"/>
    <x v="101"/>
    <s v="live"/>
    <s v="pine cone"/>
    <s v="High"/>
    <s v="FS"/>
    <s v="Seeded"/>
    <n v="0"/>
    <s v="L"/>
  </r>
  <r>
    <x v="5"/>
    <x v="0"/>
    <s v="entire"/>
    <n v="6"/>
    <n v="96"/>
    <n v="102"/>
    <n v="5000"/>
    <x v="13"/>
    <s v="live"/>
    <s v="Carex spp."/>
    <s v="High"/>
    <s v="FS"/>
    <s v="Seeded"/>
    <n v="1.92"/>
    <s v="G"/>
  </r>
  <r>
    <x v="5"/>
    <x v="0"/>
    <s v="entire"/>
    <n v="5"/>
    <n v="0"/>
    <n v="5"/>
    <n v="5000"/>
    <x v="27"/>
    <s v="live"/>
    <s v="Animal feces"/>
    <s v="High"/>
    <s v="FS"/>
    <s v="Seeded"/>
    <n v="0"/>
    <s v="L"/>
  </r>
  <r>
    <x v="5"/>
    <x v="0"/>
    <s v="entire"/>
    <n v="3"/>
    <n v="0"/>
    <n v="3"/>
    <n v="5000"/>
    <x v="6"/>
    <s v="live"/>
    <s v="Rock"/>
    <s v="High"/>
    <s v="FS"/>
    <s v="Seeded"/>
    <n v="0"/>
    <s v="B"/>
  </r>
  <r>
    <x v="5"/>
    <x v="0"/>
    <s v="entire"/>
    <n v="3"/>
    <n v="260"/>
    <n v="263"/>
    <n v="5000"/>
    <x v="102"/>
    <s v="live"/>
    <s v="Koeleria cristata"/>
    <s v="High"/>
    <s v="FS"/>
    <s v="Seeded"/>
    <n v="5.2"/>
    <s v="G"/>
  </r>
  <r>
    <x v="5"/>
    <x v="0"/>
    <s v="entire"/>
    <n v="1"/>
    <n v="5"/>
    <n v="6"/>
    <n v="5000"/>
    <x v="93"/>
    <s v="live"/>
    <s v="Allium cernuum"/>
    <s v="High"/>
    <s v="FS"/>
    <s v="Seeded"/>
    <n v="0.1"/>
    <s v="F"/>
  </r>
  <r>
    <x v="5"/>
    <x v="0"/>
    <s v="entire"/>
    <n v="1"/>
    <n v="129"/>
    <n v="130"/>
    <n v="5000"/>
    <x v="103"/>
    <s v="live"/>
    <s v="Senecio fendleri"/>
    <s v="High"/>
    <s v="FS"/>
    <s v="Seeded"/>
    <n v="2.58"/>
    <s v="F"/>
  </r>
  <r>
    <x v="5"/>
    <x v="0"/>
    <s v="entire"/>
    <n v="1"/>
    <n v="50"/>
    <n v="51"/>
    <n v="5000"/>
    <x v="14"/>
    <s v="live"/>
    <s v="Unidentified grass"/>
    <s v="High"/>
    <s v="FS"/>
    <s v="Seeded"/>
    <n v="1"/>
    <s v="G"/>
  </r>
  <r>
    <x v="5"/>
    <x v="0"/>
    <s v="entire"/>
    <n v="0"/>
    <n v="32"/>
    <n v="32"/>
    <n v="5000"/>
    <x v="11"/>
    <s v="live"/>
    <s v="Quercus gambellii"/>
    <s v="High"/>
    <s v="FS"/>
    <s v="Seeded"/>
    <n v="0.64"/>
    <s v="S"/>
  </r>
  <r>
    <x v="5"/>
    <x v="0"/>
    <s v="entire"/>
    <n v="0"/>
    <n v="29"/>
    <n v="29"/>
    <n v="5000"/>
    <x v="104"/>
    <s v="live"/>
    <s v="Linum neomexicana"/>
    <s v="High"/>
    <s v="FS"/>
    <s v="Seeded"/>
    <n v="0.57999999999999996"/>
    <s v="F"/>
  </r>
  <r>
    <x v="5"/>
    <x v="0"/>
    <s v="entire"/>
    <n v="0"/>
    <n v="327"/>
    <n v="327"/>
    <n v="5000"/>
    <x v="41"/>
    <s v="live"/>
    <s v="Unidentified forb"/>
    <s v="High"/>
    <s v="FS"/>
    <s v="Seeded"/>
    <n v="6.54"/>
    <s v="F"/>
  </r>
  <r>
    <x v="5"/>
    <x v="0"/>
    <s v="entire"/>
    <n v="0"/>
    <n v="74"/>
    <n v="74"/>
    <n v="5000"/>
    <x v="104"/>
    <s v="dead"/>
    <s v="Linum neomexicana"/>
    <s v="High"/>
    <s v="FS"/>
    <s v="Seeded"/>
    <n v="1.48"/>
    <s v="F"/>
  </r>
  <r>
    <x v="5"/>
    <x v="0"/>
    <s v="entire"/>
    <n v="0"/>
    <n v="25"/>
    <n v="25"/>
    <n v="5000"/>
    <x v="105"/>
    <s v="live"/>
    <s v="Andropogon springfieldii"/>
    <s v="High"/>
    <s v="FS"/>
    <s v="Seeded"/>
    <n v="0.5"/>
    <s v="G"/>
  </r>
  <r>
    <x v="5"/>
    <x v="0"/>
    <s v="entire"/>
    <n v="0"/>
    <n v="543"/>
    <n v="543"/>
    <n v="5000"/>
    <x v="7"/>
    <s v="dead"/>
    <s v="Lolium multiflorum"/>
    <s v="High"/>
    <s v="FS"/>
    <s v="Seeded"/>
    <n v="10.86"/>
    <s v="G"/>
  </r>
  <r>
    <x v="5"/>
    <x v="0"/>
    <s v="entire"/>
    <n v="0"/>
    <n v="24"/>
    <n v="24"/>
    <n v="5000"/>
    <x v="32"/>
    <s v="live"/>
    <s v="Verbascum thapsus"/>
    <s v="High"/>
    <s v="FS"/>
    <s v="Seeded"/>
    <n v="0.48"/>
    <s v="F"/>
  </r>
  <r>
    <x v="5"/>
    <x v="0"/>
    <s v="entire"/>
    <n v="0"/>
    <n v="30"/>
    <n v="30"/>
    <n v="5000"/>
    <x v="106"/>
    <s v="live"/>
    <s v="Androsace septentrionales"/>
    <s v="High"/>
    <s v="FS"/>
    <s v="Seeded"/>
    <n v="0.6"/>
    <s v="F"/>
  </r>
  <r>
    <x v="5"/>
    <x v="0"/>
    <s v="entire"/>
    <n v="0"/>
    <n v="42"/>
    <n v="42"/>
    <n v="5000"/>
    <x v="107"/>
    <s v="live"/>
    <s v="Bromus ciliatus"/>
    <s v="High"/>
    <s v="FS"/>
    <s v="Seeded"/>
    <n v="0.84"/>
    <s v="G"/>
  </r>
  <r>
    <x v="5"/>
    <x v="0"/>
    <s v="entire"/>
    <n v="0"/>
    <n v="14"/>
    <n v="14"/>
    <n v="5000"/>
    <x v="108"/>
    <s v="live"/>
    <s v="Clematis pseudoalpina"/>
    <s v="High"/>
    <s v="FS"/>
    <s v="Seeded"/>
    <n v="0.27999999999999997"/>
    <s v="F"/>
  </r>
  <r>
    <x v="5"/>
    <x v="0"/>
    <s v="entire"/>
    <n v="0"/>
    <n v="6"/>
    <n v="6"/>
    <n v="5000"/>
    <x v="23"/>
    <s v="live"/>
    <s v="Conyza schiedeana"/>
    <s v="High"/>
    <s v="FS"/>
    <s v="Seeded"/>
    <n v="0.12"/>
    <s v="F"/>
  </r>
  <r>
    <x v="5"/>
    <x v="0"/>
    <s v="entire"/>
    <n v="0"/>
    <n v="21"/>
    <n v="21"/>
    <n v="5000"/>
    <x v="22"/>
    <s v="live"/>
    <s v="Robinia neomexicana"/>
    <s v="High"/>
    <s v="FS"/>
    <s v="Seeded"/>
    <n v="0.42"/>
    <s v="S"/>
  </r>
  <r>
    <x v="5"/>
    <x v="0"/>
    <s v="entire"/>
    <n v="0"/>
    <n v="3"/>
    <n v="3"/>
    <n v="5000"/>
    <x v="15"/>
    <s v="live"/>
    <s v="Oenothera hookeri"/>
    <s v="High"/>
    <s v="FS"/>
    <s v="Seeded"/>
    <n v="0.06"/>
    <s v="F"/>
  </r>
  <r>
    <x v="5"/>
    <x v="0"/>
    <s v="entire"/>
    <n v="0"/>
    <n v="4"/>
    <n v="4"/>
    <n v="5000"/>
    <x v="77"/>
    <s v="live"/>
    <s v="Taraxacum officinale"/>
    <s v="High"/>
    <s v="FS"/>
    <s v="Seeded"/>
    <n v="0.08"/>
    <s v="F"/>
  </r>
  <r>
    <x v="5"/>
    <x v="0"/>
    <s v="entire"/>
    <n v="0"/>
    <n v="183"/>
    <n v="183"/>
    <n v="5000"/>
    <x v="5"/>
    <s v="live"/>
    <s v="bromus carinatus"/>
    <s v="High"/>
    <s v="FS"/>
    <s v="Seeded"/>
    <n v="3.66"/>
    <s v="G"/>
  </r>
  <r>
    <x v="5"/>
    <x v="0"/>
    <s v="entire"/>
    <n v="0"/>
    <n v="18"/>
    <n v="18"/>
    <n v="5000"/>
    <x v="8"/>
    <s v="live"/>
    <s v="Bromus inermis"/>
    <s v="High"/>
    <s v="FS"/>
    <s v="Seeded"/>
    <n v="0.36"/>
    <s v="G"/>
  </r>
  <r>
    <x v="5"/>
    <x v="0"/>
    <s v="entire"/>
    <n v="0"/>
    <n v="181"/>
    <n v="181"/>
    <n v="5000"/>
    <x v="75"/>
    <s v="dead"/>
    <s v="Abies concolor"/>
    <s v="High"/>
    <s v="FS"/>
    <s v="Seeded"/>
    <n v="3.62"/>
    <s v="T"/>
  </r>
  <r>
    <x v="5"/>
    <x v="0"/>
    <s v="entire"/>
    <n v="0"/>
    <n v="89"/>
    <n v="89"/>
    <n v="5000"/>
    <x v="11"/>
    <s v="dead"/>
    <s v="Quercus gambellii"/>
    <s v="High"/>
    <s v="FS"/>
    <s v="Seeded"/>
    <n v="1.78"/>
    <s v="S"/>
  </r>
  <r>
    <x v="5"/>
    <x v="1"/>
    <s v="entire"/>
    <n v="3211"/>
    <n v="0"/>
    <n v="3211"/>
    <n v="5000"/>
    <x v="3"/>
    <s v="live"/>
    <s v="Litter"/>
    <s v="High"/>
    <s v="FS"/>
    <s v="Seeded"/>
    <n v="0"/>
    <s v="L"/>
  </r>
  <r>
    <x v="5"/>
    <x v="1"/>
    <s v="entire"/>
    <n v="1181"/>
    <n v="0"/>
    <n v="1181"/>
    <n v="5000"/>
    <x v="54"/>
    <s v="live"/>
    <s v="Moss"/>
    <s v="High"/>
    <s v="FS"/>
    <s v="Seeded"/>
    <n v="0"/>
    <s v="C"/>
  </r>
  <r>
    <x v="5"/>
    <x v="1"/>
    <s v="entire"/>
    <n v="345"/>
    <n v="0"/>
    <n v="345"/>
    <n v="5000"/>
    <x v="0"/>
    <s v="live"/>
    <s v="Gravel"/>
    <s v="High"/>
    <s v="FS"/>
    <s v="Seeded"/>
    <n v="0"/>
    <s v="B"/>
  </r>
  <r>
    <x v="5"/>
    <x v="1"/>
    <s v="entire"/>
    <n v="122"/>
    <n v="0"/>
    <n v="122"/>
    <n v="5000"/>
    <x v="1"/>
    <s v="live"/>
    <s v="Soil"/>
    <s v="High"/>
    <s v="FS"/>
    <s v="Seeded"/>
    <n v="0"/>
    <s v="B"/>
  </r>
  <r>
    <x v="5"/>
    <x v="1"/>
    <s v="entire"/>
    <n v="48"/>
    <n v="10"/>
    <n v="58"/>
    <n v="5000"/>
    <x v="4"/>
    <s v="live"/>
    <s v="Dead wood"/>
    <s v="High"/>
    <s v="FS"/>
    <s v="Seeded"/>
    <n v="0.2"/>
    <s v="L"/>
  </r>
  <r>
    <x v="5"/>
    <x v="1"/>
    <s v="entire"/>
    <n v="21"/>
    <n v="149"/>
    <n v="170"/>
    <n v="5000"/>
    <x v="10"/>
    <s v="live"/>
    <s v="Elymus trachycaulum"/>
    <s v="High"/>
    <s v="FS"/>
    <s v="Seeded"/>
    <n v="2.98"/>
    <s v="G"/>
  </r>
  <r>
    <x v="5"/>
    <x v="1"/>
    <s v="entire"/>
    <n v="12"/>
    <n v="483"/>
    <n v="495"/>
    <n v="5000"/>
    <x v="109"/>
    <s v="live"/>
    <s v="Frovaria sp."/>
    <s v="High"/>
    <s v="FS"/>
    <s v="Seeded"/>
    <n v="9.66"/>
    <s v="F"/>
  </r>
  <r>
    <x v="5"/>
    <x v="1"/>
    <s v="entire"/>
    <n v="8"/>
    <n v="0"/>
    <n v="8"/>
    <n v="5000"/>
    <x v="2"/>
    <s v="live"/>
    <s v="Pinus ponderosa"/>
    <s v="High"/>
    <s v="FS"/>
    <s v="Seeded"/>
    <n v="0"/>
    <s v="T"/>
  </r>
  <r>
    <x v="5"/>
    <x v="1"/>
    <s v="entire"/>
    <n v="7"/>
    <n v="25"/>
    <n v="32"/>
    <n v="5000"/>
    <x v="11"/>
    <s v="dead"/>
    <s v="Quercus gambellii"/>
    <s v="High"/>
    <s v="FS"/>
    <s v="Seeded"/>
    <n v="0.5"/>
    <s v="S"/>
  </r>
  <r>
    <x v="5"/>
    <x v="1"/>
    <s v="entire"/>
    <n v="6"/>
    <n v="57"/>
    <n v="63"/>
    <n v="5000"/>
    <x v="105"/>
    <s v="live"/>
    <s v="Andropogon springfieldii"/>
    <s v="High"/>
    <s v="FS"/>
    <s v="Seeded"/>
    <n v="1.1400000000000001"/>
    <s v="G"/>
  </r>
  <r>
    <x v="5"/>
    <x v="1"/>
    <s v="entire"/>
    <n v="6"/>
    <n v="0"/>
    <n v="6"/>
    <n v="5000"/>
    <x v="27"/>
    <s v="live"/>
    <s v="Animal feces"/>
    <s v="High"/>
    <s v="FS"/>
    <s v="Seeded"/>
    <n v="0"/>
    <s v="L"/>
  </r>
  <r>
    <x v="5"/>
    <x v="1"/>
    <s v="entire"/>
    <n v="5"/>
    <n v="3"/>
    <n v="8"/>
    <n v="5000"/>
    <x v="86"/>
    <s v="live"/>
    <s v="Fungus"/>
    <s v="High"/>
    <s v="FS"/>
    <s v="Seeded"/>
    <n v="0.06"/>
    <s v="M"/>
  </r>
  <r>
    <x v="5"/>
    <x v="1"/>
    <s v="entire"/>
    <n v="5"/>
    <n v="165"/>
    <n v="170"/>
    <n v="5000"/>
    <x v="13"/>
    <s v="live"/>
    <s v="Carex spp."/>
    <s v="High"/>
    <s v="FS"/>
    <s v="Seeded"/>
    <n v="3.3000000000000003"/>
    <s v="G"/>
  </r>
  <r>
    <x v="5"/>
    <x v="1"/>
    <s v="entire"/>
    <n v="4"/>
    <n v="94"/>
    <n v="98"/>
    <n v="5000"/>
    <x v="102"/>
    <s v="live"/>
    <s v="Koeleria cristata"/>
    <s v="High"/>
    <s v="FS"/>
    <s v="Seeded"/>
    <n v="1.8800000000000001"/>
    <s v="G"/>
  </r>
  <r>
    <x v="5"/>
    <x v="1"/>
    <s v="entire"/>
    <n v="4"/>
    <n v="0"/>
    <n v="4"/>
    <n v="5000"/>
    <x v="101"/>
    <s v="live"/>
    <s v="pine cone"/>
    <s v="High"/>
    <s v="FS"/>
    <s v="Seeded"/>
    <n v="0"/>
    <s v="L"/>
  </r>
  <r>
    <x v="5"/>
    <x v="1"/>
    <s v="entire"/>
    <n v="3"/>
    <n v="96"/>
    <n v="99"/>
    <n v="5000"/>
    <x v="103"/>
    <s v="live"/>
    <s v="Senecio fendleri"/>
    <s v="High"/>
    <s v="FS"/>
    <s v="Seeded"/>
    <n v="1.92"/>
    <s v="F"/>
  </r>
  <r>
    <x v="5"/>
    <x v="1"/>
    <s v="entire"/>
    <n v="3"/>
    <n v="41"/>
    <n v="44"/>
    <n v="5000"/>
    <x v="107"/>
    <s v="live"/>
    <s v="Bromus ciliatus"/>
    <s v="High"/>
    <s v="FS"/>
    <s v="Seeded"/>
    <n v="0.82000000000000006"/>
    <s v="G"/>
  </r>
  <r>
    <x v="5"/>
    <x v="1"/>
    <s v="entire"/>
    <n v="2"/>
    <n v="84"/>
    <n v="86"/>
    <n v="5000"/>
    <x v="8"/>
    <s v="live"/>
    <s v="Bromus inermis"/>
    <s v="High"/>
    <s v="FS"/>
    <s v="Seeded"/>
    <n v="1.68"/>
    <s v="G"/>
  </r>
  <r>
    <x v="5"/>
    <x v="1"/>
    <s v="entire"/>
    <n v="2"/>
    <n v="91"/>
    <n v="93"/>
    <n v="5000"/>
    <x v="12"/>
    <s v="live"/>
    <s v="Muhlenbergia montana"/>
    <s v="High"/>
    <s v="FS"/>
    <s v="Seeded"/>
    <n v="1.82"/>
    <s v="G"/>
  </r>
  <r>
    <x v="5"/>
    <x v="1"/>
    <s v="entire"/>
    <n v="2"/>
    <n v="42"/>
    <n v="44"/>
    <n v="5000"/>
    <x v="41"/>
    <s v="live"/>
    <s v="Unidentified forb"/>
    <s v="High"/>
    <s v="FS"/>
    <s v="Seeded"/>
    <n v="0.84"/>
    <s v="F"/>
  </r>
  <r>
    <x v="5"/>
    <x v="1"/>
    <s v="entire"/>
    <n v="1"/>
    <n v="90"/>
    <n v="91"/>
    <n v="5000"/>
    <x v="5"/>
    <s v="live"/>
    <s v="bromus carinatus"/>
    <s v="High"/>
    <s v="FS"/>
    <s v="Seeded"/>
    <n v="1.7999999999999998"/>
    <s v="G"/>
  </r>
  <r>
    <x v="5"/>
    <x v="1"/>
    <s v="entire"/>
    <n v="1"/>
    <n v="12"/>
    <n v="13"/>
    <n v="5000"/>
    <x v="93"/>
    <s v="live"/>
    <s v="Allium cernuum"/>
    <s v="High"/>
    <s v="FS"/>
    <s v="Seeded"/>
    <n v="0.24"/>
    <s v="F"/>
  </r>
  <r>
    <x v="5"/>
    <x v="1"/>
    <s v="entire"/>
    <n v="1"/>
    <n v="4"/>
    <n v="5"/>
    <n v="5000"/>
    <x v="37"/>
    <s v="live"/>
    <s v="Bouteloua curtipendula"/>
    <s v="High"/>
    <s v="FS"/>
    <s v="Seeded"/>
    <n v="0.08"/>
    <s v="G"/>
  </r>
  <r>
    <x v="5"/>
    <x v="1"/>
    <s v="entire"/>
    <n v="0"/>
    <n v="51"/>
    <n v="51"/>
    <n v="5000"/>
    <x v="11"/>
    <s v="live"/>
    <s v="Quercus gambellii"/>
    <s v="High"/>
    <s v="FS"/>
    <s v="Seeded"/>
    <n v="1.02"/>
    <s v="S"/>
  </r>
  <r>
    <x v="5"/>
    <x v="1"/>
    <s v="entire"/>
    <n v="0"/>
    <n v="1"/>
    <n v="1"/>
    <n v="5000"/>
    <x v="10"/>
    <s v="dead"/>
    <s v="Elymus trachycaulum"/>
    <s v="High"/>
    <s v="FS"/>
    <s v="Seeded"/>
    <n v="0.02"/>
    <s v="G"/>
  </r>
  <r>
    <x v="5"/>
    <x v="1"/>
    <s v="entire"/>
    <n v="0"/>
    <n v="7"/>
    <n v="7"/>
    <n v="5000"/>
    <x v="110"/>
    <s v="dead"/>
    <s v="Erysimum capitatum"/>
    <s v="High"/>
    <s v="FS"/>
    <s v="Seeded"/>
    <n v="0.13999999999999999"/>
    <s v="F"/>
  </r>
  <r>
    <x v="5"/>
    <x v="1"/>
    <s v="entire"/>
    <n v="0"/>
    <n v="12"/>
    <n v="12"/>
    <n v="5000"/>
    <x v="32"/>
    <s v="live"/>
    <s v="Verbascum thapsus"/>
    <s v="High"/>
    <s v="FS"/>
    <s v="Seeded"/>
    <n v="0.24"/>
    <s v="F"/>
  </r>
  <r>
    <x v="5"/>
    <x v="1"/>
    <s v="entire"/>
    <n v="0"/>
    <n v="117"/>
    <n v="117"/>
    <n v="5000"/>
    <x v="7"/>
    <s v="live"/>
    <s v="Lolium multiflorum"/>
    <s v="High"/>
    <s v="FS"/>
    <s v="Seeded"/>
    <n v="2.34"/>
    <s v="G"/>
  </r>
  <r>
    <x v="5"/>
    <x v="1"/>
    <s v="entire"/>
    <n v="0"/>
    <n v="2"/>
    <n v="2"/>
    <n v="5000"/>
    <x v="14"/>
    <s v="live"/>
    <s v="Unidentified grass"/>
    <s v="High"/>
    <s v="FS"/>
    <s v="Seeded"/>
    <n v="0.04"/>
    <s v="G"/>
  </r>
  <r>
    <x v="5"/>
    <x v="1"/>
    <s v="entire"/>
    <n v="0"/>
    <n v="3"/>
    <n v="3"/>
    <n v="5000"/>
    <x v="102"/>
    <s v="dead"/>
    <s v="Koeleria cristata"/>
    <s v="High"/>
    <s v="FS"/>
    <s v="Seeded"/>
    <n v="0.06"/>
    <s v="G"/>
  </r>
  <r>
    <x v="5"/>
    <x v="1"/>
    <s v="entire"/>
    <n v="0"/>
    <n v="8"/>
    <n v="8"/>
    <n v="5000"/>
    <x v="108"/>
    <s v="live"/>
    <s v="Clematis pseudoalpina"/>
    <s v="High"/>
    <s v="FS"/>
    <s v="Seeded"/>
    <n v="0.16"/>
    <s v="F"/>
  </r>
  <r>
    <x v="5"/>
    <x v="1"/>
    <s v="entire"/>
    <n v="0"/>
    <n v="11"/>
    <n v="11"/>
    <n v="5000"/>
    <x v="22"/>
    <s v="live"/>
    <s v="Robinia neomexicana"/>
    <s v="High"/>
    <s v="FS"/>
    <s v="Seeded"/>
    <n v="0.22"/>
    <s v="S"/>
  </r>
  <r>
    <x v="5"/>
    <x v="1"/>
    <s v="entire"/>
    <n v="0"/>
    <n v="5"/>
    <n v="5"/>
    <n v="5000"/>
    <x v="15"/>
    <s v="live"/>
    <s v="Oenothera hookeri"/>
    <s v="High"/>
    <s v="FS"/>
    <s v="Seeded"/>
    <n v="0.1"/>
    <s v="F"/>
  </r>
  <r>
    <x v="5"/>
    <x v="1"/>
    <s v="entire"/>
    <n v="0"/>
    <n v="2"/>
    <n v="2"/>
    <n v="5000"/>
    <x v="77"/>
    <s v="live"/>
    <s v="Taraxacum officinale"/>
    <s v="High"/>
    <s v="FS"/>
    <s v="Seeded"/>
    <n v="0.04"/>
    <s v="F"/>
  </r>
  <r>
    <x v="5"/>
    <x v="1"/>
    <s v="entire"/>
    <n v="0"/>
    <n v="2"/>
    <n v="2"/>
    <n v="5000"/>
    <x v="8"/>
    <s v="dead"/>
    <s v="Bromus inermis"/>
    <s v="High"/>
    <s v="FS"/>
    <s v="Seeded"/>
    <n v="0.04"/>
    <s v="G"/>
  </r>
  <r>
    <x v="5"/>
    <x v="1"/>
    <s v="entire"/>
    <n v="0"/>
    <n v="14"/>
    <n v="14"/>
    <n v="5000"/>
    <x v="7"/>
    <s v="dead"/>
    <s v="Lolium multiflorum"/>
    <s v="High"/>
    <s v="FS"/>
    <s v="Seeded"/>
    <n v="0.27999999999999997"/>
    <s v="G"/>
  </r>
  <r>
    <x v="5"/>
    <x v="1"/>
    <s v="entire"/>
    <n v="0"/>
    <n v="1"/>
    <n v="1"/>
    <n v="5000"/>
    <x v="62"/>
    <s v="live"/>
    <s v="Agropyron species"/>
    <s v="High"/>
    <s v="FS"/>
    <s v="Seeded"/>
    <n v="0.02"/>
    <s v="G"/>
  </r>
  <r>
    <x v="5"/>
    <x v="1"/>
    <s v="entire"/>
    <n v="0"/>
    <n v="154"/>
    <n v="154"/>
    <n v="5000"/>
    <x v="75"/>
    <s v="dead"/>
    <s v="Abies concolor"/>
    <s v="High"/>
    <s v="FS"/>
    <s v="Seeded"/>
    <n v="3.08"/>
    <s v="T"/>
  </r>
  <r>
    <x v="5"/>
    <x v="1"/>
    <s v="entire"/>
    <n v="0"/>
    <n v="1"/>
    <n v="1"/>
    <n v="5000"/>
    <x v="5"/>
    <s v="dead"/>
    <s v="bromus carinatus"/>
    <s v="High"/>
    <s v="FS"/>
    <s v="Seeded"/>
    <n v="0.02"/>
    <s v="G"/>
  </r>
  <r>
    <x v="5"/>
    <x v="1"/>
    <s v="entire"/>
    <n v="0"/>
    <n v="1"/>
    <n v="1"/>
    <n v="5000"/>
    <x v="73"/>
    <s v="dead"/>
    <s v="Bromus tectorum"/>
    <s v="High"/>
    <s v="FS"/>
    <s v="Seeded"/>
    <n v="0.02"/>
    <s v="G"/>
  </r>
  <r>
    <x v="5"/>
    <x v="2"/>
    <s v="entire"/>
    <n v="3847"/>
    <n v="0"/>
    <n v="3847"/>
    <n v="5006"/>
    <x v="3"/>
    <s v="live"/>
    <s v="Litter"/>
    <s v="High"/>
    <s v="FS"/>
    <s v="Seeded"/>
    <n v="0"/>
    <s v="L"/>
  </r>
  <r>
    <x v="5"/>
    <x v="2"/>
    <s v="entire"/>
    <n v="595"/>
    <n v="0"/>
    <n v="595"/>
    <n v="5006"/>
    <x v="34"/>
    <s v="live"/>
    <s v="combined soil,cryp,pumc,grav,rock"/>
    <s v="High"/>
    <s v="FS"/>
    <s v="Seeded"/>
    <n v="0"/>
    <s v="B"/>
  </r>
  <r>
    <x v="5"/>
    <x v="2"/>
    <s v="entire"/>
    <n v="292"/>
    <n v="141"/>
    <n v="433"/>
    <n v="5006"/>
    <x v="4"/>
    <s v="live"/>
    <s v="Dead wood"/>
    <s v="High"/>
    <s v="FS"/>
    <s v="Seeded"/>
    <n v="2.8166200559328805"/>
    <s v="L"/>
  </r>
  <r>
    <x v="5"/>
    <x v="2"/>
    <s v="entire"/>
    <n v="97"/>
    <n v="735"/>
    <n v="832"/>
    <n v="5006"/>
    <x v="102"/>
    <s v="live"/>
    <s v="Koeleria cristata"/>
    <s v="High"/>
    <s v="FS"/>
    <s v="Seeded"/>
    <n v="14.682381142628845"/>
    <s v="G"/>
  </r>
  <r>
    <x v="5"/>
    <x v="2"/>
    <s v="entire"/>
    <n v="64"/>
    <n v="0"/>
    <n v="64"/>
    <n v="5006"/>
    <x v="111"/>
    <s v="live"/>
    <s v="Antennaria spp."/>
    <s v="High"/>
    <s v="FS"/>
    <s v="Seeded"/>
    <n v="0"/>
    <s v="F"/>
  </r>
  <r>
    <x v="5"/>
    <x v="2"/>
    <s v="entire"/>
    <n v="30"/>
    <n v="873"/>
    <n v="903"/>
    <n v="5006"/>
    <x v="8"/>
    <s v="live"/>
    <s v="Bromus inermis"/>
    <s v="High"/>
    <s v="FS"/>
    <s v="Seeded"/>
    <n v="17.439073112265284"/>
    <s v="G"/>
  </r>
  <r>
    <x v="5"/>
    <x v="2"/>
    <s v="entire"/>
    <n v="21"/>
    <n v="698"/>
    <n v="719"/>
    <n v="5006"/>
    <x v="12"/>
    <s v="live"/>
    <s v="Muhlenbergia montana"/>
    <s v="High"/>
    <s v="FS"/>
    <s v="Seeded"/>
    <n v="13.943268078306032"/>
    <s v="G"/>
  </r>
  <r>
    <x v="5"/>
    <x v="2"/>
    <s v="entire"/>
    <n v="12"/>
    <n v="0"/>
    <n v="12"/>
    <n v="5006"/>
    <x v="27"/>
    <s v="live"/>
    <s v="Animal feces"/>
    <s v="High"/>
    <s v="FS"/>
    <s v="Seeded"/>
    <n v="0"/>
    <s v="L"/>
  </r>
  <r>
    <x v="5"/>
    <x v="2"/>
    <s v="entire"/>
    <n v="12"/>
    <n v="0"/>
    <n v="12"/>
    <n v="5006"/>
    <x v="45"/>
    <s v="live"/>
    <s v="Artemisia ludoviciana"/>
    <s v="High"/>
    <s v="FS"/>
    <s v="Seeded"/>
    <n v="0"/>
    <s v="F"/>
  </r>
  <r>
    <x v="5"/>
    <x v="2"/>
    <s v="entire"/>
    <n v="10"/>
    <n v="1010"/>
    <n v="1020"/>
    <n v="5006"/>
    <x v="2"/>
    <s v="live"/>
    <s v="Pinus ponderosa"/>
    <s v="High"/>
    <s v="FS"/>
    <s v="Seeded"/>
    <n v="20.175789053136235"/>
    <s v="T"/>
  </r>
  <r>
    <x v="5"/>
    <x v="2"/>
    <s v="entire"/>
    <n v="9"/>
    <n v="7"/>
    <n v="16"/>
    <n v="5006"/>
    <x v="76"/>
    <s v="live"/>
    <s v="Antennaria parvifolia"/>
    <s v="High"/>
    <s v="FS"/>
    <s v="Seeded"/>
    <n v="0.13983220135836996"/>
    <s v="F"/>
  </r>
  <r>
    <x v="5"/>
    <x v="2"/>
    <s v="entire"/>
    <n v="8"/>
    <n v="60"/>
    <n v="68"/>
    <n v="5006"/>
    <x v="35"/>
    <s v="live"/>
    <s v="Carex spp."/>
    <s v="High"/>
    <s v="FS"/>
    <s v="Seeded"/>
    <n v="1.1985617259288852"/>
    <s v="G"/>
  </r>
  <r>
    <x v="5"/>
    <x v="2"/>
    <s v="entire"/>
    <n v="5"/>
    <n v="0"/>
    <n v="5"/>
    <n v="5006"/>
    <x v="26"/>
    <s v="dead"/>
    <s v="Unidentified grass"/>
    <s v="High"/>
    <s v="FS"/>
    <s v="Seeded"/>
    <n v="0"/>
    <s v="G"/>
  </r>
  <r>
    <x v="5"/>
    <x v="2"/>
    <s v="entire"/>
    <n v="4"/>
    <n v="0"/>
    <n v="4"/>
    <n v="5006"/>
    <x v="93"/>
    <s v="live"/>
    <s v="Allium cernuum"/>
    <s v="High"/>
    <s v="FS"/>
    <s v="Seeded"/>
    <n v="0"/>
    <s v="F"/>
  </r>
  <r>
    <x v="5"/>
    <x v="2"/>
    <s v="entire"/>
    <n v="0"/>
    <n v="100"/>
    <n v="100"/>
    <n v="5006"/>
    <x v="2"/>
    <s v="dead"/>
    <s v="Pinus ponderosa"/>
    <s v="High"/>
    <s v="FS"/>
    <s v="Seeded"/>
    <n v="1.9976028765481422"/>
    <s v="T"/>
  </r>
  <r>
    <x v="5"/>
    <x v="2"/>
    <s v="entire"/>
    <n v="0"/>
    <n v="307"/>
    <n v="307"/>
    <n v="5006"/>
    <x v="11"/>
    <s v="live"/>
    <s v="Quercus gambellii"/>
    <s v="High"/>
    <s v="FS"/>
    <s v="Seeded"/>
    <n v="6.1326408310027967"/>
    <s v="S"/>
  </r>
  <r>
    <x v="5"/>
    <x v="2"/>
    <s v="entire"/>
    <n v="0"/>
    <n v="237"/>
    <n v="237"/>
    <n v="5006"/>
    <x v="22"/>
    <s v="live"/>
    <s v="Robinia neomexicana"/>
    <s v="High"/>
    <s v="FS"/>
    <s v="Seeded"/>
    <n v="4.7343188174190969"/>
    <s v="S"/>
  </r>
  <r>
    <x v="5"/>
    <x v="2"/>
    <s v="entire"/>
    <n v="0"/>
    <n v="50"/>
    <n v="50"/>
    <n v="5006"/>
    <x v="107"/>
    <s v="live"/>
    <s v="Bromus ciliatus"/>
    <s v="High"/>
    <s v="FS"/>
    <s v="Seeded"/>
    <n v="0.99880143827407109"/>
    <s v="G"/>
  </r>
  <r>
    <x v="5"/>
    <x v="2"/>
    <s v="entire"/>
    <n v="0"/>
    <n v="1"/>
    <n v="1"/>
    <n v="5006"/>
    <x v="97"/>
    <s v="live"/>
    <s v="Senecio sp."/>
    <s v="High"/>
    <s v="FS"/>
    <s v="Seeded"/>
    <n v="1.9976028765481421E-2"/>
    <s v="F"/>
  </r>
  <r>
    <x v="5"/>
    <x v="2"/>
    <s v="entire"/>
    <n v="0"/>
    <n v="14"/>
    <n v="14"/>
    <n v="5006"/>
    <x v="66"/>
    <s v="live"/>
    <s v="Schizachyrium scoparius"/>
    <s v="High"/>
    <s v="FS"/>
    <s v="Seeded"/>
    <n v="0.27966440271673992"/>
    <s v="G"/>
  </r>
  <r>
    <x v="5"/>
    <x v="2"/>
    <s v="entire"/>
    <n v="0"/>
    <n v="1"/>
    <n v="1"/>
    <n v="5006"/>
    <x v="44"/>
    <s v="live"/>
    <s v="Bahia dissecta"/>
    <s v="High"/>
    <s v="FS"/>
    <s v="Seeded"/>
    <n v="1.9976028765481421E-2"/>
    <s v="F"/>
  </r>
  <r>
    <x v="5"/>
    <x v="2"/>
    <s v="entire"/>
    <n v="0"/>
    <n v="207"/>
    <n v="207"/>
    <n v="5006"/>
    <x v="112"/>
    <s v="live"/>
    <s v="Fragaria americana"/>
    <s v="High"/>
    <s v="FS"/>
    <s v="Seeded"/>
    <n v="4.1350379544546545"/>
    <s v="F"/>
  </r>
  <r>
    <x v="5"/>
    <x v="2"/>
    <s v="entire"/>
    <n v="0"/>
    <n v="10"/>
    <n v="10"/>
    <n v="5006"/>
    <x v="113"/>
    <s v="live"/>
    <s v="Rubus strigosus"/>
    <s v="High"/>
    <s v="FS"/>
    <s v="Seeded"/>
    <n v="0.19976028765481421"/>
    <s v="U"/>
  </r>
  <r>
    <x v="5"/>
    <x v="2"/>
    <s v="entire"/>
    <n v="0"/>
    <n v="23"/>
    <n v="23"/>
    <n v="5006"/>
    <x v="108"/>
    <s v="live"/>
    <s v="Clematis pseudoalpina"/>
    <s v="High"/>
    <s v="FS"/>
    <s v="Seeded"/>
    <n v="0.45944866160607267"/>
    <s v="F"/>
  </r>
  <r>
    <x v="5"/>
    <x v="3"/>
    <s v="entire"/>
    <n v="2995"/>
    <n v="0"/>
    <n v="2995"/>
    <n v="5020"/>
    <x v="34"/>
    <s v="live"/>
    <s v="combined soil,pumc,grav,rock"/>
    <s v="High"/>
    <s v="FS"/>
    <s v="Seeded"/>
    <n v="0"/>
    <s v="F"/>
  </r>
  <r>
    <x v="5"/>
    <x v="3"/>
    <s v="entire"/>
    <n v="1512"/>
    <n v="0"/>
    <n v="1512"/>
    <n v="5020"/>
    <x v="47"/>
    <s v="live"/>
    <s v="Pumice soil"/>
    <s v="High"/>
    <s v="FS"/>
    <s v="Seeded"/>
    <n v="0"/>
    <s v="B"/>
  </r>
  <r>
    <x v="5"/>
    <x v="3"/>
    <s v="entire"/>
    <n v="458"/>
    <n v="4"/>
    <n v="462"/>
    <n v="5020"/>
    <x v="3"/>
    <s v="live"/>
    <s v="Litter"/>
    <s v="High"/>
    <s v="FS"/>
    <s v="Seeded"/>
    <n v="7.9681274900398405E-2"/>
    <s v="L"/>
  </r>
  <r>
    <x v="5"/>
    <x v="3"/>
    <s v="entire"/>
    <n v="48"/>
    <n v="2"/>
    <n v="50"/>
    <n v="5020"/>
    <x v="4"/>
    <s v="live"/>
    <s v="Dead wood"/>
    <s v="High"/>
    <s v="FS"/>
    <s v="Seeded"/>
    <n v="3.9840637450199202E-2"/>
    <s v="L"/>
  </r>
  <r>
    <x v="5"/>
    <x v="3"/>
    <s v="entire"/>
    <n v="6"/>
    <n v="46"/>
    <n v="52"/>
    <n v="5020"/>
    <x v="102"/>
    <s v="live"/>
    <s v="Koeleria cristata"/>
    <s v="High"/>
    <s v="FS"/>
    <s v="Seeded"/>
    <n v="0.91633466135458164"/>
    <s v="G"/>
  </r>
  <r>
    <x v="5"/>
    <x v="3"/>
    <s v="entire"/>
    <n v="1"/>
    <n v="22"/>
    <n v="23"/>
    <n v="5020"/>
    <x v="93"/>
    <s v="live"/>
    <s v="Allium cernuum"/>
    <s v="High"/>
    <s v="FS"/>
    <s v="Seeded"/>
    <n v="0.43824701195219129"/>
    <s v="F"/>
  </r>
  <r>
    <x v="5"/>
    <x v="3"/>
    <s v="entire"/>
    <n v="0"/>
    <n v="9"/>
    <n v="9"/>
    <n v="5020"/>
    <x v="110"/>
    <s v="live"/>
    <s v="Erysimum capitatum"/>
    <s v="High"/>
    <s v="FS"/>
    <s v="Seeded"/>
    <n v="0.17928286852589642"/>
    <s v="F"/>
  </r>
  <r>
    <x v="5"/>
    <x v="3"/>
    <s v="entire"/>
    <n v="0"/>
    <n v="1060"/>
    <n v="1060"/>
    <n v="5020"/>
    <x v="2"/>
    <s v="dead"/>
    <s v="Pinus ponderosa"/>
    <s v="High"/>
    <s v="FS"/>
    <s v="Seeded"/>
    <n v="21.115537848605577"/>
    <s v="T"/>
  </r>
  <r>
    <x v="5"/>
    <x v="3"/>
    <s v="entire"/>
    <n v="0"/>
    <n v="13"/>
    <n v="13"/>
    <n v="5020"/>
    <x v="114"/>
    <s v="live"/>
    <s v="Packera fendleri (was Senecio fendleri)"/>
    <s v="High"/>
    <s v="FS"/>
    <s v="Seeded"/>
    <n v="0.25896414342629481"/>
    <s v="F"/>
  </r>
  <r>
    <x v="5"/>
    <x v="3"/>
    <s v="entire"/>
    <n v="0"/>
    <n v="11"/>
    <n v="11"/>
    <n v="5020"/>
    <x v="12"/>
    <s v="live"/>
    <s v="Muhlenbergia montana"/>
    <s v="High"/>
    <s v="FS"/>
    <s v="Seeded"/>
    <n v="0.21912350597609564"/>
    <s v="G"/>
  </r>
  <r>
    <x v="5"/>
    <x v="3"/>
    <s v="entire"/>
    <n v="0"/>
    <n v="365"/>
    <n v="365"/>
    <n v="5020"/>
    <x v="22"/>
    <s v="live"/>
    <s v="Robinia neomexicana"/>
    <s v="High"/>
    <s v="FS"/>
    <s v="Seeded"/>
    <n v="7.2709163346613552"/>
    <s v="S"/>
  </r>
  <r>
    <x v="5"/>
    <x v="3"/>
    <s v="entire"/>
    <n v="0"/>
    <n v="5"/>
    <n v="5"/>
    <n v="5020"/>
    <x v="108"/>
    <s v="live"/>
    <s v="Clematis pseudoalpina"/>
    <s v="High"/>
    <s v="FS"/>
    <s v="Seeded"/>
    <n v="9.9601593625498003E-2"/>
    <s v="F"/>
  </r>
  <r>
    <x v="5"/>
    <x v="3"/>
    <s v="entire"/>
    <n v="0"/>
    <n v="54"/>
    <n v="54"/>
    <n v="5020"/>
    <x v="28"/>
    <s v="live"/>
    <s v="Chenopodium fremontii"/>
    <s v="High"/>
    <s v="FS"/>
    <s v="Seeded"/>
    <n v="1.0756972111553786"/>
    <s v="F"/>
  </r>
  <r>
    <x v="5"/>
    <x v="3"/>
    <s v="entire"/>
    <n v="0"/>
    <n v="1"/>
    <n v="1"/>
    <n v="5020"/>
    <x v="115"/>
    <s v="live"/>
    <s v="Human debris, inorganic"/>
    <s v="High"/>
    <s v="FS"/>
    <s v="Seeded"/>
    <n v="1.9920318725099601E-2"/>
    <s v="B"/>
  </r>
  <r>
    <x v="5"/>
    <x v="3"/>
    <s v="entire"/>
    <n v="0"/>
    <n v="3"/>
    <n v="3"/>
    <n v="5020"/>
    <x v="41"/>
    <s v="live"/>
    <s v="Unidentified forb"/>
    <s v="High"/>
    <s v="FS"/>
    <s v="Seeded"/>
    <n v="5.97609561752988E-2"/>
    <s v="F"/>
  </r>
  <r>
    <x v="5"/>
    <x v="3"/>
    <s v="entire"/>
    <n v="0"/>
    <n v="1"/>
    <n v="1"/>
    <n v="5020"/>
    <x v="26"/>
    <s v="live"/>
    <s v="Unidentified grass"/>
    <s v="High"/>
    <s v="FS"/>
    <s v="Seeded"/>
    <n v="1.9920318725099601E-2"/>
    <s v="G"/>
  </r>
  <r>
    <x v="5"/>
    <x v="3"/>
    <s v="entire"/>
    <n v="0"/>
    <n v="44"/>
    <n v="44"/>
    <n v="5020"/>
    <x v="8"/>
    <s v="live"/>
    <s v="Bromus inermis"/>
    <s v="High"/>
    <s v="FS"/>
    <s v="Seeded"/>
    <n v="0.87649402390438258"/>
    <s v="G"/>
  </r>
  <r>
    <x v="5"/>
    <x v="3"/>
    <s v="entire"/>
    <n v="0"/>
    <n v="96"/>
    <n v="96"/>
    <n v="5020"/>
    <x v="11"/>
    <s v="live"/>
    <s v="Quercus gambellii"/>
    <s v="High"/>
    <s v="FS"/>
    <s v="Seeded"/>
    <n v="1.9123505976095616"/>
    <s v="S"/>
  </r>
  <r>
    <x v="5"/>
    <x v="4"/>
    <s v="entire"/>
    <n v="2680"/>
    <n v="0"/>
    <n v="2680"/>
    <n v="5000"/>
    <x v="47"/>
    <s v="live"/>
    <s v="Pumice soil"/>
    <s v="High"/>
    <s v="FS"/>
    <s v="Seeded"/>
    <n v="0"/>
    <s v="B"/>
  </r>
  <r>
    <x v="5"/>
    <x v="4"/>
    <s v="entire"/>
    <n v="923"/>
    <n v="263"/>
    <n v="1186"/>
    <n v="5000"/>
    <x v="3"/>
    <s v="live"/>
    <s v="Litter"/>
    <s v="High"/>
    <s v="FS"/>
    <s v="Seeded"/>
    <n v="5.26"/>
    <s v="L"/>
  </r>
  <r>
    <x v="5"/>
    <x v="4"/>
    <s v="entire"/>
    <n v="876"/>
    <n v="0"/>
    <n v="876"/>
    <n v="5000"/>
    <x v="34"/>
    <s v="live"/>
    <s v="combined soil,pumc,grav,rock"/>
    <s v="High"/>
    <s v="FS"/>
    <s v="Seeded"/>
    <n v="0"/>
    <s v="F"/>
  </r>
  <r>
    <x v="5"/>
    <x v="4"/>
    <s v="entire"/>
    <n v="117"/>
    <n v="663"/>
    <n v="780"/>
    <n v="5000"/>
    <x v="8"/>
    <s v="live"/>
    <s v="Bromus inermis"/>
    <s v="High"/>
    <s v="FS"/>
    <s v="Seeded"/>
    <n v="13.26"/>
    <s v="G"/>
  </r>
  <r>
    <x v="5"/>
    <x v="4"/>
    <s v="entire"/>
    <n v="106"/>
    <n v="543"/>
    <n v="649"/>
    <n v="5000"/>
    <x v="26"/>
    <s v="live"/>
    <s v="Unidentified grass"/>
    <s v="High"/>
    <s v="FS"/>
    <s v="Seeded"/>
    <n v="10.86"/>
    <s v="G"/>
  </r>
  <r>
    <x v="5"/>
    <x v="4"/>
    <s v="entire"/>
    <n v="60"/>
    <n v="333"/>
    <n v="393"/>
    <n v="5000"/>
    <x v="32"/>
    <s v="live"/>
    <s v="Verbascum thapsus"/>
    <s v="High"/>
    <s v="FS"/>
    <s v="Seeded"/>
    <n v="6.660000000000001"/>
    <s v="F"/>
  </r>
  <r>
    <x v="5"/>
    <x v="4"/>
    <s v="entire"/>
    <n v="54"/>
    <n v="0"/>
    <n v="54"/>
    <n v="5000"/>
    <x v="27"/>
    <s v="live"/>
    <s v="Animal feces"/>
    <s v="High"/>
    <s v="FS"/>
    <s v="Seeded"/>
    <n v="0"/>
    <s v="L"/>
  </r>
  <r>
    <x v="5"/>
    <x v="4"/>
    <s v="entire"/>
    <n v="53"/>
    <n v="1168"/>
    <n v="1221"/>
    <n v="5000"/>
    <x v="41"/>
    <s v="live"/>
    <s v="Unidentified forb"/>
    <s v="High"/>
    <s v="FS"/>
    <s v="Seeded"/>
    <n v="23.36"/>
    <s v="F"/>
  </r>
  <r>
    <x v="5"/>
    <x v="4"/>
    <s v="entire"/>
    <n v="50"/>
    <n v="305"/>
    <n v="355"/>
    <n v="5000"/>
    <x v="11"/>
    <s v="live"/>
    <s v="Quercus gambellii"/>
    <s v="High"/>
    <s v="FS"/>
    <s v="Seeded"/>
    <n v="6.1"/>
    <s v="S"/>
  </r>
  <r>
    <x v="5"/>
    <x v="4"/>
    <s v="entire"/>
    <n v="48"/>
    <n v="285"/>
    <n v="333"/>
    <n v="5000"/>
    <x v="4"/>
    <s v="live"/>
    <s v="Dead wood"/>
    <s v="High"/>
    <s v="FS"/>
    <s v="Seeded"/>
    <n v="5.7"/>
    <s v="L"/>
  </r>
  <r>
    <x v="5"/>
    <x v="4"/>
    <s v="entire"/>
    <n v="22"/>
    <n v="580"/>
    <n v="602"/>
    <n v="5000"/>
    <x v="22"/>
    <s v="live"/>
    <s v="Robinia neomexicana"/>
    <s v="High"/>
    <s v="FS"/>
    <s v="Seeded"/>
    <n v="11.600000000000001"/>
    <s v="S"/>
  </r>
  <r>
    <x v="5"/>
    <x v="4"/>
    <s v="entire"/>
    <n v="5"/>
    <n v="0"/>
    <n v="5"/>
    <n v="5000"/>
    <x v="9"/>
    <s v="dead"/>
    <s v="Tree root, exposed, living"/>
    <s v="High"/>
    <s v="FS"/>
    <s v="Seeded"/>
    <n v="0"/>
    <s v="T"/>
  </r>
  <r>
    <x v="5"/>
    <x v="4"/>
    <s v="entire"/>
    <n v="5"/>
    <n v="0"/>
    <n v="5"/>
    <n v="5000"/>
    <x v="26"/>
    <s v="dead"/>
    <s v="Unidentified grass"/>
    <s v="High"/>
    <s v="FS"/>
    <s v="Seeded"/>
    <n v="0"/>
    <s v="G"/>
  </r>
  <r>
    <x v="5"/>
    <x v="4"/>
    <s v="entire"/>
    <n v="1"/>
    <n v="20"/>
    <n v="21"/>
    <n v="5000"/>
    <x v="41"/>
    <s v="dead"/>
    <s v="Unidentified forb"/>
    <s v="High"/>
    <s v="FS"/>
    <s v="Seeded"/>
    <n v="0.4"/>
    <s v="F"/>
  </r>
  <r>
    <x v="5"/>
    <x v="4"/>
    <s v="entire"/>
    <n v="0"/>
    <n v="130"/>
    <n v="130"/>
    <n v="5000"/>
    <x v="2"/>
    <s v="dead"/>
    <s v="Pinus ponderosa"/>
    <s v="High"/>
    <s v="FS"/>
    <s v="Seeded"/>
    <n v="2.6"/>
    <s v="T"/>
  </r>
  <r>
    <x v="5"/>
    <x v="4"/>
    <s v="entire"/>
    <n v="0"/>
    <n v="11"/>
    <n v="11"/>
    <n v="5000"/>
    <x v="32"/>
    <s v="dead"/>
    <s v="Verbascum thapsus"/>
    <s v="High"/>
    <s v="FS"/>
    <s v="Seeded"/>
    <n v="0.22"/>
    <s v="F"/>
  </r>
  <r>
    <x v="5"/>
    <x v="5"/>
    <s v="entire"/>
    <n v="2330"/>
    <n v="0"/>
    <n v="2330"/>
    <n v="5015"/>
    <x v="47"/>
    <s v="live"/>
    <s v="Pumice soil"/>
    <s v="High"/>
    <s v="FS"/>
    <s v="Seeded"/>
    <n v="0"/>
    <s v="B"/>
  </r>
  <r>
    <x v="5"/>
    <x v="5"/>
    <s v="entire"/>
    <n v="1617"/>
    <n v="276"/>
    <n v="1893"/>
    <n v="5015"/>
    <x v="3"/>
    <s v="live"/>
    <s v="Litter"/>
    <s v="High"/>
    <s v="FS"/>
    <s v="Seeded"/>
    <n v="5.5034895314057826"/>
    <s v="L"/>
  </r>
  <r>
    <x v="5"/>
    <x v="5"/>
    <s v="entire"/>
    <n v="323"/>
    <n v="419"/>
    <n v="742"/>
    <n v="5015"/>
    <x v="4"/>
    <s v="live"/>
    <s v="Dead wood"/>
    <s v="High"/>
    <s v="FS"/>
    <s v="Seeded"/>
    <n v="8.3549351944167505"/>
    <s v="L"/>
  </r>
  <r>
    <x v="5"/>
    <x v="5"/>
    <s v="entire"/>
    <n v="220"/>
    <n v="0"/>
    <n v="220"/>
    <n v="5015"/>
    <x v="34"/>
    <s v="live"/>
    <s v="combined soil,pumc,grav,rock"/>
    <s v="High"/>
    <s v="FS"/>
    <s v="Seeded"/>
    <n v="0"/>
    <s v="F"/>
  </r>
  <r>
    <x v="5"/>
    <x v="5"/>
    <s v="entire"/>
    <n v="178"/>
    <n v="913"/>
    <n v="1091"/>
    <n v="5015"/>
    <x v="8"/>
    <s v="live"/>
    <s v="Bromus inermis"/>
    <s v="High"/>
    <s v="FS"/>
    <s v="Seeded"/>
    <n v="18.205383848454638"/>
    <s v="G"/>
  </r>
  <r>
    <x v="5"/>
    <x v="5"/>
    <s v="entire"/>
    <n v="130"/>
    <n v="401"/>
    <n v="531"/>
    <n v="5015"/>
    <x v="102"/>
    <s v="live"/>
    <s v="Koeleria cristata"/>
    <s v="High"/>
    <s v="FS"/>
    <s v="Seeded"/>
    <n v="7.9960119641076774"/>
    <s v="G"/>
  </r>
  <r>
    <x v="5"/>
    <x v="5"/>
    <s v="entire"/>
    <n v="74"/>
    <n v="534"/>
    <n v="608"/>
    <n v="5015"/>
    <x v="12"/>
    <s v="live"/>
    <s v="Muhlenbergia montana"/>
    <s v="High"/>
    <s v="FS"/>
    <s v="Seeded"/>
    <n v="10.648055832502493"/>
    <s v="G"/>
  </r>
  <r>
    <x v="5"/>
    <x v="5"/>
    <s v="entire"/>
    <n v="28"/>
    <n v="75"/>
    <n v="103"/>
    <n v="5015"/>
    <x v="56"/>
    <s v="live"/>
    <s v="Packera multilobata -"/>
    <s v="High"/>
    <s v="FS"/>
    <s v="Seeded"/>
    <n v="1.4955134596211366"/>
    <s v="F"/>
  </r>
  <r>
    <x v="5"/>
    <x v="5"/>
    <s v="entire"/>
    <n v="25"/>
    <n v="286"/>
    <n v="311"/>
    <n v="5015"/>
    <x v="57"/>
    <s v="live"/>
    <s v="Viguiera multiflora"/>
    <s v="High"/>
    <s v="FS"/>
    <s v="Seeded"/>
    <n v="5.702891326021934"/>
    <s v="F"/>
  </r>
  <r>
    <x v="5"/>
    <x v="5"/>
    <s v="entire"/>
    <n v="23"/>
    <n v="103"/>
    <n v="126"/>
    <n v="5015"/>
    <x v="32"/>
    <s v="live"/>
    <s v="Verbascum thapsus"/>
    <s v="High"/>
    <s v="FS"/>
    <s v="Seeded"/>
    <n v="2.0538384845463611"/>
    <s v="F"/>
  </r>
  <r>
    <x v="5"/>
    <x v="5"/>
    <s v="entire"/>
    <n v="15"/>
    <n v="403"/>
    <n v="418"/>
    <n v="5015"/>
    <x v="11"/>
    <s v="live"/>
    <s v="Quercus gambellii"/>
    <s v="High"/>
    <s v="FS"/>
    <s v="Seeded"/>
    <n v="8.0358923230309074"/>
    <s v="S"/>
  </r>
  <r>
    <x v="5"/>
    <x v="5"/>
    <s v="entire"/>
    <n v="13"/>
    <n v="34"/>
    <n v="47"/>
    <n v="5015"/>
    <x v="44"/>
    <s v="live"/>
    <s v="Bahia dissecta"/>
    <s v="High"/>
    <s v="FS"/>
    <s v="Seeded"/>
    <n v="0.67796610169491522"/>
    <s v="F"/>
  </r>
  <r>
    <x v="5"/>
    <x v="5"/>
    <s v="entire"/>
    <n v="6"/>
    <n v="822"/>
    <n v="828"/>
    <n v="5015"/>
    <x v="22"/>
    <s v="live"/>
    <s v="Robinia neomexicana"/>
    <s v="High"/>
    <s v="FS"/>
    <s v="Seeded"/>
    <n v="16.390827517447658"/>
    <s v="S"/>
  </r>
  <r>
    <x v="5"/>
    <x v="5"/>
    <s v="entire"/>
    <n v="6"/>
    <n v="14"/>
    <n v="20"/>
    <n v="5015"/>
    <x v="45"/>
    <s v="live"/>
    <s v="Artemisia ludoviciana"/>
    <s v="High"/>
    <s v="FS"/>
    <s v="Seeded"/>
    <n v="0.2791625124626122"/>
    <s v="F"/>
  </r>
  <r>
    <x v="5"/>
    <x v="5"/>
    <s v="entire"/>
    <n v="6"/>
    <n v="74"/>
    <n v="80"/>
    <n v="5015"/>
    <x v="51"/>
    <s v="live"/>
    <s v="Achillea millefolium"/>
    <s v="High"/>
    <s v="FS"/>
    <s v="Seeded"/>
    <n v="1.4755732801595214"/>
    <s v="F"/>
  </r>
  <r>
    <x v="5"/>
    <x v="5"/>
    <s v="entire"/>
    <n v="5"/>
    <n v="10"/>
    <n v="15"/>
    <n v="5015"/>
    <x v="32"/>
    <s v="dead"/>
    <s v="Verbascum thapsus"/>
    <s v="High"/>
    <s v="FS"/>
    <s v="Seeded"/>
    <n v="0.19940179461615154"/>
    <s v="F"/>
  </r>
  <r>
    <x v="5"/>
    <x v="5"/>
    <s v="entire"/>
    <n v="4"/>
    <n v="74"/>
    <n v="78"/>
    <n v="5015"/>
    <x v="99"/>
    <s v="live"/>
    <s v="Poa fendleriana"/>
    <s v="High"/>
    <s v="FS"/>
    <s v="Seeded"/>
    <n v="1.4755732801595214"/>
    <s v="G"/>
  </r>
  <r>
    <x v="5"/>
    <x v="5"/>
    <s v="entire"/>
    <n v="3"/>
    <n v="0"/>
    <n v="3"/>
    <n v="5015"/>
    <x v="54"/>
    <s v="live"/>
    <s v="Moss"/>
    <s v="High"/>
    <s v="FS"/>
    <s v="Seeded"/>
    <n v="0"/>
    <s v="C"/>
  </r>
  <r>
    <x v="5"/>
    <x v="5"/>
    <s v="entire"/>
    <n v="3"/>
    <n v="8"/>
    <n v="11"/>
    <n v="5015"/>
    <x v="57"/>
    <s v="dead"/>
    <s v="Viguiera multiflora"/>
    <s v="High"/>
    <s v="FS"/>
    <s v="Seeded"/>
    <n v="0.15952143569292124"/>
    <s v="F"/>
  </r>
  <r>
    <x v="5"/>
    <x v="5"/>
    <s v="entire"/>
    <n v="3"/>
    <n v="9"/>
    <n v="12"/>
    <n v="5015"/>
    <x v="41"/>
    <s v="dead"/>
    <s v="Unidentified forb"/>
    <s v="High"/>
    <s v="FS"/>
    <s v="Seeded"/>
    <n v="0.1794616151545364"/>
    <s v="F"/>
  </r>
  <r>
    <x v="5"/>
    <x v="5"/>
    <s v="entire"/>
    <n v="2"/>
    <n v="19"/>
    <n v="21"/>
    <n v="5015"/>
    <x v="46"/>
    <s v="live"/>
    <s v="Oenothera sp."/>
    <s v="High"/>
    <s v="FS"/>
    <s v="Seeded"/>
    <n v="0.37886340977068794"/>
    <s v="F"/>
  </r>
  <r>
    <x v="5"/>
    <x v="5"/>
    <s v="entire"/>
    <n v="1"/>
    <n v="12"/>
    <n v="13"/>
    <n v="5015"/>
    <x v="116"/>
    <s v="live"/>
    <s v="Mentzelia multiflora"/>
    <s v="High"/>
    <s v="FS"/>
    <s v="Seeded"/>
    <n v="0.23928215353938184"/>
    <s v="F"/>
  </r>
  <r>
    <x v="5"/>
    <x v="5"/>
    <s v="entire"/>
    <n v="0"/>
    <n v="6"/>
    <n v="6"/>
    <n v="5015"/>
    <x v="93"/>
    <s v="live"/>
    <s v="Allium cernuum"/>
    <s v="High"/>
    <s v="FS"/>
    <s v="Seeded"/>
    <n v="0.11964107676969092"/>
    <s v="F"/>
  </r>
  <r>
    <x v="5"/>
    <x v="5"/>
    <s v="entire"/>
    <n v="0"/>
    <n v="31"/>
    <n v="31"/>
    <n v="5015"/>
    <x v="71"/>
    <s v="live"/>
    <s v="Carex spp."/>
    <s v="High"/>
    <s v="FS"/>
    <s v="Seeded"/>
    <n v="0.61814556331006976"/>
    <s v="G"/>
  </r>
  <r>
    <x v="6"/>
    <x v="0"/>
    <s v="entire"/>
    <n v="2520"/>
    <n v="0"/>
    <n v="2520"/>
    <n v="5000"/>
    <x v="3"/>
    <s v="live"/>
    <s v="Litter"/>
    <s v="Mod"/>
    <s v="FS"/>
    <s v="Unseeded"/>
    <n v="0"/>
    <s v="L"/>
  </r>
  <r>
    <x v="6"/>
    <x v="0"/>
    <s v="entire"/>
    <n v="2126"/>
    <n v="0"/>
    <n v="2126"/>
    <n v="5000"/>
    <x v="0"/>
    <s v="live"/>
    <s v="Gravel"/>
    <s v="Mod"/>
    <s v="FS"/>
    <s v="Unseeded"/>
    <n v="0"/>
    <s v="B"/>
  </r>
  <r>
    <x v="6"/>
    <x v="0"/>
    <s v="entire"/>
    <n v="166"/>
    <n v="0"/>
    <n v="166"/>
    <n v="5000"/>
    <x v="1"/>
    <s v="live"/>
    <s v="Soil"/>
    <s v="Mod"/>
    <s v="FS"/>
    <s v="Unseeded"/>
    <n v="0"/>
    <s v="B"/>
  </r>
  <r>
    <x v="6"/>
    <x v="0"/>
    <s v="entire"/>
    <n v="67"/>
    <n v="10"/>
    <n v="77"/>
    <n v="5000"/>
    <x v="4"/>
    <s v="live"/>
    <s v="Dead wood"/>
    <s v="Mod"/>
    <s v="FS"/>
    <s v="Unseeded"/>
    <n v="0.2"/>
    <s v="L"/>
  </r>
  <r>
    <x v="6"/>
    <x v="0"/>
    <s v="entire"/>
    <n v="57"/>
    <n v="0"/>
    <n v="57"/>
    <n v="5000"/>
    <x v="2"/>
    <s v="dead"/>
    <s v="Pinus ponderosa"/>
    <s v="Mod"/>
    <s v="FS"/>
    <s v="Unseeded"/>
    <n v="0"/>
    <s v="T"/>
  </r>
  <r>
    <x v="6"/>
    <x v="0"/>
    <s v="entire"/>
    <n v="30"/>
    <n v="0"/>
    <n v="30"/>
    <n v="5000"/>
    <x v="54"/>
    <s v="live"/>
    <s v="Moss"/>
    <s v="Mod"/>
    <s v="FS"/>
    <s v="Unseeded"/>
    <n v="0"/>
    <s v="C"/>
  </r>
  <r>
    <x v="6"/>
    <x v="0"/>
    <s v="entire"/>
    <n v="28"/>
    <n v="171"/>
    <n v="199"/>
    <n v="5000"/>
    <x v="12"/>
    <s v="live"/>
    <s v="Muhlenbergia montana"/>
    <s v="Mod"/>
    <s v="FS"/>
    <s v="Unseeded"/>
    <n v="3.42"/>
    <s v="G"/>
  </r>
  <r>
    <x v="6"/>
    <x v="0"/>
    <s v="entire"/>
    <n v="4"/>
    <n v="0"/>
    <n v="4"/>
    <n v="5000"/>
    <x v="27"/>
    <s v="live"/>
    <s v="Animal feces"/>
    <s v="Mod"/>
    <s v="FS"/>
    <s v="Unseeded"/>
    <n v="0"/>
    <s v="L"/>
  </r>
  <r>
    <x v="6"/>
    <x v="0"/>
    <s v="entire"/>
    <n v="2"/>
    <n v="305"/>
    <n v="307"/>
    <n v="5000"/>
    <x v="13"/>
    <s v="live"/>
    <s v="Carex spp."/>
    <s v="Mod"/>
    <s v="FS"/>
    <s v="Unseeded"/>
    <n v="6.1"/>
    <s v="G"/>
  </r>
  <r>
    <x v="6"/>
    <x v="0"/>
    <s v="entire"/>
    <n v="0"/>
    <n v="14"/>
    <n v="14"/>
    <n v="5000"/>
    <x v="117"/>
    <s v="live"/>
    <s v="Senecio wootonii"/>
    <s v="Mod"/>
    <s v="FS"/>
    <s v="Unseeded"/>
    <n v="0.27999999999999997"/>
    <s v="F"/>
  </r>
  <r>
    <x v="6"/>
    <x v="0"/>
    <s v="entire"/>
    <n v="0"/>
    <n v="218"/>
    <n v="218"/>
    <n v="5000"/>
    <x v="32"/>
    <s v="live"/>
    <s v="Verbascum thapsus"/>
    <s v="Mod"/>
    <s v="FS"/>
    <s v="Unseeded"/>
    <n v="4.3600000000000003"/>
    <s v="F"/>
  </r>
  <r>
    <x v="6"/>
    <x v="0"/>
    <s v="entire"/>
    <n v="0"/>
    <n v="139"/>
    <n v="139"/>
    <n v="5000"/>
    <x v="30"/>
    <s v="live"/>
    <s v="Conyza canadensis"/>
    <s v="Mod"/>
    <s v="FS"/>
    <s v="Unseeded"/>
    <n v="2.78"/>
    <s v="F"/>
  </r>
  <r>
    <x v="6"/>
    <x v="0"/>
    <s v="entire"/>
    <n v="0"/>
    <n v="31"/>
    <n v="31"/>
    <n v="5000"/>
    <x v="82"/>
    <s v="live"/>
    <s v="Tragopogon dubius"/>
    <s v="Mod"/>
    <s v="FS"/>
    <s v="Unseeded"/>
    <n v="0.62"/>
    <s v="F"/>
  </r>
  <r>
    <x v="6"/>
    <x v="0"/>
    <s v="entire"/>
    <n v="0"/>
    <n v="604"/>
    <n v="604"/>
    <n v="5000"/>
    <x v="23"/>
    <s v="live"/>
    <s v="Conyza schiedeana"/>
    <s v="Mod"/>
    <s v="FS"/>
    <s v="Unseeded"/>
    <n v="12.08"/>
    <s v="F"/>
  </r>
  <r>
    <x v="6"/>
    <x v="0"/>
    <s v="entire"/>
    <n v="0"/>
    <n v="265"/>
    <n v="265"/>
    <n v="5000"/>
    <x v="28"/>
    <s v="live"/>
    <s v="Chenopodium fremontii"/>
    <s v="Mod"/>
    <s v="FS"/>
    <s v="Unseeded"/>
    <n v="5.3"/>
    <s v="F"/>
  </r>
  <r>
    <x v="6"/>
    <x v="0"/>
    <s v="entire"/>
    <n v="0"/>
    <n v="157"/>
    <n v="157"/>
    <n v="5000"/>
    <x v="23"/>
    <s v="dead"/>
    <s v="Conyza schiedeana"/>
    <s v="Mod"/>
    <s v="FS"/>
    <s v="Unseeded"/>
    <n v="3.1399999999999997"/>
    <s v="F"/>
  </r>
  <r>
    <x v="6"/>
    <x v="0"/>
    <s v="entire"/>
    <n v="0"/>
    <n v="19"/>
    <n v="19"/>
    <n v="5000"/>
    <x v="104"/>
    <s v="dead"/>
    <s v="Linum neomexicana"/>
    <s v="Mod"/>
    <s v="FS"/>
    <s v="Unseeded"/>
    <n v="0.38"/>
    <s v="F"/>
  </r>
  <r>
    <x v="6"/>
    <x v="0"/>
    <s v="entire"/>
    <n v="0"/>
    <n v="15"/>
    <n v="15"/>
    <n v="5000"/>
    <x v="18"/>
    <s v="live"/>
    <s v="Cirsium spp."/>
    <s v="Mod"/>
    <s v="FS"/>
    <s v="Unseeded"/>
    <n v="0.3"/>
    <s v="F"/>
  </r>
  <r>
    <x v="6"/>
    <x v="0"/>
    <s v="entire"/>
    <n v="0"/>
    <n v="104"/>
    <n v="104"/>
    <n v="5000"/>
    <x v="24"/>
    <s v="live"/>
    <s v="Muhlenbergia wolfii"/>
    <s v="Mod"/>
    <s v="FS"/>
    <s v="Unseeded"/>
    <n v="2.08"/>
    <s v="G"/>
  </r>
  <r>
    <x v="6"/>
    <x v="0"/>
    <s v="entire"/>
    <n v="0"/>
    <n v="9"/>
    <n v="9"/>
    <n v="5000"/>
    <x v="118"/>
    <s v="live"/>
    <s v="Senecio eremophilis"/>
    <s v="Mod"/>
    <s v="FS"/>
    <s v="Unseeded"/>
    <n v="0.18"/>
    <s v="F"/>
  </r>
  <r>
    <x v="6"/>
    <x v="0"/>
    <s v="entire"/>
    <n v="0"/>
    <n v="16"/>
    <n v="16"/>
    <n v="5000"/>
    <x v="22"/>
    <s v="live"/>
    <s v="Robinia neomexicana"/>
    <s v="Mod"/>
    <s v="FS"/>
    <s v="Unseeded"/>
    <n v="0.32"/>
    <s v="S"/>
  </r>
  <r>
    <x v="6"/>
    <x v="1"/>
    <s v="entire"/>
    <n v="2826"/>
    <n v="0"/>
    <n v="2826"/>
    <n v="5000"/>
    <x v="3"/>
    <s v="live"/>
    <s v="Litter"/>
    <s v="Mod"/>
    <s v="FS"/>
    <s v="Unseeded"/>
    <n v="0"/>
    <s v="L"/>
  </r>
  <r>
    <x v="6"/>
    <x v="1"/>
    <s v="entire"/>
    <n v="1730"/>
    <n v="0"/>
    <n v="1730"/>
    <n v="5000"/>
    <x v="0"/>
    <s v="live"/>
    <s v="Gravel"/>
    <s v="Mod"/>
    <s v="FS"/>
    <s v="Unseeded"/>
    <n v="0"/>
    <s v="B"/>
  </r>
  <r>
    <x v="6"/>
    <x v="1"/>
    <s v="entire"/>
    <n v="99"/>
    <n v="8"/>
    <n v="107"/>
    <n v="5000"/>
    <x v="4"/>
    <s v="live"/>
    <s v="Dead wood"/>
    <s v="Mod"/>
    <s v="FS"/>
    <s v="Unseeded"/>
    <n v="0.16"/>
    <s v="L"/>
  </r>
  <r>
    <x v="6"/>
    <x v="1"/>
    <s v="entire"/>
    <n v="97"/>
    <n v="0"/>
    <n v="97"/>
    <n v="5000"/>
    <x v="54"/>
    <s v="live"/>
    <s v="Moss"/>
    <s v="Mod"/>
    <s v="FS"/>
    <s v="Unseeded"/>
    <n v="0"/>
    <s v="C"/>
  </r>
  <r>
    <x v="6"/>
    <x v="1"/>
    <s v="entire"/>
    <n v="76"/>
    <n v="0"/>
    <n v="76"/>
    <n v="5000"/>
    <x v="1"/>
    <s v="live"/>
    <s v="Soil"/>
    <s v="Mod"/>
    <s v="FS"/>
    <s v="Unseeded"/>
    <n v="0"/>
    <s v="B"/>
  </r>
  <r>
    <x v="6"/>
    <x v="1"/>
    <s v="entire"/>
    <n v="55"/>
    <n v="150"/>
    <n v="205"/>
    <n v="5000"/>
    <x v="30"/>
    <s v="live"/>
    <s v="Conyza canadensis"/>
    <s v="Mod"/>
    <s v="FS"/>
    <s v="Unseeded"/>
    <n v="3"/>
    <s v="F"/>
  </r>
  <r>
    <x v="6"/>
    <x v="1"/>
    <s v="entire"/>
    <n v="44"/>
    <n v="242"/>
    <n v="286"/>
    <n v="5000"/>
    <x v="12"/>
    <s v="live"/>
    <s v="Muhlenbergia montana"/>
    <s v="Mod"/>
    <s v="FS"/>
    <s v="Unseeded"/>
    <n v="4.84"/>
    <s v="G"/>
  </r>
  <r>
    <x v="6"/>
    <x v="1"/>
    <s v="entire"/>
    <n v="18"/>
    <n v="439"/>
    <n v="457"/>
    <n v="5000"/>
    <x v="13"/>
    <s v="live"/>
    <s v="Carex spp."/>
    <s v="Mod"/>
    <s v="FS"/>
    <s v="Unseeded"/>
    <n v="8.7800000000000011"/>
    <s v="G"/>
  </r>
  <r>
    <x v="6"/>
    <x v="1"/>
    <s v="entire"/>
    <n v="11"/>
    <n v="6"/>
    <n v="17"/>
    <n v="5000"/>
    <x v="2"/>
    <s v="dead"/>
    <s v="Pinus ponderosa"/>
    <s v="Mod"/>
    <s v="FS"/>
    <s v="Unseeded"/>
    <n v="0.12"/>
    <s v="T"/>
  </r>
  <r>
    <x v="6"/>
    <x v="1"/>
    <s v="entire"/>
    <n v="8"/>
    <n v="166"/>
    <n v="174"/>
    <n v="5000"/>
    <x v="32"/>
    <s v="live"/>
    <s v="Verbascum thapsus"/>
    <s v="Mod"/>
    <s v="FS"/>
    <s v="Unseeded"/>
    <n v="3.32"/>
    <s v="F"/>
  </r>
  <r>
    <x v="6"/>
    <x v="1"/>
    <s v="entire"/>
    <n v="8"/>
    <n v="0"/>
    <n v="8"/>
    <n v="5000"/>
    <x v="6"/>
    <s v="live"/>
    <s v="Rock"/>
    <s v="Mod"/>
    <s v="FS"/>
    <s v="Unseeded"/>
    <n v="0"/>
    <s v="B"/>
  </r>
  <r>
    <x v="6"/>
    <x v="1"/>
    <s v="entire"/>
    <n v="7"/>
    <n v="29"/>
    <n v="36"/>
    <n v="5000"/>
    <x v="23"/>
    <s v="dead"/>
    <s v="Conyza schiedeana"/>
    <s v="Mod"/>
    <s v="FS"/>
    <s v="Unseeded"/>
    <n v="0.57999999999999996"/>
    <s v="F"/>
  </r>
  <r>
    <x v="6"/>
    <x v="1"/>
    <s v="entire"/>
    <n v="7"/>
    <n v="0"/>
    <n v="7"/>
    <n v="5000"/>
    <x v="101"/>
    <s v="live"/>
    <s v="pine cone"/>
    <s v="Mod"/>
    <s v="FS"/>
    <s v="Unseeded"/>
    <n v="0"/>
    <s v="L"/>
  </r>
  <r>
    <x v="6"/>
    <x v="1"/>
    <s v="entire"/>
    <n v="4"/>
    <n v="20"/>
    <n v="24"/>
    <n v="5000"/>
    <x v="117"/>
    <s v="live"/>
    <s v="Senecio wootonii"/>
    <s v="Mod"/>
    <s v="FS"/>
    <s v="Unseeded"/>
    <n v="0.4"/>
    <s v="F"/>
  </r>
  <r>
    <x v="6"/>
    <x v="1"/>
    <s v="entire"/>
    <n v="3"/>
    <n v="8"/>
    <n v="11"/>
    <n v="5000"/>
    <x v="18"/>
    <s v="live"/>
    <s v="Cirsium spp."/>
    <s v="Mod"/>
    <s v="FS"/>
    <s v="Unseeded"/>
    <n v="0.16"/>
    <s v="F"/>
  </r>
  <r>
    <x v="6"/>
    <x v="1"/>
    <s v="entire"/>
    <n v="3"/>
    <n v="254"/>
    <n v="257"/>
    <n v="5000"/>
    <x v="28"/>
    <s v="live"/>
    <s v="Chenopodium fremontii"/>
    <s v="Mod"/>
    <s v="FS"/>
    <s v="Unseeded"/>
    <n v="5.08"/>
    <s v="F"/>
  </r>
  <r>
    <x v="6"/>
    <x v="1"/>
    <s v="entire"/>
    <n v="2"/>
    <n v="13"/>
    <n v="15"/>
    <n v="5000"/>
    <x v="28"/>
    <s v="dead"/>
    <s v="Chenopodium fremontii"/>
    <s v="Mod"/>
    <s v="FS"/>
    <s v="Unseeded"/>
    <n v="0.26"/>
    <s v="F"/>
  </r>
  <r>
    <x v="6"/>
    <x v="1"/>
    <s v="entire"/>
    <n v="2"/>
    <n v="0"/>
    <n v="2"/>
    <n v="5000"/>
    <x v="27"/>
    <s v="live"/>
    <s v="Animal feces"/>
    <s v="Mod"/>
    <s v="FS"/>
    <s v="Unseeded"/>
    <n v="0"/>
    <s v="L"/>
  </r>
  <r>
    <x v="6"/>
    <x v="1"/>
    <s v="entire"/>
    <n v="0"/>
    <n v="500"/>
    <n v="500"/>
    <n v="5000"/>
    <x v="2"/>
    <s v="live"/>
    <s v="Pinus ponderosa"/>
    <s v="Mod"/>
    <s v="FS"/>
    <s v="Unseeded"/>
    <n v="10"/>
    <s v="T"/>
  </r>
  <r>
    <x v="6"/>
    <x v="1"/>
    <s v="entire"/>
    <n v="0"/>
    <n v="6"/>
    <n v="6"/>
    <n v="5000"/>
    <x v="119"/>
    <s v="live"/>
    <s v="Epilobium ciliatum"/>
    <s v="Mod"/>
    <s v="FS"/>
    <s v="Unseeded"/>
    <n v="0.12"/>
    <s v="F"/>
  </r>
  <r>
    <x v="6"/>
    <x v="1"/>
    <s v="entire"/>
    <n v="0"/>
    <n v="3"/>
    <n v="3"/>
    <n v="5000"/>
    <x v="77"/>
    <s v="live"/>
    <s v="Taraxacum officinale"/>
    <s v="Mod"/>
    <s v="FS"/>
    <s v="Unseeded"/>
    <n v="0.06"/>
    <s v="F"/>
  </r>
  <r>
    <x v="6"/>
    <x v="1"/>
    <s v="entire"/>
    <n v="0"/>
    <n v="1"/>
    <n v="1"/>
    <n v="5000"/>
    <x v="82"/>
    <s v="live"/>
    <s v="Tragopogon dubius"/>
    <s v="Mod"/>
    <s v="FS"/>
    <s v="Unseeded"/>
    <n v="0.02"/>
    <s v="F"/>
  </r>
  <r>
    <x v="6"/>
    <x v="1"/>
    <s v="entire"/>
    <n v="0"/>
    <n v="3"/>
    <n v="3"/>
    <n v="5000"/>
    <x v="61"/>
    <s v="live"/>
    <s v="Sitanion hystrix"/>
    <s v="Mod"/>
    <s v="FS"/>
    <s v="Unseeded"/>
    <n v="0.06"/>
    <s v="G"/>
  </r>
  <r>
    <x v="6"/>
    <x v="1"/>
    <s v="entire"/>
    <n v="0"/>
    <n v="1"/>
    <n v="1"/>
    <n v="5000"/>
    <x v="109"/>
    <s v="live"/>
    <s v="Frovaria sp."/>
    <s v="Mod"/>
    <s v="FS"/>
    <s v="Unseeded"/>
    <n v="0.02"/>
    <s v="F"/>
  </r>
  <r>
    <x v="6"/>
    <x v="1"/>
    <s v="entire"/>
    <n v="0"/>
    <n v="10"/>
    <n v="10"/>
    <n v="5000"/>
    <x v="31"/>
    <s v="live"/>
    <s v="Lactuca serriola"/>
    <s v="Mod"/>
    <s v="FS"/>
    <s v="Unseeded"/>
    <n v="0.2"/>
    <s v="F"/>
  </r>
  <r>
    <x v="6"/>
    <x v="1"/>
    <s v="entire"/>
    <n v="0"/>
    <n v="1"/>
    <n v="1"/>
    <n v="5000"/>
    <x v="32"/>
    <s v="dead"/>
    <s v="Verbascum thapsus"/>
    <s v="Mod"/>
    <s v="FS"/>
    <s v="Unseeded"/>
    <n v="0.02"/>
    <s v="F"/>
  </r>
  <r>
    <x v="6"/>
    <x v="1"/>
    <s v="entire"/>
    <n v="0"/>
    <n v="3"/>
    <n v="3"/>
    <n v="5000"/>
    <x v="120"/>
    <s v="live"/>
    <s v="Hieracium fendleri"/>
    <s v="Mod"/>
    <s v="FS"/>
    <s v="Unseeded"/>
    <n v="0.06"/>
    <s v="F"/>
  </r>
  <r>
    <x v="6"/>
    <x v="1"/>
    <s v="entire"/>
    <n v="0"/>
    <n v="49"/>
    <n v="49"/>
    <n v="5000"/>
    <x v="22"/>
    <s v="live"/>
    <s v="Robinia neomexicana"/>
    <s v="Mod"/>
    <s v="FS"/>
    <s v="Unseeded"/>
    <n v="0.98"/>
    <s v="S"/>
  </r>
  <r>
    <x v="6"/>
    <x v="2"/>
    <s v="entire"/>
    <n v="1980"/>
    <n v="0"/>
    <n v="1980"/>
    <n v="5000"/>
    <x v="3"/>
    <s v="live"/>
    <s v="Litter"/>
    <s v="Mod"/>
    <s v="FS"/>
    <s v="Unseeded"/>
    <n v="0"/>
    <s v="L"/>
  </r>
  <r>
    <x v="6"/>
    <x v="2"/>
    <s v="entire"/>
    <n v="1264"/>
    <n v="3569"/>
    <n v="4833"/>
    <n v="5000"/>
    <x v="12"/>
    <s v="live"/>
    <s v="Muhlenbergia montana"/>
    <s v="Mod"/>
    <s v="FS"/>
    <s v="Unseeded"/>
    <n v="71.38"/>
    <s v="G"/>
  </r>
  <r>
    <x v="6"/>
    <x v="2"/>
    <s v="entire"/>
    <n v="1183"/>
    <n v="0"/>
    <n v="1183"/>
    <n v="5000"/>
    <x v="34"/>
    <s v="live"/>
    <s v="combined soil,cryp,pumc,grav,rock"/>
    <s v="Mod"/>
    <s v="FS"/>
    <s v="Unseeded"/>
    <n v="0"/>
    <s v="B"/>
  </r>
  <r>
    <x v="6"/>
    <x v="2"/>
    <s v="entire"/>
    <n v="233"/>
    <n v="423"/>
    <n v="656"/>
    <n v="5000"/>
    <x v="4"/>
    <s v="live"/>
    <s v="Dead wood"/>
    <s v="Mod"/>
    <s v="FS"/>
    <s v="Unseeded"/>
    <n v="8.4599999999999991"/>
    <s v="L"/>
  </r>
  <r>
    <x v="6"/>
    <x v="2"/>
    <s v="entire"/>
    <n v="215"/>
    <n v="1151"/>
    <n v="1366"/>
    <n v="5000"/>
    <x v="35"/>
    <s v="live"/>
    <s v="Carex spp."/>
    <s v="Mod"/>
    <s v="FS"/>
    <s v="Unseeded"/>
    <n v="23.02"/>
    <s v="G"/>
  </r>
  <r>
    <x v="6"/>
    <x v="2"/>
    <s v="entire"/>
    <n v="32"/>
    <n v="120"/>
    <n v="152"/>
    <n v="5000"/>
    <x v="97"/>
    <s v="live"/>
    <s v="Senecio sp."/>
    <s v="Mod"/>
    <s v="FS"/>
    <s v="Unseeded"/>
    <n v="2.4"/>
    <s v="F"/>
  </r>
  <r>
    <x v="6"/>
    <x v="2"/>
    <s v="entire"/>
    <n v="25"/>
    <n v="0"/>
    <n v="25"/>
    <n v="5000"/>
    <x v="2"/>
    <s v="dead"/>
    <s v="Pinus ponderosa"/>
    <s v="Mod"/>
    <s v="FS"/>
    <s v="Unseeded"/>
    <n v="0"/>
    <s v="T"/>
  </r>
  <r>
    <x v="6"/>
    <x v="2"/>
    <s v="entire"/>
    <n v="22"/>
    <n v="0"/>
    <n v="22"/>
    <n v="5000"/>
    <x v="27"/>
    <s v="live"/>
    <s v="Animal feces"/>
    <s v="Mod"/>
    <s v="FS"/>
    <s v="Unseeded"/>
    <n v="0"/>
    <s v="L"/>
  </r>
  <r>
    <x v="6"/>
    <x v="2"/>
    <s v="entire"/>
    <n v="14"/>
    <n v="263"/>
    <n v="277"/>
    <n v="5000"/>
    <x v="78"/>
    <s v="live"/>
    <s v="Elymus sp."/>
    <s v="Mod"/>
    <s v="FS"/>
    <s v="Unseeded"/>
    <n v="5.26"/>
    <s v="G"/>
  </r>
  <r>
    <x v="6"/>
    <x v="2"/>
    <s v="entire"/>
    <n v="11"/>
    <n v="429"/>
    <n v="440"/>
    <n v="5000"/>
    <x v="107"/>
    <s v="live"/>
    <s v="Bromus ciliatus"/>
    <s v="Mod"/>
    <s v="FS"/>
    <s v="Unseeded"/>
    <n v="8.58"/>
    <s v="G"/>
  </r>
  <r>
    <x v="6"/>
    <x v="2"/>
    <s v="entire"/>
    <n v="8"/>
    <n v="106"/>
    <n v="114"/>
    <n v="5000"/>
    <x v="102"/>
    <s v="live"/>
    <s v="Koeleria cristata"/>
    <s v="Mod"/>
    <s v="FS"/>
    <s v="Unseeded"/>
    <n v="2.12"/>
    <s v="G"/>
  </r>
  <r>
    <x v="6"/>
    <x v="2"/>
    <s v="entire"/>
    <n v="6"/>
    <n v="38"/>
    <n v="44"/>
    <n v="5000"/>
    <x v="32"/>
    <s v="live"/>
    <s v="Verbascum thapsus"/>
    <s v="Mod"/>
    <s v="FS"/>
    <s v="Unseeded"/>
    <n v="0.76"/>
    <s v="F"/>
  </r>
  <r>
    <x v="6"/>
    <x v="2"/>
    <s v="entire"/>
    <n v="4"/>
    <n v="57"/>
    <n v="61"/>
    <n v="5000"/>
    <x v="38"/>
    <s v="live"/>
    <s v="Cirsium sp."/>
    <s v="Mod"/>
    <s v="FS"/>
    <s v="Unseeded"/>
    <n v="1.1400000000000001"/>
    <s v="F"/>
  </r>
  <r>
    <x v="6"/>
    <x v="2"/>
    <s v="entire"/>
    <n v="3"/>
    <n v="5"/>
    <n v="8"/>
    <n v="5000"/>
    <x v="19"/>
    <s v="dead"/>
    <s v="Lithospermum multiflorum"/>
    <s v="Mod"/>
    <s v="FS"/>
    <s v="Unseeded"/>
    <n v="0.1"/>
    <s v="F"/>
  </r>
  <r>
    <x v="6"/>
    <x v="2"/>
    <s v="entire"/>
    <n v="0"/>
    <n v="54"/>
    <n v="54"/>
    <n v="5000"/>
    <x v="42"/>
    <s v="live"/>
    <s v="Elymus elymoides"/>
    <s v="Mod"/>
    <s v="FS"/>
    <s v="Unseeded"/>
    <n v="1.08"/>
    <s v="G"/>
  </r>
  <r>
    <x v="6"/>
    <x v="2"/>
    <s v="entire"/>
    <n v="0"/>
    <n v="150"/>
    <n v="150"/>
    <n v="5000"/>
    <x v="2"/>
    <s v="live"/>
    <s v="Pinus ponderosa"/>
    <s v="Mod"/>
    <s v="FS"/>
    <s v="Unseeded"/>
    <n v="3"/>
    <s v="T"/>
  </r>
  <r>
    <x v="6"/>
    <x v="2"/>
    <s v="entire"/>
    <n v="0"/>
    <n v="66"/>
    <n v="66"/>
    <n v="5000"/>
    <x v="98"/>
    <s v="live"/>
    <s v="Solidago spp."/>
    <s v="Mod"/>
    <s v="FS"/>
    <s v="Unseeded"/>
    <n v="1.32"/>
    <s v="F"/>
  </r>
  <r>
    <x v="6"/>
    <x v="2"/>
    <s v="entire"/>
    <n v="0"/>
    <n v="9"/>
    <n v="9"/>
    <n v="5000"/>
    <x v="41"/>
    <s v="live"/>
    <s v="Unidentified forb"/>
    <s v="Mod"/>
    <s v="FS"/>
    <s v="Unseeded"/>
    <n v="0.18"/>
    <s v="F"/>
  </r>
  <r>
    <x v="6"/>
    <x v="2"/>
    <s v="entire"/>
    <n v="0"/>
    <n v="129"/>
    <n v="129"/>
    <n v="5000"/>
    <x v="80"/>
    <s v="live"/>
    <s v="Agrostis scabra"/>
    <s v="Mod"/>
    <s v="FS"/>
    <s v="Unseeded"/>
    <n v="2.58"/>
    <s v="G"/>
  </r>
  <r>
    <x v="6"/>
    <x v="2"/>
    <s v="entire"/>
    <n v="0"/>
    <n v="78"/>
    <n v="78"/>
    <n v="5000"/>
    <x v="57"/>
    <s v="live"/>
    <s v="Viguiera multiflora"/>
    <s v="Mod"/>
    <s v="FS"/>
    <s v="Unseeded"/>
    <n v="1.5599999999999998"/>
    <s v="F"/>
  </r>
  <r>
    <x v="6"/>
    <x v="2"/>
    <s v="entire"/>
    <n v="0"/>
    <n v="6"/>
    <n v="6"/>
    <n v="5000"/>
    <x v="77"/>
    <s v="live"/>
    <s v="Taraxacum officinale"/>
    <s v="Mod"/>
    <s v="FS"/>
    <s v="Unseeded"/>
    <n v="0.12"/>
    <s v="F"/>
  </r>
  <r>
    <x v="6"/>
    <x v="2"/>
    <s v="entire"/>
    <n v="0"/>
    <n v="3"/>
    <n v="3"/>
    <n v="5000"/>
    <x v="106"/>
    <s v="live"/>
    <s v="Androsace septentrionales"/>
    <s v="Mod"/>
    <s v="FS"/>
    <s v="Unseeded"/>
    <n v="0.06"/>
    <s v="F"/>
  </r>
  <r>
    <x v="6"/>
    <x v="2"/>
    <s v="entire"/>
    <n v="0"/>
    <n v="1"/>
    <n v="1"/>
    <n v="5000"/>
    <x v="104"/>
    <s v="live"/>
    <s v="Linum neomexicana"/>
    <s v="Mod"/>
    <s v="FS"/>
    <s v="Unseeded"/>
    <n v="0.02"/>
    <s v="F"/>
  </r>
  <r>
    <x v="6"/>
    <x v="2"/>
    <s v="entire"/>
    <n v="0"/>
    <n v="3"/>
    <n v="3"/>
    <n v="5000"/>
    <x v="121"/>
    <s v="live"/>
    <s v="Poa pratensis"/>
    <s v="Mod"/>
    <s v="FS"/>
    <s v="Unseeded"/>
    <n v="0.06"/>
    <s v="G"/>
  </r>
  <r>
    <x v="6"/>
    <x v="2"/>
    <s v="entire"/>
    <n v="0"/>
    <n v="17"/>
    <n v="17"/>
    <n v="5000"/>
    <x v="57"/>
    <s v="dead"/>
    <s v="Viguiera multiflora"/>
    <s v="Mod"/>
    <s v="FS"/>
    <s v="Unseeded"/>
    <n v="0.33999999999999997"/>
    <s v="F"/>
  </r>
  <r>
    <x v="6"/>
    <x v="2"/>
    <s v="entire"/>
    <n v="0"/>
    <n v="6"/>
    <n v="6"/>
    <n v="5000"/>
    <x v="122"/>
    <s v="live"/>
    <s v="Arenaria lanuginosum"/>
    <s v="Mod"/>
    <s v="FS"/>
    <s v="Unseeded"/>
    <n v="0.12"/>
    <s v="F"/>
  </r>
  <r>
    <x v="6"/>
    <x v="2"/>
    <s v="entire"/>
    <n v="0"/>
    <n v="27"/>
    <n v="27"/>
    <n v="5000"/>
    <x v="45"/>
    <s v="live"/>
    <s v="Artemisia ludoviciana"/>
    <s v="Mod"/>
    <s v="FS"/>
    <s v="Unseeded"/>
    <n v="0.54"/>
    <s v="F"/>
  </r>
  <r>
    <x v="6"/>
    <x v="2"/>
    <s v="entire"/>
    <n v="0"/>
    <n v="3"/>
    <n v="3"/>
    <n v="5000"/>
    <x v="112"/>
    <s v="live"/>
    <s v="Fragaria americana"/>
    <s v="Mod"/>
    <s v="FS"/>
    <s v="Unseeded"/>
    <n v="0.06"/>
    <s v="F"/>
  </r>
  <r>
    <x v="6"/>
    <x v="2"/>
    <s v="entire"/>
    <n v="0"/>
    <n v="29"/>
    <n v="29"/>
    <n v="5000"/>
    <x v="98"/>
    <s v="dead"/>
    <s v="Solidago spp."/>
    <s v="Mod"/>
    <s v="FS"/>
    <s v="Unseeded"/>
    <n v="0.57999999999999996"/>
    <s v="F"/>
  </r>
  <r>
    <x v="6"/>
    <x v="2"/>
    <s v="entire"/>
    <n v="0"/>
    <n v="37"/>
    <n v="37"/>
    <n v="5000"/>
    <x v="33"/>
    <s v="live"/>
    <s v="Ipomopsis aggregata"/>
    <s v="Mod"/>
    <s v="FS"/>
    <s v="Unseeded"/>
    <n v="0.74"/>
    <s v="F"/>
  </r>
  <r>
    <x v="6"/>
    <x v="2"/>
    <s v="entire"/>
    <n v="0"/>
    <n v="161"/>
    <n v="161"/>
    <n v="5000"/>
    <x v="22"/>
    <s v="live"/>
    <s v="Robinia neomexicana"/>
    <s v="Mod"/>
    <s v="FS"/>
    <s v="Unseeded"/>
    <n v="3.2199999999999998"/>
    <s v="S"/>
  </r>
  <r>
    <x v="6"/>
    <x v="2"/>
    <s v="entire"/>
    <n v="0"/>
    <n v="3"/>
    <n v="3"/>
    <n v="5000"/>
    <x v="21"/>
    <s v="live"/>
    <s v="Ceanothus fendleri"/>
    <s v="Mod"/>
    <s v="FS"/>
    <s v="Unseeded"/>
    <n v="0.06"/>
    <s v="U"/>
  </r>
  <r>
    <x v="6"/>
    <x v="2"/>
    <s v="entire"/>
    <n v="0"/>
    <n v="31"/>
    <n v="31"/>
    <n v="5000"/>
    <x v="92"/>
    <s v="live"/>
    <s v="Erigeron flagellaris"/>
    <s v="Mod"/>
    <s v="FS"/>
    <s v="Unseeded"/>
    <n v="0.62"/>
    <s v="F"/>
  </r>
  <r>
    <x v="6"/>
    <x v="2"/>
    <s v="entire"/>
    <n v="0"/>
    <n v="21"/>
    <n v="21"/>
    <n v="5000"/>
    <x v="82"/>
    <s v="live"/>
    <s v="Tragopogon dubius"/>
    <s v="Mod"/>
    <s v="FS"/>
    <s v="Unseeded"/>
    <n v="0.42"/>
    <s v="F"/>
  </r>
  <r>
    <x v="6"/>
    <x v="2"/>
    <s v="entire"/>
    <n v="0"/>
    <n v="10"/>
    <n v="10"/>
    <n v="5000"/>
    <x v="113"/>
    <s v="live"/>
    <s v="Rubus strigosus"/>
    <s v="Mod"/>
    <s v="FS"/>
    <s v="Unseeded"/>
    <n v="0.2"/>
    <s v="U"/>
  </r>
  <r>
    <x v="6"/>
    <x v="3"/>
    <s v="entire"/>
    <n v="2511"/>
    <n v="0"/>
    <n v="2511"/>
    <n v="5010"/>
    <x v="47"/>
    <s v="live"/>
    <s v="Pumice soil"/>
    <s v="Mod"/>
    <s v="FS"/>
    <s v="Unseeded"/>
    <n v="0"/>
    <s v="B"/>
  </r>
  <r>
    <x v="6"/>
    <x v="3"/>
    <s v="entire"/>
    <n v="1497"/>
    <n v="0"/>
    <n v="1497"/>
    <n v="5010"/>
    <x v="34"/>
    <s v="live"/>
    <s v="combined soil,pumc,grav,rock"/>
    <s v="Mod"/>
    <s v="FS"/>
    <s v="Unseeded"/>
    <n v="0"/>
    <s v="F"/>
  </r>
  <r>
    <x v="6"/>
    <x v="3"/>
    <s v="entire"/>
    <n v="689"/>
    <n v="1"/>
    <n v="690"/>
    <n v="5010"/>
    <x v="3"/>
    <s v="live"/>
    <s v="Litter"/>
    <s v="Mod"/>
    <s v="FS"/>
    <s v="Unseeded"/>
    <n v="1.9960079840319361E-2"/>
    <s v="L"/>
  </r>
  <r>
    <x v="6"/>
    <x v="3"/>
    <s v="entire"/>
    <n v="112"/>
    <n v="481"/>
    <n v="593"/>
    <n v="5010"/>
    <x v="102"/>
    <s v="live"/>
    <s v="Koeleria cristata"/>
    <s v="Mod"/>
    <s v="FS"/>
    <s v="Unseeded"/>
    <n v="9.6007984031936129"/>
    <s v="G"/>
  </r>
  <r>
    <x v="6"/>
    <x v="3"/>
    <s v="entire"/>
    <n v="63"/>
    <n v="815"/>
    <n v="878"/>
    <n v="5010"/>
    <x v="12"/>
    <s v="live"/>
    <s v="Muhlenbergia montana"/>
    <s v="Mod"/>
    <s v="FS"/>
    <s v="Unseeded"/>
    <n v="16.267465069860279"/>
    <s v="G"/>
  </r>
  <r>
    <x v="6"/>
    <x v="3"/>
    <s v="entire"/>
    <n v="32"/>
    <n v="256"/>
    <n v="288"/>
    <n v="5010"/>
    <x v="32"/>
    <s v="live"/>
    <s v="Verbascum thapsus"/>
    <s v="Mod"/>
    <s v="FS"/>
    <s v="Unseeded"/>
    <n v="5.1097804391217565"/>
    <s v="F"/>
  </r>
  <r>
    <x v="6"/>
    <x v="3"/>
    <s v="entire"/>
    <n v="26"/>
    <n v="14"/>
    <n v="40"/>
    <n v="5010"/>
    <x v="12"/>
    <s v="dead"/>
    <s v="Muhlenbergia montana"/>
    <s v="Mod"/>
    <s v="FS"/>
    <s v="Unseeded"/>
    <n v="0.27944111776447106"/>
    <s v="G"/>
  </r>
  <r>
    <x v="6"/>
    <x v="3"/>
    <s v="entire"/>
    <n v="20"/>
    <n v="111"/>
    <n v="131"/>
    <n v="5010"/>
    <x v="123"/>
    <s v="live"/>
    <s v="Solidago wrightii"/>
    <s v="Mod"/>
    <s v="FS"/>
    <s v="Unseeded"/>
    <n v="2.215568862275449"/>
    <s v="F"/>
  </r>
  <r>
    <x v="6"/>
    <x v="3"/>
    <s v="entire"/>
    <n v="16"/>
    <n v="70"/>
    <n v="86"/>
    <n v="5010"/>
    <x v="35"/>
    <s v="live"/>
    <s v="Carex spp."/>
    <s v="Mod"/>
    <s v="FS"/>
    <s v="Unseeded"/>
    <n v="1.3972055888223553"/>
    <s v="G"/>
  </r>
  <r>
    <x v="6"/>
    <x v="3"/>
    <s v="entire"/>
    <n v="14"/>
    <n v="50"/>
    <n v="64"/>
    <n v="5010"/>
    <x v="4"/>
    <s v="live"/>
    <s v="Dead wood"/>
    <s v="Mod"/>
    <s v="FS"/>
    <s v="Unseeded"/>
    <n v="0.99800399201596801"/>
    <s v="L"/>
  </r>
  <r>
    <x v="6"/>
    <x v="3"/>
    <s v="entire"/>
    <n v="13"/>
    <n v="0"/>
    <n v="13"/>
    <n v="5010"/>
    <x v="26"/>
    <s v="dead"/>
    <s v="Unidentified grass"/>
    <s v="Mod"/>
    <s v="FS"/>
    <s v="Unseeded"/>
    <n v="0"/>
    <s v="G"/>
  </r>
  <r>
    <x v="6"/>
    <x v="3"/>
    <s v="entire"/>
    <n v="6"/>
    <n v="357"/>
    <n v="363"/>
    <n v="5010"/>
    <x v="45"/>
    <s v="live"/>
    <s v="Artemisia ludoviciana"/>
    <s v="Mod"/>
    <s v="FS"/>
    <s v="Unseeded"/>
    <n v="7.1257485029940115"/>
    <s v="F"/>
  </r>
  <r>
    <x v="6"/>
    <x v="3"/>
    <s v="entire"/>
    <n v="5"/>
    <n v="264"/>
    <n v="269"/>
    <n v="5010"/>
    <x v="57"/>
    <s v="live"/>
    <s v="Viguiera multiflora"/>
    <s v="Mod"/>
    <s v="FS"/>
    <s v="Unseeded"/>
    <n v="5.2694610778443112"/>
    <s v="F"/>
  </r>
  <r>
    <x v="6"/>
    <x v="3"/>
    <s v="entire"/>
    <n v="5"/>
    <n v="276"/>
    <n v="281"/>
    <n v="5010"/>
    <x v="22"/>
    <s v="live"/>
    <s v="Robinia neomexicana"/>
    <s v="Mod"/>
    <s v="FS"/>
    <s v="Unseeded"/>
    <n v="5.5089820359281436"/>
    <s v="S"/>
  </r>
  <r>
    <x v="6"/>
    <x v="3"/>
    <s v="entire"/>
    <n v="1"/>
    <n v="78"/>
    <n v="79"/>
    <n v="5010"/>
    <x v="28"/>
    <s v="dead"/>
    <s v="Chenopodium fremontii"/>
    <s v="Mod"/>
    <s v="FS"/>
    <s v="Unseeded"/>
    <n v="1.5568862275449102"/>
    <s v="F"/>
  </r>
  <r>
    <x v="6"/>
    <x v="3"/>
    <s v="entire"/>
    <n v="0"/>
    <n v="62"/>
    <n v="62"/>
    <n v="5010"/>
    <x v="44"/>
    <s v="live"/>
    <s v="Bahia dissecta"/>
    <s v="Mod"/>
    <s v="FS"/>
    <s v="Unseeded"/>
    <n v="1.2375249500998005"/>
    <s v="F"/>
  </r>
  <r>
    <x v="6"/>
    <x v="3"/>
    <s v="entire"/>
    <n v="0"/>
    <n v="98"/>
    <n v="98"/>
    <n v="5010"/>
    <x v="28"/>
    <s v="live"/>
    <s v="Chenopodium fremontii"/>
    <s v="Mod"/>
    <s v="FS"/>
    <s v="Unseeded"/>
    <n v="1.9560878243512974"/>
    <s v="F"/>
  </r>
  <r>
    <x v="6"/>
    <x v="3"/>
    <s v="entire"/>
    <n v="0"/>
    <n v="8"/>
    <n v="8"/>
    <n v="5010"/>
    <x v="124"/>
    <s v="live"/>
    <s v="Lappula sp."/>
    <s v="Mod"/>
    <s v="FS"/>
    <s v="Unseeded"/>
    <n v="0.15968063872255489"/>
    <s v="F"/>
  </r>
  <r>
    <x v="6"/>
    <x v="3"/>
    <s v="entire"/>
    <n v="0"/>
    <n v="3"/>
    <n v="3"/>
    <n v="5010"/>
    <x v="26"/>
    <s v="live"/>
    <s v="Unidentified grass"/>
    <s v="Mod"/>
    <s v="FS"/>
    <s v="Unseeded"/>
    <n v="5.9880239520958084E-2"/>
    <s v="G"/>
  </r>
  <r>
    <x v="6"/>
    <x v="3"/>
    <s v="entire"/>
    <n v="0"/>
    <n v="93"/>
    <n v="93"/>
    <n v="5010"/>
    <x v="38"/>
    <s v="dead"/>
    <s v="Cirsium sp."/>
    <s v="Mod"/>
    <s v="FS"/>
    <s v="Unseeded"/>
    <n v="1.8562874251497008"/>
    <s v="F"/>
  </r>
  <r>
    <x v="6"/>
    <x v="3"/>
    <s v="entire"/>
    <n v="0"/>
    <n v="42"/>
    <n v="42"/>
    <n v="5010"/>
    <x v="125"/>
    <s v="live"/>
    <s v="Phacelia spp."/>
    <s v="Mod"/>
    <s v="FS"/>
    <s v="Unseeded"/>
    <n v="0.83832335329341312"/>
    <s v="F"/>
  </r>
  <r>
    <x v="6"/>
    <x v="3"/>
    <s v="entire"/>
    <n v="0"/>
    <n v="52"/>
    <n v="52"/>
    <n v="5010"/>
    <x v="57"/>
    <s v="dead"/>
    <s v="Viguiera multiflora"/>
    <s v="Mod"/>
    <s v="FS"/>
    <s v="Unseeded"/>
    <n v="1.0379241516966069"/>
    <s v="F"/>
  </r>
  <r>
    <x v="6"/>
    <x v="3"/>
    <s v="entire"/>
    <n v="0"/>
    <n v="6"/>
    <n v="6"/>
    <n v="5010"/>
    <x v="112"/>
    <s v="live"/>
    <s v="Fragaria americana"/>
    <s v="Mod"/>
    <s v="FS"/>
    <s v="Unseeded"/>
    <n v="0.11976047904191617"/>
    <s v="F"/>
  </r>
  <r>
    <x v="6"/>
    <x v="3"/>
    <s v="entire"/>
    <n v="0"/>
    <n v="6"/>
    <n v="6"/>
    <n v="5010"/>
    <x v="126"/>
    <s v="live"/>
    <s v="Rubus idaeus"/>
    <s v="Mod"/>
    <s v="FS"/>
    <s v="Unseeded"/>
    <n v="0.11976047904191617"/>
    <s v="F"/>
  </r>
  <r>
    <x v="6"/>
    <x v="3"/>
    <s v="entire"/>
    <n v="0"/>
    <n v="12"/>
    <n v="12"/>
    <n v="5010"/>
    <x v="22"/>
    <s v="dead"/>
    <s v="Robinia neomexicana"/>
    <s v="Mod"/>
    <s v="FS"/>
    <s v="Unseeded"/>
    <n v="0.23952095808383234"/>
    <s v="S"/>
  </r>
  <r>
    <x v="6"/>
    <x v="3"/>
    <s v="entire"/>
    <n v="0"/>
    <n v="91"/>
    <n v="91"/>
    <n v="5010"/>
    <x v="21"/>
    <s v="live"/>
    <s v="Ceanothus fendleri"/>
    <s v="Mod"/>
    <s v="FS"/>
    <s v="Unseeded"/>
    <n v="1.8163672654690619"/>
    <s v="U"/>
  </r>
  <r>
    <x v="6"/>
    <x v="3"/>
    <s v="entire"/>
    <n v="0"/>
    <n v="3"/>
    <n v="3"/>
    <n v="5010"/>
    <x v="92"/>
    <s v="live"/>
    <s v="Erigeron flagellaris"/>
    <s v="Mod"/>
    <s v="FS"/>
    <s v="Unseeded"/>
    <n v="5.9880239520958084E-2"/>
    <s v="F"/>
  </r>
  <r>
    <x v="6"/>
    <x v="3"/>
    <s v="entire"/>
    <n v="0"/>
    <n v="4"/>
    <n v="4"/>
    <n v="5010"/>
    <x v="44"/>
    <s v="dead"/>
    <s v="Bahia dissecta"/>
    <s v="Mod"/>
    <s v="FS"/>
    <s v="Unseeded"/>
    <n v="7.9840319361277445E-2"/>
    <s v="F"/>
  </r>
  <r>
    <x v="6"/>
    <x v="3"/>
    <s v="entire"/>
    <n v="0"/>
    <n v="10"/>
    <n v="10"/>
    <n v="5010"/>
    <x v="38"/>
    <s v="live"/>
    <s v="Cirsium sp."/>
    <s v="Mod"/>
    <s v="FS"/>
    <s v="Unseeded"/>
    <n v="0.19960079840319359"/>
    <s v="F"/>
  </r>
  <r>
    <x v="6"/>
    <x v="4"/>
    <s v="entire"/>
    <n v="2276"/>
    <n v="0"/>
    <n v="2276"/>
    <n v="5103"/>
    <x v="47"/>
    <s v="live"/>
    <s v="Pumice soil"/>
    <s v="Mod"/>
    <s v="FS"/>
    <s v="Unseeded"/>
    <n v="0"/>
    <s v="B"/>
  </r>
  <r>
    <x v="6"/>
    <x v="4"/>
    <s v="entire"/>
    <n v="1574"/>
    <n v="376"/>
    <n v="1950"/>
    <n v="5103"/>
    <x v="3"/>
    <s v="live"/>
    <s v="Litter"/>
    <s v="Mod"/>
    <s v="FS"/>
    <s v="Unseeded"/>
    <n v="7.3682147756221825"/>
    <s v="L"/>
  </r>
  <r>
    <x v="6"/>
    <x v="4"/>
    <s v="entire"/>
    <n v="607"/>
    <n v="0"/>
    <n v="607"/>
    <n v="5103"/>
    <x v="34"/>
    <s v="live"/>
    <s v="combined soil,pumc,grav,rock"/>
    <s v="Mod"/>
    <s v="FS"/>
    <s v="Unseeded"/>
    <n v="0"/>
    <s v="F"/>
  </r>
  <r>
    <x v="6"/>
    <x v="4"/>
    <s v="entire"/>
    <n v="439"/>
    <n v="1791"/>
    <n v="2230"/>
    <n v="5103"/>
    <x v="26"/>
    <s v="live"/>
    <s v="Unidentified grass"/>
    <s v="Mod"/>
    <s v="FS"/>
    <s v="Unseeded"/>
    <n v="35.09700176366843"/>
    <s v="G"/>
  </r>
  <r>
    <x v="6"/>
    <x v="4"/>
    <s v="entire"/>
    <n v="61"/>
    <n v="223"/>
    <n v="284"/>
    <n v="5103"/>
    <x v="32"/>
    <s v="live"/>
    <s v="Verbascum thapsus"/>
    <s v="Mod"/>
    <s v="FS"/>
    <s v="Unseeded"/>
    <n v="4.369978444052518"/>
    <s v="F"/>
  </r>
  <r>
    <x v="6"/>
    <x v="4"/>
    <s v="entire"/>
    <n v="48"/>
    <n v="2126"/>
    <n v="2174"/>
    <n v="5103"/>
    <x v="41"/>
    <s v="live"/>
    <s v="Unidentified forb"/>
    <s v="Mod"/>
    <s v="FS"/>
    <s v="Unseeded"/>
    <n v="41.661767587693518"/>
    <s v="F"/>
  </r>
  <r>
    <x v="6"/>
    <x v="4"/>
    <s v="entire"/>
    <n v="42"/>
    <n v="26"/>
    <n v="68"/>
    <n v="5103"/>
    <x v="26"/>
    <s v="dead"/>
    <s v="Unidentified grass"/>
    <s v="Mod"/>
    <s v="FS"/>
    <s v="Unseeded"/>
    <n v="0.50950421320791695"/>
    <s v="G"/>
  </r>
  <r>
    <x v="6"/>
    <x v="4"/>
    <s v="entire"/>
    <n v="30"/>
    <n v="48"/>
    <n v="78"/>
    <n v="5103"/>
    <x v="4"/>
    <s v="live"/>
    <s v="Dead wood"/>
    <s v="Mod"/>
    <s v="FS"/>
    <s v="Unseeded"/>
    <n v="0.94062316284538505"/>
    <s v="L"/>
  </r>
  <r>
    <x v="6"/>
    <x v="4"/>
    <s v="entire"/>
    <n v="22"/>
    <n v="56"/>
    <n v="78"/>
    <n v="5103"/>
    <x v="32"/>
    <s v="dead"/>
    <s v="Verbascum thapsus"/>
    <s v="Mod"/>
    <s v="FS"/>
    <s v="Unseeded"/>
    <n v="1.0973936899862824"/>
    <s v="F"/>
  </r>
  <r>
    <x v="6"/>
    <x v="4"/>
    <s v="entire"/>
    <n v="2"/>
    <n v="0"/>
    <n v="2"/>
    <n v="5103"/>
    <x v="100"/>
    <s v="live"/>
    <s v="Cryptogam"/>
    <s v="Mod"/>
    <s v="FS"/>
    <s v="Unseeded"/>
    <n v="0"/>
    <s v="C"/>
  </r>
  <r>
    <x v="6"/>
    <x v="4"/>
    <s v="entire"/>
    <n v="2"/>
    <n v="10"/>
    <n v="12"/>
    <n v="5103"/>
    <x v="41"/>
    <s v="dead"/>
    <s v="Unidentified forb"/>
    <s v="Mod"/>
    <s v="FS"/>
    <s v="Unseeded"/>
    <n v="0.19596315892612187"/>
    <s v="F"/>
  </r>
  <r>
    <x v="6"/>
    <x v="4"/>
    <s v="entire"/>
    <n v="0"/>
    <n v="255"/>
    <n v="255"/>
    <n v="5103"/>
    <x v="22"/>
    <s v="live"/>
    <s v="Robinia neomexicana"/>
    <s v="Mod"/>
    <s v="FS"/>
    <s v="Unseeded"/>
    <n v="4.9970605526161078"/>
    <s v="S"/>
  </r>
  <r>
    <x v="6"/>
    <x v="5"/>
    <s v="entire"/>
    <n v="2604"/>
    <n v="25"/>
    <n v="2629"/>
    <n v="5000"/>
    <x v="47"/>
    <s v="live"/>
    <s v="Pumice soil"/>
    <s v="Mod"/>
    <s v="FS"/>
    <s v="Unseeded"/>
    <n v="0.5"/>
    <s v="B"/>
  </r>
  <r>
    <x v="6"/>
    <x v="5"/>
    <s v="entire"/>
    <n v="830"/>
    <n v="464"/>
    <n v="1294"/>
    <n v="5000"/>
    <x v="3"/>
    <s v="live"/>
    <s v="Litter"/>
    <s v="Mod"/>
    <s v="FS"/>
    <s v="Unseeded"/>
    <n v="9.2799999999999994"/>
    <s v="L"/>
  </r>
  <r>
    <x v="6"/>
    <x v="5"/>
    <s v="entire"/>
    <n v="748"/>
    <n v="0"/>
    <n v="748"/>
    <n v="5000"/>
    <x v="34"/>
    <s v="live"/>
    <s v="combined soil,pumc,grav,rock"/>
    <s v="Mod"/>
    <s v="FS"/>
    <s v="Unseeded"/>
    <n v="0"/>
    <s v="F"/>
  </r>
  <r>
    <x v="6"/>
    <x v="5"/>
    <s v="entire"/>
    <n v="217"/>
    <n v="1213"/>
    <n v="1430"/>
    <n v="5000"/>
    <x v="12"/>
    <s v="live"/>
    <s v="Muhlenbergia montana"/>
    <s v="Mod"/>
    <s v="FS"/>
    <s v="Unseeded"/>
    <n v="24.26"/>
    <s v="G"/>
  </r>
  <r>
    <x v="6"/>
    <x v="5"/>
    <s v="entire"/>
    <n v="130"/>
    <n v="1067"/>
    <n v="1197"/>
    <n v="5000"/>
    <x v="57"/>
    <s v="live"/>
    <s v="Viguiera multiflora"/>
    <s v="Mod"/>
    <s v="FS"/>
    <s v="Unseeded"/>
    <n v="21.34"/>
    <s v="F"/>
  </r>
  <r>
    <x v="6"/>
    <x v="5"/>
    <s v="entire"/>
    <n v="73"/>
    <n v="0"/>
    <n v="73"/>
    <n v="5000"/>
    <x v="12"/>
    <s v="dead"/>
    <s v="Muhlenbergia montana"/>
    <s v="Mod"/>
    <s v="FS"/>
    <s v="Unseeded"/>
    <n v="0"/>
    <s v="G"/>
  </r>
  <r>
    <x v="6"/>
    <x v="5"/>
    <s v="entire"/>
    <n v="69"/>
    <n v="108"/>
    <n v="177"/>
    <n v="5000"/>
    <x v="4"/>
    <s v="live"/>
    <s v="Dead wood"/>
    <s v="Mod"/>
    <s v="FS"/>
    <s v="Unseeded"/>
    <n v="2.16"/>
    <s v="L"/>
  </r>
  <r>
    <x v="6"/>
    <x v="5"/>
    <s v="entire"/>
    <n v="67"/>
    <n v="286"/>
    <n v="353"/>
    <n v="5000"/>
    <x v="42"/>
    <s v="live"/>
    <s v="Elymus elymoides"/>
    <s v="Mod"/>
    <s v="FS"/>
    <s v="Unseeded"/>
    <n v="5.72"/>
    <s v="G"/>
  </r>
  <r>
    <x v="6"/>
    <x v="5"/>
    <s v="entire"/>
    <n v="63"/>
    <n v="291"/>
    <n v="354"/>
    <n v="5000"/>
    <x v="32"/>
    <s v="live"/>
    <s v="Verbascum thapsus"/>
    <s v="Mod"/>
    <s v="FS"/>
    <s v="Unseeded"/>
    <n v="5.82"/>
    <s v="F"/>
  </r>
  <r>
    <x v="6"/>
    <x v="5"/>
    <s v="entire"/>
    <n v="48"/>
    <n v="88"/>
    <n v="136"/>
    <n v="5000"/>
    <x v="102"/>
    <s v="live"/>
    <s v="Koeleria cristata"/>
    <s v="Mod"/>
    <s v="FS"/>
    <s v="Unseeded"/>
    <n v="1.76"/>
    <s v="G"/>
  </r>
  <r>
    <x v="6"/>
    <x v="5"/>
    <s v="entire"/>
    <n v="33"/>
    <n v="138"/>
    <n v="171"/>
    <n v="5000"/>
    <x v="45"/>
    <s v="live"/>
    <s v="Artemisia ludoviciana"/>
    <s v="Mod"/>
    <s v="FS"/>
    <s v="Unseeded"/>
    <n v="2.76"/>
    <s v="F"/>
  </r>
  <r>
    <x v="6"/>
    <x v="5"/>
    <s v="entire"/>
    <n v="25"/>
    <n v="211"/>
    <n v="236"/>
    <n v="5000"/>
    <x v="66"/>
    <s v="live"/>
    <s v="Schizachyrium scoparius"/>
    <s v="Mod"/>
    <s v="FS"/>
    <s v="Unseeded"/>
    <n v="4.22"/>
    <s v="G"/>
  </r>
  <r>
    <x v="6"/>
    <x v="5"/>
    <s v="entire"/>
    <n v="13"/>
    <n v="109"/>
    <n v="122"/>
    <n v="5000"/>
    <x v="8"/>
    <s v="live"/>
    <s v="Bromus inermis"/>
    <s v="Mod"/>
    <s v="FS"/>
    <s v="Unseeded"/>
    <n v="2.1800000000000002"/>
    <s v="G"/>
  </r>
  <r>
    <x v="6"/>
    <x v="5"/>
    <s v="entire"/>
    <n v="12"/>
    <n v="100"/>
    <n v="112"/>
    <n v="5000"/>
    <x v="44"/>
    <s v="live"/>
    <s v="Bahia dissecta"/>
    <s v="Mod"/>
    <s v="FS"/>
    <s v="Unseeded"/>
    <n v="2"/>
    <s v="F"/>
  </r>
  <r>
    <x v="6"/>
    <x v="5"/>
    <s v="entire"/>
    <n v="10"/>
    <n v="76"/>
    <n v="86"/>
    <n v="5000"/>
    <x v="121"/>
    <s v="live"/>
    <s v="Poa pratensis"/>
    <s v="Mod"/>
    <s v="FS"/>
    <s v="Unseeded"/>
    <n v="1.52"/>
    <s v="G"/>
  </r>
  <r>
    <x v="6"/>
    <x v="5"/>
    <s v="entire"/>
    <n v="10"/>
    <n v="38"/>
    <n v="48"/>
    <n v="5000"/>
    <x v="26"/>
    <s v="live"/>
    <s v="Unidentified grass"/>
    <s v="Mod"/>
    <s v="FS"/>
    <s v="Unseeded"/>
    <n v="0.76"/>
    <s v="G"/>
  </r>
  <r>
    <x v="6"/>
    <x v="5"/>
    <s v="entire"/>
    <n v="8"/>
    <n v="249"/>
    <n v="257"/>
    <n v="5000"/>
    <x v="16"/>
    <s v="live"/>
    <s v="Geranium caespitosum"/>
    <s v="Mod"/>
    <s v="FS"/>
    <s v="Unseeded"/>
    <n v="4.9799999999999995"/>
    <s v="F"/>
  </r>
  <r>
    <x v="6"/>
    <x v="5"/>
    <s v="entire"/>
    <n v="5"/>
    <n v="88"/>
    <n v="93"/>
    <n v="5000"/>
    <x v="112"/>
    <s v="live"/>
    <s v="Fragaria americana"/>
    <s v="Mod"/>
    <s v="FS"/>
    <s v="Unseeded"/>
    <n v="1.76"/>
    <s v="F"/>
  </r>
  <r>
    <x v="6"/>
    <x v="5"/>
    <s v="entire"/>
    <n v="5"/>
    <n v="65"/>
    <n v="70"/>
    <n v="5000"/>
    <x v="92"/>
    <s v="live"/>
    <s v="Erigeron flagellaris"/>
    <s v="Mod"/>
    <s v="FS"/>
    <s v="Unseeded"/>
    <n v="1.3"/>
    <s v="F"/>
  </r>
  <r>
    <x v="6"/>
    <x v="5"/>
    <s v="entire"/>
    <n v="4"/>
    <n v="43"/>
    <n v="47"/>
    <n v="5000"/>
    <x v="127"/>
    <s v="live"/>
    <s v="Chenopodium sp."/>
    <s v="Mod"/>
    <s v="FS"/>
    <s v="Unseeded"/>
    <n v="0.86"/>
    <s v="F"/>
  </r>
  <r>
    <x v="6"/>
    <x v="5"/>
    <s v="entire"/>
    <n v="4"/>
    <n v="0"/>
    <n v="4"/>
    <n v="5000"/>
    <x v="27"/>
    <s v="live"/>
    <s v="Animal feces"/>
    <s v="Mod"/>
    <s v="FS"/>
    <s v="Unseeded"/>
    <n v="0"/>
    <s v="L"/>
  </r>
  <r>
    <x v="6"/>
    <x v="5"/>
    <s v="entire"/>
    <n v="4"/>
    <n v="0"/>
    <n v="4"/>
    <n v="5000"/>
    <x v="32"/>
    <s v="dead"/>
    <s v="Verbascum thapsus"/>
    <s v="Mod"/>
    <s v="FS"/>
    <s v="Unseeded"/>
    <n v="0"/>
    <s v="F"/>
  </r>
  <r>
    <x v="6"/>
    <x v="5"/>
    <s v="entire"/>
    <n v="3"/>
    <n v="23"/>
    <n v="26"/>
    <n v="5000"/>
    <x v="70"/>
    <s v="live"/>
    <s v="Agropyron sp."/>
    <s v="Mod"/>
    <s v="FS"/>
    <s v="Unseeded"/>
    <n v="0.45999999999999996"/>
    <s v="G"/>
  </r>
  <r>
    <x v="6"/>
    <x v="5"/>
    <s v="entire"/>
    <n v="3"/>
    <n v="54"/>
    <n v="57"/>
    <n v="5000"/>
    <x v="46"/>
    <s v="live"/>
    <s v="Oenothera sp."/>
    <s v="Mod"/>
    <s v="FS"/>
    <s v="Unseeded"/>
    <n v="1.08"/>
    <s v="F"/>
  </r>
  <r>
    <x v="6"/>
    <x v="5"/>
    <s v="entire"/>
    <n v="3"/>
    <n v="46"/>
    <n v="49"/>
    <n v="5000"/>
    <x v="31"/>
    <s v="live"/>
    <s v="Lactuca serriola"/>
    <s v="Mod"/>
    <s v="FS"/>
    <s v="Unseeded"/>
    <n v="0.91999999999999993"/>
    <s v="F"/>
  </r>
  <r>
    <x v="6"/>
    <x v="5"/>
    <s v="entire"/>
    <n v="3"/>
    <n v="136"/>
    <n v="139"/>
    <n v="5000"/>
    <x v="57"/>
    <s v="dead"/>
    <s v="Viguiera multiflora"/>
    <s v="Mod"/>
    <s v="FS"/>
    <s v="Unseeded"/>
    <n v="2.7199999999999998"/>
    <s v="F"/>
  </r>
  <r>
    <x v="6"/>
    <x v="5"/>
    <s v="entire"/>
    <n v="2"/>
    <n v="11"/>
    <n v="13"/>
    <n v="5000"/>
    <x v="116"/>
    <s v="live"/>
    <s v="Mentzelia multiflora"/>
    <s v="Mod"/>
    <s v="FS"/>
    <s v="Unseeded"/>
    <n v="0.22"/>
    <s v="F"/>
  </r>
  <r>
    <x v="6"/>
    <x v="5"/>
    <s v="entire"/>
    <n v="1"/>
    <n v="25"/>
    <n v="26"/>
    <n v="5000"/>
    <x v="58"/>
    <s v="live"/>
    <s v="Erigeron spp."/>
    <s v="Mod"/>
    <s v="FS"/>
    <s v="Unseeded"/>
    <n v="0.5"/>
    <s v="F"/>
  </r>
  <r>
    <x v="6"/>
    <x v="5"/>
    <s v="entire"/>
    <n v="1"/>
    <n v="146"/>
    <n v="147"/>
    <n v="5000"/>
    <x v="128"/>
    <s v="live"/>
    <s v="Melilotus albus"/>
    <s v="Mod"/>
    <s v="FS"/>
    <s v="Unseeded"/>
    <n v="2.92"/>
    <s v="F"/>
  </r>
  <r>
    <x v="6"/>
    <x v="5"/>
    <s v="entire"/>
    <n v="1"/>
    <n v="0"/>
    <n v="1"/>
    <n v="5000"/>
    <x v="22"/>
    <s v="dead"/>
    <s v="Robinia neomexicana"/>
    <s v="Mod"/>
    <s v="FS"/>
    <s v="Unseeded"/>
    <n v="0"/>
    <s v="S"/>
  </r>
  <r>
    <x v="6"/>
    <x v="5"/>
    <s v="entire"/>
    <n v="1"/>
    <n v="0"/>
    <n v="1"/>
    <n v="5000"/>
    <x v="41"/>
    <s v="live"/>
    <s v="Unidentified forb"/>
    <s v="Mod"/>
    <s v="FS"/>
    <s v="Unseeded"/>
    <n v="0"/>
    <s v="F"/>
  </r>
  <r>
    <x v="6"/>
    <x v="5"/>
    <s v="entire"/>
    <n v="0"/>
    <n v="90"/>
    <n v="90"/>
    <n v="5000"/>
    <x v="107"/>
    <s v="live"/>
    <s v="Bromus ciliatus"/>
    <s v="Mod"/>
    <s v="FS"/>
    <s v="Unseeded"/>
    <n v="1.7999999999999998"/>
    <s v="G"/>
  </r>
  <r>
    <x v="6"/>
    <x v="5"/>
    <s v="entire"/>
    <n v="0"/>
    <n v="11"/>
    <n v="11"/>
    <n v="5000"/>
    <x v="129"/>
    <s v="live"/>
    <s v="unknown Composite"/>
    <s v="Mod"/>
    <s v="FS"/>
    <s v="Unseeded"/>
    <n v="0.22"/>
    <s v="F"/>
  </r>
  <r>
    <x v="6"/>
    <x v="5"/>
    <s v="entire"/>
    <n v="0"/>
    <n v="21"/>
    <n v="21"/>
    <n v="5000"/>
    <x v="71"/>
    <s v="live"/>
    <s v="Carex spp."/>
    <s v="Mod"/>
    <s v="FS"/>
    <s v="Unseeded"/>
    <n v="0.42"/>
    <s v="G"/>
  </r>
  <r>
    <x v="6"/>
    <x v="5"/>
    <s v="entire"/>
    <n v="0"/>
    <n v="7"/>
    <n v="7"/>
    <n v="5000"/>
    <x v="130"/>
    <s v="live"/>
    <s v="Sphaeralcea laxa"/>
    <s v="Mod"/>
    <s v="FS"/>
    <s v="Unseeded"/>
    <n v="0.13999999999999999"/>
    <s v="F"/>
  </r>
  <r>
    <x v="6"/>
    <x v="5"/>
    <s v="entire"/>
    <n v="0"/>
    <n v="484"/>
    <n v="484"/>
    <n v="5000"/>
    <x v="22"/>
    <s v="live"/>
    <s v="Robinia neomexicana"/>
    <s v="Mod"/>
    <s v="FS"/>
    <s v="Unseeded"/>
    <n v="9.68"/>
    <s v="S"/>
  </r>
  <r>
    <x v="6"/>
    <x v="5"/>
    <s v="entire"/>
    <n v="0"/>
    <n v="115"/>
    <n v="115"/>
    <n v="5000"/>
    <x v="21"/>
    <s v="live"/>
    <s v="Ceanothus fendleri"/>
    <s v="Mod"/>
    <s v="FS"/>
    <s v="Unseeded"/>
    <n v="2.2999999999999998"/>
    <s v="U"/>
  </r>
  <r>
    <x v="6"/>
    <x v="5"/>
    <s v="entire"/>
    <n v="0"/>
    <n v="5"/>
    <n v="5"/>
    <n v="5000"/>
    <x v="44"/>
    <s v="dead"/>
    <s v="Bahia dissecta"/>
    <s v="Mod"/>
    <s v="FS"/>
    <s v="Unseeded"/>
    <n v="0.1"/>
    <s v="F"/>
  </r>
  <r>
    <x v="7"/>
    <x v="0"/>
    <s v="entire"/>
    <n v="3581"/>
    <n v="0"/>
    <n v="3581"/>
    <n v="5000"/>
    <x v="3"/>
    <s v="live"/>
    <s v="Litter"/>
    <s v="Mod"/>
    <s v="FS"/>
    <s v="Seeded"/>
    <n v="0"/>
    <s v="L"/>
  </r>
  <r>
    <x v="7"/>
    <x v="0"/>
    <s v="entire"/>
    <n v="649"/>
    <n v="0"/>
    <n v="649"/>
    <n v="5000"/>
    <x v="1"/>
    <s v="live"/>
    <s v="Soil"/>
    <s v="Mod"/>
    <s v="FS"/>
    <s v="Seeded"/>
    <n v="0"/>
    <s v="B"/>
  </r>
  <r>
    <x v="7"/>
    <x v="0"/>
    <s v="entire"/>
    <n v="416"/>
    <n v="0"/>
    <n v="416"/>
    <n v="5000"/>
    <x v="54"/>
    <s v="live"/>
    <s v="Moss"/>
    <s v="Mod"/>
    <s v="FS"/>
    <s v="Seeded"/>
    <n v="0"/>
    <s v="C"/>
  </r>
  <r>
    <x v="7"/>
    <x v="0"/>
    <s v="entire"/>
    <n v="128"/>
    <n v="868"/>
    <n v="996"/>
    <n v="5000"/>
    <x v="5"/>
    <s v="live"/>
    <s v="bromus carinatus"/>
    <s v="Mod"/>
    <s v="FS"/>
    <s v="Seeded"/>
    <n v="17.36"/>
    <s v="G"/>
  </r>
  <r>
    <x v="7"/>
    <x v="0"/>
    <s v="entire"/>
    <n v="76"/>
    <n v="0"/>
    <n v="76"/>
    <n v="5000"/>
    <x v="6"/>
    <s v="live"/>
    <s v="Rock"/>
    <s v="Mod"/>
    <s v="FS"/>
    <s v="Seeded"/>
    <n v="0"/>
    <s v="B"/>
  </r>
  <r>
    <x v="7"/>
    <x v="0"/>
    <s v="entire"/>
    <n v="74"/>
    <n v="5"/>
    <n v="79"/>
    <n v="5000"/>
    <x v="4"/>
    <s v="live"/>
    <s v="Dead wood"/>
    <s v="Mod"/>
    <s v="FS"/>
    <s v="Seeded"/>
    <n v="0.1"/>
    <s v="L"/>
  </r>
  <r>
    <x v="7"/>
    <x v="0"/>
    <s v="entire"/>
    <n v="68"/>
    <n v="0"/>
    <n v="68"/>
    <n v="5000"/>
    <x v="0"/>
    <s v="live"/>
    <s v="Gravel"/>
    <s v="Mod"/>
    <s v="FS"/>
    <s v="Seeded"/>
    <n v="0"/>
    <s v="B"/>
  </r>
  <r>
    <x v="7"/>
    <x v="0"/>
    <s v="entire"/>
    <n v="3"/>
    <n v="83"/>
    <n v="86"/>
    <n v="5000"/>
    <x v="10"/>
    <s v="live"/>
    <s v="Elymus trachycaulum"/>
    <s v="Mod"/>
    <s v="FS"/>
    <s v="Seeded"/>
    <n v="1.66"/>
    <s v="G"/>
  </r>
  <r>
    <x v="7"/>
    <x v="0"/>
    <s v="entire"/>
    <n v="3"/>
    <n v="0"/>
    <n v="3"/>
    <n v="5000"/>
    <x v="9"/>
    <s v="live"/>
    <s v="Tree root, exposed, living"/>
    <s v="Mod"/>
    <s v="FS"/>
    <s v="Seeded"/>
    <n v="0"/>
    <s v="T"/>
  </r>
  <r>
    <x v="7"/>
    <x v="0"/>
    <s v="entire"/>
    <n v="1"/>
    <n v="461"/>
    <n v="462"/>
    <n v="5000"/>
    <x v="7"/>
    <s v="live"/>
    <s v="Lolium multiflorum"/>
    <s v="Mod"/>
    <s v="FS"/>
    <s v="Seeded"/>
    <n v="9.2200000000000006"/>
    <s v="G"/>
  </r>
  <r>
    <x v="7"/>
    <x v="0"/>
    <s v="entire"/>
    <n v="1"/>
    <n v="32"/>
    <n v="33"/>
    <n v="5000"/>
    <x v="117"/>
    <s v="live"/>
    <s v="Senecio wootonii"/>
    <s v="Mod"/>
    <s v="FS"/>
    <s v="Seeded"/>
    <n v="0.64"/>
    <s v="F"/>
  </r>
  <r>
    <x v="7"/>
    <x v="0"/>
    <s v="entire"/>
    <n v="0"/>
    <n v="895"/>
    <n v="895"/>
    <n v="5000"/>
    <x v="7"/>
    <s v="dead"/>
    <s v="Lolium multiflorum"/>
    <s v="Mod"/>
    <s v="FS"/>
    <s v="Seeded"/>
    <n v="17.899999999999999"/>
    <s v="G"/>
  </r>
  <r>
    <x v="7"/>
    <x v="0"/>
    <s v="entire"/>
    <n v="0"/>
    <n v="46"/>
    <n v="46"/>
    <n v="5000"/>
    <x v="5"/>
    <s v="dead"/>
    <s v="bromus carinatus"/>
    <s v="Mod"/>
    <s v="FS"/>
    <s v="Seeded"/>
    <n v="0.91999999999999993"/>
    <s v="G"/>
  </r>
  <r>
    <x v="7"/>
    <x v="0"/>
    <s v="entire"/>
    <n v="0"/>
    <n v="221"/>
    <n v="221"/>
    <n v="5000"/>
    <x v="14"/>
    <s v="live"/>
    <s v="Unidentified grass"/>
    <s v="Mod"/>
    <s v="FS"/>
    <s v="Seeded"/>
    <n v="4.42"/>
    <s v="G"/>
  </r>
  <r>
    <x v="7"/>
    <x v="0"/>
    <s v="entire"/>
    <n v="0"/>
    <n v="115"/>
    <n v="115"/>
    <n v="5000"/>
    <x v="13"/>
    <s v="live"/>
    <s v="Carex spp."/>
    <s v="Mod"/>
    <s v="FS"/>
    <s v="Seeded"/>
    <n v="2.2999999999999998"/>
    <s v="G"/>
  </r>
  <r>
    <x v="7"/>
    <x v="0"/>
    <s v="entire"/>
    <n v="0"/>
    <n v="6"/>
    <n v="6"/>
    <n v="5000"/>
    <x v="105"/>
    <s v="live"/>
    <s v="Andropogon springfieldii"/>
    <s v="Mod"/>
    <s v="FS"/>
    <s v="Seeded"/>
    <n v="0.12"/>
    <s v="G"/>
  </r>
  <r>
    <x v="7"/>
    <x v="0"/>
    <s v="entire"/>
    <n v="0"/>
    <n v="9"/>
    <n v="9"/>
    <n v="5000"/>
    <x v="19"/>
    <s v="live"/>
    <s v="Lithospermum multiflorum"/>
    <s v="Mod"/>
    <s v="FS"/>
    <s v="Seeded"/>
    <n v="0.18"/>
    <s v="F"/>
  </r>
  <r>
    <x v="7"/>
    <x v="0"/>
    <s v="entire"/>
    <n v="0"/>
    <n v="13"/>
    <n v="13"/>
    <n v="5000"/>
    <x v="93"/>
    <s v="live"/>
    <s v="Allium cernuum"/>
    <s v="Mod"/>
    <s v="FS"/>
    <s v="Seeded"/>
    <n v="0.26"/>
    <s v="F"/>
  </r>
  <r>
    <x v="7"/>
    <x v="0"/>
    <s v="entire"/>
    <n v="0"/>
    <n v="3"/>
    <n v="3"/>
    <n v="5000"/>
    <x v="23"/>
    <s v="live"/>
    <s v="Conyza schiedeana"/>
    <s v="Mod"/>
    <s v="FS"/>
    <s v="Seeded"/>
    <n v="0.06"/>
    <s v="F"/>
  </r>
  <r>
    <x v="7"/>
    <x v="0"/>
    <s v="entire"/>
    <n v="0"/>
    <n v="57"/>
    <n v="57"/>
    <n v="5000"/>
    <x v="33"/>
    <s v="live"/>
    <s v="Ipomopsis aggregata"/>
    <s v="Mod"/>
    <s v="FS"/>
    <s v="Seeded"/>
    <n v="1.1400000000000001"/>
    <s v="F"/>
  </r>
  <r>
    <x v="7"/>
    <x v="0"/>
    <s v="entire"/>
    <n v="0"/>
    <n v="11"/>
    <n v="11"/>
    <n v="5000"/>
    <x v="85"/>
    <s v="live"/>
    <s v="Penstemon barbatus"/>
    <s v="Mod"/>
    <s v="FS"/>
    <s v="Seeded"/>
    <n v="0.22"/>
    <s v="F"/>
  </r>
  <r>
    <x v="7"/>
    <x v="0"/>
    <s v="entire"/>
    <n v="0"/>
    <n v="9"/>
    <n v="9"/>
    <n v="5000"/>
    <x v="120"/>
    <s v="live"/>
    <s v="Hieracium fendleri"/>
    <s v="Mod"/>
    <s v="FS"/>
    <s v="Seeded"/>
    <n v="0.18"/>
    <s v="F"/>
  </r>
  <r>
    <x v="7"/>
    <x v="0"/>
    <s v="entire"/>
    <n v="0"/>
    <n v="3"/>
    <n v="3"/>
    <n v="5000"/>
    <x v="73"/>
    <s v="dead"/>
    <s v="Bromus tectorum"/>
    <s v="Mod"/>
    <s v="FS"/>
    <s v="Seeded"/>
    <n v="0.06"/>
    <s v="G"/>
  </r>
  <r>
    <x v="7"/>
    <x v="0"/>
    <s v="entire"/>
    <n v="0"/>
    <n v="39"/>
    <n v="39"/>
    <n v="5000"/>
    <x v="26"/>
    <s v="live"/>
    <s v="Unidentified grass"/>
    <s v="Mod"/>
    <s v="FS"/>
    <s v="Seeded"/>
    <n v="0.77999999999999992"/>
    <s v="G"/>
  </r>
  <r>
    <x v="7"/>
    <x v="0"/>
    <s v="entire"/>
    <n v="0"/>
    <n v="12"/>
    <n v="12"/>
    <n v="5000"/>
    <x v="41"/>
    <s v="live"/>
    <s v="Unidentified forb"/>
    <s v="Mod"/>
    <s v="FS"/>
    <s v="Seeded"/>
    <n v="0.24"/>
    <s v="F"/>
  </r>
  <r>
    <x v="7"/>
    <x v="0"/>
    <s v="entire"/>
    <n v="0"/>
    <n v="13"/>
    <n v="13"/>
    <n v="5000"/>
    <x v="102"/>
    <s v="live"/>
    <s v="Koeleria cristata"/>
    <s v="Mod"/>
    <s v="FS"/>
    <s v="Seeded"/>
    <n v="0.26"/>
    <s v="G"/>
  </r>
  <r>
    <x v="7"/>
    <x v="1"/>
    <s v="entire"/>
    <n v="3323"/>
    <n v="0"/>
    <n v="3323"/>
    <n v="5000"/>
    <x v="3"/>
    <s v="live"/>
    <s v="Litter"/>
    <s v="Mod"/>
    <s v="FS"/>
    <s v="Seeded"/>
    <n v="0"/>
    <s v="L"/>
  </r>
  <r>
    <x v="7"/>
    <x v="1"/>
    <s v="entire"/>
    <n v="778"/>
    <n v="0"/>
    <n v="778"/>
    <n v="5000"/>
    <x v="54"/>
    <s v="live"/>
    <s v="Moss"/>
    <s v="Mod"/>
    <s v="FS"/>
    <s v="Seeded"/>
    <n v="0"/>
    <s v="C"/>
  </r>
  <r>
    <x v="7"/>
    <x v="1"/>
    <s v="entire"/>
    <n v="335"/>
    <n v="109"/>
    <n v="444"/>
    <n v="5000"/>
    <x v="10"/>
    <s v="live"/>
    <s v="Elymus trachycaulum"/>
    <s v="Mod"/>
    <s v="FS"/>
    <s v="Seeded"/>
    <n v="2.1800000000000002"/>
    <s v="G"/>
  </r>
  <r>
    <x v="7"/>
    <x v="1"/>
    <s v="entire"/>
    <n v="296"/>
    <n v="0"/>
    <n v="296"/>
    <n v="5000"/>
    <x v="1"/>
    <s v="live"/>
    <s v="Soil"/>
    <s v="Mod"/>
    <s v="FS"/>
    <s v="Seeded"/>
    <n v="0"/>
    <s v="B"/>
  </r>
  <r>
    <x v="7"/>
    <x v="1"/>
    <s v="entire"/>
    <n v="129"/>
    <n v="0"/>
    <n v="129"/>
    <n v="5000"/>
    <x v="6"/>
    <s v="live"/>
    <s v="Rock"/>
    <s v="Mod"/>
    <s v="FS"/>
    <s v="Seeded"/>
    <n v="0"/>
    <s v="B"/>
  </r>
  <r>
    <x v="7"/>
    <x v="1"/>
    <s v="entire"/>
    <n v="65"/>
    <n v="20"/>
    <n v="85"/>
    <n v="5000"/>
    <x v="4"/>
    <s v="live"/>
    <s v="Dead wood"/>
    <s v="Mod"/>
    <s v="FS"/>
    <s v="Seeded"/>
    <n v="0.4"/>
    <s v="L"/>
  </r>
  <r>
    <x v="7"/>
    <x v="1"/>
    <s v="entire"/>
    <n v="30"/>
    <n v="420"/>
    <n v="450"/>
    <n v="5000"/>
    <x v="13"/>
    <s v="live"/>
    <s v="Carex spp."/>
    <s v="Mod"/>
    <s v="FS"/>
    <s v="Seeded"/>
    <n v="8.4"/>
    <s v="G"/>
  </r>
  <r>
    <x v="7"/>
    <x v="1"/>
    <s v="entire"/>
    <n v="17"/>
    <n v="504"/>
    <n v="521"/>
    <n v="5000"/>
    <x v="5"/>
    <s v="live"/>
    <s v="bromus carinatus"/>
    <s v="Mod"/>
    <s v="FS"/>
    <s v="Seeded"/>
    <n v="10.08"/>
    <s v="G"/>
  </r>
  <r>
    <x v="7"/>
    <x v="1"/>
    <s v="entire"/>
    <n v="11"/>
    <n v="58"/>
    <n v="69"/>
    <n v="5000"/>
    <x v="12"/>
    <s v="live"/>
    <s v="Muhlenbergia montana"/>
    <s v="Mod"/>
    <s v="FS"/>
    <s v="Seeded"/>
    <n v="1.1599999999999999"/>
    <s v="G"/>
  </r>
  <r>
    <x v="7"/>
    <x v="1"/>
    <s v="entire"/>
    <n v="4"/>
    <n v="68"/>
    <n v="72"/>
    <n v="5000"/>
    <x v="117"/>
    <s v="live"/>
    <s v="Senecio wootonii"/>
    <s v="Mod"/>
    <s v="FS"/>
    <s v="Seeded"/>
    <n v="1.3599999999999999"/>
    <s v="F"/>
  </r>
  <r>
    <x v="7"/>
    <x v="1"/>
    <s v="entire"/>
    <n v="3"/>
    <n v="20"/>
    <n v="23"/>
    <n v="5000"/>
    <x v="105"/>
    <s v="live"/>
    <s v="Andropogon springfieldii"/>
    <s v="Mod"/>
    <s v="FS"/>
    <s v="Seeded"/>
    <n v="0.4"/>
    <s v="G"/>
  </r>
  <r>
    <x v="7"/>
    <x v="1"/>
    <s v="entire"/>
    <n v="2"/>
    <n v="12"/>
    <n v="14"/>
    <n v="5000"/>
    <x v="41"/>
    <s v="live"/>
    <s v="Unidentified forb"/>
    <s v="Mod"/>
    <s v="FS"/>
    <s v="Seeded"/>
    <n v="0.24"/>
    <s v="F"/>
  </r>
  <r>
    <x v="7"/>
    <x v="1"/>
    <s v="entire"/>
    <n v="2"/>
    <n v="0"/>
    <n v="2"/>
    <n v="5000"/>
    <x v="27"/>
    <s v="live"/>
    <s v="Animal feces"/>
    <s v="Mod"/>
    <s v="FS"/>
    <s v="Seeded"/>
    <n v="0"/>
    <s v="L"/>
  </r>
  <r>
    <x v="7"/>
    <x v="1"/>
    <s v="entire"/>
    <n v="2"/>
    <n v="23"/>
    <n v="25"/>
    <n v="5000"/>
    <x v="7"/>
    <s v="live"/>
    <s v="Lolium multiflorum"/>
    <s v="Mod"/>
    <s v="FS"/>
    <s v="Seeded"/>
    <n v="0.45999999999999996"/>
    <s v="G"/>
  </r>
  <r>
    <x v="7"/>
    <x v="1"/>
    <s v="entire"/>
    <n v="2"/>
    <n v="0"/>
    <n v="2"/>
    <n v="5000"/>
    <x v="0"/>
    <s v="live"/>
    <s v="Gravel"/>
    <s v="Mod"/>
    <s v="FS"/>
    <s v="Seeded"/>
    <n v="0"/>
    <s v="B"/>
  </r>
  <r>
    <x v="7"/>
    <x v="1"/>
    <s v="entire"/>
    <n v="1"/>
    <n v="78"/>
    <n v="79"/>
    <n v="5000"/>
    <x v="8"/>
    <s v="live"/>
    <s v="Bromus inermis"/>
    <s v="Mod"/>
    <s v="FS"/>
    <s v="Seeded"/>
    <n v="1.5599999999999998"/>
    <s v="G"/>
  </r>
  <r>
    <x v="7"/>
    <x v="1"/>
    <s v="entire"/>
    <n v="0"/>
    <n v="8"/>
    <n v="8"/>
    <n v="5000"/>
    <x v="7"/>
    <s v="dead"/>
    <s v="Lolium multiflorum"/>
    <s v="Mod"/>
    <s v="FS"/>
    <s v="Seeded"/>
    <n v="0.16"/>
    <s v="G"/>
  </r>
  <r>
    <x v="7"/>
    <x v="1"/>
    <s v="entire"/>
    <n v="0"/>
    <n v="14"/>
    <n v="14"/>
    <n v="5000"/>
    <x v="95"/>
    <s v="live"/>
    <s v="Erigeron speciosus"/>
    <s v="Mod"/>
    <s v="FS"/>
    <s v="Seeded"/>
    <n v="0.27999999999999997"/>
    <s v="F"/>
  </r>
  <r>
    <x v="7"/>
    <x v="1"/>
    <s v="entire"/>
    <n v="0"/>
    <n v="62"/>
    <n v="62"/>
    <n v="5000"/>
    <x v="102"/>
    <s v="live"/>
    <s v="Koeleria cristata"/>
    <s v="Mod"/>
    <s v="FS"/>
    <s v="Seeded"/>
    <n v="1.24"/>
    <s v="G"/>
  </r>
  <r>
    <x v="7"/>
    <x v="1"/>
    <s v="entire"/>
    <n v="0"/>
    <n v="35"/>
    <n v="35"/>
    <n v="5000"/>
    <x v="5"/>
    <s v="dead"/>
    <s v="bromus carinatus"/>
    <s v="Mod"/>
    <s v="FS"/>
    <s v="Seeded"/>
    <n v="0.70000000000000007"/>
    <s v="G"/>
  </r>
  <r>
    <x v="7"/>
    <x v="1"/>
    <s v="entire"/>
    <n v="0"/>
    <n v="1"/>
    <n v="1"/>
    <n v="5000"/>
    <x v="117"/>
    <s v="dead"/>
    <s v="Senecio wootonii"/>
    <s v="Mod"/>
    <s v="FS"/>
    <s v="Seeded"/>
    <n v="0.02"/>
    <s v="F"/>
  </r>
  <r>
    <x v="7"/>
    <x v="1"/>
    <s v="entire"/>
    <n v="0"/>
    <n v="1"/>
    <n v="1"/>
    <n v="5000"/>
    <x v="13"/>
    <s v="dead"/>
    <s v="Carex spp."/>
    <s v="Mod"/>
    <s v="FS"/>
    <s v="Seeded"/>
    <n v="0.02"/>
    <s v="G"/>
  </r>
  <r>
    <x v="7"/>
    <x v="1"/>
    <s v="entire"/>
    <n v="0"/>
    <n v="1"/>
    <n v="1"/>
    <n v="5000"/>
    <x v="19"/>
    <s v="live"/>
    <s v="Lithospermum multiflorum"/>
    <s v="Mod"/>
    <s v="FS"/>
    <s v="Seeded"/>
    <n v="0.02"/>
    <s v="F"/>
  </r>
  <r>
    <x v="7"/>
    <x v="1"/>
    <s v="entire"/>
    <n v="0"/>
    <n v="18"/>
    <n v="18"/>
    <n v="5000"/>
    <x v="22"/>
    <s v="live"/>
    <s v="Robinia neomexicana"/>
    <s v="Mod"/>
    <s v="FS"/>
    <s v="Seeded"/>
    <n v="0.36"/>
    <s v="S"/>
  </r>
  <r>
    <x v="7"/>
    <x v="1"/>
    <s v="entire"/>
    <n v="0"/>
    <n v="3"/>
    <n v="3"/>
    <n v="5000"/>
    <x v="14"/>
    <s v="live"/>
    <s v="Unidentified grass"/>
    <s v="Mod"/>
    <s v="FS"/>
    <s v="Seeded"/>
    <n v="0.06"/>
    <s v="G"/>
  </r>
  <r>
    <x v="7"/>
    <x v="1"/>
    <s v="entire"/>
    <n v="0"/>
    <n v="47"/>
    <n v="47"/>
    <n v="5000"/>
    <x v="33"/>
    <s v="live"/>
    <s v="Ipomopsis aggregata"/>
    <s v="Mod"/>
    <s v="FS"/>
    <s v="Seeded"/>
    <n v="0.94000000000000006"/>
    <s v="F"/>
  </r>
  <r>
    <x v="7"/>
    <x v="1"/>
    <s v="entire"/>
    <n v="0"/>
    <n v="7"/>
    <n v="7"/>
    <n v="5000"/>
    <x v="62"/>
    <s v="live"/>
    <s v="Agropyron species"/>
    <s v="Mod"/>
    <s v="FS"/>
    <s v="Seeded"/>
    <n v="0.13999999999999999"/>
    <s v="G"/>
  </r>
  <r>
    <x v="7"/>
    <x v="1"/>
    <s v="entire"/>
    <n v="0"/>
    <n v="4"/>
    <n v="4"/>
    <n v="5000"/>
    <x v="85"/>
    <s v="live"/>
    <s v="Penstemon barbatus"/>
    <s v="Mod"/>
    <s v="FS"/>
    <s v="Seeded"/>
    <n v="0.08"/>
    <s v="F"/>
  </r>
  <r>
    <x v="7"/>
    <x v="1"/>
    <s v="entire"/>
    <n v="0"/>
    <n v="2"/>
    <n v="2"/>
    <n v="5000"/>
    <x v="30"/>
    <s v="live"/>
    <s v="Conyza canadensis"/>
    <s v="Mod"/>
    <s v="FS"/>
    <s v="Seeded"/>
    <n v="0.04"/>
    <s v="F"/>
  </r>
  <r>
    <x v="7"/>
    <x v="1"/>
    <s v="entire"/>
    <n v="0"/>
    <n v="61"/>
    <n v="61"/>
    <n v="5000"/>
    <x v="80"/>
    <s v="live"/>
    <s v="Agrostis scabra"/>
    <s v="Mod"/>
    <s v="FS"/>
    <s v="Seeded"/>
    <n v="1.22"/>
    <s v="G"/>
  </r>
  <r>
    <x v="7"/>
    <x v="2"/>
    <s v="entire"/>
    <n v="2895"/>
    <n v="0"/>
    <n v="2895"/>
    <n v="5005"/>
    <x v="3"/>
    <s v="live"/>
    <s v="Litter"/>
    <s v="Mod"/>
    <s v="FS"/>
    <s v="Seeded"/>
    <n v="0"/>
    <s v="L"/>
  </r>
  <r>
    <x v="7"/>
    <x v="2"/>
    <s v="entire"/>
    <n v="1231"/>
    <n v="0"/>
    <n v="1231"/>
    <n v="5005"/>
    <x v="34"/>
    <s v="live"/>
    <s v="combined soil,cryp,pumc,grav,rock"/>
    <s v="Mod"/>
    <s v="FS"/>
    <s v="Seeded"/>
    <n v="0"/>
    <s v="B"/>
  </r>
  <r>
    <x v="7"/>
    <x v="2"/>
    <s v="entire"/>
    <n v="207"/>
    <n v="2"/>
    <n v="209"/>
    <n v="5005"/>
    <x v="76"/>
    <s v="live"/>
    <s v="Antennaria parvifolia"/>
    <s v="Mod"/>
    <s v="FS"/>
    <s v="Seeded"/>
    <n v="3.996003996003996E-2"/>
    <s v="F"/>
  </r>
  <r>
    <x v="7"/>
    <x v="2"/>
    <s v="entire"/>
    <n v="173"/>
    <n v="826"/>
    <n v="999"/>
    <n v="5005"/>
    <x v="12"/>
    <s v="live"/>
    <s v="Muhlenbergia montana"/>
    <s v="Mod"/>
    <s v="FS"/>
    <s v="Seeded"/>
    <n v="16.503496503496503"/>
    <s v="G"/>
  </r>
  <r>
    <x v="7"/>
    <x v="2"/>
    <s v="entire"/>
    <n v="146"/>
    <n v="2094"/>
    <n v="2240"/>
    <n v="5005"/>
    <x v="8"/>
    <s v="live"/>
    <s v="Bromus inermis"/>
    <s v="Mod"/>
    <s v="FS"/>
    <s v="Seeded"/>
    <n v="41.838161838161838"/>
    <s v="G"/>
  </r>
  <r>
    <x v="7"/>
    <x v="2"/>
    <s v="entire"/>
    <n v="108"/>
    <n v="0"/>
    <n v="108"/>
    <n v="5005"/>
    <x v="6"/>
    <s v="live"/>
    <s v="Rock"/>
    <s v="Mod"/>
    <s v="FS"/>
    <s v="Seeded"/>
    <n v="0"/>
    <s v="B"/>
  </r>
  <r>
    <x v="7"/>
    <x v="2"/>
    <s v="entire"/>
    <n v="71"/>
    <n v="327"/>
    <n v="398"/>
    <n v="5005"/>
    <x v="4"/>
    <s v="live"/>
    <s v="Dead wood"/>
    <s v="Mod"/>
    <s v="FS"/>
    <s v="Seeded"/>
    <n v="6.5334665334665338"/>
    <s v="L"/>
  </r>
  <r>
    <x v="7"/>
    <x v="2"/>
    <s v="entire"/>
    <n v="64"/>
    <n v="398"/>
    <n v="462"/>
    <n v="5005"/>
    <x v="102"/>
    <s v="live"/>
    <s v="Koeleria cristata"/>
    <s v="Mod"/>
    <s v="FS"/>
    <s v="Seeded"/>
    <n v="7.9520479520479528"/>
    <s v="G"/>
  </r>
  <r>
    <x v="7"/>
    <x v="2"/>
    <s v="entire"/>
    <n v="46"/>
    <n v="0"/>
    <n v="46"/>
    <n v="5005"/>
    <x v="54"/>
    <s v="live"/>
    <s v="Moss"/>
    <s v="Mod"/>
    <s v="FS"/>
    <s v="Seeded"/>
    <n v="0"/>
    <s v="C"/>
  </r>
  <r>
    <x v="7"/>
    <x v="2"/>
    <s v="entire"/>
    <n v="23"/>
    <n v="472"/>
    <n v="495"/>
    <n v="5005"/>
    <x v="35"/>
    <s v="live"/>
    <s v="Carex spp."/>
    <s v="Mod"/>
    <s v="FS"/>
    <s v="Seeded"/>
    <n v="9.430569430569431"/>
    <s v="G"/>
  </r>
  <r>
    <x v="7"/>
    <x v="2"/>
    <s v="entire"/>
    <n v="21"/>
    <n v="59"/>
    <n v="80"/>
    <n v="5005"/>
    <x v="66"/>
    <s v="live"/>
    <s v="Schizachyrium scoparius"/>
    <s v="Mod"/>
    <s v="FS"/>
    <s v="Seeded"/>
    <n v="1.1788211788211789"/>
    <s v="G"/>
  </r>
  <r>
    <x v="7"/>
    <x v="2"/>
    <s v="entire"/>
    <n v="8"/>
    <n v="133"/>
    <n v="141"/>
    <n v="5005"/>
    <x v="117"/>
    <s v="live"/>
    <s v="Senecio wootonii"/>
    <s v="Mod"/>
    <s v="FS"/>
    <s v="Seeded"/>
    <n v="2.6573426573426575"/>
    <s v="F"/>
  </r>
  <r>
    <x v="7"/>
    <x v="2"/>
    <s v="entire"/>
    <n v="5"/>
    <n v="44"/>
    <n v="49"/>
    <n v="5005"/>
    <x v="88"/>
    <s v="live"/>
    <s v="Festuca arizonica"/>
    <s v="Mod"/>
    <s v="FS"/>
    <s v="Seeded"/>
    <n v="0.87912087912087911"/>
    <s v="G"/>
  </r>
  <r>
    <x v="7"/>
    <x v="2"/>
    <s v="entire"/>
    <n v="5"/>
    <n v="9"/>
    <n v="14"/>
    <n v="5005"/>
    <x v="32"/>
    <s v="live"/>
    <s v="Verbascum thapsus"/>
    <s v="Mod"/>
    <s v="FS"/>
    <s v="Seeded"/>
    <n v="0.17982017982017981"/>
    <s v="F"/>
  </r>
  <r>
    <x v="7"/>
    <x v="2"/>
    <s v="entire"/>
    <n v="2"/>
    <n v="0"/>
    <n v="2"/>
    <n v="5005"/>
    <x v="40"/>
    <s v="live"/>
    <s v="Hieracium spp."/>
    <s v="Mod"/>
    <s v="FS"/>
    <s v="Seeded"/>
    <n v="0"/>
    <s v="F"/>
  </r>
  <r>
    <x v="7"/>
    <x v="2"/>
    <s v="entire"/>
    <n v="0"/>
    <n v="49"/>
    <n v="49"/>
    <n v="5005"/>
    <x v="42"/>
    <s v="live"/>
    <s v="Elymus elymoides"/>
    <s v="Mod"/>
    <s v="FS"/>
    <s v="Seeded"/>
    <n v="0.97902097902097907"/>
    <s v="G"/>
  </r>
  <r>
    <x v="7"/>
    <x v="2"/>
    <s v="entire"/>
    <n v="0"/>
    <n v="18"/>
    <n v="18"/>
    <n v="5005"/>
    <x v="19"/>
    <s v="live"/>
    <s v="Lithospermum multiflorum"/>
    <s v="Mod"/>
    <s v="FS"/>
    <s v="Seeded"/>
    <n v="0.35964035964035962"/>
    <s v="F"/>
  </r>
  <r>
    <x v="7"/>
    <x v="2"/>
    <s v="entire"/>
    <n v="0"/>
    <n v="84"/>
    <n v="84"/>
    <n v="5005"/>
    <x v="11"/>
    <s v="live"/>
    <s v="Quercus gambellii"/>
    <s v="Mod"/>
    <s v="FS"/>
    <s v="Seeded"/>
    <n v="1.6783216783216783"/>
    <s v="S"/>
  </r>
  <r>
    <x v="7"/>
    <x v="2"/>
    <s v="entire"/>
    <n v="0"/>
    <n v="418"/>
    <n v="418"/>
    <n v="5005"/>
    <x v="22"/>
    <s v="live"/>
    <s v="Robinia neomexicana"/>
    <s v="Mod"/>
    <s v="FS"/>
    <s v="Seeded"/>
    <n v="8.3516483516483504"/>
    <s v="S"/>
  </r>
  <r>
    <x v="7"/>
    <x v="2"/>
    <s v="entire"/>
    <n v="0"/>
    <n v="9"/>
    <n v="9"/>
    <n v="5005"/>
    <x v="93"/>
    <s v="live"/>
    <s v="Allium cernuum"/>
    <s v="Mod"/>
    <s v="FS"/>
    <s v="Seeded"/>
    <n v="0.17982017982017981"/>
    <s v="F"/>
  </r>
  <r>
    <x v="7"/>
    <x v="2"/>
    <s v="entire"/>
    <n v="0"/>
    <n v="19"/>
    <n v="19"/>
    <n v="5005"/>
    <x v="26"/>
    <s v="live"/>
    <s v="Unidentified grass"/>
    <s v="Mod"/>
    <s v="FS"/>
    <s v="Seeded"/>
    <n v="0.37962037962037964"/>
    <s v="G"/>
  </r>
  <r>
    <x v="7"/>
    <x v="2"/>
    <s v="entire"/>
    <n v="0"/>
    <n v="118"/>
    <n v="118"/>
    <n v="5005"/>
    <x v="98"/>
    <s v="live"/>
    <s v="Solidago spp."/>
    <s v="Mod"/>
    <s v="FS"/>
    <s v="Seeded"/>
    <n v="2.3576423576423577"/>
    <s v="F"/>
  </r>
  <r>
    <x v="7"/>
    <x v="2"/>
    <s v="entire"/>
    <n v="0"/>
    <n v="15"/>
    <n v="15"/>
    <n v="5005"/>
    <x v="131"/>
    <s v="live"/>
    <s v="Erigeron divergens"/>
    <s v="Mod"/>
    <s v="FS"/>
    <s v="Seeded"/>
    <n v="0.29970029970029971"/>
    <s v="F"/>
  </r>
  <r>
    <x v="7"/>
    <x v="2"/>
    <s v="entire"/>
    <n v="0"/>
    <n v="9"/>
    <n v="9"/>
    <n v="5005"/>
    <x v="92"/>
    <s v="live"/>
    <s v="Erigeron flagellaris"/>
    <s v="Mod"/>
    <s v="FS"/>
    <s v="Seeded"/>
    <n v="0.17982017982017981"/>
    <s v="F"/>
  </r>
  <r>
    <x v="7"/>
    <x v="2"/>
    <s v="entire"/>
    <n v="0"/>
    <n v="10"/>
    <n v="10"/>
    <n v="5005"/>
    <x v="51"/>
    <s v="live"/>
    <s v="Achillea millefolium"/>
    <s v="Mod"/>
    <s v="FS"/>
    <s v="Seeded"/>
    <n v="0.19980019980019981"/>
    <s v="F"/>
  </r>
  <r>
    <x v="7"/>
    <x v="2"/>
    <s v="entire"/>
    <n v="0"/>
    <n v="2"/>
    <n v="2"/>
    <n v="5005"/>
    <x v="33"/>
    <s v="live"/>
    <s v="Ipomopsis aggregata"/>
    <s v="Mod"/>
    <s v="FS"/>
    <s v="Seeded"/>
    <n v="3.996003996003996E-2"/>
    <s v="F"/>
  </r>
  <r>
    <x v="7"/>
    <x v="3"/>
    <s v="entire"/>
    <n v="3893"/>
    <n v="0"/>
    <n v="3893"/>
    <n v="5015"/>
    <x v="34"/>
    <s v="live"/>
    <s v="combined soil,pumc,grav,rock"/>
    <s v="Mod"/>
    <s v="FS"/>
    <s v="Seeded"/>
    <n v="0"/>
    <s v="F"/>
  </r>
  <r>
    <x v="7"/>
    <x v="3"/>
    <s v="entire"/>
    <n v="588"/>
    <n v="0"/>
    <n v="588"/>
    <n v="5015"/>
    <x v="3"/>
    <s v="live"/>
    <s v="Litter"/>
    <s v="Mod"/>
    <s v="FS"/>
    <s v="Seeded"/>
    <n v="0"/>
    <s v="L"/>
  </r>
  <r>
    <x v="7"/>
    <x v="3"/>
    <s v="entire"/>
    <n v="292"/>
    <n v="1680"/>
    <n v="1972"/>
    <n v="5015"/>
    <x v="8"/>
    <s v="live"/>
    <s v="Bromus inermis"/>
    <s v="Mod"/>
    <s v="FS"/>
    <s v="Seeded"/>
    <n v="33.499501495513464"/>
    <s v="G"/>
  </r>
  <r>
    <x v="7"/>
    <x v="3"/>
    <s v="entire"/>
    <n v="102"/>
    <n v="0"/>
    <n v="102"/>
    <n v="5015"/>
    <x v="4"/>
    <s v="live"/>
    <s v="Dead wood"/>
    <s v="Mod"/>
    <s v="FS"/>
    <s v="Seeded"/>
    <n v="0"/>
    <s v="L"/>
  </r>
  <r>
    <x v="7"/>
    <x v="3"/>
    <s v="entire"/>
    <n v="101"/>
    <n v="21"/>
    <n v="122"/>
    <n v="5015"/>
    <x v="6"/>
    <s v="live"/>
    <s v="Rock"/>
    <s v="Mod"/>
    <s v="FS"/>
    <s v="Seeded"/>
    <n v="0.41874376869391822"/>
    <s v="B"/>
  </r>
  <r>
    <x v="7"/>
    <x v="3"/>
    <s v="entire"/>
    <n v="19"/>
    <n v="99"/>
    <n v="118"/>
    <n v="5015"/>
    <x v="98"/>
    <s v="live"/>
    <s v="Solidago spp."/>
    <s v="Mod"/>
    <s v="FS"/>
    <s v="Seeded"/>
    <n v="1.9740777666999003"/>
    <s v="F"/>
  </r>
  <r>
    <x v="7"/>
    <x v="3"/>
    <s v="entire"/>
    <n v="12"/>
    <n v="24"/>
    <n v="36"/>
    <n v="5015"/>
    <x v="46"/>
    <s v="live"/>
    <s v="Oenothera sp."/>
    <s v="Mod"/>
    <s v="FS"/>
    <s v="Seeded"/>
    <n v="0.47856430707876368"/>
    <s v="F"/>
  </r>
  <r>
    <x v="7"/>
    <x v="3"/>
    <s v="entire"/>
    <n v="5"/>
    <n v="157"/>
    <n v="162"/>
    <n v="5015"/>
    <x v="102"/>
    <s v="live"/>
    <s v="Koeleria cristata"/>
    <s v="Mod"/>
    <s v="FS"/>
    <s v="Seeded"/>
    <n v="3.1306081754735793"/>
    <s v="G"/>
  </r>
  <r>
    <x v="7"/>
    <x v="3"/>
    <s v="entire"/>
    <n v="3"/>
    <n v="70"/>
    <n v="73"/>
    <n v="5015"/>
    <x v="35"/>
    <s v="live"/>
    <s v="Carex spp."/>
    <s v="Mod"/>
    <s v="FS"/>
    <s v="Seeded"/>
    <n v="1.3958125623130608"/>
    <s v="G"/>
  </r>
  <r>
    <x v="7"/>
    <x v="3"/>
    <s v="entire"/>
    <n v="0"/>
    <n v="579"/>
    <n v="579"/>
    <n v="5015"/>
    <x v="22"/>
    <s v="live"/>
    <s v="Robinia neomexicana"/>
    <s v="Mod"/>
    <s v="FS"/>
    <s v="Seeded"/>
    <n v="11.545363908275174"/>
    <s v="S"/>
  </r>
  <r>
    <x v="7"/>
    <x v="3"/>
    <s v="entire"/>
    <n v="0"/>
    <n v="1"/>
    <n v="1"/>
    <n v="5015"/>
    <x v="22"/>
    <s v="dead"/>
    <s v="Robinia neomexicana"/>
    <s v="Mod"/>
    <s v="FS"/>
    <s v="Seeded"/>
    <n v="1.9940179461615155E-2"/>
    <s v="S"/>
  </r>
  <r>
    <x v="7"/>
    <x v="3"/>
    <s v="entire"/>
    <n v="0"/>
    <n v="40"/>
    <n v="40"/>
    <n v="5015"/>
    <x v="11"/>
    <s v="dead"/>
    <s v="Quercus gambellii"/>
    <s v="Mod"/>
    <s v="FS"/>
    <s v="Seeded"/>
    <n v="0.79760717846460616"/>
    <s v="S"/>
  </r>
  <r>
    <x v="7"/>
    <x v="3"/>
    <s v="entire"/>
    <n v="0"/>
    <n v="32"/>
    <n v="32"/>
    <n v="5015"/>
    <x v="11"/>
    <s v="live"/>
    <s v="Quercus gambellii"/>
    <s v="Mod"/>
    <s v="FS"/>
    <s v="Seeded"/>
    <n v="0.63808574277168495"/>
    <s v="S"/>
  </r>
  <r>
    <x v="7"/>
    <x v="3"/>
    <s v="entire"/>
    <n v="0"/>
    <n v="2"/>
    <n v="2"/>
    <n v="5015"/>
    <x v="44"/>
    <s v="live"/>
    <s v="Bahia dissecta"/>
    <s v="Mod"/>
    <s v="FS"/>
    <s v="Seeded"/>
    <n v="3.9880358923230309E-2"/>
    <s v="F"/>
  </r>
  <r>
    <x v="7"/>
    <x v="3"/>
    <s v="entire"/>
    <n v="0"/>
    <n v="257"/>
    <n v="257"/>
    <n v="5015"/>
    <x v="12"/>
    <s v="live"/>
    <s v="Muhlenbergia montana"/>
    <s v="Mod"/>
    <s v="FS"/>
    <s v="Seeded"/>
    <n v="5.1246261216350941"/>
    <s v="G"/>
  </r>
  <r>
    <x v="7"/>
    <x v="4"/>
    <s v="entire"/>
    <n v="2112"/>
    <n v="0"/>
    <n v="2112"/>
    <n v="5000"/>
    <x v="34"/>
    <s v="live"/>
    <s v="combined soil,pumc,grav,rock"/>
    <s v="Mod"/>
    <s v="FS"/>
    <s v="Seeded"/>
    <n v="0"/>
    <s v="F"/>
  </r>
  <r>
    <x v="7"/>
    <x v="4"/>
    <s v="entire"/>
    <n v="1889"/>
    <n v="150"/>
    <n v="2039"/>
    <n v="5000"/>
    <x v="3"/>
    <s v="live"/>
    <s v="Litter"/>
    <s v="Mod"/>
    <s v="FS"/>
    <s v="Seeded"/>
    <n v="3"/>
    <s v="L"/>
  </r>
  <r>
    <x v="7"/>
    <x v="4"/>
    <s v="entire"/>
    <n v="530"/>
    <n v="2362"/>
    <n v="2892"/>
    <n v="5000"/>
    <x v="8"/>
    <s v="live"/>
    <s v="Bromus inermis"/>
    <s v="Mod"/>
    <s v="FS"/>
    <s v="Seeded"/>
    <n v="47.24"/>
    <s v="G"/>
  </r>
  <r>
    <x v="7"/>
    <x v="4"/>
    <s v="entire"/>
    <n v="202"/>
    <n v="6"/>
    <n v="208"/>
    <n v="5000"/>
    <x v="6"/>
    <s v="live"/>
    <s v="Rock"/>
    <s v="Mod"/>
    <s v="FS"/>
    <s v="Seeded"/>
    <n v="0.12"/>
    <s v="B"/>
  </r>
  <r>
    <x v="7"/>
    <x v="4"/>
    <s v="entire"/>
    <n v="171"/>
    <n v="810"/>
    <n v="981"/>
    <n v="5000"/>
    <x v="26"/>
    <s v="live"/>
    <s v="Unidentified grass"/>
    <s v="Mod"/>
    <s v="FS"/>
    <s v="Seeded"/>
    <n v="16.2"/>
    <s v="G"/>
  </r>
  <r>
    <x v="7"/>
    <x v="4"/>
    <s v="entire"/>
    <n v="54"/>
    <n v="0"/>
    <n v="54"/>
    <n v="5000"/>
    <x v="54"/>
    <s v="live"/>
    <s v="Moss"/>
    <s v="Mod"/>
    <s v="FS"/>
    <s v="Seeded"/>
    <n v="0"/>
    <s v="C"/>
  </r>
  <r>
    <x v="7"/>
    <x v="4"/>
    <s v="entire"/>
    <n v="19"/>
    <n v="6"/>
    <n v="25"/>
    <n v="5000"/>
    <x v="4"/>
    <s v="live"/>
    <s v="Dead wood"/>
    <s v="Mod"/>
    <s v="FS"/>
    <s v="Seeded"/>
    <n v="0.12"/>
    <s v="L"/>
  </r>
  <r>
    <x v="7"/>
    <x v="4"/>
    <s v="entire"/>
    <n v="9"/>
    <n v="0"/>
    <n v="9"/>
    <n v="5000"/>
    <x v="26"/>
    <s v="dead"/>
    <s v="Unidentified grass"/>
    <s v="Mod"/>
    <s v="FS"/>
    <s v="Seeded"/>
    <n v="0"/>
    <s v="G"/>
  </r>
  <r>
    <x v="7"/>
    <x v="4"/>
    <s v="entire"/>
    <n v="8"/>
    <n v="741"/>
    <n v="749"/>
    <n v="5000"/>
    <x v="22"/>
    <s v="live"/>
    <s v="Robinia neomexicana"/>
    <s v="Mod"/>
    <s v="FS"/>
    <s v="Seeded"/>
    <n v="14.82"/>
    <s v="S"/>
  </r>
  <r>
    <x v="7"/>
    <x v="4"/>
    <s v="entire"/>
    <n v="5"/>
    <n v="138"/>
    <n v="143"/>
    <n v="5000"/>
    <x v="41"/>
    <s v="live"/>
    <s v="Unidentified forb"/>
    <s v="Mod"/>
    <s v="FS"/>
    <s v="Seeded"/>
    <n v="2.76"/>
    <s v="F"/>
  </r>
  <r>
    <x v="7"/>
    <x v="4"/>
    <s v="entire"/>
    <n v="1"/>
    <n v="22"/>
    <n v="23"/>
    <n v="5000"/>
    <x v="41"/>
    <s v="dead"/>
    <s v="Unidentified forb"/>
    <s v="Mod"/>
    <s v="FS"/>
    <s v="Seeded"/>
    <n v="0.44"/>
    <s v="F"/>
  </r>
  <r>
    <x v="7"/>
    <x v="4"/>
    <s v="entire"/>
    <n v="0"/>
    <n v="95"/>
    <n v="95"/>
    <n v="5000"/>
    <x v="11"/>
    <s v="live"/>
    <s v="Quercus gambellii"/>
    <s v="Mod"/>
    <s v="FS"/>
    <s v="Seeded"/>
    <n v="1.9"/>
    <s v="S"/>
  </r>
  <r>
    <x v="7"/>
    <x v="4"/>
    <s v="entire"/>
    <n v="0"/>
    <n v="1"/>
    <n v="1"/>
    <n v="5000"/>
    <x v="11"/>
    <s v="dead"/>
    <s v="Quercus gambellii"/>
    <s v="Mod"/>
    <s v="FS"/>
    <s v="Seeded"/>
    <n v="0.02"/>
    <s v="S"/>
  </r>
  <r>
    <x v="7"/>
    <x v="4"/>
    <s v="entire"/>
    <n v="0"/>
    <n v="280"/>
    <n v="280"/>
    <n v="5000"/>
    <x v="2"/>
    <s v="live"/>
    <s v="Pinus ponderosa"/>
    <s v="Mod"/>
    <s v="FS"/>
    <s v="Seeded"/>
    <n v="5.6000000000000005"/>
    <s v="T"/>
  </r>
  <r>
    <x v="7"/>
    <x v="4"/>
    <s v="entire"/>
    <n v="0"/>
    <n v="10"/>
    <n v="10"/>
    <n v="5000"/>
    <x v="32"/>
    <s v="live"/>
    <s v="Verbascum thapsus"/>
    <s v="Mod"/>
    <s v="FS"/>
    <s v="Seeded"/>
    <n v="0.2"/>
    <s v="F"/>
  </r>
  <r>
    <x v="7"/>
    <x v="5"/>
    <s v="entire"/>
    <n v="1720"/>
    <n v="0"/>
    <n v="1720"/>
    <n v="5002"/>
    <x v="34"/>
    <s v="live"/>
    <s v="combined soil,pumc,grav,rock"/>
    <s v="Mod"/>
    <s v="FS"/>
    <s v="Seeded"/>
    <n v="0"/>
    <s v="F"/>
  </r>
  <r>
    <x v="7"/>
    <x v="5"/>
    <s v="entire"/>
    <n v="1332"/>
    <n v="282"/>
    <n v="1614"/>
    <n v="5002"/>
    <x v="3"/>
    <s v="live"/>
    <s v="Litter"/>
    <s v="Mod"/>
    <s v="FS"/>
    <s v="Seeded"/>
    <n v="5.6377449020391843"/>
    <s v="L"/>
  </r>
  <r>
    <x v="7"/>
    <x v="5"/>
    <s v="entire"/>
    <n v="1032"/>
    <n v="2283"/>
    <n v="3315"/>
    <n v="5002"/>
    <x v="8"/>
    <s v="live"/>
    <s v="Bromus inermis"/>
    <s v="Mod"/>
    <s v="FS"/>
    <s v="Seeded"/>
    <n v="45.641743302678925"/>
    <s v="G"/>
  </r>
  <r>
    <x v="7"/>
    <x v="5"/>
    <s v="entire"/>
    <n v="202"/>
    <n v="0"/>
    <n v="202"/>
    <n v="5002"/>
    <x v="6"/>
    <s v="live"/>
    <s v="Rock"/>
    <s v="Mod"/>
    <s v="FS"/>
    <s v="Seeded"/>
    <n v="0"/>
    <s v="B"/>
  </r>
  <r>
    <x v="7"/>
    <x v="5"/>
    <s v="entire"/>
    <n v="135"/>
    <n v="763"/>
    <n v="898"/>
    <n v="5002"/>
    <x v="12"/>
    <s v="live"/>
    <s v="Muhlenbergia montana"/>
    <s v="Mod"/>
    <s v="FS"/>
    <s v="Seeded"/>
    <n v="15.25389844062375"/>
    <s v="G"/>
  </r>
  <r>
    <x v="7"/>
    <x v="5"/>
    <s v="entire"/>
    <n v="97"/>
    <n v="806"/>
    <n v="903"/>
    <n v="5002"/>
    <x v="58"/>
    <s v="live"/>
    <s v="Erigeron spp."/>
    <s v="Mod"/>
    <s v="FS"/>
    <s v="Seeded"/>
    <n v="16.113554578168731"/>
    <s v="F"/>
  </r>
  <r>
    <x v="7"/>
    <x v="5"/>
    <s v="entire"/>
    <n v="70"/>
    <n v="0"/>
    <n v="70"/>
    <n v="5002"/>
    <x v="54"/>
    <s v="live"/>
    <s v="Moss"/>
    <s v="Mod"/>
    <s v="FS"/>
    <s v="Seeded"/>
    <n v="0"/>
    <s v="C"/>
  </r>
  <r>
    <x v="7"/>
    <x v="5"/>
    <s v="entire"/>
    <n v="66"/>
    <n v="297"/>
    <n v="363"/>
    <n v="5002"/>
    <x v="102"/>
    <s v="live"/>
    <s v="Koeleria cristata"/>
    <s v="Mod"/>
    <s v="FS"/>
    <s v="Seeded"/>
    <n v="5.937624950019992"/>
    <s v="G"/>
  </r>
  <r>
    <x v="7"/>
    <x v="5"/>
    <s v="entire"/>
    <n v="64"/>
    <n v="0"/>
    <n v="64"/>
    <n v="5002"/>
    <x v="100"/>
    <s v="live"/>
    <s v="Cryptogam"/>
    <s v="Mod"/>
    <s v="FS"/>
    <s v="Seeded"/>
    <n v="0"/>
    <s v="C"/>
  </r>
  <r>
    <x v="7"/>
    <x v="5"/>
    <s v="entire"/>
    <n v="62"/>
    <n v="83"/>
    <n v="145"/>
    <n v="5002"/>
    <x v="70"/>
    <s v="live"/>
    <s v="Agropyron sp."/>
    <s v="Mod"/>
    <s v="FS"/>
    <s v="Seeded"/>
    <n v="1.6593362654938024"/>
    <s v="G"/>
  </r>
  <r>
    <x v="7"/>
    <x v="5"/>
    <s v="entire"/>
    <n v="53"/>
    <n v="110"/>
    <n v="163"/>
    <n v="5002"/>
    <x v="66"/>
    <s v="live"/>
    <s v="Schizachyrium scoparius"/>
    <s v="Mod"/>
    <s v="FS"/>
    <s v="Seeded"/>
    <n v="2.1991203518592561"/>
    <s v="G"/>
  </r>
  <r>
    <x v="7"/>
    <x v="5"/>
    <s v="entire"/>
    <n v="42"/>
    <n v="2"/>
    <n v="44"/>
    <n v="5002"/>
    <x v="4"/>
    <s v="live"/>
    <s v="Dead wood"/>
    <s v="Mod"/>
    <s v="FS"/>
    <s v="Seeded"/>
    <n v="3.9984006397441027E-2"/>
    <s v="L"/>
  </r>
  <r>
    <x v="7"/>
    <x v="5"/>
    <s v="entire"/>
    <n v="22"/>
    <n v="0"/>
    <n v="22"/>
    <n v="5002"/>
    <x v="8"/>
    <s v="dead"/>
    <s v="Bromus inermis"/>
    <s v="Mod"/>
    <s v="FS"/>
    <s v="Seeded"/>
    <n v="0"/>
    <s v="G"/>
  </r>
  <r>
    <x v="7"/>
    <x v="5"/>
    <s v="entire"/>
    <n v="17"/>
    <n v="0"/>
    <n v="17"/>
    <n v="5002"/>
    <x v="66"/>
    <s v="dead"/>
    <s v="Schizachyrium scoparius"/>
    <s v="Mod"/>
    <s v="FS"/>
    <s v="Seeded"/>
    <n v="0"/>
    <s v="G"/>
  </r>
  <r>
    <x v="7"/>
    <x v="5"/>
    <s v="entire"/>
    <n v="16"/>
    <n v="113"/>
    <n v="129"/>
    <n v="5002"/>
    <x v="71"/>
    <s v="live"/>
    <s v="Carex spp."/>
    <s v="Mod"/>
    <s v="FS"/>
    <s v="Seeded"/>
    <n v="2.2590963614554176"/>
    <s v="G"/>
  </r>
  <r>
    <x v="7"/>
    <x v="5"/>
    <s v="entire"/>
    <n v="15"/>
    <n v="20"/>
    <n v="35"/>
    <n v="5002"/>
    <x v="32"/>
    <s v="live"/>
    <s v="Verbascum thapsus"/>
    <s v="Mod"/>
    <s v="FS"/>
    <s v="Seeded"/>
    <n v="0.39984006397441024"/>
    <s v="F"/>
  </r>
  <r>
    <x v="7"/>
    <x v="5"/>
    <s v="entire"/>
    <n v="14"/>
    <n v="1245"/>
    <n v="1259"/>
    <n v="5002"/>
    <x v="22"/>
    <s v="live"/>
    <s v="Robinia neomexicana"/>
    <s v="Mod"/>
    <s v="FS"/>
    <s v="Seeded"/>
    <n v="24.890043982407036"/>
    <s v="S"/>
  </r>
  <r>
    <x v="7"/>
    <x v="5"/>
    <s v="entire"/>
    <n v="12"/>
    <n v="56"/>
    <n v="68"/>
    <n v="5002"/>
    <x v="30"/>
    <s v="live"/>
    <s v="Conyza canadensis"/>
    <s v="Mod"/>
    <s v="FS"/>
    <s v="Seeded"/>
    <n v="1.1195521791283487"/>
    <s v="F"/>
  </r>
  <r>
    <x v="7"/>
    <x v="5"/>
    <s v="entire"/>
    <n v="10"/>
    <n v="0"/>
    <n v="10"/>
    <n v="5002"/>
    <x v="27"/>
    <s v="live"/>
    <s v="Animal feces"/>
    <s v="Mod"/>
    <s v="FS"/>
    <s v="Seeded"/>
    <n v="0"/>
    <s v="L"/>
  </r>
  <r>
    <x v="7"/>
    <x v="5"/>
    <s v="entire"/>
    <n v="9"/>
    <n v="35"/>
    <n v="44"/>
    <n v="5002"/>
    <x v="82"/>
    <s v="live"/>
    <s v="Tragopogon dubius"/>
    <s v="Mod"/>
    <s v="FS"/>
    <s v="Seeded"/>
    <n v="0.69972011195521799"/>
    <s v="F"/>
  </r>
  <r>
    <x v="7"/>
    <x v="5"/>
    <s v="entire"/>
    <n v="5"/>
    <n v="12"/>
    <n v="17"/>
    <n v="5002"/>
    <x v="132"/>
    <s v="live"/>
    <s v="Aster sp."/>
    <s v="Mod"/>
    <s v="FS"/>
    <s v="Seeded"/>
    <n v="0.23990403838464613"/>
    <s v="F"/>
  </r>
  <r>
    <x v="7"/>
    <x v="5"/>
    <s v="entire"/>
    <n v="4"/>
    <n v="140"/>
    <n v="144"/>
    <n v="5002"/>
    <x v="92"/>
    <s v="live"/>
    <s v="Erigeron flagellaris"/>
    <s v="Mod"/>
    <s v="FS"/>
    <s v="Seeded"/>
    <n v="2.798880447820872"/>
    <s v="F"/>
  </r>
  <r>
    <x v="7"/>
    <x v="5"/>
    <s v="entire"/>
    <n v="2"/>
    <n v="0"/>
    <n v="2"/>
    <n v="5002"/>
    <x v="26"/>
    <s v="live"/>
    <s v="Unidentified grass"/>
    <s v="Mod"/>
    <s v="FS"/>
    <s v="Seeded"/>
    <n v="0"/>
    <s v="G"/>
  </r>
  <r>
    <x v="7"/>
    <x v="5"/>
    <s v="entire"/>
    <n v="1"/>
    <n v="10"/>
    <n v="11"/>
    <n v="5002"/>
    <x v="129"/>
    <s v="live"/>
    <s v="unknown Composite"/>
    <s v="Mod"/>
    <s v="FS"/>
    <s v="Seeded"/>
    <n v="0.19992003198720512"/>
    <s v="F"/>
  </r>
  <r>
    <x v="7"/>
    <x v="5"/>
    <s v="entire"/>
    <n v="0"/>
    <n v="6"/>
    <n v="6"/>
    <n v="5002"/>
    <x v="41"/>
    <s v="live"/>
    <s v="Unidentified forb"/>
    <s v="Mod"/>
    <s v="FS"/>
    <s v="Seeded"/>
    <n v="0.11995201919232307"/>
    <s v="F"/>
  </r>
  <r>
    <x v="7"/>
    <x v="5"/>
    <s v="entire"/>
    <n v="0"/>
    <n v="15"/>
    <n v="15"/>
    <n v="5002"/>
    <x v="22"/>
    <s v="dead"/>
    <s v="Robinia neomexicana"/>
    <s v="Mod"/>
    <s v="FS"/>
    <s v="Seeded"/>
    <n v="0.2998800479808077"/>
    <s v="S"/>
  </r>
  <r>
    <x v="7"/>
    <x v="5"/>
    <s v="entire"/>
    <n v="0"/>
    <n v="99"/>
    <n v="99"/>
    <n v="5002"/>
    <x v="11"/>
    <s v="live"/>
    <s v="Quercus gambellii"/>
    <s v="Mod"/>
    <s v="FS"/>
    <s v="Seeded"/>
    <n v="1.9792083166733305"/>
    <s v="S"/>
  </r>
  <r>
    <x v="7"/>
    <x v="5"/>
    <s v="entire"/>
    <n v="0"/>
    <n v="19"/>
    <n v="19"/>
    <n v="5002"/>
    <x v="36"/>
    <s v="live"/>
    <s v="Blepharoneuron tricholepis"/>
    <s v="Mod"/>
    <s v="FS"/>
    <s v="Seeded"/>
    <n v="0.37984806077568972"/>
    <s v="L"/>
  </r>
  <r>
    <x v="7"/>
    <x v="5"/>
    <s v="entire"/>
    <n v="0"/>
    <n v="9"/>
    <n v="9"/>
    <n v="5002"/>
    <x v="85"/>
    <s v="live"/>
    <s v="Penstemon barbatus"/>
    <s v="Mod"/>
    <s v="FS"/>
    <s v="Seeded"/>
    <n v="0.1799280287884846"/>
    <n v="0"/>
  </r>
  <r>
    <x v="7"/>
    <x v="5"/>
    <s v="entire"/>
    <n v="0"/>
    <n v="48"/>
    <n v="48"/>
    <n v="5002"/>
    <x v="33"/>
    <s v="live"/>
    <s v="Ipomopsis aggregata"/>
    <s v="Mod"/>
    <s v="FS"/>
    <s v="Seeded"/>
    <n v="0.95961615353858454"/>
    <s v="F"/>
  </r>
  <r>
    <x v="7"/>
    <x v="5"/>
    <s v="entire"/>
    <n v="0"/>
    <n v="52"/>
    <n v="52"/>
    <n v="5002"/>
    <x v="99"/>
    <s v="live"/>
    <s v="Poa fendleriana"/>
    <s v="Mod"/>
    <s v="FS"/>
    <s v="Seeded"/>
    <n v="1.0395841663334666"/>
    <s v="G"/>
  </r>
  <r>
    <x v="7"/>
    <x v="5"/>
    <s v="entire"/>
    <n v="0"/>
    <n v="33"/>
    <n v="33"/>
    <n v="5002"/>
    <x v="51"/>
    <s v="live"/>
    <s v="Achillea millefolium"/>
    <s v="Mod"/>
    <s v="FS"/>
    <s v="Seeded"/>
    <n v="0.65973610555777695"/>
    <s v="F"/>
  </r>
  <r>
    <x v="7"/>
    <x v="5"/>
    <s v="entire"/>
    <n v="0"/>
    <n v="2"/>
    <n v="2"/>
    <n v="5002"/>
    <x v="58"/>
    <s v="dead"/>
    <s v="Erigeron spp."/>
    <s v="Mod"/>
    <s v="FS"/>
    <s v="Seeded"/>
    <n v="3.9984006397441027E-2"/>
    <s v="F"/>
  </r>
  <r>
    <x v="8"/>
    <x v="0"/>
    <s v="entire"/>
    <n v="3292"/>
    <n v="0"/>
    <n v="3292"/>
    <n v="5000"/>
    <x v="3"/>
    <s v="live"/>
    <s v="Litter"/>
    <s v="Unburned"/>
    <s v="FS"/>
    <s v="Unseeded"/>
    <n v="0"/>
    <s v="L"/>
  </r>
  <r>
    <x v="8"/>
    <x v="0"/>
    <s v="entire"/>
    <n v="773"/>
    <n v="0"/>
    <n v="773"/>
    <n v="5000"/>
    <x v="6"/>
    <s v="live"/>
    <s v="Rock"/>
    <s v="Unburned"/>
    <s v="FS"/>
    <s v="Unseeded"/>
    <n v="0"/>
    <s v="B"/>
  </r>
  <r>
    <x v="8"/>
    <x v="0"/>
    <s v="entire"/>
    <n v="570"/>
    <n v="0"/>
    <n v="570"/>
    <n v="5000"/>
    <x v="0"/>
    <s v="live"/>
    <s v="Gravel"/>
    <s v="Unburned"/>
    <s v="FS"/>
    <s v="Unseeded"/>
    <n v="0"/>
    <s v="B"/>
  </r>
  <r>
    <x v="8"/>
    <x v="0"/>
    <s v="entire"/>
    <n v="142"/>
    <n v="0"/>
    <n v="142"/>
    <n v="5000"/>
    <x v="1"/>
    <s v="live"/>
    <s v="Soil"/>
    <s v="Unburned"/>
    <s v="FS"/>
    <s v="Unseeded"/>
    <n v="0"/>
    <s v="B"/>
  </r>
  <r>
    <x v="8"/>
    <x v="0"/>
    <s v="entire"/>
    <n v="81"/>
    <n v="3380"/>
    <n v="3461"/>
    <n v="5000"/>
    <x v="2"/>
    <s v="live"/>
    <s v="Pinus ponderosa"/>
    <s v="Unburned"/>
    <s v="FS"/>
    <s v="Unseeded"/>
    <n v="67.600000000000009"/>
    <s v="T"/>
  </r>
  <r>
    <x v="8"/>
    <x v="0"/>
    <s v="entire"/>
    <n v="53"/>
    <n v="37"/>
    <n v="90"/>
    <n v="5000"/>
    <x v="4"/>
    <s v="live"/>
    <s v="Dead wood"/>
    <s v="Unburned"/>
    <s v="FS"/>
    <s v="Unseeded"/>
    <n v="0.74"/>
    <s v="L"/>
  </r>
  <r>
    <x v="8"/>
    <x v="0"/>
    <s v="entire"/>
    <n v="36"/>
    <n v="0"/>
    <n v="36"/>
    <n v="5000"/>
    <x v="101"/>
    <s v="live"/>
    <s v="pine cone"/>
    <s v="Unburned"/>
    <s v="FS"/>
    <s v="Unseeded"/>
    <n v="0"/>
    <s v="L"/>
  </r>
  <r>
    <x v="8"/>
    <x v="0"/>
    <s v="entire"/>
    <n v="18"/>
    <n v="0"/>
    <n v="18"/>
    <n v="5000"/>
    <x v="27"/>
    <s v="live"/>
    <s v="Animal feces"/>
    <s v="Unburned"/>
    <s v="FS"/>
    <s v="Unseeded"/>
    <n v="0"/>
    <s v="L"/>
  </r>
  <r>
    <x v="8"/>
    <x v="0"/>
    <s v="entire"/>
    <n v="9"/>
    <n v="94"/>
    <n v="103"/>
    <n v="5000"/>
    <x v="12"/>
    <s v="live"/>
    <s v="Muhlenbergia montana"/>
    <s v="Unburned"/>
    <s v="FS"/>
    <s v="Unseeded"/>
    <n v="1.8800000000000001"/>
    <s v="G"/>
  </r>
  <r>
    <x v="8"/>
    <x v="0"/>
    <s v="entire"/>
    <n v="9"/>
    <n v="3"/>
    <n v="12"/>
    <n v="5000"/>
    <x v="26"/>
    <s v="dead"/>
    <s v="Unidentified grass"/>
    <s v="Unburned"/>
    <s v="FS"/>
    <s v="Unseeded"/>
    <n v="0.06"/>
    <s v="G"/>
  </r>
  <r>
    <x v="8"/>
    <x v="0"/>
    <s v="entire"/>
    <n v="7"/>
    <n v="85"/>
    <n v="92"/>
    <n v="5000"/>
    <x v="75"/>
    <s v="dead"/>
    <s v="Abies concolor"/>
    <s v="Unburned"/>
    <s v="FS"/>
    <s v="Unseeded"/>
    <n v="1.7000000000000002"/>
    <s v="T"/>
  </r>
  <r>
    <x v="8"/>
    <x v="0"/>
    <s v="entire"/>
    <n v="5"/>
    <n v="238"/>
    <n v="243"/>
    <n v="5000"/>
    <x v="13"/>
    <s v="live"/>
    <s v="Carex spp."/>
    <s v="Unburned"/>
    <s v="FS"/>
    <s v="Unseeded"/>
    <n v="4.7600000000000007"/>
    <s v="G"/>
  </r>
  <r>
    <x v="8"/>
    <x v="0"/>
    <s v="entire"/>
    <n v="5"/>
    <n v="121"/>
    <n v="126"/>
    <n v="5000"/>
    <x v="11"/>
    <s v="dead"/>
    <s v="Quercus gambellii"/>
    <s v="Unburned"/>
    <s v="FS"/>
    <s v="Unseeded"/>
    <n v="2.42"/>
    <s v="S"/>
  </r>
  <r>
    <x v="8"/>
    <x v="0"/>
    <s v="entire"/>
    <n v="0"/>
    <n v="7"/>
    <n v="7"/>
    <n v="5000"/>
    <x v="16"/>
    <s v="live"/>
    <s v="Geranium caespitosum"/>
    <s v="Unburned"/>
    <s v="FS"/>
    <s v="Unseeded"/>
    <n v="0.13999999999999999"/>
    <s v="F"/>
  </r>
  <r>
    <x v="8"/>
    <x v="0"/>
    <s v="entire"/>
    <n v="0"/>
    <n v="2"/>
    <n v="2"/>
    <n v="5000"/>
    <x v="93"/>
    <s v="live"/>
    <s v="Allium cernuum"/>
    <s v="Unburned"/>
    <s v="FS"/>
    <s v="Unseeded"/>
    <n v="0.04"/>
    <s v="F"/>
  </r>
  <r>
    <x v="8"/>
    <x v="0"/>
    <s v="entire"/>
    <n v="0"/>
    <n v="16"/>
    <n v="16"/>
    <n v="5000"/>
    <x v="88"/>
    <s v="live"/>
    <s v="Festuca arizonica"/>
    <s v="Unburned"/>
    <s v="FS"/>
    <s v="Unseeded"/>
    <n v="0.32"/>
    <s v="G"/>
  </r>
  <r>
    <x v="8"/>
    <x v="0"/>
    <s v="entire"/>
    <n v="0"/>
    <n v="85"/>
    <n v="85"/>
    <n v="5000"/>
    <x v="133"/>
    <s v="live"/>
    <s v="Quercus undulata"/>
    <s v="Unburned"/>
    <s v="FS"/>
    <s v="Unseeded"/>
    <n v="1.7000000000000002"/>
    <s v="S"/>
  </r>
  <r>
    <x v="8"/>
    <x v="0"/>
    <s v="entire"/>
    <n v="0"/>
    <n v="112"/>
    <n v="112"/>
    <n v="5000"/>
    <x v="45"/>
    <s v="live"/>
    <s v="Artemisia ludoviciana"/>
    <s v="Unburned"/>
    <s v="FS"/>
    <s v="Unseeded"/>
    <n v="2.2399999999999998"/>
    <s v="F"/>
  </r>
  <r>
    <x v="8"/>
    <x v="0"/>
    <s v="entire"/>
    <n v="0"/>
    <n v="10"/>
    <n v="10"/>
    <n v="5000"/>
    <x v="41"/>
    <s v="live"/>
    <s v="Unidentified forb"/>
    <s v="Unburned"/>
    <s v="FS"/>
    <s v="Unseeded"/>
    <n v="0.2"/>
    <s v="F"/>
  </r>
  <r>
    <x v="8"/>
    <x v="0"/>
    <s v="entire"/>
    <n v="0"/>
    <n v="3"/>
    <n v="3"/>
    <n v="5000"/>
    <x v="134"/>
    <s v="live"/>
    <s v="Chrysopsis villosa"/>
    <s v="Unburned"/>
    <s v="FS"/>
    <s v="Unseeded"/>
    <n v="0.06"/>
    <s v="F"/>
  </r>
  <r>
    <x v="8"/>
    <x v="0"/>
    <s v="entire"/>
    <n v="0"/>
    <n v="34"/>
    <n v="34"/>
    <n v="5000"/>
    <x v="26"/>
    <s v="live"/>
    <s v="Unidentified grass"/>
    <s v="Unburned"/>
    <s v="FS"/>
    <s v="Unseeded"/>
    <n v="0.67999999999999994"/>
    <s v="G"/>
  </r>
  <r>
    <x v="8"/>
    <x v="0"/>
    <s v="entire"/>
    <n v="0"/>
    <n v="86"/>
    <n v="86"/>
    <n v="5000"/>
    <x v="44"/>
    <s v="live"/>
    <s v="Bahia dissecta"/>
    <s v="Unburned"/>
    <s v="FS"/>
    <s v="Unseeded"/>
    <n v="1.72"/>
    <s v="F"/>
  </r>
  <r>
    <x v="8"/>
    <x v="0"/>
    <s v="entire"/>
    <n v="0"/>
    <n v="5"/>
    <n v="5"/>
    <n v="5000"/>
    <x v="95"/>
    <s v="live"/>
    <s v="Erigeron speciosus"/>
    <s v="Unburned"/>
    <s v="FS"/>
    <s v="Unseeded"/>
    <n v="0.1"/>
    <s v="F"/>
  </r>
  <r>
    <x v="8"/>
    <x v="0"/>
    <s v="entire"/>
    <n v="0"/>
    <n v="94"/>
    <n v="94"/>
    <n v="5000"/>
    <x v="61"/>
    <s v="live"/>
    <s v="Sitanion hystrix"/>
    <s v="Unburned"/>
    <s v="FS"/>
    <s v="Unseeded"/>
    <n v="1.8800000000000001"/>
    <s v="G"/>
  </r>
  <r>
    <x v="8"/>
    <x v="0"/>
    <s v="entire"/>
    <n v="0"/>
    <n v="81"/>
    <n v="81"/>
    <n v="5000"/>
    <x v="91"/>
    <s v="live"/>
    <s v="Thermopsis pinetorum"/>
    <s v="Unburned"/>
    <s v="FS"/>
    <s v="Unseeded"/>
    <n v="1.6199999999999999"/>
    <s v="F"/>
  </r>
  <r>
    <x v="8"/>
    <x v="0"/>
    <s v="entire"/>
    <n v="0"/>
    <n v="4"/>
    <n v="4"/>
    <n v="5000"/>
    <x v="133"/>
    <s v="dead"/>
    <s v="Quercus undulata"/>
    <s v="Unburned"/>
    <s v="FS"/>
    <s v="Unseeded"/>
    <n v="0.08"/>
    <s v="S"/>
  </r>
  <r>
    <x v="8"/>
    <x v="0"/>
    <s v="entire"/>
    <n v="0"/>
    <n v="2"/>
    <n v="2"/>
    <n v="5000"/>
    <x v="36"/>
    <s v="live"/>
    <s v="Blepharoneuron tricholepis"/>
    <s v="Unburned"/>
    <s v="FS"/>
    <s v="Unseeded"/>
    <n v="0.04"/>
    <s v="L"/>
  </r>
  <r>
    <x v="8"/>
    <x v="0"/>
    <s v="entire"/>
    <n v="0"/>
    <n v="11"/>
    <n v="11"/>
    <n v="5000"/>
    <x v="120"/>
    <s v="live"/>
    <s v="Hieracium fendleri"/>
    <s v="Unburned"/>
    <s v="FS"/>
    <s v="Unseeded"/>
    <n v="0.22"/>
    <s v="F"/>
  </r>
  <r>
    <x v="8"/>
    <x v="0"/>
    <s v="entire"/>
    <n v="0"/>
    <n v="5"/>
    <n v="5"/>
    <n v="5000"/>
    <x v="120"/>
    <s v="dead"/>
    <s v="Hieracium fendleri"/>
    <s v="Unburned"/>
    <s v="FS"/>
    <s v="Unseeded"/>
    <n v="0.1"/>
    <s v="F"/>
  </r>
  <r>
    <x v="8"/>
    <x v="0"/>
    <s v="entire"/>
    <n v="0"/>
    <n v="4"/>
    <n v="4"/>
    <n v="5000"/>
    <x v="102"/>
    <s v="live"/>
    <s v="Koeleria cristata"/>
    <s v="Unburned"/>
    <s v="FS"/>
    <s v="Unseeded"/>
    <n v="0.08"/>
    <s v="G"/>
  </r>
  <r>
    <x v="8"/>
    <x v="0"/>
    <s v="entire"/>
    <n v="0"/>
    <n v="2"/>
    <n v="2"/>
    <n v="5000"/>
    <x v="21"/>
    <s v="live"/>
    <s v="Ceanothus fendleri"/>
    <s v="Unburned"/>
    <s v="FS"/>
    <s v="Unseeded"/>
    <n v="0.04"/>
    <s v="U"/>
  </r>
  <r>
    <x v="8"/>
    <x v="0"/>
    <s v="entire"/>
    <n v="0"/>
    <n v="10"/>
    <n v="10"/>
    <n v="5000"/>
    <x v="18"/>
    <s v="live"/>
    <s v="Cirsium spp."/>
    <s v="Unburned"/>
    <s v="FS"/>
    <s v="Unseeded"/>
    <n v="0.2"/>
    <s v="F"/>
  </r>
  <r>
    <x v="8"/>
    <x v="0"/>
    <s v="entire"/>
    <n v="0"/>
    <n v="15"/>
    <n v="15"/>
    <n v="5000"/>
    <x v="87"/>
    <s v="live"/>
    <s v="Arenaria confusa"/>
    <s v="Unburned"/>
    <s v="FS"/>
    <s v="Unseeded"/>
    <n v="0.3"/>
    <s v="F"/>
  </r>
  <r>
    <x v="8"/>
    <x v="0"/>
    <s v="entire"/>
    <n v="0"/>
    <n v="139"/>
    <n v="139"/>
    <n v="5000"/>
    <x v="28"/>
    <s v="live"/>
    <s v="Chenopodium fremontii"/>
    <s v="Unburned"/>
    <s v="FS"/>
    <s v="Unseeded"/>
    <n v="2.78"/>
    <s v="F"/>
  </r>
  <r>
    <x v="8"/>
    <x v="0"/>
    <s v="entire"/>
    <n v="0"/>
    <n v="18"/>
    <n v="18"/>
    <n v="5000"/>
    <x v="7"/>
    <s v="dead"/>
    <s v="Lolium multiflorum"/>
    <s v="Unburned"/>
    <s v="FS"/>
    <s v="Unseeded"/>
    <n v="0.36"/>
    <s v="G"/>
  </r>
  <r>
    <x v="8"/>
    <x v="0"/>
    <s v="entire"/>
    <n v="0"/>
    <n v="5"/>
    <n v="5"/>
    <n v="5000"/>
    <x v="18"/>
    <s v="dead"/>
    <s v="Cirsium spp."/>
    <s v="Unburned"/>
    <s v="FS"/>
    <s v="Unseeded"/>
    <n v="0.1"/>
    <s v="F"/>
  </r>
  <r>
    <x v="8"/>
    <x v="0"/>
    <s v="entire"/>
    <n v="0"/>
    <n v="6"/>
    <n v="6"/>
    <n v="5000"/>
    <x v="19"/>
    <s v="live"/>
    <s v="Lithospermum multiflorum"/>
    <s v="Unburned"/>
    <s v="FS"/>
    <s v="Unseeded"/>
    <n v="0.12"/>
    <s v="F"/>
  </r>
  <r>
    <x v="8"/>
    <x v="0"/>
    <s v="entire"/>
    <n v="0"/>
    <n v="168"/>
    <n v="168"/>
    <n v="5000"/>
    <x v="11"/>
    <s v="live"/>
    <s v="Quercus gambellii"/>
    <s v="Unburned"/>
    <s v="FS"/>
    <s v="Unseeded"/>
    <n v="3.36"/>
    <s v="S"/>
  </r>
  <r>
    <x v="8"/>
    <x v="0"/>
    <s v="entire"/>
    <n v="0"/>
    <n v="3"/>
    <n v="3"/>
    <n v="5000"/>
    <x v="88"/>
    <s v="dead"/>
    <s v="Festuca arizonica"/>
    <s v="Unburned"/>
    <s v="FS"/>
    <s v="Unseeded"/>
    <n v="0.06"/>
    <s v="G"/>
  </r>
  <r>
    <x v="8"/>
    <x v="0"/>
    <s v="entire"/>
    <n v="0"/>
    <n v="1"/>
    <n v="1"/>
    <n v="5000"/>
    <x v="135"/>
    <s v="live"/>
    <s v="Schizachyrium scoparius"/>
    <s v="Unburned"/>
    <s v="FS"/>
    <s v="Unseeded"/>
    <n v="0.02"/>
    <s v="G"/>
  </r>
  <r>
    <x v="8"/>
    <x v="0"/>
    <s v="entire"/>
    <n v="0"/>
    <n v="14"/>
    <n v="14"/>
    <n v="5000"/>
    <x v="77"/>
    <s v="live"/>
    <s v="Taraxacum officinale"/>
    <s v="Unburned"/>
    <s v="FS"/>
    <s v="Unseeded"/>
    <n v="0.27999999999999997"/>
    <s v="F"/>
  </r>
  <r>
    <x v="8"/>
    <x v="0"/>
    <s v="entire"/>
    <n v="0"/>
    <n v="3"/>
    <n v="3"/>
    <n v="5000"/>
    <x v="136"/>
    <s v="live"/>
    <s v="Unidentified shrub"/>
    <s v="Unburned"/>
    <s v="FS"/>
    <s v="Unseeded"/>
    <n v="0.06"/>
    <s v="S"/>
  </r>
  <r>
    <x v="8"/>
    <x v="0"/>
    <s v="entire"/>
    <n v="0"/>
    <n v="16"/>
    <n v="16"/>
    <n v="5000"/>
    <x v="10"/>
    <s v="live"/>
    <s v="Elymus trachycaulum"/>
    <s v="Unburned"/>
    <s v="FS"/>
    <s v="Unseeded"/>
    <n v="0.32"/>
    <s v="G"/>
  </r>
  <r>
    <x v="8"/>
    <x v="0"/>
    <s v="entire"/>
    <n v="0"/>
    <n v="39"/>
    <n v="39"/>
    <n v="5000"/>
    <x v="83"/>
    <s v="live"/>
    <s v="Vicia americana"/>
    <s v="Unburned"/>
    <s v="FS"/>
    <s v="Unseeded"/>
    <n v="0.77999999999999992"/>
    <s v="F"/>
  </r>
  <r>
    <x v="8"/>
    <x v="0"/>
    <s v="entire"/>
    <n v="0"/>
    <n v="11"/>
    <n v="11"/>
    <n v="5000"/>
    <x v="107"/>
    <s v="live"/>
    <s v="Bromus ciliatus"/>
    <s v="Unburned"/>
    <s v="FS"/>
    <s v="Unseeded"/>
    <n v="0.22"/>
    <s v="G"/>
  </r>
  <r>
    <x v="8"/>
    <x v="0"/>
    <s v="entire"/>
    <n v="0"/>
    <n v="3"/>
    <n v="3"/>
    <n v="5000"/>
    <x v="14"/>
    <s v="live"/>
    <s v="Unidentified grass"/>
    <s v="Unburned"/>
    <s v="FS"/>
    <s v="Unseeded"/>
    <n v="0.06"/>
    <s v="G"/>
  </r>
  <r>
    <x v="8"/>
    <x v="1"/>
    <s v="entire"/>
    <n v="3969"/>
    <n v="0"/>
    <n v="3969"/>
    <n v="5000"/>
    <x v="3"/>
    <s v="live"/>
    <s v="Litter"/>
    <s v="Unburned"/>
    <s v="FS"/>
    <s v="Unseeded"/>
    <n v="0"/>
    <s v="L"/>
  </r>
  <r>
    <x v="8"/>
    <x v="1"/>
    <s v="entire"/>
    <n v="503"/>
    <n v="7"/>
    <n v="510"/>
    <n v="5000"/>
    <x v="6"/>
    <s v="live"/>
    <s v="Rock"/>
    <s v="Unburned"/>
    <s v="FS"/>
    <s v="Unseeded"/>
    <n v="0.13999999999999999"/>
    <s v="B"/>
  </r>
  <r>
    <x v="8"/>
    <x v="1"/>
    <s v="entire"/>
    <n v="164"/>
    <n v="0"/>
    <n v="164"/>
    <n v="5000"/>
    <x v="0"/>
    <s v="live"/>
    <s v="Gravel"/>
    <s v="Unburned"/>
    <s v="FS"/>
    <s v="Unseeded"/>
    <n v="0"/>
    <s v="B"/>
  </r>
  <r>
    <x v="8"/>
    <x v="1"/>
    <s v="entire"/>
    <n v="136"/>
    <n v="0"/>
    <n v="136"/>
    <n v="5000"/>
    <x v="4"/>
    <s v="live"/>
    <s v="Dead wood"/>
    <s v="Unburned"/>
    <s v="FS"/>
    <s v="Unseeded"/>
    <n v="0"/>
    <s v="L"/>
  </r>
  <r>
    <x v="8"/>
    <x v="1"/>
    <s v="entire"/>
    <n v="122"/>
    <n v="0"/>
    <n v="122"/>
    <n v="5000"/>
    <x v="1"/>
    <s v="live"/>
    <s v="Soil"/>
    <s v="Unburned"/>
    <s v="FS"/>
    <s v="Unseeded"/>
    <n v="0"/>
    <s v="B"/>
  </r>
  <r>
    <x v="8"/>
    <x v="1"/>
    <s v="entire"/>
    <n v="43"/>
    <n v="3325"/>
    <n v="3368"/>
    <n v="5000"/>
    <x v="2"/>
    <s v="live"/>
    <s v="Pinus ponderosa"/>
    <s v="Unburned"/>
    <s v="FS"/>
    <s v="Unseeded"/>
    <n v="66.5"/>
    <s v="T"/>
  </r>
  <r>
    <x v="8"/>
    <x v="1"/>
    <s v="entire"/>
    <n v="21"/>
    <n v="204"/>
    <n v="225"/>
    <n v="5000"/>
    <x v="13"/>
    <s v="live"/>
    <s v="Carex spp."/>
    <s v="Unburned"/>
    <s v="FS"/>
    <s v="Unseeded"/>
    <n v="4.08"/>
    <s v="G"/>
  </r>
  <r>
    <x v="8"/>
    <x v="1"/>
    <s v="entire"/>
    <n v="19"/>
    <n v="0"/>
    <n v="19"/>
    <n v="5000"/>
    <x v="101"/>
    <s v="live"/>
    <s v="pine cone"/>
    <s v="Unburned"/>
    <s v="FS"/>
    <s v="Unseeded"/>
    <n v="0"/>
    <s v="L"/>
  </r>
  <r>
    <x v="8"/>
    <x v="1"/>
    <s v="entire"/>
    <n v="11"/>
    <n v="0"/>
    <n v="11"/>
    <n v="5000"/>
    <x v="27"/>
    <s v="live"/>
    <s v="Animal feces"/>
    <s v="Unburned"/>
    <s v="FS"/>
    <s v="Unseeded"/>
    <n v="0"/>
    <s v="L"/>
  </r>
  <r>
    <x v="8"/>
    <x v="1"/>
    <s v="entire"/>
    <n v="5"/>
    <n v="1"/>
    <n v="6"/>
    <n v="5000"/>
    <x v="41"/>
    <s v="live"/>
    <s v="Unidentified forb"/>
    <s v="Unburned"/>
    <s v="FS"/>
    <s v="Unseeded"/>
    <n v="0.02"/>
    <s v="F"/>
  </r>
  <r>
    <x v="8"/>
    <x v="1"/>
    <s v="entire"/>
    <n v="2"/>
    <n v="75"/>
    <n v="77"/>
    <n v="5000"/>
    <x v="12"/>
    <s v="live"/>
    <s v="Muhlenbergia montana"/>
    <s v="Unburned"/>
    <s v="FS"/>
    <s v="Unseeded"/>
    <n v="1.5"/>
    <s v="G"/>
  </r>
  <r>
    <x v="8"/>
    <x v="1"/>
    <s v="entire"/>
    <n v="2"/>
    <n v="120"/>
    <n v="122"/>
    <n v="5000"/>
    <x v="45"/>
    <s v="live"/>
    <s v="Artemisia ludoviciana"/>
    <s v="Unburned"/>
    <s v="FS"/>
    <s v="Unseeded"/>
    <n v="2.4"/>
    <s v="F"/>
  </r>
  <r>
    <x v="8"/>
    <x v="1"/>
    <s v="entire"/>
    <n v="1"/>
    <n v="9"/>
    <n v="10"/>
    <n v="5000"/>
    <x v="61"/>
    <s v="live"/>
    <s v="Sitanion hystrix"/>
    <s v="Unburned"/>
    <s v="FS"/>
    <s v="Unseeded"/>
    <n v="0.18"/>
    <s v="G"/>
  </r>
  <r>
    <x v="8"/>
    <x v="1"/>
    <s v="entire"/>
    <n v="1"/>
    <n v="23"/>
    <n v="24"/>
    <n v="5000"/>
    <x v="91"/>
    <s v="live"/>
    <s v="Thermopsis pinetorum"/>
    <s v="Unburned"/>
    <s v="FS"/>
    <s v="Unseeded"/>
    <n v="0.45999999999999996"/>
    <s v="F"/>
  </r>
  <r>
    <x v="8"/>
    <x v="1"/>
    <s v="entire"/>
    <n v="1"/>
    <n v="0"/>
    <n v="1"/>
    <n v="5000"/>
    <x v="54"/>
    <s v="live"/>
    <s v="Moss"/>
    <s v="Unburned"/>
    <s v="FS"/>
    <s v="Unseeded"/>
    <n v="0"/>
    <s v="C"/>
  </r>
  <r>
    <x v="8"/>
    <x v="1"/>
    <s v="entire"/>
    <n v="0"/>
    <n v="13"/>
    <n v="13"/>
    <n v="5000"/>
    <x v="16"/>
    <s v="live"/>
    <s v="Geranium caespitosum"/>
    <s v="Unburned"/>
    <s v="FS"/>
    <s v="Unseeded"/>
    <n v="0.26"/>
    <s v="F"/>
  </r>
  <r>
    <x v="8"/>
    <x v="1"/>
    <s v="entire"/>
    <n v="0"/>
    <n v="39"/>
    <n v="39"/>
    <n v="5000"/>
    <x v="26"/>
    <s v="live"/>
    <s v="Unidentified grass"/>
    <s v="Unburned"/>
    <s v="FS"/>
    <s v="Unseeded"/>
    <n v="0.77999999999999992"/>
    <s v="G"/>
  </r>
  <r>
    <x v="8"/>
    <x v="1"/>
    <s v="entire"/>
    <n v="0"/>
    <n v="31"/>
    <n v="31"/>
    <n v="5000"/>
    <x v="11"/>
    <s v="dead"/>
    <s v="Quercus gambellii"/>
    <s v="Unburned"/>
    <s v="FS"/>
    <s v="Unseeded"/>
    <n v="0.62"/>
    <s v="S"/>
  </r>
  <r>
    <x v="8"/>
    <x v="1"/>
    <s v="entire"/>
    <n v="0"/>
    <n v="216"/>
    <n v="216"/>
    <n v="5000"/>
    <x v="11"/>
    <s v="live"/>
    <s v="Quercus gambellii"/>
    <s v="Unburned"/>
    <s v="FS"/>
    <s v="Unseeded"/>
    <n v="4.32"/>
    <s v="S"/>
  </r>
  <r>
    <x v="8"/>
    <x v="1"/>
    <s v="entire"/>
    <n v="0"/>
    <n v="5"/>
    <n v="5"/>
    <n v="5000"/>
    <x v="83"/>
    <s v="live"/>
    <s v="Vicia americana"/>
    <s v="Unburned"/>
    <s v="FS"/>
    <s v="Unseeded"/>
    <n v="0.1"/>
    <s v="F"/>
  </r>
  <r>
    <x v="8"/>
    <x v="1"/>
    <s v="entire"/>
    <n v="0"/>
    <n v="15"/>
    <n v="15"/>
    <n v="5000"/>
    <x v="134"/>
    <s v="live"/>
    <s v="Chrysopsis villosa"/>
    <s v="Unburned"/>
    <s v="FS"/>
    <s v="Unseeded"/>
    <n v="0.3"/>
    <s v="F"/>
  </r>
  <r>
    <x v="8"/>
    <x v="1"/>
    <s v="entire"/>
    <n v="0"/>
    <n v="34"/>
    <n v="34"/>
    <n v="5000"/>
    <x v="44"/>
    <s v="live"/>
    <s v="Bahia dissecta"/>
    <s v="Unburned"/>
    <s v="FS"/>
    <s v="Unseeded"/>
    <n v="0.67999999999999994"/>
    <s v="F"/>
  </r>
  <r>
    <x v="8"/>
    <x v="1"/>
    <s v="entire"/>
    <n v="0"/>
    <n v="5"/>
    <n v="5"/>
    <n v="5000"/>
    <x v="92"/>
    <s v="live"/>
    <s v="Erigeron flagellaris"/>
    <s v="Unburned"/>
    <s v="FS"/>
    <s v="Unseeded"/>
    <n v="0.1"/>
    <s v="F"/>
  </r>
  <r>
    <x v="8"/>
    <x v="1"/>
    <s v="entire"/>
    <n v="0"/>
    <n v="3"/>
    <n v="3"/>
    <n v="5000"/>
    <x v="19"/>
    <s v="live"/>
    <s v="Lithospermum multiflorum"/>
    <s v="Unburned"/>
    <s v="FS"/>
    <s v="Unseeded"/>
    <n v="0.06"/>
    <s v="F"/>
  </r>
  <r>
    <x v="8"/>
    <x v="1"/>
    <s v="entire"/>
    <n v="0"/>
    <n v="3"/>
    <n v="3"/>
    <n v="5000"/>
    <x v="120"/>
    <s v="live"/>
    <s v="Hieracium fendleri"/>
    <s v="Unburned"/>
    <s v="FS"/>
    <s v="Unseeded"/>
    <n v="0.06"/>
    <s v="F"/>
  </r>
  <r>
    <x v="8"/>
    <x v="1"/>
    <s v="entire"/>
    <n v="0"/>
    <n v="1"/>
    <n v="1"/>
    <n v="5000"/>
    <x v="91"/>
    <s v="dead"/>
    <s v="Thermopsis pinetorum"/>
    <s v="Unburned"/>
    <s v="FS"/>
    <s v="Unseeded"/>
    <n v="0.02"/>
    <s v="F"/>
  </r>
  <r>
    <x v="8"/>
    <x v="1"/>
    <s v="entire"/>
    <n v="0"/>
    <n v="6"/>
    <n v="6"/>
    <n v="5000"/>
    <x v="102"/>
    <s v="live"/>
    <s v="Koeleria cristata"/>
    <s v="Unburned"/>
    <s v="FS"/>
    <s v="Unseeded"/>
    <n v="0.12"/>
    <s v="G"/>
  </r>
  <r>
    <x v="8"/>
    <x v="1"/>
    <s v="entire"/>
    <n v="0"/>
    <n v="1"/>
    <n v="1"/>
    <n v="5000"/>
    <x v="28"/>
    <s v="live"/>
    <s v="Chenopodium fremontii"/>
    <s v="Unburned"/>
    <s v="FS"/>
    <s v="Unseeded"/>
    <n v="0.02"/>
    <s v="F"/>
  </r>
  <r>
    <x v="8"/>
    <x v="1"/>
    <s v="entire"/>
    <n v="0"/>
    <n v="1"/>
    <n v="1"/>
    <n v="5000"/>
    <x v="28"/>
    <s v="dead"/>
    <s v="Chenopodium fremontii"/>
    <s v="Unburned"/>
    <s v="FS"/>
    <s v="Unseeded"/>
    <n v="0.02"/>
    <s v="F"/>
  </r>
  <r>
    <x v="8"/>
    <x v="1"/>
    <s v="entire"/>
    <n v="0"/>
    <n v="13"/>
    <n v="13"/>
    <n v="5000"/>
    <x v="18"/>
    <s v="live"/>
    <s v="Cirsium spp."/>
    <s v="Unburned"/>
    <s v="FS"/>
    <s v="Unseeded"/>
    <n v="0.26"/>
    <s v="F"/>
  </r>
  <r>
    <x v="8"/>
    <x v="1"/>
    <s v="entire"/>
    <n v="0"/>
    <n v="3"/>
    <n v="3"/>
    <n v="5000"/>
    <x v="137"/>
    <s v="live"/>
    <s v="Senecio eurypterus"/>
    <s v="Unburned"/>
    <s v="FS"/>
    <s v="Unseeded"/>
    <n v="0.06"/>
    <s v="F"/>
  </r>
  <r>
    <x v="8"/>
    <x v="1"/>
    <s v="entire"/>
    <n v="0"/>
    <n v="1"/>
    <n v="1"/>
    <n v="5000"/>
    <x v="80"/>
    <s v="live"/>
    <s v="Agrostis scabra"/>
    <s v="Unburned"/>
    <s v="FS"/>
    <s v="Unseeded"/>
    <n v="0.02"/>
    <s v="G"/>
  </r>
  <r>
    <x v="8"/>
    <x v="1"/>
    <s v="entire"/>
    <n v="0"/>
    <n v="1"/>
    <n v="1"/>
    <n v="5000"/>
    <x v="87"/>
    <s v="live"/>
    <s v="Arenaria confusa"/>
    <s v="Unburned"/>
    <s v="FS"/>
    <s v="Unseeded"/>
    <n v="0.02"/>
    <s v="F"/>
  </r>
  <r>
    <x v="8"/>
    <x v="1"/>
    <s v="entire"/>
    <n v="0"/>
    <n v="37"/>
    <n v="37"/>
    <n v="5000"/>
    <x v="59"/>
    <s v="dead"/>
    <s v="Unidentified tree"/>
    <s v="Unburned"/>
    <s v="FS"/>
    <s v="Unseeded"/>
    <n v="0.74"/>
    <s v="T"/>
  </r>
  <r>
    <x v="8"/>
    <x v="2"/>
    <s v="entire"/>
    <n v="4705"/>
    <n v="0"/>
    <n v="4705"/>
    <n v="5000"/>
    <x v="3"/>
    <s v="live"/>
    <s v="Litter"/>
    <s v="Unburned"/>
    <s v="FS"/>
    <s v="Unseeded"/>
    <n v="0"/>
    <s v="L"/>
  </r>
  <r>
    <x v="8"/>
    <x v="2"/>
    <s v="entire"/>
    <n v="120"/>
    <n v="620"/>
    <n v="740"/>
    <n v="5000"/>
    <x v="4"/>
    <s v="live"/>
    <s v="Dead wood"/>
    <s v="Unburned"/>
    <s v="FS"/>
    <s v="Unseeded"/>
    <n v="12.4"/>
    <s v="L"/>
  </r>
  <r>
    <x v="8"/>
    <x v="2"/>
    <s v="entire"/>
    <n v="93"/>
    <n v="0"/>
    <n v="93"/>
    <n v="5000"/>
    <x v="34"/>
    <s v="live"/>
    <s v="combined soil,cryp,pumc,grav,rock"/>
    <s v="Unburned"/>
    <s v="FS"/>
    <s v="Unseeded"/>
    <n v="0"/>
    <s v="B"/>
  </r>
  <r>
    <x v="8"/>
    <x v="2"/>
    <s v="entire"/>
    <n v="27"/>
    <n v="559"/>
    <n v="586"/>
    <n v="5000"/>
    <x v="35"/>
    <s v="live"/>
    <s v="Carex spp."/>
    <s v="Unburned"/>
    <s v="FS"/>
    <s v="Unseeded"/>
    <n v="11.18"/>
    <s v="G"/>
  </r>
  <r>
    <x v="8"/>
    <x v="2"/>
    <s v="entire"/>
    <n v="22"/>
    <n v="0"/>
    <n v="22"/>
    <n v="5000"/>
    <x v="6"/>
    <s v="live"/>
    <s v="Rock"/>
    <s v="Unburned"/>
    <s v="FS"/>
    <s v="Unseeded"/>
    <n v="0"/>
    <s v="B"/>
  </r>
  <r>
    <x v="8"/>
    <x v="2"/>
    <s v="entire"/>
    <n v="17"/>
    <n v="0"/>
    <n v="17"/>
    <n v="5000"/>
    <x v="2"/>
    <s v="dead"/>
    <s v="Pinus ponderosa"/>
    <s v="Unburned"/>
    <s v="FS"/>
    <s v="Unseeded"/>
    <n v="0"/>
    <s v="T"/>
  </r>
  <r>
    <x v="8"/>
    <x v="2"/>
    <s v="entire"/>
    <n v="16"/>
    <n v="312"/>
    <n v="328"/>
    <n v="5000"/>
    <x v="42"/>
    <s v="live"/>
    <s v="Elymus elymoides"/>
    <s v="Unburned"/>
    <s v="FS"/>
    <s v="Unseeded"/>
    <n v="6.2399999999999993"/>
    <s v="G"/>
  </r>
  <r>
    <x v="8"/>
    <x v="2"/>
    <s v="entire"/>
    <n v="0"/>
    <n v="5"/>
    <n v="5"/>
    <n v="5000"/>
    <x v="98"/>
    <s v="live"/>
    <s v="Solidago spp."/>
    <s v="Unburned"/>
    <s v="FS"/>
    <s v="Unseeded"/>
    <n v="0.1"/>
    <s v="F"/>
  </r>
  <r>
    <x v="8"/>
    <x v="2"/>
    <s v="entire"/>
    <n v="0"/>
    <n v="918"/>
    <n v="918"/>
    <n v="5000"/>
    <x v="11"/>
    <s v="live"/>
    <s v="Quercus gambellii"/>
    <s v="Unburned"/>
    <s v="FS"/>
    <s v="Unseeded"/>
    <n v="18.360000000000003"/>
    <s v="S"/>
  </r>
  <r>
    <x v="8"/>
    <x v="2"/>
    <s v="entire"/>
    <n v="0"/>
    <n v="200"/>
    <n v="200"/>
    <n v="5000"/>
    <x v="89"/>
    <s v="live"/>
    <s v="Aristida spp."/>
    <s v="Unburned"/>
    <s v="FS"/>
    <s v="Unseeded"/>
    <n v="4"/>
    <s v="G"/>
  </r>
  <r>
    <x v="8"/>
    <x v="2"/>
    <s v="entire"/>
    <n v="0"/>
    <n v="63"/>
    <n v="63"/>
    <n v="5000"/>
    <x v="22"/>
    <s v="live"/>
    <s v="Robinia neomexicana"/>
    <s v="Unburned"/>
    <s v="FS"/>
    <s v="Unseeded"/>
    <n v="1.26"/>
    <s v="S"/>
  </r>
  <r>
    <x v="8"/>
    <x v="2"/>
    <s v="entire"/>
    <n v="0"/>
    <n v="125"/>
    <n v="125"/>
    <n v="5000"/>
    <x v="12"/>
    <s v="live"/>
    <s v="Muhlenbergia montana"/>
    <s v="Unburned"/>
    <s v="FS"/>
    <s v="Unseeded"/>
    <n v="2.5"/>
    <s v="G"/>
  </r>
  <r>
    <x v="8"/>
    <x v="2"/>
    <s v="entire"/>
    <n v="0"/>
    <n v="123"/>
    <n v="123"/>
    <n v="5000"/>
    <x v="36"/>
    <s v="live"/>
    <s v="Blepharoneuron tricholepis"/>
    <s v="Unburned"/>
    <s v="FS"/>
    <s v="Unseeded"/>
    <n v="2.46"/>
    <s v="L"/>
  </r>
  <r>
    <x v="8"/>
    <x v="2"/>
    <s v="entire"/>
    <n v="0"/>
    <n v="35"/>
    <n v="35"/>
    <n v="5000"/>
    <x v="131"/>
    <s v="live"/>
    <s v="Erigeron divergens"/>
    <s v="Unburned"/>
    <s v="FS"/>
    <s v="Unseeded"/>
    <n v="0.70000000000000007"/>
    <s v="F"/>
  </r>
  <r>
    <x v="8"/>
    <x v="2"/>
    <s v="entire"/>
    <n v="0"/>
    <n v="34"/>
    <n v="34"/>
    <n v="5000"/>
    <x v="39"/>
    <s v="live"/>
    <s v="Geranium species"/>
    <s v="Unburned"/>
    <s v="FS"/>
    <s v="Unseeded"/>
    <n v="0.67999999999999994"/>
    <s v="F"/>
  </r>
  <r>
    <x v="8"/>
    <x v="2"/>
    <s v="entire"/>
    <n v="0"/>
    <n v="4"/>
    <n v="4"/>
    <n v="5000"/>
    <x v="28"/>
    <s v="live"/>
    <s v="Chenopodium fremontii"/>
    <s v="Unburned"/>
    <s v="FS"/>
    <s v="Unseeded"/>
    <n v="0.08"/>
    <s v="F"/>
  </r>
  <r>
    <x v="8"/>
    <x v="2"/>
    <s v="entire"/>
    <n v="0"/>
    <n v="11"/>
    <n v="11"/>
    <n v="5000"/>
    <x v="122"/>
    <s v="live"/>
    <s v="Arenaria lanuginosum"/>
    <s v="Unburned"/>
    <s v="FS"/>
    <s v="Unseeded"/>
    <n v="0.22"/>
    <s v="F"/>
  </r>
  <r>
    <x v="8"/>
    <x v="2"/>
    <s v="entire"/>
    <n v="0"/>
    <n v="18"/>
    <n v="18"/>
    <n v="5000"/>
    <x v="32"/>
    <s v="live"/>
    <s v="Verbascum thapsus"/>
    <s v="Unburned"/>
    <s v="FS"/>
    <s v="Unseeded"/>
    <n v="0.36"/>
    <s v="F"/>
  </r>
  <r>
    <x v="8"/>
    <x v="2"/>
    <s v="entire"/>
    <n v="0"/>
    <n v="13"/>
    <n v="13"/>
    <n v="5000"/>
    <x v="92"/>
    <s v="live"/>
    <s v="Erigeron flagellaris"/>
    <s v="Unburned"/>
    <s v="FS"/>
    <s v="Unseeded"/>
    <n v="0.26"/>
    <s v="F"/>
  </r>
  <r>
    <x v="8"/>
    <x v="2"/>
    <s v="entire"/>
    <n v="0"/>
    <n v="23"/>
    <n v="23"/>
    <n v="5000"/>
    <x v="138"/>
    <s v="live"/>
    <s v="Erigeron subtrinervis"/>
    <s v="Unburned"/>
    <s v="FS"/>
    <s v="Unseeded"/>
    <n v="0.45999999999999996"/>
    <s v="F"/>
  </r>
  <r>
    <x v="8"/>
    <x v="2"/>
    <s v="entire"/>
    <n v="0"/>
    <n v="34"/>
    <n v="34"/>
    <n v="5000"/>
    <x v="91"/>
    <s v="live"/>
    <s v="Thermopsis pinetorum"/>
    <s v="Unburned"/>
    <s v="FS"/>
    <s v="Unseeded"/>
    <n v="0.67999999999999994"/>
    <s v="F"/>
  </r>
  <r>
    <x v="8"/>
    <x v="2"/>
    <s v="entire"/>
    <n v="0"/>
    <n v="1800"/>
    <n v="1800"/>
    <n v="5000"/>
    <x v="2"/>
    <s v="live"/>
    <s v="Pinus ponderosa"/>
    <s v="Unburned"/>
    <s v="FS"/>
    <s v="Unseeded"/>
    <n v="36"/>
    <s v="T"/>
  </r>
  <r>
    <x v="8"/>
    <x v="3"/>
    <s v="entire"/>
    <n v="2364"/>
    <n v="40"/>
    <n v="2404"/>
    <n v="5010"/>
    <x v="3"/>
    <s v="live"/>
    <s v="Litter"/>
    <s v="Unburned"/>
    <s v="FS"/>
    <s v="Unseeded"/>
    <n v="0.79840319361277434"/>
    <s v="L"/>
  </r>
  <r>
    <x v="8"/>
    <x v="3"/>
    <s v="entire"/>
    <n v="1314"/>
    <n v="0"/>
    <n v="1314"/>
    <n v="5010"/>
    <x v="6"/>
    <s v="live"/>
    <s v="Rock"/>
    <s v="Unburned"/>
    <s v="FS"/>
    <s v="Unseeded"/>
    <n v="0"/>
    <s v="B"/>
  </r>
  <r>
    <x v="8"/>
    <x v="3"/>
    <s v="entire"/>
    <n v="875"/>
    <n v="0"/>
    <n v="875"/>
    <n v="5010"/>
    <x v="34"/>
    <s v="live"/>
    <s v="combined soil,pumc,grav,rock"/>
    <s v="Unburned"/>
    <s v="FS"/>
    <s v="Unseeded"/>
    <n v="0"/>
    <s v="F"/>
  </r>
  <r>
    <x v="8"/>
    <x v="3"/>
    <s v="entire"/>
    <n v="288"/>
    <n v="0"/>
    <n v="288"/>
    <n v="5010"/>
    <x v="47"/>
    <s v="live"/>
    <s v="Pumice soil"/>
    <s v="Unburned"/>
    <s v="FS"/>
    <s v="Unseeded"/>
    <n v="0"/>
    <s v="B"/>
  </r>
  <r>
    <x v="8"/>
    <x v="3"/>
    <s v="entire"/>
    <n v="106"/>
    <n v="375"/>
    <n v="481"/>
    <n v="5010"/>
    <x v="32"/>
    <s v="live"/>
    <s v="Verbascum thapsus"/>
    <s v="Unburned"/>
    <s v="FS"/>
    <s v="Unseeded"/>
    <n v="7.4850299401197598"/>
    <s v="F"/>
  </r>
  <r>
    <x v="8"/>
    <x v="3"/>
    <s v="entire"/>
    <n v="18"/>
    <n v="47"/>
    <n v="65"/>
    <n v="5010"/>
    <x v="4"/>
    <s v="live"/>
    <s v="Dead wood"/>
    <s v="Unburned"/>
    <s v="FS"/>
    <s v="Unseeded"/>
    <n v="0.93812375249501001"/>
    <s v="L"/>
  </r>
  <r>
    <x v="8"/>
    <x v="3"/>
    <s v="entire"/>
    <n v="17"/>
    <n v="156"/>
    <n v="173"/>
    <n v="5010"/>
    <x v="133"/>
    <s v="live"/>
    <s v="Quercus undulata"/>
    <s v="Unburned"/>
    <s v="FS"/>
    <s v="Unseeded"/>
    <n v="3.1137724550898205"/>
    <s v="S"/>
  </r>
  <r>
    <x v="8"/>
    <x v="3"/>
    <s v="entire"/>
    <n v="16"/>
    <n v="121"/>
    <n v="137"/>
    <n v="5010"/>
    <x v="38"/>
    <s v="live"/>
    <s v="Cirsium sp."/>
    <s v="Unburned"/>
    <s v="FS"/>
    <s v="Unseeded"/>
    <n v="2.4151696606786426"/>
    <s v="F"/>
  </r>
  <r>
    <x v="8"/>
    <x v="3"/>
    <s v="entire"/>
    <n v="7"/>
    <n v="99"/>
    <n v="106"/>
    <n v="5010"/>
    <x v="44"/>
    <s v="live"/>
    <s v="Bahia dissecta"/>
    <s v="Unburned"/>
    <s v="FS"/>
    <s v="Unseeded"/>
    <n v="1.976047904191617"/>
    <s v="F"/>
  </r>
  <r>
    <x v="8"/>
    <x v="3"/>
    <s v="entire"/>
    <n v="3"/>
    <n v="96"/>
    <n v="99"/>
    <n v="5010"/>
    <x v="60"/>
    <s v="live"/>
    <s v="Corydalis aurea"/>
    <s v="Unburned"/>
    <s v="FS"/>
    <s v="Unseeded"/>
    <n v="1.9161676646706587"/>
    <s v="F"/>
  </r>
  <r>
    <x v="8"/>
    <x v="3"/>
    <s v="entire"/>
    <n v="2"/>
    <n v="700"/>
    <n v="702"/>
    <n v="5010"/>
    <x v="28"/>
    <s v="live"/>
    <s v="Chenopodium fremontii"/>
    <s v="Unburned"/>
    <s v="FS"/>
    <s v="Unseeded"/>
    <n v="13.972055888223553"/>
    <s v="F"/>
  </r>
  <r>
    <x v="8"/>
    <x v="3"/>
    <s v="entire"/>
    <n v="0"/>
    <n v="33"/>
    <n v="33"/>
    <n v="5010"/>
    <x v="99"/>
    <s v="live"/>
    <s v="Poa fendleriana"/>
    <s v="Unburned"/>
    <s v="FS"/>
    <s v="Unseeded"/>
    <n v="0.6586826347305389"/>
    <s v="G"/>
  </r>
  <r>
    <x v="8"/>
    <x v="3"/>
    <s v="entire"/>
    <n v="0"/>
    <n v="49"/>
    <n v="49"/>
    <n v="5010"/>
    <x v="20"/>
    <s v="live"/>
    <s v="Chenopodium graveolens"/>
    <s v="Unburned"/>
    <s v="FS"/>
    <s v="Unseeded"/>
    <n v="0.97804391217564868"/>
    <s v="F"/>
  </r>
  <r>
    <x v="8"/>
    <x v="3"/>
    <s v="entire"/>
    <n v="0"/>
    <n v="12"/>
    <n v="12"/>
    <n v="5010"/>
    <x v="102"/>
    <s v="live"/>
    <s v="Koeleria cristata"/>
    <s v="Unburned"/>
    <s v="FS"/>
    <s v="Unseeded"/>
    <n v="0.23952095808383234"/>
    <s v="G"/>
  </r>
  <r>
    <x v="8"/>
    <x v="3"/>
    <s v="entire"/>
    <n v="0"/>
    <n v="28"/>
    <n v="28"/>
    <n v="5010"/>
    <x v="93"/>
    <s v="live"/>
    <s v="Allium cernuum"/>
    <s v="Unburned"/>
    <s v="FS"/>
    <s v="Unseeded"/>
    <n v="0.55888223552894212"/>
    <s v="F"/>
  </r>
  <r>
    <x v="8"/>
    <x v="3"/>
    <s v="entire"/>
    <n v="0"/>
    <n v="1590"/>
    <n v="1590"/>
    <n v="5010"/>
    <x v="2"/>
    <s v="dead"/>
    <s v="Pinus ponderosa"/>
    <s v="Unburned"/>
    <s v="FS"/>
    <s v="Unseeded"/>
    <n v="31.736526946107784"/>
    <s v="T"/>
  </r>
  <r>
    <x v="8"/>
    <x v="3"/>
    <s v="entire"/>
    <n v="0"/>
    <n v="65"/>
    <n v="65"/>
    <n v="5010"/>
    <x v="45"/>
    <s v="live"/>
    <s v="Artemisia ludoviciana"/>
    <s v="Unburned"/>
    <s v="FS"/>
    <s v="Unseeded"/>
    <n v="1.2974051896207583"/>
    <s v="F"/>
  </r>
  <r>
    <x v="8"/>
    <x v="3"/>
    <s v="entire"/>
    <n v="0"/>
    <n v="262"/>
    <n v="262"/>
    <n v="5010"/>
    <x v="28"/>
    <s v="dead"/>
    <s v="Chenopodium fremontii"/>
    <s v="Unburned"/>
    <s v="FS"/>
    <s v="Unseeded"/>
    <n v="5.2295409181636732"/>
    <s v="F"/>
  </r>
  <r>
    <x v="8"/>
    <x v="3"/>
    <s v="entire"/>
    <n v="0"/>
    <n v="26"/>
    <n v="26"/>
    <n v="5010"/>
    <x v="44"/>
    <s v="dead"/>
    <s v="Bahia dissecta"/>
    <s v="Unburned"/>
    <s v="FS"/>
    <s v="Unseeded"/>
    <n v="0.51896207584830345"/>
    <s v="F"/>
  </r>
  <r>
    <x v="8"/>
    <x v="3"/>
    <s v="entire"/>
    <n v="0"/>
    <n v="382"/>
    <n v="382"/>
    <n v="5010"/>
    <x v="11"/>
    <s v="live"/>
    <s v="Quercus gambellii"/>
    <s v="Unburned"/>
    <s v="FS"/>
    <s v="Unseeded"/>
    <n v="7.6247504990019959"/>
    <s v="S"/>
  </r>
  <r>
    <x v="8"/>
    <x v="3"/>
    <s v="entire"/>
    <n v="0"/>
    <n v="108"/>
    <n v="108"/>
    <n v="5010"/>
    <x v="124"/>
    <s v="live"/>
    <s v="Lappula sp."/>
    <s v="Unburned"/>
    <s v="FS"/>
    <s v="Unseeded"/>
    <n v="2.1556886227544911"/>
    <s v="F"/>
  </r>
  <r>
    <x v="8"/>
    <x v="3"/>
    <s v="entire"/>
    <n v="0"/>
    <n v="18"/>
    <n v="18"/>
    <n v="5010"/>
    <x v="91"/>
    <s v="live"/>
    <s v="Thermopsis pinetorum"/>
    <s v="Unburned"/>
    <s v="FS"/>
    <s v="Unseeded"/>
    <n v="0.3592814371257485"/>
    <s v="F"/>
  </r>
  <r>
    <x v="8"/>
    <x v="3"/>
    <s v="entire"/>
    <n v="0"/>
    <n v="22"/>
    <n v="22"/>
    <n v="5010"/>
    <x v="30"/>
    <s v="live"/>
    <s v="Conyza canadensis"/>
    <s v="Unburned"/>
    <s v="FS"/>
    <s v="Unseeded"/>
    <n v="0.43912175648702595"/>
    <s v="F"/>
  </r>
  <r>
    <x v="8"/>
    <x v="3"/>
    <s v="entire"/>
    <n v="0"/>
    <n v="59"/>
    <n v="59"/>
    <n v="5010"/>
    <x v="22"/>
    <s v="live"/>
    <s v="Robinia neomexicana"/>
    <s v="Unburned"/>
    <s v="FS"/>
    <s v="Unseeded"/>
    <n v="1.1776447105788423"/>
    <s v="S"/>
  </r>
  <r>
    <x v="8"/>
    <x v="3"/>
    <s v="entire"/>
    <n v="0"/>
    <n v="22"/>
    <n v="22"/>
    <n v="5010"/>
    <x v="83"/>
    <s v="live"/>
    <s v="Vicia americana"/>
    <s v="Unburned"/>
    <s v="FS"/>
    <s v="Unseeded"/>
    <n v="0.43912175648702595"/>
    <s v="F"/>
  </r>
  <r>
    <x v="8"/>
    <x v="3"/>
    <s v="entire"/>
    <n v="0"/>
    <n v="49"/>
    <n v="49"/>
    <n v="5010"/>
    <x v="106"/>
    <s v="live"/>
    <s v="Androsace septentrionales"/>
    <s v="Unburned"/>
    <s v="FS"/>
    <s v="Unseeded"/>
    <n v="0.97804391217564868"/>
    <s v="F"/>
  </r>
  <r>
    <x v="8"/>
    <x v="3"/>
    <s v="entire"/>
    <n v="0"/>
    <n v="18"/>
    <n v="18"/>
    <n v="5010"/>
    <x v="71"/>
    <s v="live"/>
    <s v="Carex spp."/>
    <s v="Unburned"/>
    <s v="FS"/>
    <s v="Unseeded"/>
    <n v="0.3592814371257485"/>
    <s v="G"/>
  </r>
  <r>
    <x v="8"/>
    <x v="3"/>
    <s v="entire"/>
    <n v="0"/>
    <n v="10"/>
    <n v="10"/>
    <n v="5010"/>
    <x v="132"/>
    <s v="live"/>
    <s v="Aster sp."/>
    <s v="Unburned"/>
    <s v="FS"/>
    <s v="Unseeded"/>
    <n v="0.19960079840319359"/>
    <s v="F"/>
  </r>
  <r>
    <x v="8"/>
    <x v="4"/>
    <s v="entire"/>
    <n v="2648"/>
    <n v="296"/>
    <n v="2944"/>
    <n v="5000"/>
    <x v="3"/>
    <s v="live"/>
    <s v="Litter"/>
    <s v="Unburned"/>
    <s v="FS"/>
    <s v="Unseeded"/>
    <n v="5.92"/>
    <s v="L"/>
  </r>
  <r>
    <x v="8"/>
    <x v="4"/>
    <s v="entire"/>
    <n v="1346"/>
    <n v="0"/>
    <n v="1346"/>
    <n v="5000"/>
    <x v="6"/>
    <s v="live"/>
    <s v="Rock"/>
    <s v="Unburned"/>
    <s v="FS"/>
    <s v="Unseeded"/>
    <n v="0"/>
    <s v="B"/>
  </r>
  <r>
    <x v="8"/>
    <x v="4"/>
    <s v="entire"/>
    <n v="320"/>
    <n v="0"/>
    <n v="320"/>
    <n v="5000"/>
    <x v="34"/>
    <s v="live"/>
    <s v="combined soil,pumc,grav,rock"/>
    <s v="Unburned"/>
    <s v="FS"/>
    <s v="Unseeded"/>
    <n v="0"/>
    <s v="F"/>
  </r>
  <r>
    <x v="8"/>
    <x v="4"/>
    <s v="entire"/>
    <n v="305"/>
    <n v="0"/>
    <n v="305"/>
    <n v="5000"/>
    <x v="47"/>
    <s v="live"/>
    <s v="Pumice soil"/>
    <s v="Unburned"/>
    <s v="FS"/>
    <s v="Unseeded"/>
    <n v="0"/>
    <s v="B"/>
  </r>
  <r>
    <x v="8"/>
    <x v="4"/>
    <s v="entire"/>
    <n v="128"/>
    <n v="922"/>
    <n v="1050"/>
    <n v="5000"/>
    <x v="26"/>
    <s v="live"/>
    <s v="Unidentified grass"/>
    <s v="Unburned"/>
    <s v="FS"/>
    <s v="Unseeded"/>
    <n v="18.440000000000001"/>
    <s v="G"/>
  </r>
  <r>
    <x v="8"/>
    <x v="4"/>
    <s v="entire"/>
    <n v="93"/>
    <n v="363"/>
    <n v="456"/>
    <n v="5000"/>
    <x v="4"/>
    <s v="live"/>
    <s v="Dead wood"/>
    <s v="Unburned"/>
    <s v="FS"/>
    <s v="Unseeded"/>
    <n v="7.26"/>
    <s v="L"/>
  </r>
  <r>
    <x v="8"/>
    <x v="4"/>
    <s v="entire"/>
    <n v="60"/>
    <n v="409"/>
    <n v="469"/>
    <n v="5000"/>
    <x v="32"/>
    <s v="live"/>
    <s v="Verbascum thapsus"/>
    <s v="Unburned"/>
    <s v="FS"/>
    <s v="Unseeded"/>
    <n v="8.18"/>
    <s v="F"/>
  </r>
  <r>
    <x v="8"/>
    <x v="4"/>
    <s v="entire"/>
    <n v="45"/>
    <n v="846"/>
    <n v="891"/>
    <n v="5000"/>
    <x v="11"/>
    <s v="live"/>
    <s v="Quercus gambellii"/>
    <s v="Unburned"/>
    <s v="FS"/>
    <s v="Unseeded"/>
    <n v="16.919999999999998"/>
    <s v="S"/>
  </r>
  <r>
    <x v="8"/>
    <x v="4"/>
    <s v="entire"/>
    <n v="22"/>
    <n v="0"/>
    <n v="22"/>
    <n v="5000"/>
    <x v="27"/>
    <s v="live"/>
    <s v="Animal feces"/>
    <s v="Unburned"/>
    <s v="FS"/>
    <s v="Unseeded"/>
    <n v="0"/>
    <s v="L"/>
  </r>
  <r>
    <x v="8"/>
    <x v="4"/>
    <s v="entire"/>
    <n v="11"/>
    <n v="336"/>
    <n v="347"/>
    <n v="5000"/>
    <x v="41"/>
    <s v="live"/>
    <s v="Unidentified forb"/>
    <s v="Unburned"/>
    <s v="FS"/>
    <s v="Unseeded"/>
    <n v="6.72"/>
    <s v="F"/>
  </r>
  <r>
    <x v="8"/>
    <x v="4"/>
    <s v="entire"/>
    <n v="8"/>
    <n v="108"/>
    <n v="116"/>
    <n v="5000"/>
    <x v="8"/>
    <s v="live"/>
    <s v="Bromus inermis"/>
    <s v="Unburned"/>
    <s v="FS"/>
    <s v="Unseeded"/>
    <n v="2.16"/>
    <s v="G"/>
  </r>
  <r>
    <x v="8"/>
    <x v="4"/>
    <s v="entire"/>
    <n v="6"/>
    <n v="0"/>
    <n v="6"/>
    <n v="5000"/>
    <x v="54"/>
    <s v="live"/>
    <s v="Moss"/>
    <s v="Unburned"/>
    <s v="FS"/>
    <s v="Unseeded"/>
    <n v="0"/>
    <s v="C"/>
  </r>
  <r>
    <x v="8"/>
    <x v="4"/>
    <s v="entire"/>
    <n v="5"/>
    <n v="11"/>
    <n v="16"/>
    <n v="5000"/>
    <x v="41"/>
    <s v="dead"/>
    <s v="Unidentified forb"/>
    <s v="Unburned"/>
    <s v="FS"/>
    <s v="Unseeded"/>
    <n v="0.22"/>
    <s v="F"/>
  </r>
  <r>
    <x v="8"/>
    <x v="4"/>
    <s v="entire"/>
    <n v="3"/>
    <n v="40"/>
    <n v="43"/>
    <n v="5000"/>
    <x v="32"/>
    <s v="dead"/>
    <s v="Verbascum thapsus"/>
    <s v="Unburned"/>
    <s v="FS"/>
    <s v="Unseeded"/>
    <n v="0.8"/>
    <s v="F"/>
  </r>
  <r>
    <x v="8"/>
    <x v="4"/>
    <s v="entire"/>
    <n v="0"/>
    <n v="33"/>
    <n v="33"/>
    <n v="5000"/>
    <x v="22"/>
    <s v="live"/>
    <s v="Robinia neomexicana"/>
    <s v="Unburned"/>
    <s v="FS"/>
    <s v="Unseeded"/>
    <n v="0.66"/>
    <s v="S"/>
  </r>
  <r>
    <x v="8"/>
    <x v="4"/>
    <s v="entire"/>
    <n v="0"/>
    <n v="2"/>
    <n v="2"/>
    <n v="5000"/>
    <x v="53"/>
    <s v="dead"/>
    <s v="Unidentified subshrub"/>
    <s v="Unburned"/>
    <s v="FS"/>
    <s v="Unseeded"/>
    <n v="0.04"/>
    <s v="U"/>
  </r>
  <r>
    <x v="8"/>
    <x v="4"/>
    <s v="entire"/>
    <n v="0"/>
    <n v="64"/>
    <n v="64"/>
    <n v="5000"/>
    <x v="68"/>
    <s v="live"/>
    <s v="Rosa woodsii"/>
    <s v="Unburned"/>
    <s v="FS"/>
    <s v="Unseeded"/>
    <n v="1.28"/>
    <s v="T"/>
  </r>
  <r>
    <x v="8"/>
    <x v="4"/>
    <s v="entire"/>
    <n v="0"/>
    <n v="23"/>
    <n v="23"/>
    <n v="5000"/>
    <x v="53"/>
    <s v="live"/>
    <s v="Unidentified subshrub"/>
    <s v="Unburned"/>
    <s v="FS"/>
    <s v="Unseeded"/>
    <n v="0.45999999999999996"/>
    <s v="U"/>
  </r>
  <r>
    <x v="8"/>
    <x v="5"/>
    <s v="entire"/>
    <n v="1931"/>
    <n v="317"/>
    <n v="2248"/>
    <n v="5000"/>
    <x v="3"/>
    <s v="live"/>
    <s v="Litter"/>
    <s v="Unburned"/>
    <s v="FS"/>
    <s v="Unseeded"/>
    <n v="6.34"/>
    <s v="L"/>
  </r>
  <r>
    <x v="8"/>
    <x v="5"/>
    <s v="entire"/>
    <n v="1405"/>
    <n v="6"/>
    <n v="1411"/>
    <n v="5000"/>
    <x v="6"/>
    <s v="live"/>
    <s v="Rock"/>
    <s v="Unburned"/>
    <s v="FS"/>
    <s v="Unseeded"/>
    <n v="0.12"/>
    <s v="B"/>
  </r>
  <r>
    <x v="8"/>
    <x v="5"/>
    <s v="entire"/>
    <n v="819"/>
    <n v="0"/>
    <n v="819"/>
    <n v="5000"/>
    <x v="34"/>
    <s v="live"/>
    <s v="combined soil,pumc,grav,rock"/>
    <s v="Unburned"/>
    <s v="FS"/>
    <s v="Unseeded"/>
    <n v="0"/>
    <s v="F"/>
  </r>
  <r>
    <x v="8"/>
    <x v="5"/>
    <s v="entire"/>
    <n v="267"/>
    <n v="479"/>
    <n v="746"/>
    <n v="5000"/>
    <x v="4"/>
    <s v="live"/>
    <s v="Dead wood"/>
    <s v="Unburned"/>
    <s v="FS"/>
    <s v="Unseeded"/>
    <n v="9.58"/>
    <s v="L"/>
  </r>
  <r>
    <x v="8"/>
    <x v="5"/>
    <s v="entire"/>
    <n v="205"/>
    <n v="0"/>
    <n v="205"/>
    <n v="5000"/>
    <x v="47"/>
    <s v="live"/>
    <s v="Pumice soil"/>
    <s v="Unburned"/>
    <s v="FS"/>
    <s v="Unseeded"/>
    <n v="0"/>
    <s v="B"/>
  </r>
  <r>
    <x v="8"/>
    <x v="5"/>
    <s v="entire"/>
    <n v="101"/>
    <n v="780"/>
    <n v="881"/>
    <n v="5000"/>
    <x v="42"/>
    <s v="live"/>
    <s v="Elymus elymoides"/>
    <s v="Unburned"/>
    <s v="FS"/>
    <s v="Unseeded"/>
    <n v="15.6"/>
    <s v="G"/>
  </r>
  <r>
    <x v="8"/>
    <x v="5"/>
    <s v="entire"/>
    <n v="55"/>
    <n v="437"/>
    <n v="492"/>
    <n v="5000"/>
    <x v="99"/>
    <s v="live"/>
    <s v="Poa fendleriana"/>
    <s v="Unburned"/>
    <s v="FS"/>
    <s v="Unseeded"/>
    <n v="8.74"/>
    <s v="G"/>
  </r>
  <r>
    <x v="8"/>
    <x v="5"/>
    <s v="entire"/>
    <n v="34"/>
    <n v="317"/>
    <n v="351"/>
    <n v="5000"/>
    <x v="73"/>
    <s v="live"/>
    <s v="Bromus tectorum"/>
    <s v="Unburned"/>
    <s v="FS"/>
    <s v="Unseeded"/>
    <n v="6.34"/>
    <s v="G"/>
  </r>
  <r>
    <x v="8"/>
    <x v="5"/>
    <s v="entire"/>
    <n v="33"/>
    <n v="186"/>
    <n v="219"/>
    <n v="5000"/>
    <x v="12"/>
    <s v="live"/>
    <s v="Muhlenbergia montana"/>
    <s v="Unburned"/>
    <s v="FS"/>
    <s v="Unseeded"/>
    <n v="3.7199999999999998"/>
    <s v="G"/>
  </r>
  <r>
    <x v="8"/>
    <x v="5"/>
    <s v="entire"/>
    <n v="28"/>
    <n v="223"/>
    <n v="251"/>
    <n v="5000"/>
    <x v="44"/>
    <s v="live"/>
    <s v="Bahia dissecta"/>
    <s v="Unburned"/>
    <s v="FS"/>
    <s v="Unseeded"/>
    <n v="4.46"/>
    <s v="F"/>
  </r>
  <r>
    <x v="8"/>
    <x v="5"/>
    <s v="entire"/>
    <n v="21"/>
    <n v="72"/>
    <n v="93"/>
    <n v="5000"/>
    <x v="70"/>
    <s v="live"/>
    <s v="Agropyron sp."/>
    <s v="Unburned"/>
    <s v="FS"/>
    <s v="Unseeded"/>
    <n v="1.44"/>
    <s v="G"/>
  </r>
  <r>
    <x v="8"/>
    <x v="5"/>
    <s v="entire"/>
    <n v="17"/>
    <n v="0"/>
    <n v="17"/>
    <n v="5000"/>
    <x v="27"/>
    <s v="live"/>
    <s v="Animal feces"/>
    <s v="Unburned"/>
    <s v="FS"/>
    <s v="Unseeded"/>
    <n v="0"/>
    <s v="L"/>
  </r>
  <r>
    <x v="8"/>
    <x v="5"/>
    <s v="entire"/>
    <n v="16"/>
    <n v="0"/>
    <n v="16"/>
    <n v="5000"/>
    <x v="54"/>
    <s v="live"/>
    <s v="Moss"/>
    <s v="Unburned"/>
    <s v="FS"/>
    <s v="Unseeded"/>
    <n v="0"/>
    <s v="C"/>
  </r>
  <r>
    <x v="8"/>
    <x v="5"/>
    <s v="entire"/>
    <n v="10"/>
    <n v="171"/>
    <n v="181"/>
    <n v="5000"/>
    <x v="74"/>
    <s v="live"/>
    <s v="Bromus japonicus"/>
    <s v="Unburned"/>
    <s v="FS"/>
    <s v="Unseeded"/>
    <n v="3.42"/>
    <s v="G"/>
  </r>
  <r>
    <x v="8"/>
    <x v="5"/>
    <s v="entire"/>
    <n v="10"/>
    <n v="695"/>
    <n v="705"/>
    <n v="5000"/>
    <x v="11"/>
    <s v="live"/>
    <s v="Quercus gambellii"/>
    <s v="Unburned"/>
    <s v="FS"/>
    <s v="Unseeded"/>
    <n v="13.900000000000002"/>
    <s v="S"/>
  </r>
  <r>
    <x v="8"/>
    <x v="5"/>
    <s v="entire"/>
    <n v="8"/>
    <n v="42"/>
    <n v="50"/>
    <n v="5000"/>
    <x v="71"/>
    <s v="live"/>
    <s v="Carex spp."/>
    <s v="Unburned"/>
    <s v="FS"/>
    <s v="Unseeded"/>
    <n v="0.84"/>
    <s v="G"/>
  </r>
  <r>
    <x v="8"/>
    <x v="5"/>
    <s v="entire"/>
    <n v="7"/>
    <n v="17"/>
    <n v="24"/>
    <n v="5000"/>
    <x v="26"/>
    <s v="live"/>
    <s v="Unidentified grass"/>
    <s v="Unburned"/>
    <s v="FS"/>
    <s v="Unseeded"/>
    <n v="0.33999999999999997"/>
    <s v="G"/>
  </r>
  <r>
    <x v="8"/>
    <x v="5"/>
    <s v="entire"/>
    <n v="5"/>
    <n v="489"/>
    <n v="494"/>
    <n v="5000"/>
    <x v="133"/>
    <s v="live"/>
    <s v="Quercus undulata"/>
    <s v="Unburned"/>
    <s v="FS"/>
    <s v="Unseeded"/>
    <n v="9.7799999999999994"/>
    <s v="S"/>
  </r>
  <r>
    <x v="8"/>
    <x v="5"/>
    <s v="entire"/>
    <n v="5"/>
    <n v="62"/>
    <n v="67"/>
    <n v="5000"/>
    <x v="32"/>
    <s v="live"/>
    <s v="Verbascum thapsus"/>
    <s v="Unburned"/>
    <s v="FS"/>
    <s v="Unseeded"/>
    <n v="1.24"/>
    <s v="F"/>
  </r>
  <r>
    <x v="8"/>
    <x v="5"/>
    <s v="entire"/>
    <n v="4"/>
    <n v="267"/>
    <n v="271"/>
    <n v="5000"/>
    <x v="92"/>
    <s v="live"/>
    <s v="Erigeron flagellaris"/>
    <s v="Unburned"/>
    <s v="FS"/>
    <s v="Unseeded"/>
    <n v="5.34"/>
    <s v="F"/>
  </r>
  <r>
    <x v="8"/>
    <x v="5"/>
    <s v="entire"/>
    <n v="4"/>
    <n v="78"/>
    <n v="82"/>
    <n v="5000"/>
    <x v="45"/>
    <s v="live"/>
    <s v="Artemisia ludoviciana"/>
    <s v="Unburned"/>
    <s v="FS"/>
    <s v="Unseeded"/>
    <n v="1.5599999999999998"/>
    <s v="F"/>
  </r>
  <r>
    <x v="8"/>
    <x v="5"/>
    <s v="entire"/>
    <n v="4"/>
    <n v="43"/>
    <n v="47"/>
    <n v="5000"/>
    <x v="102"/>
    <s v="live"/>
    <s v="Koeleria cristata"/>
    <s v="Unburned"/>
    <s v="FS"/>
    <s v="Unseeded"/>
    <n v="0.86"/>
    <s v="G"/>
  </r>
  <r>
    <x v="8"/>
    <x v="5"/>
    <s v="entire"/>
    <n v="2"/>
    <n v="4"/>
    <n v="6"/>
    <n v="5000"/>
    <x v="81"/>
    <s v="live"/>
    <s v="Heterotheca villosa"/>
    <s v="Unburned"/>
    <s v="FS"/>
    <s v="Unseeded"/>
    <n v="0.08"/>
    <s v="F"/>
  </r>
  <r>
    <x v="8"/>
    <x v="5"/>
    <s v="entire"/>
    <n v="2"/>
    <n v="26"/>
    <n v="28"/>
    <n v="5000"/>
    <x v="89"/>
    <s v="live"/>
    <s v="Aristida spp."/>
    <s v="Unburned"/>
    <s v="FS"/>
    <s v="Unseeded"/>
    <n v="0.52"/>
    <s v="G"/>
  </r>
  <r>
    <x v="8"/>
    <x v="5"/>
    <s v="entire"/>
    <n v="2"/>
    <n v="27"/>
    <n v="29"/>
    <n v="5000"/>
    <x v="126"/>
    <s v="live"/>
    <s v="Rubus idaeus"/>
    <s v="Unburned"/>
    <s v="FS"/>
    <s v="Unseeded"/>
    <n v="0.54"/>
    <s v="F"/>
  </r>
  <r>
    <x v="8"/>
    <x v="5"/>
    <s v="entire"/>
    <n v="2"/>
    <n v="4"/>
    <n v="6"/>
    <n v="5000"/>
    <x v="31"/>
    <s v="live"/>
    <s v="Lactuca serriola"/>
    <s v="Unburned"/>
    <s v="FS"/>
    <s v="Unseeded"/>
    <n v="0.08"/>
    <s v="F"/>
  </r>
  <r>
    <x v="8"/>
    <x v="5"/>
    <s v="entire"/>
    <n v="1"/>
    <n v="23"/>
    <n v="24"/>
    <n v="5000"/>
    <x v="82"/>
    <s v="live"/>
    <s v="Tragopogon dubius"/>
    <s v="Unburned"/>
    <s v="FS"/>
    <s v="Unseeded"/>
    <n v="0.45999999999999996"/>
    <s v="F"/>
  </r>
  <r>
    <x v="8"/>
    <x v="5"/>
    <s v="entire"/>
    <n v="1"/>
    <n v="6"/>
    <n v="7"/>
    <n v="5000"/>
    <x v="93"/>
    <s v="live"/>
    <s v="Allium cernuum"/>
    <s v="Unburned"/>
    <s v="FS"/>
    <s v="Unseeded"/>
    <n v="0.12"/>
    <s v="F"/>
  </r>
  <r>
    <x v="8"/>
    <x v="5"/>
    <s v="entire"/>
    <n v="1"/>
    <n v="80"/>
    <n v="81"/>
    <n v="5000"/>
    <x v="8"/>
    <s v="live"/>
    <s v="Bromus inermis"/>
    <s v="Unburned"/>
    <s v="FS"/>
    <s v="Unseeded"/>
    <n v="1.6"/>
    <s v="G"/>
  </r>
  <r>
    <x v="8"/>
    <x v="5"/>
    <s v="entire"/>
    <n v="0"/>
    <n v="17"/>
    <n v="17"/>
    <n v="5000"/>
    <x v="58"/>
    <s v="live"/>
    <s v="Erigeron spp."/>
    <s v="Unburned"/>
    <s v="FS"/>
    <s v="Unseeded"/>
    <n v="0.33999999999999997"/>
    <s v="F"/>
  </r>
  <r>
    <x v="8"/>
    <x v="5"/>
    <s v="entire"/>
    <n v="0"/>
    <n v="27"/>
    <n v="27"/>
    <n v="5000"/>
    <x v="55"/>
    <s v="live"/>
    <s v="Cirsium neomexicanum"/>
    <s v="Unburned"/>
    <s v="FS"/>
    <s v="Unseeded"/>
    <n v="0.54"/>
    <s v="F"/>
  </r>
  <r>
    <x v="8"/>
    <x v="5"/>
    <s v="entire"/>
    <n v="0"/>
    <n v="67"/>
    <n v="67"/>
    <n v="5000"/>
    <x v="36"/>
    <s v="live"/>
    <s v="Blepharoneuron tricholepis"/>
    <s v="Unburned"/>
    <s v="FS"/>
    <s v="Unseeded"/>
    <n v="1.34"/>
    <s v="L"/>
  </r>
  <r>
    <x v="8"/>
    <x v="5"/>
    <s v="entire"/>
    <n v="0"/>
    <n v="1"/>
    <n v="1"/>
    <n v="5000"/>
    <x v="32"/>
    <s v="dead"/>
    <s v="Verbascum thapsus"/>
    <s v="Unburned"/>
    <s v="FS"/>
    <s v="Unseeded"/>
    <n v="0.02"/>
    <s v="F"/>
  </r>
  <r>
    <x v="8"/>
    <x v="5"/>
    <s v="entire"/>
    <n v="0"/>
    <n v="2"/>
    <n v="2"/>
    <n v="5000"/>
    <x v="41"/>
    <s v="live"/>
    <s v="Unidentified forb"/>
    <s v="Unburned"/>
    <s v="FS"/>
    <s v="Unseeded"/>
    <n v="0.04"/>
    <s v="F"/>
  </r>
  <r>
    <x v="8"/>
    <x v="5"/>
    <s v="entire"/>
    <n v="0"/>
    <n v="9"/>
    <n v="9"/>
    <n v="5000"/>
    <x v="127"/>
    <s v="live"/>
    <s v="Chenopodium sp."/>
    <s v="Unburned"/>
    <s v="FS"/>
    <s v="Unseeded"/>
    <n v="0.18"/>
    <s v="F"/>
  </r>
  <r>
    <x v="8"/>
    <x v="5"/>
    <s v="entire"/>
    <n v="0"/>
    <n v="31"/>
    <n v="31"/>
    <n v="5000"/>
    <x v="83"/>
    <s v="live"/>
    <s v="Vicia americana"/>
    <s v="Unburned"/>
    <s v="FS"/>
    <s v="Unseeded"/>
    <n v="0.62"/>
    <s v="F"/>
  </r>
  <r>
    <x v="8"/>
    <x v="5"/>
    <s v="entire"/>
    <n v="0"/>
    <n v="54"/>
    <n v="54"/>
    <n v="5000"/>
    <x v="57"/>
    <s v="live"/>
    <s v="Viguiera multiflora"/>
    <s v="Unburned"/>
    <s v="FS"/>
    <s v="Unseeded"/>
    <n v="1.08"/>
    <s v="F"/>
  </r>
  <r>
    <x v="9"/>
    <x v="0"/>
    <s v="entire"/>
    <n v="2786"/>
    <n v="0"/>
    <n v="2786"/>
    <n v="5000"/>
    <x v="3"/>
    <s v="live"/>
    <s v="Litter"/>
    <s v="Unburned"/>
    <s v="FS"/>
    <s v="Unseeded"/>
    <n v="0"/>
    <s v="L"/>
  </r>
  <r>
    <x v="9"/>
    <x v="0"/>
    <s v="entire"/>
    <n v="1235"/>
    <n v="0"/>
    <n v="1235"/>
    <n v="5000"/>
    <x v="0"/>
    <s v="live"/>
    <s v="Gravel"/>
    <s v="Unburned"/>
    <s v="FS"/>
    <s v="Unseeded"/>
    <n v="0"/>
    <s v="B"/>
  </r>
  <r>
    <x v="9"/>
    <x v="0"/>
    <s v="entire"/>
    <n v="352"/>
    <n v="0"/>
    <n v="352"/>
    <n v="5000"/>
    <x v="6"/>
    <s v="live"/>
    <s v="Rock"/>
    <s v="Unburned"/>
    <s v="FS"/>
    <s v="Unseeded"/>
    <n v="0"/>
    <s v="B"/>
  </r>
  <r>
    <x v="9"/>
    <x v="0"/>
    <s v="entire"/>
    <n v="272"/>
    <n v="1"/>
    <n v="273"/>
    <n v="5000"/>
    <x v="54"/>
    <s v="live"/>
    <s v="Moss"/>
    <s v="Unburned"/>
    <s v="FS"/>
    <s v="Unseeded"/>
    <n v="0.02"/>
    <s v="C"/>
  </r>
  <r>
    <x v="9"/>
    <x v="0"/>
    <s v="entire"/>
    <n v="137"/>
    <n v="20"/>
    <n v="157"/>
    <n v="5000"/>
    <x v="4"/>
    <s v="live"/>
    <s v="Dead wood"/>
    <s v="Unburned"/>
    <s v="FS"/>
    <s v="Unseeded"/>
    <n v="0.4"/>
    <s v="L"/>
  </r>
  <r>
    <x v="9"/>
    <x v="0"/>
    <s v="entire"/>
    <n v="130"/>
    <n v="0"/>
    <n v="130"/>
    <n v="5000"/>
    <x v="1"/>
    <s v="live"/>
    <s v="Soil"/>
    <s v="Unburned"/>
    <s v="FS"/>
    <s v="Unseeded"/>
    <n v="0"/>
    <s v="B"/>
  </r>
  <r>
    <x v="9"/>
    <x v="0"/>
    <s v="entire"/>
    <n v="42"/>
    <n v="0"/>
    <n v="42"/>
    <n v="5000"/>
    <x v="9"/>
    <s v="live"/>
    <s v="Tree root, exposed, living"/>
    <s v="Unburned"/>
    <s v="FS"/>
    <s v="Unseeded"/>
    <n v="0"/>
    <s v="T"/>
  </r>
  <r>
    <x v="9"/>
    <x v="0"/>
    <s v="entire"/>
    <n v="21"/>
    <n v="0"/>
    <n v="21"/>
    <n v="5000"/>
    <x v="101"/>
    <s v="live"/>
    <s v="pine cone"/>
    <s v="Unburned"/>
    <s v="FS"/>
    <s v="Unseeded"/>
    <n v="0"/>
    <s v="L"/>
  </r>
  <r>
    <x v="9"/>
    <x v="0"/>
    <s v="entire"/>
    <n v="20"/>
    <n v="177"/>
    <n v="197"/>
    <n v="5000"/>
    <x v="12"/>
    <s v="live"/>
    <s v="Muhlenbergia montana"/>
    <s v="Unburned"/>
    <s v="FS"/>
    <s v="Unseeded"/>
    <n v="3.54"/>
    <s v="G"/>
  </r>
  <r>
    <x v="9"/>
    <x v="0"/>
    <s v="entire"/>
    <n v="4"/>
    <n v="371"/>
    <n v="375"/>
    <n v="5000"/>
    <x v="117"/>
    <s v="live"/>
    <s v="Senecio wootonii"/>
    <s v="Unburned"/>
    <s v="FS"/>
    <s v="Unseeded"/>
    <n v="7.42"/>
    <s v="F"/>
  </r>
  <r>
    <x v="9"/>
    <x v="0"/>
    <s v="entire"/>
    <n v="1"/>
    <n v="59"/>
    <n v="60"/>
    <n v="5000"/>
    <x v="41"/>
    <s v="live"/>
    <s v="Unidentified forb"/>
    <s v="Unburned"/>
    <s v="FS"/>
    <s v="Unseeded"/>
    <n v="1.18"/>
    <s v="F"/>
  </r>
  <r>
    <x v="9"/>
    <x v="0"/>
    <s v="entire"/>
    <n v="0"/>
    <n v="855"/>
    <n v="855"/>
    <n v="5000"/>
    <x v="2"/>
    <s v="live"/>
    <s v="Pinus ponderosa"/>
    <s v="Unburned"/>
    <s v="FS"/>
    <s v="Unseeded"/>
    <n v="17.100000000000001"/>
    <s v="T"/>
  </r>
  <r>
    <x v="9"/>
    <x v="0"/>
    <s v="entire"/>
    <n v="0"/>
    <n v="5"/>
    <n v="5"/>
    <n v="5000"/>
    <x v="33"/>
    <s v="live"/>
    <s v="Ipomopsis aggregata"/>
    <s v="Unburned"/>
    <s v="FS"/>
    <s v="Unseeded"/>
    <n v="0.1"/>
    <s v="F"/>
  </r>
  <r>
    <x v="9"/>
    <x v="0"/>
    <s v="entire"/>
    <n v="0"/>
    <n v="1"/>
    <n v="1"/>
    <n v="5000"/>
    <x v="30"/>
    <s v="live"/>
    <s v="Conyza canadensis"/>
    <s v="Unburned"/>
    <s v="FS"/>
    <s v="Unseeded"/>
    <n v="0.02"/>
    <s v="F"/>
  </r>
  <r>
    <x v="9"/>
    <x v="0"/>
    <s v="entire"/>
    <n v="0"/>
    <n v="2"/>
    <n v="2"/>
    <n v="5000"/>
    <x v="104"/>
    <s v="live"/>
    <s v="Linum neomexicana"/>
    <s v="Unburned"/>
    <s v="FS"/>
    <s v="Unseeded"/>
    <n v="0.04"/>
    <s v="F"/>
  </r>
  <r>
    <x v="9"/>
    <x v="0"/>
    <s v="entire"/>
    <n v="0"/>
    <n v="10"/>
    <n v="10"/>
    <n v="5000"/>
    <x v="104"/>
    <s v="dead"/>
    <s v="Linum neomexicana"/>
    <s v="Unburned"/>
    <s v="FS"/>
    <s v="Unseeded"/>
    <n v="0.2"/>
    <s v="F"/>
  </r>
  <r>
    <x v="9"/>
    <x v="0"/>
    <s v="entire"/>
    <n v="0"/>
    <n v="32"/>
    <n v="32"/>
    <n v="5000"/>
    <x v="117"/>
    <s v="dead"/>
    <s v="Senecio wootonii"/>
    <s v="Unburned"/>
    <s v="FS"/>
    <s v="Unseeded"/>
    <n v="0.64"/>
    <s v="F"/>
  </r>
  <r>
    <x v="9"/>
    <x v="0"/>
    <s v="entire"/>
    <n v="0"/>
    <n v="8"/>
    <n v="8"/>
    <n v="5000"/>
    <x v="14"/>
    <s v="live"/>
    <s v="Unidentified grass"/>
    <s v="Unburned"/>
    <s v="FS"/>
    <s v="Unseeded"/>
    <n v="0.16"/>
    <s v="G"/>
  </r>
  <r>
    <x v="9"/>
    <x v="0"/>
    <s v="entire"/>
    <n v="0"/>
    <n v="269"/>
    <n v="269"/>
    <n v="5000"/>
    <x v="22"/>
    <s v="live"/>
    <s v="Robinia neomexicana"/>
    <s v="Unburned"/>
    <s v="FS"/>
    <s v="Unseeded"/>
    <n v="5.38"/>
    <s v="S"/>
  </r>
  <r>
    <x v="9"/>
    <x v="0"/>
    <s v="entire"/>
    <n v="0"/>
    <n v="9"/>
    <n v="9"/>
    <n v="5000"/>
    <x v="32"/>
    <s v="live"/>
    <s v="Verbascum thapsus"/>
    <s v="Unburned"/>
    <s v="FS"/>
    <s v="Unseeded"/>
    <n v="0.18"/>
    <s v="F"/>
  </r>
  <r>
    <x v="9"/>
    <x v="0"/>
    <s v="entire"/>
    <n v="0"/>
    <n v="29"/>
    <n v="29"/>
    <n v="5000"/>
    <x v="13"/>
    <s v="live"/>
    <s v="Carex spp."/>
    <s v="Unburned"/>
    <s v="FS"/>
    <s v="Unseeded"/>
    <n v="0.57999999999999996"/>
    <s v="G"/>
  </r>
  <r>
    <x v="9"/>
    <x v="0"/>
    <s v="entire"/>
    <n v="0"/>
    <n v="1"/>
    <n v="1"/>
    <n v="5000"/>
    <x v="12"/>
    <s v="dead"/>
    <s v="Muhlenbergia montana"/>
    <s v="Unburned"/>
    <s v="FS"/>
    <s v="Unseeded"/>
    <n v="0.02"/>
    <s v="G"/>
  </r>
  <r>
    <x v="9"/>
    <x v="0"/>
    <s v="entire"/>
    <n v="0"/>
    <n v="332"/>
    <n v="332"/>
    <n v="5000"/>
    <x v="79"/>
    <s v="dead"/>
    <s v="Pseudotsuga menziesii"/>
    <s v="Unburned"/>
    <s v="FS"/>
    <s v="Unseeded"/>
    <n v="6.64"/>
    <s v="T"/>
  </r>
  <r>
    <x v="9"/>
    <x v="0"/>
    <s v="entire"/>
    <n v="0"/>
    <n v="945"/>
    <n v="945"/>
    <n v="5000"/>
    <x v="79"/>
    <s v="live"/>
    <s v="Pseudotsuga menziesii"/>
    <s v="Unburned"/>
    <s v="FS"/>
    <s v="Unseeded"/>
    <n v="18.899999999999999"/>
    <s v="T"/>
  </r>
  <r>
    <x v="9"/>
    <x v="0"/>
    <s v="entire"/>
    <n v="0"/>
    <n v="2"/>
    <n v="2"/>
    <n v="5000"/>
    <x v="139"/>
    <s v="live"/>
    <s v="Brickellia grandiflora"/>
    <s v="Unburned"/>
    <s v="FS"/>
    <s v="Unseeded"/>
    <n v="0.04"/>
    <s v="U"/>
  </r>
  <r>
    <x v="9"/>
    <x v="0"/>
    <s v="entire"/>
    <n v="0"/>
    <n v="1"/>
    <n v="1"/>
    <n v="5000"/>
    <x v="16"/>
    <s v="live"/>
    <s v="Geranium caespitosum"/>
    <s v="Unburned"/>
    <s v="FS"/>
    <s v="Unseeded"/>
    <n v="0.02"/>
    <s v="F"/>
  </r>
  <r>
    <x v="9"/>
    <x v="0"/>
    <s v="entire"/>
    <n v="0"/>
    <n v="1"/>
    <n v="1"/>
    <n v="5000"/>
    <x v="102"/>
    <s v="live"/>
    <s v="Koeleria cristata"/>
    <s v="Unburned"/>
    <s v="FS"/>
    <s v="Unseeded"/>
    <n v="0.02"/>
    <s v="G"/>
  </r>
  <r>
    <x v="9"/>
    <x v="0"/>
    <s v="entire"/>
    <n v="0"/>
    <n v="26"/>
    <n v="26"/>
    <n v="5000"/>
    <x v="19"/>
    <s v="live"/>
    <s v="Lithospermum multiflorum"/>
    <s v="Unburned"/>
    <s v="FS"/>
    <s v="Unseeded"/>
    <n v="0.52"/>
    <s v="F"/>
  </r>
  <r>
    <x v="9"/>
    <x v="0"/>
    <s v="entire"/>
    <n v="0"/>
    <n v="17"/>
    <n v="17"/>
    <n v="5000"/>
    <x v="103"/>
    <s v="live"/>
    <s v="Senecio fendleri"/>
    <s v="Unburned"/>
    <s v="FS"/>
    <s v="Unseeded"/>
    <n v="0.33999999999999997"/>
    <s v="F"/>
  </r>
  <r>
    <x v="9"/>
    <x v="1"/>
    <s v="entire"/>
    <n v="3290"/>
    <n v="0"/>
    <n v="3290"/>
    <n v="5000"/>
    <x v="3"/>
    <s v="live"/>
    <s v="Litter"/>
    <s v="Unburned"/>
    <s v="FS"/>
    <s v="Unseeded"/>
    <n v="0"/>
    <s v="L"/>
  </r>
  <r>
    <x v="9"/>
    <x v="1"/>
    <s v="entire"/>
    <n v="823"/>
    <n v="0"/>
    <n v="823"/>
    <n v="5000"/>
    <x v="0"/>
    <s v="live"/>
    <s v="Gravel"/>
    <s v="Unburned"/>
    <s v="FS"/>
    <s v="Unseeded"/>
    <n v="0"/>
    <s v="B"/>
  </r>
  <r>
    <x v="9"/>
    <x v="1"/>
    <s v="entire"/>
    <n v="345"/>
    <n v="0"/>
    <n v="345"/>
    <n v="5000"/>
    <x v="6"/>
    <s v="live"/>
    <s v="Rock"/>
    <s v="Unburned"/>
    <s v="FS"/>
    <s v="Unseeded"/>
    <n v="0"/>
    <s v="B"/>
  </r>
  <r>
    <x v="9"/>
    <x v="1"/>
    <s v="entire"/>
    <n v="173"/>
    <n v="32"/>
    <n v="205"/>
    <n v="5000"/>
    <x v="4"/>
    <s v="live"/>
    <s v="Dead wood"/>
    <s v="Unburned"/>
    <s v="FS"/>
    <s v="Unseeded"/>
    <n v="0.64"/>
    <s v="L"/>
  </r>
  <r>
    <x v="9"/>
    <x v="1"/>
    <s v="entire"/>
    <n v="165"/>
    <n v="0"/>
    <n v="165"/>
    <n v="5000"/>
    <x v="54"/>
    <s v="live"/>
    <s v="Moss"/>
    <s v="Unburned"/>
    <s v="FS"/>
    <s v="Unseeded"/>
    <n v="0"/>
    <s v="C"/>
  </r>
  <r>
    <x v="9"/>
    <x v="1"/>
    <s v="entire"/>
    <n v="54"/>
    <n v="0"/>
    <n v="54"/>
    <n v="5000"/>
    <x v="1"/>
    <s v="live"/>
    <s v="Soil"/>
    <s v="Unburned"/>
    <s v="FS"/>
    <s v="Unseeded"/>
    <n v="0"/>
    <s v="B"/>
  </r>
  <r>
    <x v="9"/>
    <x v="1"/>
    <s v="entire"/>
    <n v="51"/>
    <n v="0"/>
    <n v="51"/>
    <n v="5000"/>
    <x v="9"/>
    <s v="live"/>
    <s v="Tree root, exposed, living"/>
    <s v="Unburned"/>
    <s v="FS"/>
    <s v="Unseeded"/>
    <n v="0"/>
    <s v="T"/>
  </r>
  <r>
    <x v="9"/>
    <x v="1"/>
    <s v="entire"/>
    <n v="27"/>
    <n v="362"/>
    <n v="389"/>
    <n v="5000"/>
    <x v="117"/>
    <s v="live"/>
    <s v="Senecio wootonii"/>
    <s v="Unburned"/>
    <s v="FS"/>
    <s v="Unseeded"/>
    <n v="7.24"/>
    <s v="F"/>
  </r>
  <r>
    <x v="9"/>
    <x v="1"/>
    <s v="entire"/>
    <n v="22"/>
    <n v="156"/>
    <n v="178"/>
    <n v="5000"/>
    <x v="12"/>
    <s v="live"/>
    <s v="Muhlenbergia montana"/>
    <s v="Unburned"/>
    <s v="FS"/>
    <s v="Unseeded"/>
    <n v="3.1199999999999997"/>
    <s v="G"/>
  </r>
  <r>
    <x v="9"/>
    <x v="1"/>
    <s v="entire"/>
    <n v="21"/>
    <n v="0"/>
    <n v="21"/>
    <n v="5000"/>
    <x v="101"/>
    <s v="live"/>
    <s v="pine cone"/>
    <s v="Unburned"/>
    <s v="FS"/>
    <s v="Unseeded"/>
    <n v="0"/>
    <s v="L"/>
  </r>
  <r>
    <x v="9"/>
    <x v="1"/>
    <s v="entire"/>
    <n v="15"/>
    <n v="0"/>
    <n v="15"/>
    <n v="5000"/>
    <x v="27"/>
    <s v="live"/>
    <s v="Animal feces"/>
    <s v="Unburned"/>
    <s v="FS"/>
    <s v="Unseeded"/>
    <n v="0"/>
    <s v="L"/>
  </r>
  <r>
    <x v="9"/>
    <x v="1"/>
    <s v="entire"/>
    <n v="11"/>
    <n v="3"/>
    <n v="14"/>
    <n v="5000"/>
    <x v="86"/>
    <s v="live"/>
    <s v="Fungus"/>
    <s v="Unburned"/>
    <s v="FS"/>
    <s v="Unseeded"/>
    <n v="0.06"/>
    <s v="M"/>
  </r>
  <r>
    <x v="9"/>
    <x v="1"/>
    <s v="entire"/>
    <n v="3"/>
    <n v="22"/>
    <n v="25"/>
    <n v="5000"/>
    <x v="103"/>
    <s v="live"/>
    <s v="Senecio fendleri"/>
    <s v="Unburned"/>
    <s v="FS"/>
    <s v="Unseeded"/>
    <n v="0.44"/>
    <s v="F"/>
  </r>
  <r>
    <x v="9"/>
    <x v="1"/>
    <s v="entire"/>
    <n v="0"/>
    <n v="3"/>
    <n v="3"/>
    <n v="5000"/>
    <x v="117"/>
    <s v="dead"/>
    <s v="Senecio wootonii"/>
    <s v="Unburned"/>
    <s v="FS"/>
    <s v="Unseeded"/>
    <n v="0.06"/>
    <s v="F"/>
  </r>
  <r>
    <x v="9"/>
    <x v="1"/>
    <s v="entire"/>
    <n v="0"/>
    <n v="920"/>
    <n v="920"/>
    <n v="5000"/>
    <x v="2"/>
    <s v="live"/>
    <s v="Pinus ponderosa"/>
    <s v="Unburned"/>
    <s v="FS"/>
    <s v="Unseeded"/>
    <n v="18.399999999999999"/>
    <s v="T"/>
  </r>
  <r>
    <x v="9"/>
    <x v="1"/>
    <s v="entire"/>
    <n v="0"/>
    <n v="11"/>
    <n v="11"/>
    <n v="5000"/>
    <x v="41"/>
    <s v="live"/>
    <s v="Unidentified forb"/>
    <s v="Unburned"/>
    <s v="FS"/>
    <s v="Unseeded"/>
    <n v="0.22"/>
    <s v="F"/>
  </r>
  <r>
    <x v="9"/>
    <x v="1"/>
    <s v="entire"/>
    <n v="0"/>
    <n v="25"/>
    <n v="25"/>
    <n v="5000"/>
    <x v="22"/>
    <s v="live"/>
    <s v="Robinia neomexicana"/>
    <s v="Unburned"/>
    <s v="FS"/>
    <s v="Unseeded"/>
    <n v="0.5"/>
    <s v="S"/>
  </r>
  <r>
    <x v="9"/>
    <x v="1"/>
    <s v="entire"/>
    <n v="0"/>
    <n v="12"/>
    <n v="12"/>
    <n v="5000"/>
    <x v="13"/>
    <s v="live"/>
    <s v="Carex spp."/>
    <s v="Unburned"/>
    <s v="FS"/>
    <s v="Unseeded"/>
    <n v="0.24"/>
    <s v="G"/>
  </r>
  <r>
    <x v="9"/>
    <x v="1"/>
    <s v="entire"/>
    <n v="0"/>
    <n v="1"/>
    <n v="1"/>
    <n v="5000"/>
    <x v="133"/>
    <s v="live"/>
    <s v="Quercus undulata"/>
    <s v="Unburned"/>
    <s v="FS"/>
    <s v="Unseeded"/>
    <n v="0.02"/>
    <s v="S"/>
  </r>
  <r>
    <x v="9"/>
    <x v="1"/>
    <s v="entire"/>
    <n v="0"/>
    <n v="990"/>
    <n v="990"/>
    <n v="5000"/>
    <x v="79"/>
    <s v="live"/>
    <s v="Pseudotsuga menziesii"/>
    <s v="Unburned"/>
    <s v="FS"/>
    <s v="Unseeded"/>
    <n v="19.8"/>
    <s v="T"/>
  </r>
  <r>
    <x v="9"/>
    <x v="1"/>
    <s v="entire"/>
    <n v="0"/>
    <n v="6"/>
    <n v="6"/>
    <n v="5000"/>
    <x v="23"/>
    <s v="dead"/>
    <s v="Conyza schiedeana"/>
    <s v="Unburned"/>
    <s v="FS"/>
    <s v="Unseeded"/>
    <n v="0.12"/>
    <s v="F"/>
  </r>
  <r>
    <x v="9"/>
    <x v="1"/>
    <s v="entire"/>
    <n v="0"/>
    <n v="4"/>
    <n v="4"/>
    <n v="5000"/>
    <x v="14"/>
    <s v="live"/>
    <s v="Unidentified grass"/>
    <s v="Unburned"/>
    <s v="FS"/>
    <s v="Unseeded"/>
    <n v="0.08"/>
    <s v="G"/>
  </r>
  <r>
    <x v="9"/>
    <x v="1"/>
    <s v="entire"/>
    <n v="0"/>
    <n v="24"/>
    <n v="24"/>
    <n v="5000"/>
    <x v="19"/>
    <s v="live"/>
    <s v="Lithospermum multiflorum"/>
    <s v="Unburned"/>
    <s v="FS"/>
    <s v="Unseeded"/>
    <n v="0.48"/>
    <s v="F"/>
  </r>
  <r>
    <x v="9"/>
    <x v="2"/>
    <s v="entire"/>
    <n v="2654"/>
    <n v="0"/>
    <n v="2654"/>
    <n v="5000"/>
    <x v="3"/>
    <s v="live"/>
    <s v="Litter"/>
    <s v="Unburned"/>
    <s v="FS"/>
    <s v="Unseeded"/>
    <n v="0"/>
    <s v="L"/>
  </r>
  <r>
    <x v="9"/>
    <x v="2"/>
    <s v="entire"/>
    <n v="1349"/>
    <n v="0"/>
    <n v="1349"/>
    <n v="5000"/>
    <x v="34"/>
    <s v="live"/>
    <s v="combined soil,cryp,pumc,grav,rock"/>
    <s v="Unburned"/>
    <s v="FS"/>
    <s v="Unseeded"/>
    <n v="0"/>
    <s v="B"/>
  </r>
  <r>
    <x v="9"/>
    <x v="2"/>
    <s v="entire"/>
    <n v="357"/>
    <n v="0"/>
    <n v="357"/>
    <n v="5000"/>
    <x v="6"/>
    <s v="live"/>
    <s v="Rock"/>
    <s v="Unburned"/>
    <s v="FS"/>
    <s v="Unseeded"/>
    <n v="0"/>
    <s v="B"/>
  </r>
  <r>
    <x v="9"/>
    <x v="2"/>
    <s v="entire"/>
    <n v="300"/>
    <n v="1059"/>
    <n v="1359"/>
    <n v="5000"/>
    <x v="12"/>
    <s v="live"/>
    <s v="Muhlenbergia montana"/>
    <s v="Unburned"/>
    <s v="FS"/>
    <s v="Unseeded"/>
    <n v="21.18"/>
    <s v="G"/>
  </r>
  <r>
    <x v="9"/>
    <x v="2"/>
    <s v="entire"/>
    <n v="161"/>
    <n v="0"/>
    <n v="161"/>
    <n v="5000"/>
    <x v="54"/>
    <s v="live"/>
    <s v="Moss"/>
    <s v="Unburned"/>
    <s v="FS"/>
    <s v="Unseeded"/>
    <n v="0"/>
    <s v="C"/>
  </r>
  <r>
    <x v="9"/>
    <x v="2"/>
    <s v="entire"/>
    <n v="122"/>
    <n v="3"/>
    <n v="125"/>
    <n v="5000"/>
    <x v="4"/>
    <s v="live"/>
    <s v="Dead wood"/>
    <s v="Unburned"/>
    <s v="FS"/>
    <s v="Unseeded"/>
    <n v="0.06"/>
    <s v="L"/>
  </r>
  <r>
    <x v="9"/>
    <x v="2"/>
    <s v="entire"/>
    <n v="22"/>
    <n v="279"/>
    <n v="301"/>
    <n v="5000"/>
    <x v="102"/>
    <s v="live"/>
    <s v="Koeleria cristata"/>
    <s v="Unburned"/>
    <s v="FS"/>
    <s v="Unseeded"/>
    <n v="5.58"/>
    <s v="G"/>
  </r>
  <r>
    <x v="9"/>
    <x v="2"/>
    <s v="entire"/>
    <n v="18"/>
    <n v="1130"/>
    <n v="1148"/>
    <n v="5000"/>
    <x v="79"/>
    <s v="live"/>
    <s v="Pseudotsuga menziesii"/>
    <s v="Unburned"/>
    <s v="FS"/>
    <s v="Unseeded"/>
    <n v="22.6"/>
    <s v="T"/>
  </r>
  <r>
    <x v="9"/>
    <x v="2"/>
    <s v="entire"/>
    <n v="10"/>
    <n v="50"/>
    <n v="60"/>
    <n v="5000"/>
    <x v="35"/>
    <s v="live"/>
    <s v="Carex spp."/>
    <s v="Unburned"/>
    <s v="FS"/>
    <s v="Unseeded"/>
    <n v="1"/>
    <s v="G"/>
  </r>
  <r>
    <x v="9"/>
    <x v="2"/>
    <s v="entire"/>
    <n v="7"/>
    <n v="126"/>
    <n v="133"/>
    <n v="5000"/>
    <x v="97"/>
    <s v="live"/>
    <s v="Senecio sp."/>
    <s v="Unburned"/>
    <s v="FS"/>
    <s v="Unseeded"/>
    <n v="2.52"/>
    <s v="F"/>
  </r>
  <r>
    <x v="9"/>
    <x v="2"/>
    <s v="entire"/>
    <n v="0"/>
    <n v="1250"/>
    <n v="1250"/>
    <n v="5000"/>
    <x v="2"/>
    <s v="live"/>
    <s v="Pinus ponderosa"/>
    <s v="Unburned"/>
    <s v="FS"/>
    <s v="Unseeded"/>
    <n v="25"/>
    <s v="T"/>
  </r>
  <r>
    <x v="9"/>
    <x v="2"/>
    <s v="entire"/>
    <n v="0"/>
    <n v="6"/>
    <n v="6"/>
    <n v="5000"/>
    <x v="33"/>
    <s v="dead"/>
    <s v="Ipomopsis aggregata"/>
    <s v="Unburned"/>
    <s v="FS"/>
    <s v="Unseeded"/>
    <n v="0.12"/>
    <s v="F"/>
  </r>
  <r>
    <x v="9"/>
    <x v="2"/>
    <s v="entire"/>
    <n v="0"/>
    <n v="54"/>
    <n v="54"/>
    <n v="5000"/>
    <x v="98"/>
    <s v="live"/>
    <s v="Solidago spp."/>
    <s v="Unburned"/>
    <s v="FS"/>
    <s v="Unseeded"/>
    <n v="1.08"/>
    <s v="F"/>
  </r>
  <r>
    <x v="9"/>
    <x v="2"/>
    <s v="entire"/>
    <n v="0"/>
    <n v="35"/>
    <n v="35"/>
    <n v="5000"/>
    <x v="88"/>
    <s v="live"/>
    <s v="Festuca arizonica"/>
    <s v="Unburned"/>
    <s v="FS"/>
    <s v="Unseeded"/>
    <n v="0.70000000000000007"/>
    <s v="G"/>
  </r>
  <r>
    <x v="9"/>
    <x v="2"/>
    <s v="entire"/>
    <n v="0"/>
    <n v="4"/>
    <n v="4"/>
    <n v="5000"/>
    <x v="140"/>
    <s v="live"/>
    <s v="Pinus flexilis"/>
    <s v="Unburned"/>
    <s v="FS"/>
    <s v="Unseeded"/>
    <n v="0.08"/>
    <s v="T"/>
  </r>
  <r>
    <x v="9"/>
    <x v="2"/>
    <s v="entire"/>
    <n v="0"/>
    <n v="3"/>
    <n v="3"/>
    <n v="5000"/>
    <x v="33"/>
    <s v="live"/>
    <s v="Ipomopsis aggregata"/>
    <s v="Unburned"/>
    <s v="FS"/>
    <s v="Unseeded"/>
    <n v="0.06"/>
    <s v="F"/>
  </r>
  <r>
    <x v="9"/>
    <x v="2"/>
    <s v="entire"/>
    <n v="0"/>
    <n v="46"/>
    <n v="46"/>
    <n v="5000"/>
    <x v="19"/>
    <s v="live"/>
    <s v="Lithospermum multiflorum"/>
    <s v="Unburned"/>
    <s v="FS"/>
    <s v="Unseeded"/>
    <n v="0.91999999999999993"/>
    <s v="F"/>
  </r>
  <r>
    <x v="9"/>
    <x v="2"/>
    <s v="entire"/>
    <n v="0"/>
    <n v="24"/>
    <n v="24"/>
    <n v="5000"/>
    <x v="16"/>
    <s v="live"/>
    <s v="Geranium caespitosum"/>
    <s v="Unburned"/>
    <s v="FS"/>
    <s v="Unseeded"/>
    <n v="0.48"/>
    <s v="F"/>
  </r>
  <r>
    <x v="9"/>
    <x v="3"/>
    <s v="entire"/>
    <n v="2255"/>
    <n v="69"/>
    <n v="2324"/>
    <n v="5010"/>
    <x v="3"/>
    <s v="live"/>
    <s v="Litter"/>
    <s v="Unburned"/>
    <s v="FS"/>
    <s v="Unseeded"/>
    <n v="1.3772455089820359"/>
    <s v="L"/>
  </r>
  <r>
    <x v="9"/>
    <x v="3"/>
    <s v="entire"/>
    <n v="1472"/>
    <n v="0"/>
    <n v="1472"/>
    <n v="5010"/>
    <x v="47"/>
    <s v="live"/>
    <s v="Pumice soil"/>
    <s v="Unburned"/>
    <s v="FS"/>
    <s v="Unseeded"/>
    <n v="0"/>
    <s v="B"/>
  </r>
  <r>
    <x v="9"/>
    <x v="3"/>
    <s v="entire"/>
    <n v="745"/>
    <n v="0"/>
    <n v="745"/>
    <n v="5010"/>
    <x v="34"/>
    <s v="live"/>
    <s v="combined soil,pumc,grav,rock"/>
    <s v="Unburned"/>
    <s v="FS"/>
    <s v="Unseeded"/>
    <n v="0"/>
    <s v="F"/>
  </r>
  <r>
    <x v="9"/>
    <x v="3"/>
    <s v="entire"/>
    <n v="260"/>
    <n v="0"/>
    <n v="260"/>
    <n v="5010"/>
    <x v="6"/>
    <s v="live"/>
    <s v="Rock"/>
    <s v="Unburned"/>
    <s v="FS"/>
    <s v="Unseeded"/>
    <n v="0"/>
    <s v="B"/>
  </r>
  <r>
    <x v="9"/>
    <x v="3"/>
    <s v="entire"/>
    <n v="125"/>
    <n v="1306"/>
    <n v="1431"/>
    <n v="5010"/>
    <x v="12"/>
    <s v="live"/>
    <s v="Muhlenbergia montana"/>
    <s v="Unburned"/>
    <s v="FS"/>
    <s v="Unseeded"/>
    <n v="26.067864271457086"/>
    <s v="G"/>
  </r>
  <r>
    <x v="9"/>
    <x v="3"/>
    <s v="entire"/>
    <n v="70"/>
    <n v="23"/>
    <n v="93"/>
    <n v="5010"/>
    <x v="4"/>
    <s v="live"/>
    <s v="Dead wood"/>
    <s v="Unburned"/>
    <s v="FS"/>
    <s v="Unseeded"/>
    <n v="0.45908183632734528"/>
    <s v="L"/>
  </r>
  <r>
    <x v="9"/>
    <x v="3"/>
    <s v="entire"/>
    <n v="38"/>
    <n v="262"/>
    <n v="300"/>
    <n v="5010"/>
    <x v="32"/>
    <s v="live"/>
    <s v="Verbascum thapsus"/>
    <s v="Unburned"/>
    <s v="FS"/>
    <s v="Unseeded"/>
    <n v="5.2295409181636732"/>
    <s v="F"/>
  </r>
  <r>
    <x v="9"/>
    <x v="3"/>
    <s v="entire"/>
    <n v="12"/>
    <n v="0"/>
    <n v="12"/>
    <n v="5010"/>
    <x v="27"/>
    <s v="live"/>
    <s v="Animal feces"/>
    <s v="Unburned"/>
    <s v="FS"/>
    <s v="Unseeded"/>
    <n v="0"/>
    <s v="L"/>
  </r>
  <r>
    <x v="9"/>
    <x v="3"/>
    <s v="entire"/>
    <n v="8"/>
    <n v="27"/>
    <n v="35"/>
    <n v="5010"/>
    <x v="35"/>
    <s v="live"/>
    <s v="Carex spp."/>
    <s v="Unburned"/>
    <s v="FS"/>
    <s v="Unseeded"/>
    <n v="0.53892215568862278"/>
    <s v="G"/>
  </r>
  <r>
    <x v="9"/>
    <x v="3"/>
    <s v="entire"/>
    <n v="8"/>
    <n v="156"/>
    <n v="164"/>
    <n v="5010"/>
    <x v="123"/>
    <s v="live"/>
    <s v="Solidago wrightii"/>
    <s v="Unburned"/>
    <s v="FS"/>
    <s v="Unseeded"/>
    <n v="3.1137724550898205"/>
    <s v="F"/>
  </r>
  <r>
    <x v="9"/>
    <x v="3"/>
    <s v="entire"/>
    <n v="7"/>
    <n v="0"/>
    <n v="7"/>
    <n v="5010"/>
    <x v="54"/>
    <s v="live"/>
    <s v="Moss"/>
    <s v="Unburned"/>
    <s v="FS"/>
    <s v="Unseeded"/>
    <n v="0"/>
    <s v="C"/>
  </r>
  <r>
    <x v="9"/>
    <x v="3"/>
    <s v="entire"/>
    <n v="5"/>
    <n v="44"/>
    <n v="49"/>
    <n v="5010"/>
    <x v="33"/>
    <s v="live"/>
    <s v="Ipomopsis aggregata"/>
    <s v="Unburned"/>
    <s v="FS"/>
    <s v="Unseeded"/>
    <n v="0.8782435129740519"/>
    <s v="F"/>
  </r>
  <r>
    <x v="9"/>
    <x v="3"/>
    <s v="entire"/>
    <n v="2"/>
    <n v="58"/>
    <n v="60"/>
    <n v="5010"/>
    <x v="117"/>
    <s v="live"/>
    <s v="Senecio wootonii"/>
    <s v="Unburned"/>
    <s v="FS"/>
    <s v="Unseeded"/>
    <n v="1.1576846307385229"/>
    <s v="F"/>
  </r>
  <r>
    <x v="9"/>
    <x v="3"/>
    <s v="entire"/>
    <n v="2"/>
    <n v="24"/>
    <n v="26"/>
    <n v="5010"/>
    <x v="114"/>
    <s v="live"/>
    <s v="Packera fendleri (was Senecio fendleri)"/>
    <s v="Unburned"/>
    <s v="FS"/>
    <s v="Unseeded"/>
    <n v="0.47904191616766467"/>
    <s v="F"/>
  </r>
  <r>
    <x v="9"/>
    <x v="3"/>
    <s v="entire"/>
    <n v="1"/>
    <n v="4"/>
    <n v="5"/>
    <n v="5010"/>
    <x v="44"/>
    <s v="live"/>
    <s v="Bahia dissecta"/>
    <s v="Unburned"/>
    <s v="FS"/>
    <s v="Unseeded"/>
    <n v="7.9840319361277445E-2"/>
    <s v="F"/>
  </r>
  <r>
    <x v="9"/>
    <x v="3"/>
    <s v="entire"/>
    <n v="0"/>
    <n v="4"/>
    <n v="4"/>
    <n v="5010"/>
    <x v="141"/>
    <s v="dead"/>
    <s v="Chrysopsis villosa"/>
    <s v="Unburned"/>
    <s v="FS"/>
    <s v="Unseeded"/>
    <n v="7.9840319361277445E-2"/>
    <s v="F"/>
  </r>
  <r>
    <x v="9"/>
    <x v="3"/>
    <s v="entire"/>
    <n v="0"/>
    <n v="25"/>
    <n v="25"/>
    <n v="5010"/>
    <x v="110"/>
    <s v="live"/>
    <s v="Erysimum capitatum"/>
    <s v="Unburned"/>
    <s v="FS"/>
    <s v="Unseeded"/>
    <n v="0.49900199600798401"/>
    <s v="F"/>
  </r>
  <r>
    <x v="9"/>
    <x v="3"/>
    <s v="entire"/>
    <n v="0"/>
    <n v="14"/>
    <n v="14"/>
    <n v="5010"/>
    <x v="19"/>
    <s v="live"/>
    <s v="Lithospermum multiflorum"/>
    <s v="Unburned"/>
    <s v="FS"/>
    <s v="Unseeded"/>
    <n v="0.27944111776447106"/>
    <s v="F"/>
  </r>
  <r>
    <x v="9"/>
    <x v="3"/>
    <s v="entire"/>
    <n v="0"/>
    <n v="32"/>
    <n v="32"/>
    <n v="5010"/>
    <x v="142"/>
    <s v="live"/>
    <s v="Machaeranthera tanacetifolia"/>
    <s v="Unburned"/>
    <s v="FS"/>
    <s v="Unseeded"/>
    <n v="0.63872255489021956"/>
    <s v="F"/>
  </r>
  <r>
    <x v="9"/>
    <x v="3"/>
    <s v="entire"/>
    <n v="0"/>
    <n v="23"/>
    <n v="23"/>
    <n v="5010"/>
    <x v="102"/>
    <s v="live"/>
    <s v="Koeleria cristata"/>
    <s v="Unburned"/>
    <s v="FS"/>
    <s v="Unseeded"/>
    <n v="0.45908183632734528"/>
    <s v="G"/>
  </r>
  <r>
    <x v="9"/>
    <x v="3"/>
    <s v="entire"/>
    <n v="0"/>
    <n v="25"/>
    <n v="25"/>
    <n v="5010"/>
    <x v="110"/>
    <s v="dead"/>
    <s v="Erysimum capitatum"/>
    <s v="Unburned"/>
    <s v="FS"/>
    <s v="Unseeded"/>
    <n v="0.49900199600798401"/>
    <s v="F"/>
  </r>
  <r>
    <x v="9"/>
    <x v="3"/>
    <s v="entire"/>
    <n v="0"/>
    <n v="8"/>
    <n v="8"/>
    <n v="5010"/>
    <x v="143"/>
    <s v="dead"/>
    <s v="Eriogonum sp."/>
    <s v="Unburned"/>
    <s v="FS"/>
    <s v="Unseeded"/>
    <n v="0.15968063872255489"/>
    <s v="F"/>
  </r>
  <r>
    <x v="9"/>
    <x v="3"/>
    <s v="entire"/>
    <n v="0"/>
    <n v="32"/>
    <n v="32"/>
    <n v="5010"/>
    <x v="144"/>
    <s v="live"/>
    <s v="Cryptantha jamesii"/>
    <s v="Unburned"/>
    <s v="FS"/>
    <s v="Unseeded"/>
    <n v="0.63872255489021956"/>
    <s v="F"/>
  </r>
  <r>
    <x v="9"/>
    <x v="4"/>
    <s v="entire"/>
    <n v="2069"/>
    <n v="77"/>
    <n v="2146"/>
    <n v="4968"/>
    <x v="3"/>
    <s v="live"/>
    <s v="Litter"/>
    <s v="Unburned"/>
    <s v="FS"/>
    <s v="Unseeded"/>
    <n v="1.5499194847020934"/>
    <s v="L"/>
  </r>
  <r>
    <x v="9"/>
    <x v="4"/>
    <s v="entire"/>
    <n v="1827"/>
    <n v="0"/>
    <n v="1827"/>
    <n v="4968"/>
    <x v="47"/>
    <s v="live"/>
    <s v="Pumice soil"/>
    <s v="Unburned"/>
    <s v="FS"/>
    <s v="Unseeded"/>
    <n v="0"/>
    <s v="B"/>
  </r>
  <r>
    <x v="9"/>
    <x v="4"/>
    <s v="entire"/>
    <n v="423"/>
    <n v="0"/>
    <n v="423"/>
    <n v="4968"/>
    <x v="34"/>
    <s v="live"/>
    <s v="combined soil,pumc,grav,rock"/>
    <s v="Unburned"/>
    <s v="FS"/>
    <s v="Unseeded"/>
    <n v="0"/>
    <s v="F"/>
  </r>
  <r>
    <x v="9"/>
    <x v="4"/>
    <s v="entire"/>
    <n v="355"/>
    <n v="2400"/>
    <n v="2755"/>
    <n v="4968"/>
    <x v="26"/>
    <s v="live"/>
    <s v="Unidentified grass"/>
    <s v="Unburned"/>
    <s v="FS"/>
    <s v="Unseeded"/>
    <n v="48.309178743961354"/>
    <s v="G"/>
  </r>
  <r>
    <x v="9"/>
    <x v="4"/>
    <s v="entire"/>
    <n v="95"/>
    <n v="271"/>
    <n v="366"/>
    <n v="4968"/>
    <x v="32"/>
    <s v="live"/>
    <s v="Verbascum thapsus"/>
    <s v="Unburned"/>
    <s v="FS"/>
    <s v="Unseeded"/>
    <n v="5.4549114331723025"/>
    <s v="F"/>
  </r>
  <r>
    <x v="9"/>
    <x v="4"/>
    <s v="entire"/>
    <n v="86"/>
    <n v="304"/>
    <n v="390"/>
    <n v="4968"/>
    <x v="2"/>
    <s v="dead"/>
    <s v="Pinus ponderosa"/>
    <s v="Unburned"/>
    <s v="FS"/>
    <s v="Unseeded"/>
    <n v="6.1191626409017719"/>
    <s v="T"/>
  </r>
  <r>
    <x v="9"/>
    <x v="4"/>
    <s v="entire"/>
    <n v="56"/>
    <n v="45"/>
    <n v="101"/>
    <n v="4968"/>
    <x v="4"/>
    <s v="live"/>
    <s v="Dead wood"/>
    <s v="Unburned"/>
    <s v="FS"/>
    <s v="Unseeded"/>
    <n v="0.90579710144927539"/>
    <s v="L"/>
  </r>
  <r>
    <x v="9"/>
    <x v="4"/>
    <s v="entire"/>
    <n v="40"/>
    <n v="500"/>
    <n v="540"/>
    <n v="4968"/>
    <x v="2"/>
    <s v="live"/>
    <s v="Pinus ponderosa"/>
    <s v="Unburned"/>
    <s v="FS"/>
    <s v="Unseeded"/>
    <n v="10.064412238325282"/>
    <s v="T"/>
  </r>
  <r>
    <x v="9"/>
    <x v="4"/>
    <s v="entire"/>
    <n v="10"/>
    <n v="0"/>
    <n v="10"/>
    <n v="4968"/>
    <x v="26"/>
    <s v="dead"/>
    <s v="Unidentified grass"/>
    <s v="Unburned"/>
    <s v="FS"/>
    <s v="Unseeded"/>
    <n v="0"/>
    <s v="G"/>
  </r>
  <r>
    <x v="9"/>
    <x v="4"/>
    <s v="entire"/>
    <n v="7"/>
    <n v="558"/>
    <n v="565"/>
    <n v="4968"/>
    <x v="41"/>
    <s v="live"/>
    <s v="Unidentified forb"/>
    <s v="Unburned"/>
    <s v="FS"/>
    <s v="Unseeded"/>
    <n v="11.231884057971014"/>
    <s v="F"/>
  </r>
  <r>
    <x v="9"/>
    <x v="4"/>
    <s v="entire"/>
    <n v="0"/>
    <n v="35"/>
    <n v="35"/>
    <n v="4968"/>
    <x v="41"/>
    <s v="dead"/>
    <s v="Unidentified forb"/>
    <s v="Unburned"/>
    <s v="FS"/>
    <s v="Unseeded"/>
    <n v="0.70450885668276975"/>
    <s v="F"/>
  </r>
  <r>
    <x v="9"/>
    <x v="4"/>
    <s v="entire"/>
    <n v="0"/>
    <n v="2"/>
    <n v="2"/>
    <n v="4968"/>
    <x v="32"/>
    <s v="dead"/>
    <s v="Verbascum thapsus"/>
    <s v="Unburned"/>
    <s v="FS"/>
    <s v="Unseeded"/>
    <n v="4.0257648953301126E-2"/>
    <s v="F"/>
  </r>
  <r>
    <x v="9"/>
    <x v="5"/>
    <s v="entire"/>
    <n v="1893"/>
    <n v="0"/>
    <n v="1893"/>
    <n v="5030"/>
    <x v="47"/>
    <s v="live"/>
    <s v="Pumice soil"/>
    <s v="Unburned"/>
    <s v="FS"/>
    <s v="Unseeded"/>
    <n v="0"/>
    <s v="B"/>
  </r>
  <r>
    <x v="9"/>
    <x v="5"/>
    <s v="entire"/>
    <n v="1393"/>
    <n v="506"/>
    <n v="1899"/>
    <n v="5030"/>
    <x v="3"/>
    <s v="live"/>
    <s v="Litter"/>
    <s v="Unburned"/>
    <s v="FS"/>
    <s v="Unseeded"/>
    <n v="10.059642147117296"/>
    <s v="L"/>
  </r>
  <r>
    <x v="9"/>
    <x v="5"/>
    <s v="entire"/>
    <n v="616"/>
    <n v="0"/>
    <n v="616"/>
    <n v="5030"/>
    <x v="34"/>
    <s v="live"/>
    <s v="combined soil,pumc,grav,rock"/>
    <s v="Unburned"/>
    <s v="FS"/>
    <s v="Unseeded"/>
    <n v="0"/>
    <s v="F"/>
  </r>
  <r>
    <x v="9"/>
    <x v="5"/>
    <s v="entire"/>
    <n v="577"/>
    <n v="2247"/>
    <n v="2824"/>
    <n v="5030"/>
    <x v="12"/>
    <s v="live"/>
    <s v="Muhlenbergia montana"/>
    <s v="Unburned"/>
    <s v="FS"/>
    <s v="Unseeded"/>
    <n v="44.671968190854869"/>
    <s v="G"/>
  </r>
  <r>
    <x v="9"/>
    <x v="5"/>
    <s v="entire"/>
    <n v="284"/>
    <n v="0"/>
    <n v="284"/>
    <n v="5030"/>
    <x v="6"/>
    <s v="live"/>
    <s v="Rock"/>
    <s v="Unburned"/>
    <s v="FS"/>
    <s v="Unseeded"/>
    <n v="0"/>
    <s v="B"/>
  </r>
  <r>
    <x v="9"/>
    <x v="5"/>
    <s v="entire"/>
    <n v="55"/>
    <n v="168"/>
    <n v="223"/>
    <n v="5030"/>
    <x v="2"/>
    <s v="dead"/>
    <s v="Pinus ponderosa"/>
    <s v="Unburned"/>
    <s v="FS"/>
    <s v="Unseeded"/>
    <n v="3.3399602385685885"/>
    <s v="T"/>
  </r>
  <r>
    <x v="9"/>
    <x v="5"/>
    <s v="entire"/>
    <n v="49"/>
    <n v="67"/>
    <n v="116"/>
    <n v="5030"/>
    <x v="12"/>
    <s v="dead"/>
    <s v="Muhlenbergia montana"/>
    <s v="Unburned"/>
    <s v="FS"/>
    <s v="Unseeded"/>
    <n v="1.3320079522862822"/>
    <s v="G"/>
  </r>
  <r>
    <x v="9"/>
    <x v="5"/>
    <s v="entire"/>
    <n v="36"/>
    <n v="199"/>
    <n v="235"/>
    <n v="5030"/>
    <x v="145"/>
    <s v="live"/>
    <s v="Koeleria micrantha"/>
    <s v="Unburned"/>
    <s v="FS"/>
    <s v="Unseeded"/>
    <n v="3.9562624254473162"/>
    <s v="G"/>
  </r>
  <r>
    <x v="9"/>
    <x v="5"/>
    <s v="entire"/>
    <n v="32"/>
    <n v="0"/>
    <n v="32"/>
    <n v="5030"/>
    <x v="54"/>
    <s v="live"/>
    <s v="Moss"/>
    <s v="Unburned"/>
    <s v="FS"/>
    <s v="Unseeded"/>
    <n v="0"/>
    <s v="C"/>
  </r>
  <r>
    <x v="9"/>
    <x v="5"/>
    <s v="entire"/>
    <n v="28"/>
    <n v="47"/>
    <n v="75"/>
    <n v="5030"/>
    <x v="32"/>
    <s v="live"/>
    <s v="Verbascum thapsus"/>
    <s v="Unburned"/>
    <s v="FS"/>
    <s v="Unseeded"/>
    <n v="0.93439363817097409"/>
    <s v="F"/>
  </r>
  <r>
    <x v="9"/>
    <x v="5"/>
    <s v="entire"/>
    <n v="15"/>
    <n v="276"/>
    <n v="291"/>
    <n v="5030"/>
    <x v="146"/>
    <s v="live"/>
    <s v="Kuhnia chlorolepis"/>
    <s v="Unburned"/>
    <s v="FS"/>
    <s v="Unseeded"/>
    <n v="5.4870775347912524"/>
    <s v="F"/>
  </r>
  <r>
    <x v="9"/>
    <x v="5"/>
    <s v="entire"/>
    <n v="13"/>
    <n v="42"/>
    <n v="55"/>
    <n v="5030"/>
    <x v="4"/>
    <s v="live"/>
    <s v="Dead wood"/>
    <s v="Unburned"/>
    <s v="FS"/>
    <s v="Unseeded"/>
    <n v="0.83499005964214712"/>
    <s v="L"/>
  </r>
  <r>
    <x v="9"/>
    <x v="5"/>
    <s v="entire"/>
    <n v="12"/>
    <n v="0"/>
    <n v="12"/>
    <n v="5030"/>
    <x v="27"/>
    <s v="live"/>
    <s v="Animal feces"/>
    <s v="Unburned"/>
    <s v="FS"/>
    <s v="Unseeded"/>
    <n v="0"/>
    <s v="L"/>
  </r>
  <r>
    <x v="9"/>
    <x v="5"/>
    <s v="entire"/>
    <n v="7"/>
    <n v="46"/>
    <n v="53"/>
    <n v="5030"/>
    <x v="129"/>
    <s v="live"/>
    <s v="unknown Composite"/>
    <s v="Unburned"/>
    <s v="FS"/>
    <s v="Unseeded"/>
    <n v="0.91451292246520866"/>
    <s v="F"/>
  </r>
  <r>
    <x v="9"/>
    <x v="5"/>
    <s v="entire"/>
    <n v="5"/>
    <n v="6"/>
    <n v="11"/>
    <n v="5030"/>
    <x v="147"/>
    <s v="live"/>
    <s v="Anaphalis margaritacea"/>
    <s v="Unburned"/>
    <s v="FS"/>
    <s v="Unseeded"/>
    <n v="0.11928429423459246"/>
    <s v="F"/>
  </r>
  <r>
    <x v="9"/>
    <x v="5"/>
    <s v="entire"/>
    <n v="5"/>
    <n v="0"/>
    <n v="5"/>
    <n v="5030"/>
    <x v="146"/>
    <s v="dead"/>
    <s v="Kuhnia chlorolepis"/>
    <s v="Unburned"/>
    <s v="FS"/>
    <s v="Unseeded"/>
    <n v="0"/>
    <s v="F"/>
  </r>
  <r>
    <x v="9"/>
    <x v="5"/>
    <s v="entire"/>
    <n v="4"/>
    <n v="470"/>
    <n v="474"/>
    <n v="5030"/>
    <x v="79"/>
    <s v="dead"/>
    <s v="Pseudotsuga menziesii"/>
    <s v="Unburned"/>
    <s v="FS"/>
    <s v="Unseeded"/>
    <n v="9.3439363817097423"/>
    <s v="T"/>
  </r>
  <r>
    <x v="9"/>
    <x v="5"/>
    <s v="entire"/>
    <n v="3"/>
    <n v="10"/>
    <n v="13"/>
    <n v="5030"/>
    <x v="44"/>
    <s v="live"/>
    <s v="Bahia dissecta"/>
    <s v="Unburned"/>
    <s v="FS"/>
    <s v="Unseeded"/>
    <n v="0.19880715705765406"/>
    <s v="F"/>
  </r>
  <r>
    <x v="9"/>
    <x v="5"/>
    <s v="entire"/>
    <n v="2"/>
    <n v="56"/>
    <n v="58"/>
    <n v="5030"/>
    <x v="22"/>
    <s v="live"/>
    <s v="Robinia neomexicana"/>
    <s v="Unburned"/>
    <s v="FS"/>
    <s v="Unseeded"/>
    <n v="1.1133200795228628"/>
    <s v="S"/>
  </r>
  <r>
    <x v="9"/>
    <x v="5"/>
    <s v="entire"/>
    <n v="1"/>
    <n v="34"/>
    <n v="35"/>
    <n v="5030"/>
    <x v="19"/>
    <s v="live"/>
    <s v="Lithospermum multiflorum"/>
    <s v="Unburned"/>
    <s v="FS"/>
    <s v="Unseeded"/>
    <n v="0.67594433399602383"/>
    <s v="F"/>
  </r>
  <r>
    <x v="9"/>
    <x v="5"/>
    <s v="entire"/>
    <n v="0"/>
    <n v="466"/>
    <n v="466"/>
    <n v="5030"/>
    <x v="2"/>
    <s v="live"/>
    <s v="Pinus ponderosa"/>
    <s v="Unburned"/>
    <s v="FS"/>
    <s v="Unseeded"/>
    <n v="9.2644135188866805"/>
    <s v="T"/>
  </r>
  <r>
    <x v="9"/>
    <x v="5"/>
    <s v="entire"/>
    <n v="0"/>
    <n v="6"/>
    <n v="6"/>
    <n v="5030"/>
    <x v="71"/>
    <s v="live"/>
    <s v="Carex spp."/>
    <s v="Unburned"/>
    <s v="FS"/>
    <s v="Unseeded"/>
    <n v="0.11928429423459246"/>
    <s v="G"/>
  </r>
  <r>
    <x v="9"/>
    <x v="5"/>
    <s v="entire"/>
    <n v="0"/>
    <n v="36"/>
    <n v="36"/>
    <n v="5030"/>
    <x v="102"/>
    <s v="live"/>
    <s v="Koeleria cristata"/>
    <s v="Unburned"/>
    <s v="FS"/>
    <s v="Unseeded"/>
    <n v="0.71570576540755471"/>
    <s v="G"/>
  </r>
  <r>
    <x v="9"/>
    <x v="5"/>
    <s v="entire"/>
    <n v="0"/>
    <n v="4"/>
    <n v="4"/>
    <n v="5030"/>
    <x v="110"/>
    <s v="live"/>
    <s v="Erysimum capitatum"/>
    <s v="Unburned"/>
    <s v="FS"/>
    <s v="Unseeded"/>
    <n v="7.9522862823061632E-2"/>
    <s v="F"/>
  </r>
  <r>
    <x v="9"/>
    <x v="5"/>
    <s v="entire"/>
    <n v="0"/>
    <n v="2"/>
    <n v="2"/>
    <n v="5030"/>
    <x v="26"/>
    <s v="live"/>
    <s v="Unidentified grass"/>
    <s v="Unburned"/>
    <s v="FS"/>
    <s v="Unseeded"/>
    <n v="3.9761431411530816E-2"/>
    <s v="G"/>
  </r>
  <r>
    <x v="9"/>
    <x v="5"/>
    <s v="entire"/>
    <n v="0"/>
    <n v="4"/>
    <n v="4"/>
    <n v="5030"/>
    <x v="148"/>
    <s v="live"/>
    <s v="Senecio triangularis"/>
    <s v="Unburned"/>
    <s v="FS"/>
    <s v="Unseeded"/>
    <n v="7.9522862823061632E-2"/>
    <s v="G"/>
  </r>
  <r>
    <x v="9"/>
    <x v="5"/>
    <s v="entire"/>
    <n v="0"/>
    <n v="4"/>
    <n v="4"/>
    <n v="5030"/>
    <x v="32"/>
    <s v="dead"/>
    <s v="Verbascum thapsus"/>
    <s v="Unburned"/>
    <s v="FS"/>
    <s v="Unseeded"/>
    <n v="7.9522862823061632E-2"/>
    <s v="F"/>
  </r>
  <r>
    <x v="9"/>
    <x v="5"/>
    <s v="entire"/>
    <n v="0"/>
    <n v="8"/>
    <n v="8"/>
    <n v="5030"/>
    <x v="57"/>
    <s v="live"/>
    <s v="Viguiera multiflora"/>
    <s v="Unburned"/>
    <s v="FS"/>
    <s v="Unseeded"/>
    <n v="0.15904572564612326"/>
    <s v="F"/>
  </r>
  <r>
    <x v="9"/>
    <x v="5"/>
    <s v="entire"/>
    <n v="0"/>
    <n v="32"/>
    <n v="32"/>
    <n v="5030"/>
    <x v="73"/>
    <s v="live"/>
    <s v="Bromus tectorum"/>
    <s v="Unburned"/>
    <s v="FS"/>
    <s v="Unseeded"/>
    <n v="0.63618290258449306"/>
    <s v="G"/>
  </r>
  <r>
    <x v="9"/>
    <x v="5"/>
    <s v="entire"/>
    <n v="0"/>
    <n v="320"/>
    <n v="320"/>
    <n v="5030"/>
    <x v="42"/>
    <s v="live"/>
    <s v="Elymus elymoides"/>
    <s v="Unburned"/>
    <s v="FS"/>
    <s v="Unseeded"/>
    <n v="6.3618290258449299"/>
    <s v="G"/>
  </r>
  <r>
    <x v="9"/>
    <x v="5"/>
    <s v="entire"/>
    <n v="0"/>
    <n v="93"/>
    <n v="93"/>
    <n v="5030"/>
    <x v="16"/>
    <s v="live"/>
    <s v="Geranium caespitosum"/>
    <s v="Unburned"/>
    <s v="FS"/>
    <s v="Unseeded"/>
    <n v="1.8489065606361827"/>
    <s v="F"/>
  </r>
  <r>
    <x v="10"/>
    <x v="0"/>
    <s v="entire"/>
    <n v="3312"/>
    <n v="0"/>
    <n v="3312"/>
    <n v="5000"/>
    <x v="1"/>
    <s v="live"/>
    <s v="Soil"/>
    <s v="High"/>
    <s v="FS"/>
    <s v="Seeded"/>
    <n v="0"/>
    <s v="B"/>
  </r>
  <r>
    <x v="10"/>
    <x v="0"/>
    <s v="entire"/>
    <n v="1395"/>
    <n v="0"/>
    <n v="1395"/>
    <n v="5000"/>
    <x v="3"/>
    <s v="live"/>
    <s v="Litter"/>
    <s v="High"/>
    <s v="FS"/>
    <s v="Seeded"/>
    <n v="0"/>
    <s v="L"/>
  </r>
  <r>
    <x v="10"/>
    <x v="0"/>
    <s v="entire"/>
    <n v="155"/>
    <n v="0"/>
    <n v="155"/>
    <n v="5000"/>
    <x v="2"/>
    <s v="dead"/>
    <s v="Pinus ponderosa"/>
    <s v="High"/>
    <s v="FS"/>
    <s v="Seeded"/>
    <n v="0"/>
    <s v="T"/>
  </r>
  <r>
    <x v="10"/>
    <x v="0"/>
    <s v="entire"/>
    <n v="35"/>
    <n v="1230"/>
    <n v="1265"/>
    <n v="5000"/>
    <x v="7"/>
    <s v="live"/>
    <s v="Lolium multiflorum"/>
    <s v="High"/>
    <s v="FS"/>
    <s v="Seeded"/>
    <n v="24.6"/>
    <s v="G"/>
  </r>
  <r>
    <x v="10"/>
    <x v="0"/>
    <s v="entire"/>
    <n v="31"/>
    <n v="0"/>
    <n v="31"/>
    <n v="5000"/>
    <x v="4"/>
    <s v="live"/>
    <s v="Dead wood"/>
    <s v="High"/>
    <s v="FS"/>
    <s v="Seeded"/>
    <n v="0"/>
    <s v="L"/>
  </r>
  <r>
    <x v="10"/>
    <x v="0"/>
    <s v="entire"/>
    <n v="28"/>
    <n v="10"/>
    <n v="38"/>
    <n v="5000"/>
    <x v="77"/>
    <s v="live"/>
    <s v="Taraxacum officinale"/>
    <s v="High"/>
    <s v="FS"/>
    <s v="Seeded"/>
    <n v="0.2"/>
    <s v="F"/>
  </r>
  <r>
    <x v="10"/>
    <x v="0"/>
    <s v="entire"/>
    <n v="18"/>
    <n v="0"/>
    <n v="18"/>
    <n v="5000"/>
    <x v="27"/>
    <s v="live"/>
    <s v="Animal feces"/>
    <s v="High"/>
    <s v="FS"/>
    <s v="Seeded"/>
    <n v="0"/>
    <s v="L"/>
  </r>
  <r>
    <x v="10"/>
    <x v="0"/>
    <s v="entire"/>
    <n v="13"/>
    <n v="1096"/>
    <n v="1109"/>
    <n v="5000"/>
    <x v="5"/>
    <s v="live"/>
    <s v="bromus carinatus"/>
    <s v="High"/>
    <s v="FS"/>
    <s v="Seeded"/>
    <n v="21.92"/>
    <s v="G"/>
  </r>
  <r>
    <x v="10"/>
    <x v="0"/>
    <s v="entire"/>
    <n v="7"/>
    <n v="0"/>
    <n v="7"/>
    <n v="5000"/>
    <x v="22"/>
    <s v="dead"/>
    <s v="Robinia neomexicana"/>
    <s v="High"/>
    <s v="FS"/>
    <s v="Seeded"/>
    <n v="0"/>
    <s v="S"/>
  </r>
  <r>
    <x v="10"/>
    <x v="0"/>
    <s v="entire"/>
    <n v="3"/>
    <n v="33"/>
    <n v="36"/>
    <n v="5000"/>
    <x v="8"/>
    <s v="live"/>
    <s v="Bromus inermis"/>
    <s v="High"/>
    <s v="FS"/>
    <s v="Seeded"/>
    <n v="0.66"/>
    <s v="G"/>
  </r>
  <r>
    <x v="10"/>
    <x v="0"/>
    <s v="entire"/>
    <n v="2"/>
    <n v="33"/>
    <n v="35"/>
    <n v="5000"/>
    <x v="13"/>
    <s v="live"/>
    <s v="Carex spp."/>
    <s v="High"/>
    <s v="FS"/>
    <s v="Seeded"/>
    <n v="0.66"/>
    <s v="G"/>
  </r>
  <r>
    <x v="10"/>
    <x v="0"/>
    <s v="entire"/>
    <n v="1"/>
    <n v="831"/>
    <n v="832"/>
    <n v="5000"/>
    <x v="11"/>
    <s v="live"/>
    <s v="Quercus gambellii"/>
    <s v="High"/>
    <s v="FS"/>
    <s v="Seeded"/>
    <n v="16.619999999999997"/>
    <s v="S"/>
  </r>
  <r>
    <x v="10"/>
    <x v="0"/>
    <s v="entire"/>
    <n v="0"/>
    <n v="164"/>
    <n v="164"/>
    <n v="5000"/>
    <x v="65"/>
    <s v="live"/>
    <s v="Lolium perenne"/>
    <s v="High"/>
    <s v="FS"/>
    <s v="Seeded"/>
    <n v="3.2800000000000002"/>
    <s v="G"/>
  </r>
  <r>
    <x v="10"/>
    <x v="0"/>
    <s v="entire"/>
    <n v="0"/>
    <n v="78"/>
    <n v="78"/>
    <n v="5000"/>
    <x v="22"/>
    <s v="live"/>
    <s v="Robinia neomexicana"/>
    <s v="High"/>
    <s v="FS"/>
    <s v="Seeded"/>
    <n v="1.5599999999999998"/>
    <s v="S"/>
  </r>
  <r>
    <x v="10"/>
    <x v="0"/>
    <s v="entire"/>
    <n v="0"/>
    <n v="188"/>
    <n v="188"/>
    <n v="5000"/>
    <x v="10"/>
    <s v="live"/>
    <s v="Elymus trachycaulum"/>
    <s v="High"/>
    <s v="FS"/>
    <s v="Seeded"/>
    <n v="3.7600000000000002"/>
    <s v="G"/>
  </r>
  <r>
    <x v="10"/>
    <x v="0"/>
    <s v="entire"/>
    <n v="0"/>
    <n v="30"/>
    <n v="30"/>
    <n v="5000"/>
    <x v="11"/>
    <s v="dead"/>
    <s v="Quercus gambellii"/>
    <s v="High"/>
    <s v="FS"/>
    <s v="Seeded"/>
    <n v="0.6"/>
    <s v="S"/>
  </r>
  <r>
    <x v="10"/>
    <x v="0"/>
    <s v="entire"/>
    <n v="0"/>
    <n v="2"/>
    <n v="2"/>
    <n v="5000"/>
    <x v="93"/>
    <s v="live"/>
    <s v="Allium cernuum"/>
    <s v="High"/>
    <s v="FS"/>
    <s v="Seeded"/>
    <n v="0.04"/>
    <s v="F"/>
  </r>
  <r>
    <x v="10"/>
    <x v="0"/>
    <s v="entire"/>
    <n v="0"/>
    <n v="5"/>
    <n v="5"/>
    <n v="5000"/>
    <x v="149"/>
    <s v="live"/>
    <s v="Townsendia incana"/>
    <s v="High"/>
    <s v="FS"/>
    <s v="Seeded"/>
    <n v="0.1"/>
    <s v="F"/>
  </r>
  <r>
    <x v="10"/>
    <x v="0"/>
    <s v="entire"/>
    <n v="0"/>
    <n v="32"/>
    <n v="32"/>
    <n v="5000"/>
    <x v="14"/>
    <s v="live"/>
    <s v="Unidentified grass"/>
    <s v="High"/>
    <s v="FS"/>
    <s v="Seeded"/>
    <n v="0.64"/>
    <s v="G"/>
  </r>
  <r>
    <x v="10"/>
    <x v="0"/>
    <s v="entire"/>
    <n v="0"/>
    <n v="1"/>
    <n v="1"/>
    <n v="5000"/>
    <x v="41"/>
    <s v="live"/>
    <s v="Unidentified forb"/>
    <s v="High"/>
    <s v="FS"/>
    <s v="Seeded"/>
    <n v="0.02"/>
    <s v="F"/>
  </r>
  <r>
    <x v="10"/>
    <x v="0"/>
    <s v="entire"/>
    <n v="0"/>
    <n v="8"/>
    <n v="8"/>
    <n v="5000"/>
    <x v="150"/>
    <s v="live"/>
    <s v="Pseudocymopterus montanus"/>
    <s v="High"/>
    <s v="FS"/>
    <s v="Seeded"/>
    <n v="0.16"/>
    <s v="F"/>
  </r>
  <r>
    <x v="10"/>
    <x v="1"/>
    <s v="entire"/>
    <n v="3675"/>
    <n v="0"/>
    <n v="3675"/>
    <n v="5000"/>
    <x v="3"/>
    <s v="live"/>
    <s v="Litter"/>
    <s v="High"/>
    <s v="FS"/>
    <s v="Seeded"/>
    <n v="0"/>
    <s v="L"/>
  </r>
  <r>
    <x v="10"/>
    <x v="1"/>
    <s v="entire"/>
    <n v="758"/>
    <n v="0"/>
    <n v="758"/>
    <n v="5000"/>
    <x v="1"/>
    <s v="live"/>
    <s v="Soil"/>
    <s v="High"/>
    <s v="FS"/>
    <s v="Seeded"/>
    <n v="0"/>
    <s v="B"/>
  </r>
  <r>
    <x v="10"/>
    <x v="1"/>
    <s v="entire"/>
    <n v="232"/>
    <n v="0"/>
    <n v="232"/>
    <n v="5000"/>
    <x v="54"/>
    <s v="live"/>
    <s v="Moss"/>
    <s v="High"/>
    <s v="FS"/>
    <s v="Seeded"/>
    <n v="0"/>
    <s v="C"/>
  </r>
  <r>
    <x v="10"/>
    <x v="1"/>
    <s v="entire"/>
    <n v="109"/>
    <n v="0"/>
    <n v="109"/>
    <n v="5000"/>
    <x v="2"/>
    <s v="dead"/>
    <s v="Pinus ponderosa"/>
    <s v="High"/>
    <s v="FS"/>
    <s v="Seeded"/>
    <n v="0"/>
    <s v="T"/>
  </r>
  <r>
    <x v="10"/>
    <x v="1"/>
    <s v="entire"/>
    <n v="46"/>
    <n v="327"/>
    <n v="373"/>
    <n v="5000"/>
    <x v="10"/>
    <s v="live"/>
    <s v="Elymus trachycaulum"/>
    <s v="High"/>
    <s v="FS"/>
    <s v="Seeded"/>
    <n v="6.54"/>
    <s v="G"/>
  </r>
  <r>
    <x v="10"/>
    <x v="1"/>
    <s v="entire"/>
    <n v="38"/>
    <n v="0"/>
    <n v="38"/>
    <n v="5000"/>
    <x v="0"/>
    <s v="live"/>
    <s v="Gravel"/>
    <s v="High"/>
    <s v="FS"/>
    <s v="Seeded"/>
    <n v="0"/>
    <s v="B"/>
  </r>
  <r>
    <x v="10"/>
    <x v="1"/>
    <s v="entire"/>
    <n v="33"/>
    <n v="296"/>
    <n v="329"/>
    <n v="5000"/>
    <x v="5"/>
    <s v="live"/>
    <s v="bromus carinatus"/>
    <s v="High"/>
    <s v="FS"/>
    <s v="Seeded"/>
    <n v="5.92"/>
    <s v="G"/>
  </r>
  <r>
    <x v="10"/>
    <x v="1"/>
    <s v="entire"/>
    <n v="32"/>
    <n v="209"/>
    <n v="241"/>
    <n v="5000"/>
    <x v="8"/>
    <s v="live"/>
    <s v="Bromus inermis"/>
    <s v="High"/>
    <s v="FS"/>
    <s v="Seeded"/>
    <n v="4.18"/>
    <s v="G"/>
  </r>
  <r>
    <x v="10"/>
    <x v="1"/>
    <s v="entire"/>
    <n v="29"/>
    <n v="0"/>
    <n v="29"/>
    <n v="5000"/>
    <x v="4"/>
    <s v="live"/>
    <s v="Dead wood"/>
    <s v="High"/>
    <s v="FS"/>
    <s v="Seeded"/>
    <n v="0"/>
    <s v="L"/>
  </r>
  <r>
    <x v="10"/>
    <x v="1"/>
    <s v="entire"/>
    <n v="21"/>
    <n v="0"/>
    <n v="21"/>
    <n v="5000"/>
    <x v="27"/>
    <s v="live"/>
    <s v="Animal feces"/>
    <s v="High"/>
    <s v="FS"/>
    <s v="Seeded"/>
    <n v="0"/>
    <s v="L"/>
  </r>
  <r>
    <x v="10"/>
    <x v="1"/>
    <s v="entire"/>
    <n v="11"/>
    <n v="92"/>
    <n v="103"/>
    <n v="5000"/>
    <x v="13"/>
    <s v="live"/>
    <s v="Carex spp."/>
    <s v="High"/>
    <s v="FS"/>
    <s v="Seeded"/>
    <n v="1.8399999999999999"/>
    <s v="G"/>
  </r>
  <r>
    <x v="10"/>
    <x v="1"/>
    <s v="entire"/>
    <n v="9"/>
    <n v="33"/>
    <n v="42"/>
    <n v="5000"/>
    <x v="7"/>
    <s v="live"/>
    <s v="Lolium multiflorum"/>
    <s v="High"/>
    <s v="FS"/>
    <s v="Seeded"/>
    <n v="0.66"/>
    <s v="G"/>
  </r>
  <r>
    <x v="10"/>
    <x v="1"/>
    <s v="entire"/>
    <n v="3"/>
    <n v="7"/>
    <n v="10"/>
    <n v="5000"/>
    <x v="37"/>
    <s v="live"/>
    <s v="Bouteloua curtipendula"/>
    <s v="High"/>
    <s v="FS"/>
    <s v="Seeded"/>
    <n v="0.13999999999999999"/>
    <s v="G"/>
  </r>
  <r>
    <x v="10"/>
    <x v="1"/>
    <s v="entire"/>
    <n v="2"/>
    <n v="3"/>
    <n v="5"/>
    <n v="5000"/>
    <x v="95"/>
    <s v="live"/>
    <s v="Erigeron speciosus"/>
    <s v="High"/>
    <s v="FS"/>
    <s v="Seeded"/>
    <n v="0.06"/>
    <s v="F"/>
  </r>
  <r>
    <x v="10"/>
    <x v="1"/>
    <s v="entire"/>
    <n v="2"/>
    <n v="602"/>
    <n v="604"/>
    <n v="5000"/>
    <x v="11"/>
    <s v="live"/>
    <s v="Quercus gambellii"/>
    <s v="High"/>
    <s v="FS"/>
    <s v="Seeded"/>
    <n v="12.04"/>
    <s v="S"/>
  </r>
  <r>
    <x v="10"/>
    <x v="1"/>
    <s v="entire"/>
    <n v="0"/>
    <n v="2"/>
    <n v="2"/>
    <n v="5000"/>
    <x v="11"/>
    <s v="dead"/>
    <s v="Quercus gambellii"/>
    <s v="High"/>
    <s v="FS"/>
    <s v="Seeded"/>
    <n v="0.04"/>
    <s v="S"/>
  </r>
  <r>
    <x v="10"/>
    <x v="1"/>
    <s v="entire"/>
    <n v="0"/>
    <n v="262"/>
    <n v="262"/>
    <n v="5000"/>
    <x v="22"/>
    <s v="live"/>
    <s v="Robinia neomexicana"/>
    <s v="High"/>
    <s v="FS"/>
    <s v="Seeded"/>
    <n v="5.24"/>
    <s v="S"/>
  </r>
  <r>
    <x v="10"/>
    <x v="1"/>
    <s v="entire"/>
    <n v="0"/>
    <n v="23"/>
    <n v="23"/>
    <n v="5000"/>
    <x v="149"/>
    <s v="live"/>
    <s v="Townsendia incana"/>
    <s v="High"/>
    <s v="FS"/>
    <s v="Seeded"/>
    <n v="0.45999999999999996"/>
    <s v="F"/>
  </r>
  <r>
    <x v="10"/>
    <x v="1"/>
    <s v="entire"/>
    <n v="0"/>
    <n v="20"/>
    <n v="20"/>
    <n v="5000"/>
    <x v="26"/>
    <s v="dead"/>
    <s v="Unidentified grass"/>
    <s v="High"/>
    <s v="FS"/>
    <s v="Seeded"/>
    <n v="0.4"/>
    <s v="G"/>
  </r>
  <r>
    <x v="10"/>
    <x v="1"/>
    <s v="entire"/>
    <n v="0"/>
    <n v="1"/>
    <n v="1"/>
    <n v="5000"/>
    <x v="67"/>
    <s v="live"/>
    <s v="Achillea millefolium"/>
    <s v="High"/>
    <s v="FS"/>
    <s v="Seeded"/>
    <n v="0.02"/>
    <s v="F"/>
  </r>
  <r>
    <x v="10"/>
    <x v="1"/>
    <s v="entire"/>
    <n v="0"/>
    <n v="4"/>
    <n v="4"/>
    <n v="5000"/>
    <x v="10"/>
    <s v="dead"/>
    <s v="Elymus trachycaulum"/>
    <s v="High"/>
    <s v="FS"/>
    <s v="Seeded"/>
    <n v="0.08"/>
    <s v="G"/>
  </r>
  <r>
    <x v="10"/>
    <x v="1"/>
    <s v="entire"/>
    <n v="0"/>
    <n v="34"/>
    <n v="34"/>
    <n v="5000"/>
    <x v="5"/>
    <s v="dead"/>
    <s v="bromus carinatus"/>
    <s v="High"/>
    <s v="FS"/>
    <s v="Seeded"/>
    <n v="0.67999999999999994"/>
    <s v="G"/>
  </r>
  <r>
    <x v="10"/>
    <x v="1"/>
    <s v="entire"/>
    <n v="0"/>
    <n v="3"/>
    <n v="3"/>
    <n v="5000"/>
    <x v="93"/>
    <s v="live"/>
    <s v="Allium cernuum"/>
    <s v="High"/>
    <s v="FS"/>
    <s v="Seeded"/>
    <n v="0.06"/>
    <s v="F"/>
  </r>
  <r>
    <x v="10"/>
    <x v="1"/>
    <s v="entire"/>
    <n v="0"/>
    <n v="4"/>
    <n v="4"/>
    <n v="5000"/>
    <x v="77"/>
    <s v="live"/>
    <s v="Taraxacum officinale"/>
    <s v="High"/>
    <s v="FS"/>
    <s v="Seeded"/>
    <n v="0.08"/>
    <s v="F"/>
  </r>
  <r>
    <x v="10"/>
    <x v="1"/>
    <s v="entire"/>
    <n v="0"/>
    <n v="1"/>
    <n v="1"/>
    <n v="5000"/>
    <x v="7"/>
    <s v="dead"/>
    <s v="Lolium multiflorum"/>
    <s v="High"/>
    <s v="FS"/>
    <s v="Seeded"/>
    <n v="0.02"/>
    <s v="G"/>
  </r>
  <r>
    <x v="10"/>
    <x v="1"/>
    <s v="entire"/>
    <n v="0"/>
    <n v="8"/>
    <n v="8"/>
    <n v="5000"/>
    <x v="8"/>
    <s v="dead"/>
    <s v="Bromus inermis"/>
    <s v="High"/>
    <s v="FS"/>
    <s v="Seeded"/>
    <n v="0.16"/>
    <s v="G"/>
  </r>
  <r>
    <x v="10"/>
    <x v="2"/>
    <s v="entire"/>
    <n v="2885"/>
    <n v="0"/>
    <n v="2885"/>
    <n v="5000"/>
    <x v="3"/>
    <s v="live"/>
    <s v="Litter"/>
    <s v="High"/>
    <s v="FS"/>
    <s v="Seeded"/>
    <n v="0"/>
    <s v="L"/>
  </r>
  <r>
    <x v="10"/>
    <x v="2"/>
    <s v="entire"/>
    <n v="1447"/>
    <n v="3364"/>
    <n v="4811"/>
    <n v="5000"/>
    <x v="8"/>
    <s v="live"/>
    <s v="Bromus inermis"/>
    <s v="High"/>
    <s v="FS"/>
    <s v="Seeded"/>
    <n v="67.28"/>
    <s v="G"/>
  </r>
  <r>
    <x v="10"/>
    <x v="2"/>
    <s v="entire"/>
    <n v="526"/>
    <n v="353"/>
    <n v="879"/>
    <n v="5000"/>
    <x v="4"/>
    <s v="live"/>
    <s v="Dead wood"/>
    <s v="High"/>
    <s v="FS"/>
    <s v="Seeded"/>
    <n v="7.06"/>
    <s v="L"/>
  </r>
  <r>
    <x v="10"/>
    <x v="2"/>
    <s v="entire"/>
    <n v="88"/>
    <n v="0"/>
    <n v="88"/>
    <n v="5000"/>
    <x v="151"/>
    <s v="live"/>
    <s v="Agropyron smithii"/>
    <s v="High"/>
    <s v="FS"/>
    <s v="Seeded"/>
    <n v="0"/>
    <s v="G"/>
  </r>
  <r>
    <x v="10"/>
    <x v="2"/>
    <s v="entire"/>
    <n v="30"/>
    <n v="0"/>
    <n v="30"/>
    <n v="5000"/>
    <x v="2"/>
    <s v="dead"/>
    <s v="Pinus ponderosa"/>
    <s v="High"/>
    <s v="FS"/>
    <s v="Seeded"/>
    <n v="0"/>
    <s v="T"/>
  </r>
  <r>
    <x v="10"/>
    <x v="2"/>
    <s v="entire"/>
    <n v="24"/>
    <n v="102"/>
    <n v="126"/>
    <n v="5000"/>
    <x v="37"/>
    <s v="live"/>
    <s v="Bouteloua curtipendula"/>
    <s v="High"/>
    <s v="FS"/>
    <s v="Seeded"/>
    <n v="2.04"/>
    <s v="G"/>
  </r>
  <r>
    <x v="10"/>
    <x v="2"/>
    <s v="entire"/>
    <n v="0"/>
    <n v="967"/>
    <n v="967"/>
    <n v="5000"/>
    <x v="11"/>
    <s v="live"/>
    <s v="Quercus gambellii"/>
    <s v="High"/>
    <s v="FS"/>
    <s v="Seeded"/>
    <n v="19.34"/>
    <s v="S"/>
  </r>
  <r>
    <x v="10"/>
    <x v="2"/>
    <s v="entire"/>
    <n v="0"/>
    <n v="432"/>
    <n v="432"/>
    <n v="5000"/>
    <x v="35"/>
    <s v="live"/>
    <s v="Carex spp."/>
    <s v="High"/>
    <s v="FS"/>
    <s v="Seeded"/>
    <n v="8.64"/>
    <s v="G"/>
  </r>
  <r>
    <x v="10"/>
    <x v="2"/>
    <s v="entire"/>
    <n v="0"/>
    <n v="706"/>
    <n v="706"/>
    <n v="5000"/>
    <x v="22"/>
    <s v="live"/>
    <s v="Robinia neomexicana"/>
    <s v="High"/>
    <s v="FS"/>
    <s v="Seeded"/>
    <n v="14.12"/>
    <s v="S"/>
  </r>
  <r>
    <x v="10"/>
    <x v="2"/>
    <s v="entire"/>
    <n v="0"/>
    <n v="32"/>
    <n v="32"/>
    <n v="5000"/>
    <x v="67"/>
    <s v="live"/>
    <s v="Achillea millefolium"/>
    <s v="High"/>
    <s v="FS"/>
    <s v="Seeded"/>
    <n v="0.64"/>
    <s v="F"/>
  </r>
  <r>
    <x v="10"/>
    <x v="2"/>
    <s v="entire"/>
    <n v="0"/>
    <n v="47"/>
    <n v="47"/>
    <n v="5000"/>
    <x v="66"/>
    <s v="live"/>
    <s v="Schizachyrium scoparius"/>
    <s v="High"/>
    <s v="FS"/>
    <s v="Seeded"/>
    <n v="0.94000000000000006"/>
    <s v="G"/>
  </r>
  <r>
    <x v="10"/>
    <x v="2"/>
    <s v="entire"/>
    <n v="0"/>
    <n v="5"/>
    <n v="5"/>
    <n v="5000"/>
    <x v="19"/>
    <s v="live"/>
    <s v="Lithospermum multiflorum"/>
    <s v="High"/>
    <s v="FS"/>
    <s v="Seeded"/>
    <n v="0.1"/>
    <s v="F"/>
  </r>
  <r>
    <x v="10"/>
    <x v="2"/>
    <s v="entire"/>
    <n v="0"/>
    <n v="26"/>
    <n v="26"/>
    <n v="5000"/>
    <x v="42"/>
    <s v="live"/>
    <s v="Elymus elymoides"/>
    <s v="High"/>
    <s v="FS"/>
    <s v="Seeded"/>
    <n v="0.52"/>
    <s v="G"/>
  </r>
  <r>
    <x v="10"/>
    <x v="2"/>
    <s v="entire"/>
    <n v="0"/>
    <n v="10"/>
    <n v="10"/>
    <n v="5000"/>
    <x v="111"/>
    <s v="live"/>
    <s v="Antennaria spp."/>
    <s v="High"/>
    <s v="FS"/>
    <s v="Seeded"/>
    <n v="0.2"/>
    <s v="F"/>
  </r>
  <r>
    <x v="10"/>
    <x v="2"/>
    <s v="entire"/>
    <n v="0"/>
    <n v="50"/>
    <n v="50"/>
    <n v="5000"/>
    <x v="102"/>
    <s v="live"/>
    <s v="Koeleria cristata"/>
    <s v="High"/>
    <s v="FS"/>
    <s v="Seeded"/>
    <n v="1"/>
    <s v="G"/>
  </r>
  <r>
    <x v="10"/>
    <x v="2"/>
    <s v="entire"/>
    <n v="0"/>
    <n v="10"/>
    <n v="10"/>
    <n v="5000"/>
    <x v="131"/>
    <s v="live"/>
    <s v="Erigeron divergens"/>
    <s v="High"/>
    <s v="FS"/>
    <s v="Seeded"/>
    <n v="0.2"/>
    <s v="F"/>
  </r>
  <r>
    <x v="10"/>
    <x v="3"/>
    <s v="entire"/>
    <n v="3790"/>
    <n v="0"/>
    <n v="3790"/>
    <n v="5015"/>
    <x v="34"/>
    <s v="live"/>
    <s v="combined soil,pumc,grav,rock"/>
    <s v="High"/>
    <s v="FS"/>
    <s v="Seeded"/>
    <n v="0"/>
    <s v="F"/>
  </r>
  <r>
    <x v="10"/>
    <x v="3"/>
    <s v="entire"/>
    <n v="980"/>
    <n v="0"/>
    <n v="980"/>
    <n v="5015"/>
    <x v="3"/>
    <s v="live"/>
    <s v="Litter"/>
    <s v="High"/>
    <s v="FS"/>
    <s v="Seeded"/>
    <n v="0"/>
    <s v="L"/>
  </r>
  <r>
    <x v="10"/>
    <x v="3"/>
    <s v="entire"/>
    <n v="107"/>
    <n v="423"/>
    <n v="530"/>
    <n v="5015"/>
    <x v="8"/>
    <s v="live"/>
    <s v="Bromus inermis"/>
    <s v="High"/>
    <s v="FS"/>
    <s v="Seeded"/>
    <n v="8.4346959122632104"/>
    <s v="G"/>
  </r>
  <r>
    <x v="10"/>
    <x v="3"/>
    <s v="entire"/>
    <n v="76"/>
    <n v="163"/>
    <n v="239"/>
    <n v="5015"/>
    <x v="4"/>
    <s v="live"/>
    <s v="Dead wood"/>
    <s v="High"/>
    <s v="FS"/>
    <s v="Seeded"/>
    <n v="3.25024925224327"/>
    <s v="L"/>
  </r>
  <r>
    <x v="10"/>
    <x v="3"/>
    <s v="entire"/>
    <n v="23"/>
    <n v="0"/>
    <n v="23"/>
    <n v="5015"/>
    <x v="47"/>
    <s v="live"/>
    <s v="Pumice soil"/>
    <s v="High"/>
    <s v="FS"/>
    <s v="Seeded"/>
    <n v="0"/>
    <s v="B"/>
  </r>
  <r>
    <x v="10"/>
    <x v="3"/>
    <s v="entire"/>
    <n v="16"/>
    <n v="455"/>
    <n v="471"/>
    <n v="5015"/>
    <x v="11"/>
    <s v="live"/>
    <s v="Quercus gambellii"/>
    <s v="High"/>
    <s v="FS"/>
    <s v="Seeded"/>
    <n v="9.0727816550348948"/>
    <s v="S"/>
  </r>
  <r>
    <x v="10"/>
    <x v="3"/>
    <s v="entire"/>
    <n v="10"/>
    <n v="708"/>
    <n v="718"/>
    <n v="5015"/>
    <x v="22"/>
    <s v="live"/>
    <s v="Robinia neomexicana"/>
    <s v="High"/>
    <s v="FS"/>
    <s v="Seeded"/>
    <n v="14.117647058823529"/>
    <s v="S"/>
  </r>
  <r>
    <x v="10"/>
    <x v="3"/>
    <s v="entire"/>
    <n v="9"/>
    <n v="98"/>
    <n v="107"/>
    <n v="5015"/>
    <x v="35"/>
    <s v="live"/>
    <s v="Carex spp."/>
    <s v="High"/>
    <s v="FS"/>
    <s v="Seeded"/>
    <n v="1.9541375872382853"/>
    <s v="G"/>
  </r>
  <r>
    <x v="10"/>
    <x v="3"/>
    <s v="entire"/>
    <n v="4"/>
    <n v="0"/>
    <n v="4"/>
    <n v="5015"/>
    <x v="48"/>
    <s v="dead"/>
    <s v="Unknown plant"/>
    <s v="High"/>
    <s v="FS"/>
    <s v="Seeded"/>
    <n v="0"/>
    <s v="F"/>
  </r>
  <r>
    <x v="10"/>
    <x v="3"/>
    <s v="entire"/>
    <n v="0"/>
    <n v="6"/>
    <n v="6"/>
    <n v="5015"/>
    <x v="129"/>
    <s v="dead"/>
    <s v="unknown Composite"/>
    <s v="High"/>
    <s v="FS"/>
    <s v="Seeded"/>
    <n v="0.11964107676969092"/>
    <s v="F"/>
  </r>
  <r>
    <x v="10"/>
    <x v="3"/>
    <s v="entire"/>
    <n v="0"/>
    <n v="4"/>
    <n v="4"/>
    <n v="5015"/>
    <x v="26"/>
    <s v="live"/>
    <s v="Unidentified grass"/>
    <s v="High"/>
    <s v="FS"/>
    <s v="Seeded"/>
    <n v="7.9760717846460619E-2"/>
    <s v="G"/>
  </r>
  <r>
    <x v="10"/>
    <x v="4"/>
    <s v="entire"/>
    <n v="1984"/>
    <n v="0"/>
    <n v="1984"/>
    <n v="5012"/>
    <x v="34"/>
    <s v="live"/>
    <s v="combined soil,pumc,grav,rock"/>
    <s v="High"/>
    <s v="FS"/>
    <s v="Seeded"/>
    <n v="0"/>
    <s v="F"/>
  </r>
  <r>
    <x v="10"/>
    <x v="4"/>
    <s v="entire"/>
    <n v="1508"/>
    <n v="11"/>
    <n v="1519"/>
    <n v="5012"/>
    <x v="3"/>
    <s v="live"/>
    <s v="Litter"/>
    <s v="High"/>
    <s v="FS"/>
    <s v="Seeded"/>
    <n v="0.2194732641660016"/>
    <s v="L"/>
  </r>
  <r>
    <x v="10"/>
    <x v="4"/>
    <s v="entire"/>
    <n v="1382"/>
    <n v="2589"/>
    <n v="3971"/>
    <n v="5012"/>
    <x v="8"/>
    <s v="live"/>
    <s v="Bromus inermis"/>
    <s v="High"/>
    <s v="FS"/>
    <s v="Seeded"/>
    <n v="51.656025538707105"/>
    <s v="G"/>
  </r>
  <r>
    <x v="10"/>
    <x v="4"/>
    <s v="entire"/>
    <n v="81"/>
    <n v="92"/>
    <n v="173"/>
    <n v="5012"/>
    <x v="4"/>
    <s v="live"/>
    <s v="Dead wood"/>
    <s v="High"/>
    <s v="FS"/>
    <s v="Seeded"/>
    <n v="1.8355945730247407"/>
    <s v="L"/>
  </r>
  <r>
    <x v="10"/>
    <x v="4"/>
    <s v="entire"/>
    <n v="17"/>
    <n v="655"/>
    <n v="672"/>
    <n v="5012"/>
    <x v="22"/>
    <s v="live"/>
    <s v="Robinia neomexicana"/>
    <s v="High"/>
    <s v="FS"/>
    <s v="Seeded"/>
    <n v="13.068635275339185"/>
    <s v="S"/>
  </r>
  <r>
    <x v="10"/>
    <x v="4"/>
    <s v="entire"/>
    <n v="13"/>
    <n v="208"/>
    <n v="221"/>
    <n v="5012"/>
    <x v="41"/>
    <s v="live"/>
    <s v="Unidentified forb"/>
    <s v="High"/>
    <s v="FS"/>
    <s v="Seeded"/>
    <n v="4.1500399042298488"/>
    <s v="F"/>
  </r>
  <r>
    <x v="10"/>
    <x v="4"/>
    <s v="entire"/>
    <n v="11"/>
    <n v="121"/>
    <n v="132"/>
    <n v="5012"/>
    <x v="26"/>
    <s v="live"/>
    <s v="Unidentified grass"/>
    <s v="High"/>
    <s v="FS"/>
    <s v="Seeded"/>
    <n v="2.4142059058260177"/>
    <s v="G"/>
  </r>
  <r>
    <x v="10"/>
    <x v="4"/>
    <s v="entire"/>
    <n v="10"/>
    <n v="0"/>
    <n v="10"/>
    <n v="5012"/>
    <x v="54"/>
    <s v="live"/>
    <s v="Moss"/>
    <s v="High"/>
    <s v="FS"/>
    <s v="Seeded"/>
    <n v="0"/>
    <s v="C"/>
  </r>
  <r>
    <x v="10"/>
    <x v="4"/>
    <s v="entire"/>
    <n v="5"/>
    <n v="977"/>
    <n v="982"/>
    <n v="5012"/>
    <x v="11"/>
    <s v="live"/>
    <s v="Quercus gambellii"/>
    <s v="High"/>
    <s v="FS"/>
    <s v="Seeded"/>
    <n v="19.493216280925779"/>
    <s v="S"/>
  </r>
  <r>
    <x v="10"/>
    <x v="4"/>
    <s v="entire"/>
    <n v="1"/>
    <n v="4"/>
    <n v="5"/>
    <n v="5012"/>
    <x v="22"/>
    <s v="dead"/>
    <s v="Robinia neomexicana"/>
    <s v="High"/>
    <s v="FS"/>
    <s v="Seeded"/>
    <n v="7.9808459696727854E-2"/>
    <s v="S"/>
  </r>
  <r>
    <x v="10"/>
    <x v="5"/>
    <s v="entire"/>
    <n v="2394"/>
    <n v="41"/>
    <n v="2435"/>
    <n v="5015"/>
    <x v="3"/>
    <s v="live"/>
    <s v="Litter"/>
    <s v="High"/>
    <s v="FS"/>
    <s v="Seeded"/>
    <n v="0.81754735792622135"/>
    <s v="L"/>
  </r>
  <r>
    <x v="10"/>
    <x v="5"/>
    <s v="entire"/>
    <n v="1304"/>
    <n v="0"/>
    <n v="1304"/>
    <n v="5015"/>
    <x v="34"/>
    <s v="live"/>
    <s v="combined soil,pumc,grav,rock"/>
    <s v="High"/>
    <s v="FS"/>
    <s v="Seeded"/>
    <n v="0"/>
    <s v="F"/>
  </r>
  <r>
    <x v="10"/>
    <x v="5"/>
    <s v="entire"/>
    <n v="761"/>
    <n v="2457"/>
    <n v="3218"/>
    <n v="5015"/>
    <x v="8"/>
    <s v="live"/>
    <s v="Bromus inermis"/>
    <s v="High"/>
    <s v="FS"/>
    <s v="Seeded"/>
    <n v="48.993020937188433"/>
    <s v="G"/>
  </r>
  <r>
    <x v="10"/>
    <x v="5"/>
    <s v="entire"/>
    <n v="144"/>
    <n v="0"/>
    <n v="144"/>
    <n v="5015"/>
    <x v="54"/>
    <s v="live"/>
    <s v="Moss"/>
    <s v="High"/>
    <s v="FS"/>
    <s v="Seeded"/>
    <n v="0"/>
    <s v="C"/>
  </r>
  <r>
    <x v="10"/>
    <x v="5"/>
    <s v="entire"/>
    <n v="127"/>
    <n v="0"/>
    <n v="127"/>
    <n v="5015"/>
    <x v="100"/>
    <s v="live"/>
    <s v="Cryptogam"/>
    <s v="High"/>
    <s v="FS"/>
    <s v="Seeded"/>
    <n v="0"/>
    <s v="C"/>
  </r>
  <r>
    <x v="10"/>
    <x v="5"/>
    <s v="entire"/>
    <n v="116"/>
    <n v="153"/>
    <n v="269"/>
    <n v="5015"/>
    <x v="44"/>
    <s v="live"/>
    <s v="Bahia dissecta"/>
    <s v="High"/>
    <s v="FS"/>
    <s v="Seeded"/>
    <n v="3.050847457627119"/>
    <s v="F"/>
  </r>
  <r>
    <x v="10"/>
    <x v="5"/>
    <s v="entire"/>
    <n v="112"/>
    <n v="90"/>
    <n v="202"/>
    <n v="5015"/>
    <x v="4"/>
    <s v="live"/>
    <s v="Dead wood"/>
    <s v="High"/>
    <s v="FS"/>
    <s v="Seeded"/>
    <n v="1.794616151545364"/>
    <s v="L"/>
  </r>
  <r>
    <x v="10"/>
    <x v="5"/>
    <s v="entire"/>
    <n v="31"/>
    <n v="297"/>
    <n v="328"/>
    <n v="5015"/>
    <x v="71"/>
    <s v="live"/>
    <s v="Carex spp."/>
    <s v="High"/>
    <s v="FS"/>
    <s v="Seeded"/>
    <n v="5.9222333000997009"/>
    <s v="G"/>
  </r>
  <r>
    <x v="10"/>
    <x v="5"/>
    <s v="entire"/>
    <n v="11"/>
    <n v="18"/>
    <n v="29"/>
    <n v="5015"/>
    <x v="58"/>
    <s v="live"/>
    <s v="Erigeron spp."/>
    <s v="High"/>
    <s v="FS"/>
    <s v="Seeded"/>
    <n v="0.3589232303090728"/>
    <s v="F"/>
  </r>
  <r>
    <x v="10"/>
    <x v="5"/>
    <s v="entire"/>
    <n v="8"/>
    <n v="0"/>
    <n v="8"/>
    <n v="5015"/>
    <x v="3"/>
    <s v="dead"/>
    <s v="Litter"/>
    <s v="High"/>
    <s v="FS"/>
    <s v="Seeded"/>
    <n v="0"/>
    <s v="L"/>
  </r>
  <r>
    <x v="10"/>
    <x v="5"/>
    <s v="entire"/>
    <n v="2"/>
    <n v="7"/>
    <n v="9"/>
    <n v="5015"/>
    <x v="41"/>
    <s v="dead"/>
    <s v="Unidentified forb"/>
    <s v="High"/>
    <s v="FS"/>
    <s v="Seeded"/>
    <n v="0.1395812562313061"/>
    <s v="F"/>
  </r>
  <r>
    <x v="10"/>
    <x v="5"/>
    <s v="entire"/>
    <n v="2"/>
    <n v="1277"/>
    <n v="1279"/>
    <n v="5015"/>
    <x v="11"/>
    <s v="live"/>
    <s v="Quercus gambellii"/>
    <s v="High"/>
    <s v="FS"/>
    <s v="Seeded"/>
    <n v="25.463609172482553"/>
    <s v="S"/>
  </r>
  <r>
    <x v="10"/>
    <x v="5"/>
    <s v="entire"/>
    <n v="1"/>
    <n v="3"/>
    <n v="4"/>
    <n v="5015"/>
    <x v="92"/>
    <s v="live"/>
    <s v="Erigeron flagellaris"/>
    <s v="High"/>
    <s v="FS"/>
    <s v="Seeded"/>
    <n v="5.9820538384845461E-2"/>
    <s v="F"/>
  </r>
  <r>
    <x v="10"/>
    <x v="5"/>
    <s v="entire"/>
    <n v="1"/>
    <n v="0"/>
    <n v="1"/>
    <n v="5015"/>
    <x v="41"/>
    <s v="live"/>
    <s v="Unidentified forb"/>
    <s v="High"/>
    <s v="FS"/>
    <s v="Seeded"/>
    <n v="0"/>
    <s v="F"/>
  </r>
  <r>
    <x v="10"/>
    <x v="5"/>
    <s v="entire"/>
    <n v="1"/>
    <n v="881"/>
    <n v="882"/>
    <n v="5015"/>
    <x v="22"/>
    <s v="live"/>
    <s v="Robinia neomexicana"/>
    <s v="High"/>
    <s v="FS"/>
    <s v="Seeded"/>
    <n v="17.567298105682951"/>
    <s v="S"/>
  </r>
  <r>
    <x v="10"/>
    <x v="5"/>
    <s v="entire"/>
    <n v="0"/>
    <n v="2"/>
    <n v="2"/>
    <n v="5015"/>
    <x v="121"/>
    <s v="live"/>
    <s v="Poa pratensis"/>
    <s v="High"/>
    <s v="FS"/>
    <s v="Seeded"/>
    <n v="3.9880358923230309E-2"/>
    <s v="G"/>
  </r>
  <r>
    <x v="10"/>
    <x v="5"/>
    <s v="entire"/>
    <n v="0"/>
    <n v="12"/>
    <n v="12"/>
    <n v="5015"/>
    <x v="11"/>
    <s v="dead"/>
    <s v="Quercus gambellii"/>
    <s v="High"/>
    <s v="FS"/>
    <s v="Seeded"/>
    <n v="0.23928215353938184"/>
    <s v="S"/>
  </r>
  <r>
    <x v="10"/>
    <x v="5"/>
    <s v="entire"/>
    <n v="0"/>
    <n v="17"/>
    <n v="17"/>
    <n v="5015"/>
    <x v="136"/>
    <s v="dead"/>
    <s v="Unidentified shrub"/>
    <s v="High"/>
    <s v="FS"/>
    <s v="Seeded"/>
    <n v="0.33898305084745761"/>
    <s v="S"/>
  </r>
  <r>
    <x v="10"/>
    <x v="5"/>
    <s v="entire"/>
    <n v="0"/>
    <n v="8"/>
    <n v="8"/>
    <n v="5015"/>
    <x v="152"/>
    <s v="live"/>
    <s v="Hymenoxys richardsonii"/>
    <s v="High"/>
    <s v="FS"/>
    <s v="Seeded"/>
    <n v="0.15952143569292124"/>
    <s v="F"/>
  </r>
  <r>
    <x v="11"/>
    <x v="0"/>
    <s v="entire"/>
    <n v="4946"/>
    <n v="0"/>
    <n v="4946"/>
    <n v="5000"/>
    <x v="0"/>
    <s v="live"/>
    <s v="Gravel"/>
    <s v="High"/>
    <s v="FS"/>
    <s v="Seeded"/>
    <n v="0"/>
    <s v="B"/>
  </r>
  <r>
    <x v="11"/>
    <x v="0"/>
    <s v="entire"/>
    <n v="29"/>
    <n v="0"/>
    <n v="29"/>
    <n v="5000"/>
    <x v="1"/>
    <s v="live"/>
    <s v="Soil"/>
    <s v="High"/>
    <s v="FS"/>
    <s v="Seeded"/>
    <n v="0"/>
    <s v="B"/>
  </r>
  <r>
    <x v="11"/>
    <x v="0"/>
    <s v="entire"/>
    <n v="14"/>
    <n v="0"/>
    <n v="14"/>
    <n v="5000"/>
    <x v="2"/>
    <s v="dead"/>
    <s v="Pinus ponderosa"/>
    <s v="High"/>
    <s v="FS"/>
    <s v="Seeded"/>
    <n v="0"/>
    <s v="T"/>
  </r>
  <r>
    <x v="11"/>
    <x v="0"/>
    <s v="entire"/>
    <n v="5"/>
    <n v="0"/>
    <n v="5"/>
    <n v="5000"/>
    <x v="4"/>
    <s v="live"/>
    <s v="Dead wood"/>
    <s v="High"/>
    <s v="FS"/>
    <s v="Seeded"/>
    <n v="0"/>
    <s v="L"/>
  </r>
  <r>
    <x v="11"/>
    <x v="0"/>
    <s v="entire"/>
    <n v="3"/>
    <n v="182"/>
    <n v="185"/>
    <n v="5000"/>
    <x v="21"/>
    <s v="live"/>
    <s v="Ceanothus fendleri"/>
    <s v="High"/>
    <s v="FS"/>
    <s v="Seeded"/>
    <n v="3.64"/>
    <s v="U"/>
  </r>
  <r>
    <x v="11"/>
    <x v="0"/>
    <s v="entire"/>
    <n v="3"/>
    <n v="0"/>
    <n v="3"/>
    <n v="5000"/>
    <x v="6"/>
    <s v="live"/>
    <s v="Rock"/>
    <s v="High"/>
    <s v="FS"/>
    <s v="Seeded"/>
    <n v="0"/>
    <s v="B"/>
  </r>
  <r>
    <x v="11"/>
    <x v="0"/>
    <s v="entire"/>
    <n v="0"/>
    <n v="1434"/>
    <n v="1434"/>
    <n v="5000"/>
    <x v="5"/>
    <s v="live"/>
    <s v="bromus carinatus"/>
    <s v="High"/>
    <s v="FS"/>
    <s v="Seeded"/>
    <n v="28.68"/>
    <s v="G"/>
  </r>
  <r>
    <x v="11"/>
    <x v="0"/>
    <s v="entire"/>
    <n v="0"/>
    <n v="306"/>
    <n v="306"/>
    <n v="5000"/>
    <x v="7"/>
    <s v="dead"/>
    <s v="Lolium multiflorum"/>
    <s v="High"/>
    <s v="FS"/>
    <s v="Seeded"/>
    <n v="6.12"/>
    <s v="G"/>
  </r>
  <r>
    <x v="11"/>
    <x v="0"/>
    <s v="entire"/>
    <n v="0"/>
    <n v="61"/>
    <n v="61"/>
    <n v="5000"/>
    <x v="7"/>
    <s v="live"/>
    <s v="Lolium multiflorum"/>
    <s v="High"/>
    <s v="FS"/>
    <s v="Seeded"/>
    <n v="1.22"/>
    <s v="G"/>
  </r>
  <r>
    <x v="11"/>
    <x v="0"/>
    <s v="entire"/>
    <n v="0"/>
    <n v="1"/>
    <n v="1"/>
    <n v="5000"/>
    <x v="5"/>
    <s v="dead"/>
    <s v="bromus carinatus"/>
    <s v="High"/>
    <s v="FS"/>
    <s v="Seeded"/>
    <n v="0.02"/>
    <s v="G"/>
  </r>
  <r>
    <x v="11"/>
    <x v="0"/>
    <s v="entire"/>
    <n v="0"/>
    <n v="126"/>
    <n v="126"/>
    <n v="5000"/>
    <x v="14"/>
    <s v="live"/>
    <s v="Unidentified grass"/>
    <s v="High"/>
    <s v="FS"/>
    <s v="Seeded"/>
    <n v="2.52"/>
    <s v="G"/>
  </r>
  <r>
    <x v="11"/>
    <x v="0"/>
    <s v="entire"/>
    <n v="0"/>
    <n v="49"/>
    <n v="49"/>
    <n v="5000"/>
    <x v="26"/>
    <s v="live"/>
    <s v="Unidentified grass"/>
    <s v="High"/>
    <s v="FS"/>
    <s v="Seeded"/>
    <n v="0.98"/>
    <s v="G"/>
  </r>
  <r>
    <x v="11"/>
    <x v="0"/>
    <s v="entire"/>
    <n v="0"/>
    <n v="36"/>
    <n v="36"/>
    <n v="5000"/>
    <x v="8"/>
    <s v="live"/>
    <s v="Bromus inermis"/>
    <s v="High"/>
    <s v="FS"/>
    <s v="Seeded"/>
    <n v="0.72"/>
    <s v="G"/>
  </r>
  <r>
    <x v="11"/>
    <x v="0"/>
    <s v="entire"/>
    <n v="0"/>
    <n v="2"/>
    <n v="2"/>
    <n v="5000"/>
    <x v="37"/>
    <s v="live"/>
    <s v="Bouteloua curtipendula"/>
    <s v="High"/>
    <s v="FS"/>
    <s v="Seeded"/>
    <n v="0.04"/>
    <s v="G"/>
  </r>
  <r>
    <x v="11"/>
    <x v="0"/>
    <s v="entire"/>
    <n v="0"/>
    <n v="221"/>
    <n v="221"/>
    <n v="5000"/>
    <x v="10"/>
    <s v="live"/>
    <s v="Elymus trachycaulum"/>
    <s v="High"/>
    <s v="FS"/>
    <s v="Seeded"/>
    <n v="4.42"/>
    <s v="G"/>
  </r>
  <r>
    <x v="11"/>
    <x v="0"/>
    <s v="entire"/>
    <n v="0"/>
    <n v="1"/>
    <n v="1"/>
    <n v="5000"/>
    <x v="20"/>
    <s v="live"/>
    <s v="Chenopodium graveolens"/>
    <s v="High"/>
    <s v="FS"/>
    <s v="Seeded"/>
    <n v="0.02"/>
    <s v="F"/>
  </r>
  <r>
    <x v="11"/>
    <x v="0"/>
    <s v="entire"/>
    <n v="0"/>
    <n v="50"/>
    <n v="50"/>
    <n v="5000"/>
    <x v="28"/>
    <s v="live"/>
    <s v="Chenopodium fremontii"/>
    <s v="High"/>
    <s v="FS"/>
    <s v="Seeded"/>
    <n v="1"/>
    <s v="F"/>
  </r>
  <r>
    <x v="11"/>
    <x v="0"/>
    <s v="entire"/>
    <n v="0"/>
    <n v="18"/>
    <n v="18"/>
    <n v="5000"/>
    <x v="13"/>
    <s v="live"/>
    <s v="Carex spp."/>
    <s v="High"/>
    <s v="FS"/>
    <s v="Seeded"/>
    <n v="0.36"/>
    <s v="G"/>
  </r>
  <r>
    <x v="11"/>
    <x v="0"/>
    <s v="entire"/>
    <n v="0"/>
    <n v="6"/>
    <n v="6"/>
    <n v="5000"/>
    <x v="19"/>
    <s v="live"/>
    <s v="Lithospermum multiflorum"/>
    <s v="High"/>
    <s v="FS"/>
    <s v="Seeded"/>
    <n v="0.12"/>
    <s v="F"/>
  </r>
  <r>
    <x v="11"/>
    <x v="0"/>
    <s v="entire"/>
    <n v="0"/>
    <n v="21"/>
    <n v="21"/>
    <n v="5000"/>
    <x v="65"/>
    <s v="dead"/>
    <s v="Lolium perenne"/>
    <s v="High"/>
    <s v="FS"/>
    <s v="Seeded"/>
    <n v="0.42"/>
    <s v="G"/>
  </r>
  <r>
    <x v="11"/>
    <x v="0"/>
    <s v="entire"/>
    <n v="0"/>
    <n v="21"/>
    <n v="21"/>
    <n v="5000"/>
    <x v="73"/>
    <s v="dead"/>
    <s v="Bromus tectorum"/>
    <s v="High"/>
    <s v="FS"/>
    <s v="Seeded"/>
    <n v="0.42"/>
    <s v="G"/>
  </r>
  <r>
    <x v="11"/>
    <x v="0"/>
    <s v="entire"/>
    <n v="0"/>
    <n v="165"/>
    <n v="165"/>
    <n v="5000"/>
    <x v="11"/>
    <s v="live"/>
    <s v="Quercus gambellii"/>
    <s v="High"/>
    <s v="FS"/>
    <s v="Seeded"/>
    <n v="3.3000000000000003"/>
    <s v="S"/>
  </r>
  <r>
    <x v="11"/>
    <x v="1"/>
    <s v="entire"/>
    <n v="3469"/>
    <n v="0"/>
    <n v="3469"/>
    <n v="5000"/>
    <x v="0"/>
    <s v="live"/>
    <s v="Gravel"/>
    <s v="High"/>
    <s v="FS"/>
    <s v="Seeded"/>
    <n v="0"/>
    <s v="B"/>
  </r>
  <r>
    <x v="11"/>
    <x v="1"/>
    <s v="entire"/>
    <n v="1235"/>
    <n v="0"/>
    <n v="1235"/>
    <n v="5000"/>
    <x v="3"/>
    <s v="live"/>
    <s v="Litter"/>
    <s v="High"/>
    <s v="FS"/>
    <s v="Seeded"/>
    <n v="0"/>
    <s v="L"/>
  </r>
  <r>
    <x v="11"/>
    <x v="1"/>
    <s v="entire"/>
    <n v="94"/>
    <n v="416"/>
    <n v="510"/>
    <n v="5000"/>
    <x v="10"/>
    <s v="live"/>
    <s v="Elymus trachycaulum"/>
    <s v="High"/>
    <s v="FS"/>
    <s v="Seeded"/>
    <n v="8.32"/>
    <s v="G"/>
  </r>
  <r>
    <x v="11"/>
    <x v="1"/>
    <s v="entire"/>
    <n v="61"/>
    <n v="1048"/>
    <n v="1109"/>
    <n v="5000"/>
    <x v="5"/>
    <s v="live"/>
    <s v="bromus carinatus"/>
    <s v="High"/>
    <s v="FS"/>
    <s v="Seeded"/>
    <n v="20.96"/>
    <s v="G"/>
  </r>
  <r>
    <x v="11"/>
    <x v="1"/>
    <s v="entire"/>
    <n v="57"/>
    <n v="0"/>
    <n v="57"/>
    <n v="5000"/>
    <x v="1"/>
    <s v="live"/>
    <s v="Soil"/>
    <s v="High"/>
    <s v="FS"/>
    <s v="Seeded"/>
    <n v="0"/>
    <s v="B"/>
  </r>
  <r>
    <x v="11"/>
    <x v="1"/>
    <s v="entire"/>
    <n v="27"/>
    <n v="9"/>
    <n v="36"/>
    <n v="5000"/>
    <x v="4"/>
    <s v="live"/>
    <s v="Dead wood"/>
    <s v="High"/>
    <s v="FS"/>
    <s v="Seeded"/>
    <n v="0.18"/>
    <s v="L"/>
  </r>
  <r>
    <x v="11"/>
    <x v="1"/>
    <s v="entire"/>
    <n v="14"/>
    <n v="0"/>
    <n v="14"/>
    <n v="5000"/>
    <x v="2"/>
    <s v="dead"/>
    <s v="Pinus ponderosa"/>
    <s v="High"/>
    <s v="FS"/>
    <s v="Seeded"/>
    <n v="0"/>
    <s v="T"/>
  </r>
  <r>
    <x v="11"/>
    <x v="1"/>
    <s v="entire"/>
    <n v="10"/>
    <n v="0"/>
    <n v="10"/>
    <n v="5000"/>
    <x v="54"/>
    <s v="live"/>
    <s v="Moss"/>
    <s v="High"/>
    <s v="FS"/>
    <s v="Seeded"/>
    <n v="0"/>
    <s v="C"/>
  </r>
  <r>
    <x v="11"/>
    <x v="1"/>
    <s v="entire"/>
    <n v="9"/>
    <n v="0"/>
    <n v="9"/>
    <n v="5000"/>
    <x v="11"/>
    <s v="dead"/>
    <s v="Quercus gambellii"/>
    <s v="High"/>
    <s v="FS"/>
    <s v="Seeded"/>
    <n v="0"/>
    <s v="S"/>
  </r>
  <r>
    <x v="11"/>
    <x v="1"/>
    <s v="entire"/>
    <n v="8"/>
    <n v="67"/>
    <n v="75"/>
    <n v="5000"/>
    <x v="7"/>
    <s v="live"/>
    <s v="Lolium multiflorum"/>
    <s v="High"/>
    <s v="FS"/>
    <s v="Seeded"/>
    <n v="1.34"/>
    <s v="G"/>
  </r>
  <r>
    <x v="11"/>
    <x v="1"/>
    <s v="entire"/>
    <n v="5"/>
    <n v="59"/>
    <n v="64"/>
    <n v="5000"/>
    <x v="13"/>
    <s v="live"/>
    <s v="Carex spp."/>
    <s v="High"/>
    <s v="FS"/>
    <s v="Seeded"/>
    <n v="1.18"/>
    <s v="G"/>
  </r>
  <r>
    <x v="11"/>
    <x v="1"/>
    <s v="entire"/>
    <n v="3"/>
    <n v="228"/>
    <n v="231"/>
    <n v="5000"/>
    <x v="11"/>
    <s v="live"/>
    <s v="Quercus gambellii"/>
    <s v="High"/>
    <s v="FS"/>
    <s v="Seeded"/>
    <n v="4.5600000000000005"/>
    <s v="S"/>
  </r>
  <r>
    <x v="11"/>
    <x v="1"/>
    <s v="entire"/>
    <n v="2"/>
    <n v="53"/>
    <n v="55"/>
    <n v="5000"/>
    <x v="73"/>
    <s v="dead"/>
    <s v="Bromus tectorum"/>
    <s v="High"/>
    <s v="FS"/>
    <s v="Seeded"/>
    <n v="1.06"/>
    <s v="G"/>
  </r>
  <r>
    <x v="11"/>
    <x v="1"/>
    <s v="entire"/>
    <n v="2"/>
    <n v="409"/>
    <n v="411"/>
    <n v="5000"/>
    <x v="21"/>
    <s v="live"/>
    <s v="Ceanothus fendleri"/>
    <s v="High"/>
    <s v="FS"/>
    <s v="Seeded"/>
    <n v="8.18"/>
    <s v="U"/>
  </r>
  <r>
    <x v="11"/>
    <x v="1"/>
    <s v="entire"/>
    <n v="2"/>
    <n v="8"/>
    <n v="10"/>
    <n v="5000"/>
    <x v="77"/>
    <s v="live"/>
    <s v="Taraxacum officinale"/>
    <s v="High"/>
    <s v="FS"/>
    <s v="Seeded"/>
    <n v="0.16"/>
    <s v="F"/>
  </r>
  <r>
    <x v="11"/>
    <x v="1"/>
    <s v="entire"/>
    <n v="1"/>
    <n v="51"/>
    <n v="52"/>
    <n v="5000"/>
    <x v="30"/>
    <s v="live"/>
    <s v="Conyza canadensis"/>
    <s v="High"/>
    <s v="FS"/>
    <s v="Seeded"/>
    <n v="1.02"/>
    <s v="F"/>
  </r>
  <r>
    <x v="11"/>
    <x v="1"/>
    <s v="entire"/>
    <n v="1"/>
    <n v="33"/>
    <n v="34"/>
    <n v="5000"/>
    <x v="32"/>
    <s v="live"/>
    <s v="Verbascum thapsus"/>
    <s v="High"/>
    <s v="FS"/>
    <s v="Seeded"/>
    <n v="0.66"/>
    <s v="F"/>
  </r>
  <r>
    <x v="11"/>
    <x v="1"/>
    <s v="entire"/>
    <n v="0"/>
    <n v="2"/>
    <n v="2"/>
    <n v="5000"/>
    <x v="37"/>
    <s v="live"/>
    <s v="Bouteloua curtipendula"/>
    <s v="High"/>
    <s v="FS"/>
    <s v="Seeded"/>
    <n v="0.04"/>
    <s v="G"/>
  </r>
  <r>
    <x v="11"/>
    <x v="1"/>
    <s v="entire"/>
    <n v="0"/>
    <n v="7"/>
    <n v="7"/>
    <n v="5000"/>
    <x v="7"/>
    <s v="dead"/>
    <s v="Lolium multiflorum"/>
    <s v="High"/>
    <s v="FS"/>
    <s v="Seeded"/>
    <n v="0.13999999999999999"/>
    <s v="G"/>
  </r>
  <r>
    <x v="11"/>
    <x v="1"/>
    <s v="entire"/>
    <n v="0"/>
    <n v="44"/>
    <n v="44"/>
    <n v="5000"/>
    <x v="26"/>
    <s v="live"/>
    <s v="Unidentified grass"/>
    <s v="High"/>
    <s v="FS"/>
    <s v="Seeded"/>
    <n v="0.88"/>
    <s v="G"/>
  </r>
  <r>
    <x v="11"/>
    <x v="1"/>
    <s v="entire"/>
    <n v="0"/>
    <n v="47"/>
    <n v="47"/>
    <n v="5000"/>
    <x v="8"/>
    <s v="live"/>
    <s v="Bromus inermis"/>
    <s v="High"/>
    <s v="FS"/>
    <s v="Seeded"/>
    <n v="0.94000000000000006"/>
    <s v="G"/>
  </r>
  <r>
    <x v="11"/>
    <x v="1"/>
    <s v="entire"/>
    <n v="0"/>
    <n v="1"/>
    <n v="1"/>
    <n v="5000"/>
    <x v="41"/>
    <s v="live"/>
    <s v="Unidentified forb"/>
    <s v="High"/>
    <s v="FS"/>
    <s v="Seeded"/>
    <n v="0.02"/>
    <s v="F"/>
  </r>
  <r>
    <x v="11"/>
    <x v="1"/>
    <s v="entire"/>
    <n v="0"/>
    <n v="3"/>
    <n v="3"/>
    <n v="5000"/>
    <x v="28"/>
    <s v="live"/>
    <s v="Chenopodium fremontii"/>
    <s v="High"/>
    <s v="FS"/>
    <s v="Seeded"/>
    <n v="0.06"/>
    <s v="F"/>
  </r>
  <r>
    <x v="11"/>
    <x v="1"/>
    <s v="entire"/>
    <n v="0"/>
    <n v="15"/>
    <n v="15"/>
    <n v="5000"/>
    <x v="5"/>
    <s v="dead"/>
    <s v="bromus carinatus"/>
    <s v="High"/>
    <s v="FS"/>
    <s v="Seeded"/>
    <n v="0.3"/>
    <s v="G"/>
  </r>
  <r>
    <x v="11"/>
    <x v="1"/>
    <s v="entire"/>
    <n v="0"/>
    <n v="14"/>
    <n v="14"/>
    <n v="5000"/>
    <x v="22"/>
    <s v="live"/>
    <s v="Robinia neomexicana"/>
    <s v="High"/>
    <s v="FS"/>
    <s v="Seeded"/>
    <n v="0.27999999999999997"/>
    <s v="S"/>
  </r>
  <r>
    <x v="11"/>
    <x v="1"/>
    <s v="entire"/>
    <n v="0"/>
    <n v="21"/>
    <n v="21"/>
    <n v="5000"/>
    <x v="19"/>
    <s v="live"/>
    <s v="Lithospermum multiflorum"/>
    <s v="High"/>
    <s v="FS"/>
    <s v="Seeded"/>
    <n v="0.42"/>
    <s v="F"/>
  </r>
  <r>
    <x v="11"/>
    <x v="1"/>
    <s v="entire"/>
    <n v="0"/>
    <n v="2"/>
    <n v="2"/>
    <n v="5000"/>
    <x v="23"/>
    <s v="live"/>
    <s v="Conyza schiedeana"/>
    <s v="High"/>
    <s v="FS"/>
    <s v="Seeded"/>
    <n v="0.04"/>
    <s v="F"/>
  </r>
  <r>
    <x v="11"/>
    <x v="2"/>
    <s v="entire"/>
    <n v="2780"/>
    <n v="17"/>
    <n v="2797"/>
    <n v="5000"/>
    <x v="3"/>
    <s v="live"/>
    <s v="Litter"/>
    <s v="High"/>
    <s v="FS"/>
    <s v="Seeded"/>
    <n v="0.33999999999999997"/>
    <s v="L"/>
  </r>
  <r>
    <x v="11"/>
    <x v="2"/>
    <s v="entire"/>
    <n v="1098"/>
    <n v="0"/>
    <n v="1098"/>
    <n v="5000"/>
    <x v="34"/>
    <s v="live"/>
    <s v="combined soil,cryp,pumc,grav,rock"/>
    <s v="High"/>
    <s v="FS"/>
    <s v="Seeded"/>
    <n v="0"/>
    <s v="B"/>
  </r>
  <r>
    <x v="11"/>
    <x v="2"/>
    <s v="entire"/>
    <n v="497"/>
    <n v="448"/>
    <n v="945"/>
    <n v="5000"/>
    <x v="4"/>
    <s v="live"/>
    <s v="Dead wood"/>
    <s v="High"/>
    <s v="FS"/>
    <s v="Seeded"/>
    <n v="8.9599999999999991"/>
    <s v="L"/>
  </r>
  <r>
    <x v="11"/>
    <x v="2"/>
    <s v="entire"/>
    <n v="470"/>
    <n v="1919"/>
    <n v="2389"/>
    <n v="5000"/>
    <x v="8"/>
    <s v="live"/>
    <s v="Bromus inermis"/>
    <s v="High"/>
    <s v="FS"/>
    <s v="Seeded"/>
    <n v="38.379999999999995"/>
    <s v="G"/>
  </r>
  <r>
    <x v="11"/>
    <x v="2"/>
    <s v="entire"/>
    <n v="51"/>
    <n v="1215"/>
    <n v="1266"/>
    <n v="5000"/>
    <x v="21"/>
    <s v="live"/>
    <s v="Ceanothus fendleri"/>
    <s v="High"/>
    <s v="FS"/>
    <s v="Seeded"/>
    <n v="24.3"/>
    <s v="U"/>
  </r>
  <r>
    <x v="11"/>
    <x v="2"/>
    <s v="entire"/>
    <n v="27"/>
    <n v="14"/>
    <n v="41"/>
    <n v="5000"/>
    <x v="129"/>
    <s v="dead"/>
    <s v="unknown Composite"/>
    <s v="High"/>
    <s v="FS"/>
    <s v="Seeded"/>
    <n v="0.27999999999999997"/>
    <s v="F"/>
  </r>
  <r>
    <x v="11"/>
    <x v="2"/>
    <s v="entire"/>
    <n v="21"/>
    <n v="35"/>
    <n v="56"/>
    <n v="5000"/>
    <x v="32"/>
    <s v="dead"/>
    <s v="Verbascum thapsus"/>
    <s v="High"/>
    <s v="FS"/>
    <s v="Seeded"/>
    <n v="0.70000000000000007"/>
    <s v="F"/>
  </r>
  <r>
    <x v="11"/>
    <x v="2"/>
    <s v="entire"/>
    <n v="20"/>
    <n v="67"/>
    <n v="87"/>
    <n v="5000"/>
    <x v="12"/>
    <s v="live"/>
    <s v="Muhlenbergia montana"/>
    <s v="High"/>
    <s v="FS"/>
    <s v="Seeded"/>
    <n v="1.34"/>
    <s v="G"/>
  </r>
  <r>
    <x v="11"/>
    <x v="2"/>
    <s v="entire"/>
    <n v="11"/>
    <n v="17"/>
    <n v="28"/>
    <n v="5000"/>
    <x v="21"/>
    <s v="dead"/>
    <s v="Ceanothus fendleri"/>
    <s v="High"/>
    <s v="FS"/>
    <s v="Seeded"/>
    <n v="0.33999999999999997"/>
    <s v="U"/>
  </r>
  <r>
    <x v="11"/>
    <x v="2"/>
    <s v="entire"/>
    <n v="9"/>
    <n v="0"/>
    <n v="9"/>
    <n v="5000"/>
    <x v="32"/>
    <s v="live"/>
    <s v="Verbascum thapsus"/>
    <s v="High"/>
    <s v="FS"/>
    <s v="Seeded"/>
    <n v="0"/>
    <s v="F"/>
  </r>
  <r>
    <x v="11"/>
    <x v="2"/>
    <s v="entire"/>
    <n v="5"/>
    <n v="167"/>
    <n v="172"/>
    <n v="5000"/>
    <x v="153"/>
    <s v="live"/>
    <s v="Quercus spp."/>
    <s v="High"/>
    <s v="FS"/>
    <s v="Seeded"/>
    <n v="3.34"/>
    <s v="S"/>
  </r>
  <r>
    <x v="11"/>
    <x v="2"/>
    <s v="entire"/>
    <n v="3"/>
    <n v="0"/>
    <n v="3"/>
    <n v="5000"/>
    <x v="40"/>
    <s v="live"/>
    <s v="Hieracium spp."/>
    <s v="High"/>
    <s v="FS"/>
    <s v="Seeded"/>
    <n v="0"/>
    <s v="F"/>
  </r>
  <r>
    <x v="11"/>
    <x v="2"/>
    <s v="entire"/>
    <n v="3"/>
    <n v="45"/>
    <n v="48"/>
    <n v="5000"/>
    <x v="26"/>
    <s v="live"/>
    <s v="Unidentified grass"/>
    <s v="High"/>
    <s v="FS"/>
    <s v="Seeded"/>
    <n v="0.89999999999999991"/>
    <s v="G"/>
  </r>
  <r>
    <x v="11"/>
    <x v="2"/>
    <s v="entire"/>
    <n v="3"/>
    <n v="121"/>
    <n v="124"/>
    <n v="5000"/>
    <x v="10"/>
    <s v="live"/>
    <s v="Elymus trachycaulum"/>
    <s v="High"/>
    <s v="FS"/>
    <s v="Seeded"/>
    <n v="2.42"/>
    <s v="G"/>
  </r>
  <r>
    <x v="11"/>
    <x v="2"/>
    <s v="entire"/>
    <n v="2"/>
    <n v="9"/>
    <n v="11"/>
    <n v="5000"/>
    <x v="36"/>
    <s v="live"/>
    <s v="Blepharoneuron tricholepis"/>
    <s v="High"/>
    <s v="FS"/>
    <s v="Seeded"/>
    <n v="0.18"/>
    <s v="L"/>
  </r>
  <r>
    <x v="11"/>
    <x v="2"/>
    <s v="entire"/>
    <n v="0"/>
    <n v="317"/>
    <n v="317"/>
    <n v="5000"/>
    <x v="22"/>
    <s v="live"/>
    <s v="Robinia neomexicana"/>
    <s v="High"/>
    <s v="FS"/>
    <s v="Seeded"/>
    <n v="6.34"/>
    <s v="S"/>
  </r>
  <r>
    <x v="11"/>
    <x v="2"/>
    <s v="entire"/>
    <n v="0"/>
    <n v="27"/>
    <n v="27"/>
    <n v="5000"/>
    <x v="37"/>
    <s v="live"/>
    <s v="Bouteloua curtipendula"/>
    <s v="High"/>
    <s v="FS"/>
    <s v="Seeded"/>
    <n v="0.54"/>
    <s v="G"/>
  </r>
  <r>
    <x v="11"/>
    <x v="2"/>
    <s v="entire"/>
    <n v="0"/>
    <n v="141"/>
    <n v="141"/>
    <n v="5000"/>
    <x v="35"/>
    <s v="live"/>
    <s v="Carex spp."/>
    <s v="High"/>
    <s v="FS"/>
    <s v="Seeded"/>
    <n v="2.82"/>
    <s v="G"/>
  </r>
  <r>
    <x v="11"/>
    <x v="2"/>
    <s v="entire"/>
    <n v="0"/>
    <n v="12"/>
    <n v="12"/>
    <n v="5000"/>
    <x v="38"/>
    <s v="live"/>
    <s v="Cirsium sp."/>
    <s v="High"/>
    <s v="FS"/>
    <s v="Seeded"/>
    <n v="0.24"/>
    <s v="F"/>
  </r>
  <r>
    <x v="11"/>
    <x v="2"/>
    <s v="entire"/>
    <n v="0"/>
    <n v="8"/>
    <n v="8"/>
    <n v="5000"/>
    <x v="9"/>
    <s v="dead"/>
    <s v="Tree root, exposed, living"/>
    <s v="High"/>
    <s v="FS"/>
    <s v="Seeded"/>
    <n v="0.16"/>
    <s v="T"/>
  </r>
  <r>
    <x v="11"/>
    <x v="2"/>
    <s v="entire"/>
    <n v="0"/>
    <n v="45"/>
    <n v="45"/>
    <n v="5000"/>
    <x v="44"/>
    <s v="dead"/>
    <s v="Bahia dissecta"/>
    <s v="High"/>
    <s v="FS"/>
    <s v="Seeded"/>
    <n v="0.89999999999999991"/>
    <s v="F"/>
  </r>
  <r>
    <x v="11"/>
    <x v="2"/>
    <s v="entire"/>
    <n v="0"/>
    <n v="2"/>
    <n v="2"/>
    <n v="5000"/>
    <x v="44"/>
    <s v="live"/>
    <s v="Bahia dissecta"/>
    <s v="High"/>
    <s v="FS"/>
    <s v="Seeded"/>
    <n v="0.04"/>
    <s v="F"/>
  </r>
  <r>
    <x v="11"/>
    <x v="2"/>
    <s v="entire"/>
    <n v="0"/>
    <n v="5"/>
    <n v="5"/>
    <n v="5000"/>
    <x v="88"/>
    <s v="live"/>
    <s v="Festuca arizonica"/>
    <s v="High"/>
    <s v="FS"/>
    <s v="Seeded"/>
    <n v="0.1"/>
    <s v="G"/>
  </r>
  <r>
    <x v="11"/>
    <x v="2"/>
    <s v="entire"/>
    <n v="0"/>
    <n v="28"/>
    <n v="28"/>
    <n v="5000"/>
    <x v="68"/>
    <s v="live"/>
    <s v="Rosa woodsii"/>
    <s v="High"/>
    <s v="FS"/>
    <s v="Seeded"/>
    <n v="0.55999999999999994"/>
    <s v="T"/>
  </r>
  <r>
    <x v="11"/>
    <x v="2"/>
    <s v="entire"/>
    <n v="0"/>
    <n v="156"/>
    <n v="156"/>
    <n v="5000"/>
    <x v="57"/>
    <s v="live"/>
    <s v="Viguiera multiflora"/>
    <s v="High"/>
    <s v="FS"/>
    <s v="Seeded"/>
    <n v="3.1199999999999997"/>
    <s v="F"/>
  </r>
  <r>
    <x v="11"/>
    <x v="2"/>
    <s v="entire"/>
    <n v="0"/>
    <n v="507"/>
    <n v="507"/>
    <n v="5000"/>
    <x v="11"/>
    <s v="live"/>
    <s v="Quercus gambellii"/>
    <s v="High"/>
    <s v="FS"/>
    <s v="Seeded"/>
    <n v="10.14"/>
    <s v="S"/>
  </r>
  <r>
    <x v="11"/>
    <x v="2"/>
    <s v="entire"/>
    <n v="0"/>
    <n v="20"/>
    <n v="20"/>
    <n v="5000"/>
    <x v="10"/>
    <s v="live"/>
    <s v="Elymus trachycaulum"/>
    <s v="High"/>
    <s v="FS"/>
    <s v="Seeded"/>
    <n v="0.4"/>
    <s v="G"/>
  </r>
  <r>
    <x v="11"/>
    <x v="2"/>
    <s v="entire"/>
    <n v="0"/>
    <n v="11"/>
    <n v="11"/>
    <n v="5000"/>
    <x v="93"/>
    <s v="live"/>
    <s v="Allium cernuum"/>
    <s v="High"/>
    <s v="FS"/>
    <s v="Seeded"/>
    <n v="0.22"/>
    <s v="F"/>
  </r>
  <r>
    <x v="11"/>
    <x v="2"/>
    <s v="entire"/>
    <n v="0"/>
    <n v="5"/>
    <n v="5"/>
    <n v="5000"/>
    <x v="42"/>
    <s v="live"/>
    <s v="Elymus elymoides"/>
    <s v="High"/>
    <s v="FS"/>
    <s v="Seeded"/>
    <n v="0.1"/>
    <s v="G"/>
  </r>
  <r>
    <x v="11"/>
    <x v="3"/>
    <s v="entire"/>
    <n v="2952"/>
    <n v="0"/>
    <n v="2952"/>
    <n v="5000"/>
    <x v="47"/>
    <s v="live"/>
    <s v="Pumice soil"/>
    <s v="High"/>
    <s v="FS"/>
    <s v="Seeded"/>
    <n v="0"/>
    <s v="B"/>
  </r>
  <r>
    <x v="11"/>
    <x v="3"/>
    <s v="entire"/>
    <n v="1663"/>
    <n v="0"/>
    <n v="1663"/>
    <n v="5000"/>
    <x v="34"/>
    <s v="live"/>
    <s v="combined soil,pumc,grav,rock"/>
    <s v="High"/>
    <s v="FS"/>
    <s v="Seeded"/>
    <n v="0"/>
    <s v="F"/>
  </r>
  <r>
    <x v="11"/>
    <x v="3"/>
    <s v="entire"/>
    <n v="309"/>
    <n v="3"/>
    <n v="312"/>
    <n v="5000"/>
    <x v="3"/>
    <s v="live"/>
    <s v="Litter"/>
    <s v="High"/>
    <s v="FS"/>
    <s v="Seeded"/>
    <n v="0.06"/>
    <s v="L"/>
  </r>
  <r>
    <x v="11"/>
    <x v="3"/>
    <s v="entire"/>
    <n v="56"/>
    <n v="335"/>
    <n v="391"/>
    <n v="5000"/>
    <x v="8"/>
    <s v="live"/>
    <s v="Bromus inermis"/>
    <s v="High"/>
    <s v="FS"/>
    <s v="Seeded"/>
    <n v="6.7"/>
    <s v="G"/>
  </r>
  <r>
    <x v="11"/>
    <x v="3"/>
    <s v="entire"/>
    <n v="19"/>
    <n v="34"/>
    <n v="53"/>
    <n v="5000"/>
    <x v="4"/>
    <s v="live"/>
    <s v="Dead wood"/>
    <s v="High"/>
    <s v="FS"/>
    <s v="Seeded"/>
    <n v="0.67999999999999994"/>
    <s v="L"/>
  </r>
  <r>
    <x v="11"/>
    <x v="3"/>
    <s v="entire"/>
    <n v="1"/>
    <n v="242"/>
    <n v="243"/>
    <n v="5000"/>
    <x v="11"/>
    <s v="live"/>
    <s v="Quercus gambellii"/>
    <s v="High"/>
    <s v="FS"/>
    <s v="Seeded"/>
    <n v="4.84"/>
    <s v="S"/>
  </r>
  <r>
    <x v="11"/>
    <x v="3"/>
    <s v="entire"/>
    <n v="0"/>
    <n v="29"/>
    <n v="29"/>
    <n v="5000"/>
    <x v="44"/>
    <s v="live"/>
    <s v="Bahia dissecta"/>
    <s v="High"/>
    <s v="FS"/>
    <s v="Seeded"/>
    <n v="0.57999999999999996"/>
    <s v="F"/>
  </r>
  <r>
    <x v="11"/>
    <x v="3"/>
    <s v="entire"/>
    <n v="0"/>
    <n v="298"/>
    <n v="298"/>
    <n v="5000"/>
    <x v="22"/>
    <s v="live"/>
    <s v="Robinia neomexicana"/>
    <s v="High"/>
    <s v="FS"/>
    <s v="Seeded"/>
    <n v="5.96"/>
    <s v="S"/>
  </r>
  <r>
    <x v="11"/>
    <x v="3"/>
    <s v="entire"/>
    <n v="0"/>
    <n v="86"/>
    <n v="86"/>
    <n v="5000"/>
    <x v="21"/>
    <s v="live"/>
    <s v="Ceanothus fendleri"/>
    <s v="High"/>
    <s v="FS"/>
    <s v="Seeded"/>
    <n v="1.72"/>
    <s v="U"/>
  </r>
  <r>
    <x v="11"/>
    <x v="3"/>
    <s v="entire"/>
    <n v="0"/>
    <n v="19"/>
    <n v="19"/>
    <n v="5000"/>
    <x v="141"/>
    <s v="live"/>
    <s v="Chrysopsis villosa"/>
    <s v="High"/>
    <s v="FS"/>
    <s v="Seeded"/>
    <n v="0.38"/>
    <s v="F"/>
  </r>
  <r>
    <x v="11"/>
    <x v="3"/>
    <s v="entire"/>
    <n v="0"/>
    <n v="12"/>
    <n v="12"/>
    <n v="5000"/>
    <x v="8"/>
    <s v="dead"/>
    <s v="Bromus inermis"/>
    <s v="High"/>
    <s v="FS"/>
    <s v="Seeded"/>
    <n v="0.24"/>
    <s v="G"/>
  </r>
  <r>
    <x v="11"/>
    <x v="3"/>
    <s v="entire"/>
    <n v="0"/>
    <n v="3"/>
    <n v="3"/>
    <n v="5000"/>
    <x v="154"/>
    <s v="live"/>
    <s v="Nama dichotomus"/>
    <s v="High"/>
    <s v="FS"/>
    <s v="Seeded"/>
    <n v="0.06"/>
    <s v="F"/>
  </r>
  <r>
    <x v="11"/>
    <x v="3"/>
    <s v="entire"/>
    <n v="0"/>
    <n v="6"/>
    <n v="6"/>
    <n v="5000"/>
    <x v="102"/>
    <s v="live"/>
    <s v="Koeleria cristata"/>
    <s v="High"/>
    <s v="FS"/>
    <s v="Seeded"/>
    <n v="0.12"/>
    <s v="G"/>
  </r>
  <r>
    <x v="11"/>
    <x v="3"/>
    <s v="entire"/>
    <n v="0"/>
    <n v="1"/>
    <n v="1"/>
    <n v="5000"/>
    <x v="32"/>
    <s v="live"/>
    <s v="Verbascum thapsus"/>
    <s v="High"/>
    <s v="FS"/>
    <s v="Seeded"/>
    <n v="0.02"/>
    <s v="F"/>
  </r>
  <r>
    <x v="11"/>
    <x v="4"/>
    <s v="entire"/>
    <n v="2365"/>
    <n v="0"/>
    <n v="2365"/>
    <n v="5000"/>
    <x v="47"/>
    <s v="live"/>
    <s v="Pumice soil"/>
    <s v="High"/>
    <s v="FS"/>
    <s v="Seeded"/>
    <n v="0"/>
    <s v="B"/>
  </r>
  <r>
    <x v="11"/>
    <x v="4"/>
    <s v="entire"/>
    <n v="851"/>
    <n v="83"/>
    <n v="934"/>
    <n v="5000"/>
    <x v="3"/>
    <s v="live"/>
    <s v="Litter"/>
    <s v="High"/>
    <s v="FS"/>
    <s v="Seeded"/>
    <n v="1.66"/>
    <s v="L"/>
  </r>
  <r>
    <x v="11"/>
    <x v="4"/>
    <s v="entire"/>
    <n v="683"/>
    <n v="0"/>
    <n v="683"/>
    <n v="5000"/>
    <x v="52"/>
    <s v="live"/>
    <s v="dead, attached BRIN lvs on grnd over bare"/>
    <s v="High"/>
    <s v="FS"/>
    <s v="Seeded"/>
    <n v="0"/>
    <s v="L"/>
  </r>
  <r>
    <x v="11"/>
    <x v="4"/>
    <s v="entire"/>
    <n v="632"/>
    <n v="0"/>
    <n v="632"/>
    <n v="5000"/>
    <x v="34"/>
    <s v="live"/>
    <s v="combined soil,pumc,grav,rock"/>
    <s v="High"/>
    <s v="FS"/>
    <s v="Seeded"/>
    <n v="0"/>
    <s v="F"/>
  </r>
  <r>
    <x v="11"/>
    <x v="4"/>
    <s v="entire"/>
    <n v="373"/>
    <n v="2084"/>
    <n v="2457"/>
    <n v="5000"/>
    <x v="8"/>
    <s v="live"/>
    <s v="Bromus inermis"/>
    <s v="High"/>
    <s v="FS"/>
    <s v="Seeded"/>
    <n v="41.68"/>
    <s v="G"/>
  </r>
  <r>
    <x v="11"/>
    <x v="4"/>
    <s v="entire"/>
    <n v="46"/>
    <n v="160"/>
    <n v="206"/>
    <n v="5000"/>
    <x v="26"/>
    <s v="live"/>
    <s v="Unidentified grass"/>
    <s v="High"/>
    <s v="FS"/>
    <s v="Seeded"/>
    <n v="3.2"/>
    <s v="G"/>
  </r>
  <r>
    <x v="11"/>
    <x v="4"/>
    <s v="entire"/>
    <n v="32"/>
    <n v="5"/>
    <n v="37"/>
    <n v="5000"/>
    <x v="4"/>
    <s v="live"/>
    <s v="Dead wood"/>
    <s v="High"/>
    <s v="FS"/>
    <s v="Seeded"/>
    <n v="0.1"/>
    <s v="L"/>
  </r>
  <r>
    <x v="11"/>
    <x v="4"/>
    <s v="entire"/>
    <n v="18"/>
    <n v="767"/>
    <n v="785"/>
    <n v="5000"/>
    <x v="41"/>
    <s v="live"/>
    <s v="Unidentified forb"/>
    <s v="High"/>
    <s v="FS"/>
    <s v="Seeded"/>
    <n v="15.340000000000002"/>
    <s v="F"/>
  </r>
  <r>
    <x v="11"/>
    <x v="4"/>
    <s v="entire"/>
    <n v="0"/>
    <n v="323"/>
    <n v="323"/>
    <n v="5000"/>
    <x v="53"/>
    <s v="live"/>
    <s v="Unidentified subshrub"/>
    <s v="High"/>
    <s v="FS"/>
    <s v="Seeded"/>
    <n v="6.4600000000000009"/>
    <s v="U"/>
  </r>
  <r>
    <x v="11"/>
    <x v="4"/>
    <s v="entire"/>
    <n v="0"/>
    <n v="675"/>
    <n v="675"/>
    <n v="5000"/>
    <x v="22"/>
    <s v="live"/>
    <s v="Robinia neomexicana"/>
    <s v="High"/>
    <s v="FS"/>
    <s v="Seeded"/>
    <n v="13.5"/>
    <s v="S"/>
  </r>
  <r>
    <x v="11"/>
    <x v="4"/>
    <s v="entire"/>
    <n v="0"/>
    <n v="1"/>
    <n v="1"/>
    <n v="5000"/>
    <x v="41"/>
    <s v="dead"/>
    <s v="Unidentified forb"/>
    <s v="High"/>
    <s v="FS"/>
    <s v="Seeded"/>
    <n v="0.02"/>
    <s v="F"/>
  </r>
  <r>
    <x v="11"/>
    <x v="4"/>
    <s v="entire"/>
    <n v="0"/>
    <n v="370"/>
    <n v="370"/>
    <n v="5000"/>
    <x v="11"/>
    <s v="live"/>
    <s v="Quercus gambellii"/>
    <s v="High"/>
    <s v="FS"/>
    <s v="Seeded"/>
    <n v="7.3999999999999995"/>
    <s v="S"/>
  </r>
  <r>
    <x v="11"/>
    <x v="5"/>
    <s v="entire"/>
    <n v="3367"/>
    <n v="0"/>
    <n v="3367"/>
    <n v="5000"/>
    <x v="47"/>
    <s v="live"/>
    <s v="Pumice soil"/>
    <s v="High"/>
    <s v="FS"/>
    <s v="Seeded"/>
    <n v="0"/>
    <s v="B"/>
  </r>
  <r>
    <x v="11"/>
    <x v="5"/>
    <s v="entire"/>
    <n v="912"/>
    <n v="92"/>
    <n v="1004"/>
    <n v="5000"/>
    <x v="3"/>
    <s v="live"/>
    <s v="Litter"/>
    <s v="High"/>
    <s v="FS"/>
    <s v="Seeded"/>
    <n v="1.8399999999999999"/>
    <s v="L"/>
  </r>
  <r>
    <x v="11"/>
    <x v="5"/>
    <s v="entire"/>
    <n v="221"/>
    <n v="1207"/>
    <n v="1428"/>
    <n v="5000"/>
    <x v="8"/>
    <s v="live"/>
    <s v="Bromus inermis"/>
    <s v="High"/>
    <s v="FS"/>
    <s v="Seeded"/>
    <n v="24.14"/>
    <s v="G"/>
  </r>
  <r>
    <x v="11"/>
    <x v="5"/>
    <s v="entire"/>
    <n v="154"/>
    <n v="0"/>
    <n v="154"/>
    <n v="5000"/>
    <x v="34"/>
    <s v="live"/>
    <s v="combined soil,pumc,grav,rock"/>
    <s v="High"/>
    <s v="FS"/>
    <s v="Seeded"/>
    <n v="0"/>
    <s v="F"/>
  </r>
  <r>
    <x v="11"/>
    <x v="5"/>
    <s v="entire"/>
    <n v="142"/>
    <n v="794"/>
    <n v="936"/>
    <n v="5000"/>
    <x v="44"/>
    <s v="live"/>
    <s v="Bahia dissecta"/>
    <s v="High"/>
    <s v="FS"/>
    <s v="Seeded"/>
    <n v="15.879999999999999"/>
    <s v="F"/>
  </r>
  <r>
    <x v="11"/>
    <x v="5"/>
    <s v="entire"/>
    <n v="125"/>
    <n v="96"/>
    <n v="221"/>
    <n v="5000"/>
    <x v="8"/>
    <s v="dead"/>
    <s v="Bromus inermis"/>
    <s v="High"/>
    <s v="FS"/>
    <s v="Seeded"/>
    <n v="1.92"/>
    <s v="G"/>
  </r>
  <r>
    <x v="11"/>
    <x v="5"/>
    <s v="entire"/>
    <n v="29"/>
    <n v="244"/>
    <n v="273"/>
    <n v="5000"/>
    <x v="21"/>
    <s v="live"/>
    <s v="Ceanothus fendleri"/>
    <s v="High"/>
    <s v="FS"/>
    <s v="Seeded"/>
    <n v="4.88"/>
    <s v="U"/>
  </r>
  <r>
    <x v="11"/>
    <x v="5"/>
    <s v="entire"/>
    <n v="16"/>
    <n v="238"/>
    <n v="254"/>
    <n v="5000"/>
    <x v="45"/>
    <s v="live"/>
    <s v="Artemisia ludoviciana"/>
    <s v="High"/>
    <s v="FS"/>
    <s v="Seeded"/>
    <n v="4.7600000000000007"/>
    <s v="F"/>
  </r>
  <r>
    <x v="11"/>
    <x v="5"/>
    <s v="entire"/>
    <n v="10"/>
    <n v="131"/>
    <n v="141"/>
    <n v="5000"/>
    <x v="12"/>
    <s v="live"/>
    <s v="Muhlenbergia montana"/>
    <s v="High"/>
    <s v="FS"/>
    <s v="Seeded"/>
    <n v="2.62"/>
    <s v="G"/>
  </r>
  <r>
    <x v="11"/>
    <x v="5"/>
    <s v="entire"/>
    <n v="9"/>
    <n v="610"/>
    <n v="619"/>
    <n v="5000"/>
    <x v="11"/>
    <s v="live"/>
    <s v="Quercus gambellii"/>
    <s v="High"/>
    <s v="FS"/>
    <s v="Seeded"/>
    <n v="12.2"/>
    <s v="S"/>
  </r>
  <r>
    <x v="11"/>
    <x v="5"/>
    <s v="entire"/>
    <n v="5"/>
    <n v="79"/>
    <n v="84"/>
    <n v="5000"/>
    <x v="32"/>
    <s v="live"/>
    <s v="Verbascum thapsus"/>
    <s v="High"/>
    <s v="FS"/>
    <s v="Seeded"/>
    <n v="1.58"/>
    <s v="F"/>
  </r>
  <r>
    <x v="11"/>
    <x v="5"/>
    <s v="entire"/>
    <n v="4"/>
    <n v="678"/>
    <n v="682"/>
    <n v="5000"/>
    <x v="22"/>
    <s v="live"/>
    <s v="Robinia neomexicana"/>
    <s v="High"/>
    <s v="FS"/>
    <s v="Seeded"/>
    <n v="13.56"/>
    <s v="S"/>
  </r>
  <r>
    <x v="11"/>
    <x v="5"/>
    <s v="entire"/>
    <n v="3"/>
    <n v="25"/>
    <n v="28"/>
    <n v="5000"/>
    <x v="4"/>
    <s v="live"/>
    <s v="Dead wood"/>
    <s v="High"/>
    <s v="FS"/>
    <s v="Seeded"/>
    <n v="0.5"/>
    <s v="L"/>
  </r>
  <r>
    <x v="11"/>
    <x v="5"/>
    <s v="entire"/>
    <n v="2"/>
    <n v="0"/>
    <n v="2"/>
    <n v="5000"/>
    <x v="11"/>
    <s v="dead"/>
    <s v="Quercus gambellii"/>
    <s v="High"/>
    <s v="FS"/>
    <s v="Seeded"/>
    <n v="0"/>
    <s v="S"/>
  </r>
  <r>
    <x v="11"/>
    <x v="5"/>
    <s v="entire"/>
    <n v="1"/>
    <n v="10"/>
    <n v="11"/>
    <n v="5000"/>
    <x v="51"/>
    <s v="live"/>
    <s v="Achillea millefolium"/>
    <s v="High"/>
    <s v="FS"/>
    <s v="Seeded"/>
    <n v="0.2"/>
    <s v="F"/>
  </r>
  <r>
    <x v="11"/>
    <x v="5"/>
    <s v="entire"/>
    <n v="0"/>
    <n v="15"/>
    <n v="15"/>
    <n v="5000"/>
    <x v="58"/>
    <s v="live"/>
    <s v="Erigeron spp."/>
    <s v="High"/>
    <s v="FS"/>
    <s v="Seeded"/>
    <n v="0.3"/>
    <s v="F"/>
  </r>
  <r>
    <x v="11"/>
    <x v="5"/>
    <s v="entire"/>
    <n v="0"/>
    <n v="5"/>
    <n v="5"/>
    <n v="5000"/>
    <x v="57"/>
    <s v="live"/>
    <s v="Viguiera multiflora"/>
    <s v="High"/>
    <s v="FS"/>
    <s v="Seeded"/>
    <n v="0.1"/>
    <s v="F"/>
  </r>
  <r>
    <x v="11"/>
    <x v="5"/>
    <s v="entire"/>
    <n v="0"/>
    <n v="42"/>
    <n v="42"/>
    <n v="5000"/>
    <x v="22"/>
    <s v="dead"/>
    <s v="Robinia neomexicana"/>
    <s v="High"/>
    <s v="FS"/>
    <s v="Seeded"/>
    <n v="0.84"/>
    <s v="S"/>
  </r>
  <r>
    <x v="11"/>
    <x v="5"/>
    <s v="entire"/>
    <n v="0"/>
    <n v="68"/>
    <n v="68"/>
    <n v="5000"/>
    <x v="81"/>
    <s v="live"/>
    <s v="Heterotheca villosa"/>
    <s v="High"/>
    <s v="FS"/>
    <s v="Seeded"/>
    <n v="1.3599999999999999"/>
    <s v="F"/>
  </r>
  <r>
    <x v="11"/>
    <x v="5"/>
    <s v="entire"/>
    <n v="0"/>
    <n v="6"/>
    <n v="6"/>
    <n v="5000"/>
    <x v="32"/>
    <s v="dead"/>
    <s v="Verbascum thapsus"/>
    <s v="High"/>
    <s v="FS"/>
    <s v="Seeded"/>
    <n v="0.12"/>
    <s v="F"/>
  </r>
  <r>
    <x v="11"/>
    <x v="5"/>
    <s v="entire"/>
    <n v="0"/>
    <n v="4"/>
    <n v="4"/>
    <n v="5000"/>
    <x v="68"/>
    <s v="live"/>
    <s v="Rosa woodsii"/>
    <s v="High"/>
    <s v="FS"/>
    <s v="Seeded"/>
    <n v="0.08"/>
    <s v="T"/>
  </r>
  <r>
    <x v="11"/>
    <x v="5"/>
    <s v="entire"/>
    <n v="0"/>
    <n v="2"/>
    <n v="2"/>
    <n v="5000"/>
    <x v="64"/>
    <s v="live"/>
    <s v="Mushroom"/>
    <s v="High"/>
    <s v="FS"/>
    <s v="Seeded"/>
    <n v="0.04"/>
    <s v="M"/>
  </r>
  <r>
    <x v="11"/>
    <x v="5"/>
    <s v="entire"/>
    <n v="0"/>
    <n v="4"/>
    <n v="4"/>
    <n v="5000"/>
    <x v="155"/>
    <s v="live"/>
    <s v="Sphaeralcea angustifolia"/>
    <s v="High"/>
    <s v="FS"/>
    <s v="Seeded"/>
    <n v="0.08"/>
    <s v="F"/>
  </r>
  <r>
    <x v="11"/>
    <x v="5"/>
    <s v="entire"/>
    <n v="0"/>
    <n v="17"/>
    <n v="17"/>
    <n v="5000"/>
    <x v="21"/>
    <s v="dead"/>
    <s v="Ceanothus fendleri"/>
    <s v="High"/>
    <s v="FS"/>
    <s v="Seeded"/>
    <n v="0.33999999999999997"/>
    <s v="U"/>
  </r>
  <r>
    <x v="11"/>
    <x v="5"/>
    <s v="entire"/>
    <n v="0"/>
    <n v="25"/>
    <n v="25"/>
    <n v="5000"/>
    <x v="82"/>
    <s v="live"/>
    <s v="Tragopogon dubius"/>
    <s v="High"/>
    <s v="FS"/>
    <s v="Seeded"/>
    <n v="0.5"/>
    <s v="F"/>
  </r>
  <r>
    <x v="11"/>
    <x v="5"/>
    <s v="entire"/>
    <n v="0"/>
    <n v="5"/>
    <n v="5"/>
    <n v="5000"/>
    <x v="46"/>
    <s v="live"/>
    <s v="Oenothera sp."/>
    <s v="High"/>
    <s v="FS"/>
    <s v="Seeded"/>
    <n v="0.1"/>
    <s v="F"/>
  </r>
  <r>
    <x v="12"/>
    <x v="0"/>
    <s v="entire"/>
    <n v="2434"/>
    <n v="0"/>
    <n v="2434"/>
    <n v="5000"/>
    <x v="1"/>
    <s v="live"/>
    <s v="Soil"/>
    <s v="High"/>
    <s v="FS"/>
    <s v="Unseeded"/>
    <n v="0"/>
    <s v="B"/>
  </r>
  <r>
    <x v="12"/>
    <x v="0"/>
    <s v="entire"/>
    <n v="1979"/>
    <n v="0"/>
    <n v="1979"/>
    <n v="5000"/>
    <x v="0"/>
    <s v="live"/>
    <s v="Gravel"/>
    <s v="High"/>
    <s v="FS"/>
    <s v="Unseeded"/>
    <n v="0"/>
    <s v="B"/>
  </r>
  <r>
    <x v="12"/>
    <x v="0"/>
    <s v="entire"/>
    <n v="310"/>
    <n v="15"/>
    <n v="325"/>
    <n v="5000"/>
    <x v="3"/>
    <s v="live"/>
    <s v="Litter"/>
    <s v="High"/>
    <s v="FS"/>
    <s v="Unseeded"/>
    <n v="0.3"/>
    <s v="L"/>
  </r>
  <r>
    <x v="12"/>
    <x v="0"/>
    <s v="entire"/>
    <n v="151"/>
    <n v="0"/>
    <n v="151"/>
    <n v="5000"/>
    <x v="54"/>
    <s v="live"/>
    <s v="Moss"/>
    <s v="High"/>
    <s v="FS"/>
    <s v="Unseeded"/>
    <n v="0"/>
    <s v="C"/>
  </r>
  <r>
    <x v="12"/>
    <x v="0"/>
    <s v="entire"/>
    <n v="79"/>
    <n v="0"/>
    <n v="79"/>
    <n v="5000"/>
    <x v="2"/>
    <s v="dead"/>
    <s v="Pinus ponderosa"/>
    <s v="High"/>
    <s v="FS"/>
    <s v="Unseeded"/>
    <n v="0"/>
    <s v="T"/>
  </r>
  <r>
    <x v="12"/>
    <x v="0"/>
    <s v="entire"/>
    <n v="14"/>
    <n v="4"/>
    <n v="18"/>
    <n v="5000"/>
    <x v="4"/>
    <s v="live"/>
    <s v="Dead wood"/>
    <s v="High"/>
    <s v="FS"/>
    <s v="Unseeded"/>
    <n v="0.08"/>
    <s v="L"/>
  </r>
  <r>
    <x v="12"/>
    <x v="0"/>
    <s v="entire"/>
    <n v="13"/>
    <n v="100"/>
    <n v="113"/>
    <n v="5000"/>
    <x v="13"/>
    <s v="live"/>
    <s v="Carex spp."/>
    <s v="High"/>
    <s v="FS"/>
    <s v="Unseeded"/>
    <n v="2"/>
    <s v="G"/>
  </r>
  <r>
    <x v="12"/>
    <x v="0"/>
    <s v="entire"/>
    <n v="10"/>
    <n v="42"/>
    <n v="52"/>
    <n v="5000"/>
    <x v="8"/>
    <s v="live"/>
    <s v="Bromus inermis"/>
    <s v="High"/>
    <s v="FS"/>
    <s v="Unseeded"/>
    <n v="0.84"/>
    <s v="G"/>
  </r>
  <r>
    <x v="12"/>
    <x v="0"/>
    <s v="entire"/>
    <n v="7"/>
    <n v="1534"/>
    <n v="1541"/>
    <n v="5000"/>
    <x v="11"/>
    <s v="live"/>
    <s v="Quercus gambellii"/>
    <s v="High"/>
    <s v="FS"/>
    <s v="Unseeded"/>
    <n v="30.680000000000003"/>
    <s v="S"/>
  </r>
  <r>
    <x v="12"/>
    <x v="0"/>
    <s v="entire"/>
    <n v="2"/>
    <n v="110"/>
    <n v="112"/>
    <n v="5000"/>
    <x v="32"/>
    <s v="live"/>
    <s v="Verbascum thapsus"/>
    <s v="High"/>
    <s v="FS"/>
    <s v="Unseeded"/>
    <n v="2.1999999999999997"/>
    <s v="F"/>
  </r>
  <r>
    <x v="12"/>
    <x v="0"/>
    <s v="entire"/>
    <n v="1"/>
    <n v="79"/>
    <n v="80"/>
    <n v="5000"/>
    <x v="22"/>
    <s v="live"/>
    <s v="Robinia neomexicana"/>
    <s v="High"/>
    <s v="FS"/>
    <s v="Unseeded"/>
    <n v="1.58"/>
    <s v="S"/>
  </r>
  <r>
    <x v="12"/>
    <x v="0"/>
    <s v="entire"/>
    <n v="0"/>
    <n v="8"/>
    <n v="8"/>
    <n v="5000"/>
    <x v="14"/>
    <s v="live"/>
    <s v="Unidentified grass"/>
    <s v="High"/>
    <s v="FS"/>
    <s v="Unseeded"/>
    <n v="0.16"/>
    <s v="G"/>
  </r>
  <r>
    <x v="12"/>
    <x v="0"/>
    <s v="entire"/>
    <n v="0"/>
    <n v="4"/>
    <n v="4"/>
    <n v="5000"/>
    <x v="20"/>
    <s v="live"/>
    <s v="Chenopodium graveolens"/>
    <s v="High"/>
    <s v="FS"/>
    <s v="Unseeded"/>
    <n v="0.08"/>
    <s v="F"/>
  </r>
  <r>
    <x v="12"/>
    <x v="0"/>
    <s v="entire"/>
    <n v="0"/>
    <n v="6"/>
    <n v="6"/>
    <n v="5000"/>
    <x v="21"/>
    <s v="live"/>
    <s v="Ceanothus fendleri"/>
    <s v="High"/>
    <s v="FS"/>
    <s v="Unseeded"/>
    <n v="0.12"/>
    <s v="U"/>
  </r>
  <r>
    <x v="12"/>
    <x v="0"/>
    <s v="entire"/>
    <n v="0"/>
    <n v="50"/>
    <n v="50"/>
    <n v="5000"/>
    <x v="72"/>
    <s v="live"/>
    <s v="Mertensia lanceolata"/>
    <s v="High"/>
    <s v="FS"/>
    <s v="Unseeded"/>
    <n v="1"/>
    <s v="F"/>
  </r>
  <r>
    <x v="12"/>
    <x v="0"/>
    <s v="entire"/>
    <n v="0"/>
    <n v="12"/>
    <n v="12"/>
    <n v="5000"/>
    <x v="11"/>
    <s v="dead"/>
    <s v="Quercus gambellii"/>
    <s v="High"/>
    <s v="FS"/>
    <s v="Unseeded"/>
    <n v="0.24"/>
    <s v="S"/>
  </r>
  <r>
    <x v="12"/>
    <x v="0"/>
    <s v="entire"/>
    <n v="0"/>
    <n v="573"/>
    <n v="573"/>
    <n v="5000"/>
    <x v="28"/>
    <s v="live"/>
    <s v="Chenopodium fremontii"/>
    <s v="High"/>
    <s v="FS"/>
    <s v="Unseeded"/>
    <n v="11.459999999999999"/>
    <s v="F"/>
  </r>
  <r>
    <x v="12"/>
    <x v="0"/>
    <s v="entire"/>
    <n v="0"/>
    <n v="18"/>
    <n v="18"/>
    <n v="5000"/>
    <x v="93"/>
    <s v="live"/>
    <s v="Allium cernuum"/>
    <s v="High"/>
    <s v="FS"/>
    <s v="Unseeded"/>
    <n v="0.36"/>
    <s v="F"/>
  </r>
  <r>
    <x v="12"/>
    <x v="0"/>
    <s v="entire"/>
    <n v="0"/>
    <n v="40"/>
    <n v="40"/>
    <n v="5000"/>
    <x v="95"/>
    <s v="live"/>
    <s v="Erigeron speciosus"/>
    <s v="High"/>
    <s v="FS"/>
    <s v="Unseeded"/>
    <n v="0.8"/>
    <s v="F"/>
  </r>
  <r>
    <x v="12"/>
    <x v="0"/>
    <s v="entire"/>
    <n v="0"/>
    <n v="13"/>
    <n v="13"/>
    <n v="5000"/>
    <x v="37"/>
    <s v="live"/>
    <s v="Bouteloua curtipendula"/>
    <s v="High"/>
    <s v="FS"/>
    <s v="Unseeded"/>
    <n v="0.26"/>
    <s v="G"/>
  </r>
  <r>
    <x v="12"/>
    <x v="1"/>
    <s v="entire"/>
    <n v="1704"/>
    <n v="0"/>
    <n v="1704"/>
    <n v="5000"/>
    <x v="3"/>
    <s v="live"/>
    <s v="Litter"/>
    <s v="High"/>
    <s v="FS"/>
    <s v="Unseeded"/>
    <n v="0"/>
    <s v="L"/>
  </r>
  <r>
    <x v="12"/>
    <x v="1"/>
    <s v="entire"/>
    <n v="1509"/>
    <n v="0"/>
    <n v="1509"/>
    <n v="5000"/>
    <x v="1"/>
    <s v="live"/>
    <s v="Soil"/>
    <s v="High"/>
    <s v="FS"/>
    <s v="Unseeded"/>
    <n v="0"/>
    <s v="B"/>
  </r>
  <r>
    <x v="12"/>
    <x v="1"/>
    <s v="entire"/>
    <n v="1212"/>
    <n v="0"/>
    <n v="1212"/>
    <n v="5000"/>
    <x v="0"/>
    <s v="live"/>
    <s v="Gravel"/>
    <s v="High"/>
    <s v="FS"/>
    <s v="Unseeded"/>
    <n v="0"/>
    <s v="B"/>
  </r>
  <r>
    <x v="12"/>
    <x v="1"/>
    <s v="entire"/>
    <n v="414"/>
    <n v="0"/>
    <n v="414"/>
    <n v="5000"/>
    <x v="54"/>
    <s v="live"/>
    <s v="Moss"/>
    <s v="High"/>
    <s v="FS"/>
    <s v="Unseeded"/>
    <n v="0"/>
    <s v="C"/>
  </r>
  <r>
    <x v="12"/>
    <x v="1"/>
    <s v="entire"/>
    <n v="67"/>
    <n v="5"/>
    <n v="72"/>
    <n v="5000"/>
    <x v="4"/>
    <s v="live"/>
    <s v="Dead wood"/>
    <s v="High"/>
    <s v="FS"/>
    <s v="Unseeded"/>
    <n v="0.1"/>
    <s v="L"/>
  </r>
  <r>
    <x v="12"/>
    <x v="1"/>
    <s v="entire"/>
    <n v="27"/>
    <n v="267"/>
    <n v="294"/>
    <n v="5000"/>
    <x v="13"/>
    <s v="live"/>
    <s v="Carex spp."/>
    <s v="High"/>
    <s v="FS"/>
    <s v="Unseeded"/>
    <n v="5.34"/>
    <s v="G"/>
  </r>
  <r>
    <x v="12"/>
    <x v="1"/>
    <s v="entire"/>
    <n v="17"/>
    <n v="0"/>
    <n v="17"/>
    <n v="5000"/>
    <x v="2"/>
    <s v="dead"/>
    <s v="Pinus ponderosa"/>
    <s v="High"/>
    <s v="FS"/>
    <s v="Unseeded"/>
    <n v="0"/>
    <s v="T"/>
  </r>
  <r>
    <x v="12"/>
    <x v="1"/>
    <s v="entire"/>
    <n v="15"/>
    <n v="1915"/>
    <n v="1930"/>
    <n v="5000"/>
    <x v="11"/>
    <s v="live"/>
    <s v="Quercus gambellii"/>
    <s v="High"/>
    <s v="FS"/>
    <s v="Unseeded"/>
    <n v="38.299999999999997"/>
    <s v="S"/>
  </r>
  <r>
    <x v="12"/>
    <x v="1"/>
    <s v="entire"/>
    <n v="14"/>
    <n v="26"/>
    <n v="40"/>
    <n v="5000"/>
    <x v="32"/>
    <s v="live"/>
    <s v="Verbascum thapsus"/>
    <s v="High"/>
    <s v="FS"/>
    <s v="Unseeded"/>
    <n v="0.52"/>
    <s v="F"/>
  </r>
  <r>
    <x v="12"/>
    <x v="1"/>
    <s v="entire"/>
    <n v="7"/>
    <n v="20"/>
    <n v="27"/>
    <n v="5000"/>
    <x v="10"/>
    <s v="live"/>
    <s v="Elymus trachycaulum"/>
    <s v="High"/>
    <s v="FS"/>
    <s v="Unseeded"/>
    <n v="0.4"/>
    <s v="G"/>
  </r>
  <r>
    <x v="12"/>
    <x v="1"/>
    <s v="entire"/>
    <n v="4"/>
    <n v="60"/>
    <n v="64"/>
    <n v="5000"/>
    <x v="8"/>
    <s v="live"/>
    <s v="Bromus inermis"/>
    <s v="High"/>
    <s v="FS"/>
    <s v="Unseeded"/>
    <n v="1.2"/>
    <s v="G"/>
  </r>
  <r>
    <x v="12"/>
    <x v="1"/>
    <s v="entire"/>
    <n v="3"/>
    <n v="0"/>
    <n v="3"/>
    <n v="5000"/>
    <x v="27"/>
    <s v="live"/>
    <s v="Animal feces"/>
    <s v="High"/>
    <s v="FS"/>
    <s v="Unseeded"/>
    <n v="0"/>
    <s v="L"/>
  </r>
  <r>
    <x v="12"/>
    <x v="1"/>
    <s v="entire"/>
    <n v="3"/>
    <n v="77"/>
    <n v="80"/>
    <n v="5000"/>
    <x v="28"/>
    <s v="live"/>
    <s v="Chenopodium fremontii"/>
    <s v="High"/>
    <s v="FS"/>
    <s v="Unseeded"/>
    <n v="1.54"/>
    <s v="F"/>
  </r>
  <r>
    <x v="12"/>
    <x v="1"/>
    <s v="entire"/>
    <n v="2"/>
    <n v="170"/>
    <n v="172"/>
    <n v="5000"/>
    <x v="22"/>
    <s v="live"/>
    <s v="Robinia neomexicana"/>
    <s v="High"/>
    <s v="FS"/>
    <s v="Unseeded"/>
    <n v="3.4000000000000004"/>
    <s v="S"/>
  </r>
  <r>
    <x v="12"/>
    <x v="1"/>
    <s v="entire"/>
    <n v="1"/>
    <n v="6"/>
    <n v="7"/>
    <n v="5000"/>
    <x v="20"/>
    <s v="live"/>
    <s v="Chenopodium graveolens"/>
    <s v="High"/>
    <s v="FS"/>
    <s v="Unseeded"/>
    <n v="0.12"/>
    <s v="F"/>
  </r>
  <r>
    <x v="12"/>
    <x v="1"/>
    <s v="entire"/>
    <n v="1"/>
    <n v="3"/>
    <n v="4"/>
    <n v="5000"/>
    <x v="31"/>
    <s v="live"/>
    <s v="Lactuca serriola"/>
    <s v="High"/>
    <s v="FS"/>
    <s v="Unseeded"/>
    <n v="0.06"/>
    <s v="F"/>
  </r>
  <r>
    <x v="12"/>
    <x v="1"/>
    <s v="entire"/>
    <n v="0"/>
    <n v="71"/>
    <n v="71"/>
    <n v="5000"/>
    <x v="11"/>
    <s v="dead"/>
    <s v="Quercus gambellii"/>
    <s v="High"/>
    <s v="FS"/>
    <s v="Unseeded"/>
    <n v="1.4200000000000002"/>
    <s v="S"/>
  </r>
  <r>
    <x v="12"/>
    <x v="1"/>
    <s v="entire"/>
    <n v="0"/>
    <n v="2"/>
    <n v="2"/>
    <n v="5000"/>
    <x v="93"/>
    <s v="live"/>
    <s v="Allium cernuum"/>
    <s v="High"/>
    <s v="FS"/>
    <s v="Unseeded"/>
    <n v="0.04"/>
    <s v="F"/>
  </r>
  <r>
    <x v="12"/>
    <x v="1"/>
    <s v="entire"/>
    <n v="0"/>
    <n v="2"/>
    <n v="2"/>
    <n v="5000"/>
    <x v="59"/>
    <s v="dead"/>
    <s v="Unidentified tree"/>
    <s v="High"/>
    <s v="FS"/>
    <s v="Unseeded"/>
    <n v="0.04"/>
    <s v="T"/>
  </r>
  <r>
    <x v="12"/>
    <x v="1"/>
    <s v="entire"/>
    <n v="0"/>
    <n v="5"/>
    <n v="5"/>
    <n v="5000"/>
    <x v="95"/>
    <s v="live"/>
    <s v="Erigeron speciosus"/>
    <s v="High"/>
    <s v="FS"/>
    <s v="Unseeded"/>
    <n v="0.1"/>
    <s v="F"/>
  </r>
  <r>
    <x v="12"/>
    <x v="1"/>
    <s v="entire"/>
    <n v="0"/>
    <n v="13"/>
    <n v="13"/>
    <n v="5000"/>
    <x v="8"/>
    <s v="dead"/>
    <s v="Bromus inermis"/>
    <s v="High"/>
    <s v="FS"/>
    <s v="Unseeded"/>
    <n v="0.26"/>
    <s v="G"/>
  </r>
  <r>
    <x v="12"/>
    <x v="1"/>
    <s v="entire"/>
    <n v="0"/>
    <n v="25"/>
    <n v="25"/>
    <n v="5000"/>
    <x v="37"/>
    <s v="live"/>
    <s v="Bouteloua curtipendula"/>
    <s v="High"/>
    <s v="FS"/>
    <s v="Unseeded"/>
    <n v="0.5"/>
    <s v="G"/>
  </r>
  <r>
    <x v="12"/>
    <x v="1"/>
    <s v="entire"/>
    <n v="0"/>
    <n v="2"/>
    <n v="2"/>
    <n v="5000"/>
    <x v="32"/>
    <s v="dead"/>
    <s v="Verbascum thapsus"/>
    <s v="High"/>
    <s v="FS"/>
    <s v="Unseeded"/>
    <n v="0.04"/>
    <s v="F"/>
  </r>
  <r>
    <x v="12"/>
    <x v="1"/>
    <s v="entire"/>
    <n v="0"/>
    <n v="2"/>
    <n v="2"/>
    <n v="5000"/>
    <x v="7"/>
    <s v="live"/>
    <s v="Lolium multiflorum"/>
    <s v="High"/>
    <s v="FS"/>
    <s v="Unseeded"/>
    <n v="0.04"/>
    <s v="G"/>
  </r>
  <r>
    <x v="12"/>
    <x v="2"/>
    <s v="entire"/>
    <n v="2128"/>
    <n v="371"/>
    <n v="2499"/>
    <n v="5004"/>
    <x v="4"/>
    <s v="live"/>
    <s v="Dead wood"/>
    <s v="High"/>
    <s v="FS"/>
    <s v="Unseeded"/>
    <n v="7.4140687450039975"/>
    <s v="L"/>
  </r>
  <r>
    <x v="12"/>
    <x v="2"/>
    <s v="entire"/>
    <n v="2063"/>
    <n v="0"/>
    <n v="2063"/>
    <n v="5004"/>
    <x v="3"/>
    <s v="live"/>
    <s v="Litter"/>
    <s v="High"/>
    <s v="FS"/>
    <s v="Unseeded"/>
    <n v="0"/>
    <s v="L"/>
  </r>
  <r>
    <x v="12"/>
    <x v="2"/>
    <s v="entire"/>
    <n v="532"/>
    <n v="0"/>
    <n v="532"/>
    <n v="5004"/>
    <x v="34"/>
    <s v="live"/>
    <s v="combined soil,cryp,pumc,grav,rock"/>
    <s v="High"/>
    <s v="FS"/>
    <s v="Unseeded"/>
    <n v="0"/>
    <s v="B"/>
  </r>
  <r>
    <x v="12"/>
    <x v="2"/>
    <s v="entire"/>
    <n v="148"/>
    <n v="0"/>
    <n v="148"/>
    <n v="5004"/>
    <x v="1"/>
    <s v="live"/>
    <s v="Soil"/>
    <s v="High"/>
    <s v="FS"/>
    <s v="Unseeded"/>
    <n v="0"/>
    <s v="B"/>
  </r>
  <r>
    <x v="12"/>
    <x v="2"/>
    <s v="entire"/>
    <n v="75"/>
    <n v="0"/>
    <n v="75"/>
    <n v="5004"/>
    <x v="2"/>
    <s v="dead"/>
    <s v="Pinus ponderosa"/>
    <s v="High"/>
    <s v="FS"/>
    <s v="Unseeded"/>
    <n v="0"/>
    <s v="T"/>
  </r>
  <r>
    <x v="12"/>
    <x v="2"/>
    <s v="entire"/>
    <n v="32"/>
    <n v="648"/>
    <n v="680"/>
    <n v="5004"/>
    <x v="8"/>
    <s v="live"/>
    <s v="Bromus inermis"/>
    <s v="High"/>
    <s v="FS"/>
    <s v="Unseeded"/>
    <n v="12.949640287769784"/>
    <s v="G"/>
  </r>
  <r>
    <x v="12"/>
    <x v="2"/>
    <s v="entire"/>
    <n v="14"/>
    <n v="112"/>
    <n v="126"/>
    <n v="5004"/>
    <x v="35"/>
    <s v="live"/>
    <s v="Carex spp."/>
    <s v="High"/>
    <s v="FS"/>
    <s v="Unseeded"/>
    <n v="2.2382094324540369"/>
    <s v="G"/>
  </r>
  <r>
    <x v="12"/>
    <x v="2"/>
    <s v="entire"/>
    <n v="9"/>
    <n v="0"/>
    <n v="9"/>
    <n v="5004"/>
    <x v="54"/>
    <s v="live"/>
    <s v="Moss"/>
    <s v="High"/>
    <s v="FS"/>
    <s v="Unseeded"/>
    <n v="0"/>
    <s v="C"/>
  </r>
  <r>
    <x v="12"/>
    <x v="2"/>
    <s v="entire"/>
    <n v="3"/>
    <n v="2125"/>
    <n v="2128"/>
    <n v="5004"/>
    <x v="11"/>
    <s v="live"/>
    <s v="Quercus gambellii"/>
    <s v="High"/>
    <s v="FS"/>
    <s v="Unseeded"/>
    <n v="42.466027178257391"/>
    <s v="S"/>
  </r>
  <r>
    <x v="12"/>
    <x v="2"/>
    <s v="entire"/>
    <n v="0"/>
    <n v="1119"/>
    <n v="1119"/>
    <n v="5004"/>
    <x v="22"/>
    <s v="live"/>
    <s v="Robinia neomexicana"/>
    <s v="High"/>
    <s v="FS"/>
    <s v="Unseeded"/>
    <n v="22.362110311750598"/>
    <s v="S"/>
  </r>
  <r>
    <x v="12"/>
    <x v="2"/>
    <s v="entire"/>
    <n v="0"/>
    <n v="65"/>
    <n v="65"/>
    <n v="5004"/>
    <x v="21"/>
    <s v="live"/>
    <s v="Ceanothus fendleri"/>
    <s v="High"/>
    <s v="FS"/>
    <s v="Unseeded"/>
    <n v="1.2989608313349321"/>
    <s v="U"/>
  </r>
  <r>
    <x v="12"/>
    <x v="2"/>
    <s v="entire"/>
    <n v="0"/>
    <n v="13"/>
    <n v="13"/>
    <n v="5004"/>
    <x v="44"/>
    <s v="dead"/>
    <s v="Bahia dissecta"/>
    <s v="High"/>
    <s v="FS"/>
    <s v="Unseeded"/>
    <n v="0.25979216626698642"/>
    <s v="F"/>
  </r>
  <r>
    <x v="12"/>
    <x v="2"/>
    <s v="entire"/>
    <n v="0"/>
    <n v="42"/>
    <n v="42"/>
    <n v="5004"/>
    <x v="102"/>
    <s v="live"/>
    <s v="Koeleria cristata"/>
    <s v="High"/>
    <s v="FS"/>
    <s v="Unseeded"/>
    <n v="0.83932853717026379"/>
    <s v="G"/>
  </r>
  <r>
    <x v="12"/>
    <x v="2"/>
    <s v="entire"/>
    <n v="0"/>
    <n v="9"/>
    <n v="9"/>
    <n v="5004"/>
    <x v="92"/>
    <s v="live"/>
    <s v="Erigeron flagellaris"/>
    <s v="High"/>
    <s v="FS"/>
    <s v="Unseeded"/>
    <n v="0.17985611510791369"/>
    <s v="F"/>
  </r>
  <r>
    <x v="12"/>
    <x v="3"/>
    <s v="entire"/>
    <n v="3564"/>
    <n v="0"/>
    <n v="3564"/>
    <n v="5009"/>
    <x v="34"/>
    <s v="live"/>
    <s v="combined soil,pumc,grav,rock"/>
    <s v="High"/>
    <s v="FS"/>
    <s v="Unseeded"/>
    <n v="0"/>
    <s v="F"/>
  </r>
  <r>
    <x v="12"/>
    <x v="3"/>
    <s v="entire"/>
    <n v="1010"/>
    <n v="0"/>
    <n v="1010"/>
    <n v="5009"/>
    <x v="47"/>
    <s v="live"/>
    <s v="Pumice soil"/>
    <s v="High"/>
    <s v="FS"/>
    <s v="Unseeded"/>
    <n v="0"/>
    <s v="B"/>
  </r>
  <r>
    <x v="12"/>
    <x v="3"/>
    <s v="entire"/>
    <n v="310"/>
    <n v="0"/>
    <n v="310"/>
    <n v="5009"/>
    <x v="3"/>
    <s v="live"/>
    <s v="Litter"/>
    <s v="High"/>
    <s v="FS"/>
    <s v="Unseeded"/>
    <n v="0"/>
    <s v="L"/>
  </r>
  <r>
    <x v="12"/>
    <x v="3"/>
    <s v="entire"/>
    <n v="59"/>
    <n v="124"/>
    <n v="183"/>
    <n v="5009"/>
    <x v="8"/>
    <s v="live"/>
    <s v="Bromus inermis"/>
    <s v="High"/>
    <s v="FS"/>
    <s v="Unseeded"/>
    <n v="2.4755440207626274"/>
    <s v="G"/>
  </r>
  <r>
    <x v="12"/>
    <x v="3"/>
    <s v="entire"/>
    <n v="30"/>
    <n v="542"/>
    <n v="572"/>
    <n v="5009"/>
    <x v="11"/>
    <s v="live"/>
    <s v="Quercus gambellii"/>
    <s v="High"/>
    <s v="FS"/>
    <s v="Unseeded"/>
    <n v="10.820523058494709"/>
    <s v="S"/>
  </r>
  <r>
    <x v="12"/>
    <x v="3"/>
    <s v="entire"/>
    <n v="23"/>
    <n v="259"/>
    <n v="282"/>
    <n v="5009"/>
    <x v="4"/>
    <s v="live"/>
    <s v="Dead wood"/>
    <s v="High"/>
    <s v="FS"/>
    <s v="Unseeded"/>
    <n v="5.1706927530445199"/>
    <s v="L"/>
  </r>
  <r>
    <x v="12"/>
    <x v="3"/>
    <s v="entire"/>
    <n v="11"/>
    <n v="0"/>
    <n v="11"/>
    <n v="5009"/>
    <x v="11"/>
    <s v="dead"/>
    <s v="Quercus gambellii"/>
    <s v="High"/>
    <s v="FS"/>
    <s v="Unseeded"/>
    <n v="0"/>
    <s v="S"/>
  </r>
  <r>
    <x v="12"/>
    <x v="3"/>
    <s v="entire"/>
    <n v="2"/>
    <n v="0"/>
    <n v="2"/>
    <n v="5009"/>
    <x v="48"/>
    <s v="dead"/>
    <s v="Unknown plant"/>
    <s v="High"/>
    <s v="FS"/>
    <s v="Unseeded"/>
    <n v="0"/>
    <s v="F"/>
  </r>
  <r>
    <x v="12"/>
    <x v="3"/>
    <s v="entire"/>
    <n v="0"/>
    <n v="244"/>
    <n v="244"/>
    <n v="5009"/>
    <x v="22"/>
    <s v="live"/>
    <s v="Robinia neomexicana"/>
    <s v="High"/>
    <s v="FS"/>
    <s v="Unseeded"/>
    <n v="4.8712317827909759"/>
    <s v="S"/>
  </r>
  <r>
    <x v="12"/>
    <x v="3"/>
    <s v="entire"/>
    <n v="0"/>
    <n v="1"/>
    <n v="1"/>
    <n v="5009"/>
    <x v="44"/>
    <s v="dead"/>
    <s v="Bahia dissecta"/>
    <s v="High"/>
    <s v="FS"/>
    <s v="Unseeded"/>
    <n v="1.9964064683569573E-2"/>
    <s v="F"/>
  </r>
  <r>
    <x v="12"/>
    <x v="3"/>
    <s v="entire"/>
    <n v="0"/>
    <n v="3"/>
    <n v="3"/>
    <n v="5009"/>
    <x v="22"/>
    <s v="dead"/>
    <s v="Robinia neomexicana"/>
    <s v="High"/>
    <s v="FS"/>
    <s v="Unseeded"/>
    <n v="5.9892194050708725E-2"/>
    <s v="S"/>
  </r>
  <r>
    <x v="12"/>
    <x v="3"/>
    <s v="entire"/>
    <n v="0"/>
    <n v="8"/>
    <n v="8"/>
    <n v="5009"/>
    <x v="2"/>
    <s v="dead"/>
    <s v="Pinus ponderosa"/>
    <s v="High"/>
    <s v="FS"/>
    <s v="Unseeded"/>
    <n v="0.15971251746855658"/>
    <s v="T"/>
  </r>
  <r>
    <x v="12"/>
    <x v="3"/>
    <s v="entire"/>
    <n v="0"/>
    <n v="32"/>
    <n v="32"/>
    <n v="5009"/>
    <x v="28"/>
    <s v="live"/>
    <s v="Chenopodium fremontii"/>
    <s v="High"/>
    <s v="FS"/>
    <s v="Unseeded"/>
    <n v="0.63885006987422632"/>
    <s v="F"/>
  </r>
  <r>
    <x v="12"/>
    <x v="3"/>
    <s v="entire"/>
    <n v="0"/>
    <n v="9"/>
    <n v="9"/>
    <n v="5009"/>
    <x v="141"/>
    <s v="live"/>
    <s v="Chrysopsis villosa"/>
    <s v="High"/>
    <s v="FS"/>
    <s v="Unseeded"/>
    <n v="0.17967658215212617"/>
    <s v="F"/>
  </r>
  <r>
    <x v="12"/>
    <x v="4"/>
    <s v="entire"/>
    <n v="2239"/>
    <n v="0"/>
    <n v="2239"/>
    <n v="5000"/>
    <x v="34"/>
    <s v="live"/>
    <s v="combined soil,pumc,grav,rock"/>
    <s v="High"/>
    <s v="FS"/>
    <s v="Unseeded"/>
    <n v="0"/>
    <s v="F"/>
  </r>
  <r>
    <x v="12"/>
    <x v="4"/>
    <s v="entire"/>
    <n v="1336"/>
    <n v="0"/>
    <n v="1336"/>
    <n v="5000"/>
    <x v="47"/>
    <s v="live"/>
    <s v="Pumice soil"/>
    <s v="High"/>
    <s v="FS"/>
    <s v="Unseeded"/>
    <n v="0"/>
    <s v="B"/>
  </r>
  <r>
    <x v="12"/>
    <x v="4"/>
    <s v="entire"/>
    <n v="1157"/>
    <n v="36"/>
    <n v="1193"/>
    <n v="5000"/>
    <x v="3"/>
    <s v="live"/>
    <s v="Litter"/>
    <s v="High"/>
    <s v="FS"/>
    <s v="Unseeded"/>
    <n v="0.72"/>
    <s v="L"/>
  </r>
  <r>
    <x v="12"/>
    <x v="4"/>
    <s v="entire"/>
    <n v="141"/>
    <n v="800"/>
    <n v="941"/>
    <n v="5000"/>
    <x v="8"/>
    <s v="live"/>
    <s v="Bromus inermis"/>
    <s v="High"/>
    <s v="FS"/>
    <s v="Unseeded"/>
    <n v="16"/>
    <s v="G"/>
  </r>
  <r>
    <x v="12"/>
    <x v="4"/>
    <s v="entire"/>
    <n v="41"/>
    <n v="0"/>
    <n v="41"/>
    <n v="5000"/>
    <x v="4"/>
    <s v="live"/>
    <s v="Dead wood"/>
    <s v="High"/>
    <s v="FS"/>
    <s v="Unseeded"/>
    <n v="0"/>
    <s v="L"/>
  </r>
  <r>
    <x v="12"/>
    <x v="4"/>
    <s v="entire"/>
    <n v="37"/>
    <n v="984"/>
    <n v="1021"/>
    <n v="5000"/>
    <x v="11"/>
    <s v="live"/>
    <s v="Quercus gambellii"/>
    <s v="High"/>
    <s v="FS"/>
    <s v="Unseeded"/>
    <n v="19.68"/>
    <s v="S"/>
  </r>
  <r>
    <x v="12"/>
    <x v="4"/>
    <s v="entire"/>
    <n v="35"/>
    <n v="309"/>
    <n v="344"/>
    <n v="5000"/>
    <x v="22"/>
    <s v="live"/>
    <s v="Robinia neomexicana"/>
    <s v="High"/>
    <s v="FS"/>
    <s v="Unseeded"/>
    <n v="6.18"/>
    <s v="S"/>
  </r>
  <r>
    <x v="12"/>
    <x v="4"/>
    <s v="entire"/>
    <n v="7"/>
    <n v="353"/>
    <n v="360"/>
    <n v="5000"/>
    <x v="41"/>
    <s v="live"/>
    <s v="Unidentified forb"/>
    <s v="High"/>
    <s v="FS"/>
    <s v="Unseeded"/>
    <n v="7.06"/>
    <s v="F"/>
  </r>
  <r>
    <x v="12"/>
    <x v="4"/>
    <s v="entire"/>
    <n v="4"/>
    <n v="48"/>
    <n v="52"/>
    <n v="5000"/>
    <x v="141"/>
    <s v="live"/>
    <s v="Chrysopsis villosa"/>
    <s v="High"/>
    <s v="FS"/>
    <s v="Unseeded"/>
    <n v="0.96"/>
    <s v="F"/>
  </r>
  <r>
    <x v="12"/>
    <x v="4"/>
    <s v="entire"/>
    <n v="1"/>
    <n v="74"/>
    <n v="75"/>
    <n v="5000"/>
    <x v="26"/>
    <s v="live"/>
    <s v="Unidentified grass"/>
    <s v="High"/>
    <s v="FS"/>
    <s v="Unseeded"/>
    <n v="1.48"/>
    <s v="G"/>
  </r>
  <r>
    <x v="12"/>
    <x v="4"/>
    <s v="entire"/>
    <n v="1"/>
    <n v="0"/>
    <n v="1"/>
    <n v="5000"/>
    <x v="11"/>
    <s v="dead"/>
    <s v="Quercus gambellii"/>
    <s v="High"/>
    <s v="FS"/>
    <s v="Unseeded"/>
    <n v="0"/>
    <s v="S"/>
  </r>
  <r>
    <x v="12"/>
    <x v="4"/>
    <s v="entire"/>
    <n v="1"/>
    <n v="0"/>
    <n v="1"/>
    <n v="5000"/>
    <x v="9"/>
    <s v="dead"/>
    <s v="Tree root, exposed, living"/>
    <s v="High"/>
    <s v="FS"/>
    <s v="Unseeded"/>
    <n v="0"/>
    <s v="T"/>
  </r>
  <r>
    <x v="12"/>
    <x v="4"/>
    <s v="entire"/>
    <n v="0"/>
    <n v="133"/>
    <n v="133"/>
    <n v="5000"/>
    <x v="22"/>
    <s v="dead"/>
    <s v="Robinia neomexicana"/>
    <s v="High"/>
    <s v="FS"/>
    <s v="Unseeded"/>
    <n v="2.6599999999999997"/>
    <s v="S"/>
  </r>
  <r>
    <x v="12"/>
    <x v="5"/>
    <s v="entire"/>
    <n v="2079"/>
    <n v="0"/>
    <n v="2079"/>
    <n v="5000"/>
    <x v="34"/>
    <s v="live"/>
    <s v="combined soil,pumc,grav,rock"/>
    <s v="High"/>
    <s v="FS"/>
    <s v="Unseeded"/>
    <n v="0"/>
    <s v="F"/>
  </r>
  <r>
    <x v="12"/>
    <x v="5"/>
    <s v="entire"/>
    <n v="1769"/>
    <n v="30"/>
    <n v="1799"/>
    <n v="5000"/>
    <x v="3"/>
    <s v="live"/>
    <s v="Litter"/>
    <s v="High"/>
    <s v="FS"/>
    <s v="Unseeded"/>
    <n v="0.6"/>
    <s v="L"/>
  </r>
  <r>
    <x v="12"/>
    <x v="5"/>
    <s v="entire"/>
    <n v="656"/>
    <n v="0"/>
    <n v="656"/>
    <n v="5000"/>
    <x v="47"/>
    <s v="live"/>
    <s v="Pumice soil"/>
    <s v="High"/>
    <s v="FS"/>
    <s v="Unseeded"/>
    <n v="0"/>
    <s v="B"/>
  </r>
  <r>
    <x v="12"/>
    <x v="5"/>
    <s v="entire"/>
    <n v="202"/>
    <n v="854"/>
    <n v="1056"/>
    <n v="5000"/>
    <x v="8"/>
    <s v="live"/>
    <s v="Bromus inermis"/>
    <s v="High"/>
    <s v="FS"/>
    <s v="Unseeded"/>
    <n v="17.080000000000002"/>
    <s v="G"/>
  </r>
  <r>
    <x v="12"/>
    <x v="5"/>
    <s v="entire"/>
    <n v="175"/>
    <n v="560"/>
    <n v="735"/>
    <n v="5000"/>
    <x v="4"/>
    <s v="live"/>
    <s v="Dead wood"/>
    <s v="High"/>
    <s v="FS"/>
    <s v="Unseeded"/>
    <n v="11.200000000000001"/>
    <s v="L"/>
  </r>
  <r>
    <x v="12"/>
    <x v="5"/>
    <s v="entire"/>
    <n v="54"/>
    <n v="1370"/>
    <n v="1424"/>
    <n v="5000"/>
    <x v="11"/>
    <s v="live"/>
    <s v="Quercus gambellii"/>
    <s v="High"/>
    <s v="FS"/>
    <s v="Unseeded"/>
    <n v="27.400000000000002"/>
    <s v="S"/>
  </r>
  <r>
    <x v="12"/>
    <x v="5"/>
    <s v="entire"/>
    <n v="47"/>
    <n v="136"/>
    <n v="183"/>
    <n v="5000"/>
    <x v="81"/>
    <s v="live"/>
    <s v="Heterotheca villosa"/>
    <s v="High"/>
    <s v="FS"/>
    <s v="Unseeded"/>
    <n v="2.7199999999999998"/>
    <s v="F"/>
  </r>
  <r>
    <x v="12"/>
    <x v="5"/>
    <s v="entire"/>
    <n v="11"/>
    <n v="67"/>
    <n v="78"/>
    <n v="5000"/>
    <x v="44"/>
    <s v="live"/>
    <s v="Bahia dissecta"/>
    <s v="High"/>
    <s v="FS"/>
    <s v="Unseeded"/>
    <n v="1.34"/>
    <s v="F"/>
  </r>
  <r>
    <x v="12"/>
    <x v="5"/>
    <s v="entire"/>
    <n v="2"/>
    <n v="0"/>
    <n v="2"/>
    <n v="5000"/>
    <x v="58"/>
    <s v="live"/>
    <s v="Erigeron spp."/>
    <s v="High"/>
    <s v="FS"/>
    <s v="Unseeded"/>
    <n v="0"/>
    <s v="F"/>
  </r>
  <r>
    <x v="12"/>
    <x v="5"/>
    <s v="entire"/>
    <n v="2"/>
    <n v="446"/>
    <n v="448"/>
    <n v="5000"/>
    <x v="22"/>
    <s v="live"/>
    <s v="Robinia neomexicana"/>
    <s v="High"/>
    <s v="FS"/>
    <s v="Unseeded"/>
    <n v="8.92"/>
    <s v="S"/>
  </r>
  <r>
    <x v="12"/>
    <x v="5"/>
    <s v="entire"/>
    <n v="2"/>
    <n v="0"/>
    <n v="2"/>
    <n v="5000"/>
    <x v="54"/>
    <s v="live"/>
    <s v="Moss"/>
    <s v="High"/>
    <s v="FS"/>
    <s v="Unseeded"/>
    <n v="0"/>
    <s v="C"/>
  </r>
  <r>
    <x v="12"/>
    <x v="5"/>
    <s v="entire"/>
    <n v="1"/>
    <n v="0"/>
    <n v="1"/>
    <n v="5000"/>
    <x v="44"/>
    <s v="dead"/>
    <s v="Bahia dissecta"/>
    <s v="High"/>
    <s v="FS"/>
    <s v="Unseeded"/>
    <n v="0"/>
    <s v="F"/>
  </r>
  <r>
    <x v="12"/>
    <x v="5"/>
    <s v="entire"/>
    <n v="0"/>
    <n v="13"/>
    <n v="13"/>
    <n v="5000"/>
    <x v="22"/>
    <s v="dead"/>
    <s v="Robinia neomexicana"/>
    <s v="High"/>
    <s v="FS"/>
    <s v="Unseeded"/>
    <n v="0.26"/>
    <s v="S"/>
  </r>
  <r>
    <x v="12"/>
    <x v="5"/>
    <s v="entire"/>
    <n v="0"/>
    <n v="11"/>
    <n v="11"/>
    <n v="5000"/>
    <x v="71"/>
    <s v="live"/>
    <s v="Carex spp."/>
    <s v="High"/>
    <s v="FS"/>
    <s v="Unseeded"/>
    <n v="0.22"/>
    <s v="G"/>
  </r>
  <r>
    <x v="13"/>
    <x v="0"/>
    <s v="entire"/>
    <n v="4696"/>
    <n v="0"/>
    <n v="4696"/>
    <n v="5000"/>
    <x v="0"/>
    <s v="live"/>
    <s v="Gravel"/>
    <s v="High"/>
    <s v="FS"/>
    <s v="Unseeded"/>
    <n v="0"/>
    <s v="B"/>
  </r>
  <r>
    <x v="13"/>
    <x v="0"/>
    <s v="entire"/>
    <n v="136"/>
    <n v="0"/>
    <n v="136"/>
    <n v="5000"/>
    <x v="54"/>
    <s v="live"/>
    <s v="Moss"/>
    <s v="High"/>
    <s v="FS"/>
    <s v="Unseeded"/>
    <n v="0"/>
    <s v="C"/>
  </r>
  <r>
    <x v="13"/>
    <x v="0"/>
    <s v="entire"/>
    <n v="65"/>
    <n v="0"/>
    <n v="65"/>
    <n v="5000"/>
    <x v="1"/>
    <s v="live"/>
    <s v="Soil"/>
    <s v="High"/>
    <s v="FS"/>
    <s v="Unseeded"/>
    <n v="0"/>
    <s v="B"/>
  </r>
  <r>
    <x v="13"/>
    <x v="0"/>
    <s v="entire"/>
    <n v="41"/>
    <n v="0"/>
    <n v="41"/>
    <n v="5000"/>
    <x v="3"/>
    <s v="live"/>
    <s v="Litter"/>
    <s v="High"/>
    <s v="FS"/>
    <s v="Unseeded"/>
    <n v="0"/>
    <s v="L"/>
  </r>
  <r>
    <x v="13"/>
    <x v="0"/>
    <s v="entire"/>
    <n v="30"/>
    <n v="11"/>
    <n v="41"/>
    <n v="5000"/>
    <x v="4"/>
    <s v="live"/>
    <s v="Dead wood"/>
    <s v="High"/>
    <s v="FS"/>
    <s v="Unseeded"/>
    <n v="0.22"/>
    <s v="L"/>
  </r>
  <r>
    <x v="13"/>
    <x v="0"/>
    <s v="entire"/>
    <n v="11"/>
    <n v="77"/>
    <n v="88"/>
    <n v="5000"/>
    <x v="8"/>
    <s v="live"/>
    <s v="Bromus inermis"/>
    <s v="High"/>
    <s v="FS"/>
    <s v="Unseeded"/>
    <n v="1.54"/>
    <s v="G"/>
  </r>
  <r>
    <x v="13"/>
    <x v="0"/>
    <s v="entire"/>
    <n v="11"/>
    <n v="324"/>
    <n v="335"/>
    <n v="5000"/>
    <x v="13"/>
    <s v="live"/>
    <s v="Carex spp."/>
    <s v="High"/>
    <s v="FS"/>
    <s v="Unseeded"/>
    <n v="6.4799999999999995"/>
    <s v="G"/>
  </r>
  <r>
    <x v="13"/>
    <x v="0"/>
    <s v="entire"/>
    <n v="5"/>
    <n v="0"/>
    <n v="5"/>
    <n v="5000"/>
    <x v="6"/>
    <s v="live"/>
    <s v="Rock"/>
    <s v="High"/>
    <s v="FS"/>
    <s v="Unseeded"/>
    <n v="0"/>
    <s v="B"/>
  </r>
  <r>
    <x v="13"/>
    <x v="0"/>
    <s v="entire"/>
    <n v="3"/>
    <n v="4"/>
    <n v="7"/>
    <n v="5000"/>
    <x v="11"/>
    <s v="dead"/>
    <s v="Quercus gambellii"/>
    <s v="High"/>
    <s v="FS"/>
    <s v="Unseeded"/>
    <n v="0.08"/>
    <s v="S"/>
  </r>
  <r>
    <x v="13"/>
    <x v="0"/>
    <s v="entire"/>
    <n v="2"/>
    <n v="195"/>
    <n v="197"/>
    <n v="5000"/>
    <x v="21"/>
    <s v="live"/>
    <s v="Ceanothus fendleri"/>
    <s v="High"/>
    <s v="FS"/>
    <s v="Unseeded"/>
    <n v="3.9"/>
    <s v="U"/>
  </r>
  <r>
    <x v="13"/>
    <x v="0"/>
    <s v="entire"/>
    <n v="0"/>
    <n v="164"/>
    <n v="164"/>
    <n v="5000"/>
    <x v="11"/>
    <s v="live"/>
    <s v="Quercus gambellii"/>
    <s v="High"/>
    <s v="FS"/>
    <s v="Unseeded"/>
    <n v="3.2800000000000002"/>
    <s v="S"/>
  </r>
  <r>
    <x v="13"/>
    <x v="0"/>
    <s v="entire"/>
    <n v="0"/>
    <n v="8"/>
    <n v="8"/>
    <n v="5000"/>
    <x v="95"/>
    <s v="live"/>
    <s v="Erigeron speciosus"/>
    <s v="High"/>
    <s v="FS"/>
    <s v="Unseeded"/>
    <n v="0.16"/>
    <s v="F"/>
  </r>
  <r>
    <x v="13"/>
    <x v="0"/>
    <s v="entire"/>
    <n v="0"/>
    <n v="3"/>
    <n v="3"/>
    <n v="5000"/>
    <x v="64"/>
    <s v="live"/>
    <s v="Mushroom"/>
    <s v="High"/>
    <s v="FS"/>
    <s v="Unseeded"/>
    <n v="0.06"/>
    <s v="M"/>
  </r>
  <r>
    <x v="13"/>
    <x v="0"/>
    <s v="entire"/>
    <n v="0"/>
    <n v="22"/>
    <n v="22"/>
    <n v="5000"/>
    <x v="77"/>
    <s v="live"/>
    <s v="Taraxacum officinale"/>
    <s v="High"/>
    <s v="FS"/>
    <s v="Unseeded"/>
    <n v="0.44"/>
    <s v="F"/>
  </r>
  <r>
    <x v="13"/>
    <x v="0"/>
    <s v="entire"/>
    <n v="0"/>
    <n v="2"/>
    <n v="2"/>
    <n v="5000"/>
    <x v="23"/>
    <s v="live"/>
    <s v="Conyza schiedeana"/>
    <s v="High"/>
    <s v="FS"/>
    <s v="Unseeded"/>
    <n v="0.04"/>
    <s v="F"/>
  </r>
  <r>
    <x v="13"/>
    <x v="0"/>
    <s v="entire"/>
    <n v="0"/>
    <n v="6"/>
    <n v="6"/>
    <n v="5000"/>
    <x v="14"/>
    <s v="live"/>
    <s v="Unidentified grass"/>
    <s v="High"/>
    <s v="FS"/>
    <s v="Unseeded"/>
    <n v="0.12"/>
    <s v="G"/>
  </r>
  <r>
    <x v="13"/>
    <x v="0"/>
    <s v="entire"/>
    <n v="0"/>
    <n v="61"/>
    <n v="61"/>
    <n v="5000"/>
    <x v="32"/>
    <s v="live"/>
    <s v="Verbascum thapsus"/>
    <s v="High"/>
    <s v="FS"/>
    <s v="Unseeded"/>
    <n v="1.22"/>
    <s v="F"/>
  </r>
  <r>
    <x v="13"/>
    <x v="1"/>
    <s v="entire"/>
    <n v="3940"/>
    <n v="0"/>
    <n v="3940"/>
    <n v="5000"/>
    <x v="0"/>
    <s v="live"/>
    <s v="Gravel"/>
    <s v="High"/>
    <s v="FS"/>
    <s v="Unseeded"/>
    <n v="0"/>
    <s v="B"/>
  </r>
  <r>
    <x v="13"/>
    <x v="1"/>
    <s v="entire"/>
    <n v="342"/>
    <n v="0"/>
    <n v="342"/>
    <n v="5000"/>
    <x v="3"/>
    <s v="live"/>
    <s v="Litter"/>
    <s v="High"/>
    <s v="FS"/>
    <s v="Unseeded"/>
    <n v="0"/>
    <s v="L"/>
  </r>
  <r>
    <x v="13"/>
    <x v="1"/>
    <s v="entire"/>
    <n v="265"/>
    <n v="0"/>
    <n v="265"/>
    <n v="5000"/>
    <x v="54"/>
    <s v="live"/>
    <s v="Moss"/>
    <s v="High"/>
    <s v="FS"/>
    <s v="Unseeded"/>
    <n v="0"/>
    <s v="C"/>
  </r>
  <r>
    <x v="13"/>
    <x v="1"/>
    <s v="entire"/>
    <n v="259"/>
    <n v="0"/>
    <n v="259"/>
    <n v="5000"/>
    <x v="1"/>
    <s v="live"/>
    <s v="Soil"/>
    <s v="High"/>
    <s v="FS"/>
    <s v="Unseeded"/>
    <n v="0"/>
    <s v="B"/>
  </r>
  <r>
    <x v="13"/>
    <x v="1"/>
    <s v="entire"/>
    <n v="60"/>
    <n v="1281"/>
    <n v="1341"/>
    <n v="5000"/>
    <x v="30"/>
    <s v="live"/>
    <s v="Conyza canadensis"/>
    <s v="High"/>
    <s v="FS"/>
    <s v="Unseeded"/>
    <n v="25.619999999999997"/>
    <s v="F"/>
  </r>
  <r>
    <x v="13"/>
    <x v="1"/>
    <s v="entire"/>
    <n v="44"/>
    <n v="71"/>
    <n v="115"/>
    <n v="5000"/>
    <x v="8"/>
    <s v="live"/>
    <s v="Bromus inermis"/>
    <s v="High"/>
    <s v="FS"/>
    <s v="Unseeded"/>
    <n v="1.4200000000000002"/>
    <s v="G"/>
  </r>
  <r>
    <x v="13"/>
    <x v="1"/>
    <s v="entire"/>
    <n v="38"/>
    <n v="401"/>
    <n v="439"/>
    <n v="5000"/>
    <x v="13"/>
    <s v="live"/>
    <s v="Carex spp."/>
    <s v="High"/>
    <s v="FS"/>
    <s v="Unseeded"/>
    <n v="8.02"/>
    <s v="G"/>
  </r>
  <r>
    <x v="13"/>
    <x v="1"/>
    <s v="entire"/>
    <n v="25"/>
    <n v="363"/>
    <n v="388"/>
    <n v="5000"/>
    <x v="31"/>
    <s v="live"/>
    <s v="Lactuca serriola"/>
    <s v="High"/>
    <s v="FS"/>
    <s v="Unseeded"/>
    <n v="7.26"/>
    <s v="F"/>
  </r>
  <r>
    <x v="13"/>
    <x v="1"/>
    <s v="entire"/>
    <n v="22"/>
    <n v="40"/>
    <n v="62"/>
    <n v="5000"/>
    <x v="4"/>
    <s v="live"/>
    <s v="Dead wood"/>
    <s v="High"/>
    <s v="FS"/>
    <s v="Unseeded"/>
    <n v="0.8"/>
    <s v="L"/>
  </r>
  <r>
    <x v="13"/>
    <x v="1"/>
    <s v="entire"/>
    <n v="3"/>
    <n v="298"/>
    <n v="301"/>
    <n v="5000"/>
    <x v="11"/>
    <s v="live"/>
    <s v="Quercus gambellii"/>
    <s v="High"/>
    <s v="FS"/>
    <s v="Unseeded"/>
    <n v="5.96"/>
    <s v="S"/>
  </r>
  <r>
    <x v="13"/>
    <x v="1"/>
    <s v="entire"/>
    <n v="2"/>
    <n v="327"/>
    <n v="329"/>
    <n v="5000"/>
    <x v="21"/>
    <s v="live"/>
    <s v="Ceanothus fendleri"/>
    <s v="High"/>
    <s v="FS"/>
    <s v="Unseeded"/>
    <n v="6.54"/>
    <s v="U"/>
  </r>
  <r>
    <x v="13"/>
    <x v="1"/>
    <s v="entire"/>
    <n v="0"/>
    <n v="1"/>
    <n v="1"/>
    <n v="5000"/>
    <x v="28"/>
    <s v="live"/>
    <s v="Chenopodium fremontii"/>
    <s v="High"/>
    <s v="FS"/>
    <s v="Unseeded"/>
    <n v="0.02"/>
    <s v="F"/>
  </r>
  <r>
    <x v="13"/>
    <x v="1"/>
    <s v="entire"/>
    <n v="0"/>
    <n v="102"/>
    <n v="102"/>
    <n v="5000"/>
    <x v="32"/>
    <s v="live"/>
    <s v="Verbascum thapsus"/>
    <s v="High"/>
    <s v="FS"/>
    <s v="Unseeded"/>
    <n v="2.04"/>
    <s v="F"/>
  </r>
  <r>
    <x v="13"/>
    <x v="1"/>
    <s v="entire"/>
    <n v="0"/>
    <n v="12"/>
    <n v="12"/>
    <n v="5000"/>
    <x v="20"/>
    <s v="live"/>
    <s v="Chenopodium graveolens"/>
    <s v="High"/>
    <s v="FS"/>
    <s v="Unseeded"/>
    <n v="0.24"/>
    <s v="F"/>
  </r>
  <r>
    <x v="13"/>
    <x v="1"/>
    <s v="entire"/>
    <n v="0"/>
    <n v="2"/>
    <n v="2"/>
    <n v="5000"/>
    <x v="86"/>
    <s v="live"/>
    <s v="Fungus"/>
    <s v="High"/>
    <s v="FS"/>
    <s v="Unseeded"/>
    <n v="0.04"/>
    <s v="M"/>
  </r>
  <r>
    <x v="13"/>
    <x v="2"/>
    <s v="entire"/>
    <n v="3455"/>
    <n v="0"/>
    <n v="3455"/>
    <n v="5005"/>
    <x v="3"/>
    <s v="live"/>
    <s v="Litter"/>
    <s v="High"/>
    <s v="FS"/>
    <s v="Unseeded"/>
    <n v="0"/>
    <s v="L"/>
  </r>
  <r>
    <x v="13"/>
    <x v="2"/>
    <s v="entire"/>
    <n v="623"/>
    <n v="657"/>
    <n v="1280"/>
    <n v="5005"/>
    <x v="4"/>
    <s v="live"/>
    <s v="Dead wood"/>
    <s v="High"/>
    <s v="FS"/>
    <s v="Unseeded"/>
    <n v="13.126873126873125"/>
    <s v="L"/>
  </r>
  <r>
    <x v="13"/>
    <x v="2"/>
    <s v="entire"/>
    <n v="537"/>
    <n v="0"/>
    <n v="537"/>
    <n v="5005"/>
    <x v="34"/>
    <s v="live"/>
    <s v="combined soil,cryp,pumc,grav,rock"/>
    <s v="High"/>
    <s v="FS"/>
    <s v="Unseeded"/>
    <n v="0"/>
    <s v="B"/>
  </r>
  <r>
    <x v="13"/>
    <x v="2"/>
    <s v="entire"/>
    <n v="145"/>
    <n v="268"/>
    <n v="413"/>
    <n v="5005"/>
    <x v="8"/>
    <s v="live"/>
    <s v="Bromus inermis"/>
    <s v="High"/>
    <s v="FS"/>
    <s v="Unseeded"/>
    <n v="5.3546453546453554"/>
    <s v="G"/>
  </r>
  <r>
    <x v="13"/>
    <x v="2"/>
    <s v="entire"/>
    <n v="66"/>
    <n v="52"/>
    <n v="118"/>
    <n v="5005"/>
    <x v="32"/>
    <s v="dead"/>
    <s v="Verbascum thapsus"/>
    <s v="High"/>
    <s v="FS"/>
    <s v="Unseeded"/>
    <n v="1.0389610389610389"/>
    <s v="F"/>
  </r>
  <r>
    <x v="13"/>
    <x v="2"/>
    <s v="entire"/>
    <n v="27"/>
    <n v="39"/>
    <n v="66"/>
    <n v="5005"/>
    <x v="77"/>
    <s v="live"/>
    <s v="Taraxacum officinale"/>
    <s v="High"/>
    <s v="FS"/>
    <s v="Unseeded"/>
    <n v="0.77922077922077926"/>
    <s v="F"/>
  </r>
  <r>
    <x v="13"/>
    <x v="2"/>
    <s v="entire"/>
    <n v="25"/>
    <n v="0"/>
    <n v="25"/>
    <n v="5005"/>
    <x v="26"/>
    <s v="dead"/>
    <s v="Unidentified grass"/>
    <s v="High"/>
    <s v="FS"/>
    <s v="Unseeded"/>
    <n v="0"/>
    <s v="G"/>
  </r>
  <r>
    <x v="13"/>
    <x v="2"/>
    <s v="entire"/>
    <n v="25"/>
    <n v="521"/>
    <n v="546"/>
    <n v="5005"/>
    <x v="35"/>
    <s v="live"/>
    <s v="Carex spp."/>
    <s v="High"/>
    <s v="FS"/>
    <s v="Unseeded"/>
    <n v="10.409590409590409"/>
    <s v="G"/>
  </r>
  <r>
    <x v="13"/>
    <x v="2"/>
    <s v="entire"/>
    <n v="21"/>
    <n v="603"/>
    <n v="624"/>
    <n v="5005"/>
    <x v="57"/>
    <s v="live"/>
    <s v="Viguiera multiflora"/>
    <s v="High"/>
    <s v="FS"/>
    <s v="Unseeded"/>
    <n v="12.047952047952048"/>
    <s v="F"/>
  </r>
  <r>
    <x v="13"/>
    <x v="2"/>
    <s v="entire"/>
    <n v="13"/>
    <n v="0"/>
    <n v="13"/>
    <n v="5005"/>
    <x v="27"/>
    <s v="live"/>
    <s v="Animal feces"/>
    <s v="High"/>
    <s v="FS"/>
    <s v="Unseeded"/>
    <n v="0"/>
    <s v="L"/>
  </r>
  <r>
    <x v="13"/>
    <x v="2"/>
    <s v="entire"/>
    <n v="12"/>
    <n v="599"/>
    <n v="611"/>
    <n v="5005"/>
    <x v="21"/>
    <s v="live"/>
    <s v="Ceanothus fendleri"/>
    <s v="High"/>
    <s v="FS"/>
    <s v="Unseeded"/>
    <n v="11.968031968031969"/>
    <s v="U"/>
  </r>
  <r>
    <x v="13"/>
    <x v="2"/>
    <s v="entire"/>
    <n v="11"/>
    <n v="14"/>
    <n v="25"/>
    <n v="5005"/>
    <x v="156"/>
    <s v="live"/>
    <s v="Poa compressa"/>
    <s v="High"/>
    <s v="FS"/>
    <s v="Unseeded"/>
    <n v="0.27972027972027974"/>
    <s v="G"/>
  </r>
  <r>
    <x v="13"/>
    <x v="2"/>
    <s v="entire"/>
    <n v="10"/>
    <n v="0"/>
    <n v="10"/>
    <n v="5005"/>
    <x v="1"/>
    <s v="live"/>
    <s v="Soil"/>
    <s v="High"/>
    <s v="FS"/>
    <s v="Unseeded"/>
    <n v="0"/>
    <s v="B"/>
  </r>
  <r>
    <x v="13"/>
    <x v="2"/>
    <s v="entire"/>
    <n v="8"/>
    <n v="70"/>
    <n v="78"/>
    <n v="5005"/>
    <x v="57"/>
    <s v="dead"/>
    <s v="Viguiera multiflora"/>
    <s v="High"/>
    <s v="FS"/>
    <s v="Unseeded"/>
    <n v="1.3986013986013985"/>
    <s v="F"/>
  </r>
  <r>
    <x v="13"/>
    <x v="2"/>
    <s v="entire"/>
    <n v="7"/>
    <n v="146"/>
    <n v="153"/>
    <n v="5005"/>
    <x v="42"/>
    <s v="live"/>
    <s v="Elymus elymoides"/>
    <s v="High"/>
    <s v="FS"/>
    <s v="Unseeded"/>
    <n v="2.9170829170829173"/>
    <s v="G"/>
  </r>
  <r>
    <x v="13"/>
    <x v="2"/>
    <s v="entire"/>
    <n v="5"/>
    <n v="1929"/>
    <n v="1934"/>
    <n v="5005"/>
    <x v="22"/>
    <s v="live"/>
    <s v="Robinia neomexicana"/>
    <s v="High"/>
    <s v="FS"/>
    <s v="Unseeded"/>
    <n v="38.541458541458539"/>
    <s v="S"/>
  </r>
  <r>
    <x v="13"/>
    <x v="2"/>
    <s v="entire"/>
    <n v="4"/>
    <n v="428"/>
    <n v="432"/>
    <n v="5005"/>
    <x v="11"/>
    <s v="live"/>
    <s v="Quercus gambellii"/>
    <s v="High"/>
    <s v="FS"/>
    <s v="Unseeded"/>
    <n v="8.5514485514485514"/>
    <s v="S"/>
  </r>
  <r>
    <x v="13"/>
    <x v="2"/>
    <s v="entire"/>
    <n v="4"/>
    <n v="0"/>
    <n v="4"/>
    <n v="5005"/>
    <x v="32"/>
    <s v="live"/>
    <s v="Verbascum thapsus"/>
    <s v="High"/>
    <s v="FS"/>
    <s v="Unseeded"/>
    <n v="0"/>
    <s v="F"/>
  </r>
  <r>
    <x v="13"/>
    <x v="2"/>
    <s v="entire"/>
    <n v="3"/>
    <n v="18"/>
    <n v="21"/>
    <n v="5005"/>
    <x v="131"/>
    <s v="live"/>
    <s v="Erigeron divergens"/>
    <s v="High"/>
    <s v="FS"/>
    <s v="Unseeded"/>
    <n v="0.35964035964035962"/>
    <s v="F"/>
  </r>
  <r>
    <x v="13"/>
    <x v="2"/>
    <s v="entire"/>
    <n v="3"/>
    <n v="24"/>
    <n v="27"/>
    <n v="5005"/>
    <x v="114"/>
    <s v="live"/>
    <s v="Packera fendleri"/>
    <s v="High"/>
    <s v="FS"/>
    <s v="Unseeded"/>
    <n v="0.47952047952047949"/>
    <s v="F"/>
  </r>
  <r>
    <x v="13"/>
    <x v="2"/>
    <s v="entire"/>
    <n v="1"/>
    <n v="16"/>
    <n v="17"/>
    <n v="5005"/>
    <x v="82"/>
    <s v="live"/>
    <s v="Tragopogon dubius"/>
    <s v="High"/>
    <s v="FS"/>
    <s v="Unseeded"/>
    <n v="0.31968031968031968"/>
    <s v="F"/>
  </r>
  <r>
    <x v="13"/>
    <x v="2"/>
    <s v="entire"/>
    <n v="0"/>
    <n v="68"/>
    <n v="68"/>
    <n v="5005"/>
    <x v="129"/>
    <s v="dead"/>
    <s v="unknown Composite"/>
    <s v="High"/>
    <s v="FS"/>
    <s v="Unseeded"/>
    <n v="1.3586413586413586"/>
    <s v="F"/>
  </r>
  <r>
    <x v="13"/>
    <x v="2"/>
    <s v="entire"/>
    <n v="0"/>
    <n v="5"/>
    <n v="5"/>
    <n v="5005"/>
    <x v="38"/>
    <s v="live"/>
    <s v="Cirsium sp."/>
    <s v="High"/>
    <s v="FS"/>
    <s v="Unseeded"/>
    <n v="9.9900099900099903E-2"/>
    <s v="F"/>
  </r>
  <r>
    <x v="13"/>
    <x v="2"/>
    <s v="entire"/>
    <n v="0"/>
    <n v="22"/>
    <n v="22"/>
    <n v="5005"/>
    <x v="157"/>
    <s v="live"/>
    <s v=" Phacelia heterophylla"/>
    <s v="High"/>
    <s v="FS"/>
    <s v="Unseeded"/>
    <n v="0.43956043956043955"/>
    <s v="F"/>
  </r>
  <r>
    <x v="13"/>
    <x v="2"/>
    <s v="entire"/>
    <n v="0"/>
    <n v="7"/>
    <n v="7"/>
    <n v="5005"/>
    <x v="131"/>
    <s v="dead"/>
    <s v="Erigeron divergens"/>
    <s v="High"/>
    <s v="FS"/>
    <s v="Unseeded"/>
    <n v="0.13986013986013987"/>
    <s v="F"/>
  </r>
  <r>
    <x v="13"/>
    <x v="2"/>
    <s v="entire"/>
    <n v="0"/>
    <n v="19"/>
    <n v="19"/>
    <n v="5005"/>
    <x v="45"/>
    <s v="live"/>
    <s v="Artemisia ludoviciana"/>
    <s v="High"/>
    <s v="FS"/>
    <s v="Unseeded"/>
    <n v="0.37962037962037964"/>
    <s v="F"/>
  </r>
  <r>
    <x v="13"/>
    <x v="3"/>
    <s v="entire"/>
    <n v="3600"/>
    <n v="0"/>
    <n v="3600"/>
    <n v="5005"/>
    <x v="47"/>
    <s v="live"/>
    <s v="Pumice soil"/>
    <s v="High"/>
    <s v="FS"/>
    <s v="Unseeded"/>
    <n v="0"/>
    <s v="B"/>
  </r>
  <r>
    <x v="13"/>
    <x v="3"/>
    <s v="entire"/>
    <n v="1134"/>
    <n v="0"/>
    <n v="1134"/>
    <n v="5005"/>
    <x v="34"/>
    <s v="live"/>
    <s v="combined soil,pumc,grav,rock"/>
    <s v="High"/>
    <s v="FS"/>
    <s v="Unseeded"/>
    <n v="0"/>
    <s v="F"/>
  </r>
  <r>
    <x v="13"/>
    <x v="3"/>
    <s v="entire"/>
    <n v="190"/>
    <n v="1"/>
    <n v="191"/>
    <n v="5005"/>
    <x v="3"/>
    <s v="live"/>
    <s v="Litter"/>
    <s v="High"/>
    <s v="FS"/>
    <s v="Unseeded"/>
    <n v="1.998001998001998E-2"/>
    <s v="L"/>
  </r>
  <r>
    <x v="13"/>
    <x v="3"/>
    <s v="entire"/>
    <n v="62"/>
    <n v="25"/>
    <n v="87"/>
    <n v="5005"/>
    <x v="4"/>
    <s v="live"/>
    <s v="Dead wood"/>
    <s v="High"/>
    <s v="FS"/>
    <s v="Unseeded"/>
    <n v="0.49950049950049952"/>
    <s v="L"/>
  </r>
  <r>
    <x v="13"/>
    <x v="3"/>
    <s v="entire"/>
    <n v="10"/>
    <n v="56"/>
    <n v="66"/>
    <n v="5005"/>
    <x v="22"/>
    <s v="dead"/>
    <s v="Robinia neomexicana"/>
    <s v="High"/>
    <s v="FS"/>
    <s v="Unseeded"/>
    <n v="1.118881118881119"/>
    <s v="S"/>
  </r>
  <r>
    <x v="13"/>
    <x v="3"/>
    <s v="entire"/>
    <n v="9"/>
    <n v="1510"/>
    <n v="1519"/>
    <n v="5005"/>
    <x v="22"/>
    <s v="live"/>
    <s v="Robinia neomexicana"/>
    <s v="High"/>
    <s v="FS"/>
    <s v="Unseeded"/>
    <n v="30.169830169830171"/>
    <s v="S"/>
  </r>
  <r>
    <x v="13"/>
    <x v="3"/>
    <s v="entire"/>
    <n v="0"/>
    <n v="294"/>
    <n v="294"/>
    <n v="5005"/>
    <x v="11"/>
    <s v="live"/>
    <s v="Quercus gambellii"/>
    <s v="High"/>
    <s v="FS"/>
    <s v="Unseeded"/>
    <n v="5.8741258741258742"/>
    <s v="S"/>
  </r>
  <r>
    <x v="13"/>
    <x v="3"/>
    <s v="entire"/>
    <n v="0"/>
    <n v="34"/>
    <n v="34"/>
    <n v="5005"/>
    <x v="38"/>
    <s v="live"/>
    <s v="Cirsium sp."/>
    <s v="High"/>
    <s v="FS"/>
    <s v="Unseeded"/>
    <n v="0.6793206793206793"/>
    <s v="F"/>
  </r>
  <r>
    <x v="13"/>
    <x v="3"/>
    <s v="entire"/>
    <n v="0"/>
    <n v="14"/>
    <n v="14"/>
    <n v="5005"/>
    <x v="127"/>
    <s v="live"/>
    <s v="Chenopodium sp."/>
    <s v="High"/>
    <s v="FS"/>
    <s v="Unseeded"/>
    <n v="0.27972027972027974"/>
    <s v="F"/>
  </r>
  <r>
    <x v="13"/>
    <x v="3"/>
    <s v="entire"/>
    <n v="0"/>
    <n v="43"/>
    <n v="43"/>
    <n v="5005"/>
    <x v="57"/>
    <s v="live"/>
    <s v="Viguiera multiflora"/>
    <s v="High"/>
    <s v="FS"/>
    <s v="Unseeded"/>
    <n v="0.85914085914085925"/>
    <s v="F"/>
  </r>
  <r>
    <x v="13"/>
    <x v="3"/>
    <s v="entire"/>
    <n v="0"/>
    <n v="43"/>
    <n v="43"/>
    <n v="5005"/>
    <x v="21"/>
    <s v="live"/>
    <s v="Ceanothus fendleri"/>
    <s v="High"/>
    <s v="FS"/>
    <s v="Unseeded"/>
    <n v="0.85914085914085925"/>
    <s v="U"/>
  </r>
  <r>
    <x v="13"/>
    <x v="3"/>
    <s v="entire"/>
    <n v="0"/>
    <n v="1"/>
    <n v="1"/>
    <n v="5005"/>
    <x v="9"/>
    <s v="live"/>
    <s v="Tree root, exposed, living"/>
    <s v="High"/>
    <s v="FS"/>
    <s v="Unseeded"/>
    <n v="1.998001998001998E-2"/>
    <s v="T"/>
  </r>
  <r>
    <x v="13"/>
    <x v="4"/>
    <s v="entire"/>
    <n v="2436"/>
    <n v="0"/>
    <n v="2436"/>
    <n v="5000"/>
    <x v="47"/>
    <s v="live"/>
    <s v="Pumice soil"/>
    <s v="High"/>
    <s v="FS"/>
    <s v="Unseeded"/>
    <n v="0"/>
    <s v="B"/>
  </r>
  <r>
    <x v="13"/>
    <x v="4"/>
    <s v="entire"/>
    <n v="1906"/>
    <n v="105"/>
    <n v="2011"/>
    <n v="5000"/>
    <x v="3"/>
    <s v="live"/>
    <s v="Litter"/>
    <s v="High"/>
    <s v="FS"/>
    <s v="Unseeded"/>
    <n v="2.1"/>
    <s v="L"/>
  </r>
  <r>
    <x v="13"/>
    <x v="4"/>
    <s v="entire"/>
    <n v="316"/>
    <n v="0"/>
    <n v="316"/>
    <n v="5000"/>
    <x v="34"/>
    <s v="live"/>
    <s v="combined soil,pumc,grav,rock"/>
    <s v="High"/>
    <s v="FS"/>
    <s v="Unseeded"/>
    <n v="0"/>
    <s v="F"/>
  </r>
  <r>
    <x v="13"/>
    <x v="4"/>
    <s v="entire"/>
    <n v="134"/>
    <n v="154"/>
    <n v="288"/>
    <n v="5000"/>
    <x v="73"/>
    <s v="live"/>
    <s v="Bromus tectorum"/>
    <s v="High"/>
    <s v="FS"/>
    <s v="Unseeded"/>
    <n v="3.08"/>
    <s v="G"/>
  </r>
  <r>
    <x v="13"/>
    <x v="4"/>
    <s v="entire"/>
    <n v="72"/>
    <n v="2273"/>
    <n v="2345"/>
    <n v="5000"/>
    <x v="41"/>
    <s v="live"/>
    <s v="Unidentified forb"/>
    <s v="High"/>
    <s v="FS"/>
    <s v="Unseeded"/>
    <n v="45.46"/>
    <s v="F"/>
  </r>
  <r>
    <x v="13"/>
    <x v="4"/>
    <s v="entire"/>
    <n v="44"/>
    <n v="2215"/>
    <n v="2259"/>
    <n v="5000"/>
    <x v="22"/>
    <s v="live"/>
    <s v="Robinia neomexicana"/>
    <s v="High"/>
    <s v="FS"/>
    <s v="Unseeded"/>
    <n v="44.3"/>
    <s v="S"/>
  </r>
  <r>
    <x v="13"/>
    <x v="4"/>
    <s v="entire"/>
    <n v="40"/>
    <n v="93"/>
    <n v="133"/>
    <n v="5000"/>
    <x v="26"/>
    <s v="live"/>
    <s v="Unidentified grass"/>
    <s v="High"/>
    <s v="FS"/>
    <s v="Unseeded"/>
    <n v="1.8599999999999999"/>
    <s v="G"/>
  </r>
  <r>
    <x v="13"/>
    <x v="4"/>
    <s v="entire"/>
    <n v="23"/>
    <n v="26"/>
    <n v="49"/>
    <n v="5000"/>
    <x v="4"/>
    <s v="live"/>
    <s v="Dead wood"/>
    <s v="High"/>
    <s v="FS"/>
    <s v="Unseeded"/>
    <n v="0.52"/>
    <s v="L"/>
  </r>
  <r>
    <x v="13"/>
    <x v="4"/>
    <s v="entire"/>
    <n v="13"/>
    <n v="447"/>
    <n v="460"/>
    <n v="5000"/>
    <x v="11"/>
    <s v="live"/>
    <s v="Quercus gambellii"/>
    <s v="High"/>
    <s v="FS"/>
    <s v="Unseeded"/>
    <n v="8.94"/>
    <s v="S"/>
  </r>
  <r>
    <x v="13"/>
    <x v="4"/>
    <s v="entire"/>
    <n v="9"/>
    <n v="0"/>
    <n v="9"/>
    <n v="5000"/>
    <x v="54"/>
    <s v="live"/>
    <s v="Moss"/>
    <s v="High"/>
    <s v="FS"/>
    <s v="Unseeded"/>
    <n v="0"/>
    <s v="C"/>
  </r>
  <r>
    <x v="13"/>
    <x v="4"/>
    <s v="entire"/>
    <n v="5"/>
    <n v="0"/>
    <n v="5"/>
    <n v="5000"/>
    <x v="136"/>
    <s v="dead"/>
    <s v="Unidentified shrub"/>
    <s v="High"/>
    <s v="FS"/>
    <s v="Unseeded"/>
    <n v="0"/>
    <s v="S"/>
  </r>
  <r>
    <x v="13"/>
    <x v="4"/>
    <s v="entire"/>
    <n v="2"/>
    <n v="207"/>
    <n v="209"/>
    <n v="5000"/>
    <x v="31"/>
    <s v="live"/>
    <s v="Lactuca serriola"/>
    <s v="High"/>
    <s v="FS"/>
    <s v="Unseeded"/>
    <n v="4.1399999999999997"/>
    <s v="F"/>
  </r>
  <r>
    <x v="13"/>
    <x v="4"/>
    <s v="entire"/>
    <n v="0"/>
    <n v="118"/>
    <n v="118"/>
    <n v="5000"/>
    <x v="41"/>
    <s v="dead"/>
    <s v="Unidentified forb"/>
    <s v="High"/>
    <s v="FS"/>
    <s v="Unseeded"/>
    <n v="2.36"/>
    <s v="F"/>
  </r>
  <r>
    <x v="13"/>
    <x v="4"/>
    <s v="entire"/>
    <n v="0"/>
    <n v="7"/>
    <n v="7"/>
    <n v="5000"/>
    <x v="53"/>
    <s v="live"/>
    <s v="Unidentified subshrub"/>
    <s v="High"/>
    <s v="FS"/>
    <s v="Unseeded"/>
    <n v="0.13999999999999999"/>
    <s v="U"/>
  </r>
  <r>
    <x v="13"/>
    <x v="5"/>
    <s v="entire"/>
    <n v="2542"/>
    <n v="0"/>
    <n v="2542"/>
    <n v="5000"/>
    <x v="47"/>
    <s v="live"/>
    <s v="Pumice soil"/>
    <s v="High"/>
    <s v="FS"/>
    <s v="Unseeded"/>
    <n v="0"/>
    <s v="B"/>
  </r>
  <r>
    <x v="13"/>
    <x v="5"/>
    <s v="entire"/>
    <n v="1832"/>
    <n v="414"/>
    <n v="2246"/>
    <n v="5000"/>
    <x v="3"/>
    <s v="live"/>
    <s v="Litter"/>
    <s v="High"/>
    <s v="FS"/>
    <s v="Unseeded"/>
    <n v="8.2799999999999994"/>
    <s v="L"/>
  </r>
  <r>
    <x v="13"/>
    <x v="5"/>
    <s v="entire"/>
    <n v="176"/>
    <n v="1240"/>
    <n v="1416"/>
    <n v="5000"/>
    <x v="44"/>
    <s v="live"/>
    <s v="Bahia dissecta"/>
    <s v="High"/>
    <s v="FS"/>
    <s v="Unseeded"/>
    <n v="24.8"/>
    <s v="F"/>
  </r>
  <r>
    <x v="13"/>
    <x v="5"/>
    <s v="entire"/>
    <n v="115"/>
    <n v="0"/>
    <n v="115"/>
    <n v="5000"/>
    <x v="34"/>
    <s v="live"/>
    <s v="combined soil,pumc,grav,rock"/>
    <s v="High"/>
    <s v="FS"/>
    <s v="Unseeded"/>
    <n v="0"/>
    <s v="F"/>
  </r>
  <r>
    <x v="13"/>
    <x v="5"/>
    <s v="entire"/>
    <n v="101"/>
    <n v="146"/>
    <n v="247"/>
    <n v="5000"/>
    <x v="8"/>
    <s v="live"/>
    <s v="Bromus inermis"/>
    <s v="High"/>
    <s v="FS"/>
    <s v="Unseeded"/>
    <n v="2.92"/>
    <s v="G"/>
  </r>
  <r>
    <x v="13"/>
    <x v="5"/>
    <s v="entire"/>
    <n v="91"/>
    <n v="525"/>
    <n v="616"/>
    <n v="5000"/>
    <x v="57"/>
    <s v="live"/>
    <s v="Viguiera multiflora"/>
    <s v="High"/>
    <s v="FS"/>
    <s v="Unseeded"/>
    <n v="10.5"/>
    <s v="F"/>
  </r>
  <r>
    <x v="13"/>
    <x v="5"/>
    <s v="entire"/>
    <n v="29"/>
    <n v="18"/>
    <n v="47"/>
    <n v="5000"/>
    <x v="4"/>
    <s v="live"/>
    <s v="Dead wood"/>
    <s v="High"/>
    <s v="FS"/>
    <s v="Unseeded"/>
    <n v="0.36"/>
    <s v="L"/>
  </r>
  <r>
    <x v="13"/>
    <x v="5"/>
    <s v="entire"/>
    <n v="28"/>
    <n v="225"/>
    <n v="253"/>
    <n v="5000"/>
    <x v="32"/>
    <s v="live"/>
    <s v="Verbascum thapsus"/>
    <s v="High"/>
    <s v="FS"/>
    <s v="Unseeded"/>
    <n v="4.5"/>
    <s v="F"/>
  </r>
  <r>
    <x v="13"/>
    <x v="5"/>
    <s v="entire"/>
    <n v="21"/>
    <n v="271"/>
    <n v="292"/>
    <n v="5000"/>
    <x v="158"/>
    <s v="live"/>
    <s v="Mirabilis multiflora"/>
    <s v="High"/>
    <s v="FS"/>
    <s v="Unseeded"/>
    <n v="5.42"/>
    <s v="F"/>
  </r>
  <r>
    <x v="13"/>
    <x v="5"/>
    <s v="entire"/>
    <n v="20"/>
    <n v="2127"/>
    <n v="2147"/>
    <n v="5000"/>
    <x v="22"/>
    <s v="live"/>
    <s v="Robinia neomexicana"/>
    <s v="High"/>
    <s v="FS"/>
    <s v="Unseeded"/>
    <n v="42.54"/>
    <s v="S"/>
  </r>
  <r>
    <x v="13"/>
    <x v="5"/>
    <s v="entire"/>
    <n v="17"/>
    <n v="74"/>
    <n v="91"/>
    <n v="5000"/>
    <x v="55"/>
    <s v="live"/>
    <s v="Cirsium neomexicanum"/>
    <s v="High"/>
    <s v="FS"/>
    <s v="Unseeded"/>
    <n v="1.48"/>
    <s v="F"/>
  </r>
  <r>
    <x v="13"/>
    <x v="5"/>
    <s v="entire"/>
    <n v="14"/>
    <n v="0"/>
    <n v="14"/>
    <n v="5000"/>
    <x v="54"/>
    <s v="live"/>
    <s v="Moss"/>
    <s v="High"/>
    <s v="FS"/>
    <s v="Unseeded"/>
    <n v="0"/>
    <s v="C"/>
  </r>
  <r>
    <x v="13"/>
    <x v="5"/>
    <s v="entire"/>
    <n v="5"/>
    <n v="484"/>
    <n v="489"/>
    <n v="5000"/>
    <x v="11"/>
    <s v="live"/>
    <s v="Quercus gambellii"/>
    <s v="High"/>
    <s v="FS"/>
    <s v="Unseeded"/>
    <n v="9.68"/>
    <s v="S"/>
  </r>
  <r>
    <x v="13"/>
    <x v="5"/>
    <s v="entire"/>
    <n v="5"/>
    <n v="48"/>
    <n v="53"/>
    <n v="5000"/>
    <x v="82"/>
    <s v="live"/>
    <s v="Tragopogon dubius"/>
    <s v="High"/>
    <s v="FS"/>
    <s v="Unseeded"/>
    <n v="0.96"/>
    <s v="F"/>
  </r>
  <r>
    <x v="13"/>
    <x v="5"/>
    <s v="entire"/>
    <n v="2"/>
    <n v="0"/>
    <n v="2"/>
    <n v="5000"/>
    <x v="44"/>
    <s v="dead"/>
    <s v="Bahia dissecta"/>
    <s v="High"/>
    <s v="FS"/>
    <s v="Unseeded"/>
    <n v="0"/>
    <s v="F"/>
  </r>
  <r>
    <x v="13"/>
    <x v="5"/>
    <s v="entire"/>
    <n v="2"/>
    <n v="107"/>
    <n v="109"/>
    <n v="5000"/>
    <x v="21"/>
    <s v="live"/>
    <s v="Ceanothus fendleri"/>
    <s v="High"/>
    <s v="FS"/>
    <s v="Unseeded"/>
    <n v="2.1399999999999997"/>
    <s v="U"/>
  </r>
  <r>
    <x v="13"/>
    <x v="5"/>
    <s v="entire"/>
    <n v="0"/>
    <n v="6"/>
    <n v="6"/>
    <n v="5000"/>
    <x v="22"/>
    <s v="dead"/>
    <s v="Robinia neomexicana"/>
    <s v="High"/>
    <s v="FS"/>
    <s v="Unseeded"/>
    <n v="0.12"/>
    <s v="S"/>
  </r>
  <r>
    <x v="13"/>
    <x v="5"/>
    <s v="entire"/>
    <n v="0"/>
    <n v="26"/>
    <n v="26"/>
    <n v="5000"/>
    <x v="42"/>
    <s v="live"/>
    <s v="Elymus elymoides"/>
    <s v="High"/>
    <s v="FS"/>
    <s v="Unseeded"/>
    <n v="0.52"/>
    <s v="G"/>
  </r>
  <r>
    <x v="13"/>
    <x v="5"/>
    <s v="entire"/>
    <n v="0"/>
    <n v="1249"/>
    <n v="1249"/>
    <n v="5000"/>
    <x v="73"/>
    <s v="live"/>
    <s v="Bromus tectorum"/>
    <s v="High"/>
    <s v="FS"/>
    <s v="Unseeded"/>
    <n v="24.98"/>
    <s v="G"/>
  </r>
  <r>
    <x v="13"/>
    <x v="5"/>
    <s v="entire"/>
    <n v="0"/>
    <n v="4"/>
    <n v="4"/>
    <n v="5000"/>
    <x v="41"/>
    <s v="live"/>
    <s v="Unidentified forb"/>
    <s v="High"/>
    <s v="FS"/>
    <s v="Unseeded"/>
    <n v="0.08"/>
    <s v="F"/>
  </r>
  <r>
    <x v="13"/>
    <x v="5"/>
    <s v="entire"/>
    <n v="0"/>
    <n v="3"/>
    <n v="3"/>
    <n v="5000"/>
    <x v="159"/>
    <s v="live"/>
    <s v="Laennecia schiedeana"/>
    <s v="High"/>
    <s v="FS"/>
    <s v="Unseeded"/>
    <n v="0.06"/>
    <s v="B"/>
  </r>
  <r>
    <x v="13"/>
    <x v="5"/>
    <s v="entire"/>
    <n v="0"/>
    <n v="2"/>
    <n v="2"/>
    <n v="5000"/>
    <x v="31"/>
    <s v="live"/>
    <s v="Lactuca serriola"/>
    <s v="High"/>
    <s v="FS"/>
    <s v="Unseeded"/>
    <n v="0.04"/>
    <s v="F"/>
  </r>
  <r>
    <x v="13"/>
    <x v="5"/>
    <s v="entire"/>
    <n v="0"/>
    <n v="4"/>
    <n v="4"/>
    <n v="5000"/>
    <x v="77"/>
    <s v="live"/>
    <s v="Taraxacum officinale"/>
    <s v="High"/>
    <s v="FS"/>
    <s v="Unseeded"/>
    <n v="0.08"/>
    <s v="F"/>
  </r>
  <r>
    <x v="13"/>
    <x v="5"/>
    <s v="entire"/>
    <n v="0"/>
    <n v="47"/>
    <n v="47"/>
    <n v="5000"/>
    <x v="58"/>
    <s v="live"/>
    <s v="Erigeron spp."/>
    <s v="High"/>
    <s v="FS"/>
    <s v="Unseeded"/>
    <n v="0.94000000000000006"/>
    <s v="F"/>
  </r>
  <r>
    <x v="13"/>
    <x v="5"/>
    <s v="entire"/>
    <n v="0"/>
    <n v="52"/>
    <n v="52"/>
    <n v="5000"/>
    <x v="57"/>
    <s v="dead"/>
    <s v="Viguiera multiflora"/>
    <s v="High"/>
    <s v="FS"/>
    <s v="Unseeded"/>
    <n v="1.04"/>
    <s v="F"/>
  </r>
  <r>
    <x v="14"/>
    <x v="0"/>
    <s v="entire"/>
    <n v="4144"/>
    <n v="0"/>
    <n v="4144"/>
    <n v="5000"/>
    <x v="0"/>
    <s v="live"/>
    <s v="Gravel"/>
    <s v="High"/>
    <s v="FS"/>
    <s v="Seeded"/>
    <n v="0"/>
    <s v="B"/>
  </r>
  <r>
    <x v="14"/>
    <x v="0"/>
    <s v="entire"/>
    <n v="318"/>
    <n v="1"/>
    <n v="319"/>
    <n v="5000"/>
    <x v="3"/>
    <s v="live"/>
    <s v="Litter"/>
    <s v="High"/>
    <s v="FS"/>
    <s v="Seeded"/>
    <n v="0.02"/>
    <s v="L"/>
  </r>
  <r>
    <x v="14"/>
    <x v="0"/>
    <s v="entire"/>
    <n v="240"/>
    <n v="0"/>
    <n v="240"/>
    <n v="5000"/>
    <x v="4"/>
    <s v="live"/>
    <s v="Dead wood"/>
    <s v="High"/>
    <s v="FS"/>
    <s v="Seeded"/>
    <n v="0"/>
    <s v="L"/>
  </r>
  <r>
    <x v="14"/>
    <x v="0"/>
    <s v="entire"/>
    <n v="195"/>
    <n v="0"/>
    <n v="195"/>
    <n v="5000"/>
    <x v="54"/>
    <s v="live"/>
    <s v="Moss"/>
    <s v="High"/>
    <s v="FS"/>
    <s v="Seeded"/>
    <n v="0"/>
    <s v="C"/>
  </r>
  <r>
    <x v="14"/>
    <x v="0"/>
    <s v="entire"/>
    <n v="44"/>
    <n v="5"/>
    <n v="49"/>
    <n v="5000"/>
    <x v="2"/>
    <s v="dead"/>
    <s v="Pinus ponderosa"/>
    <s v="High"/>
    <s v="FS"/>
    <s v="Seeded"/>
    <n v="0.1"/>
    <s v="T"/>
  </r>
  <r>
    <x v="14"/>
    <x v="0"/>
    <s v="entire"/>
    <n v="20"/>
    <n v="35"/>
    <n v="55"/>
    <n v="5000"/>
    <x v="8"/>
    <s v="live"/>
    <s v="Bromus inermis"/>
    <s v="High"/>
    <s v="FS"/>
    <s v="Seeded"/>
    <n v="0.70000000000000007"/>
    <s v="G"/>
  </r>
  <r>
    <x v="14"/>
    <x v="0"/>
    <s v="entire"/>
    <n v="11"/>
    <n v="902"/>
    <n v="913"/>
    <n v="5000"/>
    <x v="7"/>
    <s v="live"/>
    <s v="Lolium multiflorum"/>
    <s v="High"/>
    <s v="FS"/>
    <s v="Seeded"/>
    <n v="18.04"/>
    <s v="G"/>
  </r>
  <r>
    <x v="14"/>
    <x v="0"/>
    <s v="entire"/>
    <n v="9"/>
    <n v="139"/>
    <n v="148"/>
    <n v="5000"/>
    <x v="7"/>
    <s v="dead"/>
    <s v="Lolium multiflorum"/>
    <s v="High"/>
    <s v="FS"/>
    <s v="Seeded"/>
    <n v="2.78"/>
    <s v="G"/>
  </r>
  <r>
    <x v="14"/>
    <x v="0"/>
    <s v="entire"/>
    <n v="7"/>
    <n v="477"/>
    <n v="484"/>
    <n v="5000"/>
    <x v="13"/>
    <s v="live"/>
    <s v="Carex spp."/>
    <s v="High"/>
    <s v="FS"/>
    <s v="Seeded"/>
    <n v="9.5399999999999991"/>
    <s v="G"/>
  </r>
  <r>
    <x v="14"/>
    <x v="0"/>
    <s v="entire"/>
    <n v="6"/>
    <n v="1681"/>
    <n v="1687"/>
    <n v="5000"/>
    <x v="5"/>
    <s v="live"/>
    <s v="bromus carinatus"/>
    <s v="High"/>
    <s v="FS"/>
    <s v="Seeded"/>
    <n v="33.619999999999997"/>
    <s v="G"/>
  </r>
  <r>
    <x v="14"/>
    <x v="0"/>
    <s v="entire"/>
    <n v="4"/>
    <n v="194"/>
    <n v="198"/>
    <n v="5000"/>
    <x v="10"/>
    <s v="live"/>
    <s v="Elymus trachycaulum"/>
    <s v="High"/>
    <s v="FS"/>
    <s v="Seeded"/>
    <n v="3.88"/>
    <s v="G"/>
  </r>
  <r>
    <x v="14"/>
    <x v="0"/>
    <s v="entire"/>
    <n v="2"/>
    <n v="0"/>
    <n v="2"/>
    <n v="5000"/>
    <x v="6"/>
    <s v="live"/>
    <s v="Rock"/>
    <s v="High"/>
    <s v="FS"/>
    <s v="Seeded"/>
    <n v="0"/>
    <s v="B"/>
  </r>
  <r>
    <x v="14"/>
    <x v="0"/>
    <s v="entire"/>
    <n v="0"/>
    <n v="111"/>
    <n v="111"/>
    <n v="5000"/>
    <x v="60"/>
    <s v="live"/>
    <s v="Corydalis aurea"/>
    <s v="High"/>
    <s v="FS"/>
    <s v="Seeded"/>
    <n v="2.2200000000000002"/>
    <s v="F"/>
  </r>
  <r>
    <x v="14"/>
    <x v="0"/>
    <s v="entire"/>
    <n v="0"/>
    <n v="104"/>
    <n v="104"/>
    <n v="5000"/>
    <x v="65"/>
    <s v="live"/>
    <s v="Lolium perenne"/>
    <s v="High"/>
    <s v="FS"/>
    <s v="Seeded"/>
    <n v="2.08"/>
    <s v="G"/>
  </r>
  <r>
    <x v="14"/>
    <x v="0"/>
    <s v="entire"/>
    <n v="0"/>
    <n v="57"/>
    <n v="57"/>
    <n v="5000"/>
    <x v="11"/>
    <s v="live"/>
    <s v="Quercus gambellii"/>
    <s v="High"/>
    <s v="FS"/>
    <s v="Seeded"/>
    <n v="1.1400000000000001"/>
    <s v="S"/>
  </r>
  <r>
    <x v="14"/>
    <x v="0"/>
    <s v="entire"/>
    <n v="0"/>
    <n v="38"/>
    <n v="38"/>
    <n v="5000"/>
    <x v="32"/>
    <s v="live"/>
    <s v="Verbascum thapsus"/>
    <s v="High"/>
    <s v="FS"/>
    <s v="Seeded"/>
    <n v="0.76"/>
    <s v="F"/>
  </r>
  <r>
    <x v="14"/>
    <x v="0"/>
    <s v="entire"/>
    <n v="0"/>
    <n v="4"/>
    <n v="4"/>
    <n v="5000"/>
    <x v="5"/>
    <s v="dead"/>
    <s v="bromus carinatus"/>
    <s v="High"/>
    <s v="FS"/>
    <s v="Seeded"/>
    <n v="0.08"/>
    <s v="G"/>
  </r>
  <r>
    <x v="14"/>
    <x v="0"/>
    <s v="entire"/>
    <n v="0"/>
    <n v="2"/>
    <n v="2"/>
    <n v="5000"/>
    <x v="65"/>
    <s v="dead"/>
    <s v="Lolium perenne"/>
    <s v="High"/>
    <s v="FS"/>
    <s v="Seeded"/>
    <n v="0.04"/>
    <s v="G"/>
  </r>
  <r>
    <x v="14"/>
    <x v="1"/>
    <s v="entire"/>
    <n v="2051"/>
    <n v="0"/>
    <n v="2051"/>
    <n v="5000"/>
    <x v="3"/>
    <s v="live"/>
    <s v="Litter"/>
    <s v="High"/>
    <s v="FS"/>
    <s v="Seeded"/>
    <n v="0"/>
    <s v="L"/>
  </r>
  <r>
    <x v="14"/>
    <x v="1"/>
    <s v="entire"/>
    <n v="1805"/>
    <n v="0"/>
    <n v="1805"/>
    <n v="5000"/>
    <x v="0"/>
    <s v="live"/>
    <s v="Gravel"/>
    <s v="High"/>
    <s v="FS"/>
    <s v="Seeded"/>
    <n v="0"/>
    <s v="B"/>
  </r>
  <r>
    <x v="14"/>
    <x v="1"/>
    <s v="entire"/>
    <n v="601"/>
    <n v="0"/>
    <n v="601"/>
    <n v="5000"/>
    <x v="54"/>
    <s v="live"/>
    <s v="Moss"/>
    <s v="High"/>
    <s v="FS"/>
    <s v="Seeded"/>
    <n v="0"/>
    <s v="C"/>
  </r>
  <r>
    <x v="14"/>
    <x v="1"/>
    <s v="entire"/>
    <n v="199"/>
    <n v="16"/>
    <n v="215"/>
    <n v="5000"/>
    <x v="4"/>
    <s v="live"/>
    <s v="Dead wood"/>
    <s v="High"/>
    <s v="FS"/>
    <s v="Seeded"/>
    <n v="0.32"/>
    <s v="L"/>
  </r>
  <r>
    <x v="14"/>
    <x v="1"/>
    <s v="entire"/>
    <n v="110"/>
    <n v="573"/>
    <n v="683"/>
    <n v="5000"/>
    <x v="13"/>
    <s v="live"/>
    <s v="Carex spp."/>
    <s v="High"/>
    <s v="FS"/>
    <s v="Seeded"/>
    <n v="11.459999999999999"/>
    <s v="G"/>
  </r>
  <r>
    <x v="14"/>
    <x v="1"/>
    <s v="entire"/>
    <n v="103"/>
    <n v="1000"/>
    <n v="1103"/>
    <n v="5000"/>
    <x v="5"/>
    <s v="live"/>
    <s v="bromus carinatus"/>
    <s v="High"/>
    <s v="FS"/>
    <s v="Seeded"/>
    <n v="20"/>
    <s v="G"/>
  </r>
  <r>
    <x v="14"/>
    <x v="1"/>
    <s v="entire"/>
    <n v="57"/>
    <n v="0"/>
    <n v="57"/>
    <n v="5000"/>
    <x v="1"/>
    <s v="live"/>
    <s v="Soil"/>
    <s v="High"/>
    <s v="FS"/>
    <s v="Seeded"/>
    <n v="0"/>
    <s v="B"/>
  </r>
  <r>
    <x v="14"/>
    <x v="1"/>
    <s v="entire"/>
    <n v="37"/>
    <n v="203"/>
    <n v="240"/>
    <n v="5000"/>
    <x v="10"/>
    <s v="live"/>
    <s v="Elymus trachycaulum"/>
    <s v="High"/>
    <s v="FS"/>
    <s v="Seeded"/>
    <n v="4.0599999999999996"/>
    <s v="G"/>
  </r>
  <r>
    <x v="14"/>
    <x v="1"/>
    <s v="entire"/>
    <n v="11"/>
    <n v="0"/>
    <n v="11"/>
    <n v="5000"/>
    <x v="2"/>
    <s v="dead"/>
    <s v="Pinus ponderosa"/>
    <s v="High"/>
    <s v="FS"/>
    <s v="Seeded"/>
    <n v="0"/>
    <s v="T"/>
  </r>
  <r>
    <x v="14"/>
    <x v="1"/>
    <s v="entire"/>
    <n v="10"/>
    <n v="0"/>
    <n v="10"/>
    <n v="5000"/>
    <x v="6"/>
    <s v="live"/>
    <s v="Rock"/>
    <s v="High"/>
    <s v="FS"/>
    <s v="Seeded"/>
    <n v="0"/>
    <s v="B"/>
  </r>
  <r>
    <x v="14"/>
    <x v="1"/>
    <s v="entire"/>
    <n v="8"/>
    <n v="235"/>
    <n v="243"/>
    <n v="5000"/>
    <x v="7"/>
    <s v="live"/>
    <s v="Lolium multiflorum"/>
    <s v="High"/>
    <s v="FS"/>
    <s v="Seeded"/>
    <n v="4.7"/>
    <s v="G"/>
  </r>
  <r>
    <x v="14"/>
    <x v="1"/>
    <s v="entire"/>
    <n v="2"/>
    <n v="0"/>
    <n v="2"/>
    <n v="5000"/>
    <x v="27"/>
    <s v="live"/>
    <s v="Animal feces"/>
    <s v="High"/>
    <s v="FS"/>
    <s v="Seeded"/>
    <n v="0"/>
    <s v="L"/>
  </r>
  <r>
    <x v="14"/>
    <x v="1"/>
    <s v="entire"/>
    <n v="2"/>
    <n v="128"/>
    <n v="130"/>
    <n v="5000"/>
    <x v="11"/>
    <s v="live"/>
    <s v="Quercus gambellii"/>
    <s v="High"/>
    <s v="FS"/>
    <s v="Seeded"/>
    <n v="2.56"/>
    <s v="S"/>
  </r>
  <r>
    <x v="14"/>
    <x v="1"/>
    <s v="entire"/>
    <n v="1"/>
    <n v="47"/>
    <n v="48"/>
    <n v="5000"/>
    <x v="8"/>
    <s v="live"/>
    <s v="Bromus inermis"/>
    <s v="High"/>
    <s v="FS"/>
    <s v="Seeded"/>
    <n v="0.94000000000000006"/>
    <s v="G"/>
  </r>
  <r>
    <x v="14"/>
    <x v="1"/>
    <s v="entire"/>
    <n v="1"/>
    <n v="16"/>
    <n v="17"/>
    <n v="5000"/>
    <x v="7"/>
    <s v="dead"/>
    <s v="Lolium multiflorum"/>
    <s v="High"/>
    <s v="FS"/>
    <s v="Seeded"/>
    <n v="0.32"/>
    <s v="G"/>
  </r>
  <r>
    <x v="14"/>
    <x v="1"/>
    <s v="entire"/>
    <n v="1"/>
    <n v="1"/>
    <n v="2"/>
    <n v="5000"/>
    <x v="86"/>
    <s v="live"/>
    <s v="Fungus"/>
    <s v="High"/>
    <s v="FS"/>
    <s v="Seeded"/>
    <n v="0.02"/>
    <s v="M"/>
  </r>
  <r>
    <x v="14"/>
    <x v="1"/>
    <s v="entire"/>
    <n v="1"/>
    <n v="15"/>
    <n v="16"/>
    <n v="5000"/>
    <x v="30"/>
    <s v="live"/>
    <s v="Conyza canadensis"/>
    <s v="High"/>
    <s v="FS"/>
    <s v="Seeded"/>
    <n v="0.3"/>
    <s v="F"/>
  </r>
  <r>
    <x v="14"/>
    <x v="1"/>
    <s v="entire"/>
    <n v="0"/>
    <n v="83"/>
    <n v="83"/>
    <n v="5000"/>
    <x v="5"/>
    <s v="dead"/>
    <s v="bromus carinatus"/>
    <s v="High"/>
    <s v="FS"/>
    <s v="Seeded"/>
    <n v="1.66"/>
    <s v="G"/>
  </r>
  <r>
    <x v="14"/>
    <x v="1"/>
    <s v="entire"/>
    <n v="0"/>
    <n v="1"/>
    <n v="1"/>
    <n v="5000"/>
    <x v="29"/>
    <s v="live"/>
    <s v="Brickellia californica"/>
    <s v="High"/>
    <s v="FS"/>
    <s v="Seeded"/>
    <n v="0.02"/>
    <s v="U"/>
  </r>
  <r>
    <x v="14"/>
    <x v="1"/>
    <s v="entire"/>
    <n v="0"/>
    <n v="1"/>
    <n v="1"/>
    <n v="5000"/>
    <x v="11"/>
    <s v="dead"/>
    <s v="Quercus gambellii"/>
    <s v="High"/>
    <s v="FS"/>
    <s v="Seeded"/>
    <n v="0.02"/>
    <s v="S"/>
  </r>
  <r>
    <x v="14"/>
    <x v="1"/>
    <s v="entire"/>
    <n v="0"/>
    <n v="7"/>
    <n v="7"/>
    <n v="5000"/>
    <x v="32"/>
    <s v="live"/>
    <s v="Verbascum thapsus"/>
    <s v="High"/>
    <s v="FS"/>
    <s v="Seeded"/>
    <n v="0.13999999999999999"/>
    <s v="F"/>
  </r>
  <r>
    <x v="14"/>
    <x v="1"/>
    <s v="entire"/>
    <n v="0"/>
    <n v="1"/>
    <n v="1"/>
    <n v="5000"/>
    <x v="10"/>
    <s v="dead"/>
    <s v="Elymus trachycaulum"/>
    <s v="High"/>
    <s v="FS"/>
    <s v="Seeded"/>
    <n v="0.02"/>
    <s v="G"/>
  </r>
  <r>
    <x v="14"/>
    <x v="2"/>
    <s v="entire"/>
    <n v="2878"/>
    <n v="0"/>
    <n v="2878"/>
    <n v="5000"/>
    <x v="3"/>
    <s v="live"/>
    <s v="Litter"/>
    <s v="High"/>
    <s v="FS"/>
    <s v="Seeded"/>
    <n v="0"/>
    <s v="L"/>
  </r>
  <r>
    <x v="14"/>
    <x v="2"/>
    <s v="entire"/>
    <n v="601"/>
    <n v="0"/>
    <n v="601"/>
    <n v="5000"/>
    <x v="34"/>
    <s v="live"/>
    <s v="combined soil,cryp,pumc,grav,rock"/>
    <s v="High"/>
    <s v="FS"/>
    <s v="Seeded"/>
    <n v="0"/>
    <s v="B"/>
  </r>
  <r>
    <x v="14"/>
    <x v="2"/>
    <s v="entire"/>
    <n v="508"/>
    <n v="525"/>
    <n v="1033"/>
    <n v="5000"/>
    <x v="4"/>
    <s v="live"/>
    <s v="Dead wood"/>
    <s v="High"/>
    <s v="FS"/>
    <s v="Seeded"/>
    <n v="10.5"/>
    <s v="L"/>
  </r>
  <r>
    <x v="14"/>
    <x v="2"/>
    <s v="entire"/>
    <n v="364"/>
    <n v="2996"/>
    <n v="3360"/>
    <n v="5000"/>
    <x v="8"/>
    <s v="live"/>
    <s v="Bromus inermis"/>
    <s v="High"/>
    <s v="FS"/>
    <s v="Seeded"/>
    <n v="59.919999999999995"/>
    <s v="G"/>
  </r>
  <r>
    <x v="14"/>
    <x v="2"/>
    <s v="entire"/>
    <n v="280"/>
    <n v="0"/>
    <n v="280"/>
    <n v="5000"/>
    <x v="54"/>
    <s v="live"/>
    <s v="Moss"/>
    <s v="High"/>
    <s v="FS"/>
    <s v="Seeded"/>
    <n v="0"/>
    <s v="C"/>
  </r>
  <r>
    <x v="14"/>
    <x v="2"/>
    <s v="entire"/>
    <n v="169"/>
    <n v="210"/>
    <n v="379"/>
    <n v="5000"/>
    <x v="26"/>
    <s v="live"/>
    <s v="Unidentified grass"/>
    <s v="High"/>
    <s v="FS"/>
    <s v="Seeded"/>
    <n v="4.2"/>
    <s v="G"/>
  </r>
  <r>
    <x v="14"/>
    <x v="2"/>
    <s v="entire"/>
    <n v="136"/>
    <n v="415"/>
    <n v="551"/>
    <n v="5000"/>
    <x v="35"/>
    <s v="live"/>
    <s v="Carex spp."/>
    <s v="High"/>
    <s v="FS"/>
    <s v="Seeded"/>
    <n v="8.3000000000000007"/>
    <s v="G"/>
  </r>
  <r>
    <x v="14"/>
    <x v="2"/>
    <s v="entire"/>
    <n v="51"/>
    <n v="288"/>
    <n v="339"/>
    <n v="5000"/>
    <x v="10"/>
    <s v="live"/>
    <s v="Elymus trachycaulum"/>
    <s v="High"/>
    <s v="FS"/>
    <s v="Seeded"/>
    <n v="5.76"/>
    <s v="G"/>
  </r>
  <r>
    <x v="14"/>
    <x v="2"/>
    <s v="entire"/>
    <n v="8"/>
    <n v="73"/>
    <n v="81"/>
    <n v="5000"/>
    <x v="88"/>
    <s v="live"/>
    <s v="Festuca arizonica"/>
    <s v="High"/>
    <s v="FS"/>
    <s v="Seeded"/>
    <n v="1.46"/>
    <s v="G"/>
  </r>
  <r>
    <x v="14"/>
    <x v="2"/>
    <s v="entire"/>
    <n v="5"/>
    <n v="38"/>
    <n v="43"/>
    <n v="5000"/>
    <x v="121"/>
    <s v="live"/>
    <s v="Poa pratensis"/>
    <s v="High"/>
    <s v="FS"/>
    <s v="Seeded"/>
    <n v="0.76"/>
    <s v="G"/>
  </r>
  <r>
    <x v="14"/>
    <x v="2"/>
    <s v="entire"/>
    <n v="0"/>
    <n v="1006"/>
    <n v="1006"/>
    <n v="5000"/>
    <x v="22"/>
    <s v="live"/>
    <s v="Robinia neomexicana"/>
    <s v="High"/>
    <s v="FS"/>
    <s v="Seeded"/>
    <n v="20.119999999999997"/>
    <s v="S"/>
  </r>
  <r>
    <x v="14"/>
    <x v="2"/>
    <s v="entire"/>
    <n v="0"/>
    <n v="13"/>
    <n v="13"/>
    <n v="5000"/>
    <x v="76"/>
    <s v="live"/>
    <s v="Antennaria parvifolia"/>
    <s v="High"/>
    <s v="FS"/>
    <s v="Seeded"/>
    <n v="0.26"/>
    <s v="F"/>
  </r>
  <r>
    <x v="14"/>
    <x v="2"/>
    <s v="entire"/>
    <n v="0"/>
    <n v="22"/>
    <n v="22"/>
    <n v="5000"/>
    <x v="102"/>
    <s v="live"/>
    <s v="Koeleria cristata"/>
    <s v="High"/>
    <s v="FS"/>
    <s v="Seeded"/>
    <n v="0.44"/>
    <s v="G"/>
  </r>
  <r>
    <x v="14"/>
    <x v="2"/>
    <s v="entire"/>
    <n v="0"/>
    <n v="20"/>
    <n v="20"/>
    <n v="5000"/>
    <x v="97"/>
    <s v="live"/>
    <s v="Senecio sp."/>
    <s v="High"/>
    <s v="FS"/>
    <s v="Seeded"/>
    <n v="0.4"/>
    <s v="F"/>
  </r>
  <r>
    <x v="14"/>
    <x v="2"/>
    <s v="entire"/>
    <n v="0"/>
    <n v="56"/>
    <n v="56"/>
    <n v="5000"/>
    <x v="67"/>
    <s v="live"/>
    <s v="Achillea millefolium"/>
    <s v="High"/>
    <s v="FS"/>
    <s v="Seeded"/>
    <n v="1.1199999999999999"/>
    <s v="F"/>
  </r>
  <r>
    <x v="14"/>
    <x v="2"/>
    <s v="entire"/>
    <n v="0"/>
    <n v="5"/>
    <n v="5"/>
    <n v="5000"/>
    <x v="2"/>
    <s v="dead"/>
    <s v="Pinus ponderosa"/>
    <s v="High"/>
    <s v="FS"/>
    <s v="Seeded"/>
    <n v="0.1"/>
    <s v="T"/>
  </r>
  <r>
    <x v="14"/>
    <x v="2"/>
    <s v="entire"/>
    <n v="0"/>
    <n v="565"/>
    <n v="565"/>
    <n v="5000"/>
    <x v="11"/>
    <s v="live"/>
    <s v="Quercus gambellii"/>
    <s v="High"/>
    <s v="FS"/>
    <s v="Seeded"/>
    <n v="11.3"/>
    <s v="S"/>
  </r>
  <r>
    <x v="14"/>
    <x v="2"/>
    <s v="entire"/>
    <n v="0"/>
    <n v="6"/>
    <n v="6"/>
    <n v="5000"/>
    <x v="131"/>
    <s v="live"/>
    <s v="Erigeron divergens"/>
    <s v="High"/>
    <s v="FS"/>
    <s v="Seeded"/>
    <n v="0.12"/>
    <s v="F"/>
  </r>
  <r>
    <x v="14"/>
    <x v="2"/>
    <s v="entire"/>
    <n v="0"/>
    <n v="86"/>
    <n v="86"/>
    <n v="5000"/>
    <x v="112"/>
    <s v="live"/>
    <s v="Fragaria americana"/>
    <s v="High"/>
    <s v="FS"/>
    <s v="Seeded"/>
    <n v="1.72"/>
    <s v="F"/>
  </r>
  <r>
    <x v="14"/>
    <x v="2"/>
    <s v="entire"/>
    <n v="0"/>
    <n v="5"/>
    <n v="5"/>
    <n v="5000"/>
    <x v="37"/>
    <s v="live"/>
    <s v="Bouteloua curtipendula"/>
    <s v="High"/>
    <s v="FS"/>
    <s v="Seeded"/>
    <n v="0.1"/>
    <s v="G"/>
  </r>
  <r>
    <x v="14"/>
    <x v="2"/>
    <s v="entire"/>
    <n v="0"/>
    <n v="5"/>
    <n v="5"/>
    <n v="5000"/>
    <x v="30"/>
    <s v="live"/>
    <s v="Conyza canadensis"/>
    <s v="High"/>
    <s v="FS"/>
    <s v="Seeded"/>
    <n v="0.1"/>
    <s v="F"/>
  </r>
  <r>
    <x v="14"/>
    <x v="3"/>
    <s v="entire"/>
    <n v="2805"/>
    <n v="0"/>
    <n v="2805"/>
    <n v="5000"/>
    <x v="47"/>
    <s v="live"/>
    <s v="Pumice soil"/>
    <s v="High"/>
    <s v="FS"/>
    <s v="Seeded"/>
    <n v="0"/>
    <s v="B"/>
  </r>
  <r>
    <x v="14"/>
    <x v="3"/>
    <s v="entire"/>
    <n v="1843"/>
    <n v="0"/>
    <n v="1843"/>
    <n v="5000"/>
    <x v="34"/>
    <s v="live"/>
    <s v="combined soil,pumc,grav,rock"/>
    <s v="High"/>
    <s v="FS"/>
    <s v="Seeded"/>
    <n v="0"/>
    <s v="F"/>
  </r>
  <r>
    <x v="14"/>
    <x v="3"/>
    <s v="entire"/>
    <n v="217"/>
    <n v="0"/>
    <n v="217"/>
    <n v="5000"/>
    <x v="3"/>
    <s v="live"/>
    <s v="Litter"/>
    <s v="High"/>
    <s v="FS"/>
    <s v="Seeded"/>
    <n v="0"/>
    <s v="L"/>
  </r>
  <r>
    <x v="14"/>
    <x v="3"/>
    <s v="entire"/>
    <n v="31"/>
    <n v="1710"/>
    <n v="1741"/>
    <n v="5000"/>
    <x v="22"/>
    <s v="live"/>
    <s v="Robinia neomexicana"/>
    <s v="High"/>
    <s v="FS"/>
    <s v="Seeded"/>
    <n v="34.200000000000003"/>
    <s v="S"/>
  </r>
  <r>
    <x v="14"/>
    <x v="3"/>
    <s v="entire"/>
    <n v="29"/>
    <n v="191"/>
    <n v="220"/>
    <n v="5000"/>
    <x v="8"/>
    <s v="live"/>
    <s v="Bromus inermis"/>
    <s v="High"/>
    <s v="FS"/>
    <s v="Seeded"/>
    <n v="3.82"/>
    <s v="G"/>
  </r>
  <r>
    <x v="14"/>
    <x v="3"/>
    <s v="entire"/>
    <n v="28"/>
    <n v="121"/>
    <n v="149"/>
    <n v="5000"/>
    <x v="4"/>
    <s v="live"/>
    <s v="Dead wood"/>
    <s v="High"/>
    <s v="FS"/>
    <s v="Seeded"/>
    <n v="2.42"/>
    <s v="L"/>
  </r>
  <r>
    <x v="14"/>
    <x v="3"/>
    <s v="entire"/>
    <n v="24"/>
    <n v="676"/>
    <n v="700"/>
    <n v="5000"/>
    <x v="11"/>
    <s v="live"/>
    <s v="Quercus gambellii"/>
    <s v="High"/>
    <s v="FS"/>
    <s v="Seeded"/>
    <n v="13.52"/>
    <s v="S"/>
  </r>
  <r>
    <x v="14"/>
    <x v="3"/>
    <s v="entire"/>
    <n v="17"/>
    <n v="215"/>
    <n v="232"/>
    <n v="5000"/>
    <x v="32"/>
    <s v="live"/>
    <s v="Verbascum thapsus"/>
    <s v="High"/>
    <s v="FS"/>
    <s v="Seeded"/>
    <n v="4.3"/>
    <s v="F"/>
  </r>
  <r>
    <x v="14"/>
    <x v="3"/>
    <s v="entire"/>
    <n v="4"/>
    <n v="15"/>
    <n v="19"/>
    <n v="5000"/>
    <x v="71"/>
    <s v="live"/>
    <s v="Carex spp."/>
    <s v="High"/>
    <s v="FS"/>
    <s v="Seeded"/>
    <n v="0.3"/>
    <s v="G"/>
  </r>
  <r>
    <x v="14"/>
    <x v="3"/>
    <s v="entire"/>
    <n v="2"/>
    <n v="34"/>
    <n v="36"/>
    <n v="5000"/>
    <x v="35"/>
    <s v="live"/>
    <s v="Carex spp."/>
    <s v="High"/>
    <s v="FS"/>
    <s v="Seeded"/>
    <n v="0.67999999999999994"/>
    <s v="G"/>
  </r>
  <r>
    <x v="14"/>
    <x v="3"/>
    <s v="entire"/>
    <n v="0"/>
    <n v="28"/>
    <n v="28"/>
    <n v="5000"/>
    <x v="69"/>
    <s v="live"/>
    <s v="Agropyron trachycaulum"/>
    <s v="High"/>
    <s v="FS"/>
    <s v="Seeded"/>
    <n v="0.55999999999999994"/>
    <s v="G"/>
  </r>
  <r>
    <x v="14"/>
    <x v="3"/>
    <s v="entire"/>
    <n v="0"/>
    <n v="7"/>
    <n v="7"/>
    <n v="5000"/>
    <x v="2"/>
    <s v="live"/>
    <s v="Pinus ponderosa"/>
    <s v="High"/>
    <s v="FS"/>
    <s v="Seeded"/>
    <n v="0.13999999999999999"/>
    <s v="T"/>
  </r>
  <r>
    <x v="14"/>
    <x v="3"/>
    <s v="entire"/>
    <n v="0"/>
    <n v="28"/>
    <n v="28"/>
    <n v="5000"/>
    <x v="60"/>
    <s v="live"/>
    <s v="Corydalis aurea"/>
    <s v="High"/>
    <s v="FS"/>
    <s v="Seeded"/>
    <n v="0.55999999999999994"/>
    <s v="F"/>
  </r>
  <r>
    <x v="14"/>
    <x v="3"/>
    <s v="entire"/>
    <n v="0"/>
    <n v="2"/>
    <n v="2"/>
    <n v="5000"/>
    <x v="57"/>
    <s v="live"/>
    <s v="Viguiera multiflora"/>
    <s v="High"/>
    <s v="FS"/>
    <s v="Seeded"/>
    <n v="0.04"/>
    <s v="F"/>
  </r>
  <r>
    <x v="14"/>
    <x v="3"/>
    <s v="entire"/>
    <n v="0"/>
    <n v="1"/>
    <n v="1"/>
    <n v="5000"/>
    <x v="28"/>
    <s v="live"/>
    <s v="Chenopodium fremontii"/>
    <s v="High"/>
    <s v="FS"/>
    <s v="Seeded"/>
    <n v="0.02"/>
    <s v="F"/>
  </r>
  <r>
    <x v="14"/>
    <x v="3"/>
    <s v="entire"/>
    <n v="0"/>
    <n v="3"/>
    <n v="3"/>
    <n v="5000"/>
    <x v="26"/>
    <s v="live"/>
    <s v="Unidentified grass"/>
    <s v="High"/>
    <s v="FS"/>
    <s v="Seeded"/>
    <n v="0.06"/>
    <s v="G"/>
  </r>
  <r>
    <x v="14"/>
    <x v="4"/>
    <s v="entire"/>
    <n v="2103"/>
    <n v="0"/>
    <n v="2103"/>
    <n v="5000"/>
    <x v="47"/>
    <s v="live"/>
    <s v="Pumice soil"/>
    <s v="High"/>
    <s v="FS"/>
    <s v="Seeded"/>
    <n v="0"/>
    <s v="B"/>
  </r>
  <r>
    <x v="14"/>
    <x v="4"/>
    <s v="entire"/>
    <n v="1351"/>
    <n v="39"/>
    <n v="1390"/>
    <n v="5000"/>
    <x v="3"/>
    <s v="live"/>
    <s v="Litter"/>
    <s v="High"/>
    <s v="FS"/>
    <s v="Seeded"/>
    <n v="0.77999999999999992"/>
    <s v="L"/>
  </r>
  <r>
    <x v="14"/>
    <x v="4"/>
    <s v="entire"/>
    <n v="585"/>
    <n v="2147"/>
    <n v="2732"/>
    <n v="5000"/>
    <x v="8"/>
    <s v="live"/>
    <s v="Bromus inermis"/>
    <s v="High"/>
    <s v="FS"/>
    <s v="Seeded"/>
    <n v="42.94"/>
    <s v="G"/>
  </r>
  <r>
    <x v="14"/>
    <x v="4"/>
    <s v="entire"/>
    <n v="412"/>
    <n v="0"/>
    <n v="412"/>
    <n v="5000"/>
    <x v="52"/>
    <s v="live"/>
    <s v="dead, attached BRIN lvs on grnd over bare"/>
    <s v="High"/>
    <s v="FS"/>
    <s v="Seeded"/>
    <n v="0"/>
    <s v="L"/>
  </r>
  <r>
    <x v="14"/>
    <x v="4"/>
    <s v="entire"/>
    <n v="290"/>
    <n v="0"/>
    <n v="290"/>
    <n v="5000"/>
    <x v="34"/>
    <s v="live"/>
    <s v="combined soil,pumc,grav,rock"/>
    <s v="High"/>
    <s v="FS"/>
    <s v="Seeded"/>
    <n v="0"/>
    <s v="F"/>
  </r>
  <r>
    <x v="14"/>
    <x v="4"/>
    <s v="entire"/>
    <n v="123"/>
    <n v="0"/>
    <n v="123"/>
    <n v="5000"/>
    <x v="54"/>
    <s v="live"/>
    <s v="Moss"/>
    <s v="High"/>
    <s v="FS"/>
    <s v="Seeded"/>
    <n v="0"/>
    <s v="C"/>
  </r>
  <r>
    <x v="14"/>
    <x v="4"/>
    <s v="entire"/>
    <n v="47"/>
    <n v="41"/>
    <n v="88"/>
    <n v="5000"/>
    <x v="4"/>
    <s v="live"/>
    <s v="Dead wood"/>
    <s v="High"/>
    <s v="FS"/>
    <s v="Seeded"/>
    <n v="0.82000000000000006"/>
    <s v="L"/>
  </r>
  <r>
    <x v="14"/>
    <x v="4"/>
    <s v="entire"/>
    <n v="39"/>
    <n v="0"/>
    <n v="39"/>
    <n v="5000"/>
    <x v="100"/>
    <s v="live"/>
    <s v="Cryptogam"/>
    <s v="High"/>
    <s v="FS"/>
    <s v="Seeded"/>
    <n v="0"/>
    <s v="C"/>
  </r>
  <r>
    <x v="14"/>
    <x v="4"/>
    <s v="entire"/>
    <n v="23"/>
    <n v="166"/>
    <n v="189"/>
    <n v="5000"/>
    <x v="26"/>
    <s v="live"/>
    <s v="Unidentified grass"/>
    <s v="High"/>
    <s v="FS"/>
    <s v="Seeded"/>
    <n v="3.32"/>
    <s v="G"/>
  </r>
  <r>
    <x v="14"/>
    <x v="4"/>
    <s v="entire"/>
    <n v="14"/>
    <n v="170"/>
    <n v="184"/>
    <n v="5000"/>
    <x v="41"/>
    <s v="live"/>
    <s v="Unidentified forb"/>
    <s v="High"/>
    <s v="FS"/>
    <s v="Seeded"/>
    <n v="3.4000000000000004"/>
    <s v="F"/>
  </r>
  <r>
    <x v="14"/>
    <x v="4"/>
    <s v="entire"/>
    <n v="7"/>
    <n v="256"/>
    <n v="263"/>
    <n v="5000"/>
    <x v="68"/>
    <s v="live"/>
    <s v="Rosa woodsii"/>
    <s v="High"/>
    <s v="FS"/>
    <s v="Seeded"/>
    <n v="5.12"/>
    <s v="T"/>
  </r>
  <r>
    <x v="14"/>
    <x v="4"/>
    <s v="entire"/>
    <n v="4"/>
    <n v="207"/>
    <n v="211"/>
    <n v="5000"/>
    <x v="32"/>
    <s v="live"/>
    <s v="Verbascum thapsus"/>
    <s v="High"/>
    <s v="FS"/>
    <s v="Seeded"/>
    <n v="4.1399999999999997"/>
    <s v="F"/>
  </r>
  <r>
    <x v="14"/>
    <x v="4"/>
    <s v="entire"/>
    <n v="1"/>
    <n v="2114"/>
    <n v="2115"/>
    <n v="5000"/>
    <x v="22"/>
    <s v="live"/>
    <s v="Robinia neomexicana"/>
    <s v="High"/>
    <s v="FS"/>
    <s v="Seeded"/>
    <n v="42.28"/>
    <s v="S"/>
  </r>
  <r>
    <x v="14"/>
    <x v="4"/>
    <s v="entire"/>
    <n v="1"/>
    <n v="0"/>
    <n v="1"/>
    <n v="5000"/>
    <x v="8"/>
    <s v="dead"/>
    <s v="Bromus inermis"/>
    <s v="High"/>
    <s v="FS"/>
    <s v="Seeded"/>
    <n v="0"/>
    <s v="G"/>
  </r>
  <r>
    <x v="14"/>
    <x v="4"/>
    <s v="entire"/>
    <n v="0"/>
    <n v="31"/>
    <n v="31"/>
    <n v="5000"/>
    <x v="73"/>
    <s v="live"/>
    <s v="Bromus tectorum"/>
    <s v="High"/>
    <s v="FS"/>
    <s v="Seeded"/>
    <n v="0.62"/>
    <s v="G"/>
  </r>
  <r>
    <x v="14"/>
    <x v="4"/>
    <s v="entire"/>
    <n v="0"/>
    <n v="28"/>
    <n v="28"/>
    <n v="5000"/>
    <x v="73"/>
    <s v="dead"/>
    <s v="Bromus tectorum"/>
    <s v="High"/>
    <s v="FS"/>
    <s v="Seeded"/>
    <n v="0.55999999999999994"/>
    <s v="G"/>
  </r>
  <r>
    <x v="14"/>
    <x v="4"/>
    <s v="entire"/>
    <n v="0"/>
    <n v="230"/>
    <n v="230"/>
    <n v="5000"/>
    <x v="11"/>
    <s v="live"/>
    <s v="Quercus gambellii"/>
    <s v="High"/>
    <s v="FS"/>
    <s v="Seeded"/>
    <n v="4.5999999999999996"/>
    <s v="S"/>
  </r>
  <r>
    <x v="14"/>
    <x v="5"/>
    <s v="entire"/>
    <n v="2310"/>
    <n v="46"/>
    <n v="2356"/>
    <n v="5000"/>
    <x v="3"/>
    <s v="live"/>
    <s v="Litter"/>
    <s v="High"/>
    <s v="FS"/>
    <s v="Seeded"/>
    <n v="0.91999999999999993"/>
    <s v="L"/>
  </r>
  <r>
    <x v="14"/>
    <x v="5"/>
    <s v="entire"/>
    <n v="1384"/>
    <n v="0"/>
    <n v="1384"/>
    <n v="5000"/>
    <x v="47"/>
    <s v="live"/>
    <s v="Pumice soil"/>
    <s v="High"/>
    <s v="FS"/>
    <s v="Seeded"/>
    <n v="0"/>
    <s v="B"/>
  </r>
  <r>
    <x v="14"/>
    <x v="5"/>
    <s v="entire"/>
    <n v="966"/>
    <n v="0"/>
    <n v="966"/>
    <n v="5000"/>
    <x v="34"/>
    <s v="live"/>
    <s v="combined soil,pumc,grav,rock"/>
    <s v="High"/>
    <s v="FS"/>
    <s v="Seeded"/>
    <n v="0"/>
    <s v="F"/>
  </r>
  <r>
    <x v="14"/>
    <x v="5"/>
    <s v="entire"/>
    <n v="171"/>
    <n v="1200"/>
    <n v="1371"/>
    <n v="5000"/>
    <x v="8"/>
    <s v="live"/>
    <s v="Bromus inermis"/>
    <s v="High"/>
    <s v="FS"/>
    <s v="Seeded"/>
    <n v="24"/>
    <s v="G"/>
  </r>
  <r>
    <x v="14"/>
    <x v="5"/>
    <s v="entire"/>
    <n v="35"/>
    <n v="109"/>
    <n v="144"/>
    <n v="5000"/>
    <x v="71"/>
    <s v="live"/>
    <s v="Carex spp."/>
    <s v="High"/>
    <s v="FS"/>
    <s v="Seeded"/>
    <n v="2.1800000000000002"/>
    <s v="G"/>
  </r>
  <r>
    <x v="14"/>
    <x v="5"/>
    <s v="entire"/>
    <n v="31"/>
    <n v="0"/>
    <n v="31"/>
    <n v="5000"/>
    <x v="54"/>
    <s v="live"/>
    <s v="Moss"/>
    <s v="High"/>
    <s v="FS"/>
    <s v="Seeded"/>
    <n v="0"/>
    <s v="C"/>
  </r>
  <r>
    <x v="14"/>
    <x v="5"/>
    <s v="entire"/>
    <n v="21"/>
    <n v="404"/>
    <n v="425"/>
    <n v="5000"/>
    <x v="57"/>
    <s v="live"/>
    <s v="Viguiera multiflora"/>
    <s v="High"/>
    <s v="FS"/>
    <s v="Seeded"/>
    <n v="8.08"/>
    <s v="F"/>
  </r>
  <r>
    <x v="14"/>
    <x v="5"/>
    <s v="entire"/>
    <n v="17"/>
    <n v="32"/>
    <n v="49"/>
    <n v="5000"/>
    <x v="4"/>
    <s v="live"/>
    <s v="Dead wood"/>
    <s v="High"/>
    <s v="FS"/>
    <s v="Seeded"/>
    <n v="0.64"/>
    <s v="L"/>
  </r>
  <r>
    <x v="14"/>
    <x v="5"/>
    <s v="entire"/>
    <n v="17"/>
    <n v="0"/>
    <n v="17"/>
    <n v="5000"/>
    <x v="54"/>
    <s v="dead"/>
    <s v="Moss"/>
    <s v="High"/>
    <s v="FS"/>
    <s v="Seeded"/>
    <n v="0"/>
    <s v="C"/>
  </r>
  <r>
    <x v="14"/>
    <x v="5"/>
    <s v="entire"/>
    <n v="13"/>
    <n v="833"/>
    <n v="846"/>
    <n v="5000"/>
    <x v="32"/>
    <s v="live"/>
    <s v="Verbascum thapsus"/>
    <s v="High"/>
    <s v="FS"/>
    <s v="Seeded"/>
    <n v="16.66"/>
    <s v="F"/>
  </r>
  <r>
    <x v="14"/>
    <x v="5"/>
    <s v="entire"/>
    <n v="9"/>
    <n v="21"/>
    <n v="30"/>
    <n v="5000"/>
    <x v="58"/>
    <s v="live"/>
    <s v="Erigeron spp."/>
    <s v="High"/>
    <s v="FS"/>
    <s v="Seeded"/>
    <n v="0.42"/>
    <s v="F"/>
  </r>
  <r>
    <x v="14"/>
    <x v="5"/>
    <s v="entire"/>
    <n v="8"/>
    <n v="88"/>
    <n v="96"/>
    <n v="5000"/>
    <x v="32"/>
    <s v="dead"/>
    <s v="Verbascum thapsus"/>
    <s v="High"/>
    <s v="FS"/>
    <s v="Seeded"/>
    <n v="1.76"/>
    <s v="F"/>
  </r>
  <r>
    <x v="14"/>
    <x v="5"/>
    <s v="entire"/>
    <n v="5"/>
    <n v="27"/>
    <n v="32"/>
    <n v="5000"/>
    <x v="30"/>
    <s v="live"/>
    <s v="Conyza canadensis"/>
    <s v="High"/>
    <s v="FS"/>
    <s v="Seeded"/>
    <n v="0.54"/>
    <s v="F"/>
  </r>
  <r>
    <x v="14"/>
    <x v="5"/>
    <s v="entire"/>
    <n v="5"/>
    <n v="1945"/>
    <n v="1950"/>
    <n v="5000"/>
    <x v="11"/>
    <s v="live"/>
    <s v="Quercus gambellii"/>
    <s v="High"/>
    <s v="FS"/>
    <s v="Seeded"/>
    <n v="38.9"/>
    <s v="S"/>
  </r>
  <r>
    <x v="14"/>
    <x v="5"/>
    <s v="entire"/>
    <n v="5"/>
    <n v="2091"/>
    <n v="2096"/>
    <n v="5000"/>
    <x v="22"/>
    <s v="live"/>
    <s v="Robinia neomexicana"/>
    <s v="High"/>
    <s v="FS"/>
    <s v="Seeded"/>
    <n v="41.82"/>
    <s v="S"/>
  </r>
  <r>
    <x v="14"/>
    <x v="5"/>
    <s v="entire"/>
    <n v="2"/>
    <n v="0"/>
    <n v="2"/>
    <n v="5000"/>
    <x v="26"/>
    <s v="live"/>
    <s v="Unidentified grass"/>
    <s v="High"/>
    <s v="FS"/>
    <s v="Seeded"/>
    <n v="0"/>
    <s v="G"/>
  </r>
  <r>
    <x v="14"/>
    <x v="5"/>
    <s v="entire"/>
    <n v="1"/>
    <n v="70"/>
    <n v="71"/>
    <n v="5000"/>
    <x v="22"/>
    <s v="dead"/>
    <s v="Robinia neomexicana"/>
    <s v="High"/>
    <s v="FS"/>
    <s v="Seeded"/>
    <n v="1.4000000000000001"/>
    <s v="S"/>
  </r>
  <r>
    <x v="14"/>
    <x v="5"/>
    <s v="entire"/>
    <n v="0"/>
    <n v="15"/>
    <n v="15"/>
    <n v="5000"/>
    <x v="41"/>
    <s v="dead"/>
    <s v="Unidentified forb"/>
    <s v="High"/>
    <s v="FS"/>
    <s v="Seeded"/>
    <n v="0.3"/>
    <s v="F"/>
  </r>
  <r>
    <x v="14"/>
    <x v="5"/>
    <s v="entire"/>
    <n v="0"/>
    <n v="2"/>
    <n v="2"/>
    <n v="5000"/>
    <x v="31"/>
    <s v="live"/>
    <s v="Lactuca serriola"/>
    <s v="High"/>
    <s v="FS"/>
    <s v="Seeded"/>
    <n v="0.04"/>
    <s v="F"/>
  </r>
  <r>
    <x v="14"/>
    <x v="5"/>
    <s v="entire"/>
    <n v="0"/>
    <n v="15"/>
    <n v="15"/>
    <n v="5000"/>
    <x v="51"/>
    <s v="live"/>
    <s v="Achillea millefolium"/>
    <s v="High"/>
    <s v="FS"/>
    <s v="Seeded"/>
    <n v="0.3"/>
    <s v="F"/>
  </r>
  <r>
    <x v="14"/>
    <x v="5"/>
    <s v="entire"/>
    <n v="0"/>
    <n v="119"/>
    <n v="119"/>
    <n v="5000"/>
    <x v="8"/>
    <s v="dead"/>
    <s v="Bromus inermis"/>
    <s v="High"/>
    <s v="FS"/>
    <s v="Seeded"/>
    <n v="2.3800000000000003"/>
    <s v="G"/>
  </r>
  <r>
    <x v="14"/>
    <x v="5"/>
    <s v="entire"/>
    <n v="0"/>
    <n v="39"/>
    <n v="39"/>
    <n v="5000"/>
    <x v="106"/>
    <s v="live"/>
    <s v="Androsace septentrionales"/>
    <s v="High"/>
    <s v="FS"/>
    <s v="Seeded"/>
    <n v="0.77999999999999992"/>
    <s v="F"/>
  </r>
  <r>
    <x v="14"/>
    <x v="5"/>
    <s v="entire"/>
    <n v="0"/>
    <n v="2"/>
    <n v="2"/>
    <n v="5000"/>
    <x v="2"/>
    <s v="live"/>
    <s v="Pinus ponderosa"/>
    <s v="High"/>
    <s v="FS"/>
    <s v="Seeded"/>
    <n v="0.04"/>
    <s v="T"/>
  </r>
  <r>
    <x v="14"/>
    <x v="5"/>
    <s v="entire"/>
    <n v="0"/>
    <n v="102"/>
    <n v="102"/>
    <n v="5000"/>
    <x v="73"/>
    <s v="live"/>
    <s v="Bromus tectorum"/>
    <s v="High"/>
    <s v="FS"/>
    <s v="Seeded"/>
    <n v="2.04"/>
    <s v="G"/>
  </r>
  <r>
    <x v="14"/>
    <x v="5"/>
    <s v="entire"/>
    <n v="0"/>
    <n v="88"/>
    <n v="88"/>
    <n v="5000"/>
    <x v="160"/>
    <s v="live"/>
    <s v="Lappula redowskii"/>
    <s v="High"/>
    <s v="FS"/>
    <s v="Seeded"/>
    <n v="1.76"/>
    <s v="F"/>
  </r>
  <r>
    <x v="14"/>
    <x v="5"/>
    <s v="entire"/>
    <n v="0"/>
    <n v="30"/>
    <n v="30"/>
    <n v="5000"/>
    <x v="160"/>
    <s v="dead"/>
    <s v="Lappula redowskii"/>
    <s v="High"/>
    <s v="FS"/>
    <s v="Seeded"/>
    <n v="0.6"/>
    <s v="F"/>
  </r>
  <r>
    <x v="14"/>
    <x v="5"/>
    <s v="entire"/>
    <n v="0"/>
    <n v="45"/>
    <n v="45"/>
    <n v="5000"/>
    <x v="108"/>
    <s v="live"/>
    <s v="Clematis pseudoalpina"/>
    <s v="High"/>
    <s v="FS"/>
    <s v="Seeded"/>
    <n v="0.89999999999999991"/>
    <s v="F"/>
  </r>
  <r>
    <x v="15"/>
    <x v="0"/>
    <s v="entire"/>
    <n v="4749"/>
    <n v="0"/>
    <n v="4749"/>
    <n v="5000"/>
    <x v="0"/>
    <s v="live"/>
    <s v="Gravel"/>
    <s v="High"/>
    <s v="FS"/>
    <s v="Seeded"/>
    <n v="0"/>
    <s v="B"/>
  </r>
  <r>
    <x v="15"/>
    <x v="0"/>
    <s v="entire"/>
    <n v="118"/>
    <n v="0"/>
    <n v="118"/>
    <n v="5000"/>
    <x v="3"/>
    <s v="live"/>
    <s v="Litter"/>
    <s v="High"/>
    <s v="FS"/>
    <s v="Seeded"/>
    <n v="0"/>
    <s v="L"/>
  </r>
  <r>
    <x v="15"/>
    <x v="0"/>
    <s v="entire"/>
    <n v="45"/>
    <n v="1348"/>
    <n v="1393"/>
    <n v="5000"/>
    <x v="5"/>
    <s v="live"/>
    <s v="bromus carinatus"/>
    <s v="High"/>
    <s v="FS"/>
    <s v="Seeded"/>
    <n v="26.96"/>
    <s v="G"/>
  </r>
  <r>
    <x v="15"/>
    <x v="0"/>
    <s v="entire"/>
    <n v="43"/>
    <n v="32"/>
    <n v="75"/>
    <n v="5000"/>
    <x v="4"/>
    <s v="live"/>
    <s v="Dead wood"/>
    <s v="High"/>
    <s v="FS"/>
    <s v="Seeded"/>
    <n v="0.64"/>
    <s v="L"/>
  </r>
  <r>
    <x v="15"/>
    <x v="0"/>
    <s v="entire"/>
    <n v="32"/>
    <n v="222"/>
    <n v="254"/>
    <n v="5000"/>
    <x v="10"/>
    <s v="live"/>
    <s v="Elymus trachycaulum"/>
    <s v="High"/>
    <s v="FS"/>
    <s v="Seeded"/>
    <n v="4.4400000000000004"/>
    <s v="G"/>
  </r>
  <r>
    <x v="15"/>
    <x v="0"/>
    <s v="entire"/>
    <n v="8"/>
    <n v="538"/>
    <n v="546"/>
    <n v="5000"/>
    <x v="32"/>
    <s v="live"/>
    <s v="Verbascum thapsus"/>
    <s v="High"/>
    <s v="FS"/>
    <s v="Seeded"/>
    <n v="10.76"/>
    <s v="F"/>
  </r>
  <r>
    <x v="15"/>
    <x v="0"/>
    <s v="entire"/>
    <n v="5"/>
    <n v="135"/>
    <n v="140"/>
    <n v="5000"/>
    <x v="28"/>
    <s v="live"/>
    <s v="Chenopodium fremontii"/>
    <s v="High"/>
    <s v="FS"/>
    <s v="Seeded"/>
    <n v="2.7"/>
    <s v="F"/>
  </r>
  <r>
    <x v="15"/>
    <x v="0"/>
    <s v="entire"/>
    <n v="0"/>
    <n v="365"/>
    <n v="365"/>
    <n v="5000"/>
    <x v="11"/>
    <s v="live"/>
    <s v="Quercus gambellii"/>
    <s v="High"/>
    <s v="FS"/>
    <s v="Seeded"/>
    <n v="7.3"/>
    <s v="S"/>
  </r>
  <r>
    <x v="15"/>
    <x v="0"/>
    <s v="entire"/>
    <n v="0"/>
    <n v="173"/>
    <n v="173"/>
    <n v="5000"/>
    <x v="14"/>
    <s v="live"/>
    <s v="Unidentified grass"/>
    <s v="High"/>
    <s v="FS"/>
    <s v="Seeded"/>
    <n v="3.46"/>
    <s v="G"/>
  </r>
  <r>
    <x v="15"/>
    <x v="0"/>
    <s v="entire"/>
    <n v="0"/>
    <n v="454"/>
    <n v="454"/>
    <n v="5000"/>
    <x v="22"/>
    <s v="live"/>
    <s v="Robinia neomexicana"/>
    <s v="High"/>
    <s v="FS"/>
    <s v="Seeded"/>
    <n v="9.08"/>
    <s v="S"/>
  </r>
  <r>
    <x v="15"/>
    <x v="0"/>
    <s v="entire"/>
    <n v="0"/>
    <n v="270"/>
    <n v="270"/>
    <n v="5000"/>
    <x v="7"/>
    <s v="dead"/>
    <s v="Lolium multiflorum"/>
    <s v="High"/>
    <s v="FS"/>
    <s v="Seeded"/>
    <n v="5.4"/>
    <s v="G"/>
  </r>
  <r>
    <x v="15"/>
    <x v="0"/>
    <s v="entire"/>
    <n v="0"/>
    <n v="176"/>
    <n v="176"/>
    <n v="5000"/>
    <x v="21"/>
    <s v="live"/>
    <s v="Ceanothus fendleri"/>
    <s v="High"/>
    <s v="FS"/>
    <s v="Seeded"/>
    <n v="3.52"/>
    <s v="U"/>
  </r>
  <r>
    <x v="15"/>
    <x v="0"/>
    <s v="entire"/>
    <n v="0"/>
    <n v="57"/>
    <n v="57"/>
    <n v="5000"/>
    <x v="44"/>
    <s v="live"/>
    <s v="Bahia dissecta"/>
    <s v="High"/>
    <s v="FS"/>
    <s v="Seeded"/>
    <n v="1.1400000000000001"/>
    <s v="F"/>
  </r>
  <r>
    <x v="15"/>
    <x v="0"/>
    <s v="entire"/>
    <n v="0"/>
    <n v="1"/>
    <n v="1"/>
    <n v="5000"/>
    <x v="161"/>
    <s v="live"/>
    <s v="Euphorbia fendleri"/>
    <s v="High"/>
    <s v="FS"/>
    <s v="Seeded"/>
    <n v="0.02"/>
    <s v="F"/>
  </r>
  <r>
    <x v="15"/>
    <x v="0"/>
    <s v="entire"/>
    <n v="0"/>
    <n v="1"/>
    <n v="1"/>
    <n v="5000"/>
    <x v="33"/>
    <s v="live"/>
    <s v="Ipomopsis aggregata"/>
    <s v="High"/>
    <s v="FS"/>
    <s v="Seeded"/>
    <n v="0.02"/>
    <s v="F"/>
  </r>
  <r>
    <x v="15"/>
    <x v="0"/>
    <s v="entire"/>
    <n v="0"/>
    <n v="9"/>
    <n v="9"/>
    <n v="5000"/>
    <x v="16"/>
    <s v="live"/>
    <s v="Geranium caespitosum"/>
    <s v="High"/>
    <s v="FS"/>
    <s v="Seeded"/>
    <n v="0.18"/>
    <s v="F"/>
  </r>
  <r>
    <x v="15"/>
    <x v="0"/>
    <s v="entire"/>
    <n v="0"/>
    <n v="82"/>
    <n v="82"/>
    <n v="5000"/>
    <x v="7"/>
    <s v="live"/>
    <s v="Lolium multiflorum"/>
    <s v="High"/>
    <s v="FS"/>
    <s v="Seeded"/>
    <n v="1.6400000000000001"/>
    <s v="G"/>
  </r>
  <r>
    <x v="15"/>
    <x v="0"/>
    <s v="entire"/>
    <n v="0"/>
    <n v="47"/>
    <n v="47"/>
    <n v="5000"/>
    <x v="157"/>
    <s v="live"/>
    <s v=" Phacelia heterophylla"/>
    <s v="High"/>
    <s v="FS"/>
    <s v="Seeded"/>
    <n v="0.94000000000000006"/>
    <s v="F"/>
  </r>
  <r>
    <x v="15"/>
    <x v="0"/>
    <s v="entire"/>
    <n v="0"/>
    <n v="3"/>
    <n v="3"/>
    <n v="5000"/>
    <x v="162"/>
    <s v="live"/>
    <s v="Panicum scriberianum"/>
    <s v="High"/>
    <s v="FS"/>
    <s v="Seeded"/>
    <n v="0.06"/>
    <s v="G"/>
  </r>
  <r>
    <x v="15"/>
    <x v="0"/>
    <s v="entire"/>
    <n v="0"/>
    <n v="2"/>
    <n v="2"/>
    <n v="5000"/>
    <x v="20"/>
    <s v="live"/>
    <s v="Chenopodium graveolens"/>
    <s v="High"/>
    <s v="FS"/>
    <s v="Seeded"/>
    <n v="0.04"/>
    <s v="F"/>
  </r>
  <r>
    <x v="15"/>
    <x v="0"/>
    <s v="entire"/>
    <n v="0"/>
    <n v="1"/>
    <n v="1"/>
    <n v="5000"/>
    <x v="73"/>
    <s v="live"/>
    <s v="Bromus tectorum"/>
    <s v="High"/>
    <s v="FS"/>
    <s v="Seeded"/>
    <n v="0.02"/>
    <s v="G"/>
  </r>
  <r>
    <x v="15"/>
    <x v="1"/>
    <s v="entire"/>
    <n v="2753"/>
    <n v="0"/>
    <n v="2753"/>
    <n v="5000"/>
    <x v="0"/>
    <s v="live"/>
    <s v="Gravel"/>
    <s v="High"/>
    <s v="FS"/>
    <s v="Seeded"/>
    <n v="0"/>
    <s v="B"/>
  </r>
  <r>
    <x v="15"/>
    <x v="1"/>
    <s v="entire"/>
    <n v="1540"/>
    <n v="0"/>
    <n v="1540"/>
    <n v="5000"/>
    <x v="3"/>
    <s v="live"/>
    <s v="Litter"/>
    <s v="High"/>
    <s v="FS"/>
    <s v="Seeded"/>
    <n v="0"/>
    <s v="L"/>
  </r>
  <r>
    <x v="15"/>
    <x v="1"/>
    <s v="entire"/>
    <n v="162"/>
    <n v="0"/>
    <n v="162"/>
    <n v="5000"/>
    <x v="1"/>
    <s v="live"/>
    <s v="Soil"/>
    <s v="High"/>
    <s v="FS"/>
    <s v="Seeded"/>
    <n v="0"/>
    <s v="B"/>
  </r>
  <r>
    <x v="15"/>
    <x v="1"/>
    <s v="entire"/>
    <n v="153"/>
    <n v="431"/>
    <n v="584"/>
    <n v="5000"/>
    <x v="5"/>
    <s v="live"/>
    <s v="bromus carinatus"/>
    <s v="High"/>
    <s v="FS"/>
    <s v="Seeded"/>
    <n v="8.6199999999999992"/>
    <s v="G"/>
  </r>
  <r>
    <x v="15"/>
    <x v="1"/>
    <s v="entire"/>
    <n v="151"/>
    <n v="0"/>
    <n v="151"/>
    <n v="5000"/>
    <x v="4"/>
    <s v="live"/>
    <s v="Dead wood"/>
    <s v="High"/>
    <s v="FS"/>
    <s v="Seeded"/>
    <n v="0"/>
    <s v="L"/>
  </r>
  <r>
    <x v="15"/>
    <x v="1"/>
    <s v="entire"/>
    <n v="110"/>
    <n v="22"/>
    <n v="132"/>
    <n v="5000"/>
    <x v="2"/>
    <s v="dead"/>
    <s v="Pinus ponderosa"/>
    <s v="High"/>
    <s v="FS"/>
    <s v="Seeded"/>
    <n v="0.44"/>
    <s v="T"/>
  </r>
  <r>
    <x v="15"/>
    <x v="1"/>
    <s v="entire"/>
    <n v="39"/>
    <n v="0"/>
    <n v="39"/>
    <n v="5000"/>
    <x v="27"/>
    <s v="live"/>
    <s v="Animal feces"/>
    <s v="High"/>
    <s v="FS"/>
    <s v="Seeded"/>
    <n v="0"/>
    <s v="L"/>
  </r>
  <r>
    <x v="15"/>
    <x v="1"/>
    <s v="entire"/>
    <n v="34"/>
    <n v="114"/>
    <n v="148"/>
    <n v="5000"/>
    <x v="10"/>
    <s v="live"/>
    <s v="Elymus trachycaulum"/>
    <s v="High"/>
    <s v="FS"/>
    <s v="Seeded"/>
    <n v="2.2800000000000002"/>
    <s v="G"/>
  </r>
  <r>
    <x v="15"/>
    <x v="1"/>
    <s v="entire"/>
    <n v="18"/>
    <n v="3"/>
    <n v="21"/>
    <n v="5000"/>
    <x v="32"/>
    <s v="dead"/>
    <s v="Verbascum thapsus"/>
    <s v="High"/>
    <s v="FS"/>
    <s v="Seeded"/>
    <n v="0.06"/>
    <s v="F"/>
  </r>
  <r>
    <x v="15"/>
    <x v="1"/>
    <s v="entire"/>
    <n v="17"/>
    <n v="60"/>
    <n v="77"/>
    <n v="5000"/>
    <x v="5"/>
    <s v="dead"/>
    <s v="bromus carinatus"/>
    <s v="High"/>
    <s v="FS"/>
    <s v="Seeded"/>
    <n v="1.2"/>
    <s v="G"/>
  </r>
  <r>
    <x v="15"/>
    <x v="1"/>
    <s v="entire"/>
    <n v="9"/>
    <n v="92"/>
    <n v="101"/>
    <n v="5000"/>
    <x v="32"/>
    <s v="live"/>
    <s v="Verbascum thapsus"/>
    <s v="High"/>
    <s v="FS"/>
    <s v="Seeded"/>
    <n v="1.8399999999999999"/>
    <s v="F"/>
  </r>
  <r>
    <x v="15"/>
    <x v="1"/>
    <s v="entire"/>
    <n v="7"/>
    <n v="35"/>
    <n v="42"/>
    <n v="5000"/>
    <x v="7"/>
    <s v="live"/>
    <s v="Lolium multiflorum"/>
    <s v="High"/>
    <s v="FS"/>
    <s v="Seeded"/>
    <n v="0.70000000000000007"/>
    <s v="G"/>
  </r>
  <r>
    <x v="15"/>
    <x v="1"/>
    <s v="entire"/>
    <n v="3"/>
    <n v="0"/>
    <n v="3"/>
    <n v="5000"/>
    <x v="6"/>
    <s v="live"/>
    <s v="Rock"/>
    <s v="High"/>
    <s v="FS"/>
    <s v="Seeded"/>
    <n v="0"/>
    <s v="B"/>
  </r>
  <r>
    <x v="15"/>
    <x v="1"/>
    <s v="entire"/>
    <n v="2"/>
    <n v="457"/>
    <n v="459"/>
    <n v="5000"/>
    <x v="11"/>
    <s v="live"/>
    <s v="Quercus gambellii"/>
    <s v="High"/>
    <s v="FS"/>
    <s v="Seeded"/>
    <n v="9.1399999999999988"/>
    <s v="S"/>
  </r>
  <r>
    <x v="15"/>
    <x v="1"/>
    <s v="entire"/>
    <n v="1"/>
    <n v="37"/>
    <n v="38"/>
    <n v="5000"/>
    <x v="44"/>
    <s v="live"/>
    <s v="Bahia dissecta"/>
    <s v="High"/>
    <s v="FS"/>
    <s v="Seeded"/>
    <n v="0.74"/>
    <s v="F"/>
  </r>
  <r>
    <x v="15"/>
    <x v="1"/>
    <s v="entire"/>
    <n v="1"/>
    <n v="57"/>
    <n v="58"/>
    <n v="5000"/>
    <x v="163"/>
    <s v="live"/>
    <s v="Mentzelia albicaulis"/>
    <s v="High"/>
    <s v="FS"/>
    <s v="Seeded"/>
    <n v="1.1400000000000001"/>
    <s v="F"/>
  </r>
  <r>
    <x v="15"/>
    <x v="1"/>
    <s v="entire"/>
    <n v="0"/>
    <n v="668"/>
    <n v="668"/>
    <n v="5000"/>
    <x v="22"/>
    <s v="live"/>
    <s v="Robinia neomexicana"/>
    <s v="High"/>
    <s v="FS"/>
    <s v="Seeded"/>
    <n v="13.36"/>
    <s v="S"/>
  </r>
  <r>
    <x v="15"/>
    <x v="1"/>
    <s v="entire"/>
    <n v="0"/>
    <n v="105"/>
    <n v="105"/>
    <n v="5000"/>
    <x v="21"/>
    <s v="live"/>
    <s v="Ceanothus fendleri"/>
    <s v="High"/>
    <s v="FS"/>
    <s v="Seeded"/>
    <n v="2.1"/>
    <s v="U"/>
  </r>
  <r>
    <x v="15"/>
    <x v="1"/>
    <s v="entire"/>
    <n v="0"/>
    <n v="1"/>
    <n v="1"/>
    <n v="5000"/>
    <x v="22"/>
    <s v="dead"/>
    <s v="Robinia neomexicana"/>
    <s v="High"/>
    <s v="FS"/>
    <s v="Seeded"/>
    <n v="0.02"/>
    <s v="S"/>
  </r>
  <r>
    <x v="15"/>
    <x v="1"/>
    <s v="entire"/>
    <n v="0"/>
    <n v="1"/>
    <n v="1"/>
    <n v="5000"/>
    <x v="7"/>
    <s v="dead"/>
    <s v="Lolium multiflorum"/>
    <s v="High"/>
    <s v="FS"/>
    <s v="Seeded"/>
    <n v="0.02"/>
    <s v="G"/>
  </r>
  <r>
    <x v="15"/>
    <x v="1"/>
    <s v="entire"/>
    <n v="0"/>
    <n v="6"/>
    <n v="6"/>
    <n v="5000"/>
    <x v="8"/>
    <s v="live"/>
    <s v="Bromus inermis"/>
    <s v="High"/>
    <s v="FS"/>
    <s v="Seeded"/>
    <n v="0.12"/>
    <s v="G"/>
  </r>
  <r>
    <x v="15"/>
    <x v="1"/>
    <s v="entire"/>
    <n v="0"/>
    <n v="66"/>
    <n v="66"/>
    <n v="5000"/>
    <x v="157"/>
    <s v="live"/>
    <s v=" Phacelia heterophylla"/>
    <s v="High"/>
    <s v="FS"/>
    <s v="Seeded"/>
    <n v="1.32"/>
    <s v="F"/>
  </r>
  <r>
    <x v="15"/>
    <x v="1"/>
    <s v="entire"/>
    <n v="0"/>
    <n v="54"/>
    <n v="54"/>
    <n v="5000"/>
    <x v="13"/>
    <s v="live"/>
    <s v="Carex spp."/>
    <s v="High"/>
    <s v="FS"/>
    <s v="Seeded"/>
    <n v="1.08"/>
    <s v="G"/>
  </r>
  <r>
    <x v="15"/>
    <x v="1"/>
    <s v="entire"/>
    <n v="0"/>
    <n v="6"/>
    <n v="6"/>
    <n v="5000"/>
    <x v="157"/>
    <s v="dead"/>
    <s v=" Phacelia heterophylla"/>
    <s v="High"/>
    <s v="FS"/>
    <s v="Seeded"/>
    <n v="0.12"/>
    <s v="F"/>
  </r>
  <r>
    <x v="15"/>
    <x v="1"/>
    <s v="entire"/>
    <n v="0"/>
    <n v="1"/>
    <n v="1"/>
    <n v="5000"/>
    <x v="20"/>
    <s v="live"/>
    <s v="Chenopodium graveolens"/>
    <s v="High"/>
    <s v="FS"/>
    <s v="Seeded"/>
    <n v="0.02"/>
    <s v="F"/>
  </r>
  <r>
    <x v="15"/>
    <x v="1"/>
    <s v="entire"/>
    <n v="0"/>
    <n v="4"/>
    <n v="4"/>
    <n v="5000"/>
    <x v="31"/>
    <s v="live"/>
    <s v="Lactuca serriola"/>
    <s v="High"/>
    <s v="FS"/>
    <s v="Seeded"/>
    <n v="0.08"/>
    <s v="F"/>
  </r>
  <r>
    <x v="15"/>
    <x v="1"/>
    <s v="entire"/>
    <n v="0"/>
    <n v="26"/>
    <n v="26"/>
    <n v="5000"/>
    <x v="37"/>
    <s v="live"/>
    <s v="Bouteloua curtipendula"/>
    <s v="High"/>
    <s v="FS"/>
    <s v="Seeded"/>
    <n v="0.52"/>
    <s v="G"/>
  </r>
  <r>
    <x v="15"/>
    <x v="1"/>
    <s v="entire"/>
    <n v="0"/>
    <n v="23"/>
    <n v="23"/>
    <n v="5000"/>
    <x v="12"/>
    <s v="live"/>
    <s v="Muhlenbergia montana"/>
    <s v="High"/>
    <s v="FS"/>
    <s v="Seeded"/>
    <n v="0.45999999999999996"/>
    <s v="G"/>
  </r>
  <r>
    <x v="15"/>
    <x v="1"/>
    <s v="entire"/>
    <n v="0"/>
    <n v="21"/>
    <n v="21"/>
    <n v="5000"/>
    <x v="57"/>
    <s v="live"/>
    <s v="Viguiera multiflora"/>
    <s v="High"/>
    <s v="FS"/>
    <s v="Seeded"/>
    <n v="0.42"/>
    <s v="F"/>
  </r>
  <r>
    <x v="15"/>
    <x v="1"/>
    <s v="entire"/>
    <n v="0"/>
    <n v="19"/>
    <n v="19"/>
    <n v="5000"/>
    <x v="164"/>
    <s v="live"/>
    <s v="Bouteloua gracilis"/>
    <s v="High"/>
    <s v="FS"/>
    <s v="Seeded"/>
    <n v="0.38"/>
    <s v="G"/>
  </r>
  <r>
    <x v="15"/>
    <x v="1"/>
    <s v="entire"/>
    <n v="0"/>
    <n v="25"/>
    <n v="25"/>
    <n v="5000"/>
    <x v="10"/>
    <s v="dead"/>
    <s v="Elymus trachycaulum"/>
    <s v="High"/>
    <s v="FS"/>
    <s v="Seeded"/>
    <n v="0.5"/>
    <s v="G"/>
  </r>
  <r>
    <x v="15"/>
    <x v="2"/>
    <s v="entire"/>
    <n v="2664"/>
    <n v="0"/>
    <n v="2664"/>
    <n v="4987"/>
    <x v="3"/>
    <s v="live"/>
    <s v="Litter"/>
    <s v="High"/>
    <s v="FS"/>
    <s v="Seeded"/>
    <n v="0"/>
    <s v="L"/>
  </r>
  <r>
    <x v="15"/>
    <x v="2"/>
    <s v="entire"/>
    <n v="1387"/>
    <n v="0"/>
    <n v="1387"/>
    <n v="4987"/>
    <x v="34"/>
    <s v="live"/>
    <s v="combined soil,cryp,pumc,grav,rock"/>
    <s v="High"/>
    <s v="FS"/>
    <s v="Seeded"/>
    <n v="0"/>
    <s v="B"/>
  </r>
  <r>
    <x v="15"/>
    <x v="2"/>
    <s v="entire"/>
    <n v="601"/>
    <n v="2454"/>
    <n v="3055"/>
    <n v="4987"/>
    <x v="8"/>
    <s v="live"/>
    <s v="Bromus inermis"/>
    <s v="High"/>
    <s v="FS"/>
    <s v="Seeded"/>
    <n v="49.207940645678768"/>
    <s v="G"/>
  </r>
  <r>
    <x v="15"/>
    <x v="2"/>
    <s v="entire"/>
    <n v="242"/>
    <n v="199"/>
    <n v="441"/>
    <n v="4987"/>
    <x v="4"/>
    <s v="live"/>
    <s v="Dead wood"/>
    <s v="High"/>
    <s v="FS"/>
    <s v="Seeded"/>
    <n v="3.9903749749348307"/>
    <s v="L"/>
  </r>
  <r>
    <x v="15"/>
    <x v="2"/>
    <s v="entire"/>
    <n v="44"/>
    <n v="250"/>
    <n v="294"/>
    <n v="4987"/>
    <x v="37"/>
    <s v="live"/>
    <s v="Bouteloua curtipendula"/>
    <s v="High"/>
    <s v="FS"/>
    <s v="Seeded"/>
    <n v="5.0130338881090832"/>
    <s v="G"/>
  </r>
  <r>
    <x v="15"/>
    <x v="2"/>
    <s v="entire"/>
    <n v="28"/>
    <n v="8"/>
    <n v="36"/>
    <n v="4987"/>
    <x v="32"/>
    <s v="dead"/>
    <s v="Verbascum thapsus"/>
    <s v="High"/>
    <s v="FS"/>
    <s v="Seeded"/>
    <n v="0.16041708441949068"/>
    <s v="F"/>
  </r>
  <r>
    <x v="15"/>
    <x v="2"/>
    <s v="entire"/>
    <n v="10"/>
    <n v="836"/>
    <n v="846"/>
    <n v="4987"/>
    <x v="21"/>
    <s v="live"/>
    <s v="Ceanothus fendleri"/>
    <s v="High"/>
    <s v="FS"/>
    <s v="Seeded"/>
    <n v="16.763585321836779"/>
    <s v="U"/>
  </r>
  <r>
    <x v="15"/>
    <x v="2"/>
    <s v="entire"/>
    <n v="7"/>
    <n v="492"/>
    <n v="499"/>
    <n v="4987"/>
    <x v="11"/>
    <s v="live"/>
    <s v="Quercus gambellii"/>
    <s v="High"/>
    <s v="FS"/>
    <s v="Seeded"/>
    <n v="9.8656506917986757"/>
    <s v="S"/>
  </r>
  <r>
    <x v="15"/>
    <x v="2"/>
    <s v="entire"/>
    <n v="4"/>
    <n v="239"/>
    <n v="243"/>
    <n v="4987"/>
    <x v="57"/>
    <s v="live"/>
    <s v="Viguiera multiflora"/>
    <s v="High"/>
    <s v="FS"/>
    <s v="Seeded"/>
    <n v="4.7924603970322837"/>
    <s v="F"/>
  </r>
  <r>
    <x v="15"/>
    <x v="2"/>
    <s v="entire"/>
    <n v="0"/>
    <n v="11"/>
    <n v="11"/>
    <n v="4987"/>
    <x v="26"/>
    <s v="live"/>
    <s v="Unidentified grass"/>
    <s v="High"/>
    <s v="FS"/>
    <s v="Seeded"/>
    <n v="0.22057349107679966"/>
    <s v="G"/>
  </r>
  <r>
    <x v="15"/>
    <x v="2"/>
    <s v="entire"/>
    <n v="0"/>
    <n v="60"/>
    <n v="60"/>
    <n v="4987"/>
    <x v="44"/>
    <s v="live"/>
    <s v="Bahia dissecta"/>
    <s v="High"/>
    <s v="FS"/>
    <s v="Seeded"/>
    <n v="1.2031281331461801"/>
    <s v="F"/>
  </r>
  <r>
    <x v="15"/>
    <x v="2"/>
    <s v="entire"/>
    <n v="0"/>
    <n v="74"/>
    <n v="74"/>
    <n v="4987"/>
    <x v="42"/>
    <s v="live"/>
    <s v="Elymus elymoides"/>
    <s v="High"/>
    <s v="FS"/>
    <s v="Seeded"/>
    <n v="1.4838580308802889"/>
    <s v="G"/>
  </r>
  <r>
    <x v="15"/>
    <x v="2"/>
    <s v="entire"/>
    <n v="0"/>
    <n v="401"/>
    <n v="401"/>
    <n v="4987"/>
    <x v="22"/>
    <s v="live"/>
    <s v="Robinia neomexicana"/>
    <s v="High"/>
    <s v="FS"/>
    <s v="Seeded"/>
    <n v="8.0409063565269694"/>
    <s v="S"/>
  </r>
  <r>
    <x v="15"/>
    <x v="2"/>
    <s v="entire"/>
    <n v="0"/>
    <n v="20"/>
    <n v="20"/>
    <n v="4987"/>
    <x v="44"/>
    <s v="dead"/>
    <s v="Bahia dissecta"/>
    <s v="High"/>
    <s v="FS"/>
    <s v="Seeded"/>
    <n v="0.40104271104872663"/>
    <s v="F"/>
  </r>
  <r>
    <x v="15"/>
    <x v="2"/>
    <s v="entire"/>
    <n v="0"/>
    <n v="50"/>
    <n v="50"/>
    <n v="4987"/>
    <x v="12"/>
    <s v="live"/>
    <s v="Muhlenbergia montana"/>
    <s v="High"/>
    <s v="FS"/>
    <s v="Seeded"/>
    <n v="1.0026067776218168"/>
    <s v="G"/>
  </r>
  <r>
    <x v="15"/>
    <x v="2"/>
    <s v="entire"/>
    <n v="0"/>
    <n v="14"/>
    <n v="14"/>
    <n v="4987"/>
    <x v="32"/>
    <s v="live"/>
    <s v="Verbascum thapsus"/>
    <s v="High"/>
    <s v="FS"/>
    <s v="Seeded"/>
    <n v="0.28072989773410867"/>
    <s v="F"/>
  </r>
  <r>
    <x v="15"/>
    <x v="2"/>
    <s v="entire"/>
    <n v="0"/>
    <n v="113"/>
    <n v="113"/>
    <n v="4987"/>
    <x v="165"/>
    <s v="live"/>
    <s v="Mentzelia pumila"/>
    <s v="High"/>
    <s v="FS"/>
    <s v="Seeded"/>
    <n v="2.2658913174253059"/>
    <s v="F"/>
  </r>
  <r>
    <x v="15"/>
    <x v="2"/>
    <s v="entire"/>
    <n v="0"/>
    <n v="44"/>
    <n v="44"/>
    <n v="4987"/>
    <x v="35"/>
    <s v="live"/>
    <s v="Carex spp."/>
    <s v="High"/>
    <s v="FS"/>
    <s v="Seeded"/>
    <n v="0.88229396430719864"/>
    <s v="G"/>
  </r>
  <r>
    <x v="15"/>
    <x v="2"/>
    <s v="entire"/>
    <n v="0"/>
    <n v="20"/>
    <n v="20"/>
    <n v="4987"/>
    <x v="10"/>
    <s v="live"/>
    <s v="Elymus trachycaulum"/>
    <s v="High"/>
    <s v="FS"/>
    <s v="Seeded"/>
    <n v="0.40104271104872663"/>
    <s v="G"/>
  </r>
  <r>
    <x v="15"/>
    <x v="2"/>
    <s v="entire"/>
    <n v="0"/>
    <n v="64"/>
    <n v="64"/>
    <n v="4987"/>
    <x v="68"/>
    <s v="live"/>
    <s v="Rosa woodsii"/>
    <s v="High"/>
    <s v="FS"/>
    <s v="Seeded"/>
    <n v="1.2833366753559254"/>
    <s v="T"/>
  </r>
  <r>
    <x v="15"/>
    <x v="2"/>
    <s v="entire"/>
    <n v="0"/>
    <n v="8"/>
    <n v="8"/>
    <n v="4987"/>
    <x v="16"/>
    <s v="live"/>
    <s v="Geranium caespitosum"/>
    <s v="High"/>
    <s v="FS"/>
    <s v="Seeded"/>
    <n v="0.16041708441949068"/>
    <s v="F"/>
  </r>
  <r>
    <x v="15"/>
    <x v="3"/>
    <s v="entire"/>
    <n v="3098"/>
    <n v="0"/>
    <n v="3098"/>
    <n v="5000"/>
    <x v="47"/>
    <s v="live"/>
    <s v="Pumice soil"/>
    <s v="High"/>
    <s v="FS"/>
    <s v="Seeded"/>
    <n v="0"/>
    <s v="B"/>
  </r>
  <r>
    <x v="15"/>
    <x v="3"/>
    <s v="entire"/>
    <n v="1191"/>
    <n v="0"/>
    <n v="1191"/>
    <n v="5000"/>
    <x v="34"/>
    <s v="live"/>
    <s v="combined soil,pumc,grav,rock"/>
    <s v="High"/>
    <s v="FS"/>
    <s v="Seeded"/>
    <n v="0"/>
    <s v="F"/>
  </r>
  <r>
    <x v="15"/>
    <x v="3"/>
    <s v="entire"/>
    <n v="512"/>
    <n v="43"/>
    <n v="555"/>
    <n v="5000"/>
    <x v="3"/>
    <s v="live"/>
    <s v="Litter"/>
    <s v="High"/>
    <s v="FS"/>
    <s v="Seeded"/>
    <n v="0.86"/>
    <s v="L"/>
  </r>
  <r>
    <x v="15"/>
    <x v="3"/>
    <s v="entire"/>
    <n v="162"/>
    <n v="1136"/>
    <n v="1298"/>
    <n v="5000"/>
    <x v="8"/>
    <s v="live"/>
    <s v="Bromus inermis"/>
    <s v="High"/>
    <s v="FS"/>
    <s v="Seeded"/>
    <n v="22.720000000000002"/>
    <s v="G"/>
  </r>
  <r>
    <x v="15"/>
    <x v="3"/>
    <s v="entire"/>
    <n v="22"/>
    <n v="10"/>
    <n v="32"/>
    <n v="5000"/>
    <x v="4"/>
    <s v="live"/>
    <s v="Dead wood"/>
    <s v="High"/>
    <s v="FS"/>
    <s v="Seeded"/>
    <n v="0.2"/>
    <s v="L"/>
  </r>
  <r>
    <x v="15"/>
    <x v="3"/>
    <s v="entire"/>
    <n v="11"/>
    <n v="494"/>
    <n v="505"/>
    <n v="5000"/>
    <x v="11"/>
    <s v="live"/>
    <s v="Quercus gambellii"/>
    <s v="High"/>
    <s v="FS"/>
    <s v="Seeded"/>
    <n v="9.879999999999999"/>
    <s v="S"/>
  </r>
  <r>
    <x v="15"/>
    <x v="3"/>
    <s v="entire"/>
    <n v="4"/>
    <n v="288"/>
    <n v="292"/>
    <n v="5000"/>
    <x v="8"/>
    <s v="dead"/>
    <s v="Bromus inermis"/>
    <s v="High"/>
    <s v="FS"/>
    <s v="Seeded"/>
    <n v="5.76"/>
    <s v="G"/>
  </r>
  <r>
    <x v="15"/>
    <x v="3"/>
    <s v="entire"/>
    <n v="0"/>
    <n v="372"/>
    <n v="372"/>
    <n v="5000"/>
    <x v="22"/>
    <s v="live"/>
    <s v="Robinia neomexicana"/>
    <s v="High"/>
    <s v="FS"/>
    <s v="Seeded"/>
    <n v="7.4399999999999995"/>
    <s v="S"/>
  </r>
  <r>
    <x v="15"/>
    <x v="3"/>
    <s v="entire"/>
    <n v="0"/>
    <n v="54"/>
    <n v="54"/>
    <n v="5000"/>
    <x v="28"/>
    <s v="live"/>
    <s v="Chenopodium fremontii"/>
    <s v="High"/>
    <s v="FS"/>
    <s v="Seeded"/>
    <n v="1.08"/>
    <s v="F"/>
  </r>
  <r>
    <x v="15"/>
    <x v="3"/>
    <s v="entire"/>
    <n v="0"/>
    <n v="99"/>
    <n v="99"/>
    <n v="5000"/>
    <x v="44"/>
    <s v="live"/>
    <s v="Bahia dissecta"/>
    <s v="High"/>
    <s v="FS"/>
    <s v="Seeded"/>
    <n v="1.9800000000000002"/>
    <s v="F"/>
  </r>
  <r>
    <x v="15"/>
    <x v="3"/>
    <s v="entire"/>
    <n v="0"/>
    <n v="4"/>
    <n v="4"/>
    <n v="5000"/>
    <x v="21"/>
    <s v="dead"/>
    <s v="Ceanothus fendleri"/>
    <s v="High"/>
    <s v="FS"/>
    <s v="Seeded"/>
    <n v="0.08"/>
    <s v="U"/>
  </r>
  <r>
    <x v="15"/>
    <x v="3"/>
    <s v="entire"/>
    <n v="0"/>
    <n v="14"/>
    <n v="14"/>
    <n v="5000"/>
    <x v="166"/>
    <s v="live"/>
    <s v="Mirabilis oxybaphoides"/>
    <s v="High"/>
    <s v="FS"/>
    <s v="Seeded"/>
    <n v="0.27999999999999997"/>
    <s v="F"/>
  </r>
  <r>
    <x v="15"/>
    <x v="3"/>
    <s v="entire"/>
    <n v="0"/>
    <n v="410"/>
    <n v="410"/>
    <n v="5000"/>
    <x v="21"/>
    <s v="live"/>
    <s v="Ceanothus fendleri"/>
    <s v="High"/>
    <s v="FS"/>
    <s v="Seeded"/>
    <n v="8.2000000000000011"/>
    <s v="U"/>
  </r>
  <r>
    <x v="15"/>
    <x v="3"/>
    <s v="entire"/>
    <n v="0"/>
    <n v="7"/>
    <n v="7"/>
    <n v="5000"/>
    <x v="167"/>
    <s v="live"/>
    <s v="Euphorbia spp."/>
    <s v="High"/>
    <s v="FS"/>
    <s v="Seeded"/>
    <n v="0.13999999999999999"/>
    <s v="F"/>
  </r>
  <r>
    <x v="15"/>
    <x v="3"/>
    <s v="entire"/>
    <n v="0"/>
    <n v="8"/>
    <n v="8"/>
    <n v="5000"/>
    <x v="144"/>
    <s v="live"/>
    <s v="Cryptantha jamesii"/>
    <s v="High"/>
    <s v="FS"/>
    <s v="Seeded"/>
    <n v="0.16"/>
    <s v="F"/>
  </r>
  <r>
    <x v="15"/>
    <x v="3"/>
    <s v="entire"/>
    <n v="0"/>
    <n v="8"/>
    <n v="8"/>
    <n v="5000"/>
    <x v="168"/>
    <s v="live"/>
    <s v="Artemisia franserioides"/>
    <s v="High"/>
    <s v="FS"/>
    <s v="Seeded"/>
    <n v="0.16"/>
    <s v="F"/>
  </r>
  <r>
    <x v="15"/>
    <x v="3"/>
    <s v="entire"/>
    <n v="0"/>
    <n v="5"/>
    <n v="5"/>
    <n v="5000"/>
    <x v="22"/>
    <s v="dead"/>
    <s v="Robinia neomexicana"/>
    <s v="High"/>
    <s v="FS"/>
    <s v="Seeded"/>
    <n v="0.1"/>
    <s v="S"/>
  </r>
  <r>
    <x v="15"/>
    <x v="3"/>
    <s v="entire"/>
    <n v="0"/>
    <n v="6"/>
    <n v="6"/>
    <n v="5000"/>
    <x v="169"/>
    <s v="live"/>
    <s v="Mentzelia sp."/>
    <s v="High"/>
    <s v="FS"/>
    <s v="Seeded"/>
    <n v="0.12"/>
    <s v="F"/>
  </r>
  <r>
    <x v="15"/>
    <x v="3"/>
    <s v="entire"/>
    <n v="0"/>
    <n v="1"/>
    <n v="1"/>
    <n v="5000"/>
    <x v="68"/>
    <s v="live"/>
    <s v="Rosa woodsii"/>
    <s v="High"/>
    <s v="FS"/>
    <s v="Seeded"/>
    <n v="0.02"/>
    <s v="T"/>
  </r>
  <r>
    <x v="15"/>
    <x v="4"/>
    <s v="entire"/>
    <n v="1485"/>
    <n v="3497"/>
    <n v="4982"/>
    <n v="5000"/>
    <x v="8"/>
    <s v="live"/>
    <s v="Bromus inermis"/>
    <s v="High"/>
    <s v="FS"/>
    <s v="Seeded"/>
    <n v="69.94"/>
    <s v="G"/>
  </r>
  <r>
    <x v="15"/>
    <x v="4"/>
    <s v="entire"/>
    <n v="1425"/>
    <n v="0"/>
    <n v="1425"/>
    <n v="5000"/>
    <x v="47"/>
    <s v="live"/>
    <s v="Pumice soil"/>
    <s v="High"/>
    <s v="FS"/>
    <s v="Seeded"/>
    <n v="0"/>
    <s v="B"/>
  </r>
  <r>
    <x v="15"/>
    <x v="4"/>
    <s v="entire"/>
    <n v="1018"/>
    <n v="0"/>
    <n v="1018"/>
    <n v="5000"/>
    <x v="34"/>
    <s v="live"/>
    <s v="combined soil,pumc,grav,rock"/>
    <s v="High"/>
    <s v="FS"/>
    <s v="Seeded"/>
    <n v="0"/>
    <s v="F"/>
  </r>
  <r>
    <x v="15"/>
    <x v="4"/>
    <s v="entire"/>
    <n v="978"/>
    <n v="212"/>
    <n v="1190"/>
    <n v="5000"/>
    <x v="3"/>
    <s v="live"/>
    <s v="Litter"/>
    <s v="High"/>
    <s v="FS"/>
    <s v="Seeded"/>
    <n v="4.24"/>
    <s v="L"/>
  </r>
  <r>
    <x v="15"/>
    <x v="4"/>
    <s v="entire"/>
    <n v="57"/>
    <n v="470"/>
    <n v="527"/>
    <n v="5000"/>
    <x v="53"/>
    <s v="live"/>
    <s v="Unidentified subshrub"/>
    <s v="High"/>
    <s v="FS"/>
    <s v="Seeded"/>
    <n v="9.4"/>
    <s v="U"/>
  </r>
  <r>
    <x v="15"/>
    <x v="4"/>
    <s v="entire"/>
    <n v="13"/>
    <n v="0"/>
    <n v="13"/>
    <n v="5000"/>
    <x v="27"/>
    <s v="live"/>
    <s v="Animal feces"/>
    <s v="High"/>
    <s v="FS"/>
    <s v="Seeded"/>
    <n v="0"/>
    <s v="L"/>
  </r>
  <r>
    <x v="15"/>
    <x v="4"/>
    <s v="entire"/>
    <n v="11"/>
    <n v="550"/>
    <n v="561"/>
    <n v="5000"/>
    <x v="11"/>
    <s v="live"/>
    <s v="Quercus gambellii"/>
    <s v="High"/>
    <s v="FS"/>
    <s v="Seeded"/>
    <n v="11"/>
    <s v="S"/>
  </r>
  <r>
    <x v="15"/>
    <x v="4"/>
    <s v="entire"/>
    <n v="7"/>
    <n v="7"/>
    <n v="14"/>
    <n v="5000"/>
    <x v="4"/>
    <s v="live"/>
    <s v="Dead wood"/>
    <s v="High"/>
    <s v="FS"/>
    <s v="Seeded"/>
    <n v="0.13999999999999999"/>
    <s v="L"/>
  </r>
  <r>
    <x v="15"/>
    <x v="4"/>
    <s v="entire"/>
    <n v="4"/>
    <n v="5"/>
    <n v="9"/>
    <n v="5000"/>
    <x v="26"/>
    <s v="dead"/>
    <s v="Unidentified grass"/>
    <s v="High"/>
    <s v="FS"/>
    <s v="Seeded"/>
    <n v="0.1"/>
    <s v="G"/>
  </r>
  <r>
    <x v="15"/>
    <x v="4"/>
    <s v="entire"/>
    <n v="2"/>
    <n v="12"/>
    <n v="14"/>
    <n v="5000"/>
    <x v="31"/>
    <s v="live"/>
    <s v="Lactuca serriola"/>
    <s v="High"/>
    <s v="FS"/>
    <s v="Seeded"/>
    <n v="0.24"/>
    <s v="F"/>
  </r>
  <r>
    <x v="15"/>
    <x v="4"/>
    <s v="entire"/>
    <n v="0"/>
    <n v="285"/>
    <n v="285"/>
    <n v="5000"/>
    <x v="41"/>
    <s v="live"/>
    <s v="Unidentified forb"/>
    <s v="High"/>
    <s v="FS"/>
    <s v="Seeded"/>
    <n v="5.7"/>
    <s v="F"/>
  </r>
  <r>
    <x v="15"/>
    <x v="4"/>
    <s v="entire"/>
    <n v="0"/>
    <n v="55"/>
    <n v="55"/>
    <n v="5000"/>
    <x v="26"/>
    <s v="live"/>
    <s v="Unidentified grass"/>
    <s v="High"/>
    <s v="FS"/>
    <s v="Seeded"/>
    <n v="1.0999999999999999"/>
    <s v="G"/>
  </r>
  <r>
    <x v="15"/>
    <x v="4"/>
    <s v="entire"/>
    <n v="0"/>
    <n v="100"/>
    <n v="100"/>
    <n v="5000"/>
    <x v="41"/>
    <s v="dead"/>
    <s v="Unidentified forb"/>
    <s v="High"/>
    <s v="FS"/>
    <s v="Seeded"/>
    <n v="2"/>
    <s v="F"/>
  </r>
  <r>
    <x v="15"/>
    <x v="4"/>
    <s v="entire"/>
    <n v="0"/>
    <n v="496"/>
    <n v="496"/>
    <n v="5000"/>
    <x v="22"/>
    <s v="live"/>
    <s v="Robinia neomexicana"/>
    <s v="High"/>
    <s v="FS"/>
    <s v="Seeded"/>
    <n v="9.92"/>
    <s v="S"/>
  </r>
  <r>
    <x v="15"/>
    <x v="4"/>
    <s v="entire"/>
    <n v="0"/>
    <n v="49"/>
    <n v="49"/>
    <n v="5000"/>
    <x v="8"/>
    <s v="dead"/>
    <s v="Bromus inermis"/>
    <s v="High"/>
    <s v="FS"/>
    <s v="Seeded"/>
    <n v="0.98"/>
    <s v="G"/>
  </r>
  <r>
    <x v="15"/>
    <x v="4"/>
    <s v="entire"/>
    <n v="0"/>
    <n v="22"/>
    <n v="22"/>
    <n v="5000"/>
    <x v="22"/>
    <s v="dead"/>
    <s v="Robinia neomexicana"/>
    <s v="High"/>
    <s v="FS"/>
    <s v="Seeded"/>
    <n v="0.44"/>
    <s v="S"/>
  </r>
  <r>
    <x v="15"/>
    <x v="5"/>
    <s v="entire"/>
    <n v="2780"/>
    <n v="0"/>
    <n v="2780"/>
    <n v="5000"/>
    <x v="47"/>
    <s v="live"/>
    <s v="Pumice soil"/>
    <s v="High"/>
    <s v="FS"/>
    <s v="Seeded"/>
    <n v="0"/>
    <s v="B"/>
  </r>
  <r>
    <x v="15"/>
    <x v="5"/>
    <s v="entire"/>
    <n v="809"/>
    <n v="482"/>
    <n v="1291"/>
    <n v="5000"/>
    <x v="3"/>
    <s v="live"/>
    <s v="Litter"/>
    <s v="High"/>
    <s v="FS"/>
    <s v="Seeded"/>
    <n v="9.64"/>
    <s v="L"/>
  </r>
  <r>
    <x v="15"/>
    <x v="5"/>
    <s v="entire"/>
    <n v="727"/>
    <n v="2365"/>
    <n v="3092"/>
    <n v="5000"/>
    <x v="8"/>
    <s v="live"/>
    <s v="Bromus inermis"/>
    <s v="High"/>
    <s v="FS"/>
    <s v="Seeded"/>
    <n v="47.3"/>
    <s v="G"/>
  </r>
  <r>
    <x v="15"/>
    <x v="5"/>
    <s v="entire"/>
    <n v="408"/>
    <n v="0"/>
    <n v="408"/>
    <n v="5000"/>
    <x v="34"/>
    <s v="live"/>
    <s v="combined soil,pumc,grav,rock"/>
    <s v="High"/>
    <s v="FS"/>
    <s v="Seeded"/>
    <n v="0"/>
    <s v="F"/>
  </r>
  <r>
    <x v="15"/>
    <x v="5"/>
    <s v="entire"/>
    <n v="144"/>
    <n v="328"/>
    <n v="472"/>
    <n v="5000"/>
    <x v="37"/>
    <s v="live"/>
    <s v="Bouteloua curtipendula"/>
    <s v="High"/>
    <s v="FS"/>
    <s v="Seeded"/>
    <n v="6.5600000000000005"/>
    <s v="G"/>
  </r>
  <r>
    <x v="15"/>
    <x v="5"/>
    <s v="entire"/>
    <n v="60"/>
    <n v="589"/>
    <n v="649"/>
    <n v="5000"/>
    <x v="44"/>
    <s v="live"/>
    <s v="Bahia dissecta"/>
    <s v="High"/>
    <s v="FS"/>
    <s v="Seeded"/>
    <n v="11.78"/>
    <s v="F"/>
  </r>
  <r>
    <x v="15"/>
    <x v="5"/>
    <s v="entire"/>
    <n v="29"/>
    <n v="148"/>
    <n v="177"/>
    <n v="5000"/>
    <x v="32"/>
    <s v="live"/>
    <s v="Verbascum thapsus"/>
    <s v="High"/>
    <s v="FS"/>
    <s v="Seeded"/>
    <n v="2.96"/>
    <s v="F"/>
  </r>
  <r>
    <x v="15"/>
    <x v="5"/>
    <s v="entire"/>
    <n v="17"/>
    <n v="9"/>
    <n v="26"/>
    <n v="5000"/>
    <x v="4"/>
    <s v="live"/>
    <s v="Dead wood"/>
    <s v="High"/>
    <s v="FS"/>
    <s v="Seeded"/>
    <n v="0.18"/>
    <s v="L"/>
  </r>
  <r>
    <x v="15"/>
    <x v="5"/>
    <s v="entire"/>
    <n v="8"/>
    <n v="69"/>
    <n v="77"/>
    <n v="5000"/>
    <x v="31"/>
    <s v="live"/>
    <s v="Lactuca serriola"/>
    <s v="High"/>
    <s v="FS"/>
    <s v="Seeded"/>
    <n v="1.38"/>
    <s v="F"/>
  </r>
  <r>
    <x v="15"/>
    <x v="5"/>
    <s v="entire"/>
    <n v="5"/>
    <n v="504"/>
    <n v="509"/>
    <n v="5000"/>
    <x v="11"/>
    <s v="live"/>
    <s v="Quercus gambellii"/>
    <s v="High"/>
    <s v="FS"/>
    <s v="Seeded"/>
    <n v="10.08"/>
    <s v="S"/>
  </r>
  <r>
    <x v="15"/>
    <x v="5"/>
    <s v="entire"/>
    <n v="4"/>
    <n v="430"/>
    <n v="434"/>
    <n v="5000"/>
    <x v="21"/>
    <s v="live"/>
    <s v="Ceanothus fendleri"/>
    <s v="High"/>
    <s v="FS"/>
    <s v="Seeded"/>
    <n v="8.6"/>
    <s v="U"/>
  </r>
  <r>
    <x v="15"/>
    <x v="5"/>
    <s v="entire"/>
    <n v="3"/>
    <n v="60"/>
    <n v="63"/>
    <n v="5000"/>
    <x v="45"/>
    <s v="live"/>
    <s v="Artemisia ludoviciana"/>
    <s v="High"/>
    <s v="FS"/>
    <s v="Seeded"/>
    <n v="1.2"/>
    <s v="F"/>
  </r>
  <r>
    <x v="15"/>
    <x v="5"/>
    <s v="entire"/>
    <n v="2"/>
    <n v="6"/>
    <n v="8"/>
    <n v="5000"/>
    <x v="82"/>
    <s v="live"/>
    <s v="Tragopogon dubius"/>
    <s v="High"/>
    <s v="FS"/>
    <s v="Seeded"/>
    <n v="0.12"/>
    <s v="F"/>
  </r>
  <r>
    <x v="15"/>
    <x v="5"/>
    <s v="entire"/>
    <n v="1"/>
    <n v="73"/>
    <n v="74"/>
    <n v="5000"/>
    <x v="57"/>
    <s v="live"/>
    <s v="Viguiera multiflora"/>
    <s v="High"/>
    <s v="FS"/>
    <s v="Seeded"/>
    <n v="1.46"/>
    <s v="F"/>
  </r>
  <r>
    <x v="15"/>
    <x v="5"/>
    <s v="entire"/>
    <n v="1"/>
    <n v="0"/>
    <n v="1"/>
    <n v="5000"/>
    <x v="27"/>
    <s v="live"/>
    <s v="Animal feces"/>
    <s v="High"/>
    <s v="FS"/>
    <s v="Seeded"/>
    <n v="0"/>
    <s v="L"/>
  </r>
  <r>
    <x v="15"/>
    <x v="5"/>
    <s v="entire"/>
    <n v="1"/>
    <n v="158"/>
    <n v="159"/>
    <n v="5000"/>
    <x v="170"/>
    <s v="live"/>
    <s v="Mentzelia springeri"/>
    <s v="High"/>
    <s v="FS"/>
    <s v="Seeded"/>
    <n v="3.16"/>
    <n v="0"/>
  </r>
  <r>
    <x v="15"/>
    <x v="5"/>
    <s v="entire"/>
    <n v="1"/>
    <n v="3"/>
    <n v="4"/>
    <n v="5000"/>
    <x v="44"/>
    <s v="dead"/>
    <s v="Bahia dissecta"/>
    <s v="High"/>
    <s v="FS"/>
    <s v="Seeded"/>
    <n v="0.06"/>
    <s v="F"/>
  </r>
  <r>
    <x v="15"/>
    <x v="5"/>
    <s v="entire"/>
    <n v="0"/>
    <n v="344"/>
    <n v="344"/>
    <n v="5000"/>
    <x v="22"/>
    <s v="live"/>
    <s v="Robinia neomexicana"/>
    <s v="High"/>
    <s v="FS"/>
    <s v="Seeded"/>
    <n v="6.88"/>
    <s v="S"/>
  </r>
  <r>
    <x v="15"/>
    <x v="5"/>
    <s v="entire"/>
    <n v="0"/>
    <n v="9"/>
    <n v="9"/>
    <n v="5000"/>
    <x v="20"/>
    <s v="dead"/>
    <s v="Chenopodium graveolens"/>
    <s v="High"/>
    <s v="FS"/>
    <s v="Seeded"/>
    <n v="0.18"/>
    <s v="F"/>
  </r>
  <r>
    <x v="15"/>
    <x v="5"/>
    <s v="entire"/>
    <n v="0"/>
    <n v="12"/>
    <n v="12"/>
    <n v="5000"/>
    <x v="92"/>
    <s v="live"/>
    <s v="Erigeron flagellaris"/>
    <s v="High"/>
    <s v="FS"/>
    <s v="Seeded"/>
    <n v="0.24"/>
    <s v="F"/>
  </r>
  <r>
    <x v="15"/>
    <x v="5"/>
    <s v="entire"/>
    <n v="0"/>
    <n v="3"/>
    <n v="3"/>
    <n v="5000"/>
    <x v="127"/>
    <s v="live"/>
    <s v="Chenopodium sp."/>
    <s v="High"/>
    <s v="FS"/>
    <s v="Seeded"/>
    <n v="0.06"/>
    <s v="F"/>
  </r>
  <r>
    <x v="15"/>
    <x v="5"/>
    <s v="entire"/>
    <n v="0"/>
    <n v="10"/>
    <n v="10"/>
    <n v="5000"/>
    <x v="26"/>
    <s v="live"/>
    <s v="Unidentified grass"/>
    <s v="High"/>
    <s v="FS"/>
    <s v="Seeded"/>
    <n v="0.2"/>
    <s v="G"/>
  </r>
  <r>
    <x v="15"/>
    <x v="5"/>
    <s v="entire"/>
    <n v="0"/>
    <n v="3"/>
    <n v="3"/>
    <n v="5000"/>
    <x v="159"/>
    <s v="live"/>
    <s v="Laennecia schiedeana"/>
    <s v="High"/>
    <s v="FS"/>
    <s v="Seeded"/>
    <n v="0.06"/>
    <s v="B"/>
  </r>
  <r>
    <x v="15"/>
    <x v="5"/>
    <s v="entire"/>
    <n v="0"/>
    <n v="25"/>
    <n v="25"/>
    <n v="5000"/>
    <x v="81"/>
    <s v="live"/>
    <s v="Heterotheca villosa"/>
    <s v="High"/>
    <s v="FS"/>
    <s v="Seeded"/>
    <n v="0.5"/>
    <s v="F"/>
  </r>
  <r>
    <x v="15"/>
    <x v="5"/>
    <s v="entire"/>
    <n v="0"/>
    <n v="10"/>
    <n v="10"/>
    <n v="5000"/>
    <x v="16"/>
    <s v="live"/>
    <s v="Geranium caespitosum"/>
    <s v="High"/>
    <s v="FS"/>
    <s v="Seeded"/>
    <n v="0.2"/>
    <s v="F"/>
  </r>
  <r>
    <x v="15"/>
    <x v="5"/>
    <s v="entire"/>
    <n v="0"/>
    <n v="22"/>
    <n v="22"/>
    <n v="5000"/>
    <x v="171"/>
    <s v="live"/>
    <s v="Aristida arizonica"/>
    <s v="High"/>
    <s v="FS"/>
    <s v="Seeded"/>
    <n v="0.44"/>
    <s v="G"/>
  </r>
  <r>
    <x v="15"/>
    <x v="5"/>
    <s v="entire"/>
    <n v="0"/>
    <n v="110"/>
    <n v="110"/>
    <n v="5000"/>
    <x v="58"/>
    <s v="live"/>
    <s v="Erigeron spp."/>
    <s v="High"/>
    <s v="FS"/>
    <s v="Seeded"/>
    <n v="2.1999999999999997"/>
    <s v="F"/>
  </r>
  <r>
    <x v="15"/>
    <x v="5"/>
    <s v="entire"/>
    <n v="0"/>
    <n v="7"/>
    <n v="7"/>
    <n v="5000"/>
    <x v="73"/>
    <s v="live"/>
    <s v="Bromus tectorum"/>
    <s v="High"/>
    <s v="FS"/>
    <s v="Seeded"/>
    <n v="0.13999999999999999"/>
    <s v="G"/>
  </r>
  <r>
    <x v="15"/>
    <x v="5"/>
    <s v="entire"/>
    <n v="0"/>
    <n v="29"/>
    <n v="29"/>
    <n v="5000"/>
    <x v="68"/>
    <s v="live"/>
    <s v="Rosa woodsii"/>
    <s v="High"/>
    <s v="FS"/>
    <s v="Seeded"/>
    <n v="0.57999999999999996"/>
    <s v="T"/>
  </r>
  <r>
    <x v="16"/>
    <x v="0"/>
    <s v="entire"/>
    <n v="4950"/>
    <n v="0"/>
    <n v="4950"/>
    <n v="5000"/>
    <x v="0"/>
    <s v="live"/>
    <s v="Gravel"/>
    <s v="High"/>
    <s v="FS"/>
    <s v="Seeded"/>
    <n v="0"/>
    <s v="B"/>
  </r>
  <r>
    <x v="16"/>
    <x v="0"/>
    <s v="entire"/>
    <n v="32"/>
    <n v="0"/>
    <n v="32"/>
    <n v="5000"/>
    <x v="4"/>
    <s v="live"/>
    <s v="Dead wood"/>
    <s v="High"/>
    <s v="FS"/>
    <s v="Seeded"/>
    <n v="0"/>
    <s v="L"/>
  </r>
  <r>
    <x v="16"/>
    <x v="0"/>
    <s v="entire"/>
    <n v="13"/>
    <n v="0"/>
    <n v="13"/>
    <n v="5000"/>
    <x v="3"/>
    <s v="live"/>
    <s v="Litter"/>
    <s v="High"/>
    <s v="FS"/>
    <s v="Seeded"/>
    <n v="0"/>
    <s v="L"/>
  </r>
  <r>
    <x v="16"/>
    <x v="0"/>
    <s v="entire"/>
    <n v="5"/>
    <n v="203"/>
    <n v="208"/>
    <n v="5000"/>
    <x v="13"/>
    <s v="live"/>
    <s v="Carex spp."/>
    <s v="High"/>
    <s v="FS"/>
    <s v="Seeded"/>
    <n v="4.0599999999999996"/>
    <s v="G"/>
  </r>
  <r>
    <x v="16"/>
    <x v="0"/>
    <s v="entire"/>
    <n v="0"/>
    <n v="159"/>
    <n v="159"/>
    <n v="5000"/>
    <x v="7"/>
    <s v="live"/>
    <s v="Lolium multiflorum"/>
    <s v="High"/>
    <s v="FS"/>
    <s v="Seeded"/>
    <n v="3.18"/>
    <s v="G"/>
  </r>
  <r>
    <x v="16"/>
    <x v="0"/>
    <s v="entire"/>
    <n v="0"/>
    <n v="48"/>
    <n v="48"/>
    <n v="5000"/>
    <x v="37"/>
    <s v="live"/>
    <s v="Bouteloua curtipendula"/>
    <s v="High"/>
    <s v="FS"/>
    <s v="Seeded"/>
    <n v="0.96"/>
    <s v="G"/>
  </r>
  <r>
    <x v="16"/>
    <x v="0"/>
    <s v="entire"/>
    <n v="0"/>
    <n v="32"/>
    <n v="32"/>
    <n v="5000"/>
    <x v="28"/>
    <s v="live"/>
    <s v="Chenopodium fremontii"/>
    <s v="High"/>
    <s v="FS"/>
    <s v="Seeded"/>
    <n v="0.64"/>
    <s v="F"/>
  </r>
  <r>
    <x v="16"/>
    <x v="0"/>
    <s v="entire"/>
    <n v="0"/>
    <n v="5"/>
    <n v="5"/>
    <n v="5000"/>
    <x v="93"/>
    <s v="live"/>
    <s v="Allium cernuum"/>
    <s v="High"/>
    <s v="FS"/>
    <s v="Seeded"/>
    <n v="0.1"/>
    <s v="F"/>
  </r>
  <r>
    <x v="16"/>
    <x v="0"/>
    <s v="entire"/>
    <n v="0"/>
    <n v="338"/>
    <n v="338"/>
    <n v="5000"/>
    <x v="11"/>
    <s v="live"/>
    <s v="Quercus gambellii"/>
    <s v="High"/>
    <s v="FS"/>
    <s v="Seeded"/>
    <n v="6.76"/>
    <s v="S"/>
  </r>
  <r>
    <x v="16"/>
    <x v="0"/>
    <s v="entire"/>
    <n v="0"/>
    <n v="110"/>
    <n v="110"/>
    <n v="5000"/>
    <x v="10"/>
    <s v="live"/>
    <s v="Elymus trachycaulum"/>
    <s v="High"/>
    <s v="FS"/>
    <s v="Seeded"/>
    <n v="2.1999999999999997"/>
    <s v="G"/>
  </r>
  <r>
    <x v="16"/>
    <x v="0"/>
    <s v="entire"/>
    <n v="0"/>
    <n v="10"/>
    <n v="10"/>
    <n v="5000"/>
    <x v="14"/>
    <s v="live"/>
    <s v="Unidentified grass"/>
    <s v="High"/>
    <s v="FS"/>
    <s v="Seeded"/>
    <n v="0.2"/>
    <s v="G"/>
  </r>
  <r>
    <x v="16"/>
    <x v="0"/>
    <s v="entire"/>
    <n v="0"/>
    <n v="20"/>
    <n v="20"/>
    <n v="5000"/>
    <x v="7"/>
    <s v="dead"/>
    <s v="Lolium multiflorum"/>
    <s v="High"/>
    <s v="FS"/>
    <s v="Seeded"/>
    <n v="0.4"/>
    <s v="G"/>
  </r>
  <r>
    <x v="16"/>
    <x v="1"/>
    <s v="entire"/>
    <n v="4176"/>
    <n v="0"/>
    <n v="4176"/>
    <n v="5000"/>
    <x v="0"/>
    <s v="live"/>
    <s v="Gravel"/>
    <s v="High"/>
    <s v="FS"/>
    <s v="Seeded"/>
    <n v="0"/>
    <s v="B"/>
  </r>
  <r>
    <x v="16"/>
    <x v="1"/>
    <s v="entire"/>
    <n v="374"/>
    <n v="0"/>
    <n v="374"/>
    <n v="5000"/>
    <x v="3"/>
    <s v="live"/>
    <s v="Litter"/>
    <s v="High"/>
    <s v="FS"/>
    <s v="Seeded"/>
    <n v="0"/>
    <s v="L"/>
  </r>
  <r>
    <x v="16"/>
    <x v="1"/>
    <s v="entire"/>
    <n v="232"/>
    <n v="0"/>
    <n v="232"/>
    <n v="5000"/>
    <x v="1"/>
    <s v="live"/>
    <s v="Soil"/>
    <s v="High"/>
    <s v="FS"/>
    <s v="Seeded"/>
    <n v="0"/>
    <s v="B"/>
  </r>
  <r>
    <x v="16"/>
    <x v="1"/>
    <s v="entire"/>
    <n v="76"/>
    <n v="552"/>
    <n v="628"/>
    <n v="5000"/>
    <x v="13"/>
    <s v="live"/>
    <s v="Carex spp."/>
    <s v="High"/>
    <s v="FS"/>
    <s v="Seeded"/>
    <n v="11.04"/>
    <s v="G"/>
  </r>
  <r>
    <x v="16"/>
    <x v="1"/>
    <s v="entire"/>
    <n v="66"/>
    <n v="247"/>
    <n v="313"/>
    <n v="5000"/>
    <x v="31"/>
    <s v="live"/>
    <s v="Lactuca serriola"/>
    <s v="High"/>
    <s v="FS"/>
    <s v="Seeded"/>
    <n v="4.9399999999999995"/>
    <s v="F"/>
  </r>
  <r>
    <x v="16"/>
    <x v="1"/>
    <s v="entire"/>
    <n v="21"/>
    <n v="17"/>
    <n v="38"/>
    <n v="5000"/>
    <x v="4"/>
    <s v="live"/>
    <s v="Dead wood"/>
    <s v="High"/>
    <s v="FS"/>
    <s v="Seeded"/>
    <n v="0.33999999999999997"/>
    <s v="L"/>
  </r>
  <r>
    <x v="16"/>
    <x v="1"/>
    <s v="entire"/>
    <n v="15"/>
    <n v="416"/>
    <n v="431"/>
    <n v="5000"/>
    <x v="30"/>
    <s v="live"/>
    <s v="Conyza canadensis"/>
    <s v="High"/>
    <s v="FS"/>
    <s v="Seeded"/>
    <n v="8.32"/>
    <s v="F"/>
  </r>
  <r>
    <x v="16"/>
    <x v="1"/>
    <s v="entire"/>
    <n v="11"/>
    <n v="585"/>
    <n v="596"/>
    <n v="5000"/>
    <x v="11"/>
    <s v="live"/>
    <s v="Quercus gambellii"/>
    <s v="High"/>
    <s v="FS"/>
    <s v="Seeded"/>
    <n v="11.700000000000001"/>
    <s v="S"/>
  </r>
  <r>
    <x v="16"/>
    <x v="1"/>
    <s v="entire"/>
    <n v="8"/>
    <n v="0"/>
    <n v="8"/>
    <n v="5000"/>
    <x v="6"/>
    <s v="live"/>
    <s v="Rock"/>
    <s v="High"/>
    <s v="FS"/>
    <s v="Seeded"/>
    <n v="0"/>
    <s v="B"/>
  </r>
  <r>
    <x v="16"/>
    <x v="1"/>
    <s v="entire"/>
    <n v="7"/>
    <n v="18"/>
    <n v="25"/>
    <n v="5000"/>
    <x v="11"/>
    <s v="dead"/>
    <s v="Quercus gambellii"/>
    <s v="High"/>
    <s v="FS"/>
    <s v="Seeded"/>
    <n v="0.36"/>
    <s v="S"/>
  </r>
  <r>
    <x v="16"/>
    <x v="1"/>
    <s v="entire"/>
    <n v="6"/>
    <n v="82"/>
    <n v="88"/>
    <n v="5000"/>
    <x v="172"/>
    <s v="live"/>
    <s v="Kochia scoparia"/>
    <s v="High"/>
    <s v="FS"/>
    <s v="Seeded"/>
    <n v="1.6400000000000001"/>
    <s v="F"/>
  </r>
  <r>
    <x v="16"/>
    <x v="1"/>
    <s v="entire"/>
    <n v="3"/>
    <n v="21"/>
    <n v="24"/>
    <n v="5000"/>
    <x v="7"/>
    <s v="live"/>
    <s v="Lolium multiflorum"/>
    <s v="High"/>
    <s v="FS"/>
    <s v="Seeded"/>
    <n v="0.42"/>
    <s v="G"/>
  </r>
  <r>
    <x v="16"/>
    <x v="1"/>
    <s v="entire"/>
    <n v="2"/>
    <n v="0"/>
    <n v="2"/>
    <n v="5000"/>
    <x v="27"/>
    <s v="live"/>
    <s v="Animal feces"/>
    <s v="High"/>
    <s v="FS"/>
    <s v="Seeded"/>
    <n v="0"/>
    <s v="L"/>
  </r>
  <r>
    <x v="16"/>
    <x v="1"/>
    <s v="entire"/>
    <n v="2"/>
    <n v="122"/>
    <n v="124"/>
    <n v="5000"/>
    <x v="10"/>
    <s v="live"/>
    <s v="Elymus trachycaulum"/>
    <s v="High"/>
    <s v="FS"/>
    <s v="Seeded"/>
    <n v="2.44"/>
    <s v="G"/>
  </r>
  <r>
    <x v="16"/>
    <x v="1"/>
    <s v="entire"/>
    <n v="1"/>
    <n v="3"/>
    <n v="4"/>
    <n v="5000"/>
    <x v="86"/>
    <s v="live"/>
    <s v="Fungus"/>
    <s v="High"/>
    <s v="FS"/>
    <s v="Seeded"/>
    <n v="0.06"/>
    <s v="M"/>
  </r>
  <r>
    <x v="16"/>
    <x v="1"/>
    <s v="entire"/>
    <n v="0"/>
    <n v="41"/>
    <n v="41"/>
    <n v="5000"/>
    <x v="7"/>
    <s v="dead"/>
    <s v="Lolium multiflorum"/>
    <s v="High"/>
    <s v="FS"/>
    <s v="Seeded"/>
    <n v="0.82000000000000006"/>
    <s v="G"/>
  </r>
  <r>
    <x v="16"/>
    <x v="1"/>
    <s v="entire"/>
    <n v="0"/>
    <n v="12"/>
    <n v="12"/>
    <n v="5000"/>
    <x v="21"/>
    <s v="live"/>
    <s v="Ceanothus fendleri"/>
    <s v="High"/>
    <s v="FS"/>
    <s v="Seeded"/>
    <n v="0.24"/>
    <s v="U"/>
  </r>
  <r>
    <x v="16"/>
    <x v="1"/>
    <s v="entire"/>
    <n v="0"/>
    <n v="2"/>
    <n v="2"/>
    <n v="5000"/>
    <x v="173"/>
    <s v="live"/>
    <s v="Polygonum sawatchense"/>
    <s v="High"/>
    <s v="FS"/>
    <s v="Seeded"/>
    <n v="0.04"/>
    <s v="F"/>
  </r>
  <r>
    <x v="16"/>
    <x v="1"/>
    <s v="entire"/>
    <n v="0"/>
    <n v="11"/>
    <n v="11"/>
    <n v="5000"/>
    <x v="93"/>
    <s v="live"/>
    <s v="Allium cernuum"/>
    <s v="High"/>
    <s v="FS"/>
    <s v="Seeded"/>
    <n v="0.22"/>
    <s v="F"/>
  </r>
  <r>
    <x v="16"/>
    <x v="1"/>
    <s v="entire"/>
    <n v="0"/>
    <n v="22"/>
    <n v="22"/>
    <n v="5000"/>
    <x v="28"/>
    <s v="live"/>
    <s v="Chenopodium fremontii"/>
    <s v="High"/>
    <s v="FS"/>
    <s v="Seeded"/>
    <n v="0.44"/>
    <s v="F"/>
  </r>
  <r>
    <x v="16"/>
    <x v="1"/>
    <s v="entire"/>
    <n v="0"/>
    <n v="1"/>
    <n v="1"/>
    <n v="5000"/>
    <x v="73"/>
    <s v="dead"/>
    <s v="Bromus tectorum"/>
    <s v="High"/>
    <s v="FS"/>
    <s v="Seeded"/>
    <n v="0.02"/>
    <s v="G"/>
  </r>
  <r>
    <x v="16"/>
    <x v="1"/>
    <s v="entire"/>
    <n v="0"/>
    <n v="1"/>
    <n v="1"/>
    <n v="5000"/>
    <x v="2"/>
    <s v="live"/>
    <s v="Pinus ponderosa"/>
    <s v="High"/>
    <s v="FS"/>
    <s v="Seeded"/>
    <n v="0.02"/>
    <s v="T"/>
  </r>
  <r>
    <x v="16"/>
    <x v="1"/>
    <s v="entire"/>
    <n v="0"/>
    <n v="2"/>
    <n v="2"/>
    <n v="5000"/>
    <x v="8"/>
    <s v="live"/>
    <s v="Bromus inermis"/>
    <s v="High"/>
    <s v="FS"/>
    <s v="Seeded"/>
    <n v="0.04"/>
    <s v="G"/>
  </r>
  <r>
    <x v="16"/>
    <x v="1"/>
    <s v="entire"/>
    <n v="0"/>
    <n v="3"/>
    <n v="3"/>
    <n v="5000"/>
    <x v="37"/>
    <s v="live"/>
    <s v="Bouteloua curtipendula"/>
    <s v="High"/>
    <s v="FS"/>
    <s v="Seeded"/>
    <n v="0.06"/>
    <s v="G"/>
  </r>
  <r>
    <x v="16"/>
    <x v="1"/>
    <s v="entire"/>
    <n v="0"/>
    <n v="24"/>
    <n v="24"/>
    <n v="5000"/>
    <x v="5"/>
    <s v="live"/>
    <s v="bromus carinatus"/>
    <s v="High"/>
    <s v="FS"/>
    <s v="Seeded"/>
    <n v="0.48"/>
    <s v="G"/>
  </r>
  <r>
    <x v="16"/>
    <x v="1"/>
    <s v="entire"/>
    <n v="0"/>
    <n v="2"/>
    <n v="2"/>
    <n v="5000"/>
    <x v="134"/>
    <s v="live"/>
    <s v="Chrysopsis villosa"/>
    <s v="High"/>
    <s v="FS"/>
    <s v="Seeded"/>
    <n v="0.04"/>
    <s v="F"/>
  </r>
  <r>
    <x v="16"/>
    <x v="2"/>
    <s v="entire"/>
    <n v="2694"/>
    <n v="0"/>
    <n v="2694"/>
    <n v="5000"/>
    <x v="3"/>
    <s v="live"/>
    <s v="Litter"/>
    <s v="High"/>
    <s v="FS"/>
    <s v="Seeded"/>
    <n v="0"/>
    <s v="L"/>
  </r>
  <r>
    <x v="16"/>
    <x v="2"/>
    <s v="entire"/>
    <n v="1081"/>
    <n v="0"/>
    <n v="1081"/>
    <n v="5000"/>
    <x v="34"/>
    <s v="live"/>
    <s v="combined soil,cryp,pumc,grav,rock"/>
    <s v="High"/>
    <s v="FS"/>
    <s v="Seeded"/>
    <n v="0"/>
    <s v="B"/>
  </r>
  <r>
    <x v="16"/>
    <x v="2"/>
    <s v="entire"/>
    <n v="538"/>
    <n v="168"/>
    <n v="706"/>
    <n v="5000"/>
    <x v="4"/>
    <s v="live"/>
    <s v="Dead wood"/>
    <s v="High"/>
    <s v="FS"/>
    <s v="Seeded"/>
    <n v="3.36"/>
    <s v="L"/>
  </r>
  <r>
    <x v="16"/>
    <x v="2"/>
    <s v="entire"/>
    <n v="520"/>
    <n v="958"/>
    <n v="1478"/>
    <n v="5000"/>
    <x v="8"/>
    <s v="live"/>
    <s v="Bromus inermis"/>
    <s v="High"/>
    <s v="FS"/>
    <s v="Seeded"/>
    <n v="19.16"/>
    <s v="G"/>
  </r>
  <r>
    <x v="16"/>
    <x v="2"/>
    <s v="entire"/>
    <n v="130"/>
    <n v="310"/>
    <n v="440"/>
    <n v="5000"/>
    <x v="35"/>
    <s v="live"/>
    <s v="Carex spp."/>
    <s v="High"/>
    <s v="FS"/>
    <s v="Seeded"/>
    <n v="6.2"/>
    <s v="G"/>
  </r>
  <r>
    <x v="16"/>
    <x v="2"/>
    <s v="entire"/>
    <n v="20"/>
    <n v="65"/>
    <n v="85"/>
    <n v="5000"/>
    <x v="32"/>
    <s v="live"/>
    <s v="Verbascum thapsus"/>
    <s v="High"/>
    <s v="FS"/>
    <s v="Seeded"/>
    <n v="1.3"/>
    <s v="F"/>
  </r>
  <r>
    <x v="16"/>
    <x v="2"/>
    <s v="entire"/>
    <n v="17"/>
    <n v="73"/>
    <n v="90"/>
    <n v="5000"/>
    <x v="37"/>
    <s v="live"/>
    <s v="Bouteloua curtipendula"/>
    <s v="High"/>
    <s v="FS"/>
    <s v="Seeded"/>
    <n v="1.46"/>
    <s v="G"/>
  </r>
  <r>
    <x v="16"/>
    <x v="2"/>
    <s v="entire"/>
    <n v="0"/>
    <n v="976"/>
    <n v="976"/>
    <n v="5000"/>
    <x v="22"/>
    <s v="live"/>
    <s v="Robinia neomexicana"/>
    <s v="High"/>
    <s v="FS"/>
    <s v="Seeded"/>
    <n v="19.52"/>
    <s v="S"/>
  </r>
  <r>
    <x v="16"/>
    <x v="2"/>
    <s v="entire"/>
    <n v="0"/>
    <n v="10"/>
    <n v="10"/>
    <n v="5000"/>
    <x v="57"/>
    <s v="live"/>
    <s v="Viguiera multiflora"/>
    <s v="High"/>
    <s v="FS"/>
    <s v="Seeded"/>
    <n v="0.2"/>
    <s v="F"/>
  </r>
  <r>
    <x v="16"/>
    <x v="2"/>
    <s v="entire"/>
    <n v="0"/>
    <n v="40"/>
    <n v="40"/>
    <n v="5000"/>
    <x v="21"/>
    <s v="live"/>
    <s v="Ceanothus fendleri"/>
    <s v="High"/>
    <s v="FS"/>
    <s v="Seeded"/>
    <n v="0.8"/>
    <s v="U"/>
  </r>
  <r>
    <x v="16"/>
    <x v="2"/>
    <s v="entire"/>
    <n v="0"/>
    <n v="33"/>
    <n v="33"/>
    <n v="5000"/>
    <x v="38"/>
    <s v="live"/>
    <s v="Cirsium sp."/>
    <s v="High"/>
    <s v="FS"/>
    <s v="Seeded"/>
    <n v="0.66"/>
    <s v="F"/>
  </r>
  <r>
    <x v="16"/>
    <x v="2"/>
    <s v="entire"/>
    <n v="0"/>
    <n v="1507"/>
    <n v="1507"/>
    <n v="5000"/>
    <x v="11"/>
    <s v="live"/>
    <s v="Quercus gambellii"/>
    <s v="High"/>
    <s v="FS"/>
    <s v="Seeded"/>
    <n v="30.14"/>
    <s v="S"/>
  </r>
  <r>
    <x v="16"/>
    <x v="2"/>
    <s v="entire"/>
    <n v="0"/>
    <n v="14"/>
    <n v="14"/>
    <n v="5000"/>
    <x v="98"/>
    <s v="live"/>
    <s v="Solidago spp."/>
    <s v="High"/>
    <s v="FS"/>
    <s v="Seeded"/>
    <n v="0.27999999999999997"/>
    <s v="F"/>
  </r>
  <r>
    <x v="16"/>
    <x v="3"/>
    <s v="entire"/>
    <n v="3484"/>
    <n v="0"/>
    <n v="3484"/>
    <n v="5012"/>
    <x v="47"/>
    <s v="live"/>
    <s v="Pumice soil"/>
    <s v="High"/>
    <s v="FS"/>
    <s v="Seeded"/>
    <n v="0"/>
    <s v="B"/>
  </r>
  <r>
    <x v="16"/>
    <x v="3"/>
    <s v="entire"/>
    <n v="807"/>
    <n v="0"/>
    <n v="807"/>
    <n v="5012"/>
    <x v="34"/>
    <s v="live"/>
    <s v="combined soil,pumc,grav,rock"/>
    <s v="High"/>
    <s v="FS"/>
    <s v="Seeded"/>
    <n v="0"/>
    <s v="F"/>
  </r>
  <r>
    <x v="16"/>
    <x v="3"/>
    <s v="entire"/>
    <n v="563"/>
    <n v="0"/>
    <n v="563"/>
    <n v="5012"/>
    <x v="3"/>
    <s v="live"/>
    <s v="Litter"/>
    <s v="High"/>
    <s v="FS"/>
    <s v="Seeded"/>
    <n v="0"/>
    <s v="L"/>
  </r>
  <r>
    <x v="16"/>
    <x v="3"/>
    <s v="entire"/>
    <n v="104"/>
    <n v="746"/>
    <n v="850"/>
    <n v="5012"/>
    <x v="8"/>
    <s v="live"/>
    <s v="Bromus inermis"/>
    <s v="High"/>
    <s v="FS"/>
    <s v="Seeded"/>
    <n v="14.884277733439744"/>
    <s v="G"/>
  </r>
  <r>
    <x v="16"/>
    <x v="3"/>
    <s v="entire"/>
    <n v="23"/>
    <n v="656"/>
    <n v="679"/>
    <n v="5012"/>
    <x v="22"/>
    <s v="live"/>
    <s v="Robinia neomexicana"/>
    <s v="High"/>
    <s v="FS"/>
    <s v="Seeded"/>
    <n v="13.088587390263367"/>
    <s v="S"/>
  </r>
  <r>
    <x v="16"/>
    <x v="3"/>
    <s v="entire"/>
    <n v="22"/>
    <n v="790"/>
    <n v="812"/>
    <n v="5012"/>
    <x v="11"/>
    <s v="live"/>
    <s v="Quercus gambellii"/>
    <s v="High"/>
    <s v="FS"/>
    <s v="Seeded"/>
    <n v="15.762170790103752"/>
    <s v="S"/>
  </r>
  <r>
    <x v="16"/>
    <x v="3"/>
    <s v="entire"/>
    <n v="4"/>
    <n v="10"/>
    <n v="14"/>
    <n v="5012"/>
    <x v="35"/>
    <s v="live"/>
    <s v="Carex spp."/>
    <s v="High"/>
    <s v="FS"/>
    <s v="Seeded"/>
    <n v="0.19952114924181963"/>
    <s v="G"/>
  </r>
  <r>
    <x v="16"/>
    <x v="3"/>
    <s v="entire"/>
    <n v="3"/>
    <n v="4"/>
    <n v="7"/>
    <n v="5012"/>
    <x v="32"/>
    <s v="dead"/>
    <s v="Verbascum thapsus"/>
    <s v="High"/>
    <s v="FS"/>
    <s v="Seeded"/>
    <n v="7.9808459696727854E-2"/>
    <s v="F"/>
  </r>
  <r>
    <x v="16"/>
    <x v="3"/>
    <s v="entire"/>
    <n v="2"/>
    <n v="12"/>
    <n v="14"/>
    <n v="5012"/>
    <x v="4"/>
    <s v="live"/>
    <s v="Dead wood"/>
    <s v="High"/>
    <s v="FS"/>
    <s v="Seeded"/>
    <n v="0.23942537909018355"/>
    <s v="L"/>
  </r>
  <r>
    <x v="16"/>
    <x v="3"/>
    <s v="entire"/>
    <n v="0"/>
    <n v="31"/>
    <n v="31"/>
    <n v="5012"/>
    <x v="37"/>
    <s v="live"/>
    <s v="Bouteloua curtipendula"/>
    <s v="High"/>
    <s v="FS"/>
    <s v="Seeded"/>
    <n v="0.61851556264964092"/>
    <s v="G"/>
  </r>
  <r>
    <x v="16"/>
    <x v="3"/>
    <s v="entire"/>
    <n v="0"/>
    <n v="1"/>
    <n v="1"/>
    <n v="5012"/>
    <x v="30"/>
    <s v="dead"/>
    <s v="Conyza canadensis"/>
    <s v="High"/>
    <s v="FS"/>
    <s v="Seeded"/>
    <n v="1.9952114924181964E-2"/>
    <s v="F"/>
  </r>
  <r>
    <x v="16"/>
    <x v="3"/>
    <s v="entire"/>
    <n v="0"/>
    <n v="31"/>
    <n v="31"/>
    <n v="5012"/>
    <x v="38"/>
    <s v="live"/>
    <s v="Cirsium sp."/>
    <s v="High"/>
    <s v="FS"/>
    <s v="Seeded"/>
    <n v="0.61851556264964092"/>
    <s v="F"/>
  </r>
  <r>
    <x v="16"/>
    <x v="3"/>
    <s v="entire"/>
    <n v="0"/>
    <n v="1"/>
    <n v="1"/>
    <n v="5012"/>
    <x v="21"/>
    <s v="live"/>
    <s v="Ceanothus fendleri"/>
    <s v="High"/>
    <s v="FS"/>
    <s v="Seeded"/>
    <n v="1.9952114924181964E-2"/>
    <s v="U"/>
  </r>
  <r>
    <x v="16"/>
    <x v="3"/>
    <s v="entire"/>
    <n v="0"/>
    <n v="4"/>
    <n v="4"/>
    <n v="5012"/>
    <x v="22"/>
    <s v="dead"/>
    <s v="Robinia neomexicana"/>
    <s v="High"/>
    <s v="FS"/>
    <s v="Seeded"/>
    <n v="7.9808459696727854E-2"/>
    <s v="S"/>
  </r>
  <r>
    <x v="16"/>
    <x v="3"/>
    <s v="entire"/>
    <n v="0"/>
    <n v="23"/>
    <n v="23"/>
    <n v="5012"/>
    <x v="117"/>
    <s v="live"/>
    <s v="Senecio wootonii"/>
    <s v="High"/>
    <s v="FS"/>
    <s v="Seeded"/>
    <n v="0.45889864325618518"/>
    <s v="F"/>
  </r>
  <r>
    <x v="16"/>
    <x v="5"/>
    <s v="entire"/>
    <n v="2338"/>
    <n v="0"/>
    <n v="2338"/>
    <n v="5015"/>
    <x v="47"/>
    <s v="live"/>
    <s v="Pumice soil"/>
    <s v="High"/>
    <s v="FS"/>
    <s v="Seeded"/>
    <n v="0"/>
    <s v="B"/>
  </r>
  <r>
    <x v="16"/>
    <x v="5"/>
    <s v="entire"/>
    <n v="2151"/>
    <n v="112"/>
    <n v="2263"/>
    <n v="5015"/>
    <x v="3"/>
    <s v="live"/>
    <s v="Litter"/>
    <s v="High"/>
    <s v="FS"/>
    <s v="Seeded"/>
    <n v="2.2333000997008976"/>
    <s v="L"/>
  </r>
  <r>
    <x v="16"/>
    <x v="5"/>
    <s v="entire"/>
    <n v="246"/>
    <n v="1670"/>
    <n v="1916"/>
    <n v="5015"/>
    <x v="8"/>
    <s v="live"/>
    <s v="Bromus inermis"/>
    <s v="High"/>
    <s v="FS"/>
    <s v="Seeded"/>
    <n v="33.300099700897306"/>
    <s v="G"/>
  </r>
  <r>
    <x v="16"/>
    <x v="5"/>
    <s v="entire"/>
    <n v="154"/>
    <n v="0"/>
    <n v="154"/>
    <n v="5015"/>
    <x v="34"/>
    <s v="live"/>
    <s v="combined soil,pumc,grav,rock"/>
    <s v="High"/>
    <s v="FS"/>
    <s v="Seeded"/>
    <n v="0"/>
    <s v="F"/>
  </r>
  <r>
    <x v="16"/>
    <x v="5"/>
    <s v="entire"/>
    <n v="32"/>
    <n v="0"/>
    <n v="32"/>
    <n v="5015"/>
    <x v="54"/>
    <s v="live"/>
    <s v="Moss"/>
    <s v="High"/>
    <s v="FS"/>
    <s v="Seeded"/>
    <n v="0"/>
    <s v="C"/>
  </r>
  <r>
    <x v="16"/>
    <x v="5"/>
    <s v="entire"/>
    <n v="22"/>
    <n v="6"/>
    <n v="28"/>
    <n v="5015"/>
    <x v="4"/>
    <s v="live"/>
    <s v="Dead wood"/>
    <s v="High"/>
    <s v="FS"/>
    <s v="Seeded"/>
    <n v="0.11964107676969092"/>
    <s v="L"/>
  </r>
  <r>
    <x v="16"/>
    <x v="5"/>
    <s v="entire"/>
    <n v="17"/>
    <n v="1868"/>
    <n v="1885"/>
    <n v="5015"/>
    <x v="11"/>
    <s v="live"/>
    <s v="Quercus gambellii"/>
    <s v="High"/>
    <s v="FS"/>
    <s v="Seeded"/>
    <n v="37.248255234297105"/>
    <s v="S"/>
  </r>
  <r>
    <x v="16"/>
    <x v="5"/>
    <s v="entire"/>
    <n v="14"/>
    <n v="286"/>
    <n v="300"/>
    <n v="5015"/>
    <x v="44"/>
    <s v="live"/>
    <s v="Bahia dissecta"/>
    <s v="High"/>
    <s v="FS"/>
    <s v="Seeded"/>
    <n v="5.702891326021934"/>
    <s v="F"/>
  </r>
  <r>
    <x v="16"/>
    <x v="5"/>
    <s v="entire"/>
    <n v="12"/>
    <n v="1009"/>
    <n v="1021"/>
    <n v="5015"/>
    <x v="22"/>
    <s v="live"/>
    <s v="Robinia neomexicana"/>
    <s v="High"/>
    <s v="FS"/>
    <s v="Seeded"/>
    <n v="20.119641076769689"/>
    <s v="S"/>
  </r>
  <r>
    <x v="16"/>
    <x v="5"/>
    <s v="entire"/>
    <n v="11"/>
    <n v="31"/>
    <n v="42"/>
    <n v="5015"/>
    <x v="32"/>
    <s v="live"/>
    <s v="Verbascum thapsus"/>
    <s v="High"/>
    <s v="FS"/>
    <s v="Seeded"/>
    <n v="0.61814556331006976"/>
    <s v="F"/>
  </r>
  <r>
    <x v="16"/>
    <x v="5"/>
    <s v="entire"/>
    <n v="11"/>
    <n v="93"/>
    <n v="104"/>
    <n v="5015"/>
    <x v="37"/>
    <s v="live"/>
    <s v="Bouteloua curtipendula"/>
    <s v="High"/>
    <s v="FS"/>
    <s v="Seeded"/>
    <n v="1.8544366899302094"/>
    <s v="G"/>
  </r>
  <r>
    <x v="16"/>
    <x v="5"/>
    <s v="entire"/>
    <n v="5"/>
    <n v="11"/>
    <n v="16"/>
    <n v="5015"/>
    <x v="129"/>
    <s v="live"/>
    <s v="unknown Composite"/>
    <s v="High"/>
    <s v="FS"/>
    <s v="Seeded"/>
    <n v="0.21934197407776668"/>
    <s v="F"/>
  </r>
  <r>
    <x v="16"/>
    <x v="5"/>
    <s v="entire"/>
    <n v="2"/>
    <n v="19"/>
    <n v="21"/>
    <n v="5015"/>
    <x v="58"/>
    <s v="live"/>
    <s v="Erigeron spp."/>
    <s v="High"/>
    <s v="FS"/>
    <s v="Seeded"/>
    <n v="0.37886340977068794"/>
    <s v="F"/>
  </r>
  <r>
    <x v="16"/>
    <x v="5"/>
    <s v="entire"/>
    <n v="0"/>
    <n v="121"/>
    <n v="121"/>
    <n v="5015"/>
    <x v="22"/>
    <s v="dead"/>
    <s v="Robinia neomexicana"/>
    <s v="High"/>
    <s v="FS"/>
    <s v="Seeded"/>
    <n v="2.4127617148554337"/>
    <s v="S"/>
  </r>
  <r>
    <x v="16"/>
    <x v="5"/>
    <s v="entire"/>
    <n v="0"/>
    <n v="55"/>
    <n v="55"/>
    <n v="5015"/>
    <x v="16"/>
    <s v="live"/>
    <s v="Geranium caespitosum"/>
    <s v="High"/>
    <s v="FS"/>
    <s v="Seeded"/>
    <n v="1.0967098703888334"/>
    <s v="F"/>
  </r>
  <r>
    <x v="16"/>
    <x v="5"/>
    <s v="entire"/>
    <n v="0"/>
    <n v="48"/>
    <n v="48"/>
    <n v="5015"/>
    <x v="81"/>
    <s v="live"/>
    <s v="Heterotheca villosa"/>
    <s v="High"/>
    <s v="FS"/>
    <s v="Seeded"/>
    <n v="0.95712861415752737"/>
    <s v="F"/>
  </r>
  <r>
    <x v="16"/>
    <x v="5"/>
    <s v="entire"/>
    <n v="0"/>
    <n v="3"/>
    <n v="3"/>
    <n v="5015"/>
    <x v="159"/>
    <s v="live"/>
    <s v="Laennecia schiedeana"/>
    <s v="High"/>
    <s v="FS"/>
    <s v="Seeded"/>
    <n v="5.9820538384845461E-2"/>
    <s v="B"/>
  </r>
  <r>
    <x v="16"/>
    <x v="5"/>
    <s v="entire"/>
    <n v="0"/>
    <n v="7"/>
    <n v="7"/>
    <n v="5015"/>
    <x v="30"/>
    <s v="live"/>
    <s v="Conyza canadensis"/>
    <s v="High"/>
    <s v="FS"/>
    <s v="Seeded"/>
    <n v="0.1395812562313061"/>
    <s v="F"/>
  </r>
  <r>
    <x v="16"/>
    <x v="5"/>
    <s v="entire"/>
    <n v="0"/>
    <n v="1"/>
    <n v="1"/>
    <n v="5015"/>
    <x v="31"/>
    <s v="live"/>
    <s v="Lactuca serriola"/>
    <s v="High"/>
    <s v="FS"/>
    <s v="Seeded"/>
    <n v="1.9940179461615155E-2"/>
    <s v="F"/>
  </r>
  <r>
    <x v="16"/>
    <x v="5"/>
    <s v="entire"/>
    <n v="0"/>
    <n v="48"/>
    <n v="48"/>
    <n v="5015"/>
    <x v="116"/>
    <s v="live"/>
    <s v="Mentzelia multiflora"/>
    <s v="High"/>
    <s v="FS"/>
    <s v="Seeded"/>
    <n v="0.95712861415752737"/>
    <s v="F"/>
  </r>
  <r>
    <x v="16"/>
    <x v="5"/>
    <s v="entire"/>
    <n v="0"/>
    <n v="1"/>
    <n v="1"/>
    <n v="5015"/>
    <x v="32"/>
    <s v="dead"/>
    <s v="Verbascum thapsus"/>
    <s v="High"/>
    <s v="FS"/>
    <s v="Seeded"/>
    <n v="1.9940179461615155E-2"/>
    <s v="F"/>
  </r>
  <r>
    <x v="16"/>
    <x v="5"/>
    <s v="entire"/>
    <n v="0"/>
    <n v="4"/>
    <n v="4"/>
    <n v="5015"/>
    <x v="55"/>
    <s v="live"/>
    <s v="Cirsium neomexicanum"/>
    <s v="High"/>
    <s v="FS"/>
    <s v="Seeded"/>
    <n v="7.9760717846460619E-2"/>
    <s v="F"/>
  </r>
  <r>
    <x v="16"/>
    <x v="5"/>
    <s v="entire"/>
    <n v="0"/>
    <n v="5"/>
    <n v="5"/>
    <n v="5015"/>
    <x v="33"/>
    <s v="live"/>
    <s v="Ipomopsis aggregata"/>
    <s v="High"/>
    <s v="FS"/>
    <s v="Seeded"/>
    <n v="9.970089730807577E-2"/>
    <s v="F"/>
  </r>
  <r>
    <x v="17"/>
    <x v="0"/>
    <s v="entire"/>
    <n v="4250"/>
    <n v="0"/>
    <n v="4250"/>
    <n v="5000"/>
    <x v="0"/>
    <s v="live"/>
    <s v="Gravel"/>
    <s v="High"/>
    <s v="FS"/>
    <s v="Unseeded"/>
    <n v="0"/>
    <s v="B"/>
  </r>
  <r>
    <x v="17"/>
    <x v="0"/>
    <s v="entire"/>
    <n v="194"/>
    <n v="0"/>
    <n v="194"/>
    <n v="5000"/>
    <x v="1"/>
    <s v="live"/>
    <s v="Soil"/>
    <s v="High"/>
    <s v="FS"/>
    <s v="Unseeded"/>
    <n v="0"/>
    <s v="B"/>
  </r>
  <r>
    <x v="17"/>
    <x v="0"/>
    <s v="entire"/>
    <n v="164"/>
    <n v="1"/>
    <n v="165"/>
    <n v="5000"/>
    <x v="14"/>
    <s v="live"/>
    <s v="Unidentified grass"/>
    <s v="High"/>
    <s v="FS"/>
    <s v="Unseeded"/>
    <n v="0.02"/>
    <s v="G"/>
  </r>
  <r>
    <x v="17"/>
    <x v="0"/>
    <s v="entire"/>
    <n v="160"/>
    <n v="0"/>
    <n v="160"/>
    <n v="5000"/>
    <x v="3"/>
    <s v="live"/>
    <s v="Litter"/>
    <s v="High"/>
    <s v="FS"/>
    <s v="Unseeded"/>
    <n v="0"/>
    <s v="L"/>
  </r>
  <r>
    <x v="17"/>
    <x v="0"/>
    <s v="entire"/>
    <n v="86"/>
    <n v="34"/>
    <n v="120"/>
    <n v="5000"/>
    <x v="4"/>
    <s v="live"/>
    <s v="Dead wood"/>
    <s v="High"/>
    <s v="FS"/>
    <s v="Unseeded"/>
    <n v="0.67999999999999994"/>
    <s v="L"/>
  </r>
  <r>
    <x v="17"/>
    <x v="0"/>
    <s v="entire"/>
    <n v="65"/>
    <n v="0"/>
    <n v="65"/>
    <n v="5000"/>
    <x v="9"/>
    <s v="live"/>
    <s v="Tree root, exposed, living"/>
    <s v="High"/>
    <s v="FS"/>
    <s v="Unseeded"/>
    <n v="0"/>
    <s v="T"/>
  </r>
  <r>
    <x v="17"/>
    <x v="0"/>
    <s v="entire"/>
    <n v="39"/>
    <n v="1111"/>
    <n v="1150"/>
    <n v="5000"/>
    <x v="13"/>
    <s v="live"/>
    <s v="Carex spp."/>
    <s v="High"/>
    <s v="FS"/>
    <s v="Unseeded"/>
    <n v="22.220000000000002"/>
    <s v="G"/>
  </r>
  <r>
    <x v="17"/>
    <x v="0"/>
    <s v="entire"/>
    <n v="36"/>
    <n v="0"/>
    <n v="36"/>
    <n v="5000"/>
    <x v="2"/>
    <s v="dead"/>
    <s v="Pinus ponderosa"/>
    <s v="High"/>
    <s v="FS"/>
    <s v="Unseeded"/>
    <n v="0"/>
    <s v="T"/>
  </r>
  <r>
    <x v="17"/>
    <x v="0"/>
    <s v="entire"/>
    <n v="5"/>
    <n v="2"/>
    <n v="7"/>
    <n v="5000"/>
    <x v="11"/>
    <s v="dead"/>
    <s v="Quercus gambellii"/>
    <s v="High"/>
    <s v="FS"/>
    <s v="Unseeded"/>
    <n v="0.04"/>
    <s v="S"/>
  </r>
  <r>
    <x v="17"/>
    <x v="0"/>
    <s v="entire"/>
    <n v="1"/>
    <n v="0"/>
    <n v="1"/>
    <n v="5000"/>
    <x v="54"/>
    <s v="live"/>
    <s v="Moss"/>
    <s v="High"/>
    <s v="FS"/>
    <s v="Unseeded"/>
    <n v="0"/>
    <s v="C"/>
  </r>
  <r>
    <x v="17"/>
    <x v="0"/>
    <s v="entire"/>
    <n v="0"/>
    <n v="448"/>
    <n v="448"/>
    <n v="5000"/>
    <x v="11"/>
    <s v="live"/>
    <s v="Quercus gambellii"/>
    <s v="High"/>
    <s v="FS"/>
    <s v="Unseeded"/>
    <n v="8.9599999999999991"/>
    <s v="S"/>
  </r>
  <r>
    <x v="17"/>
    <x v="0"/>
    <s v="entire"/>
    <n v="0"/>
    <n v="2"/>
    <n v="2"/>
    <n v="5000"/>
    <x v="134"/>
    <s v="live"/>
    <s v="Chrysopsis villosa"/>
    <s v="High"/>
    <s v="FS"/>
    <s v="Unseeded"/>
    <n v="0.04"/>
    <s v="F"/>
  </r>
  <r>
    <x v="17"/>
    <x v="0"/>
    <s v="entire"/>
    <n v="0"/>
    <n v="6"/>
    <n v="6"/>
    <n v="5000"/>
    <x v="22"/>
    <s v="live"/>
    <s v="Robinia neomexicana"/>
    <s v="High"/>
    <s v="FS"/>
    <s v="Unseeded"/>
    <n v="0.12"/>
    <s v="S"/>
  </r>
  <r>
    <x v="17"/>
    <x v="0"/>
    <s v="entire"/>
    <n v="0"/>
    <n v="8"/>
    <n v="8"/>
    <n v="5000"/>
    <x v="72"/>
    <s v="live"/>
    <s v="Mertensia lanceolata"/>
    <s v="High"/>
    <s v="FS"/>
    <s v="Unseeded"/>
    <n v="0.16"/>
    <s v="F"/>
  </r>
  <r>
    <x v="17"/>
    <x v="0"/>
    <s v="entire"/>
    <n v="0"/>
    <n v="5"/>
    <n v="5"/>
    <n v="5000"/>
    <x v="24"/>
    <s v="live"/>
    <s v="Muhlenbergia wolfii"/>
    <s v="High"/>
    <s v="FS"/>
    <s v="Unseeded"/>
    <n v="0.1"/>
    <s v="G"/>
  </r>
  <r>
    <x v="17"/>
    <x v="0"/>
    <s v="entire"/>
    <n v="0"/>
    <n v="1"/>
    <n v="1"/>
    <n v="5000"/>
    <x v="68"/>
    <s v="live"/>
    <s v="Rosa woodsii"/>
    <s v="High"/>
    <s v="FS"/>
    <s v="Unseeded"/>
    <n v="0.02"/>
    <s v="T"/>
  </r>
  <r>
    <x v="17"/>
    <x v="1"/>
    <s v="entire"/>
    <n v="3624"/>
    <n v="0"/>
    <n v="3624"/>
    <n v="5000"/>
    <x v="0"/>
    <s v="live"/>
    <s v="Gravel"/>
    <s v="High"/>
    <s v="FS"/>
    <s v="Unseeded"/>
    <n v="0"/>
    <s v="B"/>
  </r>
  <r>
    <x v="17"/>
    <x v="1"/>
    <s v="entire"/>
    <n v="515"/>
    <n v="0"/>
    <n v="515"/>
    <n v="5000"/>
    <x v="3"/>
    <s v="live"/>
    <s v="Litter"/>
    <s v="High"/>
    <s v="FS"/>
    <s v="Unseeded"/>
    <n v="0"/>
    <s v="L"/>
  </r>
  <r>
    <x v="17"/>
    <x v="1"/>
    <s v="entire"/>
    <n v="324"/>
    <n v="0"/>
    <n v="324"/>
    <n v="5000"/>
    <x v="1"/>
    <s v="live"/>
    <s v="Soil"/>
    <s v="High"/>
    <s v="FS"/>
    <s v="Unseeded"/>
    <n v="0"/>
    <s v="B"/>
  </r>
  <r>
    <x v="17"/>
    <x v="1"/>
    <s v="entire"/>
    <n v="206"/>
    <n v="1569"/>
    <n v="1775"/>
    <n v="5000"/>
    <x v="13"/>
    <s v="live"/>
    <s v="Carex spp."/>
    <s v="High"/>
    <s v="FS"/>
    <s v="Unseeded"/>
    <n v="31.380000000000003"/>
    <s v="G"/>
  </r>
  <r>
    <x v="17"/>
    <x v="1"/>
    <s v="entire"/>
    <n v="129"/>
    <n v="0"/>
    <n v="129"/>
    <n v="5000"/>
    <x v="54"/>
    <s v="live"/>
    <s v="Moss"/>
    <s v="High"/>
    <s v="FS"/>
    <s v="Unseeded"/>
    <n v="0"/>
    <s v="C"/>
  </r>
  <r>
    <x v="17"/>
    <x v="1"/>
    <s v="entire"/>
    <n v="102"/>
    <n v="33"/>
    <n v="135"/>
    <n v="5000"/>
    <x v="4"/>
    <s v="live"/>
    <s v="Dead wood"/>
    <s v="High"/>
    <s v="FS"/>
    <s v="Unseeded"/>
    <n v="0.66"/>
    <s v="L"/>
  </r>
  <r>
    <x v="17"/>
    <x v="1"/>
    <s v="entire"/>
    <n v="37"/>
    <n v="0"/>
    <n v="37"/>
    <n v="5000"/>
    <x v="2"/>
    <s v="dead"/>
    <s v="Pinus ponderosa"/>
    <s v="High"/>
    <s v="FS"/>
    <s v="Unseeded"/>
    <n v="0"/>
    <s v="T"/>
  </r>
  <r>
    <x v="17"/>
    <x v="1"/>
    <s v="entire"/>
    <n v="35"/>
    <n v="0"/>
    <n v="35"/>
    <n v="5000"/>
    <x v="9"/>
    <s v="live"/>
    <s v="Tree root, exposed, living"/>
    <s v="High"/>
    <s v="FS"/>
    <s v="Unseeded"/>
    <n v="0"/>
    <s v="T"/>
  </r>
  <r>
    <x v="17"/>
    <x v="1"/>
    <s v="entire"/>
    <n v="8"/>
    <n v="0"/>
    <n v="8"/>
    <n v="5000"/>
    <x v="6"/>
    <s v="live"/>
    <s v="Rock"/>
    <s v="High"/>
    <s v="FS"/>
    <s v="Unseeded"/>
    <n v="0"/>
    <s v="B"/>
  </r>
  <r>
    <x v="17"/>
    <x v="1"/>
    <s v="entire"/>
    <n v="6"/>
    <n v="185"/>
    <n v="191"/>
    <n v="5000"/>
    <x v="30"/>
    <s v="live"/>
    <s v="Conyza canadensis"/>
    <s v="High"/>
    <s v="FS"/>
    <s v="Unseeded"/>
    <n v="3.6999999999999997"/>
    <s v="F"/>
  </r>
  <r>
    <x v="17"/>
    <x v="1"/>
    <s v="entire"/>
    <n v="6"/>
    <n v="0"/>
    <n v="6"/>
    <n v="5000"/>
    <x v="11"/>
    <s v="dead"/>
    <s v="Quercus gambellii"/>
    <s v="High"/>
    <s v="FS"/>
    <s v="Unseeded"/>
    <n v="0"/>
    <s v="S"/>
  </r>
  <r>
    <x v="17"/>
    <x v="1"/>
    <s v="entire"/>
    <n v="3"/>
    <n v="26"/>
    <n v="29"/>
    <n v="5000"/>
    <x v="117"/>
    <s v="live"/>
    <s v="Senecio wootonii"/>
    <s v="High"/>
    <s v="FS"/>
    <s v="Unseeded"/>
    <n v="0.52"/>
    <s v="F"/>
  </r>
  <r>
    <x v="17"/>
    <x v="1"/>
    <s v="entire"/>
    <n v="2"/>
    <n v="3"/>
    <n v="5"/>
    <n v="5000"/>
    <x v="7"/>
    <s v="dead"/>
    <s v="Lolium multiflorum"/>
    <s v="High"/>
    <s v="FS"/>
    <s v="Unseeded"/>
    <n v="0.06"/>
    <s v="G"/>
  </r>
  <r>
    <x v="17"/>
    <x v="1"/>
    <s v="entire"/>
    <n v="2"/>
    <n v="870"/>
    <n v="872"/>
    <n v="5000"/>
    <x v="11"/>
    <s v="live"/>
    <s v="Quercus gambellii"/>
    <s v="High"/>
    <s v="FS"/>
    <s v="Unseeded"/>
    <n v="17.399999999999999"/>
    <s v="S"/>
  </r>
  <r>
    <x v="17"/>
    <x v="1"/>
    <s v="entire"/>
    <n v="1"/>
    <n v="22"/>
    <n v="23"/>
    <n v="5000"/>
    <x v="28"/>
    <s v="live"/>
    <s v="Chenopodium fremontii"/>
    <s v="High"/>
    <s v="FS"/>
    <s v="Unseeded"/>
    <n v="0.44"/>
    <s v="F"/>
  </r>
  <r>
    <x v="17"/>
    <x v="1"/>
    <s v="entire"/>
    <n v="0"/>
    <n v="3"/>
    <n v="3"/>
    <n v="5000"/>
    <x v="134"/>
    <s v="live"/>
    <s v="Chrysopsis villosa"/>
    <s v="High"/>
    <s v="FS"/>
    <s v="Unseeded"/>
    <n v="0.06"/>
    <s v="F"/>
  </r>
  <r>
    <x v="17"/>
    <x v="1"/>
    <s v="entire"/>
    <n v="0"/>
    <n v="2"/>
    <n v="2"/>
    <n v="5000"/>
    <x v="27"/>
    <s v="live"/>
    <s v="Animal feces"/>
    <s v="High"/>
    <s v="FS"/>
    <s v="Unseeded"/>
    <n v="0.04"/>
    <s v="L"/>
  </r>
  <r>
    <x v="17"/>
    <x v="1"/>
    <s v="entire"/>
    <n v="0"/>
    <n v="2"/>
    <n v="2"/>
    <n v="5000"/>
    <x v="7"/>
    <s v="live"/>
    <s v="Lolium multiflorum"/>
    <s v="High"/>
    <s v="FS"/>
    <s v="Unseeded"/>
    <n v="0.04"/>
    <s v="G"/>
  </r>
  <r>
    <x v="17"/>
    <x v="1"/>
    <s v="entire"/>
    <n v="0"/>
    <n v="2"/>
    <n v="2"/>
    <n v="5000"/>
    <x v="86"/>
    <s v="live"/>
    <s v="Fungus"/>
    <s v="High"/>
    <s v="FS"/>
    <s v="Unseeded"/>
    <n v="0.04"/>
    <s v="M"/>
  </r>
  <r>
    <x v="17"/>
    <x v="1"/>
    <s v="entire"/>
    <n v="0"/>
    <n v="35"/>
    <n v="35"/>
    <n v="5000"/>
    <x v="22"/>
    <s v="live"/>
    <s v="Robinia neomexicana"/>
    <s v="High"/>
    <s v="FS"/>
    <s v="Unseeded"/>
    <n v="0.70000000000000007"/>
    <s v="S"/>
  </r>
  <r>
    <x v="17"/>
    <x v="1"/>
    <s v="entire"/>
    <n v="0"/>
    <n v="28"/>
    <n v="28"/>
    <n v="5000"/>
    <x v="68"/>
    <s v="live"/>
    <s v="Rosa woodsii"/>
    <s v="High"/>
    <s v="FS"/>
    <s v="Unseeded"/>
    <n v="0.55999999999999994"/>
    <s v="T"/>
  </r>
  <r>
    <x v="17"/>
    <x v="1"/>
    <s v="entire"/>
    <n v="0"/>
    <n v="21"/>
    <n v="21"/>
    <n v="5000"/>
    <x v="20"/>
    <s v="live"/>
    <s v="Chenopodium graveolens"/>
    <s v="High"/>
    <s v="FS"/>
    <s v="Unseeded"/>
    <n v="0.42"/>
    <s v="F"/>
  </r>
  <r>
    <x v="17"/>
    <x v="2"/>
    <s v="entire"/>
    <n v="3033"/>
    <n v="0"/>
    <n v="3033"/>
    <n v="5000"/>
    <x v="3"/>
    <s v="live"/>
    <s v="Litter"/>
    <s v="High"/>
    <s v="FS"/>
    <s v="Unseeded"/>
    <n v="0"/>
    <s v="L"/>
  </r>
  <r>
    <x v="17"/>
    <x v="2"/>
    <s v="entire"/>
    <n v="748"/>
    <n v="0"/>
    <n v="748"/>
    <n v="5000"/>
    <x v="34"/>
    <s v="live"/>
    <s v="combined soil,cryp,pumc,grav,rock"/>
    <s v="High"/>
    <s v="FS"/>
    <s v="Unseeded"/>
    <n v="0"/>
    <s v="B"/>
  </r>
  <r>
    <x v="17"/>
    <x v="2"/>
    <s v="entire"/>
    <n v="673"/>
    <n v="405"/>
    <n v="1078"/>
    <n v="5000"/>
    <x v="4"/>
    <s v="live"/>
    <s v="Dead wood"/>
    <s v="High"/>
    <s v="FS"/>
    <s v="Unseeded"/>
    <n v="8.1"/>
    <s v="L"/>
  </r>
  <r>
    <x v="17"/>
    <x v="2"/>
    <s v="entire"/>
    <n v="347"/>
    <n v="976"/>
    <n v="1323"/>
    <n v="5000"/>
    <x v="35"/>
    <s v="live"/>
    <s v="Carex spp."/>
    <s v="High"/>
    <s v="FS"/>
    <s v="Unseeded"/>
    <n v="19.52"/>
    <s v="G"/>
  </r>
  <r>
    <x v="17"/>
    <x v="2"/>
    <s v="entire"/>
    <n v="67"/>
    <n v="130"/>
    <n v="197"/>
    <n v="5000"/>
    <x v="2"/>
    <s v="dead"/>
    <s v="Pinus ponderosa"/>
    <s v="High"/>
    <s v="FS"/>
    <s v="Unseeded"/>
    <n v="2.6"/>
    <s v="T"/>
  </r>
  <r>
    <x v="17"/>
    <x v="2"/>
    <s v="entire"/>
    <n v="35"/>
    <n v="79"/>
    <n v="114"/>
    <n v="5000"/>
    <x v="102"/>
    <s v="live"/>
    <s v="Koeleria cristata"/>
    <s v="High"/>
    <s v="FS"/>
    <s v="Unseeded"/>
    <n v="1.58"/>
    <s v="G"/>
  </r>
  <r>
    <x v="17"/>
    <x v="2"/>
    <s v="entire"/>
    <n v="20"/>
    <n v="130"/>
    <n v="150"/>
    <n v="5000"/>
    <x v="107"/>
    <s v="live"/>
    <s v="Bromus ciliatus"/>
    <s v="High"/>
    <s v="FS"/>
    <s v="Unseeded"/>
    <n v="2.6"/>
    <s v="G"/>
  </r>
  <r>
    <x v="17"/>
    <x v="2"/>
    <s v="entire"/>
    <n v="13"/>
    <n v="1069"/>
    <n v="1082"/>
    <n v="5000"/>
    <x v="22"/>
    <s v="live"/>
    <s v="Robinia neomexicana"/>
    <s v="High"/>
    <s v="FS"/>
    <s v="Unseeded"/>
    <n v="21.38"/>
    <s v="S"/>
  </r>
  <r>
    <x v="17"/>
    <x v="2"/>
    <s v="entire"/>
    <n v="11"/>
    <n v="0"/>
    <n v="11"/>
    <n v="5000"/>
    <x v="131"/>
    <s v="live"/>
    <s v="Erigeron divergens"/>
    <s v="High"/>
    <s v="FS"/>
    <s v="Unseeded"/>
    <n v="0"/>
    <s v="F"/>
  </r>
  <r>
    <x v="17"/>
    <x v="2"/>
    <s v="entire"/>
    <n v="11"/>
    <n v="1919"/>
    <n v="1930"/>
    <n v="5000"/>
    <x v="11"/>
    <s v="live"/>
    <s v="Quercus gambellii"/>
    <s v="High"/>
    <s v="FS"/>
    <s v="Unseeded"/>
    <n v="38.379999999999995"/>
    <s v="S"/>
  </r>
  <r>
    <x v="17"/>
    <x v="2"/>
    <s v="entire"/>
    <n v="10"/>
    <n v="99"/>
    <n v="109"/>
    <n v="5000"/>
    <x v="141"/>
    <s v="live"/>
    <s v="Chrysopsis villosa"/>
    <s v="High"/>
    <s v="FS"/>
    <s v="Unseeded"/>
    <n v="1.9800000000000002"/>
    <s v="F"/>
  </r>
  <r>
    <x v="17"/>
    <x v="2"/>
    <s v="entire"/>
    <n v="10"/>
    <n v="18"/>
    <n v="28"/>
    <n v="5000"/>
    <x v="156"/>
    <s v="live"/>
    <s v="Poa compressa"/>
    <s v="High"/>
    <s v="FS"/>
    <s v="Unseeded"/>
    <n v="0.36"/>
    <s v="G"/>
  </r>
  <r>
    <x v="17"/>
    <x v="2"/>
    <s v="entire"/>
    <n v="10"/>
    <n v="10"/>
    <n v="20"/>
    <n v="5000"/>
    <x v="32"/>
    <s v="live"/>
    <s v="Verbascum thapsus"/>
    <s v="High"/>
    <s v="FS"/>
    <s v="Unseeded"/>
    <n v="0.2"/>
    <s v="F"/>
  </r>
  <r>
    <x v="17"/>
    <x v="2"/>
    <s v="entire"/>
    <n v="5"/>
    <n v="295"/>
    <n v="300"/>
    <n v="5000"/>
    <x v="174"/>
    <s v="live"/>
    <s v="Rosa spp."/>
    <s v="High"/>
    <s v="FS"/>
    <s v="Unseeded"/>
    <n v="5.8999999999999995"/>
    <s v="F"/>
  </r>
  <r>
    <x v="17"/>
    <x v="2"/>
    <s v="entire"/>
    <n v="3"/>
    <n v="15"/>
    <n v="18"/>
    <n v="5000"/>
    <x v="97"/>
    <s v="live"/>
    <s v="Senecio sp."/>
    <s v="High"/>
    <s v="FS"/>
    <s v="Unseeded"/>
    <n v="0.3"/>
    <s v="F"/>
  </r>
  <r>
    <x v="17"/>
    <x v="2"/>
    <s v="entire"/>
    <n v="2"/>
    <n v="42"/>
    <n v="44"/>
    <n v="5000"/>
    <x v="8"/>
    <s v="live"/>
    <s v="Bromus inermis"/>
    <s v="High"/>
    <s v="FS"/>
    <s v="Unseeded"/>
    <n v="0.84"/>
    <s v="G"/>
  </r>
  <r>
    <x v="17"/>
    <x v="2"/>
    <s v="entire"/>
    <n v="1"/>
    <n v="21"/>
    <n v="22"/>
    <n v="5000"/>
    <x v="77"/>
    <s v="live"/>
    <s v="Taraxacum officinale"/>
    <s v="High"/>
    <s v="FS"/>
    <s v="Unseeded"/>
    <n v="0.42"/>
    <s v="F"/>
  </r>
  <r>
    <x v="17"/>
    <x v="2"/>
    <s v="entire"/>
    <n v="1"/>
    <n v="5"/>
    <n v="6"/>
    <n v="5000"/>
    <x v="32"/>
    <s v="dead"/>
    <s v="Verbascum thapsus"/>
    <s v="High"/>
    <s v="FS"/>
    <s v="Unseeded"/>
    <n v="0.1"/>
    <s v="F"/>
  </r>
  <r>
    <x v="17"/>
    <x v="2"/>
    <s v="entire"/>
    <n v="0"/>
    <n v="15"/>
    <n v="15"/>
    <n v="5000"/>
    <x v="150"/>
    <s v="live"/>
    <s v="Pseudocymopterus montanus"/>
    <s v="High"/>
    <s v="FS"/>
    <s v="Unseeded"/>
    <n v="0.3"/>
    <s v="F"/>
  </r>
  <r>
    <x v="17"/>
    <x v="2"/>
    <s v="entire"/>
    <n v="0"/>
    <n v="13"/>
    <n v="13"/>
    <n v="5000"/>
    <x v="122"/>
    <s v="live"/>
    <s v="Arenaria lanuginosum"/>
    <s v="High"/>
    <s v="FS"/>
    <s v="Unseeded"/>
    <n v="0.26"/>
    <s v="F"/>
  </r>
  <r>
    <x v="17"/>
    <x v="2"/>
    <s v="entire"/>
    <n v="0"/>
    <n v="24"/>
    <n v="24"/>
    <n v="5000"/>
    <x v="12"/>
    <s v="live"/>
    <s v="Muhlenbergia montana"/>
    <s v="High"/>
    <s v="FS"/>
    <s v="Unseeded"/>
    <n v="0.48"/>
    <s v="G"/>
  </r>
  <r>
    <x v="17"/>
    <x v="2"/>
    <s v="entire"/>
    <n v="0"/>
    <n v="17"/>
    <n v="17"/>
    <n v="5000"/>
    <x v="45"/>
    <s v="live"/>
    <s v="Artemisia ludoviciana"/>
    <s v="High"/>
    <s v="FS"/>
    <s v="Unseeded"/>
    <n v="0.33999999999999997"/>
    <s v="F"/>
  </r>
  <r>
    <x v="17"/>
    <x v="2"/>
    <s v="entire"/>
    <n v="0"/>
    <n v="19"/>
    <n v="19"/>
    <n v="5000"/>
    <x v="57"/>
    <s v="live"/>
    <s v="Viguiera multiflora"/>
    <s v="High"/>
    <s v="FS"/>
    <s v="Unseeded"/>
    <n v="0.38"/>
    <s v="F"/>
  </r>
  <r>
    <x v="17"/>
    <x v="2"/>
    <s v="entire"/>
    <n v="0"/>
    <n v="3"/>
    <n v="3"/>
    <n v="5000"/>
    <x v="57"/>
    <s v="dead"/>
    <s v="Viguiera multiflora"/>
    <s v="High"/>
    <s v="FS"/>
    <s v="Unseeded"/>
    <n v="0.06"/>
    <s v="F"/>
  </r>
  <r>
    <x v="17"/>
    <x v="2"/>
    <s v="entire"/>
    <n v="0"/>
    <n v="10"/>
    <n v="10"/>
    <n v="5000"/>
    <x v="114"/>
    <s v="live"/>
    <s v="Packera fendleri"/>
    <s v="High"/>
    <s v="FS"/>
    <s v="Unseeded"/>
    <n v="0.2"/>
    <s v="F"/>
  </r>
  <r>
    <x v="17"/>
    <x v="2"/>
    <s v="entire"/>
    <n v="0"/>
    <n v="30"/>
    <n v="30"/>
    <n v="5000"/>
    <x v="92"/>
    <s v="live"/>
    <s v="Erigeron flagellaris"/>
    <s v="High"/>
    <s v="FS"/>
    <s v="Unseeded"/>
    <n v="0.6"/>
    <s v="F"/>
  </r>
  <r>
    <x v="17"/>
    <x v="2"/>
    <s v="entire"/>
    <n v="0"/>
    <n v="25"/>
    <n v="25"/>
    <n v="5000"/>
    <x v="21"/>
    <s v="live"/>
    <s v="Ceanothus fendleri"/>
    <s v="High"/>
    <s v="FS"/>
    <s v="Unseeded"/>
    <n v="0.5"/>
    <s v="U"/>
  </r>
  <r>
    <x v="17"/>
    <x v="2"/>
    <s v="entire"/>
    <n v="0"/>
    <n v="35"/>
    <n v="35"/>
    <n v="5000"/>
    <x v="26"/>
    <s v="live"/>
    <s v="Unidentified grass"/>
    <s v="High"/>
    <s v="FS"/>
    <s v="Unseeded"/>
    <n v="0.70000000000000007"/>
    <s v="G"/>
  </r>
  <r>
    <x v="17"/>
    <x v="2"/>
    <s v="entire"/>
    <n v="0"/>
    <n v="30"/>
    <n v="30"/>
    <n v="5000"/>
    <x v="42"/>
    <s v="live"/>
    <s v="Elymus elymoides"/>
    <s v="High"/>
    <s v="FS"/>
    <s v="Unseeded"/>
    <n v="0.6"/>
    <s v="G"/>
  </r>
  <r>
    <x v="17"/>
    <x v="3"/>
    <s v="entire"/>
    <n v="3319"/>
    <n v="0"/>
    <n v="3319"/>
    <n v="5000"/>
    <x v="47"/>
    <s v="live"/>
    <s v="Pumice soil"/>
    <s v="High"/>
    <s v="FS"/>
    <s v="Unseeded"/>
    <n v="0"/>
    <s v="B"/>
  </r>
  <r>
    <x v="17"/>
    <x v="3"/>
    <s v="entire"/>
    <n v="1121"/>
    <n v="0"/>
    <n v="1121"/>
    <n v="5000"/>
    <x v="34"/>
    <s v="live"/>
    <s v="combined soil,pumc,grav,rock"/>
    <s v="High"/>
    <s v="FS"/>
    <s v="Unseeded"/>
    <n v="0"/>
    <s v="F"/>
  </r>
  <r>
    <x v="17"/>
    <x v="3"/>
    <s v="entire"/>
    <n v="375"/>
    <n v="0"/>
    <n v="375"/>
    <n v="5000"/>
    <x v="3"/>
    <s v="live"/>
    <s v="Litter"/>
    <s v="High"/>
    <s v="FS"/>
    <s v="Unseeded"/>
    <n v="0"/>
    <s v="L"/>
  </r>
  <r>
    <x v="17"/>
    <x v="3"/>
    <s v="entire"/>
    <n v="68"/>
    <n v="135"/>
    <n v="203"/>
    <n v="5000"/>
    <x v="8"/>
    <s v="live"/>
    <s v="Bromus inermis"/>
    <s v="High"/>
    <s v="FS"/>
    <s v="Unseeded"/>
    <n v="2.7"/>
    <s v="G"/>
  </r>
  <r>
    <x v="17"/>
    <x v="3"/>
    <s v="entire"/>
    <n v="42"/>
    <n v="71"/>
    <n v="113"/>
    <n v="5000"/>
    <x v="4"/>
    <s v="live"/>
    <s v="Dead wood"/>
    <s v="High"/>
    <s v="FS"/>
    <s v="Unseeded"/>
    <n v="1.4200000000000002"/>
    <s v="L"/>
  </r>
  <r>
    <x v="17"/>
    <x v="3"/>
    <s v="entire"/>
    <n v="31"/>
    <n v="1326"/>
    <n v="1357"/>
    <n v="5000"/>
    <x v="11"/>
    <s v="live"/>
    <s v="Quercus gambellii"/>
    <s v="High"/>
    <s v="FS"/>
    <s v="Unseeded"/>
    <n v="26.52"/>
    <s v="S"/>
  </r>
  <r>
    <x v="17"/>
    <x v="3"/>
    <s v="entire"/>
    <n v="14"/>
    <n v="68"/>
    <n v="82"/>
    <n v="5000"/>
    <x v="141"/>
    <s v="live"/>
    <s v="Chrysopsis villosa"/>
    <s v="High"/>
    <s v="FS"/>
    <s v="Unseeded"/>
    <n v="1.3599999999999999"/>
    <s v="F"/>
  </r>
  <r>
    <x v="17"/>
    <x v="3"/>
    <s v="entire"/>
    <n v="11"/>
    <n v="15"/>
    <n v="26"/>
    <n v="5000"/>
    <x v="9"/>
    <s v="live"/>
    <s v="Tree root, exposed, living"/>
    <s v="High"/>
    <s v="FS"/>
    <s v="Unseeded"/>
    <n v="0.3"/>
    <s v="T"/>
  </r>
  <r>
    <x v="17"/>
    <x v="3"/>
    <s v="entire"/>
    <n v="10"/>
    <n v="148"/>
    <n v="158"/>
    <n v="5000"/>
    <x v="68"/>
    <s v="live"/>
    <s v="Rosa woodsii"/>
    <s v="High"/>
    <s v="FS"/>
    <s v="Unseeded"/>
    <n v="2.96"/>
    <s v="T"/>
  </r>
  <r>
    <x v="17"/>
    <x v="3"/>
    <s v="entire"/>
    <n v="3"/>
    <n v="0"/>
    <n v="3"/>
    <n v="5000"/>
    <x v="54"/>
    <s v="live"/>
    <s v="Moss"/>
    <s v="High"/>
    <s v="FS"/>
    <s v="Unseeded"/>
    <n v="0"/>
    <s v="C"/>
  </r>
  <r>
    <x v="17"/>
    <x v="3"/>
    <s v="entire"/>
    <n v="3"/>
    <n v="70"/>
    <n v="73"/>
    <n v="5000"/>
    <x v="45"/>
    <s v="live"/>
    <s v="Artemisia ludoviciana"/>
    <s v="High"/>
    <s v="FS"/>
    <s v="Unseeded"/>
    <n v="1.4000000000000001"/>
    <s v="F"/>
  </r>
  <r>
    <x v="17"/>
    <x v="3"/>
    <s v="entire"/>
    <n v="3"/>
    <n v="698"/>
    <n v="701"/>
    <n v="5000"/>
    <x v="22"/>
    <s v="live"/>
    <s v="Robinia neomexicana"/>
    <s v="High"/>
    <s v="FS"/>
    <s v="Unseeded"/>
    <n v="13.96"/>
    <s v="S"/>
  </r>
  <r>
    <x v="17"/>
    <x v="3"/>
    <s v="entire"/>
    <n v="0"/>
    <n v="2"/>
    <n v="2"/>
    <n v="5000"/>
    <x v="35"/>
    <s v="live"/>
    <s v="Carex spp."/>
    <s v="High"/>
    <s v="FS"/>
    <s v="Unseeded"/>
    <n v="0.04"/>
    <s v="G"/>
  </r>
  <r>
    <x v="17"/>
    <x v="3"/>
    <s v="entire"/>
    <n v="0"/>
    <n v="25"/>
    <n v="25"/>
    <n v="5000"/>
    <x v="21"/>
    <s v="live"/>
    <s v="Ceanothus fendleri"/>
    <s v="High"/>
    <s v="FS"/>
    <s v="Unseeded"/>
    <n v="0.5"/>
    <s v="U"/>
  </r>
  <r>
    <x v="17"/>
    <x v="3"/>
    <s v="entire"/>
    <n v="0"/>
    <n v="5"/>
    <n v="5"/>
    <n v="5000"/>
    <x v="71"/>
    <s v="dead"/>
    <s v="Carex spp."/>
    <s v="High"/>
    <s v="FS"/>
    <s v="Unseeded"/>
    <n v="0.1"/>
    <s v="G"/>
  </r>
  <r>
    <x v="17"/>
    <x v="4"/>
    <s v="entire"/>
    <n v="2463"/>
    <n v="0"/>
    <n v="2463"/>
    <n v="5000"/>
    <x v="47"/>
    <s v="live"/>
    <s v="Pumice soil"/>
    <s v="High"/>
    <s v="FS"/>
    <s v="Unseeded"/>
    <n v="0"/>
    <s v="B"/>
  </r>
  <r>
    <x v="17"/>
    <x v="4"/>
    <s v="entire"/>
    <n v="1468"/>
    <n v="16"/>
    <n v="1484"/>
    <n v="5000"/>
    <x v="3"/>
    <s v="live"/>
    <s v="Litter"/>
    <s v="High"/>
    <s v="FS"/>
    <s v="Unseeded"/>
    <n v="0.32"/>
    <s v="L"/>
  </r>
  <r>
    <x v="17"/>
    <x v="4"/>
    <s v="entire"/>
    <n v="521"/>
    <n v="0"/>
    <n v="521"/>
    <n v="5000"/>
    <x v="34"/>
    <s v="live"/>
    <s v="combined soil,pumc,grav,rock"/>
    <s v="High"/>
    <s v="FS"/>
    <s v="Unseeded"/>
    <n v="0"/>
    <s v="F"/>
  </r>
  <r>
    <x v="17"/>
    <x v="4"/>
    <s v="entire"/>
    <n v="298"/>
    <n v="709"/>
    <n v="1007"/>
    <n v="5000"/>
    <x v="8"/>
    <s v="live"/>
    <s v="Bromus inermis"/>
    <s v="High"/>
    <s v="FS"/>
    <s v="Unseeded"/>
    <n v="14.180000000000001"/>
    <s v="G"/>
  </r>
  <r>
    <x v="17"/>
    <x v="4"/>
    <s v="entire"/>
    <n v="75"/>
    <n v="2278"/>
    <n v="2353"/>
    <n v="5000"/>
    <x v="11"/>
    <s v="live"/>
    <s v="Quercus gambellii"/>
    <s v="High"/>
    <s v="FS"/>
    <s v="Unseeded"/>
    <n v="45.56"/>
    <s v="S"/>
  </r>
  <r>
    <x v="17"/>
    <x v="4"/>
    <s v="entire"/>
    <n v="53"/>
    <n v="0"/>
    <n v="53"/>
    <n v="5000"/>
    <x v="54"/>
    <s v="live"/>
    <s v="Moss"/>
    <s v="High"/>
    <s v="FS"/>
    <s v="Unseeded"/>
    <n v="0"/>
    <s v="C"/>
  </r>
  <r>
    <x v="17"/>
    <x v="4"/>
    <s v="entire"/>
    <n v="40"/>
    <n v="55"/>
    <n v="95"/>
    <n v="5000"/>
    <x v="4"/>
    <s v="live"/>
    <s v="Dead wood"/>
    <s v="High"/>
    <s v="FS"/>
    <s v="Unseeded"/>
    <n v="1.0999999999999999"/>
    <s v="L"/>
  </r>
  <r>
    <x v="17"/>
    <x v="4"/>
    <s v="entire"/>
    <n v="32"/>
    <n v="583"/>
    <n v="615"/>
    <n v="5000"/>
    <x v="41"/>
    <s v="live"/>
    <s v="Unidentified forb"/>
    <s v="High"/>
    <s v="FS"/>
    <s v="Unseeded"/>
    <n v="11.66"/>
    <s v="F"/>
  </r>
  <r>
    <x v="17"/>
    <x v="4"/>
    <s v="entire"/>
    <n v="17"/>
    <n v="911"/>
    <n v="928"/>
    <n v="5000"/>
    <x v="22"/>
    <s v="live"/>
    <s v="Robinia neomexicana"/>
    <s v="High"/>
    <s v="FS"/>
    <s v="Unseeded"/>
    <n v="18.22"/>
    <s v="S"/>
  </r>
  <r>
    <x v="17"/>
    <x v="4"/>
    <s v="entire"/>
    <n v="12"/>
    <n v="38"/>
    <n v="50"/>
    <n v="5000"/>
    <x v="32"/>
    <s v="live"/>
    <s v="Verbascum thapsus"/>
    <s v="High"/>
    <s v="FS"/>
    <s v="Unseeded"/>
    <n v="0.76"/>
    <s v="F"/>
  </r>
  <r>
    <x v="17"/>
    <x v="4"/>
    <s v="entire"/>
    <n v="9"/>
    <n v="225"/>
    <n v="234"/>
    <n v="5000"/>
    <x v="68"/>
    <s v="live"/>
    <s v="Rosa woodsii"/>
    <s v="High"/>
    <s v="FS"/>
    <s v="Unseeded"/>
    <n v="4.5"/>
    <s v="T"/>
  </r>
  <r>
    <x v="17"/>
    <x v="4"/>
    <s v="entire"/>
    <n v="5"/>
    <n v="21"/>
    <n v="26"/>
    <n v="5000"/>
    <x v="26"/>
    <s v="live"/>
    <s v="Unidentified grass"/>
    <s v="High"/>
    <s v="FS"/>
    <s v="Unseeded"/>
    <n v="0.42"/>
    <s v="G"/>
  </r>
  <r>
    <x v="17"/>
    <x v="4"/>
    <s v="entire"/>
    <n v="4"/>
    <n v="16"/>
    <n v="20"/>
    <n v="5000"/>
    <x v="11"/>
    <s v="dead"/>
    <s v="Quercus gambellii"/>
    <s v="High"/>
    <s v="FS"/>
    <s v="Unseeded"/>
    <n v="0.32"/>
    <s v="S"/>
  </r>
  <r>
    <x v="17"/>
    <x v="4"/>
    <s v="entire"/>
    <n v="3"/>
    <n v="0"/>
    <n v="3"/>
    <n v="5000"/>
    <x v="22"/>
    <s v="dead"/>
    <s v="Robinia neomexicana"/>
    <s v="High"/>
    <s v="FS"/>
    <s v="Unseeded"/>
    <n v="0"/>
    <s v="S"/>
  </r>
  <r>
    <x v="17"/>
    <x v="4"/>
    <s v="entire"/>
    <n v="0"/>
    <n v="19"/>
    <n v="19"/>
    <n v="5000"/>
    <x v="41"/>
    <s v="dead"/>
    <s v="Unidentified forb"/>
    <s v="High"/>
    <s v="FS"/>
    <s v="Unseeded"/>
    <n v="0.38"/>
    <s v="F"/>
  </r>
  <r>
    <x v="17"/>
    <x v="4"/>
    <s v="entire"/>
    <n v="0"/>
    <n v="2"/>
    <n v="2"/>
    <n v="5000"/>
    <x v="53"/>
    <s v="live"/>
    <s v="Unidentified subshrub"/>
    <s v="High"/>
    <s v="FS"/>
    <s v="Unseeded"/>
    <n v="0.04"/>
    <s v="U"/>
  </r>
  <r>
    <x v="17"/>
    <x v="4"/>
    <s v="entire"/>
    <n v="0"/>
    <n v="37"/>
    <n v="37"/>
    <n v="5000"/>
    <x v="141"/>
    <s v="live"/>
    <s v="Chrysopsis villosa"/>
    <s v="High"/>
    <s v="FS"/>
    <s v="Unseeded"/>
    <n v="0.74"/>
    <s v="F"/>
  </r>
  <r>
    <x v="17"/>
    <x v="5"/>
    <s v="entire"/>
    <n v="2288"/>
    <n v="0"/>
    <n v="2288"/>
    <n v="5001"/>
    <x v="47"/>
    <s v="live"/>
    <s v="Pumice soil"/>
    <s v="High"/>
    <s v="FS"/>
    <s v="Unseeded"/>
    <n v="0"/>
    <s v="B"/>
  </r>
  <r>
    <x v="17"/>
    <x v="5"/>
    <s v="entire"/>
    <n v="1811"/>
    <n v="1"/>
    <n v="1812"/>
    <n v="5001"/>
    <x v="3"/>
    <s v="live"/>
    <s v="Litter"/>
    <s v="High"/>
    <s v="FS"/>
    <s v="Unseeded"/>
    <n v="1.9996000799840031E-2"/>
    <s v="L"/>
  </r>
  <r>
    <x v="17"/>
    <x v="5"/>
    <s v="entire"/>
    <n v="424"/>
    <n v="0"/>
    <n v="424"/>
    <n v="5001"/>
    <x v="34"/>
    <s v="live"/>
    <s v="combined soil,pumc,grav,rock"/>
    <s v="High"/>
    <s v="FS"/>
    <s v="Unseeded"/>
    <n v="0"/>
    <s v="F"/>
  </r>
  <r>
    <x v="17"/>
    <x v="5"/>
    <s v="entire"/>
    <n v="158"/>
    <n v="22"/>
    <n v="180"/>
    <n v="5001"/>
    <x v="4"/>
    <s v="live"/>
    <s v="Dead wood"/>
    <s v="High"/>
    <s v="FS"/>
    <s v="Unseeded"/>
    <n v="0.43991201759648074"/>
    <s v="L"/>
  </r>
  <r>
    <x v="17"/>
    <x v="5"/>
    <s v="entire"/>
    <n v="119"/>
    <n v="0"/>
    <n v="119"/>
    <n v="5001"/>
    <x v="54"/>
    <s v="live"/>
    <s v="Moss"/>
    <s v="High"/>
    <s v="FS"/>
    <s v="Unseeded"/>
    <n v="0"/>
    <s v="C"/>
  </r>
  <r>
    <x v="17"/>
    <x v="5"/>
    <s v="entire"/>
    <n v="51"/>
    <n v="264"/>
    <n v="315"/>
    <n v="5001"/>
    <x v="81"/>
    <s v="live"/>
    <s v="Heterotheca villosa"/>
    <s v="High"/>
    <s v="FS"/>
    <s v="Unseeded"/>
    <n v="5.2789442111577687"/>
    <s v="F"/>
  </r>
  <r>
    <x v="17"/>
    <x v="5"/>
    <s v="entire"/>
    <n v="46"/>
    <n v="0"/>
    <n v="46"/>
    <n v="5001"/>
    <x v="100"/>
    <s v="live"/>
    <s v="Cryptogam"/>
    <s v="High"/>
    <s v="FS"/>
    <s v="Unseeded"/>
    <n v="0"/>
    <s v="C"/>
  </r>
  <r>
    <x v="17"/>
    <x v="5"/>
    <s v="entire"/>
    <n v="41"/>
    <n v="0"/>
    <n v="41"/>
    <n v="5001"/>
    <x v="2"/>
    <s v="dead"/>
    <s v="Pinus ponderosa"/>
    <s v="High"/>
    <s v="FS"/>
    <s v="Unseeded"/>
    <n v="0"/>
    <s v="T"/>
  </r>
  <r>
    <x v="17"/>
    <x v="5"/>
    <s v="entire"/>
    <n v="24"/>
    <n v="2125"/>
    <n v="2149"/>
    <n v="5001"/>
    <x v="11"/>
    <s v="live"/>
    <s v="Quercus gambellii"/>
    <s v="High"/>
    <s v="FS"/>
    <s v="Unseeded"/>
    <n v="42.49150169966007"/>
    <s v="S"/>
  </r>
  <r>
    <x v="17"/>
    <x v="5"/>
    <s v="entire"/>
    <n v="14"/>
    <n v="74"/>
    <n v="88"/>
    <n v="5001"/>
    <x v="71"/>
    <s v="live"/>
    <s v="Carex spp."/>
    <s v="High"/>
    <s v="FS"/>
    <s v="Unseeded"/>
    <n v="1.4797040591881625"/>
    <s v="G"/>
  </r>
  <r>
    <x v="17"/>
    <x v="5"/>
    <s v="entire"/>
    <n v="8"/>
    <n v="818"/>
    <n v="826"/>
    <n v="5001"/>
    <x v="22"/>
    <s v="live"/>
    <s v="Robinia neomexicana"/>
    <s v="High"/>
    <s v="FS"/>
    <s v="Unseeded"/>
    <n v="16.356728654269144"/>
    <s v="S"/>
  </r>
  <r>
    <x v="17"/>
    <x v="5"/>
    <s v="entire"/>
    <n v="6"/>
    <n v="807"/>
    <n v="813"/>
    <n v="5001"/>
    <x v="8"/>
    <s v="live"/>
    <s v="Bromus inermis"/>
    <s v="High"/>
    <s v="FS"/>
    <s v="Unseeded"/>
    <n v="16.136772645470906"/>
    <s v="G"/>
  </r>
  <r>
    <x v="17"/>
    <x v="5"/>
    <s v="entire"/>
    <n v="4"/>
    <n v="67"/>
    <n v="71"/>
    <n v="5001"/>
    <x v="45"/>
    <s v="live"/>
    <s v="Artemisia ludoviciana"/>
    <s v="High"/>
    <s v="FS"/>
    <s v="Unseeded"/>
    <n v="1.3397320535892823"/>
    <s v="F"/>
  </r>
  <r>
    <x v="17"/>
    <x v="5"/>
    <s v="entire"/>
    <n v="4"/>
    <n v="191"/>
    <n v="195"/>
    <n v="5001"/>
    <x v="68"/>
    <s v="live"/>
    <s v="Rosa woodsii"/>
    <s v="High"/>
    <s v="FS"/>
    <s v="Unseeded"/>
    <n v="3.8192361527694461"/>
    <s v="T"/>
  </r>
  <r>
    <x v="17"/>
    <x v="5"/>
    <s v="entire"/>
    <n v="3"/>
    <n v="121"/>
    <n v="124"/>
    <n v="5001"/>
    <x v="57"/>
    <s v="live"/>
    <s v="Viguiera multiflora"/>
    <s v="High"/>
    <s v="FS"/>
    <s v="Unseeded"/>
    <n v="2.4195160967806437"/>
    <s v="F"/>
  </r>
  <r>
    <x v="17"/>
    <x v="5"/>
    <s v="entire"/>
    <n v="0"/>
    <n v="134"/>
    <n v="134"/>
    <n v="5001"/>
    <x v="22"/>
    <s v="dead"/>
    <s v="Robinia neomexicana"/>
    <s v="High"/>
    <s v="FS"/>
    <s v="Unseeded"/>
    <n v="2.6794641071785645"/>
    <s v="S"/>
  </r>
  <r>
    <x v="17"/>
    <x v="5"/>
    <s v="entire"/>
    <n v="0"/>
    <n v="13"/>
    <n v="13"/>
    <n v="5001"/>
    <x v="132"/>
    <s v="live"/>
    <s v="Aster sp."/>
    <s v="High"/>
    <s v="FS"/>
    <s v="Unseeded"/>
    <n v="0.25994801039792043"/>
    <s v="F"/>
  </r>
  <r>
    <x v="17"/>
    <x v="5"/>
    <s v="entire"/>
    <n v="0"/>
    <n v="6"/>
    <n v="6"/>
    <n v="5001"/>
    <x v="55"/>
    <s v="live"/>
    <s v="Cirsium neomexicanum"/>
    <s v="High"/>
    <s v="FS"/>
    <s v="Unseeded"/>
    <n v="0.11997600479904018"/>
    <s v="F"/>
  </r>
  <r>
    <x v="17"/>
    <x v="5"/>
    <s v="entire"/>
    <n v="0"/>
    <n v="4"/>
    <n v="4"/>
    <n v="5001"/>
    <x v="44"/>
    <s v="live"/>
    <s v="Bahia dissecta"/>
    <s v="High"/>
    <s v="FS"/>
    <s v="Unseeded"/>
    <n v="7.9984003199360124E-2"/>
    <s v="F"/>
  </r>
  <r>
    <x v="17"/>
    <x v="5"/>
    <s v="entire"/>
    <n v="0"/>
    <n v="8"/>
    <n v="8"/>
    <n v="5001"/>
    <x v="102"/>
    <s v="live"/>
    <s v="Koeleria cristata"/>
    <s v="High"/>
    <s v="FS"/>
    <s v="Unseeded"/>
    <n v="0.15996800639872025"/>
    <s v="G"/>
  </r>
  <r>
    <x v="17"/>
    <x v="5"/>
    <s v="entire"/>
    <n v="0"/>
    <n v="49"/>
    <n v="49"/>
    <n v="5001"/>
    <x v="68"/>
    <s v="dead"/>
    <s v="Rosa woodsii"/>
    <s v="High"/>
    <s v="FS"/>
    <s v="Unseeded"/>
    <n v="0.97980403919216164"/>
    <s v="T"/>
  </r>
  <r>
    <x v="17"/>
    <x v="5"/>
    <s v="entire"/>
    <n v="0"/>
    <n v="6"/>
    <n v="6"/>
    <n v="5001"/>
    <x v="32"/>
    <s v="dead"/>
    <s v="Verbascum thapsus"/>
    <s v="High"/>
    <s v="FS"/>
    <s v="Unseeded"/>
    <n v="0.11997600479904018"/>
    <s v="F"/>
  </r>
  <r>
    <x v="17"/>
    <x v="5"/>
    <s v="entire"/>
    <n v="0"/>
    <n v="1"/>
    <n v="1"/>
    <n v="5001"/>
    <x v="32"/>
    <s v="live"/>
    <s v="Verbascum thapsus"/>
    <s v="High"/>
    <s v="FS"/>
    <s v="Unseeded"/>
    <n v="1.9996000799840031E-2"/>
    <s v="F"/>
  </r>
  <r>
    <x v="18"/>
    <x v="0"/>
    <s v="entire"/>
    <n v="2585"/>
    <n v="0"/>
    <n v="2585"/>
    <n v="5000"/>
    <x v="0"/>
    <s v="live"/>
    <s v="Gravel"/>
    <s v="Mod"/>
    <s v="FS"/>
    <s v="Seeded"/>
    <n v="0"/>
    <s v="B"/>
  </r>
  <r>
    <x v="18"/>
    <x v="0"/>
    <s v="entire"/>
    <n v="2185"/>
    <n v="0"/>
    <n v="2185"/>
    <n v="5000"/>
    <x v="3"/>
    <s v="live"/>
    <s v="Litter"/>
    <s v="Mod"/>
    <s v="FS"/>
    <s v="Seeded"/>
    <n v="0"/>
    <s v="L"/>
  </r>
  <r>
    <x v="18"/>
    <x v="0"/>
    <s v="entire"/>
    <n v="97"/>
    <n v="0"/>
    <n v="97"/>
    <n v="5000"/>
    <x v="4"/>
    <s v="live"/>
    <s v="Dead wood"/>
    <s v="Mod"/>
    <s v="FS"/>
    <s v="Seeded"/>
    <n v="0"/>
    <s v="L"/>
  </r>
  <r>
    <x v="18"/>
    <x v="0"/>
    <s v="entire"/>
    <n v="55"/>
    <n v="0"/>
    <n v="55"/>
    <n v="5000"/>
    <x v="27"/>
    <s v="live"/>
    <s v="Animal feces"/>
    <s v="Mod"/>
    <s v="FS"/>
    <s v="Seeded"/>
    <n v="0"/>
    <s v="L"/>
  </r>
  <r>
    <x v="18"/>
    <x v="0"/>
    <s v="entire"/>
    <n v="36"/>
    <n v="0"/>
    <n v="36"/>
    <n v="5000"/>
    <x v="54"/>
    <s v="live"/>
    <s v="Moss"/>
    <s v="Mod"/>
    <s v="FS"/>
    <s v="Seeded"/>
    <n v="0"/>
    <s v="C"/>
  </r>
  <r>
    <x v="18"/>
    <x v="0"/>
    <s v="entire"/>
    <n v="21"/>
    <n v="0"/>
    <n v="21"/>
    <n v="5000"/>
    <x v="2"/>
    <s v="dead"/>
    <s v="Pinus ponderosa"/>
    <s v="Mod"/>
    <s v="FS"/>
    <s v="Seeded"/>
    <n v="0"/>
    <s v="T"/>
  </r>
  <r>
    <x v="18"/>
    <x v="0"/>
    <s v="entire"/>
    <n v="15"/>
    <n v="785"/>
    <n v="800"/>
    <n v="5000"/>
    <x v="7"/>
    <s v="live"/>
    <s v="Lolium multiflorum"/>
    <s v="Mod"/>
    <s v="FS"/>
    <s v="Seeded"/>
    <n v="15.7"/>
    <s v="G"/>
  </r>
  <r>
    <x v="18"/>
    <x v="0"/>
    <s v="entire"/>
    <n v="4"/>
    <n v="152"/>
    <n v="156"/>
    <n v="5000"/>
    <x v="13"/>
    <s v="live"/>
    <s v="Carex spp."/>
    <s v="Mod"/>
    <s v="FS"/>
    <s v="Seeded"/>
    <n v="3.04"/>
    <s v="G"/>
  </r>
  <r>
    <x v="18"/>
    <x v="0"/>
    <s v="entire"/>
    <n v="2"/>
    <n v="206"/>
    <n v="208"/>
    <n v="5000"/>
    <x v="10"/>
    <s v="live"/>
    <s v="Elymus trachycaulum"/>
    <s v="Mod"/>
    <s v="FS"/>
    <s v="Seeded"/>
    <n v="4.12"/>
    <s v="G"/>
  </r>
  <r>
    <x v="18"/>
    <x v="0"/>
    <s v="entire"/>
    <n v="0"/>
    <n v="2"/>
    <n v="2"/>
    <n v="5000"/>
    <x v="7"/>
    <s v="dead"/>
    <s v="Lolium multiflorum"/>
    <s v="Mod"/>
    <s v="FS"/>
    <s v="Seeded"/>
    <n v="0.04"/>
    <s v="G"/>
  </r>
  <r>
    <x v="18"/>
    <x v="0"/>
    <s v="entire"/>
    <n v="0"/>
    <n v="67"/>
    <n v="67"/>
    <n v="5000"/>
    <x v="65"/>
    <s v="live"/>
    <s v="Lolium perenne"/>
    <s v="Mod"/>
    <s v="FS"/>
    <s v="Seeded"/>
    <n v="1.34"/>
    <s v="G"/>
  </r>
  <r>
    <x v="18"/>
    <x v="0"/>
    <s v="entire"/>
    <n v="0"/>
    <n v="11"/>
    <n v="11"/>
    <n v="5000"/>
    <x v="19"/>
    <s v="live"/>
    <s v="Lithospermum multiflorum"/>
    <s v="Mod"/>
    <s v="FS"/>
    <s v="Seeded"/>
    <n v="0.22"/>
    <s v="F"/>
  </r>
  <r>
    <x v="18"/>
    <x v="0"/>
    <s v="entire"/>
    <n v="0"/>
    <n v="23"/>
    <n v="23"/>
    <n v="5000"/>
    <x v="87"/>
    <s v="live"/>
    <s v="Arenaria confusa"/>
    <s v="Mod"/>
    <s v="FS"/>
    <s v="Seeded"/>
    <n v="0.45999999999999996"/>
    <s v="F"/>
  </r>
  <r>
    <x v="18"/>
    <x v="0"/>
    <s v="entire"/>
    <n v="0"/>
    <n v="248"/>
    <n v="248"/>
    <n v="5000"/>
    <x v="5"/>
    <s v="live"/>
    <s v="bromus carinatus"/>
    <s v="Mod"/>
    <s v="FS"/>
    <s v="Seeded"/>
    <n v="4.96"/>
    <s v="G"/>
  </r>
  <r>
    <x v="18"/>
    <x v="0"/>
    <s v="entire"/>
    <n v="0"/>
    <n v="73"/>
    <n v="73"/>
    <n v="5000"/>
    <x v="11"/>
    <s v="live"/>
    <s v="Quercus gambellii"/>
    <s v="Mod"/>
    <s v="FS"/>
    <s v="Seeded"/>
    <n v="1.46"/>
    <s v="S"/>
  </r>
  <r>
    <x v="18"/>
    <x v="0"/>
    <s v="entire"/>
    <n v="0"/>
    <n v="3"/>
    <n v="3"/>
    <n v="5000"/>
    <x v="8"/>
    <s v="live"/>
    <s v="Bromus inermis"/>
    <s v="Mod"/>
    <s v="FS"/>
    <s v="Seeded"/>
    <n v="0.06"/>
    <s v="G"/>
  </r>
  <r>
    <x v="18"/>
    <x v="0"/>
    <s v="entire"/>
    <n v="0"/>
    <n v="3"/>
    <n v="3"/>
    <n v="5000"/>
    <x v="14"/>
    <s v="live"/>
    <s v="Unidentified grass"/>
    <s v="Mod"/>
    <s v="FS"/>
    <s v="Seeded"/>
    <n v="0.06"/>
    <s v="G"/>
  </r>
  <r>
    <x v="18"/>
    <x v="0"/>
    <s v="entire"/>
    <n v="0"/>
    <n v="4"/>
    <n v="4"/>
    <n v="5000"/>
    <x v="93"/>
    <s v="live"/>
    <s v="Allium cernuum"/>
    <s v="Mod"/>
    <s v="FS"/>
    <s v="Seeded"/>
    <n v="0.08"/>
    <s v="F"/>
  </r>
  <r>
    <x v="18"/>
    <x v="0"/>
    <s v="entire"/>
    <n v="0"/>
    <n v="4"/>
    <n v="4"/>
    <n v="5000"/>
    <x v="175"/>
    <s v="live"/>
    <s v="Phleum pratense"/>
    <s v="Mod"/>
    <s v="FS"/>
    <s v="Seeded"/>
    <n v="0.08"/>
    <s v="G"/>
  </r>
  <r>
    <x v="18"/>
    <x v="0"/>
    <s v="entire"/>
    <n v="0"/>
    <n v="31"/>
    <n v="31"/>
    <n v="5000"/>
    <x v="41"/>
    <s v="live"/>
    <s v="Unidentified forb"/>
    <s v="Mod"/>
    <s v="FS"/>
    <s v="Seeded"/>
    <n v="0.62"/>
    <s v="F"/>
  </r>
  <r>
    <x v="18"/>
    <x v="0"/>
    <s v="entire"/>
    <n v="0"/>
    <n v="17"/>
    <n v="17"/>
    <n v="5000"/>
    <x v="73"/>
    <s v="live"/>
    <s v="Bromus tectorum"/>
    <s v="Mod"/>
    <s v="FS"/>
    <s v="Seeded"/>
    <n v="0.33999999999999997"/>
    <s v="G"/>
  </r>
  <r>
    <x v="18"/>
    <x v="1"/>
    <s v="entire"/>
    <n v="3119"/>
    <n v="0"/>
    <n v="3119"/>
    <n v="5000"/>
    <x v="3"/>
    <s v="live"/>
    <s v="Litter"/>
    <s v="Mod"/>
    <s v="FS"/>
    <s v="Seeded"/>
    <n v="0"/>
    <s v="L"/>
  </r>
  <r>
    <x v="18"/>
    <x v="1"/>
    <s v="entire"/>
    <n v="1470"/>
    <n v="0"/>
    <n v="1470"/>
    <n v="5000"/>
    <x v="0"/>
    <s v="live"/>
    <s v="Gravel"/>
    <s v="Mod"/>
    <s v="FS"/>
    <s v="Seeded"/>
    <n v="0"/>
    <s v="B"/>
  </r>
  <r>
    <x v="18"/>
    <x v="1"/>
    <s v="entire"/>
    <n v="74"/>
    <n v="0"/>
    <n v="74"/>
    <n v="5000"/>
    <x v="27"/>
    <s v="live"/>
    <s v="Animal feces"/>
    <s v="Mod"/>
    <s v="FS"/>
    <s v="Seeded"/>
    <n v="0"/>
    <s v="L"/>
  </r>
  <r>
    <x v="18"/>
    <x v="1"/>
    <s v="entire"/>
    <n v="67"/>
    <n v="0"/>
    <n v="67"/>
    <n v="5000"/>
    <x v="54"/>
    <s v="live"/>
    <s v="Moss"/>
    <s v="Mod"/>
    <s v="FS"/>
    <s v="Seeded"/>
    <n v="0"/>
    <s v="C"/>
  </r>
  <r>
    <x v="18"/>
    <x v="1"/>
    <s v="entire"/>
    <n v="48"/>
    <n v="31"/>
    <n v="79"/>
    <n v="5000"/>
    <x v="4"/>
    <s v="live"/>
    <s v="Dead wood"/>
    <s v="Mod"/>
    <s v="FS"/>
    <s v="Seeded"/>
    <n v="0.62"/>
    <s v="L"/>
  </r>
  <r>
    <x v="18"/>
    <x v="1"/>
    <s v="entire"/>
    <n v="41"/>
    <n v="421"/>
    <n v="462"/>
    <n v="5000"/>
    <x v="10"/>
    <s v="live"/>
    <s v="Elymus trachycaulum"/>
    <s v="Mod"/>
    <s v="FS"/>
    <s v="Seeded"/>
    <n v="8.42"/>
    <s v="G"/>
  </r>
  <r>
    <x v="18"/>
    <x v="1"/>
    <s v="entire"/>
    <n v="40"/>
    <n v="0"/>
    <n v="40"/>
    <n v="5000"/>
    <x v="1"/>
    <s v="live"/>
    <s v="Soil"/>
    <s v="Mod"/>
    <s v="FS"/>
    <s v="Seeded"/>
    <n v="0"/>
    <s v="B"/>
  </r>
  <r>
    <x v="18"/>
    <x v="1"/>
    <s v="entire"/>
    <n v="29"/>
    <n v="153"/>
    <n v="182"/>
    <n v="5000"/>
    <x v="5"/>
    <s v="live"/>
    <s v="bromus carinatus"/>
    <s v="Mod"/>
    <s v="FS"/>
    <s v="Seeded"/>
    <n v="3.06"/>
    <s v="G"/>
  </r>
  <r>
    <x v="18"/>
    <x v="1"/>
    <s v="entire"/>
    <n v="25"/>
    <n v="0"/>
    <n v="25"/>
    <n v="5000"/>
    <x v="2"/>
    <s v="dead"/>
    <s v="Pinus ponderosa"/>
    <s v="Mod"/>
    <s v="FS"/>
    <s v="Seeded"/>
    <n v="0"/>
    <s v="T"/>
  </r>
  <r>
    <x v="18"/>
    <x v="1"/>
    <s v="entire"/>
    <n v="22"/>
    <n v="160"/>
    <n v="182"/>
    <n v="5000"/>
    <x v="7"/>
    <s v="live"/>
    <s v="Lolium multiflorum"/>
    <s v="Mod"/>
    <s v="FS"/>
    <s v="Seeded"/>
    <n v="3.2"/>
    <s v="G"/>
  </r>
  <r>
    <x v="18"/>
    <x v="1"/>
    <s v="entire"/>
    <n v="20"/>
    <n v="230"/>
    <n v="250"/>
    <n v="5000"/>
    <x v="13"/>
    <s v="live"/>
    <s v="Carex spp."/>
    <s v="Mod"/>
    <s v="FS"/>
    <s v="Seeded"/>
    <n v="4.5999999999999996"/>
    <s v="G"/>
  </r>
  <r>
    <x v="18"/>
    <x v="1"/>
    <s v="entire"/>
    <n v="11"/>
    <n v="0"/>
    <n v="11"/>
    <n v="5000"/>
    <x v="6"/>
    <s v="live"/>
    <s v="Rock"/>
    <s v="Mod"/>
    <s v="FS"/>
    <s v="Seeded"/>
    <n v="0"/>
    <s v="B"/>
  </r>
  <r>
    <x v="18"/>
    <x v="1"/>
    <s v="entire"/>
    <n v="10"/>
    <n v="369"/>
    <n v="379"/>
    <n v="5000"/>
    <x v="7"/>
    <s v="dead"/>
    <s v="Lolium multiflorum"/>
    <s v="Mod"/>
    <s v="FS"/>
    <s v="Seeded"/>
    <n v="7.3800000000000008"/>
    <s v="G"/>
  </r>
  <r>
    <x v="18"/>
    <x v="1"/>
    <s v="entire"/>
    <n v="5"/>
    <n v="32"/>
    <n v="37"/>
    <n v="5000"/>
    <x v="37"/>
    <s v="live"/>
    <s v="Bouteloua curtipendula"/>
    <s v="Mod"/>
    <s v="FS"/>
    <s v="Seeded"/>
    <n v="0.64"/>
    <s v="G"/>
  </r>
  <r>
    <x v="18"/>
    <x v="1"/>
    <s v="entire"/>
    <n v="5"/>
    <n v="0"/>
    <n v="5"/>
    <n v="5000"/>
    <x v="26"/>
    <s v="live"/>
    <s v="Unidentified grass"/>
    <s v="Mod"/>
    <s v="FS"/>
    <s v="Seeded"/>
    <n v="0"/>
    <s v="G"/>
  </r>
  <r>
    <x v="18"/>
    <x v="1"/>
    <s v="entire"/>
    <n v="5"/>
    <n v="85"/>
    <n v="90"/>
    <n v="5000"/>
    <x v="8"/>
    <s v="live"/>
    <s v="Bromus inermis"/>
    <s v="Mod"/>
    <s v="FS"/>
    <s v="Seeded"/>
    <n v="1.7000000000000002"/>
    <s v="G"/>
  </r>
  <r>
    <x v="18"/>
    <x v="1"/>
    <s v="entire"/>
    <n v="5"/>
    <n v="52"/>
    <n v="57"/>
    <n v="5000"/>
    <x v="73"/>
    <s v="dead"/>
    <s v="Bromus tectorum"/>
    <s v="Mod"/>
    <s v="FS"/>
    <s v="Seeded"/>
    <n v="1.04"/>
    <s v="G"/>
  </r>
  <r>
    <x v="18"/>
    <x v="1"/>
    <s v="entire"/>
    <n v="2"/>
    <n v="9"/>
    <n v="11"/>
    <n v="5000"/>
    <x v="5"/>
    <s v="dead"/>
    <s v="bromus carinatus"/>
    <s v="Mod"/>
    <s v="FS"/>
    <s v="Seeded"/>
    <n v="0.18"/>
    <s v="G"/>
  </r>
  <r>
    <x v="18"/>
    <x v="1"/>
    <s v="entire"/>
    <n v="1"/>
    <n v="4"/>
    <n v="5"/>
    <n v="5000"/>
    <x v="86"/>
    <s v="live"/>
    <s v="Fungus"/>
    <s v="Mod"/>
    <s v="FS"/>
    <s v="Seeded"/>
    <n v="0.08"/>
    <s v="M"/>
  </r>
  <r>
    <x v="18"/>
    <x v="1"/>
    <s v="entire"/>
    <n v="1"/>
    <n v="45"/>
    <n v="46"/>
    <n v="5000"/>
    <x v="30"/>
    <s v="live"/>
    <s v="Conyza canadensis"/>
    <s v="Mod"/>
    <s v="FS"/>
    <s v="Seeded"/>
    <n v="0.89999999999999991"/>
    <s v="F"/>
  </r>
  <r>
    <x v="18"/>
    <x v="1"/>
    <s v="entire"/>
    <n v="0"/>
    <n v="2"/>
    <n v="2"/>
    <n v="5000"/>
    <x v="77"/>
    <s v="live"/>
    <s v="Taraxacum officinale"/>
    <s v="Mod"/>
    <s v="FS"/>
    <s v="Seeded"/>
    <n v="0.04"/>
    <s v="F"/>
  </r>
  <r>
    <x v="18"/>
    <x v="1"/>
    <s v="entire"/>
    <n v="0"/>
    <n v="38"/>
    <n v="38"/>
    <n v="5000"/>
    <x v="87"/>
    <s v="live"/>
    <s v="Arenaria confusa"/>
    <s v="Mod"/>
    <s v="FS"/>
    <s v="Seeded"/>
    <n v="0.76"/>
    <s v="F"/>
  </r>
  <r>
    <x v="18"/>
    <x v="1"/>
    <s v="entire"/>
    <n v="0"/>
    <n v="127"/>
    <n v="127"/>
    <n v="5000"/>
    <x v="11"/>
    <s v="live"/>
    <s v="Quercus gambellii"/>
    <s v="Mod"/>
    <s v="FS"/>
    <s v="Seeded"/>
    <n v="2.54"/>
    <s v="S"/>
  </r>
  <r>
    <x v="18"/>
    <x v="1"/>
    <s v="entire"/>
    <n v="0"/>
    <n v="1"/>
    <n v="1"/>
    <n v="5000"/>
    <x v="93"/>
    <s v="live"/>
    <s v="Allium cernuum"/>
    <s v="Mod"/>
    <s v="FS"/>
    <s v="Seeded"/>
    <n v="0.02"/>
    <s v="F"/>
  </r>
  <r>
    <x v="18"/>
    <x v="1"/>
    <s v="entire"/>
    <n v="0"/>
    <n v="3"/>
    <n v="3"/>
    <n v="5000"/>
    <x v="21"/>
    <s v="live"/>
    <s v="Ceanothus fendleri"/>
    <s v="Mod"/>
    <s v="FS"/>
    <s v="Seeded"/>
    <n v="0.06"/>
    <s v="U"/>
  </r>
  <r>
    <x v="18"/>
    <x v="1"/>
    <s v="entire"/>
    <n v="0"/>
    <n v="13"/>
    <n v="13"/>
    <n v="5000"/>
    <x v="23"/>
    <s v="live"/>
    <s v="Conyza schiedeana"/>
    <s v="Mod"/>
    <s v="FS"/>
    <s v="Seeded"/>
    <n v="0.26"/>
    <s v="F"/>
  </r>
  <r>
    <x v="18"/>
    <x v="2"/>
    <s v="entire"/>
    <n v="3082"/>
    <n v="0"/>
    <n v="3082"/>
    <n v="5000"/>
    <x v="3"/>
    <s v="live"/>
    <s v="Litter"/>
    <s v="Mod"/>
    <s v="FS"/>
    <s v="Seeded"/>
    <n v="0"/>
    <s v="L"/>
  </r>
  <r>
    <x v="18"/>
    <x v="2"/>
    <s v="entire"/>
    <n v="692"/>
    <n v="0"/>
    <n v="692"/>
    <n v="5000"/>
    <x v="34"/>
    <s v="live"/>
    <s v="combined soil,cryp,pumc,grav,rock"/>
    <s v="Mod"/>
    <s v="FS"/>
    <s v="Seeded"/>
    <n v="0"/>
    <s v="B"/>
  </r>
  <r>
    <x v="18"/>
    <x v="2"/>
    <s v="entire"/>
    <n v="580"/>
    <n v="258"/>
    <n v="838"/>
    <n v="5000"/>
    <x v="4"/>
    <s v="live"/>
    <s v="Dead wood"/>
    <s v="Mod"/>
    <s v="FS"/>
    <s v="Seeded"/>
    <n v="5.16"/>
    <s v="L"/>
  </r>
  <r>
    <x v="18"/>
    <x v="2"/>
    <s v="entire"/>
    <n v="432"/>
    <n v="2207"/>
    <n v="2639"/>
    <n v="5000"/>
    <x v="8"/>
    <s v="live"/>
    <s v="Bromus inermis"/>
    <s v="Mod"/>
    <s v="FS"/>
    <s v="Seeded"/>
    <n v="44.14"/>
    <s v="G"/>
  </r>
  <r>
    <x v="18"/>
    <x v="2"/>
    <s v="entire"/>
    <n v="94"/>
    <n v="628"/>
    <n v="722"/>
    <n v="5000"/>
    <x v="37"/>
    <s v="live"/>
    <s v="Bouteloua curtipendula"/>
    <s v="Mod"/>
    <s v="FS"/>
    <s v="Seeded"/>
    <n v="12.559999999999999"/>
    <s v="G"/>
  </r>
  <r>
    <x v="18"/>
    <x v="2"/>
    <s v="entire"/>
    <n v="57"/>
    <n v="194"/>
    <n v="251"/>
    <n v="5000"/>
    <x v="12"/>
    <s v="live"/>
    <s v="Muhlenbergia montana"/>
    <s v="Mod"/>
    <s v="FS"/>
    <s v="Seeded"/>
    <n v="3.88"/>
    <s v="G"/>
  </r>
  <r>
    <x v="18"/>
    <x v="2"/>
    <s v="entire"/>
    <n v="31"/>
    <n v="314"/>
    <n v="345"/>
    <n v="5000"/>
    <x v="35"/>
    <s v="live"/>
    <s v="Carex spp."/>
    <s v="Mod"/>
    <s v="FS"/>
    <s v="Seeded"/>
    <n v="6.2799999999999994"/>
    <s v="G"/>
  </r>
  <r>
    <x v="18"/>
    <x v="2"/>
    <s v="entire"/>
    <n v="25"/>
    <n v="278"/>
    <n v="303"/>
    <n v="5000"/>
    <x v="102"/>
    <s v="live"/>
    <s v="Koeleria cristata"/>
    <s v="Mod"/>
    <s v="FS"/>
    <s v="Seeded"/>
    <n v="5.56"/>
    <s v="G"/>
  </r>
  <r>
    <x v="18"/>
    <x v="2"/>
    <s v="entire"/>
    <n v="7"/>
    <n v="0"/>
    <n v="7"/>
    <n v="5000"/>
    <x v="76"/>
    <s v="live"/>
    <s v="Antennaria parvifolia"/>
    <s v="Mod"/>
    <s v="FS"/>
    <s v="Seeded"/>
    <n v="0"/>
    <s v="F"/>
  </r>
  <r>
    <x v="18"/>
    <x v="2"/>
    <s v="entire"/>
    <n v="0"/>
    <n v="42"/>
    <n v="42"/>
    <n v="5000"/>
    <x v="67"/>
    <s v="live"/>
    <s v="Achillea millefolium"/>
    <s v="Mod"/>
    <s v="FS"/>
    <s v="Seeded"/>
    <n v="0.84"/>
    <s v="F"/>
  </r>
  <r>
    <x v="18"/>
    <x v="2"/>
    <s v="entire"/>
    <n v="0"/>
    <n v="195"/>
    <n v="195"/>
    <n v="5000"/>
    <x v="66"/>
    <s v="live"/>
    <s v="Schizachyrium scoparius"/>
    <s v="Mod"/>
    <s v="FS"/>
    <s v="Seeded"/>
    <n v="3.9"/>
    <s v="G"/>
  </r>
  <r>
    <x v="18"/>
    <x v="2"/>
    <s v="entire"/>
    <n v="0"/>
    <n v="386"/>
    <n v="386"/>
    <n v="5000"/>
    <x v="89"/>
    <s v="live"/>
    <s v="Aristida spp."/>
    <s v="Mod"/>
    <s v="FS"/>
    <s v="Seeded"/>
    <n v="7.7200000000000006"/>
    <s v="G"/>
  </r>
  <r>
    <x v="18"/>
    <x v="2"/>
    <s v="entire"/>
    <n v="0"/>
    <n v="41"/>
    <n v="41"/>
    <n v="5000"/>
    <x v="22"/>
    <s v="live"/>
    <s v="Robinia neomexicana"/>
    <s v="Mod"/>
    <s v="FS"/>
    <s v="Seeded"/>
    <n v="0.82000000000000006"/>
    <s v="S"/>
  </r>
  <r>
    <x v="18"/>
    <x v="2"/>
    <s v="entire"/>
    <n v="0"/>
    <n v="60"/>
    <n v="60"/>
    <n v="5000"/>
    <x v="19"/>
    <s v="live"/>
    <s v="Lithospermum multiflorum"/>
    <s v="Mod"/>
    <s v="FS"/>
    <s v="Seeded"/>
    <n v="1.2"/>
    <s v="F"/>
  </r>
  <r>
    <x v="18"/>
    <x v="2"/>
    <s v="entire"/>
    <n v="0"/>
    <n v="207"/>
    <n v="207"/>
    <n v="5000"/>
    <x v="21"/>
    <s v="live"/>
    <s v="Ceanothus fendleri"/>
    <s v="Mod"/>
    <s v="FS"/>
    <s v="Seeded"/>
    <n v="4.1399999999999997"/>
    <s v="U"/>
  </r>
  <r>
    <x v="18"/>
    <x v="2"/>
    <s v="entire"/>
    <n v="0"/>
    <n v="15"/>
    <n v="15"/>
    <n v="5000"/>
    <x v="122"/>
    <s v="live"/>
    <s v="Arenaria lanuginosum"/>
    <s v="Mod"/>
    <s v="FS"/>
    <s v="Seeded"/>
    <n v="0.3"/>
    <s v="F"/>
  </r>
  <r>
    <x v="18"/>
    <x v="2"/>
    <s v="entire"/>
    <n v="0"/>
    <n v="559"/>
    <n v="559"/>
    <n v="5000"/>
    <x v="11"/>
    <s v="live"/>
    <s v="Quercus gambellii"/>
    <s v="Mod"/>
    <s v="FS"/>
    <s v="Seeded"/>
    <n v="11.18"/>
    <s v="S"/>
  </r>
  <r>
    <x v="18"/>
    <x v="2"/>
    <s v="entire"/>
    <n v="0"/>
    <n v="14"/>
    <n v="14"/>
    <n v="5000"/>
    <x v="41"/>
    <s v="live"/>
    <s v="Unidentified forb"/>
    <s v="Mod"/>
    <s v="FS"/>
    <s v="Seeded"/>
    <n v="0.27999999999999997"/>
    <s v="F"/>
  </r>
  <r>
    <x v="18"/>
    <x v="2"/>
    <s v="entire"/>
    <n v="0"/>
    <n v="27"/>
    <n v="27"/>
    <n v="5000"/>
    <x v="38"/>
    <s v="live"/>
    <s v="Cirsium sp."/>
    <s v="Mod"/>
    <s v="FS"/>
    <s v="Seeded"/>
    <n v="0.54"/>
    <s v="F"/>
  </r>
  <r>
    <x v="18"/>
    <x v="2"/>
    <s v="entire"/>
    <n v="0"/>
    <n v="8"/>
    <n v="8"/>
    <n v="5000"/>
    <x v="2"/>
    <s v="live"/>
    <s v="Pinus ponderosa"/>
    <s v="Mod"/>
    <s v="FS"/>
    <s v="Seeded"/>
    <n v="0.16"/>
    <s v="T"/>
  </r>
  <r>
    <x v="18"/>
    <x v="2"/>
    <s v="entire"/>
    <n v="0"/>
    <n v="5"/>
    <n v="5"/>
    <n v="5000"/>
    <x v="40"/>
    <s v="live"/>
    <s v="Hieracium spp."/>
    <s v="Mod"/>
    <s v="FS"/>
    <s v="Seeded"/>
    <n v="0.1"/>
    <s v="F"/>
  </r>
  <r>
    <x v="18"/>
    <x v="2"/>
    <s v="entire"/>
    <n v="0"/>
    <n v="11"/>
    <n v="11"/>
    <n v="5000"/>
    <x v="32"/>
    <s v="dead"/>
    <s v="Verbascum thapsus"/>
    <s v="Mod"/>
    <s v="FS"/>
    <s v="Seeded"/>
    <n v="0.22"/>
    <s v="F"/>
  </r>
  <r>
    <x v="18"/>
    <x v="2"/>
    <s v="entire"/>
    <n v="0"/>
    <n v="806"/>
    <n v="806"/>
    <n v="5000"/>
    <x v="32"/>
    <s v="live"/>
    <s v="Verbascum thapsus"/>
    <s v="Mod"/>
    <s v="FS"/>
    <s v="Seeded"/>
    <n v="16.12"/>
    <s v="F"/>
  </r>
  <r>
    <x v="18"/>
    <x v="2"/>
    <s v="entire"/>
    <n v="0"/>
    <n v="12"/>
    <n v="12"/>
    <n v="5000"/>
    <x v="44"/>
    <s v="live"/>
    <s v="Bahia dissecta"/>
    <s v="Mod"/>
    <s v="FS"/>
    <s v="Seeded"/>
    <n v="0.24"/>
    <s v="F"/>
  </r>
  <r>
    <x v="18"/>
    <x v="2"/>
    <s v="entire"/>
    <n v="0"/>
    <n v="4"/>
    <n v="4"/>
    <n v="5000"/>
    <x v="43"/>
    <s v="live"/>
    <s v="Mentzelia laciniata"/>
    <s v="Mod"/>
    <s v="FS"/>
    <s v="Seeded"/>
    <n v="0.08"/>
    <s v="F"/>
  </r>
  <r>
    <x v="18"/>
    <x v="2"/>
    <s v="entire"/>
    <n v="0"/>
    <n v="11"/>
    <n v="11"/>
    <n v="5000"/>
    <x v="26"/>
    <s v="live"/>
    <s v="Unidentified grass"/>
    <s v="Mod"/>
    <s v="FS"/>
    <s v="Seeded"/>
    <n v="0.22"/>
    <s v="G"/>
  </r>
  <r>
    <x v="18"/>
    <x v="2"/>
    <s v="entire"/>
    <n v="0"/>
    <n v="35"/>
    <n v="35"/>
    <n v="5000"/>
    <x v="42"/>
    <s v="live"/>
    <s v="Elymus elymoides"/>
    <s v="Mod"/>
    <s v="FS"/>
    <s v="Seeded"/>
    <n v="0.70000000000000007"/>
    <s v="G"/>
  </r>
  <r>
    <x v="18"/>
    <x v="2"/>
    <s v="entire"/>
    <n v="0"/>
    <n v="4"/>
    <n v="4"/>
    <n v="5000"/>
    <x v="176"/>
    <s v="live"/>
    <s v="Portulaca oleracea"/>
    <s v="Mod"/>
    <s v="FS"/>
    <s v="Seeded"/>
    <n v="0.08"/>
    <s v="F"/>
  </r>
  <r>
    <x v="18"/>
    <x v="2"/>
    <s v="entire"/>
    <n v="0"/>
    <n v="5"/>
    <n v="5"/>
    <n v="5000"/>
    <x v="141"/>
    <s v="live"/>
    <s v="Chrysopsis villosa"/>
    <s v="Mod"/>
    <s v="FS"/>
    <s v="Seeded"/>
    <n v="0.1"/>
    <s v="F"/>
  </r>
  <r>
    <x v="18"/>
    <x v="3"/>
    <s v="entire"/>
    <n v="3141"/>
    <n v="0"/>
    <n v="3141"/>
    <n v="5016"/>
    <x v="47"/>
    <s v="live"/>
    <s v="Pumice soil"/>
    <s v="Mod"/>
    <s v="FS"/>
    <s v="Seeded"/>
    <n v="0"/>
    <s v="B"/>
  </r>
  <r>
    <x v="18"/>
    <x v="3"/>
    <s v="entire"/>
    <n v="1149"/>
    <n v="0"/>
    <n v="1149"/>
    <n v="5016"/>
    <x v="34"/>
    <s v="live"/>
    <s v="combined soil,pumc,grav,rock"/>
    <s v="Mod"/>
    <s v="FS"/>
    <s v="Seeded"/>
    <n v="0"/>
    <s v="F"/>
  </r>
  <r>
    <x v="18"/>
    <x v="3"/>
    <s v="entire"/>
    <n v="525"/>
    <n v="1"/>
    <n v="526"/>
    <n v="5016"/>
    <x v="3"/>
    <s v="live"/>
    <s v="Litter"/>
    <s v="Mod"/>
    <s v="FS"/>
    <s v="Seeded"/>
    <n v="1.9936204146730464E-2"/>
    <s v="L"/>
  </r>
  <r>
    <x v="18"/>
    <x v="3"/>
    <s v="entire"/>
    <n v="75"/>
    <n v="89"/>
    <n v="164"/>
    <n v="5016"/>
    <x v="4"/>
    <s v="live"/>
    <s v="Dead wood"/>
    <s v="Mod"/>
    <s v="FS"/>
    <s v="Seeded"/>
    <n v="1.7743221690590112"/>
    <s v="L"/>
  </r>
  <r>
    <x v="18"/>
    <x v="3"/>
    <s v="entire"/>
    <n v="55"/>
    <n v="62"/>
    <n v="117"/>
    <n v="5016"/>
    <x v="45"/>
    <s v="live"/>
    <s v="Artemisia ludoviciana"/>
    <s v="Mod"/>
    <s v="FS"/>
    <s v="Seeded"/>
    <n v="1.2360446570972885"/>
    <s v="F"/>
  </r>
  <r>
    <x v="18"/>
    <x v="3"/>
    <s v="entire"/>
    <n v="51"/>
    <n v="732"/>
    <n v="783"/>
    <n v="5016"/>
    <x v="8"/>
    <s v="live"/>
    <s v="Bromus inermis"/>
    <s v="Mod"/>
    <s v="FS"/>
    <s v="Seeded"/>
    <n v="14.593301435406699"/>
    <s v="G"/>
  </r>
  <r>
    <x v="18"/>
    <x v="3"/>
    <s v="entire"/>
    <n v="11"/>
    <n v="76"/>
    <n v="87"/>
    <n v="5016"/>
    <x v="141"/>
    <s v="live"/>
    <s v="Chrysopsis villosa"/>
    <s v="Mod"/>
    <s v="FS"/>
    <s v="Seeded"/>
    <n v="1.5151515151515151"/>
    <s v="F"/>
  </r>
  <r>
    <x v="18"/>
    <x v="3"/>
    <s v="entire"/>
    <n v="7"/>
    <n v="300"/>
    <n v="307"/>
    <n v="5016"/>
    <x v="22"/>
    <s v="live"/>
    <s v="Robinia neomexicana"/>
    <s v="Mod"/>
    <s v="FS"/>
    <s v="Seeded"/>
    <n v="5.9808612440191391"/>
    <s v="S"/>
  </r>
  <r>
    <x v="18"/>
    <x v="3"/>
    <s v="entire"/>
    <n v="1"/>
    <n v="30"/>
    <n v="31"/>
    <n v="5016"/>
    <x v="28"/>
    <s v="live"/>
    <s v="Chenopodium fremontii"/>
    <s v="Mod"/>
    <s v="FS"/>
    <s v="Seeded"/>
    <n v="0.59808612440191389"/>
    <s v="F"/>
  </r>
  <r>
    <x v="18"/>
    <x v="3"/>
    <s v="entire"/>
    <n v="1"/>
    <n v="1"/>
    <n v="2"/>
    <n v="5016"/>
    <x v="41"/>
    <s v="live"/>
    <s v="Unidentified forb"/>
    <s v="Mod"/>
    <s v="FS"/>
    <s v="Seeded"/>
    <n v="1.9936204146730464E-2"/>
    <s v="F"/>
  </r>
  <r>
    <x v="18"/>
    <x v="3"/>
    <s v="entire"/>
    <n v="0"/>
    <n v="28"/>
    <n v="28"/>
    <n v="5016"/>
    <x v="21"/>
    <s v="live"/>
    <s v="Ceanothus fendleri"/>
    <s v="Mod"/>
    <s v="FS"/>
    <s v="Seeded"/>
    <n v="0.55821371610845294"/>
    <s v="U"/>
  </r>
  <r>
    <x v="18"/>
    <x v="3"/>
    <s v="entire"/>
    <n v="0"/>
    <n v="15"/>
    <n v="15"/>
    <n v="5016"/>
    <x v="22"/>
    <s v="dead"/>
    <s v="Robinia neomexicana"/>
    <s v="Mod"/>
    <s v="FS"/>
    <s v="Seeded"/>
    <n v="0.29904306220095694"/>
    <s v="S"/>
  </r>
  <r>
    <x v="18"/>
    <x v="3"/>
    <s v="entire"/>
    <n v="0"/>
    <n v="24"/>
    <n v="24"/>
    <n v="5016"/>
    <x v="44"/>
    <s v="live"/>
    <s v="Bahia dissecta"/>
    <s v="Mod"/>
    <s v="FS"/>
    <s v="Seeded"/>
    <n v="0.4784688995215311"/>
    <s v="F"/>
  </r>
  <r>
    <x v="18"/>
    <x v="3"/>
    <s v="entire"/>
    <n v="0"/>
    <n v="256"/>
    <n v="256"/>
    <n v="5016"/>
    <x v="11"/>
    <s v="live"/>
    <s v="Quercus gambellii"/>
    <s v="Mod"/>
    <s v="FS"/>
    <s v="Seeded"/>
    <n v="5.1036682615629987"/>
    <s v="S"/>
  </r>
  <r>
    <x v="18"/>
    <x v="3"/>
    <s v="entire"/>
    <n v="0"/>
    <n v="21"/>
    <n v="21"/>
    <n v="5016"/>
    <x v="93"/>
    <s v="live"/>
    <s v="Allium cernuum"/>
    <s v="Mod"/>
    <s v="FS"/>
    <s v="Seeded"/>
    <n v="0.41866028708133973"/>
    <s v="F"/>
  </r>
  <r>
    <x v="18"/>
    <x v="3"/>
    <s v="entire"/>
    <n v="0"/>
    <n v="17"/>
    <n v="17"/>
    <n v="5016"/>
    <x v="38"/>
    <s v="live"/>
    <s v="Cirsium sp."/>
    <s v="Mod"/>
    <s v="FS"/>
    <s v="Seeded"/>
    <n v="0.33891547049441789"/>
    <s v="F"/>
  </r>
  <r>
    <x v="18"/>
    <x v="3"/>
    <s v="entire"/>
    <n v="0"/>
    <n v="89"/>
    <n v="89"/>
    <n v="5016"/>
    <x v="38"/>
    <s v="dead"/>
    <s v="Cirsium sp."/>
    <s v="Mod"/>
    <s v="FS"/>
    <s v="Seeded"/>
    <n v="1.7743221690590112"/>
    <s v="F"/>
  </r>
  <r>
    <x v="18"/>
    <x v="3"/>
    <s v="entire"/>
    <n v="0"/>
    <n v="9"/>
    <n v="9"/>
    <n v="5016"/>
    <x v="77"/>
    <s v="live"/>
    <s v="Taraxacum officinale"/>
    <s v="Mod"/>
    <s v="FS"/>
    <s v="Seeded"/>
    <n v="0.17942583732057416"/>
    <s v="F"/>
  </r>
  <r>
    <x v="18"/>
    <x v="3"/>
    <s v="entire"/>
    <n v="0"/>
    <n v="13"/>
    <n v="13"/>
    <n v="5016"/>
    <x v="44"/>
    <s v="dead"/>
    <s v="Bahia dissecta"/>
    <s v="Mod"/>
    <s v="FS"/>
    <s v="Seeded"/>
    <n v="0.259170653907496"/>
    <s v="F"/>
  </r>
  <r>
    <x v="18"/>
    <x v="3"/>
    <s v="entire"/>
    <n v="0"/>
    <n v="107"/>
    <n v="107"/>
    <n v="5016"/>
    <x v="32"/>
    <s v="live"/>
    <s v="Verbascum thapsus"/>
    <s v="Mod"/>
    <s v="FS"/>
    <s v="Seeded"/>
    <n v="2.1331738437001593"/>
    <s v="F"/>
  </r>
  <r>
    <x v="18"/>
    <x v="3"/>
    <s v="entire"/>
    <n v="0"/>
    <n v="46"/>
    <n v="46"/>
    <n v="5016"/>
    <x v="49"/>
    <s v="live"/>
    <s v="Euphorbia serpyllifolia"/>
    <s v="Mod"/>
    <s v="FS"/>
    <s v="Seeded"/>
    <n v="0.91706539074960136"/>
    <s v="F"/>
  </r>
  <r>
    <x v="18"/>
    <x v="3"/>
    <s v="entire"/>
    <n v="0"/>
    <n v="66"/>
    <n v="66"/>
    <n v="5016"/>
    <x v="144"/>
    <s v="live"/>
    <s v="Cryptantha jamesii"/>
    <s v="Mod"/>
    <s v="FS"/>
    <s v="Seeded"/>
    <n v="1.3157894736842104"/>
    <s v="F"/>
  </r>
  <r>
    <x v="18"/>
    <x v="4"/>
    <s v="entire"/>
    <n v="2664"/>
    <n v="0"/>
    <n v="2664"/>
    <n v="5000"/>
    <x v="47"/>
    <s v="live"/>
    <s v="Pumice soil"/>
    <s v="Mod"/>
    <s v="FS"/>
    <s v="Seeded"/>
    <n v="0"/>
    <s v="B"/>
  </r>
  <r>
    <x v="18"/>
    <x v="4"/>
    <s v="entire"/>
    <n v="1190"/>
    <n v="185"/>
    <n v="1375"/>
    <n v="5000"/>
    <x v="3"/>
    <s v="live"/>
    <s v="Litter"/>
    <s v="Mod"/>
    <s v="FS"/>
    <s v="Seeded"/>
    <n v="3.6999999999999997"/>
    <s v="L"/>
  </r>
  <r>
    <x v="18"/>
    <x v="4"/>
    <s v="entire"/>
    <n v="579"/>
    <n v="2038"/>
    <n v="2617"/>
    <n v="5000"/>
    <x v="8"/>
    <s v="live"/>
    <s v="Bromus inermis"/>
    <s v="Mod"/>
    <s v="FS"/>
    <s v="Seeded"/>
    <n v="40.760000000000005"/>
    <s v="G"/>
  </r>
  <r>
    <x v="18"/>
    <x v="4"/>
    <s v="entire"/>
    <n v="211"/>
    <n v="0"/>
    <n v="211"/>
    <n v="5000"/>
    <x v="34"/>
    <s v="live"/>
    <s v="combined soil,pumc,grav,rock"/>
    <s v="Mod"/>
    <s v="FS"/>
    <s v="Seeded"/>
    <n v="0"/>
    <s v="F"/>
  </r>
  <r>
    <x v="18"/>
    <x v="4"/>
    <s v="entire"/>
    <n v="137"/>
    <n v="891"/>
    <n v="1028"/>
    <n v="5000"/>
    <x v="41"/>
    <s v="live"/>
    <s v="Unidentified forb"/>
    <s v="Mod"/>
    <s v="FS"/>
    <s v="Seeded"/>
    <n v="17.82"/>
    <s v="F"/>
  </r>
  <r>
    <x v="18"/>
    <x v="4"/>
    <s v="entire"/>
    <n v="86"/>
    <n v="382"/>
    <n v="468"/>
    <n v="5000"/>
    <x v="32"/>
    <s v="live"/>
    <s v="Verbascum thapsus"/>
    <s v="Mod"/>
    <s v="FS"/>
    <s v="Seeded"/>
    <n v="7.64"/>
    <s v="F"/>
  </r>
  <r>
    <x v="18"/>
    <x v="4"/>
    <s v="entire"/>
    <n v="42"/>
    <n v="77"/>
    <n v="119"/>
    <n v="5000"/>
    <x v="4"/>
    <s v="live"/>
    <s v="Dead wood"/>
    <s v="Mod"/>
    <s v="FS"/>
    <s v="Seeded"/>
    <n v="1.54"/>
    <s v="L"/>
  </r>
  <r>
    <x v="18"/>
    <x v="4"/>
    <s v="entire"/>
    <n v="21"/>
    <n v="0"/>
    <n v="21"/>
    <n v="5000"/>
    <x v="8"/>
    <s v="dead"/>
    <s v="Bromus inermis"/>
    <s v="Mod"/>
    <s v="FS"/>
    <s v="Seeded"/>
    <n v="0"/>
    <s v="G"/>
  </r>
  <r>
    <x v="18"/>
    <x v="4"/>
    <s v="entire"/>
    <n v="21"/>
    <n v="525"/>
    <n v="546"/>
    <n v="5000"/>
    <x v="11"/>
    <s v="live"/>
    <s v="Quercus gambellii"/>
    <s v="Mod"/>
    <s v="FS"/>
    <s v="Seeded"/>
    <n v="10.5"/>
    <s v="S"/>
  </r>
  <r>
    <x v="18"/>
    <x v="4"/>
    <s v="entire"/>
    <n v="21"/>
    <n v="0"/>
    <n v="21"/>
    <n v="5000"/>
    <x v="52"/>
    <s v="live"/>
    <s v="dead, attached BRIN lvs on grnd over bare"/>
    <s v="Mod"/>
    <s v="FS"/>
    <s v="Seeded"/>
    <n v="0"/>
    <s v="L"/>
  </r>
  <r>
    <x v="18"/>
    <x v="4"/>
    <s v="entire"/>
    <n v="18"/>
    <n v="857"/>
    <n v="875"/>
    <n v="5000"/>
    <x v="22"/>
    <s v="live"/>
    <s v="Robinia neomexicana"/>
    <s v="Mod"/>
    <s v="FS"/>
    <s v="Seeded"/>
    <n v="17.14"/>
    <s v="S"/>
  </r>
  <r>
    <x v="18"/>
    <x v="4"/>
    <s v="entire"/>
    <n v="10"/>
    <n v="40"/>
    <n v="50"/>
    <n v="5000"/>
    <x v="26"/>
    <s v="live"/>
    <s v="Unidentified grass"/>
    <s v="Mod"/>
    <s v="FS"/>
    <s v="Seeded"/>
    <n v="0.8"/>
    <s v="G"/>
  </r>
  <r>
    <x v="18"/>
    <x v="4"/>
    <s v="entire"/>
    <n v="0"/>
    <n v="89"/>
    <n v="89"/>
    <n v="5000"/>
    <x v="53"/>
    <s v="live"/>
    <s v="Unidentified subshrub"/>
    <s v="Mod"/>
    <s v="FS"/>
    <s v="Seeded"/>
    <n v="1.78"/>
    <s v="U"/>
  </r>
  <r>
    <x v="18"/>
    <x v="4"/>
    <s v="entire"/>
    <n v="0"/>
    <n v="67"/>
    <n v="67"/>
    <n v="5000"/>
    <x v="41"/>
    <s v="dead"/>
    <s v="Unidentified forb"/>
    <s v="Mod"/>
    <s v="FS"/>
    <s v="Seeded"/>
    <n v="1.34"/>
    <s v="F"/>
  </r>
  <r>
    <x v="18"/>
    <x v="4"/>
    <s v="entire"/>
    <n v="0"/>
    <n v="44"/>
    <n v="44"/>
    <n v="5000"/>
    <x v="32"/>
    <s v="dead"/>
    <s v="Verbascum thapsus"/>
    <s v="Mod"/>
    <s v="FS"/>
    <s v="Seeded"/>
    <n v="0.88"/>
    <s v="F"/>
  </r>
  <r>
    <x v="18"/>
    <x v="5"/>
    <s v="entire"/>
    <n v="2658"/>
    <n v="0"/>
    <n v="2658"/>
    <n v="5010"/>
    <x v="47"/>
    <s v="live"/>
    <s v="Pumice soil"/>
    <s v="Mod"/>
    <s v="FS"/>
    <s v="Seeded"/>
    <n v="0"/>
    <s v="B"/>
  </r>
  <r>
    <x v="18"/>
    <x v="5"/>
    <s v="entire"/>
    <n v="1214"/>
    <n v="792"/>
    <n v="2006"/>
    <n v="5010"/>
    <x v="3"/>
    <s v="live"/>
    <s v="Litter"/>
    <s v="Mod"/>
    <s v="FS"/>
    <s v="Seeded"/>
    <n v="15.808383233532936"/>
    <s v="L"/>
  </r>
  <r>
    <x v="18"/>
    <x v="5"/>
    <s v="entire"/>
    <n v="416"/>
    <n v="1699"/>
    <n v="2115"/>
    <n v="5010"/>
    <x v="8"/>
    <s v="live"/>
    <s v="Bromus inermis"/>
    <s v="Mod"/>
    <s v="FS"/>
    <s v="Seeded"/>
    <n v="33.9121756487026"/>
    <s v="G"/>
  </r>
  <r>
    <x v="18"/>
    <x v="5"/>
    <s v="entire"/>
    <n v="162"/>
    <n v="819"/>
    <n v="981"/>
    <n v="5010"/>
    <x v="44"/>
    <s v="live"/>
    <s v="Bahia dissecta"/>
    <s v="Mod"/>
    <s v="FS"/>
    <s v="Seeded"/>
    <n v="16.347305389221557"/>
    <s v="F"/>
  </r>
  <r>
    <x v="18"/>
    <x v="5"/>
    <s v="entire"/>
    <n v="143"/>
    <n v="0"/>
    <n v="143"/>
    <n v="5010"/>
    <x v="34"/>
    <s v="live"/>
    <s v="combined soil,pumc,grav,rock"/>
    <s v="Mod"/>
    <s v="FS"/>
    <s v="Seeded"/>
    <n v="0"/>
    <s v="F"/>
  </r>
  <r>
    <x v="18"/>
    <x v="5"/>
    <s v="entire"/>
    <n v="103"/>
    <n v="8"/>
    <n v="111"/>
    <n v="5010"/>
    <x v="44"/>
    <s v="dead"/>
    <s v="Bahia dissecta"/>
    <s v="Mod"/>
    <s v="FS"/>
    <s v="Seeded"/>
    <n v="0.15968063872255489"/>
    <s v="F"/>
  </r>
  <r>
    <x v="18"/>
    <x v="5"/>
    <s v="entire"/>
    <n v="80"/>
    <n v="0"/>
    <n v="80"/>
    <n v="5010"/>
    <x v="27"/>
    <s v="live"/>
    <s v="Animal feces"/>
    <s v="Mod"/>
    <s v="FS"/>
    <s v="Seeded"/>
    <n v="0"/>
    <s v="L"/>
  </r>
  <r>
    <x v="18"/>
    <x v="5"/>
    <s v="entire"/>
    <n v="52"/>
    <n v="945"/>
    <n v="997"/>
    <n v="5010"/>
    <x v="4"/>
    <s v="live"/>
    <s v="Dead wood"/>
    <s v="Mod"/>
    <s v="FS"/>
    <s v="Seeded"/>
    <n v="18.862275449101794"/>
    <s v="L"/>
  </r>
  <r>
    <x v="18"/>
    <x v="5"/>
    <s v="entire"/>
    <n v="39"/>
    <n v="233"/>
    <n v="272"/>
    <n v="5010"/>
    <x v="45"/>
    <s v="live"/>
    <s v="Artemisia ludoviciana"/>
    <s v="Mod"/>
    <s v="FS"/>
    <s v="Seeded"/>
    <n v="4.6506986027944111"/>
    <s v="F"/>
  </r>
  <r>
    <x v="18"/>
    <x v="5"/>
    <s v="entire"/>
    <n v="36"/>
    <n v="208"/>
    <n v="244"/>
    <n v="5010"/>
    <x v="21"/>
    <s v="live"/>
    <s v="Ceanothus fendleri"/>
    <s v="Mod"/>
    <s v="FS"/>
    <s v="Seeded"/>
    <n v="4.1516966067864276"/>
    <s v="U"/>
  </r>
  <r>
    <x v="18"/>
    <x v="5"/>
    <s v="entire"/>
    <n v="35"/>
    <n v="96"/>
    <n v="131"/>
    <n v="5010"/>
    <x v="81"/>
    <s v="live"/>
    <s v="Heterotheca villosa"/>
    <s v="Mod"/>
    <s v="FS"/>
    <s v="Seeded"/>
    <n v="1.9161676646706587"/>
    <s v="F"/>
  </r>
  <r>
    <x v="18"/>
    <x v="5"/>
    <s v="entire"/>
    <n v="14"/>
    <n v="552"/>
    <n v="566"/>
    <n v="5010"/>
    <x v="11"/>
    <s v="live"/>
    <s v="Quercus gambellii"/>
    <s v="Mod"/>
    <s v="FS"/>
    <s v="Seeded"/>
    <n v="11.017964071856287"/>
    <s v="S"/>
  </r>
  <r>
    <x v="18"/>
    <x v="5"/>
    <s v="entire"/>
    <n v="12"/>
    <n v="1161"/>
    <n v="1173"/>
    <n v="5010"/>
    <x v="22"/>
    <s v="live"/>
    <s v="Robinia neomexicana"/>
    <s v="Mod"/>
    <s v="FS"/>
    <s v="Seeded"/>
    <n v="23.173652694610777"/>
    <s v="S"/>
  </r>
  <r>
    <x v="18"/>
    <x v="5"/>
    <s v="entire"/>
    <n v="12"/>
    <n v="23"/>
    <n v="35"/>
    <n v="5010"/>
    <x v="37"/>
    <s v="live"/>
    <s v="Bouteloua curtipendula"/>
    <s v="Mod"/>
    <s v="FS"/>
    <s v="Seeded"/>
    <n v="0.45908183632734528"/>
    <s v="G"/>
  </r>
  <r>
    <x v="18"/>
    <x v="5"/>
    <s v="entire"/>
    <n v="11"/>
    <n v="1"/>
    <n v="12"/>
    <n v="5010"/>
    <x v="32"/>
    <s v="dead"/>
    <s v="Verbascum thapsus"/>
    <s v="Mod"/>
    <s v="FS"/>
    <s v="Seeded"/>
    <n v="1.9960079840319361E-2"/>
    <s v="F"/>
  </r>
  <r>
    <x v="18"/>
    <x v="5"/>
    <s v="entire"/>
    <n v="10"/>
    <n v="49"/>
    <n v="59"/>
    <n v="5010"/>
    <x v="32"/>
    <s v="live"/>
    <s v="Verbascum thapsus"/>
    <s v="Mod"/>
    <s v="FS"/>
    <s v="Seeded"/>
    <n v="0.97804391217564868"/>
    <s v="F"/>
  </r>
  <r>
    <x v="18"/>
    <x v="5"/>
    <s v="entire"/>
    <n v="6"/>
    <n v="1071"/>
    <n v="1077"/>
    <n v="5010"/>
    <x v="8"/>
    <s v="dead"/>
    <s v="Bromus inermis"/>
    <s v="Mod"/>
    <s v="FS"/>
    <s v="Seeded"/>
    <n v="21.377245508982035"/>
    <s v="G"/>
  </r>
  <r>
    <x v="18"/>
    <x v="5"/>
    <s v="entire"/>
    <n v="4"/>
    <n v="7"/>
    <n v="11"/>
    <n v="5010"/>
    <x v="71"/>
    <s v="live"/>
    <s v="Carex spp."/>
    <s v="Mod"/>
    <s v="FS"/>
    <s v="Seeded"/>
    <n v="0.13972055888223553"/>
    <s v="G"/>
  </r>
  <r>
    <x v="18"/>
    <x v="5"/>
    <s v="entire"/>
    <n v="2"/>
    <n v="2"/>
    <n v="4"/>
    <n v="5010"/>
    <x v="41"/>
    <s v="live"/>
    <s v="Unidentified forb"/>
    <s v="Mod"/>
    <s v="FS"/>
    <s v="Seeded"/>
    <n v="3.9920159680638723E-2"/>
    <s v="F"/>
  </r>
  <r>
    <x v="18"/>
    <x v="5"/>
    <s v="entire"/>
    <n v="1"/>
    <n v="21"/>
    <n v="22"/>
    <n v="5010"/>
    <x v="58"/>
    <s v="live"/>
    <s v="Erigeron spp."/>
    <s v="Mod"/>
    <s v="FS"/>
    <s v="Seeded"/>
    <n v="0.41916167664670656"/>
    <s v="F"/>
  </r>
  <r>
    <x v="18"/>
    <x v="5"/>
    <s v="entire"/>
    <n v="0"/>
    <n v="21"/>
    <n v="21"/>
    <n v="5010"/>
    <x v="22"/>
    <s v="dead"/>
    <s v="Robinia neomexicana"/>
    <s v="Mod"/>
    <s v="FS"/>
    <s v="Seeded"/>
    <n v="0.41916167664670656"/>
    <s v="S"/>
  </r>
  <r>
    <x v="18"/>
    <x v="5"/>
    <s v="entire"/>
    <n v="0"/>
    <n v="1"/>
    <n v="1"/>
    <n v="5010"/>
    <x v="93"/>
    <s v="live"/>
    <s v="Allium cernuum"/>
    <s v="Mod"/>
    <s v="FS"/>
    <s v="Seeded"/>
    <n v="1.9960079840319361E-2"/>
    <s v="F"/>
  </r>
  <r>
    <x v="18"/>
    <x v="5"/>
    <s v="entire"/>
    <n v="0"/>
    <n v="5"/>
    <n v="5"/>
    <n v="5010"/>
    <x v="11"/>
    <s v="dead"/>
    <s v="Quercus gambellii"/>
    <s v="Mod"/>
    <s v="FS"/>
    <s v="Seeded"/>
    <n v="9.9800399201596793E-2"/>
    <s v="S"/>
  </r>
  <r>
    <x v="18"/>
    <x v="5"/>
    <s v="entire"/>
    <n v="0"/>
    <n v="12"/>
    <n v="12"/>
    <n v="5010"/>
    <x v="45"/>
    <s v="dead"/>
    <s v="Artemisia ludoviciana"/>
    <s v="Mod"/>
    <s v="FS"/>
    <s v="Seeded"/>
    <n v="0.23952095808383234"/>
    <s v="F"/>
  </r>
  <r>
    <x v="18"/>
    <x v="5"/>
    <s v="entire"/>
    <n v="0"/>
    <n v="3"/>
    <n v="3"/>
    <n v="5010"/>
    <x v="110"/>
    <s v="live"/>
    <s v="Erysimum capitatum"/>
    <s v="Mod"/>
    <s v="FS"/>
    <s v="Seeded"/>
    <n v="5.9880239520958084E-2"/>
    <s v="F"/>
  </r>
  <r>
    <x v="18"/>
    <x v="5"/>
    <s v="entire"/>
    <n v="0"/>
    <n v="5"/>
    <n v="5"/>
    <n v="5010"/>
    <x v="31"/>
    <s v="live"/>
    <s v="Lactuca serriola"/>
    <s v="Mod"/>
    <s v="FS"/>
    <s v="Seeded"/>
    <n v="9.9800399201596793E-2"/>
    <s v="F"/>
  </r>
  <r>
    <x v="18"/>
    <x v="5"/>
    <s v="entire"/>
    <n v="0"/>
    <n v="4"/>
    <n v="4"/>
    <n v="5010"/>
    <x v="55"/>
    <s v="live"/>
    <s v="Cirsium neomexicanum"/>
    <s v="Mod"/>
    <s v="FS"/>
    <s v="Seeded"/>
    <n v="7.9840319361277445E-2"/>
    <s v="F"/>
  </r>
  <r>
    <x v="19"/>
    <x v="0"/>
    <s v="entire"/>
    <n v="4508"/>
    <n v="0"/>
    <n v="4508"/>
    <n v="5000"/>
    <x v="3"/>
    <s v="live"/>
    <s v="Litter"/>
    <s v="Mod"/>
    <s v="FS"/>
    <s v="Seeded"/>
    <n v="0"/>
    <s v="L"/>
  </r>
  <r>
    <x v="19"/>
    <x v="0"/>
    <s v="entire"/>
    <n v="225"/>
    <n v="1871"/>
    <n v="2096"/>
    <n v="5000"/>
    <x v="5"/>
    <s v="live"/>
    <s v="bromus carinatus"/>
    <s v="Mod"/>
    <s v="FS"/>
    <s v="Seeded"/>
    <n v="37.419999999999995"/>
    <s v="G"/>
  </r>
  <r>
    <x v="19"/>
    <x v="0"/>
    <s v="entire"/>
    <n v="123"/>
    <n v="0"/>
    <n v="123"/>
    <n v="5000"/>
    <x v="54"/>
    <s v="live"/>
    <s v="Moss"/>
    <s v="Mod"/>
    <s v="FS"/>
    <s v="Seeded"/>
    <n v="0"/>
    <s v="C"/>
  </r>
  <r>
    <x v="19"/>
    <x v="0"/>
    <s v="entire"/>
    <n v="54"/>
    <n v="24"/>
    <n v="78"/>
    <n v="5000"/>
    <x v="41"/>
    <s v="live"/>
    <s v="Unidentified forb"/>
    <s v="Mod"/>
    <s v="FS"/>
    <s v="Seeded"/>
    <n v="0.48"/>
    <s v="F"/>
  </r>
  <r>
    <x v="19"/>
    <x v="0"/>
    <s v="entire"/>
    <n v="23"/>
    <n v="0"/>
    <n v="23"/>
    <n v="5000"/>
    <x v="1"/>
    <s v="live"/>
    <s v="Soil"/>
    <s v="Mod"/>
    <s v="FS"/>
    <s v="Seeded"/>
    <n v="0"/>
    <s v="B"/>
  </r>
  <r>
    <x v="19"/>
    <x v="0"/>
    <s v="entire"/>
    <n v="18"/>
    <n v="0"/>
    <n v="18"/>
    <n v="5000"/>
    <x v="27"/>
    <s v="live"/>
    <s v="Animal feces"/>
    <s v="Mod"/>
    <s v="FS"/>
    <s v="Seeded"/>
    <n v="0"/>
    <s v="L"/>
  </r>
  <r>
    <x v="19"/>
    <x v="0"/>
    <s v="entire"/>
    <n v="18"/>
    <n v="127"/>
    <n v="145"/>
    <n v="5000"/>
    <x v="10"/>
    <s v="live"/>
    <s v="Elymus trachycaulum"/>
    <s v="Mod"/>
    <s v="FS"/>
    <s v="Seeded"/>
    <n v="2.54"/>
    <s v="G"/>
  </r>
  <r>
    <x v="19"/>
    <x v="0"/>
    <s v="entire"/>
    <n v="15"/>
    <n v="109"/>
    <n v="124"/>
    <n v="5000"/>
    <x v="8"/>
    <s v="live"/>
    <s v="Bromus inermis"/>
    <s v="Mod"/>
    <s v="FS"/>
    <s v="Seeded"/>
    <n v="2.1800000000000002"/>
    <s v="G"/>
  </r>
  <r>
    <x v="19"/>
    <x v="0"/>
    <s v="entire"/>
    <n v="13"/>
    <n v="0"/>
    <n v="13"/>
    <n v="5000"/>
    <x v="4"/>
    <s v="live"/>
    <s v="Dead wood"/>
    <s v="Mod"/>
    <s v="FS"/>
    <s v="Seeded"/>
    <n v="0"/>
    <s v="L"/>
  </r>
  <r>
    <x v="19"/>
    <x v="0"/>
    <s v="entire"/>
    <n v="3"/>
    <n v="115"/>
    <n v="118"/>
    <n v="5000"/>
    <x v="14"/>
    <s v="live"/>
    <s v="Unidentified grass"/>
    <s v="Mod"/>
    <s v="FS"/>
    <s v="Seeded"/>
    <n v="2.2999999999999998"/>
    <s v="G"/>
  </r>
  <r>
    <x v="19"/>
    <x v="0"/>
    <s v="entire"/>
    <n v="0"/>
    <n v="8"/>
    <n v="8"/>
    <n v="5000"/>
    <x v="37"/>
    <s v="live"/>
    <s v="Bouteloua curtipendula"/>
    <s v="Mod"/>
    <s v="FS"/>
    <s v="Seeded"/>
    <n v="0.16"/>
    <s v="G"/>
  </r>
  <r>
    <x v="19"/>
    <x v="0"/>
    <s v="entire"/>
    <n v="0"/>
    <n v="18"/>
    <n v="18"/>
    <n v="5000"/>
    <x v="65"/>
    <s v="live"/>
    <s v="Lolium perenne"/>
    <s v="Mod"/>
    <s v="FS"/>
    <s v="Seeded"/>
    <n v="0.36"/>
    <s v="G"/>
  </r>
  <r>
    <x v="19"/>
    <x v="0"/>
    <s v="entire"/>
    <n v="0"/>
    <n v="1"/>
    <n v="1"/>
    <n v="5000"/>
    <x v="74"/>
    <s v="dead"/>
    <s v="Bromus japonicus"/>
    <s v="Mod"/>
    <s v="FS"/>
    <s v="Seeded"/>
    <n v="0.02"/>
    <s v="G"/>
  </r>
  <r>
    <x v="19"/>
    <x v="0"/>
    <s v="entire"/>
    <n v="0"/>
    <n v="247"/>
    <n v="247"/>
    <n v="5000"/>
    <x v="7"/>
    <s v="live"/>
    <s v="Lolium multiflorum"/>
    <s v="Mod"/>
    <s v="FS"/>
    <s v="Seeded"/>
    <n v="4.9399999999999995"/>
    <s v="G"/>
  </r>
  <r>
    <x v="19"/>
    <x v="0"/>
    <s v="entire"/>
    <n v="0"/>
    <n v="858"/>
    <n v="858"/>
    <n v="5000"/>
    <x v="7"/>
    <s v="dead"/>
    <s v="Lolium multiflorum"/>
    <s v="Mod"/>
    <s v="FS"/>
    <s v="Seeded"/>
    <n v="17.16"/>
    <s v="G"/>
  </r>
  <r>
    <x v="19"/>
    <x v="0"/>
    <s v="entire"/>
    <n v="0"/>
    <n v="18"/>
    <n v="18"/>
    <n v="5000"/>
    <x v="65"/>
    <s v="dead"/>
    <s v="Lolium perenne"/>
    <s v="Mod"/>
    <s v="FS"/>
    <s v="Seeded"/>
    <n v="0.36"/>
    <s v="G"/>
  </r>
  <r>
    <x v="19"/>
    <x v="0"/>
    <s v="entire"/>
    <n v="0"/>
    <n v="138"/>
    <n v="138"/>
    <n v="5000"/>
    <x v="13"/>
    <s v="live"/>
    <s v="Carex spp."/>
    <s v="Mod"/>
    <s v="FS"/>
    <s v="Seeded"/>
    <n v="2.76"/>
    <s v="G"/>
  </r>
  <r>
    <x v="19"/>
    <x v="0"/>
    <s v="entire"/>
    <n v="0"/>
    <n v="466"/>
    <n v="466"/>
    <n v="5000"/>
    <x v="11"/>
    <s v="live"/>
    <s v="Quercus gambellii"/>
    <s v="Mod"/>
    <s v="FS"/>
    <s v="Seeded"/>
    <n v="9.32"/>
    <s v="S"/>
  </r>
  <r>
    <x v="19"/>
    <x v="0"/>
    <s v="entire"/>
    <n v="0"/>
    <n v="197"/>
    <n v="197"/>
    <n v="5000"/>
    <x v="80"/>
    <s v="live"/>
    <s v="Agrostis scabra"/>
    <s v="Mod"/>
    <s v="FS"/>
    <s v="Seeded"/>
    <n v="3.94"/>
    <s v="G"/>
  </r>
  <r>
    <x v="19"/>
    <x v="0"/>
    <s v="entire"/>
    <n v="0"/>
    <n v="46"/>
    <n v="46"/>
    <n v="5000"/>
    <x v="95"/>
    <s v="live"/>
    <s v="Erigeron speciosus"/>
    <s v="Mod"/>
    <s v="FS"/>
    <s v="Seeded"/>
    <n v="0.91999999999999993"/>
    <s v="F"/>
  </r>
  <r>
    <x v="19"/>
    <x v="0"/>
    <s v="entire"/>
    <n v="0"/>
    <n v="1"/>
    <n v="1"/>
    <n v="5000"/>
    <x v="150"/>
    <s v="live"/>
    <s v="Pseudocymopterus montanus"/>
    <s v="Mod"/>
    <s v="FS"/>
    <s v="Seeded"/>
    <n v="0.02"/>
    <s v="F"/>
  </r>
  <r>
    <x v="19"/>
    <x v="0"/>
    <s v="entire"/>
    <n v="0"/>
    <n v="1"/>
    <n v="1"/>
    <n v="5000"/>
    <x v="93"/>
    <s v="live"/>
    <s v="Allium cernuum"/>
    <s v="Mod"/>
    <s v="FS"/>
    <s v="Seeded"/>
    <n v="0.02"/>
    <s v="F"/>
  </r>
  <r>
    <x v="19"/>
    <x v="0"/>
    <s v="entire"/>
    <n v="0"/>
    <n v="2"/>
    <n v="2"/>
    <n v="5000"/>
    <x v="74"/>
    <s v="live"/>
    <s v="Bromus japonicus"/>
    <s v="Mod"/>
    <s v="FS"/>
    <s v="Seeded"/>
    <n v="0.04"/>
    <s v="G"/>
  </r>
  <r>
    <x v="19"/>
    <x v="0"/>
    <s v="entire"/>
    <n v="0"/>
    <n v="72"/>
    <n v="72"/>
    <n v="5000"/>
    <x v="22"/>
    <s v="live"/>
    <s v="Robinia neomexicana"/>
    <s v="Mod"/>
    <s v="FS"/>
    <s v="Seeded"/>
    <n v="1.44"/>
    <s v="S"/>
  </r>
  <r>
    <x v="19"/>
    <x v="0"/>
    <s v="entire"/>
    <n v="0"/>
    <n v="2"/>
    <n v="2"/>
    <n v="5000"/>
    <x v="23"/>
    <s v="live"/>
    <s v="Conyza schiedeana"/>
    <s v="Mod"/>
    <s v="FS"/>
    <s v="Seeded"/>
    <n v="0.04"/>
    <s v="F"/>
  </r>
  <r>
    <x v="19"/>
    <x v="0"/>
    <s v="entire"/>
    <n v="0"/>
    <n v="1"/>
    <n v="1"/>
    <n v="5000"/>
    <x v="73"/>
    <s v="live"/>
    <s v="Bromus tectorum"/>
    <s v="Mod"/>
    <s v="FS"/>
    <s v="Seeded"/>
    <n v="0.02"/>
    <s v="G"/>
  </r>
  <r>
    <x v="19"/>
    <x v="0"/>
    <s v="entire"/>
    <n v="0"/>
    <n v="1"/>
    <n v="1"/>
    <n v="5000"/>
    <x v="85"/>
    <s v="live"/>
    <s v="Penstemon barbatus"/>
    <s v="Mod"/>
    <s v="FS"/>
    <s v="Seeded"/>
    <n v="0.02"/>
    <s v="F"/>
  </r>
  <r>
    <x v="19"/>
    <x v="1"/>
    <s v="entire"/>
    <n v="4441"/>
    <n v="0"/>
    <n v="4441"/>
    <n v="5000"/>
    <x v="3"/>
    <s v="live"/>
    <s v="Litter"/>
    <s v="Mod"/>
    <s v="FS"/>
    <s v="Seeded"/>
    <n v="0"/>
    <s v="L"/>
  </r>
  <r>
    <x v="19"/>
    <x v="1"/>
    <s v="entire"/>
    <n v="263"/>
    <n v="0"/>
    <n v="263"/>
    <n v="5000"/>
    <x v="54"/>
    <s v="live"/>
    <s v="Moss"/>
    <s v="Mod"/>
    <s v="FS"/>
    <s v="Seeded"/>
    <n v="0"/>
    <s v="C"/>
  </r>
  <r>
    <x v="19"/>
    <x v="1"/>
    <s v="entire"/>
    <n v="97"/>
    <n v="1338"/>
    <n v="1435"/>
    <n v="5000"/>
    <x v="5"/>
    <s v="live"/>
    <s v="bromus carinatus"/>
    <s v="Mod"/>
    <s v="FS"/>
    <s v="Seeded"/>
    <n v="26.76"/>
    <s v="G"/>
  </r>
  <r>
    <x v="19"/>
    <x v="1"/>
    <s v="entire"/>
    <n v="46"/>
    <n v="0"/>
    <n v="46"/>
    <n v="5000"/>
    <x v="1"/>
    <s v="live"/>
    <s v="Soil"/>
    <s v="Mod"/>
    <s v="FS"/>
    <s v="Seeded"/>
    <n v="0"/>
    <s v="B"/>
  </r>
  <r>
    <x v="19"/>
    <x v="1"/>
    <s v="entire"/>
    <n v="34"/>
    <n v="143"/>
    <n v="177"/>
    <n v="5000"/>
    <x v="7"/>
    <s v="live"/>
    <s v="Lolium multiflorum"/>
    <s v="Mod"/>
    <s v="FS"/>
    <s v="Seeded"/>
    <n v="2.86"/>
    <s v="G"/>
  </r>
  <r>
    <x v="19"/>
    <x v="1"/>
    <s v="entire"/>
    <n v="32"/>
    <n v="225"/>
    <n v="257"/>
    <n v="5000"/>
    <x v="10"/>
    <s v="live"/>
    <s v="Elymus trachycaulum"/>
    <s v="Mod"/>
    <s v="FS"/>
    <s v="Seeded"/>
    <n v="4.5"/>
    <s v="G"/>
  </r>
  <r>
    <x v="19"/>
    <x v="1"/>
    <s v="entire"/>
    <n v="29"/>
    <n v="11"/>
    <n v="40"/>
    <n v="5000"/>
    <x v="4"/>
    <s v="live"/>
    <s v="Dead wood"/>
    <s v="Mod"/>
    <s v="FS"/>
    <s v="Seeded"/>
    <n v="0.22"/>
    <s v="L"/>
  </r>
  <r>
    <x v="19"/>
    <x v="1"/>
    <s v="entire"/>
    <n v="18"/>
    <n v="165"/>
    <n v="183"/>
    <n v="5000"/>
    <x v="8"/>
    <s v="live"/>
    <s v="Bromus inermis"/>
    <s v="Mod"/>
    <s v="FS"/>
    <s v="Seeded"/>
    <n v="3.3000000000000003"/>
    <s v="G"/>
  </r>
  <r>
    <x v="19"/>
    <x v="1"/>
    <s v="entire"/>
    <n v="13"/>
    <n v="83"/>
    <n v="96"/>
    <n v="5000"/>
    <x v="80"/>
    <s v="live"/>
    <s v="Agrostis scabra"/>
    <s v="Mod"/>
    <s v="FS"/>
    <s v="Seeded"/>
    <n v="1.66"/>
    <s v="G"/>
  </r>
  <r>
    <x v="19"/>
    <x v="1"/>
    <s v="entire"/>
    <n v="11"/>
    <n v="278"/>
    <n v="289"/>
    <n v="5000"/>
    <x v="13"/>
    <s v="live"/>
    <s v="Carex spp."/>
    <s v="Mod"/>
    <s v="FS"/>
    <s v="Seeded"/>
    <n v="5.56"/>
    <s v="G"/>
  </r>
  <r>
    <x v="19"/>
    <x v="1"/>
    <s v="entire"/>
    <n v="7"/>
    <n v="603"/>
    <n v="610"/>
    <n v="5000"/>
    <x v="11"/>
    <s v="live"/>
    <s v="Quercus gambellii"/>
    <s v="Mod"/>
    <s v="FS"/>
    <s v="Seeded"/>
    <n v="12.06"/>
    <s v="S"/>
  </r>
  <r>
    <x v="19"/>
    <x v="1"/>
    <s v="entire"/>
    <n v="4"/>
    <n v="20"/>
    <n v="24"/>
    <n v="5000"/>
    <x v="26"/>
    <s v="live"/>
    <s v="Unidentified grass"/>
    <s v="Mod"/>
    <s v="FS"/>
    <s v="Seeded"/>
    <n v="0.4"/>
    <s v="G"/>
  </r>
  <r>
    <x v="19"/>
    <x v="1"/>
    <s v="entire"/>
    <n v="2"/>
    <n v="0"/>
    <n v="2"/>
    <n v="5000"/>
    <x v="27"/>
    <s v="live"/>
    <s v="Animal feces"/>
    <s v="Mod"/>
    <s v="FS"/>
    <s v="Seeded"/>
    <n v="0"/>
    <s v="L"/>
  </r>
  <r>
    <x v="19"/>
    <x v="1"/>
    <s v="entire"/>
    <n v="2"/>
    <n v="181"/>
    <n v="183"/>
    <n v="5000"/>
    <x v="22"/>
    <s v="live"/>
    <s v="Robinia neomexicana"/>
    <s v="Mod"/>
    <s v="FS"/>
    <s v="Seeded"/>
    <n v="3.62"/>
    <s v="S"/>
  </r>
  <r>
    <x v="19"/>
    <x v="1"/>
    <s v="entire"/>
    <n v="1"/>
    <n v="22"/>
    <n v="23"/>
    <n v="5000"/>
    <x v="95"/>
    <s v="live"/>
    <s v="Erigeron speciosus"/>
    <s v="Mod"/>
    <s v="FS"/>
    <s v="Seeded"/>
    <n v="0.44"/>
    <s v="F"/>
  </r>
  <r>
    <x v="19"/>
    <x v="1"/>
    <s v="entire"/>
    <n v="0"/>
    <n v="9"/>
    <n v="9"/>
    <n v="5000"/>
    <x v="5"/>
    <s v="dead"/>
    <s v="bromus carinatus"/>
    <s v="Mod"/>
    <s v="FS"/>
    <s v="Seeded"/>
    <n v="0.18"/>
    <s v="G"/>
  </r>
  <r>
    <x v="19"/>
    <x v="1"/>
    <s v="entire"/>
    <n v="0"/>
    <n v="6"/>
    <n v="6"/>
    <n v="5000"/>
    <x v="14"/>
    <s v="live"/>
    <s v="Unidentified grass"/>
    <s v="Mod"/>
    <s v="FS"/>
    <s v="Seeded"/>
    <n v="0.12"/>
    <s v="G"/>
  </r>
  <r>
    <x v="19"/>
    <x v="1"/>
    <s v="entire"/>
    <n v="0"/>
    <n v="2"/>
    <n v="2"/>
    <n v="5000"/>
    <x v="10"/>
    <s v="dead"/>
    <s v="Elymus trachycaulum"/>
    <s v="Mod"/>
    <s v="FS"/>
    <s v="Seeded"/>
    <n v="0.04"/>
    <s v="G"/>
  </r>
  <r>
    <x v="19"/>
    <x v="1"/>
    <s v="entire"/>
    <n v="0"/>
    <n v="4"/>
    <n v="4"/>
    <n v="5000"/>
    <x v="32"/>
    <s v="live"/>
    <s v="Verbascum thapsus"/>
    <s v="Mod"/>
    <s v="FS"/>
    <s v="Seeded"/>
    <n v="0.08"/>
    <s v="F"/>
  </r>
  <r>
    <x v="19"/>
    <x v="1"/>
    <s v="entire"/>
    <n v="0"/>
    <n v="3"/>
    <n v="3"/>
    <n v="5000"/>
    <x v="92"/>
    <s v="live"/>
    <s v="Erigeron flagellaris"/>
    <s v="Mod"/>
    <s v="FS"/>
    <s v="Seeded"/>
    <n v="0.06"/>
    <s v="F"/>
  </r>
  <r>
    <x v="19"/>
    <x v="1"/>
    <s v="entire"/>
    <n v="0"/>
    <n v="9"/>
    <n v="9"/>
    <n v="5000"/>
    <x v="61"/>
    <s v="live"/>
    <s v="Sitanion hystrix"/>
    <s v="Mod"/>
    <s v="FS"/>
    <s v="Seeded"/>
    <n v="0.18"/>
    <s v="G"/>
  </r>
  <r>
    <x v="19"/>
    <x v="1"/>
    <s v="entire"/>
    <n v="0"/>
    <n v="4"/>
    <n v="4"/>
    <n v="5000"/>
    <x v="19"/>
    <s v="live"/>
    <s v="Lithospermum multiflorum"/>
    <s v="Mod"/>
    <s v="FS"/>
    <s v="Seeded"/>
    <n v="0.08"/>
    <s v="F"/>
  </r>
  <r>
    <x v="19"/>
    <x v="1"/>
    <s v="entire"/>
    <n v="0"/>
    <n v="23"/>
    <n v="23"/>
    <n v="5000"/>
    <x v="33"/>
    <s v="live"/>
    <s v="Ipomopsis aggregata"/>
    <s v="Mod"/>
    <s v="FS"/>
    <s v="Seeded"/>
    <n v="0.45999999999999996"/>
    <s v="F"/>
  </r>
  <r>
    <x v="19"/>
    <x v="2"/>
    <s v="entire"/>
    <n v="2959"/>
    <n v="0"/>
    <n v="2959"/>
    <n v="5000"/>
    <x v="3"/>
    <s v="live"/>
    <s v="Litter"/>
    <s v="Mod"/>
    <s v="FS"/>
    <s v="Seeded"/>
    <n v="0"/>
    <s v="L"/>
  </r>
  <r>
    <x v="19"/>
    <x v="2"/>
    <s v="entire"/>
    <n v="1768"/>
    <n v="4298"/>
    <n v="6066"/>
    <n v="5000"/>
    <x v="8"/>
    <s v="live"/>
    <s v="Bromus inermis"/>
    <s v="Mod"/>
    <s v="FS"/>
    <s v="Seeded"/>
    <n v="85.960000000000008"/>
    <s v="G"/>
  </r>
  <r>
    <x v="19"/>
    <x v="2"/>
    <s v="entire"/>
    <n v="208"/>
    <n v="232"/>
    <n v="440"/>
    <n v="5000"/>
    <x v="4"/>
    <s v="live"/>
    <s v="Dead wood"/>
    <s v="Mod"/>
    <s v="FS"/>
    <s v="Seeded"/>
    <n v="4.6399999999999997"/>
    <s v="L"/>
  </r>
  <r>
    <x v="19"/>
    <x v="2"/>
    <s v="entire"/>
    <n v="31"/>
    <n v="0"/>
    <n v="31"/>
    <n v="5000"/>
    <x v="34"/>
    <s v="live"/>
    <s v="combined soil,cryp,pumc,grav,rock"/>
    <s v="Mod"/>
    <s v="FS"/>
    <s v="Seeded"/>
    <n v="0"/>
    <s v="B"/>
  </r>
  <r>
    <x v="19"/>
    <x v="2"/>
    <s v="entire"/>
    <n v="28"/>
    <n v="454"/>
    <n v="482"/>
    <n v="5000"/>
    <x v="35"/>
    <s v="live"/>
    <s v="Carex spp."/>
    <s v="Mod"/>
    <s v="FS"/>
    <s v="Seeded"/>
    <n v="9.08"/>
    <s v="G"/>
  </r>
  <r>
    <x v="19"/>
    <x v="2"/>
    <s v="entire"/>
    <n v="6"/>
    <n v="922"/>
    <n v="928"/>
    <n v="5000"/>
    <x v="11"/>
    <s v="live"/>
    <s v="Quercus gambellii"/>
    <s v="Mod"/>
    <s v="FS"/>
    <s v="Seeded"/>
    <n v="18.440000000000001"/>
    <s v="S"/>
  </r>
  <r>
    <x v="19"/>
    <x v="2"/>
    <s v="entire"/>
    <n v="0"/>
    <n v="941"/>
    <n v="941"/>
    <n v="5000"/>
    <x v="22"/>
    <s v="live"/>
    <s v="Robinia neomexicana"/>
    <s v="Mod"/>
    <s v="FS"/>
    <s v="Seeded"/>
    <n v="18.82"/>
    <s v="S"/>
  </r>
  <r>
    <x v="19"/>
    <x v="2"/>
    <s v="entire"/>
    <n v="0"/>
    <n v="35"/>
    <n v="35"/>
    <n v="5000"/>
    <x v="177"/>
    <s v="live"/>
    <s v="Poa sp."/>
    <s v="Mod"/>
    <s v="FS"/>
    <s v="Seeded"/>
    <n v="0.70000000000000007"/>
    <s v="G"/>
  </r>
  <r>
    <x v="19"/>
    <x v="2"/>
    <s v="entire"/>
    <n v="0"/>
    <n v="53"/>
    <n v="53"/>
    <n v="5000"/>
    <x v="12"/>
    <s v="live"/>
    <s v="Muhlenbergia montana"/>
    <s v="Mod"/>
    <s v="FS"/>
    <s v="Seeded"/>
    <n v="1.06"/>
    <s v="G"/>
  </r>
  <r>
    <x v="19"/>
    <x v="2"/>
    <s v="entire"/>
    <n v="0"/>
    <n v="50"/>
    <n v="50"/>
    <n v="5000"/>
    <x v="102"/>
    <s v="live"/>
    <s v="Koeleria cristata"/>
    <s v="Mod"/>
    <s v="FS"/>
    <s v="Seeded"/>
    <n v="1"/>
    <s v="G"/>
  </r>
  <r>
    <x v="19"/>
    <x v="2"/>
    <s v="entire"/>
    <n v="0"/>
    <n v="6"/>
    <n v="6"/>
    <n v="5000"/>
    <x v="77"/>
    <s v="live"/>
    <s v="Taraxacum officinale"/>
    <s v="Mod"/>
    <s v="FS"/>
    <s v="Seeded"/>
    <n v="0.12"/>
    <s v="F"/>
  </r>
  <r>
    <x v="19"/>
    <x v="2"/>
    <s v="entire"/>
    <n v="0"/>
    <n v="17"/>
    <n v="17"/>
    <n v="5000"/>
    <x v="93"/>
    <s v="live"/>
    <s v="Allium cernuum"/>
    <s v="Mod"/>
    <s v="FS"/>
    <s v="Seeded"/>
    <n v="0.33999999999999997"/>
    <s v="F"/>
  </r>
  <r>
    <x v="19"/>
    <x v="2"/>
    <s v="entire"/>
    <n v="0"/>
    <n v="63"/>
    <n v="63"/>
    <n v="5000"/>
    <x v="19"/>
    <s v="live"/>
    <s v="Lithospermum multiflorum"/>
    <s v="Mod"/>
    <s v="FS"/>
    <s v="Seeded"/>
    <n v="1.26"/>
    <s v="F"/>
  </r>
  <r>
    <x v="19"/>
    <x v="2"/>
    <s v="entire"/>
    <n v="0"/>
    <n v="55"/>
    <n v="55"/>
    <n v="5000"/>
    <x v="37"/>
    <s v="live"/>
    <s v="Bouteloua curtipendula"/>
    <s v="Mod"/>
    <s v="FS"/>
    <s v="Seeded"/>
    <n v="1.0999999999999999"/>
    <s v="G"/>
  </r>
  <r>
    <x v="19"/>
    <x v="2"/>
    <s v="entire"/>
    <n v="0"/>
    <n v="18"/>
    <n v="18"/>
    <n v="5000"/>
    <x v="26"/>
    <s v="live"/>
    <s v="Unidentified grass"/>
    <s v="Mod"/>
    <s v="FS"/>
    <s v="Seeded"/>
    <n v="0.36"/>
    <s v="G"/>
  </r>
  <r>
    <x v="19"/>
    <x v="2"/>
    <s v="entire"/>
    <n v="0"/>
    <n v="17"/>
    <n v="17"/>
    <n v="5000"/>
    <x v="66"/>
    <s v="live"/>
    <s v="Schizachyrium scoparius"/>
    <s v="Mod"/>
    <s v="FS"/>
    <s v="Seeded"/>
    <n v="0.33999999999999997"/>
    <s v="G"/>
  </r>
  <r>
    <x v="19"/>
    <x v="2"/>
    <s v="entire"/>
    <n v="0"/>
    <n v="18"/>
    <n v="18"/>
    <n v="5000"/>
    <x v="33"/>
    <s v="live"/>
    <s v="Ipomopsis aggregata"/>
    <s v="Mod"/>
    <s v="FS"/>
    <s v="Seeded"/>
    <n v="0.36"/>
    <s v="F"/>
  </r>
  <r>
    <x v="19"/>
    <x v="2"/>
    <s v="entire"/>
    <n v="0"/>
    <n v="5"/>
    <n v="5"/>
    <n v="5000"/>
    <x v="131"/>
    <s v="live"/>
    <s v="Erigeron divergens"/>
    <s v="Mod"/>
    <s v="FS"/>
    <s v="Seeded"/>
    <n v="0.1"/>
    <s v="F"/>
  </r>
  <r>
    <x v="19"/>
    <x v="3"/>
    <s v="entire"/>
    <n v="3517"/>
    <n v="0"/>
    <n v="3517"/>
    <n v="5000"/>
    <x v="34"/>
    <s v="live"/>
    <s v="combined soil,pumc,grav,rock"/>
    <s v="Mod"/>
    <s v="FS"/>
    <s v="Seeded"/>
    <n v="0"/>
    <s v="F"/>
  </r>
  <r>
    <x v="19"/>
    <x v="3"/>
    <s v="entire"/>
    <n v="1354"/>
    <n v="0"/>
    <n v="1354"/>
    <n v="5000"/>
    <x v="3"/>
    <s v="live"/>
    <s v="Litter"/>
    <s v="Mod"/>
    <s v="FS"/>
    <s v="Seeded"/>
    <n v="0"/>
    <s v="L"/>
  </r>
  <r>
    <x v="19"/>
    <x v="3"/>
    <s v="entire"/>
    <n v="77"/>
    <n v="504"/>
    <n v="581"/>
    <n v="5000"/>
    <x v="8"/>
    <s v="live"/>
    <s v="Bromus inermis"/>
    <s v="Mod"/>
    <s v="FS"/>
    <s v="Seeded"/>
    <n v="10.08"/>
    <s v="G"/>
  </r>
  <r>
    <x v="19"/>
    <x v="3"/>
    <s v="entire"/>
    <n v="35"/>
    <n v="0"/>
    <n v="35"/>
    <n v="5000"/>
    <x v="4"/>
    <s v="live"/>
    <s v="Dead wood"/>
    <s v="Mod"/>
    <s v="FS"/>
    <s v="Seeded"/>
    <n v="0"/>
    <s v="L"/>
  </r>
  <r>
    <x v="19"/>
    <x v="3"/>
    <s v="entire"/>
    <n v="15"/>
    <n v="451"/>
    <n v="466"/>
    <n v="5000"/>
    <x v="35"/>
    <s v="live"/>
    <s v="Carex spp."/>
    <s v="Mod"/>
    <s v="FS"/>
    <s v="Seeded"/>
    <n v="9.02"/>
    <s v="G"/>
  </r>
  <r>
    <x v="19"/>
    <x v="3"/>
    <s v="entire"/>
    <n v="2"/>
    <n v="50"/>
    <n v="52"/>
    <n v="5000"/>
    <x v="71"/>
    <s v="live"/>
    <s v="Carex spp."/>
    <s v="Mod"/>
    <s v="FS"/>
    <s v="Seeded"/>
    <n v="1"/>
    <s v="G"/>
  </r>
  <r>
    <x v="19"/>
    <x v="3"/>
    <s v="entire"/>
    <n v="0"/>
    <n v="1012"/>
    <n v="1012"/>
    <n v="5000"/>
    <x v="22"/>
    <s v="live"/>
    <s v="Robinia neomexicana"/>
    <s v="Mod"/>
    <s v="FS"/>
    <s v="Seeded"/>
    <n v="20.239999999999998"/>
    <s v="S"/>
  </r>
  <r>
    <x v="19"/>
    <x v="3"/>
    <s v="entire"/>
    <n v="0"/>
    <n v="2"/>
    <n v="2"/>
    <n v="5000"/>
    <x v="11"/>
    <s v="live"/>
    <s v="Quercus gambellii"/>
    <s v="Mod"/>
    <s v="FS"/>
    <s v="Seeded"/>
    <n v="0.04"/>
    <s v="S"/>
  </r>
  <r>
    <x v="19"/>
    <x v="3"/>
    <s v="entire"/>
    <n v="0"/>
    <n v="21"/>
    <n v="21"/>
    <n v="5000"/>
    <x v="44"/>
    <s v="live"/>
    <s v="Bahia dissecta"/>
    <s v="Mod"/>
    <s v="FS"/>
    <s v="Seeded"/>
    <n v="0.42"/>
    <s v="F"/>
  </r>
  <r>
    <x v="19"/>
    <x v="3"/>
    <s v="entire"/>
    <n v="0"/>
    <n v="36"/>
    <n v="36"/>
    <n v="5000"/>
    <x v="2"/>
    <s v="dead"/>
    <s v="Pinus ponderosa"/>
    <s v="Mod"/>
    <s v="FS"/>
    <s v="Seeded"/>
    <n v="0.72"/>
    <s v="T"/>
  </r>
  <r>
    <x v="19"/>
    <x v="3"/>
    <s v="entire"/>
    <n v="0"/>
    <n v="18"/>
    <n v="18"/>
    <n v="5000"/>
    <x v="102"/>
    <s v="live"/>
    <s v="Koeleria cristata"/>
    <s v="Mod"/>
    <s v="FS"/>
    <s v="Seeded"/>
    <n v="0.36"/>
    <s v="G"/>
  </r>
  <r>
    <x v="19"/>
    <x v="3"/>
    <s v="entire"/>
    <n v="0"/>
    <n v="2"/>
    <n v="2"/>
    <n v="5000"/>
    <x v="20"/>
    <s v="live"/>
    <s v="Chenopodium graveolens"/>
    <s v="Mod"/>
    <s v="FS"/>
    <s v="Seeded"/>
    <n v="0.04"/>
    <s v="F"/>
  </r>
  <r>
    <x v="19"/>
    <x v="4"/>
    <s v="entire"/>
    <n v="2880"/>
    <n v="0"/>
    <n v="2880"/>
    <n v="5000"/>
    <x v="34"/>
    <s v="live"/>
    <s v="combined soil,pumc,grav,rock"/>
    <s v="Mod"/>
    <s v="FS"/>
    <s v="Seeded"/>
    <n v="0"/>
    <s v="F"/>
  </r>
  <r>
    <x v="19"/>
    <x v="4"/>
    <s v="entire"/>
    <n v="868"/>
    <n v="49"/>
    <n v="917"/>
    <n v="5000"/>
    <x v="3"/>
    <s v="live"/>
    <s v="Litter"/>
    <s v="Mod"/>
    <s v="FS"/>
    <s v="Seeded"/>
    <n v="0.98"/>
    <s v="L"/>
  </r>
  <r>
    <x v="19"/>
    <x v="4"/>
    <s v="entire"/>
    <n v="655"/>
    <n v="0"/>
    <n v="655"/>
    <n v="5000"/>
    <x v="52"/>
    <s v="live"/>
    <s v="dead, attached BRIN lvs on grnd over bare"/>
    <s v="Mod"/>
    <s v="FS"/>
    <s v="Seeded"/>
    <n v="0"/>
    <s v="L"/>
  </r>
  <r>
    <x v="19"/>
    <x v="4"/>
    <s v="entire"/>
    <n v="456"/>
    <n v="2238"/>
    <n v="2694"/>
    <n v="5000"/>
    <x v="8"/>
    <s v="live"/>
    <s v="Bromus inermis"/>
    <s v="Mod"/>
    <s v="FS"/>
    <s v="Seeded"/>
    <n v="44.76"/>
    <s v="G"/>
  </r>
  <r>
    <x v="19"/>
    <x v="4"/>
    <s v="entire"/>
    <n v="82"/>
    <n v="9"/>
    <n v="91"/>
    <n v="5000"/>
    <x v="4"/>
    <s v="live"/>
    <s v="Dead wood"/>
    <s v="Mod"/>
    <s v="FS"/>
    <s v="Seeded"/>
    <n v="0.18"/>
    <s v="L"/>
  </r>
  <r>
    <x v="19"/>
    <x v="4"/>
    <s v="entire"/>
    <n v="30"/>
    <n v="0"/>
    <n v="30"/>
    <n v="5000"/>
    <x v="100"/>
    <s v="live"/>
    <s v="Cryptogam"/>
    <s v="Mod"/>
    <s v="FS"/>
    <s v="Seeded"/>
    <n v="0"/>
    <s v="C"/>
  </r>
  <r>
    <x v="19"/>
    <x v="4"/>
    <s v="entire"/>
    <n v="15"/>
    <n v="158"/>
    <n v="173"/>
    <n v="5000"/>
    <x v="26"/>
    <s v="live"/>
    <s v="Unidentified grass"/>
    <s v="Mod"/>
    <s v="FS"/>
    <s v="Seeded"/>
    <n v="3.16"/>
    <s v="G"/>
  </r>
  <r>
    <x v="19"/>
    <x v="4"/>
    <s v="entire"/>
    <n v="7"/>
    <n v="0"/>
    <n v="7"/>
    <n v="5000"/>
    <x v="54"/>
    <s v="live"/>
    <s v="Moss"/>
    <s v="Mod"/>
    <s v="FS"/>
    <s v="Seeded"/>
    <n v="0"/>
    <s v="C"/>
  </r>
  <r>
    <x v="19"/>
    <x v="4"/>
    <s v="entire"/>
    <n v="4"/>
    <n v="637"/>
    <n v="641"/>
    <n v="5000"/>
    <x v="41"/>
    <s v="live"/>
    <s v="Unidentified forb"/>
    <s v="Mod"/>
    <s v="FS"/>
    <s v="Seeded"/>
    <n v="12.740000000000002"/>
    <s v="F"/>
  </r>
  <r>
    <x v="19"/>
    <x v="4"/>
    <s v="entire"/>
    <n v="2"/>
    <n v="851"/>
    <n v="853"/>
    <n v="5000"/>
    <x v="22"/>
    <s v="live"/>
    <s v="Robinia neomexicana"/>
    <s v="Mod"/>
    <s v="FS"/>
    <s v="Seeded"/>
    <n v="17.02"/>
    <s v="S"/>
  </r>
  <r>
    <x v="19"/>
    <x v="4"/>
    <s v="entire"/>
    <n v="1"/>
    <n v="0"/>
    <n v="1"/>
    <n v="5000"/>
    <x v="48"/>
    <s v="dead"/>
    <s v="Unknown plant"/>
    <s v="Mod"/>
    <s v="FS"/>
    <s v="Seeded"/>
    <n v="0"/>
    <s v="F"/>
  </r>
  <r>
    <x v="19"/>
    <x v="4"/>
    <s v="entire"/>
    <n v="0"/>
    <n v="16"/>
    <n v="16"/>
    <n v="5000"/>
    <x v="41"/>
    <s v="dead"/>
    <s v="Unidentified forb"/>
    <s v="Mod"/>
    <s v="FS"/>
    <s v="Seeded"/>
    <n v="0.32"/>
    <s v="F"/>
  </r>
  <r>
    <x v="19"/>
    <x v="5"/>
    <s v="entire"/>
    <n v="2429"/>
    <n v="80"/>
    <n v="2509"/>
    <n v="5000"/>
    <x v="3"/>
    <s v="live"/>
    <s v="Litter"/>
    <s v="Mod"/>
    <s v="FS"/>
    <s v="Seeded"/>
    <n v="1.6"/>
    <s v="L"/>
  </r>
  <r>
    <x v="19"/>
    <x v="5"/>
    <s v="entire"/>
    <n v="1567"/>
    <n v="0"/>
    <n v="1567"/>
    <n v="5000"/>
    <x v="34"/>
    <s v="live"/>
    <s v="combined soil,pumc,grav,rock"/>
    <s v="Mod"/>
    <s v="FS"/>
    <s v="Seeded"/>
    <n v="0"/>
    <s v="F"/>
  </r>
  <r>
    <x v="19"/>
    <x v="5"/>
    <s v="entire"/>
    <n v="488"/>
    <n v="2593"/>
    <n v="3081"/>
    <n v="5000"/>
    <x v="8"/>
    <s v="live"/>
    <s v="Bromus inermis"/>
    <s v="Mod"/>
    <s v="FS"/>
    <s v="Seeded"/>
    <n v="51.859999999999992"/>
    <s v="G"/>
  </r>
  <r>
    <x v="19"/>
    <x v="5"/>
    <s v="entire"/>
    <n v="286"/>
    <n v="0"/>
    <n v="286"/>
    <n v="5000"/>
    <x v="54"/>
    <s v="live"/>
    <s v="Moss"/>
    <s v="Mod"/>
    <s v="FS"/>
    <s v="Seeded"/>
    <n v="0"/>
    <s v="C"/>
  </r>
  <r>
    <x v="19"/>
    <x v="5"/>
    <s v="entire"/>
    <n v="79"/>
    <n v="603"/>
    <n v="682"/>
    <n v="5000"/>
    <x v="71"/>
    <s v="live"/>
    <s v="Carex spp."/>
    <s v="Mod"/>
    <s v="FS"/>
    <s v="Seeded"/>
    <n v="12.06"/>
    <s v="G"/>
  </r>
  <r>
    <x v="19"/>
    <x v="5"/>
    <s v="entire"/>
    <n v="44"/>
    <n v="90"/>
    <n v="134"/>
    <n v="5000"/>
    <x v="4"/>
    <s v="live"/>
    <s v="Dead wood"/>
    <s v="Mod"/>
    <s v="FS"/>
    <s v="Seeded"/>
    <n v="1.7999999999999998"/>
    <s v="L"/>
  </r>
  <r>
    <x v="19"/>
    <x v="5"/>
    <s v="entire"/>
    <n v="39"/>
    <n v="686"/>
    <n v="725"/>
    <n v="5000"/>
    <x v="22"/>
    <s v="live"/>
    <s v="Robinia neomexicana"/>
    <s v="Mod"/>
    <s v="FS"/>
    <s v="Seeded"/>
    <n v="13.719999999999999"/>
    <s v="S"/>
  </r>
  <r>
    <x v="19"/>
    <x v="5"/>
    <s v="entire"/>
    <n v="18"/>
    <n v="0"/>
    <n v="18"/>
    <n v="5000"/>
    <x v="47"/>
    <s v="live"/>
    <s v="Pumice soil"/>
    <s v="Mod"/>
    <s v="FS"/>
    <s v="Seeded"/>
    <n v="0"/>
    <s v="B"/>
  </r>
  <r>
    <x v="19"/>
    <x v="5"/>
    <s v="entire"/>
    <n v="16"/>
    <n v="22"/>
    <n v="38"/>
    <n v="5000"/>
    <x v="44"/>
    <s v="live"/>
    <s v="Bahia dissecta"/>
    <s v="Mod"/>
    <s v="FS"/>
    <s v="Seeded"/>
    <n v="0.44"/>
    <s v="F"/>
  </r>
  <r>
    <x v="19"/>
    <x v="5"/>
    <s v="entire"/>
    <n v="13"/>
    <n v="336"/>
    <n v="349"/>
    <n v="5000"/>
    <x v="58"/>
    <s v="live"/>
    <s v="Erigeron spp."/>
    <s v="Mod"/>
    <s v="FS"/>
    <s v="Seeded"/>
    <n v="6.72"/>
    <s v="F"/>
  </r>
  <r>
    <x v="19"/>
    <x v="5"/>
    <s v="entire"/>
    <n v="7"/>
    <n v="2552"/>
    <n v="2559"/>
    <n v="5000"/>
    <x v="8"/>
    <s v="dead"/>
    <s v="Bromus inermis"/>
    <s v="Mod"/>
    <s v="FS"/>
    <s v="Seeded"/>
    <n v="51.04"/>
    <s v="G"/>
  </r>
  <r>
    <x v="19"/>
    <x v="5"/>
    <s v="entire"/>
    <n v="7"/>
    <n v="0"/>
    <n v="7"/>
    <n v="5000"/>
    <x v="71"/>
    <s v="dead"/>
    <s v="Carex spp."/>
    <s v="Mod"/>
    <s v="FS"/>
    <s v="Seeded"/>
    <n v="0"/>
    <s v="G"/>
  </r>
  <r>
    <x v="19"/>
    <x v="5"/>
    <s v="entire"/>
    <n v="4"/>
    <n v="115"/>
    <n v="119"/>
    <n v="5000"/>
    <x v="22"/>
    <s v="dead"/>
    <s v="Robinia neomexicana"/>
    <s v="Mod"/>
    <s v="FS"/>
    <s v="Seeded"/>
    <n v="2.2999999999999998"/>
    <s v="S"/>
  </r>
  <r>
    <x v="19"/>
    <x v="5"/>
    <s v="entire"/>
    <n v="2"/>
    <n v="8"/>
    <n v="10"/>
    <n v="5000"/>
    <x v="26"/>
    <s v="live"/>
    <s v="Unidentified grass"/>
    <s v="Mod"/>
    <s v="FS"/>
    <s v="Seeded"/>
    <n v="0.16"/>
    <s v="G"/>
  </r>
  <r>
    <x v="19"/>
    <x v="5"/>
    <s v="entire"/>
    <n v="1"/>
    <n v="2"/>
    <n v="3"/>
    <n v="5000"/>
    <x v="58"/>
    <s v="dead"/>
    <s v="Erigeron spp."/>
    <s v="Mod"/>
    <s v="FS"/>
    <s v="Seeded"/>
    <n v="0.04"/>
    <s v="F"/>
  </r>
  <r>
    <x v="19"/>
    <x v="5"/>
    <s v="entire"/>
    <n v="0"/>
    <n v="8"/>
    <n v="8"/>
    <n v="5000"/>
    <x v="45"/>
    <s v="live"/>
    <s v="Artemisia ludoviciana"/>
    <s v="Mod"/>
    <s v="FS"/>
    <s v="Seeded"/>
    <n v="0.16"/>
    <s v="F"/>
  </r>
  <r>
    <x v="19"/>
    <x v="5"/>
    <s v="entire"/>
    <n v="0"/>
    <n v="8"/>
    <n v="8"/>
    <n v="5000"/>
    <x v="92"/>
    <s v="live"/>
    <s v="Erigeron flagellaris"/>
    <s v="Mod"/>
    <s v="FS"/>
    <s v="Seeded"/>
    <n v="0.16"/>
    <s v="F"/>
  </r>
  <r>
    <x v="19"/>
    <x v="5"/>
    <s v="entire"/>
    <n v="0"/>
    <n v="447"/>
    <n v="447"/>
    <n v="5000"/>
    <x v="11"/>
    <s v="live"/>
    <s v="Quercus gambellii"/>
    <s v="Mod"/>
    <s v="FS"/>
    <s v="Seeded"/>
    <n v="8.94"/>
    <s v="S"/>
  </r>
  <r>
    <x v="20"/>
    <x v="0"/>
    <s v="entire"/>
    <n v="3150"/>
    <n v="0"/>
    <n v="3150"/>
    <n v="5000"/>
    <x v="3"/>
    <s v="live"/>
    <s v="Litter"/>
    <s v="Mod"/>
    <s v="FS"/>
    <s v="Seeded"/>
    <n v="0"/>
    <s v="L"/>
  </r>
  <r>
    <x v="20"/>
    <x v="0"/>
    <s v="entire"/>
    <n v="1616"/>
    <n v="0"/>
    <n v="1616"/>
    <n v="5000"/>
    <x v="0"/>
    <s v="live"/>
    <s v="Gravel"/>
    <s v="Mod"/>
    <s v="FS"/>
    <s v="Seeded"/>
    <n v="0"/>
    <s v="B"/>
  </r>
  <r>
    <x v="20"/>
    <x v="0"/>
    <s v="entire"/>
    <n v="148"/>
    <n v="0"/>
    <n v="148"/>
    <n v="5000"/>
    <x v="1"/>
    <s v="live"/>
    <s v="Soil"/>
    <s v="Mod"/>
    <s v="FS"/>
    <s v="Seeded"/>
    <n v="0"/>
    <s v="B"/>
  </r>
  <r>
    <x v="20"/>
    <x v="0"/>
    <s v="entire"/>
    <n v="44"/>
    <n v="36"/>
    <n v="80"/>
    <n v="5000"/>
    <x v="2"/>
    <s v="dead"/>
    <s v="Pinus ponderosa"/>
    <s v="Mod"/>
    <s v="FS"/>
    <s v="Seeded"/>
    <n v="0.72"/>
    <s v="T"/>
  </r>
  <r>
    <x v="20"/>
    <x v="0"/>
    <s v="entire"/>
    <n v="27"/>
    <n v="0"/>
    <n v="27"/>
    <n v="5000"/>
    <x v="4"/>
    <s v="live"/>
    <s v="Dead wood"/>
    <s v="Mod"/>
    <s v="FS"/>
    <s v="Seeded"/>
    <n v="0"/>
    <s v="L"/>
  </r>
  <r>
    <x v="20"/>
    <x v="0"/>
    <s v="entire"/>
    <n v="10"/>
    <n v="0"/>
    <n v="10"/>
    <n v="5000"/>
    <x v="54"/>
    <s v="live"/>
    <s v="Moss"/>
    <s v="Mod"/>
    <s v="FS"/>
    <s v="Seeded"/>
    <n v="0"/>
    <s v="C"/>
  </r>
  <r>
    <x v="20"/>
    <x v="0"/>
    <s v="entire"/>
    <n v="4"/>
    <n v="101"/>
    <n v="105"/>
    <n v="5000"/>
    <x v="7"/>
    <s v="live"/>
    <s v="Lolium multiflorum"/>
    <s v="Mod"/>
    <s v="FS"/>
    <s v="Seeded"/>
    <n v="2.02"/>
    <s v="G"/>
  </r>
  <r>
    <x v="20"/>
    <x v="0"/>
    <s v="entire"/>
    <n v="1"/>
    <n v="210"/>
    <n v="211"/>
    <n v="5000"/>
    <x v="21"/>
    <s v="live"/>
    <s v="Ceanothus fendleri"/>
    <s v="Mod"/>
    <s v="FS"/>
    <s v="Seeded"/>
    <n v="4.2"/>
    <s v="U"/>
  </r>
  <r>
    <x v="20"/>
    <x v="0"/>
    <s v="entire"/>
    <n v="0"/>
    <n v="206"/>
    <n v="206"/>
    <n v="5000"/>
    <x v="13"/>
    <s v="live"/>
    <s v="Carex spp."/>
    <s v="Mod"/>
    <s v="FS"/>
    <s v="Seeded"/>
    <n v="4.12"/>
    <s v="G"/>
  </r>
  <r>
    <x v="20"/>
    <x v="0"/>
    <s v="entire"/>
    <n v="0"/>
    <n v="5"/>
    <n v="5"/>
    <n v="5000"/>
    <x v="68"/>
    <s v="live"/>
    <s v="Rosa woodsii"/>
    <s v="Mod"/>
    <s v="FS"/>
    <s v="Seeded"/>
    <n v="0.1"/>
    <s v="T"/>
  </r>
  <r>
    <x v="20"/>
    <x v="0"/>
    <s v="entire"/>
    <n v="0"/>
    <n v="140"/>
    <n v="140"/>
    <n v="5000"/>
    <x v="30"/>
    <s v="live"/>
    <s v="Conyza canadensis"/>
    <s v="Mod"/>
    <s v="FS"/>
    <s v="Seeded"/>
    <n v="2.8000000000000003"/>
    <s v="F"/>
  </r>
  <r>
    <x v="20"/>
    <x v="0"/>
    <s v="entire"/>
    <n v="0"/>
    <n v="3"/>
    <n v="3"/>
    <n v="5000"/>
    <x v="14"/>
    <s v="live"/>
    <s v="Unidentified grass"/>
    <s v="Mod"/>
    <s v="FS"/>
    <s v="Seeded"/>
    <n v="0.06"/>
    <s v="G"/>
  </r>
  <r>
    <x v="20"/>
    <x v="0"/>
    <s v="entire"/>
    <n v="0"/>
    <n v="12"/>
    <n v="12"/>
    <n v="5000"/>
    <x v="7"/>
    <s v="dead"/>
    <s v="Lolium multiflorum"/>
    <s v="Mod"/>
    <s v="FS"/>
    <s v="Seeded"/>
    <n v="0.24"/>
    <s v="G"/>
  </r>
  <r>
    <x v="20"/>
    <x v="0"/>
    <s v="entire"/>
    <n v="0"/>
    <n v="9"/>
    <n v="9"/>
    <n v="5000"/>
    <x v="95"/>
    <s v="live"/>
    <s v="Erigeron speciosus"/>
    <s v="Mod"/>
    <s v="FS"/>
    <s v="Seeded"/>
    <n v="0.18"/>
    <s v="F"/>
  </r>
  <r>
    <x v="20"/>
    <x v="0"/>
    <s v="entire"/>
    <n v="0"/>
    <n v="12"/>
    <n v="12"/>
    <n v="5000"/>
    <x v="37"/>
    <s v="live"/>
    <s v="Bouteloua curtipendula"/>
    <s v="Mod"/>
    <s v="FS"/>
    <s v="Seeded"/>
    <n v="0.24"/>
    <s v="G"/>
  </r>
  <r>
    <x v="20"/>
    <x v="0"/>
    <s v="entire"/>
    <n v="0"/>
    <n v="42"/>
    <n v="42"/>
    <n v="5000"/>
    <x v="23"/>
    <s v="live"/>
    <s v="Conyza schiedeana"/>
    <s v="Mod"/>
    <s v="FS"/>
    <s v="Seeded"/>
    <n v="0.84"/>
    <s v="F"/>
  </r>
  <r>
    <x v="20"/>
    <x v="0"/>
    <s v="entire"/>
    <n v="0"/>
    <n v="1"/>
    <n v="1"/>
    <n v="5000"/>
    <x v="77"/>
    <s v="live"/>
    <s v="Taraxacum officinale"/>
    <s v="Mod"/>
    <s v="FS"/>
    <s v="Seeded"/>
    <n v="0.02"/>
    <s v="F"/>
  </r>
  <r>
    <x v="20"/>
    <x v="0"/>
    <s v="entire"/>
    <n v="0"/>
    <n v="21"/>
    <n v="21"/>
    <n v="5000"/>
    <x v="61"/>
    <s v="live"/>
    <s v="Sitanion hystrix"/>
    <s v="Mod"/>
    <s v="FS"/>
    <s v="Seeded"/>
    <n v="0.42"/>
    <s v="G"/>
  </r>
  <r>
    <x v="20"/>
    <x v="0"/>
    <s v="entire"/>
    <n v="0"/>
    <n v="120"/>
    <n v="120"/>
    <n v="5000"/>
    <x v="12"/>
    <s v="live"/>
    <s v="Muhlenbergia montana"/>
    <s v="Mod"/>
    <s v="FS"/>
    <s v="Seeded"/>
    <n v="2.4"/>
    <s v="G"/>
  </r>
  <r>
    <x v="20"/>
    <x v="0"/>
    <s v="entire"/>
    <n v="0"/>
    <n v="20"/>
    <n v="20"/>
    <n v="5000"/>
    <x v="32"/>
    <s v="live"/>
    <s v="Verbascum thapsus"/>
    <s v="Mod"/>
    <s v="FS"/>
    <s v="Seeded"/>
    <n v="0.4"/>
    <s v="F"/>
  </r>
  <r>
    <x v="20"/>
    <x v="0"/>
    <s v="entire"/>
    <n v="0"/>
    <n v="21"/>
    <n v="21"/>
    <n v="5000"/>
    <x v="134"/>
    <s v="live"/>
    <s v="Chrysopsis villosa"/>
    <s v="Mod"/>
    <s v="FS"/>
    <s v="Seeded"/>
    <n v="0.42"/>
    <s v="F"/>
  </r>
  <r>
    <x v="20"/>
    <x v="0"/>
    <s v="entire"/>
    <n v="0"/>
    <n v="94"/>
    <n v="94"/>
    <n v="5000"/>
    <x v="11"/>
    <s v="live"/>
    <s v="Quercus gambellii"/>
    <s v="Mod"/>
    <s v="FS"/>
    <s v="Seeded"/>
    <n v="1.8800000000000001"/>
    <s v="S"/>
  </r>
  <r>
    <x v="20"/>
    <x v="0"/>
    <s v="entire"/>
    <n v="0"/>
    <n v="15"/>
    <n v="15"/>
    <n v="5000"/>
    <x v="22"/>
    <s v="live"/>
    <s v="Robinia neomexicana"/>
    <s v="Mod"/>
    <s v="FS"/>
    <s v="Seeded"/>
    <n v="0.3"/>
    <s v="S"/>
  </r>
  <r>
    <x v="20"/>
    <x v="1"/>
    <s v="entire"/>
    <n v="3168"/>
    <n v="0"/>
    <n v="3168"/>
    <n v="5000"/>
    <x v="3"/>
    <s v="live"/>
    <s v="Litter"/>
    <s v="Mod"/>
    <s v="FS"/>
    <s v="Seeded"/>
    <n v="0"/>
    <s v="L"/>
  </r>
  <r>
    <x v="20"/>
    <x v="1"/>
    <s v="entire"/>
    <n v="712"/>
    <n v="0"/>
    <n v="712"/>
    <n v="5000"/>
    <x v="0"/>
    <s v="live"/>
    <s v="Gravel"/>
    <s v="Mod"/>
    <s v="FS"/>
    <s v="Seeded"/>
    <n v="0"/>
    <s v="B"/>
  </r>
  <r>
    <x v="20"/>
    <x v="1"/>
    <s v="entire"/>
    <n v="596"/>
    <n v="0"/>
    <n v="596"/>
    <n v="5000"/>
    <x v="1"/>
    <s v="live"/>
    <s v="Soil"/>
    <s v="Mod"/>
    <s v="FS"/>
    <s v="Seeded"/>
    <n v="0"/>
    <s v="B"/>
  </r>
  <r>
    <x v="20"/>
    <x v="1"/>
    <s v="entire"/>
    <n v="371"/>
    <n v="0"/>
    <n v="371"/>
    <n v="5000"/>
    <x v="54"/>
    <s v="live"/>
    <s v="Moss"/>
    <s v="Mod"/>
    <s v="FS"/>
    <s v="Seeded"/>
    <n v="0"/>
    <s v="C"/>
  </r>
  <r>
    <x v="20"/>
    <x v="1"/>
    <s v="entire"/>
    <n v="73"/>
    <n v="1380"/>
    <n v="1453"/>
    <n v="5000"/>
    <x v="30"/>
    <s v="live"/>
    <s v="Conyza canadensis"/>
    <s v="Mod"/>
    <s v="FS"/>
    <s v="Seeded"/>
    <n v="27.6"/>
    <s v="F"/>
  </r>
  <r>
    <x v="20"/>
    <x v="1"/>
    <s v="entire"/>
    <n v="21"/>
    <n v="30"/>
    <n v="51"/>
    <n v="5000"/>
    <x v="4"/>
    <s v="live"/>
    <s v="Dead wood"/>
    <s v="Mod"/>
    <s v="FS"/>
    <s v="Seeded"/>
    <n v="0.6"/>
    <s v="L"/>
  </r>
  <r>
    <x v="20"/>
    <x v="1"/>
    <s v="entire"/>
    <n v="20"/>
    <n v="65"/>
    <n v="85"/>
    <n v="5000"/>
    <x v="12"/>
    <s v="live"/>
    <s v="Muhlenbergia montana"/>
    <s v="Mod"/>
    <s v="FS"/>
    <s v="Seeded"/>
    <n v="1.3"/>
    <s v="G"/>
  </r>
  <r>
    <x v="20"/>
    <x v="1"/>
    <s v="entire"/>
    <n v="12"/>
    <n v="241"/>
    <n v="253"/>
    <n v="5000"/>
    <x v="13"/>
    <s v="live"/>
    <s v="Carex spp."/>
    <s v="Mod"/>
    <s v="FS"/>
    <s v="Seeded"/>
    <n v="4.82"/>
    <s v="G"/>
  </r>
  <r>
    <x v="20"/>
    <x v="1"/>
    <s v="entire"/>
    <n v="7"/>
    <n v="906"/>
    <n v="913"/>
    <n v="5000"/>
    <x v="7"/>
    <s v="live"/>
    <s v="Lolium multiflorum"/>
    <s v="Mod"/>
    <s v="FS"/>
    <s v="Seeded"/>
    <n v="18.12"/>
    <s v="G"/>
  </r>
  <r>
    <x v="20"/>
    <x v="1"/>
    <s v="entire"/>
    <n v="6"/>
    <n v="424"/>
    <n v="430"/>
    <n v="5000"/>
    <x v="21"/>
    <s v="live"/>
    <s v="Ceanothus fendleri"/>
    <s v="Mod"/>
    <s v="FS"/>
    <s v="Seeded"/>
    <n v="8.48"/>
    <s v="U"/>
  </r>
  <r>
    <x v="20"/>
    <x v="1"/>
    <s v="entire"/>
    <n v="5"/>
    <n v="14"/>
    <n v="19"/>
    <n v="5000"/>
    <x v="93"/>
    <s v="live"/>
    <s v="Allium cernuum"/>
    <s v="Mod"/>
    <s v="FS"/>
    <s v="Seeded"/>
    <n v="0.27999999999999997"/>
    <s v="F"/>
  </r>
  <r>
    <x v="20"/>
    <x v="1"/>
    <s v="entire"/>
    <n v="5"/>
    <n v="38"/>
    <n v="43"/>
    <n v="5000"/>
    <x v="32"/>
    <s v="live"/>
    <s v="Verbascum thapsus"/>
    <s v="Mod"/>
    <s v="FS"/>
    <s v="Seeded"/>
    <n v="0.76"/>
    <s v="F"/>
  </r>
  <r>
    <x v="20"/>
    <x v="1"/>
    <s v="entire"/>
    <n v="2"/>
    <n v="13"/>
    <n v="15"/>
    <n v="5000"/>
    <x v="31"/>
    <s v="live"/>
    <s v="Lactuca serriola"/>
    <s v="Mod"/>
    <s v="FS"/>
    <s v="Seeded"/>
    <n v="0.26"/>
    <s v="F"/>
  </r>
  <r>
    <x v="20"/>
    <x v="1"/>
    <s v="entire"/>
    <n v="1"/>
    <n v="10"/>
    <n v="11"/>
    <n v="5000"/>
    <x v="82"/>
    <s v="live"/>
    <s v="Tragopogon dubius"/>
    <s v="Mod"/>
    <s v="FS"/>
    <s v="Seeded"/>
    <n v="0.2"/>
    <s v="F"/>
  </r>
  <r>
    <x v="20"/>
    <x v="1"/>
    <s v="entire"/>
    <n v="1"/>
    <n v="0"/>
    <n v="1"/>
    <n v="5000"/>
    <x v="27"/>
    <s v="live"/>
    <s v="Animal feces"/>
    <s v="Mod"/>
    <s v="FS"/>
    <s v="Seeded"/>
    <n v="0"/>
    <s v="L"/>
  </r>
  <r>
    <x v="20"/>
    <x v="1"/>
    <s v="entire"/>
    <n v="0"/>
    <n v="36"/>
    <n v="36"/>
    <n v="5000"/>
    <x v="95"/>
    <s v="live"/>
    <s v="Erigeron speciosus"/>
    <s v="Mod"/>
    <s v="FS"/>
    <s v="Seeded"/>
    <n v="0.72"/>
    <s v="F"/>
  </r>
  <r>
    <x v="20"/>
    <x v="1"/>
    <s v="entire"/>
    <n v="0"/>
    <n v="44"/>
    <n v="44"/>
    <n v="5000"/>
    <x v="68"/>
    <s v="live"/>
    <s v="Rosa woodsii"/>
    <s v="Mod"/>
    <s v="FS"/>
    <s v="Seeded"/>
    <n v="0.88"/>
    <s v="T"/>
  </r>
  <r>
    <x v="20"/>
    <x v="1"/>
    <s v="entire"/>
    <n v="0"/>
    <n v="44"/>
    <n v="44"/>
    <n v="5000"/>
    <x v="2"/>
    <s v="dead"/>
    <s v="Pinus ponderosa"/>
    <s v="Mod"/>
    <s v="FS"/>
    <s v="Seeded"/>
    <n v="0.88"/>
    <s v="T"/>
  </r>
  <r>
    <x v="20"/>
    <x v="1"/>
    <s v="entire"/>
    <n v="0"/>
    <n v="2"/>
    <n v="2"/>
    <n v="5000"/>
    <x v="37"/>
    <s v="live"/>
    <s v="Bouteloua curtipendula"/>
    <s v="Mod"/>
    <s v="FS"/>
    <s v="Seeded"/>
    <n v="0.04"/>
    <s v="G"/>
  </r>
  <r>
    <x v="20"/>
    <x v="1"/>
    <s v="entire"/>
    <n v="0"/>
    <n v="2"/>
    <n v="2"/>
    <n v="5000"/>
    <x v="7"/>
    <s v="dead"/>
    <s v="Lolium multiflorum"/>
    <s v="Mod"/>
    <s v="FS"/>
    <s v="Seeded"/>
    <n v="0.04"/>
    <s v="G"/>
  </r>
  <r>
    <x v="20"/>
    <x v="1"/>
    <s v="entire"/>
    <n v="0"/>
    <n v="2"/>
    <n v="2"/>
    <n v="5000"/>
    <x v="8"/>
    <s v="live"/>
    <s v="Bromus inermis"/>
    <s v="Mod"/>
    <s v="FS"/>
    <s v="Seeded"/>
    <n v="0.04"/>
    <s v="G"/>
  </r>
  <r>
    <x v="20"/>
    <x v="1"/>
    <s v="entire"/>
    <n v="0"/>
    <n v="1"/>
    <n v="1"/>
    <n v="5000"/>
    <x v="95"/>
    <s v="dead"/>
    <s v="Erigeron speciosus"/>
    <s v="Mod"/>
    <s v="FS"/>
    <s v="Seeded"/>
    <n v="0.02"/>
    <s v="F"/>
  </r>
  <r>
    <x v="20"/>
    <x v="1"/>
    <s v="entire"/>
    <n v="0"/>
    <n v="4"/>
    <n v="4"/>
    <n v="5000"/>
    <x v="61"/>
    <s v="live"/>
    <s v="Sitanion hystrix"/>
    <s v="Mod"/>
    <s v="FS"/>
    <s v="Seeded"/>
    <n v="0.08"/>
    <s v="G"/>
  </r>
  <r>
    <x v="20"/>
    <x v="1"/>
    <s v="entire"/>
    <n v="0"/>
    <n v="17"/>
    <n v="17"/>
    <n v="5000"/>
    <x v="26"/>
    <s v="live"/>
    <s v="Unidentified grass"/>
    <s v="Mod"/>
    <s v="FS"/>
    <s v="Seeded"/>
    <n v="0.33999999999999997"/>
    <s v="G"/>
  </r>
  <r>
    <x v="20"/>
    <x v="1"/>
    <s v="entire"/>
    <n v="0"/>
    <n v="219"/>
    <n v="219"/>
    <n v="5000"/>
    <x v="11"/>
    <s v="live"/>
    <s v="Quercus gambellii"/>
    <s v="Mod"/>
    <s v="FS"/>
    <s v="Seeded"/>
    <n v="4.38"/>
    <s v="S"/>
  </r>
  <r>
    <x v="20"/>
    <x v="1"/>
    <s v="entire"/>
    <n v="0"/>
    <n v="91"/>
    <n v="91"/>
    <n v="5000"/>
    <x v="22"/>
    <s v="live"/>
    <s v="Robinia neomexicana"/>
    <s v="Mod"/>
    <s v="FS"/>
    <s v="Seeded"/>
    <n v="1.82"/>
    <s v="S"/>
  </r>
  <r>
    <x v="20"/>
    <x v="2"/>
    <s v="entire"/>
    <n v="2645"/>
    <n v="0"/>
    <n v="2645"/>
    <n v="5008"/>
    <x v="3"/>
    <s v="live"/>
    <s v="Litter"/>
    <s v="Mod"/>
    <s v="FS"/>
    <s v="Seeded"/>
    <n v="0"/>
    <s v="L"/>
  </r>
  <r>
    <x v="20"/>
    <x v="2"/>
    <s v="entire"/>
    <n v="706"/>
    <n v="1130"/>
    <n v="1836"/>
    <n v="5008"/>
    <x v="8"/>
    <s v="live"/>
    <s v="Bromus inermis"/>
    <s v="Mod"/>
    <s v="FS"/>
    <s v="Seeded"/>
    <n v="22.563897763578275"/>
    <s v="G"/>
  </r>
  <r>
    <x v="20"/>
    <x v="2"/>
    <s v="entire"/>
    <n v="484"/>
    <n v="383"/>
    <n v="867"/>
    <n v="5008"/>
    <x v="4"/>
    <s v="live"/>
    <s v="Dead wood"/>
    <s v="Mod"/>
    <s v="FS"/>
    <s v="Seeded"/>
    <n v="7.6477635782747608"/>
    <s v="L"/>
  </r>
  <r>
    <x v="20"/>
    <x v="2"/>
    <s v="entire"/>
    <n v="444"/>
    <n v="0"/>
    <n v="444"/>
    <n v="5008"/>
    <x v="34"/>
    <s v="live"/>
    <s v="combined soil,cryp,pumc,grav,rock"/>
    <s v="Mod"/>
    <s v="FS"/>
    <s v="Seeded"/>
    <n v="0"/>
    <s v="B"/>
  </r>
  <r>
    <x v="20"/>
    <x v="2"/>
    <s v="entire"/>
    <n v="351"/>
    <n v="665"/>
    <n v="1016"/>
    <n v="5008"/>
    <x v="35"/>
    <s v="live"/>
    <s v="Carex spp."/>
    <s v="Mod"/>
    <s v="FS"/>
    <s v="Seeded"/>
    <n v="13.278753993610223"/>
    <s v="G"/>
  </r>
  <r>
    <x v="20"/>
    <x v="2"/>
    <s v="entire"/>
    <n v="123"/>
    <n v="334"/>
    <n v="457"/>
    <n v="5008"/>
    <x v="42"/>
    <s v="live"/>
    <s v="Elymus elymoides"/>
    <s v="Mod"/>
    <s v="FS"/>
    <s v="Seeded"/>
    <n v="6.6693290734824284"/>
    <s v="G"/>
  </r>
  <r>
    <x v="20"/>
    <x v="2"/>
    <s v="entire"/>
    <n v="72"/>
    <n v="1698"/>
    <n v="1770"/>
    <n v="5008"/>
    <x v="21"/>
    <s v="live"/>
    <s v="Ceanothus fendleri"/>
    <s v="Mod"/>
    <s v="FS"/>
    <s v="Seeded"/>
    <n v="33.905750798722046"/>
    <s v="U"/>
  </r>
  <r>
    <x v="20"/>
    <x v="2"/>
    <s v="entire"/>
    <n v="69"/>
    <n v="69"/>
    <n v="138"/>
    <n v="5008"/>
    <x v="111"/>
    <s v="live"/>
    <s v="Antennaria spp."/>
    <s v="Mod"/>
    <s v="FS"/>
    <s v="Seeded"/>
    <n v="1.3777955271565496"/>
    <s v="F"/>
  </r>
  <r>
    <x v="20"/>
    <x v="2"/>
    <s v="entire"/>
    <n v="30"/>
    <n v="85"/>
    <n v="115"/>
    <n v="5008"/>
    <x v="12"/>
    <s v="live"/>
    <s v="Muhlenbergia montana"/>
    <s v="Mod"/>
    <s v="FS"/>
    <s v="Seeded"/>
    <n v="1.6972843450479231"/>
    <s v="G"/>
  </r>
  <r>
    <x v="20"/>
    <x v="2"/>
    <s v="entire"/>
    <n v="23"/>
    <n v="35"/>
    <n v="58"/>
    <n v="5008"/>
    <x v="78"/>
    <s v="live"/>
    <s v="Elymus sp."/>
    <s v="Mod"/>
    <s v="FS"/>
    <s v="Seeded"/>
    <n v="0.69888178913738019"/>
    <s v="G"/>
  </r>
  <r>
    <x v="20"/>
    <x v="2"/>
    <s v="entire"/>
    <n v="14"/>
    <n v="163"/>
    <n v="177"/>
    <n v="5008"/>
    <x v="68"/>
    <s v="live"/>
    <s v="Rosa woodsii"/>
    <s v="Mod"/>
    <s v="FS"/>
    <s v="Seeded"/>
    <n v="3.2547923322683707"/>
    <s v="T"/>
  </r>
  <r>
    <x v="20"/>
    <x v="2"/>
    <s v="entire"/>
    <n v="13"/>
    <n v="15"/>
    <n v="28"/>
    <n v="5008"/>
    <x v="93"/>
    <s v="live"/>
    <s v="Allium cernuum"/>
    <s v="Mod"/>
    <s v="FS"/>
    <s v="Seeded"/>
    <n v="0.29952076677316292"/>
    <s v="F"/>
  </r>
  <r>
    <x v="20"/>
    <x v="2"/>
    <s v="entire"/>
    <n v="9"/>
    <n v="939"/>
    <n v="948"/>
    <n v="5008"/>
    <x v="22"/>
    <s v="live"/>
    <s v="Robinia neomexicana"/>
    <s v="Mod"/>
    <s v="FS"/>
    <s v="Seeded"/>
    <n v="18.75"/>
    <s v="S"/>
  </r>
  <r>
    <x v="20"/>
    <x v="2"/>
    <s v="entire"/>
    <n v="6"/>
    <n v="63"/>
    <n v="69"/>
    <n v="5008"/>
    <x v="88"/>
    <s v="live"/>
    <s v="Festuca arizonica"/>
    <s v="Mod"/>
    <s v="FS"/>
    <s v="Seeded"/>
    <n v="1.2579872204472844"/>
    <s v="G"/>
  </r>
  <r>
    <x v="20"/>
    <x v="2"/>
    <s v="entire"/>
    <n v="5"/>
    <n v="837"/>
    <n v="842"/>
    <n v="5008"/>
    <x v="11"/>
    <s v="live"/>
    <s v="Quercus gambellii"/>
    <s v="Mod"/>
    <s v="FS"/>
    <s v="Seeded"/>
    <n v="16.713258785942493"/>
    <s v="S"/>
  </r>
  <r>
    <x v="20"/>
    <x v="2"/>
    <s v="entire"/>
    <n v="4"/>
    <n v="2"/>
    <n v="6"/>
    <n v="5008"/>
    <x v="77"/>
    <s v="live"/>
    <s v="Taraxacum officinale"/>
    <s v="Mod"/>
    <s v="FS"/>
    <s v="Seeded"/>
    <n v="3.9936102236421724E-2"/>
    <s v="F"/>
  </r>
  <r>
    <x v="20"/>
    <x v="2"/>
    <s v="entire"/>
    <n v="4"/>
    <n v="8"/>
    <n v="12"/>
    <n v="5008"/>
    <x v="150"/>
    <s v="live"/>
    <s v="Pseudocymopterus montanus"/>
    <s v="Mod"/>
    <s v="FS"/>
    <s v="Seeded"/>
    <n v="0.15974440894568689"/>
    <s v="F"/>
  </r>
  <r>
    <x v="20"/>
    <x v="2"/>
    <s v="entire"/>
    <n v="2"/>
    <n v="5"/>
    <n v="7"/>
    <n v="5008"/>
    <x v="67"/>
    <s v="live"/>
    <s v="Achillea millefolium"/>
    <s v="Mod"/>
    <s v="FS"/>
    <s v="Seeded"/>
    <n v="9.9840255591054305E-2"/>
    <s v="F"/>
  </r>
  <r>
    <x v="20"/>
    <x v="2"/>
    <s v="entire"/>
    <n v="2"/>
    <n v="0"/>
    <n v="2"/>
    <n v="5008"/>
    <x v="89"/>
    <s v="live"/>
    <s v="Aristida spp."/>
    <s v="Mod"/>
    <s v="FS"/>
    <s v="Seeded"/>
    <n v="0"/>
    <s v="G"/>
  </r>
  <r>
    <x v="20"/>
    <x v="2"/>
    <s v="entire"/>
    <n v="2"/>
    <n v="2"/>
    <n v="4"/>
    <n v="5008"/>
    <x v="44"/>
    <s v="live"/>
    <s v="Bahia dissecta"/>
    <s v="Mod"/>
    <s v="FS"/>
    <s v="Seeded"/>
    <n v="3.9936102236421724E-2"/>
    <s v="F"/>
  </r>
  <r>
    <x v="20"/>
    <x v="2"/>
    <s v="entire"/>
    <n v="0"/>
    <n v="2"/>
    <n v="2"/>
    <n v="5008"/>
    <x v="68"/>
    <s v="dead"/>
    <s v="Rosa woodsii"/>
    <s v="Mod"/>
    <s v="FS"/>
    <s v="Seeded"/>
    <n v="3.9936102236421724E-2"/>
    <s v="T"/>
  </r>
  <r>
    <x v="20"/>
    <x v="2"/>
    <s v="entire"/>
    <n v="0"/>
    <n v="3"/>
    <n v="3"/>
    <n v="5008"/>
    <x v="38"/>
    <s v="live"/>
    <s v="Cirsium sp."/>
    <s v="Mod"/>
    <s v="FS"/>
    <s v="Seeded"/>
    <n v="5.9904153354632589E-2"/>
    <s v="F"/>
  </r>
  <r>
    <x v="20"/>
    <x v="2"/>
    <s v="entire"/>
    <n v="0"/>
    <n v="2"/>
    <n v="2"/>
    <n v="5008"/>
    <x v="67"/>
    <s v="dead"/>
    <s v="Achillea millefolium"/>
    <s v="Mod"/>
    <s v="FS"/>
    <s v="Seeded"/>
    <n v="3.9936102236421724E-2"/>
    <s v="F"/>
  </r>
  <r>
    <x v="20"/>
    <x v="2"/>
    <s v="entire"/>
    <n v="0"/>
    <n v="11"/>
    <n v="11"/>
    <n v="5008"/>
    <x v="82"/>
    <s v="live"/>
    <s v="Tragopogon dubius"/>
    <s v="Mod"/>
    <s v="FS"/>
    <s v="Seeded"/>
    <n v="0.21964856230031948"/>
    <s v="F"/>
  </r>
  <r>
    <x v="20"/>
    <x v="2"/>
    <s v="entire"/>
    <n v="0"/>
    <n v="2"/>
    <n v="2"/>
    <n v="5008"/>
    <x v="32"/>
    <s v="live"/>
    <s v="Verbascum thapsus"/>
    <s v="Mod"/>
    <s v="FS"/>
    <s v="Seeded"/>
    <n v="3.9936102236421724E-2"/>
    <s v="F"/>
  </r>
  <r>
    <x v="20"/>
    <x v="2"/>
    <s v="entire"/>
    <n v="0"/>
    <n v="5"/>
    <n v="5"/>
    <n v="5008"/>
    <x v="57"/>
    <s v="live"/>
    <s v="Viguiera multiflora"/>
    <s v="Mod"/>
    <s v="FS"/>
    <s v="Seeded"/>
    <n v="9.9840255591054305E-2"/>
    <s v="F"/>
  </r>
  <r>
    <x v="20"/>
    <x v="2"/>
    <s v="entire"/>
    <n v="0"/>
    <n v="40"/>
    <n v="40"/>
    <n v="5008"/>
    <x v="26"/>
    <s v="live"/>
    <s v="Unidentified grass"/>
    <s v="Mod"/>
    <s v="FS"/>
    <s v="Seeded"/>
    <n v="0.79872204472843444"/>
    <s v="G"/>
  </r>
  <r>
    <x v="20"/>
    <x v="3"/>
    <s v="entire"/>
    <n v="3301"/>
    <n v="0"/>
    <n v="3301"/>
    <n v="5003"/>
    <x v="34"/>
    <s v="live"/>
    <s v="combined soil,pumc,grav,rock"/>
    <s v="Mod"/>
    <s v="FS"/>
    <s v="Seeded"/>
    <n v="0"/>
    <s v="F"/>
  </r>
  <r>
    <x v="20"/>
    <x v="3"/>
    <s v="entire"/>
    <n v="1142"/>
    <n v="0"/>
    <n v="1142"/>
    <n v="5003"/>
    <x v="47"/>
    <s v="live"/>
    <s v="Pumice soil"/>
    <s v="Mod"/>
    <s v="FS"/>
    <s v="Seeded"/>
    <n v="0"/>
    <s v="B"/>
  </r>
  <r>
    <x v="20"/>
    <x v="3"/>
    <s v="entire"/>
    <n v="418"/>
    <n v="9"/>
    <n v="427"/>
    <n v="5003"/>
    <x v="3"/>
    <s v="live"/>
    <s v="Litter"/>
    <s v="Mod"/>
    <s v="FS"/>
    <s v="Seeded"/>
    <n v="0.17989206476114331"/>
    <s v="L"/>
  </r>
  <r>
    <x v="20"/>
    <x v="3"/>
    <s v="entire"/>
    <n v="53"/>
    <n v="100"/>
    <n v="153"/>
    <n v="5003"/>
    <x v="8"/>
    <s v="live"/>
    <s v="Bromus inermis"/>
    <s v="Mod"/>
    <s v="FS"/>
    <s v="Seeded"/>
    <n v="1.9988007195682591"/>
    <s v="G"/>
  </r>
  <r>
    <x v="20"/>
    <x v="3"/>
    <s v="entire"/>
    <n v="26"/>
    <n v="65"/>
    <n v="91"/>
    <n v="5003"/>
    <x v="4"/>
    <s v="live"/>
    <s v="Dead wood"/>
    <s v="Mod"/>
    <s v="FS"/>
    <s v="Seeded"/>
    <n v="1.2992204677193684"/>
    <s v="L"/>
  </r>
  <r>
    <x v="20"/>
    <x v="3"/>
    <s v="entire"/>
    <n v="22"/>
    <n v="439"/>
    <n v="461"/>
    <n v="5003"/>
    <x v="22"/>
    <s v="live"/>
    <s v="Robinia neomexicana"/>
    <s v="Mod"/>
    <s v="FS"/>
    <s v="Seeded"/>
    <n v="8.7747351589046581"/>
    <s v="S"/>
  </r>
  <r>
    <x v="20"/>
    <x v="3"/>
    <s v="entire"/>
    <n v="18"/>
    <n v="129"/>
    <n v="147"/>
    <n v="5003"/>
    <x v="21"/>
    <s v="live"/>
    <s v="Ceanothus fendleri"/>
    <s v="Mod"/>
    <s v="FS"/>
    <s v="Seeded"/>
    <n v="2.5784529282430539"/>
    <s v="U"/>
  </r>
  <r>
    <x v="20"/>
    <x v="3"/>
    <s v="entire"/>
    <n v="9"/>
    <n v="8"/>
    <n v="17"/>
    <n v="5003"/>
    <x v="11"/>
    <s v="dead"/>
    <s v="Quercus gambellii"/>
    <s v="Mod"/>
    <s v="FS"/>
    <s v="Seeded"/>
    <n v="0.15990405756546072"/>
    <s v="S"/>
  </r>
  <r>
    <x v="20"/>
    <x v="3"/>
    <s v="entire"/>
    <n v="8"/>
    <n v="11"/>
    <n v="19"/>
    <n v="5003"/>
    <x v="2"/>
    <s v="dead"/>
    <s v="Pinus ponderosa"/>
    <s v="Mod"/>
    <s v="FS"/>
    <s v="Seeded"/>
    <n v="0.21986807915250847"/>
    <s v="T"/>
  </r>
  <r>
    <x v="20"/>
    <x v="3"/>
    <s v="entire"/>
    <n v="6"/>
    <n v="27"/>
    <n v="33"/>
    <n v="5003"/>
    <x v="68"/>
    <s v="live"/>
    <s v="Rosa woodsii"/>
    <s v="Mod"/>
    <s v="FS"/>
    <s v="Seeded"/>
    <n v="0.53967619428342994"/>
    <s v="T"/>
  </r>
  <r>
    <x v="20"/>
    <x v="3"/>
    <s v="entire"/>
    <n v="0"/>
    <n v="45"/>
    <n v="45"/>
    <n v="5003"/>
    <x v="71"/>
    <s v="live"/>
    <s v="Carex spp."/>
    <s v="Mod"/>
    <s v="FS"/>
    <s v="Seeded"/>
    <n v="0.89946032380571661"/>
    <s v="G"/>
  </r>
  <r>
    <x v="20"/>
    <x v="3"/>
    <s v="entire"/>
    <n v="0"/>
    <n v="10"/>
    <n v="10"/>
    <n v="5003"/>
    <x v="28"/>
    <s v="live"/>
    <s v="Chenopodium fremontii"/>
    <s v="Mod"/>
    <s v="FS"/>
    <s v="Seeded"/>
    <n v="0.19988007195682589"/>
    <s v="F"/>
  </r>
  <r>
    <x v="20"/>
    <x v="3"/>
    <s v="entire"/>
    <n v="0"/>
    <n v="41"/>
    <n v="41"/>
    <n v="5003"/>
    <x v="44"/>
    <s v="dead"/>
    <s v="Bahia dissecta"/>
    <s v="Mod"/>
    <s v="FS"/>
    <s v="Seeded"/>
    <n v="0.81950829502298628"/>
    <s v="F"/>
  </r>
  <r>
    <x v="20"/>
    <x v="3"/>
    <s v="entire"/>
    <n v="0"/>
    <n v="2"/>
    <n v="2"/>
    <n v="5003"/>
    <x v="38"/>
    <s v="live"/>
    <s v="Cirsium sp."/>
    <s v="Mod"/>
    <s v="FS"/>
    <s v="Seeded"/>
    <n v="3.9976014391365181E-2"/>
    <s v="F"/>
  </r>
  <r>
    <x v="20"/>
    <x v="3"/>
    <s v="entire"/>
    <n v="0"/>
    <n v="25"/>
    <n v="25"/>
    <n v="5003"/>
    <x v="21"/>
    <s v="dead"/>
    <s v="Ceanothus fendleri"/>
    <s v="Mod"/>
    <s v="FS"/>
    <s v="Seeded"/>
    <n v="0.49970017989206478"/>
    <s v="U"/>
  </r>
  <r>
    <x v="20"/>
    <x v="3"/>
    <s v="entire"/>
    <n v="0"/>
    <n v="24"/>
    <n v="24"/>
    <n v="5003"/>
    <x v="32"/>
    <s v="live"/>
    <s v="Verbascum thapsus"/>
    <s v="Mod"/>
    <s v="FS"/>
    <s v="Seeded"/>
    <n v="0.47971217269638211"/>
    <s v="F"/>
  </r>
  <r>
    <x v="20"/>
    <x v="3"/>
    <s v="entire"/>
    <n v="0"/>
    <n v="5"/>
    <n v="5"/>
    <n v="5003"/>
    <x v="26"/>
    <s v="live"/>
    <s v="Unidentified grass"/>
    <s v="Mod"/>
    <s v="FS"/>
    <s v="Seeded"/>
    <n v="9.9940035978412944E-2"/>
    <s v="G"/>
  </r>
  <r>
    <x v="20"/>
    <x v="3"/>
    <s v="entire"/>
    <n v="0"/>
    <n v="276"/>
    <n v="276"/>
    <n v="5003"/>
    <x v="11"/>
    <s v="live"/>
    <s v="Quercus gambellii"/>
    <s v="Mod"/>
    <s v="FS"/>
    <s v="Seeded"/>
    <n v="5.5166899860083944"/>
    <s v="S"/>
  </r>
  <r>
    <x v="20"/>
    <x v="3"/>
    <s v="entire"/>
    <n v="0"/>
    <n v="15"/>
    <n v="15"/>
    <n v="5003"/>
    <x v="22"/>
    <s v="dead"/>
    <s v="Robinia neomexicana"/>
    <s v="Mod"/>
    <s v="FS"/>
    <s v="Seeded"/>
    <n v="0.29982010793523889"/>
    <s v="S"/>
  </r>
  <r>
    <x v="20"/>
    <x v="3"/>
    <s v="entire"/>
    <n v="0"/>
    <n v="5"/>
    <n v="5"/>
    <n v="5003"/>
    <x v="71"/>
    <s v="dead"/>
    <s v="Carex spp."/>
    <s v="Mod"/>
    <s v="FS"/>
    <s v="Seeded"/>
    <n v="9.9940035978412944E-2"/>
    <s v="G"/>
  </r>
  <r>
    <x v="20"/>
    <x v="4"/>
    <s v="entire"/>
    <n v="1808"/>
    <n v="0"/>
    <n v="1808"/>
    <n v="5012"/>
    <x v="34"/>
    <s v="live"/>
    <s v="combined soil,pumc,grav,rock"/>
    <s v="Mod"/>
    <s v="FS"/>
    <s v="Seeded"/>
    <n v="0"/>
    <s v="F"/>
  </r>
  <r>
    <x v="20"/>
    <x v="4"/>
    <s v="entire"/>
    <n v="1237"/>
    <n v="126"/>
    <n v="1363"/>
    <n v="5012"/>
    <x v="3"/>
    <s v="live"/>
    <s v="Litter"/>
    <s v="Mod"/>
    <s v="FS"/>
    <s v="Seeded"/>
    <n v="2.5139664804469275"/>
    <s v="L"/>
  </r>
  <r>
    <x v="20"/>
    <x v="4"/>
    <s v="entire"/>
    <n v="900"/>
    <n v="0"/>
    <n v="900"/>
    <n v="5012"/>
    <x v="47"/>
    <s v="live"/>
    <s v="Pumice soil"/>
    <s v="Mod"/>
    <s v="FS"/>
    <s v="Seeded"/>
    <n v="0"/>
    <s v="B"/>
  </r>
  <r>
    <x v="20"/>
    <x v="4"/>
    <s v="entire"/>
    <n v="754"/>
    <n v="1851"/>
    <n v="2605"/>
    <n v="5012"/>
    <x v="8"/>
    <s v="live"/>
    <s v="Bromus inermis"/>
    <s v="Mod"/>
    <s v="FS"/>
    <s v="Seeded"/>
    <n v="36.931364724660817"/>
    <s v="G"/>
  </r>
  <r>
    <x v="20"/>
    <x v="4"/>
    <s v="entire"/>
    <n v="102"/>
    <n v="523"/>
    <n v="625"/>
    <n v="5012"/>
    <x v="41"/>
    <s v="live"/>
    <s v="Unidentified forb"/>
    <s v="Mod"/>
    <s v="FS"/>
    <s v="Seeded"/>
    <n v="10.434956105347167"/>
    <s v="F"/>
  </r>
  <r>
    <x v="20"/>
    <x v="4"/>
    <s v="entire"/>
    <n v="49"/>
    <n v="30"/>
    <n v="79"/>
    <n v="5012"/>
    <x v="4"/>
    <s v="live"/>
    <s v="Dead wood"/>
    <s v="Mod"/>
    <s v="FS"/>
    <s v="Seeded"/>
    <n v="0.59856344772545889"/>
    <s v="L"/>
  </r>
  <r>
    <x v="20"/>
    <x v="4"/>
    <s v="entire"/>
    <n v="42"/>
    <n v="168"/>
    <n v="210"/>
    <n v="5012"/>
    <x v="26"/>
    <s v="live"/>
    <s v="Unidentified grass"/>
    <s v="Mod"/>
    <s v="FS"/>
    <s v="Seeded"/>
    <n v="3.3519553072625698"/>
    <s v="G"/>
  </r>
  <r>
    <x v="20"/>
    <x v="4"/>
    <s v="entire"/>
    <n v="32"/>
    <n v="132"/>
    <n v="164"/>
    <n v="5012"/>
    <x v="53"/>
    <s v="live"/>
    <s v="Unidentified subshrub"/>
    <s v="Mod"/>
    <s v="FS"/>
    <s v="Seeded"/>
    <n v="2.6336791699920195"/>
    <s v="U"/>
  </r>
  <r>
    <x v="20"/>
    <x v="4"/>
    <s v="entire"/>
    <n v="28"/>
    <n v="0"/>
    <n v="28"/>
    <n v="5012"/>
    <x v="8"/>
    <s v="dead"/>
    <s v="Bromus inermis"/>
    <s v="Mod"/>
    <s v="FS"/>
    <s v="Seeded"/>
    <n v="0"/>
    <s v="G"/>
  </r>
  <r>
    <x v="20"/>
    <x v="4"/>
    <s v="entire"/>
    <n v="19"/>
    <n v="678"/>
    <n v="697"/>
    <n v="5012"/>
    <x v="11"/>
    <s v="live"/>
    <s v="Quercus gambellii"/>
    <s v="Mod"/>
    <s v="FS"/>
    <s v="Seeded"/>
    <n v="13.527533918595372"/>
    <s v="S"/>
  </r>
  <r>
    <x v="20"/>
    <x v="4"/>
    <s v="entire"/>
    <n v="18"/>
    <n v="0"/>
    <n v="18"/>
    <n v="5012"/>
    <x v="136"/>
    <s v="dead"/>
    <s v="Unidentified shrub"/>
    <s v="Mod"/>
    <s v="FS"/>
    <s v="Seeded"/>
    <n v="0"/>
    <s v="S"/>
  </r>
  <r>
    <x v="20"/>
    <x v="4"/>
    <s v="entire"/>
    <n v="17"/>
    <n v="856"/>
    <n v="873"/>
    <n v="5012"/>
    <x v="22"/>
    <s v="live"/>
    <s v="Robinia neomexicana"/>
    <s v="Mod"/>
    <s v="FS"/>
    <s v="Seeded"/>
    <n v="17.07901037509976"/>
    <s v="S"/>
  </r>
  <r>
    <x v="20"/>
    <x v="4"/>
    <s v="entire"/>
    <n v="3"/>
    <n v="92"/>
    <n v="95"/>
    <n v="5012"/>
    <x v="68"/>
    <s v="live"/>
    <s v="Rosa woodsii"/>
    <s v="Mod"/>
    <s v="FS"/>
    <s v="Seeded"/>
    <n v="1.8355945730247407"/>
    <s v="T"/>
  </r>
  <r>
    <x v="20"/>
    <x v="4"/>
    <s v="entire"/>
    <n v="3"/>
    <n v="0"/>
    <n v="3"/>
    <n v="5012"/>
    <x v="52"/>
    <s v="live"/>
    <s v="dead, attached BRIN lvs on grnd over bare"/>
    <s v="Mod"/>
    <s v="FS"/>
    <s v="Seeded"/>
    <n v="0"/>
    <s v="L"/>
  </r>
  <r>
    <x v="20"/>
    <x v="4"/>
    <s v="entire"/>
    <n v="0"/>
    <n v="6"/>
    <n v="6"/>
    <n v="5012"/>
    <x v="22"/>
    <s v="dead"/>
    <s v="Robinia neomexicana"/>
    <s v="Mod"/>
    <s v="FS"/>
    <s v="Seeded"/>
    <n v="0.11971268954509177"/>
    <s v="S"/>
  </r>
  <r>
    <x v="20"/>
    <x v="4"/>
    <s v="entire"/>
    <n v="0"/>
    <n v="11"/>
    <n v="11"/>
    <n v="5012"/>
    <x v="31"/>
    <s v="live"/>
    <s v="Lactuca serriola"/>
    <s v="Mod"/>
    <s v="FS"/>
    <s v="Seeded"/>
    <n v="0.2194732641660016"/>
    <s v="F"/>
  </r>
  <r>
    <x v="20"/>
    <x v="4"/>
    <s v="entire"/>
    <n v="0"/>
    <n v="65"/>
    <n v="65"/>
    <n v="5012"/>
    <x v="41"/>
    <s v="dead"/>
    <s v="Unidentified forb"/>
    <s v="Mod"/>
    <s v="FS"/>
    <s v="Seeded"/>
    <n v="1.2968874700718276"/>
    <s v="F"/>
  </r>
  <r>
    <x v="20"/>
    <x v="5"/>
    <s v="entire"/>
    <n v="1795"/>
    <n v="124"/>
    <n v="1919"/>
    <n v="5000"/>
    <x v="3"/>
    <s v="live"/>
    <s v="Litter"/>
    <s v="Mod"/>
    <s v="FS"/>
    <s v="Seeded"/>
    <n v="2.48"/>
    <s v="L"/>
  </r>
  <r>
    <x v="20"/>
    <x v="5"/>
    <s v="entire"/>
    <n v="1523"/>
    <n v="0"/>
    <n v="1523"/>
    <n v="5000"/>
    <x v="47"/>
    <s v="live"/>
    <s v="Pumice soil"/>
    <s v="Mod"/>
    <s v="FS"/>
    <s v="Seeded"/>
    <n v="0"/>
    <s v="B"/>
  </r>
  <r>
    <x v="20"/>
    <x v="5"/>
    <s v="entire"/>
    <n v="920"/>
    <n v="0"/>
    <n v="920"/>
    <n v="5000"/>
    <x v="34"/>
    <s v="live"/>
    <s v="combined soil,pumc,grav,rock"/>
    <s v="Mod"/>
    <s v="FS"/>
    <s v="Seeded"/>
    <n v="0"/>
    <s v="F"/>
  </r>
  <r>
    <x v="20"/>
    <x v="5"/>
    <s v="entire"/>
    <n v="375"/>
    <n v="1694"/>
    <n v="2069"/>
    <n v="5000"/>
    <x v="8"/>
    <s v="live"/>
    <s v="Bromus inermis"/>
    <s v="Mod"/>
    <s v="FS"/>
    <s v="Seeded"/>
    <n v="33.879999999999995"/>
    <s v="G"/>
  </r>
  <r>
    <x v="20"/>
    <x v="5"/>
    <s v="entire"/>
    <n v="199"/>
    <n v="755"/>
    <n v="954"/>
    <n v="5000"/>
    <x v="44"/>
    <s v="live"/>
    <s v="Bahia dissecta"/>
    <s v="Mod"/>
    <s v="FS"/>
    <s v="Seeded"/>
    <n v="15.1"/>
    <s v="F"/>
  </r>
  <r>
    <x v="20"/>
    <x v="5"/>
    <s v="entire"/>
    <n v="85"/>
    <n v="56"/>
    <n v="141"/>
    <n v="5000"/>
    <x v="4"/>
    <s v="live"/>
    <s v="Dead wood"/>
    <s v="Mod"/>
    <s v="FS"/>
    <s v="Seeded"/>
    <n v="1.1199999999999999"/>
    <s v="L"/>
  </r>
  <r>
    <x v="20"/>
    <x v="5"/>
    <s v="entire"/>
    <n v="54"/>
    <n v="0"/>
    <n v="54"/>
    <n v="5000"/>
    <x v="54"/>
    <s v="live"/>
    <s v="Moss"/>
    <s v="Mod"/>
    <s v="FS"/>
    <s v="Seeded"/>
    <n v="0"/>
    <s v="C"/>
  </r>
  <r>
    <x v="20"/>
    <x v="5"/>
    <s v="entire"/>
    <n v="17"/>
    <n v="241"/>
    <n v="258"/>
    <n v="5000"/>
    <x v="81"/>
    <s v="live"/>
    <s v="Heterotheca villosa"/>
    <s v="Mod"/>
    <s v="FS"/>
    <s v="Seeded"/>
    <n v="4.82"/>
    <s v="F"/>
  </r>
  <r>
    <x v="20"/>
    <x v="5"/>
    <s v="entire"/>
    <n v="6"/>
    <n v="439"/>
    <n v="445"/>
    <n v="5000"/>
    <x v="21"/>
    <s v="live"/>
    <s v="Ceanothus fendleri"/>
    <s v="Mod"/>
    <s v="FS"/>
    <s v="Seeded"/>
    <n v="8.7800000000000011"/>
    <s v="U"/>
  </r>
  <r>
    <x v="20"/>
    <x v="5"/>
    <s v="entire"/>
    <n v="6"/>
    <n v="0"/>
    <n v="6"/>
    <n v="5000"/>
    <x v="32"/>
    <s v="live"/>
    <s v="Verbascum thapsus"/>
    <s v="Mod"/>
    <s v="FS"/>
    <s v="Seeded"/>
    <n v="0"/>
    <s v="F"/>
  </r>
  <r>
    <x v="20"/>
    <x v="5"/>
    <s v="entire"/>
    <n v="5"/>
    <n v="141"/>
    <n v="146"/>
    <n v="5000"/>
    <x v="68"/>
    <s v="live"/>
    <s v="Rosa woodsii"/>
    <s v="Mod"/>
    <s v="FS"/>
    <s v="Seeded"/>
    <n v="2.82"/>
    <s v="T"/>
  </r>
  <r>
    <x v="20"/>
    <x v="5"/>
    <s v="entire"/>
    <n v="5"/>
    <n v="8"/>
    <n v="13"/>
    <n v="5000"/>
    <x v="58"/>
    <s v="live"/>
    <s v="Erigeron spp."/>
    <s v="Mod"/>
    <s v="FS"/>
    <s v="Seeded"/>
    <n v="0.16"/>
    <s v="F"/>
  </r>
  <r>
    <x v="20"/>
    <x v="5"/>
    <s v="entire"/>
    <n v="5"/>
    <n v="15"/>
    <n v="20"/>
    <n v="5000"/>
    <x v="178"/>
    <s v="live"/>
    <s v="Leucelene ericoides"/>
    <s v="Mod"/>
    <s v="FS"/>
    <s v="Seeded"/>
    <n v="0.3"/>
    <s v="F"/>
  </r>
  <r>
    <x v="20"/>
    <x v="5"/>
    <s v="entire"/>
    <n v="3"/>
    <n v="2"/>
    <n v="5"/>
    <n v="5000"/>
    <x v="8"/>
    <s v="dead"/>
    <s v="Bromus inermis"/>
    <s v="Mod"/>
    <s v="FS"/>
    <s v="Seeded"/>
    <n v="0.04"/>
    <s v="G"/>
  </r>
  <r>
    <x v="20"/>
    <x v="5"/>
    <s v="entire"/>
    <n v="1"/>
    <n v="0"/>
    <n v="1"/>
    <n v="5000"/>
    <x v="127"/>
    <s v="live"/>
    <s v="Chenopodium sp."/>
    <s v="Mod"/>
    <s v="FS"/>
    <s v="Seeded"/>
    <n v="0"/>
    <s v="F"/>
  </r>
  <r>
    <x v="20"/>
    <x v="5"/>
    <s v="entire"/>
    <n v="1"/>
    <n v="0"/>
    <n v="1"/>
    <n v="5000"/>
    <x v="6"/>
    <s v="live"/>
    <s v="Rock"/>
    <s v="Mod"/>
    <s v="FS"/>
    <s v="Seeded"/>
    <n v="0"/>
    <s v="B"/>
  </r>
  <r>
    <x v="20"/>
    <x v="5"/>
    <s v="entire"/>
    <n v="0"/>
    <n v="9"/>
    <n v="9"/>
    <n v="5000"/>
    <x v="71"/>
    <s v="live"/>
    <s v="Carex spp."/>
    <s v="Mod"/>
    <s v="FS"/>
    <s v="Seeded"/>
    <n v="0.18"/>
    <s v="G"/>
  </r>
  <r>
    <x v="20"/>
    <x v="5"/>
    <s v="entire"/>
    <n v="0"/>
    <n v="598"/>
    <n v="598"/>
    <n v="5000"/>
    <x v="22"/>
    <s v="live"/>
    <s v="Robinia neomexicana"/>
    <s v="Mod"/>
    <s v="FS"/>
    <s v="Seeded"/>
    <n v="11.959999999999999"/>
    <s v="S"/>
  </r>
  <r>
    <x v="20"/>
    <x v="5"/>
    <s v="entire"/>
    <n v="0"/>
    <n v="6"/>
    <n v="6"/>
    <n v="5000"/>
    <x v="22"/>
    <s v="dead"/>
    <s v="Robinia neomexicana"/>
    <s v="Mod"/>
    <s v="FS"/>
    <s v="Seeded"/>
    <n v="0.12"/>
    <s v="S"/>
  </r>
  <r>
    <x v="20"/>
    <x v="5"/>
    <s v="entire"/>
    <n v="0"/>
    <n v="795"/>
    <n v="795"/>
    <n v="5000"/>
    <x v="11"/>
    <s v="live"/>
    <s v="Quercus gambellii"/>
    <s v="Mod"/>
    <s v="FS"/>
    <s v="Seeded"/>
    <n v="15.9"/>
    <s v="S"/>
  </r>
  <r>
    <x v="20"/>
    <x v="5"/>
    <s v="entire"/>
    <n v="0"/>
    <n v="8"/>
    <n v="8"/>
    <n v="5000"/>
    <x v="121"/>
    <s v="live"/>
    <s v="Poa pratensis"/>
    <s v="Mod"/>
    <s v="FS"/>
    <s v="Seeded"/>
    <n v="0.16"/>
    <s v="G"/>
  </r>
  <r>
    <x v="20"/>
    <x v="5"/>
    <s v="entire"/>
    <n v="0"/>
    <n v="18"/>
    <n v="18"/>
    <n v="5000"/>
    <x v="42"/>
    <s v="live"/>
    <s v="Elymus elymoides"/>
    <s v="Mod"/>
    <s v="FS"/>
    <s v="Seeded"/>
    <n v="0.36"/>
    <s v="G"/>
  </r>
  <r>
    <x v="20"/>
    <x v="5"/>
    <s v="entire"/>
    <n v="0"/>
    <n v="6"/>
    <n v="6"/>
    <n v="5000"/>
    <x v="159"/>
    <s v="live"/>
    <s v="Laennecia schiedeana"/>
    <s v="Mod"/>
    <s v="FS"/>
    <s v="Seeded"/>
    <n v="0.12"/>
    <s v="B"/>
  </r>
  <r>
    <x v="20"/>
    <x v="5"/>
    <s v="entire"/>
    <n v="0"/>
    <n v="1"/>
    <n v="1"/>
    <n v="5000"/>
    <x v="92"/>
    <s v="live"/>
    <s v="Erigeron flagellaris"/>
    <s v="Mod"/>
    <s v="FS"/>
    <s v="Seeded"/>
    <n v="0.02"/>
    <s v="F"/>
  </r>
  <r>
    <x v="21"/>
    <x v="0"/>
    <s v="entire"/>
    <n v="3331"/>
    <n v="0"/>
    <n v="3331"/>
    <n v="5000"/>
    <x v="3"/>
    <s v="live"/>
    <s v="Litter"/>
    <s v="High"/>
    <s v="FS"/>
    <s v="Unseeded"/>
    <n v="0"/>
    <s v="L"/>
  </r>
  <r>
    <x v="21"/>
    <x v="0"/>
    <s v="entire"/>
    <n v="1345"/>
    <n v="0"/>
    <n v="1345"/>
    <n v="5000"/>
    <x v="54"/>
    <s v="live"/>
    <s v="Moss"/>
    <s v="High"/>
    <s v="FS"/>
    <s v="Unseeded"/>
    <n v="0"/>
    <s v="C"/>
  </r>
  <r>
    <x v="21"/>
    <x v="0"/>
    <s v="entire"/>
    <n v="168"/>
    <n v="0"/>
    <n v="168"/>
    <n v="5000"/>
    <x v="1"/>
    <s v="live"/>
    <s v="Soil"/>
    <s v="High"/>
    <s v="FS"/>
    <s v="Unseeded"/>
    <n v="0"/>
    <s v="B"/>
  </r>
  <r>
    <x v="21"/>
    <x v="0"/>
    <s v="entire"/>
    <n v="56"/>
    <n v="2"/>
    <n v="58"/>
    <n v="5000"/>
    <x v="2"/>
    <s v="dead"/>
    <s v="Pinus ponderosa"/>
    <s v="High"/>
    <s v="FS"/>
    <s v="Unseeded"/>
    <n v="0.04"/>
    <s v="T"/>
  </r>
  <r>
    <x v="21"/>
    <x v="0"/>
    <s v="entire"/>
    <n v="51"/>
    <n v="0"/>
    <n v="51"/>
    <n v="5000"/>
    <x v="4"/>
    <s v="live"/>
    <s v="Dead wood"/>
    <s v="High"/>
    <s v="FS"/>
    <s v="Unseeded"/>
    <n v="0"/>
    <s v="L"/>
  </r>
  <r>
    <x v="21"/>
    <x v="0"/>
    <s v="entire"/>
    <n v="23"/>
    <n v="0"/>
    <n v="23"/>
    <n v="5000"/>
    <x v="2"/>
    <s v="live"/>
    <s v="Pinus ponderosa"/>
    <s v="High"/>
    <s v="FS"/>
    <s v="Unseeded"/>
    <n v="0"/>
    <s v="T"/>
  </r>
  <r>
    <x v="21"/>
    <x v="0"/>
    <s v="entire"/>
    <n v="19"/>
    <n v="454"/>
    <n v="473"/>
    <n v="5000"/>
    <x v="13"/>
    <s v="live"/>
    <s v="Carex spp."/>
    <s v="High"/>
    <s v="FS"/>
    <s v="Unseeded"/>
    <n v="9.08"/>
    <s v="G"/>
  </r>
  <r>
    <x v="21"/>
    <x v="0"/>
    <s v="entire"/>
    <n v="3"/>
    <n v="0"/>
    <n v="3"/>
    <n v="5000"/>
    <x v="0"/>
    <s v="live"/>
    <s v="Gravel"/>
    <s v="High"/>
    <s v="FS"/>
    <s v="Unseeded"/>
    <n v="0"/>
    <s v="B"/>
  </r>
  <r>
    <x v="21"/>
    <x v="0"/>
    <s v="entire"/>
    <n v="3"/>
    <n v="0"/>
    <n v="3"/>
    <n v="5000"/>
    <x v="6"/>
    <s v="live"/>
    <s v="Rock"/>
    <s v="High"/>
    <s v="FS"/>
    <s v="Unseeded"/>
    <n v="0"/>
    <s v="B"/>
  </r>
  <r>
    <x v="21"/>
    <x v="0"/>
    <s v="entire"/>
    <n v="1"/>
    <n v="42"/>
    <n v="43"/>
    <n v="5000"/>
    <x v="7"/>
    <s v="live"/>
    <s v="Lolium multiflorum"/>
    <s v="High"/>
    <s v="FS"/>
    <s v="Unseeded"/>
    <n v="0.84"/>
    <s v="G"/>
  </r>
  <r>
    <x v="21"/>
    <x v="0"/>
    <s v="entire"/>
    <n v="0"/>
    <n v="40"/>
    <n v="40"/>
    <n v="5000"/>
    <x v="62"/>
    <s v="live"/>
    <s v="Agropyron species"/>
    <s v="High"/>
    <s v="FS"/>
    <s v="Unseeded"/>
    <n v="0.8"/>
    <s v="G"/>
  </r>
  <r>
    <x v="21"/>
    <x v="0"/>
    <s v="entire"/>
    <n v="0"/>
    <n v="3"/>
    <n v="3"/>
    <n v="5000"/>
    <x v="179"/>
    <s v="live"/>
    <s v="Populus tremuloides"/>
    <s v="High"/>
    <s v="FS"/>
    <s v="Unseeded"/>
    <n v="0.06"/>
    <s v="T"/>
  </r>
  <r>
    <x v="21"/>
    <x v="0"/>
    <s v="entire"/>
    <n v="0"/>
    <n v="2"/>
    <n v="2"/>
    <n v="5000"/>
    <x v="64"/>
    <s v="live"/>
    <s v="Mushroom"/>
    <s v="High"/>
    <s v="FS"/>
    <s v="Unseeded"/>
    <n v="0.04"/>
    <s v="M"/>
  </r>
  <r>
    <x v="21"/>
    <x v="0"/>
    <s v="entire"/>
    <n v="0"/>
    <n v="2"/>
    <n v="2"/>
    <n v="5000"/>
    <x v="23"/>
    <s v="live"/>
    <s v="Conyza schiedeana"/>
    <s v="High"/>
    <s v="FS"/>
    <s v="Unseeded"/>
    <n v="0.04"/>
    <s v="F"/>
  </r>
  <r>
    <x v="21"/>
    <x v="0"/>
    <s v="entire"/>
    <n v="0"/>
    <n v="30"/>
    <n v="30"/>
    <n v="5000"/>
    <x v="30"/>
    <s v="live"/>
    <s v="Conyza canadensis"/>
    <s v="High"/>
    <s v="FS"/>
    <s v="Unseeded"/>
    <n v="0.6"/>
    <s v="F"/>
  </r>
  <r>
    <x v="21"/>
    <x v="0"/>
    <s v="entire"/>
    <n v="0"/>
    <n v="12"/>
    <n v="12"/>
    <n v="5000"/>
    <x v="105"/>
    <s v="live"/>
    <s v="Andropogon springfieldii"/>
    <s v="High"/>
    <s v="FS"/>
    <s v="Unseeded"/>
    <n v="0.24"/>
    <s v="G"/>
  </r>
  <r>
    <x v="21"/>
    <x v="0"/>
    <s v="entire"/>
    <n v="0"/>
    <n v="1"/>
    <n v="1"/>
    <n v="5000"/>
    <x v="14"/>
    <s v="live"/>
    <s v="Unidentified grass"/>
    <s v="High"/>
    <s v="FS"/>
    <s v="Unseeded"/>
    <n v="0.02"/>
    <s v="G"/>
  </r>
  <r>
    <x v="21"/>
    <x v="0"/>
    <s v="entire"/>
    <n v="0"/>
    <n v="35"/>
    <n v="35"/>
    <n v="5000"/>
    <x v="7"/>
    <s v="dead"/>
    <s v="Lolium multiflorum"/>
    <s v="High"/>
    <s v="FS"/>
    <s v="Unseeded"/>
    <n v="0.70000000000000007"/>
    <s v="G"/>
  </r>
  <r>
    <x v="21"/>
    <x v="0"/>
    <s v="entire"/>
    <n v="0"/>
    <n v="64"/>
    <n v="64"/>
    <n v="5000"/>
    <x v="95"/>
    <s v="live"/>
    <s v="Erigeron speciosus"/>
    <s v="High"/>
    <s v="FS"/>
    <s v="Unseeded"/>
    <n v="1.28"/>
    <s v="F"/>
  </r>
  <r>
    <x v="21"/>
    <x v="0"/>
    <s v="entire"/>
    <n v="0"/>
    <n v="6"/>
    <n v="6"/>
    <n v="5000"/>
    <x v="154"/>
    <s v="live"/>
    <s v="Nama dichotomus"/>
    <s v="High"/>
    <s v="FS"/>
    <s v="Unseeded"/>
    <n v="0.12"/>
    <s v="F"/>
  </r>
  <r>
    <x v="21"/>
    <x v="0"/>
    <s v="entire"/>
    <n v="0"/>
    <n v="9"/>
    <n v="9"/>
    <n v="5000"/>
    <x v="32"/>
    <s v="live"/>
    <s v="Verbascum thapsus"/>
    <s v="High"/>
    <s v="FS"/>
    <s v="Unseeded"/>
    <n v="0.18"/>
    <s v="F"/>
  </r>
  <r>
    <x v="21"/>
    <x v="1"/>
    <s v="entire"/>
    <n v="3009"/>
    <n v="0"/>
    <n v="3009"/>
    <n v="5000"/>
    <x v="3"/>
    <s v="live"/>
    <s v="Litter"/>
    <s v="High"/>
    <s v="FS"/>
    <s v="Unseeded"/>
    <n v="0"/>
    <s v="L"/>
  </r>
  <r>
    <x v="21"/>
    <x v="1"/>
    <s v="entire"/>
    <n v="1612"/>
    <n v="0"/>
    <n v="1612"/>
    <n v="5000"/>
    <x v="54"/>
    <s v="live"/>
    <s v="Moss"/>
    <s v="High"/>
    <s v="FS"/>
    <s v="Unseeded"/>
    <n v="0"/>
    <s v="C"/>
  </r>
  <r>
    <x v="21"/>
    <x v="1"/>
    <s v="entire"/>
    <n v="95"/>
    <n v="742"/>
    <n v="837"/>
    <n v="5000"/>
    <x v="13"/>
    <s v="live"/>
    <s v="Carex spp."/>
    <s v="High"/>
    <s v="FS"/>
    <s v="Unseeded"/>
    <n v="14.84"/>
    <s v="G"/>
  </r>
  <r>
    <x v="21"/>
    <x v="1"/>
    <s v="entire"/>
    <n v="94"/>
    <n v="0"/>
    <n v="94"/>
    <n v="5000"/>
    <x v="1"/>
    <s v="live"/>
    <s v="Soil"/>
    <s v="High"/>
    <s v="FS"/>
    <s v="Unseeded"/>
    <n v="0"/>
    <s v="B"/>
  </r>
  <r>
    <x v="21"/>
    <x v="1"/>
    <s v="entire"/>
    <n v="67"/>
    <n v="0"/>
    <n v="67"/>
    <n v="5000"/>
    <x v="4"/>
    <s v="live"/>
    <s v="Dead wood"/>
    <s v="High"/>
    <s v="FS"/>
    <s v="Unseeded"/>
    <n v="0"/>
    <s v="L"/>
  </r>
  <r>
    <x v="21"/>
    <x v="1"/>
    <s v="entire"/>
    <n v="59"/>
    <n v="7"/>
    <n v="66"/>
    <n v="5000"/>
    <x v="2"/>
    <s v="dead"/>
    <s v="Pinus ponderosa"/>
    <s v="High"/>
    <s v="FS"/>
    <s v="Unseeded"/>
    <n v="0.13999999999999999"/>
    <s v="T"/>
  </r>
  <r>
    <x v="21"/>
    <x v="1"/>
    <s v="entire"/>
    <n v="39"/>
    <n v="597"/>
    <n v="636"/>
    <n v="5000"/>
    <x v="30"/>
    <s v="live"/>
    <s v="Conyza canadensis"/>
    <s v="High"/>
    <s v="FS"/>
    <s v="Unseeded"/>
    <n v="11.940000000000001"/>
    <s v="F"/>
  </r>
  <r>
    <x v="21"/>
    <x v="1"/>
    <s v="entire"/>
    <n v="14"/>
    <n v="0"/>
    <n v="14"/>
    <n v="5000"/>
    <x v="2"/>
    <s v="live"/>
    <s v="Pinus ponderosa"/>
    <s v="High"/>
    <s v="FS"/>
    <s v="Unseeded"/>
    <n v="0"/>
    <s v="T"/>
  </r>
  <r>
    <x v="21"/>
    <x v="1"/>
    <s v="entire"/>
    <n v="5"/>
    <n v="13"/>
    <n v="18"/>
    <n v="5000"/>
    <x v="105"/>
    <s v="live"/>
    <s v="Andropogon springfieldii"/>
    <s v="High"/>
    <s v="FS"/>
    <s v="Unseeded"/>
    <n v="0.26"/>
    <s v="G"/>
  </r>
  <r>
    <x v="21"/>
    <x v="1"/>
    <s v="entire"/>
    <n v="3"/>
    <n v="22"/>
    <n v="25"/>
    <n v="5000"/>
    <x v="175"/>
    <s v="live"/>
    <s v="Phleum pratense"/>
    <s v="High"/>
    <s v="FS"/>
    <s v="Unseeded"/>
    <n v="0.44"/>
    <s v="G"/>
  </r>
  <r>
    <x v="21"/>
    <x v="1"/>
    <s v="entire"/>
    <n v="2"/>
    <n v="0"/>
    <n v="2"/>
    <n v="5000"/>
    <x v="0"/>
    <s v="live"/>
    <s v="Gravel"/>
    <s v="High"/>
    <s v="FS"/>
    <s v="Unseeded"/>
    <n v="0"/>
    <s v="B"/>
  </r>
  <r>
    <x v="21"/>
    <x v="1"/>
    <s v="entire"/>
    <n v="1"/>
    <n v="9"/>
    <n v="10"/>
    <n v="5000"/>
    <x v="179"/>
    <s v="live"/>
    <s v="Populus tremuloides"/>
    <s v="High"/>
    <s v="FS"/>
    <s v="Unseeded"/>
    <n v="0.18"/>
    <s v="T"/>
  </r>
  <r>
    <x v="21"/>
    <x v="1"/>
    <s v="entire"/>
    <n v="0"/>
    <n v="50"/>
    <n v="50"/>
    <n v="5000"/>
    <x v="95"/>
    <s v="live"/>
    <s v="Erigeron speciosus"/>
    <s v="High"/>
    <s v="FS"/>
    <s v="Unseeded"/>
    <n v="1"/>
    <s v="F"/>
  </r>
  <r>
    <x v="21"/>
    <x v="1"/>
    <s v="entire"/>
    <n v="0"/>
    <n v="23"/>
    <n v="23"/>
    <n v="5000"/>
    <x v="10"/>
    <s v="live"/>
    <s v="Elymus trachycaulum"/>
    <s v="High"/>
    <s v="FS"/>
    <s v="Unseeded"/>
    <n v="0.45999999999999996"/>
    <s v="G"/>
  </r>
  <r>
    <x v="21"/>
    <x v="1"/>
    <s v="entire"/>
    <n v="0"/>
    <n v="1"/>
    <n v="1"/>
    <n v="5000"/>
    <x v="41"/>
    <s v="live"/>
    <s v="Unidentified forb"/>
    <s v="High"/>
    <s v="FS"/>
    <s v="Unseeded"/>
    <n v="0.02"/>
    <s v="F"/>
  </r>
  <r>
    <x v="21"/>
    <x v="1"/>
    <s v="entire"/>
    <n v="0"/>
    <n v="3"/>
    <n v="3"/>
    <n v="5000"/>
    <x v="119"/>
    <s v="live"/>
    <s v="Epilobium ciliatum"/>
    <s v="High"/>
    <s v="FS"/>
    <s v="Unseeded"/>
    <n v="0.06"/>
    <s v="F"/>
  </r>
  <r>
    <x v="21"/>
    <x v="1"/>
    <s v="entire"/>
    <n v="0"/>
    <n v="5"/>
    <n v="5"/>
    <n v="5000"/>
    <x v="23"/>
    <s v="dead"/>
    <s v="Conyza schiedeana"/>
    <s v="High"/>
    <s v="FS"/>
    <s v="Unseeded"/>
    <n v="0.1"/>
    <s v="F"/>
  </r>
  <r>
    <x v="21"/>
    <x v="1"/>
    <s v="entire"/>
    <n v="0"/>
    <n v="1"/>
    <n v="1"/>
    <n v="5000"/>
    <x v="26"/>
    <s v="live"/>
    <s v="Unidentified grass"/>
    <s v="High"/>
    <s v="FS"/>
    <s v="Unseeded"/>
    <n v="0.02"/>
    <s v="G"/>
  </r>
  <r>
    <x v="21"/>
    <x v="1"/>
    <s v="entire"/>
    <n v="0"/>
    <n v="75"/>
    <n v="75"/>
    <n v="5000"/>
    <x v="7"/>
    <s v="dead"/>
    <s v="Lolium multiflorum"/>
    <s v="High"/>
    <s v="FS"/>
    <s v="Unseeded"/>
    <n v="1.5"/>
    <s v="G"/>
  </r>
  <r>
    <x v="21"/>
    <x v="1"/>
    <s v="entire"/>
    <n v="0"/>
    <n v="27"/>
    <n v="27"/>
    <n v="5000"/>
    <x v="7"/>
    <s v="live"/>
    <s v="Lolium multiflorum"/>
    <s v="High"/>
    <s v="FS"/>
    <s v="Unseeded"/>
    <n v="0.54"/>
    <s v="G"/>
  </r>
  <r>
    <x v="21"/>
    <x v="1"/>
    <s v="entire"/>
    <n v="0"/>
    <n v="1"/>
    <n v="1"/>
    <n v="5000"/>
    <x v="5"/>
    <s v="dead"/>
    <s v="bromus carinatus"/>
    <s v="High"/>
    <s v="FS"/>
    <s v="Unseeded"/>
    <n v="0.02"/>
    <s v="G"/>
  </r>
  <r>
    <x v="21"/>
    <x v="1"/>
    <s v="entire"/>
    <n v="0"/>
    <n v="1"/>
    <n v="1"/>
    <n v="5000"/>
    <x v="92"/>
    <s v="live"/>
    <s v="Erigeron flagellaris"/>
    <s v="High"/>
    <s v="FS"/>
    <s v="Unseeded"/>
    <n v="0.02"/>
    <s v="F"/>
  </r>
  <r>
    <x v="21"/>
    <x v="1"/>
    <s v="entire"/>
    <n v="0"/>
    <n v="3"/>
    <n v="3"/>
    <n v="5000"/>
    <x v="12"/>
    <s v="live"/>
    <s v="Muhlenbergia montana"/>
    <s v="High"/>
    <s v="FS"/>
    <s v="Unseeded"/>
    <n v="0.06"/>
    <s v="G"/>
  </r>
  <r>
    <x v="21"/>
    <x v="1"/>
    <s v="entire"/>
    <n v="0"/>
    <n v="12"/>
    <n v="12"/>
    <n v="5000"/>
    <x v="32"/>
    <s v="live"/>
    <s v="Verbascum thapsus"/>
    <s v="High"/>
    <s v="FS"/>
    <s v="Unseeded"/>
    <n v="0.24"/>
    <s v="F"/>
  </r>
  <r>
    <x v="21"/>
    <x v="1"/>
    <s v="entire"/>
    <n v="0"/>
    <n v="3"/>
    <n v="3"/>
    <n v="5000"/>
    <x v="109"/>
    <s v="live"/>
    <s v="Frovaria sp."/>
    <s v="High"/>
    <s v="FS"/>
    <s v="Unseeded"/>
    <n v="0.06"/>
    <s v="F"/>
  </r>
  <r>
    <x v="21"/>
    <x v="2"/>
    <s v="entire"/>
    <n v="2886"/>
    <n v="0"/>
    <n v="2886"/>
    <n v="5000"/>
    <x v="3"/>
    <s v="live"/>
    <s v="Litter"/>
    <s v="High"/>
    <s v="FS"/>
    <s v="Unseeded"/>
    <n v="0"/>
    <s v="L"/>
  </r>
  <r>
    <x v="21"/>
    <x v="2"/>
    <s v="entire"/>
    <n v="592"/>
    <n v="165"/>
    <n v="757"/>
    <n v="5000"/>
    <x v="4"/>
    <s v="live"/>
    <s v="Dead wood"/>
    <s v="High"/>
    <s v="FS"/>
    <s v="Unseeded"/>
    <n v="3.3000000000000003"/>
    <s v="L"/>
  </r>
  <r>
    <x v="21"/>
    <x v="2"/>
    <s v="entire"/>
    <n v="500"/>
    <n v="930"/>
    <n v="1430"/>
    <n v="5000"/>
    <x v="8"/>
    <s v="live"/>
    <s v="Bromus inermis"/>
    <s v="High"/>
    <s v="FS"/>
    <s v="Unseeded"/>
    <n v="18.600000000000001"/>
    <s v="G"/>
  </r>
  <r>
    <x v="21"/>
    <x v="2"/>
    <s v="entire"/>
    <n v="411"/>
    <n v="689"/>
    <n v="1100"/>
    <n v="5000"/>
    <x v="35"/>
    <s v="live"/>
    <s v="Carex spp."/>
    <s v="High"/>
    <s v="FS"/>
    <s v="Unseeded"/>
    <n v="13.780000000000001"/>
    <s v="G"/>
  </r>
  <r>
    <x v="21"/>
    <x v="2"/>
    <s v="entire"/>
    <n v="176"/>
    <n v="0"/>
    <n v="176"/>
    <n v="5000"/>
    <x v="76"/>
    <s v="live"/>
    <s v="Antennaria parvifolia"/>
    <s v="High"/>
    <s v="FS"/>
    <s v="Unseeded"/>
    <n v="0"/>
    <s v="F"/>
  </r>
  <r>
    <x v="21"/>
    <x v="2"/>
    <s v="entire"/>
    <n v="154"/>
    <n v="371"/>
    <n v="525"/>
    <n v="5000"/>
    <x v="80"/>
    <s v="live"/>
    <s v="Agrostis scabra"/>
    <s v="High"/>
    <s v="FS"/>
    <s v="Unseeded"/>
    <n v="7.42"/>
    <s v="G"/>
  </r>
  <r>
    <x v="21"/>
    <x v="2"/>
    <s v="entire"/>
    <n v="132"/>
    <n v="0"/>
    <n v="132"/>
    <n v="5000"/>
    <x v="34"/>
    <s v="live"/>
    <s v="combined soil,cryp,pumc,grav,rock"/>
    <s v="High"/>
    <s v="FS"/>
    <s v="Unseeded"/>
    <n v="0"/>
    <s v="B"/>
  </r>
  <r>
    <x v="21"/>
    <x v="2"/>
    <s v="entire"/>
    <n v="74"/>
    <n v="0"/>
    <n v="74"/>
    <n v="5000"/>
    <x v="2"/>
    <s v="dead"/>
    <s v="Pinus ponderosa"/>
    <s v="High"/>
    <s v="FS"/>
    <s v="Unseeded"/>
    <n v="0"/>
    <s v="T"/>
  </r>
  <r>
    <x v="21"/>
    <x v="2"/>
    <s v="entire"/>
    <n v="47"/>
    <n v="121"/>
    <n v="168"/>
    <n v="5000"/>
    <x v="12"/>
    <s v="live"/>
    <s v="Muhlenbergia montana"/>
    <s v="High"/>
    <s v="FS"/>
    <s v="Unseeded"/>
    <n v="2.42"/>
    <s v="G"/>
  </r>
  <r>
    <x v="21"/>
    <x v="2"/>
    <s v="entire"/>
    <n v="25"/>
    <n v="45"/>
    <n v="70"/>
    <n v="5000"/>
    <x v="180"/>
    <s v="live"/>
    <s v="Sporobolus species"/>
    <s v="High"/>
    <s v="FS"/>
    <s v="Unseeded"/>
    <n v="0.89999999999999991"/>
    <s v="G"/>
  </r>
  <r>
    <x v="21"/>
    <x v="2"/>
    <s v="entire"/>
    <n v="2"/>
    <n v="0"/>
    <n v="2"/>
    <n v="5000"/>
    <x v="117"/>
    <s v="live"/>
    <s v="Senecio wootonii"/>
    <s v="High"/>
    <s v="FS"/>
    <s v="Unseeded"/>
    <n v="0"/>
    <s v="F"/>
  </r>
  <r>
    <x v="21"/>
    <x v="2"/>
    <s v="entire"/>
    <n v="1"/>
    <n v="0"/>
    <n v="1"/>
    <n v="5000"/>
    <x v="181"/>
    <s v="live"/>
    <s v="Onagraceae sp."/>
    <s v="High"/>
    <s v="FS"/>
    <s v="Unseeded"/>
    <n v="0"/>
    <s v="F"/>
  </r>
  <r>
    <x v="21"/>
    <x v="2"/>
    <s v="entire"/>
    <n v="0"/>
    <n v="7"/>
    <n v="7"/>
    <n v="5000"/>
    <x v="26"/>
    <s v="live"/>
    <s v="Unidentified grass"/>
    <s v="High"/>
    <s v="FS"/>
    <s v="Unseeded"/>
    <n v="0.13999999999999999"/>
    <s v="G"/>
  </r>
  <r>
    <x v="21"/>
    <x v="2"/>
    <s v="entire"/>
    <n v="0"/>
    <n v="14"/>
    <n v="14"/>
    <n v="5000"/>
    <x v="97"/>
    <s v="live"/>
    <s v="Senecio sp."/>
    <s v="High"/>
    <s v="FS"/>
    <s v="Unseeded"/>
    <n v="0.27999999999999997"/>
    <s v="F"/>
  </r>
  <r>
    <x v="21"/>
    <x v="2"/>
    <s v="entire"/>
    <n v="0"/>
    <n v="598"/>
    <n v="598"/>
    <n v="5000"/>
    <x v="22"/>
    <s v="live"/>
    <s v="Robinia neomexicana"/>
    <s v="High"/>
    <s v="FS"/>
    <s v="Unseeded"/>
    <n v="11.959999999999999"/>
    <s v="S"/>
  </r>
  <r>
    <x v="21"/>
    <x v="2"/>
    <s v="entire"/>
    <n v="0"/>
    <n v="45"/>
    <n v="45"/>
    <n v="5000"/>
    <x v="141"/>
    <s v="live"/>
    <s v="Chrysopsis villosa"/>
    <s v="High"/>
    <s v="FS"/>
    <s v="Unseeded"/>
    <n v="0.89999999999999991"/>
    <s v="F"/>
  </r>
  <r>
    <x v="21"/>
    <x v="2"/>
    <s v="entire"/>
    <n v="0"/>
    <n v="52"/>
    <n v="52"/>
    <n v="5000"/>
    <x v="102"/>
    <s v="live"/>
    <s v="Koeleria cristata"/>
    <s v="High"/>
    <s v="FS"/>
    <s v="Unseeded"/>
    <n v="1.04"/>
    <s v="G"/>
  </r>
  <r>
    <x v="21"/>
    <x v="2"/>
    <s v="entire"/>
    <n v="0"/>
    <n v="58"/>
    <n v="58"/>
    <n v="5000"/>
    <x v="66"/>
    <s v="live"/>
    <s v="Schizachyrium scoparius"/>
    <s v="High"/>
    <s v="FS"/>
    <s v="Unseeded"/>
    <n v="1.1599999999999999"/>
    <s v="G"/>
  </r>
  <r>
    <x v="21"/>
    <x v="2"/>
    <s v="entire"/>
    <n v="0"/>
    <n v="6"/>
    <n v="6"/>
    <n v="5000"/>
    <x v="114"/>
    <s v="live"/>
    <s v="Packera fendleri"/>
    <s v="High"/>
    <s v="FS"/>
    <s v="Unseeded"/>
    <n v="0.12"/>
    <s v="F"/>
  </r>
  <r>
    <x v="21"/>
    <x v="2"/>
    <s v="entire"/>
    <n v="0"/>
    <n v="12"/>
    <n v="12"/>
    <n v="5000"/>
    <x v="32"/>
    <s v="live"/>
    <s v="Verbascum thapsus"/>
    <s v="High"/>
    <s v="FS"/>
    <s v="Unseeded"/>
    <n v="0.24"/>
    <s v="F"/>
  </r>
  <r>
    <x v="21"/>
    <x v="2"/>
    <s v="entire"/>
    <n v="0"/>
    <n v="53"/>
    <n v="53"/>
    <n v="5000"/>
    <x v="92"/>
    <s v="live"/>
    <s v="Erigeron flagellaris"/>
    <s v="High"/>
    <s v="FS"/>
    <s v="Unseeded"/>
    <n v="1.06"/>
    <s v="F"/>
  </r>
  <r>
    <x v="21"/>
    <x v="2"/>
    <s v="entire"/>
    <n v="0"/>
    <n v="21"/>
    <n v="21"/>
    <n v="5000"/>
    <x v="93"/>
    <s v="live"/>
    <s v="Allium cernuum"/>
    <s v="High"/>
    <s v="FS"/>
    <s v="Unseeded"/>
    <n v="0.42"/>
    <s v="F"/>
  </r>
  <r>
    <x v="21"/>
    <x v="2"/>
    <s v="entire"/>
    <n v="0"/>
    <n v="110"/>
    <n v="110"/>
    <n v="5000"/>
    <x v="112"/>
    <s v="live"/>
    <s v="Fragaria americana"/>
    <s v="High"/>
    <s v="FS"/>
    <s v="Unseeded"/>
    <n v="2.1999999999999997"/>
    <s v="F"/>
  </r>
  <r>
    <x v="21"/>
    <x v="2"/>
    <s v="entire"/>
    <n v="0"/>
    <n v="84"/>
    <n v="84"/>
    <n v="5000"/>
    <x v="19"/>
    <s v="live"/>
    <s v="Lithospermum multiflorum"/>
    <s v="High"/>
    <s v="FS"/>
    <s v="Unseeded"/>
    <n v="1.68"/>
    <s v="F"/>
  </r>
  <r>
    <x v="21"/>
    <x v="2"/>
    <s v="entire"/>
    <n v="0"/>
    <n v="2"/>
    <n v="2"/>
    <n v="5000"/>
    <x v="77"/>
    <s v="live"/>
    <s v="Taraxacum officinale"/>
    <s v="High"/>
    <s v="FS"/>
    <s v="Unseeded"/>
    <n v="0.04"/>
    <s v="F"/>
  </r>
  <r>
    <x v="21"/>
    <x v="2"/>
    <s v="entire"/>
    <n v="0"/>
    <n v="10"/>
    <n v="10"/>
    <n v="5000"/>
    <x v="129"/>
    <s v="dead"/>
    <s v="unknown Composite"/>
    <s v="High"/>
    <s v="FS"/>
    <s v="Unseeded"/>
    <n v="0.2"/>
    <s v="F"/>
  </r>
  <r>
    <x v="21"/>
    <x v="2"/>
    <s v="entire"/>
    <n v="0"/>
    <n v="80"/>
    <n v="80"/>
    <n v="5000"/>
    <x v="2"/>
    <s v="live"/>
    <s v="Pinus ponderosa"/>
    <s v="High"/>
    <s v="FS"/>
    <s v="Unseeded"/>
    <n v="1.6"/>
    <s v="T"/>
  </r>
  <r>
    <x v="21"/>
    <x v="2"/>
    <s v="entire"/>
    <n v="0"/>
    <n v="21"/>
    <n v="21"/>
    <n v="5000"/>
    <x v="10"/>
    <s v="live"/>
    <s v="Elymus trachycaulum"/>
    <s v="High"/>
    <s v="FS"/>
    <s v="Unseeded"/>
    <n v="0.42"/>
    <s v="G"/>
  </r>
  <r>
    <x v="21"/>
    <x v="3"/>
    <s v="entire"/>
    <n v="4566"/>
    <n v="0"/>
    <n v="4566"/>
    <n v="5005"/>
    <x v="34"/>
    <s v="live"/>
    <s v="combined soil,pumc,grav,rock"/>
    <s v="High"/>
    <s v="FS"/>
    <s v="Unseeded"/>
    <n v="0"/>
    <s v="F"/>
  </r>
  <r>
    <x v="21"/>
    <x v="3"/>
    <s v="entire"/>
    <n v="275"/>
    <n v="0"/>
    <n v="275"/>
    <n v="5005"/>
    <x v="3"/>
    <s v="live"/>
    <s v="Litter"/>
    <s v="High"/>
    <s v="FS"/>
    <s v="Unseeded"/>
    <n v="0"/>
    <s v="L"/>
  </r>
  <r>
    <x v="21"/>
    <x v="3"/>
    <s v="entire"/>
    <n v="68"/>
    <n v="170"/>
    <n v="238"/>
    <n v="5005"/>
    <x v="8"/>
    <s v="live"/>
    <s v="Bromus inermis"/>
    <s v="High"/>
    <s v="FS"/>
    <s v="Unseeded"/>
    <n v="3.3966033966033966"/>
    <s v="G"/>
  </r>
  <r>
    <x v="21"/>
    <x v="3"/>
    <s v="entire"/>
    <n v="38"/>
    <n v="615"/>
    <n v="653"/>
    <n v="5005"/>
    <x v="22"/>
    <s v="live"/>
    <s v="Robinia neomexicana"/>
    <s v="High"/>
    <s v="FS"/>
    <s v="Unseeded"/>
    <n v="12.287712287712289"/>
    <s v="S"/>
  </r>
  <r>
    <x v="21"/>
    <x v="3"/>
    <s v="entire"/>
    <n v="30"/>
    <n v="0"/>
    <n v="30"/>
    <n v="5005"/>
    <x v="48"/>
    <s v="dead"/>
    <s v="Unknown plant"/>
    <s v="High"/>
    <s v="FS"/>
    <s v="Unseeded"/>
    <n v="0"/>
    <s v="F"/>
  </r>
  <r>
    <x v="21"/>
    <x v="3"/>
    <s v="entire"/>
    <n v="24"/>
    <n v="25"/>
    <n v="49"/>
    <n v="5005"/>
    <x v="4"/>
    <s v="live"/>
    <s v="Dead wood"/>
    <s v="High"/>
    <s v="FS"/>
    <s v="Unseeded"/>
    <n v="0.49950049950049952"/>
    <s v="L"/>
  </r>
  <r>
    <x v="21"/>
    <x v="3"/>
    <s v="entire"/>
    <n v="2"/>
    <n v="32"/>
    <n v="34"/>
    <n v="5005"/>
    <x v="141"/>
    <s v="live"/>
    <s v="Chrysopsis villosa"/>
    <s v="High"/>
    <s v="FS"/>
    <s v="Unseeded"/>
    <n v="0.63936063936063936"/>
    <s v="F"/>
  </r>
  <r>
    <x v="21"/>
    <x v="3"/>
    <s v="entire"/>
    <n v="2"/>
    <n v="0"/>
    <n v="2"/>
    <n v="5005"/>
    <x v="47"/>
    <s v="live"/>
    <s v="Pumice soil"/>
    <s v="High"/>
    <s v="FS"/>
    <s v="Unseeded"/>
    <n v="0"/>
    <s v="B"/>
  </r>
  <r>
    <x v="21"/>
    <x v="3"/>
    <s v="entire"/>
    <n v="0"/>
    <n v="13"/>
    <n v="13"/>
    <n v="5005"/>
    <x v="2"/>
    <s v="dead"/>
    <s v="Pinus ponderosa"/>
    <s v="High"/>
    <s v="FS"/>
    <s v="Unseeded"/>
    <n v="0.25974025974025972"/>
    <s v="T"/>
  </r>
  <r>
    <x v="21"/>
    <x v="3"/>
    <s v="entire"/>
    <n v="0"/>
    <n v="2"/>
    <n v="2"/>
    <n v="5005"/>
    <x v="22"/>
    <s v="dead"/>
    <s v="Robinia neomexicana"/>
    <s v="High"/>
    <s v="FS"/>
    <s v="Unseeded"/>
    <n v="3.996003996003996E-2"/>
    <s v="S"/>
  </r>
  <r>
    <x v="21"/>
    <x v="3"/>
    <s v="entire"/>
    <n v="0"/>
    <n v="1"/>
    <n v="1"/>
    <n v="5005"/>
    <x v="92"/>
    <s v="live"/>
    <s v="Erigeron flagellaris"/>
    <s v="High"/>
    <s v="FS"/>
    <s v="Unseeded"/>
    <n v="1.998001998001998E-2"/>
    <s v="F"/>
  </r>
  <r>
    <x v="21"/>
    <x v="4"/>
    <s v="entire"/>
    <n v="3394"/>
    <n v="0"/>
    <n v="3394"/>
    <n v="5000"/>
    <x v="34"/>
    <s v="live"/>
    <s v="combined soil,pumc,grav,rock"/>
    <s v="High"/>
    <s v="FS"/>
    <s v="Unseeded"/>
    <n v="0"/>
    <s v="F"/>
  </r>
  <r>
    <x v="21"/>
    <x v="4"/>
    <s v="entire"/>
    <n v="1101"/>
    <n v="2"/>
    <n v="1103"/>
    <n v="5000"/>
    <x v="3"/>
    <s v="live"/>
    <s v="Litter"/>
    <s v="High"/>
    <s v="FS"/>
    <s v="Unseeded"/>
    <n v="0.04"/>
    <s v="L"/>
  </r>
  <r>
    <x v="21"/>
    <x v="4"/>
    <s v="entire"/>
    <n v="331"/>
    <n v="1025"/>
    <n v="1356"/>
    <n v="5000"/>
    <x v="8"/>
    <s v="live"/>
    <s v="Bromus inermis"/>
    <s v="High"/>
    <s v="FS"/>
    <s v="Unseeded"/>
    <n v="20.5"/>
    <s v="G"/>
  </r>
  <r>
    <x v="21"/>
    <x v="4"/>
    <s v="entire"/>
    <n v="113"/>
    <n v="557"/>
    <n v="670"/>
    <n v="5000"/>
    <x v="41"/>
    <s v="live"/>
    <s v="Unidentified forb"/>
    <s v="High"/>
    <s v="FS"/>
    <s v="Unseeded"/>
    <n v="11.14"/>
    <s v="F"/>
  </r>
  <r>
    <x v="21"/>
    <x v="4"/>
    <s v="entire"/>
    <n v="27"/>
    <n v="13"/>
    <n v="40"/>
    <n v="5000"/>
    <x v="4"/>
    <s v="live"/>
    <s v="Dead wood"/>
    <s v="High"/>
    <s v="FS"/>
    <s v="Unseeded"/>
    <n v="0.26"/>
    <s v="L"/>
  </r>
  <r>
    <x v="21"/>
    <x v="4"/>
    <s v="entire"/>
    <n v="17"/>
    <n v="0"/>
    <n v="17"/>
    <n v="5000"/>
    <x v="8"/>
    <s v="dead"/>
    <s v="Bromus inermis"/>
    <s v="High"/>
    <s v="FS"/>
    <s v="Unseeded"/>
    <n v="0"/>
    <s v="G"/>
  </r>
  <r>
    <x v="21"/>
    <x v="4"/>
    <s v="entire"/>
    <n v="12"/>
    <n v="815"/>
    <n v="827"/>
    <n v="5000"/>
    <x v="22"/>
    <s v="live"/>
    <s v="Robinia neomexicana"/>
    <s v="High"/>
    <s v="FS"/>
    <s v="Unseeded"/>
    <n v="16.3"/>
    <s v="S"/>
  </r>
  <r>
    <x v="21"/>
    <x v="4"/>
    <s v="entire"/>
    <n v="3"/>
    <n v="0"/>
    <n v="3"/>
    <n v="5000"/>
    <x v="26"/>
    <s v="dead"/>
    <s v="Unidentified grass"/>
    <s v="High"/>
    <s v="FS"/>
    <s v="Unseeded"/>
    <n v="0"/>
    <s v="G"/>
  </r>
  <r>
    <x v="21"/>
    <x v="4"/>
    <s v="entire"/>
    <n v="2"/>
    <n v="4"/>
    <n v="6"/>
    <n v="5000"/>
    <x v="26"/>
    <s v="live"/>
    <s v="Unidentified grass"/>
    <s v="High"/>
    <s v="FS"/>
    <s v="Unseeded"/>
    <n v="0.08"/>
    <s v="G"/>
  </r>
  <r>
    <x v="21"/>
    <x v="4"/>
    <s v="entire"/>
    <n v="0"/>
    <n v="32"/>
    <n v="32"/>
    <n v="5000"/>
    <x v="41"/>
    <s v="dead"/>
    <s v="Unidentified forb"/>
    <s v="High"/>
    <s v="FS"/>
    <s v="Unseeded"/>
    <n v="0.64"/>
    <s v="F"/>
  </r>
  <r>
    <x v="21"/>
    <x v="5"/>
    <s v="entire"/>
    <n v="3527"/>
    <n v="0"/>
    <n v="3527"/>
    <n v="5005"/>
    <x v="34"/>
    <s v="live"/>
    <s v="combined soil,pumc,grav,rock"/>
    <s v="High"/>
    <s v="FS"/>
    <s v="Unseeded"/>
    <n v="0"/>
    <s v="F"/>
  </r>
  <r>
    <x v="21"/>
    <x v="5"/>
    <s v="entire"/>
    <n v="750"/>
    <n v="2084"/>
    <n v="2834"/>
    <n v="5005"/>
    <x v="8"/>
    <s v="live"/>
    <s v="Bromus inermis"/>
    <s v="High"/>
    <s v="FS"/>
    <s v="Unseeded"/>
    <n v="41.638361638361637"/>
    <s v="G"/>
  </r>
  <r>
    <x v="21"/>
    <x v="5"/>
    <s v="entire"/>
    <n v="526"/>
    <n v="37"/>
    <n v="563"/>
    <n v="5005"/>
    <x v="3"/>
    <s v="live"/>
    <s v="Litter"/>
    <s v="High"/>
    <s v="FS"/>
    <s v="Unseeded"/>
    <n v="0.73926073926073921"/>
    <s v="L"/>
  </r>
  <r>
    <x v="21"/>
    <x v="5"/>
    <s v="entire"/>
    <n v="77"/>
    <n v="421"/>
    <n v="498"/>
    <n v="5005"/>
    <x v="81"/>
    <s v="live"/>
    <s v="Heterotheca villosa"/>
    <s v="High"/>
    <s v="FS"/>
    <s v="Unseeded"/>
    <n v="8.4115884115884114"/>
    <s v="F"/>
  </r>
  <r>
    <x v="21"/>
    <x v="5"/>
    <s v="entire"/>
    <n v="54"/>
    <n v="45"/>
    <n v="99"/>
    <n v="5005"/>
    <x v="4"/>
    <s v="live"/>
    <s v="Dead wood"/>
    <s v="High"/>
    <s v="FS"/>
    <s v="Unseeded"/>
    <n v="0.89910089910089919"/>
    <s v="L"/>
  </r>
  <r>
    <x v="21"/>
    <x v="5"/>
    <s v="entire"/>
    <n v="30"/>
    <n v="0"/>
    <n v="30"/>
    <n v="5005"/>
    <x v="2"/>
    <s v="dead"/>
    <s v="Pinus ponderosa"/>
    <s v="High"/>
    <s v="FS"/>
    <s v="Unseeded"/>
    <n v="0"/>
    <s v="T"/>
  </r>
  <r>
    <x v="21"/>
    <x v="5"/>
    <s v="entire"/>
    <n v="16"/>
    <n v="776"/>
    <n v="792"/>
    <n v="5005"/>
    <x v="22"/>
    <s v="live"/>
    <s v="Robinia neomexicana"/>
    <s v="High"/>
    <s v="FS"/>
    <s v="Unseeded"/>
    <n v="15.504495504495505"/>
    <s v="S"/>
  </r>
  <r>
    <x v="21"/>
    <x v="5"/>
    <s v="entire"/>
    <n v="9"/>
    <n v="5"/>
    <n v="14"/>
    <n v="5005"/>
    <x v="129"/>
    <s v="live"/>
    <s v="unknown Composite"/>
    <s v="High"/>
    <s v="FS"/>
    <s v="Unseeded"/>
    <n v="9.9900099900099903E-2"/>
    <s v="F"/>
  </r>
  <r>
    <x v="21"/>
    <x v="5"/>
    <s v="entire"/>
    <n v="6"/>
    <n v="25"/>
    <n v="31"/>
    <n v="5005"/>
    <x v="44"/>
    <s v="live"/>
    <s v="Bahia dissecta"/>
    <s v="High"/>
    <s v="FS"/>
    <s v="Unseeded"/>
    <n v="0.49950049950049952"/>
    <s v="F"/>
  </r>
  <r>
    <x v="21"/>
    <x v="5"/>
    <s v="entire"/>
    <n v="4"/>
    <n v="62"/>
    <n v="66"/>
    <n v="5005"/>
    <x v="92"/>
    <s v="live"/>
    <s v="Erigeron flagellaris"/>
    <s v="High"/>
    <s v="FS"/>
    <s v="Unseeded"/>
    <n v="1.2387612387612388"/>
    <s v="F"/>
  </r>
  <r>
    <x v="21"/>
    <x v="5"/>
    <s v="entire"/>
    <n v="3"/>
    <n v="0"/>
    <n v="3"/>
    <n v="5005"/>
    <x v="100"/>
    <s v="live"/>
    <s v="Cryptogam"/>
    <s v="High"/>
    <s v="FS"/>
    <s v="Unseeded"/>
    <n v="0"/>
    <s v="C"/>
  </r>
  <r>
    <x v="21"/>
    <x v="5"/>
    <s v="entire"/>
    <n v="2"/>
    <n v="23"/>
    <n v="25"/>
    <n v="5005"/>
    <x v="58"/>
    <s v="live"/>
    <s v="Erigeron spp."/>
    <s v="High"/>
    <s v="FS"/>
    <s v="Unseeded"/>
    <n v="0.45954045954045952"/>
    <s v="F"/>
  </r>
  <r>
    <x v="21"/>
    <x v="5"/>
    <s v="entire"/>
    <n v="1"/>
    <n v="0"/>
    <n v="1"/>
    <n v="5005"/>
    <x v="8"/>
    <s v="dead"/>
    <s v="Bromus inermis"/>
    <s v="High"/>
    <s v="FS"/>
    <s v="Unseeded"/>
    <n v="0"/>
    <s v="G"/>
  </r>
  <r>
    <x v="21"/>
    <x v="5"/>
    <s v="entire"/>
    <n v="0"/>
    <n v="37"/>
    <n v="37"/>
    <n v="5005"/>
    <x v="22"/>
    <s v="dead"/>
    <s v="Robinia neomexicana"/>
    <s v="High"/>
    <s v="FS"/>
    <s v="Unseeded"/>
    <n v="0.73926073926073921"/>
    <s v="S"/>
  </r>
  <r>
    <x v="21"/>
    <x v="5"/>
    <s v="entire"/>
    <n v="0"/>
    <n v="6"/>
    <n v="6"/>
    <n v="5005"/>
    <x v="93"/>
    <s v="live"/>
    <s v="Allium cernuum"/>
    <s v="High"/>
    <s v="FS"/>
    <s v="Unseeded"/>
    <n v="0.11988011988011987"/>
    <s v="F"/>
  </r>
  <r>
    <x v="21"/>
    <x v="5"/>
    <s v="entire"/>
    <n v="0"/>
    <n v="3"/>
    <n v="3"/>
    <n v="5005"/>
    <x v="179"/>
    <s v="dead"/>
    <s v="Populus tremuloides"/>
    <s v="High"/>
    <s v="FS"/>
    <s v="Unseeded"/>
    <n v="5.9940059940059937E-2"/>
    <s v="T"/>
  </r>
  <r>
    <x v="22"/>
    <x v="0"/>
    <s v="entire"/>
    <n v="2918"/>
    <n v="0"/>
    <n v="2918"/>
    <n v="5000"/>
    <x v="3"/>
    <s v="live"/>
    <s v="Litter"/>
    <s v="Mod"/>
    <s v="FS"/>
    <s v="Seeded"/>
    <n v="0"/>
    <s v="L"/>
  </r>
  <r>
    <x v="22"/>
    <x v="0"/>
    <s v="entire"/>
    <n v="1745"/>
    <n v="0"/>
    <n v="1745"/>
    <n v="5000"/>
    <x v="0"/>
    <s v="live"/>
    <s v="Gravel"/>
    <s v="Mod"/>
    <s v="FS"/>
    <s v="Seeded"/>
    <n v="0"/>
    <s v="B"/>
  </r>
  <r>
    <x v="22"/>
    <x v="0"/>
    <s v="entire"/>
    <n v="191"/>
    <n v="0"/>
    <n v="191"/>
    <n v="5000"/>
    <x v="1"/>
    <s v="live"/>
    <s v="Soil"/>
    <s v="Mod"/>
    <s v="FS"/>
    <s v="Seeded"/>
    <n v="0"/>
    <s v="B"/>
  </r>
  <r>
    <x v="22"/>
    <x v="0"/>
    <s v="entire"/>
    <n v="103"/>
    <n v="0"/>
    <n v="103"/>
    <n v="5000"/>
    <x v="2"/>
    <s v="dead"/>
    <s v="Pinus ponderosa"/>
    <s v="Mod"/>
    <s v="FS"/>
    <s v="Seeded"/>
    <n v="0"/>
    <s v="T"/>
  </r>
  <r>
    <x v="22"/>
    <x v="0"/>
    <s v="entire"/>
    <n v="10"/>
    <n v="45"/>
    <n v="55"/>
    <n v="5000"/>
    <x v="8"/>
    <s v="live"/>
    <s v="Bromus inermis"/>
    <s v="Mod"/>
    <s v="FS"/>
    <s v="Seeded"/>
    <n v="0.89999999999999991"/>
    <s v="G"/>
  </r>
  <r>
    <x v="22"/>
    <x v="0"/>
    <s v="entire"/>
    <n v="9"/>
    <n v="2728"/>
    <n v="2737"/>
    <n v="5000"/>
    <x v="5"/>
    <s v="live"/>
    <s v="bromus carinatus"/>
    <s v="Mod"/>
    <s v="FS"/>
    <s v="Seeded"/>
    <n v="54.559999999999995"/>
    <s v="G"/>
  </r>
  <r>
    <x v="22"/>
    <x v="0"/>
    <s v="entire"/>
    <n v="7"/>
    <n v="45"/>
    <n v="52"/>
    <n v="5000"/>
    <x v="14"/>
    <s v="live"/>
    <s v="Unidentified grass"/>
    <s v="Mod"/>
    <s v="FS"/>
    <s v="Seeded"/>
    <n v="0.89999999999999991"/>
    <s v="G"/>
  </r>
  <r>
    <x v="22"/>
    <x v="0"/>
    <s v="entire"/>
    <n v="7"/>
    <n v="175"/>
    <n v="182"/>
    <n v="5000"/>
    <x v="10"/>
    <s v="live"/>
    <s v="Elymus trachycaulum"/>
    <s v="Mod"/>
    <s v="FS"/>
    <s v="Seeded"/>
    <n v="3.5000000000000004"/>
    <s v="G"/>
  </r>
  <r>
    <x v="22"/>
    <x v="0"/>
    <s v="entire"/>
    <n v="7"/>
    <n v="0"/>
    <n v="7"/>
    <n v="5000"/>
    <x v="4"/>
    <s v="live"/>
    <s v="Dead wood"/>
    <s v="Mod"/>
    <s v="FS"/>
    <s v="Seeded"/>
    <n v="0"/>
    <s v="L"/>
  </r>
  <r>
    <x v="22"/>
    <x v="0"/>
    <s v="entire"/>
    <n v="3"/>
    <n v="80"/>
    <n v="83"/>
    <n v="5000"/>
    <x v="32"/>
    <s v="live"/>
    <s v="Verbascum thapsus"/>
    <s v="Mod"/>
    <s v="FS"/>
    <s v="Seeded"/>
    <n v="1.6"/>
    <s v="F"/>
  </r>
  <r>
    <x v="22"/>
    <x v="0"/>
    <s v="entire"/>
    <n v="0"/>
    <n v="5"/>
    <n v="5"/>
    <n v="5000"/>
    <x v="110"/>
    <s v="live"/>
    <s v="Erysimum capitatum"/>
    <s v="Mod"/>
    <s v="FS"/>
    <s v="Seeded"/>
    <n v="0.1"/>
    <s v="F"/>
  </r>
  <r>
    <x v="22"/>
    <x v="0"/>
    <s v="entire"/>
    <n v="0"/>
    <n v="503"/>
    <n v="503"/>
    <n v="5000"/>
    <x v="7"/>
    <s v="live"/>
    <s v="Lolium multiflorum"/>
    <s v="Mod"/>
    <s v="FS"/>
    <s v="Seeded"/>
    <n v="10.059999999999999"/>
    <s v="G"/>
  </r>
  <r>
    <x v="22"/>
    <x v="0"/>
    <s v="entire"/>
    <n v="0"/>
    <n v="4"/>
    <n v="4"/>
    <n v="5000"/>
    <x v="149"/>
    <s v="live"/>
    <s v="Townsendia incana"/>
    <s v="Mod"/>
    <s v="FS"/>
    <s v="Seeded"/>
    <n v="0.08"/>
    <s v="F"/>
  </r>
  <r>
    <x v="22"/>
    <x v="0"/>
    <s v="entire"/>
    <n v="0"/>
    <n v="219"/>
    <n v="219"/>
    <n v="5000"/>
    <x v="11"/>
    <s v="live"/>
    <s v="Quercus gambellii"/>
    <s v="Mod"/>
    <s v="FS"/>
    <s v="Seeded"/>
    <n v="4.38"/>
    <s v="S"/>
  </r>
  <r>
    <x v="22"/>
    <x v="0"/>
    <s v="entire"/>
    <n v="0"/>
    <n v="7"/>
    <n v="7"/>
    <n v="5000"/>
    <x v="11"/>
    <s v="dead"/>
    <s v="Quercus gambellii"/>
    <s v="Mod"/>
    <s v="FS"/>
    <s v="Seeded"/>
    <n v="0.13999999999999999"/>
    <s v="S"/>
  </r>
  <r>
    <x v="22"/>
    <x v="0"/>
    <s v="entire"/>
    <n v="0"/>
    <n v="74"/>
    <n v="74"/>
    <n v="5000"/>
    <x v="65"/>
    <s v="live"/>
    <s v="Lolium perenne"/>
    <s v="Mod"/>
    <s v="FS"/>
    <s v="Seeded"/>
    <n v="1.48"/>
    <s v="G"/>
  </r>
  <r>
    <x v="22"/>
    <x v="0"/>
    <s v="entire"/>
    <n v="0"/>
    <n v="5"/>
    <n v="5"/>
    <n v="5000"/>
    <x v="73"/>
    <s v="live"/>
    <s v="Bromus tectorum"/>
    <s v="Mod"/>
    <s v="FS"/>
    <s v="Seeded"/>
    <n v="0.1"/>
    <s v="G"/>
  </r>
  <r>
    <x v="22"/>
    <x v="0"/>
    <s v="entire"/>
    <n v="0"/>
    <n v="1"/>
    <n v="1"/>
    <n v="5000"/>
    <x v="95"/>
    <s v="live"/>
    <s v="Erigeron speciosus"/>
    <s v="Mod"/>
    <s v="FS"/>
    <s v="Seeded"/>
    <n v="0.02"/>
    <s v="F"/>
  </r>
  <r>
    <x v="22"/>
    <x v="0"/>
    <s v="entire"/>
    <n v="0"/>
    <n v="2"/>
    <n v="2"/>
    <n v="5000"/>
    <x v="160"/>
    <s v="live"/>
    <s v="Lappula redowskii"/>
    <s v="Mod"/>
    <s v="FS"/>
    <s v="Seeded"/>
    <n v="0.04"/>
    <s v="F"/>
  </r>
  <r>
    <x v="22"/>
    <x v="0"/>
    <s v="entire"/>
    <n v="0"/>
    <n v="1"/>
    <n v="1"/>
    <n v="5000"/>
    <x v="182"/>
    <s v="live"/>
    <s v="Oxybaphus linearis"/>
    <s v="Mod"/>
    <s v="FS"/>
    <s v="Seeded"/>
    <n v="0.02"/>
    <s v="F"/>
  </r>
  <r>
    <x v="22"/>
    <x v="0"/>
    <s v="entire"/>
    <n v="0"/>
    <n v="1"/>
    <n v="1"/>
    <n v="5000"/>
    <x v="65"/>
    <s v="dead"/>
    <s v="Lolium perenne"/>
    <s v="Mod"/>
    <s v="FS"/>
    <s v="Seeded"/>
    <n v="0.02"/>
    <s v="G"/>
  </r>
  <r>
    <x v="22"/>
    <x v="0"/>
    <s v="entire"/>
    <n v="0"/>
    <n v="14"/>
    <n v="14"/>
    <n v="5000"/>
    <x v="7"/>
    <s v="dead"/>
    <s v="Lolium multiflorum"/>
    <s v="Mod"/>
    <s v="FS"/>
    <s v="Seeded"/>
    <n v="0.27999999999999997"/>
    <s v="G"/>
  </r>
  <r>
    <x v="22"/>
    <x v="0"/>
    <s v="entire"/>
    <n v="0"/>
    <n v="2"/>
    <n v="2"/>
    <n v="5000"/>
    <x v="74"/>
    <s v="live"/>
    <s v="Bromus japonicus"/>
    <s v="Mod"/>
    <s v="FS"/>
    <s v="Seeded"/>
    <n v="0.04"/>
    <s v="G"/>
  </r>
  <r>
    <x v="22"/>
    <x v="0"/>
    <s v="entire"/>
    <n v="0"/>
    <n v="316"/>
    <n v="316"/>
    <n v="5000"/>
    <x v="13"/>
    <s v="live"/>
    <s v="Carex spp."/>
    <s v="Mod"/>
    <s v="FS"/>
    <s v="Seeded"/>
    <n v="6.32"/>
    <s v="G"/>
  </r>
  <r>
    <x v="22"/>
    <x v="0"/>
    <s v="entire"/>
    <n v="0"/>
    <n v="16"/>
    <n v="16"/>
    <n v="5000"/>
    <x v="183"/>
    <s v="live"/>
    <s v="Chenopodium desiccatum"/>
    <s v="Mod"/>
    <s v="FS"/>
    <s v="Seeded"/>
    <n v="0.32"/>
    <s v="F"/>
  </r>
  <r>
    <x v="22"/>
    <x v="0"/>
    <s v="entire"/>
    <n v="0"/>
    <n v="2"/>
    <n v="2"/>
    <n v="5000"/>
    <x v="28"/>
    <s v="live"/>
    <s v="Chenopodium fremontii"/>
    <s v="Mod"/>
    <s v="FS"/>
    <s v="Seeded"/>
    <n v="0.04"/>
    <s v="F"/>
  </r>
  <r>
    <x v="22"/>
    <x v="1"/>
    <s v="entire"/>
    <n v="3280"/>
    <n v="0"/>
    <n v="3280"/>
    <n v="5000"/>
    <x v="3"/>
    <s v="live"/>
    <s v="Litter"/>
    <s v="Mod"/>
    <s v="FS"/>
    <s v="Seeded"/>
    <n v="0"/>
    <s v="L"/>
  </r>
  <r>
    <x v="22"/>
    <x v="1"/>
    <s v="entire"/>
    <n v="1479"/>
    <n v="0"/>
    <n v="1479"/>
    <n v="5000"/>
    <x v="0"/>
    <s v="live"/>
    <s v="Gravel"/>
    <s v="Mod"/>
    <s v="FS"/>
    <s v="Seeded"/>
    <n v="0"/>
    <s v="B"/>
  </r>
  <r>
    <x v="22"/>
    <x v="1"/>
    <s v="entire"/>
    <n v="74"/>
    <n v="549"/>
    <n v="623"/>
    <n v="5000"/>
    <x v="10"/>
    <s v="live"/>
    <s v="Elymus trachycaulum"/>
    <s v="Mod"/>
    <s v="FS"/>
    <s v="Seeded"/>
    <n v="10.979999999999999"/>
    <s v="G"/>
  </r>
  <r>
    <x v="22"/>
    <x v="1"/>
    <s v="entire"/>
    <n v="39"/>
    <n v="483"/>
    <n v="522"/>
    <n v="5000"/>
    <x v="5"/>
    <s v="live"/>
    <s v="bromus carinatus"/>
    <s v="Mod"/>
    <s v="FS"/>
    <s v="Seeded"/>
    <n v="9.66"/>
    <s v="G"/>
  </r>
  <r>
    <x v="22"/>
    <x v="1"/>
    <s v="entire"/>
    <n v="28"/>
    <n v="0"/>
    <n v="28"/>
    <n v="5000"/>
    <x v="2"/>
    <s v="dead"/>
    <s v="Pinus ponderosa"/>
    <s v="Mod"/>
    <s v="FS"/>
    <s v="Seeded"/>
    <n v="0"/>
    <s v="T"/>
  </r>
  <r>
    <x v="22"/>
    <x v="1"/>
    <s v="entire"/>
    <n v="23"/>
    <n v="0"/>
    <n v="23"/>
    <n v="5000"/>
    <x v="1"/>
    <s v="live"/>
    <s v="Soil"/>
    <s v="Mod"/>
    <s v="FS"/>
    <s v="Seeded"/>
    <n v="0"/>
    <s v="B"/>
  </r>
  <r>
    <x v="22"/>
    <x v="1"/>
    <s v="entire"/>
    <n v="18"/>
    <n v="39"/>
    <n v="57"/>
    <n v="5000"/>
    <x v="4"/>
    <s v="live"/>
    <s v="Dead wood"/>
    <s v="Mod"/>
    <s v="FS"/>
    <s v="Seeded"/>
    <n v="0.77999999999999992"/>
    <s v="L"/>
  </r>
  <r>
    <x v="22"/>
    <x v="1"/>
    <s v="entire"/>
    <n v="14"/>
    <n v="142"/>
    <n v="156"/>
    <n v="5000"/>
    <x v="13"/>
    <s v="live"/>
    <s v="Carex spp."/>
    <s v="Mod"/>
    <s v="FS"/>
    <s v="Seeded"/>
    <n v="2.8400000000000003"/>
    <s v="G"/>
  </r>
  <r>
    <x v="22"/>
    <x v="1"/>
    <s v="entire"/>
    <n v="10"/>
    <n v="0"/>
    <n v="10"/>
    <n v="5000"/>
    <x v="6"/>
    <s v="live"/>
    <s v="Rock"/>
    <s v="Mod"/>
    <s v="FS"/>
    <s v="Seeded"/>
    <n v="0"/>
    <s v="B"/>
  </r>
  <r>
    <x v="22"/>
    <x v="1"/>
    <s v="entire"/>
    <n v="10"/>
    <n v="0"/>
    <n v="10"/>
    <n v="5000"/>
    <x v="27"/>
    <s v="live"/>
    <s v="Animal feces"/>
    <s v="Mod"/>
    <s v="FS"/>
    <s v="Seeded"/>
    <n v="0"/>
    <s v="L"/>
  </r>
  <r>
    <x v="22"/>
    <x v="1"/>
    <s v="entire"/>
    <n v="7"/>
    <n v="68"/>
    <n v="75"/>
    <n v="5000"/>
    <x v="12"/>
    <s v="live"/>
    <s v="Muhlenbergia montana"/>
    <s v="Mod"/>
    <s v="FS"/>
    <s v="Seeded"/>
    <n v="1.3599999999999999"/>
    <s v="G"/>
  </r>
  <r>
    <x v="22"/>
    <x v="1"/>
    <s v="entire"/>
    <n v="5"/>
    <n v="124"/>
    <n v="129"/>
    <n v="5000"/>
    <x v="8"/>
    <s v="live"/>
    <s v="Bromus inermis"/>
    <s v="Mod"/>
    <s v="FS"/>
    <s v="Seeded"/>
    <n v="2.48"/>
    <s v="G"/>
  </r>
  <r>
    <x v="22"/>
    <x v="1"/>
    <s v="entire"/>
    <n v="4"/>
    <n v="0"/>
    <n v="4"/>
    <n v="5000"/>
    <x v="54"/>
    <s v="live"/>
    <s v="Moss"/>
    <s v="Mod"/>
    <s v="FS"/>
    <s v="Seeded"/>
    <n v="0"/>
    <s v="C"/>
  </r>
  <r>
    <x v="22"/>
    <x v="1"/>
    <s v="entire"/>
    <n v="3"/>
    <n v="94"/>
    <n v="97"/>
    <n v="5000"/>
    <x v="32"/>
    <s v="live"/>
    <s v="Verbascum thapsus"/>
    <s v="Mod"/>
    <s v="FS"/>
    <s v="Seeded"/>
    <n v="1.8800000000000001"/>
    <s v="F"/>
  </r>
  <r>
    <x v="22"/>
    <x v="1"/>
    <s v="entire"/>
    <n v="2"/>
    <n v="12"/>
    <n v="14"/>
    <n v="5000"/>
    <x v="149"/>
    <s v="live"/>
    <s v="Townsendia incana"/>
    <s v="Mod"/>
    <s v="FS"/>
    <s v="Seeded"/>
    <n v="0.24"/>
    <s v="F"/>
  </r>
  <r>
    <x v="22"/>
    <x v="1"/>
    <s v="entire"/>
    <n v="2"/>
    <n v="63"/>
    <n v="65"/>
    <n v="5000"/>
    <x v="7"/>
    <s v="live"/>
    <s v="Lolium multiflorum"/>
    <s v="Mod"/>
    <s v="FS"/>
    <s v="Seeded"/>
    <n v="1.26"/>
    <s v="G"/>
  </r>
  <r>
    <x v="22"/>
    <x v="1"/>
    <s v="entire"/>
    <n v="1"/>
    <n v="5"/>
    <n v="6"/>
    <n v="5000"/>
    <x v="72"/>
    <s v="live"/>
    <s v="Mertensia lanceolata"/>
    <s v="Mod"/>
    <s v="FS"/>
    <s v="Seeded"/>
    <n v="0.1"/>
    <s v="F"/>
  </r>
  <r>
    <x v="22"/>
    <x v="1"/>
    <s v="entire"/>
    <n v="1"/>
    <n v="250"/>
    <n v="251"/>
    <n v="5000"/>
    <x v="11"/>
    <s v="live"/>
    <s v="Quercus gambellii"/>
    <s v="Mod"/>
    <s v="FS"/>
    <s v="Seeded"/>
    <n v="5"/>
    <s v="S"/>
  </r>
  <r>
    <x v="22"/>
    <x v="1"/>
    <s v="entire"/>
    <n v="0"/>
    <n v="48"/>
    <n v="48"/>
    <n v="5000"/>
    <x v="7"/>
    <s v="dead"/>
    <s v="Lolium multiflorum"/>
    <s v="Mod"/>
    <s v="FS"/>
    <s v="Seeded"/>
    <n v="0.96"/>
    <s v="G"/>
  </r>
  <r>
    <x v="22"/>
    <x v="1"/>
    <s v="entire"/>
    <n v="0"/>
    <n v="2"/>
    <n v="2"/>
    <n v="5000"/>
    <x v="33"/>
    <s v="live"/>
    <s v="Ipomopsis aggregata"/>
    <s v="Mod"/>
    <s v="FS"/>
    <s v="Seeded"/>
    <n v="0.04"/>
    <s v="F"/>
  </r>
  <r>
    <x v="22"/>
    <x v="1"/>
    <s v="entire"/>
    <n v="0"/>
    <n v="58"/>
    <n v="58"/>
    <n v="5000"/>
    <x v="5"/>
    <s v="dead"/>
    <s v="bromus carinatus"/>
    <s v="Mod"/>
    <s v="FS"/>
    <s v="Seeded"/>
    <n v="1.1599999999999999"/>
    <s v="G"/>
  </r>
  <r>
    <x v="22"/>
    <x v="1"/>
    <s v="entire"/>
    <n v="0"/>
    <n v="2"/>
    <n v="2"/>
    <n v="5000"/>
    <x v="37"/>
    <s v="live"/>
    <s v="Bouteloua curtipendula"/>
    <s v="Mod"/>
    <s v="FS"/>
    <s v="Seeded"/>
    <n v="0.04"/>
    <s v="G"/>
  </r>
  <r>
    <x v="22"/>
    <x v="1"/>
    <s v="entire"/>
    <n v="0"/>
    <n v="3"/>
    <n v="3"/>
    <n v="5000"/>
    <x v="14"/>
    <s v="live"/>
    <s v="Unidentified grass"/>
    <s v="Mod"/>
    <s v="FS"/>
    <s v="Seeded"/>
    <n v="0.06"/>
    <s v="G"/>
  </r>
  <r>
    <x v="22"/>
    <x v="1"/>
    <s v="entire"/>
    <n v="0"/>
    <n v="2"/>
    <n v="2"/>
    <n v="5000"/>
    <x v="11"/>
    <s v="dead"/>
    <s v="Quercus gambellii"/>
    <s v="Mod"/>
    <s v="FS"/>
    <s v="Seeded"/>
    <n v="0.04"/>
    <s v="S"/>
  </r>
  <r>
    <x v="22"/>
    <x v="1"/>
    <s v="entire"/>
    <n v="0"/>
    <n v="12"/>
    <n v="12"/>
    <n v="5000"/>
    <x v="16"/>
    <s v="live"/>
    <s v="Geranium caespitosum"/>
    <s v="Mod"/>
    <s v="FS"/>
    <s v="Seeded"/>
    <n v="0.24"/>
    <s v="F"/>
  </r>
  <r>
    <x v="22"/>
    <x v="1"/>
    <s v="entire"/>
    <n v="0"/>
    <n v="3"/>
    <n v="3"/>
    <n v="5000"/>
    <x v="163"/>
    <s v="live"/>
    <s v="Mentzelia albicaulis"/>
    <s v="Mod"/>
    <s v="FS"/>
    <s v="Seeded"/>
    <n v="0.06"/>
    <s v="F"/>
  </r>
  <r>
    <x v="22"/>
    <x v="1"/>
    <s v="entire"/>
    <n v="0"/>
    <n v="2"/>
    <n v="2"/>
    <n v="5000"/>
    <x v="32"/>
    <s v="dead"/>
    <s v="Verbascum thapsus"/>
    <s v="Mod"/>
    <s v="FS"/>
    <s v="Seeded"/>
    <n v="0.04"/>
    <s v="F"/>
  </r>
  <r>
    <x v="22"/>
    <x v="1"/>
    <s v="entire"/>
    <n v="0"/>
    <n v="5"/>
    <n v="5"/>
    <n v="5000"/>
    <x v="10"/>
    <s v="dead"/>
    <s v="Elymus trachycaulum"/>
    <s v="Mod"/>
    <s v="FS"/>
    <s v="Seeded"/>
    <n v="0.1"/>
    <s v="G"/>
  </r>
  <r>
    <x v="22"/>
    <x v="1"/>
    <s v="entire"/>
    <n v="0"/>
    <n v="68"/>
    <n v="68"/>
    <n v="5000"/>
    <x v="28"/>
    <s v="dead"/>
    <s v="Chenopodium fremontii"/>
    <s v="Mod"/>
    <s v="FS"/>
    <s v="Seeded"/>
    <n v="1.3599999999999999"/>
    <s v="F"/>
  </r>
  <r>
    <x v="22"/>
    <x v="2"/>
    <s v="entire"/>
    <n v="2966"/>
    <n v="0"/>
    <n v="2966"/>
    <n v="5061"/>
    <x v="3"/>
    <s v="live"/>
    <s v="Litter"/>
    <s v="Mod"/>
    <s v="FS"/>
    <s v="Seeded"/>
    <n v="0"/>
    <s v="L"/>
  </r>
  <r>
    <x v="22"/>
    <x v="2"/>
    <s v="entire"/>
    <n v="1222"/>
    <n v="0"/>
    <n v="1222"/>
    <n v="5061"/>
    <x v="34"/>
    <s v="live"/>
    <s v="combined soil,cryp,pumc,grav,rock"/>
    <s v="Mod"/>
    <s v="FS"/>
    <s v="Seeded"/>
    <n v="0"/>
    <s v="B"/>
  </r>
  <r>
    <x v="22"/>
    <x v="2"/>
    <s v="entire"/>
    <n v="383"/>
    <n v="155"/>
    <n v="538"/>
    <n v="5061"/>
    <x v="4"/>
    <s v="live"/>
    <s v="Dead wood"/>
    <s v="Mod"/>
    <s v="FS"/>
    <s v="Seeded"/>
    <n v="3.06263584271883"/>
    <s v="L"/>
  </r>
  <r>
    <x v="22"/>
    <x v="2"/>
    <s v="entire"/>
    <n v="270"/>
    <n v="1380"/>
    <n v="1650"/>
    <n v="5061"/>
    <x v="8"/>
    <s v="live"/>
    <s v="Bromus inermis"/>
    <s v="Mod"/>
    <s v="FS"/>
    <s v="Seeded"/>
    <n v="27.267338470657972"/>
    <s v="G"/>
  </r>
  <r>
    <x v="22"/>
    <x v="2"/>
    <s v="entire"/>
    <n v="78"/>
    <n v="372"/>
    <n v="450"/>
    <n v="5061"/>
    <x v="12"/>
    <s v="live"/>
    <s v="Muhlenbergia montana"/>
    <s v="Mod"/>
    <s v="FS"/>
    <s v="Seeded"/>
    <n v="7.3503260225251932"/>
    <s v="G"/>
  </r>
  <r>
    <x v="22"/>
    <x v="2"/>
    <s v="entire"/>
    <n v="35"/>
    <n v="311"/>
    <n v="346"/>
    <n v="5061"/>
    <x v="37"/>
    <s v="live"/>
    <s v="Bouteloua curtipendula"/>
    <s v="Mod"/>
    <s v="FS"/>
    <s v="Seeded"/>
    <n v="6.1450306263584267"/>
    <s v="G"/>
  </r>
  <r>
    <x v="22"/>
    <x v="2"/>
    <s v="entire"/>
    <n v="30"/>
    <n v="177"/>
    <n v="207"/>
    <n v="5061"/>
    <x v="35"/>
    <s v="live"/>
    <s v="Carex spp."/>
    <s v="Mod"/>
    <s v="FS"/>
    <s v="Seeded"/>
    <n v="3.4973325429756965"/>
    <s v="G"/>
  </r>
  <r>
    <x v="22"/>
    <x v="2"/>
    <s v="entire"/>
    <n v="23"/>
    <n v="77"/>
    <n v="100"/>
    <n v="5061"/>
    <x v="66"/>
    <s v="live"/>
    <s v="Schizachyrium scoparius"/>
    <s v="Mod"/>
    <s v="FS"/>
    <s v="Seeded"/>
    <n v="1.5214384508990317"/>
    <s v="G"/>
  </r>
  <r>
    <x v="22"/>
    <x v="2"/>
    <s v="entire"/>
    <n v="18"/>
    <n v="0"/>
    <n v="18"/>
    <n v="5061"/>
    <x v="2"/>
    <s v="dead"/>
    <s v="Pinus ponderosa"/>
    <s v="Mod"/>
    <s v="FS"/>
    <s v="Seeded"/>
    <n v="0"/>
    <s v="T"/>
  </r>
  <r>
    <x v="22"/>
    <x v="2"/>
    <s v="entire"/>
    <n v="15"/>
    <n v="0"/>
    <n v="15"/>
    <n v="5061"/>
    <x v="27"/>
    <s v="live"/>
    <s v="Animal feces"/>
    <s v="Mod"/>
    <s v="FS"/>
    <s v="Seeded"/>
    <n v="0"/>
    <s v="L"/>
  </r>
  <r>
    <x v="22"/>
    <x v="2"/>
    <s v="entire"/>
    <n v="11"/>
    <n v="10"/>
    <n v="21"/>
    <n v="5061"/>
    <x v="32"/>
    <s v="dead"/>
    <s v="Verbascum thapsus"/>
    <s v="Mod"/>
    <s v="FS"/>
    <s v="Seeded"/>
    <n v="0.19758940920766646"/>
    <s v="F"/>
  </r>
  <r>
    <x v="22"/>
    <x v="2"/>
    <s v="entire"/>
    <n v="7"/>
    <n v="106"/>
    <n v="113"/>
    <n v="5061"/>
    <x v="10"/>
    <s v="live"/>
    <s v="Elymus trachycaulum"/>
    <s v="Mod"/>
    <s v="FS"/>
    <s v="Seeded"/>
    <n v="2.0944477376012642"/>
    <s v="G"/>
  </r>
  <r>
    <x v="22"/>
    <x v="2"/>
    <s v="entire"/>
    <n v="3"/>
    <n v="99"/>
    <n v="102"/>
    <n v="5061"/>
    <x v="76"/>
    <s v="live"/>
    <s v="Antennaria parvifolia"/>
    <s v="Mod"/>
    <s v="FS"/>
    <s v="Seeded"/>
    <n v="1.956135151155898"/>
    <s v="F"/>
  </r>
  <r>
    <x v="22"/>
    <x v="2"/>
    <s v="entire"/>
    <n v="0"/>
    <n v="4"/>
    <n v="4"/>
    <n v="5061"/>
    <x v="44"/>
    <s v="live"/>
    <s v="Bahia dissecta"/>
    <s v="Mod"/>
    <s v="FS"/>
    <s v="Seeded"/>
    <n v="7.9035763683066584E-2"/>
    <s v="F"/>
  </r>
  <r>
    <x v="22"/>
    <x v="2"/>
    <s v="entire"/>
    <n v="0"/>
    <n v="64"/>
    <n v="64"/>
    <n v="5061"/>
    <x v="184"/>
    <s v="live"/>
    <s v="Yucca angustissima"/>
    <s v="Mod"/>
    <s v="FS"/>
    <s v="Seeded"/>
    <n v="1.2645722189290654"/>
    <s v="F"/>
  </r>
  <r>
    <x v="22"/>
    <x v="2"/>
    <s v="entire"/>
    <n v="0"/>
    <n v="64"/>
    <n v="64"/>
    <n v="5061"/>
    <x v="57"/>
    <s v="live"/>
    <s v="Viguiera multiflora"/>
    <s v="Mod"/>
    <s v="FS"/>
    <s v="Seeded"/>
    <n v="1.2645722189290654"/>
    <s v="F"/>
  </r>
  <r>
    <x v="22"/>
    <x v="2"/>
    <s v="entire"/>
    <n v="0"/>
    <n v="15"/>
    <n v="15"/>
    <n v="5061"/>
    <x v="38"/>
    <s v="live"/>
    <s v="Cirsium sp."/>
    <s v="Mod"/>
    <s v="FS"/>
    <s v="Seeded"/>
    <n v="0.29638411381149971"/>
    <s v="F"/>
  </r>
  <r>
    <x v="22"/>
    <x v="2"/>
    <s v="entire"/>
    <n v="0"/>
    <n v="969"/>
    <n v="969"/>
    <n v="5061"/>
    <x v="11"/>
    <s v="live"/>
    <s v="Quercus gambellii"/>
    <s v="Mod"/>
    <s v="FS"/>
    <s v="Seeded"/>
    <n v="19.146413752222884"/>
    <s v="S"/>
  </r>
  <r>
    <x v="22"/>
    <x v="2"/>
    <s v="entire"/>
    <n v="0"/>
    <n v="72"/>
    <n v="72"/>
    <n v="5061"/>
    <x v="185"/>
    <s v="live"/>
    <s v="Amaranthus sp"/>
    <s v="Mod"/>
    <s v="FS"/>
    <s v="Seeded"/>
    <n v="1.4226437462951986"/>
    <s v="F"/>
  </r>
  <r>
    <x v="22"/>
    <x v="2"/>
    <s v="entire"/>
    <n v="0"/>
    <n v="5"/>
    <n v="5"/>
    <n v="5061"/>
    <x v="169"/>
    <s v="live"/>
    <s v="Mentzelia sp."/>
    <s v="Mod"/>
    <s v="FS"/>
    <s v="Seeded"/>
    <n v="9.879470460383323E-2"/>
    <s v="F"/>
  </r>
  <r>
    <x v="22"/>
    <x v="2"/>
    <s v="entire"/>
    <n v="0"/>
    <n v="17"/>
    <n v="17"/>
    <n v="5061"/>
    <x v="44"/>
    <s v="dead"/>
    <s v="Bahia dissecta"/>
    <s v="Mod"/>
    <s v="FS"/>
    <s v="Seeded"/>
    <n v="0.33590199565303303"/>
    <s v="F"/>
  </r>
  <r>
    <x v="22"/>
    <x v="2"/>
    <s v="entire"/>
    <n v="0"/>
    <n v="25"/>
    <n v="25"/>
    <n v="5061"/>
    <x v="32"/>
    <s v="live"/>
    <s v="Verbascum thapsus"/>
    <s v="Mod"/>
    <s v="FS"/>
    <s v="Seeded"/>
    <n v="0.49397352301916614"/>
    <s v="F"/>
  </r>
  <r>
    <x v="22"/>
    <x v="2"/>
    <s v="entire"/>
    <n v="0"/>
    <n v="35"/>
    <n v="35"/>
    <n v="5061"/>
    <x v="186"/>
    <s v="dead"/>
    <s v="Descurainia spp."/>
    <s v="Mod"/>
    <s v="FS"/>
    <s v="Seeded"/>
    <n v="0.69156293222683263"/>
    <s v="F"/>
  </r>
  <r>
    <x v="22"/>
    <x v="2"/>
    <s v="entire"/>
    <n v="0"/>
    <n v="5"/>
    <n v="5"/>
    <n v="5061"/>
    <x v="185"/>
    <s v="dead"/>
    <s v="Amaranthus sp"/>
    <s v="Mod"/>
    <s v="FS"/>
    <s v="Seeded"/>
    <n v="9.879470460383323E-2"/>
    <s v="F"/>
  </r>
  <r>
    <x v="22"/>
    <x v="2"/>
    <s v="entire"/>
    <n v="0"/>
    <n v="445"/>
    <n v="445"/>
    <n v="5061"/>
    <x v="22"/>
    <s v="live"/>
    <s v="Robinia neomexicana"/>
    <s v="Mod"/>
    <s v="FS"/>
    <s v="Seeded"/>
    <n v="8.7927287097411586"/>
    <s v="S"/>
  </r>
  <r>
    <x v="22"/>
    <x v="2"/>
    <s v="entire"/>
    <n v="0"/>
    <n v="58"/>
    <n v="58"/>
    <n v="5061"/>
    <x v="39"/>
    <s v="live"/>
    <s v="Geranium species"/>
    <s v="Mod"/>
    <s v="FS"/>
    <s v="Seeded"/>
    <n v="1.1460185734044654"/>
    <s v="F"/>
  </r>
  <r>
    <x v="22"/>
    <x v="2"/>
    <s v="entire"/>
    <n v="0"/>
    <n v="52"/>
    <n v="52"/>
    <n v="5061"/>
    <x v="42"/>
    <s v="live"/>
    <s v="Elymus elymoides"/>
    <s v="Mod"/>
    <s v="FS"/>
    <s v="Seeded"/>
    <n v="1.0274649278798655"/>
    <s v="G"/>
  </r>
  <r>
    <x v="22"/>
    <x v="2"/>
    <s v="entire"/>
    <n v="0"/>
    <n v="61"/>
    <n v="61"/>
    <n v="5061"/>
    <x v="187"/>
    <s v="live"/>
    <s v="Hackelia sp."/>
    <s v="Mod"/>
    <s v="FS"/>
    <s v="Seeded"/>
    <n v="1.2052953961667656"/>
    <s v="F"/>
  </r>
  <r>
    <x v="22"/>
    <x v="2"/>
    <s v="entire"/>
    <n v="0"/>
    <n v="26"/>
    <n v="26"/>
    <n v="5061"/>
    <x v="45"/>
    <s v="live"/>
    <s v="Artemisia ludoviciana"/>
    <s v="Mod"/>
    <s v="FS"/>
    <s v="Seeded"/>
    <n v="0.51373246393993277"/>
    <s v="F"/>
  </r>
  <r>
    <x v="22"/>
    <x v="3"/>
    <s v="entire"/>
    <n v="3139"/>
    <n v="0"/>
    <n v="3139"/>
    <n v="5065"/>
    <x v="47"/>
    <s v="live"/>
    <s v="Pumice soil"/>
    <s v="Mod"/>
    <s v="FS"/>
    <s v="Seeded"/>
    <n v="0"/>
    <s v="B"/>
  </r>
  <r>
    <x v="22"/>
    <x v="3"/>
    <s v="entire"/>
    <n v="1152"/>
    <n v="0"/>
    <n v="1152"/>
    <n v="5065"/>
    <x v="34"/>
    <s v="live"/>
    <s v="combined soil,pumc,grav,rock"/>
    <s v="Mod"/>
    <s v="FS"/>
    <s v="Seeded"/>
    <n v="0"/>
    <s v="F"/>
  </r>
  <r>
    <x v="22"/>
    <x v="3"/>
    <s v="entire"/>
    <n v="619"/>
    <n v="87"/>
    <n v="706"/>
    <n v="5065"/>
    <x v="3"/>
    <s v="live"/>
    <s v="Litter"/>
    <s v="Mod"/>
    <s v="FS"/>
    <s v="Seeded"/>
    <n v="1.7176702862783813"/>
    <s v="L"/>
  </r>
  <r>
    <x v="22"/>
    <x v="3"/>
    <s v="entire"/>
    <n v="88"/>
    <n v="307"/>
    <n v="395"/>
    <n v="5065"/>
    <x v="4"/>
    <s v="live"/>
    <s v="Dead wood"/>
    <s v="Mod"/>
    <s v="FS"/>
    <s v="Seeded"/>
    <n v="6.0612043435340572"/>
    <s v="L"/>
  </r>
  <r>
    <x v="22"/>
    <x v="3"/>
    <s v="entire"/>
    <n v="40"/>
    <n v="640"/>
    <n v="680"/>
    <n v="5065"/>
    <x v="8"/>
    <s v="live"/>
    <s v="Bromus inermis"/>
    <s v="Mod"/>
    <s v="FS"/>
    <s v="Seeded"/>
    <n v="12.635735439289238"/>
    <s v="G"/>
  </r>
  <r>
    <x v="22"/>
    <x v="3"/>
    <s v="entire"/>
    <n v="5"/>
    <n v="56"/>
    <n v="61"/>
    <n v="5065"/>
    <x v="44"/>
    <s v="dead"/>
    <s v="Bahia dissecta"/>
    <s v="Mod"/>
    <s v="FS"/>
    <s v="Seeded"/>
    <n v="1.1056268509378084"/>
    <s v="F"/>
  </r>
  <r>
    <x v="22"/>
    <x v="3"/>
    <s v="entire"/>
    <n v="5"/>
    <n v="18"/>
    <n v="23"/>
    <n v="5065"/>
    <x v="44"/>
    <s v="live"/>
    <s v="Bahia dissecta"/>
    <s v="Mod"/>
    <s v="FS"/>
    <s v="Seeded"/>
    <n v="0.35538005923000987"/>
    <s v="F"/>
  </r>
  <r>
    <x v="22"/>
    <x v="3"/>
    <s v="entire"/>
    <n v="5"/>
    <n v="11"/>
    <n v="16"/>
    <n v="5065"/>
    <x v="48"/>
    <s v="dead"/>
    <s v="Unknown plant"/>
    <s v="Mod"/>
    <s v="FS"/>
    <s v="Seeded"/>
    <n v="0.21717670286278382"/>
    <s v="F"/>
  </r>
  <r>
    <x v="22"/>
    <x v="3"/>
    <s v="entire"/>
    <n v="2"/>
    <n v="0"/>
    <n v="2"/>
    <n v="5065"/>
    <x v="41"/>
    <s v="dead"/>
    <s v="Unidentified forb"/>
    <s v="Mod"/>
    <s v="FS"/>
    <s v="Seeded"/>
    <n v="0"/>
    <s v="F"/>
  </r>
  <r>
    <x v="22"/>
    <x v="3"/>
    <s v="entire"/>
    <n v="2"/>
    <n v="11"/>
    <n v="13"/>
    <n v="5065"/>
    <x v="49"/>
    <s v="live"/>
    <s v="Euphorbia serpyllifolia"/>
    <s v="Mod"/>
    <s v="FS"/>
    <s v="Seeded"/>
    <n v="0.21717670286278382"/>
    <s v="F"/>
  </r>
  <r>
    <x v="22"/>
    <x v="3"/>
    <s v="entire"/>
    <n v="2"/>
    <n v="41"/>
    <n v="43"/>
    <n v="5065"/>
    <x v="168"/>
    <s v="live"/>
    <s v="Artemisia franserioides"/>
    <s v="Mod"/>
    <s v="FS"/>
    <s v="Seeded"/>
    <n v="0.809476801579467"/>
    <s v="F"/>
  </r>
  <r>
    <x v="22"/>
    <x v="3"/>
    <s v="entire"/>
    <n v="2"/>
    <n v="363"/>
    <n v="365"/>
    <n v="5065"/>
    <x v="11"/>
    <s v="live"/>
    <s v="Quercus gambellii"/>
    <s v="Mod"/>
    <s v="FS"/>
    <s v="Seeded"/>
    <n v="7.1668311944718663"/>
    <s v="S"/>
  </r>
  <r>
    <x v="22"/>
    <x v="3"/>
    <s v="entire"/>
    <n v="2"/>
    <n v="4"/>
    <n v="6"/>
    <n v="5065"/>
    <x v="186"/>
    <s v="dead"/>
    <s v="Descurainia spp."/>
    <s v="Mod"/>
    <s v="FS"/>
    <s v="Seeded"/>
    <n v="7.8973346495557747E-2"/>
    <s v="F"/>
  </r>
  <r>
    <x v="22"/>
    <x v="3"/>
    <s v="entire"/>
    <n v="2"/>
    <n v="317"/>
    <n v="319"/>
    <n v="5065"/>
    <x v="146"/>
    <s v="live"/>
    <s v="Kuhnia chlorolepis"/>
    <s v="Mod"/>
    <s v="FS"/>
    <s v="Seeded"/>
    <n v="6.2586377097729518"/>
    <s v="F"/>
  </r>
  <r>
    <x v="22"/>
    <x v="3"/>
    <s v="entire"/>
    <n v="0"/>
    <n v="23"/>
    <n v="23"/>
    <n v="5065"/>
    <x v="169"/>
    <s v="live"/>
    <s v="Mentzelia sp."/>
    <s v="Mod"/>
    <s v="FS"/>
    <s v="Seeded"/>
    <n v="0.45409674234945707"/>
    <s v="F"/>
  </r>
  <r>
    <x v="22"/>
    <x v="3"/>
    <s v="entire"/>
    <n v="0"/>
    <n v="5"/>
    <n v="5"/>
    <n v="5065"/>
    <x v="28"/>
    <s v="live"/>
    <s v="Chenopodium fremontii"/>
    <s v="Mod"/>
    <s v="FS"/>
    <s v="Seeded"/>
    <n v="9.8716683119447174E-2"/>
    <s v="F"/>
  </r>
  <r>
    <x v="22"/>
    <x v="3"/>
    <s v="entire"/>
    <n v="0"/>
    <n v="116"/>
    <n v="116"/>
    <n v="5065"/>
    <x v="166"/>
    <s v="live"/>
    <s v="Mirabilis oxybaphoides"/>
    <s v="Mod"/>
    <s v="FS"/>
    <s v="Seeded"/>
    <n v="2.2902270483711749"/>
    <s v="F"/>
  </r>
  <r>
    <x v="22"/>
    <x v="3"/>
    <s v="entire"/>
    <n v="0"/>
    <n v="186"/>
    <n v="186"/>
    <n v="5065"/>
    <x v="22"/>
    <s v="live"/>
    <s v="Robinia neomexicana"/>
    <s v="Mod"/>
    <s v="FS"/>
    <s v="Seeded"/>
    <n v="3.6722606120434356"/>
    <s v="S"/>
  </r>
  <r>
    <x v="22"/>
    <x v="3"/>
    <s v="entire"/>
    <n v="0"/>
    <n v="19"/>
    <n v="19"/>
    <n v="5065"/>
    <x v="57"/>
    <s v="live"/>
    <s v="Viguiera multiflora"/>
    <s v="Mod"/>
    <s v="FS"/>
    <s v="Seeded"/>
    <n v="0.37512339585389931"/>
    <s v="F"/>
  </r>
  <r>
    <x v="22"/>
    <x v="3"/>
    <s v="entire"/>
    <n v="0"/>
    <n v="57"/>
    <n v="57"/>
    <n v="5065"/>
    <x v="28"/>
    <s v="dead"/>
    <s v="Chenopodium fremontii"/>
    <s v="Mod"/>
    <s v="FS"/>
    <s v="Seeded"/>
    <n v="1.1253701875616979"/>
    <s v="F"/>
  </r>
  <r>
    <x v="22"/>
    <x v="3"/>
    <s v="entire"/>
    <n v="0"/>
    <n v="9"/>
    <n v="9"/>
    <n v="5065"/>
    <x v="22"/>
    <s v="dead"/>
    <s v="Robinia neomexicana"/>
    <s v="Mod"/>
    <s v="FS"/>
    <s v="Seeded"/>
    <n v="0.17769002961500494"/>
    <s v="S"/>
  </r>
  <r>
    <x v="22"/>
    <x v="3"/>
    <s v="entire"/>
    <n v="0"/>
    <n v="46"/>
    <n v="46"/>
    <n v="5065"/>
    <x v="99"/>
    <s v="live"/>
    <s v="Poa fendleriana"/>
    <s v="Mod"/>
    <s v="FS"/>
    <s v="Seeded"/>
    <n v="0.90819348469891414"/>
    <s v="G"/>
  </r>
  <r>
    <x v="22"/>
    <x v="3"/>
    <s v="entire"/>
    <n v="0"/>
    <n v="72"/>
    <n v="72"/>
    <n v="5065"/>
    <x v="16"/>
    <s v="live"/>
    <s v="Geranium caespitosum"/>
    <s v="Mod"/>
    <s v="FS"/>
    <s v="Seeded"/>
    <n v="1.4215202369200395"/>
    <s v="F"/>
  </r>
  <r>
    <x v="22"/>
    <x v="3"/>
    <s v="entire"/>
    <n v="0"/>
    <n v="6"/>
    <n v="6"/>
    <n v="5065"/>
    <x v="8"/>
    <s v="dead"/>
    <s v="Bromus inermis"/>
    <s v="Mod"/>
    <s v="FS"/>
    <s v="Seeded"/>
    <n v="0.11846001974333661"/>
    <s v="G"/>
  </r>
  <r>
    <x v="22"/>
    <x v="3"/>
    <s v="entire"/>
    <n v="0"/>
    <n v="15"/>
    <n v="15"/>
    <n v="5065"/>
    <x v="138"/>
    <s v="live"/>
    <s v="Erigeron subtrinervis"/>
    <s v="Mod"/>
    <s v="FS"/>
    <s v="Seeded"/>
    <n v="0.29615004935834155"/>
    <s v="F"/>
  </r>
  <r>
    <x v="22"/>
    <x v="3"/>
    <s v="entire"/>
    <n v="0"/>
    <n v="20"/>
    <n v="20"/>
    <n v="5065"/>
    <x v="38"/>
    <s v="live"/>
    <s v="Cirsium sp."/>
    <s v="Mod"/>
    <s v="FS"/>
    <s v="Seeded"/>
    <n v="0.3948667324777887"/>
    <s v="F"/>
  </r>
  <r>
    <x v="22"/>
    <x v="3"/>
    <s v="entire"/>
    <n v="0"/>
    <n v="10"/>
    <n v="10"/>
    <n v="5065"/>
    <x v="127"/>
    <s v="live"/>
    <s v="Chenopodium sp."/>
    <s v="Mod"/>
    <s v="FS"/>
    <s v="Seeded"/>
    <n v="0.19743336623889435"/>
    <s v="F"/>
  </r>
  <r>
    <x v="22"/>
    <x v="4"/>
    <s v="entire"/>
    <n v="2233"/>
    <n v="0"/>
    <n v="2233"/>
    <n v="5000"/>
    <x v="47"/>
    <s v="live"/>
    <s v="Pumice soil"/>
    <s v="Mod"/>
    <s v="FS"/>
    <s v="Seeded"/>
    <n v="0"/>
    <s v="B"/>
  </r>
  <r>
    <x v="22"/>
    <x v="4"/>
    <s v="entire"/>
    <n v="1240"/>
    <n v="479"/>
    <n v="1719"/>
    <n v="5000"/>
    <x v="3"/>
    <s v="live"/>
    <s v="Litter"/>
    <s v="Mod"/>
    <s v="FS"/>
    <s v="Seeded"/>
    <n v="9.58"/>
    <s v="L"/>
  </r>
  <r>
    <x v="22"/>
    <x v="4"/>
    <s v="entire"/>
    <n v="1017"/>
    <n v="0"/>
    <n v="1017"/>
    <n v="5000"/>
    <x v="34"/>
    <s v="live"/>
    <s v="combined soil,pumc,grav,rock"/>
    <s v="Mod"/>
    <s v="FS"/>
    <s v="Seeded"/>
    <n v="0"/>
    <s v="F"/>
  </r>
  <r>
    <x v="22"/>
    <x v="4"/>
    <s v="entire"/>
    <n v="177"/>
    <n v="1265"/>
    <n v="1442"/>
    <n v="5000"/>
    <x v="8"/>
    <s v="live"/>
    <s v="Bromus inermis"/>
    <s v="Mod"/>
    <s v="FS"/>
    <s v="Seeded"/>
    <n v="25.3"/>
    <s v="G"/>
  </r>
  <r>
    <x v="22"/>
    <x v="4"/>
    <s v="entire"/>
    <n v="143"/>
    <n v="244"/>
    <n v="387"/>
    <n v="5000"/>
    <x v="4"/>
    <s v="live"/>
    <s v="Dead wood"/>
    <s v="Mod"/>
    <s v="FS"/>
    <s v="Seeded"/>
    <n v="4.88"/>
    <s v="L"/>
  </r>
  <r>
    <x v="22"/>
    <x v="4"/>
    <s v="entire"/>
    <n v="90"/>
    <n v="0"/>
    <n v="90"/>
    <n v="5000"/>
    <x v="52"/>
    <s v="live"/>
    <s v="dead, attached BRIN lvs on grnd over bare"/>
    <s v="Mod"/>
    <s v="FS"/>
    <s v="Seeded"/>
    <n v="0"/>
    <s v="L"/>
  </r>
  <r>
    <x v="22"/>
    <x v="4"/>
    <s v="entire"/>
    <n v="80"/>
    <n v="1103"/>
    <n v="1183"/>
    <n v="5000"/>
    <x v="41"/>
    <s v="live"/>
    <s v="Unidentified forb"/>
    <s v="Mod"/>
    <s v="FS"/>
    <s v="Seeded"/>
    <n v="22.06"/>
    <s v="F"/>
  </r>
  <r>
    <x v="22"/>
    <x v="4"/>
    <s v="entire"/>
    <n v="7"/>
    <n v="0"/>
    <n v="7"/>
    <n v="5000"/>
    <x v="6"/>
    <s v="live"/>
    <s v="Rock"/>
    <s v="Mod"/>
    <s v="FS"/>
    <s v="Seeded"/>
    <n v="0"/>
    <s v="B"/>
  </r>
  <r>
    <x v="22"/>
    <x v="4"/>
    <s v="entire"/>
    <n v="5"/>
    <n v="130"/>
    <n v="135"/>
    <n v="5000"/>
    <x v="26"/>
    <s v="live"/>
    <s v="Unidentified grass"/>
    <s v="Mod"/>
    <s v="FS"/>
    <s v="Seeded"/>
    <n v="2.6"/>
    <s v="G"/>
  </r>
  <r>
    <x v="22"/>
    <x v="4"/>
    <s v="entire"/>
    <n v="4"/>
    <n v="266"/>
    <n v="270"/>
    <n v="5000"/>
    <x v="32"/>
    <s v="live"/>
    <s v="Verbascum thapsus"/>
    <s v="Mod"/>
    <s v="FS"/>
    <s v="Seeded"/>
    <n v="5.3199999999999994"/>
    <s v="F"/>
  </r>
  <r>
    <x v="22"/>
    <x v="4"/>
    <s v="entire"/>
    <n v="3"/>
    <n v="86"/>
    <n v="89"/>
    <n v="5000"/>
    <x v="41"/>
    <s v="dead"/>
    <s v="Unidentified forb"/>
    <s v="Mod"/>
    <s v="FS"/>
    <s v="Seeded"/>
    <n v="1.72"/>
    <s v="F"/>
  </r>
  <r>
    <x v="22"/>
    <x v="4"/>
    <s v="entire"/>
    <n v="1"/>
    <n v="3"/>
    <n v="4"/>
    <n v="5000"/>
    <x v="31"/>
    <s v="live"/>
    <s v="Lactuca serriola"/>
    <s v="Mod"/>
    <s v="FS"/>
    <s v="Seeded"/>
    <n v="0.06"/>
    <s v="F"/>
  </r>
  <r>
    <x v="22"/>
    <x v="4"/>
    <s v="entire"/>
    <n v="0"/>
    <n v="8"/>
    <n v="8"/>
    <n v="5000"/>
    <x v="136"/>
    <s v="live"/>
    <s v="Unidentified shrub"/>
    <s v="Mod"/>
    <s v="FS"/>
    <s v="Seeded"/>
    <n v="0.16"/>
    <s v="S"/>
  </r>
  <r>
    <x v="22"/>
    <x v="4"/>
    <s v="entire"/>
    <n v="0"/>
    <n v="543"/>
    <n v="543"/>
    <n v="5000"/>
    <x v="11"/>
    <s v="live"/>
    <s v="Quercus gambellii"/>
    <s v="Mod"/>
    <s v="FS"/>
    <s v="Seeded"/>
    <n v="10.86"/>
    <s v="S"/>
  </r>
  <r>
    <x v="22"/>
    <x v="4"/>
    <s v="entire"/>
    <n v="0"/>
    <n v="678"/>
    <n v="678"/>
    <n v="5000"/>
    <x v="22"/>
    <s v="live"/>
    <s v="Robinia neomexicana"/>
    <s v="Mod"/>
    <s v="FS"/>
    <s v="Seeded"/>
    <n v="13.56"/>
    <s v="S"/>
  </r>
  <r>
    <x v="22"/>
    <x v="4"/>
    <s v="entire"/>
    <n v="0"/>
    <n v="53"/>
    <n v="53"/>
    <n v="5000"/>
    <x v="11"/>
    <s v="dead"/>
    <s v="Quercus gambellii"/>
    <s v="Mod"/>
    <s v="FS"/>
    <s v="Seeded"/>
    <n v="1.06"/>
    <s v="S"/>
  </r>
  <r>
    <x v="22"/>
    <x v="4"/>
    <s v="entire"/>
    <n v="0"/>
    <n v="5"/>
    <n v="5"/>
    <n v="5000"/>
    <x v="22"/>
    <s v="dead"/>
    <s v="Robinia neomexicana"/>
    <s v="Mod"/>
    <s v="FS"/>
    <s v="Seeded"/>
    <n v="0.1"/>
    <s v="S"/>
  </r>
  <r>
    <x v="22"/>
    <x v="4"/>
    <s v="entire"/>
    <n v="0"/>
    <n v="50"/>
    <n v="50"/>
    <n v="5000"/>
    <x v="53"/>
    <s v="live"/>
    <s v="Unidentified subshrub"/>
    <s v="Mod"/>
    <s v="FS"/>
    <s v="Seeded"/>
    <n v="1"/>
    <s v="U"/>
  </r>
  <r>
    <x v="22"/>
    <x v="5"/>
    <s v="entire"/>
    <n v="2413"/>
    <n v="0"/>
    <n v="2413"/>
    <n v="5000"/>
    <x v="47"/>
    <s v="live"/>
    <s v="Pumice soil"/>
    <s v="Mod"/>
    <s v="FS"/>
    <s v="Seeded"/>
    <n v="0"/>
    <s v="B"/>
  </r>
  <r>
    <x v="22"/>
    <x v="5"/>
    <s v="entire"/>
    <n v="1090"/>
    <n v="1116"/>
    <n v="2206"/>
    <n v="5000"/>
    <x v="3"/>
    <s v="live"/>
    <s v="Litter"/>
    <s v="Mod"/>
    <s v="FS"/>
    <s v="Seeded"/>
    <n v="22.32"/>
    <s v="L"/>
  </r>
  <r>
    <x v="22"/>
    <x v="5"/>
    <s v="entire"/>
    <n v="459"/>
    <n v="0"/>
    <n v="459"/>
    <n v="5000"/>
    <x v="34"/>
    <s v="live"/>
    <s v="combined soil,pumc,grav,rock"/>
    <s v="Mod"/>
    <s v="FS"/>
    <s v="Seeded"/>
    <n v="0"/>
    <s v="F"/>
  </r>
  <r>
    <x v="22"/>
    <x v="5"/>
    <s v="entire"/>
    <n v="450"/>
    <n v="1491"/>
    <n v="1941"/>
    <n v="5000"/>
    <x v="8"/>
    <s v="live"/>
    <s v="Bromus inermis"/>
    <s v="Mod"/>
    <s v="FS"/>
    <s v="Seeded"/>
    <n v="29.82"/>
    <s v="G"/>
  </r>
  <r>
    <x v="22"/>
    <x v="5"/>
    <s v="entire"/>
    <n v="308"/>
    <n v="387"/>
    <n v="695"/>
    <n v="5000"/>
    <x v="4"/>
    <s v="live"/>
    <s v="Dead wood"/>
    <s v="Mod"/>
    <s v="FS"/>
    <s v="Seeded"/>
    <n v="7.7399999999999993"/>
    <s v="L"/>
  </r>
  <r>
    <x v="22"/>
    <x v="5"/>
    <s v="entire"/>
    <n v="76"/>
    <n v="635"/>
    <n v="711"/>
    <n v="5000"/>
    <x v="44"/>
    <s v="live"/>
    <s v="Bahia dissecta"/>
    <s v="Mod"/>
    <s v="FS"/>
    <s v="Seeded"/>
    <n v="12.7"/>
    <s v="F"/>
  </r>
  <r>
    <x v="22"/>
    <x v="5"/>
    <s v="entire"/>
    <n v="51"/>
    <n v="10"/>
    <n v="61"/>
    <n v="5000"/>
    <x v="31"/>
    <s v="live"/>
    <s v="Lactuca serriola"/>
    <s v="Mod"/>
    <s v="FS"/>
    <s v="Seeded"/>
    <n v="0.2"/>
    <s v="F"/>
  </r>
  <r>
    <x v="22"/>
    <x v="5"/>
    <s v="entire"/>
    <n v="36"/>
    <n v="196"/>
    <n v="232"/>
    <n v="5000"/>
    <x v="184"/>
    <s v="live"/>
    <s v="Yucca angustissima"/>
    <s v="Mod"/>
    <s v="FS"/>
    <s v="Seeded"/>
    <n v="3.92"/>
    <s v="F"/>
  </r>
  <r>
    <x v="22"/>
    <x v="5"/>
    <s v="entire"/>
    <n v="28"/>
    <n v="99"/>
    <n v="127"/>
    <n v="5000"/>
    <x v="11"/>
    <s v="dead"/>
    <s v="Quercus gambellii"/>
    <s v="Mod"/>
    <s v="FS"/>
    <s v="Seeded"/>
    <n v="1.9800000000000002"/>
    <s v="S"/>
  </r>
  <r>
    <x v="22"/>
    <x v="5"/>
    <s v="entire"/>
    <n v="26"/>
    <n v="172"/>
    <n v="198"/>
    <n v="5000"/>
    <x v="32"/>
    <s v="live"/>
    <s v="Verbascum thapsus"/>
    <s v="Mod"/>
    <s v="FS"/>
    <s v="Seeded"/>
    <n v="3.44"/>
    <s v="F"/>
  </r>
  <r>
    <x v="22"/>
    <x v="5"/>
    <s v="entire"/>
    <n v="20"/>
    <n v="224"/>
    <n v="244"/>
    <n v="5000"/>
    <x v="116"/>
    <s v="live"/>
    <s v="Mentzelia multiflora"/>
    <s v="Mod"/>
    <s v="FS"/>
    <s v="Seeded"/>
    <n v="4.4799999999999995"/>
    <s v="F"/>
  </r>
  <r>
    <x v="22"/>
    <x v="5"/>
    <s v="entire"/>
    <n v="14"/>
    <n v="271"/>
    <n v="285"/>
    <n v="5000"/>
    <x v="129"/>
    <s v="live"/>
    <s v="unknown Composite"/>
    <s v="Mod"/>
    <s v="FS"/>
    <s v="Seeded"/>
    <n v="5.42"/>
    <s v="F"/>
  </r>
  <r>
    <x v="22"/>
    <x v="5"/>
    <s v="entire"/>
    <n v="5"/>
    <n v="10"/>
    <n v="15"/>
    <n v="5000"/>
    <x v="8"/>
    <s v="dead"/>
    <s v="Bromus inermis"/>
    <s v="Mod"/>
    <s v="FS"/>
    <s v="Seeded"/>
    <n v="0.2"/>
    <s v="G"/>
  </r>
  <r>
    <x v="22"/>
    <x v="5"/>
    <s v="entire"/>
    <n v="3"/>
    <n v="16"/>
    <n v="19"/>
    <n v="5000"/>
    <x v="12"/>
    <s v="live"/>
    <s v="Muhlenbergia montana"/>
    <s v="Mod"/>
    <s v="FS"/>
    <s v="Seeded"/>
    <n v="0.32"/>
    <s v="G"/>
  </r>
  <r>
    <x v="22"/>
    <x v="5"/>
    <s v="entire"/>
    <n v="3"/>
    <n v="0"/>
    <n v="3"/>
    <n v="5000"/>
    <x v="54"/>
    <s v="live"/>
    <s v="Moss"/>
    <s v="Mod"/>
    <s v="FS"/>
    <s v="Seeded"/>
    <n v="0"/>
    <s v="C"/>
  </r>
  <r>
    <x v="22"/>
    <x v="5"/>
    <s v="entire"/>
    <n v="3"/>
    <n v="113"/>
    <n v="116"/>
    <n v="5000"/>
    <x v="21"/>
    <s v="live"/>
    <s v="Ceanothus fendleri"/>
    <s v="Mod"/>
    <s v="FS"/>
    <s v="Seeded"/>
    <n v="2.2599999999999998"/>
    <s v="U"/>
  </r>
  <r>
    <x v="22"/>
    <x v="5"/>
    <s v="entire"/>
    <n v="3"/>
    <n v="28"/>
    <n v="31"/>
    <n v="5000"/>
    <x v="46"/>
    <s v="live"/>
    <s v="Oenothera sp."/>
    <s v="Mod"/>
    <s v="FS"/>
    <s v="Seeded"/>
    <n v="0.55999999999999994"/>
    <s v="F"/>
  </r>
  <r>
    <x v="22"/>
    <x v="5"/>
    <s v="entire"/>
    <n v="2"/>
    <n v="786"/>
    <n v="788"/>
    <n v="5000"/>
    <x v="11"/>
    <s v="live"/>
    <s v="Quercus gambellii"/>
    <s v="Mod"/>
    <s v="FS"/>
    <s v="Seeded"/>
    <n v="15.72"/>
    <s v="S"/>
  </r>
  <r>
    <x v="22"/>
    <x v="5"/>
    <s v="entire"/>
    <n v="2"/>
    <n v="186"/>
    <n v="188"/>
    <n v="5000"/>
    <x v="26"/>
    <s v="live"/>
    <s v="Unidentified grass"/>
    <s v="Mod"/>
    <s v="FS"/>
    <s v="Seeded"/>
    <n v="3.7199999999999998"/>
    <s v="G"/>
  </r>
  <r>
    <x v="22"/>
    <x v="5"/>
    <s v="entire"/>
    <n v="2"/>
    <n v="93"/>
    <n v="95"/>
    <n v="5000"/>
    <x v="99"/>
    <s v="live"/>
    <s v="Poa fendleriana"/>
    <s v="Mod"/>
    <s v="FS"/>
    <s v="Seeded"/>
    <n v="1.8599999999999999"/>
    <s v="G"/>
  </r>
  <r>
    <x v="22"/>
    <x v="5"/>
    <s v="entire"/>
    <n v="2"/>
    <n v="778"/>
    <n v="780"/>
    <n v="5000"/>
    <x v="22"/>
    <s v="live"/>
    <s v="Robinia neomexicana"/>
    <s v="Mod"/>
    <s v="FS"/>
    <s v="Seeded"/>
    <n v="15.559999999999999"/>
    <s v="S"/>
  </r>
  <r>
    <x v="22"/>
    <x v="5"/>
    <s v="entire"/>
    <n v="2"/>
    <n v="0"/>
    <n v="2"/>
    <n v="5000"/>
    <x v="6"/>
    <s v="live"/>
    <s v="Rock"/>
    <s v="Mod"/>
    <s v="FS"/>
    <s v="Seeded"/>
    <n v="0"/>
    <s v="B"/>
  </r>
  <r>
    <x v="22"/>
    <x v="5"/>
    <s v="entire"/>
    <n v="1"/>
    <n v="73"/>
    <n v="74"/>
    <n v="5000"/>
    <x v="188"/>
    <s v="live"/>
    <s v="Mirabilis linearis"/>
    <s v="Mod"/>
    <s v="FS"/>
    <s v="Seeded"/>
    <n v="1.46"/>
    <s v="F"/>
  </r>
  <r>
    <x v="22"/>
    <x v="5"/>
    <s v="entire"/>
    <n v="1"/>
    <n v="8"/>
    <n v="9"/>
    <n v="5000"/>
    <x v="45"/>
    <s v="live"/>
    <s v="Artemisia ludoviciana"/>
    <s v="Mod"/>
    <s v="FS"/>
    <s v="Seeded"/>
    <n v="0.16"/>
    <s v="F"/>
  </r>
  <r>
    <x v="22"/>
    <x v="5"/>
    <s v="entire"/>
    <n v="0"/>
    <n v="118"/>
    <n v="118"/>
    <n v="5000"/>
    <x v="39"/>
    <s v="live"/>
    <s v="Geranium species"/>
    <s v="Mod"/>
    <s v="FS"/>
    <s v="Seeded"/>
    <n v="2.36"/>
    <s v="F"/>
  </r>
  <r>
    <x v="22"/>
    <x v="5"/>
    <s v="entire"/>
    <n v="0"/>
    <n v="35"/>
    <n v="35"/>
    <n v="5000"/>
    <x v="160"/>
    <s v="live"/>
    <s v="Lappula redowskii"/>
    <s v="Mod"/>
    <s v="FS"/>
    <s v="Seeded"/>
    <n v="0.70000000000000007"/>
    <s v="F"/>
  </r>
  <r>
    <x v="22"/>
    <x v="5"/>
    <s v="entire"/>
    <n v="0"/>
    <n v="16"/>
    <n v="16"/>
    <n v="5000"/>
    <x v="82"/>
    <s v="live"/>
    <s v="Tragopogon dubius"/>
    <s v="Mod"/>
    <s v="FS"/>
    <s v="Seeded"/>
    <n v="0.32"/>
    <s v="F"/>
  </r>
  <r>
    <x v="22"/>
    <x v="5"/>
    <s v="entire"/>
    <n v="0"/>
    <n v="8"/>
    <n v="8"/>
    <n v="5000"/>
    <x v="110"/>
    <s v="live"/>
    <s v="Erysimum capitatum"/>
    <s v="Mod"/>
    <s v="FS"/>
    <s v="Seeded"/>
    <n v="0.16"/>
    <s v="F"/>
  </r>
  <r>
    <x v="22"/>
    <x v="5"/>
    <s v="entire"/>
    <n v="0"/>
    <n v="3"/>
    <n v="3"/>
    <n v="5000"/>
    <x v="57"/>
    <s v="live"/>
    <s v="Viguiera multiflora"/>
    <s v="Mod"/>
    <s v="FS"/>
    <s v="Seeded"/>
    <n v="0.06"/>
    <s v="F"/>
  </r>
  <r>
    <x v="22"/>
    <x v="5"/>
    <s v="entire"/>
    <n v="0"/>
    <n v="18"/>
    <n v="18"/>
    <n v="5000"/>
    <x v="58"/>
    <s v="live"/>
    <s v="Erigeron spp."/>
    <s v="Mod"/>
    <s v="FS"/>
    <s v="Seeded"/>
    <n v="0.36"/>
    <s v="F"/>
  </r>
  <r>
    <x v="22"/>
    <x v="5"/>
    <s v="entire"/>
    <n v="0"/>
    <n v="1"/>
    <n v="1"/>
    <n v="5000"/>
    <x v="32"/>
    <s v="dead"/>
    <s v="Verbascum thapsus"/>
    <s v="Mod"/>
    <s v="FS"/>
    <s v="Seeded"/>
    <n v="0.02"/>
    <s v="F"/>
  </r>
  <r>
    <x v="23"/>
    <x v="0"/>
    <s v="entire"/>
    <n v="3560"/>
    <n v="0"/>
    <n v="3560"/>
    <n v="5000"/>
    <x v="0"/>
    <s v="live"/>
    <s v="Gravel"/>
    <s v="Mod"/>
    <s v="FS"/>
    <s v="Seeded"/>
    <n v="0"/>
    <s v="B"/>
  </r>
  <r>
    <x v="23"/>
    <x v="0"/>
    <s v="entire"/>
    <n v="1115"/>
    <n v="0"/>
    <n v="1115"/>
    <n v="5000"/>
    <x v="3"/>
    <s v="live"/>
    <s v="Litter"/>
    <s v="Mod"/>
    <s v="FS"/>
    <s v="Seeded"/>
    <n v="0"/>
    <s v="L"/>
  </r>
  <r>
    <x v="23"/>
    <x v="0"/>
    <s v="entire"/>
    <n v="191"/>
    <n v="0"/>
    <n v="191"/>
    <n v="5000"/>
    <x v="54"/>
    <s v="live"/>
    <s v="Moss"/>
    <s v="Mod"/>
    <s v="FS"/>
    <s v="Seeded"/>
    <n v="0"/>
    <s v="C"/>
  </r>
  <r>
    <x v="23"/>
    <x v="0"/>
    <s v="entire"/>
    <n v="77"/>
    <n v="0"/>
    <n v="77"/>
    <n v="5000"/>
    <x v="1"/>
    <s v="live"/>
    <s v="Soil"/>
    <s v="Mod"/>
    <s v="FS"/>
    <s v="Seeded"/>
    <n v="0"/>
    <s v="B"/>
  </r>
  <r>
    <x v="23"/>
    <x v="0"/>
    <s v="entire"/>
    <n v="28"/>
    <n v="0"/>
    <n v="28"/>
    <n v="5000"/>
    <x v="9"/>
    <s v="dead"/>
    <s v="Tree root, exposed, living"/>
    <s v="Mod"/>
    <s v="FS"/>
    <s v="Seeded"/>
    <n v="0"/>
    <s v="T"/>
  </r>
  <r>
    <x v="23"/>
    <x v="0"/>
    <s v="entire"/>
    <n v="9"/>
    <n v="198"/>
    <n v="207"/>
    <n v="5000"/>
    <x v="7"/>
    <s v="live"/>
    <s v="Lolium multiflorum"/>
    <s v="Mod"/>
    <s v="FS"/>
    <s v="Seeded"/>
    <n v="3.9600000000000004"/>
    <s v="G"/>
  </r>
  <r>
    <x v="23"/>
    <x v="0"/>
    <s v="entire"/>
    <n v="8"/>
    <n v="158"/>
    <n v="166"/>
    <n v="5000"/>
    <x v="10"/>
    <s v="live"/>
    <s v="Elymus trachycaulum"/>
    <s v="Mod"/>
    <s v="FS"/>
    <s v="Seeded"/>
    <n v="3.16"/>
    <s v="G"/>
  </r>
  <r>
    <x v="23"/>
    <x v="0"/>
    <s v="entire"/>
    <n v="7"/>
    <n v="0"/>
    <n v="7"/>
    <n v="5000"/>
    <x v="4"/>
    <s v="live"/>
    <s v="Dead wood"/>
    <s v="Mod"/>
    <s v="FS"/>
    <s v="Seeded"/>
    <n v="0"/>
    <s v="L"/>
  </r>
  <r>
    <x v="23"/>
    <x v="0"/>
    <s v="entire"/>
    <n v="5"/>
    <n v="337"/>
    <n v="342"/>
    <n v="5000"/>
    <x v="14"/>
    <s v="live"/>
    <s v="Unidentified grass"/>
    <s v="Mod"/>
    <s v="FS"/>
    <s v="Seeded"/>
    <n v="6.74"/>
    <s v="G"/>
  </r>
  <r>
    <x v="23"/>
    <x v="0"/>
    <s v="entire"/>
    <n v="0"/>
    <n v="192"/>
    <n v="192"/>
    <n v="5000"/>
    <x v="104"/>
    <s v="live"/>
    <s v="Linum neomexicana"/>
    <s v="Mod"/>
    <s v="FS"/>
    <s v="Seeded"/>
    <n v="3.84"/>
    <s v="F"/>
  </r>
  <r>
    <x v="23"/>
    <x v="0"/>
    <s v="entire"/>
    <n v="0"/>
    <n v="315"/>
    <n v="315"/>
    <n v="5000"/>
    <x v="7"/>
    <s v="dead"/>
    <s v="Lolium multiflorum"/>
    <s v="Mod"/>
    <s v="FS"/>
    <s v="Seeded"/>
    <n v="6.3"/>
    <s v="G"/>
  </r>
  <r>
    <x v="23"/>
    <x v="0"/>
    <s v="entire"/>
    <n v="0"/>
    <n v="2"/>
    <n v="2"/>
    <n v="5000"/>
    <x v="64"/>
    <s v="live"/>
    <s v="Mushroom"/>
    <s v="Mod"/>
    <s v="FS"/>
    <s v="Seeded"/>
    <n v="0.04"/>
    <s v="M"/>
  </r>
  <r>
    <x v="23"/>
    <x v="0"/>
    <s v="entire"/>
    <n v="0"/>
    <n v="112"/>
    <n v="112"/>
    <n v="5000"/>
    <x v="5"/>
    <s v="live"/>
    <s v="bromus carinatus"/>
    <s v="Mod"/>
    <s v="FS"/>
    <s v="Seeded"/>
    <n v="2.2399999999999998"/>
    <s v="G"/>
  </r>
  <r>
    <x v="23"/>
    <x v="0"/>
    <s v="entire"/>
    <n v="0"/>
    <n v="1"/>
    <n v="1"/>
    <n v="5000"/>
    <x v="8"/>
    <s v="live"/>
    <s v="Bromus inermis"/>
    <s v="Mod"/>
    <s v="FS"/>
    <s v="Seeded"/>
    <n v="0.02"/>
    <s v="G"/>
  </r>
  <r>
    <x v="23"/>
    <x v="0"/>
    <s v="entire"/>
    <n v="0"/>
    <n v="74"/>
    <n v="74"/>
    <n v="5000"/>
    <x v="11"/>
    <s v="live"/>
    <s v="Quercus gambellii"/>
    <s v="Mod"/>
    <s v="FS"/>
    <s v="Seeded"/>
    <n v="1.48"/>
    <s v="S"/>
  </r>
  <r>
    <x v="23"/>
    <x v="0"/>
    <s v="entire"/>
    <n v="0"/>
    <n v="10"/>
    <n v="10"/>
    <n v="5000"/>
    <x v="115"/>
    <s v="live"/>
    <s v="Human debris, inorganic"/>
    <s v="Mod"/>
    <s v="FS"/>
    <s v="Seeded"/>
    <n v="0.2"/>
    <s v="B"/>
  </r>
  <r>
    <x v="23"/>
    <x v="0"/>
    <s v="entire"/>
    <n v="0"/>
    <n v="139"/>
    <n v="139"/>
    <n v="5000"/>
    <x v="13"/>
    <s v="live"/>
    <s v="Carex spp."/>
    <s v="Mod"/>
    <s v="FS"/>
    <s v="Seeded"/>
    <n v="2.78"/>
    <s v="G"/>
  </r>
  <r>
    <x v="23"/>
    <x v="0"/>
    <s v="entire"/>
    <n v="0"/>
    <n v="51"/>
    <n v="51"/>
    <n v="5000"/>
    <x v="21"/>
    <s v="live"/>
    <s v="Ceanothus fendleri"/>
    <s v="Mod"/>
    <s v="FS"/>
    <s v="Seeded"/>
    <n v="1.02"/>
    <s v="U"/>
  </r>
  <r>
    <x v="23"/>
    <x v="0"/>
    <s v="entire"/>
    <n v="0"/>
    <n v="12"/>
    <n v="12"/>
    <n v="5000"/>
    <x v="65"/>
    <s v="live"/>
    <s v="Lolium perenne"/>
    <s v="Mod"/>
    <s v="FS"/>
    <s v="Seeded"/>
    <n v="0.24"/>
    <s v="G"/>
  </r>
  <r>
    <x v="23"/>
    <x v="0"/>
    <s v="entire"/>
    <n v="0"/>
    <n v="2"/>
    <n v="2"/>
    <n v="5000"/>
    <x v="65"/>
    <s v="dead"/>
    <s v="Lolium perenne"/>
    <s v="Mod"/>
    <s v="FS"/>
    <s v="Seeded"/>
    <n v="0.04"/>
    <s v="G"/>
  </r>
  <r>
    <x v="23"/>
    <x v="0"/>
    <s v="entire"/>
    <n v="0"/>
    <n v="3"/>
    <n v="3"/>
    <n v="5000"/>
    <x v="94"/>
    <s v="dead"/>
    <s v="Triticum aestivum"/>
    <s v="Mod"/>
    <s v="FS"/>
    <s v="Seeded"/>
    <n v="0.06"/>
    <s v="G"/>
  </r>
  <r>
    <x v="23"/>
    <x v="0"/>
    <s v="entire"/>
    <n v="0"/>
    <n v="19"/>
    <n v="19"/>
    <n v="5000"/>
    <x v="175"/>
    <s v="live"/>
    <s v="Phleum pratense"/>
    <s v="Mod"/>
    <s v="FS"/>
    <s v="Seeded"/>
    <n v="0.38"/>
    <s v="G"/>
  </r>
  <r>
    <x v="23"/>
    <x v="0"/>
    <s v="entire"/>
    <n v="0"/>
    <n v="20"/>
    <n v="20"/>
    <n v="5000"/>
    <x v="93"/>
    <s v="live"/>
    <s v="Allium cernuum"/>
    <s v="Mod"/>
    <s v="FS"/>
    <s v="Seeded"/>
    <n v="0.4"/>
    <s v="F"/>
  </r>
  <r>
    <x v="23"/>
    <x v="0"/>
    <s v="entire"/>
    <n v="0"/>
    <n v="2"/>
    <n v="2"/>
    <n v="5000"/>
    <x v="41"/>
    <s v="live"/>
    <s v="Unidentified forb"/>
    <s v="Mod"/>
    <s v="FS"/>
    <s v="Seeded"/>
    <n v="0.04"/>
    <s v="F"/>
  </r>
  <r>
    <x v="23"/>
    <x v="0"/>
    <s v="entire"/>
    <n v="0"/>
    <n v="2"/>
    <n v="2"/>
    <n v="5000"/>
    <x v="12"/>
    <s v="live"/>
    <s v="Muhlenbergia montana"/>
    <s v="Mod"/>
    <s v="FS"/>
    <s v="Seeded"/>
    <n v="0.04"/>
    <s v="G"/>
  </r>
  <r>
    <x v="23"/>
    <x v="1"/>
    <s v="entire"/>
    <n v="2388"/>
    <n v="0"/>
    <n v="2388"/>
    <n v="5000"/>
    <x v="0"/>
    <s v="live"/>
    <s v="Gravel"/>
    <s v="Mod"/>
    <s v="FS"/>
    <s v="Seeded"/>
    <n v="0"/>
    <s v="B"/>
  </r>
  <r>
    <x v="23"/>
    <x v="1"/>
    <s v="entire"/>
    <n v="2129"/>
    <n v="0"/>
    <n v="2129"/>
    <n v="5000"/>
    <x v="3"/>
    <s v="live"/>
    <s v="Litter"/>
    <s v="Mod"/>
    <s v="FS"/>
    <s v="Seeded"/>
    <n v="0"/>
    <s v="L"/>
  </r>
  <r>
    <x v="23"/>
    <x v="1"/>
    <s v="entire"/>
    <n v="270"/>
    <n v="0"/>
    <n v="270"/>
    <n v="5000"/>
    <x v="54"/>
    <s v="live"/>
    <s v="Moss"/>
    <s v="Mod"/>
    <s v="FS"/>
    <s v="Seeded"/>
    <n v="0"/>
    <s v="C"/>
  </r>
  <r>
    <x v="23"/>
    <x v="1"/>
    <s v="entire"/>
    <n v="44"/>
    <n v="194"/>
    <n v="238"/>
    <n v="5000"/>
    <x v="12"/>
    <s v="live"/>
    <s v="Muhlenbergia montana"/>
    <s v="Mod"/>
    <s v="FS"/>
    <s v="Seeded"/>
    <n v="3.88"/>
    <s v="G"/>
  </r>
  <r>
    <x v="23"/>
    <x v="1"/>
    <s v="entire"/>
    <n v="29"/>
    <n v="186"/>
    <n v="215"/>
    <n v="5000"/>
    <x v="10"/>
    <s v="live"/>
    <s v="Elymus trachycaulum"/>
    <s v="Mod"/>
    <s v="FS"/>
    <s v="Seeded"/>
    <n v="3.7199999999999998"/>
    <s v="G"/>
  </r>
  <r>
    <x v="23"/>
    <x v="1"/>
    <s v="entire"/>
    <n v="28"/>
    <n v="518"/>
    <n v="546"/>
    <n v="5000"/>
    <x v="30"/>
    <s v="live"/>
    <s v="Conyza canadensis"/>
    <s v="Mod"/>
    <s v="FS"/>
    <s v="Seeded"/>
    <n v="10.36"/>
    <s v="F"/>
  </r>
  <r>
    <x v="23"/>
    <x v="1"/>
    <s v="entire"/>
    <n v="24"/>
    <n v="3"/>
    <n v="27"/>
    <n v="5000"/>
    <x v="4"/>
    <s v="live"/>
    <s v="Dead wood"/>
    <s v="Mod"/>
    <s v="FS"/>
    <s v="Seeded"/>
    <n v="0.06"/>
    <s v="L"/>
  </r>
  <r>
    <x v="23"/>
    <x v="1"/>
    <s v="entire"/>
    <n v="19"/>
    <n v="0"/>
    <n v="19"/>
    <n v="5000"/>
    <x v="27"/>
    <s v="live"/>
    <s v="Animal feces"/>
    <s v="Mod"/>
    <s v="FS"/>
    <s v="Seeded"/>
    <n v="0"/>
    <s v="L"/>
  </r>
  <r>
    <x v="23"/>
    <x v="1"/>
    <s v="entire"/>
    <n v="13"/>
    <n v="157"/>
    <n v="170"/>
    <n v="5000"/>
    <x v="7"/>
    <s v="dead"/>
    <s v="Lolium multiflorum"/>
    <s v="Mod"/>
    <s v="FS"/>
    <s v="Seeded"/>
    <n v="3.1399999999999997"/>
    <s v="G"/>
  </r>
  <r>
    <x v="23"/>
    <x v="1"/>
    <s v="entire"/>
    <n v="11"/>
    <n v="110"/>
    <n v="121"/>
    <n v="5000"/>
    <x v="13"/>
    <s v="live"/>
    <s v="Carex spp."/>
    <s v="Mod"/>
    <s v="FS"/>
    <s v="Seeded"/>
    <n v="2.1999999999999997"/>
    <s v="G"/>
  </r>
  <r>
    <x v="23"/>
    <x v="1"/>
    <s v="entire"/>
    <n v="10"/>
    <n v="0"/>
    <n v="10"/>
    <n v="5000"/>
    <x v="6"/>
    <s v="live"/>
    <s v="Rock"/>
    <s v="Mod"/>
    <s v="FS"/>
    <s v="Seeded"/>
    <n v="0"/>
    <s v="B"/>
  </r>
  <r>
    <x v="23"/>
    <x v="1"/>
    <s v="entire"/>
    <n v="10"/>
    <n v="0"/>
    <n v="10"/>
    <n v="5000"/>
    <x v="2"/>
    <s v="dead"/>
    <s v="Pinus ponderosa"/>
    <s v="Mod"/>
    <s v="FS"/>
    <s v="Seeded"/>
    <n v="0"/>
    <s v="T"/>
  </r>
  <r>
    <x v="23"/>
    <x v="1"/>
    <s v="entire"/>
    <n v="10"/>
    <n v="190"/>
    <n v="200"/>
    <n v="5000"/>
    <x v="21"/>
    <s v="live"/>
    <s v="Ceanothus fendleri"/>
    <s v="Mod"/>
    <s v="FS"/>
    <s v="Seeded"/>
    <n v="3.8"/>
    <s v="U"/>
  </r>
  <r>
    <x v="23"/>
    <x v="1"/>
    <s v="entire"/>
    <n v="5"/>
    <n v="24"/>
    <n v="29"/>
    <n v="5000"/>
    <x v="103"/>
    <s v="live"/>
    <s v="Senecio fendleri"/>
    <s v="Mod"/>
    <s v="FS"/>
    <s v="Seeded"/>
    <n v="0.48"/>
    <s v="F"/>
  </r>
  <r>
    <x v="23"/>
    <x v="1"/>
    <s v="entire"/>
    <n v="4"/>
    <n v="91"/>
    <n v="95"/>
    <n v="5000"/>
    <x v="5"/>
    <s v="live"/>
    <s v="bromus carinatus"/>
    <s v="Mod"/>
    <s v="FS"/>
    <s v="Seeded"/>
    <n v="1.82"/>
    <s v="G"/>
  </r>
  <r>
    <x v="23"/>
    <x v="1"/>
    <s v="entire"/>
    <n v="3"/>
    <n v="0"/>
    <n v="3"/>
    <n v="5000"/>
    <x v="1"/>
    <s v="live"/>
    <s v="Soil"/>
    <s v="Mod"/>
    <s v="FS"/>
    <s v="Seeded"/>
    <n v="0"/>
    <s v="B"/>
  </r>
  <r>
    <x v="23"/>
    <x v="1"/>
    <s v="entire"/>
    <n v="3"/>
    <n v="48"/>
    <n v="51"/>
    <n v="5000"/>
    <x v="7"/>
    <s v="live"/>
    <s v="Lolium multiflorum"/>
    <s v="Mod"/>
    <s v="FS"/>
    <s v="Seeded"/>
    <n v="0.96"/>
    <s v="G"/>
  </r>
  <r>
    <x v="23"/>
    <x v="1"/>
    <s v="entire"/>
    <n v="0"/>
    <n v="84"/>
    <n v="84"/>
    <n v="5000"/>
    <x v="117"/>
    <s v="live"/>
    <s v="Senecio wootonii"/>
    <s v="Mod"/>
    <s v="FS"/>
    <s v="Seeded"/>
    <n v="1.68"/>
    <s v="F"/>
  </r>
  <r>
    <x v="23"/>
    <x v="1"/>
    <s v="entire"/>
    <n v="0"/>
    <n v="10"/>
    <n v="10"/>
    <n v="5000"/>
    <x v="28"/>
    <s v="live"/>
    <s v="Chenopodium fremontii"/>
    <s v="Mod"/>
    <s v="FS"/>
    <s v="Seeded"/>
    <n v="0.2"/>
    <s v="F"/>
  </r>
  <r>
    <x v="23"/>
    <x v="1"/>
    <s v="entire"/>
    <n v="0"/>
    <n v="2"/>
    <n v="2"/>
    <n v="5000"/>
    <x v="8"/>
    <s v="live"/>
    <s v="Bromus inermis"/>
    <s v="Mod"/>
    <s v="FS"/>
    <s v="Seeded"/>
    <n v="0.04"/>
    <s v="G"/>
  </r>
  <r>
    <x v="23"/>
    <x v="1"/>
    <s v="entire"/>
    <n v="0"/>
    <n v="37"/>
    <n v="37"/>
    <n v="5000"/>
    <x v="11"/>
    <s v="live"/>
    <s v="Quercus gambellii"/>
    <s v="Mod"/>
    <s v="FS"/>
    <s v="Seeded"/>
    <n v="0.74"/>
    <s v="S"/>
  </r>
  <r>
    <x v="23"/>
    <x v="1"/>
    <s v="entire"/>
    <n v="0"/>
    <n v="2"/>
    <n v="2"/>
    <n v="5000"/>
    <x v="28"/>
    <s v="dead"/>
    <s v="Chenopodium fremontii"/>
    <s v="Mod"/>
    <s v="FS"/>
    <s v="Seeded"/>
    <n v="0.04"/>
    <s v="F"/>
  </r>
  <r>
    <x v="23"/>
    <x v="1"/>
    <s v="entire"/>
    <n v="0"/>
    <n v="5"/>
    <n v="5"/>
    <n v="5000"/>
    <x v="5"/>
    <s v="dead"/>
    <s v="bromus carinatus"/>
    <s v="Mod"/>
    <s v="FS"/>
    <s v="Seeded"/>
    <n v="0.1"/>
    <s v="G"/>
  </r>
  <r>
    <x v="23"/>
    <x v="1"/>
    <s v="entire"/>
    <n v="0"/>
    <n v="1"/>
    <n v="1"/>
    <n v="5000"/>
    <x v="175"/>
    <s v="live"/>
    <s v="Phleum pratense"/>
    <s v="Mod"/>
    <s v="FS"/>
    <s v="Seeded"/>
    <n v="0.02"/>
    <s v="G"/>
  </r>
  <r>
    <x v="23"/>
    <x v="1"/>
    <s v="entire"/>
    <n v="0"/>
    <n v="1"/>
    <n v="1"/>
    <n v="5000"/>
    <x v="93"/>
    <s v="live"/>
    <s v="Allium cernuum"/>
    <s v="Mod"/>
    <s v="FS"/>
    <s v="Seeded"/>
    <n v="0.02"/>
    <s v="F"/>
  </r>
  <r>
    <x v="23"/>
    <x v="2"/>
    <s v="entire"/>
    <n v="3028"/>
    <n v="0"/>
    <n v="3028"/>
    <n v="5003"/>
    <x v="3"/>
    <s v="live"/>
    <s v="Litter"/>
    <s v="Mod"/>
    <s v="FS"/>
    <s v="Seeded"/>
    <n v="0"/>
    <s v="L"/>
  </r>
  <r>
    <x v="23"/>
    <x v="2"/>
    <s v="entire"/>
    <n v="1378"/>
    <n v="0"/>
    <n v="1378"/>
    <n v="5003"/>
    <x v="34"/>
    <s v="live"/>
    <s v="combined soil,cryp,pumc,grav,rock"/>
    <s v="Mod"/>
    <s v="FS"/>
    <s v="Seeded"/>
    <n v="0"/>
    <s v="B"/>
  </r>
  <r>
    <x v="23"/>
    <x v="2"/>
    <s v="entire"/>
    <n v="385"/>
    <n v="406"/>
    <n v="791"/>
    <n v="5003"/>
    <x v="4"/>
    <s v="live"/>
    <s v="Dead wood"/>
    <s v="Mod"/>
    <s v="FS"/>
    <s v="Seeded"/>
    <n v="8.1151309214471326"/>
    <s v="L"/>
  </r>
  <r>
    <x v="23"/>
    <x v="2"/>
    <s v="entire"/>
    <n v="95"/>
    <n v="587"/>
    <n v="682"/>
    <n v="5003"/>
    <x v="12"/>
    <s v="live"/>
    <s v="Muhlenbergia montana"/>
    <s v="Mod"/>
    <s v="FS"/>
    <s v="Seeded"/>
    <n v="11.73296022386568"/>
    <s v="G"/>
  </r>
  <r>
    <x v="23"/>
    <x v="2"/>
    <s v="entire"/>
    <n v="65"/>
    <n v="1887"/>
    <n v="1952"/>
    <n v="5003"/>
    <x v="8"/>
    <s v="live"/>
    <s v="Bromus inermis"/>
    <s v="Mod"/>
    <s v="FS"/>
    <s v="Seeded"/>
    <n v="37.717369578253049"/>
    <s v="G"/>
  </r>
  <r>
    <x v="23"/>
    <x v="2"/>
    <s v="entire"/>
    <n v="29"/>
    <n v="456"/>
    <n v="485"/>
    <n v="5003"/>
    <x v="35"/>
    <s v="live"/>
    <s v="Carex spp."/>
    <s v="Mod"/>
    <s v="FS"/>
    <s v="Seeded"/>
    <n v="9.1145312812312618"/>
    <s v="G"/>
  </r>
  <r>
    <x v="23"/>
    <x v="2"/>
    <s v="entire"/>
    <n v="17"/>
    <n v="81"/>
    <n v="98"/>
    <n v="5003"/>
    <x v="10"/>
    <s v="live"/>
    <s v="Elymus trachycaulum"/>
    <s v="Mod"/>
    <s v="FS"/>
    <s v="Seeded"/>
    <n v="1.6190285828502897"/>
    <s v="G"/>
  </r>
  <r>
    <x v="23"/>
    <x v="2"/>
    <s v="entire"/>
    <n v="4"/>
    <n v="7"/>
    <n v="11"/>
    <n v="5003"/>
    <x v="32"/>
    <s v="live"/>
    <s v="Verbascum thapsus"/>
    <s v="Mod"/>
    <s v="FS"/>
    <s v="Seeded"/>
    <n v="0.13991605036977814"/>
    <s v="F"/>
  </r>
  <r>
    <x v="23"/>
    <x v="2"/>
    <s v="entire"/>
    <n v="2"/>
    <n v="15"/>
    <n v="17"/>
    <n v="5003"/>
    <x v="76"/>
    <s v="live"/>
    <s v="Antennaria parvifolia"/>
    <s v="Mod"/>
    <s v="FS"/>
    <s v="Seeded"/>
    <n v="0.29982010793523889"/>
    <s v="F"/>
  </r>
  <r>
    <x v="23"/>
    <x v="2"/>
    <s v="entire"/>
    <n v="0"/>
    <n v="685"/>
    <n v="685"/>
    <n v="5003"/>
    <x v="22"/>
    <s v="live"/>
    <s v="Robinia neomexicana"/>
    <s v="Mod"/>
    <s v="FS"/>
    <s v="Seeded"/>
    <n v="13.691784929042575"/>
    <s v="S"/>
  </r>
  <r>
    <x v="23"/>
    <x v="2"/>
    <s v="entire"/>
    <n v="0"/>
    <n v="22"/>
    <n v="22"/>
    <n v="5003"/>
    <x v="57"/>
    <s v="live"/>
    <s v="Viguiera multiflora"/>
    <s v="Mod"/>
    <s v="FS"/>
    <s v="Seeded"/>
    <n v="0.43973615830501694"/>
    <s v="F"/>
  </r>
  <r>
    <x v="23"/>
    <x v="2"/>
    <s v="entire"/>
    <n v="0"/>
    <n v="29"/>
    <n v="29"/>
    <n v="5003"/>
    <x v="102"/>
    <s v="live"/>
    <s v="Koeleria cristata"/>
    <s v="Mod"/>
    <s v="FS"/>
    <s v="Seeded"/>
    <n v="0.57965220867479506"/>
    <s v="G"/>
  </r>
  <r>
    <x v="23"/>
    <x v="2"/>
    <s v="entire"/>
    <n v="0"/>
    <n v="50"/>
    <n v="50"/>
    <n v="5003"/>
    <x v="97"/>
    <s v="live"/>
    <s v="Senecio sp."/>
    <s v="Mod"/>
    <s v="FS"/>
    <s v="Seeded"/>
    <n v="0.99940035978412955"/>
    <s v="F"/>
  </r>
  <r>
    <x v="23"/>
    <x v="2"/>
    <s v="entire"/>
    <n v="0"/>
    <n v="1149"/>
    <n v="1149"/>
    <n v="5003"/>
    <x v="21"/>
    <s v="live"/>
    <s v="Ceanothus fendleri"/>
    <s v="Mod"/>
    <s v="FS"/>
    <s v="Seeded"/>
    <n v="22.966220267839297"/>
    <s v="U"/>
  </r>
  <r>
    <x v="23"/>
    <x v="2"/>
    <s v="entire"/>
    <n v="0"/>
    <n v="18"/>
    <n v="18"/>
    <n v="5003"/>
    <x v="32"/>
    <s v="dead"/>
    <s v="Verbascum thapsus"/>
    <s v="Mod"/>
    <s v="FS"/>
    <s v="Seeded"/>
    <n v="0.35978412952228661"/>
    <s v="F"/>
  </r>
  <r>
    <x v="23"/>
    <x v="2"/>
    <s v="entire"/>
    <n v="0"/>
    <n v="292"/>
    <n v="292"/>
    <n v="5003"/>
    <x v="11"/>
    <s v="live"/>
    <s v="Quercus gambellii"/>
    <s v="Mod"/>
    <s v="FS"/>
    <s v="Seeded"/>
    <n v="5.8364981011393171"/>
    <s v="S"/>
  </r>
  <r>
    <x v="23"/>
    <x v="2"/>
    <s v="entire"/>
    <n v="0"/>
    <n v="16"/>
    <n v="16"/>
    <n v="5003"/>
    <x v="40"/>
    <s v="live"/>
    <s v="Hieracium spp."/>
    <s v="Mod"/>
    <s v="FS"/>
    <s v="Seeded"/>
    <n v="0.31980811513092144"/>
    <s v="F"/>
  </r>
  <r>
    <x v="23"/>
    <x v="2"/>
    <s v="entire"/>
    <n v="0"/>
    <n v="34"/>
    <n v="34"/>
    <n v="5003"/>
    <x v="114"/>
    <s v="live"/>
    <s v="Packera fendleri"/>
    <s v="Mod"/>
    <s v="FS"/>
    <s v="Seeded"/>
    <n v="0.67959224465320811"/>
    <s v="F"/>
  </r>
  <r>
    <x v="23"/>
    <x v="2"/>
    <s v="entire"/>
    <n v="0"/>
    <n v="7"/>
    <n v="7"/>
    <n v="5003"/>
    <x v="33"/>
    <s v="live"/>
    <s v="Ipomopsis aggregata"/>
    <s v="Mod"/>
    <s v="FS"/>
    <s v="Seeded"/>
    <n v="0.13991605036977814"/>
    <s v="F"/>
  </r>
  <r>
    <x v="23"/>
    <x v="2"/>
    <s v="entire"/>
    <n v="0"/>
    <n v="9"/>
    <n v="9"/>
    <n v="5003"/>
    <x v="98"/>
    <s v="live"/>
    <s v="Solidago spp."/>
    <s v="Mod"/>
    <s v="FS"/>
    <s v="Seeded"/>
    <n v="0.17989206476114331"/>
    <s v="F"/>
  </r>
  <r>
    <x v="23"/>
    <x v="3"/>
    <s v="entire"/>
    <n v="3303"/>
    <n v="0"/>
    <n v="3303"/>
    <n v="5000"/>
    <x v="47"/>
    <s v="live"/>
    <s v="Pumice soil"/>
    <s v="Mod"/>
    <s v="FS"/>
    <s v="Seeded"/>
    <n v="0"/>
    <s v="B"/>
  </r>
  <r>
    <x v="23"/>
    <x v="3"/>
    <s v="entire"/>
    <n v="1080"/>
    <n v="0"/>
    <n v="1080"/>
    <n v="5000"/>
    <x v="34"/>
    <s v="live"/>
    <s v="combined soil,pumc,grav,rock"/>
    <s v="Mod"/>
    <s v="FS"/>
    <s v="Seeded"/>
    <n v="0"/>
    <s v="F"/>
  </r>
  <r>
    <x v="23"/>
    <x v="3"/>
    <s v="entire"/>
    <n v="470"/>
    <n v="15"/>
    <n v="485"/>
    <n v="5000"/>
    <x v="3"/>
    <s v="live"/>
    <s v="Litter"/>
    <s v="Mod"/>
    <s v="FS"/>
    <s v="Seeded"/>
    <n v="0.3"/>
    <s v="L"/>
  </r>
  <r>
    <x v="23"/>
    <x v="3"/>
    <s v="entire"/>
    <n v="64"/>
    <n v="314"/>
    <n v="378"/>
    <n v="5000"/>
    <x v="8"/>
    <s v="live"/>
    <s v="Bromus inermis"/>
    <s v="Mod"/>
    <s v="FS"/>
    <s v="Seeded"/>
    <n v="6.2799999999999994"/>
    <s v="G"/>
  </r>
  <r>
    <x v="23"/>
    <x v="3"/>
    <s v="entire"/>
    <n v="54"/>
    <n v="0"/>
    <n v="54"/>
    <n v="5000"/>
    <x v="4"/>
    <s v="live"/>
    <s v="Dead wood"/>
    <s v="Mod"/>
    <s v="FS"/>
    <s v="Seeded"/>
    <n v="0"/>
    <s v="L"/>
  </r>
  <r>
    <x v="23"/>
    <x v="3"/>
    <s v="entire"/>
    <n v="8"/>
    <n v="121"/>
    <n v="129"/>
    <n v="5000"/>
    <x v="21"/>
    <s v="live"/>
    <s v="Ceanothus fendleri"/>
    <s v="Mod"/>
    <s v="FS"/>
    <s v="Seeded"/>
    <n v="2.42"/>
    <s v="U"/>
  </r>
  <r>
    <x v="23"/>
    <x v="3"/>
    <s v="entire"/>
    <n v="7"/>
    <n v="0"/>
    <n v="7"/>
    <n v="5000"/>
    <x v="26"/>
    <s v="dead"/>
    <s v="Unidentified grass"/>
    <s v="Mod"/>
    <s v="FS"/>
    <s v="Seeded"/>
    <n v="0"/>
    <s v="G"/>
  </r>
  <r>
    <x v="23"/>
    <x v="3"/>
    <s v="entire"/>
    <n v="6"/>
    <n v="484"/>
    <n v="490"/>
    <n v="5000"/>
    <x v="22"/>
    <s v="live"/>
    <s v="Robinia neomexicana"/>
    <s v="Mod"/>
    <s v="FS"/>
    <s v="Seeded"/>
    <n v="9.68"/>
    <s v="S"/>
  </r>
  <r>
    <x v="23"/>
    <x v="3"/>
    <s v="entire"/>
    <n v="4"/>
    <n v="5"/>
    <n v="9"/>
    <n v="5000"/>
    <x v="141"/>
    <s v="live"/>
    <s v="Chrysopsis villosa"/>
    <s v="Mod"/>
    <s v="FS"/>
    <s v="Seeded"/>
    <n v="0.1"/>
    <s v="F"/>
  </r>
  <r>
    <x v="23"/>
    <x v="3"/>
    <s v="entire"/>
    <n v="2"/>
    <n v="66"/>
    <n v="68"/>
    <n v="5000"/>
    <x v="44"/>
    <s v="live"/>
    <s v="Bahia dissecta"/>
    <s v="Mod"/>
    <s v="FS"/>
    <s v="Seeded"/>
    <n v="1.32"/>
    <s v="F"/>
  </r>
  <r>
    <x v="23"/>
    <x v="3"/>
    <s v="entire"/>
    <n v="1"/>
    <n v="30"/>
    <n v="31"/>
    <n v="5000"/>
    <x v="22"/>
    <s v="dead"/>
    <s v="Robinia neomexicana"/>
    <s v="Mod"/>
    <s v="FS"/>
    <s v="Seeded"/>
    <n v="0.6"/>
    <s v="S"/>
  </r>
  <r>
    <x v="23"/>
    <x v="3"/>
    <s v="entire"/>
    <n v="1"/>
    <n v="2"/>
    <n v="3"/>
    <n v="5000"/>
    <x v="26"/>
    <s v="live"/>
    <s v="Unidentified grass"/>
    <s v="Mod"/>
    <s v="FS"/>
    <s v="Seeded"/>
    <n v="0.04"/>
    <s v="G"/>
  </r>
  <r>
    <x v="23"/>
    <x v="3"/>
    <s v="entire"/>
    <n v="0"/>
    <n v="14"/>
    <n v="14"/>
    <n v="5000"/>
    <x v="41"/>
    <s v="dead"/>
    <s v="Unidentified forb"/>
    <s v="Mod"/>
    <s v="FS"/>
    <s v="Seeded"/>
    <n v="0.27999999999999997"/>
    <s v="F"/>
  </r>
  <r>
    <x v="23"/>
    <x v="3"/>
    <s v="entire"/>
    <n v="0"/>
    <n v="13"/>
    <n v="13"/>
    <n v="5000"/>
    <x v="38"/>
    <s v="live"/>
    <s v="Cirsium sp."/>
    <s v="Mod"/>
    <s v="FS"/>
    <s v="Seeded"/>
    <n v="0.26"/>
    <s v="F"/>
  </r>
  <r>
    <x v="23"/>
    <x v="3"/>
    <s v="entire"/>
    <n v="0"/>
    <n v="27"/>
    <n v="27"/>
    <n v="5000"/>
    <x v="28"/>
    <s v="live"/>
    <s v="Chenopodium fremontii"/>
    <s v="Mod"/>
    <s v="FS"/>
    <s v="Seeded"/>
    <n v="0.54"/>
    <s v="F"/>
  </r>
  <r>
    <x v="23"/>
    <x v="3"/>
    <s v="entire"/>
    <n v="0"/>
    <n v="108"/>
    <n v="108"/>
    <n v="5000"/>
    <x v="11"/>
    <s v="live"/>
    <s v="Quercus gambellii"/>
    <s v="Mod"/>
    <s v="FS"/>
    <s v="Seeded"/>
    <n v="2.16"/>
    <s v="S"/>
  </r>
  <r>
    <x v="23"/>
    <x v="3"/>
    <s v="entire"/>
    <n v="0"/>
    <n v="8"/>
    <n v="8"/>
    <n v="5000"/>
    <x v="114"/>
    <s v="live"/>
    <s v="Packera fendleri (was Senecio fendleri)"/>
    <s v="Mod"/>
    <s v="FS"/>
    <s v="Seeded"/>
    <n v="0.16"/>
    <s v="F"/>
  </r>
  <r>
    <x v="23"/>
    <x v="4"/>
    <s v="entire"/>
    <n v="2642"/>
    <n v="0"/>
    <n v="2642"/>
    <n v="5000"/>
    <x v="47"/>
    <s v="live"/>
    <s v="Pumice soil"/>
    <s v="Mod"/>
    <s v="FS"/>
    <s v="Seeded"/>
    <n v="0"/>
    <s v="B"/>
  </r>
  <r>
    <x v="23"/>
    <x v="4"/>
    <s v="entire"/>
    <n v="1085"/>
    <n v="291"/>
    <n v="1376"/>
    <n v="5000"/>
    <x v="3"/>
    <s v="live"/>
    <s v="Litter"/>
    <s v="Mod"/>
    <s v="FS"/>
    <s v="Seeded"/>
    <n v="5.82"/>
    <s v="L"/>
  </r>
  <r>
    <x v="23"/>
    <x v="4"/>
    <s v="entire"/>
    <n v="485"/>
    <n v="0"/>
    <n v="485"/>
    <n v="5000"/>
    <x v="34"/>
    <s v="live"/>
    <s v="combined soil,pumc,grav,rock"/>
    <s v="Mod"/>
    <s v="FS"/>
    <s v="Seeded"/>
    <n v="0"/>
    <s v="F"/>
  </r>
  <r>
    <x v="23"/>
    <x v="4"/>
    <s v="entire"/>
    <n v="391"/>
    <n v="0"/>
    <n v="391"/>
    <n v="5000"/>
    <x v="52"/>
    <s v="live"/>
    <s v="dead, attached BRIN lvs on grnd over bare"/>
    <s v="Mod"/>
    <s v="FS"/>
    <s v="Seeded"/>
    <n v="0"/>
    <s v="L"/>
  </r>
  <r>
    <x v="23"/>
    <x v="4"/>
    <s v="entire"/>
    <n v="120"/>
    <n v="0"/>
    <n v="120"/>
    <n v="5000"/>
    <x v="6"/>
    <s v="live"/>
    <s v="Rock"/>
    <s v="Mod"/>
    <s v="FS"/>
    <s v="Seeded"/>
    <n v="0"/>
    <s v="B"/>
  </r>
  <r>
    <x v="23"/>
    <x v="4"/>
    <s v="entire"/>
    <n v="105"/>
    <n v="1496"/>
    <n v="1601"/>
    <n v="5000"/>
    <x v="8"/>
    <s v="live"/>
    <s v="Bromus inermis"/>
    <s v="Mod"/>
    <s v="FS"/>
    <s v="Seeded"/>
    <n v="29.92"/>
    <s v="G"/>
  </r>
  <r>
    <x v="23"/>
    <x v="4"/>
    <s v="entire"/>
    <n v="55"/>
    <n v="457"/>
    <n v="512"/>
    <n v="5000"/>
    <x v="26"/>
    <s v="live"/>
    <s v="Unidentified grass"/>
    <s v="Mod"/>
    <s v="FS"/>
    <s v="Seeded"/>
    <n v="9.1399999999999988"/>
    <s v="G"/>
  </r>
  <r>
    <x v="23"/>
    <x v="4"/>
    <s v="entire"/>
    <n v="34"/>
    <n v="684"/>
    <n v="718"/>
    <n v="5000"/>
    <x v="41"/>
    <s v="live"/>
    <s v="Unidentified forb"/>
    <s v="Mod"/>
    <s v="FS"/>
    <s v="Seeded"/>
    <n v="13.68"/>
    <s v="F"/>
  </r>
  <r>
    <x v="23"/>
    <x v="4"/>
    <s v="entire"/>
    <n v="33"/>
    <n v="0"/>
    <n v="33"/>
    <n v="5000"/>
    <x v="100"/>
    <s v="live"/>
    <s v="Cryptogam"/>
    <s v="Mod"/>
    <s v="FS"/>
    <s v="Seeded"/>
    <n v="0"/>
    <s v="C"/>
  </r>
  <r>
    <x v="23"/>
    <x v="4"/>
    <s v="entire"/>
    <n v="30"/>
    <n v="384"/>
    <n v="414"/>
    <n v="5000"/>
    <x v="53"/>
    <s v="live"/>
    <s v="Unidentified subshrub"/>
    <s v="Mod"/>
    <s v="FS"/>
    <s v="Seeded"/>
    <n v="7.68"/>
    <s v="U"/>
  </r>
  <r>
    <x v="23"/>
    <x v="4"/>
    <s v="entire"/>
    <n v="20"/>
    <n v="0"/>
    <n v="20"/>
    <n v="5000"/>
    <x v="54"/>
    <s v="live"/>
    <s v="Moss"/>
    <s v="Mod"/>
    <s v="FS"/>
    <s v="Seeded"/>
    <n v="0"/>
    <s v="C"/>
  </r>
  <r>
    <x v="23"/>
    <x v="4"/>
    <s v="entire"/>
    <n v="0"/>
    <n v="650"/>
    <n v="650"/>
    <n v="5000"/>
    <x v="22"/>
    <s v="live"/>
    <s v="Robinia neomexicana"/>
    <s v="Mod"/>
    <s v="FS"/>
    <s v="Seeded"/>
    <n v="13"/>
    <s v="S"/>
  </r>
  <r>
    <x v="23"/>
    <x v="4"/>
    <s v="entire"/>
    <n v="0"/>
    <n v="91"/>
    <n v="91"/>
    <n v="5000"/>
    <x v="41"/>
    <s v="dead"/>
    <s v="Unidentified forb"/>
    <s v="Mod"/>
    <s v="FS"/>
    <s v="Seeded"/>
    <n v="1.82"/>
    <s v="F"/>
  </r>
  <r>
    <x v="23"/>
    <x v="4"/>
    <s v="entire"/>
    <n v="0"/>
    <n v="33"/>
    <n v="33"/>
    <n v="5000"/>
    <x v="53"/>
    <s v="dead"/>
    <s v="Unidentified subshrub"/>
    <s v="Mod"/>
    <s v="FS"/>
    <s v="Seeded"/>
    <n v="0.66"/>
    <s v="U"/>
  </r>
  <r>
    <x v="23"/>
    <x v="4"/>
    <s v="entire"/>
    <n v="0"/>
    <n v="51"/>
    <n v="51"/>
    <n v="5000"/>
    <x v="4"/>
    <s v="live"/>
    <s v="Dead wood"/>
    <s v="Mod"/>
    <s v="FS"/>
    <s v="Seeded"/>
    <n v="1.02"/>
    <s v="L"/>
  </r>
  <r>
    <x v="23"/>
    <x v="4"/>
    <s v="entire"/>
    <n v="0"/>
    <n v="51"/>
    <n v="51"/>
    <n v="5000"/>
    <x v="68"/>
    <s v="live"/>
    <s v="Rosa woodsii"/>
    <s v="Mod"/>
    <s v="FS"/>
    <s v="Seeded"/>
    <n v="1.02"/>
    <s v="T"/>
  </r>
  <r>
    <x v="23"/>
    <x v="4"/>
    <s v="entire"/>
    <n v="0"/>
    <n v="473"/>
    <n v="473"/>
    <n v="5000"/>
    <x v="11"/>
    <s v="live"/>
    <s v="Quercus gambellii"/>
    <s v="Mod"/>
    <s v="FS"/>
    <s v="Seeded"/>
    <n v="9.4600000000000009"/>
    <s v="S"/>
  </r>
  <r>
    <x v="23"/>
    <x v="4"/>
    <s v="entire"/>
    <n v="0"/>
    <n v="32"/>
    <n v="32"/>
    <n v="5000"/>
    <x v="32"/>
    <s v="live"/>
    <s v="Verbascum thapsus"/>
    <s v="Mod"/>
    <s v="FS"/>
    <s v="Seeded"/>
    <n v="0.64"/>
    <s v="F"/>
  </r>
  <r>
    <x v="23"/>
    <x v="5"/>
    <s v="entire"/>
    <n v="2894"/>
    <n v="0"/>
    <n v="2894"/>
    <n v="5000"/>
    <x v="47"/>
    <s v="live"/>
    <s v="Pumice soil"/>
    <s v="Mod"/>
    <s v="FS"/>
    <s v="Seeded"/>
    <n v="0"/>
    <s v="B"/>
  </r>
  <r>
    <x v="23"/>
    <x v="5"/>
    <s v="entire"/>
    <n v="1149"/>
    <n v="177"/>
    <n v="1326"/>
    <n v="5000"/>
    <x v="3"/>
    <s v="live"/>
    <s v="Litter"/>
    <s v="Mod"/>
    <s v="FS"/>
    <s v="Seeded"/>
    <n v="3.54"/>
    <s v="L"/>
  </r>
  <r>
    <x v="23"/>
    <x v="5"/>
    <s v="entire"/>
    <n v="247"/>
    <n v="814"/>
    <n v="1061"/>
    <n v="5000"/>
    <x v="44"/>
    <s v="live"/>
    <s v="Bahia dissecta"/>
    <s v="Mod"/>
    <s v="FS"/>
    <s v="Seeded"/>
    <n v="16.28"/>
    <s v="F"/>
  </r>
  <r>
    <x v="23"/>
    <x v="5"/>
    <s v="entire"/>
    <n v="199"/>
    <n v="2126"/>
    <n v="2325"/>
    <n v="5000"/>
    <x v="8"/>
    <s v="live"/>
    <s v="Bromus inermis"/>
    <s v="Mod"/>
    <s v="FS"/>
    <s v="Seeded"/>
    <n v="42.52"/>
    <s v="G"/>
  </r>
  <r>
    <x v="23"/>
    <x v="5"/>
    <s v="entire"/>
    <n v="168"/>
    <n v="47"/>
    <n v="215"/>
    <n v="5000"/>
    <x v="8"/>
    <s v="dead"/>
    <s v="Bromus inermis"/>
    <s v="Mod"/>
    <s v="FS"/>
    <s v="Seeded"/>
    <n v="0.94000000000000006"/>
    <s v="G"/>
  </r>
  <r>
    <x v="23"/>
    <x v="5"/>
    <s v="entire"/>
    <n v="90"/>
    <n v="0"/>
    <n v="90"/>
    <n v="5000"/>
    <x v="34"/>
    <s v="live"/>
    <s v="combined soil,pumc,grav,rock"/>
    <s v="Mod"/>
    <s v="FS"/>
    <s v="Seeded"/>
    <n v="0"/>
    <s v="F"/>
  </r>
  <r>
    <x v="23"/>
    <x v="5"/>
    <s v="entire"/>
    <n v="72"/>
    <n v="320"/>
    <n v="392"/>
    <n v="5000"/>
    <x v="12"/>
    <s v="live"/>
    <s v="Muhlenbergia montana"/>
    <s v="Mod"/>
    <s v="FS"/>
    <s v="Seeded"/>
    <n v="6.4"/>
    <s v="G"/>
  </r>
  <r>
    <x v="23"/>
    <x v="5"/>
    <s v="entire"/>
    <n v="44"/>
    <n v="85"/>
    <n v="129"/>
    <n v="5000"/>
    <x v="4"/>
    <s v="live"/>
    <s v="Dead wood"/>
    <s v="Mod"/>
    <s v="FS"/>
    <s v="Seeded"/>
    <n v="1.7000000000000002"/>
    <s v="L"/>
  </r>
  <r>
    <x v="23"/>
    <x v="5"/>
    <s v="entire"/>
    <n v="32"/>
    <n v="101"/>
    <n v="133"/>
    <n v="5000"/>
    <x v="81"/>
    <s v="live"/>
    <s v="Heterotheca villosa"/>
    <s v="Mod"/>
    <s v="FS"/>
    <s v="Seeded"/>
    <n v="2.02"/>
    <s v="F"/>
  </r>
  <r>
    <x v="23"/>
    <x v="5"/>
    <s v="entire"/>
    <n v="23"/>
    <n v="279"/>
    <n v="302"/>
    <n v="5000"/>
    <x v="21"/>
    <s v="live"/>
    <s v="Ceanothus fendleri"/>
    <s v="Mod"/>
    <s v="FS"/>
    <s v="Seeded"/>
    <n v="5.58"/>
    <s v="U"/>
  </r>
  <r>
    <x v="23"/>
    <x v="5"/>
    <s v="entire"/>
    <n v="22"/>
    <n v="34"/>
    <n v="56"/>
    <n v="5000"/>
    <x v="32"/>
    <s v="live"/>
    <s v="Verbascum thapsus"/>
    <s v="Mod"/>
    <s v="FS"/>
    <s v="Seeded"/>
    <n v="0.67999999999999994"/>
    <s v="F"/>
  </r>
  <r>
    <x v="23"/>
    <x v="5"/>
    <s v="entire"/>
    <n v="16"/>
    <n v="114"/>
    <n v="130"/>
    <n v="5000"/>
    <x v="33"/>
    <s v="live"/>
    <s v="Ipomopsis aggregata"/>
    <s v="Mod"/>
    <s v="FS"/>
    <s v="Seeded"/>
    <n v="2.2800000000000002"/>
    <s v="F"/>
  </r>
  <r>
    <x v="23"/>
    <x v="5"/>
    <s v="entire"/>
    <n v="12"/>
    <n v="0"/>
    <n v="12"/>
    <n v="5000"/>
    <x v="44"/>
    <s v="dead"/>
    <s v="Bahia dissecta"/>
    <s v="Mod"/>
    <s v="FS"/>
    <s v="Seeded"/>
    <n v="0"/>
    <s v="F"/>
  </r>
  <r>
    <x v="23"/>
    <x v="5"/>
    <s v="entire"/>
    <n v="10"/>
    <n v="3"/>
    <n v="13"/>
    <n v="5000"/>
    <x v="54"/>
    <s v="live"/>
    <s v="Moss"/>
    <s v="Mod"/>
    <s v="FS"/>
    <s v="Seeded"/>
    <n v="0.06"/>
    <s v="C"/>
  </r>
  <r>
    <x v="23"/>
    <x v="5"/>
    <s v="entire"/>
    <n v="7"/>
    <n v="0"/>
    <n v="7"/>
    <n v="5000"/>
    <x v="11"/>
    <s v="dead"/>
    <s v="Quercus gambellii"/>
    <s v="Mod"/>
    <s v="FS"/>
    <s v="Seeded"/>
    <n v="0"/>
    <s v="S"/>
  </r>
  <r>
    <x v="23"/>
    <x v="5"/>
    <s v="entire"/>
    <n v="3"/>
    <n v="8"/>
    <n v="11"/>
    <n v="5000"/>
    <x v="32"/>
    <s v="dead"/>
    <s v="Verbascum thapsus"/>
    <s v="Mod"/>
    <s v="FS"/>
    <s v="Seeded"/>
    <n v="0.16"/>
    <s v="F"/>
  </r>
  <r>
    <x v="23"/>
    <x v="5"/>
    <s v="entire"/>
    <n v="2"/>
    <n v="4"/>
    <n v="6"/>
    <n v="5000"/>
    <x v="22"/>
    <s v="dead"/>
    <s v="Robinia neomexicana"/>
    <s v="Mod"/>
    <s v="FS"/>
    <s v="Seeded"/>
    <n v="0.08"/>
    <s v="S"/>
  </r>
  <r>
    <x v="23"/>
    <x v="5"/>
    <s v="entire"/>
    <n v="2"/>
    <n v="16"/>
    <n v="18"/>
    <n v="5000"/>
    <x v="55"/>
    <s v="live"/>
    <s v="Cirsium neomexicanum"/>
    <s v="Mod"/>
    <s v="FS"/>
    <s v="Seeded"/>
    <n v="0.32"/>
    <s v="F"/>
  </r>
  <r>
    <x v="23"/>
    <x v="5"/>
    <s v="entire"/>
    <n v="2"/>
    <n v="69"/>
    <n v="71"/>
    <n v="5000"/>
    <x v="11"/>
    <s v="live"/>
    <s v="Quercus gambellii"/>
    <s v="Mod"/>
    <s v="FS"/>
    <s v="Seeded"/>
    <n v="1.38"/>
    <s v="S"/>
  </r>
  <r>
    <x v="23"/>
    <x v="5"/>
    <s v="entire"/>
    <n v="2"/>
    <n v="615"/>
    <n v="617"/>
    <n v="5000"/>
    <x v="22"/>
    <s v="live"/>
    <s v="Robinia neomexicana"/>
    <s v="Mod"/>
    <s v="FS"/>
    <s v="Seeded"/>
    <n v="12.3"/>
    <s v="S"/>
  </r>
  <r>
    <x v="23"/>
    <x v="5"/>
    <s v="entire"/>
    <n v="2"/>
    <n v="38"/>
    <n v="40"/>
    <n v="5000"/>
    <x v="58"/>
    <s v="live"/>
    <s v="Erigeron spp."/>
    <s v="Mod"/>
    <s v="FS"/>
    <s v="Seeded"/>
    <n v="0.76"/>
    <s v="F"/>
  </r>
  <r>
    <x v="23"/>
    <x v="5"/>
    <s v="entire"/>
    <n v="1"/>
    <n v="0"/>
    <n v="1"/>
    <n v="5000"/>
    <x v="159"/>
    <s v="live"/>
    <s v="Laennecia schiedeana"/>
    <s v="Mod"/>
    <s v="FS"/>
    <s v="Seeded"/>
    <n v="0"/>
    <s v="B"/>
  </r>
  <r>
    <x v="23"/>
    <x v="5"/>
    <s v="entire"/>
    <n v="1"/>
    <n v="10"/>
    <n v="11"/>
    <n v="5000"/>
    <x v="41"/>
    <s v="live"/>
    <s v="Unidentified forb"/>
    <s v="Mod"/>
    <s v="FS"/>
    <s v="Seeded"/>
    <n v="0.2"/>
    <s v="F"/>
  </r>
  <r>
    <x v="23"/>
    <x v="5"/>
    <s v="entire"/>
    <n v="0"/>
    <n v="2"/>
    <n v="2"/>
    <n v="5000"/>
    <x v="26"/>
    <s v="live"/>
    <s v="Unidentified grass"/>
    <s v="Mod"/>
    <s v="FS"/>
    <s v="Seeded"/>
    <n v="0.04"/>
    <s v="G"/>
  </r>
  <r>
    <x v="23"/>
    <x v="5"/>
    <s v="entire"/>
    <n v="0"/>
    <n v="1"/>
    <n v="1"/>
    <n v="5000"/>
    <x v="12"/>
    <s v="dead"/>
    <s v="Muhlenbergia montana"/>
    <s v="Mod"/>
    <s v="FS"/>
    <s v="Seeded"/>
    <n v="0.02"/>
    <s v="G"/>
  </r>
  <r>
    <x v="23"/>
    <x v="5"/>
    <s v="entire"/>
    <n v="0"/>
    <n v="12"/>
    <n v="12"/>
    <n v="5000"/>
    <x v="45"/>
    <s v="live"/>
    <s v="Artemisia ludoviciana"/>
    <s v="Mod"/>
    <s v="FS"/>
    <s v="Seeded"/>
    <n v="0.24"/>
    <s v="F"/>
  </r>
  <r>
    <x v="24"/>
    <x v="0"/>
    <s v="entire"/>
    <n v="2168"/>
    <n v="0"/>
    <n v="2168"/>
    <n v="5000"/>
    <x v="3"/>
    <s v="live"/>
    <s v="Litter"/>
    <s v="Mod"/>
    <s v="FS"/>
    <s v="Seeded"/>
    <n v="0"/>
    <s v="L"/>
  </r>
  <r>
    <x v="24"/>
    <x v="0"/>
    <s v="entire"/>
    <n v="2010"/>
    <n v="0"/>
    <n v="2010"/>
    <n v="5000"/>
    <x v="0"/>
    <s v="live"/>
    <s v="Gravel"/>
    <s v="Mod"/>
    <s v="FS"/>
    <s v="Seeded"/>
    <n v="0"/>
    <s v="B"/>
  </r>
  <r>
    <x v="24"/>
    <x v="0"/>
    <s v="entire"/>
    <n v="379"/>
    <n v="0"/>
    <n v="379"/>
    <n v="5000"/>
    <x v="6"/>
    <s v="live"/>
    <s v="Rock"/>
    <s v="Mod"/>
    <s v="FS"/>
    <s v="Seeded"/>
    <n v="0"/>
    <s v="B"/>
  </r>
  <r>
    <x v="24"/>
    <x v="0"/>
    <s v="entire"/>
    <n v="196"/>
    <n v="0"/>
    <n v="196"/>
    <n v="5000"/>
    <x v="1"/>
    <s v="live"/>
    <s v="Soil"/>
    <s v="Mod"/>
    <s v="FS"/>
    <s v="Seeded"/>
    <n v="0"/>
    <s v="B"/>
  </r>
  <r>
    <x v="24"/>
    <x v="0"/>
    <s v="entire"/>
    <n v="65"/>
    <n v="863"/>
    <n v="928"/>
    <n v="5000"/>
    <x v="7"/>
    <s v="live"/>
    <s v="Lolium multiflorum"/>
    <s v="Mod"/>
    <s v="FS"/>
    <s v="Seeded"/>
    <n v="17.260000000000002"/>
    <s v="G"/>
  </r>
  <r>
    <x v="24"/>
    <x v="0"/>
    <s v="entire"/>
    <n v="48"/>
    <n v="0"/>
    <n v="48"/>
    <n v="5000"/>
    <x v="9"/>
    <s v="dead"/>
    <s v="Tree root, exposed, living"/>
    <s v="Mod"/>
    <s v="FS"/>
    <s v="Seeded"/>
    <n v="0"/>
    <s v="T"/>
  </r>
  <r>
    <x v="24"/>
    <x v="0"/>
    <s v="entire"/>
    <n v="38"/>
    <n v="0"/>
    <n v="38"/>
    <n v="5000"/>
    <x v="54"/>
    <s v="live"/>
    <s v="Moss"/>
    <s v="Mod"/>
    <s v="FS"/>
    <s v="Seeded"/>
    <n v="0"/>
    <s v="C"/>
  </r>
  <r>
    <x v="24"/>
    <x v="0"/>
    <s v="entire"/>
    <n v="30"/>
    <n v="1"/>
    <n v="31"/>
    <n v="5000"/>
    <x v="4"/>
    <s v="live"/>
    <s v="Dead wood"/>
    <s v="Mod"/>
    <s v="FS"/>
    <s v="Seeded"/>
    <n v="0.02"/>
    <s v="L"/>
  </r>
  <r>
    <x v="24"/>
    <x v="0"/>
    <s v="entire"/>
    <n v="28"/>
    <n v="208"/>
    <n v="236"/>
    <n v="5000"/>
    <x v="10"/>
    <s v="live"/>
    <s v="Elymus trachycaulum"/>
    <s v="Mod"/>
    <s v="FS"/>
    <s v="Seeded"/>
    <n v="4.16"/>
    <s v="G"/>
  </r>
  <r>
    <x v="24"/>
    <x v="0"/>
    <s v="entire"/>
    <n v="11"/>
    <n v="41"/>
    <n v="52"/>
    <n v="5000"/>
    <x v="13"/>
    <s v="live"/>
    <s v="Carex spp."/>
    <s v="Mod"/>
    <s v="FS"/>
    <s v="Seeded"/>
    <n v="0.82000000000000006"/>
    <s v="G"/>
  </r>
  <r>
    <x v="24"/>
    <x v="0"/>
    <s v="entire"/>
    <n v="10"/>
    <n v="94"/>
    <n v="104"/>
    <n v="5000"/>
    <x v="2"/>
    <s v="dead"/>
    <s v="Pinus ponderosa"/>
    <s v="Mod"/>
    <s v="FS"/>
    <s v="Seeded"/>
    <n v="1.8800000000000001"/>
    <s v="T"/>
  </r>
  <r>
    <x v="24"/>
    <x v="0"/>
    <s v="entire"/>
    <n v="8"/>
    <n v="70"/>
    <n v="78"/>
    <n v="5000"/>
    <x v="5"/>
    <s v="live"/>
    <s v="bromus carinatus"/>
    <s v="Mod"/>
    <s v="FS"/>
    <s v="Seeded"/>
    <n v="1.4000000000000001"/>
    <s v="G"/>
  </r>
  <r>
    <x v="24"/>
    <x v="0"/>
    <s v="entire"/>
    <n v="3"/>
    <n v="76"/>
    <n v="79"/>
    <n v="5000"/>
    <x v="7"/>
    <s v="dead"/>
    <s v="Lolium multiflorum"/>
    <s v="Mod"/>
    <s v="FS"/>
    <s v="Seeded"/>
    <n v="1.52"/>
    <s v="G"/>
  </r>
  <r>
    <x v="24"/>
    <x v="0"/>
    <s v="entire"/>
    <n v="3"/>
    <n v="22"/>
    <n v="25"/>
    <n v="5000"/>
    <x v="102"/>
    <s v="live"/>
    <s v="Koeleria cristata"/>
    <s v="Mod"/>
    <s v="FS"/>
    <s v="Seeded"/>
    <n v="0.44"/>
    <s v="G"/>
  </r>
  <r>
    <x v="24"/>
    <x v="0"/>
    <s v="entire"/>
    <n v="2"/>
    <n v="31"/>
    <n v="33"/>
    <n v="5000"/>
    <x v="117"/>
    <s v="live"/>
    <s v="Senecio wootonii"/>
    <s v="Mod"/>
    <s v="FS"/>
    <s v="Seeded"/>
    <n v="0.62"/>
    <s v="F"/>
  </r>
  <r>
    <x v="24"/>
    <x v="0"/>
    <s v="entire"/>
    <n v="1"/>
    <n v="8"/>
    <n v="9"/>
    <n v="5000"/>
    <x v="93"/>
    <s v="live"/>
    <s v="Allium cernuum"/>
    <s v="Mod"/>
    <s v="FS"/>
    <s v="Seeded"/>
    <n v="0.16"/>
    <s v="F"/>
  </r>
  <r>
    <x v="24"/>
    <x v="0"/>
    <s v="entire"/>
    <n v="0"/>
    <n v="31"/>
    <n v="31"/>
    <n v="5000"/>
    <x v="33"/>
    <s v="live"/>
    <s v="Ipomopsis aggregata"/>
    <s v="Mod"/>
    <s v="FS"/>
    <s v="Seeded"/>
    <n v="0.62"/>
    <s v="F"/>
  </r>
  <r>
    <x v="24"/>
    <x v="0"/>
    <s v="entire"/>
    <n v="0"/>
    <n v="101"/>
    <n v="101"/>
    <n v="5000"/>
    <x v="24"/>
    <s v="live"/>
    <s v="Muhlenbergia wolfii"/>
    <s v="Mod"/>
    <s v="FS"/>
    <s v="Seeded"/>
    <n v="2.02"/>
    <s v="G"/>
  </r>
  <r>
    <x v="24"/>
    <x v="0"/>
    <s v="entire"/>
    <n v="0"/>
    <n v="2"/>
    <n v="2"/>
    <n v="5000"/>
    <x v="24"/>
    <s v="dead"/>
    <s v="Muhlenbergia wolfii"/>
    <s v="Mod"/>
    <s v="FS"/>
    <s v="Seeded"/>
    <n v="0.04"/>
    <s v="G"/>
  </r>
  <r>
    <x v="24"/>
    <x v="0"/>
    <s v="entire"/>
    <n v="0"/>
    <n v="5"/>
    <n v="5"/>
    <n v="5000"/>
    <x v="79"/>
    <s v="dead"/>
    <s v="Pseudotsuga menziesii"/>
    <s v="Mod"/>
    <s v="FS"/>
    <s v="Seeded"/>
    <n v="0.1"/>
    <s v="T"/>
  </r>
  <r>
    <x v="24"/>
    <x v="0"/>
    <s v="entire"/>
    <n v="0"/>
    <n v="33"/>
    <n v="33"/>
    <n v="5000"/>
    <x v="44"/>
    <s v="dead"/>
    <s v="Bahia dissecta"/>
    <s v="Mod"/>
    <s v="FS"/>
    <s v="Seeded"/>
    <n v="0.66"/>
    <s v="F"/>
  </r>
  <r>
    <x v="24"/>
    <x v="0"/>
    <s v="entire"/>
    <n v="0"/>
    <n v="1"/>
    <n v="1"/>
    <n v="5000"/>
    <x v="44"/>
    <s v="live"/>
    <s v="Bahia dissecta"/>
    <s v="Mod"/>
    <s v="FS"/>
    <s v="Seeded"/>
    <n v="0.02"/>
    <s v="F"/>
  </r>
  <r>
    <x v="24"/>
    <x v="0"/>
    <s v="entire"/>
    <n v="0"/>
    <n v="4"/>
    <n v="4"/>
    <n v="5000"/>
    <x v="104"/>
    <s v="dead"/>
    <s v="Linum neomexicana"/>
    <s v="Mod"/>
    <s v="FS"/>
    <s v="Seeded"/>
    <n v="0.08"/>
    <s v="F"/>
  </r>
  <r>
    <x v="24"/>
    <x v="0"/>
    <s v="entire"/>
    <n v="0"/>
    <n v="1"/>
    <n v="1"/>
    <n v="5000"/>
    <x v="104"/>
    <s v="live"/>
    <s v="Linum neomexicana"/>
    <s v="Mod"/>
    <s v="FS"/>
    <s v="Seeded"/>
    <n v="0.02"/>
    <s v="F"/>
  </r>
  <r>
    <x v="24"/>
    <x v="2"/>
    <s v="entire"/>
    <n v="2228"/>
    <n v="0"/>
    <n v="2228"/>
    <n v="5004"/>
    <x v="34"/>
    <s v="live"/>
    <s v="combined soil,cryp,pumc,grav,rock"/>
    <s v="Mod"/>
    <s v="FS"/>
    <s v="Seeded"/>
    <n v="0"/>
    <s v="B"/>
  </r>
  <r>
    <x v="24"/>
    <x v="2"/>
    <s v="entire"/>
    <n v="2010"/>
    <n v="21"/>
    <n v="2031"/>
    <n v="5004"/>
    <x v="3"/>
    <s v="live"/>
    <s v="Litter"/>
    <s v="Mod"/>
    <s v="FS"/>
    <s v="Seeded"/>
    <n v="0.41966426858513189"/>
    <s v="L"/>
  </r>
  <r>
    <x v="24"/>
    <x v="2"/>
    <s v="entire"/>
    <n v="200"/>
    <n v="313"/>
    <n v="513"/>
    <n v="5004"/>
    <x v="4"/>
    <s v="live"/>
    <s v="Dead wood"/>
    <s v="Mod"/>
    <s v="FS"/>
    <s v="Seeded"/>
    <n v="6.2549960031974425"/>
    <s v="L"/>
  </r>
  <r>
    <x v="24"/>
    <x v="2"/>
    <s v="entire"/>
    <n v="180"/>
    <n v="0"/>
    <n v="180"/>
    <n v="5004"/>
    <x v="6"/>
    <s v="live"/>
    <s v="Rock"/>
    <s v="Mod"/>
    <s v="FS"/>
    <s v="Seeded"/>
    <n v="0"/>
    <s v="B"/>
  </r>
  <r>
    <x v="24"/>
    <x v="2"/>
    <s v="entire"/>
    <n v="116"/>
    <n v="645"/>
    <n v="761"/>
    <n v="5004"/>
    <x v="35"/>
    <s v="live"/>
    <s v="Carex spp."/>
    <s v="Mod"/>
    <s v="FS"/>
    <s v="Seeded"/>
    <n v="12.88968824940048"/>
    <s v="G"/>
  </r>
  <r>
    <x v="24"/>
    <x v="2"/>
    <s v="entire"/>
    <n v="82"/>
    <n v="0"/>
    <n v="82"/>
    <n v="5004"/>
    <x v="2"/>
    <s v="dead"/>
    <s v="Pinus ponderosa"/>
    <s v="Mod"/>
    <s v="FS"/>
    <s v="Seeded"/>
    <n v="0"/>
    <s v="T"/>
  </r>
  <r>
    <x v="24"/>
    <x v="2"/>
    <s v="entire"/>
    <n v="60"/>
    <n v="350"/>
    <n v="410"/>
    <n v="5004"/>
    <x v="10"/>
    <s v="live"/>
    <s v="Elymus trachycaulum"/>
    <s v="Mod"/>
    <s v="FS"/>
    <s v="Seeded"/>
    <n v="6.9944044764188655"/>
    <s v="G"/>
  </r>
  <r>
    <x v="24"/>
    <x v="2"/>
    <s v="entire"/>
    <n v="53"/>
    <n v="374"/>
    <n v="427"/>
    <n v="5004"/>
    <x v="12"/>
    <s v="live"/>
    <s v="Muhlenbergia montana"/>
    <s v="Mod"/>
    <s v="FS"/>
    <s v="Seeded"/>
    <n v="7.4740207833733017"/>
    <s v="G"/>
  </r>
  <r>
    <x v="24"/>
    <x v="2"/>
    <s v="entire"/>
    <n v="33"/>
    <n v="373"/>
    <n v="406"/>
    <n v="5004"/>
    <x v="88"/>
    <s v="live"/>
    <s v="Festuca arizonica"/>
    <s v="Mod"/>
    <s v="FS"/>
    <s v="Seeded"/>
    <n v="7.4540367705835333"/>
    <s v="G"/>
  </r>
  <r>
    <x v="24"/>
    <x v="2"/>
    <s v="entire"/>
    <n v="15"/>
    <n v="48"/>
    <n v="63"/>
    <n v="5004"/>
    <x v="102"/>
    <s v="live"/>
    <s v="Koeleria cristata"/>
    <s v="Mod"/>
    <s v="FS"/>
    <s v="Seeded"/>
    <n v="0.95923261390887282"/>
    <s v="G"/>
  </r>
  <r>
    <x v="24"/>
    <x v="2"/>
    <s v="entire"/>
    <n v="13"/>
    <n v="41"/>
    <n v="54"/>
    <n v="5004"/>
    <x v="32"/>
    <s v="dead"/>
    <s v="Verbascum thapsus"/>
    <s v="Mod"/>
    <s v="FS"/>
    <s v="Seeded"/>
    <n v="0.81934452438049554"/>
    <s v="F"/>
  </r>
  <r>
    <x v="24"/>
    <x v="2"/>
    <s v="entire"/>
    <n v="6"/>
    <n v="74"/>
    <n v="80"/>
    <n v="5004"/>
    <x v="33"/>
    <s v="live"/>
    <s v="Ipomopsis aggregata"/>
    <s v="Mod"/>
    <s v="FS"/>
    <s v="Seeded"/>
    <n v="1.4788169464428458"/>
    <s v="F"/>
  </r>
  <r>
    <x v="24"/>
    <x v="2"/>
    <s v="entire"/>
    <n v="6"/>
    <n v="73"/>
    <n v="79"/>
    <n v="5004"/>
    <x v="114"/>
    <s v="live"/>
    <s v="Packera fendleri"/>
    <s v="Mod"/>
    <s v="FS"/>
    <s v="Seeded"/>
    <n v="1.4588329336530776"/>
    <s v="F"/>
  </r>
  <r>
    <x v="24"/>
    <x v="2"/>
    <s v="entire"/>
    <n v="2"/>
    <n v="56"/>
    <n v="58"/>
    <n v="5004"/>
    <x v="44"/>
    <s v="live"/>
    <s v="Bahia dissecta"/>
    <s v="Mod"/>
    <s v="FS"/>
    <s v="Seeded"/>
    <n v="1.1191047162270185"/>
    <s v="F"/>
  </r>
  <r>
    <x v="24"/>
    <x v="2"/>
    <s v="entire"/>
    <n v="0"/>
    <n v="89"/>
    <n v="89"/>
    <n v="5004"/>
    <x v="8"/>
    <s v="live"/>
    <s v="Bromus inermis"/>
    <s v="Mod"/>
    <s v="FS"/>
    <s v="Seeded"/>
    <n v="1.7785771382893685"/>
    <s v="G"/>
  </r>
  <r>
    <x v="24"/>
    <x v="2"/>
    <s v="entire"/>
    <n v="0"/>
    <n v="213"/>
    <n v="213"/>
    <n v="5004"/>
    <x v="22"/>
    <s v="live"/>
    <s v="Robinia neomexicana"/>
    <s v="Mod"/>
    <s v="FS"/>
    <s v="Seeded"/>
    <n v="4.2565947242206237"/>
    <s v="S"/>
  </r>
  <r>
    <x v="24"/>
    <x v="2"/>
    <s v="entire"/>
    <n v="0"/>
    <n v="23"/>
    <n v="23"/>
    <n v="5004"/>
    <x v="44"/>
    <s v="dead"/>
    <s v="Bahia dissecta"/>
    <s v="Mod"/>
    <s v="FS"/>
    <s v="Seeded"/>
    <n v="0.45963229416466822"/>
    <s v="F"/>
  </r>
  <r>
    <x v="24"/>
    <x v="2"/>
    <s v="entire"/>
    <n v="0"/>
    <n v="71"/>
    <n v="71"/>
    <n v="5004"/>
    <x v="37"/>
    <s v="live"/>
    <s v="Bouteloua curtipendula"/>
    <s v="Mod"/>
    <s v="FS"/>
    <s v="Seeded"/>
    <n v="1.4188649080735412"/>
    <s v="G"/>
  </r>
  <r>
    <x v="24"/>
    <x v="2"/>
    <s v="entire"/>
    <n v="0"/>
    <n v="8"/>
    <n v="8"/>
    <n v="5004"/>
    <x v="93"/>
    <s v="live"/>
    <s v="Allium cernuum"/>
    <s v="Mod"/>
    <s v="FS"/>
    <s v="Seeded"/>
    <n v="0.15987210231814547"/>
    <s v="F"/>
  </r>
  <r>
    <x v="24"/>
    <x v="2"/>
    <s v="entire"/>
    <n v="0"/>
    <n v="351"/>
    <n v="351"/>
    <n v="5004"/>
    <x v="11"/>
    <s v="live"/>
    <s v="Quercus gambellii"/>
    <s v="Mod"/>
    <s v="FS"/>
    <s v="Seeded"/>
    <n v="7.0143884892086321"/>
    <s v="S"/>
  </r>
  <r>
    <x v="24"/>
    <x v="2"/>
    <s v="entire"/>
    <n v="0"/>
    <n v="29"/>
    <n v="29"/>
    <n v="5004"/>
    <x v="39"/>
    <s v="live"/>
    <s v="Geranium species"/>
    <s v="Mod"/>
    <s v="FS"/>
    <s v="Seeded"/>
    <n v="0.57953637090327736"/>
    <s v="F"/>
  </r>
  <r>
    <x v="24"/>
    <x v="2"/>
    <s v="entire"/>
    <n v="0"/>
    <n v="34"/>
    <n v="34"/>
    <n v="5004"/>
    <x v="97"/>
    <s v="live"/>
    <s v="Senecio sp."/>
    <s v="Mod"/>
    <s v="FS"/>
    <s v="Seeded"/>
    <n v="0.67945643485211826"/>
    <s v="F"/>
  </r>
  <r>
    <x v="24"/>
    <x v="2"/>
    <s v="entire"/>
    <n v="0"/>
    <n v="13"/>
    <n v="13"/>
    <n v="5004"/>
    <x v="77"/>
    <s v="live"/>
    <s v="Taraxacum officinale"/>
    <s v="Mod"/>
    <s v="FS"/>
    <s v="Seeded"/>
    <n v="0.25979216626698642"/>
    <s v="F"/>
  </r>
  <r>
    <x v="24"/>
    <x v="2"/>
    <s v="entire"/>
    <n v="0"/>
    <n v="65"/>
    <n v="65"/>
    <n v="5004"/>
    <x v="68"/>
    <s v="live"/>
    <s v="Rosa woodsii"/>
    <s v="Mod"/>
    <s v="FS"/>
    <s v="Seeded"/>
    <n v="1.2989608313349321"/>
    <s v="T"/>
  </r>
  <r>
    <x v="24"/>
    <x v="2"/>
    <s v="entire"/>
    <n v="0"/>
    <n v="32"/>
    <n v="32"/>
    <n v="5004"/>
    <x v="141"/>
    <s v="live"/>
    <s v="Chrysopsis villosa"/>
    <s v="Mod"/>
    <s v="FS"/>
    <s v="Seeded"/>
    <n v="0.63948840927258188"/>
    <s v="F"/>
  </r>
  <r>
    <x v="24"/>
    <x v="2"/>
    <s v="entire"/>
    <n v="0"/>
    <n v="14"/>
    <n v="14"/>
    <n v="5004"/>
    <x v="46"/>
    <s v="live"/>
    <s v="Oenothera sp."/>
    <s v="Mod"/>
    <s v="FS"/>
    <s v="Seeded"/>
    <n v="0.27977617905675461"/>
    <s v="F"/>
  </r>
  <r>
    <x v="24"/>
    <x v="2"/>
    <s v="entire"/>
    <n v="0"/>
    <n v="11"/>
    <n v="11"/>
    <n v="5004"/>
    <x v="32"/>
    <s v="live"/>
    <s v="Verbascum thapsus"/>
    <s v="Mod"/>
    <s v="FS"/>
    <s v="Seeded"/>
    <n v="0.21982414068745004"/>
    <s v="F"/>
  </r>
  <r>
    <x v="24"/>
    <x v="2"/>
    <s v="entire"/>
    <n v="0"/>
    <n v="11"/>
    <n v="11"/>
    <n v="5004"/>
    <x v="131"/>
    <s v="live"/>
    <s v="Erigeron divergens"/>
    <s v="Mod"/>
    <s v="FS"/>
    <s v="Seeded"/>
    <n v="0.21982414068745004"/>
    <s v="F"/>
  </r>
  <r>
    <x v="24"/>
    <x v="2"/>
    <s v="entire"/>
    <n v="0"/>
    <n v="10"/>
    <n v="10"/>
    <n v="5004"/>
    <x v="98"/>
    <s v="live"/>
    <s v="Solidago spp."/>
    <s v="Mod"/>
    <s v="FS"/>
    <s v="Seeded"/>
    <n v="0.19984012789768185"/>
    <s v="F"/>
  </r>
  <r>
    <x v="24"/>
    <x v="3"/>
    <s v="entire"/>
    <n v="2380"/>
    <n v="0"/>
    <n v="2380"/>
    <n v="5000"/>
    <x v="47"/>
    <s v="live"/>
    <s v="Pumice soil"/>
    <s v="Mod"/>
    <s v="FS"/>
    <s v="Seeded"/>
    <n v="0"/>
    <s v="B"/>
  </r>
  <r>
    <x v="24"/>
    <x v="3"/>
    <s v="entire"/>
    <n v="1904"/>
    <n v="0"/>
    <n v="1904"/>
    <n v="5000"/>
    <x v="34"/>
    <s v="live"/>
    <s v="combined soil,pumc,grav,rock"/>
    <s v="Mod"/>
    <s v="FS"/>
    <s v="Seeded"/>
    <n v="0"/>
    <s v="F"/>
  </r>
  <r>
    <x v="24"/>
    <x v="3"/>
    <s v="entire"/>
    <n v="543"/>
    <n v="18"/>
    <n v="561"/>
    <n v="5000"/>
    <x v="6"/>
    <s v="live"/>
    <s v="Rock"/>
    <s v="Mod"/>
    <s v="FS"/>
    <s v="Seeded"/>
    <n v="0.36"/>
    <s v="B"/>
  </r>
  <r>
    <x v="24"/>
    <x v="3"/>
    <s v="entire"/>
    <n v="134"/>
    <n v="24"/>
    <n v="158"/>
    <n v="5000"/>
    <x v="3"/>
    <s v="live"/>
    <s v="Litter"/>
    <s v="Mod"/>
    <s v="FS"/>
    <s v="Seeded"/>
    <n v="0.48"/>
    <s v="L"/>
  </r>
  <r>
    <x v="24"/>
    <x v="3"/>
    <s v="entire"/>
    <n v="15"/>
    <n v="77"/>
    <n v="92"/>
    <n v="5000"/>
    <x v="102"/>
    <s v="live"/>
    <s v="Koeleria cristata"/>
    <s v="Mod"/>
    <s v="FS"/>
    <s v="Seeded"/>
    <n v="1.54"/>
    <s v="G"/>
  </r>
  <r>
    <x v="24"/>
    <x v="3"/>
    <s v="entire"/>
    <n v="8"/>
    <n v="37"/>
    <n v="45"/>
    <n v="5000"/>
    <x v="4"/>
    <s v="live"/>
    <s v="Dead wood"/>
    <s v="Mod"/>
    <s v="FS"/>
    <s v="Seeded"/>
    <n v="0.74"/>
    <s v="L"/>
  </r>
  <r>
    <x v="24"/>
    <x v="3"/>
    <s v="entire"/>
    <n v="6"/>
    <n v="101"/>
    <n v="107"/>
    <n v="5000"/>
    <x v="44"/>
    <s v="live"/>
    <s v="Bahia dissecta"/>
    <s v="Mod"/>
    <s v="FS"/>
    <s v="Seeded"/>
    <n v="2.02"/>
    <s v="F"/>
  </r>
  <r>
    <x v="24"/>
    <x v="3"/>
    <s v="entire"/>
    <n v="5"/>
    <n v="302"/>
    <n v="307"/>
    <n v="5000"/>
    <x v="22"/>
    <s v="live"/>
    <s v="Robinia neomexicana"/>
    <s v="Mod"/>
    <s v="FS"/>
    <s v="Seeded"/>
    <n v="6.04"/>
    <s v="S"/>
  </r>
  <r>
    <x v="24"/>
    <x v="3"/>
    <s v="entire"/>
    <n v="2"/>
    <n v="44"/>
    <n v="46"/>
    <n v="5000"/>
    <x v="45"/>
    <s v="live"/>
    <s v="Artemisia ludoviciana"/>
    <s v="Mod"/>
    <s v="FS"/>
    <s v="Seeded"/>
    <n v="0.88"/>
    <s v="F"/>
  </r>
  <r>
    <x v="24"/>
    <x v="3"/>
    <s v="entire"/>
    <n v="2"/>
    <n v="0"/>
    <n v="2"/>
    <n v="5000"/>
    <x v="54"/>
    <s v="live"/>
    <s v="Moss"/>
    <s v="Mod"/>
    <s v="FS"/>
    <s v="Seeded"/>
    <n v="0"/>
    <s v="C"/>
  </r>
  <r>
    <x v="24"/>
    <x v="3"/>
    <s v="entire"/>
    <n v="1"/>
    <n v="67"/>
    <n v="68"/>
    <n v="5000"/>
    <x v="68"/>
    <s v="live"/>
    <s v="Rosa woodsii"/>
    <s v="Mod"/>
    <s v="FS"/>
    <s v="Seeded"/>
    <n v="1.34"/>
    <s v="T"/>
  </r>
  <r>
    <x v="24"/>
    <x v="3"/>
    <s v="entire"/>
    <n v="0"/>
    <n v="7"/>
    <n v="7"/>
    <n v="5000"/>
    <x v="167"/>
    <s v="live"/>
    <s v="Euphorbia spp."/>
    <s v="Mod"/>
    <s v="FS"/>
    <s v="Seeded"/>
    <n v="0.13999999999999999"/>
    <s v="F"/>
  </r>
  <r>
    <x v="24"/>
    <x v="3"/>
    <s v="entire"/>
    <n v="0"/>
    <n v="23"/>
    <n v="23"/>
    <n v="5000"/>
    <x v="114"/>
    <s v="live"/>
    <s v="Packera fendleri (was Senecio fendleri)"/>
    <s v="Mod"/>
    <s v="FS"/>
    <s v="Seeded"/>
    <n v="0.45999999999999996"/>
    <s v="F"/>
  </r>
  <r>
    <x v="24"/>
    <x v="3"/>
    <s v="entire"/>
    <n v="0"/>
    <n v="300"/>
    <n v="300"/>
    <n v="5000"/>
    <x v="11"/>
    <s v="live"/>
    <s v="Quercus gambellii"/>
    <s v="Mod"/>
    <s v="FS"/>
    <s v="Seeded"/>
    <n v="6"/>
    <s v="S"/>
  </r>
  <r>
    <x v="24"/>
    <x v="3"/>
    <s v="entire"/>
    <n v="0"/>
    <n v="27"/>
    <n v="27"/>
    <n v="5000"/>
    <x v="8"/>
    <s v="live"/>
    <s v="Bromus inermis"/>
    <s v="Mod"/>
    <s v="FS"/>
    <s v="Seeded"/>
    <n v="0.54"/>
    <s v="G"/>
  </r>
  <r>
    <x v="24"/>
    <x v="3"/>
    <s v="entire"/>
    <n v="0"/>
    <n v="45"/>
    <n v="45"/>
    <n v="5000"/>
    <x v="16"/>
    <s v="live"/>
    <s v="Geranium caespitosum"/>
    <s v="Mod"/>
    <s v="FS"/>
    <s v="Seeded"/>
    <n v="0.89999999999999991"/>
    <s v="F"/>
  </r>
  <r>
    <x v="24"/>
    <x v="3"/>
    <s v="entire"/>
    <n v="0"/>
    <n v="31"/>
    <n v="31"/>
    <n v="5000"/>
    <x v="32"/>
    <s v="live"/>
    <s v="Verbascum thapsus"/>
    <s v="Mod"/>
    <s v="FS"/>
    <s v="Seeded"/>
    <n v="0.62"/>
    <s v="F"/>
  </r>
  <r>
    <x v="24"/>
    <x v="3"/>
    <s v="entire"/>
    <n v="0"/>
    <n v="85"/>
    <n v="85"/>
    <n v="5000"/>
    <x v="44"/>
    <s v="dead"/>
    <s v="Bahia dissecta"/>
    <s v="Mod"/>
    <s v="FS"/>
    <s v="Seeded"/>
    <n v="1.7000000000000002"/>
    <s v="F"/>
  </r>
  <r>
    <x v="24"/>
    <x v="3"/>
    <s v="entire"/>
    <n v="0"/>
    <n v="30"/>
    <n v="30"/>
    <n v="5000"/>
    <x v="102"/>
    <s v="dead"/>
    <s v="Koeleria cristata"/>
    <s v="Mod"/>
    <s v="FS"/>
    <s v="Seeded"/>
    <n v="0.6"/>
    <s v="G"/>
  </r>
  <r>
    <x v="24"/>
    <x v="4"/>
    <s v="entire"/>
    <n v="2107"/>
    <n v="0"/>
    <n v="2107"/>
    <n v="5000"/>
    <x v="47"/>
    <s v="live"/>
    <s v="Pumice soil"/>
    <s v="Mod"/>
    <s v="FS"/>
    <s v="Seeded"/>
    <n v="0"/>
    <s v="B"/>
  </r>
  <r>
    <x v="24"/>
    <x v="4"/>
    <s v="entire"/>
    <n v="1154"/>
    <n v="0"/>
    <n v="1154"/>
    <n v="5000"/>
    <x v="34"/>
    <s v="live"/>
    <s v="combined soil,pumc,grav,rock"/>
    <s v="Mod"/>
    <s v="FS"/>
    <s v="Seeded"/>
    <n v="0"/>
    <s v="F"/>
  </r>
  <r>
    <x v="24"/>
    <x v="4"/>
    <s v="entire"/>
    <n v="881"/>
    <n v="0"/>
    <n v="881"/>
    <n v="5000"/>
    <x v="6"/>
    <s v="live"/>
    <s v="Rock"/>
    <s v="Mod"/>
    <s v="FS"/>
    <s v="Seeded"/>
    <n v="0"/>
    <s v="B"/>
  </r>
  <r>
    <x v="24"/>
    <x v="4"/>
    <s v="entire"/>
    <n v="617"/>
    <n v="84"/>
    <n v="701"/>
    <n v="5000"/>
    <x v="3"/>
    <s v="live"/>
    <s v="Litter"/>
    <s v="Mod"/>
    <s v="FS"/>
    <s v="Seeded"/>
    <n v="1.68"/>
    <s v="L"/>
  </r>
  <r>
    <x v="24"/>
    <x v="4"/>
    <s v="entire"/>
    <n v="83"/>
    <n v="893"/>
    <n v="976"/>
    <n v="5000"/>
    <x v="26"/>
    <s v="live"/>
    <s v="Unidentified grass"/>
    <s v="Mod"/>
    <s v="FS"/>
    <s v="Seeded"/>
    <n v="17.86"/>
    <s v="G"/>
  </r>
  <r>
    <x v="24"/>
    <x v="4"/>
    <s v="entire"/>
    <n v="49"/>
    <n v="0"/>
    <n v="49"/>
    <n v="5000"/>
    <x v="54"/>
    <s v="live"/>
    <s v="Moss"/>
    <s v="Mod"/>
    <s v="FS"/>
    <s v="Seeded"/>
    <n v="0"/>
    <s v="C"/>
  </r>
  <r>
    <x v="24"/>
    <x v="4"/>
    <s v="entire"/>
    <n v="29"/>
    <n v="780"/>
    <n v="809"/>
    <n v="5000"/>
    <x v="41"/>
    <s v="live"/>
    <s v="Unidentified forb"/>
    <s v="Mod"/>
    <s v="FS"/>
    <s v="Seeded"/>
    <n v="15.6"/>
    <s v="F"/>
  </r>
  <r>
    <x v="24"/>
    <x v="4"/>
    <s v="entire"/>
    <n v="23"/>
    <n v="106"/>
    <n v="129"/>
    <n v="5000"/>
    <x v="8"/>
    <s v="live"/>
    <s v="Bromus inermis"/>
    <s v="Mod"/>
    <s v="FS"/>
    <s v="Seeded"/>
    <n v="2.12"/>
    <s v="G"/>
  </r>
  <r>
    <x v="24"/>
    <x v="4"/>
    <s v="entire"/>
    <n v="21"/>
    <n v="47"/>
    <n v="68"/>
    <n v="5000"/>
    <x v="4"/>
    <s v="live"/>
    <s v="Dead wood"/>
    <s v="Mod"/>
    <s v="FS"/>
    <s v="Seeded"/>
    <n v="0.94000000000000006"/>
    <s v="L"/>
  </r>
  <r>
    <x v="24"/>
    <x v="4"/>
    <s v="entire"/>
    <n v="12"/>
    <n v="0"/>
    <n v="12"/>
    <n v="5000"/>
    <x v="48"/>
    <s v="dead"/>
    <s v="Unknown plant"/>
    <s v="Mod"/>
    <s v="FS"/>
    <s v="Seeded"/>
    <n v="0"/>
    <s v="F"/>
  </r>
  <r>
    <x v="24"/>
    <x v="4"/>
    <s v="entire"/>
    <n v="8"/>
    <n v="406"/>
    <n v="414"/>
    <n v="5000"/>
    <x v="11"/>
    <s v="live"/>
    <s v="Quercus gambellii"/>
    <s v="Mod"/>
    <s v="FS"/>
    <s v="Seeded"/>
    <n v="8.1199999999999992"/>
    <s v="S"/>
  </r>
  <r>
    <x v="24"/>
    <x v="4"/>
    <s v="entire"/>
    <n v="4"/>
    <n v="0"/>
    <n v="4"/>
    <n v="5000"/>
    <x v="9"/>
    <s v="dead"/>
    <s v="Tree root, exposed, living"/>
    <s v="Mod"/>
    <s v="FS"/>
    <s v="Seeded"/>
    <n v="0"/>
    <s v="T"/>
  </r>
  <r>
    <x v="24"/>
    <x v="4"/>
    <s v="entire"/>
    <n v="4"/>
    <n v="1"/>
    <n v="5"/>
    <n v="5000"/>
    <x v="41"/>
    <s v="dead"/>
    <s v="Unidentified forb"/>
    <s v="Mod"/>
    <s v="FS"/>
    <s v="Seeded"/>
    <n v="0.02"/>
    <s v="F"/>
  </r>
  <r>
    <x v="24"/>
    <x v="4"/>
    <s v="entire"/>
    <n v="3"/>
    <n v="274"/>
    <n v="277"/>
    <n v="5000"/>
    <x v="68"/>
    <s v="live"/>
    <s v="Rosa woodsii"/>
    <s v="Mod"/>
    <s v="FS"/>
    <s v="Seeded"/>
    <n v="5.48"/>
    <s v="T"/>
  </r>
  <r>
    <x v="24"/>
    <x v="4"/>
    <s v="entire"/>
    <n v="3"/>
    <n v="0"/>
    <n v="3"/>
    <n v="5000"/>
    <x v="26"/>
    <s v="dead"/>
    <s v="Unidentified grass"/>
    <s v="Mod"/>
    <s v="FS"/>
    <s v="Seeded"/>
    <n v="0"/>
    <s v="G"/>
  </r>
  <r>
    <x v="24"/>
    <x v="4"/>
    <s v="entire"/>
    <n v="2"/>
    <n v="23"/>
    <n v="25"/>
    <n v="5000"/>
    <x v="53"/>
    <s v="dead"/>
    <s v="Unidentified subshrub"/>
    <s v="Mod"/>
    <s v="FS"/>
    <s v="Seeded"/>
    <n v="0.45999999999999996"/>
    <s v="U"/>
  </r>
  <r>
    <x v="24"/>
    <x v="4"/>
    <s v="entire"/>
    <n v="0"/>
    <n v="849"/>
    <n v="849"/>
    <n v="5000"/>
    <x v="22"/>
    <s v="live"/>
    <s v="Robinia neomexicana"/>
    <s v="Mod"/>
    <s v="FS"/>
    <s v="Seeded"/>
    <n v="16.98"/>
    <s v="S"/>
  </r>
  <r>
    <x v="24"/>
    <x v="4"/>
    <s v="entire"/>
    <n v="0"/>
    <n v="3"/>
    <n v="3"/>
    <n v="5000"/>
    <x v="8"/>
    <s v="dead"/>
    <s v="Bromus inermis"/>
    <s v="Mod"/>
    <s v="FS"/>
    <s v="Seeded"/>
    <n v="0.06"/>
    <s v="G"/>
  </r>
  <r>
    <x v="24"/>
    <x v="4"/>
    <s v="entire"/>
    <n v="0"/>
    <n v="18"/>
    <n v="18"/>
    <n v="5000"/>
    <x v="22"/>
    <s v="dead"/>
    <s v="Robinia neomexicana"/>
    <s v="Mod"/>
    <s v="FS"/>
    <s v="Seeded"/>
    <n v="0.36"/>
    <s v="S"/>
  </r>
  <r>
    <x v="24"/>
    <x v="4"/>
    <s v="entire"/>
    <n v="0"/>
    <n v="17"/>
    <n v="17"/>
    <n v="5000"/>
    <x v="141"/>
    <s v="live"/>
    <s v="Chrysopsis villosa"/>
    <s v="Mod"/>
    <s v="FS"/>
    <s v="Seeded"/>
    <n v="0.33999999999999997"/>
    <s v="F"/>
  </r>
  <r>
    <x v="24"/>
    <x v="5"/>
    <s v="entire"/>
    <n v="2968"/>
    <n v="0"/>
    <n v="2968"/>
    <n v="5000"/>
    <x v="47"/>
    <s v="live"/>
    <s v="Pumice soil"/>
    <s v="Mod"/>
    <s v="FS"/>
    <s v="Seeded"/>
    <n v="0"/>
    <s v="B"/>
  </r>
  <r>
    <x v="24"/>
    <x v="5"/>
    <s v="entire"/>
    <n v="811"/>
    <n v="0"/>
    <n v="811"/>
    <n v="5000"/>
    <x v="6"/>
    <s v="live"/>
    <s v="Rock"/>
    <s v="Mod"/>
    <s v="FS"/>
    <s v="Seeded"/>
    <n v="0"/>
    <s v="B"/>
  </r>
  <r>
    <x v="24"/>
    <x v="5"/>
    <s v="entire"/>
    <n v="553"/>
    <n v="216"/>
    <n v="769"/>
    <n v="5000"/>
    <x v="3"/>
    <s v="live"/>
    <s v="Litter"/>
    <s v="Mod"/>
    <s v="FS"/>
    <s v="Seeded"/>
    <n v="4.32"/>
    <s v="L"/>
  </r>
  <r>
    <x v="24"/>
    <x v="5"/>
    <s v="entire"/>
    <n v="183"/>
    <n v="0"/>
    <n v="183"/>
    <n v="5000"/>
    <x v="34"/>
    <s v="live"/>
    <s v="combined soil,pumc,grav,rock"/>
    <s v="Mod"/>
    <s v="FS"/>
    <s v="Seeded"/>
    <n v="0"/>
    <s v="F"/>
  </r>
  <r>
    <x v="24"/>
    <x v="5"/>
    <s v="entire"/>
    <n v="166"/>
    <n v="682"/>
    <n v="848"/>
    <n v="5000"/>
    <x v="12"/>
    <s v="live"/>
    <s v="Muhlenbergia montana"/>
    <s v="Mod"/>
    <s v="FS"/>
    <s v="Seeded"/>
    <n v="13.639999999999999"/>
    <s v="G"/>
  </r>
  <r>
    <x v="24"/>
    <x v="5"/>
    <s v="entire"/>
    <n v="57"/>
    <n v="271"/>
    <n v="328"/>
    <n v="5000"/>
    <x v="44"/>
    <s v="live"/>
    <s v="Bahia dissecta"/>
    <s v="Mod"/>
    <s v="FS"/>
    <s v="Seeded"/>
    <n v="5.42"/>
    <s v="F"/>
  </r>
  <r>
    <x v="24"/>
    <x v="5"/>
    <s v="entire"/>
    <n v="44"/>
    <n v="114"/>
    <n v="158"/>
    <n v="5000"/>
    <x v="26"/>
    <s v="live"/>
    <s v="Unidentified grass"/>
    <s v="Mod"/>
    <s v="FS"/>
    <s v="Seeded"/>
    <n v="2.2800000000000002"/>
    <s v="G"/>
  </r>
  <r>
    <x v="24"/>
    <x v="5"/>
    <s v="entire"/>
    <n v="39"/>
    <n v="89"/>
    <n v="128"/>
    <n v="5000"/>
    <x v="37"/>
    <s v="live"/>
    <s v="Bouteloua curtipendula"/>
    <s v="Mod"/>
    <s v="FS"/>
    <s v="Seeded"/>
    <n v="1.78"/>
    <s v="G"/>
  </r>
  <r>
    <x v="24"/>
    <x v="5"/>
    <s v="entire"/>
    <n v="37"/>
    <n v="135"/>
    <n v="172"/>
    <n v="5000"/>
    <x v="8"/>
    <s v="live"/>
    <s v="Bromus inermis"/>
    <s v="Mod"/>
    <s v="FS"/>
    <s v="Seeded"/>
    <n v="2.7"/>
    <s v="G"/>
  </r>
  <r>
    <x v="24"/>
    <x v="5"/>
    <s v="entire"/>
    <n v="17"/>
    <n v="66"/>
    <n v="83"/>
    <n v="5000"/>
    <x v="81"/>
    <s v="live"/>
    <s v="Heterotheca villosa"/>
    <s v="Mod"/>
    <s v="FS"/>
    <s v="Seeded"/>
    <n v="1.32"/>
    <s v="F"/>
  </r>
  <r>
    <x v="24"/>
    <x v="5"/>
    <s v="entire"/>
    <n v="15"/>
    <n v="186"/>
    <n v="201"/>
    <n v="5000"/>
    <x v="45"/>
    <s v="live"/>
    <s v="Artemisia ludoviciana"/>
    <s v="Mod"/>
    <s v="FS"/>
    <s v="Seeded"/>
    <n v="3.7199999999999998"/>
    <s v="F"/>
  </r>
  <r>
    <x v="24"/>
    <x v="5"/>
    <s v="entire"/>
    <n v="15"/>
    <n v="0"/>
    <n v="15"/>
    <n v="5000"/>
    <x v="102"/>
    <s v="dead"/>
    <s v="Koeleria cristata"/>
    <s v="Mod"/>
    <s v="FS"/>
    <s v="Seeded"/>
    <n v="0"/>
    <s v="G"/>
  </r>
  <r>
    <x v="24"/>
    <x v="5"/>
    <s v="entire"/>
    <n v="13"/>
    <n v="3"/>
    <n v="16"/>
    <n v="5000"/>
    <x v="54"/>
    <s v="live"/>
    <s v="Moss"/>
    <s v="Mod"/>
    <s v="FS"/>
    <s v="Seeded"/>
    <n v="0.06"/>
    <s v="C"/>
  </r>
  <r>
    <x v="24"/>
    <x v="5"/>
    <s v="entire"/>
    <n v="13"/>
    <n v="0"/>
    <n v="13"/>
    <n v="5000"/>
    <x v="26"/>
    <s v="dead"/>
    <s v="Unidentified grass"/>
    <s v="Mod"/>
    <s v="FS"/>
    <s v="Seeded"/>
    <n v="0"/>
    <s v="G"/>
  </r>
  <r>
    <x v="24"/>
    <x v="5"/>
    <s v="entire"/>
    <n v="11"/>
    <n v="587"/>
    <n v="598"/>
    <n v="5000"/>
    <x v="22"/>
    <s v="live"/>
    <s v="Robinia neomexicana"/>
    <s v="Mod"/>
    <s v="FS"/>
    <s v="Seeded"/>
    <n v="11.74"/>
    <s v="S"/>
  </r>
  <r>
    <x v="24"/>
    <x v="5"/>
    <s v="entire"/>
    <n v="10"/>
    <n v="471"/>
    <n v="481"/>
    <n v="5000"/>
    <x v="11"/>
    <s v="live"/>
    <s v="Quercus gambellii"/>
    <s v="Mod"/>
    <s v="FS"/>
    <s v="Seeded"/>
    <n v="9.42"/>
    <s v="S"/>
  </r>
  <r>
    <x v="24"/>
    <x v="5"/>
    <s v="entire"/>
    <n v="10"/>
    <n v="0"/>
    <n v="10"/>
    <n v="5000"/>
    <x v="54"/>
    <s v="dead"/>
    <s v="Moss"/>
    <s v="Mod"/>
    <s v="FS"/>
    <s v="Seeded"/>
    <n v="0"/>
    <s v="C"/>
  </r>
  <r>
    <x v="24"/>
    <x v="5"/>
    <s v="entire"/>
    <n v="8"/>
    <n v="148"/>
    <n v="156"/>
    <n v="5000"/>
    <x v="70"/>
    <s v="live"/>
    <s v="Agropyron sp."/>
    <s v="Mod"/>
    <s v="FS"/>
    <s v="Seeded"/>
    <n v="2.96"/>
    <s v="G"/>
  </r>
  <r>
    <x v="24"/>
    <x v="5"/>
    <s v="entire"/>
    <n v="6"/>
    <n v="18"/>
    <n v="24"/>
    <n v="5000"/>
    <x v="33"/>
    <s v="live"/>
    <s v="Ipomopsis aggregata"/>
    <s v="Mod"/>
    <s v="FS"/>
    <s v="Seeded"/>
    <n v="0.36"/>
    <s v="F"/>
  </r>
  <r>
    <x v="24"/>
    <x v="5"/>
    <s v="entire"/>
    <n v="6"/>
    <n v="221"/>
    <n v="227"/>
    <n v="5000"/>
    <x v="68"/>
    <s v="live"/>
    <s v="Rosa woodsii"/>
    <s v="Mod"/>
    <s v="FS"/>
    <s v="Seeded"/>
    <n v="4.42"/>
    <s v="T"/>
  </r>
  <r>
    <x v="24"/>
    <x v="5"/>
    <s v="entire"/>
    <n v="6"/>
    <n v="3"/>
    <n v="9"/>
    <n v="5000"/>
    <x v="93"/>
    <s v="live"/>
    <s v="Allium cernuum"/>
    <s v="Mod"/>
    <s v="FS"/>
    <s v="Seeded"/>
    <n v="0.06"/>
    <s v="F"/>
  </r>
  <r>
    <x v="24"/>
    <x v="5"/>
    <s v="entire"/>
    <n v="4"/>
    <n v="29"/>
    <n v="33"/>
    <n v="5000"/>
    <x v="4"/>
    <s v="live"/>
    <s v="Dead wood"/>
    <s v="Mod"/>
    <s v="FS"/>
    <s v="Seeded"/>
    <n v="0.57999999999999996"/>
    <s v="L"/>
  </r>
  <r>
    <x v="24"/>
    <x v="5"/>
    <s v="entire"/>
    <n v="3"/>
    <n v="34"/>
    <n v="37"/>
    <n v="5000"/>
    <x v="129"/>
    <s v="live"/>
    <s v="unknown Composite"/>
    <s v="Mod"/>
    <s v="FS"/>
    <s v="Seeded"/>
    <n v="0.67999999999999994"/>
    <s v="F"/>
  </r>
  <r>
    <x v="24"/>
    <x v="5"/>
    <s v="entire"/>
    <n v="3"/>
    <n v="27"/>
    <n v="30"/>
    <n v="5000"/>
    <x v="81"/>
    <s v="dead"/>
    <s v="Heterotheca villosa"/>
    <s v="Mod"/>
    <s v="FS"/>
    <s v="Seeded"/>
    <n v="0.54"/>
    <s v="F"/>
  </r>
  <r>
    <x v="24"/>
    <x v="5"/>
    <s v="entire"/>
    <n v="1"/>
    <n v="32"/>
    <n v="33"/>
    <n v="5000"/>
    <x v="71"/>
    <s v="live"/>
    <s v="Carex spp."/>
    <s v="Mod"/>
    <s v="FS"/>
    <s v="Seeded"/>
    <n v="0.64"/>
    <s v="G"/>
  </r>
  <r>
    <x v="24"/>
    <x v="5"/>
    <s v="entire"/>
    <n v="1"/>
    <n v="8"/>
    <n v="9"/>
    <n v="5000"/>
    <x v="32"/>
    <s v="live"/>
    <s v="Verbascum thapsus"/>
    <s v="Mod"/>
    <s v="FS"/>
    <s v="Seeded"/>
    <n v="0.16"/>
    <s v="F"/>
  </r>
  <r>
    <x v="24"/>
    <x v="5"/>
    <s v="entire"/>
    <n v="0"/>
    <n v="13"/>
    <n v="13"/>
    <n v="5000"/>
    <x v="22"/>
    <s v="dead"/>
    <s v="Robinia neomexicana"/>
    <s v="Mod"/>
    <s v="FS"/>
    <s v="Seeded"/>
    <n v="0.26"/>
    <s v="S"/>
  </r>
  <r>
    <x v="24"/>
    <x v="5"/>
    <s v="entire"/>
    <n v="0"/>
    <n v="2"/>
    <n v="2"/>
    <n v="5000"/>
    <x v="45"/>
    <s v="dead"/>
    <s v="Artemisia ludoviciana"/>
    <s v="Mod"/>
    <s v="FS"/>
    <s v="Seeded"/>
    <n v="0.04"/>
    <s v="F"/>
  </r>
  <r>
    <x v="24"/>
    <x v="5"/>
    <s v="entire"/>
    <n v="0"/>
    <n v="10"/>
    <n v="10"/>
    <n v="5000"/>
    <x v="82"/>
    <s v="live"/>
    <s v="Tragopogon dubius"/>
    <s v="Mod"/>
    <s v="FS"/>
    <s v="Seeded"/>
    <n v="0.2"/>
    <s v="F"/>
  </r>
  <r>
    <x v="24"/>
    <x v="5"/>
    <s v="entire"/>
    <n v="0"/>
    <n v="10"/>
    <n v="10"/>
    <n v="5000"/>
    <x v="58"/>
    <s v="live"/>
    <s v="Erigeron spp."/>
    <s v="Mod"/>
    <s v="FS"/>
    <s v="Seeded"/>
    <n v="0.2"/>
    <s v="F"/>
  </r>
  <r>
    <x v="24"/>
    <x v="5"/>
    <s v="entire"/>
    <n v="0"/>
    <n v="6"/>
    <n v="6"/>
    <n v="5000"/>
    <x v="68"/>
    <s v="dead"/>
    <s v="Rosa woodsii"/>
    <s v="Mod"/>
    <s v="FS"/>
    <s v="Seeded"/>
    <n v="0.12"/>
    <s v="T"/>
  </r>
  <r>
    <x v="24"/>
    <x v="5"/>
    <s v="entire"/>
    <n v="0"/>
    <n v="3"/>
    <n v="3"/>
    <n v="5000"/>
    <x v="64"/>
    <s v="dead"/>
    <s v="Mushroom"/>
    <s v="Mod"/>
    <s v="FS"/>
    <s v="Seeded"/>
    <n v="0.06"/>
    <s v="M"/>
  </r>
  <r>
    <x v="24"/>
    <x v="5"/>
    <s v="entire"/>
    <n v="0"/>
    <n v="28"/>
    <n v="28"/>
    <n v="5000"/>
    <x v="46"/>
    <s v="live"/>
    <s v="Oenothera sp."/>
    <s v="Mod"/>
    <s v="FS"/>
    <s v="Seeded"/>
    <n v="0.55999999999999994"/>
    <s v="F"/>
  </r>
  <r>
    <x v="24"/>
    <x v="5"/>
    <s v="entire"/>
    <n v="0"/>
    <n v="150"/>
    <n v="150"/>
    <n v="5000"/>
    <x v="99"/>
    <s v="live"/>
    <s v="Poa fendleriana"/>
    <s v="Mod"/>
    <s v="FS"/>
    <s v="Seeded"/>
    <n v="3"/>
    <s v="G"/>
  </r>
  <r>
    <x v="24"/>
    <x v="5"/>
    <s v="entire"/>
    <n v="0"/>
    <n v="147"/>
    <n v="147"/>
    <n v="5000"/>
    <x v="102"/>
    <s v="live"/>
    <s v="Koeleria cristata"/>
    <s v="Mod"/>
    <s v="FS"/>
    <s v="Seeded"/>
    <n v="2.94"/>
    <s v="G"/>
  </r>
  <r>
    <x v="24"/>
    <x v="5"/>
    <s v="entire"/>
    <n v="0"/>
    <n v="16"/>
    <n v="16"/>
    <n v="5000"/>
    <x v="12"/>
    <s v="dead"/>
    <s v="Muhlenbergia montana"/>
    <s v="Mod"/>
    <s v="FS"/>
    <s v="Seeded"/>
    <n v="0.32"/>
    <s v="G"/>
  </r>
  <r>
    <x v="25"/>
    <x v="0"/>
    <s v="entire"/>
    <n v="3765"/>
    <n v="0"/>
    <n v="3765"/>
    <n v="5000"/>
    <x v="3"/>
    <s v="live"/>
    <s v="Litter"/>
    <s v="Mod"/>
    <s v="FS"/>
    <s v="Unseeded"/>
    <n v="0"/>
    <s v="L"/>
  </r>
  <r>
    <x v="25"/>
    <x v="0"/>
    <s v="entire"/>
    <n v="699"/>
    <n v="0"/>
    <n v="699"/>
    <n v="5000"/>
    <x v="54"/>
    <s v="live"/>
    <s v="Moss"/>
    <s v="Mod"/>
    <s v="FS"/>
    <s v="Unseeded"/>
    <n v="0"/>
    <s v="C"/>
  </r>
  <r>
    <x v="25"/>
    <x v="0"/>
    <s v="entire"/>
    <n v="388"/>
    <n v="0"/>
    <n v="388"/>
    <n v="5000"/>
    <x v="1"/>
    <s v="live"/>
    <s v="Soil"/>
    <s v="Mod"/>
    <s v="FS"/>
    <s v="Unseeded"/>
    <n v="0"/>
    <s v="B"/>
  </r>
  <r>
    <x v="25"/>
    <x v="0"/>
    <s v="entire"/>
    <n v="85"/>
    <n v="0"/>
    <n v="85"/>
    <n v="5000"/>
    <x v="4"/>
    <s v="live"/>
    <s v="Dead wood"/>
    <s v="Mod"/>
    <s v="FS"/>
    <s v="Unseeded"/>
    <n v="0"/>
    <s v="L"/>
  </r>
  <r>
    <x v="25"/>
    <x v="0"/>
    <s v="entire"/>
    <n v="51"/>
    <n v="0"/>
    <n v="51"/>
    <n v="5000"/>
    <x v="0"/>
    <s v="live"/>
    <s v="Gravel"/>
    <s v="Mod"/>
    <s v="FS"/>
    <s v="Unseeded"/>
    <n v="0"/>
    <s v="B"/>
  </r>
  <r>
    <x v="25"/>
    <x v="0"/>
    <s v="entire"/>
    <n v="5"/>
    <n v="0"/>
    <n v="5"/>
    <n v="5000"/>
    <x v="189"/>
    <s v="live"/>
    <s v="Ant hill"/>
    <s v="Mod"/>
    <s v="FS"/>
    <s v="Unseeded"/>
    <n v="0"/>
    <s v="B"/>
  </r>
  <r>
    <x v="25"/>
    <x v="0"/>
    <s v="entire"/>
    <n v="4"/>
    <n v="92"/>
    <n v="96"/>
    <n v="5000"/>
    <x v="13"/>
    <s v="live"/>
    <s v="Carex spp."/>
    <s v="Mod"/>
    <s v="FS"/>
    <s v="Unseeded"/>
    <n v="1.8399999999999999"/>
    <s v="G"/>
  </r>
  <r>
    <x v="25"/>
    <x v="0"/>
    <s v="entire"/>
    <n v="2"/>
    <n v="1925"/>
    <n v="1927"/>
    <n v="5000"/>
    <x v="11"/>
    <s v="live"/>
    <s v="Quercus gambellii"/>
    <s v="Mod"/>
    <s v="FS"/>
    <s v="Unseeded"/>
    <n v="38.5"/>
    <s v="S"/>
  </r>
  <r>
    <x v="25"/>
    <x v="0"/>
    <s v="entire"/>
    <n v="1"/>
    <n v="3"/>
    <n v="4"/>
    <n v="5000"/>
    <x v="64"/>
    <s v="live"/>
    <s v="Mushroom"/>
    <s v="Mod"/>
    <s v="FS"/>
    <s v="Unseeded"/>
    <n v="0.06"/>
    <s v="M"/>
  </r>
  <r>
    <x v="25"/>
    <x v="0"/>
    <s v="entire"/>
    <n v="0"/>
    <n v="60"/>
    <n v="60"/>
    <n v="5000"/>
    <x v="21"/>
    <s v="live"/>
    <s v="Ceanothus fendleri"/>
    <s v="Mod"/>
    <s v="FS"/>
    <s v="Unseeded"/>
    <n v="1.2"/>
    <s v="U"/>
  </r>
  <r>
    <x v="25"/>
    <x v="0"/>
    <s v="entire"/>
    <n v="0"/>
    <n v="15"/>
    <n v="15"/>
    <n v="5000"/>
    <x v="30"/>
    <s v="live"/>
    <s v="Conyza canadensis"/>
    <s v="Mod"/>
    <s v="FS"/>
    <s v="Unseeded"/>
    <n v="0.3"/>
    <s v="F"/>
  </r>
  <r>
    <x v="25"/>
    <x v="0"/>
    <s v="entire"/>
    <n v="0"/>
    <n v="143"/>
    <n v="143"/>
    <n v="5000"/>
    <x v="22"/>
    <s v="live"/>
    <s v="Robinia neomexicana"/>
    <s v="Mod"/>
    <s v="FS"/>
    <s v="Unseeded"/>
    <n v="2.86"/>
    <s v="S"/>
  </r>
  <r>
    <x v="25"/>
    <x v="0"/>
    <s v="entire"/>
    <n v="0"/>
    <n v="7"/>
    <n v="7"/>
    <n v="5000"/>
    <x v="14"/>
    <s v="live"/>
    <s v="Unidentified grass"/>
    <s v="Mod"/>
    <s v="FS"/>
    <s v="Unseeded"/>
    <n v="0.13999999999999999"/>
    <s v="G"/>
  </r>
  <r>
    <x v="25"/>
    <x v="0"/>
    <s v="entire"/>
    <n v="0"/>
    <n v="5"/>
    <n v="5"/>
    <n v="5000"/>
    <x v="10"/>
    <s v="live"/>
    <s v="Elymus trachycaulum"/>
    <s v="Mod"/>
    <s v="FS"/>
    <s v="Unseeded"/>
    <n v="0.1"/>
    <s v="G"/>
  </r>
  <r>
    <x v="25"/>
    <x v="0"/>
    <s v="entire"/>
    <n v="0"/>
    <n v="1"/>
    <n v="1"/>
    <n v="5000"/>
    <x v="7"/>
    <s v="live"/>
    <s v="Lolium multiflorum"/>
    <s v="Mod"/>
    <s v="FS"/>
    <s v="Unseeded"/>
    <n v="0.02"/>
    <s v="G"/>
  </r>
  <r>
    <x v="25"/>
    <x v="0"/>
    <s v="entire"/>
    <n v="0"/>
    <n v="6"/>
    <n v="6"/>
    <n v="5000"/>
    <x v="7"/>
    <s v="dead"/>
    <s v="Lolium multiflorum"/>
    <s v="Mod"/>
    <s v="FS"/>
    <s v="Unseeded"/>
    <n v="0.12"/>
    <s v="G"/>
  </r>
  <r>
    <x v="25"/>
    <x v="0"/>
    <s v="entire"/>
    <n v="0"/>
    <n v="16"/>
    <n v="16"/>
    <n v="5000"/>
    <x v="11"/>
    <s v="dead"/>
    <s v="Quercus gambellii"/>
    <s v="Mod"/>
    <s v="FS"/>
    <s v="Unseeded"/>
    <n v="0.32"/>
    <s v="S"/>
  </r>
  <r>
    <x v="25"/>
    <x v="0"/>
    <s v="entire"/>
    <n v="0"/>
    <n v="119"/>
    <n v="119"/>
    <n v="5000"/>
    <x v="190"/>
    <s v="live"/>
    <s v="Apocynum androsaemifolium"/>
    <s v="Mod"/>
    <s v="FS"/>
    <s v="Unseeded"/>
    <n v="2.3800000000000003"/>
    <s v="F"/>
  </r>
  <r>
    <x v="25"/>
    <x v="0"/>
    <s v="entire"/>
    <n v="0"/>
    <n v="6"/>
    <n v="6"/>
    <n v="5000"/>
    <x v="77"/>
    <s v="live"/>
    <s v="Taraxacum officinale"/>
    <s v="Mod"/>
    <s v="FS"/>
    <s v="Unseeded"/>
    <n v="0.12"/>
    <s v="F"/>
  </r>
  <r>
    <x v="25"/>
    <x v="0"/>
    <s v="entire"/>
    <n v="0"/>
    <n v="10"/>
    <n v="10"/>
    <n v="5000"/>
    <x v="68"/>
    <s v="live"/>
    <s v="Rosa woodsii"/>
    <s v="Mod"/>
    <s v="FS"/>
    <s v="Unseeded"/>
    <n v="0.2"/>
    <s v="T"/>
  </r>
  <r>
    <x v="25"/>
    <x v="0"/>
    <s v="entire"/>
    <n v="0"/>
    <n v="2"/>
    <n v="2"/>
    <n v="5000"/>
    <x v="2"/>
    <s v="dead"/>
    <s v="Pinus ponderosa"/>
    <s v="Mod"/>
    <s v="FS"/>
    <s v="Unseeded"/>
    <n v="0.04"/>
    <s v="T"/>
  </r>
  <r>
    <x v="25"/>
    <x v="0"/>
    <s v="entire"/>
    <n v="0"/>
    <n v="3"/>
    <n v="3"/>
    <n v="5000"/>
    <x v="8"/>
    <s v="live"/>
    <s v="Bromus inermis"/>
    <s v="Mod"/>
    <s v="FS"/>
    <s v="Unseeded"/>
    <n v="0.06"/>
    <s v="G"/>
  </r>
  <r>
    <x v="25"/>
    <x v="1"/>
    <s v="entire"/>
    <n v="3662"/>
    <n v="0"/>
    <n v="3662"/>
    <n v="5000"/>
    <x v="3"/>
    <s v="live"/>
    <s v="Litter"/>
    <s v="Mod"/>
    <s v="FS"/>
    <s v="Unseeded"/>
    <n v="0"/>
    <s v="L"/>
  </r>
  <r>
    <x v="25"/>
    <x v="1"/>
    <s v="entire"/>
    <n v="1096"/>
    <n v="0"/>
    <n v="1096"/>
    <n v="5000"/>
    <x v="54"/>
    <s v="live"/>
    <s v="Moss"/>
    <s v="Mod"/>
    <s v="FS"/>
    <s v="Unseeded"/>
    <n v="0"/>
    <s v="C"/>
  </r>
  <r>
    <x v="25"/>
    <x v="1"/>
    <s v="entire"/>
    <n v="124"/>
    <n v="0"/>
    <n v="124"/>
    <n v="5000"/>
    <x v="1"/>
    <s v="live"/>
    <s v="Soil"/>
    <s v="Mod"/>
    <s v="FS"/>
    <s v="Unseeded"/>
    <n v="0"/>
    <s v="B"/>
  </r>
  <r>
    <x v="25"/>
    <x v="1"/>
    <s v="entire"/>
    <n v="35"/>
    <n v="37"/>
    <n v="72"/>
    <n v="5000"/>
    <x v="4"/>
    <s v="live"/>
    <s v="Dead wood"/>
    <s v="Mod"/>
    <s v="FS"/>
    <s v="Unseeded"/>
    <n v="0.74"/>
    <s v="L"/>
  </r>
  <r>
    <x v="25"/>
    <x v="1"/>
    <s v="entire"/>
    <n v="30"/>
    <n v="576"/>
    <n v="606"/>
    <n v="5000"/>
    <x v="30"/>
    <s v="live"/>
    <s v="Conyza canadensis"/>
    <s v="Mod"/>
    <s v="FS"/>
    <s v="Unseeded"/>
    <n v="11.52"/>
    <s v="F"/>
  </r>
  <r>
    <x v="25"/>
    <x v="1"/>
    <s v="entire"/>
    <n v="25"/>
    <n v="0"/>
    <n v="25"/>
    <n v="5000"/>
    <x v="0"/>
    <s v="live"/>
    <s v="Gravel"/>
    <s v="Mod"/>
    <s v="FS"/>
    <s v="Unseeded"/>
    <n v="0"/>
    <s v="B"/>
  </r>
  <r>
    <x v="25"/>
    <x v="1"/>
    <s v="entire"/>
    <n v="20"/>
    <n v="2371"/>
    <n v="2391"/>
    <n v="5000"/>
    <x v="11"/>
    <s v="live"/>
    <s v="Quercus gambellii"/>
    <s v="Mod"/>
    <s v="FS"/>
    <s v="Unseeded"/>
    <n v="47.42"/>
    <s v="S"/>
  </r>
  <r>
    <x v="25"/>
    <x v="1"/>
    <s v="entire"/>
    <n v="3"/>
    <n v="62"/>
    <n v="65"/>
    <n v="5000"/>
    <x v="11"/>
    <s v="dead"/>
    <s v="Quercus gambellii"/>
    <s v="Mod"/>
    <s v="FS"/>
    <s v="Unseeded"/>
    <n v="1.24"/>
    <s v="S"/>
  </r>
  <r>
    <x v="25"/>
    <x v="1"/>
    <s v="entire"/>
    <n v="2"/>
    <n v="8"/>
    <n v="10"/>
    <n v="5000"/>
    <x v="86"/>
    <s v="live"/>
    <s v="Fungus"/>
    <s v="Mod"/>
    <s v="FS"/>
    <s v="Unseeded"/>
    <n v="0.16"/>
    <s v="M"/>
  </r>
  <r>
    <x v="25"/>
    <x v="1"/>
    <s v="entire"/>
    <n v="2"/>
    <n v="0"/>
    <n v="2"/>
    <n v="5000"/>
    <x v="27"/>
    <s v="live"/>
    <s v="Animal feces"/>
    <s v="Mod"/>
    <s v="FS"/>
    <s v="Unseeded"/>
    <n v="0"/>
    <s v="L"/>
  </r>
  <r>
    <x v="25"/>
    <x v="1"/>
    <s v="entire"/>
    <n v="1"/>
    <n v="92"/>
    <n v="93"/>
    <n v="5000"/>
    <x v="21"/>
    <s v="live"/>
    <s v="Ceanothus fendleri"/>
    <s v="Mod"/>
    <s v="FS"/>
    <s v="Unseeded"/>
    <n v="1.8399999999999999"/>
    <s v="U"/>
  </r>
  <r>
    <x v="25"/>
    <x v="1"/>
    <s v="entire"/>
    <n v="0"/>
    <n v="283"/>
    <n v="283"/>
    <n v="5000"/>
    <x v="22"/>
    <s v="live"/>
    <s v="Robinia neomexicana"/>
    <s v="Mod"/>
    <s v="FS"/>
    <s v="Unseeded"/>
    <n v="5.66"/>
    <s v="S"/>
  </r>
  <r>
    <x v="25"/>
    <x v="1"/>
    <s v="entire"/>
    <n v="0"/>
    <n v="80"/>
    <n v="80"/>
    <n v="5000"/>
    <x v="68"/>
    <s v="live"/>
    <s v="Rosa woodsii"/>
    <s v="Mod"/>
    <s v="FS"/>
    <s v="Unseeded"/>
    <n v="1.6"/>
    <s v="T"/>
  </r>
  <r>
    <x v="25"/>
    <x v="1"/>
    <s v="entire"/>
    <n v="0"/>
    <n v="140"/>
    <n v="140"/>
    <n v="5000"/>
    <x v="13"/>
    <s v="live"/>
    <s v="Carex spp."/>
    <s v="Mod"/>
    <s v="FS"/>
    <s v="Unseeded"/>
    <n v="2.8000000000000003"/>
    <s v="G"/>
  </r>
  <r>
    <x v="25"/>
    <x v="1"/>
    <s v="entire"/>
    <n v="0"/>
    <n v="4"/>
    <n v="4"/>
    <n v="5000"/>
    <x v="7"/>
    <s v="live"/>
    <s v="Lolium multiflorum"/>
    <s v="Mod"/>
    <s v="FS"/>
    <s v="Unseeded"/>
    <n v="0.08"/>
    <s v="G"/>
  </r>
  <r>
    <x v="25"/>
    <x v="1"/>
    <s v="entire"/>
    <n v="0"/>
    <n v="23"/>
    <n v="23"/>
    <n v="5000"/>
    <x v="7"/>
    <s v="dead"/>
    <s v="Lolium multiflorum"/>
    <s v="Mod"/>
    <s v="FS"/>
    <s v="Unseeded"/>
    <n v="0.45999999999999996"/>
    <s v="G"/>
  </r>
  <r>
    <x v="25"/>
    <x v="1"/>
    <s v="entire"/>
    <n v="0"/>
    <n v="1"/>
    <n v="1"/>
    <n v="5000"/>
    <x v="31"/>
    <s v="live"/>
    <s v="Lactuca serriola"/>
    <s v="Mod"/>
    <s v="FS"/>
    <s v="Unseeded"/>
    <n v="0.02"/>
    <s v="F"/>
  </r>
  <r>
    <x v="25"/>
    <x v="1"/>
    <s v="entire"/>
    <n v="0"/>
    <n v="3"/>
    <n v="3"/>
    <n v="5000"/>
    <x v="37"/>
    <s v="live"/>
    <s v="Bouteloua curtipendula"/>
    <s v="Mod"/>
    <s v="FS"/>
    <s v="Unseeded"/>
    <n v="0.06"/>
    <s v="G"/>
  </r>
  <r>
    <x v="25"/>
    <x v="1"/>
    <s v="entire"/>
    <n v="0"/>
    <n v="13"/>
    <n v="13"/>
    <n v="5000"/>
    <x v="10"/>
    <s v="live"/>
    <s v="Elymus trachycaulum"/>
    <s v="Mod"/>
    <s v="FS"/>
    <s v="Unseeded"/>
    <n v="0.26"/>
    <s v="G"/>
  </r>
  <r>
    <x v="25"/>
    <x v="1"/>
    <s v="entire"/>
    <n v="0"/>
    <n v="1"/>
    <n v="1"/>
    <n v="5000"/>
    <x v="10"/>
    <s v="dead"/>
    <s v="Elymus trachycaulum"/>
    <s v="Mod"/>
    <s v="FS"/>
    <s v="Unseeded"/>
    <n v="0.02"/>
    <s v="G"/>
  </r>
  <r>
    <x v="25"/>
    <x v="1"/>
    <s v="entire"/>
    <n v="0"/>
    <n v="22"/>
    <n v="22"/>
    <n v="5000"/>
    <x v="190"/>
    <s v="live"/>
    <s v="Apocynum androsaemifolium"/>
    <s v="Mod"/>
    <s v="FS"/>
    <s v="Unseeded"/>
    <n v="0.44"/>
    <s v="F"/>
  </r>
  <r>
    <x v="25"/>
    <x v="1"/>
    <s v="entire"/>
    <n v="0"/>
    <n v="4"/>
    <n v="4"/>
    <n v="5000"/>
    <x v="82"/>
    <s v="live"/>
    <s v="Tragopogon dubius"/>
    <s v="Mod"/>
    <s v="FS"/>
    <s v="Unseeded"/>
    <n v="0.08"/>
    <s v="F"/>
  </r>
  <r>
    <x v="25"/>
    <x v="1"/>
    <s v="entire"/>
    <n v="0"/>
    <n v="4"/>
    <n v="4"/>
    <n v="5000"/>
    <x v="41"/>
    <s v="live"/>
    <s v="Unidentified forb"/>
    <s v="Mod"/>
    <s v="FS"/>
    <s v="Unseeded"/>
    <n v="0.08"/>
    <s v="F"/>
  </r>
  <r>
    <x v="25"/>
    <x v="1"/>
    <s v="entire"/>
    <n v="0"/>
    <n v="9"/>
    <n v="9"/>
    <n v="5000"/>
    <x v="2"/>
    <s v="dead"/>
    <s v="Pinus ponderosa"/>
    <s v="Mod"/>
    <s v="FS"/>
    <s v="Unseeded"/>
    <n v="0.18"/>
    <s v="T"/>
  </r>
  <r>
    <x v="25"/>
    <x v="2"/>
    <s v="entire"/>
    <n v="4511"/>
    <n v="0"/>
    <n v="4511"/>
    <n v="5000"/>
    <x v="3"/>
    <s v="live"/>
    <s v="Litter"/>
    <s v="Mod"/>
    <s v="FS"/>
    <s v="Unseeded"/>
    <n v="0"/>
    <s v="L"/>
  </r>
  <r>
    <x v="25"/>
    <x v="2"/>
    <s v="entire"/>
    <n v="259"/>
    <n v="237"/>
    <n v="496"/>
    <n v="5000"/>
    <x v="4"/>
    <s v="live"/>
    <s v="Dead wood"/>
    <s v="Mod"/>
    <s v="FS"/>
    <s v="Unseeded"/>
    <n v="4.74"/>
    <s v="L"/>
  </r>
  <r>
    <x v="25"/>
    <x v="2"/>
    <s v="entire"/>
    <n v="71"/>
    <n v="141"/>
    <n v="212"/>
    <n v="5000"/>
    <x v="35"/>
    <s v="live"/>
    <s v="Carex spp."/>
    <s v="Mod"/>
    <s v="FS"/>
    <s v="Unseeded"/>
    <n v="2.82"/>
    <s v="G"/>
  </r>
  <r>
    <x v="25"/>
    <x v="2"/>
    <s v="entire"/>
    <n v="45"/>
    <n v="0"/>
    <n v="45"/>
    <n v="5000"/>
    <x v="111"/>
    <s v="live"/>
    <s v="Antennaria spp."/>
    <s v="Mod"/>
    <s v="FS"/>
    <s v="Unseeded"/>
    <n v="0"/>
    <s v="F"/>
  </r>
  <r>
    <x v="25"/>
    <x v="2"/>
    <s v="entire"/>
    <n v="40"/>
    <n v="3040"/>
    <n v="3080"/>
    <n v="5000"/>
    <x v="11"/>
    <s v="live"/>
    <s v="Quercus gambellii"/>
    <s v="Mod"/>
    <s v="FS"/>
    <s v="Unseeded"/>
    <n v="60.8"/>
    <s v="S"/>
  </r>
  <r>
    <x v="25"/>
    <x v="2"/>
    <s v="entire"/>
    <n v="35"/>
    <n v="89"/>
    <n v="124"/>
    <n v="5000"/>
    <x v="8"/>
    <s v="live"/>
    <s v="Bromus inermis"/>
    <s v="Mod"/>
    <s v="FS"/>
    <s v="Unseeded"/>
    <n v="1.78"/>
    <s v="G"/>
  </r>
  <r>
    <x v="25"/>
    <x v="2"/>
    <s v="entire"/>
    <n v="30"/>
    <n v="109"/>
    <n v="139"/>
    <n v="5000"/>
    <x v="98"/>
    <s v="live"/>
    <s v="Solidago spp."/>
    <s v="Mod"/>
    <s v="FS"/>
    <s v="Unseeded"/>
    <n v="2.1800000000000002"/>
    <s v="F"/>
  </r>
  <r>
    <x v="25"/>
    <x v="2"/>
    <s v="entire"/>
    <n v="9"/>
    <n v="0"/>
    <n v="9"/>
    <n v="5000"/>
    <x v="54"/>
    <s v="live"/>
    <s v="Moss"/>
    <s v="Mod"/>
    <s v="FS"/>
    <s v="Unseeded"/>
    <n v="0"/>
    <s v="C"/>
  </r>
  <r>
    <x v="25"/>
    <x v="2"/>
    <s v="entire"/>
    <n v="0"/>
    <n v="10"/>
    <n v="10"/>
    <n v="5000"/>
    <x v="57"/>
    <s v="live"/>
    <s v="Viguiera multiflora"/>
    <s v="Mod"/>
    <s v="FS"/>
    <s v="Unseeded"/>
    <n v="0.2"/>
    <s v="F"/>
  </r>
  <r>
    <x v="25"/>
    <x v="2"/>
    <s v="entire"/>
    <n v="0"/>
    <n v="1406"/>
    <n v="1406"/>
    <n v="5000"/>
    <x v="22"/>
    <s v="live"/>
    <s v="Robinia neomexicana"/>
    <s v="Mod"/>
    <s v="FS"/>
    <s v="Unseeded"/>
    <n v="28.12"/>
    <s v="S"/>
  </r>
  <r>
    <x v="25"/>
    <x v="2"/>
    <s v="entire"/>
    <n v="0"/>
    <n v="560"/>
    <n v="560"/>
    <n v="5000"/>
    <x v="21"/>
    <s v="live"/>
    <s v="Ceanothus fendleri"/>
    <s v="Mod"/>
    <s v="FS"/>
    <s v="Unseeded"/>
    <n v="11.200000000000001"/>
    <s v="U"/>
  </r>
  <r>
    <x v="25"/>
    <x v="2"/>
    <s v="entire"/>
    <n v="0"/>
    <n v="75"/>
    <n v="75"/>
    <n v="5000"/>
    <x v="96"/>
    <s v="live"/>
    <s v="Apocynum cannabinum"/>
    <s v="Mod"/>
    <s v="FS"/>
    <s v="Unseeded"/>
    <n v="1.5"/>
    <s v="F"/>
  </r>
  <r>
    <x v="25"/>
    <x v="2"/>
    <s v="entire"/>
    <n v="0"/>
    <n v="75"/>
    <n v="75"/>
    <n v="5000"/>
    <x v="112"/>
    <s v="live"/>
    <s v="Fragaria americana"/>
    <s v="Mod"/>
    <s v="FS"/>
    <s v="Unseeded"/>
    <n v="1.5"/>
    <s v="F"/>
  </r>
  <r>
    <x v="25"/>
    <x v="2"/>
    <s v="entire"/>
    <n v="0"/>
    <n v="29"/>
    <n v="29"/>
    <n v="5000"/>
    <x v="68"/>
    <s v="live"/>
    <s v="Rosa woodsii"/>
    <s v="Mod"/>
    <s v="FS"/>
    <s v="Unseeded"/>
    <n v="0.57999999999999996"/>
    <s v="T"/>
  </r>
  <r>
    <x v="25"/>
    <x v="2"/>
    <s v="entire"/>
    <n v="0"/>
    <n v="21"/>
    <n v="21"/>
    <n v="5000"/>
    <x v="51"/>
    <s v="live"/>
    <s v="Achillea millefolium"/>
    <s v="Mod"/>
    <s v="FS"/>
    <s v="Unseeded"/>
    <n v="0.42"/>
    <s v="F"/>
  </r>
  <r>
    <x v="25"/>
    <x v="3"/>
    <s v="entire"/>
    <n v="2601"/>
    <n v="0"/>
    <n v="2601"/>
    <n v="4994"/>
    <x v="34"/>
    <s v="live"/>
    <s v="combined soil,pumc,grav,rock"/>
    <s v="Mod"/>
    <s v="FS"/>
    <s v="Unseeded"/>
    <n v="0"/>
    <s v="F"/>
  </r>
  <r>
    <x v="25"/>
    <x v="3"/>
    <s v="entire"/>
    <n v="2150"/>
    <n v="8"/>
    <n v="2158"/>
    <n v="4994"/>
    <x v="3"/>
    <s v="live"/>
    <s v="Litter"/>
    <s v="Mod"/>
    <s v="FS"/>
    <s v="Unseeded"/>
    <n v="0.16019223067681218"/>
    <s v="L"/>
  </r>
  <r>
    <x v="25"/>
    <x v="3"/>
    <s v="entire"/>
    <n v="148"/>
    <n v="2982"/>
    <n v="3130"/>
    <n v="4994"/>
    <x v="11"/>
    <s v="live"/>
    <s v="Quercus gambellii"/>
    <s v="Mod"/>
    <s v="FS"/>
    <s v="Unseeded"/>
    <n v="59.711653984781741"/>
    <s v="S"/>
  </r>
  <r>
    <x v="25"/>
    <x v="3"/>
    <s v="entire"/>
    <n v="45"/>
    <n v="24"/>
    <n v="69"/>
    <n v="4994"/>
    <x v="4"/>
    <s v="live"/>
    <s v="Dead wood"/>
    <s v="Mod"/>
    <s v="FS"/>
    <s v="Unseeded"/>
    <n v="0.48057669203043651"/>
    <s v="L"/>
  </r>
  <r>
    <x v="25"/>
    <x v="3"/>
    <s v="entire"/>
    <n v="26"/>
    <n v="810"/>
    <n v="836"/>
    <n v="4994"/>
    <x v="22"/>
    <s v="live"/>
    <s v="Robinia neomexicana"/>
    <s v="Mod"/>
    <s v="FS"/>
    <s v="Unseeded"/>
    <n v="16.219463356027234"/>
    <s v="S"/>
  </r>
  <r>
    <x v="25"/>
    <x v="3"/>
    <s v="entire"/>
    <n v="23"/>
    <n v="73"/>
    <n v="96"/>
    <n v="4994"/>
    <x v="21"/>
    <s v="live"/>
    <s v="Ceanothus fendleri"/>
    <s v="Mod"/>
    <s v="FS"/>
    <s v="Unseeded"/>
    <n v="1.4617541049259111"/>
    <s v="U"/>
  </r>
  <r>
    <x v="25"/>
    <x v="3"/>
    <s v="entire"/>
    <n v="1"/>
    <n v="0"/>
    <n v="1"/>
    <n v="4994"/>
    <x v="22"/>
    <s v="dead"/>
    <s v="Robinia neomexicana"/>
    <s v="Mod"/>
    <s v="FS"/>
    <s v="Unseeded"/>
    <n v="0"/>
    <s v="S"/>
  </r>
  <r>
    <x v="25"/>
    <x v="3"/>
    <s v="entire"/>
    <n v="0"/>
    <n v="17"/>
    <n v="17"/>
    <n v="4994"/>
    <x v="117"/>
    <s v="live"/>
    <s v="Senecio wootonii"/>
    <s v="Mod"/>
    <s v="FS"/>
    <s v="Unseeded"/>
    <n v="0.34040849018822589"/>
    <s v="F"/>
  </r>
  <r>
    <x v="25"/>
    <x v="3"/>
    <s v="entire"/>
    <n v="0"/>
    <n v="106"/>
    <n v="106"/>
    <n v="4994"/>
    <x v="114"/>
    <s v="live"/>
    <s v="Packera fendleri (was Senecio fendleri)"/>
    <s v="Mod"/>
    <s v="FS"/>
    <s v="Unseeded"/>
    <n v="2.1225470564677615"/>
    <s v="F"/>
  </r>
  <r>
    <x v="25"/>
    <x v="3"/>
    <s v="entire"/>
    <n v="0"/>
    <n v="5"/>
    <n v="5"/>
    <n v="4994"/>
    <x v="96"/>
    <s v="live"/>
    <s v="Apocynum cannabinum"/>
    <s v="Mod"/>
    <s v="FS"/>
    <s v="Unseeded"/>
    <n v="0.1001201441730076"/>
    <s v="F"/>
  </r>
  <r>
    <x v="25"/>
    <x v="3"/>
    <s v="entire"/>
    <n v="0"/>
    <n v="17"/>
    <n v="17"/>
    <n v="4994"/>
    <x v="96"/>
    <s v="dead"/>
    <s v="Apocynum cannabinum"/>
    <s v="Mod"/>
    <s v="FS"/>
    <s v="Unseeded"/>
    <n v="0.34040849018822589"/>
    <s v="F"/>
  </r>
  <r>
    <x v="25"/>
    <x v="3"/>
    <s v="entire"/>
    <n v="0"/>
    <n v="7"/>
    <n v="7"/>
    <n v="4994"/>
    <x v="8"/>
    <s v="dead"/>
    <s v="Bromus inermis"/>
    <s v="Mod"/>
    <s v="FS"/>
    <s v="Unseeded"/>
    <n v="0.14016820184221065"/>
    <s v="G"/>
  </r>
  <r>
    <x v="25"/>
    <x v="3"/>
    <s v="entire"/>
    <n v="0"/>
    <n v="12"/>
    <n v="12"/>
    <n v="4994"/>
    <x v="68"/>
    <s v="live"/>
    <s v="Rosa woodsii"/>
    <s v="Mod"/>
    <s v="FS"/>
    <s v="Unseeded"/>
    <n v="0.24028834601521826"/>
    <s v="T"/>
  </r>
  <r>
    <x v="25"/>
    <x v="3"/>
    <s v="entire"/>
    <n v="0"/>
    <n v="7"/>
    <n v="7"/>
    <n v="4994"/>
    <x v="71"/>
    <s v="live"/>
    <s v="Carex spp."/>
    <s v="Mod"/>
    <s v="FS"/>
    <s v="Unseeded"/>
    <n v="0.14016820184221065"/>
    <s v="G"/>
  </r>
  <r>
    <x v="25"/>
    <x v="5"/>
    <s v="entire"/>
    <n v="3590"/>
    <n v="27"/>
    <n v="3617"/>
    <n v="5010"/>
    <x v="3"/>
    <s v="live"/>
    <s v="Litter"/>
    <s v="Mod"/>
    <s v="FS"/>
    <s v="Unseeded"/>
    <n v="0.53892215568862278"/>
    <s v="L"/>
  </r>
  <r>
    <x v="25"/>
    <x v="5"/>
    <s v="entire"/>
    <n v="1032"/>
    <n v="0"/>
    <n v="1032"/>
    <n v="5010"/>
    <x v="34"/>
    <s v="live"/>
    <s v="combined soil,pumc,grav,rock"/>
    <s v="Mod"/>
    <s v="FS"/>
    <s v="Unseeded"/>
    <n v="0"/>
    <s v="F"/>
  </r>
  <r>
    <x v="25"/>
    <x v="5"/>
    <s v="entire"/>
    <n v="172"/>
    <n v="0"/>
    <n v="172"/>
    <n v="5010"/>
    <x v="54"/>
    <s v="live"/>
    <s v="Moss"/>
    <s v="Mod"/>
    <s v="FS"/>
    <s v="Unseeded"/>
    <n v="0"/>
    <s v="C"/>
  </r>
  <r>
    <x v="25"/>
    <x v="5"/>
    <s v="entire"/>
    <n v="117"/>
    <n v="32"/>
    <n v="149"/>
    <n v="5010"/>
    <x v="4"/>
    <s v="live"/>
    <s v="Dead wood"/>
    <s v="Mod"/>
    <s v="FS"/>
    <s v="Unseeded"/>
    <n v="0.63872255489021956"/>
    <s v="L"/>
  </r>
  <r>
    <x v="25"/>
    <x v="5"/>
    <s v="entire"/>
    <n v="39"/>
    <n v="2552"/>
    <n v="2591"/>
    <n v="5010"/>
    <x v="11"/>
    <s v="live"/>
    <s v="Quercus gambellii"/>
    <s v="Mod"/>
    <s v="FS"/>
    <s v="Unseeded"/>
    <n v="50.938123752495009"/>
    <s v="S"/>
  </r>
  <r>
    <x v="25"/>
    <x v="5"/>
    <s v="entire"/>
    <n v="29"/>
    <n v="337"/>
    <n v="366"/>
    <n v="5010"/>
    <x v="8"/>
    <s v="live"/>
    <s v="Bromus inermis"/>
    <s v="Mod"/>
    <s v="FS"/>
    <s v="Unseeded"/>
    <n v="6.7265469061876253"/>
    <s v="G"/>
  </r>
  <r>
    <x v="25"/>
    <x v="5"/>
    <s v="entire"/>
    <n v="11"/>
    <n v="3"/>
    <n v="14"/>
    <n v="5010"/>
    <x v="77"/>
    <s v="live"/>
    <s v="Taraxacum officinale"/>
    <s v="Mod"/>
    <s v="FS"/>
    <s v="Unseeded"/>
    <n v="5.9880239520958084E-2"/>
    <s v="F"/>
  </r>
  <r>
    <x v="25"/>
    <x v="5"/>
    <s v="entire"/>
    <n v="8"/>
    <n v="0"/>
    <n v="8"/>
    <n v="5010"/>
    <x v="47"/>
    <s v="live"/>
    <s v="Pumice soil"/>
    <s v="Mod"/>
    <s v="FS"/>
    <s v="Unseeded"/>
    <n v="0"/>
    <s v="B"/>
  </r>
  <r>
    <x v="25"/>
    <x v="5"/>
    <s v="entire"/>
    <n v="2"/>
    <n v="281"/>
    <n v="283"/>
    <n v="5010"/>
    <x v="71"/>
    <s v="live"/>
    <s v="Carex spp."/>
    <s v="Mod"/>
    <s v="FS"/>
    <s v="Unseeded"/>
    <n v="5.60878243512974"/>
    <s v="G"/>
  </r>
  <r>
    <x v="25"/>
    <x v="5"/>
    <s v="entire"/>
    <n v="2"/>
    <n v="16"/>
    <n v="18"/>
    <n v="5010"/>
    <x v="190"/>
    <s v="live"/>
    <s v="Apocynum androsaemifolium"/>
    <s v="Mod"/>
    <s v="FS"/>
    <s v="Unseeded"/>
    <n v="0.31936127744510978"/>
    <s v="F"/>
  </r>
  <r>
    <x v="25"/>
    <x v="5"/>
    <s v="entire"/>
    <n v="2"/>
    <n v="995"/>
    <n v="997"/>
    <n v="5010"/>
    <x v="22"/>
    <s v="live"/>
    <s v="Robinia neomexicana"/>
    <s v="Mod"/>
    <s v="FS"/>
    <s v="Unseeded"/>
    <n v="19.860279441117765"/>
    <s v="S"/>
  </r>
  <r>
    <x v="25"/>
    <x v="5"/>
    <s v="entire"/>
    <n v="2"/>
    <n v="217"/>
    <n v="219"/>
    <n v="5010"/>
    <x v="21"/>
    <s v="live"/>
    <s v="Ceanothus fendleri"/>
    <s v="Mod"/>
    <s v="FS"/>
    <s v="Unseeded"/>
    <n v="4.3313373253493017"/>
    <s v="U"/>
  </r>
  <r>
    <x v="25"/>
    <x v="5"/>
    <s v="entire"/>
    <n v="1"/>
    <n v="76"/>
    <n v="77"/>
    <n v="5010"/>
    <x v="22"/>
    <s v="dead"/>
    <s v="Robinia neomexicana"/>
    <s v="Mod"/>
    <s v="FS"/>
    <s v="Unseeded"/>
    <n v="1.5169660678642716"/>
    <s v="S"/>
  </r>
  <r>
    <x v="25"/>
    <x v="5"/>
    <s v="entire"/>
    <n v="1"/>
    <n v="0"/>
    <n v="1"/>
    <n v="5010"/>
    <x v="8"/>
    <s v="dead"/>
    <s v="Bromus inermis"/>
    <s v="Mod"/>
    <s v="FS"/>
    <s v="Unseeded"/>
    <n v="0"/>
    <s v="G"/>
  </r>
  <r>
    <x v="25"/>
    <x v="5"/>
    <s v="entire"/>
    <n v="1"/>
    <n v="0"/>
    <n v="1"/>
    <n v="5010"/>
    <x v="11"/>
    <s v="dead"/>
    <s v="Quercus gambellii"/>
    <s v="Mod"/>
    <s v="FS"/>
    <s v="Unseeded"/>
    <n v="0"/>
    <s v="S"/>
  </r>
  <r>
    <x v="25"/>
    <x v="5"/>
    <s v="entire"/>
    <n v="1"/>
    <n v="0"/>
    <n v="1"/>
    <n v="5010"/>
    <x v="42"/>
    <s v="live"/>
    <s v="Elymus elymoides"/>
    <s v="Mod"/>
    <s v="FS"/>
    <s v="Unseeded"/>
    <n v="0"/>
    <s v="G"/>
  </r>
  <r>
    <x v="25"/>
    <x v="5"/>
    <s v="entire"/>
    <n v="0"/>
    <n v="13"/>
    <n v="13"/>
    <n v="5010"/>
    <x v="21"/>
    <s v="dead"/>
    <s v="Ceanothus fendleri"/>
    <s v="Mod"/>
    <s v="FS"/>
    <s v="Unseeded"/>
    <n v="0.25948103792415173"/>
    <s v="U"/>
  </r>
  <r>
    <x v="25"/>
    <x v="5"/>
    <s v="entire"/>
    <n v="0"/>
    <n v="62"/>
    <n v="62"/>
    <n v="5010"/>
    <x v="68"/>
    <s v="live"/>
    <s v="Rosa woodsii"/>
    <s v="Mod"/>
    <s v="FS"/>
    <s v="Unseeded"/>
    <n v="1.2375249500998005"/>
    <s v="T"/>
  </r>
  <r>
    <x v="26"/>
    <x v="0"/>
    <s v="entire"/>
    <n v="2368"/>
    <n v="0"/>
    <n v="2368"/>
    <n v="5000"/>
    <x v="0"/>
    <s v="live"/>
    <s v="Gravel"/>
    <s v="Mod"/>
    <s v="FS"/>
    <s v="Unseeded"/>
    <n v="0"/>
    <s v="B"/>
  </r>
  <r>
    <x v="26"/>
    <x v="0"/>
    <s v="entire"/>
    <n v="2279"/>
    <n v="0"/>
    <n v="2279"/>
    <n v="5000"/>
    <x v="3"/>
    <s v="live"/>
    <s v="Litter"/>
    <s v="Mod"/>
    <s v="FS"/>
    <s v="Unseeded"/>
    <n v="0"/>
    <s v="L"/>
  </r>
  <r>
    <x v="26"/>
    <x v="0"/>
    <s v="entire"/>
    <n v="189"/>
    <n v="0"/>
    <n v="189"/>
    <n v="5000"/>
    <x v="54"/>
    <s v="live"/>
    <s v="Moss"/>
    <s v="Mod"/>
    <s v="FS"/>
    <s v="Unseeded"/>
    <n v="0"/>
    <s v="C"/>
  </r>
  <r>
    <x v="26"/>
    <x v="0"/>
    <s v="entire"/>
    <n v="100"/>
    <n v="17"/>
    <n v="117"/>
    <n v="5000"/>
    <x v="4"/>
    <s v="live"/>
    <s v="Dead wood"/>
    <s v="Mod"/>
    <s v="FS"/>
    <s v="Unseeded"/>
    <n v="0.33999999999999997"/>
    <s v="L"/>
  </r>
  <r>
    <x v="26"/>
    <x v="0"/>
    <s v="entire"/>
    <n v="36"/>
    <n v="0"/>
    <n v="36"/>
    <n v="5000"/>
    <x v="1"/>
    <s v="live"/>
    <s v="Soil"/>
    <s v="Mod"/>
    <s v="FS"/>
    <s v="Unseeded"/>
    <n v="0"/>
    <s v="B"/>
  </r>
  <r>
    <x v="26"/>
    <x v="0"/>
    <s v="entire"/>
    <n v="8"/>
    <n v="0"/>
    <n v="8"/>
    <n v="5000"/>
    <x v="2"/>
    <s v="dead"/>
    <s v="Pinus ponderosa"/>
    <s v="Mod"/>
    <s v="FS"/>
    <s v="Unseeded"/>
    <n v="0"/>
    <s v="T"/>
  </r>
  <r>
    <x v="26"/>
    <x v="0"/>
    <s v="entire"/>
    <n v="7"/>
    <n v="0"/>
    <n v="7"/>
    <n v="5000"/>
    <x v="86"/>
    <s v="live"/>
    <s v="Fungus"/>
    <s v="Mod"/>
    <s v="FS"/>
    <s v="Unseeded"/>
    <n v="0"/>
    <s v="M"/>
  </r>
  <r>
    <x v="26"/>
    <x v="0"/>
    <s v="entire"/>
    <n v="6"/>
    <n v="0"/>
    <n v="6"/>
    <n v="5000"/>
    <x v="9"/>
    <s v="live"/>
    <s v="Tree root, exposed, living"/>
    <s v="Mod"/>
    <s v="FS"/>
    <s v="Unseeded"/>
    <n v="0"/>
    <s v="T"/>
  </r>
  <r>
    <x v="26"/>
    <x v="0"/>
    <s v="entire"/>
    <n v="4"/>
    <n v="180"/>
    <n v="184"/>
    <n v="5000"/>
    <x v="21"/>
    <s v="live"/>
    <s v="Ceanothus fendleri"/>
    <s v="Mod"/>
    <s v="FS"/>
    <s v="Unseeded"/>
    <n v="3.5999999999999996"/>
    <s v="U"/>
  </r>
  <r>
    <x v="26"/>
    <x v="0"/>
    <s v="entire"/>
    <n v="2"/>
    <n v="11"/>
    <n v="13"/>
    <n v="5000"/>
    <x v="95"/>
    <s v="live"/>
    <s v="Erigeron speciosus"/>
    <s v="Mod"/>
    <s v="FS"/>
    <s v="Unseeded"/>
    <n v="0.22"/>
    <s v="F"/>
  </r>
  <r>
    <x v="26"/>
    <x v="0"/>
    <s v="entire"/>
    <n v="1"/>
    <n v="143"/>
    <n v="144"/>
    <n v="5000"/>
    <x v="13"/>
    <s v="live"/>
    <s v="Carex spp."/>
    <s v="Mod"/>
    <s v="FS"/>
    <s v="Unseeded"/>
    <n v="2.86"/>
    <s v="G"/>
  </r>
  <r>
    <x v="26"/>
    <x v="0"/>
    <s v="entire"/>
    <n v="0"/>
    <n v="53"/>
    <n v="53"/>
    <n v="5000"/>
    <x v="23"/>
    <s v="live"/>
    <s v="Conyza schiedeana"/>
    <s v="Mod"/>
    <s v="FS"/>
    <s v="Unseeded"/>
    <n v="1.06"/>
    <s v="F"/>
  </r>
  <r>
    <x v="26"/>
    <x v="0"/>
    <s v="entire"/>
    <n v="0"/>
    <n v="13"/>
    <n v="13"/>
    <n v="5000"/>
    <x v="20"/>
    <s v="live"/>
    <s v="Chenopodium graveolens"/>
    <s v="Mod"/>
    <s v="FS"/>
    <s v="Unseeded"/>
    <n v="0.26"/>
    <s v="F"/>
  </r>
  <r>
    <x v="26"/>
    <x v="0"/>
    <s v="entire"/>
    <n v="0"/>
    <n v="40"/>
    <n v="40"/>
    <n v="5000"/>
    <x v="24"/>
    <s v="live"/>
    <s v="Muhlenbergia wolfii"/>
    <s v="Mod"/>
    <s v="FS"/>
    <s v="Unseeded"/>
    <n v="0.8"/>
    <s v="G"/>
  </r>
  <r>
    <x v="26"/>
    <x v="0"/>
    <s v="entire"/>
    <n v="0"/>
    <n v="8"/>
    <n v="8"/>
    <n v="5000"/>
    <x v="14"/>
    <s v="live"/>
    <s v="Unidentified grass"/>
    <s v="Mod"/>
    <s v="FS"/>
    <s v="Unseeded"/>
    <n v="0.16"/>
    <s v="G"/>
  </r>
  <r>
    <x v="26"/>
    <x v="0"/>
    <s v="entire"/>
    <n v="0"/>
    <n v="11"/>
    <n v="11"/>
    <n v="5000"/>
    <x v="30"/>
    <s v="live"/>
    <s v="Conyza canadensis"/>
    <s v="Mod"/>
    <s v="FS"/>
    <s v="Unseeded"/>
    <n v="0.22"/>
    <s v="F"/>
  </r>
  <r>
    <x v="26"/>
    <x v="0"/>
    <s v="entire"/>
    <n v="0"/>
    <n v="21"/>
    <n v="21"/>
    <n v="5000"/>
    <x v="41"/>
    <s v="live"/>
    <s v="Unidentified forb"/>
    <s v="Mod"/>
    <s v="FS"/>
    <s v="Unseeded"/>
    <n v="0.42"/>
    <s v="F"/>
  </r>
  <r>
    <x v="26"/>
    <x v="0"/>
    <s v="entire"/>
    <n v="0"/>
    <n v="32"/>
    <n v="32"/>
    <n v="5000"/>
    <x v="182"/>
    <s v="live"/>
    <s v="Oxybaphus linearis"/>
    <s v="Mod"/>
    <s v="FS"/>
    <s v="Unseeded"/>
    <n v="0.64"/>
    <s v="F"/>
  </r>
  <r>
    <x v="26"/>
    <x v="0"/>
    <s v="entire"/>
    <n v="0"/>
    <n v="4"/>
    <n v="4"/>
    <n v="5000"/>
    <x v="64"/>
    <s v="live"/>
    <s v="Mushroom"/>
    <s v="Mod"/>
    <s v="FS"/>
    <s v="Unseeded"/>
    <n v="0.08"/>
    <s v="M"/>
  </r>
  <r>
    <x v="26"/>
    <x v="0"/>
    <s v="entire"/>
    <n v="0"/>
    <n v="7"/>
    <n v="7"/>
    <n v="5000"/>
    <x v="77"/>
    <s v="live"/>
    <s v="Taraxacum officinale"/>
    <s v="Mod"/>
    <s v="FS"/>
    <s v="Unseeded"/>
    <n v="0.13999999999999999"/>
    <s v="F"/>
  </r>
  <r>
    <x v="26"/>
    <x v="0"/>
    <s v="entire"/>
    <n v="0"/>
    <n v="44"/>
    <n v="44"/>
    <n v="5000"/>
    <x v="191"/>
    <s v="live"/>
    <s v="Epilobium angustifolium"/>
    <s v="Mod"/>
    <s v="FS"/>
    <s v="Unseeded"/>
    <n v="0.88"/>
    <s v="F"/>
  </r>
  <r>
    <x v="26"/>
    <x v="0"/>
    <s v="entire"/>
    <n v="0"/>
    <n v="142"/>
    <n v="142"/>
    <n v="5000"/>
    <x v="44"/>
    <s v="live"/>
    <s v="Bahia dissecta"/>
    <s v="Mod"/>
    <s v="FS"/>
    <s v="Unseeded"/>
    <n v="2.8400000000000003"/>
    <s v="F"/>
  </r>
  <r>
    <x v="26"/>
    <x v="0"/>
    <s v="entire"/>
    <n v="0"/>
    <n v="106"/>
    <n v="106"/>
    <n v="5000"/>
    <x v="11"/>
    <s v="live"/>
    <s v="Quercus gambellii"/>
    <s v="Mod"/>
    <s v="FS"/>
    <s v="Unseeded"/>
    <n v="2.12"/>
    <s v="S"/>
  </r>
  <r>
    <x v="26"/>
    <x v="1"/>
    <s v="entire"/>
    <n v="2984"/>
    <n v="0"/>
    <n v="2984"/>
    <n v="5000"/>
    <x v="0"/>
    <s v="live"/>
    <s v="Gravel"/>
    <s v="Mod"/>
    <s v="FS"/>
    <s v="Unseeded"/>
    <n v="0"/>
    <s v="B"/>
  </r>
  <r>
    <x v="26"/>
    <x v="1"/>
    <s v="entire"/>
    <n v="1562"/>
    <n v="0"/>
    <n v="1562"/>
    <n v="5000"/>
    <x v="3"/>
    <s v="live"/>
    <s v="Litter"/>
    <s v="Mod"/>
    <s v="FS"/>
    <s v="Unseeded"/>
    <n v="0"/>
    <s v="L"/>
  </r>
  <r>
    <x v="26"/>
    <x v="1"/>
    <s v="entire"/>
    <n v="111"/>
    <n v="1130"/>
    <n v="1241"/>
    <n v="5000"/>
    <x v="30"/>
    <s v="live"/>
    <s v="Conyza canadensis"/>
    <s v="Mod"/>
    <s v="FS"/>
    <s v="Unseeded"/>
    <n v="22.6"/>
    <s v="F"/>
  </r>
  <r>
    <x v="26"/>
    <x v="1"/>
    <s v="entire"/>
    <n v="100"/>
    <n v="0"/>
    <n v="100"/>
    <n v="5000"/>
    <x v="54"/>
    <s v="live"/>
    <s v="Moss"/>
    <s v="Mod"/>
    <s v="FS"/>
    <s v="Unseeded"/>
    <n v="0"/>
    <s v="C"/>
  </r>
  <r>
    <x v="26"/>
    <x v="1"/>
    <s v="entire"/>
    <n v="89"/>
    <n v="30"/>
    <n v="119"/>
    <n v="5000"/>
    <x v="4"/>
    <s v="live"/>
    <s v="Dead wood"/>
    <s v="Mod"/>
    <s v="FS"/>
    <s v="Unseeded"/>
    <n v="0.6"/>
    <s v="L"/>
  </r>
  <r>
    <x v="26"/>
    <x v="1"/>
    <s v="entire"/>
    <n v="77"/>
    <n v="0"/>
    <n v="77"/>
    <n v="5000"/>
    <x v="1"/>
    <s v="live"/>
    <s v="Soil"/>
    <s v="Mod"/>
    <s v="FS"/>
    <s v="Unseeded"/>
    <n v="0"/>
    <s v="B"/>
  </r>
  <r>
    <x v="26"/>
    <x v="1"/>
    <s v="entire"/>
    <n v="15"/>
    <n v="173"/>
    <n v="188"/>
    <n v="5000"/>
    <x v="103"/>
    <s v="live"/>
    <s v="Senecio fendleri"/>
    <s v="Mod"/>
    <s v="FS"/>
    <s v="Unseeded"/>
    <n v="3.46"/>
    <s v="F"/>
  </r>
  <r>
    <x v="26"/>
    <x v="1"/>
    <s v="entire"/>
    <n v="15"/>
    <n v="0"/>
    <n v="15"/>
    <n v="5000"/>
    <x v="6"/>
    <s v="live"/>
    <s v="Rock"/>
    <s v="Mod"/>
    <s v="FS"/>
    <s v="Unseeded"/>
    <n v="0"/>
    <s v="B"/>
  </r>
  <r>
    <x v="26"/>
    <x v="1"/>
    <s v="entire"/>
    <n v="15"/>
    <n v="0"/>
    <n v="15"/>
    <n v="5000"/>
    <x v="9"/>
    <s v="live"/>
    <s v="Tree root, exposed, living"/>
    <s v="Mod"/>
    <s v="FS"/>
    <s v="Unseeded"/>
    <n v="0"/>
    <s v="T"/>
  </r>
  <r>
    <x v="26"/>
    <x v="1"/>
    <s v="entire"/>
    <n v="10"/>
    <n v="465"/>
    <n v="475"/>
    <n v="5000"/>
    <x v="21"/>
    <s v="live"/>
    <s v="Ceanothus fendleri"/>
    <s v="Mod"/>
    <s v="FS"/>
    <s v="Unseeded"/>
    <n v="9.3000000000000007"/>
    <s v="U"/>
  </r>
  <r>
    <x v="26"/>
    <x v="1"/>
    <s v="entire"/>
    <n v="7"/>
    <n v="140"/>
    <n v="147"/>
    <n v="5000"/>
    <x v="11"/>
    <s v="live"/>
    <s v="Quercus gambellii"/>
    <s v="Mod"/>
    <s v="FS"/>
    <s v="Unseeded"/>
    <n v="2.8000000000000003"/>
    <s v="S"/>
  </r>
  <r>
    <x v="26"/>
    <x v="1"/>
    <s v="entire"/>
    <n v="6"/>
    <n v="316"/>
    <n v="322"/>
    <n v="5000"/>
    <x v="13"/>
    <s v="live"/>
    <s v="Carex spp."/>
    <s v="Mod"/>
    <s v="FS"/>
    <s v="Unseeded"/>
    <n v="6.32"/>
    <s v="G"/>
  </r>
  <r>
    <x v="26"/>
    <x v="1"/>
    <s v="entire"/>
    <n v="5"/>
    <n v="253"/>
    <n v="258"/>
    <n v="5000"/>
    <x v="20"/>
    <s v="live"/>
    <s v="Chenopodium graveolens"/>
    <s v="Mod"/>
    <s v="FS"/>
    <s v="Unseeded"/>
    <n v="5.0599999999999996"/>
    <s v="F"/>
  </r>
  <r>
    <x v="26"/>
    <x v="1"/>
    <s v="entire"/>
    <n v="3"/>
    <n v="47"/>
    <n v="50"/>
    <n v="5000"/>
    <x v="77"/>
    <s v="live"/>
    <s v="Taraxacum officinale"/>
    <s v="Mod"/>
    <s v="FS"/>
    <s v="Unseeded"/>
    <n v="0.94000000000000006"/>
    <s v="F"/>
  </r>
  <r>
    <x v="26"/>
    <x v="1"/>
    <s v="entire"/>
    <n v="1"/>
    <n v="16"/>
    <n v="17"/>
    <n v="5000"/>
    <x v="7"/>
    <s v="live"/>
    <s v="Lolium multiflorum"/>
    <s v="Mod"/>
    <s v="FS"/>
    <s v="Unseeded"/>
    <n v="0.32"/>
    <s v="G"/>
  </r>
  <r>
    <x v="26"/>
    <x v="1"/>
    <s v="entire"/>
    <n v="0"/>
    <n v="17"/>
    <n v="17"/>
    <n v="5000"/>
    <x v="12"/>
    <s v="live"/>
    <s v="Muhlenbergia montana"/>
    <s v="Mod"/>
    <s v="FS"/>
    <s v="Unseeded"/>
    <n v="0.33999999999999997"/>
    <s v="G"/>
  </r>
  <r>
    <x v="26"/>
    <x v="1"/>
    <s v="entire"/>
    <n v="0"/>
    <n v="2"/>
    <n v="2"/>
    <n v="5000"/>
    <x v="117"/>
    <s v="live"/>
    <s v="Senecio wootonii"/>
    <s v="Mod"/>
    <s v="FS"/>
    <s v="Unseeded"/>
    <n v="0.04"/>
    <s v="F"/>
  </r>
  <r>
    <x v="26"/>
    <x v="1"/>
    <s v="entire"/>
    <n v="0"/>
    <n v="42"/>
    <n v="42"/>
    <n v="5000"/>
    <x v="31"/>
    <s v="live"/>
    <s v="Lactuca serriola"/>
    <s v="Mod"/>
    <s v="FS"/>
    <s v="Unseeded"/>
    <n v="0.84"/>
    <s v="F"/>
  </r>
  <r>
    <x v="26"/>
    <x v="1"/>
    <s v="entire"/>
    <n v="0"/>
    <n v="21"/>
    <n v="21"/>
    <n v="5000"/>
    <x v="18"/>
    <s v="live"/>
    <s v="Cirsium spp."/>
    <s v="Mod"/>
    <s v="FS"/>
    <s v="Unseeded"/>
    <n v="0.42"/>
    <s v="F"/>
  </r>
  <r>
    <x v="26"/>
    <x v="1"/>
    <s v="entire"/>
    <n v="0"/>
    <n v="10"/>
    <n v="10"/>
    <n v="5000"/>
    <x v="18"/>
    <s v="dead"/>
    <s v="Cirsium spp."/>
    <s v="Mod"/>
    <s v="FS"/>
    <s v="Unseeded"/>
    <n v="0.2"/>
    <s v="F"/>
  </r>
  <r>
    <x v="26"/>
    <x v="1"/>
    <s v="entire"/>
    <n v="0"/>
    <n v="17"/>
    <n v="17"/>
    <n v="5000"/>
    <x v="5"/>
    <s v="live"/>
    <s v="bromus carinatus"/>
    <s v="Mod"/>
    <s v="FS"/>
    <s v="Unseeded"/>
    <n v="0.33999999999999997"/>
    <s v="G"/>
  </r>
  <r>
    <x v="26"/>
    <x v="1"/>
    <s v="entire"/>
    <n v="0"/>
    <n v="35"/>
    <n v="35"/>
    <n v="5000"/>
    <x v="182"/>
    <s v="live"/>
    <s v="Oxybaphus linearis"/>
    <s v="Mod"/>
    <s v="FS"/>
    <s v="Unseeded"/>
    <n v="0.70000000000000007"/>
    <s v="F"/>
  </r>
  <r>
    <x v="26"/>
    <x v="1"/>
    <s v="entire"/>
    <n v="0"/>
    <n v="38"/>
    <n v="38"/>
    <n v="5000"/>
    <x v="191"/>
    <s v="live"/>
    <s v="Epilobium angustifolium"/>
    <s v="Mod"/>
    <s v="FS"/>
    <s v="Unseeded"/>
    <n v="0.76"/>
    <s v="F"/>
  </r>
  <r>
    <x v="26"/>
    <x v="1"/>
    <s v="entire"/>
    <n v="0"/>
    <n v="1"/>
    <n v="1"/>
    <n v="5000"/>
    <x v="95"/>
    <s v="live"/>
    <s v="Erigeron speciosus"/>
    <s v="Mod"/>
    <s v="FS"/>
    <s v="Unseeded"/>
    <n v="0.02"/>
    <s v="F"/>
  </r>
  <r>
    <x v="26"/>
    <x v="1"/>
    <s v="entire"/>
    <n v="0"/>
    <n v="4"/>
    <n v="4"/>
    <n v="5000"/>
    <x v="19"/>
    <s v="live"/>
    <s v="Lithospermum multiflorum"/>
    <s v="Mod"/>
    <s v="FS"/>
    <s v="Unseeded"/>
    <n v="0.08"/>
    <s v="F"/>
  </r>
  <r>
    <x v="26"/>
    <x v="1"/>
    <s v="entire"/>
    <n v="0"/>
    <n v="3"/>
    <n v="3"/>
    <n v="5000"/>
    <x v="192"/>
    <s v="live"/>
    <s v="Cercocarpus montanus"/>
    <s v="Mod"/>
    <s v="FS"/>
    <s v="Unseeded"/>
    <n v="0.06"/>
    <s v="S"/>
  </r>
  <r>
    <x v="26"/>
    <x v="1"/>
    <s v="entire"/>
    <n v="0"/>
    <n v="4"/>
    <n v="4"/>
    <n v="5000"/>
    <x v="11"/>
    <s v="dead"/>
    <s v="Quercus gambellii"/>
    <s v="Mod"/>
    <s v="FS"/>
    <s v="Unseeded"/>
    <n v="0.08"/>
    <s v="S"/>
  </r>
  <r>
    <x v="26"/>
    <x v="1"/>
    <s v="entire"/>
    <n v="0"/>
    <n v="2"/>
    <n v="2"/>
    <n v="5000"/>
    <x v="86"/>
    <s v="live"/>
    <s v="Fungus"/>
    <s v="Mod"/>
    <s v="FS"/>
    <s v="Unseeded"/>
    <n v="0.04"/>
    <s v="M"/>
  </r>
  <r>
    <x v="26"/>
    <x v="1"/>
    <s v="entire"/>
    <n v="0"/>
    <n v="1"/>
    <n v="1"/>
    <n v="5000"/>
    <x v="7"/>
    <s v="dead"/>
    <s v="Lolium multiflorum"/>
    <s v="Mod"/>
    <s v="FS"/>
    <s v="Unseeded"/>
    <n v="0.02"/>
    <s v="G"/>
  </r>
  <r>
    <x v="26"/>
    <x v="1"/>
    <s v="entire"/>
    <n v="0"/>
    <n v="6"/>
    <n v="6"/>
    <n v="5000"/>
    <x v="32"/>
    <s v="live"/>
    <s v="Verbascum thapsus"/>
    <s v="Mod"/>
    <s v="FS"/>
    <s v="Unseeded"/>
    <n v="0.12"/>
    <s v="F"/>
  </r>
  <r>
    <x v="26"/>
    <x v="2"/>
    <s v="entire"/>
    <n v="2985"/>
    <n v="0"/>
    <n v="2985"/>
    <n v="5005"/>
    <x v="3"/>
    <s v="live"/>
    <s v="Litter"/>
    <s v="Mod"/>
    <s v="FS"/>
    <s v="Unseeded"/>
    <n v="0"/>
    <s v="L"/>
  </r>
  <r>
    <x v="26"/>
    <x v="2"/>
    <s v="entire"/>
    <n v="1065"/>
    <n v="0"/>
    <n v="1065"/>
    <n v="5005"/>
    <x v="34"/>
    <s v="live"/>
    <s v="combined soil,cryp,pumc,grav,rock"/>
    <s v="Mod"/>
    <s v="FS"/>
    <s v="Unseeded"/>
    <n v="0"/>
    <s v="B"/>
  </r>
  <r>
    <x v="26"/>
    <x v="2"/>
    <s v="entire"/>
    <n v="695"/>
    <n v="27"/>
    <n v="722"/>
    <n v="5005"/>
    <x v="4"/>
    <s v="live"/>
    <s v="Dead wood"/>
    <s v="Mod"/>
    <s v="FS"/>
    <s v="Unseeded"/>
    <n v="0.53946053946053951"/>
    <s v="L"/>
  </r>
  <r>
    <x v="26"/>
    <x v="2"/>
    <s v="entire"/>
    <n v="96"/>
    <n v="1438"/>
    <n v="1534"/>
    <n v="5005"/>
    <x v="21"/>
    <s v="live"/>
    <s v="Ceanothus fendleri"/>
    <s v="Mod"/>
    <s v="FS"/>
    <s v="Unseeded"/>
    <n v="28.731268731268734"/>
    <s v="U"/>
  </r>
  <r>
    <x v="26"/>
    <x v="2"/>
    <s v="entire"/>
    <n v="32"/>
    <n v="256"/>
    <n v="288"/>
    <n v="5005"/>
    <x v="42"/>
    <s v="live"/>
    <s v="Elymus elymoides"/>
    <s v="Mod"/>
    <s v="FS"/>
    <s v="Unseeded"/>
    <n v="5.1148851148851149"/>
    <s v="G"/>
  </r>
  <r>
    <x v="26"/>
    <x v="2"/>
    <s v="entire"/>
    <n v="27"/>
    <n v="191"/>
    <n v="218"/>
    <n v="5005"/>
    <x v="114"/>
    <s v="live"/>
    <s v="Packera fendleri"/>
    <s v="Mod"/>
    <s v="FS"/>
    <s v="Unseeded"/>
    <n v="3.8161838161838166"/>
    <s v="F"/>
  </r>
  <r>
    <x v="26"/>
    <x v="2"/>
    <s v="entire"/>
    <n v="18"/>
    <n v="238"/>
    <n v="256"/>
    <n v="5005"/>
    <x v="35"/>
    <s v="live"/>
    <s v="Carex spp."/>
    <s v="Mod"/>
    <s v="FS"/>
    <s v="Unseeded"/>
    <n v="4.755244755244755"/>
    <s v="G"/>
  </r>
  <r>
    <x v="26"/>
    <x v="2"/>
    <s v="entire"/>
    <n v="17"/>
    <n v="23"/>
    <n v="40"/>
    <n v="5005"/>
    <x v="8"/>
    <s v="live"/>
    <s v="Bromus inermis"/>
    <s v="Mod"/>
    <s v="FS"/>
    <s v="Unseeded"/>
    <n v="0.45954045954045952"/>
    <s v="G"/>
  </r>
  <r>
    <x v="26"/>
    <x v="2"/>
    <s v="entire"/>
    <n v="14"/>
    <n v="831"/>
    <n v="845"/>
    <n v="5005"/>
    <x v="57"/>
    <s v="live"/>
    <s v="Viguiera multiflora"/>
    <s v="Mod"/>
    <s v="FS"/>
    <s v="Unseeded"/>
    <n v="16.603396603396604"/>
    <s v="F"/>
  </r>
  <r>
    <x v="26"/>
    <x v="2"/>
    <s v="entire"/>
    <n v="10"/>
    <n v="325"/>
    <n v="335"/>
    <n v="5005"/>
    <x v="11"/>
    <s v="live"/>
    <s v="Quercus gambellii"/>
    <s v="Mod"/>
    <s v="FS"/>
    <s v="Unseeded"/>
    <n v="6.4935064935064926"/>
    <s v="S"/>
  </r>
  <r>
    <x v="26"/>
    <x v="2"/>
    <s v="entire"/>
    <n v="9"/>
    <n v="248"/>
    <n v="257"/>
    <n v="5005"/>
    <x v="68"/>
    <s v="live"/>
    <s v="Rosa woodsii"/>
    <s v="Mod"/>
    <s v="FS"/>
    <s v="Unseeded"/>
    <n v="4.9550449550449551"/>
    <s v="T"/>
  </r>
  <r>
    <x v="26"/>
    <x v="2"/>
    <s v="entire"/>
    <n v="7"/>
    <n v="53"/>
    <n v="60"/>
    <n v="5005"/>
    <x v="21"/>
    <s v="dead"/>
    <s v="Ceanothus fendleri"/>
    <s v="Mod"/>
    <s v="FS"/>
    <s v="Unseeded"/>
    <n v="1.0589410589410591"/>
    <s v="U"/>
  </r>
  <r>
    <x v="26"/>
    <x v="2"/>
    <s v="entire"/>
    <n v="6"/>
    <n v="649"/>
    <n v="655"/>
    <n v="5005"/>
    <x v="22"/>
    <s v="live"/>
    <s v="Robinia neomexicana"/>
    <s v="Mod"/>
    <s v="FS"/>
    <s v="Unseeded"/>
    <n v="12.967032967032969"/>
    <s v="S"/>
  </r>
  <r>
    <x v="26"/>
    <x v="2"/>
    <s v="entire"/>
    <n v="5"/>
    <n v="19"/>
    <n v="24"/>
    <n v="5005"/>
    <x v="82"/>
    <s v="live"/>
    <s v="Tragopogon dubius"/>
    <s v="Mod"/>
    <s v="FS"/>
    <s v="Unseeded"/>
    <n v="0.37962037962037964"/>
    <s v="F"/>
  </r>
  <r>
    <x v="26"/>
    <x v="2"/>
    <s v="entire"/>
    <n v="5"/>
    <n v="14"/>
    <n v="19"/>
    <n v="5005"/>
    <x v="93"/>
    <s v="live"/>
    <s v="Allium cernuum"/>
    <s v="Mod"/>
    <s v="FS"/>
    <s v="Unseeded"/>
    <n v="0.27972027972027974"/>
    <s v="F"/>
  </r>
  <r>
    <x v="26"/>
    <x v="2"/>
    <s v="entire"/>
    <n v="3"/>
    <n v="13"/>
    <n v="16"/>
    <n v="5005"/>
    <x v="39"/>
    <s v="live"/>
    <s v="Geranium species"/>
    <s v="Mod"/>
    <s v="FS"/>
    <s v="Unseeded"/>
    <n v="0.25974025974025972"/>
    <s v="F"/>
  </r>
  <r>
    <x v="26"/>
    <x v="2"/>
    <s v="entire"/>
    <n v="3"/>
    <n v="10"/>
    <n v="13"/>
    <n v="5005"/>
    <x v="57"/>
    <s v="dead"/>
    <s v="Viguiera multiflora"/>
    <s v="Mod"/>
    <s v="FS"/>
    <s v="Unseeded"/>
    <n v="0.19980019980019981"/>
    <s v="F"/>
  </r>
  <r>
    <x v="26"/>
    <x v="2"/>
    <s v="entire"/>
    <n v="3"/>
    <n v="17"/>
    <n v="20"/>
    <n v="5005"/>
    <x v="73"/>
    <s v="live"/>
    <s v="Bromus tectorum"/>
    <s v="Mod"/>
    <s v="FS"/>
    <s v="Unseeded"/>
    <n v="0.33966033966033965"/>
    <s v="G"/>
  </r>
  <r>
    <x v="26"/>
    <x v="2"/>
    <s v="entire"/>
    <n v="3"/>
    <n v="59"/>
    <n v="62"/>
    <n v="5005"/>
    <x v="131"/>
    <s v="live"/>
    <s v="Erigeron divergens"/>
    <s v="Mod"/>
    <s v="FS"/>
    <s v="Unseeded"/>
    <n v="1.1788211788211789"/>
    <s v="F"/>
  </r>
  <r>
    <x v="26"/>
    <x v="2"/>
    <s v="entire"/>
    <n v="2"/>
    <n v="29"/>
    <n v="31"/>
    <n v="5005"/>
    <x v="38"/>
    <s v="live"/>
    <s v="Cirsium sp."/>
    <s v="Mod"/>
    <s v="FS"/>
    <s v="Unseeded"/>
    <n v="0.57942057942057945"/>
    <s v="F"/>
  </r>
  <r>
    <x v="26"/>
    <x v="2"/>
    <s v="entire"/>
    <n v="0"/>
    <n v="123"/>
    <n v="123"/>
    <n v="5005"/>
    <x v="12"/>
    <s v="live"/>
    <s v="Muhlenbergia montana"/>
    <s v="Mod"/>
    <s v="FS"/>
    <s v="Unseeded"/>
    <n v="2.4575424575424574"/>
    <s v="G"/>
  </r>
  <r>
    <x v="26"/>
    <x v="2"/>
    <s v="entire"/>
    <n v="0"/>
    <n v="89"/>
    <n v="89"/>
    <n v="5005"/>
    <x v="102"/>
    <s v="live"/>
    <s v="Koeleria cristata"/>
    <s v="Mod"/>
    <s v="FS"/>
    <s v="Unseeded"/>
    <n v="1.7782217782217784"/>
    <s v="G"/>
  </r>
  <r>
    <x v="26"/>
    <x v="2"/>
    <s v="entire"/>
    <n v="0"/>
    <n v="6"/>
    <n v="6"/>
    <n v="5005"/>
    <x v="45"/>
    <s v="live"/>
    <s v="Artemisia ludoviciana"/>
    <s v="Mod"/>
    <s v="FS"/>
    <s v="Unseeded"/>
    <n v="0.11988011988011987"/>
    <s v="F"/>
  </r>
  <r>
    <x v="26"/>
    <x v="2"/>
    <s v="entire"/>
    <n v="0"/>
    <n v="34"/>
    <n v="34"/>
    <n v="5005"/>
    <x v="44"/>
    <s v="live"/>
    <s v="Bahia dissecta"/>
    <s v="Mod"/>
    <s v="FS"/>
    <s v="Unseeded"/>
    <n v="0.6793206793206793"/>
    <s v="F"/>
  </r>
  <r>
    <x v="26"/>
    <x v="2"/>
    <s v="entire"/>
    <n v="0"/>
    <n v="33"/>
    <n v="33"/>
    <n v="5005"/>
    <x v="32"/>
    <s v="dead"/>
    <s v="Verbascum thapsus"/>
    <s v="Mod"/>
    <s v="FS"/>
    <s v="Unseeded"/>
    <n v="0.65934065934065933"/>
    <s v="F"/>
  </r>
  <r>
    <x v="26"/>
    <x v="2"/>
    <s v="entire"/>
    <n v="0"/>
    <n v="63"/>
    <n v="63"/>
    <n v="5005"/>
    <x v="10"/>
    <s v="live"/>
    <s v="Elymus trachycaulum"/>
    <s v="Mod"/>
    <s v="FS"/>
    <s v="Unseeded"/>
    <n v="1.2587412587412588"/>
    <s v="G"/>
  </r>
  <r>
    <x v="26"/>
    <x v="2"/>
    <s v="entire"/>
    <n v="0"/>
    <n v="22"/>
    <n v="22"/>
    <n v="5005"/>
    <x v="112"/>
    <s v="live"/>
    <s v="Fragaria americana"/>
    <s v="Mod"/>
    <s v="FS"/>
    <s v="Unseeded"/>
    <n v="0.43956043956043955"/>
    <s v="F"/>
  </r>
  <r>
    <x v="26"/>
    <x v="2"/>
    <s v="entire"/>
    <n v="0"/>
    <n v="15"/>
    <n v="15"/>
    <n v="5005"/>
    <x v="114"/>
    <s v="dead"/>
    <s v="Packera fendleri"/>
    <s v="Mod"/>
    <s v="FS"/>
    <s v="Unseeded"/>
    <n v="0.29970029970029971"/>
    <s v="F"/>
  </r>
  <r>
    <x v="26"/>
    <x v="2"/>
    <s v="entire"/>
    <n v="0"/>
    <n v="20"/>
    <n v="20"/>
    <n v="5005"/>
    <x v="73"/>
    <s v="dead"/>
    <s v="Bromus tectorum"/>
    <s v="Mod"/>
    <s v="FS"/>
    <s v="Unseeded"/>
    <n v="0.39960039960039961"/>
    <s v="G"/>
  </r>
  <r>
    <x v="26"/>
    <x v="2"/>
    <s v="entire"/>
    <n v="0"/>
    <n v="100"/>
    <n v="100"/>
    <n v="5005"/>
    <x v="88"/>
    <s v="live"/>
    <s v="Festuca arizonica"/>
    <s v="Mod"/>
    <s v="FS"/>
    <s v="Unseeded"/>
    <n v="1.9980019980019981"/>
    <s v="G"/>
  </r>
  <r>
    <x v="26"/>
    <x v="2"/>
    <s v="entire"/>
    <n v="0"/>
    <n v="31"/>
    <n v="31"/>
    <n v="5005"/>
    <x v="19"/>
    <s v="live"/>
    <s v="Lithospermum multiflorum"/>
    <s v="Mod"/>
    <s v="FS"/>
    <s v="Unseeded"/>
    <n v="0.61938061938061939"/>
    <s v="F"/>
  </r>
  <r>
    <x v="26"/>
    <x v="2"/>
    <s v="entire"/>
    <n v="0"/>
    <n v="9"/>
    <n v="9"/>
    <n v="5005"/>
    <x v="33"/>
    <s v="live"/>
    <s v="Ipomopsis aggregata"/>
    <s v="Mod"/>
    <s v="FS"/>
    <s v="Unseeded"/>
    <n v="0.17982017982017981"/>
    <s v="F"/>
  </r>
  <r>
    <x v="26"/>
    <x v="2"/>
    <s v="entire"/>
    <n v="0"/>
    <n v="11"/>
    <n v="11"/>
    <n v="5005"/>
    <x v="92"/>
    <s v="live"/>
    <s v="Erigeron flagellaris"/>
    <s v="Mod"/>
    <s v="FS"/>
    <s v="Unseeded"/>
    <n v="0.21978021978021978"/>
    <s v="F"/>
  </r>
  <r>
    <x v="26"/>
    <x v="2"/>
    <s v="entire"/>
    <n v="0"/>
    <n v="12"/>
    <n v="12"/>
    <n v="5005"/>
    <x v="150"/>
    <s v="live"/>
    <s v="Pseudocymopterus montanus"/>
    <s v="Mod"/>
    <s v="FS"/>
    <s v="Unseeded"/>
    <n v="0.23976023976023975"/>
    <s v="F"/>
  </r>
  <r>
    <x v="26"/>
    <x v="2"/>
    <s v="entire"/>
    <n v="0"/>
    <n v="28"/>
    <n v="28"/>
    <n v="5005"/>
    <x v="32"/>
    <s v="live"/>
    <s v="Verbascum thapsus"/>
    <s v="Mod"/>
    <s v="FS"/>
    <s v="Unseeded"/>
    <n v="0.55944055944055948"/>
    <s v="F"/>
  </r>
  <r>
    <x v="26"/>
    <x v="3"/>
    <s v="entire"/>
    <n v="3984"/>
    <n v="0"/>
    <n v="3984"/>
    <n v="5000"/>
    <x v="47"/>
    <s v="live"/>
    <s v="Pumice soil"/>
    <s v="Mod"/>
    <s v="FS"/>
    <s v="Unseeded"/>
    <n v="0"/>
    <s v="B"/>
  </r>
  <r>
    <x v="26"/>
    <x v="3"/>
    <s v="entire"/>
    <n v="455"/>
    <n v="4"/>
    <n v="459"/>
    <n v="5000"/>
    <x v="3"/>
    <s v="live"/>
    <s v="Litter"/>
    <s v="Mod"/>
    <s v="FS"/>
    <s v="Unseeded"/>
    <n v="0.08"/>
    <s v="L"/>
  </r>
  <r>
    <x v="26"/>
    <x v="3"/>
    <s v="entire"/>
    <n v="342"/>
    <n v="0"/>
    <n v="342"/>
    <n v="5000"/>
    <x v="34"/>
    <s v="live"/>
    <s v="combined soil,pumc,grav,rock"/>
    <s v="Mod"/>
    <s v="FS"/>
    <s v="Unseeded"/>
    <n v="0"/>
    <s v="F"/>
  </r>
  <r>
    <x v="26"/>
    <x v="3"/>
    <s v="entire"/>
    <n v="147"/>
    <n v="426"/>
    <n v="573"/>
    <n v="5000"/>
    <x v="22"/>
    <s v="live"/>
    <s v="Robinia neomexicana"/>
    <s v="Mod"/>
    <s v="FS"/>
    <s v="Unseeded"/>
    <n v="8.52"/>
    <s v="S"/>
  </r>
  <r>
    <x v="26"/>
    <x v="3"/>
    <s v="entire"/>
    <n v="30"/>
    <n v="0"/>
    <n v="30"/>
    <n v="5000"/>
    <x v="4"/>
    <s v="live"/>
    <s v="Dead wood"/>
    <s v="Mod"/>
    <s v="FS"/>
    <s v="Unseeded"/>
    <n v="0"/>
    <s v="L"/>
  </r>
  <r>
    <x v="26"/>
    <x v="3"/>
    <s v="entire"/>
    <n v="22"/>
    <n v="262"/>
    <n v="284"/>
    <n v="5000"/>
    <x v="21"/>
    <s v="live"/>
    <s v="Ceanothus fendleri"/>
    <s v="Mod"/>
    <s v="FS"/>
    <s v="Unseeded"/>
    <n v="5.24"/>
    <s v="U"/>
  </r>
  <r>
    <x v="26"/>
    <x v="3"/>
    <s v="entire"/>
    <n v="11"/>
    <n v="201"/>
    <n v="212"/>
    <n v="5000"/>
    <x v="11"/>
    <s v="live"/>
    <s v="Quercus gambellii"/>
    <s v="Mod"/>
    <s v="FS"/>
    <s v="Unseeded"/>
    <n v="4.0199999999999996"/>
    <s v="S"/>
  </r>
  <r>
    <x v="26"/>
    <x v="3"/>
    <s v="entire"/>
    <n v="4"/>
    <n v="0"/>
    <n v="4"/>
    <n v="5000"/>
    <x v="11"/>
    <s v="dead"/>
    <s v="Quercus gambellii"/>
    <s v="Mod"/>
    <s v="FS"/>
    <s v="Unseeded"/>
    <n v="0"/>
    <s v="S"/>
  </r>
  <r>
    <x v="26"/>
    <x v="3"/>
    <s v="entire"/>
    <n v="2"/>
    <n v="11"/>
    <n v="13"/>
    <n v="5000"/>
    <x v="41"/>
    <s v="dead"/>
    <s v="Unidentified forb"/>
    <s v="Mod"/>
    <s v="FS"/>
    <s v="Unseeded"/>
    <n v="0.22"/>
    <s v="F"/>
  </r>
  <r>
    <x v="26"/>
    <x v="3"/>
    <s v="entire"/>
    <n v="1"/>
    <n v="85"/>
    <n v="86"/>
    <n v="5000"/>
    <x v="68"/>
    <s v="live"/>
    <s v="Rosa woodsii"/>
    <s v="Mod"/>
    <s v="FS"/>
    <s v="Unseeded"/>
    <n v="1.7000000000000002"/>
    <s v="T"/>
  </r>
  <r>
    <x v="26"/>
    <x v="3"/>
    <s v="entire"/>
    <n v="1"/>
    <n v="67"/>
    <n v="68"/>
    <n v="5000"/>
    <x v="44"/>
    <s v="dead"/>
    <s v="Bahia dissecta"/>
    <s v="Mod"/>
    <s v="FS"/>
    <s v="Unseeded"/>
    <n v="1.34"/>
    <s v="F"/>
  </r>
  <r>
    <x v="26"/>
    <x v="3"/>
    <s v="entire"/>
    <n v="1"/>
    <n v="11"/>
    <n v="12"/>
    <n v="5000"/>
    <x v="44"/>
    <s v="live"/>
    <s v="Bahia dissecta"/>
    <s v="Mod"/>
    <s v="FS"/>
    <s v="Unseeded"/>
    <n v="0.22"/>
    <s v="F"/>
  </r>
  <r>
    <x v="26"/>
    <x v="3"/>
    <s v="entire"/>
    <n v="0"/>
    <n v="1"/>
    <n v="1"/>
    <n v="5000"/>
    <x v="2"/>
    <s v="dead"/>
    <s v="Pinus ponderosa"/>
    <s v="Mod"/>
    <s v="FS"/>
    <s v="Unseeded"/>
    <n v="0.02"/>
    <s v="T"/>
  </r>
  <r>
    <x v="26"/>
    <x v="3"/>
    <s v="entire"/>
    <n v="0"/>
    <n v="16"/>
    <n v="16"/>
    <n v="5000"/>
    <x v="129"/>
    <s v="dead"/>
    <s v="unknown Composite"/>
    <s v="Mod"/>
    <s v="FS"/>
    <s v="Unseeded"/>
    <n v="0.32"/>
    <s v="F"/>
  </r>
  <r>
    <x v="26"/>
    <x v="3"/>
    <s v="entire"/>
    <n v="0"/>
    <n v="5"/>
    <n v="5"/>
    <n v="5000"/>
    <x v="69"/>
    <s v="live"/>
    <s v="Agropyron trachycaulum"/>
    <s v="Mod"/>
    <s v="FS"/>
    <s v="Unseeded"/>
    <n v="0.1"/>
    <s v="G"/>
  </r>
  <r>
    <x v="26"/>
    <x v="3"/>
    <s v="entire"/>
    <n v="0"/>
    <n v="9"/>
    <n v="9"/>
    <n v="5000"/>
    <x v="144"/>
    <s v="dead"/>
    <s v="Cryptantha jamesii"/>
    <s v="Mod"/>
    <s v="FS"/>
    <s v="Unseeded"/>
    <n v="0.18"/>
    <s v="F"/>
  </r>
  <r>
    <x v="26"/>
    <x v="3"/>
    <s v="entire"/>
    <n v="0"/>
    <n v="56"/>
    <n v="56"/>
    <n v="5000"/>
    <x v="57"/>
    <s v="live"/>
    <s v="Viguiera multiflora"/>
    <s v="Mod"/>
    <s v="FS"/>
    <s v="Unseeded"/>
    <n v="1.1199999999999999"/>
    <s v="F"/>
  </r>
  <r>
    <x v="26"/>
    <x v="3"/>
    <s v="entire"/>
    <n v="0"/>
    <n v="183"/>
    <n v="183"/>
    <n v="5000"/>
    <x v="73"/>
    <s v="dead"/>
    <s v="Bromus tectorum"/>
    <s v="Mod"/>
    <s v="FS"/>
    <s v="Unseeded"/>
    <n v="3.66"/>
    <s v="G"/>
  </r>
  <r>
    <x v="26"/>
    <x v="3"/>
    <s v="entire"/>
    <n v="0"/>
    <n v="19"/>
    <n v="19"/>
    <n v="5000"/>
    <x v="73"/>
    <s v="live"/>
    <s v="Bromus tectorum"/>
    <s v="Mod"/>
    <s v="FS"/>
    <s v="Unseeded"/>
    <n v="0.38"/>
    <s v="G"/>
  </r>
  <r>
    <x v="26"/>
    <x v="3"/>
    <s v="entire"/>
    <n v="0"/>
    <n v="48"/>
    <n v="48"/>
    <n v="5000"/>
    <x v="28"/>
    <s v="live"/>
    <s v="Chenopodium fremontii"/>
    <s v="Mod"/>
    <s v="FS"/>
    <s v="Unseeded"/>
    <n v="0.96"/>
    <s v="F"/>
  </r>
  <r>
    <x v="26"/>
    <x v="3"/>
    <s v="entire"/>
    <n v="0"/>
    <n v="4"/>
    <n v="4"/>
    <n v="5000"/>
    <x v="129"/>
    <s v="live"/>
    <s v="unknown Composite"/>
    <s v="Mod"/>
    <s v="FS"/>
    <s v="Unseeded"/>
    <n v="0.08"/>
    <s v="F"/>
  </r>
  <r>
    <x v="26"/>
    <x v="3"/>
    <s v="entire"/>
    <n v="0"/>
    <n v="9"/>
    <n v="9"/>
    <n v="5000"/>
    <x v="93"/>
    <s v="live"/>
    <s v="Allium cernuum"/>
    <s v="Mod"/>
    <s v="FS"/>
    <s v="Unseeded"/>
    <n v="0.18"/>
    <s v="F"/>
  </r>
  <r>
    <x v="26"/>
    <x v="3"/>
    <s v="entire"/>
    <n v="0"/>
    <n v="11"/>
    <n v="11"/>
    <n v="5000"/>
    <x v="144"/>
    <s v="live"/>
    <s v="Cryptantha jamesii"/>
    <s v="Mod"/>
    <s v="FS"/>
    <s v="Unseeded"/>
    <n v="0.22"/>
    <s v="F"/>
  </r>
  <r>
    <x v="26"/>
    <x v="3"/>
    <s v="entire"/>
    <n v="0"/>
    <n v="7"/>
    <n v="7"/>
    <n v="5000"/>
    <x v="22"/>
    <s v="dead"/>
    <s v="Robinia neomexicana"/>
    <s v="Mod"/>
    <s v="FS"/>
    <s v="Unseeded"/>
    <n v="0.13999999999999999"/>
    <s v="S"/>
  </r>
  <r>
    <x v="26"/>
    <x v="5"/>
    <s v="entire"/>
    <n v="3123"/>
    <n v="0"/>
    <n v="3123"/>
    <n v="5005"/>
    <x v="47"/>
    <s v="live"/>
    <s v="Pumice soil"/>
    <s v="Mod"/>
    <s v="FS"/>
    <s v="Unseeded"/>
    <n v="0"/>
    <s v="B"/>
  </r>
  <r>
    <x v="26"/>
    <x v="5"/>
    <s v="entire"/>
    <n v="1110"/>
    <n v="754"/>
    <n v="1864"/>
    <n v="5005"/>
    <x v="3"/>
    <s v="live"/>
    <s v="Litter"/>
    <s v="Mod"/>
    <s v="FS"/>
    <s v="Unseeded"/>
    <n v="15.064935064935064"/>
    <s v="L"/>
  </r>
  <r>
    <x v="26"/>
    <x v="5"/>
    <s v="entire"/>
    <n v="212"/>
    <n v="1272"/>
    <n v="1484"/>
    <n v="5005"/>
    <x v="44"/>
    <s v="live"/>
    <s v="Bahia dissecta"/>
    <s v="Mod"/>
    <s v="FS"/>
    <s v="Unseeded"/>
    <n v="25.414585414585417"/>
    <s v="F"/>
  </r>
  <r>
    <x v="26"/>
    <x v="5"/>
    <s v="entire"/>
    <n v="161"/>
    <n v="397"/>
    <n v="558"/>
    <n v="5005"/>
    <x v="57"/>
    <s v="live"/>
    <s v="Viguiera multiflora"/>
    <s v="Mod"/>
    <s v="FS"/>
    <s v="Unseeded"/>
    <n v="7.9320679320679321"/>
    <s v="F"/>
  </r>
  <r>
    <x v="26"/>
    <x v="5"/>
    <s v="entire"/>
    <n v="124"/>
    <n v="0"/>
    <n v="124"/>
    <n v="5005"/>
    <x v="34"/>
    <s v="live"/>
    <s v="combined soil,pumc,grav,rock"/>
    <s v="Mod"/>
    <s v="FS"/>
    <s v="Unseeded"/>
    <n v="0"/>
    <s v="F"/>
  </r>
  <r>
    <x v="26"/>
    <x v="5"/>
    <s v="entire"/>
    <n v="114"/>
    <n v="372"/>
    <n v="486"/>
    <n v="5005"/>
    <x v="32"/>
    <s v="live"/>
    <s v="Verbascum thapsus"/>
    <s v="Mod"/>
    <s v="FS"/>
    <s v="Unseeded"/>
    <n v="7.4325674325674331"/>
    <s v="F"/>
  </r>
  <r>
    <x v="26"/>
    <x v="5"/>
    <s v="entire"/>
    <n v="39"/>
    <n v="0"/>
    <n v="39"/>
    <n v="5005"/>
    <x v="6"/>
    <s v="live"/>
    <s v="Rock"/>
    <s v="Mod"/>
    <s v="FS"/>
    <s v="Unseeded"/>
    <n v="0"/>
    <s v="B"/>
  </r>
  <r>
    <x v="26"/>
    <x v="5"/>
    <s v="entire"/>
    <n v="26"/>
    <n v="0"/>
    <n v="26"/>
    <n v="5005"/>
    <x v="54"/>
    <s v="live"/>
    <s v="Moss"/>
    <s v="Mod"/>
    <s v="FS"/>
    <s v="Unseeded"/>
    <n v="0"/>
    <s v="C"/>
  </r>
  <r>
    <x v="26"/>
    <x v="5"/>
    <s v="entire"/>
    <n v="24"/>
    <n v="187"/>
    <n v="211"/>
    <n v="5005"/>
    <x v="42"/>
    <s v="live"/>
    <s v="Elymus elymoides"/>
    <s v="Mod"/>
    <s v="FS"/>
    <s v="Unseeded"/>
    <n v="3.7362637362637363"/>
    <s v="G"/>
  </r>
  <r>
    <x v="26"/>
    <x v="5"/>
    <s v="entire"/>
    <n v="19"/>
    <n v="422"/>
    <n v="441"/>
    <n v="5005"/>
    <x v="116"/>
    <s v="live"/>
    <s v="Mentzelia multiflora"/>
    <s v="Mod"/>
    <s v="FS"/>
    <s v="Unseeded"/>
    <n v="8.4315684315684312"/>
    <s v="F"/>
  </r>
  <r>
    <x v="26"/>
    <x v="5"/>
    <s v="entire"/>
    <n v="13"/>
    <n v="5"/>
    <n v="18"/>
    <n v="5005"/>
    <x v="4"/>
    <s v="live"/>
    <s v="Dead wood"/>
    <s v="Mod"/>
    <s v="FS"/>
    <s v="Unseeded"/>
    <n v="9.9900099900099903E-2"/>
    <s v="L"/>
  </r>
  <r>
    <x v="26"/>
    <x v="5"/>
    <s v="entire"/>
    <n v="9"/>
    <n v="757"/>
    <n v="766"/>
    <n v="5005"/>
    <x v="21"/>
    <s v="live"/>
    <s v="Ceanothus fendleri"/>
    <s v="Mod"/>
    <s v="FS"/>
    <s v="Unseeded"/>
    <n v="15.124875124875125"/>
    <s v="U"/>
  </r>
  <r>
    <x v="26"/>
    <x v="5"/>
    <s v="entire"/>
    <n v="9"/>
    <n v="76"/>
    <n v="85"/>
    <n v="5005"/>
    <x v="22"/>
    <s v="dead"/>
    <s v="Robinia neomexicana"/>
    <s v="Mod"/>
    <s v="FS"/>
    <s v="Unseeded"/>
    <n v="1.5184815184815186"/>
    <s v="S"/>
  </r>
  <r>
    <x v="26"/>
    <x v="5"/>
    <s v="entire"/>
    <n v="7"/>
    <n v="531"/>
    <n v="538"/>
    <n v="5005"/>
    <x v="22"/>
    <s v="live"/>
    <s v="Robinia neomexicana"/>
    <s v="Mod"/>
    <s v="FS"/>
    <s v="Unseeded"/>
    <n v="10.609390609390609"/>
    <s v="S"/>
  </r>
  <r>
    <x v="26"/>
    <x v="5"/>
    <s v="entire"/>
    <n v="3"/>
    <n v="15"/>
    <n v="18"/>
    <n v="5005"/>
    <x v="129"/>
    <s v="live"/>
    <s v="unknown Composite"/>
    <s v="Mod"/>
    <s v="FS"/>
    <s v="Unseeded"/>
    <n v="0.29970029970029971"/>
    <s v="F"/>
  </r>
  <r>
    <x v="26"/>
    <x v="5"/>
    <s v="entire"/>
    <n v="3"/>
    <n v="26"/>
    <n v="29"/>
    <n v="5005"/>
    <x v="58"/>
    <s v="live"/>
    <s v="Erigeron spp."/>
    <s v="Mod"/>
    <s v="FS"/>
    <s v="Unseeded"/>
    <n v="0.51948051948051943"/>
    <s v="F"/>
  </r>
  <r>
    <x v="26"/>
    <x v="5"/>
    <s v="entire"/>
    <n v="3"/>
    <n v="309"/>
    <n v="312"/>
    <n v="5005"/>
    <x v="11"/>
    <s v="live"/>
    <s v="Quercus gambellii"/>
    <s v="Mod"/>
    <s v="FS"/>
    <s v="Unseeded"/>
    <n v="6.1738261738261739"/>
    <s v="S"/>
  </r>
  <r>
    <x v="26"/>
    <x v="5"/>
    <s v="entire"/>
    <n v="2"/>
    <n v="4"/>
    <n v="6"/>
    <n v="5005"/>
    <x v="31"/>
    <s v="live"/>
    <s v="Lactuca serriola"/>
    <s v="Mod"/>
    <s v="FS"/>
    <s v="Unseeded"/>
    <n v="7.992007992007992E-2"/>
    <s v="F"/>
  </r>
  <r>
    <x v="26"/>
    <x v="5"/>
    <s v="entire"/>
    <n v="2"/>
    <n v="27"/>
    <n v="29"/>
    <n v="5005"/>
    <x v="41"/>
    <s v="dead"/>
    <s v="Unidentified forb"/>
    <s v="Mod"/>
    <s v="FS"/>
    <s v="Unseeded"/>
    <n v="0.53946053946053951"/>
    <s v="F"/>
  </r>
  <r>
    <x v="26"/>
    <x v="5"/>
    <s v="entire"/>
    <n v="1"/>
    <n v="22"/>
    <n v="23"/>
    <n v="5005"/>
    <x v="71"/>
    <s v="live"/>
    <s v="Carex spp."/>
    <s v="Mod"/>
    <s v="FS"/>
    <s v="Unseeded"/>
    <n v="0.43956043956043955"/>
    <s v="G"/>
  </r>
  <r>
    <x v="26"/>
    <x v="5"/>
    <s v="entire"/>
    <n v="1"/>
    <n v="6"/>
    <n v="7"/>
    <n v="5005"/>
    <x v="193"/>
    <s v="dead"/>
    <s v="Erodium cicutarium"/>
    <s v="Mod"/>
    <s v="FS"/>
    <s v="Unseeded"/>
    <n v="0.11988011988011987"/>
    <s v="F"/>
  </r>
  <r>
    <x v="26"/>
    <x v="5"/>
    <s v="entire"/>
    <n v="0"/>
    <n v="1963"/>
    <n v="1963"/>
    <n v="5005"/>
    <x v="73"/>
    <s v="live"/>
    <s v="Bromus tectorum"/>
    <s v="Mod"/>
    <s v="FS"/>
    <s v="Unseeded"/>
    <n v="39.220779220779221"/>
    <s v="G"/>
  </r>
  <r>
    <x v="26"/>
    <x v="5"/>
    <s v="entire"/>
    <n v="0"/>
    <n v="177"/>
    <n v="177"/>
    <n v="5005"/>
    <x v="68"/>
    <s v="live"/>
    <s v="Rosa woodsii"/>
    <s v="Mod"/>
    <s v="FS"/>
    <s v="Unseeded"/>
    <n v="3.5364635364635362"/>
    <s v="T"/>
  </r>
  <r>
    <x v="26"/>
    <x v="5"/>
    <s v="entire"/>
    <n v="0"/>
    <n v="70"/>
    <n v="70"/>
    <n v="5005"/>
    <x v="57"/>
    <s v="dead"/>
    <s v="Viguiera multiflora"/>
    <s v="Mod"/>
    <s v="FS"/>
    <s v="Unseeded"/>
    <n v="1.3986013986013985"/>
    <s v="F"/>
  </r>
  <r>
    <x v="26"/>
    <x v="5"/>
    <s v="entire"/>
    <n v="0"/>
    <n v="17"/>
    <n v="17"/>
    <n v="5005"/>
    <x v="169"/>
    <s v="live"/>
    <s v="Mentzelia sp."/>
    <s v="Mod"/>
    <s v="FS"/>
    <s v="Unseeded"/>
    <n v="0.33966033966033965"/>
    <s v="F"/>
  </r>
  <r>
    <x v="26"/>
    <x v="5"/>
    <s v="entire"/>
    <n v="0"/>
    <n v="12"/>
    <n v="12"/>
    <n v="5005"/>
    <x v="110"/>
    <s v="live"/>
    <s v="Erysimum capitatum"/>
    <s v="Mod"/>
    <s v="FS"/>
    <s v="Unseeded"/>
    <n v="0.23976023976023975"/>
    <s v="F"/>
  </r>
  <r>
    <x v="26"/>
    <x v="5"/>
    <s v="entire"/>
    <n v="0"/>
    <n v="18"/>
    <n v="18"/>
    <n v="5005"/>
    <x v="188"/>
    <s v="live"/>
    <s v="Mirabilis linearis"/>
    <s v="Mod"/>
    <s v="FS"/>
    <s v="Unseeded"/>
    <n v="0.35964035964035962"/>
    <s v="F"/>
  </r>
  <r>
    <x v="26"/>
    <x v="5"/>
    <s v="entire"/>
    <n v="0"/>
    <n v="10"/>
    <n v="10"/>
    <n v="5005"/>
    <x v="82"/>
    <s v="live"/>
    <s v="Tragopogon dubius"/>
    <s v="Mod"/>
    <s v="FS"/>
    <s v="Unseeded"/>
    <n v="0.19980019980019981"/>
    <s v="F"/>
  </r>
  <r>
    <x v="26"/>
    <x v="5"/>
    <s v="entire"/>
    <n v="0"/>
    <n v="4"/>
    <n v="4"/>
    <n v="5005"/>
    <x v="127"/>
    <s v="live"/>
    <s v="Chenopodium sp."/>
    <s v="Mod"/>
    <s v="FS"/>
    <s v="Unseeded"/>
    <n v="7.992007992007992E-2"/>
    <s v="F"/>
  </r>
  <r>
    <x v="26"/>
    <x v="5"/>
    <s v="entire"/>
    <n v="0"/>
    <n v="9"/>
    <n v="9"/>
    <n v="5005"/>
    <x v="178"/>
    <s v="live"/>
    <s v="Leucelene ericoides"/>
    <s v="Mod"/>
    <s v="FS"/>
    <s v="Unseeded"/>
    <n v="0.17982017982017981"/>
    <s v="F"/>
  </r>
  <r>
    <x v="26"/>
    <x v="5"/>
    <s v="entire"/>
    <n v="0"/>
    <n v="1"/>
    <n v="1"/>
    <n v="5005"/>
    <x v="41"/>
    <s v="live"/>
    <s v="Unidentified forb"/>
    <s v="Mod"/>
    <s v="FS"/>
    <s v="Unseeded"/>
    <n v="1.998001998001998E-2"/>
    <s v="F"/>
  </r>
  <r>
    <x v="26"/>
    <x v="5"/>
    <s v="entire"/>
    <n v="0"/>
    <n v="5"/>
    <n v="5"/>
    <n v="5005"/>
    <x v="144"/>
    <s v="live"/>
    <s v="Cryptantha jamesii"/>
    <s v="Mod"/>
    <s v="FS"/>
    <s v="Unseeded"/>
    <n v="9.9900099900099903E-2"/>
    <s v="F"/>
  </r>
  <r>
    <x v="26"/>
    <x v="5"/>
    <s v="entire"/>
    <n v="0"/>
    <n v="4"/>
    <n v="4"/>
    <n v="5005"/>
    <x v="12"/>
    <s v="live"/>
    <s v="Muhlenbergia montana"/>
    <s v="Mod"/>
    <s v="FS"/>
    <s v="Unseeded"/>
    <n v="7.992007992007992E-2"/>
    <s v="G"/>
  </r>
  <r>
    <x v="26"/>
    <x v="5"/>
    <s v="entire"/>
    <n v="0"/>
    <n v="95"/>
    <n v="95"/>
    <n v="5005"/>
    <x v="194"/>
    <s v="live"/>
    <s v="Muhlenbergia species"/>
    <s v="Mod"/>
    <s v="FS"/>
    <s v="Unseeded"/>
    <n v="1.898101898101898"/>
    <s v="G"/>
  </r>
  <r>
    <x v="27"/>
    <x v="0"/>
    <s v="entire"/>
    <n v="4467"/>
    <n v="0"/>
    <n v="4467"/>
    <n v="5000"/>
    <x v="3"/>
    <s v="live"/>
    <s v="Litter"/>
    <s v="Unburned"/>
    <s v="FS"/>
    <s v="Unseeded"/>
    <n v="0"/>
    <s v="L"/>
  </r>
  <r>
    <x v="27"/>
    <x v="0"/>
    <s v="entire"/>
    <n v="177"/>
    <n v="0"/>
    <n v="177"/>
    <n v="5000"/>
    <x v="1"/>
    <s v="live"/>
    <s v="Soil"/>
    <s v="Unburned"/>
    <s v="FS"/>
    <s v="Unseeded"/>
    <n v="0"/>
    <s v="B"/>
  </r>
  <r>
    <x v="27"/>
    <x v="0"/>
    <s v="entire"/>
    <n v="156"/>
    <n v="4"/>
    <n v="160"/>
    <n v="5000"/>
    <x v="6"/>
    <s v="live"/>
    <s v="Rock"/>
    <s v="Unburned"/>
    <s v="FS"/>
    <s v="Unseeded"/>
    <n v="0.08"/>
    <s v="B"/>
  </r>
  <r>
    <x v="27"/>
    <x v="0"/>
    <s v="entire"/>
    <n v="91"/>
    <n v="0"/>
    <n v="91"/>
    <n v="5000"/>
    <x v="0"/>
    <s v="live"/>
    <s v="Gravel"/>
    <s v="Unburned"/>
    <s v="FS"/>
    <s v="Unseeded"/>
    <n v="0"/>
    <s v="B"/>
  </r>
  <r>
    <x v="27"/>
    <x v="0"/>
    <s v="entire"/>
    <n v="29"/>
    <n v="0"/>
    <n v="29"/>
    <n v="5000"/>
    <x v="27"/>
    <s v="live"/>
    <s v="Animal feces"/>
    <s v="Unburned"/>
    <s v="FS"/>
    <s v="Unseeded"/>
    <n v="0"/>
    <s v="L"/>
  </r>
  <r>
    <x v="27"/>
    <x v="0"/>
    <s v="entire"/>
    <n v="23"/>
    <n v="0"/>
    <n v="23"/>
    <n v="5000"/>
    <x v="101"/>
    <s v="live"/>
    <s v="pine cone"/>
    <s v="Unburned"/>
    <s v="FS"/>
    <s v="Unseeded"/>
    <n v="0"/>
    <s v="L"/>
  </r>
  <r>
    <x v="27"/>
    <x v="0"/>
    <s v="entire"/>
    <n v="13"/>
    <n v="290"/>
    <n v="303"/>
    <n v="5000"/>
    <x v="5"/>
    <s v="live"/>
    <s v="bromus carinatus"/>
    <s v="Unburned"/>
    <s v="FS"/>
    <s v="Unseeded"/>
    <n v="5.8000000000000007"/>
    <s v="G"/>
  </r>
  <r>
    <x v="27"/>
    <x v="0"/>
    <s v="entire"/>
    <n v="9"/>
    <n v="0"/>
    <n v="9"/>
    <n v="5000"/>
    <x v="54"/>
    <s v="live"/>
    <s v="Moss"/>
    <s v="Unburned"/>
    <s v="FS"/>
    <s v="Unseeded"/>
    <n v="0"/>
    <s v="C"/>
  </r>
  <r>
    <x v="27"/>
    <x v="0"/>
    <s v="entire"/>
    <n v="9"/>
    <n v="633"/>
    <n v="642"/>
    <n v="5000"/>
    <x v="13"/>
    <s v="live"/>
    <s v="Carex spp."/>
    <s v="Unburned"/>
    <s v="FS"/>
    <s v="Unseeded"/>
    <n v="12.659999999999998"/>
    <s v="G"/>
  </r>
  <r>
    <x v="27"/>
    <x v="0"/>
    <s v="entire"/>
    <n v="9"/>
    <n v="0"/>
    <n v="9"/>
    <n v="5000"/>
    <x v="4"/>
    <s v="live"/>
    <s v="Dead wood"/>
    <s v="Unburned"/>
    <s v="FS"/>
    <s v="Unseeded"/>
    <n v="0"/>
    <s v="L"/>
  </r>
  <r>
    <x v="27"/>
    <x v="0"/>
    <s v="entire"/>
    <n v="9"/>
    <n v="90"/>
    <n v="99"/>
    <n v="5000"/>
    <x v="8"/>
    <s v="live"/>
    <s v="Bromus inermis"/>
    <s v="Unburned"/>
    <s v="FS"/>
    <s v="Unseeded"/>
    <n v="1.7999999999999998"/>
    <s v="G"/>
  </r>
  <r>
    <x v="27"/>
    <x v="0"/>
    <s v="entire"/>
    <n v="4"/>
    <n v="41"/>
    <n v="45"/>
    <n v="5000"/>
    <x v="14"/>
    <s v="live"/>
    <s v="Unidentified grass"/>
    <s v="Unburned"/>
    <s v="FS"/>
    <s v="Unseeded"/>
    <n v="0.82000000000000006"/>
    <s v="G"/>
  </r>
  <r>
    <x v="27"/>
    <x v="0"/>
    <s v="entire"/>
    <n v="4"/>
    <n v="104"/>
    <n v="108"/>
    <n v="5000"/>
    <x v="11"/>
    <s v="dead"/>
    <s v="Quercus gambellii"/>
    <s v="Unburned"/>
    <s v="FS"/>
    <s v="Unseeded"/>
    <n v="2.08"/>
    <s v="S"/>
  </r>
  <r>
    <x v="27"/>
    <x v="0"/>
    <s v="entire"/>
    <n v="0"/>
    <n v="3225"/>
    <n v="3225"/>
    <n v="5000"/>
    <x v="2"/>
    <s v="live"/>
    <s v="Pinus ponderosa"/>
    <s v="Unburned"/>
    <s v="FS"/>
    <s v="Unseeded"/>
    <n v="64.5"/>
    <s v="T"/>
  </r>
  <r>
    <x v="27"/>
    <x v="0"/>
    <s v="entire"/>
    <n v="0"/>
    <n v="41"/>
    <n v="41"/>
    <n v="5000"/>
    <x v="88"/>
    <s v="dead"/>
    <s v="Festuca arizonica"/>
    <s v="Unburned"/>
    <s v="FS"/>
    <s v="Unseeded"/>
    <n v="0.82000000000000006"/>
    <s v="G"/>
  </r>
  <r>
    <x v="27"/>
    <x v="0"/>
    <s v="entire"/>
    <n v="0"/>
    <n v="45"/>
    <n v="45"/>
    <n v="5000"/>
    <x v="88"/>
    <s v="live"/>
    <s v="Festuca arizonica"/>
    <s v="Unburned"/>
    <s v="FS"/>
    <s v="Unseeded"/>
    <n v="0.89999999999999991"/>
    <s v="G"/>
  </r>
  <r>
    <x v="27"/>
    <x v="0"/>
    <s v="entire"/>
    <n v="0"/>
    <n v="1"/>
    <n v="1"/>
    <n v="5000"/>
    <x v="93"/>
    <s v="live"/>
    <s v="Allium cernuum"/>
    <s v="Unburned"/>
    <s v="FS"/>
    <s v="Unseeded"/>
    <n v="0.02"/>
    <s v="F"/>
  </r>
  <r>
    <x v="27"/>
    <x v="0"/>
    <s v="entire"/>
    <n v="0"/>
    <n v="64"/>
    <n v="64"/>
    <n v="5000"/>
    <x v="61"/>
    <s v="live"/>
    <s v="Sitanion hystrix"/>
    <s v="Unburned"/>
    <s v="FS"/>
    <s v="Unseeded"/>
    <n v="1.28"/>
    <s v="G"/>
  </r>
  <r>
    <x v="27"/>
    <x v="0"/>
    <s v="entire"/>
    <n v="0"/>
    <n v="512"/>
    <n v="512"/>
    <n v="5000"/>
    <x v="11"/>
    <s v="live"/>
    <s v="Quercus gambellii"/>
    <s v="Unburned"/>
    <s v="FS"/>
    <s v="Unseeded"/>
    <n v="10.24"/>
    <s v="S"/>
  </r>
  <r>
    <x v="27"/>
    <x v="0"/>
    <s v="entire"/>
    <n v="0"/>
    <n v="257"/>
    <n v="257"/>
    <n v="5000"/>
    <x v="26"/>
    <s v="live"/>
    <s v="Unidentified grass"/>
    <s v="Unburned"/>
    <s v="FS"/>
    <s v="Unseeded"/>
    <n v="5.1400000000000006"/>
    <s v="G"/>
  </r>
  <r>
    <x v="27"/>
    <x v="0"/>
    <s v="entire"/>
    <n v="0"/>
    <n v="136"/>
    <n v="136"/>
    <n v="5000"/>
    <x v="28"/>
    <s v="live"/>
    <s v="Chenopodium fremontii"/>
    <s v="Unburned"/>
    <s v="FS"/>
    <s v="Unseeded"/>
    <n v="2.7199999999999998"/>
    <s v="F"/>
  </r>
  <r>
    <x v="27"/>
    <x v="0"/>
    <s v="entire"/>
    <n v="0"/>
    <n v="54"/>
    <n v="54"/>
    <n v="5000"/>
    <x v="10"/>
    <s v="live"/>
    <s v="Elymus trachycaulum"/>
    <s v="Unburned"/>
    <s v="FS"/>
    <s v="Unseeded"/>
    <n v="1.08"/>
    <s v="G"/>
  </r>
  <r>
    <x v="27"/>
    <x v="0"/>
    <s v="entire"/>
    <n v="0"/>
    <n v="30"/>
    <n v="30"/>
    <n v="5000"/>
    <x v="5"/>
    <s v="dead"/>
    <s v="bromus carinatus"/>
    <s v="Unburned"/>
    <s v="FS"/>
    <s v="Unseeded"/>
    <n v="0.6"/>
    <s v="G"/>
  </r>
  <r>
    <x v="27"/>
    <x v="0"/>
    <s v="entire"/>
    <n v="0"/>
    <n v="69"/>
    <n v="69"/>
    <n v="5000"/>
    <x v="7"/>
    <s v="dead"/>
    <s v="Lolium multiflorum"/>
    <s v="Unburned"/>
    <s v="FS"/>
    <s v="Unseeded"/>
    <n v="1.38"/>
    <s v="G"/>
  </r>
  <r>
    <x v="27"/>
    <x v="0"/>
    <s v="entire"/>
    <n v="0"/>
    <n v="31"/>
    <n v="31"/>
    <n v="5000"/>
    <x v="7"/>
    <s v="live"/>
    <s v="Lolium multiflorum"/>
    <s v="Unburned"/>
    <s v="FS"/>
    <s v="Unseeded"/>
    <n v="0.62"/>
    <s v="G"/>
  </r>
  <r>
    <x v="27"/>
    <x v="0"/>
    <s v="entire"/>
    <n v="0"/>
    <n v="107"/>
    <n v="107"/>
    <n v="5000"/>
    <x v="102"/>
    <s v="live"/>
    <s v="Koeleria cristata"/>
    <s v="Unburned"/>
    <s v="FS"/>
    <s v="Unseeded"/>
    <n v="2.1399999999999997"/>
    <s v="G"/>
  </r>
  <r>
    <x v="27"/>
    <x v="0"/>
    <s v="entire"/>
    <n v="0"/>
    <n v="47"/>
    <n v="47"/>
    <n v="5000"/>
    <x v="102"/>
    <s v="dead"/>
    <s v="Koeleria cristata"/>
    <s v="Unburned"/>
    <s v="FS"/>
    <s v="Unseeded"/>
    <n v="0.94000000000000006"/>
    <s v="G"/>
  </r>
  <r>
    <x v="27"/>
    <x v="0"/>
    <s v="entire"/>
    <n v="0"/>
    <n v="1"/>
    <n v="1"/>
    <n v="5000"/>
    <x v="61"/>
    <s v="dead"/>
    <s v="Sitanion hystrix"/>
    <s v="Unburned"/>
    <s v="FS"/>
    <s v="Unseeded"/>
    <n v="0.02"/>
    <s v="G"/>
  </r>
  <r>
    <x v="27"/>
    <x v="0"/>
    <s v="entire"/>
    <n v="0"/>
    <n v="5"/>
    <n v="5"/>
    <n v="5000"/>
    <x v="41"/>
    <s v="live"/>
    <s v="Unidentified forb"/>
    <s v="Unburned"/>
    <s v="FS"/>
    <s v="Unseeded"/>
    <n v="0.1"/>
    <s v="F"/>
  </r>
  <r>
    <x v="27"/>
    <x v="0"/>
    <s v="entire"/>
    <n v="0"/>
    <n v="110"/>
    <n v="110"/>
    <n v="5000"/>
    <x v="140"/>
    <s v="live"/>
    <s v="Pinus flexilis"/>
    <s v="Unburned"/>
    <s v="FS"/>
    <s v="Unseeded"/>
    <n v="2.1999999999999997"/>
    <s v="T"/>
  </r>
  <r>
    <x v="27"/>
    <x v="0"/>
    <s v="entire"/>
    <n v="0"/>
    <n v="4"/>
    <n v="4"/>
    <n v="5000"/>
    <x v="23"/>
    <s v="live"/>
    <s v="Conyza schiedeana"/>
    <s v="Unburned"/>
    <s v="FS"/>
    <s v="Unseeded"/>
    <n v="0.08"/>
    <s v="F"/>
  </r>
  <r>
    <x v="27"/>
    <x v="0"/>
    <s v="entire"/>
    <n v="0"/>
    <n v="3"/>
    <n v="3"/>
    <n v="5000"/>
    <x v="22"/>
    <s v="live"/>
    <s v="Robinia neomexicana"/>
    <s v="Unburned"/>
    <s v="FS"/>
    <s v="Unseeded"/>
    <n v="0.06"/>
    <s v="S"/>
  </r>
  <r>
    <x v="27"/>
    <x v="0"/>
    <s v="entire"/>
    <n v="0"/>
    <n v="2"/>
    <n v="2"/>
    <n v="5000"/>
    <x v="195"/>
    <s v="live"/>
    <s v="Medicago sativa"/>
    <s v="Unburned"/>
    <s v="FS"/>
    <s v="Unseeded"/>
    <n v="0.04"/>
    <s v="F"/>
  </r>
  <r>
    <x v="27"/>
    <x v="0"/>
    <s v="entire"/>
    <n v="0"/>
    <n v="2"/>
    <n v="2"/>
    <n v="5000"/>
    <x v="104"/>
    <s v="dead"/>
    <s v="Linum neomexicana"/>
    <s v="Unburned"/>
    <s v="FS"/>
    <s v="Unseeded"/>
    <n v="0.04"/>
    <s v="F"/>
  </r>
  <r>
    <x v="27"/>
    <x v="0"/>
    <s v="entire"/>
    <n v="0"/>
    <n v="4"/>
    <n v="4"/>
    <n v="5000"/>
    <x v="104"/>
    <s v="live"/>
    <s v="Linum neomexicana"/>
    <s v="Unburned"/>
    <s v="FS"/>
    <s v="Unseeded"/>
    <n v="0.08"/>
    <s v="F"/>
  </r>
  <r>
    <x v="27"/>
    <x v="0"/>
    <s v="entire"/>
    <n v="0"/>
    <n v="3"/>
    <n v="3"/>
    <n v="5000"/>
    <x v="95"/>
    <s v="live"/>
    <s v="Erigeron speciosus"/>
    <s v="Unburned"/>
    <s v="FS"/>
    <s v="Unseeded"/>
    <n v="0.06"/>
    <s v="F"/>
  </r>
  <r>
    <x v="27"/>
    <x v="1"/>
    <s v="entire"/>
    <n v="4549"/>
    <n v="0"/>
    <n v="4549"/>
    <n v="5000"/>
    <x v="3"/>
    <s v="live"/>
    <s v="Litter"/>
    <s v="Unburned"/>
    <s v="FS"/>
    <s v="Unseeded"/>
    <n v="0"/>
    <s v="L"/>
  </r>
  <r>
    <x v="27"/>
    <x v="1"/>
    <s v="entire"/>
    <n v="139"/>
    <n v="0"/>
    <n v="139"/>
    <n v="5000"/>
    <x v="6"/>
    <s v="live"/>
    <s v="Rock"/>
    <s v="Unburned"/>
    <s v="FS"/>
    <s v="Unseeded"/>
    <n v="0"/>
    <s v="B"/>
  </r>
  <r>
    <x v="27"/>
    <x v="1"/>
    <s v="entire"/>
    <n v="81"/>
    <n v="0"/>
    <n v="81"/>
    <n v="5000"/>
    <x v="0"/>
    <s v="live"/>
    <s v="Gravel"/>
    <s v="Unburned"/>
    <s v="FS"/>
    <s v="Unseeded"/>
    <n v="0"/>
    <s v="B"/>
  </r>
  <r>
    <x v="27"/>
    <x v="1"/>
    <s v="entire"/>
    <n v="69"/>
    <n v="282"/>
    <n v="351"/>
    <n v="5000"/>
    <x v="13"/>
    <s v="live"/>
    <s v="Carex spp."/>
    <s v="Unburned"/>
    <s v="FS"/>
    <s v="Unseeded"/>
    <n v="5.64"/>
    <s v="G"/>
  </r>
  <r>
    <x v="27"/>
    <x v="1"/>
    <s v="entire"/>
    <n v="50"/>
    <n v="2965"/>
    <n v="3015"/>
    <n v="5000"/>
    <x v="2"/>
    <s v="live"/>
    <s v="Pinus ponderosa"/>
    <s v="Unburned"/>
    <s v="FS"/>
    <s v="Unseeded"/>
    <n v="59.3"/>
    <s v="T"/>
  </r>
  <r>
    <x v="27"/>
    <x v="1"/>
    <s v="entire"/>
    <n v="38"/>
    <n v="16"/>
    <n v="54"/>
    <n v="5000"/>
    <x v="4"/>
    <s v="live"/>
    <s v="Dead wood"/>
    <s v="Unburned"/>
    <s v="FS"/>
    <s v="Unseeded"/>
    <n v="0.32"/>
    <s v="L"/>
  </r>
  <r>
    <x v="27"/>
    <x v="1"/>
    <s v="entire"/>
    <n v="32"/>
    <n v="0"/>
    <n v="32"/>
    <n v="5000"/>
    <x v="101"/>
    <s v="live"/>
    <s v="pine cone"/>
    <s v="Unburned"/>
    <s v="FS"/>
    <s v="Unseeded"/>
    <n v="0"/>
    <s v="L"/>
  </r>
  <r>
    <x v="27"/>
    <x v="1"/>
    <s v="entire"/>
    <n v="7"/>
    <n v="31"/>
    <n v="38"/>
    <n v="5000"/>
    <x v="87"/>
    <s v="live"/>
    <s v="Arenaria confusa"/>
    <s v="Unburned"/>
    <s v="FS"/>
    <s v="Unseeded"/>
    <n v="0.62"/>
    <s v="F"/>
  </r>
  <r>
    <x v="27"/>
    <x v="1"/>
    <s v="entire"/>
    <n v="7"/>
    <n v="0"/>
    <n v="7"/>
    <n v="5000"/>
    <x v="27"/>
    <s v="live"/>
    <s v="Animal feces"/>
    <s v="Unburned"/>
    <s v="FS"/>
    <s v="Unseeded"/>
    <n v="0"/>
    <s v="L"/>
  </r>
  <r>
    <x v="27"/>
    <x v="1"/>
    <s v="entire"/>
    <n v="6"/>
    <n v="0"/>
    <n v="6"/>
    <n v="5000"/>
    <x v="1"/>
    <s v="live"/>
    <s v="Soil"/>
    <s v="Unburned"/>
    <s v="FS"/>
    <s v="Unseeded"/>
    <n v="0"/>
    <s v="B"/>
  </r>
  <r>
    <x v="27"/>
    <x v="1"/>
    <s v="entire"/>
    <n v="6"/>
    <n v="63"/>
    <n v="69"/>
    <n v="5000"/>
    <x v="26"/>
    <s v="live"/>
    <s v="Unidentified grass"/>
    <s v="Unburned"/>
    <s v="FS"/>
    <s v="Unseeded"/>
    <n v="1.26"/>
    <s v="G"/>
  </r>
  <r>
    <x v="27"/>
    <x v="1"/>
    <s v="entire"/>
    <n v="5"/>
    <n v="0"/>
    <n v="5"/>
    <n v="5000"/>
    <x v="54"/>
    <s v="live"/>
    <s v="Moss"/>
    <s v="Unburned"/>
    <s v="FS"/>
    <s v="Unseeded"/>
    <n v="0"/>
    <s v="C"/>
  </r>
  <r>
    <x v="27"/>
    <x v="1"/>
    <s v="entire"/>
    <n v="4"/>
    <n v="657"/>
    <n v="661"/>
    <n v="5000"/>
    <x v="11"/>
    <s v="live"/>
    <s v="Quercus gambellii"/>
    <s v="Unburned"/>
    <s v="FS"/>
    <s v="Unseeded"/>
    <n v="13.139999999999999"/>
    <s v="S"/>
  </r>
  <r>
    <x v="27"/>
    <x v="1"/>
    <s v="entire"/>
    <n v="4"/>
    <n v="20"/>
    <n v="24"/>
    <n v="5000"/>
    <x v="5"/>
    <s v="live"/>
    <s v="bromus carinatus"/>
    <s v="Unburned"/>
    <s v="FS"/>
    <s v="Unseeded"/>
    <n v="0.4"/>
    <s v="G"/>
  </r>
  <r>
    <x v="27"/>
    <x v="1"/>
    <s v="entire"/>
    <n v="2"/>
    <n v="32"/>
    <n v="34"/>
    <n v="5000"/>
    <x v="61"/>
    <s v="live"/>
    <s v="Sitanion hystrix"/>
    <s v="Unburned"/>
    <s v="FS"/>
    <s v="Unseeded"/>
    <n v="0.64"/>
    <s v="G"/>
  </r>
  <r>
    <x v="27"/>
    <x v="1"/>
    <s v="entire"/>
    <n v="1"/>
    <n v="16"/>
    <n v="17"/>
    <n v="5000"/>
    <x v="196"/>
    <s v="live"/>
    <s v="Thalictrum fendleri"/>
    <s v="Unburned"/>
    <s v="FS"/>
    <s v="Unseeded"/>
    <n v="0.32"/>
    <s v="F"/>
  </r>
  <r>
    <x v="27"/>
    <x v="1"/>
    <s v="entire"/>
    <n v="0"/>
    <n v="4"/>
    <n v="4"/>
    <n v="5000"/>
    <x v="14"/>
    <s v="live"/>
    <s v="Unidentified grass"/>
    <s v="Unburned"/>
    <s v="FS"/>
    <s v="Unseeded"/>
    <n v="0.08"/>
    <s v="G"/>
  </r>
  <r>
    <x v="27"/>
    <x v="1"/>
    <s v="entire"/>
    <n v="0"/>
    <n v="117"/>
    <n v="117"/>
    <n v="5000"/>
    <x v="11"/>
    <s v="dead"/>
    <s v="Quercus gambellii"/>
    <s v="Unburned"/>
    <s v="FS"/>
    <s v="Unseeded"/>
    <n v="2.34"/>
    <s v="S"/>
  </r>
  <r>
    <x v="27"/>
    <x v="1"/>
    <s v="entire"/>
    <n v="0"/>
    <n v="124"/>
    <n v="124"/>
    <n v="5000"/>
    <x v="28"/>
    <s v="live"/>
    <s v="Chenopodium fremontii"/>
    <s v="Unburned"/>
    <s v="FS"/>
    <s v="Unseeded"/>
    <n v="2.48"/>
    <s v="F"/>
  </r>
  <r>
    <x v="27"/>
    <x v="1"/>
    <s v="entire"/>
    <n v="0"/>
    <n v="1"/>
    <n v="1"/>
    <n v="5000"/>
    <x v="29"/>
    <s v="live"/>
    <s v="Brickellia californica"/>
    <s v="Unburned"/>
    <s v="FS"/>
    <s v="Unseeded"/>
    <n v="0.02"/>
    <s v="U"/>
  </r>
  <r>
    <x v="27"/>
    <x v="1"/>
    <s v="entire"/>
    <n v="0"/>
    <n v="1"/>
    <n v="1"/>
    <n v="5000"/>
    <x v="92"/>
    <s v="live"/>
    <s v="Erigeron flagellaris"/>
    <s v="Unburned"/>
    <s v="FS"/>
    <s v="Unseeded"/>
    <n v="0.02"/>
    <s v="F"/>
  </r>
  <r>
    <x v="27"/>
    <x v="1"/>
    <s v="entire"/>
    <n v="0"/>
    <n v="4"/>
    <n v="4"/>
    <n v="5000"/>
    <x v="22"/>
    <s v="live"/>
    <s v="Robinia neomexicana"/>
    <s v="Unburned"/>
    <s v="FS"/>
    <s v="Unseeded"/>
    <n v="0.08"/>
    <s v="S"/>
  </r>
  <r>
    <x v="27"/>
    <x v="1"/>
    <s v="entire"/>
    <n v="0"/>
    <n v="8"/>
    <n v="8"/>
    <n v="5000"/>
    <x v="12"/>
    <s v="live"/>
    <s v="Muhlenbergia montana"/>
    <s v="Unburned"/>
    <s v="FS"/>
    <s v="Unseeded"/>
    <n v="0.16"/>
    <s v="G"/>
  </r>
  <r>
    <x v="27"/>
    <x v="2"/>
    <s v="entire"/>
    <n v="4666"/>
    <n v="0"/>
    <n v="4666"/>
    <n v="5000"/>
    <x v="3"/>
    <s v="live"/>
    <s v="Litter"/>
    <s v="Unburned"/>
    <s v="FS"/>
    <s v="Unseeded"/>
    <n v="0"/>
    <s v="L"/>
  </r>
  <r>
    <x v="27"/>
    <x v="2"/>
    <s v="entire"/>
    <n v="126"/>
    <n v="54"/>
    <n v="180"/>
    <n v="5000"/>
    <x v="4"/>
    <s v="live"/>
    <s v="Dead wood"/>
    <s v="Unburned"/>
    <s v="FS"/>
    <s v="Unseeded"/>
    <n v="1.08"/>
    <s v="L"/>
  </r>
  <r>
    <x v="27"/>
    <x v="2"/>
    <s v="entire"/>
    <n v="93"/>
    <n v="0"/>
    <n v="93"/>
    <n v="5000"/>
    <x v="6"/>
    <s v="live"/>
    <s v="Rock"/>
    <s v="Unburned"/>
    <s v="FS"/>
    <s v="Unseeded"/>
    <n v="0"/>
    <s v="B"/>
  </r>
  <r>
    <x v="27"/>
    <x v="2"/>
    <s v="entire"/>
    <n v="50"/>
    <n v="709"/>
    <n v="759"/>
    <n v="5000"/>
    <x v="35"/>
    <s v="live"/>
    <s v="Carex spp."/>
    <s v="Unburned"/>
    <s v="FS"/>
    <s v="Unseeded"/>
    <n v="14.180000000000001"/>
    <s v="G"/>
  </r>
  <r>
    <x v="27"/>
    <x v="2"/>
    <s v="entire"/>
    <n v="28"/>
    <n v="67"/>
    <n v="95"/>
    <n v="5000"/>
    <x v="12"/>
    <s v="live"/>
    <s v="Muhlenbergia montana"/>
    <s v="Unburned"/>
    <s v="FS"/>
    <s v="Unseeded"/>
    <n v="1.34"/>
    <s v="G"/>
  </r>
  <r>
    <x v="27"/>
    <x v="2"/>
    <s v="entire"/>
    <n v="15"/>
    <n v="155"/>
    <n v="170"/>
    <n v="5000"/>
    <x v="2"/>
    <s v="dead"/>
    <s v="Pinus ponderosa"/>
    <s v="Unburned"/>
    <s v="FS"/>
    <s v="Unseeded"/>
    <n v="3.1"/>
    <s v="T"/>
  </r>
  <r>
    <x v="27"/>
    <x v="2"/>
    <s v="entire"/>
    <n v="13"/>
    <n v="145"/>
    <n v="158"/>
    <n v="5000"/>
    <x v="102"/>
    <s v="live"/>
    <s v="Koeleria cristata"/>
    <s v="Unburned"/>
    <s v="FS"/>
    <s v="Unseeded"/>
    <n v="2.9000000000000004"/>
    <s v="G"/>
  </r>
  <r>
    <x v="27"/>
    <x v="2"/>
    <s v="entire"/>
    <n v="9"/>
    <n v="247"/>
    <n v="256"/>
    <n v="5000"/>
    <x v="88"/>
    <s v="live"/>
    <s v="Festuca arizonica"/>
    <s v="Unburned"/>
    <s v="FS"/>
    <s v="Unseeded"/>
    <n v="4.9399999999999995"/>
    <s v="G"/>
  </r>
  <r>
    <x v="27"/>
    <x v="2"/>
    <s v="entire"/>
    <n v="0"/>
    <n v="45"/>
    <n v="45"/>
    <n v="5000"/>
    <x v="42"/>
    <s v="live"/>
    <s v="Elymus elymoides"/>
    <s v="Unburned"/>
    <s v="FS"/>
    <s v="Unseeded"/>
    <n v="0.89999999999999991"/>
    <s v="G"/>
  </r>
  <r>
    <x v="27"/>
    <x v="2"/>
    <s v="entire"/>
    <n v="0"/>
    <n v="1560"/>
    <n v="1560"/>
    <n v="5000"/>
    <x v="11"/>
    <s v="live"/>
    <s v="Quercus gambellii"/>
    <s v="Unburned"/>
    <s v="FS"/>
    <s v="Unseeded"/>
    <n v="31.2"/>
    <s v="S"/>
  </r>
  <r>
    <x v="27"/>
    <x v="2"/>
    <s v="entire"/>
    <n v="0"/>
    <n v="308"/>
    <n v="308"/>
    <n v="5000"/>
    <x v="8"/>
    <s v="live"/>
    <s v="Bromus inermis"/>
    <s v="Unburned"/>
    <s v="FS"/>
    <s v="Unseeded"/>
    <n v="6.16"/>
    <s v="G"/>
  </r>
  <r>
    <x v="27"/>
    <x v="2"/>
    <s v="entire"/>
    <n v="0"/>
    <n v="7"/>
    <n v="7"/>
    <n v="5000"/>
    <x v="91"/>
    <s v="live"/>
    <s v="Thermopsis pinetorum"/>
    <s v="Unburned"/>
    <s v="FS"/>
    <s v="Unseeded"/>
    <n v="0.13999999999999999"/>
    <s v="F"/>
  </r>
  <r>
    <x v="27"/>
    <x v="2"/>
    <s v="entire"/>
    <n v="0"/>
    <n v="2007"/>
    <n v="2007"/>
    <n v="5000"/>
    <x v="2"/>
    <s v="live"/>
    <s v="Pinus ponderosa"/>
    <s v="Unburned"/>
    <s v="FS"/>
    <s v="Unseeded"/>
    <n v="40.14"/>
    <s v="T"/>
  </r>
  <r>
    <x v="27"/>
    <x v="2"/>
    <s v="entire"/>
    <n v="0"/>
    <n v="25"/>
    <n v="25"/>
    <n v="5000"/>
    <x v="196"/>
    <s v="live"/>
    <s v="Thalictrum fendleri"/>
    <s v="Unburned"/>
    <s v="FS"/>
    <s v="Unseeded"/>
    <n v="0.5"/>
    <s v="F"/>
  </r>
  <r>
    <x v="27"/>
    <x v="2"/>
    <s v="entire"/>
    <n v="0"/>
    <n v="4"/>
    <n v="4"/>
    <n v="5000"/>
    <x v="76"/>
    <s v="live"/>
    <s v="Antennaria parvifolia"/>
    <s v="Unburned"/>
    <s v="FS"/>
    <s v="Unseeded"/>
    <n v="0.08"/>
    <s v="F"/>
  </r>
  <r>
    <x v="27"/>
    <x v="2"/>
    <s v="entire"/>
    <n v="0"/>
    <n v="9"/>
    <n v="9"/>
    <n v="5000"/>
    <x v="92"/>
    <s v="live"/>
    <s v="Erigeron flagellaris"/>
    <s v="Unburned"/>
    <s v="FS"/>
    <s v="Unseeded"/>
    <n v="0.18"/>
    <s v="F"/>
  </r>
  <r>
    <x v="27"/>
    <x v="3"/>
    <s v="entire"/>
    <n v="3785"/>
    <n v="0"/>
    <n v="3785"/>
    <n v="5020"/>
    <x v="34"/>
    <s v="live"/>
    <s v="combined soil,pumc,grav,rock"/>
    <s v="Unburned"/>
    <s v="FS"/>
    <s v="Unseeded"/>
    <n v="0"/>
    <s v="F"/>
  </r>
  <r>
    <x v="27"/>
    <x v="3"/>
    <s v="entire"/>
    <n v="846"/>
    <n v="0"/>
    <n v="846"/>
    <n v="5020"/>
    <x v="6"/>
    <s v="live"/>
    <s v="Rock"/>
    <s v="Unburned"/>
    <s v="FS"/>
    <s v="Unseeded"/>
    <n v="0"/>
    <s v="B"/>
  </r>
  <r>
    <x v="27"/>
    <x v="3"/>
    <s v="entire"/>
    <n v="304"/>
    <n v="24"/>
    <n v="328"/>
    <n v="5020"/>
    <x v="3"/>
    <s v="live"/>
    <s v="Litter"/>
    <s v="Unburned"/>
    <s v="FS"/>
    <s v="Unseeded"/>
    <n v="0.4780876494023904"/>
    <s v="L"/>
  </r>
  <r>
    <x v="27"/>
    <x v="3"/>
    <s v="entire"/>
    <n v="43"/>
    <n v="42"/>
    <n v="85"/>
    <n v="5020"/>
    <x v="4"/>
    <s v="live"/>
    <s v="Dead wood"/>
    <s v="Unburned"/>
    <s v="FS"/>
    <s v="Unseeded"/>
    <n v="0.8366533864541833"/>
    <s v="L"/>
  </r>
  <r>
    <x v="27"/>
    <x v="3"/>
    <s v="entire"/>
    <n v="25"/>
    <n v="941"/>
    <n v="966"/>
    <n v="5020"/>
    <x v="11"/>
    <s v="live"/>
    <s v="Quercus gambellii"/>
    <s v="Unburned"/>
    <s v="FS"/>
    <s v="Unseeded"/>
    <n v="18.745019920318725"/>
    <s v="S"/>
  </r>
  <r>
    <x v="27"/>
    <x v="3"/>
    <s v="entire"/>
    <n v="6"/>
    <n v="308"/>
    <n v="314"/>
    <n v="5020"/>
    <x v="28"/>
    <s v="live"/>
    <s v="Chenopodium fremontii"/>
    <s v="Unburned"/>
    <s v="FS"/>
    <s v="Unseeded"/>
    <n v="6.1354581673306772"/>
    <s v="F"/>
  </r>
  <r>
    <x v="27"/>
    <x v="3"/>
    <s v="entire"/>
    <n v="5"/>
    <n v="23"/>
    <n v="28"/>
    <n v="5020"/>
    <x v="143"/>
    <s v="live"/>
    <s v="Eriogonum sp."/>
    <s v="Unburned"/>
    <s v="FS"/>
    <s v="Unseeded"/>
    <n v="0.45816733067729082"/>
    <s v="F"/>
  </r>
  <r>
    <x v="27"/>
    <x v="3"/>
    <s v="entire"/>
    <n v="4"/>
    <n v="112"/>
    <n v="116"/>
    <n v="5020"/>
    <x v="35"/>
    <s v="live"/>
    <s v="Carex spp."/>
    <s v="Unburned"/>
    <s v="FS"/>
    <s v="Unseeded"/>
    <n v="2.2310756972111556"/>
    <s v="G"/>
  </r>
  <r>
    <x v="27"/>
    <x v="3"/>
    <s v="entire"/>
    <n v="2"/>
    <n v="5"/>
    <n v="7"/>
    <n v="5020"/>
    <x v="71"/>
    <s v="live"/>
    <s v="Carex spp."/>
    <s v="Unburned"/>
    <s v="FS"/>
    <s v="Unseeded"/>
    <n v="9.9601593625498003E-2"/>
    <s v="G"/>
  </r>
  <r>
    <x v="27"/>
    <x v="3"/>
    <s v="entire"/>
    <n v="0"/>
    <n v="83"/>
    <n v="83"/>
    <n v="5020"/>
    <x v="28"/>
    <s v="dead"/>
    <s v="Chenopodium fremontii"/>
    <s v="Unburned"/>
    <s v="FS"/>
    <s v="Unseeded"/>
    <n v="1.6533864541832668"/>
    <s v="F"/>
  </r>
  <r>
    <x v="27"/>
    <x v="3"/>
    <s v="entire"/>
    <n v="0"/>
    <n v="1315"/>
    <n v="1315"/>
    <n v="5020"/>
    <x v="2"/>
    <s v="dead"/>
    <s v="Pinus ponderosa"/>
    <s v="Unburned"/>
    <s v="FS"/>
    <s v="Unseeded"/>
    <n v="26.195219123505975"/>
    <s v="T"/>
  </r>
  <r>
    <x v="27"/>
    <x v="3"/>
    <s v="entire"/>
    <n v="0"/>
    <n v="6"/>
    <n v="6"/>
    <n v="5020"/>
    <x v="20"/>
    <s v="live"/>
    <s v="Chenopodium graveolens"/>
    <s v="Unburned"/>
    <s v="FS"/>
    <s v="Unseeded"/>
    <n v="0.1195219123505976"/>
    <s v="F"/>
  </r>
  <r>
    <x v="27"/>
    <x v="3"/>
    <s v="entire"/>
    <n v="0"/>
    <n v="3"/>
    <n v="3"/>
    <n v="5020"/>
    <x v="35"/>
    <s v="dead"/>
    <s v="Carex spp."/>
    <s v="Unburned"/>
    <s v="FS"/>
    <s v="Unseeded"/>
    <n v="5.97609561752988E-2"/>
    <s v="G"/>
  </r>
  <r>
    <x v="27"/>
    <x v="3"/>
    <s v="entire"/>
    <n v="0"/>
    <n v="18"/>
    <n v="18"/>
    <n v="5020"/>
    <x v="60"/>
    <s v="live"/>
    <s v="Corydalis aurea"/>
    <s v="Unburned"/>
    <s v="FS"/>
    <s v="Unseeded"/>
    <n v="0.35856573705179284"/>
    <s v="F"/>
  </r>
  <r>
    <x v="27"/>
    <x v="3"/>
    <s v="entire"/>
    <n v="0"/>
    <n v="1"/>
    <n v="1"/>
    <n v="5020"/>
    <x v="93"/>
    <s v="live"/>
    <s v="Allium cernuum"/>
    <s v="Unburned"/>
    <s v="FS"/>
    <s v="Unseeded"/>
    <n v="1.9920318725099601E-2"/>
    <s v="F"/>
  </r>
  <r>
    <x v="27"/>
    <x v="4"/>
    <s v="entire"/>
    <n v="1789"/>
    <n v="431"/>
    <n v="2220"/>
    <n v="5000"/>
    <x v="3"/>
    <s v="live"/>
    <s v="Litter"/>
    <s v="Unburned"/>
    <s v="FS"/>
    <s v="Unseeded"/>
    <n v="8.6199999999999992"/>
    <s v="L"/>
  </r>
  <r>
    <x v="27"/>
    <x v="4"/>
    <s v="entire"/>
    <n v="1539"/>
    <n v="0"/>
    <n v="1539"/>
    <n v="5000"/>
    <x v="34"/>
    <s v="live"/>
    <s v="combined soil,pumc,grav,rock"/>
    <s v="Unburned"/>
    <s v="FS"/>
    <s v="Unseeded"/>
    <n v="0"/>
    <s v="F"/>
  </r>
  <r>
    <x v="27"/>
    <x v="4"/>
    <s v="entire"/>
    <n v="1083"/>
    <n v="3"/>
    <n v="1086"/>
    <n v="5000"/>
    <x v="47"/>
    <s v="live"/>
    <s v="Pumice soil"/>
    <s v="Unburned"/>
    <s v="FS"/>
    <s v="Unseeded"/>
    <n v="0.06"/>
    <s v="B"/>
  </r>
  <r>
    <x v="27"/>
    <x v="4"/>
    <s v="entire"/>
    <n v="289"/>
    <n v="11"/>
    <n v="300"/>
    <n v="5000"/>
    <x v="6"/>
    <s v="live"/>
    <s v="Rock"/>
    <s v="Unburned"/>
    <s v="FS"/>
    <s v="Unseeded"/>
    <n v="0.22"/>
    <s v="B"/>
  </r>
  <r>
    <x v="27"/>
    <x v="4"/>
    <s v="entire"/>
    <n v="92"/>
    <n v="126"/>
    <n v="218"/>
    <n v="5000"/>
    <x v="4"/>
    <s v="live"/>
    <s v="Dead wood"/>
    <s v="Unburned"/>
    <s v="FS"/>
    <s v="Unseeded"/>
    <n v="2.52"/>
    <s v="L"/>
  </r>
  <r>
    <x v="27"/>
    <x v="4"/>
    <s v="entire"/>
    <n v="90"/>
    <n v="509"/>
    <n v="599"/>
    <n v="5000"/>
    <x v="32"/>
    <s v="live"/>
    <s v="Verbascum thapsus"/>
    <s v="Unburned"/>
    <s v="FS"/>
    <s v="Unseeded"/>
    <n v="10.18"/>
    <s v="F"/>
  </r>
  <r>
    <x v="27"/>
    <x v="4"/>
    <s v="entire"/>
    <n v="84"/>
    <n v="761"/>
    <n v="845"/>
    <n v="5000"/>
    <x v="41"/>
    <s v="live"/>
    <s v="Unidentified forb"/>
    <s v="Unburned"/>
    <s v="FS"/>
    <s v="Unseeded"/>
    <n v="15.22"/>
    <s v="F"/>
  </r>
  <r>
    <x v="27"/>
    <x v="4"/>
    <s v="entire"/>
    <n v="11"/>
    <n v="117"/>
    <n v="128"/>
    <n v="5000"/>
    <x v="41"/>
    <s v="dead"/>
    <s v="Unidentified forb"/>
    <s v="Unburned"/>
    <s v="FS"/>
    <s v="Unseeded"/>
    <n v="2.34"/>
    <s v="F"/>
  </r>
  <r>
    <x v="27"/>
    <x v="4"/>
    <s v="entire"/>
    <n v="5"/>
    <n v="895"/>
    <n v="900"/>
    <n v="5000"/>
    <x v="11"/>
    <s v="live"/>
    <s v="Quercus gambellii"/>
    <s v="Unburned"/>
    <s v="FS"/>
    <s v="Unseeded"/>
    <n v="17.899999999999999"/>
    <s v="S"/>
  </r>
  <r>
    <x v="27"/>
    <x v="4"/>
    <s v="entire"/>
    <n v="5"/>
    <n v="0"/>
    <n v="5"/>
    <n v="5000"/>
    <x v="27"/>
    <s v="live"/>
    <s v="Animal feces"/>
    <s v="Unburned"/>
    <s v="FS"/>
    <s v="Unseeded"/>
    <n v="0"/>
    <s v="L"/>
  </r>
  <r>
    <x v="27"/>
    <x v="4"/>
    <s v="entire"/>
    <n v="3"/>
    <n v="0"/>
    <n v="3"/>
    <n v="5000"/>
    <x v="11"/>
    <s v="dead"/>
    <s v="Quercus gambellii"/>
    <s v="Unburned"/>
    <s v="FS"/>
    <s v="Unseeded"/>
    <n v="0"/>
    <s v="S"/>
  </r>
  <r>
    <x v="27"/>
    <x v="4"/>
    <s v="entire"/>
    <n v="3"/>
    <n v="23"/>
    <n v="26"/>
    <n v="5000"/>
    <x v="53"/>
    <s v="live"/>
    <s v="Unidentified subshrub"/>
    <s v="Unburned"/>
    <s v="FS"/>
    <s v="Unseeded"/>
    <n v="0.45999999999999996"/>
    <s v="U"/>
  </r>
  <r>
    <x v="27"/>
    <x v="4"/>
    <s v="entire"/>
    <n v="2"/>
    <n v="0"/>
    <n v="2"/>
    <n v="5000"/>
    <x v="32"/>
    <s v="dead"/>
    <s v="Verbascum thapsus"/>
    <s v="Unburned"/>
    <s v="FS"/>
    <s v="Unseeded"/>
    <n v="0"/>
    <s v="F"/>
  </r>
  <r>
    <x v="27"/>
    <x v="4"/>
    <s v="entire"/>
    <n v="2"/>
    <n v="5"/>
    <n v="7"/>
    <n v="5000"/>
    <x v="30"/>
    <s v="live"/>
    <s v="Conyza canadensis"/>
    <s v="Unburned"/>
    <s v="FS"/>
    <s v="Unseeded"/>
    <n v="0.1"/>
    <s v="F"/>
  </r>
  <r>
    <x v="27"/>
    <x v="4"/>
    <s v="entire"/>
    <n v="1"/>
    <n v="3"/>
    <n v="4"/>
    <n v="5000"/>
    <x v="22"/>
    <s v="dead"/>
    <s v="Robinia neomexicana"/>
    <s v="Unburned"/>
    <s v="FS"/>
    <s v="Unseeded"/>
    <n v="0.06"/>
    <s v="S"/>
  </r>
  <r>
    <x v="27"/>
    <x v="4"/>
    <s v="entire"/>
    <n v="1"/>
    <n v="183"/>
    <n v="184"/>
    <n v="5000"/>
    <x v="22"/>
    <s v="live"/>
    <s v="Robinia neomexicana"/>
    <s v="Unburned"/>
    <s v="FS"/>
    <s v="Unseeded"/>
    <n v="3.66"/>
    <s v="S"/>
  </r>
  <r>
    <x v="27"/>
    <x v="4"/>
    <s v="entire"/>
    <n v="1"/>
    <n v="122"/>
    <n v="123"/>
    <n v="5000"/>
    <x v="26"/>
    <s v="live"/>
    <s v="Unidentified grass"/>
    <s v="Unburned"/>
    <s v="FS"/>
    <s v="Unseeded"/>
    <n v="2.44"/>
    <s v="G"/>
  </r>
  <r>
    <x v="27"/>
    <x v="4"/>
    <s v="entire"/>
    <n v="0"/>
    <n v="80"/>
    <n v="80"/>
    <n v="5000"/>
    <x v="79"/>
    <s v="dead"/>
    <s v="Pseudotsuga menziesii"/>
    <s v="Unburned"/>
    <s v="FS"/>
    <s v="Unseeded"/>
    <n v="1.6"/>
    <s v="T"/>
  </r>
  <r>
    <x v="27"/>
    <x v="5"/>
    <s v="entire"/>
    <n v="2159"/>
    <n v="0"/>
    <n v="2159"/>
    <n v="5020"/>
    <x v="47"/>
    <s v="live"/>
    <s v="Pumice soil"/>
    <s v="Unburned"/>
    <s v="FS"/>
    <s v="Unseeded"/>
    <n v="0"/>
    <s v="B"/>
  </r>
  <r>
    <x v="27"/>
    <x v="5"/>
    <s v="entire"/>
    <n v="1577"/>
    <n v="716"/>
    <n v="2293"/>
    <n v="5020"/>
    <x v="3"/>
    <s v="live"/>
    <s v="Litter"/>
    <s v="Unburned"/>
    <s v="FS"/>
    <s v="Unseeded"/>
    <n v="14.262948207171315"/>
    <s v="L"/>
  </r>
  <r>
    <x v="27"/>
    <x v="5"/>
    <s v="entire"/>
    <n v="707"/>
    <n v="0"/>
    <n v="707"/>
    <n v="5020"/>
    <x v="34"/>
    <s v="live"/>
    <s v="combined soil,pumc,grav,rock"/>
    <s v="Unburned"/>
    <s v="FS"/>
    <s v="Unseeded"/>
    <n v="0"/>
    <s v="F"/>
  </r>
  <r>
    <x v="27"/>
    <x v="5"/>
    <s v="entire"/>
    <n v="226"/>
    <n v="0"/>
    <n v="226"/>
    <n v="5020"/>
    <x v="6"/>
    <s v="live"/>
    <s v="Rock"/>
    <s v="Unburned"/>
    <s v="FS"/>
    <s v="Unseeded"/>
    <n v="0"/>
    <s v="B"/>
  </r>
  <r>
    <x v="27"/>
    <x v="5"/>
    <s v="entire"/>
    <n v="185"/>
    <n v="774"/>
    <n v="959"/>
    <n v="5020"/>
    <x v="4"/>
    <s v="live"/>
    <s v="Dead wood"/>
    <s v="Unburned"/>
    <s v="FS"/>
    <s v="Unseeded"/>
    <n v="15.41832669322709"/>
    <s v="L"/>
  </r>
  <r>
    <x v="27"/>
    <x v="5"/>
    <s v="entire"/>
    <n v="60"/>
    <n v="2274"/>
    <n v="2334"/>
    <n v="5020"/>
    <x v="11"/>
    <s v="live"/>
    <s v="Quercus gambellii"/>
    <s v="Unburned"/>
    <s v="FS"/>
    <s v="Unseeded"/>
    <n v="45.298804780876495"/>
    <s v="S"/>
  </r>
  <r>
    <x v="27"/>
    <x v="5"/>
    <s v="entire"/>
    <n v="45"/>
    <n v="176"/>
    <n v="221"/>
    <n v="5020"/>
    <x v="32"/>
    <s v="live"/>
    <s v="Verbascum thapsus"/>
    <s v="Unburned"/>
    <s v="FS"/>
    <s v="Unseeded"/>
    <n v="3.5059760956175303"/>
    <s v="F"/>
  </r>
  <r>
    <x v="27"/>
    <x v="5"/>
    <s v="entire"/>
    <n v="29"/>
    <n v="400"/>
    <n v="429"/>
    <n v="5020"/>
    <x v="71"/>
    <s v="live"/>
    <s v="Carex spp."/>
    <s v="Unburned"/>
    <s v="FS"/>
    <s v="Unseeded"/>
    <n v="7.9681274900398407"/>
    <s v="G"/>
  </r>
  <r>
    <x v="27"/>
    <x v="5"/>
    <s v="entire"/>
    <n v="12"/>
    <n v="5"/>
    <n v="17"/>
    <n v="5020"/>
    <x v="32"/>
    <s v="dead"/>
    <s v="Verbascum thapsus"/>
    <s v="Unburned"/>
    <s v="FS"/>
    <s v="Unseeded"/>
    <n v="9.9601593625498003E-2"/>
    <s v="F"/>
  </r>
  <r>
    <x v="27"/>
    <x v="5"/>
    <s v="entire"/>
    <n v="8"/>
    <n v="0"/>
    <n v="8"/>
    <n v="5020"/>
    <x v="11"/>
    <s v="dead"/>
    <s v="Quercus gambellii"/>
    <s v="Unburned"/>
    <s v="FS"/>
    <s v="Unseeded"/>
    <n v="0"/>
    <s v="S"/>
  </r>
  <r>
    <x v="27"/>
    <x v="5"/>
    <s v="entire"/>
    <n v="5"/>
    <n v="6"/>
    <n v="11"/>
    <n v="5020"/>
    <x v="27"/>
    <s v="live"/>
    <s v="Animal feces"/>
    <s v="Unburned"/>
    <s v="FS"/>
    <s v="Unseeded"/>
    <n v="0.1195219123505976"/>
    <s v="L"/>
  </r>
  <r>
    <x v="27"/>
    <x v="5"/>
    <s v="entire"/>
    <n v="5"/>
    <n v="0"/>
    <n v="5"/>
    <n v="5020"/>
    <x v="54"/>
    <s v="live"/>
    <s v="Moss"/>
    <s v="Unburned"/>
    <s v="FS"/>
    <s v="Unseeded"/>
    <n v="0"/>
    <s v="C"/>
  </r>
  <r>
    <x v="27"/>
    <x v="5"/>
    <s v="entire"/>
    <n v="1"/>
    <n v="6"/>
    <n v="7"/>
    <n v="5020"/>
    <x v="82"/>
    <s v="live"/>
    <s v="Tragopogon dubius"/>
    <s v="Unburned"/>
    <s v="FS"/>
    <s v="Unseeded"/>
    <n v="0.1195219123505976"/>
    <s v="F"/>
  </r>
  <r>
    <x v="27"/>
    <x v="5"/>
    <s v="entire"/>
    <n v="1"/>
    <n v="177"/>
    <n v="178"/>
    <n v="5020"/>
    <x v="22"/>
    <s v="live"/>
    <s v="Robinia neomexicana"/>
    <s v="Unburned"/>
    <s v="FS"/>
    <s v="Unseeded"/>
    <n v="3.5258964143426295"/>
    <s v="S"/>
  </r>
  <r>
    <x v="27"/>
    <x v="5"/>
    <s v="entire"/>
    <n v="0"/>
    <n v="4"/>
    <n v="4"/>
    <n v="5020"/>
    <x v="8"/>
    <s v="live"/>
    <s v="Bromus inermis"/>
    <s v="Unburned"/>
    <s v="FS"/>
    <s v="Unseeded"/>
    <n v="7.9681274900398405E-2"/>
    <s v="G"/>
  </r>
  <r>
    <x v="27"/>
    <x v="5"/>
    <s v="entire"/>
    <n v="0"/>
    <n v="20"/>
    <n v="20"/>
    <n v="5020"/>
    <x v="42"/>
    <s v="live"/>
    <s v="Elymus elymoides"/>
    <s v="Unburned"/>
    <s v="FS"/>
    <s v="Unseeded"/>
    <n v="0.39840637450199201"/>
    <s v="G"/>
  </r>
  <r>
    <x v="27"/>
    <x v="5"/>
    <s v="entire"/>
    <n v="0"/>
    <n v="1"/>
    <n v="1"/>
    <n v="5020"/>
    <x v="110"/>
    <s v="live"/>
    <s v="Erysimum capitatum"/>
    <s v="Unburned"/>
    <s v="FS"/>
    <s v="Unseeded"/>
    <n v="1.9920318725099601E-2"/>
    <s v="F"/>
  </r>
  <r>
    <x v="27"/>
    <x v="5"/>
    <s v="entire"/>
    <n v="0"/>
    <n v="13"/>
    <n v="13"/>
    <n v="5020"/>
    <x v="58"/>
    <s v="live"/>
    <s v="Erigeron spp."/>
    <s v="Unburned"/>
    <s v="FS"/>
    <s v="Unseeded"/>
    <n v="0.25896414342629481"/>
    <s v="F"/>
  </r>
  <r>
    <x v="27"/>
    <x v="5"/>
    <s v="entire"/>
    <n v="0"/>
    <n v="10"/>
    <n v="10"/>
    <n v="5020"/>
    <x v="93"/>
    <s v="live"/>
    <s v="Allium cernuum"/>
    <s v="Unburned"/>
    <s v="FS"/>
    <s v="Unseeded"/>
    <n v="0.19920318725099601"/>
    <s v="F"/>
  </r>
  <r>
    <x v="27"/>
    <x v="5"/>
    <s v="entire"/>
    <n v="0"/>
    <n v="9"/>
    <n v="9"/>
    <n v="5020"/>
    <x v="44"/>
    <s v="live"/>
    <s v="Bahia dissecta"/>
    <s v="Unburned"/>
    <s v="FS"/>
    <s v="Unseeded"/>
    <n v="0.17928286852589642"/>
    <s v="F"/>
  </r>
  <r>
    <x v="27"/>
    <x v="5"/>
    <s v="entire"/>
    <n v="0"/>
    <n v="7"/>
    <n v="7"/>
    <n v="5020"/>
    <x v="92"/>
    <s v="live"/>
    <s v="Erigeron flagellaris"/>
    <s v="Unburned"/>
    <s v="FS"/>
    <s v="Unseeded"/>
    <n v="0.13944223107569723"/>
    <s v="F"/>
  </r>
  <r>
    <x v="27"/>
    <x v="5"/>
    <s v="entire"/>
    <n v="0"/>
    <n v="34"/>
    <n v="34"/>
    <n v="5020"/>
    <x v="81"/>
    <s v="live"/>
    <s v="Heterotheca villosa"/>
    <s v="Unburned"/>
    <s v="FS"/>
    <s v="Unseeded"/>
    <n v="0.67729083665338641"/>
    <s v="F"/>
  </r>
  <r>
    <x v="28"/>
    <x v="0"/>
    <s v="entire"/>
    <n v="3627"/>
    <n v="0"/>
    <n v="3627"/>
    <n v="5000"/>
    <x v="3"/>
    <s v="live"/>
    <s v="Litter"/>
    <s v="Unburned"/>
    <s v="FS"/>
    <s v="Unseeded"/>
    <n v="0"/>
    <s v="L"/>
  </r>
  <r>
    <x v="28"/>
    <x v="0"/>
    <s v="entire"/>
    <n v="751"/>
    <n v="0"/>
    <n v="751"/>
    <n v="5000"/>
    <x v="6"/>
    <s v="live"/>
    <s v="Rock"/>
    <s v="Unburned"/>
    <s v="FS"/>
    <s v="Unseeded"/>
    <n v="0"/>
    <s v="B"/>
  </r>
  <r>
    <x v="28"/>
    <x v="0"/>
    <s v="entire"/>
    <n v="237"/>
    <n v="0"/>
    <n v="237"/>
    <n v="5000"/>
    <x v="0"/>
    <s v="live"/>
    <s v="Gravel"/>
    <s v="Unburned"/>
    <s v="FS"/>
    <s v="Unseeded"/>
    <n v="0"/>
    <s v="B"/>
  </r>
  <r>
    <x v="28"/>
    <x v="0"/>
    <s v="entire"/>
    <n v="118"/>
    <n v="186"/>
    <n v="304"/>
    <n v="5000"/>
    <x v="30"/>
    <s v="live"/>
    <s v="Conyza canadensis"/>
    <s v="Unburned"/>
    <s v="FS"/>
    <s v="Unseeded"/>
    <n v="3.7199999999999998"/>
    <s v="F"/>
  </r>
  <r>
    <x v="28"/>
    <x v="0"/>
    <s v="entire"/>
    <n v="106"/>
    <n v="0"/>
    <n v="106"/>
    <n v="5000"/>
    <x v="1"/>
    <s v="live"/>
    <s v="Soil"/>
    <s v="Unburned"/>
    <s v="FS"/>
    <s v="Unseeded"/>
    <n v="0"/>
    <s v="B"/>
  </r>
  <r>
    <x v="28"/>
    <x v="0"/>
    <s v="entire"/>
    <n v="90"/>
    <n v="0"/>
    <n v="90"/>
    <n v="5000"/>
    <x v="54"/>
    <s v="live"/>
    <s v="Moss"/>
    <s v="Unburned"/>
    <s v="FS"/>
    <s v="Unseeded"/>
    <n v="0"/>
    <s v="C"/>
  </r>
  <r>
    <x v="28"/>
    <x v="0"/>
    <s v="entire"/>
    <n v="45"/>
    <n v="12"/>
    <n v="57"/>
    <n v="5000"/>
    <x v="4"/>
    <s v="live"/>
    <s v="Dead wood"/>
    <s v="Unburned"/>
    <s v="FS"/>
    <s v="Unseeded"/>
    <n v="0.24"/>
    <s v="L"/>
  </r>
  <r>
    <x v="28"/>
    <x v="0"/>
    <s v="entire"/>
    <n v="13"/>
    <n v="185"/>
    <n v="198"/>
    <n v="5000"/>
    <x v="13"/>
    <s v="live"/>
    <s v="Carex spp."/>
    <s v="Unburned"/>
    <s v="FS"/>
    <s v="Unseeded"/>
    <n v="3.6999999999999997"/>
    <s v="G"/>
  </r>
  <r>
    <x v="28"/>
    <x v="0"/>
    <s v="entire"/>
    <n v="10"/>
    <n v="71"/>
    <n v="81"/>
    <n v="5000"/>
    <x v="2"/>
    <s v="dead"/>
    <s v="Pinus ponderosa"/>
    <s v="Unburned"/>
    <s v="FS"/>
    <s v="Unseeded"/>
    <n v="1.4200000000000002"/>
    <s v="T"/>
  </r>
  <r>
    <x v="28"/>
    <x v="0"/>
    <s v="entire"/>
    <n v="3"/>
    <n v="117"/>
    <n v="120"/>
    <n v="5000"/>
    <x v="41"/>
    <s v="live"/>
    <s v="Unidentified forb"/>
    <s v="Unburned"/>
    <s v="FS"/>
    <s v="Unseeded"/>
    <n v="2.34"/>
    <s v="F"/>
  </r>
  <r>
    <x v="28"/>
    <x v="0"/>
    <s v="entire"/>
    <n v="0"/>
    <n v="97"/>
    <n v="97"/>
    <n v="5000"/>
    <x v="28"/>
    <s v="live"/>
    <s v="Chenopodium fremontii"/>
    <s v="Unburned"/>
    <s v="FS"/>
    <s v="Unseeded"/>
    <n v="1.94"/>
    <s v="F"/>
  </r>
  <r>
    <x v="28"/>
    <x v="0"/>
    <s v="entire"/>
    <n v="0"/>
    <n v="12"/>
    <n v="12"/>
    <n v="5000"/>
    <x v="197"/>
    <s v="live"/>
    <s v="Lotus wrightii"/>
    <s v="Unburned"/>
    <s v="FS"/>
    <s v="Unseeded"/>
    <n v="0.24"/>
    <s v="F"/>
  </r>
  <r>
    <x v="28"/>
    <x v="0"/>
    <s v="entire"/>
    <n v="0"/>
    <n v="53"/>
    <n v="53"/>
    <n v="5000"/>
    <x v="61"/>
    <s v="live"/>
    <s v="Sitanion hystrix"/>
    <s v="Unburned"/>
    <s v="FS"/>
    <s v="Unseeded"/>
    <n v="1.06"/>
    <s v="G"/>
  </r>
  <r>
    <x v="28"/>
    <x v="0"/>
    <s v="entire"/>
    <n v="0"/>
    <n v="12"/>
    <n v="12"/>
    <n v="5000"/>
    <x v="44"/>
    <s v="live"/>
    <s v="Bahia dissecta"/>
    <s v="Unburned"/>
    <s v="FS"/>
    <s v="Unseeded"/>
    <n v="0.24"/>
    <s v="F"/>
  </r>
  <r>
    <x v="28"/>
    <x v="0"/>
    <s v="entire"/>
    <n v="0"/>
    <n v="42"/>
    <n v="42"/>
    <n v="5000"/>
    <x v="95"/>
    <s v="live"/>
    <s v="Erigeron speciosus"/>
    <s v="Unburned"/>
    <s v="FS"/>
    <s v="Unseeded"/>
    <n v="0.84"/>
    <s v="F"/>
  </r>
  <r>
    <x v="28"/>
    <x v="0"/>
    <s v="entire"/>
    <n v="0"/>
    <n v="22"/>
    <n v="22"/>
    <n v="5000"/>
    <x v="88"/>
    <s v="live"/>
    <s v="Festuca arizonica"/>
    <s v="Unburned"/>
    <s v="FS"/>
    <s v="Unseeded"/>
    <n v="0.44"/>
    <s v="G"/>
  </r>
  <r>
    <x v="28"/>
    <x v="0"/>
    <s v="entire"/>
    <n v="0"/>
    <n v="3"/>
    <n v="3"/>
    <n v="5000"/>
    <x v="88"/>
    <s v="dead"/>
    <s v="Festuca arizonica"/>
    <s v="Unburned"/>
    <s v="FS"/>
    <s v="Unseeded"/>
    <n v="0.06"/>
    <s v="G"/>
  </r>
  <r>
    <x v="28"/>
    <x v="0"/>
    <s v="entire"/>
    <n v="0"/>
    <n v="3"/>
    <n v="3"/>
    <n v="5000"/>
    <x v="2"/>
    <s v="live"/>
    <s v="Pinus ponderosa"/>
    <s v="Unburned"/>
    <s v="FS"/>
    <s v="Unseeded"/>
    <n v="0.06"/>
    <s v="T"/>
  </r>
  <r>
    <x v="28"/>
    <x v="0"/>
    <s v="entire"/>
    <n v="0"/>
    <n v="39"/>
    <n v="39"/>
    <n v="5000"/>
    <x v="32"/>
    <s v="live"/>
    <s v="Verbascum thapsus"/>
    <s v="Unburned"/>
    <s v="FS"/>
    <s v="Unseeded"/>
    <n v="0.77999999999999992"/>
    <s v="F"/>
  </r>
  <r>
    <x v="28"/>
    <x v="0"/>
    <s v="entire"/>
    <n v="0"/>
    <n v="4"/>
    <n v="4"/>
    <n v="5000"/>
    <x v="64"/>
    <s v="live"/>
    <s v="Mushroom"/>
    <s v="Unburned"/>
    <s v="FS"/>
    <s v="Unseeded"/>
    <n v="0.08"/>
    <s v="M"/>
  </r>
  <r>
    <x v="28"/>
    <x v="0"/>
    <s v="entire"/>
    <n v="0"/>
    <n v="60"/>
    <n v="60"/>
    <n v="5000"/>
    <x v="87"/>
    <s v="live"/>
    <s v="Arenaria confusa"/>
    <s v="Unburned"/>
    <s v="FS"/>
    <s v="Unseeded"/>
    <n v="1.2"/>
    <s v="F"/>
  </r>
  <r>
    <x v="28"/>
    <x v="0"/>
    <s v="entire"/>
    <n v="0"/>
    <n v="5"/>
    <n v="5"/>
    <n v="5000"/>
    <x v="20"/>
    <s v="live"/>
    <s v="Chenopodium graveolens"/>
    <s v="Unburned"/>
    <s v="FS"/>
    <s v="Unseeded"/>
    <n v="0.1"/>
    <s v="F"/>
  </r>
  <r>
    <x v="28"/>
    <x v="0"/>
    <s v="entire"/>
    <n v="0"/>
    <n v="20"/>
    <n v="20"/>
    <n v="5000"/>
    <x v="7"/>
    <s v="live"/>
    <s v="Lolium multiflorum"/>
    <s v="Unburned"/>
    <s v="FS"/>
    <s v="Unseeded"/>
    <n v="0.4"/>
    <s v="G"/>
  </r>
  <r>
    <x v="28"/>
    <x v="0"/>
    <s v="entire"/>
    <n v="0"/>
    <n v="13"/>
    <n v="13"/>
    <n v="5000"/>
    <x v="7"/>
    <s v="dead"/>
    <s v="Lolium multiflorum"/>
    <s v="Unburned"/>
    <s v="FS"/>
    <s v="Unseeded"/>
    <n v="0.26"/>
    <s v="G"/>
  </r>
  <r>
    <x v="28"/>
    <x v="0"/>
    <s v="entire"/>
    <n v="0"/>
    <n v="97"/>
    <n v="97"/>
    <n v="5000"/>
    <x v="140"/>
    <s v="live"/>
    <s v="Pinus flexilis"/>
    <s v="Unburned"/>
    <s v="FS"/>
    <s v="Unseeded"/>
    <n v="1.94"/>
    <s v="T"/>
  </r>
  <r>
    <x v="28"/>
    <x v="0"/>
    <s v="entire"/>
    <n v="0"/>
    <n v="72"/>
    <n v="72"/>
    <n v="5000"/>
    <x v="107"/>
    <s v="live"/>
    <s v="Bromus ciliatus"/>
    <s v="Unburned"/>
    <s v="FS"/>
    <s v="Unseeded"/>
    <n v="1.44"/>
    <s v="G"/>
  </r>
  <r>
    <x v="28"/>
    <x v="0"/>
    <s v="entire"/>
    <n v="0"/>
    <n v="4"/>
    <n v="4"/>
    <n v="5000"/>
    <x v="102"/>
    <s v="live"/>
    <s v="Koeleria cristata"/>
    <s v="Unburned"/>
    <s v="FS"/>
    <s v="Unseeded"/>
    <n v="0.08"/>
    <s v="G"/>
  </r>
  <r>
    <x v="28"/>
    <x v="1"/>
    <s v="entire"/>
    <n v="3812"/>
    <n v="0"/>
    <n v="3812"/>
    <n v="5000"/>
    <x v="3"/>
    <s v="live"/>
    <s v="Litter"/>
    <s v="Unburned"/>
    <s v="FS"/>
    <s v="Unseeded"/>
    <n v="0"/>
    <s v="L"/>
  </r>
  <r>
    <x v="28"/>
    <x v="1"/>
    <s v="entire"/>
    <n v="673"/>
    <n v="0"/>
    <n v="673"/>
    <n v="5000"/>
    <x v="6"/>
    <s v="live"/>
    <s v="Rock"/>
    <s v="Unburned"/>
    <s v="FS"/>
    <s v="Unseeded"/>
    <n v="0"/>
    <s v="B"/>
  </r>
  <r>
    <x v="28"/>
    <x v="1"/>
    <s v="entire"/>
    <n v="286"/>
    <n v="0"/>
    <n v="286"/>
    <n v="5000"/>
    <x v="0"/>
    <s v="live"/>
    <s v="Gravel"/>
    <s v="Unburned"/>
    <s v="FS"/>
    <s v="Unseeded"/>
    <n v="0"/>
    <s v="B"/>
  </r>
  <r>
    <x v="28"/>
    <x v="1"/>
    <s v="entire"/>
    <n v="63"/>
    <n v="0"/>
    <n v="63"/>
    <n v="5000"/>
    <x v="54"/>
    <s v="live"/>
    <s v="Moss"/>
    <s v="Unburned"/>
    <s v="FS"/>
    <s v="Unseeded"/>
    <n v="0"/>
    <s v="C"/>
  </r>
  <r>
    <x v="28"/>
    <x v="1"/>
    <s v="entire"/>
    <n v="61"/>
    <n v="3"/>
    <n v="64"/>
    <n v="5000"/>
    <x v="4"/>
    <s v="live"/>
    <s v="Dead wood"/>
    <s v="Unburned"/>
    <s v="FS"/>
    <s v="Unseeded"/>
    <n v="0.06"/>
    <s v="L"/>
  </r>
  <r>
    <x v="28"/>
    <x v="1"/>
    <s v="entire"/>
    <n v="50"/>
    <n v="0"/>
    <n v="50"/>
    <n v="5000"/>
    <x v="1"/>
    <s v="live"/>
    <s v="Soil"/>
    <s v="Unburned"/>
    <s v="FS"/>
    <s v="Unseeded"/>
    <n v="0"/>
    <s v="B"/>
  </r>
  <r>
    <x v="28"/>
    <x v="1"/>
    <s v="entire"/>
    <n v="25"/>
    <n v="258"/>
    <n v="283"/>
    <n v="5000"/>
    <x v="13"/>
    <s v="live"/>
    <s v="Carex spp."/>
    <s v="Unburned"/>
    <s v="FS"/>
    <s v="Unseeded"/>
    <n v="5.16"/>
    <s v="G"/>
  </r>
  <r>
    <x v="28"/>
    <x v="1"/>
    <s v="entire"/>
    <n v="15"/>
    <n v="137"/>
    <n v="152"/>
    <n v="5000"/>
    <x v="2"/>
    <s v="dead"/>
    <s v="Pinus ponderosa"/>
    <s v="Unburned"/>
    <s v="FS"/>
    <s v="Unseeded"/>
    <n v="2.74"/>
    <s v="T"/>
  </r>
  <r>
    <x v="28"/>
    <x v="1"/>
    <s v="entire"/>
    <n v="11"/>
    <n v="122"/>
    <n v="133"/>
    <n v="5000"/>
    <x v="30"/>
    <s v="live"/>
    <s v="Conyza canadensis"/>
    <s v="Unburned"/>
    <s v="FS"/>
    <s v="Unseeded"/>
    <n v="2.44"/>
    <s v="F"/>
  </r>
  <r>
    <x v="28"/>
    <x v="1"/>
    <s v="entire"/>
    <n v="4"/>
    <n v="0"/>
    <n v="4"/>
    <n v="5000"/>
    <x v="27"/>
    <s v="live"/>
    <s v="Animal feces"/>
    <s v="Unburned"/>
    <s v="FS"/>
    <s v="Unseeded"/>
    <n v="0"/>
    <s v="L"/>
  </r>
  <r>
    <x v="28"/>
    <x v="1"/>
    <s v="entire"/>
    <n v="0"/>
    <n v="2105"/>
    <n v="2105"/>
    <n v="5000"/>
    <x v="2"/>
    <s v="live"/>
    <s v="Pinus ponderosa"/>
    <s v="Unburned"/>
    <s v="FS"/>
    <s v="Unseeded"/>
    <n v="42.1"/>
    <s v="T"/>
  </r>
  <r>
    <x v="28"/>
    <x v="1"/>
    <s v="entire"/>
    <n v="0"/>
    <n v="1"/>
    <n v="1"/>
    <n v="5000"/>
    <x v="12"/>
    <s v="live"/>
    <s v="Muhlenbergia montana"/>
    <s v="Unburned"/>
    <s v="FS"/>
    <s v="Unseeded"/>
    <n v="0.02"/>
    <s v="G"/>
  </r>
  <r>
    <x v="28"/>
    <x v="1"/>
    <s v="entire"/>
    <n v="0"/>
    <n v="11"/>
    <n v="11"/>
    <n v="5000"/>
    <x v="61"/>
    <s v="live"/>
    <s v="Sitanion hystrix"/>
    <s v="Unburned"/>
    <s v="FS"/>
    <s v="Unseeded"/>
    <n v="0.22"/>
    <s v="G"/>
  </r>
  <r>
    <x v="28"/>
    <x v="1"/>
    <s v="entire"/>
    <n v="0"/>
    <n v="1"/>
    <n v="1"/>
    <n v="5000"/>
    <x v="13"/>
    <s v="dead"/>
    <s v="Carex spp."/>
    <s v="Unburned"/>
    <s v="FS"/>
    <s v="Unseeded"/>
    <n v="0.02"/>
    <s v="G"/>
  </r>
  <r>
    <x v="28"/>
    <x v="1"/>
    <s v="entire"/>
    <n v="0"/>
    <n v="10"/>
    <n v="10"/>
    <n v="5000"/>
    <x v="26"/>
    <s v="live"/>
    <s v="Unidentified grass"/>
    <s v="Unburned"/>
    <s v="FS"/>
    <s v="Unseeded"/>
    <n v="0.2"/>
    <s v="G"/>
  </r>
  <r>
    <x v="28"/>
    <x v="1"/>
    <s v="entire"/>
    <n v="0"/>
    <n v="2"/>
    <n v="2"/>
    <n v="5000"/>
    <x v="61"/>
    <s v="dead"/>
    <s v="Sitanion hystrix"/>
    <s v="Unburned"/>
    <s v="FS"/>
    <s v="Unseeded"/>
    <n v="0.04"/>
    <s v="G"/>
  </r>
  <r>
    <x v="28"/>
    <x v="1"/>
    <s v="entire"/>
    <n v="0"/>
    <n v="3"/>
    <n v="3"/>
    <n v="5000"/>
    <x v="44"/>
    <s v="live"/>
    <s v="Bahia dissecta"/>
    <s v="Unburned"/>
    <s v="FS"/>
    <s v="Unseeded"/>
    <n v="0.06"/>
    <s v="F"/>
  </r>
  <r>
    <x v="28"/>
    <x v="1"/>
    <s v="entire"/>
    <n v="0"/>
    <n v="149"/>
    <n v="149"/>
    <n v="5000"/>
    <x v="197"/>
    <s v="live"/>
    <s v="Lotus wrightii"/>
    <s v="Unburned"/>
    <s v="FS"/>
    <s v="Unseeded"/>
    <n v="2.98"/>
    <s v="F"/>
  </r>
  <r>
    <x v="28"/>
    <x v="1"/>
    <s v="entire"/>
    <n v="0"/>
    <n v="6"/>
    <n v="6"/>
    <n v="5000"/>
    <x v="137"/>
    <s v="live"/>
    <s v="Senecio eurypterus"/>
    <s v="Unburned"/>
    <s v="FS"/>
    <s v="Unseeded"/>
    <n v="0.12"/>
    <s v="F"/>
  </r>
  <r>
    <x v="28"/>
    <x v="1"/>
    <s v="entire"/>
    <n v="0"/>
    <n v="5"/>
    <n v="5"/>
    <n v="5000"/>
    <x v="32"/>
    <s v="live"/>
    <s v="Verbascum thapsus"/>
    <s v="Unburned"/>
    <s v="FS"/>
    <s v="Unseeded"/>
    <n v="0.1"/>
    <s v="F"/>
  </r>
  <r>
    <x v="28"/>
    <x v="1"/>
    <s v="entire"/>
    <n v="0"/>
    <n v="3"/>
    <n v="3"/>
    <n v="5000"/>
    <x v="28"/>
    <s v="live"/>
    <s v="Chenopodium fremontii"/>
    <s v="Unburned"/>
    <s v="FS"/>
    <s v="Unseeded"/>
    <n v="0.06"/>
    <s v="F"/>
  </r>
  <r>
    <x v="28"/>
    <x v="1"/>
    <s v="entire"/>
    <n v="0"/>
    <n v="6"/>
    <n v="6"/>
    <n v="5000"/>
    <x v="28"/>
    <s v="dead"/>
    <s v="Chenopodium fremontii"/>
    <s v="Unburned"/>
    <s v="FS"/>
    <s v="Unseeded"/>
    <n v="0.12"/>
    <s v="F"/>
  </r>
  <r>
    <x v="28"/>
    <x v="1"/>
    <s v="entire"/>
    <n v="0"/>
    <n v="2"/>
    <n v="2"/>
    <n v="5000"/>
    <x v="173"/>
    <s v="live"/>
    <s v="Polygonum sawatchense"/>
    <s v="Unburned"/>
    <s v="FS"/>
    <s v="Unseeded"/>
    <n v="0.04"/>
    <s v="F"/>
  </r>
  <r>
    <x v="28"/>
    <x v="1"/>
    <s v="entire"/>
    <n v="0"/>
    <n v="1"/>
    <n v="1"/>
    <n v="5000"/>
    <x v="20"/>
    <s v="live"/>
    <s v="Chenopodium graveolens"/>
    <s v="Unburned"/>
    <s v="FS"/>
    <s v="Unseeded"/>
    <n v="0.02"/>
    <s v="F"/>
  </r>
  <r>
    <x v="28"/>
    <x v="1"/>
    <s v="entire"/>
    <n v="0"/>
    <n v="2"/>
    <n v="2"/>
    <n v="5000"/>
    <x v="7"/>
    <s v="live"/>
    <s v="Lolium multiflorum"/>
    <s v="Unburned"/>
    <s v="FS"/>
    <s v="Unseeded"/>
    <n v="0.04"/>
    <s v="G"/>
  </r>
  <r>
    <x v="28"/>
    <x v="1"/>
    <s v="entire"/>
    <n v="0"/>
    <n v="89"/>
    <n v="89"/>
    <n v="5000"/>
    <x v="140"/>
    <s v="dead"/>
    <s v="Pinus flexilis"/>
    <s v="Unburned"/>
    <s v="FS"/>
    <s v="Unseeded"/>
    <n v="1.78"/>
    <s v="T"/>
  </r>
  <r>
    <x v="28"/>
    <x v="1"/>
    <s v="entire"/>
    <n v="0"/>
    <n v="34"/>
    <n v="34"/>
    <n v="5000"/>
    <x v="87"/>
    <s v="live"/>
    <s v="Arenaria confusa"/>
    <s v="Unburned"/>
    <s v="FS"/>
    <s v="Unseeded"/>
    <n v="0.67999999999999994"/>
    <s v="F"/>
  </r>
  <r>
    <x v="28"/>
    <x v="1"/>
    <s v="entire"/>
    <n v="0"/>
    <n v="1"/>
    <n v="1"/>
    <n v="5000"/>
    <x v="92"/>
    <s v="live"/>
    <s v="Erigeron flagellaris"/>
    <s v="Unburned"/>
    <s v="FS"/>
    <s v="Unseeded"/>
    <n v="0.02"/>
    <s v="F"/>
  </r>
  <r>
    <x v="28"/>
    <x v="1"/>
    <s v="entire"/>
    <n v="0"/>
    <n v="12"/>
    <n v="12"/>
    <n v="5000"/>
    <x v="23"/>
    <s v="dead"/>
    <s v="Conyza schiedeana"/>
    <s v="Unburned"/>
    <s v="FS"/>
    <s v="Unseeded"/>
    <n v="0.24"/>
    <s v="F"/>
  </r>
  <r>
    <x v="28"/>
    <x v="1"/>
    <s v="entire"/>
    <n v="0"/>
    <n v="5"/>
    <n v="5"/>
    <n v="5000"/>
    <x v="31"/>
    <s v="live"/>
    <s v="Lactuca serriola"/>
    <s v="Unburned"/>
    <s v="FS"/>
    <s v="Unseeded"/>
    <n v="0.1"/>
    <s v="F"/>
  </r>
  <r>
    <x v="28"/>
    <x v="1"/>
    <s v="entire"/>
    <n v="0"/>
    <n v="26"/>
    <n v="26"/>
    <n v="5000"/>
    <x v="8"/>
    <s v="live"/>
    <s v="Bromus inermis"/>
    <s v="Unburned"/>
    <s v="FS"/>
    <s v="Unseeded"/>
    <n v="0.52"/>
    <s v="G"/>
  </r>
  <r>
    <x v="28"/>
    <x v="1"/>
    <s v="entire"/>
    <n v="0"/>
    <n v="1"/>
    <n v="1"/>
    <n v="5000"/>
    <x v="8"/>
    <s v="dead"/>
    <s v="Bromus inermis"/>
    <s v="Unburned"/>
    <s v="FS"/>
    <s v="Unseeded"/>
    <n v="0.02"/>
    <s v="G"/>
  </r>
  <r>
    <x v="28"/>
    <x v="2"/>
    <s v="entire"/>
    <n v="3780"/>
    <n v="0"/>
    <n v="3780"/>
    <n v="5005"/>
    <x v="3"/>
    <s v="live"/>
    <s v="Litter"/>
    <s v="Unburned"/>
    <s v="FS"/>
    <s v="Unseeded"/>
    <n v="0"/>
    <s v="L"/>
  </r>
  <r>
    <x v="28"/>
    <x v="2"/>
    <s v="entire"/>
    <n v="569"/>
    <n v="59"/>
    <n v="628"/>
    <n v="5005"/>
    <x v="6"/>
    <s v="live"/>
    <s v="Rock"/>
    <s v="Unburned"/>
    <s v="FS"/>
    <s v="Unseeded"/>
    <n v="1.1788211788211789"/>
    <s v="B"/>
  </r>
  <r>
    <x v="28"/>
    <x v="2"/>
    <s v="entire"/>
    <n v="404"/>
    <n v="0"/>
    <n v="404"/>
    <n v="5005"/>
    <x v="34"/>
    <s v="live"/>
    <s v="combined soil,cryp,pumc,grav,rock"/>
    <s v="Unburned"/>
    <s v="FS"/>
    <s v="Unseeded"/>
    <n v="0"/>
    <s v="B"/>
  </r>
  <r>
    <x v="28"/>
    <x v="2"/>
    <s v="entire"/>
    <n v="88"/>
    <n v="232"/>
    <n v="320"/>
    <n v="5005"/>
    <x v="88"/>
    <s v="live"/>
    <s v="Festuca arizonica"/>
    <s v="Unburned"/>
    <s v="FS"/>
    <s v="Unseeded"/>
    <n v="4.6353646353646356"/>
    <s v="G"/>
  </r>
  <r>
    <x v="28"/>
    <x v="2"/>
    <s v="entire"/>
    <n v="58"/>
    <n v="612"/>
    <n v="670"/>
    <n v="5005"/>
    <x v="35"/>
    <s v="live"/>
    <s v="Carex spp."/>
    <s v="Unburned"/>
    <s v="FS"/>
    <s v="Unseeded"/>
    <n v="12.227772227772228"/>
    <s v="G"/>
  </r>
  <r>
    <x v="28"/>
    <x v="2"/>
    <s v="entire"/>
    <n v="41"/>
    <n v="227"/>
    <n v="268"/>
    <n v="5005"/>
    <x v="4"/>
    <s v="live"/>
    <s v="Dead wood"/>
    <s v="Unburned"/>
    <s v="FS"/>
    <s v="Unseeded"/>
    <n v="4.5354645354645351"/>
    <s v="L"/>
  </r>
  <r>
    <x v="28"/>
    <x v="2"/>
    <s v="entire"/>
    <n v="18"/>
    <n v="278"/>
    <n v="296"/>
    <n v="5005"/>
    <x v="42"/>
    <s v="live"/>
    <s v="Elymus elymoides"/>
    <s v="Unburned"/>
    <s v="FS"/>
    <s v="Unseeded"/>
    <n v="5.5544455544455547"/>
    <s v="G"/>
  </r>
  <r>
    <x v="28"/>
    <x v="2"/>
    <s v="entire"/>
    <n v="16"/>
    <n v="190"/>
    <n v="206"/>
    <n v="5005"/>
    <x v="2"/>
    <s v="dead"/>
    <s v="Pinus ponderosa"/>
    <s v="Unburned"/>
    <s v="FS"/>
    <s v="Unseeded"/>
    <n v="3.796203796203796"/>
    <s v="T"/>
  </r>
  <r>
    <x v="28"/>
    <x v="2"/>
    <s v="entire"/>
    <n v="16"/>
    <n v="80"/>
    <n v="96"/>
    <n v="5005"/>
    <x v="12"/>
    <s v="live"/>
    <s v="Muhlenbergia montana"/>
    <s v="Unburned"/>
    <s v="FS"/>
    <s v="Unseeded"/>
    <n v="1.5984015984015985"/>
    <s v="G"/>
  </r>
  <r>
    <x v="28"/>
    <x v="2"/>
    <s v="entire"/>
    <n v="7"/>
    <n v="109"/>
    <n v="116"/>
    <n v="5005"/>
    <x v="102"/>
    <s v="live"/>
    <s v="Koeleria cristata"/>
    <s v="Unburned"/>
    <s v="FS"/>
    <s v="Unseeded"/>
    <n v="2.1778221778221778"/>
    <s v="G"/>
  </r>
  <r>
    <x v="28"/>
    <x v="2"/>
    <s v="entire"/>
    <n v="5"/>
    <n v="44"/>
    <n v="49"/>
    <n v="5005"/>
    <x v="107"/>
    <s v="live"/>
    <s v="Bromus ciliatus"/>
    <s v="Unburned"/>
    <s v="FS"/>
    <s v="Unseeded"/>
    <n v="0.87912087912087911"/>
    <s v="G"/>
  </r>
  <r>
    <x v="28"/>
    <x v="2"/>
    <s v="entire"/>
    <n v="2"/>
    <n v="44"/>
    <n v="46"/>
    <n v="5005"/>
    <x v="197"/>
    <s v="live"/>
    <s v="Lotus wrightii"/>
    <s v="Unburned"/>
    <s v="FS"/>
    <s v="Unseeded"/>
    <n v="0.87912087912087911"/>
    <s v="F"/>
  </r>
  <r>
    <x v="28"/>
    <x v="2"/>
    <s v="entire"/>
    <n v="1"/>
    <n v="0"/>
    <n v="1"/>
    <n v="5005"/>
    <x v="114"/>
    <s v="live"/>
    <s v="Packera fendleri"/>
    <s v="Unburned"/>
    <s v="FS"/>
    <s v="Unseeded"/>
    <n v="0"/>
    <s v="F"/>
  </r>
  <r>
    <x v="28"/>
    <x v="2"/>
    <s v="entire"/>
    <n v="0"/>
    <n v="2140"/>
    <n v="2140"/>
    <n v="5005"/>
    <x v="2"/>
    <s v="live"/>
    <s v="Pinus ponderosa"/>
    <s v="Unburned"/>
    <s v="FS"/>
    <s v="Unseeded"/>
    <n v="42.757242757242757"/>
    <s v="T"/>
  </r>
  <r>
    <x v="28"/>
    <x v="2"/>
    <s v="entire"/>
    <n v="0"/>
    <n v="8"/>
    <n v="8"/>
    <n v="5005"/>
    <x v="11"/>
    <s v="live"/>
    <s v="Quercus gambellii"/>
    <s v="Unburned"/>
    <s v="FS"/>
    <s v="Unseeded"/>
    <n v="0.15984015984015984"/>
    <s v="S"/>
  </r>
  <r>
    <x v="28"/>
    <x v="2"/>
    <s v="entire"/>
    <n v="0"/>
    <n v="3"/>
    <n v="3"/>
    <n v="5005"/>
    <x v="92"/>
    <s v="live"/>
    <s v="Erigeron flagellaris"/>
    <s v="Unburned"/>
    <s v="FS"/>
    <s v="Unseeded"/>
    <n v="5.9940059940059937E-2"/>
    <s v="F"/>
  </r>
  <r>
    <x v="28"/>
    <x v="2"/>
    <s v="entire"/>
    <n v="0"/>
    <n v="20"/>
    <n v="20"/>
    <n v="5005"/>
    <x v="198"/>
    <s v="dead"/>
    <s v="Juniperus monosperma"/>
    <s v="Unburned"/>
    <s v="FS"/>
    <s v="Unseeded"/>
    <n v="0.39960039960039961"/>
    <s v="T"/>
  </r>
  <r>
    <x v="28"/>
    <x v="2"/>
    <s v="entire"/>
    <n v="0"/>
    <n v="6"/>
    <n v="6"/>
    <n v="5005"/>
    <x v="83"/>
    <s v="live"/>
    <s v="Vicia americana"/>
    <s v="Unburned"/>
    <s v="FS"/>
    <s v="Unseeded"/>
    <n v="0.11988011988011987"/>
    <s v="F"/>
  </r>
  <r>
    <x v="28"/>
    <x v="2"/>
    <s v="entire"/>
    <n v="0"/>
    <n v="10"/>
    <n v="10"/>
    <n v="5005"/>
    <x v="44"/>
    <s v="dead"/>
    <s v="Bahia dissecta"/>
    <s v="Unburned"/>
    <s v="FS"/>
    <s v="Unseeded"/>
    <n v="0.19980019980019981"/>
    <s v="F"/>
  </r>
  <r>
    <x v="28"/>
    <x v="2"/>
    <s v="entire"/>
    <n v="0"/>
    <n v="2"/>
    <n v="2"/>
    <n v="5005"/>
    <x v="20"/>
    <s v="live"/>
    <s v="Chenopodium graveolens"/>
    <s v="Unburned"/>
    <s v="FS"/>
    <s v="Unseeded"/>
    <n v="3.996003996003996E-2"/>
    <s v="F"/>
  </r>
  <r>
    <x v="28"/>
    <x v="3"/>
    <s v="entire"/>
    <n v="3196"/>
    <n v="0"/>
    <n v="3196"/>
    <n v="5004"/>
    <x v="34"/>
    <s v="live"/>
    <s v="combined soil,pumc,grav,rock"/>
    <s v="Unburned"/>
    <s v="FS"/>
    <s v="Unseeded"/>
    <n v="0"/>
    <s v="F"/>
  </r>
  <r>
    <x v="28"/>
    <x v="3"/>
    <s v="entire"/>
    <n v="1534"/>
    <n v="72"/>
    <n v="1606"/>
    <n v="5004"/>
    <x v="6"/>
    <s v="live"/>
    <s v="Rock"/>
    <s v="Unburned"/>
    <s v="FS"/>
    <s v="Unseeded"/>
    <n v="1.4388489208633095"/>
    <s v="B"/>
  </r>
  <r>
    <x v="28"/>
    <x v="3"/>
    <s v="entire"/>
    <n v="237"/>
    <n v="44"/>
    <n v="281"/>
    <n v="5004"/>
    <x v="3"/>
    <s v="live"/>
    <s v="Litter"/>
    <s v="Unburned"/>
    <s v="FS"/>
    <s v="Unseeded"/>
    <n v="0.87929656274980017"/>
    <s v="L"/>
  </r>
  <r>
    <x v="28"/>
    <x v="3"/>
    <s v="entire"/>
    <n v="16"/>
    <n v="0"/>
    <n v="16"/>
    <n v="5004"/>
    <x v="48"/>
    <s v="dead"/>
    <s v="Unknown plant"/>
    <s v="Unburned"/>
    <s v="FS"/>
    <s v="Unseeded"/>
    <n v="0"/>
    <s v="F"/>
  </r>
  <r>
    <x v="28"/>
    <x v="3"/>
    <s v="entire"/>
    <n v="11"/>
    <n v="55"/>
    <n v="66"/>
    <n v="5004"/>
    <x v="4"/>
    <s v="live"/>
    <s v="Dead wood"/>
    <s v="Unburned"/>
    <s v="FS"/>
    <s v="Unseeded"/>
    <n v="1.0991207034372503"/>
    <s v="L"/>
  </r>
  <r>
    <x v="28"/>
    <x v="3"/>
    <s v="entire"/>
    <n v="3"/>
    <n v="50"/>
    <n v="53"/>
    <n v="5004"/>
    <x v="44"/>
    <s v="live"/>
    <s v="Bahia dissecta"/>
    <s v="Unburned"/>
    <s v="FS"/>
    <s v="Unseeded"/>
    <n v="0.9992006394884092"/>
    <s v="F"/>
  </r>
  <r>
    <x v="28"/>
    <x v="3"/>
    <s v="entire"/>
    <n v="2"/>
    <n v="0"/>
    <n v="2"/>
    <n v="5004"/>
    <x v="47"/>
    <s v="live"/>
    <s v="Pumice soil"/>
    <s v="Unburned"/>
    <s v="FS"/>
    <s v="Unseeded"/>
    <n v="0"/>
    <s v="B"/>
  </r>
  <r>
    <x v="28"/>
    <x v="3"/>
    <s v="entire"/>
    <n v="2"/>
    <n v="294"/>
    <n v="296"/>
    <n v="5004"/>
    <x v="127"/>
    <s v="dead"/>
    <s v="Chenopodium sp."/>
    <s v="Unburned"/>
    <s v="FS"/>
    <s v="Unseeded"/>
    <n v="5.8752997601918464"/>
    <s v="F"/>
  </r>
  <r>
    <x v="28"/>
    <x v="3"/>
    <s v="entire"/>
    <n v="2"/>
    <n v="76"/>
    <n v="78"/>
    <n v="5004"/>
    <x v="28"/>
    <s v="live"/>
    <s v="Chenopodium fremontii"/>
    <s v="Unburned"/>
    <s v="FS"/>
    <s v="Unseeded"/>
    <n v="1.5187849720223821"/>
    <s v="F"/>
  </r>
  <r>
    <x v="28"/>
    <x v="3"/>
    <s v="entire"/>
    <n v="1"/>
    <n v="33"/>
    <n v="34"/>
    <n v="5004"/>
    <x v="20"/>
    <s v="live"/>
    <s v="Chenopodium graveolens"/>
    <s v="Unburned"/>
    <s v="FS"/>
    <s v="Unseeded"/>
    <n v="0.65947242206235013"/>
    <s v="F"/>
  </r>
  <r>
    <x v="28"/>
    <x v="3"/>
    <s v="entire"/>
    <n v="0"/>
    <n v="1700"/>
    <n v="1700"/>
    <n v="5004"/>
    <x v="2"/>
    <s v="dead"/>
    <s v="Pinus ponderosa"/>
    <s v="Unburned"/>
    <s v="FS"/>
    <s v="Unseeded"/>
    <n v="33.972821742605916"/>
    <s v="T"/>
  </r>
  <r>
    <x v="28"/>
    <x v="3"/>
    <s v="entire"/>
    <n v="0"/>
    <n v="214"/>
    <n v="214"/>
    <n v="5004"/>
    <x v="197"/>
    <s v="live"/>
    <s v="Lotus wrightii"/>
    <s v="Unburned"/>
    <s v="FS"/>
    <s v="Unseeded"/>
    <n v="4.276578737010392"/>
    <s v="F"/>
  </r>
  <r>
    <x v="28"/>
    <x v="3"/>
    <s v="entire"/>
    <n v="0"/>
    <n v="39"/>
    <n v="39"/>
    <n v="5004"/>
    <x v="38"/>
    <s v="live"/>
    <s v="Cirsium sp."/>
    <s v="Unburned"/>
    <s v="FS"/>
    <s v="Unseeded"/>
    <n v="0.77937649880095927"/>
    <s v="F"/>
  </r>
  <r>
    <x v="28"/>
    <x v="3"/>
    <s v="entire"/>
    <n v="0"/>
    <n v="126"/>
    <n v="126"/>
    <n v="5004"/>
    <x v="35"/>
    <s v="live"/>
    <s v="Carex spp."/>
    <s v="Unburned"/>
    <s v="FS"/>
    <s v="Unseeded"/>
    <n v="2.5179856115107913"/>
    <s v="G"/>
  </r>
  <r>
    <x v="28"/>
    <x v="3"/>
    <s v="entire"/>
    <n v="0"/>
    <n v="14"/>
    <n v="14"/>
    <n v="5004"/>
    <x v="50"/>
    <s v="dead"/>
    <s v="Cheilanthes feei"/>
    <s v="Unburned"/>
    <s v="FS"/>
    <s v="Unseeded"/>
    <n v="0.27977617905675461"/>
    <n v="0"/>
  </r>
  <r>
    <x v="28"/>
    <x v="3"/>
    <s v="entire"/>
    <n v="0"/>
    <n v="124"/>
    <n v="124"/>
    <n v="5004"/>
    <x v="44"/>
    <s v="dead"/>
    <s v="Bahia dissecta"/>
    <s v="Unburned"/>
    <s v="FS"/>
    <s v="Unseeded"/>
    <n v="2.478017585931255"/>
    <s v="F"/>
  </r>
  <r>
    <x v="28"/>
    <x v="3"/>
    <s v="entire"/>
    <n v="0"/>
    <n v="10"/>
    <n v="10"/>
    <n v="5004"/>
    <x v="93"/>
    <s v="live"/>
    <s v="Allium cernuum"/>
    <s v="Unburned"/>
    <s v="FS"/>
    <s v="Unseeded"/>
    <n v="0.19984012789768185"/>
    <s v="F"/>
  </r>
  <r>
    <x v="28"/>
    <x v="3"/>
    <s v="entire"/>
    <n v="0"/>
    <n v="9"/>
    <n v="9"/>
    <n v="5004"/>
    <x v="21"/>
    <s v="live"/>
    <s v="Ceanothus fendleri"/>
    <s v="Unburned"/>
    <s v="FS"/>
    <s v="Unseeded"/>
    <n v="0.17985611510791369"/>
    <s v="U"/>
  </r>
  <r>
    <x v="28"/>
    <x v="3"/>
    <s v="entire"/>
    <n v="0"/>
    <n v="17"/>
    <n v="17"/>
    <n v="5004"/>
    <x v="20"/>
    <s v="dead"/>
    <s v="Chenopodium graveolens"/>
    <s v="Unburned"/>
    <s v="FS"/>
    <s v="Unseeded"/>
    <n v="0.33972821742605913"/>
    <s v="F"/>
  </r>
  <r>
    <x v="28"/>
    <x v="3"/>
    <s v="entire"/>
    <n v="0"/>
    <n v="1"/>
    <n v="1"/>
    <n v="5004"/>
    <x v="41"/>
    <s v="live"/>
    <s v="Unidentified forb"/>
    <s v="Unburned"/>
    <s v="FS"/>
    <s v="Unseeded"/>
    <n v="1.9984012789768184E-2"/>
    <s v="F"/>
  </r>
  <r>
    <x v="28"/>
    <x v="3"/>
    <s v="entire"/>
    <n v="0"/>
    <n v="71"/>
    <n v="71"/>
    <n v="5004"/>
    <x v="32"/>
    <s v="live"/>
    <s v="Verbascum thapsus"/>
    <s v="Unburned"/>
    <s v="FS"/>
    <s v="Unseeded"/>
    <n v="1.4188649080735412"/>
    <s v="F"/>
  </r>
  <r>
    <x v="28"/>
    <x v="3"/>
    <s v="entire"/>
    <n v="0"/>
    <n v="17"/>
    <n v="17"/>
    <n v="5004"/>
    <x v="83"/>
    <s v="live"/>
    <s v="Vicia americana"/>
    <s v="Unburned"/>
    <s v="FS"/>
    <s v="Unseeded"/>
    <n v="0.33972821742605913"/>
    <s v="F"/>
  </r>
  <r>
    <x v="28"/>
    <x v="3"/>
    <s v="entire"/>
    <n v="0"/>
    <n v="8"/>
    <n v="8"/>
    <n v="5004"/>
    <x v="197"/>
    <s v="dead"/>
    <s v="Lotus wrightii"/>
    <s v="Unburned"/>
    <s v="FS"/>
    <s v="Unseeded"/>
    <n v="0.15987210231814547"/>
    <s v="F"/>
  </r>
  <r>
    <x v="28"/>
    <x v="3"/>
    <s v="entire"/>
    <n v="0"/>
    <n v="75"/>
    <n v="75"/>
    <n v="5004"/>
    <x v="45"/>
    <s v="live"/>
    <s v="Artemisia ludoviciana"/>
    <s v="Unburned"/>
    <s v="FS"/>
    <s v="Unseeded"/>
    <n v="1.4988009592326139"/>
    <s v="F"/>
  </r>
  <r>
    <x v="28"/>
    <x v="3"/>
    <s v="entire"/>
    <n v="0"/>
    <n v="22"/>
    <n v="22"/>
    <n v="5004"/>
    <x v="127"/>
    <s v="live"/>
    <s v="Chenopodium sp."/>
    <s v="Unburned"/>
    <s v="FS"/>
    <s v="Unseeded"/>
    <n v="0.43964828137490009"/>
    <s v="F"/>
  </r>
  <r>
    <x v="28"/>
    <x v="4"/>
    <s v="entire"/>
    <n v="1814"/>
    <n v="496"/>
    <n v="2310"/>
    <n v="5007"/>
    <x v="3"/>
    <s v="live"/>
    <s v="Litter"/>
    <s v="Unburned"/>
    <s v="FS"/>
    <s v="Unseeded"/>
    <n v="9.9061314160175762"/>
    <s v="L"/>
  </r>
  <r>
    <x v="28"/>
    <x v="4"/>
    <s v="entire"/>
    <n v="1239"/>
    <n v="0"/>
    <n v="1239"/>
    <n v="5007"/>
    <x v="34"/>
    <s v="live"/>
    <s v="combined soil,pumc,grav,rock"/>
    <s v="Unburned"/>
    <s v="FS"/>
    <s v="Unseeded"/>
    <n v="0"/>
    <s v="F"/>
  </r>
  <r>
    <x v="28"/>
    <x v="4"/>
    <s v="entire"/>
    <n v="901"/>
    <n v="10"/>
    <n v="911"/>
    <n v="5007"/>
    <x v="6"/>
    <s v="live"/>
    <s v="Rock"/>
    <s v="Unburned"/>
    <s v="FS"/>
    <s v="Unseeded"/>
    <n v="0.19972039145196727"/>
    <s v="B"/>
  </r>
  <r>
    <x v="28"/>
    <x v="4"/>
    <s v="entire"/>
    <n v="628"/>
    <n v="0"/>
    <n v="628"/>
    <n v="5007"/>
    <x v="47"/>
    <s v="live"/>
    <s v="Pumice soil"/>
    <s v="Unburned"/>
    <s v="FS"/>
    <s v="Unseeded"/>
    <n v="0"/>
    <s v="B"/>
  </r>
  <r>
    <x v="28"/>
    <x v="4"/>
    <s v="entire"/>
    <n v="187"/>
    <n v="138"/>
    <n v="325"/>
    <n v="5007"/>
    <x v="32"/>
    <s v="dead"/>
    <s v="Verbascum thapsus"/>
    <s v="Unburned"/>
    <s v="FS"/>
    <s v="Unseeded"/>
    <n v="2.756141402037148"/>
    <s v="F"/>
  </r>
  <r>
    <x v="28"/>
    <x v="4"/>
    <s v="entire"/>
    <n v="60"/>
    <n v="314"/>
    <n v="374"/>
    <n v="5007"/>
    <x v="32"/>
    <s v="live"/>
    <s v="Verbascum thapsus"/>
    <s v="Unburned"/>
    <s v="FS"/>
    <s v="Unseeded"/>
    <n v="6.2712202915917707"/>
    <s v="F"/>
  </r>
  <r>
    <x v="28"/>
    <x v="4"/>
    <s v="entire"/>
    <n v="59"/>
    <n v="403"/>
    <n v="462"/>
    <n v="5007"/>
    <x v="26"/>
    <s v="live"/>
    <s v="Unidentified grass"/>
    <s v="Unburned"/>
    <s v="FS"/>
    <s v="Unseeded"/>
    <n v="8.0487317755142804"/>
    <s v="G"/>
  </r>
  <r>
    <x v="28"/>
    <x v="4"/>
    <s v="entire"/>
    <n v="53"/>
    <n v="593"/>
    <n v="646"/>
    <n v="5007"/>
    <x v="4"/>
    <s v="live"/>
    <s v="Dead wood"/>
    <s v="Unburned"/>
    <s v="FS"/>
    <s v="Unseeded"/>
    <n v="11.843419213101658"/>
    <s v="L"/>
  </r>
  <r>
    <x v="28"/>
    <x v="4"/>
    <s v="entire"/>
    <n v="46"/>
    <n v="1910"/>
    <n v="1956"/>
    <n v="5007"/>
    <x v="41"/>
    <s v="live"/>
    <s v="Unidentified forb"/>
    <s v="Unburned"/>
    <s v="FS"/>
    <s v="Unseeded"/>
    <n v="38.146594767325745"/>
    <s v="F"/>
  </r>
  <r>
    <x v="28"/>
    <x v="4"/>
    <s v="entire"/>
    <n v="9"/>
    <n v="404"/>
    <n v="413"/>
    <n v="5007"/>
    <x v="2"/>
    <s v="dead"/>
    <s v="Pinus ponderosa"/>
    <s v="Unburned"/>
    <s v="FS"/>
    <s v="Unseeded"/>
    <n v="8.0687038146594769"/>
    <s v="T"/>
  </r>
  <r>
    <x v="28"/>
    <x v="4"/>
    <s v="entire"/>
    <n v="6"/>
    <n v="166"/>
    <n v="172"/>
    <n v="5007"/>
    <x v="11"/>
    <s v="live"/>
    <s v="Quercus gambellii"/>
    <s v="Unburned"/>
    <s v="FS"/>
    <s v="Unseeded"/>
    <n v="3.3153584981026567"/>
    <s v="S"/>
  </r>
  <r>
    <x v="28"/>
    <x v="4"/>
    <s v="entire"/>
    <n v="3"/>
    <n v="3"/>
    <n v="6"/>
    <n v="5007"/>
    <x v="41"/>
    <s v="dead"/>
    <s v="Unidentified forb"/>
    <s v="Unburned"/>
    <s v="FS"/>
    <s v="Unseeded"/>
    <n v="5.9916117435590173E-2"/>
    <s v="F"/>
  </r>
  <r>
    <x v="28"/>
    <x v="4"/>
    <s v="entire"/>
    <n v="2"/>
    <n v="128"/>
    <n v="130"/>
    <n v="5007"/>
    <x v="22"/>
    <s v="live"/>
    <s v="Robinia neomexicana"/>
    <s v="Unburned"/>
    <s v="FS"/>
    <s v="Unseeded"/>
    <n v="2.5564210105851806"/>
    <s v="S"/>
  </r>
  <r>
    <x v="28"/>
    <x v="4"/>
    <s v="entire"/>
    <n v="0"/>
    <n v="25"/>
    <n v="25"/>
    <n v="5007"/>
    <x v="31"/>
    <s v="live"/>
    <s v="Lactuca serriola"/>
    <s v="Unburned"/>
    <s v="FS"/>
    <s v="Unseeded"/>
    <n v="0.49930097862991807"/>
    <s v="F"/>
  </r>
  <r>
    <x v="28"/>
    <x v="4"/>
    <s v="entire"/>
    <n v="0"/>
    <n v="9"/>
    <n v="9"/>
    <n v="5007"/>
    <x v="68"/>
    <s v="live"/>
    <s v="Rosa woodsii"/>
    <s v="Unburned"/>
    <s v="FS"/>
    <s v="Unseeded"/>
    <n v="0.17974835230677053"/>
    <s v="T"/>
  </r>
  <r>
    <x v="28"/>
    <x v="4"/>
    <s v="entire"/>
    <n v="0"/>
    <n v="119"/>
    <n v="119"/>
    <n v="5007"/>
    <x v="136"/>
    <s v="live"/>
    <s v="Unidentified shrub"/>
    <s v="Unburned"/>
    <s v="FS"/>
    <s v="Unseeded"/>
    <n v="2.3766726582784101"/>
    <s v="S"/>
  </r>
  <r>
    <x v="28"/>
    <x v="4"/>
    <s v="entire"/>
    <n v="0"/>
    <n v="29"/>
    <n v="29"/>
    <n v="5007"/>
    <x v="30"/>
    <s v="live"/>
    <s v="Conyza canadensis"/>
    <s v="Unburned"/>
    <s v="FS"/>
    <s v="Unseeded"/>
    <n v="0.57918913521070503"/>
    <s v="F"/>
  </r>
  <r>
    <x v="28"/>
    <x v="5"/>
    <s v="entire"/>
    <n v="1828"/>
    <n v="302"/>
    <n v="2130"/>
    <n v="5015"/>
    <x v="3"/>
    <s v="live"/>
    <s v="Litter"/>
    <s v="Unburned"/>
    <s v="FS"/>
    <s v="Unseeded"/>
    <n v="6.0219341974077762"/>
    <s v="L"/>
  </r>
  <r>
    <x v="28"/>
    <x v="5"/>
    <s v="entire"/>
    <n v="993"/>
    <n v="28"/>
    <n v="1021"/>
    <n v="5015"/>
    <x v="6"/>
    <s v="live"/>
    <s v="Rock"/>
    <s v="Unburned"/>
    <s v="FS"/>
    <s v="Unseeded"/>
    <n v="0.5583250249252244"/>
    <s v="B"/>
  </r>
  <r>
    <x v="28"/>
    <x v="5"/>
    <s v="entire"/>
    <n v="925"/>
    <n v="0"/>
    <n v="925"/>
    <n v="5015"/>
    <x v="47"/>
    <s v="live"/>
    <s v="Pumice soil"/>
    <s v="Unburned"/>
    <s v="FS"/>
    <s v="Unseeded"/>
    <n v="0"/>
    <s v="B"/>
  </r>
  <r>
    <x v="28"/>
    <x v="5"/>
    <s v="entire"/>
    <n v="614"/>
    <n v="0"/>
    <n v="614"/>
    <n v="5015"/>
    <x v="34"/>
    <s v="live"/>
    <s v="combined soil,pumc,grav,rock"/>
    <s v="Unburned"/>
    <s v="FS"/>
    <s v="Unseeded"/>
    <n v="0"/>
    <s v="F"/>
  </r>
  <r>
    <x v="28"/>
    <x v="5"/>
    <s v="entire"/>
    <n v="285"/>
    <n v="674"/>
    <n v="959"/>
    <n v="5015"/>
    <x v="4"/>
    <s v="live"/>
    <s v="Dead wood"/>
    <s v="Unburned"/>
    <s v="FS"/>
    <s v="Unseeded"/>
    <n v="13.439680957128614"/>
    <s v="L"/>
  </r>
  <r>
    <x v="28"/>
    <x v="5"/>
    <s v="entire"/>
    <n v="174"/>
    <n v="307"/>
    <n v="481"/>
    <n v="5015"/>
    <x v="32"/>
    <s v="live"/>
    <s v="Verbascum thapsus"/>
    <s v="Unburned"/>
    <s v="FS"/>
    <s v="Unseeded"/>
    <n v="6.1216350947158524"/>
    <s v="F"/>
  </r>
  <r>
    <x v="28"/>
    <x v="5"/>
    <s v="entire"/>
    <n v="44"/>
    <n v="90"/>
    <n v="134"/>
    <n v="5015"/>
    <x v="44"/>
    <s v="live"/>
    <s v="Bahia dissecta"/>
    <s v="Unburned"/>
    <s v="FS"/>
    <s v="Unseeded"/>
    <n v="1.794616151545364"/>
    <s v="F"/>
  </r>
  <r>
    <x v="28"/>
    <x v="5"/>
    <s v="entire"/>
    <n v="40"/>
    <n v="406"/>
    <n v="446"/>
    <n v="5015"/>
    <x v="99"/>
    <s v="live"/>
    <s v="Poa fendleriana"/>
    <s v="Unburned"/>
    <s v="FS"/>
    <s v="Unseeded"/>
    <n v="8.0957128614157536"/>
    <s v="G"/>
  </r>
  <r>
    <x v="28"/>
    <x v="5"/>
    <s v="entire"/>
    <n v="24"/>
    <n v="368"/>
    <n v="392"/>
    <n v="5015"/>
    <x v="39"/>
    <s v="live"/>
    <s v="Geranium species"/>
    <s v="Unburned"/>
    <s v="FS"/>
    <s v="Unseeded"/>
    <n v="7.3379860418743768"/>
    <s v="F"/>
  </r>
  <r>
    <x v="28"/>
    <x v="5"/>
    <s v="entire"/>
    <n v="20"/>
    <n v="307"/>
    <n v="327"/>
    <n v="5015"/>
    <x v="71"/>
    <s v="live"/>
    <s v="Carex spp."/>
    <s v="Unburned"/>
    <s v="FS"/>
    <s v="Unseeded"/>
    <n v="6.1216350947158524"/>
    <s v="G"/>
  </r>
  <r>
    <x v="28"/>
    <x v="5"/>
    <s v="entire"/>
    <n v="16"/>
    <n v="258"/>
    <n v="274"/>
    <n v="5015"/>
    <x v="42"/>
    <s v="live"/>
    <s v="Elymus elymoides"/>
    <s v="Unburned"/>
    <s v="FS"/>
    <s v="Unseeded"/>
    <n v="5.1445663010967095"/>
    <s v="G"/>
  </r>
  <r>
    <x v="28"/>
    <x v="5"/>
    <s v="entire"/>
    <n v="13"/>
    <n v="223"/>
    <n v="236"/>
    <n v="5015"/>
    <x v="126"/>
    <s v="live"/>
    <s v="Rubus idaeus"/>
    <s v="Unburned"/>
    <s v="FS"/>
    <s v="Unseeded"/>
    <n v="4.4466600199401798"/>
    <s v="F"/>
  </r>
  <r>
    <x v="28"/>
    <x v="5"/>
    <s v="entire"/>
    <n v="11"/>
    <n v="50"/>
    <n v="61"/>
    <n v="5015"/>
    <x v="41"/>
    <s v="live"/>
    <s v="Unidentified forb"/>
    <s v="Unburned"/>
    <s v="FS"/>
    <s v="Unseeded"/>
    <n v="0.99700897308075775"/>
    <s v="F"/>
  </r>
  <r>
    <x v="28"/>
    <x v="5"/>
    <s v="entire"/>
    <n v="10"/>
    <n v="476"/>
    <n v="486"/>
    <n v="5015"/>
    <x v="197"/>
    <s v="live"/>
    <s v="Lotus wrightii"/>
    <s v="Unburned"/>
    <s v="FS"/>
    <s v="Unseeded"/>
    <n v="9.4915254237288131"/>
    <s v="F"/>
  </r>
  <r>
    <x v="28"/>
    <x v="5"/>
    <s v="entire"/>
    <n v="8"/>
    <n v="335"/>
    <n v="343"/>
    <n v="5015"/>
    <x v="92"/>
    <s v="live"/>
    <s v="Erigeron flagellaris"/>
    <s v="Unburned"/>
    <s v="FS"/>
    <s v="Unseeded"/>
    <n v="6.6799601196410761"/>
    <s v="F"/>
  </r>
  <r>
    <x v="28"/>
    <x v="5"/>
    <s v="entire"/>
    <n v="4"/>
    <n v="47"/>
    <n v="51"/>
    <n v="5015"/>
    <x v="55"/>
    <s v="live"/>
    <s v="Cirsium neomexicanum"/>
    <s v="Unburned"/>
    <s v="FS"/>
    <s v="Unseeded"/>
    <n v="0.93718843469591229"/>
    <s v="F"/>
  </r>
  <r>
    <x v="28"/>
    <x v="5"/>
    <s v="entire"/>
    <n v="3"/>
    <n v="14"/>
    <n v="17"/>
    <n v="5015"/>
    <x v="58"/>
    <s v="live"/>
    <s v="Erigeron spp."/>
    <s v="Unburned"/>
    <s v="FS"/>
    <s v="Unseeded"/>
    <n v="0.2791625124626122"/>
    <s v="F"/>
  </r>
  <r>
    <x v="28"/>
    <x v="5"/>
    <s v="entire"/>
    <n v="2"/>
    <n v="153"/>
    <n v="155"/>
    <n v="5015"/>
    <x v="21"/>
    <s v="live"/>
    <s v="Ceanothus fendleri"/>
    <s v="Unburned"/>
    <s v="FS"/>
    <s v="Unseeded"/>
    <n v="3.050847457627119"/>
    <s v="U"/>
  </r>
  <r>
    <x v="28"/>
    <x v="5"/>
    <s v="entire"/>
    <n v="1"/>
    <n v="0"/>
    <n v="1"/>
    <n v="5015"/>
    <x v="77"/>
    <s v="live"/>
    <s v="Taraxacum officinale"/>
    <s v="Unburned"/>
    <s v="FS"/>
    <s v="Unseeded"/>
    <n v="0"/>
    <s v="F"/>
  </r>
  <r>
    <x v="28"/>
    <x v="5"/>
    <s v="entire"/>
    <n v="0"/>
    <n v="25"/>
    <n v="25"/>
    <n v="5015"/>
    <x v="5"/>
    <s v="live"/>
    <s v="Bromus carinatus"/>
    <s v="Unburned"/>
    <s v="FS"/>
    <s v="Unseeded"/>
    <n v="0.49850448654037888"/>
    <s v="G"/>
  </r>
  <r>
    <x v="28"/>
    <x v="5"/>
    <s v="entire"/>
    <n v="0"/>
    <n v="7"/>
    <n v="7"/>
    <n v="5015"/>
    <x v="12"/>
    <s v="live"/>
    <s v="Muhlenbergia montana"/>
    <s v="Unburned"/>
    <s v="FS"/>
    <s v="Unseeded"/>
    <n v="0.1395812562313061"/>
    <s v="G"/>
  </r>
  <r>
    <x v="28"/>
    <x v="5"/>
    <s v="entire"/>
    <n v="0"/>
    <n v="58"/>
    <n v="58"/>
    <n v="5015"/>
    <x v="199"/>
    <s v="live"/>
    <s v="Fallugia paradoxa"/>
    <s v="Unburned"/>
    <s v="FS"/>
    <s v="Unseeded"/>
    <n v="1.156530408773679"/>
    <s v="S"/>
  </r>
  <r>
    <x v="28"/>
    <x v="5"/>
    <s v="entire"/>
    <n v="0"/>
    <n v="4"/>
    <n v="4"/>
    <n v="5015"/>
    <x v="93"/>
    <s v="live"/>
    <s v="Allium cernuum"/>
    <s v="Unburned"/>
    <s v="FS"/>
    <s v="Unseeded"/>
    <n v="7.9760717846460619E-2"/>
    <s v="F"/>
  </r>
  <r>
    <x v="28"/>
    <x v="5"/>
    <s v="entire"/>
    <n v="0"/>
    <n v="64"/>
    <n v="64"/>
    <n v="5015"/>
    <x v="133"/>
    <s v="live"/>
    <s v="Quercus undulata"/>
    <s v="Unburned"/>
    <s v="FS"/>
    <s v="Unseeded"/>
    <n v="1.2761714855433699"/>
    <s v="S"/>
  </r>
  <r>
    <x v="28"/>
    <x v="5"/>
    <s v="entire"/>
    <n v="0"/>
    <n v="10"/>
    <n v="10"/>
    <n v="5015"/>
    <x v="26"/>
    <s v="live"/>
    <s v="Unidentified grass"/>
    <s v="Unburned"/>
    <s v="FS"/>
    <s v="Unseeded"/>
    <n v="0.19940179461615154"/>
    <s v="G"/>
  </r>
  <r>
    <x v="28"/>
    <x v="5"/>
    <s v="entire"/>
    <n v="0"/>
    <n v="78"/>
    <n v="78"/>
    <n v="5015"/>
    <x v="45"/>
    <s v="live"/>
    <s v="Artemisia ludoviciana"/>
    <s v="Unburned"/>
    <s v="FS"/>
    <s v="Unseeded"/>
    <n v="1.5553339980059822"/>
    <s v="F"/>
  </r>
  <r>
    <x v="28"/>
    <x v="5"/>
    <s v="entire"/>
    <n v="0"/>
    <n v="120"/>
    <n v="120"/>
    <n v="5015"/>
    <x v="11"/>
    <s v="live"/>
    <s v="Quercus gambellii"/>
    <s v="Unburned"/>
    <s v="FS"/>
    <s v="Unseeded"/>
    <n v="2.3928215353938187"/>
    <s v="S"/>
  </r>
  <r>
    <x v="28"/>
    <x v="5"/>
    <s v="entire"/>
    <n v="0"/>
    <n v="26"/>
    <n v="26"/>
    <n v="5015"/>
    <x v="73"/>
    <s v="live"/>
    <s v="Bromus tectorum"/>
    <s v="Unburned"/>
    <s v="FS"/>
    <s v="Unseeded"/>
    <n v="0.51844466600199401"/>
    <s v="G"/>
  </r>
  <r>
    <x v="28"/>
    <x v="5"/>
    <s v="entire"/>
    <n v="0"/>
    <n v="22"/>
    <n v="22"/>
    <n v="5015"/>
    <x v="200"/>
    <s v="live"/>
    <s v="Lactuca spp."/>
    <s v="Unburned"/>
    <s v="FS"/>
    <s v="Unseeded"/>
    <n v="0.43868394815553335"/>
    <s v="F"/>
  </r>
  <r>
    <x v="28"/>
    <x v="5"/>
    <s v="entire"/>
    <n v="0"/>
    <n v="19"/>
    <n v="19"/>
    <n v="5015"/>
    <x v="201"/>
    <s v="live"/>
    <s v="Artemisia frigida"/>
    <s v="Unburned"/>
    <s v="FS"/>
    <s v="Unseeded"/>
    <n v="0.37886340977068794"/>
    <s v="F"/>
  </r>
  <r>
    <x v="28"/>
    <x v="5"/>
    <s v="entire"/>
    <n v="0"/>
    <n v="2"/>
    <n v="2"/>
    <n v="5015"/>
    <x v="32"/>
    <s v="dead"/>
    <s v="Verbascum thapsus"/>
    <s v="Unburned"/>
    <s v="FS"/>
    <s v="Unseeded"/>
    <n v="3.9880358923230309E-2"/>
    <s v="F"/>
  </r>
  <r>
    <x v="29"/>
    <x v="0"/>
    <s v="entire"/>
    <n v="2211"/>
    <n v="0"/>
    <n v="2211"/>
    <n v="5000"/>
    <x v="0"/>
    <s v="live"/>
    <s v="Gravel"/>
    <s v="High"/>
    <s v="FS"/>
    <s v="Seeded"/>
    <n v="0"/>
    <s v="B"/>
  </r>
  <r>
    <x v="29"/>
    <x v="0"/>
    <s v="entire"/>
    <n v="2028"/>
    <n v="0"/>
    <n v="2028"/>
    <n v="5000"/>
    <x v="1"/>
    <s v="live"/>
    <s v="Soil"/>
    <s v="High"/>
    <s v="FS"/>
    <s v="Seeded"/>
    <n v="0"/>
    <s v="B"/>
  </r>
  <r>
    <x v="29"/>
    <x v="0"/>
    <s v="entire"/>
    <n v="381"/>
    <n v="2"/>
    <n v="383"/>
    <n v="5000"/>
    <x v="3"/>
    <s v="live"/>
    <s v="Litter"/>
    <s v="High"/>
    <s v="FS"/>
    <s v="Seeded"/>
    <n v="0.04"/>
    <s v="L"/>
  </r>
  <r>
    <x v="29"/>
    <x v="0"/>
    <s v="entire"/>
    <n v="209"/>
    <n v="70"/>
    <n v="279"/>
    <n v="5000"/>
    <x v="14"/>
    <s v="live"/>
    <s v="Unidentified grass"/>
    <s v="High"/>
    <s v="FS"/>
    <s v="Seeded"/>
    <n v="1.4000000000000001"/>
    <s v="G"/>
  </r>
  <r>
    <x v="29"/>
    <x v="0"/>
    <s v="entire"/>
    <n v="118"/>
    <n v="593"/>
    <n v="711"/>
    <n v="5000"/>
    <x v="5"/>
    <s v="live"/>
    <s v="bromus carinatus"/>
    <s v="High"/>
    <s v="FS"/>
    <s v="Seeded"/>
    <n v="11.86"/>
    <s v="G"/>
  </r>
  <r>
    <x v="29"/>
    <x v="0"/>
    <s v="entire"/>
    <n v="38"/>
    <n v="76"/>
    <n v="114"/>
    <n v="5000"/>
    <x v="7"/>
    <s v="live"/>
    <s v="Lolium multiflorum"/>
    <s v="High"/>
    <s v="FS"/>
    <s v="Seeded"/>
    <n v="1.52"/>
    <s v="G"/>
  </r>
  <r>
    <x v="29"/>
    <x v="0"/>
    <s v="entire"/>
    <n v="9"/>
    <n v="0"/>
    <n v="9"/>
    <n v="5000"/>
    <x v="54"/>
    <s v="live"/>
    <s v="Moss"/>
    <s v="High"/>
    <s v="FS"/>
    <s v="Seeded"/>
    <n v="0"/>
    <s v="C"/>
  </r>
  <r>
    <x v="29"/>
    <x v="0"/>
    <s v="entire"/>
    <n v="4"/>
    <n v="0"/>
    <n v="4"/>
    <n v="5000"/>
    <x v="4"/>
    <s v="live"/>
    <s v="Dead wood"/>
    <s v="High"/>
    <s v="FS"/>
    <s v="Seeded"/>
    <n v="0"/>
    <s v="L"/>
  </r>
  <r>
    <x v="29"/>
    <x v="0"/>
    <s v="entire"/>
    <n v="2"/>
    <n v="0"/>
    <n v="2"/>
    <n v="5000"/>
    <x v="9"/>
    <s v="live"/>
    <s v="Tree root, exposed, living"/>
    <s v="High"/>
    <s v="FS"/>
    <s v="Seeded"/>
    <n v="0"/>
    <s v="T"/>
  </r>
  <r>
    <x v="29"/>
    <x v="0"/>
    <s v="entire"/>
    <n v="0"/>
    <n v="88"/>
    <n v="88"/>
    <n v="5000"/>
    <x v="65"/>
    <s v="dead"/>
    <s v="Lolium perenne"/>
    <s v="High"/>
    <s v="FS"/>
    <s v="Seeded"/>
    <n v="1.76"/>
    <s v="G"/>
  </r>
  <r>
    <x v="29"/>
    <x v="0"/>
    <s v="entire"/>
    <n v="0"/>
    <n v="8"/>
    <n v="8"/>
    <n v="5000"/>
    <x v="65"/>
    <s v="live"/>
    <s v="Lolium perenne"/>
    <s v="High"/>
    <s v="FS"/>
    <s v="Seeded"/>
    <n v="0.16"/>
    <s v="G"/>
  </r>
  <r>
    <x v="29"/>
    <x v="0"/>
    <s v="entire"/>
    <n v="0"/>
    <n v="818"/>
    <n v="818"/>
    <n v="5000"/>
    <x v="7"/>
    <s v="dead"/>
    <s v="Lolium multiflorum"/>
    <s v="High"/>
    <s v="FS"/>
    <s v="Seeded"/>
    <n v="16.36"/>
    <s v="G"/>
  </r>
  <r>
    <x v="29"/>
    <x v="0"/>
    <s v="entire"/>
    <n v="0"/>
    <n v="8"/>
    <n v="8"/>
    <n v="5000"/>
    <x v="10"/>
    <s v="live"/>
    <s v="Elymus trachycaulum"/>
    <s v="High"/>
    <s v="FS"/>
    <s v="Seeded"/>
    <n v="0.16"/>
    <s v="G"/>
  </r>
  <r>
    <x v="29"/>
    <x v="0"/>
    <s v="entire"/>
    <n v="0"/>
    <n v="1"/>
    <n v="1"/>
    <n v="5000"/>
    <x v="64"/>
    <s v="live"/>
    <s v="Mushroom"/>
    <s v="High"/>
    <s v="FS"/>
    <s v="Seeded"/>
    <n v="0.02"/>
    <s v="M"/>
  </r>
  <r>
    <x v="29"/>
    <x v="0"/>
    <s v="entire"/>
    <n v="0"/>
    <n v="6"/>
    <n v="6"/>
    <n v="5000"/>
    <x v="95"/>
    <s v="live"/>
    <s v="Erigeron speciosus"/>
    <s v="High"/>
    <s v="FS"/>
    <s v="Seeded"/>
    <n v="0.12"/>
    <s v="F"/>
  </r>
  <r>
    <x v="29"/>
    <x v="0"/>
    <s v="entire"/>
    <n v="0"/>
    <n v="15"/>
    <n v="15"/>
    <n v="5000"/>
    <x v="202"/>
    <s v="live"/>
    <s v="Agropyron dasytachum -"/>
    <s v="High"/>
    <s v="FS"/>
    <s v="Seeded"/>
    <n v="0.3"/>
    <s v="G"/>
  </r>
  <r>
    <x v="29"/>
    <x v="0"/>
    <s v="entire"/>
    <n v="0"/>
    <n v="3"/>
    <n v="3"/>
    <n v="5000"/>
    <x v="11"/>
    <s v="dead"/>
    <s v="Quercus gambellii"/>
    <s v="High"/>
    <s v="FS"/>
    <s v="Seeded"/>
    <n v="0.06"/>
    <s v="S"/>
  </r>
  <r>
    <x v="29"/>
    <x v="1"/>
    <s v="entire"/>
    <n v="2894"/>
    <n v="0"/>
    <n v="2894"/>
    <n v="5000"/>
    <x v="1"/>
    <s v="live"/>
    <s v="Soil"/>
    <s v="High"/>
    <s v="FS"/>
    <s v="Seeded"/>
    <n v="0"/>
    <s v="B"/>
  </r>
  <r>
    <x v="29"/>
    <x v="1"/>
    <s v="entire"/>
    <n v="1851"/>
    <n v="0"/>
    <n v="1851"/>
    <n v="5000"/>
    <x v="3"/>
    <s v="live"/>
    <s v="Litter"/>
    <s v="High"/>
    <s v="FS"/>
    <s v="Seeded"/>
    <n v="0"/>
    <s v="L"/>
  </r>
  <r>
    <x v="29"/>
    <x v="1"/>
    <s v="entire"/>
    <n v="143"/>
    <n v="500"/>
    <n v="643"/>
    <n v="5000"/>
    <x v="5"/>
    <s v="live"/>
    <s v="bromus carinatus"/>
    <s v="High"/>
    <s v="FS"/>
    <s v="Seeded"/>
    <n v="10"/>
    <s v="G"/>
  </r>
  <r>
    <x v="29"/>
    <x v="1"/>
    <s v="entire"/>
    <n v="46"/>
    <n v="219"/>
    <n v="265"/>
    <n v="5000"/>
    <x v="7"/>
    <s v="live"/>
    <s v="Lolium multiflorum"/>
    <s v="High"/>
    <s v="FS"/>
    <s v="Seeded"/>
    <n v="4.38"/>
    <s v="G"/>
  </r>
  <r>
    <x v="29"/>
    <x v="1"/>
    <s v="entire"/>
    <n v="25"/>
    <n v="0"/>
    <n v="25"/>
    <n v="5000"/>
    <x v="2"/>
    <s v="dead"/>
    <s v="Pinus ponderosa"/>
    <s v="High"/>
    <s v="FS"/>
    <s v="Seeded"/>
    <n v="0"/>
    <s v="T"/>
  </r>
  <r>
    <x v="29"/>
    <x v="1"/>
    <s v="entire"/>
    <n v="24"/>
    <n v="12"/>
    <n v="36"/>
    <n v="5000"/>
    <x v="7"/>
    <s v="dead"/>
    <s v="Lolium multiflorum"/>
    <s v="High"/>
    <s v="FS"/>
    <s v="Seeded"/>
    <n v="0.24"/>
    <s v="G"/>
  </r>
  <r>
    <x v="29"/>
    <x v="1"/>
    <s v="entire"/>
    <n v="17"/>
    <n v="2"/>
    <n v="19"/>
    <n v="5000"/>
    <x v="4"/>
    <s v="live"/>
    <s v="Dead wood"/>
    <s v="High"/>
    <s v="FS"/>
    <s v="Seeded"/>
    <n v="0.04"/>
    <s v="L"/>
  </r>
  <r>
    <x v="29"/>
    <x v="1"/>
    <s v="entire"/>
    <n v="0"/>
    <n v="1"/>
    <n v="1"/>
    <n v="5000"/>
    <x v="134"/>
    <s v="live"/>
    <s v="Chrysopsis villosa"/>
    <s v="High"/>
    <s v="FS"/>
    <s v="Seeded"/>
    <n v="0.02"/>
    <s v="F"/>
  </r>
  <r>
    <x v="29"/>
    <x v="1"/>
    <s v="entire"/>
    <n v="0"/>
    <n v="205"/>
    <n v="205"/>
    <n v="5000"/>
    <x v="5"/>
    <s v="dead"/>
    <s v="bromus carinatus"/>
    <s v="High"/>
    <s v="FS"/>
    <s v="Seeded"/>
    <n v="4.1000000000000005"/>
    <s v="G"/>
  </r>
  <r>
    <x v="29"/>
    <x v="1"/>
    <s v="entire"/>
    <n v="0"/>
    <n v="81"/>
    <n v="81"/>
    <n v="5000"/>
    <x v="10"/>
    <s v="live"/>
    <s v="Elymus trachycaulum"/>
    <s v="High"/>
    <s v="FS"/>
    <s v="Seeded"/>
    <n v="1.6199999999999999"/>
    <s v="G"/>
  </r>
  <r>
    <x v="29"/>
    <x v="1"/>
    <s v="entire"/>
    <n v="0"/>
    <n v="1"/>
    <n v="1"/>
    <n v="5000"/>
    <x v="14"/>
    <s v="live"/>
    <s v="Unidentified grass"/>
    <s v="High"/>
    <s v="FS"/>
    <s v="Seeded"/>
    <n v="0.02"/>
    <s v="G"/>
  </r>
  <r>
    <x v="29"/>
    <x v="1"/>
    <s v="entire"/>
    <n v="0"/>
    <n v="12"/>
    <n v="12"/>
    <n v="5000"/>
    <x v="202"/>
    <s v="live"/>
    <s v="Agropyron dasytachum -"/>
    <s v="High"/>
    <s v="FS"/>
    <s v="Seeded"/>
    <n v="0.24"/>
    <s v="G"/>
  </r>
  <r>
    <x v="29"/>
    <x v="1"/>
    <s v="entire"/>
    <n v="0"/>
    <n v="32"/>
    <n v="32"/>
    <n v="5000"/>
    <x v="8"/>
    <s v="live"/>
    <s v="Bromus inermis"/>
    <s v="High"/>
    <s v="FS"/>
    <s v="Seeded"/>
    <n v="0.64"/>
    <s v="G"/>
  </r>
  <r>
    <x v="29"/>
    <x v="2"/>
    <s v="entire"/>
    <n v="2235"/>
    <n v="0"/>
    <n v="2235"/>
    <n v="5010"/>
    <x v="3"/>
    <s v="live"/>
    <s v="Litter"/>
    <s v="High"/>
    <s v="FS"/>
    <s v="Seeded"/>
    <n v="0"/>
    <s v="L"/>
  </r>
  <r>
    <x v="29"/>
    <x v="2"/>
    <s v="entire"/>
    <n v="1496"/>
    <n v="0"/>
    <n v="1496"/>
    <n v="5010"/>
    <x v="34"/>
    <s v="live"/>
    <s v="combined soil,cryp,pumc,grav,rock"/>
    <s v="High"/>
    <s v="FS"/>
    <s v="Seeded"/>
    <n v="0"/>
    <s v="B"/>
  </r>
  <r>
    <x v="29"/>
    <x v="2"/>
    <s v="entire"/>
    <n v="542"/>
    <n v="1129"/>
    <n v="1671"/>
    <n v="5010"/>
    <x v="8"/>
    <s v="live"/>
    <s v="Bromus inermis"/>
    <s v="High"/>
    <s v="FS"/>
    <s v="Seeded"/>
    <n v="22.534930139720558"/>
    <s v="G"/>
  </r>
  <r>
    <x v="29"/>
    <x v="2"/>
    <s v="entire"/>
    <n v="507"/>
    <n v="320"/>
    <n v="827"/>
    <n v="5010"/>
    <x v="4"/>
    <s v="live"/>
    <s v="Dead wood"/>
    <s v="High"/>
    <s v="FS"/>
    <s v="Seeded"/>
    <n v="6.3872255489021947"/>
    <s v="L"/>
  </r>
  <r>
    <x v="29"/>
    <x v="2"/>
    <s v="entire"/>
    <n v="45"/>
    <n v="87"/>
    <n v="132"/>
    <n v="5010"/>
    <x v="37"/>
    <s v="live"/>
    <s v="Bouteloua curtipendula"/>
    <s v="High"/>
    <s v="FS"/>
    <s v="Seeded"/>
    <n v="1.7365269461077846"/>
    <s v="G"/>
  </r>
  <r>
    <x v="29"/>
    <x v="2"/>
    <s v="entire"/>
    <n v="37"/>
    <n v="69"/>
    <n v="106"/>
    <n v="5010"/>
    <x v="26"/>
    <s v="live"/>
    <s v="Unidentified grass"/>
    <s v="High"/>
    <s v="FS"/>
    <s v="Seeded"/>
    <n v="1.3772455089820359"/>
    <s v="G"/>
  </r>
  <r>
    <x v="29"/>
    <x v="2"/>
    <s v="entire"/>
    <n v="32"/>
    <n v="62"/>
    <n v="94"/>
    <n v="5010"/>
    <x v="42"/>
    <s v="live"/>
    <s v="Elymus elymoides"/>
    <s v="High"/>
    <s v="FS"/>
    <s v="Seeded"/>
    <n v="1.2375249500998005"/>
    <s v="G"/>
  </r>
  <r>
    <x v="29"/>
    <x v="2"/>
    <s v="entire"/>
    <n v="27"/>
    <n v="92"/>
    <n v="119"/>
    <n v="5010"/>
    <x v="35"/>
    <s v="live"/>
    <s v="Carex spp."/>
    <s v="High"/>
    <s v="FS"/>
    <s v="Seeded"/>
    <n v="1.8363273453093811"/>
    <s v="G"/>
  </r>
  <r>
    <x v="29"/>
    <x v="2"/>
    <s v="entire"/>
    <n v="24"/>
    <n v="32"/>
    <n v="56"/>
    <n v="5010"/>
    <x v="2"/>
    <s v="dead"/>
    <s v="Pinus ponderosa"/>
    <s v="High"/>
    <s v="FS"/>
    <s v="Seeded"/>
    <n v="0.63872255489021956"/>
    <s v="T"/>
  </r>
  <r>
    <x v="29"/>
    <x v="2"/>
    <s v="entire"/>
    <n v="21"/>
    <n v="41"/>
    <n v="62"/>
    <n v="5010"/>
    <x v="8"/>
    <s v="dead"/>
    <s v="Bromus inermis"/>
    <s v="High"/>
    <s v="FS"/>
    <s v="Seeded"/>
    <n v="0.81836327345309379"/>
    <s v="G"/>
  </r>
  <r>
    <x v="29"/>
    <x v="2"/>
    <s v="entire"/>
    <n v="20"/>
    <n v="0"/>
    <n v="20"/>
    <n v="5010"/>
    <x v="54"/>
    <s v="live"/>
    <s v="Moss"/>
    <s v="High"/>
    <s v="FS"/>
    <s v="Seeded"/>
    <n v="0"/>
    <s v="C"/>
  </r>
  <r>
    <x v="29"/>
    <x v="2"/>
    <s v="entire"/>
    <n v="14"/>
    <n v="22"/>
    <n v="36"/>
    <n v="5010"/>
    <x v="76"/>
    <s v="live"/>
    <s v="Antennaria parvifolia"/>
    <s v="High"/>
    <s v="FS"/>
    <s v="Seeded"/>
    <n v="0.43912175648702595"/>
    <s v="F"/>
  </r>
  <r>
    <x v="29"/>
    <x v="2"/>
    <s v="entire"/>
    <n v="10"/>
    <n v="187"/>
    <n v="197"/>
    <n v="5010"/>
    <x v="141"/>
    <s v="live"/>
    <s v="Chrysopsis villosa"/>
    <s v="High"/>
    <s v="FS"/>
    <s v="Seeded"/>
    <n v="3.7325349301397206"/>
    <s v="F"/>
  </r>
  <r>
    <x v="29"/>
    <x v="2"/>
    <s v="entire"/>
    <n v="0"/>
    <n v="244"/>
    <n v="244"/>
    <n v="5010"/>
    <x v="11"/>
    <s v="live"/>
    <s v="Quercus gambellii"/>
    <s v="High"/>
    <s v="FS"/>
    <s v="Seeded"/>
    <n v="4.8702594810379241"/>
    <s v="S"/>
  </r>
  <r>
    <x v="29"/>
    <x v="2"/>
    <s v="entire"/>
    <n v="0"/>
    <n v="149"/>
    <n v="149"/>
    <n v="5010"/>
    <x v="22"/>
    <s v="live"/>
    <s v="Robinia neomexicana"/>
    <s v="High"/>
    <s v="FS"/>
    <s v="Seeded"/>
    <n v="2.9740518962075848"/>
    <s v="S"/>
  </r>
  <r>
    <x v="29"/>
    <x v="2"/>
    <s v="entire"/>
    <n v="0"/>
    <n v="15"/>
    <n v="15"/>
    <n v="5010"/>
    <x v="198"/>
    <s v="live"/>
    <s v="Juniperus monosperma"/>
    <s v="High"/>
    <s v="FS"/>
    <s v="Seeded"/>
    <n v="0.29940119760479045"/>
    <s v="T"/>
  </r>
  <r>
    <x v="29"/>
    <x v="2"/>
    <s v="entire"/>
    <n v="0"/>
    <n v="2"/>
    <n v="2"/>
    <n v="5010"/>
    <x v="203"/>
    <s v="live"/>
    <s v="Hackelia pinetorum"/>
    <s v="High"/>
    <s v="FS"/>
    <s v="Seeded"/>
    <n v="3.9920159680638723E-2"/>
    <s v="F"/>
  </r>
  <r>
    <x v="29"/>
    <x v="2"/>
    <s v="entire"/>
    <n v="0"/>
    <n v="2"/>
    <n v="2"/>
    <n v="5010"/>
    <x v="204"/>
    <s v="live"/>
    <s v="Linum puberulum"/>
    <s v="High"/>
    <s v="FS"/>
    <s v="Seeded"/>
    <n v="3.9920159680638723E-2"/>
    <s v="F"/>
  </r>
  <r>
    <x v="29"/>
    <x v="2"/>
    <s v="entire"/>
    <n v="0"/>
    <n v="25"/>
    <n v="25"/>
    <n v="5010"/>
    <x v="10"/>
    <s v="live"/>
    <s v="Elymus trachycaulum"/>
    <s v="High"/>
    <s v="FS"/>
    <s v="Seeded"/>
    <n v="0.49900199600798401"/>
    <s v="G"/>
  </r>
  <r>
    <x v="29"/>
    <x v="2"/>
    <s v="entire"/>
    <n v="0"/>
    <n v="3"/>
    <n v="3"/>
    <n v="5010"/>
    <x v="205"/>
    <s v="live"/>
    <s v="unknown Penstemon"/>
    <s v="High"/>
    <s v="FS"/>
    <s v="Seeded"/>
    <n v="5.9880239520958084E-2"/>
    <s v="F"/>
  </r>
  <r>
    <x v="29"/>
    <x v="3"/>
    <s v="entire"/>
    <n v="4391"/>
    <n v="0"/>
    <n v="4391"/>
    <n v="5007"/>
    <x v="34"/>
    <s v="live"/>
    <s v="combined soil,pumc,grav,rock"/>
    <s v="High"/>
    <s v="FS"/>
    <s v="Seeded"/>
    <n v="0"/>
    <s v="F"/>
  </r>
  <r>
    <x v="29"/>
    <x v="3"/>
    <s v="entire"/>
    <n v="457"/>
    <n v="89"/>
    <n v="546"/>
    <n v="5007"/>
    <x v="3"/>
    <s v="live"/>
    <s v="Litter"/>
    <s v="High"/>
    <s v="FS"/>
    <s v="Seeded"/>
    <n v="1.7775114839225084"/>
    <s v="L"/>
  </r>
  <r>
    <x v="29"/>
    <x v="3"/>
    <s v="entire"/>
    <n v="106"/>
    <n v="614"/>
    <n v="720"/>
    <n v="5007"/>
    <x v="8"/>
    <s v="live"/>
    <s v="Bromus inermis"/>
    <s v="High"/>
    <s v="FS"/>
    <s v="Seeded"/>
    <n v="12.262832035150788"/>
    <s v="G"/>
  </r>
  <r>
    <x v="29"/>
    <x v="3"/>
    <s v="entire"/>
    <n v="26"/>
    <n v="60"/>
    <n v="86"/>
    <n v="5007"/>
    <x v="204"/>
    <s v="live"/>
    <s v="Liatris punctata"/>
    <s v="High"/>
    <s v="FS"/>
    <s v="Seeded"/>
    <n v="1.1983223487118035"/>
    <s v="F"/>
  </r>
  <r>
    <x v="29"/>
    <x v="3"/>
    <s v="entire"/>
    <n v="18"/>
    <n v="0"/>
    <n v="18"/>
    <n v="5007"/>
    <x v="4"/>
    <s v="live"/>
    <s v="Dead wood"/>
    <s v="High"/>
    <s v="FS"/>
    <s v="Seeded"/>
    <n v="0"/>
    <s v="L"/>
  </r>
  <r>
    <x v="29"/>
    <x v="3"/>
    <s v="entire"/>
    <n v="9"/>
    <n v="146"/>
    <n v="155"/>
    <n v="5007"/>
    <x v="141"/>
    <s v="live"/>
    <s v="Chrysopsis villosa"/>
    <s v="High"/>
    <s v="FS"/>
    <s v="Seeded"/>
    <n v="2.9159177151987219"/>
    <s v="F"/>
  </r>
  <r>
    <x v="29"/>
    <x v="3"/>
    <s v="entire"/>
    <n v="0"/>
    <n v="31"/>
    <n v="31"/>
    <n v="5007"/>
    <x v="11"/>
    <s v="live"/>
    <s v="Quercus gambellii"/>
    <s v="High"/>
    <s v="FS"/>
    <s v="Seeded"/>
    <n v="0.61913321350109851"/>
    <s v="S"/>
  </r>
  <r>
    <x v="29"/>
    <x v="3"/>
    <s v="entire"/>
    <n v="0"/>
    <n v="14"/>
    <n v="14"/>
    <n v="5007"/>
    <x v="2"/>
    <s v="dead"/>
    <s v="Pinus ponderosa"/>
    <s v="High"/>
    <s v="FS"/>
    <s v="Seeded"/>
    <n v="0.27960854803275415"/>
    <s v="T"/>
  </r>
  <r>
    <x v="29"/>
    <x v="3"/>
    <s v="entire"/>
    <n v="0"/>
    <n v="15"/>
    <n v="15"/>
    <n v="5007"/>
    <x v="20"/>
    <s v="live"/>
    <s v="Chenopodium graveolens"/>
    <s v="High"/>
    <s v="FS"/>
    <s v="Seeded"/>
    <n v="0.29958058717795089"/>
    <s v="F"/>
  </r>
  <r>
    <x v="29"/>
    <x v="3"/>
    <s v="entire"/>
    <n v="0"/>
    <n v="133"/>
    <n v="133"/>
    <n v="5007"/>
    <x v="22"/>
    <s v="live"/>
    <s v="Robinia neomexicana"/>
    <s v="High"/>
    <s v="FS"/>
    <s v="Seeded"/>
    <n v="2.656281206311164"/>
    <s v="S"/>
  </r>
  <r>
    <x v="29"/>
    <x v="3"/>
    <s v="entire"/>
    <n v="0"/>
    <n v="11"/>
    <n v="11"/>
    <n v="5007"/>
    <x v="22"/>
    <s v="dead"/>
    <s v="Robinia neomexicana"/>
    <s v="High"/>
    <s v="FS"/>
    <s v="Seeded"/>
    <n v="0.21969243059716398"/>
    <s v="S"/>
  </r>
  <r>
    <x v="29"/>
    <x v="3"/>
    <s v="entire"/>
    <n v="0"/>
    <n v="47"/>
    <n v="47"/>
    <n v="5007"/>
    <x v="8"/>
    <s v="dead"/>
    <s v="Bromus inermis"/>
    <s v="High"/>
    <s v="FS"/>
    <s v="Seeded"/>
    <n v="0.93868583982424614"/>
    <s v="G"/>
  </r>
  <r>
    <x v="29"/>
    <x v="3"/>
    <s v="entire"/>
    <n v="0"/>
    <n v="95"/>
    <n v="95"/>
    <n v="5007"/>
    <x v="37"/>
    <s v="live"/>
    <s v="Bouteloua curtipendula"/>
    <s v="High"/>
    <s v="FS"/>
    <s v="Seeded"/>
    <n v="1.8973437187936888"/>
    <s v="G"/>
  </r>
  <r>
    <x v="29"/>
    <x v="4"/>
    <s v="entire"/>
    <n v="3798"/>
    <n v="0"/>
    <n v="3798"/>
    <n v="5000"/>
    <x v="34"/>
    <s v="live"/>
    <s v="combined soil,pumc,grav,rock"/>
    <s v="High"/>
    <s v="FS"/>
    <s v="Seeded"/>
    <n v="0"/>
    <s v="F"/>
  </r>
  <r>
    <x v="29"/>
    <x v="4"/>
    <s v="entire"/>
    <n v="927"/>
    <n v="1709"/>
    <n v="2636"/>
    <n v="5000"/>
    <x v="8"/>
    <s v="live"/>
    <s v="Bromus inermis"/>
    <s v="High"/>
    <s v="FS"/>
    <s v="Seeded"/>
    <n v="34.18"/>
    <s v="G"/>
  </r>
  <r>
    <x v="29"/>
    <x v="4"/>
    <s v="entire"/>
    <n v="171"/>
    <n v="64"/>
    <n v="235"/>
    <n v="5000"/>
    <x v="3"/>
    <s v="live"/>
    <s v="Litter"/>
    <s v="High"/>
    <s v="FS"/>
    <s v="Seeded"/>
    <n v="1.28"/>
    <s v="L"/>
  </r>
  <r>
    <x v="29"/>
    <x v="4"/>
    <s v="entire"/>
    <n v="38"/>
    <n v="502"/>
    <n v="540"/>
    <n v="5000"/>
    <x v="141"/>
    <s v="live"/>
    <s v="Chrysopsis villosa"/>
    <s v="High"/>
    <s v="FS"/>
    <s v="Seeded"/>
    <n v="10.040000000000001"/>
    <s v="F"/>
  </r>
  <r>
    <x v="29"/>
    <x v="4"/>
    <s v="entire"/>
    <n v="30"/>
    <n v="0"/>
    <n v="30"/>
    <n v="5000"/>
    <x v="52"/>
    <s v="live"/>
    <s v="dead, attached BRIN lvs on grnd over bare"/>
    <s v="High"/>
    <s v="FS"/>
    <s v="Seeded"/>
    <n v="0"/>
    <s v="L"/>
  </r>
  <r>
    <x v="29"/>
    <x v="4"/>
    <s v="entire"/>
    <n v="22"/>
    <n v="0"/>
    <n v="22"/>
    <n v="5000"/>
    <x v="4"/>
    <s v="live"/>
    <s v="Dead wood"/>
    <s v="High"/>
    <s v="FS"/>
    <s v="Seeded"/>
    <n v="0"/>
    <s v="L"/>
  </r>
  <r>
    <x v="29"/>
    <x v="4"/>
    <s v="entire"/>
    <n v="9"/>
    <n v="0"/>
    <n v="9"/>
    <n v="5000"/>
    <x v="2"/>
    <s v="dead"/>
    <s v="Pinus ponderosa"/>
    <s v="High"/>
    <s v="FS"/>
    <s v="Seeded"/>
    <n v="0"/>
    <s v="T"/>
  </r>
  <r>
    <x v="29"/>
    <x v="4"/>
    <s v="entire"/>
    <n v="3"/>
    <n v="206"/>
    <n v="209"/>
    <n v="5000"/>
    <x v="11"/>
    <s v="live"/>
    <s v="Quercus gambellii"/>
    <s v="High"/>
    <s v="FS"/>
    <s v="Seeded"/>
    <n v="4.12"/>
    <s v="S"/>
  </r>
  <r>
    <x v="29"/>
    <x v="4"/>
    <s v="entire"/>
    <n v="2"/>
    <n v="7"/>
    <n v="9"/>
    <n v="5000"/>
    <x v="8"/>
    <s v="dead"/>
    <s v="Bromus inermis"/>
    <s v="High"/>
    <s v="FS"/>
    <s v="Seeded"/>
    <n v="0.13999999999999999"/>
    <s v="G"/>
  </r>
  <r>
    <x v="29"/>
    <x v="4"/>
    <s v="entire"/>
    <n v="0"/>
    <n v="64"/>
    <n v="64"/>
    <n v="5000"/>
    <x v="41"/>
    <s v="live"/>
    <s v="Unidentified forb"/>
    <s v="High"/>
    <s v="FS"/>
    <s v="Seeded"/>
    <n v="1.28"/>
    <s v="F"/>
  </r>
  <r>
    <x v="29"/>
    <x v="4"/>
    <s v="entire"/>
    <n v="0"/>
    <n v="6"/>
    <n v="6"/>
    <n v="5000"/>
    <x v="41"/>
    <s v="dead"/>
    <s v="Unidentified forb"/>
    <s v="High"/>
    <s v="FS"/>
    <s v="Seeded"/>
    <n v="0.12"/>
    <s v="F"/>
  </r>
  <r>
    <x v="29"/>
    <x v="4"/>
    <s v="entire"/>
    <n v="0"/>
    <n v="102"/>
    <n v="102"/>
    <n v="5000"/>
    <x v="26"/>
    <s v="live"/>
    <s v="Unidentified grass"/>
    <s v="High"/>
    <s v="FS"/>
    <s v="Seeded"/>
    <n v="2.04"/>
    <s v="G"/>
  </r>
  <r>
    <x v="29"/>
    <x v="4"/>
    <s v="entire"/>
    <n v="0"/>
    <n v="31"/>
    <n v="31"/>
    <n v="5000"/>
    <x v="22"/>
    <s v="live"/>
    <s v="Robinia neomexicana"/>
    <s v="High"/>
    <s v="FS"/>
    <s v="Seeded"/>
    <n v="0.62"/>
    <s v="S"/>
  </r>
  <r>
    <x v="29"/>
    <x v="5"/>
    <s v="entire"/>
    <n v="3564"/>
    <n v="0"/>
    <n v="3564"/>
    <n v="5000"/>
    <x v="34"/>
    <s v="live"/>
    <s v="combined soil,pumc,grav,rock"/>
    <s v="High"/>
    <s v="FS"/>
    <s v="Seeded"/>
    <n v="0"/>
    <s v="F"/>
  </r>
  <r>
    <x v="29"/>
    <x v="5"/>
    <s v="entire"/>
    <n v="761"/>
    <n v="89"/>
    <n v="850"/>
    <n v="5000"/>
    <x v="3"/>
    <s v="live"/>
    <s v="Litter"/>
    <s v="High"/>
    <s v="FS"/>
    <s v="Seeded"/>
    <n v="1.78"/>
    <s v="L"/>
  </r>
  <r>
    <x v="29"/>
    <x v="5"/>
    <s v="entire"/>
    <n v="504"/>
    <n v="1742"/>
    <n v="2246"/>
    <n v="5000"/>
    <x v="8"/>
    <s v="live"/>
    <s v="Bromus inermis"/>
    <s v="High"/>
    <s v="FS"/>
    <s v="Seeded"/>
    <n v="34.839999999999996"/>
    <s v="G"/>
  </r>
  <r>
    <x v="29"/>
    <x v="5"/>
    <s v="entire"/>
    <n v="52"/>
    <n v="0"/>
    <n v="52"/>
    <n v="5000"/>
    <x v="47"/>
    <s v="live"/>
    <s v="Pumice soil"/>
    <s v="High"/>
    <s v="FS"/>
    <s v="Seeded"/>
    <n v="0"/>
    <s v="B"/>
  </r>
  <r>
    <x v="29"/>
    <x v="5"/>
    <s v="entire"/>
    <n v="34"/>
    <n v="469"/>
    <n v="503"/>
    <n v="5000"/>
    <x v="81"/>
    <s v="live"/>
    <s v="Heterotheca villosa"/>
    <s v="High"/>
    <s v="FS"/>
    <s v="Seeded"/>
    <n v="9.379999999999999"/>
    <s v="F"/>
  </r>
  <r>
    <x v="29"/>
    <x v="5"/>
    <s v="entire"/>
    <n v="31"/>
    <n v="152"/>
    <n v="183"/>
    <n v="5000"/>
    <x v="37"/>
    <s v="live"/>
    <s v="Bouteloua curtipendula"/>
    <s v="High"/>
    <s v="FS"/>
    <s v="Seeded"/>
    <n v="3.04"/>
    <s v="G"/>
  </r>
  <r>
    <x v="29"/>
    <x v="5"/>
    <s v="entire"/>
    <n v="19"/>
    <n v="0"/>
    <n v="19"/>
    <n v="5000"/>
    <x v="4"/>
    <s v="live"/>
    <s v="Dead wood"/>
    <s v="High"/>
    <s v="FS"/>
    <s v="Seeded"/>
    <n v="0"/>
    <s v="L"/>
  </r>
  <r>
    <x v="29"/>
    <x v="5"/>
    <s v="entire"/>
    <n v="9"/>
    <n v="28"/>
    <n v="37"/>
    <n v="5000"/>
    <x v="58"/>
    <s v="live"/>
    <s v="Erigeron spp."/>
    <s v="High"/>
    <s v="FS"/>
    <s v="Seeded"/>
    <n v="0.55999999999999994"/>
    <s v="F"/>
  </r>
  <r>
    <x v="29"/>
    <x v="5"/>
    <s v="entire"/>
    <n v="8"/>
    <n v="0"/>
    <n v="8"/>
    <n v="5000"/>
    <x v="2"/>
    <s v="dead"/>
    <s v="Pinus ponderosa"/>
    <s v="High"/>
    <s v="FS"/>
    <s v="Seeded"/>
    <n v="0"/>
    <s v="T"/>
  </r>
  <r>
    <x v="29"/>
    <x v="5"/>
    <s v="entire"/>
    <n v="8"/>
    <n v="23"/>
    <n v="31"/>
    <n v="5000"/>
    <x v="44"/>
    <s v="live"/>
    <s v="Bahia dissecta"/>
    <s v="High"/>
    <s v="FS"/>
    <s v="Seeded"/>
    <n v="0.45999999999999996"/>
    <s v="F"/>
  </r>
  <r>
    <x v="29"/>
    <x v="5"/>
    <s v="entire"/>
    <n v="5"/>
    <n v="31"/>
    <n v="36"/>
    <n v="5000"/>
    <x v="70"/>
    <s v="live"/>
    <s v="Agropyron sp."/>
    <s v="High"/>
    <s v="FS"/>
    <s v="Seeded"/>
    <n v="0.62"/>
    <s v="G"/>
  </r>
  <r>
    <x v="29"/>
    <x v="5"/>
    <s v="entire"/>
    <n v="4"/>
    <n v="26"/>
    <n v="30"/>
    <n v="5000"/>
    <x v="204"/>
    <s v="live"/>
    <s v="Liatris punctata"/>
    <s v="High"/>
    <s v="FS"/>
    <s v="Seeded"/>
    <n v="0.52"/>
    <s v="F"/>
  </r>
  <r>
    <x v="29"/>
    <x v="5"/>
    <s v="entire"/>
    <n v="1"/>
    <n v="0"/>
    <n v="1"/>
    <n v="5000"/>
    <x v="127"/>
    <s v="live"/>
    <s v="Chenopodium sp."/>
    <s v="High"/>
    <s v="FS"/>
    <s v="Seeded"/>
    <n v="0"/>
    <s v="F"/>
  </r>
  <r>
    <x v="29"/>
    <x v="5"/>
    <s v="entire"/>
    <n v="0"/>
    <n v="16"/>
    <n v="16"/>
    <n v="5000"/>
    <x v="22"/>
    <s v="dead"/>
    <s v="Robinia neomexicana"/>
    <s v="High"/>
    <s v="FS"/>
    <s v="Seeded"/>
    <n v="0.32"/>
    <s v="S"/>
  </r>
  <r>
    <x v="29"/>
    <x v="5"/>
    <s v="entire"/>
    <n v="0"/>
    <n v="40"/>
    <n v="40"/>
    <n v="5000"/>
    <x v="22"/>
    <s v="live"/>
    <s v="Robinia neomexicana"/>
    <s v="High"/>
    <s v="FS"/>
    <s v="Seeded"/>
    <n v="0.8"/>
    <s v="S"/>
  </r>
  <r>
    <x v="29"/>
    <x v="5"/>
    <s v="entire"/>
    <n v="0"/>
    <n v="92"/>
    <n v="92"/>
    <n v="5000"/>
    <x v="11"/>
    <s v="live"/>
    <s v="Quercus gambellii"/>
    <s v="High"/>
    <s v="FS"/>
    <s v="Seeded"/>
    <n v="1.8399999999999999"/>
    <s v="S"/>
  </r>
  <r>
    <x v="29"/>
    <x v="5"/>
    <s v="entire"/>
    <n v="0"/>
    <n v="32"/>
    <n v="32"/>
    <n v="5000"/>
    <x v="11"/>
    <s v="dead"/>
    <s v="Quercus gambellii"/>
    <s v="High"/>
    <s v="FS"/>
    <s v="Seeded"/>
    <n v="0.64"/>
    <s v="S"/>
  </r>
  <r>
    <x v="29"/>
    <x v="5"/>
    <s v="entire"/>
    <n v="0"/>
    <n v="6"/>
    <n v="6"/>
    <n v="5000"/>
    <x v="55"/>
    <s v="live"/>
    <s v="Cirsium neomexicanum"/>
    <s v="High"/>
    <s v="FS"/>
    <s v="Seeded"/>
    <n v="0.12"/>
    <s v="F"/>
  </r>
  <r>
    <x v="29"/>
    <x v="5"/>
    <s v="entire"/>
    <n v="0"/>
    <n v="114"/>
    <n v="114"/>
    <n v="5000"/>
    <x v="21"/>
    <s v="live"/>
    <s v="Ceanothus fendleri"/>
    <s v="High"/>
    <s v="FS"/>
    <s v="Seeded"/>
    <n v="2.2800000000000002"/>
    <s v="U"/>
  </r>
  <r>
    <x v="29"/>
    <x v="5"/>
    <s v="entire"/>
    <n v="0"/>
    <n v="2"/>
    <n v="2"/>
    <n v="5000"/>
    <x v="70"/>
    <s v="dead"/>
    <s v="Agropyron sp."/>
    <s v="High"/>
    <s v="FS"/>
    <s v="Seeded"/>
    <n v="0.04"/>
    <s v="G"/>
  </r>
  <r>
    <x v="29"/>
    <x v="5"/>
    <s v="entire"/>
    <n v="0"/>
    <n v="3"/>
    <n v="3"/>
    <n v="5000"/>
    <x v="81"/>
    <s v="dead"/>
    <s v="Heterotheca villosa"/>
    <s v="High"/>
    <s v="FS"/>
    <s v="Seeded"/>
    <n v="0.06"/>
    <s v="F"/>
  </r>
  <r>
    <x v="30"/>
    <x v="0"/>
    <s v="entire"/>
    <n v="4725"/>
    <n v="0"/>
    <n v="4725"/>
    <n v="5000"/>
    <x v="0"/>
    <s v="live"/>
    <s v="Gravel"/>
    <s v="High"/>
    <s v="FS"/>
    <s v="Seeded"/>
    <n v="0"/>
    <s v="B"/>
  </r>
  <r>
    <x v="30"/>
    <x v="0"/>
    <s v="entire"/>
    <n v="195"/>
    <n v="0"/>
    <n v="195"/>
    <n v="5000"/>
    <x v="3"/>
    <s v="live"/>
    <s v="Litter"/>
    <s v="High"/>
    <s v="FS"/>
    <s v="Seeded"/>
    <n v="0"/>
    <s v="L"/>
  </r>
  <r>
    <x v="30"/>
    <x v="0"/>
    <s v="entire"/>
    <n v="14"/>
    <n v="0"/>
    <n v="14"/>
    <n v="5000"/>
    <x v="4"/>
    <s v="live"/>
    <s v="Dead wood"/>
    <s v="High"/>
    <s v="FS"/>
    <s v="Seeded"/>
    <n v="0"/>
    <s v="L"/>
  </r>
  <r>
    <x v="30"/>
    <x v="0"/>
    <s v="entire"/>
    <n v="13"/>
    <n v="190"/>
    <n v="203"/>
    <n v="5000"/>
    <x v="5"/>
    <s v="live"/>
    <s v="bromus carinatus"/>
    <s v="High"/>
    <s v="FS"/>
    <s v="Seeded"/>
    <n v="3.8"/>
    <s v="G"/>
  </r>
  <r>
    <x v="30"/>
    <x v="0"/>
    <s v="entire"/>
    <n v="12"/>
    <n v="62"/>
    <n v="74"/>
    <n v="5000"/>
    <x v="10"/>
    <s v="live"/>
    <s v="Elymus trachycaulum"/>
    <s v="High"/>
    <s v="FS"/>
    <s v="Seeded"/>
    <n v="1.24"/>
    <s v="G"/>
  </r>
  <r>
    <x v="30"/>
    <x v="0"/>
    <s v="entire"/>
    <n v="11"/>
    <n v="663"/>
    <n v="674"/>
    <n v="5000"/>
    <x v="44"/>
    <s v="live"/>
    <s v="Bahia dissecta"/>
    <s v="High"/>
    <s v="FS"/>
    <s v="Seeded"/>
    <n v="13.26"/>
    <s v="F"/>
  </r>
  <r>
    <x v="30"/>
    <x v="0"/>
    <s v="entire"/>
    <n v="9"/>
    <n v="264"/>
    <n v="273"/>
    <n v="5000"/>
    <x v="7"/>
    <s v="dead"/>
    <s v="Lolium multiflorum"/>
    <s v="High"/>
    <s v="FS"/>
    <s v="Seeded"/>
    <n v="5.28"/>
    <s v="G"/>
  </r>
  <r>
    <x v="30"/>
    <x v="0"/>
    <s v="entire"/>
    <n v="8"/>
    <n v="188"/>
    <n v="196"/>
    <n v="5000"/>
    <x v="144"/>
    <s v="live"/>
    <s v="Cryptantha jamesii"/>
    <s v="High"/>
    <s v="FS"/>
    <s v="Seeded"/>
    <n v="3.7600000000000002"/>
    <s v="F"/>
  </r>
  <r>
    <x v="30"/>
    <x v="0"/>
    <s v="entire"/>
    <n v="5"/>
    <n v="54"/>
    <n v="59"/>
    <n v="5000"/>
    <x v="12"/>
    <s v="live"/>
    <s v="Muhlenbergia montana"/>
    <s v="High"/>
    <s v="FS"/>
    <s v="Seeded"/>
    <n v="1.08"/>
    <s v="G"/>
  </r>
  <r>
    <x v="30"/>
    <x v="0"/>
    <s v="entire"/>
    <n v="4"/>
    <n v="260"/>
    <n v="264"/>
    <n v="5000"/>
    <x v="45"/>
    <s v="live"/>
    <s v="Artemisia ludoviciana"/>
    <s v="High"/>
    <s v="FS"/>
    <s v="Seeded"/>
    <n v="5.2"/>
    <s v="F"/>
  </r>
  <r>
    <x v="30"/>
    <x v="0"/>
    <s v="entire"/>
    <n v="3"/>
    <n v="3"/>
    <n v="6"/>
    <n v="5000"/>
    <x v="7"/>
    <s v="live"/>
    <s v="Lolium multiflorum"/>
    <s v="High"/>
    <s v="FS"/>
    <s v="Seeded"/>
    <n v="0.06"/>
    <s v="G"/>
  </r>
  <r>
    <x v="30"/>
    <x v="0"/>
    <s v="entire"/>
    <n v="1"/>
    <n v="123"/>
    <n v="124"/>
    <n v="5000"/>
    <x v="21"/>
    <s v="live"/>
    <s v="Ceanothus fendleri"/>
    <s v="High"/>
    <s v="FS"/>
    <s v="Seeded"/>
    <n v="2.46"/>
    <s v="U"/>
  </r>
  <r>
    <x v="30"/>
    <x v="0"/>
    <s v="entire"/>
    <n v="0"/>
    <n v="221"/>
    <n v="221"/>
    <n v="5000"/>
    <x v="32"/>
    <s v="live"/>
    <s v="Verbascum thapsus"/>
    <s v="High"/>
    <s v="FS"/>
    <s v="Seeded"/>
    <n v="4.42"/>
    <s v="F"/>
  </r>
  <r>
    <x v="30"/>
    <x v="0"/>
    <s v="entire"/>
    <n v="0"/>
    <n v="14"/>
    <n v="14"/>
    <n v="5000"/>
    <x v="57"/>
    <s v="live"/>
    <s v="Viguiera multiflora"/>
    <s v="High"/>
    <s v="FS"/>
    <s v="Seeded"/>
    <n v="0.27999999999999997"/>
    <s v="F"/>
  </r>
  <r>
    <x v="30"/>
    <x v="0"/>
    <s v="entire"/>
    <n v="0"/>
    <n v="7"/>
    <n v="7"/>
    <n v="5000"/>
    <x v="165"/>
    <s v="live"/>
    <s v="Mentzelia pumila"/>
    <s v="High"/>
    <s v="FS"/>
    <s v="Seeded"/>
    <n v="0.13999999999999999"/>
    <s v="F"/>
  </r>
  <r>
    <x v="30"/>
    <x v="0"/>
    <s v="entire"/>
    <n v="0"/>
    <n v="159"/>
    <n v="159"/>
    <n v="5000"/>
    <x v="18"/>
    <s v="live"/>
    <s v="Cirsium spp."/>
    <s v="High"/>
    <s v="FS"/>
    <s v="Seeded"/>
    <n v="3.18"/>
    <s v="F"/>
  </r>
  <r>
    <x v="30"/>
    <x v="0"/>
    <s v="entire"/>
    <n v="0"/>
    <n v="2"/>
    <n v="2"/>
    <n v="5000"/>
    <x v="26"/>
    <s v="live"/>
    <s v="Unidentified grass"/>
    <s v="High"/>
    <s v="FS"/>
    <s v="Seeded"/>
    <n v="0.04"/>
    <s v="G"/>
  </r>
  <r>
    <x v="30"/>
    <x v="0"/>
    <s v="entire"/>
    <n v="0"/>
    <n v="141"/>
    <n v="141"/>
    <n v="5000"/>
    <x v="19"/>
    <s v="live"/>
    <s v="Lithospermum multiflorum"/>
    <s v="High"/>
    <s v="FS"/>
    <s v="Seeded"/>
    <n v="2.82"/>
    <s v="F"/>
  </r>
  <r>
    <x v="30"/>
    <x v="0"/>
    <s v="entire"/>
    <n v="0"/>
    <n v="175"/>
    <n v="175"/>
    <n v="5000"/>
    <x v="95"/>
    <s v="live"/>
    <s v="Erigeron speciosus"/>
    <s v="High"/>
    <s v="FS"/>
    <s v="Seeded"/>
    <n v="3.5000000000000004"/>
    <s v="F"/>
  </r>
  <r>
    <x v="30"/>
    <x v="0"/>
    <s v="entire"/>
    <n v="0"/>
    <n v="41"/>
    <n v="41"/>
    <n v="5000"/>
    <x v="16"/>
    <s v="live"/>
    <s v="Geranium caespitosum"/>
    <s v="High"/>
    <s v="FS"/>
    <s v="Seeded"/>
    <n v="0.82000000000000006"/>
    <s v="F"/>
  </r>
  <r>
    <x v="30"/>
    <x v="0"/>
    <s v="entire"/>
    <n v="0"/>
    <n v="20"/>
    <n v="20"/>
    <n v="5000"/>
    <x v="197"/>
    <s v="live"/>
    <s v="Lotus wrightii"/>
    <s v="High"/>
    <s v="FS"/>
    <s v="Seeded"/>
    <n v="0.4"/>
    <s v="F"/>
  </r>
  <r>
    <x v="30"/>
    <x v="0"/>
    <s v="entire"/>
    <n v="0"/>
    <n v="2"/>
    <n v="2"/>
    <n v="5000"/>
    <x v="104"/>
    <s v="live"/>
    <s v="Linum neomexicana"/>
    <s v="High"/>
    <s v="FS"/>
    <s v="Seeded"/>
    <n v="0.04"/>
    <s v="F"/>
  </r>
  <r>
    <x v="30"/>
    <x v="0"/>
    <s v="entire"/>
    <n v="0"/>
    <n v="6"/>
    <n v="6"/>
    <n v="5000"/>
    <x v="22"/>
    <s v="live"/>
    <s v="Robinia neomexicana"/>
    <s v="High"/>
    <s v="FS"/>
    <s v="Seeded"/>
    <n v="0.12"/>
    <s v="S"/>
  </r>
  <r>
    <x v="30"/>
    <x v="0"/>
    <s v="entire"/>
    <n v="0"/>
    <n v="140"/>
    <n v="140"/>
    <n v="5000"/>
    <x v="146"/>
    <s v="live"/>
    <s v="Kuhnia chlorolepis"/>
    <s v="High"/>
    <s v="FS"/>
    <s v="Seeded"/>
    <n v="2.8000000000000003"/>
    <s v="F"/>
  </r>
  <r>
    <x v="30"/>
    <x v="0"/>
    <s v="entire"/>
    <n v="0"/>
    <n v="2"/>
    <n v="2"/>
    <n v="5000"/>
    <x v="28"/>
    <s v="live"/>
    <s v="Chenopodium fremontii"/>
    <s v="High"/>
    <s v="FS"/>
    <s v="Seeded"/>
    <n v="0.04"/>
    <s v="F"/>
  </r>
  <r>
    <x v="30"/>
    <x v="0"/>
    <s v="entire"/>
    <n v="0"/>
    <n v="15"/>
    <n v="15"/>
    <n v="5000"/>
    <x v="93"/>
    <s v="live"/>
    <s v="Allium cernuum"/>
    <s v="High"/>
    <s v="FS"/>
    <s v="Seeded"/>
    <n v="0.3"/>
    <s v="F"/>
  </r>
  <r>
    <x v="30"/>
    <x v="0"/>
    <s v="entire"/>
    <n v="0"/>
    <n v="9"/>
    <n v="9"/>
    <n v="5000"/>
    <x v="206"/>
    <s v="dead"/>
    <s v="Physalis foetens"/>
    <s v="High"/>
    <s v="FS"/>
    <s v="Seeded"/>
    <n v="0.18"/>
    <s v="F"/>
  </r>
  <r>
    <x v="30"/>
    <x v="0"/>
    <s v="entire"/>
    <n v="0"/>
    <n v="1"/>
    <n v="1"/>
    <n v="5000"/>
    <x v="135"/>
    <s v="live"/>
    <s v="Schizachyrium scoparius"/>
    <s v="High"/>
    <s v="FS"/>
    <s v="Seeded"/>
    <n v="0.02"/>
    <s v="G"/>
  </r>
  <r>
    <x v="30"/>
    <x v="0"/>
    <s v="entire"/>
    <n v="0"/>
    <n v="2"/>
    <n v="2"/>
    <n v="5000"/>
    <x v="14"/>
    <s v="live"/>
    <s v="Unidentified grass"/>
    <s v="High"/>
    <s v="FS"/>
    <s v="Seeded"/>
    <n v="0.04"/>
    <s v="G"/>
  </r>
  <r>
    <x v="30"/>
    <x v="0"/>
    <s v="entire"/>
    <n v="0"/>
    <n v="12"/>
    <n v="12"/>
    <n v="5000"/>
    <x v="88"/>
    <s v="live"/>
    <s v="Festuca arizonica"/>
    <s v="High"/>
    <s v="FS"/>
    <s v="Seeded"/>
    <n v="0.24"/>
    <s v="G"/>
  </r>
  <r>
    <x v="30"/>
    <x v="0"/>
    <s v="entire"/>
    <n v="0"/>
    <n v="198"/>
    <n v="198"/>
    <n v="5000"/>
    <x v="11"/>
    <s v="live"/>
    <s v="Quercus gambellii"/>
    <s v="High"/>
    <s v="FS"/>
    <s v="Seeded"/>
    <n v="3.9600000000000004"/>
    <s v="S"/>
  </r>
  <r>
    <x v="30"/>
    <x v="0"/>
    <s v="entire"/>
    <n v="0"/>
    <n v="2"/>
    <n v="2"/>
    <n v="5000"/>
    <x v="182"/>
    <s v="live"/>
    <s v="Oxybaphus linearis"/>
    <s v="High"/>
    <s v="FS"/>
    <s v="Seeded"/>
    <n v="0.04"/>
    <s v="F"/>
  </r>
  <r>
    <x v="30"/>
    <x v="0"/>
    <s v="entire"/>
    <n v="0"/>
    <n v="16"/>
    <n v="16"/>
    <n v="5000"/>
    <x v="11"/>
    <s v="dead"/>
    <s v="Quercus gambellii"/>
    <s v="High"/>
    <s v="FS"/>
    <s v="Seeded"/>
    <n v="0.32"/>
    <s v="S"/>
  </r>
  <r>
    <x v="30"/>
    <x v="1"/>
    <s v="entire"/>
    <n v="3754"/>
    <n v="0"/>
    <n v="3754"/>
    <n v="5000"/>
    <x v="0"/>
    <s v="live"/>
    <s v="Gravel"/>
    <s v="High"/>
    <s v="FS"/>
    <s v="Seeded"/>
    <n v="0"/>
    <s v="B"/>
  </r>
  <r>
    <x v="30"/>
    <x v="1"/>
    <s v="entire"/>
    <n v="1067"/>
    <n v="39"/>
    <n v="1106"/>
    <n v="5000"/>
    <x v="3"/>
    <s v="live"/>
    <s v="Litter"/>
    <s v="High"/>
    <s v="FS"/>
    <s v="Seeded"/>
    <n v="0.77999999999999992"/>
    <s v="L"/>
  </r>
  <r>
    <x v="30"/>
    <x v="1"/>
    <s v="entire"/>
    <n v="51"/>
    <n v="296"/>
    <n v="347"/>
    <n v="5000"/>
    <x v="12"/>
    <s v="live"/>
    <s v="Muhlenbergia montana"/>
    <s v="High"/>
    <s v="FS"/>
    <s v="Seeded"/>
    <n v="5.92"/>
    <s v="G"/>
  </r>
  <r>
    <x v="30"/>
    <x v="1"/>
    <s v="entire"/>
    <n v="33"/>
    <n v="234"/>
    <n v="267"/>
    <n v="5000"/>
    <x v="5"/>
    <s v="live"/>
    <s v="bromus carinatus"/>
    <s v="High"/>
    <s v="FS"/>
    <s v="Seeded"/>
    <n v="4.68"/>
    <s v="G"/>
  </r>
  <r>
    <x v="30"/>
    <x v="1"/>
    <s v="entire"/>
    <n v="24"/>
    <n v="176"/>
    <n v="200"/>
    <n v="5000"/>
    <x v="32"/>
    <s v="live"/>
    <s v="Verbascum thapsus"/>
    <s v="High"/>
    <s v="FS"/>
    <s v="Seeded"/>
    <n v="3.52"/>
    <s v="F"/>
  </r>
  <r>
    <x v="30"/>
    <x v="1"/>
    <s v="entire"/>
    <n v="22"/>
    <n v="2"/>
    <n v="24"/>
    <n v="5000"/>
    <x v="4"/>
    <s v="live"/>
    <s v="Dead wood"/>
    <s v="High"/>
    <s v="FS"/>
    <s v="Seeded"/>
    <n v="0.04"/>
    <s v="L"/>
  </r>
  <r>
    <x v="30"/>
    <x v="1"/>
    <s v="entire"/>
    <n v="19"/>
    <n v="52"/>
    <n v="71"/>
    <n v="5000"/>
    <x v="10"/>
    <s v="live"/>
    <s v="Elymus trachycaulum"/>
    <s v="High"/>
    <s v="FS"/>
    <s v="Seeded"/>
    <n v="1.04"/>
    <s v="G"/>
  </r>
  <r>
    <x v="30"/>
    <x v="1"/>
    <s v="entire"/>
    <n v="9"/>
    <n v="0"/>
    <n v="9"/>
    <n v="5000"/>
    <x v="2"/>
    <s v="dead"/>
    <s v="Pinus ponderosa"/>
    <s v="High"/>
    <s v="FS"/>
    <s v="Seeded"/>
    <n v="0"/>
    <s v="T"/>
  </r>
  <r>
    <x v="30"/>
    <x v="1"/>
    <s v="entire"/>
    <n v="8"/>
    <n v="137"/>
    <n v="145"/>
    <n v="5000"/>
    <x v="45"/>
    <s v="live"/>
    <s v="Artemisia ludoviciana"/>
    <s v="High"/>
    <s v="FS"/>
    <s v="Seeded"/>
    <n v="2.74"/>
    <s v="F"/>
  </r>
  <r>
    <x v="30"/>
    <x v="1"/>
    <s v="entire"/>
    <n v="5"/>
    <n v="82"/>
    <n v="87"/>
    <n v="5000"/>
    <x v="144"/>
    <s v="live"/>
    <s v="Cryptantha jamesii"/>
    <s v="High"/>
    <s v="FS"/>
    <s v="Seeded"/>
    <n v="1.6400000000000001"/>
    <s v="F"/>
  </r>
  <r>
    <x v="30"/>
    <x v="1"/>
    <s v="entire"/>
    <n v="3"/>
    <n v="68"/>
    <n v="71"/>
    <n v="5000"/>
    <x v="16"/>
    <s v="live"/>
    <s v="Geranium caespitosum"/>
    <s v="High"/>
    <s v="FS"/>
    <s v="Seeded"/>
    <n v="1.3599999999999999"/>
    <s v="F"/>
  </r>
  <r>
    <x v="30"/>
    <x v="1"/>
    <s v="entire"/>
    <n v="3"/>
    <n v="0"/>
    <n v="3"/>
    <n v="5000"/>
    <x v="27"/>
    <s v="live"/>
    <s v="Animal feces"/>
    <s v="High"/>
    <s v="FS"/>
    <s v="Seeded"/>
    <n v="0"/>
    <s v="L"/>
  </r>
  <r>
    <x v="30"/>
    <x v="1"/>
    <s v="entire"/>
    <n v="1"/>
    <n v="236"/>
    <n v="237"/>
    <n v="5000"/>
    <x v="21"/>
    <s v="live"/>
    <s v="Ceanothus fendleri"/>
    <s v="High"/>
    <s v="FS"/>
    <s v="Seeded"/>
    <n v="4.72"/>
    <s v="U"/>
  </r>
  <r>
    <x v="30"/>
    <x v="1"/>
    <s v="entire"/>
    <n v="1"/>
    <n v="42"/>
    <n v="43"/>
    <n v="5000"/>
    <x v="18"/>
    <s v="live"/>
    <s v="Cirsium spp."/>
    <s v="High"/>
    <s v="FS"/>
    <s v="Seeded"/>
    <n v="0.84"/>
    <s v="F"/>
  </r>
  <r>
    <x v="30"/>
    <x v="1"/>
    <s v="entire"/>
    <n v="0"/>
    <n v="68"/>
    <n v="68"/>
    <n v="5000"/>
    <x v="5"/>
    <s v="dead"/>
    <s v="bromus carinatus"/>
    <s v="High"/>
    <s v="FS"/>
    <s v="Seeded"/>
    <n v="1.3599999999999999"/>
    <s v="G"/>
  </r>
  <r>
    <x v="30"/>
    <x v="1"/>
    <s v="entire"/>
    <n v="0"/>
    <n v="12"/>
    <n v="12"/>
    <n v="5000"/>
    <x v="14"/>
    <s v="live"/>
    <s v="Unidentified grass"/>
    <s v="High"/>
    <s v="FS"/>
    <s v="Seeded"/>
    <n v="0.24"/>
    <s v="G"/>
  </r>
  <r>
    <x v="30"/>
    <x v="1"/>
    <s v="entire"/>
    <n v="0"/>
    <n v="4"/>
    <n v="4"/>
    <n v="5000"/>
    <x v="169"/>
    <s v="live"/>
    <s v="Mentzelia sp."/>
    <s v="High"/>
    <s v="FS"/>
    <s v="Seeded"/>
    <n v="0.08"/>
    <s v="F"/>
  </r>
  <r>
    <x v="30"/>
    <x v="1"/>
    <s v="entire"/>
    <n v="0"/>
    <n v="8"/>
    <n v="8"/>
    <n v="5000"/>
    <x v="57"/>
    <s v="live"/>
    <s v="Viguiera multiflora"/>
    <s v="High"/>
    <s v="FS"/>
    <s v="Seeded"/>
    <n v="0.16"/>
    <s v="F"/>
  </r>
  <r>
    <x v="30"/>
    <x v="1"/>
    <s v="entire"/>
    <n v="0"/>
    <n v="46"/>
    <n v="46"/>
    <n v="5000"/>
    <x v="18"/>
    <s v="dead"/>
    <s v="Cirsium spp."/>
    <s v="High"/>
    <s v="FS"/>
    <s v="Seeded"/>
    <n v="0.91999999999999993"/>
    <s v="F"/>
  </r>
  <r>
    <x v="30"/>
    <x v="1"/>
    <s v="entire"/>
    <n v="0"/>
    <n v="529"/>
    <n v="529"/>
    <n v="5000"/>
    <x v="44"/>
    <s v="dead"/>
    <s v="Bahia dissecta"/>
    <s v="High"/>
    <s v="FS"/>
    <s v="Seeded"/>
    <n v="10.58"/>
    <s v="F"/>
  </r>
  <r>
    <x v="30"/>
    <x v="1"/>
    <s v="entire"/>
    <n v="0"/>
    <n v="40"/>
    <n v="40"/>
    <n v="5000"/>
    <x v="197"/>
    <s v="live"/>
    <s v="Lotus wrightii"/>
    <s v="High"/>
    <s v="FS"/>
    <s v="Seeded"/>
    <n v="0.8"/>
    <s v="F"/>
  </r>
  <r>
    <x v="30"/>
    <x v="1"/>
    <s v="entire"/>
    <n v="0"/>
    <n v="208"/>
    <n v="208"/>
    <n v="5000"/>
    <x v="19"/>
    <s v="live"/>
    <s v="Lithospermum multiflorum"/>
    <s v="High"/>
    <s v="FS"/>
    <s v="Seeded"/>
    <n v="4.16"/>
    <s v="F"/>
  </r>
  <r>
    <x v="30"/>
    <x v="1"/>
    <s v="entire"/>
    <n v="0"/>
    <n v="2"/>
    <n v="2"/>
    <n v="5000"/>
    <x v="19"/>
    <s v="dead"/>
    <s v="Lithospermum multiflorum"/>
    <s v="High"/>
    <s v="FS"/>
    <s v="Seeded"/>
    <n v="0.04"/>
    <s v="F"/>
  </r>
  <r>
    <x v="30"/>
    <x v="1"/>
    <s v="entire"/>
    <n v="0"/>
    <n v="57"/>
    <n v="57"/>
    <n v="5000"/>
    <x v="45"/>
    <s v="dead"/>
    <s v="Artemisia ludoviciana"/>
    <s v="High"/>
    <s v="FS"/>
    <s v="Seeded"/>
    <n v="1.1400000000000001"/>
    <s v="F"/>
  </r>
  <r>
    <x v="30"/>
    <x v="1"/>
    <s v="entire"/>
    <n v="0"/>
    <n v="53"/>
    <n v="53"/>
    <n v="5000"/>
    <x v="41"/>
    <s v="live"/>
    <s v="Unidentified forb"/>
    <s v="High"/>
    <s v="FS"/>
    <s v="Seeded"/>
    <n v="1.06"/>
    <s v="F"/>
  </r>
  <r>
    <x v="30"/>
    <x v="1"/>
    <s v="entire"/>
    <n v="0"/>
    <n v="22"/>
    <n v="22"/>
    <n v="5000"/>
    <x v="163"/>
    <s v="live"/>
    <s v="Mentzelia albicaulis"/>
    <s v="High"/>
    <s v="FS"/>
    <s v="Seeded"/>
    <n v="0.44"/>
    <s v="F"/>
  </r>
  <r>
    <x v="30"/>
    <x v="1"/>
    <s v="entire"/>
    <n v="0"/>
    <n v="19"/>
    <n v="19"/>
    <n v="5000"/>
    <x v="7"/>
    <s v="live"/>
    <s v="Lolium multiflorum"/>
    <s v="High"/>
    <s v="FS"/>
    <s v="Seeded"/>
    <n v="0.38"/>
    <s v="G"/>
  </r>
  <r>
    <x v="30"/>
    <x v="1"/>
    <s v="entire"/>
    <n v="0"/>
    <n v="1"/>
    <n v="1"/>
    <n v="5000"/>
    <x v="29"/>
    <s v="live"/>
    <s v="Brickellia californica"/>
    <s v="High"/>
    <s v="FS"/>
    <s v="Seeded"/>
    <n v="0.02"/>
    <s v="U"/>
  </r>
  <r>
    <x v="30"/>
    <x v="1"/>
    <s v="entire"/>
    <n v="0"/>
    <n v="16"/>
    <n v="16"/>
    <n v="5000"/>
    <x v="32"/>
    <s v="dead"/>
    <s v="Verbascum thapsus"/>
    <s v="High"/>
    <s v="FS"/>
    <s v="Seeded"/>
    <n v="0.32"/>
    <s v="F"/>
  </r>
  <r>
    <x v="30"/>
    <x v="1"/>
    <s v="entire"/>
    <n v="0"/>
    <n v="30"/>
    <n v="30"/>
    <n v="5000"/>
    <x v="44"/>
    <s v="live"/>
    <s v="Bahia dissecta"/>
    <s v="High"/>
    <s v="FS"/>
    <s v="Seeded"/>
    <n v="0.6"/>
    <s v="F"/>
  </r>
  <r>
    <x v="30"/>
    <x v="1"/>
    <s v="entire"/>
    <n v="0"/>
    <n v="5"/>
    <n v="5"/>
    <n v="5000"/>
    <x v="207"/>
    <s v="live"/>
    <s v="Oryzopsis hymenoides"/>
    <s v="High"/>
    <s v="FS"/>
    <s v="Seeded"/>
    <n v="0.1"/>
    <s v="G"/>
  </r>
  <r>
    <x v="30"/>
    <x v="1"/>
    <s v="entire"/>
    <n v="0"/>
    <n v="8"/>
    <n v="8"/>
    <n v="5000"/>
    <x v="8"/>
    <s v="live"/>
    <s v="Bromus inermis"/>
    <s v="High"/>
    <s v="FS"/>
    <s v="Seeded"/>
    <n v="0.16"/>
    <s v="G"/>
  </r>
  <r>
    <x v="30"/>
    <x v="1"/>
    <s v="entire"/>
    <n v="0"/>
    <n v="281"/>
    <n v="281"/>
    <n v="5000"/>
    <x v="11"/>
    <s v="live"/>
    <s v="Quercus gambellii"/>
    <s v="High"/>
    <s v="FS"/>
    <s v="Seeded"/>
    <n v="5.62"/>
    <s v="S"/>
  </r>
  <r>
    <x v="30"/>
    <x v="1"/>
    <s v="entire"/>
    <n v="0"/>
    <n v="83"/>
    <n v="83"/>
    <n v="5000"/>
    <x v="22"/>
    <s v="live"/>
    <s v="Robinia neomexicana"/>
    <s v="High"/>
    <s v="FS"/>
    <s v="Seeded"/>
    <n v="1.66"/>
    <s v="S"/>
  </r>
  <r>
    <x v="30"/>
    <x v="2"/>
    <s v="entire"/>
    <n v="2631"/>
    <n v="3385"/>
    <n v="6016"/>
    <n v="5000"/>
    <x v="8"/>
    <s v="live"/>
    <s v="Bromus inermis"/>
    <s v="High"/>
    <s v="FS"/>
    <s v="Seeded"/>
    <n v="67.7"/>
    <s v="G"/>
  </r>
  <r>
    <x v="30"/>
    <x v="2"/>
    <s v="entire"/>
    <n v="1839"/>
    <n v="0"/>
    <n v="1839"/>
    <n v="5000"/>
    <x v="3"/>
    <s v="live"/>
    <s v="Litter"/>
    <s v="High"/>
    <s v="FS"/>
    <s v="Seeded"/>
    <n v="0"/>
    <s v="L"/>
  </r>
  <r>
    <x v="30"/>
    <x v="2"/>
    <s v="entire"/>
    <n v="341"/>
    <n v="328"/>
    <n v="669"/>
    <n v="5000"/>
    <x v="4"/>
    <s v="live"/>
    <s v="Dead wood"/>
    <s v="High"/>
    <s v="FS"/>
    <s v="Seeded"/>
    <n v="6.5600000000000005"/>
    <s v="L"/>
  </r>
  <r>
    <x v="30"/>
    <x v="2"/>
    <s v="entire"/>
    <n v="77"/>
    <n v="0"/>
    <n v="77"/>
    <n v="5000"/>
    <x v="34"/>
    <s v="live"/>
    <s v="combined soil,cryp,pumc,grav,rock"/>
    <s v="High"/>
    <s v="FS"/>
    <s v="Seeded"/>
    <n v="0"/>
    <s v="B"/>
  </r>
  <r>
    <x v="30"/>
    <x v="2"/>
    <s v="entire"/>
    <n v="51"/>
    <n v="105"/>
    <n v="156"/>
    <n v="5000"/>
    <x v="12"/>
    <s v="live"/>
    <s v="Muhlenbergia montana"/>
    <s v="High"/>
    <s v="FS"/>
    <s v="Seeded"/>
    <n v="2.1"/>
    <s v="G"/>
  </r>
  <r>
    <x v="30"/>
    <x v="2"/>
    <s v="entire"/>
    <n v="23"/>
    <n v="17"/>
    <n v="40"/>
    <n v="5000"/>
    <x v="32"/>
    <s v="dead"/>
    <s v="Verbascum thapsus"/>
    <s v="High"/>
    <s v="FS"/>
    <s v="Seeded"/>
    <n v="0.33999999999999997"/>
    <s v="F"/>
  </r>
  <r>
    <x v="30"/>
    <x v="2"/>
    <s v="entire"/>
    <n v="20"/>
    <n v="116"/>
    <n v="136"/>
    <n v="5000"/>
    <x v="37"/>
    <s v="live"/>
    <s v="Bouteloua curtipendula"/>
    <s v="High"/>
    <s v="FS"/>
    <s v="Seeded"/>
    <n v="2.3199999999999998"/>
    <s v="G"/>
  </r>
  <r>
    <x v="30"/>
    <x v="2"/>
    <s v="entire"/>
    <n v="18"/>
    <n v="127"/>
    <n v="145"/>
    <n v="5000"/>
    <x v="35"/>
    <s v="live"/>
    <s v="Carex spp."/>
    <s v="High"/>
    <s v="FS"/>
    <s v="Seeded"/>
    <n v="2.54"/>
    <s v="G"/>
  </r>
  <r>
    <x v="30"/>
    <x v="2"/>
    <s v="entire"/>
    <n v="0"/>
    <n v="111"/>
    <n v="111"/>
    <n v="5000"/>
    <x v="26"/>
    <s v="live"/>
    <s v="Unidentified grass"/>
    <s v="High"/>
    <s v="FS"/>
    <s v="Seeded"/>
    <n v="2.2200000000000002"/>
    <s v="G"/>
  </r>
  <r>
    <x v="30"/>
    <x v="2"/>
    <s v="entire"/>
    <n v="0"/>
    <n v="1355"/>
    <n v="1355"/>
    <n v="5000"/>
    <x v="21"/>
    <s v="live"/>
    <s v="Ceanothus fendleri"/>
    <s v="High"/>
    <s v="FS"/>
    <s v="Seeded"/>
    <n v="27.1"/>
    <s v="U"/>
  </r>
  <r>
    <x v="30"/>
    <x v="2"/>
    <s v="entire"/>
    <n v="0"/>
    <n v="46"/>
    <n v="46"/>
    <n v="5000"/>
    <x v="11"/>
    <s v="live"/>
    <s v="Quercus gambellii"/>
    <s v="High"/>
    <s v="FS"/>
    <s v="Seeded"/>
    <n v="0.91999999999999993"/>
    <s v="S"/>
  </r>
  <r>
    <x v="30"/>
    <x v="2"/>
    <s v="entire"/>
    <n v="0"/>
    <n v="43"/>
    <n v="43"/>
    <n v="5000"/>
    <x v="19"/>
    <s v="live"/>
    <s v="Lithospermum multiflorum"/>
    <s v="High"/>
    <s v="FS"/>
    <s v="Seeded"/>
    <n v="0.86"/>
    <s v="F"/>
  </r>
  <r>
    <x v="30"/>
    <x v="2"/>
    <s v="entire"/>
    <n v="0"/>
    <n v="3"/>
    <n v="3"/>
    <n v="5000"/>
    <x v="44"/>
    <s v="live"/>
    <s v="Bahia dissecta"/>
    <s v="High"/>
    <s v="FS"/>
    <s v="Seeded"/>
    <n v="0.06"/>
    <s v="F"/>
  </r>
  <r>
    <x v="30"/>
    <x v="2"/>
    <s v="entire"/>
    <n v="0"/>
    <n v="261"/>
    <n v="261"/>
    <n v="5000"/>
    <x v="22"/>
    <s v="live"/>
    <s v="Robinia neomexicana"/>
    <s v="High"/>
    <s v="FS"/>
    <s v="Seeded"/>
    <n v="5.2200000000000006"/>
    <s v="S"/>
  </r>
  <r>
    <x v="30"/>
    <x v="2"/>
    <s v="entire"/>
    <n v="0"/>
    <n v="3"/>
    <n v="3"/>
    <n v="5000"/>
    <x v="208"/>
    <s v="dead"/>
    <s v="Thelesperma megapotamicum"/>
    <s v="High"/>
    <s v="FS"/>
    <s v="Seeded"/>
    <n v="0.06"/>
    <s v="F"/>
  </r>
  <r>
    <x v="30"/>
    <x v="2"/>
    <s v="entire"/>
    <n v="0"/>
    <n v="33"/>
    <n v="33"/>
    <n v="5000"/>
    <x v="102"/>
    <s v="live"/>
    <s v="Koeleria cristata"/>
    <s v="High"/>
    <s v="FS"/>
    <s v="Seeded"/>
    <n v="0.66"/>
    <s v="G"/>
  </r>
  <r>
    <x v="30"/>
    <x v="2"/>
    <s v="entire"/>
    <n v="0"/>
    <n v="18"/>
    <n v="18"/>
    <n v="5000"/>
    <x v="38"/>
    <s v="live"/>
    <s v="Cirsium sp."/>
    <s v="High"/>
    <s v="FS"/>
    <s v="Seeded"/>
    <n v="0.36"/>
    <s v="F"/>
  </r>
  <r>
    <x v="30"/>
    <x v="2"/>
    <s v="entire"/>
    <n v="0"/>
    <n v="20"/>
    <n v="20"/>
    <n v="5000"/>
    <x v="2"/>
    <s v="dead"/>
    <s v="Pinus ponderosa"/>
    <s v="High"/>
    <s v="FS"/>
    <s v="Seeded"/>
    <n v="0.4"/>
    <s v="T"/>
  </r>
  <r>
    <x v="30"/>
    <x v="2"/>
    <s v="entire"/>
    <n v="0"/>
    <n v="11"/>
    <n v="11"/>
    <n v="5000"/>
    <x v="197"/>
    <s v="live"/>
    <s v="Lotus wrightii"/>
    <s v="High"/>
    <s v="FS"/>
    <s v="Seeded"/>
    <n v="0.22"/>
    <s v="F"/>
  </r>
  <r>
    <x v="30"/>
    <x v="2"/>
    <s v="entire"/>
    <n v="0"/>
    <n v="35"/>
    <n v="35"/>
    <n v="5000"/>
    <x v="151"/>
    <s v="live"/>
    <s v="Agropyron smithii"/>
    <s v="High"/>
    <s v="FS"/>
    <s v="Seeded"/>
    <n v="0.70000000000000007"/>
    <s v="G"/>
  </r>
  <r>
    <x v="30"/>
    <x v="2"/>
    <s v="entire"/>
    <n v="0"/>
    <n v="8"/>
    <n v="8"/>
    <n v="5000"/>
    <x v="38"/>
    <s v="dead"/>
    <s v="Cirsium sp."/>
    <s v="High"/>
    <s v="FS"/>
    <s v="Seeded"/>
    <n v="0.16"/>
    <s v="F"/>
  </r>
  <r>
    <x v="30"/>
    <x v="3"/>
    <s v="entire"/>
    <n v="3347"/>
    <n v="0"/>
    <n v="3347"/>
    <n v="5000"/>
    <x v="47"/>
    <s v="live"/>
    <s v="Pumice soil"/>
    <s v="High"/>
    <s v="FS"/>
    <s v="Seeded"/>
    <n v="0"/>
    <s v="B"/>
  </r>
  <r>
    <x v="30"/>
    <x v="3"/>
    <s v="entire"/>
    <n v="1258"/>
    <n v="0"/>
    <n v="1258"/>
    <n v="5000"/>
    <x v="34"/>
    <s v="live"/>
    <s v="combined soil,pumc,grav,rock"/>
    <s v="High"/>
    <s v="FS"/>
    <s v="Seeded"/>
    <n v="0"/>
    <s v="F"/>
  </r>
  <r>
    <x v="30"/>
    <x v="3"/>
    <s v="entire"/>
    <n v="288"/>
    <n v="3"/>
    <n v="291"/>
    <n v="5000"/>
    <x v="3"/>
    <s v="live"/>
    <s v="Litter"/>
    <s v="High"/>
    <s v="FS"/>
    <s v="Seeded"/>
    <n v="0.06"/>
    <s v="L"/>
  </r>
  <r>
    <x v="30"/>
    <x v="3"/>
    <s v="entire"/>
    <n v="44"/>
    <n v="0"/>
    <n v="44"/>
    <n v="5000"/>
    <x v="6"/>
    <s v="live"/>
    <s v="Rock"/>
    <s v="High"/>
    <s v="FS"/>
    <s v="Seeded"/>
    <n v="0"/>
    <s v="B"/>
  </r>
  <r>
    <x v="30"/>
    <x v="3"/>
    <s v="entire"/>
    <n v="24"/>
    <n v="4"/>
    <n v="28"/>
    <n v="5000"/>
    <x v="26"/>
    <s v="dead"/>
    <s v="Unidentified grass"/>
    <s v="High"/>
    <s v="FS"/>
    <s v="Seeded"/>
    <n v="0.08"/>
    <s v="G"/>
  </r>
  <r>
    <x v="30"/>
    <x v="3"/>
    <s v="entire"/>
    <n v="13"/>
    <n v="26"/>
    <n v="39"/>
    <n v="5000"/>
    <x v="44"/>
    <s v="dead"/>
    <s v="Bahia dissecta"/>
    <s v="High"/>
    <s v="FS"/>
    <s v="Seeded"/>
    <n v="0.52"/>
    <s v="F"/>
  </r>
  <r>
    <x v="30"/>
    <x v="3"/>
    <s v="entire"/>
    <n v="11"/>
    <n v="31"/>
    <n v="42"/>
    <n v="5000"/>
    <x v="209"/>
    <s v="dead"/>
    <s v="Dalea candidum"/>
    <s v="High"/>
    <s v="FS"/>
    <s v="Seeded"/>
    <n v="0.62"/>
    <s v="U"/>
  </r>
  <r>
    <x v="30"/>
    <x v="3"/>
    <s v="entire"/>
    <n v="6"/>
    <n v="218"/>
    <n v="224"/>
    <n v="5000"/>
    <x v="8"/>
    <s v="dead"/>
    <s v="Bromus inermis"/>
    <s v="High"/>
    <s v="FS"/>
    <s v="Seeded"/>
    <n v="4.3600000000000003"/>
    <s v="G"/>
  </r>
  <r>
    <x v="30"/>
    <x v="3"/>
    <s v="entire"/>
    <n v="3"/>
    <n v="36"/>
    <n v="39"/>
    <n v="5000"/>
    <x v="37"/>
    <s v="live"/>
    <s v="Bouteloua curtipendula"/>
    <s v="High"/>
    <s v="FS"/>
    <s v="Seeded"/>
    <n v="0.72"/>
    <s v="G"/>
  </r>
  <r>
    <x v="30"/>
    <x v="3"/>
    <s v="entire"/>
    <n v="3"/>
    <n v="0"/>
    <n v="3"/>
    <n v="5000"/>
    <x v="4"/>
    <s v="live"/>
    <s v="Dead wood"/>
    <s v="High"/>
    <s v="FS"/>
    <s v="Seeded"/>
    <n v="0"/>
    <s v="L"/>
  </r>
  <r>
    <x v="30"/>
    <x v="3"/>
    <s v="entire"/>
    <n v="1"/>
    <n v="35"/>
    <n v="36"/>
    <n v="5000"/>
    <x v="22"/>
    <s v="live"/>
    <s v="Robinia neomexicana"/>
    <s v="High"/>
    <s v="FS"/>
    <s v="Seeded"/>
    <n v="0.70000000000000007"/>
    <s v="S"/>
  </r>
  <r>
    <x v="30"/>
    <x v="3"/>
    <s v="entire"/>
    <n v="1"/>
    <n v="3"/>
    <n v="4"/>
    <n v="5000"/>
    <x v="22"/>
    <s v="dead"/>
    <s v="Robinia neomexicana"/>
    <s v="High"/>
    <s v="FS"/>
    <s v="Seeded"/>
    <n v="0.06"/>
    <s v="S"/>
  </r>
  <r>
    <x v="30"/>
    <x v="3"/>
    <s v="entire"/>
    <n v="1"/>
    <n v="2"/>
    <n v="3"/>
    <n v="5000"/>
    <x v="48"/>
    <s v="dead"/>
    <s v="Unknown plant"/>
    <s v="High"/>
    <s v="FS"/>
    <s v="Seeded"/>
    <n v="0.04"/>
    <s v="F"/>
  </r>
  <r>
    <x v="30"/>
    <x v="3"/>
    <s v="entire"/>
    <n v="0"/>
    <n v="40"/>
    <n v="40"/>
    <n v="5000"/>
    <x v="44"/>
    <s v="live"/>
    <s v="Bahia dissecta"/>
    <s v="High"/>
    <s v="FS"/>
    <s v="Seeded"/>
    <n v="0.8"/>
    <s v="F"/>
  </r>
  <r>
    <x v="30"/>
    <x v="3"/>
    <s v="entire"/>
    <n v="0"/>
    <n v="50"/>
    <n v="50"/>
    <n v="5000"/>
    <x v="8"/>
    <s v="live"/>
    <s v="Bromus inermis"/>
    <s v="High"/>
    <s v="FS"/>
    <s v="Seeded"/>
    <n v="1"/>
    <s v="G"/>
  </r>
  <r>
    <x v="30"/>
    <x v="3"/>
    <s v="entire"/>
    <n v="0"/>
    <n v="34"/>
    <n v="34"/>
    <n v="5000"/>
    <x v="20"/>
    <s v="live"/>
    <s v="Chenopodium graveolens"/>
    <s v="High"/>
    <s v="FS"/>
    <s v="Seeded"/>
    <n v="0.67999999999999994"/>
    <s v="F"/>
  </r>
  <r>
    <x v="30"/>
    <x v="3"/>
    <s v="entire"/>
    <n v="0"/>
    <n v="12"/>
    <n v="12"/>
    <n v="5000"/>
    <x v="45"/>
    <s v="live"/>
    <s v="Artemisia ludoviciana"/>
    <s v="High"/>
    <s v="FS"/>
    <s v="Seeded"/>
    <n v="0.24"/>
    <s v="F"/>
  </r>
  <r>
    <x v="30"/>
    <x v="3"/>
    <s v="entire"/>
    <n v="0"/>
    <n v="12"/>
    <n v="12"/>
    <n v="5000"/>
    <x v="154"/>
    <s v="live"/>
    <s v="Nama dichotomus"/>
    <s v="High"/>
    <s v="FS"/>
    <s v="Seeded"/>
    <n v="0.24"/>
    <s v="F"/>
  </r>
  <r>
    <x v="30"/>
    <x v="3"/>
    <s v="entire"/>
    <n v="0"/>
    <n v="1"/>
    <n v="1"/>
    <n v="5000"/>
    <x v="146"/>
    <s v="live"/>
    <s v="Kuhnia chlorolepis"/>
    <s v="High"/>
    <s v="FS"/>
    <s v="Seeded"/>
    <n v="0.02"/>
    <s v="F"/>
  </r>
  <r>
    <x v="30"/>
    <x v="3"/>
    <s v="entire"/>
    <n v="0"/>
    <n v="13"/>
    <n v="13"/>
    <n v="5000"/>
    <x v="125"/>
    <s v="dead"/>
    <s v="Phacelia spp."/>
    <s v="High"/>
    <s v="FS"/>
    <s v="Seeded"/>
    <n v="0.26"/>
    <s v="F"/>
  </r>
  <r>
    <x v="30"/>
    <x v="3"/>
    <s v="entire"/>
    <n v="0"/>
    <n v="117"/>
    <n v="117"/>
    <n v="5000"/>
    <x v="199"/>
    <s v="live"/>
    <s v="Fallugia paradoxa"/>
    <s v="High"/>
    <s v="FS"/>
    <s v="Seeded"/>
    <n v="2.34"/>
    <s v="S"/>
  </r>
  <r>
    <x v="30"/>
    <x v="3"/>
    <s v="entire"/>
    <n v="0"/>
    <n v="4"/>
    <n v="4"/>
    <n v="5000"/>
    <x v="210"/>
    <s v="live"/>
    <s v="Artemisia dracunculus"/>
    <s v="High"/>
    <s v="FS"/>
    <s v="Seeded"/>
    <n v="0.08"/>
    <s v="F"/>
  </r>
  <r>
    <x v="30"/>
    <x v="3"/>
    <s v="entire"/>
    <n v="0"/>
    <n v="10"/>
    <n v="10"/>
    <n v="5000"/>
    <x v="26"/>
    <s v="live"/>
    <s v="Unidentified grass"/>
    <s v="High"/>
    <s v="FS"/>
    <s v="Seeded"/>
    <n v="0.2"/>
    <s v="G"/>
  </r>
  <r>
    <x v="30"/>
    <x v="4"/>
    <s v="entire"/>
    <n v="2636"/>
    <n v="0"/>
    <n v="2636"/>
    <n v="4975"/>
    <x v="47"/>
    <s v="live"/>
    <s v="Pumice soil"/>
    <s v="High"/>
    <s v="FS"/>
    <s v="Seeded"/>
    <n v="0"/>
    <s v="B"/>
  </r>
  <r>
    <x v="30"/>
    <x v="4"/>
    <s v="entire"/>
    <n v="1188"/>
    <n v="0"/>
    <n v="1188"/>
    <n v="4975"/>
    <x v="34"/>
    <s v="live"/>
    <s v="combined soil,pumc,grav,rock"/>
    <s v="High"/>
    <s v="FS"/>
    <s v="Seeded"/>
    <n v="0"/>
    <s v="F"/>
  </r>
  <r>
    <x v="30"/>
    <x v="4"/>
    <s v="entire"/>
    <n v="528"/>
    <n v="211"/>
    <n v="739"/>
    <n v="4975"/>
    <x v="3"/>
    <s v="live"/>
    <s v="Litter"/>
    <s v="High"/>
    <s v="FS"/>
    <s v="Seeded"/>
    <n v="4.2412060301507539"/>
    <s v="L"/>
  </r>
  <r>
    <x v="30"/>
    <x v="4"/>
    <s v="entire"/>
    <n v="267"/>
    <n v="847"/>
    <n v="1114"/>
    <n v="4975"/>
    <x v="8"/>
    <s v="live"/>
    <s v="Bromus inermis"/>
    <s v="High"/>
    <s v="FS"/>
    <s v="Seeded"/>
    <n v="17.025125628140703"/>
    <s v="G"/>
  </r>
  <r>
    <x v="30"/>
    <x v="4"/>
    <s v="entire"/>
    <n v="147"/>
    <n v="1130"/>
    <n v="1277"/>
    <n v="4975"/>
    <x v="73"/>
    <s v="live"/>
    <s v="Bromus tectorum"/>
    <s v="High"/>
    <s v="FS"/>
    <s v="Seeded"/>
    <n v="22.713567839195981"/>
    <s v="G"/>
  </r>
  <r>
    <x v="30"/>
    <x v="4"/>
    <s v="entire"/>
    <n v="81"/>
    <n v="0"/>
    <n v="81"/>
    <n v="4975"/>
    <x v="6"/>
    <s v="live"/>
    <s v="Rock"/>
    <s v="High"/>
    <s v="FS"/>
    <s v="Seeded"/>
    <n v="0"/>
    <s v="B"/>
  </r>
  <r>
    <x v="30"/>
    <x v="4"/>
    <s v="entire"/>
    <n v="68"/>
    <n v="271"/>
    <n v="339"/>
    <n v="4975"/>
    <x v="26"/>
    <s v="live"/>
    <s v="Unidentified grass"/>
    <s v="High"/>
    <s v="FS"/>
    <s v="Seeded"/>
    <n v="5.4472361809045227"/>
    <s v="G"/>
  </r>
  <r>
    <x v="30"/>
    <x v="4"/>
    <s v="entire"/>
    <n v="50"/>
    <n v="893"/>
    <n v="943"/>
    <n v="4975"/>
    <x v="41"/>
    <s v="live"/>
    <s v="Unidentified forb"/>
    <s v="High"/>
    <s v="FS"/>
    <s v="Seeded"/>
    <n v="17.949748743718594"/>
    <s v="F"/>
  </r>
  <r>
    <x v="30"/>
    <x v="4"/>
    <s v="entire"/>
    <n v="5"/>
    <n v="93"/>
    <n v="98"/>
    <n v="4975"/>
    <x v="41"/>
    <s v="dead"/>
    <s v="Unidentified forb"/>
    <s v="High"/>
    <s v="FS"/>
    <s v="Seeded"/>
    <n v="1.8693467336683416"/>
    <s v="F"/>
  </r>
  <r>
    <x v="30"/>
    <x v="4"/>
    <s v="entire"/>
    <n v="3"/>
    <n v="162"/>
    <n v="165"/>
    <n v="4975"/>
    <x v="22"/>
    <s v="live"/>
    <s v="Robinia neomexicana"/>
    <s v="High"/>
    <s v="FS"/>
    <s v="Seeded"/>
    <n v="3.2562814070351762"/>
    <s v="S"/>
  </r>
  <r>
    <x v="30"/>
    <x v="4"/>
    <s v="entire"/>
    <n v="2"/>
    <n v="2"/>
    <n v="4"/>
    <n v="4975"/>
    <x v="32"/>
    <s v="live"/>
    <s v="Verbascum thapsus"/>
    <s v="High"/>
    <s v="FS"/>
    <s v="Seeded"/>
    <n v="4.0201005025125629E-2"/>
    <s v="F"/>
  </r>
  <r>
    <x v="30"/>
    <x v="4"/>
    <s v="entire"/>
    <n v="0"/>
    <n v="13"/>
    <n v="13"/>
    <n v="4975"/>
    <x v="53"/>
    <s v="live"/>
    <s v="Unidentified subshrub"/>
    <s v="High"/>
    <s v="FS"/>
    <s v="Seeded"/>
    <n v="0.26130653266331655"/>
    <s v="U"/>
  </r>
  <r>
    <x v="30"/>
    <x v="5"/>
    <s v="entire"/>
    <n v="3057"/>
    <n v="0"/>
    <n v="3057"/>
    <n v="5000"/>
    <x v="47"/>
    <s v="live"/>
    <s v="Pumice soil"/>
    <s v="High"/>
    <s v="FS"/>
    <s v="Seeded"/>
    <n v="0"/>
    <s v="B"/>
  </r>
  <r>
    <x v="30"/>
    <x v="5"/>
    <s v="entire"/>
    <n v="510"/>
    <n v="164"/>
    <n v="674"/>
    <n v="5000"/>
    <x v="3"/>
    <s v="live"/>
    <s v="Litter"/>
    <s v="High"/>
    <s v="FS"/>
    <s v="Seeded"/>
    <n v="3.2800000000000002"/>
    <s v="L"/>
  </r>
  <r>
    <x v="30"/>
    <x v="5"/>
    <s v="entire"/>
    <n v="445"/>
    <n v="0"/>
    <n v="445"/>
    <n v="5000"/>
    <x v="34"/>
    <s v="live"/>
    <s v="combined soil,pumc,grav,rock"/>
    <s v="High"/>
    <s v="FS"/>
    <s v="Seeded"/>
    <n v="0"/>
    <s v="F"/>
  </r>
  <r>
    <x v="30"/>
    <x v="5"/>
    <s v="entire"/>
    <n v="339"/>
    <n v="1237"/>
    <n v="1576"/>
    <n v="5000"/>
    <x v="8"/>
    <s v="live"/>
    <s v="Bromus inermis"/>
    <s v="High"/>
    <s v="FS"/>
    <s v="Seeded"/>
    <n v="24.740000000000002"/>
    <s v="G"/>
  </r>
  <r>
    <x v="30"/>
    <x v="5"/>
    <s v="entire"/>
    <n v="176"/>
    <n v="0"/>
    <n v="176"/>
    <n v="5000"/>
    <x v="6"/>
    <s v="live"/>
    <s v="Rock"/>
    <s v="High"/>
    <s v="FS"/>
    <s v="Seeded"/>
    <n v="0"/>
    <s v="B"/>
  </r>
  <r>
    <x v="30"/>
    <x v="5"/>
    <s v="entire"/>
    <n v="136"/>
    <n v="600"/>
    <n v="736"/>
    <n v="5000"/>
    <x v="44"/>
    <s v="live"/>
    <s v="Bahia dissecta"/>
    <s v="High"/>
    <s v="FS"/>
    <s v="Seeded"/>
    <n v="12"/>
    <s v="F"/>
  </r>
  <r>
    <x v="30"/>
    <x v="5"/>
    <s v="entire"/>
    <n v="94"/>
    <n v="249"/>
    <n v="343"/>
    <n v="5000"/>
    <x v="37"/>
    <s v="live"/>
    <s v="Bouteloua curtipendula"/>
    <s v="High"/>
    <s v="FS"/>
    <s v="Seeded"/>
    <n v="4.9799999999999995"/>
    <s v="G"/>
  </r>
  <r>
    <x v="30"/>
    <x v="5"/>
    <s v="entire"/>
    <n v="39"/>
    <n v="87"/>
    <n v="126"/>
    <n v="5000"/>
    <x v="70"/>
    <s v="live"/>
    <s v="Agropyron sp."/>
    <s v="High"/>
    <s v="FS"/>
    <s v="Seeded"/>
    <n v="1.7399999999999998"/>
    <s v="G"/>
  </r>
  <r>
    <x v="30"/>
    <x v="5"/>
    <s v="entire"/>
    <n v="38"/>
    <n v="79"/>
    <n v="117"/>
    <n v="5000"/>
    <x v="12"/>
    <s v="live"/>
    <s v="Muhlenbergia montana"/>
    <s v="High"/>
    <s v="FS"/>
    <s v="Seeded"/>
    <n v="1.58"/>
    <s v="G"/>
  </r>
  <r>
    <x v="30"/>
    <x v="5"/>
    <s v="entire"/>
    <n v="36"/>
    <n v="814"/>
    <n v="850"/>
    <n v="5000"/>
    <x v="73"/>
    <s v="live"/>
    <s v="Bromus tectorum"/>
    <s v="High"/>
    <s v="FS"/>
    <s v="Seeded"/>
    <n v="16.28"/>
    <s v="G"/>
  </r>
  <r>
    <x v="30"/>
    <x v="5"/>
    <s v="entire"/>
    <n v="33"/>
    <n v="0"/>
    <n v="33"/>
    <n v="5000"/>
    <x v="189"/>
    <s v="live"/>
    <s v="Ant hill"/>
    <s v="High"/>
    <s v="FS"/>
    <s v="Seeded"/>
    <n v="0"/>
    <s v="B"/>
  </r>
  <r>
    <x v="30"/>
    <x v="5"/>
    <s v="entire"/>
    <n v="25"/>
    <n v="451"/>
    <n v="476"/>
    <n v="5000"/>
    <x v="45"/>
    <s v="live"/>
    <s v="Artemisia ludoviciana"/>
    <s v="High"/>
    <s v="FS"/>
    <s v="Seeded"/>
    <n v="9.02"/>
    <s v="F"/>
  </r>
  <r>
    <x v="30"/>
    <x v="5"/>
    <s v="entire"/>
    <n v="24"/>
    <n v="35"/>
    <n v="59"/>
    <n v="5000"/>
    <x v="8"/>
    <s v="dead"/>
    <s v="Bromus inermis"/>
    <s v="High"/>
    <s v="FS"/>
    <s v="Seeded"/>
    <n v="0.70000000000000007"/>
    <s v="G"/>
  </r>
  <r>
    <x v="30"/>
    <x v="5"/>
    <s v="entire"/>
    <n v="21"/>
    <n v="103"/>
    <n v="124"/>
    <n v="5000"/>
    <x v="42"/>
    <s v="live"/>
    <s v="Elymus elymoides"/>
    <s v="High"/>
    <s v="FS"/>
    <s v="Seeded"/>
    <n v="2.06"/>
    <s v="G"/>
  </r>
  <r>
    <x v="30"/>
    <x v="5"/>
    <s v="entire"/>
    <n v="10"/>
    <n v="62"/>
    <n v="72"/>
    <n v="5000"/>
    <x v="211"/>
    <s v="live"/>
    <s v="Artemisia carruthii"/>
    <s v="High"/>
    <s v="FS"/>
    <s v="Seeded"/>
    <n v="1.24"/>
    <s v="U"/>
  </r>
  <r>
    <x v="30"/>
    <x v="5"/>
    <s v="entire"/>
    <n v="7"/>
    <n v="55"/>
    <n v="62"/>
    <n v="5000"/>
    <x v="4"/>
    <s v="live"/>
    <s v="Dead wood"/>
    <s v="High"/>
    <s v="FS"/>
    <s v="Seeded"/>
    <n v="1.0999999999999999"/>
    <s v="L"/>
  </r>
  <r>
    <x v="30"/>
    <x v="5"/>
    <s v="entire"/>
    <n v="5"/>
    <n v="176"/>
    <n v="181"/>
    <n v="5000"/>
    <x v="81"/>
    <s v="live"/>
    <s v="Heterotheca villosa"/>
    <s v="High"/>
    <s v="FS"/>
    <s v="Seeded"/>
    <n v="3.52"/>
    <s v="F"/>
  </r>
  <r>
    <x v="30"/>
    <x v="5"/>
    <s v="entire"/>
    <n v="4"/>
    <n v="74"/>
    <n v="78"/>
    <n v="5000"/>
    <x v="58"/>
    <s v="live"/>
    <s v="Erigeron spp."/>
    <s v="High"/>
    <s v="FS"/>
    <s v="Seeded"/>
    <n v="1.48"/>
    <s v="F"/>
  </r>
  <r>
    <x v="30"/>
    <x v="5"/>
    <s v="entire"/>
    <n v="1"/>
    <n v="0"/>
    <n v="1"/>
    <n v="5000"/>
    <x v="160"/>
    <s v="live"/>
    <s v="Lappula redowskii"/>
    <s v="High"/>
    <s v="FS"/>
    <s v="Seeded"/>
    <n v="0"/>
    <s v="F"/>
  </r>
  <r>
    <x v="30"/>
    <x v="5"/>
    <s v="entire"/>
    <n v="0"/>
    <n v="44"/>
    <n v="44"/>
    <n v="5000"/>
    <x v="22"/>
    <s v="live"/>
    <s v="Robinia neomexicana"/>
    <s v="High"/>
    <s v="FS"/>
    <s v="Seeded"/>
    <n v="0.88"/>
    <s v="S"/>
  </r>
  <r>
    <x v="30"/>
    <x v="5"/>
    <s v="entire"/>
    <n v="0"/>
    <n v="122"/>
    <n v="122"/>
    <n v="5000"/>
    <x v="212"/>
    <s v="live"/>
    <s v="Sisymbrium altissimum"/>
    <s v="High"/>
    <s v="FS"/>
    <s v="Seeded"/>
    <n v="2.44"/>
    <s v="F"/>
  </r>
  <r>
    <x v="30"/>
    <x v="5"/>
    <s v="entire"/>
    <n v="0"/>
    <n v="22"/>
    <n v="22"/>
    <n v="5000"/>
    <x v="68"/>
    <s v="live"/>
    <s v="Rosa woodsii"/>
    <s v="High"/>
    <s v="FS"/>
    <s v="Seeded"/>
    <n v="0.44"/>
    <s v="T"/>
  </r>
  <r>
    <x v="30"/>
    <x v="5"/>
    <s v="entire"/>
    <n v="0"/>
    <n v="49"/>
    <n v="49"/>
    <n v="5000"/>
    <x v="20"/>
    <s v="dead"/>
    <s v="Chenopodium graveolens"/>
    <s v="High"/>
    <s v="FS"/>
    <s v="Seeded"/>
    <n v="0.98"/>
    <s v="F"/>
  </r>
  <r>
    <x v="30"/>
    <x v="5"/>
    <s v="entire"/>
    <n v="0"/>
    <n v="146"/>
    <n v="146"/>
    <n v="5000"/>
    <x v="11"/>
    <s v="live"/>
    <s v="Quercus gambellii"/>
    <s v="High"/>
    <s v="FS"/>
    <s v="Seeded"/>
    <n v="2.92"/>
    <s v="S"/>
  </r>
  <r>
    <x v="30"/>
    <x v="5"/>
    <s v="entire"/>
    <n v="0"/>
    <n v="13"/>
    <n v="13"/>
    <n v="5000"/>
    <x v="57"/>
    <s v="live"/>
    <s v="Viguiera multiflora"/>
    <s v="High"/>
    <s v="FS"/>
    <s v="Seeded"/>
    <n v="0.26"/>
    <s v="F"/>
  </r>
  <r>
    <x v="30"/>
    <x v="5"/>
    <s v="entire"/>
    <n v="0"/>
    <n v="21"/>
    <n v="21"/>
    <n v="5000"/>
    <x v="129"/>
    <s v="live"/>
    <s v="unknown Composite"/>
    <s v="High"/>
    <s v="FS"/>
    <s v="Seeded"/>
    <n v="0.42"/>
    <s v="F"/>
  </r>
  <r>
    <x v="30"/>
    <x v="5"/>
    <s v="entire"/>
    <n v="0"/>
    <n v="2"/>
    <n v="2"/>
    <n v="5000"/>
    <x v="197"/>
    <s v="live"/>
    <s v="Lotus wrightii"/>
    <s v="High"/>
    <s v="FS"/>
    <s v="Seeded"/>
    <n v="0.04"/>
    <s v="F"/>
  </r>
  <r>
    <x v="30"/>
    <x v="5"/>
    <s v="entire"/>
    <n v="0"/>
    <n v="2"/>
    <n v="2"/>
    <n v="5000"/>
    <x v="144"/>
    <s v="live"/>
    <s v="Cryptantha jamesii"/>
    <s v="High"/>
    <s v="FS"/>
    <s v="Seeded"/>
    <n v="0.04"/>
    <s v="F"/>
  </r>
  <r>
    <x v="30"/>
    <x v="5"/>
    <s v="entire"/>
    <n v="0"/>
    <n v="63"/>
    <n v="63"/>
    <n v="5000"/>
    <x v="213"/>
    <s v="live"/>
    <s v="Artemisia campestris"/>
    <s v="High"/>
    <s v="FS"/>
    <s v="Seeded"/>
    <n v="1.26"/>
    <s v="F"/>
  </r>
  <r>
    <x v="30"/>
    <x v="5"/>
    <s v="entire"/>
    <n v="0"/>
    <n v="6"/>
    <n v="6"/>
    <n v="5000"/>
    <x v="164"/>
    <s v="live"/>
    <s v="Bouteloua gracilis"/>
    <s v="High"/>
    <s v="FS"/>
    <s v="Seeded"/>
    <n v="0.12"/>
    <s v="G"/>
  </r>
  <r>
    <x v="30"/>
    <x v="5"/>
    <s v="entire"/>
    <n v="0"/>
    <n v="218"/>
    <n v="218"/>
    <n v="5000"/>
    <x v="199"/>
    <s v="live"/>
    <s v="Fallugia paradoxa"/>
    <s v="High"/>
    <s v="FS"/>
    <s v="Seeded"/>
    <n v="4.3600000000000003"/>
    <s v="S"/>
  </r>
  <r>
    <x v="31"/>
    <x v="0"/>
    <s v="entire"/>
    <n v="1558"/>
    <n v="0"/>
    <n v="1558"/>
    <n v="5000"/>
    <x v="0"/>
    <s v="live"/>
    <s v="Gravel"/>
    <s v="High"/>
    <s v="BAND"/>
    <s v="Unseeded"/>
    <n v="0"/>
    <s v="B"/>
  </r>
  <r>
    <x v="31"/>
    <x v="0"/>
    <s v="entire"/>
    <n v="1431"/>
    <n v="0"/>
    <n v="1431"/>
    <n v="5000"/>
    <x v="3"/>
    <s v="live"/>
    <s v="Litter"/>
    <s v="High"/>
    <s v="BAND"/>
    <s v="Unseeded"/>
    <n v="0"/>
    <s v="L"/>
  </r>
  <r>
    <x v="31"/>
    <x v="0"/>
    <s v="entire"/>
    <n v="980"/>
    <n v="0"/>
    <n v="980"/>
    <n v="5000"/>
    <x v="1"/>
    <s v="live"/>
    <s v="Soil"/>
    <s v="High"/>
    <s v="BAND"/>
    <s v="Unseeded"/>
    <n v="0"/>
    <s v="B"/>
  </r>
  <r>
    <x v="31"/>
    <x v="0"/>
    <s v="entire"/>
    <n v="973"/>
    <n v="0"/>
    <n v="973"/>
    <n v="5000"/>
    <x v="6"/>
    <s v="live"/>
    <s v="Rock"/>
    <s v="High"/>
    <s v="BAND"/>
    <s v="Unseeded"/>
    <n v="0"/>
    <s v="B"/>
  </r>
  <r>
    <x v="31"/>
    <x v="0"/>
    <s v="entire"/>
    <n v="26"/>
    <n v="14"/>
    <n v="40"/>
    <n v="5000"/>
    <x v="2"/>
    <s v="dead"/>
    <s v="Pinus ponderosa"/>
    <s v="High"/>
    <s v="BAND"/>
    <s v="Unseeded"/>
    <n v="0.27999999999999997"/>
    <s v="T"/>
  </r>
  <r>
    <x v="31"/>
    <x v="0"/>
    <s v="entire"/>
    <n v="22"/>
    <n v="0"/>
    <n v="22"/>
    <n v="5000"/>
    <x v="4"/>
    <s v="live"/>
    <s v="Dead wood"/>
    <s v="High"/>
    <s v="BAND"/>
    <s v="Unseeded"/>
    <n v="0"/>
    <s v="L"/>
  </r>
  <r>
    <x v="31"/>
    <x v="0"/>
    <s v="entire"/>
    <n v="6"/>
    <n v="115"/>
    <n v="121"/>
    <n v="5000"/>
    <x v="30"/>
    <s v="live"/>
    <s v="Conyza canadensis"/>
    <s v="High"/>
    <s v="BAND"/>
    <s v="Unseeded"/>
    <n v="2.2999999999999998"/>
    <s v="F"/>
  </r>
  <r>
    <x v="31"/>
    <x v="0"/>
    <s v="entire"/>
    <n v="4"/>
    <n v="24"/>
    <n v="28"/>
    <n v="5000"/>
    <x v="164"/>
    <s v="live"/>
    <s v="Bouteloua gracilis"/>
    <s v="High"/>
    <s v="BAND"/>
    <s v="Unseeded"/>
    <n v="0.48"/>
    <s v="G"/>
  </r>
  <r>
    <x v="31"/>
    <x v="0"/>
    <s v="entire"/>
    <n v="0"/>
    <n v="147"/>
    <n v="147"/>
    <n v="5000"/>
    <x v="154"/>
    <s v="live"/>
    <s v="Nama dichotomus"/>
    <s v="High"/>
    <s v="BAND"/>
    <s v="Unseeded"/>
    <n v="2.94"/>
    <s v="F"/>
  </r>
  <r>
    <x v="31"/>
    <x v="0"/>
    <s v="entire"/>
    <n v="0"/>
    <n v="345"/>
    <n v="345"/>
    <n v="5000"/>
    <x v="28"/>
    <s v="live"/>
    <s v="Chenopodium fremontii"/>
    <s v="High"/>
    <s v="BAND"/>
    <s v="Unseeded"/>
    <n v="6.9"/>
    <s v="F"/>
  </r>
  <r>
    <x v="31"/>
    <x v="0"/>
    <s v="entire"/>
    <n v="0"/>
    <n v="8"/>
    <n v="8"/>
    <n v="5000"/>
    <x v="20"/>
    <s v="live"/>
    <s v="Chenopodium graveolens"/>
    <s v="High"/>
    <s v="BAND"/>
    <s v="Unseeded"/>
    <n v="0.16"/>
    <s v="F"/>
  </r>
  <r>
    <x v="31"/>
    <x v="0"/>
    <s v="entire"/>
    <n v="0"/>
    <n v="1"/>
    <n v="1"/>
    <n v="5000"/>
    <x v="214"/>
    <s v="live"/>
    <s v="Cymopterus fendleri"/>
    <s v="High"/>
    <s v="BAND"/>
    <s v="Unseeded"/>
    <n v="0.02"/>
    <s v="F"/>
  </r>
  <r>
    <x v="31"/>
    <x v="0"/>
    <s v="entire"/>
    <n v="0"/>
    <n v="22"/>
    <n v="22"/>
    <n v="5000"/>
    <x v="21"/>
    <s v="live"/>
    <s v="Ceanothus fendleri"/>
    <s v="High"/>
    <s v="BAND"/>
    <s v="Unseeded"/>
    <n v="0.44"/>
    <s v="U"/>
  </r>
  <r>
    <x v="31"/>
    <x v="0"/>
    <s v="entire"/>
    <n v="0"/>
    <n v="361"/>
    <n v="361"/>
    <n v="5000"/>
    <x v="197"/>
    <s v="live"/>
    <s v="Lotus wrightii"/>
    <s v="High"/>
    <s v="BAND"/>
    <s v="Unseeded"/>
    <n v="7.22"/>
    <s v="F"/>
  </r>
  <r>
    <x v="31"/>
    <x v="0"/>
    <s v="entire"/>
    <n v="0"/>
    <n v="2"/>
    <n v="2"/>
    <n v="5000"/>
    <x v="93"/>
    <s v="live"/>
    <s v="Allium cernuum"/>
    <s v="High"/>
    <s v="BAND"/>
    <s v="Unseeded"/>
    <n v="0.04"/>
    <s v="F"/>
  </r>
  <r>
    <x v="31"/>
    <x v="0"/>
    <s v="entire"/>
    <n v="0"/>
    <n v="23"/>
    <n v="23"/>
    <n v="5000"/>
    <x v="13"/>
    <s v="live"/>
    <s v="Carex spp."/>
    <s v="High"/>
    <s v="BAND"/>
    <s v="Unseeded"/>
    <n v="0.45999999999999996"/>
    <s v="G"/>
  </r>
  <r>
    <x v="31"/>
    <x v="0"/>
    <s v="entire"/>
    <n v="0"/>
    <n v="3"/>
    <n v="3"/>
    <n v="5000"/>
    <x v="173"/>
    <s v="live"/>
    <s v="Polygonum sawatchense"/>
    <s v="High"/>
    <s v="BAND"/>
    <s v="Unseeded"/>
    <n v="0.06"/>
    <s v="F"/>
  </r>
  <r>
    <x v="31"/>
    <x v="0"/>
    <s v="entire"/>
    <n v="0"/>
    <n v="41"/>
    <n v="41"/>
    <n v="5000"/>
    <x v="183"/>
    <s v="live"/>
    <s v="Chenopodium desiccatum"/>
    <s v="High"/>
    <s v="BAND"/>
    <s v="Unseeded"/>
    <n v="0.82000000000000006"/>
    <s v="F"/>
  </r>
  <r>
    <x v="31"/>
    <x v="0"/>
    <s v="entire"/>
    <n v="0"/>
    <n v="149"/>
    <n v="149"/>
    <n v="5000"/>
    <x v="190"/>
    <s v="live"/>
    <s v="Apocynum androsaemifolium"/>
    <s v="High"/>
    <s v="BAND"/>
    <s v="Unseeded"/>
    <n v="2.98"/>
    <s v="F"/>
  </r>
  <r>
    <x v="31"/>
    <x v="1"/>
    <s v="entire"/>
    <n v="2452"/>
    <n v="0"/>
    <n v="2452"/>
    <n v="5000"/>
    <x v="3"/>
    <s v="live"/>
    <s v="Litter"/>
    <s v="High"/>
    <s v="BAND"/>
    <s v="Unseeded"/>
    <n v="0"/>
    <s v="L"/>
  </r>
  <r>
    <x v="31"/>
    <x v="1"/>
    <s v="entire"/>
    <n v="1183"/>
    <n v="0"/>
    <n v="1183"/>
    <n v="5000"/>
    <x v="0"/>
    <s v="live"/>
    <s v="Gravel"/>
    <s v="High"/>
    <s v="BAND"/>
    <s v="Unseeded"/>
    <n v="0"/>
    <s v="B"/>
  </r>
  <r>
    <x v="31"/>
    <x v="1"/>
    <s v="entire"/>
    <n v="958"/>
    <n v="4"/>
    <n v="962"/>
    <n v="5000"/>
    <x v="6"/>
    <s v="live"/>
    <s v="Rock"/>
    <s v="High"/>
    <s v="BAND"/>
    <s v="Unseeded"/>
    <n v="0.08"/>
    <s v="B"/>
  </r>
  <r>
    <x v="31"/>
    <x v="1"/>
    <s v="entire"/>
    <n v="276"/>
    <n v="0"/>
    <n v="276"/>
    <n v="5000"/>
    <x v="1"/>
    <s v="live"/>
    <s v="Soil"/>
    <s v="High"/>
    <s v="BAND"/>
    <s v="Unseeded"/>
    <n v="0"/>
    <s v="B"/>
  </r>
  <r>
    <x v="31"/>
    <x v="1"/>
    <s v="entire"/>
    <n v="42"/>
    <n v="587"/>
    <n v="629"/>
    <n v="5000"/>
    <x v="30"/>
    <s v="live"/>
    <s v="Conyza canadensis"/>
    <s v="High"/>
    <s v="BAND"/>
    <s v="Unseeded"/>
    <n v="11.74"/>
    <s v="F"/>
  </r>
  <r>
    <x v="31"/>
    <x v="1"/>
    <s v="entire"/>
    <n v="31"/>
    <n v="0"/>
    <n v="31"/>
    <n v="5000"/>
    <x v="54"/>
    <s v="live"/>
    <s v="Moss"/>
    <s v="High"/>
    <s v="BAND"/>
    <s v="Unseeded"/>
    <n v="0"/>
    <s v="C"/>
  </r>
  <r>
    <x v="31"/>
    <x v="1"/>
    <s v="entire"/>
    <n v="14"/>
    <n v="211"/>
    <n v="225"/>
    <n v="5000"/>
    <x v="13"/>
    <s v="live"/>
    <s v="Carex spp."/>
    <s v="High"/>
    <s v="BAND"/>
    <s v="Unseeded"/>
    <n v="4.22"/>
    <s v="G"/>
  </r>
  <r>
    <x v="31"/>
    <x v="1"/>
    <s v="entire"/>
    <n v="13"/>
    <n v="0"/>
    <n v="13"/>
    <n v="5000"/>
    <x v="2"/>
    <s v="dead"/>
    <s v="Pinus ponderosa"/>
    <s v="High"/>
    <s v="BAND"/>
    <s v="Unseeded"/>
    <n v="0"/>
    <s v="T"/>
  </r>
  <r>
    <x v="31"/>
    <x v="1"/>
    <s v="entire"/>
    <n v="11"/>
    <n v="0"/>
    <n v="11"/>
    <n v="5000"/>
    <x v="4"/>
    <s v="live"/>
    <s v="Dead wood"/>
    <s v="High"/>
    <s v="BAND"/>
    <s v="Unseeded"/>
    <n v="0"/>
    <s v="L"/>
  </r>
  <r>
    <x v="31"/>
    <x v="1"/>
    <s v="entire"/>
    <n v="7"/>
    <n v="501"/>
    <n v="508"/>
    <n v="5000"/>
    <x v="197"/>
    <s v="live"/>
    <s v="Lotus wrightii"/>
    <s v="High"/>
    <s v="BAND"/>
    <s v="Unseeded"/>
    <n v="10.02"/>
    <s v="F"/>
  </r>
  <r>
    <x v="31"/>
    <x v="1"/>
    <s v="entire"/>
    <n v="4"/>
    <n v="113"/>
    <n v="117"/>
    <n v="5000"/>
    <x v="190"/>
    <s v="live"/>
    <s v="Apocynum androsaemifolium"/>
    <s v="High"/>
    <s v="BAND"/>
    <s v="Unseeded"/>
    <n v="2.2599999999999998"/>
    <s v="F"/>
  </r>
  <r>
    <x v="31"/>
    <x v="1"/>
    <s v="entire"/>
    <n v="4"/>
    <n v="56"/>
    <n v="60"/>
    <n v="5000"/>
    <x v="28"/>
    <s v="dead"/>
    <s v="Chenopodium fremontii"/>
    <s v="High"/>
    <s v="BAND"/>
    <s v="Unseeded"/>
    <n v="1.1199999999999999"/>
    <s v="F"/>
  </r>
  <r>
    <x v="31"/>
    <x v="1"/>
    <s v="entire"/>
    <n v="3"/>
    <n v="186"/>
    <n v="189"/>
    <n v="5000"/>
    <x v="31"/>
    <s v="live"/>
    <s v="Lactuca serriola"/>
    <s v="High"/>
    <s v="BAND"/>
    <s v="Unseeded"/>
    <n v="3.7199999999999998"/>
    <s v="F"/>
  </r>
  <r>
    <x v="31"/>
    <x v="1"/>
    <s v="entire"/>
    <n v="1"/>
    <n v="3"/>
    <n v="4"/>
    <n v="5000"/>
    <x v="93"/>
    <s v="live"/>
    <s v="Allium cernuum"/>
    <s v="High"/>
    <s v="BAND"/>
    <s v="Unseeded"/>
    <n v="0.06"/>
    <s v="F"/>
  </r>
  <r>
    <x v="31"/>
    <x v="1"/>
    <s v="entire"/>
    <n v="1"/>
    <n v="20"/>
    <n v="21"/>
    <n v="5000"/>
    <x v="95"/>
    <s v="live"/>
    <s v="Erigeron speciosus"/>
    <s v="High"/>
    <s v="BAND"/>
    <s v="Unseeded"/>
    <n v="0.4"/>
    <s v="F"/>
  </r>
  <r>
    <x v="31"/>
    <x v="1"/>
    <s v="entire"/>
    <n v="0"/>
    <n v="60"/>
    <n v="60"/>
    <n v="5000"/>
    <x v="173"/>
    <s v="live"/>
    <s v="Polygonum sawatchense"/>
    <s v="High"/>
    <s v="BAND"/>
    <s v="Unseeded"/>
    <n v="1.2"/>
    <s v="F"/>
  </r>
  <r>
    <x v="31"/>
    <x v="1"/>
    <s v="entire"/>
    <n v="0"/>
    <n v="128"/>
    <n v="128"/>
    <n v="5000"/>
    <x v="21"/>
    <s v="live"/>
    <s v="Ceanothus fendleri"/>
    <s v="High"/>
    <s v="BAND"/>
    <s v="Unseeded"/>
    <n v="2.56"/>
    <s v="U"/>
  </r>
  <r>
    <x v="31"/>
    <x v="1"/>
    <s v="entire"/>
    <n v="0"/>
    <n v="10"/>
    <n v="10"/>
    <n v="5000"/>
    <x v="214"/>
    <s v="live"/>
    <s v="Cymopterus fendleri"/>
    <s v="High"/>
    <s v="BAND"/>
    <s v="Unseeded"/>
    <n v="0.2"/>
    <s v="F"/>
  </r>
  <r>
    <x v="31"/>
    <x v="1"/>
    <s v="entire"/>
    <n v="0"/>
    <n v="8"/>
    <n v="8"/>
    <n v="5000"/>
    <x v="30"/>
    <s v="dead"/>
    <s v="Conyza canadensis"/>
    <s v="High"/>
    <s v="BAND"/>
    <s v="Unseeded"/>
    <n v="0.16"/>
    <s v="F"/>
  </r>
  <r>
    <x v="31"/>
    <x v="1"/>
    <s v="entire"/>
    <n v="0"/>
    <n v="39"/>
    <n v="39"/>
    <n v="5000"/>
    <x v="11"/>
    <s v="live"/>
    <s v="Quercus gambellii"/>
    <s v="High"/>
    <s v="BAND"/>
    <s v="Unseeded"/>
    <n v="0.77999999999999992"/>
    <s v="S"/>
  </r>
  <r>
    <x v="31"/>
    <x v="6"/>
    <s v="entire"/>
    <n v="3386"/>
    <n v="6"/>
    <n v="3392"/>
    <n v="5000"/>
    <x v="3"/>
    <s v="live"/>
    <s v="Litter"/>
    <s v="High"/>
    <s v="BAND"/>
    <s v="Unseeded"/>
    <n v="0.12"/>
    <s v="L"/>
  </r>
  <r>
    <x v="31"/>
    <x v="6"/>
    <s v="entire"/>
    <n v="748"/>
    <n v="0"/>
    <n v="748"/>
    <n v="5000"/>
    <x v="6"/>
    <s v="live"/>
    <s v="Rock"/>
    <s v="High"/>
    <s v="BAND"/>
    <s v="Unseeded"/>
    <n v="0"/>
    <s v="B"/>
  </r>
  <r>
    <x v="31"/>
    <x v="6"/>
    <s v="entire"/>
    <n v="410"/>
    <n v="306"/>
    <n v="716"/>
    <n v="5000"/>
    <x v="4"/>
    <s v="live"/>
    <s v="Dead wood"/>
    <s v="High"/>
    <s v="BAND"/>
    <s v="Unseeded"/>
    <n v="6.12"/>
    <s v="L"/>
  </r>
  <r>
    <x v="31"/>
    <x v="6"/>
    <s v="entire"/>
    <n v="255"/>
    <n v="0"/>
    <n v="255"/>
    <n v="5000"/>
    <x v="1"/>
    <s v="live"/>
    <s v="Soil"/>
    <s v="High"/>
    <s v="BAND"/>
    <s v="Unseeded"/>
    <n v="0"/>
    <s v="B"/>
  </r>
  <r>
    <x v="31"/>
    <x v="6"/>
    <s v="entire"/>
    <n v="81"/>
    <n v="0"/>
    <n v="81"/>
    <n v="5000"/>
    <x v="54"/>
    <s v="live"/>
    <s v="Moss"/>
    <s v="High"/>
    <s v="BAND"/>
    <s v="Unseeded"/>
    <n v="0"/>
    <s v="C"/>
  </r>
  <r>
    <x v="31"/>
    <x v="6"/>
    <s v="entire"/>
    <n v="42"/>
    <n v="0"/>
    <n v="42"/>
    <n v="5000"/>
    <x v="2"/>
    <s v="live"/>
    <s v="Pinus ponderosa"/>
    <s v="High"/>
    <s v="BAND"/>
    <s v="Unseeded"/>
    <n v="0"/>
    <s v="T"/>
  </r>
  <r>
    <x v="31"/>
    <x v="6"/>
    <s v="entire"/>
    <n v="38"/>
    <n v="0"/>
    <n v="38"/>
    <n v="5000"/>
    <x v="27"/>
    <s v="live"/>
    <s v="Animal feces"/>
    <s v="High"/>
    <s v="BAND"/>
    <s v="Unseeded"/>
    <n v="0"/>
    <s v="L"/>
  </r>
  <r>
    <x v="31"/>
    <x v="6"/>
    <s v="entire"/>
    <n v="24"/>
    <n v="70"/>
    <n v="94"/>
    <n v="5000"/>
    <x v="13"/>
    <s v="live"/>
    <s v="Carex spp."/>
    <s v="High"/>
    <s v="BAND"/>
    <s v="Unseeded"/>
    <n v="1.4000000000000001"/>
    <s v="G"/>
  </r>
  <r>
    <x v="31"/>
    <x v="6"/>
    <s v="entire"/>
    <n v="16"/>
    <n v="56"/>
    <n v="72"/>
    <n v="5000"/>
    <x v="41"/>
    <s v="live"/>
    <s v="Unidentified forb"/>
    <s v="High"/>
    <s v="BAND"/>
    <s v="Unseeded"/>
    <n v="1.1199999999999999"/>
    <s v="F"/>
  </r>
  <r>
    <x v="31"/>
    <x v="6"/>
    <s v="entire"/>
    <n v="0"/>
    <n v="500"/>
    <n v="500"/>
    <n v="5000"/>
    <x v="21"/>
    <s v="live"/>
    <s v="Ceanothus fendleri"/>
    <s v="High"/>
    <s v="BAND"/>
    <s v="Unseeded"/>
    <n v="10"/>
    <s v="U"/>
  </r>
  <r>
    <x v="31"/>
    <x v="6"/>
    <s v="entire"/>
    <n v="0"/>
    <n v="646"/>
    <n v="646"/>
    <n v="5000"/>
    <x v="31"/>
    <s v="dead"/>
    <s v="Lactuca serriola"/>
    <s v="High"/>
    <s v="BAND"/>
    <s v="Unseeded"/>
    <n v="12.920000000000002"/>
    <s v="F"/>
  </r>
  <r>
    <x v="31"/>
    <x v="6"/>
    <s v="entire"/>
    <n v="0"/>
    <n v="161"/>
    <n v="161"/>
    <n v="5000"/>
    <x v="173"/>
    <s v="dead"/>
    <s v="Polygonum sawatchense"/>
    <s v="High"/>
    <s v="BAND"/>
    <s v="Unseeded"/>
    <n v="3.2199999999999998"/>
    <s v="F"/>
  </r>
  <r>
    <x v="31"/>
    <x v="6"/>
    <s v="entire"/>
    <n v="0"/>
    <n v="13"/>
    <n v="13"/>
    <n v="5000"/>
    <x v="99"/>
    <s v="live"/>
    <s v="Poa fendleriana"/>
    <s v="High"/>
    <s v="BAND"/>
    <s v="Unseeded"/>
    <n v="0.26"/>
    <s v="G"/>
  </r>
  <r>
    <x v="31"/>
    <x v="6"/>
    <s v="entire"/>
    <n v="0"/>
    <n v="153"/>
    <n v="153"/>
    <n v="5000"/>
    <x v="197"/>
    <s v="live"/>
    <s v="Lotus wrightii"/>
    <s v="High"/>
    <s v="BAND"/>
    <s v="Unseeded"/>
    <n v="3.06"/>
    <s v="F"/>
  </r>
  <r>
    <x v="31"/>
    <x v="6"/>
    <s v="entire"/>
    <n v="0"/>
    <n v="24"/>
    <n v="24"/>
    <n v="5000"/>
    <x v="10"/>
    <s v="live"/>
    <s v="Elymus trachycaulum"/>
    <s v="High"/>
    <s v="BAND"/>
    <s v="Unseeded"/>
    <n v="0.48"/>
    <s v="G"/>
  </r>
  <r>
    <x v="31"/>
    <x v="6"/>
    <s v="entire"/>
    <n v="0"/>
    <n v="37"/>
    <n v="37"/>
    <n v="5000"/>
    <x v="173"/>
    <s v="live"/>
    <s v="Polygonum sawatchense"/>
    <s v="High"/>
    <s v="BAND"/>
    <s v="Unseeded"/>
    <n v="0.74"/>
    <s v="F"/>
  </r>
  <r>
    <x v="31"/>
    <x v="6"/>
    <s v="entire"/>
    <n v="0"/>
    <n v="7"/>
    <n v="7"/>
    <n v="5000"/>
    <x v="32"/>
    <s v="live"/>
    <s v="Verbascum thapsus"/>
    <s v="High"/>
    <s v="BAND"/>
    <s v="Unseeded"/>
    <n v="0.13999999999999999"/>
    <s v="F"/>
  </r>
  <r>
    <x v="31"/>
    <x v="6"/>
    <s v="entire"/>
    <n v="0"/>
    <n v="35"/>
    <n v="35"/>
    <n v="5000"/>
    <x v="41"/>
    <s v="dead"/>
    <s v="Unidentified forb"/>
    <s v="High"/>
    <s v="BAND"/>
    <s v="Unseeded"/>
    <n v="0.70000000000000007"/>
    <s v="F"/>
  </r>
  <r>
    <x v="31"/>
    <x v="6"/>
    <s v="entire"/>
    <n v="0"/>
    <n v="181"/>
    <n v="181"/>
    <n v="5000"/>
    <x v="11"/>
    <s v="live"/>
    <s v="Quercus gambellii"/>
    <s v="High"/>
    <s v="BAND"/>
    <s v="Unseeded"/>
    <n v="3.62"/>
    <s v="S"/>
  </r>
  <r>
    <x v="31"/>
    <x v="6"/>
    <s v="entire"/>
    <n v="0"/>
    <n v="18"/>
    <n v="18"/>
    <n v="5000"/>
    <x v="77"/>
    <s v="live"/>
    <s v="Taraxacum officinale"/>
    <s v="High"/>
    <s v="BAND"/>
    <s v="Unseeded"/>
    <n v="0.36"/>
    <s v="F"/>
  </r>
  <r>
    <x v="31"/>
    <x v="6"/>
    <s v="entire"/>
    <n v="0"/>
    <n v="41"/>
    <n v="41"/>
    <n v="5000"/>
    <x v="113"/>
    <s v="live"/>
    <s v="Rubus strigosus"/>
    <s v="High"/>
    <s v="BAND"/>
    <s v="Unseeded"/>
    <n v="0.82000000000000006"/>
    <s v="U"/>
  </r>
  <r>
    <x v="31"/>
    <x v="6"/>
    <s v="entire"/>
    <n v="0"/>
    <n v="16"/>
    <n v="16"/>
    <n v="5000"/>
    <x v="215"/>
    <s v="live"/>
    <s v="Ribes cereum"/>
    <s v="High"/>
    <s v="BAND"/>
    <s v="Unseeded"/>
    <n v="0.32"/>
    <s v="S"/>
  </r>
  <r>
    <x v="31"/>
    <x v="6"/>
    <s v="entire"/>
    <n v="0"/>
    <n v="34"/>
    <n v="34"/>
    <n v="5000"/>
    <x v="61"/>
    <s v="live"/>
    <s v="Sitanion hystrix"/>
    <s v="High"/>
    <s v="BAND"/>
    <s v="Unseeded"/>
    <n v="0.67999999999999994"/>
    <s v="G"/>
  </r>
  <r>
    <x v="31"/>
    <x v="5"/>
    <s v="entire"/>
    <n v="2056"/>
    <n v="487"/>
    <n v="2543"/>
    <n v="5002"/>
    <x v="3"/>
    <s v="live"/>
    <s v="Litter"/>
    <s v="High"/>
    <s v="BAND"/>
    <s v="Unseeded"/>
    <n v="9.7361055577768898"/>
    <s v="L"/>
  </r>
  <r>
    <x v="31"/>
    <x v="5"/>
    <s v="entire"/>
    <n v="1161"/>
    <n v="0"/>
    <n v="1161"/>
    <n v="5002"/>
    <x v="47"/>
    <s v="live"/>
    <s v="Pumice soil"/>
    <s v="High"/>
    <s v="BAND"/>
    <s v="Unseeded"/>
    <n v="0"/>
    <s v="B"/>
  </r>
  <r>
    <x v="31"/>
    <x v="5"/>
    <s v="entire"/>
    <n v="675"/>
    <n v="0"/>
    <n v="675"/>
    <n v="5002"/>
    <x v="6"/>
    <s v="live"/>
    <s v="Rock"/>
    <s v="High"/>
    <s v="BAND"/>
    <s v="Unseeded"/>
    <n v="0"/>
    <s v="B"/>
  </r>
  <r>
    <x v="31"/>
    <x v="5"/>
    <s v="entire"/>
    <n v="586"/>
    <n v="0"/>
    <n v="586"/>
    <n v="5002"/>
    <x v="34"/>
    <s v="live"/>
    <s v="combined soil,pumc,grav,rock"/>
    <s v="High"/>
    <s v="BAND"/>
    <s v="Unseeded"/>
    <n v="0"/>
    <s v="F"/>
  </r>
  <r>
    <x v="31"/>
    <x v="5"/>
    <s v="entire"/>
    <n v="148"/>
    <n v="790"/>
    <n v="938"/>
    <n v="5002"/>
    <x v="42"/>
    <s v="live"/>
    <s v="Elymus elymoides"/>
    <s v="High"/>
    <s v="BAND"/>
    <s v="Unseeded"/>
    <n v="15.793682526989205"/>
    <s v="G"/>
  </r>
  <r>
    <x v="31"/>
    <x v="5"/>
    <s v="entire"/>
    <n v="109"/>
    <n v="883"/>
    <n v="992"/>
    <n v="5002"/>
    <x v="99"/>
    <s v="live"/>
    <s v="Poa fendleriana"/>
    <s v="High"/>
    <s v="BAND"/>
    <s v="Unseeded"/>
    <n v="17.652938824470212"/>
    <s v="G"/>
  </r>
  <r>
    <x v="31"/>
    <x v="5"/>
    <s v="entire"/>
    <n v="64"/>
    <n v="1285"/>
    <n v="1349"/>
    <n v="5002"/>
    <x v="21"/>
    <s v="live"/>
    <s v="Ceanothus fendleri"/>
    <s v="High"/>
    <s v="BAND"/>
    <s v="Unseeded"/>
    <n v="25.689724110355854"/>
    <s v="U"/>
  </r>
  <r>
    <x v="31"/>
    <x v="5"/>
    <s v="entire"/>
    <n v="59"/>
    <n v="0"/>
    <n v="59"/>
    <n v="5002"/>
    <x v="54"/>
    <s v="live"/>
    <s v="Moss"/>
    <s v="High"/>
    <s v="BAND"/>
    <s v="Unseeded"/>
    <n v="0"/>
    <s v="C"/>
  </r>
  <r>
    <x v="31"/>
    <x v="5"/>
    <s v="entire"/>
    <n v="46"/>
    <n v="470"/>
    <n v="516"/>
    <n v="5002"/>
    <x v="44"/>
    <s v="live"/>
    <s v="Bahia dissecta"/>
    <s v="High"/>
    <s v="BAND"/>
    <s v="Unseeded"/>
    <n v="9.3962415033986399"/>
    <s v="F"/>
  </r>
  <r>
    <x v="31"/>
    <x v="5"/>
    <s v="entire"/>
    <n v="20"/>
    <n v="462"/>
    <n v="482"/>
    <n v="5002"/>
    <x v="11"/>
    <s v="live"/>
    <s v="Quercus gambellii"/>
    <s v="High"/>
    <s v="BAND"/>
    <s v="Unseeded"/>
    <n v="9.2363054778088767"/>
    <s v="S"/>
  </r>
  <r>
    <x v="31"/>
    <x v="5"/>
    <s v="entire"/>
    <n v="18"/>
    <n v="286"/>
    <n v="304"/>
    <n v="5002"/>
    <x v="180"/>
    <s v="live"/>
    <s v="Sporobolus species"/>
    <s v="High"/>
    <s v="BAND"/>
    <s v="Unseeded"/>
    <n v="5.7177129148340669"/>
    <s v="G"/>
  </r>
  <r>
    <x v="31"/>
    <x v="5"/>
    <s v="entire"/>
    <n v="17"/>
    <n v="137"/>
    <n v="154"/>
    <n v="5002"/>
    <x v="57"/>
    <s v="live"/>
    <s v="Viguiera multiflora"/>
    <s v="High"/>
    <s v="BAND"/>
    <s v="Unseeded"/>
    <n v="2.7389044382247101"/>
    <s v="F"/>
  </r>
  <r>
    <x v="31"/>
    <x v="5"/>
    <s v="entire"/>
    <n v="13"/>
    <n v="553"/>
    <n v="566"/>
    <n v="5002"/>
    <x v="22"/>
    <s v="live"/>
    <s v="Robinia neomexicana"/>
    <s v="High"/>
    <s v="BAND"/>
    <s v="Unseeded"/>
    <n v="11.055577768892443"/>
    <s v="S"/>
  </r>
  <r>
    <x v="31"/>
    <x v="5"/>
    <s v="entire"/>
    <n v="9"/>
    <n v="62"/>
    <n v="71"/>
    <n v="5002"/>
    <x v="98"/>
    <s v="live"/>
    <s v="Solidago spp."/>
    <s v="High"/>
    <s v="BAND"/>
    <s v="Unseeded"/>
    <n v="1.2395041983206718"/>
    <s v="F"/>
  </r>
  <r>
    <x v="31"/>
    <x v="5"/>
    <s v="entire"/>
    <n v="8"/>
    <n v="39"/>
    <n v="47"/>
    <n v="5002"/>
    <x v="45"/>
    <s v="live"/>
    <s v="Artemisia ludoviciana"/>
    <s v="High"/>
    <s v="BAND"/>
    <s v="Unseeded"/>
    <n v="0.77968812475009996"/>
    <s v="F"/>
  </r>
  <r>
    <x v="31"/>
    <x v="5"/>
    <s v="entire"/>
    <n v="4"/>
    <n v="0"/>
    <n v="4"/>
    <n v="5002"/>
    <x v="57"/>
    <s v="dead"/>
    <s v="Viguiera multiflora"/>
    <s v="High"/>
    <s v="BAND"/>
    <s v="Unseeded"/>
    <n v="0"/>
    <s v="F"/>
  </r>
  <r>
    <x v="31"/>
    <x v="5"/>
    <s v="entire"/>
    <n v="3"/>
    <n v="0"/>
    <n v="3"/>
    <n v="5002"/>
    <x v="27"/>
    <s v="live"/>
    <s v="Animal feces"/>
    <s v="High"/>
    <s v="BAND"/>
    <s v="Unseeded"/>
    <n v="0"/>
    <s v="L"/>
  </r>
  <r>
    <x v="31"/>
    <x v="5"/>
    <s v="entire"/>
    <n v="2"/>
    <n v="33"/>
    <n v="35"/>
    <n v="5002"/>
    <x v="116"/>
    <s v="live"/>
    <s v="Mentzelia multiflora"/>
    <s v="High"/>
    <s v="BAND"/>
    <s v="Unseeded"/>
    <n v="0.65973610555777695"/>
    <s v="F"/>
  </r>
  <r>
    <x v="31"/>
    <x v="5"/>
    <s v="entire"/>
    <n v="2"/>
    <n v="272"/>
    <n v="274"/>
    <n v="5002"/>
    <x v="73"/>
    <s v="live"/>
    <s v="Bromus tectorum"/>
    <s v="High"/>
    <s v="BAND"/>
    <s v="Unseeded"/>
    <n v="5.4378248700519789"/>
    <s v="G"/>
  </r>
  <r>
    <x v="31"/>
    <x v="5"/>
    <s v="entire"/>
    <n v="1"/>
    <n v="36"/>
    <n v="37"/>
    <n v="5002"/>
    <x v="96"/>
    <s v="live"/>
    <s v="Apocynum cannabinum"/>
    <s v="High"/>
    <s v="BAND"/>
    <s v="Unseeded"/>
    <n v="0.7197121151539384"/>
    <s v="F"/>
  </r>
  <r>
    <x v="31"/>
    <x v="5"/>
    <s v="entire"/>
    <n v="1"/>
    <n v="21"/>
    <n v="22"/>
    <n v="5002"/>
    <x v="41"/>
    <s v="live"/>
    <s v="Unidentified forb"/>
    <s v="High"/>
    <s v="BAND"/>
    <s v="Unseeded"/>
    <n v="0.41983206717313082"/>
    <s v="F"/>
  </r>
  <r>
    <x v="31"/>
    <x v="5"/>
    <s v="entire"/>
    <n v="0"/>
    <n v="20"/>
    <n v="20"/>
    <n v="5002"/>
    <x v="127"/>
    <s v="live"/>
    <s v="Chenopodium sp."/>
    <s v="High"/>
    <s v="BAND"/>
    <s v="Unseeded"/>
    <n v="0.39984006397441024"/>
    <s v="F"/>
  </r>
  <r>
    <x v="31"/>
    <x v="5"/>
    <s v="entire"/>
    <n v="0"/>
    <n v="4"/>
    <n v="4"/>
    <n v="5002"/>
    <x v="4"/>
    <s v="live"/>
    <s v="Dead wood"/>
    <s v="High"/>
    <s v="BAND"/>
    <s v="Unseeded"/>
    <n v="7.9968012794882054E-2"/>
    <s v="L"/>
  </r>
  <r>
    <x v="31"/>
    <x v="5"/>
    <s v="entire"/>
    <n v="0"/>
    <n v="3"/>
    <n v="3"/>
    <n v="5002"/>
    <x v="82"/>
    <s v="live"/>
    <s v="Tragopogon dubius"/>
    <s v="High"/>
    <s v="BAND"/>
    <s v="Unseeded"/>
    <n v="5.9976009596161534E-2"/>
    <s v="F"/>
  </r>
  <r>
    <x v="31"/>
    <x v="5"/>
    <s v="entire"/>
    <n v="0"/>
    <n v="49"/>
    <n v="49"/>
    <n v="5002"/>
    <x v="21"/>
    <s v="dead"/>
    <s v="Ceanothus fendleri"/>
    <s v="High"/>
    <s v="BAND"/>
    <s v="Unseeded"/>
    <n v="0.97960815673730517"/>
    <s v="U"/>
  </r>
  <r>
    <x v="31"/>
    <x v="5"/>
    <s v="entire"/>
    <n v="0"/>
    <n v="42"/>
    <n v="42"/>
    <n v="5002"/>
    <x v="81"/>
    <s v="live"/>
    <s v="Heterotheca villosa"/>
    <s v="High"/>
    <s v="BAND"/>
    <s v="Unseeded"/>
    <n v="0.83966413434626164"/>
    <s v="F"/>
  </r>
  <r>
    <x v="31"/>
    <x v="5"/>
    <s v="entire"/>
    <n v="0"/>
    <n v="13"/>
    <n v="13"/>
    <n v="5002"/>
    <x v="11"/>
    <s v="dead"/>
    <s v="Quercus gambellii"/>
    <s v="High"/>
    <s v="BAND"/>
    <s v="Unseeded"/>
    <n v="0.25989604158336665"/>
    <s v="S"/>
  </r>
  <r>
    <x v="31"/>
    <x v="5"/>
    <s v="entire"/>
    <n v="0"/>
    <n v="20"/>
    <n v="20"/>
    <n v="5002"/>
    <x v="71"/>
    <s v="live"/>
    <s v="Carex spp."/>
    <s v="High"/>
    <s v="BAND"/>
    <s v="Unseeded"/>
    <n v="0.39984006397441024"/>
    <s v="G"/>
  </r>
  <r>
    <x v="31"/>
    <x v="5"/>
    <s v="entire"/>
    <n v="0"/>
    <n v="4"/>
    <n v="4"/>
    <n v="5002"/>
    <x v="197"/>
    <s v="live"/>
    <s v="Lotus wrightii"/>
    <s v="High"/>
    <s v="BAND"/>
    <s v="Unseeded"/>
    <n v="7.9968012794882054E-2"/>
    <s v="F"/>
  </r>
  <r>
    <x v="31"/>
    <x v="5"/>
    <s v="entire"/>
    <n v="0"/>
    <n v="21"/>
    <n v="21"/>
    <n v="5002"/>
    <x v="92"/>
    <s v="live"/>
    <s v="Erigeron flagellaris"/>
    <s v="High"/>
    <s v="BAND"/>
    <s v="Unseeded"/>
    <n v="0.41983206717313082"/>
    <s v="F"/>
  </r>
  <r>
    <x v="32"/>
    <x v="0"/>
    <s v="entire"/>
    <n v="4274"/>
    <n v="0"/>
    <n v="4274"/>
    <n v="5000"/>
    <x v="1"/>
    <s v="live"/>
    <s v="Soil"/>
    <s v="High"/>
    <s v="BAND"/>
    <s v="Unseeded"/>
    <n v="0"/>
    <s v="B"/>
  </r>
  <r>
    <x v="32"/>
    <x v="0"/>
    <s v="entire"/>
    <n v="461"/>
    <n v="0"/>
    <n v="461"/>
    <n v="5000"/>
    <x v="0"/>
    <s v="live"/>
    <s v="Gravel"/>
    <s v="High"/>
    <s v="BAND"/>
    <s v="Unseeded"/>
    <n v="0"/>
    <s v="B"/>
  </r>
  <r>
    <x v="32"/>
    <x v="0"/>
    <s v="entire"/>
    <n v="94"/>
    <n v="0"/>
    <n v="94"/>
    <n v="5000"/>
    <x v="3"/>
    <s v="live"/>
    <s v="Litter"/>
    <s v="High"/>
    <s v="BAND"/>
    <s v="Unseeded"/>
    <n v="0"/>
    <s v="L"/>
  </r>
  <r>
    <x v="32"/>
    <x v="0"/>
    <s v="entire"/>
    <n v="93"/>
    <n v="0"/>
    <n v="93"/>
    <n v="5000"/>
    <x v="6"/>
    <s v="live"/>
    <s v="Rock"/>
    <s v="High"/>
    <s v="BAND"/>
    <s v="Unseeded"/>
    <n v="0"/>
    <s v="B"/>
  </r>
  <r>
    <x v="32"/>
    <x v="0"/>
    <s v="entire"/>
    <n v="58"/>
    <n v="5"/>
    <n v="63"/>
    <n v="5000"/>
    <x v="4"/>
    <s v="live"/>
    <s v="Dead wood"/>
    <s v="High"/>
    <s v="BAND"/>
    <s v="Unseeded"/>
    <n v="0.1"/>
    <s v="L"/>
  </r>
  <r>
    <x v="32"/>
    <x v="0"/>
    <s v="entire"/>
    <n v="20"/>
    <n v="0"/>
    <n v="20"/>
    <n v="5000"/>
    <x v="2"/>
    <s v="dead"/>
    <s v="Pinus ponderosa"/>
    <s v="High"/>
    <s v="BAND"/>
    <s v="Unseeded"/>
    <n v="0"/>
    <s v="T"/>
  </r>
  <r>
    <x v="32"/>
    <x v="0"/>
    <s v="entire"/>
    <n v="0"/>
    <n v="1513"/>
    <n v="1513"/>
    <n v="5000"/>
    <x v="28"/>
    <s v="live"/>
    <s v="Chenopodium fremontii"/>
    <s v="High"/>
    <s v="BAND"/>
    <s v="Unseeded"/>
    <n v="30.259999999999998"/>
    <s v="F"/>
  </r>
  <r>
    <x v="32"/>
    <x v="0"/>
    <s v="entire"/>
    <n v="0"/>
    <n v="1019"/>
    <n v="1019"/>
    <n v="5000"/>
    <x v="197"/>
    <s v="live"/>
    <s v="Lotus wrightii"/>
    <s v="High"/>
    <s v="BAND"/>
    <s v="Unseeded"/>
    <n v="20.380000000000003"/>
    <s v="F"/>
  </r>
  <r>
    <x v="32"/>
    <x v="0"/>
    <s v="entire"/>
    <n v="0"/>
    <n v="135"/>
    <n v="135"/>
    <n v="5000"/>
    <x v="44"/>
    <s v="live"/>
    <s v="Bahia dissecta"/>
    <s v="High"/>
    <s v="BAND"/>
    <s v="Unseeded"/>
    <n v="2.7"/>
    <s v="F"/>
  </r>
  <r>
    <x v="32"/>
    <x v="0"/>
    <s v="entire"/>
    <n v="0"/>
    <n v="30"/>
    <n v="30"/>
    <n v="5000"/>
    <x v="216"/>
    <s v="live"/>
    <s v="Lupinus kingii"/>
    <s v="High"/>
    <s v="BAND"/>
    <s v="Unseeded"/>
    <n v="0.6"/>
    <s v="F"/>
  </r>
  <r>
    <x v="32"/>
    <x v="0"/>
    <s v="entire"/>
    <n v="0"/>
    <n v="649"/>
    <n v="649"/>
    <n v="5000"/>
    <x v="95"/>
    <s v="live"/>
    <s v="Erigeron speciosus"/>
    <s v="High"/>
    <s v="BAND"/>
    <s v="Unseeded"/>
    <n v="12.98"/>
    <s v="F"/>
  </r>
  <r>
    <x v="32"/>
    <x v="0"/>
    <s v="entire"/>
    <n v="0"/>
    <n v="8"/>
    <n v="8"/>
    <n v="5000"/>
    <x v="213"/>
    <s v="live"/>
    <s v="Artemisia campestris"/>
    <s v="High"/>
    <s v="BAND"/>
    <s v="Unseeded"/>
    <n v="0.16"/>
    <s v="F"/>
  </r>
  <r>
    <x v="32"/>
    <x v="0"/>
    <s v="entire"/>
    <n v="0"/>
    <n v="10"/>
    <n v="10"/>
    <n v="5000"/>
    <x v="13"/>
    <s v="live"/>
    <s v="Carex spp."/>
    <s v="High"/>
    <s v="BAND"/>
    <s v="Unseeded"/>
    <n v="0.2"/>
    <s v="G"/>
  </r>
  <r>
    <x v="32"/>
    <x v="0"/>
    <s v="entire"/>
    <n v="0"/>
    <n v="316"/>
    <n v="316"/>
    <n v="5000"/>
    <x v="183"/>
    <s v="live"/>
    <s v="Chenopodium desiccatum"/>
    <s v="High"/>
    <s v="BAND"/>
    <s v="Unseeded"/>
    <n v="6.32"/>
    <s v="F"/>
  </r>
  <r>
    <x v="32"/>
    <x v="0"/>
    <s v="entire"/>
    <n v="0"/>
    <n v="88"/>
    <n v="88"/>
    <n v="5000"/>
    <x v="17"/>
    <s v="live"/>
    <s v="Sporobolus cryptandrus"/>
    <s v="High"/>
    <s v="BAND"/>
    <s v="Unseeded"/>
    <n v="1.76"/>
    <s v="G"/>
  </r>
  <r>
    <x v="32"/>
    <x v="0"/>
    <s v="entire"/>
    <n v="0"/>
    <n v="6"/>
    <n v="6"/>
    <n v="5000"/>
    <x v="163"/>
    <s v="live"/>
    <s v="Mentzelia albicaulis"/>
    <s v="High"/>
    <s v="BAND"/>
    <s v="Unseeded"/>
    <n v="0.12"/>
    <s v="F"/>
  </r>
  <r>
    <x v="32"/>
    <x v="0"/>
    <s v="entire"/>
    <n v="0"/>
    <n v="15"/>
    <n v="15"/>
    <n v="5000"/>
    <x v="30"/>
    <s v="live"/>
    <s v="Conyza canadensis"/>
    <s v="High"/>
    <s v="BAND"/>
    <s v="Unseeded"/>
    <n v="0.3"/>
    <s v="F"/>
  </r>
  <r>
    <x v="32"/>
    <x v="0"/>
    <s v="entire"/>
    <n v="0"/>
    <n v="12"/>
    <n v="12"/>
    <n v="5000"/>
    <x v="41"/>
    <s v="live"/>
    <s v="Unidentified forb"/>
    <s v="High"/>
    <s v="BAND"/>
    <s v="Unseeded"/>
    <n v="0.24"/>
    <s v="F"/>
  </r>
  <r>
    <x v="32"/>
    <x v="0"/>
    <s v="entire"/>
    <n v="0"/>
    <n v="13"/>
    <n v="13"/>
    <n v="5000"/>
    <x v="204"/>
    <s v="live"/>
    <s v="Linum puberulum"/>
    <s v="High"/>
    <s v="BAND"/>
    <s v="Unseeded"/>
    <n v="0.26"/>
    <s v="F"/>
  </r>
  <r>
    <x v="32"/>
    <x v="0"/>
    <s v="entire"/>
    <n v="0"/>
    <n v="46"/>
    <n v="46"/>
    <n v="5000"/>
    <x v="134"/>
    <s v="live"/>
    <s v="Chrysopsis villosa"/>
    <s v="High"/>
    <s v="BAND"/>
    <s v="Unseeded"/>
    <n v="0.91999999999999993"/>
    <s v="F"/>
  </r>
  <r>
    <x v="32"/>
    <x v="0"/>
    <s v="entire"/>
    <n v="0"/>
    <n v="17"/>
    <n v="17"/>
    <n v="5000"/>
    <x v="133"/>
    <s v="dead"/>
    <s v="Quercus undulata"/>
    <s v="High"/>
    <s v="BAND"/>
    <s v="Unseeded"/>
    <n v="0.33999999999999997"/>
    <s v="S"/>
  </r>
  <r>
    <x v="32"/>
    <x v="0"/>
    <s v="entire"/>
    <n v="0"/>
    <n v="2"/>
    <n v="2"/>
    <n v="5000"/>
    <x v="20"/>
    <s v="live"/>
    <s v="Chenopodium graveolens"/>
    <s v="High"/>
    <s v="BAND"/>
    <s v="Unseeded"/>
    <n v="0.04"/>
    <s v="F"/>
  </r>
  <r>
    <x v="32"/>
    <x v="1"/>
    <s v="entire"/>
    <n v="2337"/>
    <n v="0"/>
    <n v="2337"/>
    <n v="5000"/>
    <x v="0"/>
    <s v="live"/>
    <s v="Gravel"/>
    <s v="High"/>
    <s v="BAND"/>
    <s v="Unseeded"/>
    <n v="0"/>
    <s v="B"/>
  </r>
  <r>
    <x v="32"/>
    <x v="1"/>
    <s v="entire"/>
    <n v="1282"/>
    <n v="0"/>
    <n v="1282"/>
    <n v="5000"/>
    <x v="1"/>
    <s v="live"/>
    <s v="Soil"/>
    <s v="High"/>
    <s v="BAND"/>
    <s v="Unseeded"/>
    <n v="0"/>
    <s v="B"/>
  </r>
  <r>
    <x v="32"/>
    <x v="1"/>
    <s v="entire"/>
    <n v="1134"/>
    <n v="0"/>
    <n v="1134"/>
    <n v="5000"/>
    <x v="3"/>
    <s v="live"/>
    <s v="Litter"/>
    <s v="High"/>
    <s v="BAND"/>
    <s v="Unseeded"/>
    <n v="0"/>
    <s v="L"/>
  </r>
  <r>
    <x v="32"/>
    <x v="1"/>
    <s v="entire"/>
    <n v="88"/>
    <n v="0"/>
    <n v="88"/>
    <n v="5000"/>
    <x v="6"/>
    <s v="live"/>
    <s v="Rock"/>
    <s v="High"/>
    <s v="BAND"/>
    <s v="Unseeded"/>
    <n v="0"/>
    <s v="B"/>
  </r>
  <r>
    <x v="32"/>
    <x v="1"/>
    <s v="entire"/>
    <n v="54"/>
    <n v="7"/>
    <n v="61"/>
    <n v="5000"/>
    <x v="4"/>
    <s v="live"/>
    <s v="Dead wood"/>
    <s v="High"/>
    <s v="BAND"/>
    <s v="Unseeded"/>
    <n v="0.13999999999999999"/>
    <s v="L"/>
  </r>
  <r>
    <x v="32"/>
    <x v="1"/>
    <s v="entire"/>
    <n v="28"/>
    <n v="23"/>
    <n v="51"/>
    <n v="5000"/>
    <x v="2"/>
    <s v="dead"/>
    <s v="Pinus ponderosa"/>
    <s v="High"/>
    <s v="BAND"/>
    <s v="Unseeded"/>
    <n v="0.45999999999999996"/>
    <s v="T"/>
  </r>
  <r>
    <x v="32"/>
    <x v="1"/>
    <s v="entire"/>
    <n v="18"/>
    <n v="506"/>
    <n v="524"/>
    <n v="5000"/>
    <x v="95"/>
    <s v="live"/>
    <s v="Erigeron speciosus"/>
    <s v="High"/>
    <s v="BAND"/>
    <s v="Unseeded"/>
    <n v="10.119999999999999"/>
    <s v="F"/>
  </r>
  <r>
    <x v="32"/>
    <x v="1"/>
    <s v="entire"/>
    <n v="15"/>
    <n v="1650"/>
    <n v="1665"/>
    <n v="5000"/>
    <x v="197"/>
    <s v="live"/>
    <s v="Lotus wrightii"/>
    <s v="High"/>
    <s v="BAND"/>
    <s v="Unseeded"/>
    <n v="33"/>
    <s v="F"/>
  </r>
  <r>
    <x v="32"/>
    <x v="1"/>
    <s v="entire"/>
    <n v="10"/>
    <n v="103"/>
    <n v="113"/>
    <n v="5000"/>
    <x v="17"/>
    <s v="live"/>
    <s v="Sporobolus cryptandrus"/>
    <s v="High"/>
    <s v="BAND"/>
    <s v="Unseeded"/>
    <n v="2.06"/>
    <s v="G"/>
  </r>
  <r>
    <x v="32"/>
    <x v="1"/>
    <s v="entire"/>
    <n v="9"/>
    <n v="54"/>
    <n v="63"/>
    <n v="5000"/>
    <x v="213"/>
    <s v="live"/>
    <s v="Artemisia campestris"/>
    <s v="High"/>
    <s v="BAND"/>
    <s v="Unseeded"/>
    <n v="1.08"/>
    <s v="F"/>
  </r>
  <r>
    <x v="32"/>
    <x v="1"/>
    <s v="entire"/>
    <n v="9"/>
    <n v="53"/>
    <n v="62"/>
    <n v="5000"/>
    <x v="134"/>
    <s v="live"/>
    <s v="Chrysopsis villosa"/>
    <s v="High"/>
    <s v="BAND"/>
    <s v="Unseeded"/>
    <n v="1.06"/>
    <s v="F"/>
  </r>
  <r>
    <x v="32"/>
    <x v="1"/>
    <s v="entire"/>
    <n v="8"/>
    <n v="47"/>
    <n v="55"/>
    <n v="5000"/>
    <x v="13"/>
    <s v="live"/>
    <s v="Carex spp."/>
    <s v="High"/>
    <s v="BAND"/>
    <s v="Unseeded"/>
    <n v="0.94000000000000006"/>
    <s v="G"/>
  </r>
  <r>
    <x v="32"/>
    <x v="1"/>
    <s v="entire"/>
    <n v="3"/>
    <n v="375"/>
    <n v="378"/>
    <n v="5000"/>
    <x v="28"/>
    <s v="dead"/>
    <s v="Chenopodium fremontii"/>
    <s v="High"/>
    <s v="BAND"/>
    <s v="Unseeded"/>
    <n v="7.5"/>
    <s v="F"/>
  </r>
  <r>
    <x v="32"/>
    <x v="1"/>
    <s v="entire"/>
    <n v="3"/>
    <n v="18"/>
    <n v="21"/>
    <n v="5000"/>
    <x v="204"/>
    <s v="live"/>
    <s v="Linum puberulum"/>
    <s v="High"/>
    <s v="BAND"/>
    <s v="Unseeded"/>
    <n v="0.36"/>
    <s v="F"/>
  </r>
  <r>
    <x v="32"/>
    <x v="1"/>
    <s v="entire"/>
    <n v="1"/>
    <n v="64"/>
    <n v="65"/>
    <n v="5000"/>
    <x v="30"/>
    <s v="live"/>
    <s v="Conyza canadensis"/>
    <s v="High"/>
    <s v="BAND"/>
    <s v="Unseeded"/>
    <n v="1.28"/>
    <s v="F"/>
  </r>
  <r>
    <x v="32"/>
    <x v="1"/>
    <s v="entire"/>
    <n v="1"/>
    <n v="57"/>
    <n v="58"/>
    <n v="5000"/>
    <x v="163"/>
    <s v="live"/>
    <s v="Mentzelia albicaulis"/>
    <s v="High"/>
    <s v="BAND"/>
    <s v="Unseeded"/>
    <n v="1.1400000000000001"/>
    <s v="F"/>
  </r>
  <r>
    <x v="32"/>
    <x v="1"/>
    <s v="entire"/>
    <n v="0"/>
    <n v="13"/>
    <n v="13"/>
    <n v="5000"/>
    <x v="44"/>
    <s v="dead"/>
    <s v="Bahia dissecta"/>
    <s v="High"/>
    <s v="BAND"/>
    <s v="Unseeded"/>
    <n v="0.26"/>
    <s v="F"/>
  </r>
  <r>
    <x v="32"/>
    <x v="1"/>
    <s v="entire"/>
    <n v="0"/>
    <n v="4"/>
    <n v="4"/>
    <n v="5000"/>
    <x v="197"/>
    <s v="dead"/>
    <s v="Lotus wrightii"/>
    <s v="High"/>
    <s v="BAND"/>
    <s v="Unseeded"/>
    <n v="0.08"/>
    <s v="F"/>
  </r>
  <r>
    <x v="32"/>
    <x v="1"/>
    <s v="entire"/>
    <n v="0"/>
    <n v="2"/>
    <n v="2"/>
    <n v="5000"/>
    <x v="31"/>
    <s v="live"/>
    <s v="Lactuca serriola"/>
    <s v="High"/>
    <s v="BAND"/>
    <s v="Unseeded"/>
    <n v="0.04"/>
    <s v="F"/>
  </r>
  <r>
    <x v="32"/>
    <x v="1"/>
    <s v="entire"/>
    <n v="0"/>
    <n v="4"/>
    <n v="4"/>
    <n v="5000"/>
    <x v="163"/>
    <s v="dead"/>
    <s v="Mentzelia albicaulis"/>
    <s v="High"/>
    <s v="BAND"/>
    <s v="Unseeded"/>
    <n v="0.08"/>
    <s v="F"/>
  </r>
  <r>
    <x v="32"/>
    <x v="1"/>
    <s v="entire"/>
    <n v="0"/>
    <n v="9"/>
    <n v="9"/>
    <n v="5000"/>
    <x v="161"/>
    <s v="live"/>
    <s v="Euphorbia fendleri"/>
    <s v="High"/>
    <s v="BAND"/>
    <s v="Unseeded"/>
    <n v="0.18"/>
    <s v="F"/>
  </r>
  <r>
    <x v="32"/>
    <x v="1"/>
    <s v="entire"/>
    <n v="0"/>
    <n v="2"/>
    <n v="2"/>
    <n v="5000"/>
    <x v="18"/>
    <s v="live"/>
    <s v="Cirsium spp."/>
    <s v="High"/>
    <s v="BAND"/>
    <s v="Unseeded"/>
    <n v="0.04"/>
    <s v="F"/>
  </r>
  <r>
    <x v="32"/>
    <x v="1"/>
    <s v="entire"/>
    <n v="0"/>
    <n v="3"/>
    <n v="3"/>
    <n v="5000"/>
    <x v="217"/>
    <s v="live"/>
    <s v="Penstemon virgatus"/>
    <s v="High"/>
    <s v="BAND"/>
    <s v="Unseeded"/>
    <n v="0.06"/>
    <s v="F"/>
  </r>
  <r>
    <x v="32"/>
    <x v="6"/>
    <s v="entire"/>
    <n v="2780"/>
    <n v="0"/>
    <n v="2780"/>
    <n v="5002"/>
    <x v="3"/>
    <s v="live"/>
    <s v="Litter"/>
    <s v="High"/>
    <s v="BAND"/>
    <s v="Unseeded"/>
    <n v="0"/>
    <s v="L"/>
  </r>
  <r>
    <x v="32"/>
    <x v="6"/>
    <s v="entire"/>
    <n v="762"/>
    <n v="0"/>
    <n v="762"/>
    <n v="5002"/>
    <x v="1"/>
    <s v="live"/>
    <s v="Soil"/>
    <s v="High"/>
    <s v="BAND"/>
    <s v="Unseeded"/>
    <n v="0"/>
    <s v="B"/>
  </r>
  <r>
    <x v="32"/>
    <x v="6"/>
    <s v="entire"/>
    <n v="255"/>
    <n v="0"/>
    <n v="255"/>
    <n v="5002"/>
    <x v="6"/>
    <s v="live"/>
    <s v="Rock"/>
    <s v="High"/>
    <s v="BAND"/>
    <s v="Unseeded"/>
    <n v="0"/>
    <s v="B"/>
  </r>
  <r>
    <x v="32"/>
    <x v="6"/>
    <s v="entire"/>
    <n v="252"/>
    <n v="832"/>
    <n v="1084"/>
    <n v="5002"/>
    <x v="4"/>
    <s v="live"/>
    <s v="Dead wood"/>
    <s v="High"/>
    <s v="BAND"/>
    <s v="Unseeded"/>
    <n v="16.633346661335466"/>
    <s v="L"/>
  </r>
  <r>
    <x v="32"/>
    <x v="6"/>
    <s v="entire"/>
    <n v="240"/>
    <n v="176"/>
    <n v="416"/>
    <n v="5002"/>
    <x v="41"/>
    <s v="live"/>
    <s v="Unidentified forb"/>
    <s v="High"/>
    <s v="BAND"/>
    <s v="Unseeded"/>
    <n v="3.5185925629748103"/>
    <s v="F"/>
  </r>
  <r>
    <x v="32"/>
    <x v="6"/>
    <s v="entire"/>
    <n v="239"/>
    <n v="0"/>
    <n v="239"/>
    <n v="5002"/>
    <x v="100"/>
    <s v="live"/>
    <s v="Cryptogam"/>
    <s v="High"/>
    <s v="BAND"/>
    <s v="Unseeded"/>
    <n v="0"/>
    <s v="C"/>
  </r>
  <r>
    <x v="32"/>
    <x v="6"/>
    <s v="entire"/>
    <n v="215"/>
    <n v="0"/>
    <n v="215"/>
    <n v="5002"/>
    <x v="54"/>
    <s v="live"/>
    <s v="Moss"/>
    <s v="High"/>
    <s v="BAND"/>
    <s v="Unseeded"/>
    <n v="0"/>
    <s v="C"/>
  </r>
  <r>
    <x v="32"/>
    <x v="6"/>
    <s v="entire"/>
    <n v="62"/>
    <n v="48"/>
    <n v="110"/>
    <n v="5002"/>
    <x v="32"/>
    <s v="dead"/>
    <s v="Verbascum thapsus"/>
    <s v="High"/>
    <s v="BAND"/>
    <s v="Unseeded"/>
    <n v="0.95961615353858454"/>
    <s v="F"/>
  </r>
  <r>
    <x v="32"/>
    <x v="6"/>
    <s v="entire"/>
    <n v="58"/>
    <n v="901"/>
    <n v="959"/>
    <n v="5002"/>
    <x v="17"/>
    <s v="live"/>
    <s v="Sporobolus cryptandrus"/>
    <s v="High"/>
    <s v="BAND"/>
    <s v="Unseeded"/>
    <n v="18.012794882047181"/>
    <s v="G"/>
  </r>
  <r>
    <x v="32"/>
    <x v="6"/>
    <s v="entire"/>
    <n v="29"/>
    <n v="117"/>
    <n v="146"/>
    <n v="5002"/>
    <x v="13"/>
    <s v="live"/>
    <s v="Carex spp."/>
    <s v="High"/>
    <s v="BAND"/>
    <s v="Unseeded"/>
    <n v="2.3390643742503001"/>
    <s v="G"/>
  </r>
  <r>
    <x v="32"/>
    <x v="6"/>
    <s v="entire"/>
    <n v="28"/>
    <n v="0"/>
    <n v="28"/>
    <n v="5002"/>
    <x v="0"/>
    <s v="live"/>
    <s v="Gravel"/>
    <s v="High"/>
    <s v="BAND"/>
    <s v="Unseeded"/>
    <n v="0"/>
    <s v="B"/>
  </r>
  <r>
    <x v="32"/>
    <x v="6"/>
    <s v="entire"/>
    <n v="27"/>
    <n v="379"/>
    <n v="406"/>
    <n v="5002"/>
    <x v="213"/>
    <s v="live"/>
    <s v="Artemisia campestris"/>
    <s v="High"/>
    <s v="BAND"/>
    <s v="Unseeded"/>
    <n v="7.576969212315074"/>
    <s v="F"/>
  </r>
  <r>
    <x v="32"/>
    <x v="6"/>
    <s v="entire"/>
    <n v="20"/>
    <n v="25"/>
    <n v="45"/>
    <n v="5002"/>
    <x v="32"/>
    <s v="live"/>
    <s v="Verbascum thapsus"/>
    <s v="High"/>
    <s v="BAND"/>
    <s v="Unseeded"/>
    <n v="0.49980007996801284"/>
    <s v="F"/>
  </r>
  <r>
    <x v="32"/>
    <x v="6"/>
    <s v="entire"/>
    <n v="14"/>
    <n v="0"/>
    <n v="14"/>
    <n v="5002"/>
    <x v="27"/>
    <s v="live"/>
    <s v="Animal feces"/>
    <s v="High"/>
    <s v="BAND"/>
    <s v="Unseeded"/>
    <n v="0"/>
    <s v="L"/>
  </r>
  <r>
    <x v="32"/>
    <x v="6"/>
    <s v="entire"/>
    <n v="11"/>
    <n v="48"/>
    <n v="59"/>
    <n v="5002"/>
    <x v="61"/>
    <s v="live"/>
    <s v="Sitanion hystrix"/>
    <s v="High"/>
    <s v="BAND"/>
    <s v="Unseeded"/>
    <n v="0.95961615353858454"/>
    <s v="G"/>
  </r>
  <r>
    <x v="32"/>
    <x v="6"/>
    <s v="entire"/>
    <n v="5"/>
    <n v="257"/>
    <n v="262"/>
    <n v="5002"/>
    <x v="31"/>
    <s v="dead"/>
    <s v="Lactuca serriola"/>
    <s v="High"/>
    <s v="BAND"/>
    <s v="Unseeded"/>
    <n v="5.1379448220711712"/>
    <s v="F"/>
  </r>
  <r>
    <x v="32"/>
    <x v="6"/>
    <s v="entire"/>
    <n v="2"/>
    <n v="27"/>
    <n v="29"/>
    <n v="5002"/>
    <x v="82"/>
    <s v="dead"/>
    <s v="Tragopogon dubius"/>
    <s v="High"/>
    <s v="BAND"/>
    <s v="Unseeded"/>
    <n v="0.53978408636545383"/>
    <s v="F"/>
  </r>
  <r>
    <x v="32"/>
    <x v="6"/>
    <s v="entire"/>
    <n v="2"/>
    <n v="81"/>
    <n v="83"/>
    <n v="5002"/>
    <x v="13"/>
    <s v="dead"/>
    <s v="Carex spp."/>
    <s v="High"/>
    <s v="BAND"/>
    <s v="Unseeded"/>
    <n v="1.6193522590963614"/>
    <s v="G"/>
  </r>
  <r>
    <x v="32"/>
    <x v="6"/>
    <s v="entire"/>
    <n v="1"/>
    <n v="8"/>
    <n v="9"/>
    <n v="5002"/>
    <x v="26"/>
    <s v="dead"/>
    <s v="Unidentified grass"/>
    <s v="High"/>
    <s v="BAND"/>
    <s v="Unseeded"/>
    <n v="0.15993602558976411"/>
    <s v="G"/>
  </r>
  <r>
    <x v="32"/>
    <x v="6"/>
    <s v="entire"/>
    <n v="0"/>
    <n v="364"/>
    <n v="364"/>
    <n v="5002"/>
    <x v="129"/>
    <s v="dead"/>
    <s v="unknown Composite"/>
    <s v="High"/>
    <s v="BAND"/>
    <s v="Unseeded"/>
    <n v="7.2770891643342663"/>
    <s v="F"/>
  </r>
  <r>
    <x v="32"/>
    <x v="6"/>
    <s v="entire"/>
    <n v="0"/>
    <n v="2"/>
    <n v="2"/>
    <n v="5002"/>
    <x v="218"/>
    <s v="live"/>
    <s v="Salsola kali"/>
    <s v="High"/>
    <s v="BAND"/>
    <s v="Unseeded"/>
    <n v="3.9984006397441027E-2"/>
    <s v="F"/>
  </r>
  <r>
    <x v="32"/>
    <x v="6"/>
    <s v="entire"/>
    <n v="0"/>
    <n v="1"/>
    <n v="1"/>
    <n v="5002"/>
    <x v="18"/>
    <s v="live"/>
    <s v="Cirsium spp."/>
    <s v="High"/>
    <s v="BAND"/>
    <s v="Unseeded"/>
    <n v="1.9992003198720514E-2"/>
    <s v="F"/>
  </r>
  <r>
    <x v="32"/>
    <x v="6"/>
    <s v="entire"/>
    <n v="0"/>
    <n v="80"/>
    <n v="80"/>
    <n v="5002"/>
    <x v="219"/>
    <s v="dead"/>
    <s v="Chenopodium sp."/>
    <s v="High"/>
    <s v="BAND"/>
    <s v="Unseeded"/>
    <n v="1.599360255897641"/>
    <s v="F"/>
  </r>
  <r>
    <x v="32"/>
    <x v="6"/>
    <s v="entire"/>
    <n v="0"/>
    <n v="21"/>
    <n v="21"/>
    <n v="5002"/>
    <x v="197"/>
    <s v="live"/>
    <s v="Lotus wrightii"/>
    <s v="High"/>
    <s v="BAND"/>
    <s v="Unseeded"/>
    <n v="0.41983206717313082"/>
    <s v="F"/>
  </r>
  <r>
    <x v="32"/>
    <x v="6"/>
    <s v="entire"/>
    <n v="0"/>
    <n v="15"/>
    <n v="15"/>
    <n v="5002"/>
    <x v="99"/>
    <s v="live"/>
    <s v="Poa fendleriana"/>
    <s v="High"/>
    <s v="BAND"/>
    <s v="Unseeded"/>
    <n v="0.2998800479808077"/>
    <s v="G"/>
  </r>
  <r>
    <x v="32"/>
    <x v="6"/>
    <s v="entire"/>
    <n v="0"/>
    <n v="164"/>
    <n v="164"/>
    <n v="5002"/>
    <x v="41"/>
    <s v="dead"/>
    <s v="Unidentified forb"/>
    <s v="High"/>
    <s v="BAND"/>
    <s v="Unseeded"/>
    <n v="3.278688524590164"/>
    <s v="F"/>
  </r>
  <r>
    <x v="32"/>
    <x v="6"/>
    <s v="entire"/>
    <n v="0"/>
    <n v="4"/>
    <n v="4"/>
    <n v="5002"/>
    <x v="219"/>
    <s v="live"/>
    <s v="Chenopodium sp."/>
    <s v="High"/>
    <s v="BAND"/>
    <s v="Unseeded"/>
    <n v="7.9968012794882054E-2"/>
    <s v="F"/>
  </r>
  <r>
    <x v="32"/>
    <x v="6"/>
    <s v="entire"/>
    <n v="0"/>
    <n v="14"/>
    <n v="14"/>
    <n v="5002"/>
    <x v="204"/>
    <s v="live"/>
    <s v="Linum puberulum"/>
    <s v="High"/>
    <s v="BAND"/>
    <s v="Unseeded"/>
    <n v="0.27988804478208718"/>
    <s v="F"/>
  </r>
  <r>
    <x v="32"/>
    <x v="6"/>
    <s v="entire"/>
    <n v="0"/>
    <n v="1"/>
    <n v="1"/>
    <n v="5002"/>
    <x v="44"/>
    <s v="live"/>
    <s v="Bahia dissecta"/>
    <s v="High"/>
    <s v="BAND"/>
    <s v="Unseeded"/>
    <n v="1.9992003198720514E-2"/>
    <s v="F"/>
  </r>
  <r>
    <x v="32"/>
    <x v="6"/>
    <s v="entire"/>
    <n v="0"/>
    <n v="7"/>
    <n v="7"/>
    <n v="5002"/>
    <x v="57"/>
    <s v="live"/>
    <s v="Viguiera multiflora"/>
    <s v="High"/>
    <s v="BAND"/>
    <s v="Unseeded"/>
    <n v="0.13994402239104359"/>
    <s v="F"/>
  </r>
  <r>
    <x v="32"/>
    <x v="6"/>
    <s v="entire"/>
    <n v="0"/>
    <n v="60"/>
    <n v="60"/>
    <n v="5002"/>
    <x v="163"/>
    <s v="live"/>
    <s v="Mentzelia albicaulis"/>
    <s v="High"/>
    <s v="BAND"/>
    <s v="Unseeded"/>
    <n v="1.1995201919232308"/>
    <s v="F"/>
  </r>
  <r>
    <x v="32"/>
    <x v="6"/>
    <s v="entire"/>
    <n v="0"/>
    <n v="5"/>
    <n v="5"/>
    <n v="5002"/>
    <x v="161"/>
    <s v="live"/>
    <s v="Euphorbia fendleri"/>
    <s v="High"/>
    <s v="BAND"/>
    <s v="Unseeded"/>
    <n v="9.9960015993602561E-2"/>
    <s v="F"/>
  </r>
  <r>
    <x v="32"/>
    <x v="6"/>
    <s v="entire"/>
    <n v="0"/>
    <n v="4"/>
    <n v="4"/>
    <n v="5002"/>
    <x v="204"/>
    <s v="dead"/>
    <s v="Linum puberulum"/>
    <s v="High"/>
    <s v="BAND"/>
    <s v="Unseeded"/>
    <n v="7.9968012794882054E-2"/>
    <s v="F"/>
  </r>
  <r>
    <x v="32"/>
    <x v="6"/>
    <s v="entire"/>
    <n v="0"/>
    <n v="47"/>
    <n v="47"/>
    <n v="5002"/>
    <x v="17"/>
    <s v="dead"/>
    <s v="Sporobolus cryptandrus"/>
    <s v="High"/>
    <s v="BAND"/>
    <s v="Unseeded"/>
    <n v="0.93962415033986402"/>
    <s v="G"/>
  </r>
  <r>
    <x v="32"/>
    <x v="6"/>
    <s v="entire"/>
    <n v="0"/>
    <n v="5"/>
    <n v="5"/>
    <n v="5002"/>
    <x v="220"/>
    <s v="live"/>
    <s v="Solidago species"/>
    <s v="High"/>
    <s v="BAND"/>
    <s v="Unseeded"/>
    <n v="9.9960015993602561E-2"/>
    <s v="F"/>
  </r>
  <r>
    <x v="32"/>
    <x v="6"/>
    <s v="entire"/>
    <n v="0"/>
    <n v="41"/>
    <n v="41"/>
    <n v="5002"/>
    <x v="19"/>
    <s v="live"/>
    <s v="Lithospermum multiflorum"/>
    <s v="High"/>
    <s v="BAND"/>
    <s v="Unseeded"/>
    <n v="0.81967213114754101"/>
    <s v="F"/>
  </r>
  <r>
    <x v="32"/>
    <x v="6"/>
    <s v="entire"/>
    <n v="0"/>
    <n v="40"/>
    <n v="40"/>
    <n v="5002"/>
    <x v="95"/>
    <s v="live"/>
    <s v="Erigeron speciosus"/>
    <s v="High"/>
    <s v="BAND"/>
    <s v="Unseeded"/>
    <n v="0.79968012794882048"/>
    <s v="F"/>
  </r>
  <r>
    <x v="32"/>
    <x v="3"/>
    <s v="entire"/>
    <n v="3055"/>
    <n v="0"/>
    <n v="3055"/>
    <n v="5008"/>
    <x v="34"/>
    <s v="live"/>
    <s v="combined soil,pumc,grav,rock"/>
    <s v="High"/>
    <s v="BAND"/>
    <s v="Unseeded"/>
    <n v="0"/>
    <s v="F"/>
  </r>
  <r>
    <x v="32"/>
    <x v="3"/>
    <s v="entire"/>
    <n v="1282"/>
    <n v="41"/>
    <n v="1323"/>
    <n v="5008"/>
    <x v="3"/>
    <s v="live"/>
    <s v="Litter"/>
    <s v="High"/>
    <s v="BAND"/>
    <s v="Unseeded"/>
    <n v="0.81869009584664543"/>
    <s v="L"/>
  </r>
  <r>
    <x v="32"/>
    <x v="3"/>
    <s v="entire"/>
    <n v="269"/>
    <n v="135"/>
    <n v="404"/>
    <n v="5008"/>
    <x v="4"/>
    <s v="live"/>
    <s v="Dead wood"/>
    <s v="High"/>
    <s v="BAND"/>
    <s v="Unseeded"/>
    <n v="2.6956869009584663"/>
    <s v="L"/>
  </r>
  <r>
    <x v="32"/>
    <x v="3"/>
    <s v="entire"/>
    <n v="154"/>
    <n v="0"/>
    <n v="154"/>
    <n v="5008"/>
    <x v="47"/>
    <s v="live"/>
    <s v="Pumice soil"/>
    <s v="High"/>
    <s v="BAND"/>
    <s v="Unseeded"/>
    <n v="0"/>
    <s v="B"/>
  </r>
  <r>
    <x v="32"/>
    <x v="3"/>
    <s v="entire"/>
    <n v="125"/>
    <n v="0"/>
    <n v="125"/>
    <n v="5008"/>
    <x v="6"/>
    <s v="live"/>
    <s v="Rock"/>
    <s v="High"/>
    <s v="BAND"/>
    <s v="Unseeded"/>
    <n v="0"/>
    <s v="B"/>
  </r>
  <r>
    <x v="32"/>
    <x v="3"/>
    <s v="entire"/>
    <n v="46"/>
    <n v="99"/>
    <n v="145"/>
    <n v="5008"/>
    <x v="26"/>
    <s v="dead"/>
    <s v="Unidentified grass"/>
    <s v="High"/>
    <s v="BAND"/>
    <s v="Unseeded"/>
    <n v="1.9768370607028753"/>
    <s v="G"/>
  </r>
  <r>
    <x v="32"/>
    <x v="3"/>
    <s v="entire"/>
    <n v="38"/>
    <n v="145"/>
    <n v="183"/>
    <n v="5008"/>
    <x v="42"/>
    <s v="live"/>
    <s v="Elymus elymoides"/>
    <s v="High"/>
    <s v="BAND"/>
    <s v="Unseeded"/>
    <n v="2.8953674121405752"/>
    <s v="G"/>
  </r>
  <r>
    <x v="32"/>
    <x v="3"/>
    <s v="entire"/>
    <n v="18"/>
    <n v="205"/>
    <n v="223"/>
    <n v="5008"/>
    <x v="210"/>
    <s v="live"/>
    <s v="Artemisia dracunculus"/>
    <s v="High"/>
    <s v="BAND"/>
    <s v="Unseeded"/>
    <n v="4.0934504792332262"/>
    <s v="F"/>
  </r>
  <r>
    <x v="32"/>
    <x v="3"/>
    <s v="entire"/>
    <n v="7"/>
    <n v="22"/>
    <n v="29"/>
    <n v="5008"/>
    <x v="49"/>
    <s v="live"/>
    <s v="Euphorbia serpyllifolia"/>
    <s v="High"/>
    <s v="BAND"/>
    <s v="Unseeded"/>
    <n v="0.43929712460063897"/>
    <s v="F"/>
  </r>
  <r>
    <x v="32"/>
    <x v="3"/>
    <s v="entire"/>
    <n v="6"/>
    <n v="373"/>
    <n v="379"/>
    <n v="5008"/>
    <x v="210"/>
    <s v="dead"/>
    <s v="Artemisia dracunculus"/>
    <s v="High"/>
    <s v="BAND"/>
    <s v="Unseeded"/>
    <n v="7.4480830670926519"/>
    <s v="F"/>
  </r>
  <r>
    <x v="32"/>
    <x v="3"/>
    <s v="entire"/>
    <n v="6"/>
    <n v="23"/>
    <n v="29"/>
    <n v="5008"/>
    <x v="35"/>
    <s v="live"/>
    <s v="Carex spp."/>
    <s v="High"/>
    <s v="BAND"/>
    <s v="Unseeded"/>
    <n v="0.45926517571884984"/>
    <s v="G"/>
  </r>
  <r>
    <x v="32"/>
    <x v="3"/>
    <s v="entire"/>
    <n v="2"/>
    <n v="0"/>
    <n v="2"/>
    <n v="5008"/>
    <x v="27"/>
    <s v="live"/>
    <s v="Animal feces"/>
    <s v="High"/>
    <s v="BAND"/>
    <s v="Unseeded"/>
    <n v="0"/>
    <s v="L"/>
  </r>
  <r>
    <x v="32"/>
    <x v="3"/>
    <s v="entire"/>
    <n v="0"/>
    <n v="2"/>
    <n v="2"/>
    <n v="5008"/>
    <x v="20"/>
    <s v="live"/>
    <s v="Chenopodium graveolens"/>
    <s v="High"/>
    <s v="BAND"/>
    <s v="Unseeded"/>
    <n v="3.9936102236421724E-2"/>
    <s v="F"/>
  </r>
  <r>
    <x v="32"/>
    <x v="3"/>
    <s v="entire"/>
    <n v="0"/>
    <n v="8"/>
    <n v="8"/>
    <n v="5008"/>
    <x v="176"/>
    <s v="live"/>
    <s v="Portulaca oleracea"/>
    <s v="High"/>
    <s v="BAND"/>
    <s v="Unseeded"/>
    <n v="0.15974440894568689"/>
    <s v="F"/>
  </r>
  <r>
    <x v="32"/>
    <x v="3"/>
    <s v="entire"/>
    <n v="0"/>
    <n v="2"/>
    <n v="2"/>
    <n v="5008"/>
    <x v="28"/>
    <s v="live"/>
    <s v="Chenopodium fremontii"/>
    <s v="High"/>
    <s v="BAND"/>
    <s v="Unseeded"/>
    <n v="3.9936102236421724E-2"/>
    <s v="F"/>
  </r>
  <r>
    <x v="32"/>
    <x v="3"/>
    <s v="entire"/>
    <n v="0"/>
    <n v="66"/>
    <n v="66"/>
    <n v="5008"/>
    <x v="17"/>
    <s v="live"/>
    <s v="Sporobolus cryptandrus"/>
    <s v="High"/>
    <s v="BAND"/>
    <s v="Unseeded"/>
    <n v="1.3178913738019169"/>
    <s v="G"/>
  </r>
  <r>
    <x v="32"/>
    <x v="3"/>
    <s v="entire"/>
    <n v="0"/>
    <n v="55"/>
    <n v="55"/>
    <n v="5008"/>
    <x v="128"/>
    <s v="dead"/>
    <s v="Melilotus albus"/>
    <s v="High"/>
    <s v="BAND"/>
    <s v="Unseeded"/>
    <n v="1.0982428115015974"/>
    <s v="F"/>
  </r>
  <r>
    <x v="32"/>
    <x v="3"/>
    <s v="entire"/>
    <n v="0"/>
    <n v="5"/>
    <n v="5"/>
    <n v="5008"/>
    <x v="127"/>
    <s v="live"/>
    <s v="Chenopodium sp."/>
    <s v="High"/>
    <s v="BAND"/>
    <s v="Unseeded"/>
    <n v="9.9840255591054305E-2"/>
    <s v="F"/>
  </r>
  <r>
    <x v="32"/>
    <x v="3"/>
    <s v="entire"/>
    <n v="0"/>
    <n v="18"/>
    <n v="18"/>
    <n v="5008"/>
    <x v="221"/>
    <s v="live"/>
    <s v="Sphaeralcea species"/>
    <s v="High"/>
    <s v="BAND"/>
    <s v="Unseeded"/>
    <n v="0.35942492012779553"/>
    <s v="F"/>
  </r>
  <r>
    <x v="32"/>
    <x v="3"/>
    <s v="entire"/>
    <n v="0"/>
    <n v="41"/>
    <n v="41"/>
    <n v="5008"/>
    <x v="129"/>
    <s v="live"/>
    <s v="unknown Composite"/>
    <s v="High"/>
    <s v="BAND"/>
    <s v="Unseeded"/>
    <n v="0.81869009584664543"/>
    <s v="F"/>
  </r>
  <r>
    <x v="32"/>
    <x v="3"/>
    <s v="entire"/>
    <n v="0"/>
    <n v="29"/>
    <n v="29"/>
    <n v="5008"/>
    <x v="32"/>
    <s v="dead"/>
    <s v="Verbascum thapsus"/>
    <s v="High"/>
    <s v="BAND"/>
    <s v="Unseeded"/>
    <n v="0.57907348242811496"/>
    <s v="F"/>
  </r>
  <r>
    <x v="32"/>
    <x v="3"/>
    <s v="entire"/>
    <n v="0"/>
    <n v="9"/>
    <n v="9"/>
    <n v="5008"/>
    <x v="44"/>
    <s v="live"/>
    <s v="Bahia dissecta"/>
    <s v="High"/>
    <s v="BAND"/>
    <s v="Unseeded"/>
    <n v="0.17971246006389777"/>
    <s v="F"/>
  </r>
  <r>
    <x v="32"/>
    <x v="3"/>
    <s v="entire"/>
    <n v="0"/>
    <n v="5"/>
    <n v="5"/>
    <n v="5008"/>
    <x v="222"/>
    <s v="live"/>
    <s v="Hymenoxys argentea"/>
    <s v="High"/>
    <s v="BAND"/>
    <s v="Unseeded"/>
    <n v="9.9840255591054305E-2"/>
    <s v="F"/>
  </r>
  <r>
    <x v="32"/>
    <x v="5"/>
    <s v="entire"/>
    <n v="2224"/>
    <n v="0"/>
    <n v="2224"/>
    <n v="5000"/>
    <x v="34"/>
    <s v="live"/>
    <s v="combined soil,pumc,grav,rock"/>
    <s v="High"/>
    <s v="BAND"/>
    <s v="Unseeded"/>
    <n v="0"/>
    <s v="F"/>
  </r>
  <r>
    <x v="32"/>
    <x v="5"/>
    <s v="entire"/>
    <n v="1302"/>
    <n v="142"/>
    <n v="1444"/>
    <n v="5000"/>
    <x v="3"/>
    <s v="live"/>
    <s v="Litter"/>
    <s v="High"/>
    <s v="BAND"/>
    <s v="Unseeded"/>
    <n v="2.8400000000000003"/>
    <s v="L"/>
  </r>
  <r>
    <x v="32"/>
    <x v="5"/>
    <s v="entire"/>
    <n v="560"/>
    <n v="0"/>
    <n v="560"/>
    <n v="5000"/>
    <x v="47"/>
    <s v="live"/>
    <s v="Pumice soil"/>
    <s v="High"/>
    <s v="BAND"/>
    <s v="Unseeded"/>
    <n v="0"/>
    <s v="B"/>
  </r>
  <r>
    <x v="32"/>
    <x v="5"/>
    <s v="entire"/>
    <n v="244"/>
    <n v="162"/>
    <n v="406"/>
    <n v="5000"/>
    <x v="4"/>
    <s v="live"/>
    <s v="Dead wood"/>
    <s v="High"/>
    <s v="BAND"/>
    <s v="Unseeded"/>
    <n v="3.2399999999999998"/>
    <s v="L"/>
  </r>
  <r>
    <x v="32"/>
    <x v="5"/>
    <s v="entire"/>
    <n v="139"/>
    <n v="10"/>
    <n v="149"/>
    <n v="5000"/>
    <x v="26"/>
    <s v="dead"/>
    <s v="Unidentified grass"/>
    <s v="High"/>
    <s v="BAND"/>
    <s v="Unseeded"/>
    <n v="0.2"/>
    <s v="G"/>
  </r>
  <r>
    <x v="32"/>
    <x v="5"/>
    <s v="entire"/>
    <n v="108"/>
    <n v="1066"/>
    <n v="1174"/>
    <n v="5000"/>
    <x v="210"/>
    <s v="live"/>
    <s v="Artemisia dracunculus"/>
    <s v="High"/>
    <s v="BAND"/>
    <s v="Unseeded"/>
    <n v="21.32"/>
    <s v="F"/>
  </r>
  <r>
    <x v="32"/>
    <x v="5"/>
    <s v="entire"/>
    <n v="99"/>
    <n v="922"/>
    <n v="1021"/>
    <n v="5000"/>
    <x v="180"/>
    <s v="live"/>
    <s v="Sporobolus species"/>
    <s v="High"/>
    <s v="BAND"/>
    <s v="Unseeded"/>
    <n v="18.440000000000001"/>
    <s v="G"/>
  </r>
  <r>
    <x v="32"/>
    <x v="5"/>
    <s v="entire"/>
    <n v="93"/>
    <n v="0"/>
    <n v="93"/>
    <n v="5000"/>
    <x v="6"/>
    <s v="live"/>
    <s v="Rock"/>
    <s v="High"/>
    <s v="BAND"/>
    <s v="Unseeded"/>
    <n v="0"/>
    <s v="B"/>
  </r>
  <r>
    <x v="32"/>
    <x v="5"/>
    <s v="entire"/>
    <n v="71"/>
    <n v="337"/>
    <n v="408"/>
    <n v="5000"/>
    <x v="42"/>
    <s v="live"/>
    <s v="Elymus elymoides"/>
    <s v="High"/>
    <s v="BAND"/>
    <s v="Unseeded"/>
    <n v="6.74"/>
    <s v="G"/>
  </r>
  <r>
    <x v="32"/>
    <x v="5"/>
    <s v="entire"/>
    <n v="56"/>
    <n v="227"/>
    <n v="283"/>
    <n v="5000"/>
    <x v="99"/>
    <s v="live"/>
    <s v="Poa fendleriana"/>
    <s v="High"/>
    <s v="BAND"/>
    <s v="Unseeded"/>
    <n v="4.54"/>
    <s v="G"/>
  </r>
  <r>
    <x v="32"/>
    <x v="5"/>
    <s v="entire"/>
    <n v="36"/>
    <n v="759"/>
    <n v="795"/>
    <n v="5000"/>
    <x v="73"/>
    <s v="live"/>
    <s v="Bromus tectorum"/>
    <s v="High"/>
    <s v="BAND"/>
    <s v="Unseeded"/>
    <n v="15.18"/>
    <s v="G"/>
  </r>
  <r>
    <x v="32"/>
    <x v="5"/>
    <s v="entire"/>
    <n v="17"/>
    <n v="177"/>
    <n v="194"/>
    <n v="5000"/>
    <x v="44"/>
    <s v="live"/>
    <s v="Bahia dissecta"/>
    <s v="High"/>
    <s v="BAND"/>
    <s v="Unseeded"/>
    <n v="3.54"/>
    <s v="F"/>
  </r>
  <r>
    <x v="32"/>
    <x v="5"/>
    <s v="entire"/>
    <n v="9"/>
    <n v="0"/>
    <n v="9"/>
    <n v="5000"/>
    <x v="54"/>
    <s v="live"/>
    <s v="Moss"/>
    <s v="High"/>
    <s v="BAND"/>
    <s v="Unseeded"/>
    <n v="0"/>
    <s v="C"/>
  </r>
  <r>
    <x v="32"/>
    <x v="5"/>
    <s v="entire"/>
    <n v="5"/>
    <n v="109"/>
    <n v="114"/>
    <n v="5000"/>
    <x v="116"/>
    <s v="live"/>
    <s v="Mentzelia multiflora"/>
    <s v="High"/>
    <s v="BAND"/>
    <s v="Unseeded"/>
    <n v="2.1800000000000002"/>
    <s v="F"/>
  </r>
  <r>
    <x v="32"/>
    <x v="5"/>
    <s v="entire"/>
    <n v="5"/>
    <n v="0"/>
    <n v="5"/>
    <n v="5000"/>
    <x v="27"/>
    <s v="live"/>
    <s v="Animal feces"/>
    <s v="High"/>
    <s v="BAND"/>
    <s v="Unseeded"/>
    <n v="0"/>
    <s v="L"/>
  </r>
  <r>
    <x v="32"/>
    <x v="5"/>
    <s v="entire"/>
    <n v="4"/>
    <n v="388"/>
    <n v="392"/>
    <n v="5000"/>
    <x v="197"/>
    <s v="live"/>
    <s v="Lotus wrightii"/>
    <s v="High"/>
    <s v="BAND"/>
    <s v="Unseeded"/>
    <n v="7.76"/>
    <s v="F"/>
  </r>
  <r>
    <x v="32"/>
    <x v="5"/>
    <s v="entire"/>
    <n v="4"/>
    <n v="39"/>
    <n v="43"/>
    <n v="5000"/>
    <x v="216"/>
    <s v="live"/>
    <s v="Lupinus kingii"/>
    <s v="High"/>
    <s v="BAND"/>
    <s v="Unseeded"/>
    <n v="0.77999999999999992"/>
    <s v="F"/>
  </r>
  <r>
    <x v="32"/>
    <x v="5"/>
    <s v="entire"/>
    <n v="3"/>
    <n v="0"/>
    <n v="3"/>
    <n v="5000"/>
    <x v="100"/>
    <s v="live"/>
    <s v="Cryptogam"/>
    <s v="High"/>
    <s v="BAND"/>
    <s v="Unseeded"/>
    <n v="0"/>
    <s v="C"/>
  </r>
  <r>
    <x v="32"/>
    <x v="5"/>
    <s v="entire"/>
    <n v="2"/>
    <n v="51"/>
    <n v="53"/>
    <n v="5000"/>
    <x v="221"/>
    <s v="live"/>
    <s v="Sphaeralcea species"/>
    <s v="High"/>
    <s v="BAND"/>
    <s v="Unseeded"/>
    <n v="1.02"/>
    <s v="F"/>
  </r>
  <r>
    <x v="32"/>
    <x v="5"/>
    <s v="entire"/>
    <n v="2"/>
    <n v="3"/>
    <n v="5"/>
    <n v="5000"/>
    <x v="26"/>
    <s v="live"/>
    <s v="Unidentified grass"/>
    <s v="High"/>
    <s v="BAND"/>
    <s v="Unseeded"/>
    <n v="0.06"/>
    <s v="G"/>
  </r>
  <r>
    <x v="32"/>
    <x v="5"/>
    <s v="entire"/>
    <n v="2"/>
    <n v="4"/>
    <n v="6"/>
    <n v="5000"/>
    <x v="201"/>
    <s v="live"/>
    <s v="Artemisia frigida"/>
    <s v="High"/>
    <s v="BAND"/>
    <s v="Unseeded"/>
    <n v="0.08"/>
    <s v="F"/>
  </r>
  <r>
    <x v="32"/>
    <x v="5"/>
    <s v="entire"/>
    <n v="2"/>
    <n v="148"/>
    <n v="150"/>
    <n v="5000"/>
    <x v="57"/>
    <s v="live"/>
    <s v="Viguiera multiflora"/>
    <s v="High"/>
    <s v="BAND"/>
    <s v="Unseeded"/>
    <n v="2.96"/>
    <s v="F"/>
  </r>
  <r>
    <x v="32"/>
    <x v="5"/>
    <s v="entire"/>
    <n v="2"/>
    <n v="14"/>
    <n v="16"/>
    <n v="5000"/>
    <x v="58"/>
    <s v="live"/>
    <s v="Erigeron spp."/>
    <s v="High"/>
    <s v="BAND"/>
    <s v="Unseeded"/>
    <n v="0.27999999999999997"/>
    <s v="F"/>
  </r>
  <r>
    <x v="32"/>
    <x v="5"/>
    <s v="entire"/>
    <n v="2"/>
    <n v="2"/>
    <n v="4"/>
    <n v="5000"/>
    <x v="32"/>
    <s v="live"/>
    <s v="Verbascum thapsus"/>
    <s v="High"/>
    <s v="BAND"/>
    <s v="Unseeded"/>
    <n v="0.04"/>
    <s v="F"/>
  </r>
  <r>
    <x v="32"/>
    <x v="5"/>
    <s v="entire"/>
    <n v="2"/>
    <n v="11"/>
    <n v="13"/>
    <n v="5000"/>
    <x v="152"/>
    <s v="live"/>
    <s v="Hymenoxys richardsonii"/>
    <s v="High"/>
    <s v="BAND"/>
    <s v="Unseeded"/>
    <n v="0.22"/>
    <s v="F"/>
  </r>
  <r>
    <x v="32"/>
    <x v="5"/>
    <s v="entire"/>
    <n v="2"/>
    <n v="43"/>
    <n v="45"/>
    <n v="5000"/>
    <x v="71"/>
    <s v="live"/>
    <s v="Carex spp."/>
    <s v="High"/>
    <s v="BAND"/>
    <s v="Unseeded"/>
    <n v="0.86"/>
    <s v="G"/>
  </r>
  <r>
    <x v="32"/>
    <x v="5"/>
    <s v="entire"/>
    <n v="2"/>
    <n v="21"/>
    <n v="23"/>
    <n v="5000"/>
    <x v="222"/>
    <s v="live"/>
    <s v="Hymenoxys argentea"/>
    <s v="High"/>
    <s v="BAND"/>
    <s v="Unseeded"/>
    <n v="0.42"/>
    <s v="F"/>
  </r>
  <r>
    <x v="32"/>
    <x v="5"/>
    <s v="entire"/>
    <n v="1"/>
    <n v="13"/>
    <n v="14"/>
    <n v="5000"/>
    <x v="129"/>
    <s v="live"/>
    <s v="unknown Composite"/>
    <s v="High"/>
    <s v="BAND"/>
    <s v="Unseeded"/>
    <n v="0.26"/>
    <s v="F"/>
  </r>
  <r>
    <x v="32"/>
    <x v="5"/>
    <s v="entire"/>
    <n v="1"/>
    <n v="0"/>
    <n v="1"/>
    <n v="5000"/>
    <x v="82"/>
    <s v="live"/>
    <s v="Tragopogon dubius"/>
    <s v="High"/>
    <s v="BAND"/>
    <s v="Unseeded"/>
    <n v="0"/>
    <s v="F"/>
  </r>
  <r>
    <x v="32"/>
    <x v="5"/>
    <s v="entire"/>
    <n v="1"/>
    <n v="0"/>
    <n v="1"/>
    <n v="5000"/>
    <x v="223"/>
    <s v="live"/>
    <s v="Euphorbia revoluta"/>
    <s v="High"/>
    <s v="BAND"/>
    <s v="Unseeded"/>
    <n v="0"/>
    <s v="F"/>
  </r>
  <r>
    <x v="32"/>
    <x v="5"/>
    <s v="entire"/>
    <n v="0"/>
    <n v="19"/>
    <n v="19"/>
    <n v="5000"/>
    <x v="45"/>
    <s v="live"/>
    <s v="Artemisia ludoviciana"/>
    <s v="High"/>
    <s v="BAND"/>
    <s v="Unseeded"/>
    <n v="0.38"/>
    <s v="F"/>
  </r>
  <r>
    <x v="32"/>
    <x v="5"/>
    <s v="entire"/>
    <n v="0"/>
    <n v="17"/>
    <n v="17"/>
    <n v="5000"/>
    <x v="133"/>
    <s v="live"/>
    <s v="Quercus undulata"/>
    <s v="High"/>
    <s v="BAND"/>
    <s v="Unseeded"/>
    <n v="0.33999999999999997"/>
    <s v="S"/>
  </r>
  <r>
    <x v="32"/>
    <x v="5"/>
    <s v="entire"/>
    <n v="0"/>
    <n v="8"/>
    <n v="8"/>
    <n v="5000"/>
    <x v="197"/>
    <s v="dead"/>
    <s v="Lotus wrightii"/>
    <s v="High"/>
    <s v="BAND"/>
    <s v="Unseeded"/>
    <n v="0.16"/>
    <s v="F"/>
  </r>
  <r>
    <x v="32"/>
    <x v="5"/>
    <s v="entire"/>
    <n v="0"/>
    <n v="23"/>
    <n v="23"/>
    <n v="5000"/>
    <x v="127"/>
    <s v="live"/>
    <s v="Chenopodium sp."/>
    <s v="High"/>
    <s v="BAND"/>
    <s v="Unseeded"/>
    <n v="0.45999999999999996"/>
    <s v="F"/>
  </r>
  <r>
    <x v="32"/>
    <x v="5"/>
    <s v="entire"/>
    <n v="0"/>
    <n v="4"/>
    <n v="4"/>
    <n v="5000"/>
    <x v="224"/>
    <s v="live"/>
    <s v="Helianthus annuus"/>
    <s v="High"/>
    <s v="BAND"/>
    <s v="Unseeded"/>
    <n v="0.08"/>
    <s v="F"/>
  </r>
  <r>
    <x v="32"/>
    <x v="5"/>
    <s v="entire"/>
    <n v="0"/>
    <n v="23"/>
    <n v="23"/>
    <n v="5000"/>
    <x v="225"/>
    <s v="live"/>
    <s v="Thelesperma filifolium"/>
    <s v="High"/>
    <s v="BAND"/>
    <s v="Unseeded"/>
    <n v="0.45999999999999996"/>
    <s v="F"/>
  </r>
  <r>
    <x v="32"/>
    <x v="5"/>
    <s v="entire"/>
    <n v="0"/>
    <n v="19"/>
    <n v="19"/>
    <n v="5000"/>
    <x v="161"/>
    <s v="live"/>
    <s v="Euphorbia fendleri"/>
    <s v="High"/>
    <s v="BAND"/>
    <s v="Unseeded"/>
    <n v="0.38"/>
    <s v="F"/>
  </r>
  <r>
    <x v="32"/>
    <x v="5"/>
    <s v="entire"/>
    <n v="0"/>
    <n v="19"/>
    <n v="19"/>
    <n v="5000"/>
    <x v="66"/>
    <s v="live"/>
    <s v="Schizachyrium scoparius"/>
    <s v="High"/>
    <s v="BAND"/>
    <s v="Unseeded"/>
    <n v="0.38"/>
    <s v="G"/>
  </r>
  <r>
    <x v="32"/>
    <x v="5"/>
    <s v="entire"/>
    <n v="0"/>
    <n v="18"/>
    <n v="18"/>
    <n v="5000"/>
    <x v="12"/>
    <s v="live"/>
    <s v="Muhlenbergia montana"/>
    <s v="High"/>
    <s v="BAND"/>
    <s v="Unseeded"/>
    <n v="0.36"/>
    <s v="G"/>
  </r>
  <r>
    <x v="33"/>
    <x v="0"/>
    <s v="entire"/>
    <n v="4779"/>
    <n v="0"/>
    <n v="4779"/>
    <n v="5000"/>
    <x v="0"/>
    <s v="live"/>
    <s v="Gravel"/>
    <s v="High"/>
    <s v="FS"/>
    <s v="Seeded"/>
    <n v="0"/>
    <s v="B"/>
  </r>
  <r>
    <x v="33"/>
    <x v="0"/>
    <s v="entire"/>
    <n v="119"/>
    <n v="0"/>
    <n v="119"/>
    <n v="5000"/>
    <x v="3"/>
    <s v="live"/>
    <s v="Litter"/>
    <s v="High"/>
    <s v="FS"/>
    <s v="Seeded"/>
    <n v="0"/>
    <s v="L"/>
  </r>
  <r>
    <x v="33"/>
    <x v="0"/>
    <s v="entire"/>
    <n v="53"/>
    <n v="361"/>
    <n v="414"/>
    <n v="5000"/>
    <x v="5"/>
    <s v="live"/>
    <s v="bromus carinatus"/>
    <s v="High"/>
    <s v="FS"/>
    <s v="Seeded"/>
    <n v="7.22"/>
    <s v="G"/>
  </r>
  <r>
    <x v="33"/>
    <x v="0"/>
    <s v="entire"/>
    <n v="20"/>
    <n v="500"/>
    <n v="520"/>
    <n v="5000"/>
    <x v="7"/>
    <s v="live"/>
    <s v="Lolium multiflorum"/>
    <s v="High"/>
    <s v="FS"/>
    <s v="Seeded"/>
    <n v="10"/>
    <s v="G"/>
  </r>
  <r>
    <x v="33"/>
    <x v="0"/>
    <s v="entire"/>
    <n v="15"/>
    <n v="97"/>
    <n v="112"/>
    <n v="5000"/>
    <x v="44"/>
    <s v="live"/>
    <s v="Bahia dissecta"/>
    <s v="High"/>
    <s v="FS"/>
    <s v="Seeded"/>
    <n v="1.94"/>
    <s v="F"/>
  </r>
  <r>
    <x v="33"/>
    <x v="0"/>
    <s v="entire"/>
    <n v="11"/>
    <n v="0"/>
    <n v="11"/>
    <n v="5000"/>
    <x v="4"/>
    <s v="live"/>
    <s v="Dead wood"/>
    <s v="High"/>
    <s v="FS"/>
    <s v="Seeded"/>
    <n v="0"/>
    <s v="L"/>
  </r>
  <r>
    <x v="33"/>
    <x v="0"/>
    <s v="entire"/>
    <n v="2"/>
    <n v="4"/>
    <n v="6"/>
    <n v="5000"/>
    <x v="26"/>
    <s v="dead"/>
    <s v="Unidentified grass"/>
    <s v="High"/>
    <s v="FS"/>
    <s v="Seeded"/>
    <n v="0.08"/>
    <s v="G"/>
  </r>
  <r>
    <x v="33"/>
    <x v="0"/>
    <s v="entire"/>
    <n v="1"/>
    <n v="8"/>
    <n v="9"/>
    <n v="5000"/>
    <x v="93"/>
    <s v="live"/>
    <s v="Allium cernuum"/>
    <s v="High"/>
    <s v="FS"/>
    <s v="Seeded"/>
    <n v="0.16"/>
    <s v="F"/>
  </r>
  <r>
    <x v="33"/>
    <x v="0"/>
    <s v="entire"/>
    <n v="0"/>
    <n v="59"/>
    <n v="59"/>
    <n v="5000"/>
    <x v="104"/>
    <s v="live"/>
    <s v="Linum neomexicana"/>
    <s v="High"/>
    <s v="FS"/>
    <s v="Seeded"/>
    <n v="1.18"/>
    <s v="F"/>
  </r>
  <r>
    <x v="33"/>
    <x v="0"/>
    <s v="entire"/>
    <n v="0"/>
    <n v="33"/>
    <n v="33"/>
    <n v="5000"/>
    <x v="7"/>
    <s v="dead"/>
    <s v="Lolium multiflorum"/>
    <s v="High"/>
    <s v="FS"/>
    <s v="Seeded"/>
    <n v="0.66"/>
    <s v="G"/>
  </r>
  <r>
    <x v="33"/>
    <x v="0"/>
    <s v="entire"/>
    <n v="0"/>
    <n v="58"/>
    <n v="58"/>
    <n v="5000"/>
    <x v="14"/>
    <s v="live"/>
    <s v="Unidentified grass"/>
    <s v="High"/>
    <s v="FS"/>
    <s v="Seeded"/>
    <n v="1.1599999999999999"/>
    <s v="G"/>
  </r>
  <r>
    <x v="33"/>
    <x v="0"/>
    <s v="entire"/>
    <n v="0"/>
    <n v="6"/>
    <n v="6"/>
    <n v="5000"/>
    <x v="65"/>
    <s v="live"/>
    <s v="Lolium perenne"/>
    <s v="High"/>
    <s v="FS"/>
    <s v="Seeded"/>
    <n v="0.12"/>
    <s v="G"/>
  </r>
  <r>
    <x v="33"/>
    <x v="0"/>
    <s v="entire"/>
    <n v="0"/>
    <n v="88"/>
    <n v="88"/>
    <n v="5000"/>
    <x v="21"/>
    <s v="live"/>
    <s v="Ceanothus fendleri"/>
    <s v="High"/>
    <s v="FS"/>
    <s v="Seeded"/>
    <n v="1.76"/>
    <s v="U"/>
  </r>
  <r>
    <x v="33"/>
    <x v="0"/>
    <s v="entire"/>
    <n v="0"/>
    <n v="12"/>
    <n v="12"/>
    <n v="5000"/>
    <x v="18"/>
    <s v="live"/>
    <s v="Cirsium spp."/>
    <s v="High"/>
    <s v="FS"/>
    <s v="Seeded"/>
    <n v="0.24"/>
    <s v="F"/>
  </r>
  <r>
    <x v="33"/>
    <x v="0"/>
    <s v="entire"/>
    <n v="0"/>
    <n v="12"/>
    <n v="12"/>
    <n v="5000"/>
    <x v="8"/>
    <s v="live"/>
    <s v="Bromus inermis"/>
    <s v="High"/>
    <s v="FS"/>
    <s v="Seeded"/>
    <n v="0.24"/>
    <s v="G"/>
  </r>
  <r>
    <x v="33"/>
    <x v="0"/>
    <s v="entire"/>
    <n v="0"/>
    <n v="120"/>
    <n v="120"/>
    <n v="5000"/>
    <x v="10"/>
    <s v="live"/>
    <s v="Elymus trachycaulum"/>
    <s v="High"/>
    <s v="FS"/>
    <s v="Seeded"/>
    <n v="2.4"/>
    <s v="G"/>
  </r>
  <r>
    <x v="33"/>
    <x v="0"/>
    <s v="entire"/>
    <n v="0"/>
    <n v="2"/>
    <n v="2"/>
    <n v="5000"/>
    <x v="150"/>
    <s v="live"/>
    <s v="Pseudocymopterus montanus"/>
    <s v="High"/>
    <s v="FS"/>
    <s v="Seeded"/>
    <n v="0.04"/>
    <s v="F"/>
  </r>
  <r>
    <x v="33"/>
    <x v="0"/>
    <s v="entire"/>
    <n v="0"/>
    <n v="1"/>
    <n v="1"/>
    <n v="5000"/>
    <x v="33"/>
    <s v="live"/>
    <s v="Ipomopsis aggregata"/>
    <s v="High"/>
    <s v="FS"/>
    <s v="Seeded"/>
    <n v="0.02"/>
    <s v="F"/>
  </r>
  <r>
    <x v="33"/>
    <x v="0"/>
    <s v="entire"/>
    <n v="0"/>
    <n v="5"/>
    <n v="5"/>
    <n v="5000"/>
    <x v="19"/>
    <s v="live"/>
    <s v="Lithospermum multiflorum"/>
    <s v="High"/>
    <s v="FS"/>
    <s v="Seeded"/>
    <n v="0.1"/>
    <s v="F"/>
  </r>
  <r>
    <x v="33"/>
    <x v="0"/>
    <s v="entire"/>
    <n v="0"/>
    <n v="3"/>
    <n v="3"/>
    <n v="5000"/>
    <x v="36"/>
    <s v="live"/>
    <s v="Blepharoneuron tricholepis"/>
    <s v="High"/>
    <s v="FS"/>
    <s v="Seeded"/>
    <n v="0.06"/>
    <s v="L"/>
  </r>
  <r>
    <x v="33"/>
    <x v="0"/>
    <s v="entire"/>
    <n v="0"/>
    <n v="38"/>
    <n v="38"/>
    <n v="5000"/>
    <x v="226"/>
    <s v="live"/>
    <s v="Solidago spathulata"/>
    <s v="High"/>
    <s v="FS"/>
    <s v="Seeded"/>
    <n v="0.76"/>
    <s v="F"/>
  </r>
  <r>
    <x v="33"/>
    <x v="0"/>
    <s v="entire"/>
    <n v="0"/>
    <n v="11"/>
    <n v="11"/>
    <n v="5000"/>
    <x v="227"/>
    <s v="live"/>
    <s v="Castilleja linariaefolia"/>
    <s v="High"/>
    <s v="FS"/>
    <s v="Seeded"/>
    <n v="0.22"/>
    <s v="F"/>
  </r>
  <r>
    <x v="33"/>
    <x v="0"/>
    <s v="entire"/>
    <n v="0"/>
    <n v="7"/>
    <n v="7"/>
    <n v="5000"/>
    <x v="28"/>
    <s v="live"/>
    <s v="Chenopodium fremontii"/>
    <s v="High"/>
    <s v="FS"/>
    <s v="Seeded"/>
    <n v="0.13999999999999999"/>
    <s v="F"/>
  </r>
  <r>
    <x v="33"/>
    <x v="1"/>
    <s v="entire"/>
    <n v="3222"/>
    <n v="0"/>
    <n v="3222"/>
    <n v="5000"/>
    <x v="0"/>
    <s v="live"/>
    <s v="Gravel"/>
    <s v="High"/>
    <s v="FS"/>
    <s v="Seeded"/>
    <n v="0"/>
    <s v="B"/>
  </r>
  <r>
    <x v="33"/>
    <x v="1"/>
    <s v="entire"/>
    <n v="1605"/>
    <n v="0"/>
    <n v="1605"/>
    <n v="5000"/>
    <x v="3"/>
    <s v="live"/>
    <s v="Litter"/>
    <s v="High"/>
    <s v="FS"/>
    <s v="Seeded"/>
    <n v="0"/>
    <s v="L"/>
  </r>
  <r>
    <x v="33"/>
    <x v="1"/>
    <s v="entire"/>
    <n v="61"/>
    <n v="8"/>
    <n v="69"/>
    <n v="5000"/>
    <x v="4"/>
    <s v="live"/>
    <s v="Dead wood"/>
    <s v="High"/>
    <s v="FS"/>
    <s v="Seeded"/>
    <n v="0.16"/>
    <s v="L"/>
  </r>
  <r>
    <x v="33"/>
    <x v="1"/>
    <s v="entire"/>
    <n v="33"/>
    <n v="449"/>
    <n v="482"/>
    <n v="5000"/>
    <x v="5"/>
    <s v="live"/>
    <s v="bromus carinatus"/>
    <s v="High"/>
    <s v="FS"/>
    <s v="Seeded"/>
    <n v="8.98"/>
    <s v="G"/>
  </r>
  <r>
    <x v="33"/>
    <x v="1"/>
    <s v="entire"/>
    <n v="14"/>
    <n v="0"/>
    <n v="14"/>
    <n v="5000"/>
    <x v="1"/>
    <s v="live"/>
    <s v="Soil"/>
    <s v="High"/>
    <s v="FS"/>
    <s v="Seeded"/>
    <n v="0"/>
    <s v="B"/>
  </r>
  <r>
    <x v="33"/>
    <x v="1"/>
    <s v="entire"/>
    <n v="13"/>
    <n v="26"/>
    <n v="39"/>
    <n v="5000"/>
    <x v="88"/>
    <s v="live"/>
    <s v="Festuca arizonica"/>
    <s v="High"/>
    <s v="FS"/>
    <s v="Seeded"/>
    <n v="0.52"/>
    <s v="G"/>
  </r>
  <r>
    <x v="33"/>
    <x v="1"/>
    <s v="entire"/>
    <n v="10"/>
    <n v="0"/>
    <n v="10"/>
    <n v="5000"/>
    <x v="27"/>
    <s v="live"/>
    <s v="Animal feces"/>
    <s v="High"/>
    <s v="FS"/>
    <s v="Seeded"/>
    <n v="0"/>
    <s v="L"/>
  </r>
  <r>
    <x v="33"/>
    <x v="1"/>
    <s v="entire"/>
    <n v="9"/>
    <n v="30"/>
    <n v="39"/>
    <n v="5000"/>
    <x v="8"/>
    <s v="live"/>
    <s v="Bromus inermis"/>
    <s v="High"/>
    <s v="FS"/>
    <s v="Seeded"/>
    <n v="0.6"/>
    <s v="G"/>
  </r>
  <r>
    <x v="33"/>
    <x v="1"/>
    <s v="entire"/>
    <n v="8"/>
    <n v="68"/>
    <n v="76"/>
    <n v="5000"/>
    <x v="13"/>
    <s v="live"/>
    <s v="Carex spp."/>
    <s v="High"/>
    <s v="FS"/>
    <s v="Seeded"/>
    <n v="1.3599999999999999"/>
    <s v="G"/>
  </r>
  <r>
    <x v="33"/>
    <x v="1"/>
    <s v="entire"/>
    <n v="6"/>
    <n v="7"/>
    <n v="13"/>
    <n v="5000"/>
    <x v="37"/>
    <s v="live"/>
    <s v="Bouteloua curtipendula"/>
    <s v="High"/>
    <s v="FS"/>
    <s v="Seeded"/>
    <n v="0.13999999999999999"/>
    <s v="G"/>
  </r>
  <r>
    <x v="33"/>
    <x v="1"/>
    <s v="entire"/>
    <n v="6"/>
    <n v="24"/>
    <n v="30"/>
    <n v="5000"/>
    <x v="12"/>
    <s v="live"/>
    <s v="Muhlenbergia montana"/>
    <s v="High"/>
    <s v="FS"/>
    <s v="Seeded"/>
    <n v="0.48"/>
    <s v="G"/>
  </r>
  <r>
    <x v="33"/>
    <x v="1"/>
    <s v="entire"/>
    <n v="6"/>
    <n v="367"/>
    <n v="373"/>
    <n v="5000"/>
    <x v="21"/>
    <s v="live"/>
    <s v="Ceanothus fendleri"/>
    <s v="High"/>
    <s v="FS"/>
    <s v="Seeded"/>
    <n v="7.3400000000000007"/>
    <s v="U"/>
  </r>
  <r>
    <x v="33"/>
    <x v="1"/>
    <s v="entire"/>
    <n v="4"/>
    <n v="12"/>
    <n v="16"/>
    <n v="5000"/>
    <x v="135"/>
    <s v="live"/>
    <s v="Schizachyrium scoparius"/>
    <s v="High"/>
    <s v="FS"/>
    <s v="Seeded"/>
    <n v="0.24"/>
    <s v="G"/>
  </r>
  <r>
    <x v="33"/>
    <x v="1"/>
    <s v="entire"/>
    <n v="3"/>
    <n v="319"/>
    <n v="322"/>
    <n v="5000"/>
    <x v="10"/>
    <s v="live"/>
    <s v="Elymus trachycaulum"/>
    <s v="High"/>
    <s v="FS"/>
    <s v="Seeded"/>
    <n v="6.38"/>
    <s v="G"/>
  </r>
  <r>
    <x v="33"/>
    <x v="1"/>
    <s v="entire"/>
    <n v="0"/>
    <n v="33"/>
    <n v="33"/>
    <n v="5000"/>
    <x v="5"/>
    <s v="dead"/>
    <s v="bromus carinatus"/>
    <s v="High"/>
    <s v="FS"/>
    <s v="Seeded"/>
    <n v="0.66"/>
    <s v="G"/>
  </r>
  <r>
    <x v="33"/>
    <x v="1"/>
    <s v="entire"/>
    <n v="0"/>
    <n v="91"/>
    <n v="91"/>
    <n v="5000"/>
    <x v="7"/>
    <s v="live"/>
    <s v="Lolium multiflorum"/>
    <s v="High"/>
    <s v="FS"/>
    <s v="Seeded"/>
    <n v="1.82"/>
    <s v="G"/>
  </r>
  <r>
    <x v="33"/>
    <x v="1"/>
    <s v="entire"/>
    <n v="0"/>
    <n v="3"/>
    <n v="3"/>
    <n v="5000"/>
    <x v="19"/>
    <s v="live"/>
    <s v="Lithospermum multiflorum"/>
    <s v="High"/>
    <s v="FS"/>
    <s v="Seeded"/>
    <n v="0.06"/>
    <s v="F"/>
  </r>
  <r>
    <x v="33"/>
    <x v="1"/>
    <s v="entire"/>
    <n v="0"/>
    <n v="9"/>
    <n v="9"/>
    <n v="5000"/>
    <x v="93"/>
    <s v="live"/>
    <s v="Allium cernuum"/>
    <s v="High"/>
    <s v="FS"/>
    <s v="Seeded"/>
    <n v="0.18"/>
    <s v="F"/>
  </r>
  <r>
    <x v="33"/>
    <x v="1"/>
    <s v="entire"/>
    <n v="0"/>
    <n v="2"/>
    <n v="2"/>
    <n v="5000"/>
    <x v="144"/>
    <s v="live"/>
    <s v="Cryptantha jamesii"/>
    <s v="High"/>
    <s v="FS"/>
    <s v="Seeded"/>
    <n v="0.04"/>
    <s v="F"/>
  </r>
  <r>
    <x v="33"/>
    <x v="1"/>
    <s v="entire"/>
    <n v="0"/>
    <n v="38"/>
    <n v="38"/>
    <n v="5000"/>
    <x v="41"/>
    <s v="live"/>
    <s v="Unidentified forb"/>
    <s v="High"/>
    <s v="FS"/>
    <s v="Seeded"/>
    <n v="0.76"/>
    <s v="F"/>
  </r>
  <r>
    <x v="33"/>
    <x v="1"/>
    <s v="entire"/>
    <n v="0"/>
    <n v="12"/>
    <n v="12"/>
    <n v="5000"/>
    <x v="16"/>
    <s v="live"/>
    <s v="Geranium caespitosum"/>
    <s v="High"/>
    <s v="FS"/>
    <s v="Seeded"/>
    <n v="0.24"/>
    <s v="F"/>
  </r>
  <r>
    <x v="33"/>
    <x v="1"/>
    <s v="entire"/>
    <n v="0"/>
    <n v="38"/>
    <n v="38"/>
    <n v="5000"/>
    <x v="18"/>
    <s v="live"/>
    <s v="Cirsium spp."/>
    <s v="High"/>
    <s v="FS"/>
    <s v="Seeded"/>
    <n v="0.76"/>
    <s v="F"/>
  </r>
  <r>
    <x v="33"/>
    <x v="1"/>
    <s v="entire"/>
    <n v="0"/>
    <n v="2"/>
    <n v="2"/>
    <n v="5000"/>
    <x v="10"/>
    <s v="dead"/>
    <s v="Elymus trachycaulum"/>
    <s v="High"/>
    <s v="FS"/>
    <s v="Seeded"/>
    <n v="0.04"/>
    <s v="G"/>
  </r>
  <r>
    <x v="33"/>
    <x v="1"/>
    <s v="entire"/>
    <n v="0"/>
    <n v="15"/>
    <n v="15"/>
    <n v="5000"/>
    <x v="7"/>
    <s v="dead"/>
    <s v="Lolium multiflorum"/>
    <s v="High"/>
    <s v="FS"/>
    <s v="Seeded"/>
    <n v="0.3"/>
    <s v="G"/>
  </r>
  <r>
    <x v="33"/>
    <x v="1"/>
    <s v="entire"/>
    <n v="0"/>
    <n v="6"/>
    <n v="6"/>
    <n v="5000"/>
    <x v="104"/>
    <s v="dead"/>
    <s v="Linum neomexicana"/>
    <s v="High"/>
    <s v="FS"/>
    <s v="Seeded"/>
    <n v="0.12"/>
    <s v="F"/>
  </r>
  <r>
    <x v="33"/>
    <x v="1"/>
    <s v="entire"/>
    <n v="0"/>
    <n v="6"/>
    <n v="6"/>
    <n v="5000"/>
    <x v="8"/>
    <s v="dead"/>
    <s v="Bromus inermis"/>
    <s v="High"/>
    <s v="FS"/>
    <s v="Seeded"/>
    <n v="0.12"/>
    <s v="G"/>
  </r>
  <r>
    <x v="33"/>
    <x v="1"/>
    <s v="entire"/>
    <n v="0"/>
    <n v="64"/>
    <n v="64"/>
    <n v="5000"/>
    <x v="2"/>
    <s v="dead"/>
    <s v="Pinus ponderosa"/>
    <s v="High"/>
    <s v="FS"/>
    <s v="Seeded"/>
    <n v="1.28"/>
    <s v="T"/>
  </r>
  <r>
    <x v="33"/>
    <x v="1"/>
    <s v="entire"/>
    <n v="0"/>
    <n v="17"/>
    <n v="17"/>
    <n v="5000"/>
    <x v="127"/>
    <s v="dead"/>
    <s v="Chenopodium sp."/>
    <s v="High"/>
    <s v="FS"/>
    <s v="Seeded"/>
    <n v="0.33999999999999997"/>
    <s v="F"/>
  </r>
  <r>
    <x v="33"/>
    <x v="1"/>
    <s v="entire"/>
    <n v="0"/>
    <n v="20"/>
    <n v="20"/>
    <n v="5000"/>
    <x v="44"/>
    <s v="dead"/>
    <s v="Bahia dissecta"/>
    <s v="High"/>
    <s v="FS"/>
    <s v="Seeded"/>
    <n v="0.4"/>
    <s v="F"/>
  </r>
  <r>
    <x v="33"/>
    <x v="2"/>
    <s v="entire"/>
    <n v="3116"/>
    <n v="0"/>
    <n v="3116"/>
    <n v="5000"/>
    <x v="3"/>
    <s v="live"/>
    <s v="Litter"/>
    <s v="High"/>
    <s v="FS"/>
    <s v="Seeded"/>
    <n v="0"/>
    <s v="L"/>
  </r>
  <r>
    <x v="33"/>
    <x v="2"/>
    <s v="entire"/>
    <n v="1414"/>
    <n v="0"/>
    <n v="1414"/>
    <n v="5000"/>
    <x v="34"/>
    <s v="live"/>
    <s v="combined soil,cryp,pumc,grav,rock"/>
    <s v="High"/>
    <s v="FS"/>
    <s v="Seeded"/>
    <n v="0"/>
    <s v="B"/>
  </r>
  <r>
    <x v="33"/>
    <x v="2"/>
    <s v="entire"/>
    <n v="149"/>
    <n v="93"/>
    <n v="242"/>
    <n v="5000"/>
    <x v="4"/>
    <s v="live"/>
    <s v="Dead wood"/>
    <s v="High"/>
    <s v="FS"/>
    <s v="Seeded"/>
    <n v="1.8599999999999999"/>
    <s v="L"/>
  </r>
  <r>
    <x v="33"/>
    <x v="2"/>
    <s v="entire"/>
    <n v="138"/>
    <n v="858"/>
    <n v="996"/>
    <n v="5000"/>
    <x v="37"/>
    <s v="live"/>
    <s v="Bouteloua curtipendula"/>
    <s v="High"/>
    <s v="FS"/>
    <s v="Seeded"/>
    <n v="17.16"/>
    <s v="G"/>
  </r>
  <r>
    <x v="33"/>
    <x v="2"/>
    <s v="entire"/>
    <n v="65"/>
    <n v="1650"/>
    <n v="1715"/>
    <n v="5000"/>
    <x v="8"/>
    <s v="live"/>
    <s v="Bromus inermis"/>
    <s v="High"/>
    <s v="FS"/>
    <s v="Seeded"/>
    <n v="33"/>
    <s v="G"/>
  </r>
  <r>
    <x v="33"/>
    <x v="2"/>
    <s v="entire"/>
    <n v="40"/>
    <n v="1800"/>
    <n v="1840"/>
    <n v="5000"/>
    <x v="21"/>
    <s v="live"/>
    <s v="Ceanothus fendleri"/>
    <s v="High"/>
    <s v="FS"/>
    <s v="Seeded"/>
    <n v="36"/>
    <s v="U"/>
  </r>
  <r>
    <x v="33"/>
    <x v="2"/>
    <s v="entire"/>
    <n v="33"/>
    <n v="80"/>
    <n v="113"/>
    <n v="5000"/>
    <x v="12"/>
    <s v="live"/>
    <s v="Muhlenbergia montana"/>
    <s v="High"/>
    <s v="FS"/>
    <s v="Seeded"/>
    <n v="1.6"/>
    <s v="G"/>
  </r>
  <r>
    <x v="33"/>
    <x v="2"/>
    <s v="entire"/>
    <n v="23"/>
    <n v="28"/>
    <n v="51"/>
    <n v="5000"/>
    <x v="32"/>
    <s v="dead"/>
    <s v="Verbascum thapsus"/>
    <s v="High"/>
    <s v="FS"/>
    <s v="Seeded"/>
    <n v="0.55999999999999994"/>
    <s v="F"/>
  </r>
  <r>
    <x v="33"/>
    <x v="2"/>
    <s v="entire"/>
    <n v="22"/>
    <n v="90"/>
    <n v="112"/>
    <n v="5000"/>
    <x v="36"/>
    <s v="live"/>
    <s v="Blepharoneuron tricholepis"/>
    <s v="High"/>
    <s v="FS"/>
    <s v="Seeded"/>
    <n v="1.7999999999999998"/>
    <s v="L"/>
  </r>
  <r>
    <x v="33"/>
    <x v="2"/>
    <s v="entire"/>
    <n v="0"/>
    <n v="19"/>
    <n v="19"/>
    <n v="5000"/>
    <x v="149"/>
    <s v="live"/>
    <s v="Townsendia incana"/>
    <s v="High"/>
    <s v="FS"/>
    <s v="Seeded"/>
    <n v="0.38"/>
    <s v="F"/>
  </r>
  <r>
    <x v="33"/>
    <x v="2"/>
    <s v="entire"/>
    <n v="0"/>
    <n v="178"/>
    <n v="178"/>
    <n v="5000"/>
    <x v="66"/>
    <s v="live"/>
    <s v="Schizachyrium scoparius"/>
    <s v="High"/>
    <s v="FS"/>
    <s v="Seeded"/>
    <n v="3.56"/>
    <s v="G"/>
  </r>
  <r>
    <x v="33"/>
    <x v="2"/>
    <s v="entire"/>
    <n v="0"/>
    <n v="7"/>
    <n v="7"/>
    <n v="5000"/>
    <x v="36"/>
    <s v="dead"/>
    <s v="Blepharoneuron tricholepis"/>
    <s v="High"/>
    <s v="FS"/>
    <s v="Seeded"/>
    <n v="0.13999999999999999"/>
    <s v="L"/>
  </r>
  <r>
    <x v="33"/>
    <x v="2"/>
    <s v="entire"/>
    <n v="0"/>
    <n v="235"/>
    <n v="235"/>
    <n v="5000"/>
    <x v="92"/>
    <s v="live"/>
    <s v="Erigeron flagellaris"/>
    <s v="High"/>
    <s v="FS"/>
    <s v="Seeded"/>
    <n v="4.7"/>
    <s v="F"/>
  </r>
  <r>
    <x v="33"/>
    <x v="2"/>
    <s v="entire"/>
    <n v="0"/>
    <n v="2"/>
    <n v="2"/>
    <n v="5000"/>
    <x v="44"/>
    <s v="live"/>
    <s v="Bahia dissecta"/>
    <s v="High"/>
    <s v="FS"/>
    <s v="Seeded"/>
    <n v="0.04"/>
    <s v="F"/>
  </r>
  <r>
    <x v="33"/>
    <x v="2"/>
    <s v="entire"/>
    <n v="0"/>
    <n v="2"/>
    <n v="2"/>
    <n v="5000"/>
    <x v="93"/>
    <s v="live"/>
    <s v="Allium cernuum"/>
    <s v="High"/>
    <s v="FS"/>
    <s v="Seeded"/>
    <n v="0.04"/>
    <s v="F"/>
  </r>
  <r>
    <x v="33"/>
    <x v="2"/>
    <s v="entire"/>
    <n v="0"/>
    <n v="50"/>
    <n v="50"/>
    <n v="5000"/>
    <x v="98"/>
    <s v="live"/>
    <s v="Solidago spp."/>
    <s v="High"/>
    <s v="FS"/>
    <s v="Seeded"/>
    <n v="1"/>
    <s v="F"/>
  </r>
  <r>
    <x v="33"/>
    <x v="2"/>
    <s v="entire"/>
    <n v="0"/>
    <n v="63"/>
    <n v="63"/>
    <n v="5000"/>
    <x v="228"/>
    <s v="live"/>
    <s v="Lithospermum incisum"/>
    <s v="High"/>
    <s v="FS"/>
    <s v="Seeded"/>
    <n v="1.26"/>
    <s v="F"/>
  </r>
  <r>
    <x v="33"/>
    <x v="2"/>
    <s v="entire"/>
    <n v="0"/>
    <n v="47"/>
    <n v="47"/>
    <n v="5000"/>
    <x v="33"/>
    <s v="live"/>
    <s v="Ipomopsis aggregata"/>
    <s v="High"/>
    <s v="FS"/>
    <s v="Seeded"/>
    <n v="0.94000000000000006"/>
    <s v="F"/>
  </r>
  <r>
    <x v="33"/>
    <x v="2"/>
    <s v="entire"/>
    <n v="0"/>
    <n v="10"/>
    <n v="10"/>
    <n v="5000"/>
    <x v="39"/>
    <s v="live"/>
    <s v="Geranium species"/>
    <s v="High"/>
    <s v="FS"/>
    <s v="Seeded"/>
    <n v="0.2"/>
    <s v="F"/>
  </r>
  <r>
    <x v="33"/>
    <x v="2"/>
    <s v="entire"/>
    <n v="0"/>
    <n v="160"/>
    <n v="160"/>
    <n v="5000"/>
    <x v="35"/>
    <s v="live"/>
    <s v="Carex spp."/>
    <s v="High"/>
    <s v="FS"/>
    <s v="Seeded"/>
    <n v="3.2"/>
    <s v="G"/>
  </r>
  <r>
    <x v="33"/>
    <x v="2"/>
    <s v="entire"/>
    <n v="0"/>
    <n v="95"/>
    <n v="95"/>
    <n v="5000"/>
    <x v="229"/>
    <s v="live"/>
    <s v="Agrostis sp."/>
    <s v="High"/>
    <s v="FS"/>
    <s v="Seeded"/>
    <n v="1.9"/>
    <s v="G"/>
  </r>
  <r>
    <x v="33"/>
    <x v="2"/>
    <s v="entire"/>
    <n v="0"/>
    <n v="45"/>
    <n v="45"/>
    <n v="5000"/>
    <x v="141"/>
    <s v="live"/>
    <s v="Chrysopsis villosa"/>
    <s v="High"/>
    <s v="FS"/>
    <s v="Seeded"/>
    <n v="0.89999999999999991"/>
    <s v="F"/>
  </r>
  <r>
    <x v="33"/>
    <x v="2"/>
    <s v="entire"/>
    <n v="0"/>
    <n v="13"/>
    <n v="13"/>
    <n v="5000"/>
    <x v="38"/>
    <s v="live"/>
    <s v="Cirsium sp."/>
    <s v="High"/>
    <s v="FS"/>
    <s v="Seeded"/>
    <n v="0.26"/>
    <s v="F"/>
  </r>
  <r>
    <x v="33"/>
    <x v="3"/>
    <s v="entire"/>
    <n v="3666"/>
    <n v="0"/>
    <n v="3666"/>
    <n v="5010"/>
    <x v="47"/>
    <s v="live"/>
    <s v="Pumice soil"/>
    <s v="High"/>
    <s v="FS"/>
    <s v="Seeded"/>
    <n v="0"/>
    <s v="B"/>
  </r>
  <r>
    <x v="33"/>
    <x v="3"/>
    <s v="entire"/>
    <n v="874"/>
    <n v="0"/>
    <n v="874"/>
    <n v="5010"/>
    <x v="34"/>
    <s v="live"/>
    <s v="combined soil,pumc,grav,rock"/>
    <s v="High"/>
    <s v="FS"/>
    <s v="Seeded"/>
    <n v="0"/>
    <s v="F"/>
  </r>
  <r>
    <x v="33"/>
    <x v="3"/>
    <s v="entire"/>
    <n v="203"/>
    <n v="37"/>
    <n v="240"/>
    <n v="5010"/>
    <x v="3"/>
    <s v="live"/>
    <s v="Litter"/>
    <s v="High"/>
    <s v="FS"/>
    <s v="Seeded"/>
    <n v="0.73852295409181634"/>
    <s v="L"/>
  </r>
  <r>
    <x v="33"/>
    <x v="3"/>
    <s v="entire"/>
    <n v="131"/>
    <n v="704"/>
    <n v="835"/>
    <n v="5010"/>
    <x v="8"/>
    <s v="live"/>
    <s v="Bromus inermis"/>
    <s v="High"/>
    <s v="FS"/>
    <s v="Seeded"/>
    <n v="14.05189620758483"/>
    <s v="G"/>
  </r>
  <r>
    <x v="33"/>
    <x v="3"/>
    <s v="entire"/>
    <n v="67"/>
    <n v="501"/>
    <n v="568"/>
    <n v="5010"/>
    <x v="37"/>
    <s v="live"/>
    <s v="Bouteloua curtipendula"/>
    <s v="High"/>
    <s v="FS"/>
    <s v="Seeded"/>
    <n v="10"/>
    <s v="G"/>
  </r>
  <r>
    <x v="33"/>
    <x v="3"/>
    <s v="entire"/>
    <n v="26"/>
    <n v="19"/>
    <n v="45"/>
    <n v="5010"/>
    <x v="4"/>
    <s v="live"/>
    <s v="Dead wood"/>
    <s v="High"/>
    <s v="FS"/>
    <s v="Seeded"/>
    <n v="0.37924151696606789"/>
    <s v="L"/>
  </r>
  <r>
    <x v="33"/>
    <x v="3"/>
    <s v="entire"/>
    <n v="15"/>
    <n v="208"/>
    <n v="223"/>
    <n v="5010"/>
    <x v="21"/>
    <s v="dead"/>
    <s v="Ceanothus fendleri"/>
    <s v="High"/>
    <s v="FS"/>
    <s v="Seeded"/>
    <n v="4.1516966067864276"/>
    <s v="U"/>
  </r>
  <r>
    <x v="33"/>
    <x v="3"/>
    <s v="entire"/>
    <n v="14"/>
    <n v="182"/>
    <n v="196"/>
    <n v="5010"/>
    <x v="8"/>
    <s v="dead"/>
    <s v="Bromus inermis"/>
    <s v="High"/>
    <s v="FS"/>
    <s v="Seeded"/>
    <n v="3.6327345309381238"/>
    <s v="G"/>
  </r>
  <r>
    <x v="33"/>
    <x v="3"/>
    <s v="entire"/>
    <n v="4"/>
    <n v="127"/>
    <n v="131"/>
    <n v="5010"/>
    <x v="21"/>
    <s v="live"/>
    <s v="Ceanothus fendleri"/>
    <s v="High"/>
    <s v="FS"/>
    <s v="Seeded"/>
    <n v="2.5349301397205588"/>
    <s v="U"/>
  </r>
  <r>
    <x v="33"/>
    <x v="3"/>
    <s v="entire"/>
    <n v="3"/>
    <n v="37"/>
    <n v="40"/>
    <n v="5010"/>
    <x v="44"/>
    <s v="live"/>
    <s v="Bahia dissecta"/>
    <s v="High"/>
    <s v="FS"/>
    <s v="Seeded"/>
    <n v="0.73852295409181634"/>
    <s v="F"/>
  </r>
  <r>
    <x v="33"/>
    <x v="3"/>
    <s v="entire"/>
    <n v="2"/>
    <n v="6"/>
    <n v="8"/>
    <n v="5010"/>
    <x v="26"/>
    <s v="dead"/>
    <s v="Unidentified grass"/>
    <s v="High"/>
    <s v="FS"/>
    <s v="Seeded"/>
    <n v="0.11976047904191617"/>
    <s v="G"/>
  </r>
  <r>
    <x v="33"/>
    <x v="3"/>
    <s v="entire"/>
    <n v="2"/>
    <n v="0"/>
    <n v="2"/>
    <n v="5010"/>
    <x v="48"/>
    <s v="dead"/>
    <s v="Unknown plant"/>
    <s v="High"/>
    <s v="FS"/>
    <s v="Seeded"/>
    <n v="0"/>
    <s v="F"/>
  </r>
  <r>
    <x v="33"/>
    <x v="3"/>
    <s v="entire"/>
    <n v="1"/>
    <n v="199"/>
    <n v="200"/>
    <n v="5010"/>
    <x v="49"/>
    <s v="live"/>
    <s v="Euphorbia serpyllifolia"/>
    <s v="High"/>
    <s v="FS"/>
    <s v="Seeded"/>
    <n v="3.972055888223553"/>
    <s v="F"/>
  </r>
  <r>
    <x v="33"/>
    <x v="3"/>
    <s v="entire"/>
    <n v="1"/>
    <n v="17"/>
    <n v="18"/>
    <n v="5010"/>
    <x v="41"/>
    <s v="dead"/>
    <s v="Unidentified forb"/>
    <s v="High"/>
    <s v="FS"/>
    <s v="Seeded"/>
    <n v="0.33932135728542911"/>
    <s v="F"/>
  </r>
  <r>
    <x v="33"/>
    <x v="3"/>
    <s v="entire"/>
    <n v="1"/>
    <n v="26"/>
    <n v="27"/>
    <n v="5010"/>
    <x v="206"/>
    <s v="live"/>
    <s v="Physalis foetens"/>
    <s v="High"/>
    <s v="FS"/>
    <s v="Seeded"/>
    <n v="0.51896207584830345"/>
    <s v="F"/>
  </r>
  <r>
    <x v="33"/>
    <x v="3"/>
    <s v="entire"/>
    <n v="0"/>
    <n v="1"/>
    <n v="1"/>
    <n v="5010"/>
    <x v="154"/>
    <s v="live"/>
    <s v="Nama dichotomus"/>
    <s v="High"/>
    <s v="FS"/>
    <s v="Seeded"/>
    <n v="1.9960079840319361E-2"/>
    <s v="F"/>
  </r>
  <r>
    <x v="33"/>
    <x v="3"/>
    <s v="entire"/>
    <n v="0"/>
    <n v="6"/>
    <n v="6"/>
    <n v="5010"/>
    <x v="93"/>
    <s v="live"/>
    <s v="Allium cernuum"/>
    <s v="High"/>
    <s v="FS"/>
    <s v="Seeded"/>
    <n v="0.11976047904191617"/>
    <s v="F"/>
  </r>
  <r>
    <x v="33"/>
    <x v="3"/>
    <s v="entire"/>
    <n v="0"/>
    <n v="15"/>
    <n v="15"/>
    <n v="5010"/>
    <x v="37"/>
    <s v="dead"/>
    <s v="Bouteloua curtipendula"/>
    <s v="High"/>
    <s v="FS"/>
    <s v="Seeded"/>
    <n v="0.29940119760479045"/>
    <s v="G"/>
  </r>
  <r>
    <x v="33"/>
    <x v="3"/>
    <s v="entire"/>
    <n v="0"/>
    <n v="6"/>
    <n v="6"/>
    <n v="5010"/>
    <x v="230"/>
    <s v="live"/>
    <s v="Chenopodium leptophyllum"/>
    <s v="High"/>
    <s v="FS"/>
    <s v="Seeded"/>
    <n v="0.11976047904191617"/>
    <s v="F"/>
  </r>
  <r>
    <x v="33"/>
    <x v="3"/>
    <s v="entire"/>
    <n v="0"/>
    <n v="27"/>
    <n v="27"/>
    <n v="5010"/>
    <x v="28"/>
    <s v="live"/>
    <s v="Chenopodium fremontii"/>
    <s v="High"/>
    <s v="FS"/>
    <s v="Seeded"/>
    <n v="0.53892215568862278"/>
    <s v="F"/>
  </r>
  <r>
    <x v="33"/>
    <x v="3"/>
    <s v="entire"/>
    <n v="0"/>
    <n v="15"/>
    <n v="15"/>
    <n v="5010"/>
    <x v="45"/>
    <s v="live"/>
    <s v="Artemisia ludoviciana"/>
    <s v="High"/>
    <s v="FS"/>
    <s v="Seeded"/>
    <n v="0.29940119760479045"/>
    <s v="F"/>
  </r>
  <r>
    <x v="33"/>
    <x v="3"/>
    <s v="entire"/>
    <n v="0"/>
    <n v="23"/>
    <n v="23"/>
    <n v="5010"/>
    <x v="41"/>
    <s v="live"/>
    <s v="Unidentified forb"/>
    <s v="High"/>
    <s v="FS"/>
    <s v="Seeded"/>
    <n v="0.45908183632734528"/>
    <s v="F"/>
  </r>
  <r>
    <x v="33"/>
    <x v="3"/>
    <s v="entire"/>
    <n v="0"/>
    <n v="18"/>
    <n v="18"/>
    <n v="5010"/>
    <x v="20"/>
    <s v="live"/>
    <s v="Chenopodium graveolens"/>
    <s v="High"/>
    <s v="FS"/>
    <s v="Seeded"/>
    <n v="0.3592814371257485"/>
    <s v="F"/>
  </r>
  <r>
    <x v="33"/>
    <x v="4"/>
    <s v="entire"/>
    <n v="2676"/>
    <n v="0"/>
    <n v="2676"/>
    <n v="5010"/>
    <x v="47"/>
    <s v="live"/>
    <s v="Pumice soil"/>
    <s v="High"/>
    <s v="FS"/>
    <s v="Seeded"/>
    <n v="0"/>
    <s v="B"/>
  </r>
  <r>
    <x v="33"/>
    <x v="4"/>
    <s v="entire"/>
    <n v="1247"/>
    <n v="2626"/>
    <n v="3873"/>
    <n v="5010"/>
    <x v="8"/>
    <s v="live"/>
    <s v="Bromus inermis"/>
    <s v="High"/>
    <s v="FS"/>
    <s v="Seeded"/>
    <n v="52.415169660678643"/>
    <s v="G"/>
  </r>
  <r>
    <x v="33"/>
    <x v="4"/>
    <s v="entire"/>
    <n v="473"/>
    <n v="118"/>
    <n v="591"/>
    <n v="5010"/>
    <x v="3"/>
    <s v="live"/>
    <s v="Litter"/>
    <s v="High"/>
    <s v="FS"/>
    <s v="Seeded"/>
    <n v="2.3552894211576847"/>
    <s v="L"/>
  </r>
  <r>
    <x v="33"/>
    <x v="4"/>
    <s v="entire"/>
    <n v="327"/>
    <n v="1039"/>
    <n v="1366"/>
    <n v="5010"/>
    <x v="26"/>
    <s v="live"/>
    <s v="Unidentified grass"/>
    <s v="High"/>
    <s v="FS"/>
    <s v="Seeded"/>
    <n v="20.738522954091817"/>
    <s v="G"/>
  </r>
  <r>
    <x v="33"/>
    <x v="4"/>
    <s v="entire"/>
    <n v="179"/>
    <n v="0"/>
    <n v="179"/>
    <n v="5010"/>
    <x v="34"/>
    <s v="live"/>
    <s v="combined soil,pumc,grav,rock"/>
    <s v="High"/>
    <s v="FS"/>
    <s v="Seeded"/>
    <n v="0"/>
    <s v="F"/>
  </r>
  <r>
    <x v="33"/>
    <x v="4"/>
    <s v="entire"/>
    <n v="55"/>
    <n v="145"/>
    <n v="200"/>
    <n v="5010"/>
    <x v="41"/>
    <s v="live"/>
    <s v="Unidentified forb"/>
    <s v="High"/>
    <s v="FS"/>
    <s v="Seeded"/>
    <n v="2.8942115768463075"/>
    <s v="F"/>
  </r>
  <r>
    <x v="33"/>
    <x v="4"/>
    <s v="entire"/>
    <n v="35"/>
    <n v="4"/>
    <n v="39"/>
    <n v="5010"/>
    <x v="4"/>
    <s v="live"/>
    <s v="Dead wood"/>
    <s v="High"/>
    <s v="FS"/>
    <s v="Seeded"/>
    <n v="7.9840319361277445E-2"/>
    <s v="L"/>
  </r>
  <r>
    <x v="33"/>
    <x v="4"/>
    <s v="entire"/>
    <n v="11"/>
    <n v="0"/>
    <n v="11"/>
    <n v="5010"/>
    <x v="26"/>
    <s v="dead"/>
    <s v="Unidentified grass"/>
    <s v="High"/>
    <s v="FS"/>
    <s v="Seeded"/>
    <n v="0"/>
    <s v="G"/>
  </r>
  <r>
    <x v="33"/>
    <x v="4"/>
    <s v="entire"/>
    <n v="3"/>
    <n v="0"/>
    <n v="3"/>
    <n v="5010"/>
    <x v="11"/>
    <s v="dead"/>
    <s v="Quercus gambellii"/>
    <s v="High"/>
    <s v="FS"/>
    <s v="Seeded"/>
    <n v="0"/>
    <s v="S"/>
  </r>
  <r>
    <x v="33"/>
    <x v="4"/>
    <s v="entire"/>
    <n v="2"/>
    <n v="23"/>
    <n v="25"/>
    <n v="5010"/>
    <x v="8"/>
    <s v="dead"/>
    <s v="Bromus inermis"/>
    <s v="High"/>
    <s v="FS"/>
    <s v="Seeded"/>
    <n v="0.45908183632734528"/>
    <s v="G"/>
  </r>
  <r>
    <x v="33"/>
    <x v="4"/>
    <s v="entire"/>
    <n v="2"/>
    <n v="18"/>
    <n v="20"/>
    <n v="5010"/>
    <x v="41"/>
    <s v="dead"/>
    <s v="Unidentified forb"/>
    <s v="High"/>
    <s v="FS"/>
    <s v="Seeded"/>
    <n v="0.3592814371257485"/>
    <s v="F"/>
  </r>
  <r>
    <x v="33"/>
    <x v="4"/>
    <s v="entire"/>
    <n v="0"/>
    <n v="578"/>
    <n v="578"/>
    <n v="5010"/>
    <x v="53"/>
    <s v="live"/>
    <s v="Unidentified subshrub"/>
    <s v="High"/>
    <s v="FS"/>
    <s v="Seeded"/>
    <n v="11.536926147704591"/>
    <s v="U"/>
  </r>
  <r>
    <x v="33"/>
    <x v="4"/>
    <s v="entire"/>
    <n v="0"/>
    <n v="19"/>
    <n v="19"/>
    <n v="5010"/>
    <x v="27"/>
    <s v="live"/>
    <s v="Animal feces"/>
    <s v="High"/>
    <s v="FS"/>
    <s v="Seeded"/>
    <n v="0.37924151696606789"/>
    <s v="L"/>
  </r>
  <r>
    <x v="33"/>
    <x v="5"/>
    <s v="entire"/>
    <n v="2966"/>
    <n v="0"/>
    <n v="2966"/>
    <n v="5005"/>
    <x v="47"/>
    <s v="live"/>
    <s v="Pumice soil"/>
    <s v="High"/>
    <s v="FS"/>
    <s v="Seeded"/>
    <n v="0"/>
    <s v="B"/>
  </r>
  <r>
    <x v="33"/>
    <x v="5"/>
    <s v="entire"/>
    <n v="603"/>
    <n v="492"/>
    <n v="1095"/>
    <n v="5005"/>
    <x v="3"/>
    <s v="live"/>
    <s v="Litter"/>
    <s v="High"/>
    <s v="FS"/>
    <s v="Seeded"/>
    <n v="9.8301698301698295"/>
    <s v="L"/>
  </r>
  <r>
    <x v="33"/>
    <x v="5"/>
    <s v="entire"/>
    <n v="508"/>
    <n v="1994"/>
    <n v="2502"/>
    <n v="5005"/>
    <x v="8"/>
    <s v="live"/>
    <s v="Bromus inermis"/>
    <s v="High"/>
    <s v="FS"/>
    <s v="Seeded"/>
    <n v="39.840159840159842"/>
    <s v="G"/>
  </r>
  <r>
    <x v="33"/>
    <x v="5"/>
    <s v="entire"/>
    <n v="494"/>
    <n v="1376"/>
    <n v="1870"/>
    <n v="5005"/>
    <x v="37"/>
    <s v="live"/>
    <s v="Bouteloua curtipendula"/>
    <s v="High"/>
    <s v="FS"/>
    <s v="Seeded"/>
    <n v="27.492507492507496"/>
    <s v="G"/>
  </r>
  <r>
    <x v="33"/>
    <x v="5"/>
    <s v="entire"/>
    <n v="253"/>
    <n v="0"/>
    <n v="253"/>
    <n v="5005"/>
    <x v="34"/>
    <s v="live"/>
    <s v="combined soil,pumc,grav,rock"/>
    <s v="High"/>
    <s v="FS"/>
    <s v="Seeded"/>
    <n v="0"/>
    <s v="F"/>
  </r>
  <r>
    <x v="33"/>
    <x v="5"/>
    <s v="entire"/>
    <n v="55"/>
    <n v="541"/>
    <n v="596"/>
    <n v="5005"/>
    <x v="44"/>
    <s v="live"/>
    <s v="Bahia dissecta"/>
    <s v="High"/>
    <s v="FS"/>
    <s v="Seeded"/>
    <n v="10.80919080919081"/>
    <s v="F"/>
  </r>
  <r>
    <x v="33"/>
    <x v="5"/>
    <s v="entire"/>
    <n v="23"/>
    <n v="75"/>
    <n v="98"/>
    <n v="5005"/>
    <x v="45"/>
    <s v="live"/>
    <s v="Artemisia ludoviciana"/>
    <s v="High"/>
    <s v="FS"/>
    <s v="Seeded"/>
    <n v="1.4985014985014986"/>
    <s v="F"/>
  </r>
  <r>
    <x v="33"/>
    <x v="5"/>
    <s v="entire"/>
    <n v="20"/>
    <n v="745"/>
    <n v="765"/>
    <n v="5005"/>
    <x v="21"/>
    <s v="live"/>
    <s v="Ceanothus fendleri"/>
    <s v="High"/>
    <s v="FS"/>
    <s v="Seeded"/>
    <n v="14.885114885114886"/>
    <s v="U"/>
  </r>
  <r>
    <x v="33"/>
    <x v="5"/>
    <s v="entire"/>
    <n v="18"/>
    <n v="332"/>
    <n v="350"/>
    <n v="5005"/>
    <x v="58"/>
    <s v="live"/>
    <s v="Erigeron spp."/>
    <s v="High"/>
    <s v="FS"/>
    <s v="Seeded"/>
    <n v="6.6333666333666326"/>
    <s v="F"/>
  </r>
  <r>
    <x v="33"/>
    <x v="5"/>
    <s v="entire"/>
    <n v="17"/>
    <n v="87"/>
    <n v="104"/>
    <n v="5005"/>
    <x v="4"/>
    <s v="live"/>
    <s v="Dead wood"/>
    <s v="High"/>
    <s v="FS"/>
    <s v="Seeded"/>
    <n v="1.7382617382617382"/>
    <s v="L"/>
  </r>
  <r>
    <x v="33"/>
    <x v="5"/>
    <s v="entire"/>
    <n v="14"/>
    <n v="0"/>
    <n v="14"/>
    <n v="5005"/>
    <x v="8"/>
    <s v="dead"/>
    <s v="Bromus inermis"/>
    <s v="High"/>
    <s v="FS"/>
    <s v="Seeded"/>
    <n v="0"/>
    <s v="G"/>
  </r>
  <r>
    <x v="33"/>
    <x v="5"/>
    <s v="entire"/>
    <n v="8"/>
    <n v="0"/>
    <n v="8"/>
    <n v="5005"/>
    <x v="100"/>
    <s v="live"/>
    <s v="Cryptogam"/>
    <s v="High"/>
    <s v="FS"/>
    <s v="Seeded"/>
    <n v="0"/>
    <s v="C"/>
  </r>
  <r>
    <x v="33"/>
    <x v="5"/>
    <s v="entire"/>
    <n v="7"/>
    <n v="0"/>
    <n v="7"/>
    <n v="5005"/>
    <x v="26"/>
    <s v="dead"/>
    <s v="Unidentified grass"/>
    <s v="High"/>
    <s v="FS"/>
    <s v="Seeded"/>
    <n v="0"/>
    <s v="G"/>
  </r>
  <r>
    <x v="33"/>
    <x v="5"/>
    <s v="entire"/>
    <n v="7"/>
    <n v="0"/>
    <n v="7"/>
    <n v="5005"/>
    <x v="153"/>
    <s v="dead"/>
    <s v="Quercus spp."/>
    <s v="High"/>
    <s v="FS"/>
    <s v="Seeded"/>
    <n v="0"/>
    <s v="S"/>
  </r>
  <r>
    <x v="33"/>
    <x v="5"/>
    <s v="entire"/>
    <n v="3"/>
    <n v="3"/>
    <n v="6"/>
    <n v="5005"/>
    <x v="32"/>
    <s v="live"/>
    <s v="Verbascum thapsus"/>
    <s v="High"/>
    <s v="FS"/>
    <s v="Seeded"/>
    <n v="5.9940059940059937E-2"/>
    <s v="F"/>
  </r>
  <r>
    <x v="33"/>
    <x v="5"/>
    <s v="entire"/>
    <n v="2"/>
    <n v="40"/>
    <n v="42"/>
    <n v="5005"/>
    <x v="104"/>
    <s v="live"/>
    <s v="Linum neomexicana"/>
    <s v="High"/>
    <s v="FS"/>
    <s v="Seeded"/>
    <n v="0.79920079920079923"/>
    <s v="F"/>
  </r>
  <r>
    <x v="33"/>
    <x v="5"/>
    <s v="entire"/>
    <n v="2"/>
    <n v="28"/>
    <n v="30"/>
    <n v="5005"/>
    <x v="26"/>
    <s v="live"/>
    <s v="Unidentified grass"/>
    <s v="High"/>
    <s v="FS"/>
    <s v="Seeded"/>
    <n v="0.55944055944055948"/>
    <s v="G"/>
  </r>
  <r>
    <x v="33"/>
    <x v="5"/>
    <s v="entire"/>
    <n v="2"/>
    <n v="0"/>
    <n v="2"/>
    <n v="5005"/>
    <x v="48"/>
    <s v="dead"/>
    <s v="Unknown plant"/>
    <s v="High"/>
    <s v="FS"/>
    <s v="Seeded"/>
    <n v="0"/>
    <s v="F"/>
  </r>
  <r>
    <x v="33"/>
    <x v="5"/>
    <s v="entire"/>
    <n v="1"/>
    <n v="2"/>
    <n v="3"/>
    <n v="5005"/>
    <x v="44"/>
    <s v="dead"/>
    <s v="Bahia dissecta"/>
    <s v="High"/>
    <s v="FS"/>
    <s v="Seeded"/>
    <n v="3.996003996003996E-2"/>
    <s v="F"/>
  </r>
  <r>
    <x v="33"/>
    <x v="5"/>
    <s v="entire"/>
    <n v="1"/>
    <n v="0"/>
    <n v="1"/>
    <n v="5005"/>
    <x v="31"/>
    <s v="live"/>
    <s v="Lactuca serriola"/>
    <s v="High"/>
    <s v="FS"/>
    <s v="Seeded"/>
    <n v="0"/>
    <s v="F"/>
  </r>
  <r>
    <x v="33"/>
    <x v="5"/>
    <s v="entire"/>
    <n v="1"/>
    <n v="41"/>
    <n v="42"/>
    <n v="5005"/>
    <x v="116"/>
    <s v="live"/>
    <s v="Mentzelia multiflora"/>
    <s v="High"/>
    <s v="FS"/>
    <s v="Seeded"/>
    <n v="0.81918081918081931"/>
    <s v="F"/>
  </r>
  <r>
    <x v="33"/>
    <x v="5"/>
    <s v="entire"/>
    <n v="0"/>
    <n v="31"/>
    <n v="31"/>
    <n v="5005"/>
    <x v="21"/>
    <s v="dead"/>
    <s v="Ceanothus fendleri"/>
    <s v="High"/>
    <s v="FS"/>
    <s v="Seeded"/>
    <n v="0.61938061938061939"/>
    <s v="U"/>
  </r>
  <r>
    <x v="33"/>
    <x v="5"/>
    <s v="entire"/>
    <n v="0"/>
    <n v="20"/>
    <n v="20"/>
    <n v="5005"/>
    <x v="93"/>
    <s v="live"/>
    <s v="Allium cernuum"/>
    <s v="High"/>
    <s v="FS"/>
    <s v="Seeded"/>
    <n v="0.39960039960039961"/>
    <s v="F"/>
  </r>
  <r>
    <x v="33"/>
    <x v="5"/>
    <s v="entire"/>
    <n v="0"/>
    <n v="498"/>
    <n v="498"/>
    <n v="5005"/>
    <x v="92"/>
    <s v="live"/>
    <s v="Erigeron flagellaris"/>
    <s v="High"/>
    <s v="FS"/>
    <s v="Seeded"/>
    <n v="9.9500499500499497"/>
    <s v="F"/>
  </r>
  <r>
    <x v="33"/>
    <x v="5"/>
    <s v="entire"/>
    <n v="0"/>
    <n v="9"/>
    <n v="9"/>
    <n v="5005"/>
    <x v="144"/>
    <s v="live"/>
    <s v="Cryptantha jamesii"/>
    <s v="High"/>
    <s v="FS"/>
    <s v="Seeded"/>
    <n v="0.17982017982017981"/>
    <s v="F"/>
  </r>
  <r>
    <x v="33"/>
    <x v="5"/>
    <s v="entire"/>
    <n v="0"/>
    <n v="9"/>
    <n v="9"/>
    <n v="5005"/>
    <x v="188"/>
    <s v="live"/>
    <s v="Mirabilis linearis"/>
    <s v="High"/>
    <s v="FS"/>
    <s v="Seeded"/>
    <n v="0.17982017982017981"/>
    <s v="F"/>
  </r>
  <r>
    <x v="33"/>
    <x v="5"/>
    <s v="entire"/>
    <n v="0"/>
    <n v="3"/>
    <n v="3"/>
    <n v="5005"/>
    <x v="81"/>
    <s v="live"/>
    <s v="Heterotheca villosa"/>
    <s v="High"/>
    <s v="FS"/>
    <s v="Seeded"/>
    <n v="5.9940059940059937E-2"/>
    <s v="F"/>
  </r>
  <r>
    <x v="34"/>
    <x v="0"/>
    <s v="entire"/>
    <n v="4748"/>
    <n v="0"/>
    <n v="4748"/>
    <n v="5000"/>
    <x v="0"/>
    <s v="live"/>
    <s v="Gravel"/>
    <s v="High"/>
    <s v="FS"/>
    <s v="Seeded"/>
    <n v="0"/>
    <s v="B"/>
  </r>
  <r>
    <x v="34"/>
    <x v="0"/>
    <s v="entire"/>
    <n v="123"/>
    <n v="0"/>
    <n v="123"/>
    <n v="5000"/>
    <x v="2"/>
    <s v="dead"/>
    <s v="Pinus ponderosa"/>
    <s v="High"/>
    <s v="FS"/>
    <s v="Seeded"/>
    <n v="0"/>
    <s v="T"/>
  </r>
  <r>
    <x v="34"/>
    <x v="0"/>
    <s v="entire"/>
    <n v="79"/>
    <n v="0"/>
    <n v="79"/>
    <n v="5000"/>
    <x v="4"/>
    <s v="live"/>
    <s v="Dead wood"/>
    <s v="High"/>
    <s v="FS"/>
    <s v="Seeded"/>
    <n v="0"/>
    <s v="L"/>
  </r>
  <r>
    <x v="34"/>
    <x v="0"/>
    <s v="entire"/>
    <n v="33"/>
    <n v="0"/>
    <n v="33"/>
    <n v="5000"/>
    <x v="9"/>
    <s v="live"/>
    <s v="Tree root, exposed, living"/>
    <s v="High"/>
    <s v="FS"/>
    <s v="Seeded"/>
    <n v="0"/>
    <s v="T"/>
  </r>
  <r>
    <x v="34"/>
    <x v="0"/>
    <s v="entire"/>
    <n v="10"/>
    <n v="105"/>
    <n v="115"/>
    <n v="5000"/>
    <x v="7"/>
    <s v="live"/>
    <s v="Lolium multiflorum"/>
    <s v="High"/>
    <s v="FS"/>
    <s v="Seeded"/>
    <n v="2.1"/>
    <s v="G"/>
  </r>
  <r>
    <x v="34"/>
    <x v="0"/>
    <s v="entire"/>
    <n v="7"/>
    <n v="0"/>
    <n v="7"/>
    <n v="5000"/>
    <x v="6"/>
    <s v="live"/>
    <s v="Rock"/>
    <s v="High"/>
    <s v="FS"/>
    <s v="Seeded"/>
    <n v="0"/>
    <s v="B"/>
  </r>
  <r>
    <x v="34"/>
    <x v="0"/>
    <s v="entire"/>
    <n v="0"/>
    <n v="490"/>
    <n v="490"/>
    <n v="5000"/>
    <x v="10"/>
    <s v="live"/>
    <s v="Elymus trachycaulum"/>
    <s v="High"/>
    <s v="FS"/>
    <s v="Seeded"/>
    <n v="9.8000000000000007"/>
    <s v="G"/>
  </r>
  <r>
    <x v="34"/>
    <x v="0"/>
    <s v="entire"/>
    <n v="0"/>
    <n v="266"/>
    <n v="266"/>
    <n v="5000"/>
    <x v="7"/>
    <s v="dead"/>
    <s v="Lolium multiflorum"/>
    <s v="High"/>
    <s v="FS"/>
    <s v="Seeded"/>
    <n v="5.3199999999999994"/>
    <s v="G"/>
  </r>
  <r>
    <x v="34"/>
    <x v="0"/>
    <s v="entire"/>
    <n v="0"/>
    <n v="122"/>
    <n v="122"/>
    <n v="5000"/>
    <x v="14"/>
    <s v="live"/>
    <s v="Unidentified grass"/>
    <s v="High"/>
    <s v="FS"/>
    <s v="Seeded"/>
    <n v="2.44"/>
    <s v="G"/>
  </r>
  <r>
    <x v="34"/>
    <x v="0"/>
    <s v="entire"/>
    <n v="0"/>
    <n v="150"/>
    <n v="150"/>
    <n v="5000"/>
    <x v="28"/>
    <s v="live"/>
    <s v="Chenopodium fremontii"/>
    <s v="High"/>
    <s v="FS"/>
    <s v="Seeded"/>
    <n v="3"/>
    <s v="F"/>
  </r>
  <r>
    <x v="34"/>
    <x v="0"/>
    <s v="entire"/>
    <n v="0"/>
    <n v="9"/>
    <n v="9"/>
    <n v="5000"/>
    <x v="20"/>
    <s v="live"/>
    <s v="Chenopodium graveolens"/>
    <s v="High"/>
    <s v="FS"/>
    <s v="Seeded"/>
    <n v="0.18"/>
    <s v="F"/>
  </r>
  <r>
    <x v="34"/>
    <x v="0"/>
    <s v="entire"/>
    <n v="0"/>
    <n v="70"/>
    <n v="70"/>
    <n v="5000"/>
    <x v="37"/>
    <s v="live"/>
    <s v="Bouteloua curtipendula"/>
    <s v="High"/>
    <s v="FS"/>
    <s v="Seeded"/>
    <n v="1.4000000000000001"/>
    <s v="G"/>
  </r>
  <r>
    <x v="34"/>
    <x v="0"/>
    <s v="entire"/>
    <n v="0"/>
    <n v="9"/>
    <n v="9"/>
    <n v="5000"/>
    <x v="150"/>
    <s v="live"/>
    <s v="Pseudocymopterus montanus"/>
    <s v="High"/>
    <s v="FS"/>
    <s v="Seeded"/>
    <n v="0.18"/>
    <s v="F"/>
  </r>
  <r>
    <x v="34"/>
    <x v="0"/>
    <s v="entire"/>
    <n v="0"/>
    <n v="21"/>
    <n v="21"/>
    <n v="5000"/>
    <x v="93"/>
    <s v="live"/>
    <s v="Allium cernuum"/>
    <s v="High"/>
    <s v="FS"/>
    <s v="Seeded"/>
    <n v="0.42"/>
    <s v="F"/>
  </r>
  <r>
    <x v="34"/>
    <x v="0"/>
    <s v="entire"/>
    <n v="0"/>
    <n v="1"/>
    <n v="1"/>
    <n v="5000"/>
    <x v="85"/>
    <s v="live"/>
    <s v="Penstemon barbatus"/>
    <s v="High"/>
    <s v="FS"/>
    <s v="Seeded"/>
    <n v="0.02"/>
    <s v="F"/>
  </r>
  <r>
    <x v="34"/>
    <x v="0"/>
    <s v="entire"/>
    <n v="0"/>
    <n v="8"/>
    <n v="8"/>
    <n v="5000"/>
    <x v="154"/>
    <s v="live"/>
    <s v="Nama dichotomus"/>
    <s v="High"/>
    <s v="FS"/>
    <s v="Seeded"/>
    <n v="0.16"/>
    <s v="F"/>
  </r>
  <r>
    <x v="34"/>
    <x v="1"/>
    <s v="entire"/>
    <n v="4103"/>
    <n v="0"/>
    <n v="4103"/>
    <n v="5000"/>
    <x v="0"/>
    <s v="live"/>
    <s v="Gravel"/>
    <s v="High"/>
    <s v="FS"/>
    <s v="Seeded"/>
    <n v="0"/>
    <s v="B"/>
  </r>
  <r>
    <x v="34"/>
    <x v="1"/>
    <s v="entire"/>
    <n v="534"/>
    <n v="0"/>
    <n v="534"/>
    <n v="5000"/>
    <x v="3"/>
    <s v="live"/>
    <s v="Litter"/>
    <s v="High"/>
    <s v="FS"/>
    <s v="Seeded"/>
    <n v="0"/>
    <s v="L"/>
  </r>
  <r>
    <x v="34"/>
    <x v="1"/>
    <s v="entire"/>
    <n v="148"/>
    <n v="0"/>
    <n v="148"/>
    <n v="5000"/>
    <x v="2"/>
    <s v="dead"/>
    <s v="Pinus ponderosa"/>
    <s v="High"/>
    <s v="FS"/>
    <s v="Seeded"/>
    <n v="0"/>
    <s v="T"/>
  </r>
  <r>
    <x v="34"/>
    <x v="1"/>
    <s v="entire"/>
    <n v="103"/>
    <n v="566"/>
    <n v="669"/>
    <n v="5000"/>
    <x v="10"/>
    <s v="live"/>
    <s v="Elymus trachycaulum"/>
    <s v="High"/>
    <s v="FS"/>
    <s v="Seeded"/>
    <n v="11.32"/>
    <s v="G"/>
  </r>
  <r>
    <x v="34"/>
    <x v="1"/>
    <s v="entire"/>
    <n v="50"/>
    <n v="8"/>
    <n v="58"/>
    <n v="5000"/>
    <x v="4"/>
    <s v="live"/>
    <s v="Dead wood"/>
    <s v="High"/>
    <s v="FS"/>
    <s v="Seeded"/>
    <n v="0.16"/>
    <s v="L"/>
  </r>
  <r>
    <x v="34"/>
    <x v="1"/>
    <s v="entire"/>
    <n v="23"/>
    <n v="211"/>
    <n v="234"/>
    <n v="5000"/>
    <x v="7"/>
    <s v="dead"/>
    <s v="Lolium multiflorum"/>
    <s v="High"/>
    <s v="FS"/>
    <s v="Seeded"/>
    <n v="4.22"/>
    <s v="G"/>
  </r>
  <r>
    <x v="34"/>
    <x v="1"/>
    <s v="entire"/>
    <n v="11"/>
    <n v="51"/>
    <n v="62"/>
    <n v="5000"/>
    <x v="37"/>
    <s v="live"/>
    <s v="Bouteloua curtipendula"/>
    <s v="High"/>
    <s v="FS"/>
    <s v="Seeded"/>
    <n v="1.02"/>
    <s v="G"/>
  </r>
  <r>
    <x v="34"/>
    <x v="1"/>
    <s v="entire"/>
    <n v="9"/>
    <n v="0"/>
    <n v="9"/>
    <n v="5000"/>
    <x v="6"/>
    <s v="live"/>
    <s v="Rock"/>
    <s v="High"/>
    <s v="FS"/>
    <s v="Seeded"/>
    <n v="0"/>
    <s v="B"/>
  </r>
  <r>
    <x v="34"/>
    <x v="1"/>
    <s v="entire"/>
    <n v="8"/>
    <n v="69"/>
    <n v="77"/>
    <n v="5000"/>
    <x v="7"/>
    <s v="live"/>
    <s v="Lolium multiflorum"/>
    <s v="High"/>
    <s v="FS"/>
    <s v="Seeded"/>
    <n v="1.38"/>
    <s v="G"/>
  </r>
  <r>
    <x v="34"/>
    <x v="1"/>
    <s v="entire"/>
    <n v="4"/>
    <n v="5"/>
    <n v="9"/>
    <n v="5000"/>
    <x v="26"/>
    <s v="live"/>
    <s v="Unidentified grass"/>
    <s v="High"/>
    <s v="FS"/>
    <s v="Seeded"/>
    <n v="0.1"/>
    <s v="G"/>
  </r>
  <r>
    <x v="34"/>
    <x v="1"/>
    <s v="entire"/>
    <n v="4"/>
    <n v="0"/>
    <n v="4"/>
    <n v="5000"/>
    <x v="1"/>
    <s v="live"/>
    <s v="Soil"/>
    <s v="High"/>
    <s v="FS"/>
    <s v="Seeded"/>
    <n v="0"/>
    <s v="B"/>
  </r>
  <r>
    <x v="34"/>
    <x v="1"/>
    <s v="entire"/>
    <n v="2"/>
    <n v="6"/>
    <n v="8"/>
    <n v="5000"/>
    <x v="79"/>
    <s v="live"/>
    <s v="Pseudotsuga menziesii"/>
    <s v="High"/>
    <s v="FS"/>
    <s v="Seeded"/>
    <n v="0.12"/>
    <s v="T"/>
  </r>
  <r>
    <x v="34"/>
    <x v="1"/>
    <s v="entire"/>
    <n v="1"/>
    <n v="11"/>
    <n v="12"/>
    <n v="5000"/>
    <x v="28"/>
    <s v="live"/>
    <s v="Chenopodium fremontii"/>
    <s v="High"/>
    <s v="FS"/>
    <s v="Seeded"/>
    <n v="0.22"/>
    <s v="F"/>
  </r>
  <r>
    <x v="34"/>
    <x v="1"/>
    <s v="entire"/>
    <n v="0"/>
    <n v="35"/>
    <n v="35"/>
    <n v="5000"/>
    <x v="41"/>
    <s v="live"/>
    <s v="Unidentified forb"/>
    <s v="High"/>
    <s v="FS"/>
    <s v="Seeded"/>
    <n v="0.70000000000000007"/>
    <s v="F"/>
  </r>
  <r>
    <x v="34"/>
    <x v="1"/>
    <s v="entire"/>
    <n v="0"/>
    <n v="6"/>
    <n v="6"/>
    <n v="5000"/>
    <x v="10"/>
    <s v="dead"/>
    <s v="Elymus trachycaulum"/>
    <s v="High"/>
    <s v="FS"/>
    <s v="Seeded"/>
    <n v="0.12"/>
    <s v="G"/>
  </r>
  <r>
    <x v="34"/>
    <x v="1"/>
    <s v="entire"/>
    <n v="0"/>
    <n v="16"/>
    <n v="16"/>
    <n v="5000"/>
    <x v="173"/>
    <s v="live"/>
    <s v="Polygonum sawatchense"/>
    <s v="High"/>
    <s v="FS"/>
    <s v="Seeded"/>
    <n v="0.32"/>
    <s v="F"/>
  </r>
  <r>
    <x v="34"/>
    <x v="1"/>
    <s v="entire"/>
    <n v="0"/>
    <n v="18"/>
    <n v="18"/>
    <n v="5000"/>
    <x v="21"/>
    <s v="live"/>
    <s v="Ceanothus fendleri"/>
    <s v="High"/>
    <s v="FS"/>
    <s v="Seeded"/>
    <n v="0.36"/>
    <s v="U"/>
  </r>
  <r>
    <x v="34"/>
    <x v="1"/>
    <s v="entire"/>
    <n v="0"/>
    <n v="10"/>
    <n v="10"/>
    <n v="5000"/>
    <x v="202"/>
    <s v="live"/>
    <s v="Agropyron dasytachum -"/>
    <s v="High"/>
    <s v="FS"/>
    <s v="Seeded"/>
    <n v="0.2"/>
    <s v="G"/>
  </r>
  <r>
    <x v="34"/>
    <x v="1"/>
    <s v="entire"/>
    <n v="0"/>
    <n v="3"/>
    <n v="3"/>
    <n v="5000"/>
    <x v="13"/>
    <s v="live"/>
    <s v="Carex spp."/>
    <s v="High"/>
    <s v="FS"/>
    <s v="Seeded"/>
    <n v="0.06"/>
    <s v="G"/>
  </r>
  <r>
    <x v="34"/>
    <x v="1"/>
    <s v="entire"/>
    <n v="0"/>
    <n v="6"/>
    <n v="6"/>
    <n v="5000"/>
    <x v="85"/>
    <s v="live"/>
    <s v="Penstemon barbatus"/>
    <s v="High"/>
    <s v="FS"/>
    <s v="Seeded"/>
    <n v="0.12"/>
    <s v="F"/>
  </r>
  <r>
    <x v="34"/>
    <x v="1"/>
    <s v="entire"/>
    <n v="0"/>
    <n v="7"/>
    <n v="7"/>
    <n v="5000"/>
    <x v="93"/>
    <s v="live"/>
    <s v="Allium cernuum"/>
    <s v="High"/>
    <s v="FS"/>
    <s v="Seeded"/>
    <n v="0.13999999999999999"/>
    <s v="F"/>
  </r>
  <r>
    <x v="34"/>
    <x v="1"/>
    <s v="entire"/>
    <n v="0"/>
    <n v="1"/>
    <n v="1"/>
    <n v="5000"/>
    <x v="37"/>
    <s v="dead"/>
    <s v="Bouteloua curtipendula"/>
    <s v="High"/>
    <s v="FS"/>
    <s v="Seeded"/>
    <n v="0.02"/>
    <s v="G"/>
  </r>
  <r>
    <x v="34"/>
    <x v="1"/>
    <s v="entire"/>
    <n v="0"/>
    <n v="2"/>
    <n v="2"/>
    <n v="5000"/>
    <x v="31"/>
    <s v="live"/>
    <s v="Lactuca serriola"/>
    <s v="High"/>
    <s v="FS"/>
    <s v="Seeded"/>
    <n v="0.04"/>
    <s v="F"/>
  </r>
  <r>
    <x v="34"/>
    <x v="2"/>
    <s v="entire"/>
    <n v="2463"/>
    <n v="12"/>
    <n v="2475"/>
    <n v="5000"/>
    <x v="3"/>
    <s v="live"/>
    <s v="Litter"/>
    <s v="High"/>
    <s v="FS"/>
    <s v="Seeded"/>
    <n v="0.24"/>
    <s v="L"/>
  </r>
  <r>
    <x v="34"/>
    <x v="2"/>
    <s v="entire"/>
    <n v="1396"/>
    <n v="0"/>
    <n v="1396"/>
    <n v="5000"/>
    <x v="34"/>
    <s v="live"/>
    <s v="combined soil,cryp,pumc,grav,rock"/>
    <s v="High"/>
    <s v="FS"/>
    <s v="Seeded"/>
    <n v="0"/>
    <s v="B"/>
  </r>
  <r>
    <x v="34"/>
    <x v="2"/>
    <s v="entire"/>
    <n v="774"/>
    <n v="517"/>
    <n v="1291"/>
    <n v="5000"/>
    <x v="4"/>
    <s v="live"/>
    <s v="Dead wood"/>
    <s v="High"/>
    <s v="FS"/>
    <s v="Seeded"/>
    <n v="10.34"/>
    <s v="L"/>
  </r>
  <r>
    <x v="34"/>
    <x v="2"/>
    <s v="entire"/>
    <n v="88"/>
    <n v="812"/>
    <n v="900"/>
    <n v="5000"/>
    <x v="10"/>
    <s v="live"/>
    <s v="Elymus trachycaulum"/>
    <s v="High"/>
    <s v="FS"/>
    <s v="Seeded"/>
    <n v="16.239999999999998"/>
    <s v="G"/>
  </r>
  <r>
    <x v="34"/>
    <x v="2"/>
    <s v="entire"/>
    <n v="75"/>
    <n v="489"/>
    <n v="564"/>
    <n v="5000"/>
    <x v="102"/>
    <s v="live"/>
    <s v="Koeleria cristata"/>
    <s v="High"/>
    <s v="FS"/>
    <s v="Seeded"/>
    <n v="9.7799999999999994"/>
    <s v="G"/>
  </r>
  <r>
    <x v="34"/>
    <x v="2"/>
    <s v="entire"/>
    <n v="67"/>
    <n v="379"/>
    <n v="446"/>
    <n v="5000"/>
    <x v="10"/>
    <s v="live"/>
    <s v="Elymus trachycaulum"/>
    <s v="High"/>
    <s v="FS"/>
    <s v="Seeded"/>
    <n v="7.580000000000001"/>
    <s v="G"/>
  </r>
  <r>
    <x v="34"/>
    <x v="2"/>
    <s v="entire"/>
    <n v="56"/>
    <n v="299"/>
    <n v="355"/>
    <n v="5000"/>
    <x v="37"/>
    <s v="live"/>
    <s v="Bouteloua curtipendula"/>
    <s v="High"/>
    <s v="FS"/>
    <s v="Seeded"/>
    <n v="5.9799999999999995"/>
    <s v="G"/>
  </r>
  <r>
    <x v="34"/>
    <x v="2"/>
    <s v="entire"/>
    <n v="41"/>
    <n v="0"/>
    <n v="41"/>
    <n v="5000"/>
    <x v="26"/>
    <s v="dead"/>
    <s v="Unidentified grass"/>
    <s v="High"/>
    <s v="FS"/>
    <s v="Seeded"/>
    <n v="0"/>
    <s v="G"/>
  </r>
  <r>
    <x v="34"/>
    <x v="2"/>
    <s v="entire"/>
    <n v="10"/>
    <n v="0"/>
    <n v="10"/>
    <n v="5000"/>
    <x v="54"/>
    <s v="live"/>
    <s v="Moss"/>
    <s v="High"/>
    <s v="FS"/>
    <s v="Seeded"/>
    <n v="0"/>
    <s v="C"/>
  </r>
  <r>
    <x v="34"/>
    <x v="2"/>
    <s v="entire"/>
    <n v="8"/>
    <n v="127"/>
    <n v="135"/>
    <n v="5000"/>
    <x v="97"/>
    <s v="live"/>
    <s v="Senecio sp."/>
    <s v="High"/>
    <s v="FS"/>
    <s v="Seeded"/>
    <n v="2.54"/>
    <s v="F"/>
  </r>
  <r>
    <x v="34"/>
    <x v="2"/>
    <s v="entire"/>
    <n v="8"/>
    <n v="87"/>
    <n v="95"/>
    <n v="5000"/>
    <x v="85"/>
    <s v="live"/>
    <s v="Penstemon barbatus"/>
    <s v="High"/>
    <s v="FS"/>
    <s v="Seeded"/>
    <n v="1.7399999999999998"/>
    <s v="F"/>
  </r>
  <r>
    <x v="34"/>
    <x v="2"/>
    <s v="entire"/>
    <n v="6"/>
    <n v="104"/>
    <n v="110"/>
    <n v="5000"/>
    <x v="12"/>
    <s v="live"/>
    <s v="Muhlenbergia montana"/>
    <s v="High"/>
    <s v="FS"/>
    <s v="Seeded"/>
    <n v="2.08"/>
    <s v="G"/>
  </r>
  <r>
    <x v="34"/>
    <x v="2"/>
    <s v="entire"/>
    <n v="4"/>
    <n v="25"/>
    <n v="29"/>
    <n v="5000"/>
    <x v="32"/>
    <s v="dead"/>
    <s v="Verbascum thapsus"/>
    <s v="High"/>
    <s v="FS"/>
    <s v="Seeded"/>
    <n v="0.5"/>
    <s v="F"/>
  </r>
  <r>
    <x v="34"/>
    <x v="2"/>
    <s v="entire"/>
    <n v="3"/>
    <n v="33"/>
    <n v="36"/>
    <n v="5000"/>
    <x v="32"/>
    <s v="live"/>
    <s v="Verbascum thapsus"/>
    <s v="High"/>
    <s v="FS"/>
    <s v="Seeded"/>
    <n v="0.66"/>
    <s v="F"/>
  </r>
  <r>
    <x v="34"/>
    <x v="2"/>
    <s v="entire"/>
    <n v="1"/>
    <n v="24"/>
    <n v="25"/>
    <n v="5000"/>
    <x v="82"/>
    <s v="live"/>
    <s v="Tragopogon dubius"/>
    <s v="High"/>
    <s v="FS"/>
    <s v="Seeded"/>
    <n v="0.48"/>
    <s v="F"/>
  </r>
  <r>
    <x v="34"/>
    <x v="2"/>
    <s v="entire"/>
    <n v="0"/>
    <n v="79"/>
    <n v="79"/>
    <n v="5000"/>
    <x v="57"/>
    <s v="dead"/>
    <s v="Viguiera multiflora"/>
    <s v="High"/>
    <s v="FS"/>
    <s v="Seeded"/>
    <n v="1.58"/>
    <s v="F"/>
  </r>
  <r>
    <x v="34"/>
    <x v="2"/>
    <s v="entire"/>
    <n v="0"/>
    <n v="11"/>
    <n v="11"/>
    <n v="5000"/>
    <x v="231"/>
    <s v="live"/>
    <s v="Asclepias sp."/>
    <s v="High"/>
    <s v="FS"/>
    <s v="Seeded"/>
    <n v="0.22"/>
    <s v="F"/>
  </r>
  <r>
    <x v="34"/>
    <x v="2"/>
    <s v="entire"/>
    <n v="0"/>
    <n v="69"/>
    <n v="69"/>
    <n v="5000"/>
    <x v="35"/>
    <s v="live"/>
    <s v="Carex spp."/>
    <s v="High"/>
    <s v="FS"/>
    <s v="Seeded"/>
    <n v="1.38"/>
    <s v="G"/>
  </r>
  <r>
    <x v="34"/>
    <x v="2"/>
    <s v="entire"/>
    <n v="0"/>
    <n v="155"/>
    <n v="155"/>
    <n v="5000"/>
    <x v="93"/>
    <s v="live"/>
    <s v="Allium cernuum"/>
    <s v="High"/>
    <s v="FS"/>
    <s v="Seeded"/>
    <n v="3.1"/>
    <s v="F"/>
  </r>
  <r>
    <x v="34"/>
    <x v="2"/>
    <s v="entire"/>
    <n v="0"/>
    <n v="37"/>
    <n v="37"/>
    <n v="5000"/>
    <x v="205"/>
    <s v="live"/>
    <s v="unknown Penstemon"/>
    <s v="High"/>
    <s v="FS"/>
    <s v="Seeded"/>
    <n v="0.74"/>
    <s v="F"/>
  </r>
  <r>
    <x v="34"/>
    <x v="2"/>
    <s v="entire"/>
    <n v="0"/>
    <n v="17"/>
    <n v="17"/>
    <n v="5000"/>
    <x v="98"/>
    <s v="live"/>
    <s v="Solidago spp."/>
    <s v="High"/>
    <s v="FS"/>
    <s v="Seeded"/>
    <n v="0.33999999999999997"/>
    <s v="F"/>
  </r>
  <r>
    <x v="34"/>
    <x v="2"/>
    <s v="entire"/>
    <n v="0"/>
    <n v="11"/>
    <n v="11"/>
    <n v="5000"/>
    <x v="11"/>
    <s v="live"/>
    <s v="Quercus gambellii"/>
    <s v="High"/>
    <s v="FS"/>
    <s v="Seeded"/>
    <n v="0.22"/>
    <s v="S"/>
  </r>
  <r>
    <x v="34"/>
    <x v="2"/>
    <s v="entire"/>
    <n v="0"/>
    <n v="57"/>
    <n v="57"/>
    <n v="5000"/>
    <x v="73"/>
    <s v="dead"/>
    <s v="Bromus tectorum"/>
    <s v="High"/>
    <s v="FS"/>
    <s v="Seeded"/>
    <n v="1.1400000000000001"/>
    <s v="G"/>
  </r>
  <r>
    <x v="34"/>
    <x v="2"/>
    <s v="entire"/>
    <n v="0"/>
    <n v="50"/>
    <n v="50"/>
    <n v="5000"/>
    <x v="33"/>
    <s v="live"/>
    <s v="Ipomopsis aggregata"/>
    <s v="High"/>
    <s v="FS"/>
    <s v="Seeded"/>
    <n v="1"/>
    <s v="F"/>
  </r>
  <r>
    <x v="34"/>
    <x v="2"/>
    <s v="entire"/>
    <n v="0"/>
    <n v="19"/>
    <n v="19"/>
    <n v="5000"/>
    <x v="33"/>
    <s v="dead"/>
    <s v="Ipomopsis aggregata"/>
    <s v="High"/>
    <s v="FS"/>
    <s v="Seeded"/>
    <n v="0.38"/>
    <s v="F"/>
  </r>
  <r>
    <x v="34"/>
    <x v="2"/>
    <s v="entire"/>
    <n v="0"/>
    <n v="36"/>
    <n v="36"/>
    <n v="5000"/>
    <x v="38"/>
    <s v="live"/>
    <s v="Cirsium sp."/>
    <s v="High"/>
    <s v="FS"/>
    <s v="Seeded"/>
    <n v="0.72"/>
    <s v="F"/>
  </r>
  <r>
    <x v="34"/>
    <x v="2"/>
    <s v="entire"/>
    <n v="0"/>
    <n v="8"/>
    <n v="8"/>
    <n v="5000"/>
    <x v="146"/>
    <s v="live"/>
    <s v="Kuhnia chlorolepis"/>
    <s v="High"/>
    <s v="FS"/>
    <s v="Seeded"/>
    <n v="0.16"/>
    <s v="F"/>
  </r>
  <r>
    <x v="34"/>
    <x v="2"/>
    <s v="entire"/>
    <n v="0"/>
    <n v="407"/>
    <n v="407"/>
    <n v="5000"/>
    <x v="21"/>
    <s v="live"/>
    <s v="Ceanothus fendleri"/>
    <s v="High"/>
    <s v="FS"/>
    <s v="Seeded"/>
    <n v="8.14"/>
    <s v="U"/>
  </r>
  <r>
    <x v="34"/>
    <x v="2"/>
    <s v="entire"/>
    <n v="0"/>
    <n v="11"/>
    <n v="11"/>
    <n v="5000"/>
    <x v="19"/>
    <s v="live"/>
    <s v="Lithospermum multiflorum"/>
    <s v="High"/>
    <s v="FS"/>
    <s v="Seeded"/>
    <n v="0.22"/>
    <s v="F"/>
  </r>
  <r>
    <x v="34"/>
    <x v="2"/>
    <s v="entire"/>
    <n v="0"/>
    <n v="12"/>
    <n v="12"/>
    <n v="5000"/>
    <x v="41"/>
    <s v="dead"/>
    <s v="Unidentified forb"/>
    <s v="High"/>
    <s v="FS"/>
    <s v="Seeded"/>
    <n v="0.24"/>
    <s v="F"/>
  </r>
  <r>
    <x v="34"/>
    <x v="2"/>
    <s v="entire"/>
    <n v="0"/>
    <n v="24"/>
    <n v="24"/>
    <n v="5000"/>
    <x v="38"/>
    <s v="dead"/>
    <s v="Cirsium sp."/>
    <s v="High"/>
    <s v="FS"/>
    <s v="Seeded"/>
    <n v="0.48"/>
    <s v="F"/>
  </r>
  <r>
    <x v="34"/>
    <x v="2"/>
    <s v="entire"/>
    <n v="0"/>
    <n v="13"/>
    <n v="13"/>
    <n v="5000"/>
    <x v="44"/>
    <s v="live"/>
    <s v="Bahia dissecta"/>
    <s v="High"/>
    <s v="FS"/>
    <s v="Seeded"/>
    <n v="0.26"/>
    <s v="F"/>
  </r>
  <r>
    <x v="34"/>
    <x v="2"/>
    <s v="entire"/>
    <n v="0"/>
    <n v="5"/>
    <n v="5"/>
    <n v="5000"/>
    <x v="173"/>
    <s v="live"/>
    <s v="Polygonum sawatchense"/>
    <s v="High"/>
    <s v="FS"/>
    <s v="Seeded"/>
    <n v="0.1"/>
    <s v="F"/>
  </r>
  <r>
    <x v="34"/>
    <x v="2"/>
    <s v="entire"/>
    <n v="0"/>
    <n v="101"/>
    <n v="101"/>
    <n v="5000"/>
    <x v="156"/>
    <s v="live"/>
    <s v="Poa compressa"/>
    <s v="High"/>
    <s v="FS"/>
    <s v="Seeded"/>
    <n v="2.02"/>
    <s v="G"/>
  </r>
  <r>
    <x v="34"/>
    <x v="2"/>
    <s v="entire"/>
    <n v="0"/>
    <n v="15"/>
    <n v="15"/>
    <n v="5000"/>
    <x v="110"/>
    <s v="live"/>
    <s v="Erysimum capitatum"/>
    <s v="High"/>
    <s v="FS"/>
    <s v="Seeded"/>
    <n v="0.3"/>
    <s v="F"/>
  </r>
  <r>
    <x v="34"/>
    <x v="2"/>
    <s v="entire"/>
    <n v="0"/>
    <n v="115"/>
    <n v="115"/>
    <n v="5000"/>
    <x v="22"/>
    <s v="live"/>
    <s v="Robinia neomexicana"/>
    <s v="High"/>
    <s v="FS"/>
    <s v="Seeded"/>
    <n v="2.2999999999999998"/>
    <s v="S"/>
  </r>
  <r>
    <x v="34"/>
    <x v="2"/>
    <s v="entire"/>
    <n v="0"/>
    <n v="46"/>
    <n v="46"/>
    <n v="5000"/>
    <x v="152"/>
    <s v="live"/>
    <s v="Hymenoxys richardsonii"/>
    <s v="High"/>
    <s v="FS"/>
    <s v="Seeded"/>
    <n v="0.91999999999999993"/>
    <s v="F"/>
  </r>
  <r>
    <x v="34"/>
    <x v="2"/>
    <s v="entire"/>
    <n v="0"/>
    <n v="13"/>
    <n v="13"/>
    <n v="5000"/>
    <x v="44"/>
    <s v="dead"/>
    <s v="Bahia dissecta"/>
    <s v="High"/>
    <s v="FS"/>
    <s v="Seeded"/>
    <n v="0.26"/>
    <s v="F"/>
  </r>
  <r>
    <x v="34"/>
    <x v="2"/>
    <s v="entire"/>
    <n v="0"/>
    <n v="22"/>
    <n v="22"/>
    <n v="5000"/>
    <x v="114"/>
    <s v="live"/>
    <s v="Packera fendleri"/>
    <s v="High"/>
    <s v="FS"/>
    <s v="Seeded"/>
    <n v="0.44"/>
    <s v="F"/>
  </r>
  <r>
    <x v="34"/>
    <x v="2"/>
    <s v="entire"/>
    <n v="0"/>
    <n v="15"/>
    <n v="15"/>
    <n v="5000"/>
    <x v="88"/>
    <s v="live"/>
    <s v="Festuca arizonica"/>
    <s v="High"/>
    <s v="FS"/>
    <s v="Seeded"/>
    <n v="0.3"/>
    <s v="G"/>
  </r>
  <r>
    <x v="34"/>
    <x v="2"/>
    <s v="entire"/>
    <n v="0"/>
    <n v="45"/>
    <n v="45"/>
    <n v="5000"/>
    <x v="141"/>
    <s v="live"/>
    <s v="Chrysopsis villosa"/>
    <s v="High"/>
    <s v="FS"/>
    <s v="Seeded"/>
    <n v="0.89999999999999991"/>
    <s v="F"/>
  </r>
  <r>
    <x v="34"/>
    <x v="2"/>
    <s v="entire"/>
    <n v="0"/>
    <n v="3"/>
    <n v="3"/>
    <n v="5000"/>
    <x v="31"/>
    <s v="live"/>
    <s v="Lactuca serriola"/>
    <s v="High"/>
    <s v="FS"/>
    <s v="Seeded"/>
    <n v="0.06"/>
    <s v="F"/>
  </r>
  <r>
    <x v="34"/>
    <x v="2"/>
    <s v="entire"/>
    <n v="0"/>
    <n v="46"/>
    <n v="46"/>
    <n v="5000"/>
    <x v="74"/>
    <s v="dead"/>
    <s v="Bromus japonicus"/>
    <s v="High"/>
    <s v="FS"/>
    <s v="Seeded"/>
    <n v="0.91999999999999993"/>
    <s v="G"/>
  </r>
  <r>
    <x v="34"/>
    <x v="2"/>
    <s v="entire"/>
    <n v="0"/>
    <n v="3"/>
    <n v="3"/>
    <n v="5000"/>
    <x v="85"/>
    <s v="dead"/>
    <s v="Penstemon barbatus"/>
    <s v="High"/>
    <s v="FS"/>
    <s v="Seeded"/>
    <n v="0.06"/>
    <s v="F"/>
  </r>
  <r>
    <x v="34"/>
    <x v="2"/>
    <s v="entire"/>
    <n v="0"/>
    <n v="65"/>
    <n v="65"/>
    <n v="5000"/>
    <x v="57"/>
    <s v="live"/>
    <s v="Viguiera multiflora"/>
    <s v="High"/>
    <s v="FS"/>
    <s v="Seeded"/>
    <n v="1.3"/>
    <s v="F"/>
  </r>
  <r>
    <x v="34"/>
    <x v="2"/>
    <s v="entire"/>
    <n v="0"/>
    <n v="17"/>
    <n v="17"/>
    <n v="5000"/>
    <x v="232"/>
    <s v="live"/>
    <s v="Ribes sp."/>
    <s v="High"/>
    <s v="FS"/>
    <s v="Seeded"/>
    <n v="0.33999999999999997"/>
    <s v="S"/>
  </r>
  <r>
    <x v="34"/>
    <x v="3"/>
    <s v="entire"/>
    <n v="3638"/>
    <n v="0"/>
    <n v="3638"/>
    <n v="5017"/>
    <x v="47"/>
    <s v="live"/>
    <s v="Pumice soil"/>
    <s v="High"/>
    <s v="FS"/>
    <s v="Seeded"/>
    <n v="0"/>
    <s v="B"/>
  </r>
  <r>
    <x v="34"/>
    <x v="3"/>
    <s v="entire"/>
    <n v="1115"/>
    <n v="0"/>
    <n v="1115"/>
    <n v="5017"/>
    <x v="34"/>
    <s v="live"/>
    <s v="combined soil,pumc,grav,rock"/>
    <s v="High"/>
    <s v="FS"/>
    <s v="Seeded"/>
    <n v="0"/>
    <s v="F"/>
  </r>
  <r>
    <x v="34"/>
    <x v="3"/>
    <s v="entire"/>
    <n v="131"/>
    <n v="11"/>
    <n v="142"/>
    <n v="5017"/>
    <x v="3"/>
    <s v="live"/>
    <s v="Litter"/>
    <s v="High"/>
    <s v="FS"/>
    <s v="Seeded"/>
    <n v="0.21925453458241975"/>
    <s v="L"/>
  </r>
  <r>
    <x v="34"/>
    <x v="3"/>
    <s v="entire"/>
    <n v="62"/>
    <n v="72"/>
    <n v="134"/>
    <n v="5017"/>
    <x v="4"/>
    <s v="live"/>
    <s v="Dead wood"/>
    <s v="High"/>
    <s v="FS"/>
    <s v="Seeded"/>
    <n v="1.4351205899940203"/>
    <s v="L"/>
  </r>
  <r>
    <x v="34"/>
    <x v="3"/>
    <s v="entire"/>
    <n v="20"/>
    <n v="210"/>
    <n v="230"/>
    <n v="5017"/>
    <x v="21"/>
    <s v="live"/>
    <s v="Ceanothus fendleri"/>
    <s v="High"/>
    <s v="FS"/>
    <s v="Seeded"/>
    <n v="4.1857683874825593"/>
    <s v="U"/>
  </r>
  <r>
    <x v="34"/>
    <x v="3"/>
    <s v="entire"/>
    <n v="13"/>
    <n v="59"/>
    <n v="72"/>
    <n v="5017"/>
    <x v="44"/>
    <s v="live"/>
    <s v="Bahia dissecta"/>
    <s v="High"/>
    <s v="FS"/>
    <s v="Seeded"/>
    <n v="1.1760015945784332"/>
    <s v="F"/>
  </r>
  <r>
    <x v="34"/>
    <x v="3"/>
    <s v="entire"/>
    <n v="12"/>
    <n v="56"/>
    <n v="68"/>
    <n v="5017"/>
    <x v="141"/>
    <s v="live"/>
    <s v="Chrysopsis villosa"/>
    <s v="High"/>
    <s v="FS"/>
    <s v="Seeded"/>
    <n v="1.1162049033286825"/>
    <s v="F"/>
  </r>
  <r>
    <x v="34"/>
    <x v="3"/>
    <s v="entire"/>
    <n v="11"/>
    <n v="40"/>
    <n v="51"/>
    <n v="5017"/>
    <x v="38"/>
    <s v="live"/>
    <s v="Cirsium sp."/>
    <s v="High"/>
    <s v="FS"/>
    <s v="Seeded"/>
    <n v="0.79728921666334474"/>
    <s v="F"/>
  </r>
  <r>
    <x v="34"/>
    <x v="3"/>
    <s v="entire"/>
    <n v="7"/>
    <n v="8"/>
    <n v="15"/>
    <n v="5017"/>
    <x v="114"/>
    <s v="live"/>
    <s v="Packera fendleri (was Senecio fendleri)"/>
    <s v="High"/>
    <s v="FS"/>
    <s v="Seeded"/>
    <n v="0.15945784333266894"/>
    <s v="F"/>
  </r>
  <r>
    <x v="34"/>
    <x v="3"/>
    <s v="entire"/>
    <n v="6"/>
    <n v="9"/>
    <n v="15"/>
    <n v="5017"/>
    <x v="233"/>
    <s v="live"/>
    <s v="Polygonum convulvulus"/>
    <s v="High"/>
    <s v="FS"/>
    <s v="Seeded"/>
    <n v="0.17939007374925253"/>
    <s v="F"/>
  </r>
  <r>
    <x v="34"/>
    <x v="3"/>
    <s v="entire"/>
    <n v="2"/>
    <n v="172"/>
    <n v="174"/>
    <n v="5017"/>
    <x v="28"/>
    <s v="dead"/>
    <s v="Chenopodium fremontii"/>
    <s v="High"/>
    <s v="FS"/>
    <s v="Seeded"/>
    <n v="3.4283436316523823"/>
    <s v="F"/>
  </r>
  <r>
    <x v="34"/>
    <x v="3"/>
    <s v="entire"/>
    <n v="0"/>
    <n v="37"/>
    <n v="37"/>
    <n v="5017"/>
    <x v="28"/>
    <s v="live"/>
    <s v="Chenopodium fremontii"/>
    <s v="High"/>
    <s v="FS"/>
    <s v="Seeded"/>
    <n v="0.73749252541359378"/>
    <s v="F"/>
  </r>
  <r>
    <x v="34"/>
    <x v="3"/>
    <s v="entire"/>
    <n v="0"/>
    <n v="55"/>
    <n v="55"/>
    <n v="5017"/>
    <x v="57"/>
    <s v="live"/>
    <s v="Viguiera multiflora"/>
    <s v="High"/>
    <s v="FS"/>
    <s v="Seeded"/>
    <n v="1.0962726729120988"/>
    <s v="F"/>
  </r>
  <r>
    <x v="34"/>
    <x v="3"/>
    <s v="entire"/>
    <n v="0"/>
    <n v="67"/>
    <n v="67"/>
    <n v="5017"/>
    <x v="44"/>
    <s v="dead"/>
    <s v="Bahia dissecta"/>
    <s v="High"/>
    <s v="FS"/>
    <s v="Seeded"/>
    <n v="1.3354594379111022"/>
    <s v="F"/>
  </r>
  <r>
    <x v="34"/>
    <x v="3"/>
    <s v="entire"/>
    <n v="0"/>
    <n v="17"/>
    <n v="17"/>
    <n v="5017"/>
    <x v="33"/>
    <s v="live"/>
    <s v="Ipomopsis aggregata"/>
    <s v="High"/>
    <s v="FS"/>
    <s v="Seeded"/>
    <n v="0.33884791708192147"/>
    <s v="F"/>
  </r>
  <r>
    <x v="34"/>
    <x v="3"/>
    <s v="entire"/>
    <n v="0"/>
    <n v="17"/>
    <n v="17"/>
    <n v="5017"/>
    <x v="20"/>
    <s v="live"/>
    <s v="Chenopodium graveolens"/>
    <s v="High"/>
    <s v="FS"/>
    <s v="Seeded"/>
    <n v="0.33884791708192147"/>
    <s v="F"/>
  </r>
  <r>
    <x v="34"/>
    <x v="3"/>
    <s v="entire"/>
    <n v="0"/>
    <n v="16"/>
    <n v="16"/>
    <n v="5017"/>
    <x v="38"/>
    <s v="dead"/>
    <s v="Cirsium sp."/>
    <s v="High"/>
    <s v="FS"/>
    <s v="Seeded"/>
    <n v="0.31891568666533787"/>
    <s v="F"/>
  </r>
  <r>
    <x v="34"/>
    <x v="3"/>
    <s v="entire"/>
    <n v="0"/>
    <n v="2"/>
    <n v="2"/>
    <n v="5017"/>
    <x v="176"/>
    <s v="live"/>
    <s v="Portulaca oleracea"/>
    <s v="High"/>
    <s v="FS"/>
    <s v="Seeded"/>
    <n v="3.9864460833167234E-2"/>
    <s v="F"/>
  </r>
  <r>
    <x v="34"/>
    <x v="3"/>
    <s v="entire"/>
    <n v="0"/>
    <n v="2"/>
    <n v="2"/>
    <n v="5017"/>
    <x v="49"/>
    <s v="live"/>
    <s v="Euphorbia serpyllifolia"/>
    <s v="High"/>
    <s v="FS"/>
    <s v="Seeded"/>
    <n v="3.9864460833167234E-2"/>
    <s v="F"/>
  </r>
  <r>
    <x v="34"/>
    <x v="3"/>
    <s v="entire"/>
    <n v="0"/>
    <n v="9"/>
    <n v="9"/>
    <n v="5017"/>
    <x v="93"/>
    <s v="live"/>
    <s v="Allium cernuum"/>
    <s v="High"/>
    <s v="FS"/>
    <s v="Seeded"/>
    <n v="0.17939007374925253"/>
    <s v="F"/>
  </r>
  <r>
    <x v="34"/>
    <x v="3"/>
    <s v="entire"/>
    <n v="0"/>
    <n v="14"/>
    <n v="14"/>
    <n v="5017"/>
    <x v="26"/>
    <s v="dead"/>
    <s v="Unidentified grass"/>
    <s v="High"/>
    <s v="FS"/>
    <s v="Seeded"/>
    <n v="0.27905122583217062"/>
    <s v="G"/>
  </r>
  <r>
    <x v="34"/>
    <x v="3"/>
    <s v="entire"/>
    <n v="0"/>
    <n v="70"/>
    <n v="70"/>
    <n v="5017"/>
    <x v="22"/>
    <s v="live"/>
    <s v="Robinia neomexicana"/>
    <s v="High"/>
    <s v="FS"/>
    <s v="Seeded"/>
    <n v="1.3952561291608532"/>
    <s v="S"/>
  </r>
  <r>
    <x v="34"/>
    <x v="3"/>
    <s v="entire"/>
    <n v="0"/>
    <n v="1"/>
    <n v="1"/>
    <n v="5017"/>
    <x v="26"/>
    <s v="live"/>
    <s v="Unidentified grass"/>
    <s v="High"/>
    <s v="FS"/>
    <s v="Seeded"/>
    <n v="1.9932230416583617E-2"/>
    <s v="G"/>
  </r>
  <r>
    <x v="34"/>
    <x v="3"/>
    <s v="entire"/>
    <n v="0"/>
    <n v="40"/>
    <n v="40"/>
    <n v="5017"/>
    <x v="234"/>
    <s v="live"/>
    <s v="Brickellia sp."/>
    <s v="High"/>
    <s v="FS"/>
    <s v="Seeded"/>
    <n v="0.79728921666334474"/>
    <s v="U"/>
  </r>
  <r>
    <x v="34"/>
    <x v="3"/>
    <s v="entire"/>
    <n v="0"/>
    <n v="28"/>
    <n v="28"/>
    <n v="5017"/>
    <x v="85"/>
    <s v="live"/>
    <s v="Penstemon barbatus"/>
    <s v="High"/>
    <s v="FS"/>
    <s v="Seeded"/>
    <n v="0.55810245166434125"/>
    <n v="0"/>
  </r>
  <r>
    <x v="34"/>
    <x v="4"/>
    <s v="entire"/>
    <n v="3449"/>
    <n v="0"/>
    <n v="3449"/>
    <n v="5005"/>
    <x v="47"/>
    <s v="live"/>
    <s v="Pumice soil"/>
    <s v="High"/>
    <s v="FS"/>
    <s v="Seeded"/>
    <n v="0"/>
    <s v="B"/>
  </r>
  <r>
    <x v="34"/>
    <x v="4"/>
    <s v="entire"/>
    <n v="563"/>
    <n v="534"/>
    <n v="1097"/>
    <n v="5005"/>
    <x v="3"/>
    <s v="live"/>
    <s v="Litter"/>
    <s v="High"/>
    <s v="FS"/>
    <s v="Seeded"/>
    <n v="10.66933066933067"/>
    <s v="L"/>
  </r>
  <r>
    <x v="34"/>
    <x v="4"/>
    <s v="entire"/>
    <n v="477"/>
    <n v="0"/>
    <n v="477"/>
    <n v="5005"/>
    <x v="34"/>
    <s v="live"/>
    <s v="combined soil,pumc,grav,rock"/>
    <s v="High"/>
    <s v="FS"/>
    <s v="Seeded"/>
    <n v="0"/>
    <s v="F"/>
  </r>
  <r>
    <x v="34"/>
    <x v="4"/>
    <s v="entire"/>
    <n v="176"/>
    <n v="5"/>
    <n v="181"/>
    <n v="5005"/>
    <x v="4"/>
    <s v="live"/>
    <s v="Dead wood"/>
    <s v="High"/>
    <s v="FS"/>
    <s v="Seeded"/>
    <n v="9.9900099900099903E-2"/>
    <s v="L"/>
  </r>
  <r>
    <x v="34"/>
    <x v="4"/>
    <s v="entire"/>
    <n v="161"/>
    <n v="1527"/>
    <n v="1688"/>
    <n v="5005"/>
    <x v="41"/>
    <s v="live"/>
    <s v="Unidentified forb"/>
    <s v="High"/>
    <s v="FS"/>
    <s v="Seeded"/>
    <n v="30.509490509490512"/>
    <s v="F"/>
  </r>
  <r>
    <x v="34"/>
    <x v="4"/>
    <s v="entire"/>
    <n v="87"/>
    <n v="692"/>
    <n v="779"/>
    <n v="5005"/>
    <x v="26"/>
    <s v="live"/>
    <s v="Unidentified grass"/>
    <s v="High"/>
    <s v="FS"/>
    <s v="Seeded"/>
    <n v="13.826173826173827"/>
    <s v="G"/>
  </r>
  <r>
    <x v="34"/>
    <x v="4"/>
    <s v="entire"/>
    <n v="57"/>
    <n v="386"/>
    <n v="443"/>
    <n v="5005"/>
    <x v="53"/>
    <s v="live"/>
    <s v="Unidentified subshrub"/>
    <s v="High"/>
    <s v="FS"/>
    <s v="Seeded"/>
    <n v="7.7122877122877114"/>
    <s v="U"/>
  </r>
  <r>
    <x v="34"/>
    <x v="4"/>
    <s v="entire"/>
    <n v="15"/>
    <n v="73"/>
    <n v="88"/>
    <n v="5005"/>
    <x v="26"/>
    <s v="dead"/>
    <s v="Unidentified grass"/>
    <s v="High"/>
    <s v="FS"/>
    <s v="Seeded"/>
    <n v="1.4585414585414587"/>
    <s v="G"/>
  </r>
  <r>
    <x v="34"/>
    <x v="4"/>
    <s v="entire"/>
    <n v="14"/>
    <n v="147"/>
    <n v="161"/>
    <n v="5005"/>
    <x v="41"/>
    <s v="dead"/>
    <s v="Unidentified forb"/>
    <s v="High"/>
    <s v="FS"/>
    <s v="Seeded"/>
    <n v="2.9370629370629371"/>
    <s v="F"/>
  </r>
  <r>
    <x v="34"/>
    <x v="4"/>
    <s v="entire"/>
    <n v="6"/>
    <n v="20"/>
    <n v="26"/>
    <n v="5005"/>
    <x v="29"/>
    <s v="live"/>
    <s v="Brickellia californica"/>
    <s v="High"/>
    <s v="FS"/>
    <s v="Seeded"/>
    <n v="0.39960039960039961"/>
    <s v="U"/>
  </r>
  <r>
    <x v="34"/>
    <x v="4"/>
    <s v="entire"/>
    <n v="0"/>
    <n v="283"/>
    <n v="283"/>
    <n v="5005"/>
    <x v="22"/>
    <s v="live"/>
    <s v="Robinia neomexicana"/>
    <s v="High"/>
    <s v="FS"/>
    <s v="Seeded"/>
    <n v="5.6543456543456543"/>
    <s v="S"/>
  </r>
  <r>
    <x v="34"/>
    <x v="4"/>
    <s v="entire"/>
    <n v="0"/>
    <n v="13"/>
    <n v="13"/>
    <n v="5005"/>
    <x v="73"/>
    <s v="live"/>
    <s v="Bromus tectorum"/>
    <s v="High"/>
    <s v="FS"/>
    <s v="Seeded"/>
    <n v="0.25974025974025972"/>
    <s v="G"/>
  </r>
  <r>
    <x v="34"/>
    <x v="5"/>
    <s v="entire"/>
    <n v="3262"/>
    <n v="0"/>
    <n v="3262"/>
    <n v="5010"/>
    <x v="47"/>
    <s v="live"/>
    <s v="Pumice soil"/>
    <s v="High"/>
    <s v="FS"/>
    <s v="Seeded"/>
    <n v="0"/>
    <s v="B"/>
  </r>
  <r>
    <x v="34"/>
    <x v="5"/>
    <s v="entire"/>
    <n v="853"/>
    <n v="384"/>
    <n v="1237"/>
    <n v="5010"/>
    <x v="3"/>
    <s v="live"/>
    <s v="Litter"/>
    <s v="High"/>
    <s v="FS"/>
    <s v="Seeded"/>
    <n v="7.6646706586826348"/>
    <s v="L"/>
  </r>
  <r>
    <x v="34"/>
    <x v="5"/>
    <s v="entire"/>
    <n v="255"/>
    <n v="0"/>
    <n v="255"/>
    <n v="5010"/>
    <x v="34"/>
    <s v="live"/>
    <s v="combined soil,pumc,grav,rock"/>
    <s v="High"/>
    <s v="FS"/>
    <s v="Seeded"/>
    <n v="0"/>
    <s v="F"/>
  </r>
  <r>
    <x v="34"/>
    <x v="5"/>
    <s v="entire"/>
    <n v="220"/>
    <n v="979"/>
    <n v="1199"/>
    <n v="5010"/>
    <x v="70"/>
    <s v="live"/>
    <s v="Agropyron sp."/>
    <s v="High"/>
    <s v="FS"/>
    <s v="Seeded"/>
    <n v="19.540918163672654"/>
    <s v="G"/>
  </r>
  <r>
    <x v="34"/>
    <x v="5"/>
    <s v="entire"/>
    <n v="132"/>
    <n v="50"/>
    <n v="182"/>
    <n v="5010"/>
    <x v="4"/>
    <s v="live"/>
    <s v="Dead wood"/>
    <s v="High"/>
    <s v="FS"/>
    <s v="Seeded"/>
    <n v="0.99800399201596801"/>
    <s v="L"/>
  </r>
  <r>
    <x v="34"/>
    <x v="5"/>
    <s v="entire"/>
    <n v="72"/>
    <n v="649"/>
    <n v="721"/>
    <n v="5010"/>
    <x v="81"/>
    <s v="live"/>
    <s v="Heterotheca villosa"/>
    <s v="High"/>
    <s v="FS"/>
    <s v="Seeded"/>
    <n v="12.954091816367267"/>
    <s v="F"/>
  </r>
  <r>
    <x v="34"/>
    <x v="5"/>
    <s v="entire"/>
    <n v="59"/>
    <n v="149"/>
    <n v="208"/>
    <n v="5010"/>
    <x v="44"/>
    <s v="live"/>
    <s v="Bahia dissecta"/>
    <s v="High"/>
    <s v="FS"/>
    <s v="Seeded"/>
    <n v="2.9740518962075848"/>
    <s v="F"/>
  </r>
  <r>
    <x v="34"/>
    <x v="5"/>
    <s v="entire"/>
    <n v="32"/>
    <n v="125"/>
    <n v="157"/>
    <n v="5010"/>
    <x v="37"/>
    <s v="live"/>
    <s v="Bouteloua curtipendula"/>
    <s v="High"/>
    <s v="FS"/>
    <s v="Seeded"/>
    <n v="2.4950099800399204"/>
    <s v="G"/>
  </r>
  <r>
    <x v="34"/>
    <x v="5"/>
    <s v="entire"/>
    <n v="27"/>
    <n v="53"/>
    <n v="80"/>
    <n v="5010"/>
    <x v="121"/>
    <s v="live"/>
    <s v="Poa pratensis"/>
    <s v="High"/>
    <s v="FS"/>
    <s v="Seeded"/>
    <n v="1.0578842315369261"/>
    <s v="G"/>
  </r>
  <r>
    <x v="34"/>
    <x v="5"/>
    <s v="entire"/>
    <n v="23"/>
    <n v="299"/>
    <n v="322"/>
    <n v="5010"/>
    <x v="74"/>
    <s v="live"/>
    <s v="Bromus japonicus"/>
    <s v="High"/>
    <s v="FS"/>
    <s v="Seeded"/>
    <n v="5.9680638722554891"/>
    <s v="G"/>
  </r>
  <r>
    <x v="34"/>
    <x v="5"/>
    <s v="entire"/>
    <n v="22"/>
    <n v="26"/>
    <n v="48"/>
    <n v="5010"/>
    <x v="32"/>
    <s v="live"/>
    <s v="Verbascum thapsus"/>
    <s v="High"/>
    <s v="FS"/>
    <s v="Seeded"/>
    <n v="0.51896207584830345"/>
    <s v="F"/>
  </r>
  <r>
    <x v="34"/>
    <x v="5"/>
    <s v="entire"/>
    <n v="20"/>
    <n v="163"/>
    <n v="183"/>
    <n v="5010"/>
    <x v="42"/>
    <s v="live"/>
    <s v="Elymus elymoides"/>
    <s v="High"/>
    <s v="FS"/>
    <s v="Seeded"/>
    <n v="3.2534930139720557"/>
    <s v="G"/>
  </r>
  <r>
    <x v="34"/>
    <x v="5"/>
    <s v="entire"/>
    <n v="8"/>
    <n v="164"/>
    <n v="172"/>
    <n v="5010"/>
    <x v="45"/>
    <s v="live"/>
    <s v="Artemisia ludoviciana"/>
    <s v="High"/>
    <s v="FS"/>
    <s v="Seeded"/>
    <n v="3.2734530938123751"/>
    <s v="F"/>
  </r>
  <r>
    <x v="34"/>
    <x v="5"/>
    <s v="entire"/>
    <n v="5"/>
    <n v="59"/>
    <n v="64"/>
    <n v="5010"/>
    <x v="12"/>
    <s v="live"/>
    <s v="Muhlenbergia montana"/>
    <s v="High"/>
    <s v="FS"/>
    <s v="Seeded"/>
    <n v="1.1776447105788423"/>
    <s v="G"/>
  </r>
  <r>
    <x v="34"/>
    <x v="5"/>
    <s v="entire"/>
    <n v="4"/>
    <n v="19"/>
    <n v="23"/>
    <n v="5010"/>
    <x v="33"/>
    <s v="live"/>
    <s v="Ipomopsis aggregata"/>
    <s v="High"/>
    <s v="FS"/>
    <s v="Seeded"/>
    <n v="0.37924151696606789"/>
    <s v="F"/>
  </r>
  <r>
    <x v="34"/>
    <x v="5"/>
    <s v="entire"/>
    <n v="3"/>
    <n v="32"/>
    <n v="35"/>
    <n v="5010"/>
    <x v="57"/>
    <s v="live"/>
    <s v="Viguiera multiflora"/>
    <s v="High"/>
    <s v="FS"/>
    <s v="Seeded"/>
    <n v="0.63872255489021956"/>
    <s v="F"/>
  </r>
  <r>
    <x v="34"/>
    <x v="5"/>
    <s v="entire"/>
    <n v="3"/>
    <n v="33"/>
    <n v="36"/>
    <n v="5010"/>
    <x v="93"/>
    <s v="live"/>
    <s v="Allium cernuum"/>
    <s v="High"/>
    <s v="FS"/>
    <s v="Seeded"/>
    <n v="0.6586826347305389"/>
    <s v="F"/>
  </r>
  <r>
    <x v="34"/>
    <x v="5"/>
    <s v="entire"/>
    <n v="2"/>
    <n v="3"/>
    <n v="5"/>
    <n v="5010"/>
    <x v="41"/>
    <s v="live"/>
    <s v="Unidentified forb"/>
    <s v="High"/>
    <s v="FS"/>
    <s v="Seeded"/>
    <n v="5.9880239520958084E-2"/>
    <s v="F"/>
  </r>
  <r>
    <x v="34"/>
    <x v="5"/>
    <s v="entire"/>
    <n v="2"/>
    <n v="0"/>
    <n v="2"/>
    <n v="5010"/>
    <x v="129"/>
    <s v="dead"/>
    <s v="unknown Composite"/>
    <s v="High"/>
    <s v="FS"/>
    <s v="Seeded"/>
    <n v="0"/>
    <s v="F"/>
  </r>
  <r>
    <x v="34"/>
    <x v="5"/>
    <s v="entire"/>
    <n v="1"/>
    <n v="7"/>
    <n v="8"/>
    <n v="5010"/>
    <x v="129"/>
    <s v="live"/>
    <s v="unknown Composite"/>
    <s v="High"/>
    <s v="FS"/>
    <s v="Seeded"/>
    <n v="0.13972055888223553"/>
    <s v="F"/>
  </r>
  <r>
    <x v="34"/>
    <x v="5"/>
    <s v="entire"/>
    <n v="1"/>
    <n v="0"/>
    <n v="1"/>
    <n v="5010"/>
    <x v="173"/>
    <s v="live"/>
    <s v="Polygonum sawatchense"/>
    <s v="High"/>
    <s v="FS"/>
    <s v="Seeded"/>
    <n v="0"/>
    <s v="F"/>
  </r>
  <r>
    <x v="34"/>
    <x v="5"/>
    <s v="entire"/>
    <n v="1"/>
    <n v="394"/>
    <n v="395"/>
    <n v="5010"/>
    <x v="22"/>
    <s v="live"/>
    <s v="Robinia neomexicana"/>
    <s v="High"/>
    <s v="FS"/>
    <s v="Seeded"/>
    <n v="7.8642714570858283"/>
    <s v="S"/>
  </r>
  <r>
    <x v="34"/>
    <x v="5"/>
    <s v="entire"/>
    <n v="1"/>
    <n v="15"/>
    <n v="16"/>
    <n v="5010"/>
    <x v="74"/>
    <s v="dead"/>
    <s v="Bromus japonicus"/>
    <s v="High"/>
    <s v="FS"/>
    <s v="Seeded"/>
    <n v="0.29940119760479045"/>
    <s v="G"/>
  </r>
  <r>
    <x v="34"/>
    <x v="5"/>
    <s v="entire"/>
    <n v="1"/>
    <n v="0"/>
    <n v="1"/>
    <n v="5010"/>
    <x v="44"/>
    <s v="dead"/>
    <s v="Bahia dissecta"/>
    <s v="High"/>
    <s v="FS"/>
    <s v="Seeded"/>
    <n v="0"/>
    <s v="F"/>
  </r>
  <r>
    <x v="34"/>
    <x v="5"/>
    <s v="entire"/>
    <n v="1"/>
    <n v="10"/>
    <n v="11"/>
    <n v="5010"/>
    <x v="205"/>
    <s v="live"/>
    <s v="unknown Penstemon"/>
    <s v="High"/>
    <s v="FS"/>
    <s v="Seeded"/>
    <n v="0.19960079840319359"/>
    <s v="F"/>
  </r>
  <r>
    <x v="34"/>
    <x v="5"/>
    <s v="entire"/>
    <n v="0"/>
    <n v="77"/>
    <n v="77"/>
    <n v="5010"/>
    <x v="73"/>
    <s v="live"/>
    <s v="Bromus tectorum"/>
    <s v="High"/>
    <s v="FS"/>
    <s v="Seeded"/>
    <n v="1.5369261477045908"/>
    <s v="G"/>
  </r>
  <r>
    <x v="34"/>
    <x v="5"/>
    <s v="entire"/>
    <n v="0"/>
    <n v="20"/>
    <n v="20"/>
    <n v="5010"/>
    <x v="58"/>
    <s v="live"/>
    <s v="Erigeron spp."/>
    <s v="High"/>
    <s v="FS"/>
    <s v="Seeded"/>
    <n v="0.39920159680638717"/>
    <s v="F"/>
  </r>
  <r>
    <x v="34"/>
    <x v="5"/>
    <s v="entire"/>
    <n v="0"/>
    <n v="419"/>
    <n v="419"/>
    <n v="5010"/>
    <x v="21"/>
    <s v="live"/>
    <s v="Ceanothus fendleri"/>
    <s v="High"/>
    <s v="FS"/>
    <s v="Seeded"/>
    <n v="8.3632734530938126"/>
    <s v="U"/>
  </r>
  <r>
    <x v="34"/>
    <x v="5"/>
    <s v="entire"/>
    <n v="0"/>
    <n v="6"/>
    <n v="6"/>
    <n v="5010"/>
    <x v="85"/>
    <s v="live"/>
    <s v="Penstemon barbatus"/>
    <s v="High"/>
    <s v="FS"/>
    <s v="Seeded"/>
    <n v="0.11976047904191617"/>
    <n v="0"/>
  </r>
  <r>
    <x v="34"/>
    <x v="5"/>
    <s v="entire"/>
    <n v="0"/>
    <n v="45"/>
    <n v="45"/>
    <n v="5010"/>
    <x v="57"/>
    <s v="dead"/>
    <s v="Viguiera multiflora"/>
    <s v="High"/>
    <s v="FS"/>
    <s v="Seeded"/>
    <n v="0.89820359281437123"/>
    <s v="F"/>
  </r>
  <r>
    <x v="34"/>
    <x v="5"/>
    <s v="entire"/>
    <n v="0"/>
    <n v="5"/>
    <n v="5"/>
    <n v="5010"/>
    <x v="8"/>
    <s v="live"/>
    <s v="Bromus inermis"/>
    <s v="High"/>
    <s v="FS"/>
    <s v="Seeded"/>
    <n v="9.9800399201596793E-2"/>
    <s v="G"/>
  </r>
  <r>
    <x v="34"/>
    <x v="5"/>
    <s v="entire"/>
    <n v="0"/>
    <n v="15"/>
    <n v="15"/>
    <n v="5010"/>
    <x v="82"/>
    <s v="live"/>
    <s v="Tragopogon dubius"/>
    <s v="High"/>
    <s v="FS"/>
    <s v="Seeded"/>
    <n v="0.29940119760479045"/>
    <s v="F"/>
  </r>
  <r>
    <x v="34"/>
    <x v="5"/>
    <s v="entire"/>
    <n v="0"/>
    <n v="27"/>
    <n v="27"/>
    <n v="5010"/>
    <x v="71"/>
    <s v="live"/>
    <s v="Carex spp."/>
    <s v="High"/>
    <s v="FS"/>
    <s v="Seeded"/>
    <n v="0.53892215568862278"/>
    <s v="G"/>
  </r>
  <r>
    <x v="34"/>
    <x v="5"/>
    <s v="entire"/>
    <n v="0"/>
    <n v="3"/>
    <n v="3"/>
    <n v="5010"/>
    <x v="104"/>
    <s v="live"/>
    <s v="Linum neomexicana"/>
    <s v="High"/>
    <s v="FS"/>
    <s v="Seeded"/>
    <n v="5.9880239520958084E-2"/>
    <s v="F"/>
  </r>
  <r>
    <x v="34"/>
    <x v="5"/>
    <s v="entire"/>
    <n v="0"/>
    <n v="2"/>
    <n v="2"/>
    <n v="5010"/>
    <x v="22"/>
    <s v="dead"/>
    <s v="Robinia neomexicana"/>
    <s v="High"/>
    <s v="FS"/>
    <s v="Seeded"/>
    <n v="3.9920159680638723E-2"/>
    <s v="S"/>
  </r>
  <r>
    <x v="35"/>
    <x v="0"/>
    <s v="entire"/>
    <n v="2760"/>
    <n v="0"/>
    <n v="2760"/>
    <n v="5000"/>
    <x v="0"/>
    <s v="live"/>
    <s v="Gravel"/>
    <s v="High"/>
    <s v="BAND"/>
    <s v="Unseeded"/>
    <n v="0"/>
    <s v="B"/>
  </r>
  <r>
    <x v="35"/>
    <x v="0"/>
    <s v="entire"/>
    <n v="1457"/>
    <n v="0"/>
    <n v="1457"/>
    <n v="5000"/>
    <x v="6"/>
    <s v="live"/>
    <s v="Rock"/>
    <s v="High"/>
    <s v="BAND"/>
    <s v="Unseeded"/>
    <n v="0"/>
    <s v="B"/>
  </r>
  <r>
    <x v="35"/>
    <x v="0"/>
    <s v="entire"/>
    <n v="612"/>
    <n v="0"/>
    <n v="612"/>
    <n v="5000"/>
    <x v="1"/>
    <s v="live"/>
    <s v="Soil"/>
    <s v="High"/>
    <s v="BAND"/>
    <s v="Unseeded"/>
    <n v="0"/>
    <s v="B"/>
  </r>
  <r>
    <x v="35"/>
    <x v="0"/>
    <s v="entire"/>
    <n v="81"/>
    <n v="0"/>
    <n v="81"/>
    <n v="5000"/>
    <x v="54"/>
    <s v="live"/>
    <s v="Moss"/>
    <s v="High"/>
    <s v="BAND"/>
    <s v="Unseeded"/>
    <n v="0"/>
    <s v="C"/>
  </r>
  <r>
    <x v="35"/>
    <x v="0"/>
    <s v="entire"/>
    <n v="60"/>
    <n v="193"/>
    <n v="253"/>
    <n v="5000"/>
    <x v="4"/>
    <s v="live"/>
    <s v="Dead wood"/>
    <s v="High"/>
    <s v="BAND"/>
    <s v="Unseeded"/>
    <n v="3.8600000000000003"/>
    <s v="L"/>
  </r>
  <r>
    <x v="35"/>
    <x v="0"/>
    <s v="entire"/>
    <n v="30"/>
    <n v="0"/>
    <n v="30"/>
    <n v="5000"/>
    <x v="3"/>
    <s v="live"/>
    <s v="Litter"/>
    <s v="High"/>
    <s v="BAND"/>
    <s v="Unseeded"/>
    <n v="0"/>
    <s v="L"/>
  </r>
  <r>
    <x v="35"/>
    <x v="0"/>
    <s v="entire"/>
    <n v="0"/>
    <n v="1341"/>
    <n v="1341"/>
    <n v="5000"/>
    <x v="28"/>
    <s v="live"/>
    <s v="Chenopodium fremontii"/>
    <s v="High"/>
    <s v="BAND"/>
    <s v="Unseeded"/>
    <n v="26.82"/>
    <s v="F"/>
  </r>
  <r>
    <x v="35"/>
    <x v="0"/>
    <s v="entire"/>
    <n v="0"/>
    <n v="138"/>
    <n v="138"/>
    <n v="5000"/>
    <x v="21"/>
    <s v="live"/>
    <s v="Ceanothus fendleri"/>
    <s v="High"/>
    <s v="BAND"/>
    <s v="Unseeded"/>
    <n v="2.76"/>
    <s v="U"/>
  </r>
  <r>
    <x v="35"/>
    <x v="0"/>
    <s v="entire"/>
    <n v="0"/>
    <n v="95"/>
    <n v="95"/>
    <n v="5000"/>
    <x v="13"/>
    <s v="live"/>
    <s v="Carex spp."/>
    <s v="High"/>
    <s v="BAND"/>
    <s v="Unseeded"/>
    <n v="1.9"/>
    <s v="G"/>
  </r>
  <r>
    <x v="35"/>
    <x v="0"/>
    <s v="entire"/>
    <n v="0"/>
    <n v="15"/>
    <n v="15"/>
    <n v="5000"/>
    <x v="173"/>
    <s v="live"/>
    <s v="Polygonum sawatchense"/>
    <s v="High"/>
    <s v="BAND"/>
    <s v="Unseeded"/>
    <n v="0.3"/>
    <s v="F"/>
  </r>
  <r>
    <x v="35"/>
    <x v="0"/>
    <s v="entire"/>
    <n v="0"/>
    <n v="40"/>
    <n v="40"/>
    <n v="5000"/>
    <x v="11"/>
    <s v="live"/>
    <s v="Quercus gambellii"/>
    <s v="High"/>
    <s v="BAND"/>
    <s v="Unseeded"/>
    <n v="0.8"/>
    <s v="S"/>
  </r>
  <r>
    <x v="35"/>
    <x v="0"/>
    <s v="entire"/>
    <n v="0"/>
    <n v="11"/>
    <n v="11"/>
    <n v="5000"/>
    <x v="154"/>
    <s v="live"/>
    <s v="Nama dichotomus"/>
    <s v="High"/>
    <s v="BAND"/>
    <s v="Unseeded"/>
    <n v="0.22"/>
    <s v="F"/>
  </r>
  <r>
    <x v="35"/>
    <x v="0"/>
    <s v="entire"/>
    <n v="0"/>
    <n v="21"/>
    <n v="21"/>
    <n v="5000"/>
    <x v="2"/>
    <s v="dead"/>
    <s v="Pinus ponderosa"/>
    <s v="High"/>
    <s v="BAND"/>
    <s v="Unseeded"/>
    <n v="0.42"/>
    <s v="T"/>
  </r>
  <r>
    <x v="35"/>
    <x v="0"/>
    <s v="entire"/>
    <n v="0"/>
    <n v="73"/>
    <n v="73"/>
    <n v="5000"/>
    <x v="197"/>
    <s v="live"/>
    <s v="Lotus wrightii"/>
    <s v="High"/>
    <s v="BAND"/>
    <s v="Unseeded"/>
    <n v="1.46"/>
    <s v="F"/>
  </r>
  <r>
    <x v="35"/>
    <x v="0"/>
    <s v="entire"/>
    <n v="0"/>
    <n v="3"/>
    <n v="3"/>
    <n v="5000"/>
    <x v="30"/>
    <s v="live"/>
    <s v="Conyza canadensis"/>
    <s v="High"/>
    <s v="BAND"/>
    <s v="Unseeded"/>
    <n v="0.06"/>
    <s v="F"/>
  </r>
  <r>
    <x v="35"/>
    <x v="0"/>
    <s v="entire"/>
    <n v="0"/>
    <n v="51"/>
    <n v="51"/>
    <n v="5000"/>
    <x v="44"/>
    <s v="live"/>
    <s v="Bahia dissecta"/>
    <s v="High"/>
    <s v="BAND"/>
    <s v="Unseeded"/>
    <n v="1.02"/>
    <s v="F"/>
  </r>
  <r>
    <x v="35"/>
    <x v="0"/>
    <s v="entire"/>
    <n v="0"/>
    <n v="25"/>
    <n v="25"/>
    <n v="5000"/>
    <x v="235"/>
    <s v="live"/>
    <s v="Sisymbrium linearifolium"/>
    <s v="High"/>
    <s v="BAND"/>
    <s v="Unseeded"/>
    <n v="0.5"/>
    <s v="F"/>
  </r>
  <r>
    <x v="35"/>
    <x v="1"/>
    <s v="entire"/>
    <n v="1854"/>
    <n v="0"/>
    <n v="1854"/>
    <n v="5000"/>
    <x v="0"/>
    <s v="live"/>
    <s v="Gravel"/>
    <s v="High"/>
    <s v="BAND"/>
    <s v="Unseeded"/>
    <n v="0"/>
    <s v="B"/>
  </r>
  <r>
    <x v="35"/>
    <x v="1"/>
    <s v="entire"/>
    <n v="1579"/>
    <n v="1"/>
    <n v="1580"/>
    <n v="5000"/>
    <x v="6"/>
    <s v="live"/>
    <s v="Rock"/>
    <s v="High"/>
    <s v="BAND"/>
    <s v="Unseeded"/>
    <n v="0.02"/>
    <s v="B"/>
  </r>
  <r>
    <x v="35"/>
    <x v="1"/>
    <s v="entire"/>
    <n v="1110"/>
    <n v="0"/>
    <n v="1110"/>
    <n v="5000"/>
    <x v="3"/>
    <s v="live"/>
    <s v="Litter"/>
    <s v="High"/>
    <s v="BAND"/>
    <s v="Unseeded"/>
    <n v="0"/>
    <s v="L"/>
  </r>
  <r>
    <x v="35"/>
    <x v="1"/>
    <s v="entire"/>
    <n v="331"/>
    <n v="0"/>
    <n v="331"/>
    <n v="5000"/>
    <x v="1"/>
    <s v="live"/>
    <s v="Soil"/>
    <s v="High"/>
    <s v="BAND"/>
    <s v="Unseeded"/>
    <n v="0"/>
    <s v="B"/>
  </r>
  <r>
    <x v="35"/>
    <x v="1"/>
    <s v="entire"/>
    <n v="28"/>
    <n v="0"/>
    <n v="28"/>
    <n v="5000"/>
    <x v="54"/>
    <s v="live"/>
    <s v="Moss"/>
    <s v="High"/>
    <s v="BAND"/>
    <s v="Unseeded"/>
    <n v="0"/>
    <s v="C"/>
  </r>
  <r>
    <x v="35"/>
    <x v="1"/>
    <s v="entire"/>
    <n v="24"/>
    <n v="372"/>
    <n v="396"/>
    <n v="5000"/>
    <x v="13"/>
    <s v="live"/>
    <s v="Carex spp."/>
    <s v="High"/>
    <s v="BAND"/>
    <s v="Unseeded"/>
    <n v="7.4399999999999995"/>
    <s v="G"/>
  </r>
  <r>
    <x v="35"/>
    <x v="1"/>
    <s v="entire"/>
    <n v="23"/>
    <n v="331"/>
    <n v="354"/>
    <n v="5000"/>
    <x v="30"/>
    <s v="live"/>
    <s v="Conyza canadensis"/>
    <s v="High"/>
    <s v="BAND"/>
    <s v="Unseeded"/>
    <n v="6.6199999999999992"/>
    <s v="F"/>
  </r>
  <r>
    <x v="35"/>
    <x v="1"/>
    <s v="entire"/>
    <n v="14"/>
    <n v="0"/>
    <n v="14"/>
    <n v="5000"/>
    <x v="27"/>
    <s v="live"/>
    <s v="Animal feces"/>
    <s v="High"/>
    <s v="BAND"/>
    <s v="Unseeded"/>
    <n v="0"/>
    <s v="L"/>
  </r>
  <r>
    <x v="35"/>
    <x v="1"/>
    <s v="entire"/>
    <n v="14"/>
    <n v="13"/>
    <n v="27"/>
    <n v="5000"/>
    <x v="2"/>
    <s v="dead"/>
    <s v="Pinus ponderosa"/>
    <s v="High"/>
    <s v="BAND"/>
    <s v="Unseeded"/>
    <n v="0.26"/>
    <s v="T"/>
  </r>
  <r>
    <x v="35"/>
    <x v="1"/>
    <s v="entire"/>
    <n v="11"/>
    <n v="41"/>
    <n v="52"/>
    <n v="5000"/>
    <x v="4"/>
    <s v="live"/>
    <s v="Dead wood"/>
    <s v="High"/>
    <s v="BAND"/>
    <s v="Unseeded"/>
    <n v="0.82000000000000006"/>
    <s v="L"/>
  </r>
  <r>
    <x v="35"/>
    <x v="1"/>
    <s v="entire"/>
    <n v="6"/>
    <n v="81"/>
    <n v="87"/>
    <n v="5000"/>
    <x v="31"/>
    <s v="live"/>
    <s v="Lactuca serriola"/>
    <s v="High"/>
    <s v="BAND"/>
    <s v="Unseeded"/>
    <n v="1.6199999999999999"/>
    <s v="F"/>
  </r>
  <r>
    <x v="35"/>
    <x v="1"/>
    <s v="entire"/>
    <n v="4"/>
    <n v="127"/>
    <n v="131"/>
    <n v="5000"/>
    <x v="28"/>
    <s v="dead"/>
    <s v="Chenopodium fremontii"/>
    <s v="High"/>
    <s v="BAND"/>
    <s v="Unseeded"/>
    <n v="2.54"/>
    <s v="F"/>
  </r>
  <r>
    <x v="35"/>
    <x v="1"/>
    <s v="entire"/>
    <n v="2"/>
    <n v="366"/>
    <n v="368"/>
    <n v="5000"/>
    <x v="21"/>
    <s v="live"/>
    <s v="Ceanothus fendleri"/>
    <s v="High"/>
    <s v="BAND"/>
    <s v="Unseeded"/>
    <n v="7.32"/>
    <s v="U"/>
  </r>
  <r>
    <x v="35"/>
    <x v="1"/>
    <s v="entire"/>
    <n v="0"/>
    <n v="7"/>
    <n v="7"/>
    <n v="5000"/>
    <x v="30"/>
    <s v="dead"/>
    <s v="Conyza canadensis"/>
    <s v="High"/>
    <s v="BAND"/>
    <s v="Unseeded"/>
    <n v="0.13999999999999999"/>
    <s v="F"/>
  </r>
  <r>
    <x v="35"/>
    <x v="1"/>
    <s v="entire"/>
    <n v="0"/>
    <n v="118"/>
    <n v="118"/>
    <n v="5000"/>
    <x v="197"/>
    <s v="live"/>
    <s v="Lotus wrightii"/>
    <s v="High"/>
    <s v="BAND"/>
    <s v="Unseeded"/>
    <n v="2.36"/>
    <s v="F"/>
  </r>
  <r>
    <x v="35"/>
    <x v="1"/>
    <s v="entire"/>
    <n v="0"/>
    <n v="4"/>
    <n v="4"/>
    <n v="5000"/>
    <x v="109"/>
    <s v="live"/>
    <s v="Frovaria sp."/>
    <s v="High"/>
    <s v="BAND"/>
    <s v="Unseeded"/>
    <n v="0.08"/>
    <s v="F"/>
  </r>
  <r>
    <x v="35"/>
    <x v="1"/>
    <s v="entire"/>
    <n v="0"/>
    <n v="89"/>
    <n v="89"/>
    <n v="5000"/>
    <x v="92"/>
    <s v="live"/>
    <s v="Erigeron flagellaris"/>
    <s v="High"/>
    <s v="BAND"/>
    <s v="Unseeded"/>
    <n v="1.78"/>
    <s v="F"/>
  </r>
  <r>
    <x v="35"/>
    <x v="1"/>
    <s v="entire"/>
    <n v="0"/>
    <n v="100"/>
    <n v="100"/>
    <n v="5000"/>
    <x v="11"/>
    <s v="live"/>
    <s v="Quercus gambellii"/>
    <s v="High"/>
    <s v="BAND"/>
    <s v="Unseeded"/>
    <n v="2"/>
    <s v="S"/>
  </r>
  <r>
    <x v="35"/>
    <x v="1"/>
    <s v="entire"/>
    <n v="0"/>
    <n v="2"/>
    <n v="2"/>
    <n v="5000"/>
    <x v="7"/>
    <s v="live"/>
    <s v="Lolium multiflorum"/>
    <s v="High"/>
    <s v="BAND"/>
    <s v="Unseeded"/>
    <n v="0.04"/>
    <s v="G"/>
  </r>
  <r>
    <x v="35"/>
    <x v="1"/>
    <s v="entire"/>
    <n v="0"/>
    <n v="6"/>
    <n v="6"/>
    <n v="5000"/>
    <x v="95"/>
    <s v="live"/>
    <s v="Erigeron speciosus"/>
    <s v="High"/>
    <s v="BAND"/>
    <s v="Unseeded"/>
    <n v="0.12"/>
    <s v="F"/>
  </r>
  <r>
    <x v="35"/>
    <x v="6"/>
    <s v="entire"/>
    <n v="2759"/>
    <n v="0"/>
    <n v="2759"/>
    <n v="5000"/>
    <x v="3"/>
    <s v="live"/>
    <s v="Litter"/>
    <s v="High"/>
    <s v="BAND"/>
    <s v="Unseeded"/>
    <n v="0"/>
    <s v="L"/>
  </r>
  <r>
    <x v="35"/>
    <x v="6"/>
    <s v="entire"/>
    <n v="1285"/>
    <n v="0"/>
    <n v="1285"/>
    <n v="5000"/>
    <x v="6"/>
    <s v="live"/>
    <s v="Rock"/>
    <s v="High"/>
    <s v="BAND"/>
    <s v="Unseeded"/>
    <n v="0"/>
    <s v="B"/>
  </r>
  <r>
    <x v="35"/>
    <x v="6"/>
    <s v="entire"/>
    <n v="373"/>
    <n v="0"/>
    <n v="373"/>
    <n v="5000"/>
    <x v="1"/>
    <s v="live"/>
    <s v="Soil"/>
    <s v="High"/>
    <s v="BAND"/>
    <s v="Unseeded"/>
    <n v="0"/>
    <s v="B"/>
  </r>
  <r>
    <x v="35"/>
    <x v="6"/>
    <s v="entire"/>
    <n v="254"/>
    <n v="557"/>
    <n v="811"/>
    <n v="5000"/>
    <x v="4"/>
    <s v="live"/>
    <s v="Dead wood"/>
    <s v="High"/>
    <s v="BAND"/>
    <s v="Unseeded"/>
    <n v="11.14"/>
    <s v="L"/>
  </r>
  <r>
    <x v="35"/>
    <x v="6"/>
    <s v="entire"/>
    <n v="82"/>
    <n v="0"/>
    <n v="82"/>
    <n v="5000"/>
    <x v="54"/>
    <s v="live"/>
    <s v="Moss"/>
    <s v="High"/>
    <s v="BAND"/>
    <s v="Unseeded"/>
    <n v="0"/>
    <s v="C"/>
  </r>
  <r>
    <x v="35"/>
    <x v="6"/>
    <s v="entire"/>
    <n v="77"/>
    <n v="184"/>
    <n v="261"/>
    <n v="5000"/>
    <x v="36"/>
    <s v="live"/>
    <s v="Blepharoneuron tricholepis"/>
    <s v="High"/>
    <s v="BAND"/>
    <s v="Unseeded"/>
    <n v="3.6799999999999997"/>
    <s v="L"/>
  </r>
  <r>
    <x v="35"/>
    <x v="6"/>
    <s v="entire"/>
    <n v="56"/>
    <n v="8"/>
    <n v="64"/>
    <n v="5000"/>
    <x v="41"/>
    <s v="live"/>
    <s v="Unidentified forb"/>
    <s v="High"/>
    <s v="BAND"/>
    <s v="Unseeded"/>
    <n v="0.16"/>
    <s v="F"/>
  </r>
  <r>
    <x v="35"/>
    <x v="6"/>
    <s v="entire"/>
    <n v="45"/>
    <n v="107"/>
    <n v="152"/>
    <n v="5000"/>
    <x v="13"/>
    <s v="live"/>
    <s v="Carex spp."/>
    <s v="High"/>
    <s v="BAND"/>
    <s v="Unseeded"/>
    <n v="2.1399999999999997"/>
    <s v="G"/>
  </r>
  <r>
    <x v="35"/>
    <x v="6"/>
    <s v="entire"/>
    <n v="43"/>
    <n v="27"/>
    <n v="70"/>
    <n v="5000"/>
    <x v="26"/>
    <s v="dead"/>
    <s v="Unidentified grass"/>
    <s v="High"/>
    <s v="BAND"/>
    <s v="Unseeded"/>
    <n v="0.54"/>
    <s v="G"/>
  </r>
  <r>
    <x v="35"/>
    <x v="6"/>
    <s v="entire"/>
    <n v="18"/>
    <n v="0"/>
    <n v="18"/>
    <n v="5000"/>
    <x v="27"/>
    <s v="live"/>
    <s v="Animal feces"/>
    <s v="High"/>
    <s v="BAND"/>
    <s v="Unseeded"/>
    <n v="0"/>
    <s v="L"/>
  </r>
  <r>
    <x v="35"/>
    <x v="6"/>
    <s v="entire"/>
    <n v="8"/>
    <n v="22"/>
    <n v="30"/>
    <n v="5000"/>
    <x v="32"/>
    <s v="dead"/>
    <s v="Verbascum thapsus"/>
    <s v="High"/>
    <s v="BAND"/>
    <s v="Unseeded"/>
    <n v="0.44"/>
    <s v="F"/>
  </r>
  <r>
    <x v="35"/>
    <x v="6"/>
    <s v="entire"/>
    <n v="0"/>
    <n v="745"/>
    <n v="745"/>
    <n v="5000"/>
    <x v="21"/>
    <s v="live"/>
    <s v="Ceanothus fendleri"/>
    <s v="High"/>
    <s v="BAND"/>
    <s v="Unseeded"/>
    <n v="14.899999999999999"/>
    <s v="U"/>
  </r>
  <r>
    <x v="35"/>
    <x v="6"/>
    <s v="entire"/>
    <n v="0"/>
    <n v="62"/>
    <n v="62"/>
    <n v="5000"/>
    <x v="99"/>
    <s v="live"/>
    <s v="Poa fendleriana"/>
    <s v="High"/>
    <s v="BAND"/>
    <s v="Unseeded"/>
    <n v="1.24"/>
    <s v="G"/>
  </r>
  <r>
    <x v="35"/>
    <x v="6"/>
    <s v="entire"/>
    <n v="0"/>
    <n v="315"/>
    <n v="315"/>
    <n v="5000"/>
    <x v="31"/>
    <s v="dead"/>
    <s v="Lactuca serriola"/>
    <s v="High"/>
    <s v="BAND"/>
    <s v="Unseeded"/>
    <n v="6.3"/>
    <s v="F"/>
  </r>
  <r>
    <x v="35"/>
    <x v="6"/>
    <s v="entire"/>
    <n v="0"/>
    <n v="43"/>
    <n v="43"/>
    <n v="5000"/>
    <x v="95"/>
    <s v="dead"/>
    <s v="Erigeron speciosus"/>
    <s v="High"/>
    <s v="BAND"/>
    <s v="Unseeded"/>
    <n v="0.86"/>
    <s v="F"/>
  </r>
  <r>
    <x v="35"/>
    <x v="6"/>
    <s v="entire"/>
    <n v="0"/>
    <n v="225"/>
    <n v="225"/>
    <n v="5000"/>
    <x v="11"/>
    <s v="live"/>
    <s v="Quercus gambellii"/>
    <s v="High"/>
    <s v="BAND"/>
    <s v="Unseeded"/>
    <n v="4.5"/>
    <s v="S"/>
  </r>
  <r>
    <x v="35"/>
    <x v="6"/>
    <s v="entire"/>
    <n v="0"/>
    <n v="33"/>
    <n v="33"/>
    <n v="5000"/>
    <x v="16"/>
    <s v="live"/>
    <s v="Geranium caespitosum"/>
    <s v="High"/>
    <s v="BAND"/>
    <s v="Unseeded"/>
    <n v="0.66"/>
    <s v="F"/>
  </r>
  <r>
    <x v="35"/>
    <x v="6"/>
    <s v="entire"/>
    <n v="0"/>
    <n v="110"/>
    <n v="110"/>
    <n v="5000"/>
    <x v="113"/>
    <s v="dead"/>
    <s v="Rubus strigosus"/>
    <s v="High"/>
    <s v="BAND"/>
    <s v="Unseeded"/>
    <n v="2.1999999999999997"/>
    <s v="U"/>
  </r>
  <r>
    <x v="35"/>
    <x v="6"/>
    <s v="entire"/>
    <n v="0"/>
    <n v="4"/>
    <n v="4"/>
    <n v="5000"/>
    <x v="113"/>
    <s v="live"/>
    <s v="Rubus strigosus"/>
    <s v="High"/>
    <s v="BAND"/>
    <s v="Unseeded"/>
    <n v="0.08"/>
    <s v="U"/>
  </r>
  <r>
    <x v="35"/>
    <x v="6"/>
    <s v="entire"/>
    <n v="0"/>
    <n v="6"/>
    <n v="6"/>
    <n v="5000"/>
    <x v="22"/>
    <s v="live"/>
    <s v="Robinia neomexicana"/>
    <s v="High"/>
    <s v="BAND"/>
    <s v="Unseeded"/>
    <n v="0.12"/>
    <s v="S"/>
  </r>
  <r>
    <x v="35"/>
    <x v="6"/>
    <s v="entire"/>
    <n v="0"/>
    <n v="22"/>
    <n v="22"/>
    <n v="5000"/>
    <x v="16"/>
    <s v="dead"/>
    <s v="Geranium caespitosum"/>
    <s v="High"/>
    <s v="BAND"/>
    <s v="Unseeded"/>
    <n v="0.44"/>
    <s v="F"/>
  </r>
  <r>
    <x v="35"/>
    <x v="6"/>
    <s v="entire"/>
    <n v="0"/>
    <n v="37"/>
    <n v="37"/>
    <n v="5000"/>
    <x v="32"/>
    <s v="live"/>
    <s v="Verbascum thapsus"/>
    <s v="High"/>
    <s v="BAND"/>
    <s v="Unseeded"/>
    <n v="0.74"/>
    <s v="F"/>
  </r>
  <r>
    <x v="35"/>
    <x v="6"/>
    <s v="entire"/>
    <n v="0"/>
    <n v="5"/>
    <n v="5"/>
    <n v="5000"/>
    <x v="173"/>
    <s v="dead"/>
    <s v="Polygonum sawatchense"/>
    <s v="High"/>
    <s v="BAND"/>
    <s v="Unseeded"/>
    <n v="0.1"/>
    <s v="F"/>
  </r>
  <r>
    <x v="35"/>
    <x v="6"/>
    <s v="entire"/>
    <n v="0"/>
    <n v="4"/>
    <n v="4"/>
    <n v="5000"/>
    <x v="197"/>
    <s v="live"/>
    <s v="Lotus wrightii"/>
    <s v="High"/>
    <s v="BAND"/>
    <s v="Unseeded"/>
    <n v="0.08"/>
    <s v="F"/>
  </r>
  <r>
    <x v="35"/>
    <x v="5"/>
    <s v="entire"/>
    <n v="2718"/>
    <n v="39"/>
    <n v="2757"/>
    <n v="5022"/>
    <x v="3"/>
    <s v="live"/>
    <s v="Litter"/>
    <s v="High"/>
    <s v="BAND"/>
    <s v="Unseeded"/>
    <n v="0.77658303464755074"/>
    <s v="L"/>
  </r>
  <r>
    <x v="35"/>
    <x v="5"/>
    <s v="entire"/>
    <n v="748"/>
    <n v="0"/>
    <n v="748"/>
    <n v="5022"/>
    <x v="6"/>
    <s v="live"/>
    <s v="Rock"/>
    <s v="High"/>
    <s v="BAND"/>
    <s v="Unseeded"/>
    <n v="0"/>
    <s v="B"/>
  </r>
  <r>
    <x v="35"/>
    <x v="5"/>
    <s v="entire"/>
    <n v="652"/>
    <n v="0"/>
    <n v="652"/>
    <n v="5022"/>
    <x v="47"/>
    <s v="live"/>
    <s v="Pumice soil"/>
    <s v="High"/>
    <s v="BAND"/>
    <s v="Unseeded"/>
    <n v="0"/>
    <s v="B"/>
  </r>
  <r>
    <x v="35"/>
    <x v="5"/>
    <s v="entire"/>
    <n v="402"/>
    <n v="2389"/>
    <n v="2791"/>
    <n v="5022"/>
    <x v="99"/>
    <s v="live"/>
    <s v="Poa fendleriana"/>
    <s v="High"/>
    <s v="BAND"/>
    <s v="Unseeded"/>
    <n v="47.570688968538434"/>
    <s v="G"/>
  </r>
  <r>
    <x v="35"/>
    <x v="5"/>
    <s v="entire"/>
    <n v="114"/>
    <n v="0"/>
    <n v="114"/>
    <n v="5022"/>
    <x v="34"/>
    <s v="live"/>
    <s v="combined soil,pumc,grav,rock"/>
    <s v="High"/>
    <s v="BAND"/>
    <s v="Unseeded"/>
    <n v="0"/>
    <s v="F"/>
  </r>
  <r>
    <x v="35"/>
    <x v="5"/>
    <s v="entire"/>
    <n v="107"/>
    <n v="1548"/>
    <n v="1655"/>
    <n v="5022"/>
    <x v="21"/>
    <s v="live"/>
    <s v="Ceanothus fendleri"/>
    <s v="High"/>
    <s v="BAND"/>
    <s v="Unseeded"/>
    <n v="30.824372759856633"/>
    <s v="U"/>
  </r>
  <r>
    <x v="35"/>
    <x v="5"/>
    <s v="entire"/>
    <n v="56"/>
    <n v="1441"/>
    <n v="1497"/>
    <n v="5022"/>
    <x v="11"/>
    <s v="live"/>
    <s v="Quercus gambellii"/>
    <s v="High"/>
    <s v="BAND"/>
    <s v="Unseeded"/>
    <n v="28.693747510951813"/>
    <s v="S"/>
  </r>
  <r>
    <x v="35"/>
    <x v="5"/>
    <s v="entire"/>
    <n v="44"/>
    <n v="13"/>
    <n v="57"/>
    <n v="5022"/>
    <x v="4"/>
    <s v="live"/>
    <s v="Dead wood"/>
    <s v="High"/>
    <s v="BAND"/>
    <s v="Unseeded"/>
    <n v="0.25886101154918362"/>
    <s v="L"/>
  </r>
  <r>
    <x v="35"/>
    <x v="5"/>
    <s v="entire"/>
    <n v="37"/>
    <n v="89"/>
    <n v="126"/>
    <n v="5022"/>
    <x v="71"/>
    <s v="live"/>
    <s v="Carex spp."/>
    <s v="High"/>
    <s v="BAND"/>
    <s v="Unseeded"/>
    <n v="1.7722023098367186"/>
    <s v="G"/>
  </r>
  <r>
    <x v="35"/>
    <x v="5"/>
    <s v="entire"/>
    <n v="35"/>
    <n v="0"/>
    <n v="35"/>
    <n v="5022"/>
    <x v="54"/>
    <s v="live"/>
    <s v="Moss"/>
    <s v="High"/>
    <s v="BAND"/>
    <s v="Unseeded"/>
    <n v="0"/>
    <s v="C"/>
  </r>
  <r>
    <x v="35"/>
    <x v="5"/>
    <s v="entire"/>
    <n v="29"/>
    <n v="220"/>
    <n v="249"/>
    <n v="5022"/>
    <x v="44"/>
    <s v="live"/>
    <s v="Bahia dissecta"/>
    <s v="High"/>
    <s v="BAND"/>
    <s v="Unseeded"/>
    <n v="4.380724810832338"/>
    <s v="F"/>
  </r>
  <r>
    <x v="35"/>
    <x v="5"/>
    <s v="entire"/>
    <n v="23"/>
    <n v="117"/>
    <n v="140"/>
    <n v="5022"/>
    <x v="42"/>
    <s v="live"/>
    <s v="Elymus elymoides"/>
    <s v="High"/>
    <s v="BAND"/>
    <s v="Unseeded"/>
    <n v="2.3297491039426523"/>
    <s v="G"/>
  </r>
  <r>
    <x v="35"/>
    <x v="5"/>
    <s v="entire"/>
    <n v="23"/>
    <n v="115"/>
    <n v="138"/>
    <n v="5022"/>
    <x v="45"/>
    <s v="live"/>
    <s v="Artemisia ludoviciana"/>
    <s v="High"/>
    <s v="BAND"/>
    <s v="Unseeded"/>
    <n v="2.2899243329350853"/>
    <s v="F"/>
  </r>
  <r>
    <x v="35"/>
    <x v="5"/>
    <s v="entire"/>
    <n v="10"/>
    <n v="656"/>
    <n v="666"/>
    <n v="5022"/>
    <x v="22"/>
    <s v="live"/>
    <s v="Robinia neomexicana"/>
    <s v="High"/>
    <s v="BAND"/>
    <s v="Unseeded"/>
    <n v="13.06252489048188"/>
    <s v="S"/>
  </r>
  <r>
    <x v="35"/>
    <x v="5"/>
    <s v="entire"/>
    <n v="8"/>
    <n v="65"/>
    <n v="73"/>
    <n v="5022"/>
    <x v="21"/>
    <s v="dead"/>
    <s v="Ceanothus fendleri"/>
    <s v="High"/>
    <s v="BAND"/>
    <s v="Unseeded"/>
    <n v="1.2943050577459179"/>
    <s v="U"/>
  </r>
  <r>
    <x v="35"/>
    <x v="5"/>
    <s v="entire"/>
    <n v="7"/>
    <n v="0"/>
    <n v="7"/>
    <n v="5022"/>
    <x v="27"/>
    <s v="live"/>
    <s v="Animal feces"/>
    <s v="High"/>
    <s v="BAND"/>
    <s v="Unseeded"/>
    <n v="0"/>
    <s v="L"/>
  </r>
  <r>
    <x v="35"/>
    <x v="5"/>
    <s v="entire"/>
    <n v="4"/>
    <n v="0"/>
    <n v="4"/>
    <n v="5022"/>
    <x v="11"/>
    <s v="dead"/>
    <s v="Quercus gambellii"/>
    <s v="High"/>
    <s v="BAND"/>
    <s v="Unseeded"/>
    <n v="0"/>
    <s v="S"/>
  </r>
  <r>
    <x v="35"/>
    <x v="5"/>
    <s v="entire"/>
    <n v="2"/>
    <n v="69"/>
    <n v="71"/>
    <n v="5022"/>
    <x v="16"/>
    <s v="live"/>
    <s v="Geranium caespitosum"/>
    <s v="High"/>
    <s v="BAND"/>
    <s v="Unseeded"/>
    <n v="1.3739545997610514"/>
    <s v="F"/>
  </r>
  <r>
    <x v="35"/>
    <x v="5"/>
    <s v="entire"/>
    <n v="2"/>
    <n v="93"/>
    <n v="95"/>
    <n v="5022"/>
    <x v="73"/>
    <s v="live"/>
    <s v="Bromus tectorum"/>
    <s v="High"/>
    <s v="BAND"/>
    <s v="Unseeded"/>
    <n v="1.8518518518518516"/>
    <s v="G"/>
  </r>
  <r>
    <x v="35"/>
    <x v="5"/>
    <s v="entire"/>
    <n v="1"/>
    <n v="30"/>
    <n v="31"/>
    <n v="5022"/>
    <x v="81"/>
    <s v="live"/>
    <s v="Heterotheca villosa"/>
    <s v="High"/>
    <s v="BAND"/>
    <s v="Unseeded"/>
    <n v="0.59737156511350065"/>
    <s v="F"/>
  </r>
  <r>
    <x v="35"/>
    <x v="5"/>
    <s v="entire"/>
    <n v="0"/>
    <n v="61"/>
    <n v="61"/>
    <n v="5022"/>
    <x v="92"/>
    <s v="live"/>
    <s v="Erigeron flagellaris"/>
    <s v="High"/>
    <s v="BAND"/>
    <s v="Unseeded"/>
    <n v="1.2146555157307846"/>
    <s v="F"/>
  </r>
  <r>
    <x v="35"/>
    <x v="5"/>
    <s v="entire"/>
    <n v="0"/>
    <n v="2"/>
    <n v="2"/>
    <n v="5022"/>
    <x v="85"/>
    <s v="live"/>
    <s v="Penstemon barbatus"/>
    <s v="High"/>
    <s v="BAND"/>
    <s v="Unseeded"/>
    <n v="3.9824771007566706E-2"/>
    <n v="0"/>
  </r>
  <r>
    <x v="35"/>
    <x v="5"/>
    <s v="entire"/>
    <n v="0"/>
    <n v="2"/>
    <n v="2"/>
    <n v="5022"/>
    <x v="82"/>
    <s v="live"/>
    <s v="Tragopogon dubius"/>
    <s v="High"/>
    <s v="BAND"/>
    <s v="Unseeded"/>
    <n v="3.9824771007566706E-2"/>
    <s v="F"/>
  </r>
  <r>
    <x v="35"/>
    <x v="5"/>
    <s v="entire"/>
    <n v="0"/>
    <n v="2"/>
    <n v="2"/>
    <n v="5022"/>
    <x v="51"/>
    <s v="live"/>
    <s v="Achillea millefolium"/>
    <s v="High"/>
    <s v="BAND"/>
    <s v="Unseeded"/>
    <n v="3.9824771007566706E-2"/>
    <s v="F"/>
  </r>
  <r>
    <x v="35"/>
    <x v="5"/>
    <s v="entire"/>
    <n v="0"/>
    <n v="3"/>
    <n v="3"/>
    <n v="5022"/>
    <x v="197"/>
    <s v="live"/>
    <s v="Lotus wrightii"/>
    <s v="High"/>
    <s v="BAND"/>
    <s v="Unseeded"/>
    <n v="5.9737156511350059E-2"/>
    <s v="F"/>
  </r>
  <r>
    <x v="36"/>
    <x v="0"/>
    <s v="entire"/>
    <n v="4867"/>
    <n v="0"/>
    <n v="4867"/>
    <n v="5000"/>
    <x v="0"/>
    <s v="live"/>
    <s v="Gravel"/>
    <s v="High"/>
    <s v="BAND"/>
    <s v="Unseeded"/>
    <n v="0"/>
    <s v="B"/>
  </r>
  <r>
    <x v="36"/>
    <x v="0"/>
    <s v="entire"/>
    <n v="65"/>
    <n v="0"/>
    <n v="65"/>
    <n v="5000"/>
    <x v="6"/>
    <s v="live"/>
    <s v="Rock"/>
    <s v="High"/>
    <s v="BAND"/>
    <s v="Unseeded"/>
    <n v="0"/>
    <s v="B"/>
  </r>
  <r>
    <x v="36"/>
    <x v="0"/>
    <s v="entire"/>
    <n v="33"/>
    <n v="0"/>
    <n v="33"/>
    <n v="5000"/>
    <x v="2"/>
    <s v="dead"/>
    <s v="Pinus ponderosa"/>
    <s v="High"/>
    <s v="BAND"/>
    <s v="Unseeded"/>
    <n v="0"/>
    <s v="T"/>
  </r>
  <r>
    <x v="36"/>
    <x v="0"/>
    <s v="entire"/>
    <n v="31"/>
    <n v="0"/>
    <n v="31"/>
    <n v="5000"/>
    <x v="4"/>
    <s v="live"/>
    <s v="Dead wood"/>
    <s v="High"/>
    <s v="BAND"/>
    <s v="Unseeded"/>
    <n v="0"/>
    <s v="L"/>
  </r>
  <r>
    <x v="36"/>
    <x v="0"/>
    <s v="entire"/>
    <n v="4"/>
    <n v="0"/>
    <n v="4"/>
    <n v="5000"/>
    <x v="3"/>
    <s v="live"/>
    <s v="Litter"/>
    <s v="High"/>
    <s v="BAND"/>
    <s v="Unseeded"/>
    <n v="0"/>
    <s v="L"/>
  </r>
  <r>
    <x v="36"/>
    <x v="0"/>
    <s v="entire"/>
    <n v="0"/>
    <n v="46"/>
    <n v="46"/>
    <n v="5000"/>
    <x v="183"/>
    <s v="live"/>
    <s v="Chenopodium desiccatum"/>
    <s v="High"/>
    <s v="BAND"/>
    <s v="Unseeded"/>
    <n v="0.91999999999999993"/>
    <s v="F"/>
  </r>
  <r>
    <x v="36"/>
    <x v="0"/>
    <s v="entire"/>
    <n v="0"/>
    <n v="1000"/>
    <n v="1000"/>
    <n v="5000"/>
    <x v="154"/>
    <s v="live"/>
    <s v="Nama dichotomus"/>
    <s v="High"/>
    <s v="BAND"/>
    <s v="Unseeded"/>
    <n v="20"/>
    <s v="F"/>
  </r>
  <r>
    <x v="36"/>
    <x v="0"/>
    <s v="entire"/>
    <n v="0"/>
    <n v="96"/>
    <n v="96"/>
    <n v="5000"/>
    <x v="41"/>
    <s v="live"/>
    <s v="Unidentified forb"/>
    <s v="High"/>
    <s v="BAND"/>
    <s v="Unseeded"/>
    <n v="1.92"/>
    <s v="F"/>
  </r>
  <r>
    <x v="36"/>
    <x v="0"/>
    <s v="entire"/>
    <n v="0"/>
    <n v="3"/>
    <n v="3"/>
    <n v="5000"/>
    <x v="154"/>
    <s v="dead"/>
    <s v="Nama dichotomus"/>
    <s v="High"/>
    <s v="BAND"/>
    <s v="Unseeded"/>
    <n v="0.06"/>
    <s v="F"/>
  </r>
  <r>
    <x v="36"/>
    <x v="0"/>
    <s v="entire"/>
    <n v="0"/>
    <n v="351"/>
    <n v="351"/>
    <n v="5000"/>
    <x v="44"/>
    <s v="live"/>
    <s v="Bahia dissecta"/>
    <s v="High"/>
    <s v="BAND"/>
    <s v="Unseeded"/>
    <n v="7.02"/>
    <s v="F"/>
  </r>
  <r>
    <x v="36"/>
    <x v="0"/>
    <s v="entire"/>
    <n v="0"/>
    <n v="3"/>
    <n v="3"/>
    <n v="5000"/>
    <x v="44"/>
    <s v="dead"/>
    <s v="Bahia dissecta"/>
    <s v="High"/>
    <s v="BAND"/>
    <s v="Unseeded"/>
    <n v="0.06"/>
    <s v="F"/>
  </r>
  <r>
    <x v="36"/>
    <x v="0"/>
    <s v="entire"/>
    <n v="0"/>
    <n v="315"/>
    <n v="315"/>
    <n v="5000"/>
    <x v="20"/>
    <s v="live"/>
    <s v="Chenopodium graveolens"/>
    <s v="High"/>
    <s v="BAND"/>
    <s v="Unseeded"/>
    <n v="6.3"/>
    <s v="F"/>
  </r>
  <r>
    <x v="36"/>
    <x v="0"/>
    <s v="entire"/>
    <n v="0"/>
    <n v="12"/>
    <n v="12"/>
    <n v="5000"/>
    <x v="220"/>
    <s v="live"/>
    <s v="Solidago species"/>
    <s v="High"/>
    <s v="BAND"/>
    <s v="Unseeded"/>
    <n v="0.24"/>
    <s v="F"/>
  </r>
  <r>
    <x v="36"/>
    <x v="0"/>
    <s v="entire"/>
    <n v="0"/>
    <n v="4"/>
    <n v="4"/>
    <n v="5000"/>
    <x v="173"/>
    <s v="live"/>
    <s v="Polygonum sawatchense"/>
    <s v="High"/>
    <s v="BAND"/>
    <s v="Unseeded"/>
    <n v="0.08"/>
    <s v="F"/>
  </r>
  <r>
    <x v="36"/>
    <x v="0"/>
    <s v="entire"/>
    <n v="0"/>
    <n v="443"/>
    <n v="443"/>
    <n v="5000"/>
    <x v="28"/>
    <s v="live"/>
    <s v="Chenopodium fremontii"/>
    <s v="High"/>
    <s v="BAND"/>
    <s v="Unseeded"/>
    <n v="8.86"/>
    <s v="F"/>
  </r>
  <r>
    <x v="36"/>
    <x v="0"/>
    <s v="entire"/>
    <n v="0"/>
    <n v="38"/>
    <n v="38"/>
    <n v="5000"/>
    <x v="163"/>
    <s v="live"/>
    <s v="Mentzelia albicaulis"/>
    <s v="High"/>
    <s v="BAND"/>
    <s v="Unseeded"/>
    <n v="0.76"/>
    <s v="F"/>
  </r>
  <r>
    <x v="36"/>
    <x v="0"/>
    <s v="entire"/>
    <n v="0"/>
    <n v="10"/>
    <n v="10"/>
    <n v="5000"/>
    <x v="197"/>
    <s v="live"/>
    <s v="Lotus wrightii"/>
    <s v="High"/>
    <s v="BAND"/>
    <s v="Unseeded"/>
    <n v="0.2"/>
    <s v="F"/>
  </r>
  <r>
    <x v="36"/>
    <x v="0"/>
    <s v="entire"/>
    <n v="0"/>
    <n v="5"/>
    <n v="5"/>
    <n v="5000"/>
    <x v="13"/>
    <s v="live"/>
    <s v="Carex spp."/>
    <s v="High"/>
    <s v="BAND"/>
    <s v="Unseeded"/>
    <n v="0.1"/>
    <s v="G"/>
  </r>
  <r>
    <x v="36"/>
    <x v="1"/>
    <s v="entire"/>
    <n v="3263"/>
    <n v="0"/>
    <n v="3263"/>
    <n v="5000"/>
    <x v="0"/>
    <s v="live"/>
    <s v="Gravel"/>
    <s v="High"/>
    <s v="BAND"/>
    <s v="Unseeded"/>
    <n v="0"/>
    <s v="B"/>
  </r>
  <r>
    <x v="36"/>
    <x v="1"/>
    <s v="entire"/>
    <n v="1492"/>
    <n v="0"/>
    <n v="1492"/>
    <n v="5000"/>
    <x v="3"/>
    <s v="live"/>
    <s v="Litter"/>
    <s v="High"/>
    <s v="BAND"/>
    <s v="Unseeded"/>
    <n v="0"/>
    <s v="L"/>
  </r>
  <r>
    <x v="36"/>
    <x v="1"/>
    <s v="entire"/>
    <n v="93"/>
    <n v="20"/>
    <n v="113"/>
    <n v="5000"/>
    <x v="4"/>
    <s v="live"/>
    <s v="Dead wood"/>
    <s v="High"/>
    <s v="BAND"/>
    <s v="Unseeded"/>
    <n v="0.4"/>
    <s v="L"/>
  </r>
  <r>
    <x v="36"/>
    <x v="1"/>
    <s v="entire"/>
    <n v="52"/>
    <n v="0"/>
    <n v="52"/>
    <n v="5000"/>
    <x v="6"/>
    <s v="live"/>
    <s v="Rock"/>
    <s v="High"/>
    <s v="BAND"/>
    <s v="Unseeded"/>
    <n v="0"/>
    <s v="B"/>
  </r>
  <r>
    <x v="36"/>
    <x v="1"/>
    <s v="entire"/>
    <n v="31"/>
    <n v="0"/>
    <n v="31"/>
    <n v="5000"/>
    <x v="1"/>
    <s v="live"/>
    <s v="Soil"/>
    <s v="High"/>
    <s v="BAND"/>
    <s v="Unseeded"/>
    <n v="0"/>
    <s v="B"/>
  </r>
  <r>
    <x v="36"/>
    <x v="1"/>
    <s v="entire"/>
    <n v="20"/>
    <n v="278"/>
    <n v="298"/>
    <n v="5000"/>
    <x v="20"/>
    <s v="live"/>
    <s v="Chenopodium graveolens"/>
    <s v="High"/>
    <s v="BAND"/>
    <s v="Unseeded"/>
    <n v="5.56"/>
    <s v="F"/>
  </r>
  <r>
    <x v="36"/>
    <x v="1"/>
    <s v="entire"/>
    <n v="15"/>
    <n v="227"/>
    <n v="242"/>
    <n v="5000"/>
    <x v="30"/>
    <s v="live"/>
    <s v="Conyza canadensis"/>
    <s v="High"/>
    <s v="BAND"/>
    <s v="Unseeded"/>
    <n v="4.54"/>
    <s v="F"/>
  </r>
  <r>
    <x v="36"/>
    <x v="1"/>
    <s v="entire"/>
    <n v="15"/>
    <n v="0"/>
    <n v="15"/>
    <n v="5000"/>
    <x v="2"/>
    <s v="dead"/>
    <s v="Pinus ponderosa"/>
    <s v="High"/>
    <s v="BAND"/>
    <s v="Unseeded"/>
    <n v="0"/>
    <s v="T"/>
  </r>
  <r>
    <x v="36"/>
    <x v="1"/>
    <s v="entire"/>
    <n v="12"/>
    <n v="337"/>
    <n v="349"/>
    <n v="5000"/>
    <x v="57"/>
    <s v="live"/>
    <s v="Viguiera multiflora"/>
    <s v="High"/>
    <s v="BAND"/>
    <s v="Unseeded"/>
    <n v="6.74"/>
    <s v="F"/>
  </r>
  <r>
    <x v="36"/>
    <x v="1"/>
    <s v="entire"/>
    <n v="3"/>
    <n v="270"/>
    <n v="273"/>
    <n v="5000"/>
    <x v="28"/>
    <s v="live"/>
    <s v="Chenopodium fremontii"/>
    <s v="High"/>
    <s v="BAND"/>
    <s v="Unseeded"/>
    <n v="5.4"/>
    <s v="F"/>
  </r>
  <r>
    <x v="36"/>
    <x v="1"/>
    <s v="entire"/>
    <n v="2"/>
    <n v="0"/>
    <n v="2"/>
    <n v="5000"/>
    <x v="27"/>
    <s v="live"/>
    <s v="Animal feces"/>
    <s v="High"/>
    <s v="BAND"/>
    <s v="Unseeded"/>
    <n v="0"/>
    <s v="L"/>
  </r>
  <r>
    <x v="36"/>
    <x v="1"/>
    <s v="entire"/>
    <n v="1"/>
    <n v="220"/>
    <n v="221"/>
    <n v="5000"/>
    <x v="41"/>
    <s v="live"/>
    <s v="Unidentified forb"/>
    <s v="High"/>
    <s v="BAND"/>
    <s v="Unseeded"/>
    <n v="4.3999999999999995"/>
    <s v="F"/>
  </r>
  <r>
    <x v="36"/>
    <x v="1"/>
    <s v="entire"/>
    <n v="1"/>
    <n v="5"/>
    <n v="6"/>
    <n v="5000"/>
    <x v="31"/>
    <s v="dead"/>
    <s v="Lactuca serriola"/>
    <s v="High"/>
    <s v="BAND"/>
    <s v="Unseeded"/>
    <n v="0.1"/>
    <s v="F"/>
  </r>
  <r>
    <x v="36"/>
    <x v="1"/>
    <s v="entire"/>
    <n v="0"/>
    <n v="372"/>
    <n v="372"/>
    <n v="5000"/>
    <x v="31"/>
    <s v="live"/>
    <s v="Lactuca serriola"/>
    <s v="High"/>
    <s v="BAND"/>
    <s v="Unseeded"/>
    <n v="7.4399999999999995"/>
    <s v="F"/>
  </r>
  <r>
    <x v="36"/>
    <x v="1"/>
    <s v="entire"/>
    <n v="0"/>
    <n v="5"/>
    <n v="5"/>
    <n v="5000"/>
    <x v="103"/>
    <s v="live"/>
    <s v="Senecio fendleri"/>
    <s v="High"/>
    <s v="BAND"/>
    <s v="Unseeded"/>
    <n v="0.1"/>
    <s v="F"/>
  </r>
  <r>
    <x v="36"/>
    <x v="1"/>
    <s v="entire"/>
    <n v="0"/>
    <n v="9"/>
    <n v="9"/>
    <n v="5000"/>
    <x v="44"/>
    <s v="live"/>
    <s v="Bahia dissecta"/>
    <s v="High"/>
    <s v="BAND"/>
    <s v="Unseeded"/>
    <n v="0.18"/>
    <s v="F"/>
  </r>
  <r>
    <x v="36"/>
    <x v="1"/>
    <s v="entire"/>
    <n v="0"/>
    <n v="24"/>
    <n v="24"/>
    <n v="5000"/>
    <x v="57"/>
    <s v="dead"/>
    <s v="Viguiera multiflora"/>
    <s v="High"/>
    <s v="BAND"/>
    <s v="Unseeded"/>
    <n v="0.48"/>
    <s v="F"/>
  </r>
  <r>
    <x v="36"/>
    <x v="1"/>
    <s v="entire"/>
    <n v="0"/>
    <n v="5"/>
    <n v="5"/>
    <n v="5000"/>
    <x v="173"/>
    <s v="live"/>
    <s v="Polygonum sawatchense"/>
    <s v="High"/>
    <s v="BAND"/>
    <s v="Unseeded"/>
    <n v="0.1"/>
    <s v="F"/>
  </r>
  <r>
    <x v="36"/>
    <x v="1"/>
    <s v="entire"/>
    <n v="0"/>
    <n v="1"/>
    <n v="1"/>
    <n v="5000"/>
    <x v="20"/>
    <s v="dead"/>
    <s v="Chenopodium graveolens"/>
    <s v="High"/>
    <s v="BAND"/>
    <s v="Unseeded"/>
    <n v="0.02"/>
    <s v="F"/>
  </r>
  <r>
    <x v="36"/>
    <x v="1"/>
    <s v="entire"/>
    <n v="0"/>
    <n v="2"/>
    <n v="2"/>
    <n v="5000"/>
    <x v="28"/>
    <s v="dead"/>
    <s v="Chenopodium fremontii"/>
    <s v="High"/>
    <s v="BAND"/>
    <s v="Unseeded"/>
    <n v="0.04"/>
    <s v="F"/>
  </r>
  <r>
    <x v="36"/>
    <x v="1"/>
    <s v="entire"/>
    <n v="0"/>
    <n v="132"/>
    <n v="132"/>
    <n v="5000"/>
    <x v="163"/>
    <s v="live"/>
    <s v="Mentzelia albicaulis"/>
    <s v="High"/>
    <s v="BAND"/>
    <s v="Unseeded"/>
    <n v="2.64"/>
    <s v="F"/>
  </r>
  <r>
    <x v="36"/>
    <x v="1"/>
    <s v="entire"/>
    <n v="0"/>
    <n v="7"/>
    <n v="7"/>
    <n v="5000"/>
    <x v="182"/>
    <s v="live"/>
    <s v="Oxybaphus linearis"/>
    <s v="High"/>
    <s v="BAND"/>
    <s v="Unseeded"/>
    <n v="0.13999999999999999"/>
    <s v="F"/>
  </r>
  <r>
    <x v="36"/>
    <x v="1"/>
    <s v="entire"/>
    <n v="0"/>
    <n v="11"/>
    <n v="11"/>
    <n v="5000"/>
    <x v="161"/>
    <s v="live"/>
    <s v="Euphorbia fendleri"/>
    <s v="High"/>
    <s v="BAND"/>
    <s v="Unseeded"/>
    <n v="0.22"/>
    <s v="F"/>
  </r>
  <r>
    <x v="36"/>
    <x v="1"/>
    <s v="entire"/>
    <n v="0"/>
    <n v="9"/>
    <n v="9"/>
    <n v="5000"/>
    <x v="163"/>
    <s v="dead"/>
    <s v="Mentzelia albicaulis"/>
    <s v="High"/>
    <s v="BAND"/>
    <s v="Unseeded"/>
    <n v="0.18"/>
    <s v="F"/>
  </r>
  <r>
    <x v="36"/>
    <x v="1"/>
    <s v="entire"/>
    <n v="0"/>
    <n v="7"/>
    <n v="7"/>
    <n v="5000"/>
    <x v="95"/>
    <s v="live"/>
    <s v="Erigeron speciosus"/>
    <s v="High"/>
    <s v="BAND"/>
    <s v="Unseeded"/>
    <n v="0.13999999999999999"/>
    <s v="F"/>
  </r>
  <r>
    <x v="36"/>
    <x v="1"/>
    <s v="entire"/>
    <n v="0"/>
    <n v="3"/>
    <n v="3"/>
    <n v="5000"/>
    <x v="110"/>
    <s v="live"/>
    <s v="Erysimum capitatum"/>
    <s v="High"/>
    <s v="BAND"/>
    <s v="Unseeded"/>
    <n v="0.06"/>
    <s v="F"/>
  </r>
  <r>
    <x v="36"/>
    <x v="1"/>
    <s v="entire"/>
    <n v="0"/>
    <n v="53"/>
    <n v="53"/>
    <n v="5000"/>
    <x v="197"/>
    <s v="live"/>
    <s v="Lotus wrightii"/>
    <s v="High"/>
    <s v="BAND"/>
    <s v="Unseeded"/>
    <n v="1.06"/>
    <s v="F"/>
  </r>
  <r>
    <x v="36"/>
    <x v="1"/>
    <s v="entire"/>
    <n v="0"/>
    <n v="36"/>
    <n v="36"/>
    <n v="5000"/>
    <x v="44"/>
    <s v="dead"/>
    <s v="Bahia dissecta"/>
    <s v="High"/>
    <s v="BAND"/>
    <s v="Unseeded"/>
    <n v="0.72"/>
    <s v="F"/>
  </r>
  <r>
    <x v="36"/>
    <x v="6"/>
    <s v="entire"/>
    <n v="3073"/>
    <n v="0"/>
    <n v="3073"/>
    <n v="5000"/>
    <x v="3"/>
    <s v="live"/>
    <s v="Litter"/>
    <s v="High"/>
    <s v="BAND"/>
    <s v="Unseeded"/>
    <n v="0"/>
    <s v="L"/>
  </r>
  <r>
    <x v="36"/>
    <x v="6"/>
    <s v="entire"/>
    <n v="1160"/>
    <n v="0"/>
    <n v="1160"/>
    <n v="5000"/>
    <x v="1"/>
    <s v="live"/>
    <s v="Soil"/>
    <s v="High"/>
    <s v="BAND"/>
    <s v="Unseeded"/>
    <n v="0"/>
    <s v="B"/>
  </r>
  <r>
    <x v="36"/>
    <x v="6"/>
    <s v="entire"/>
    <n v="410"/>
    <n v="428"/>
    <n v="838"/>
    <n v="5000"/>
    <x v="32"/>
    <s v="dead"/>
    <s v="Verbascum thapsus"/>
    <s v="High"/>
    <s v="BAND"/>
    <s v="Unseeded"/>
    <n v="8.5599999999999987"/>
    <s v="F"/>
  </r>
  <r>
    <x v="36"/>
    <x v="6"/>
    <s v="entire"/>
    <n v="268"/>
    <n v="300"/>
    <n v="568"/>
    <n v="5000"/>
    <x v="4"/>
    <s v="live"/>
    <s v="Dead wood"/>
    <s v="High"/>
    <s v="BAND"/>
    <s v="Unseeded"/>
    <n v="6"/>
    <s v="L"/>
  </r>
  <r>
    <x v="36"/>
    <x v="6"/>
    <s v="entire"/>
    <n v="51"/>
    <n v="0"/>
    <n v="51"/>
    <n v="5000"/>
    <x v="6"/>
    <s v="live"/>
    <s v="Rock"/>
    <s v="High"/>
    <s v="BAND"/>
    <s v="Unseeded"/>
    <n v="0"/>
    <s v="B"/>
  </r>
  <r>
    <x v="36"/>
    <x v="6"/>
    <s v="entire"/>
    <n v="20"/>
    <n v="0"/>
    <n v="20"/>
    <n v="5000"/>
    <x v="32"/>
    <s v="live"/>
    <s v="Verbascum thapsus"/>
    <s v="High"/>
    <s v="BAND"/>
    <s v="Unseeded"/>
    <n v="0"/>
    <s v="F"/>
  </r>
  <r>
    <x v="36"/>
    <x v="6"/>
    <s v="entire"/>
    <n v="9"/>
    <n v="409"/>
    <n v="418"/>
    <n v="5000"/>
    <x v="220"/>
    <s v="live"/>
    <s v="Solidago species"/>
    <s v="High"/>
    <s v="BAND"/>
    <s v="Unseeded"/>
    <n v="8.18"/>
    <s v="F"/>
  </r>
  <r>
    <x v="36"/>
    <x v="6"/>
    <s v="entire"/>
    <n v="9"/>
    <n v="0"/>
    <n v="9"/>
    <n v="5000"/>
    <x v="27"/>
    <s v="live"/>
    <s v="Animal feces"/>
    <s v="High"/>
    <s v="BAND"/>
    <s v="Unseeded"/>
    <n v="0"/>
    <s v="L"/>
  </r>
  <r>
    <x v="36"/>
    <x v="6"/>
    <s v="entire"/>
    <n v="0"/>
    <n v="399"/>
    <n v="399"/>
    <n v="5000"/>
    <x v="31"/>
    <s v="dead"/>
    <s v="Lactuca serriola"/>
    <s v="High"/>
    <s v="BAND"/>
    <s v="Unseeded"/>
    <n v="7.9799999999999995"/>
    <s v="F"/>
  </r>
  <r>
    <x v="36"/>
    <x v="6"/>
    <s v="entire"/>
    <n v="0"/>
    <n v="307"/>
    <n v="307"/>
    <n v="5000"/>
    <x v="41"/>
    <s v="dead"/>
    <s v="Unidentified forb"/>
    <s v="High"/>
    <s v="BAND"/>
    <s v="Unseeded"/>
    <n v="6.1400000000000006"/>
    <s v="F"/>
  </r>
  <r>
    <x v="36"/>
    <x v="6"/>
    <s v="entire"/>
    <n v="0"/>
    <n v="56"/>
    <n v="56"/>
    <n v="5000"/>
    <x v="219"/>
    <s v="dead"/>
    <s v="Chenopodium sp."/>
    <s v="High"/>
    <s v="BAND"/>
    <s v="Unseeded"/>
    <n v="1.1199999999999999"/>
    <s v="F"/>
  </r>
  <r>
    <x v="36"/>
    <x v="6"/>
    <s v="entire"/>
    <n v="0"/>
    <n v="12"/>
    <n v="12"/>
    <n v="5000"/>
    <x v="219"/>
    <s v="live"/>
    <s v="Chenopodium sp."/>
    <s v="High"/>
    <s v="BAND"/>
    <s v="Unseeded"/>
    <n v="0.24"/>
    <s v="F"/>
  </r>
  <r>
    <x v="36"/>
    <x v="6"/>
    <s v="entire"/>
    <n v="0"/>
    <n v="252"/>
    <n v="252"/>
    <n v="5000"/>
    <x v="173"/>
    <s v="dead"/>
    <s v="Polygonum sawatchense"/>
    <s v="High"/>
    <s v="BAND"/>
    <s v="Unseeded"/>
    <n v="5.04"/>
    <s v="F"/>
  </r>
  <r>
    <x v="36"/>
    <x v="6"/>
    <s v="entire"/>
    <n v="0"/>
    <n v="5"/>
    <n v="5"/>
    <n v="5000"/>
    <x v="146"/>
    <s v="live"/>
    <s v="Kuhnia chlorolepis"/>
    <s v="High"/>
    <s v="BAND"/>
    <s v="Unseeded"/>
    <n v="0.1"/>
    <s v="F"/>
  </r>
  <r>
    <x v="36"/>
    <x v="6"/>
    <s v="entire"/>
    <n v="0"/>
    <n v="42"/>
    <n v="42"/>
    <n v="5000"/>
    <x v="220"/>
    <s v="dead"/>
    <s v="Solidago species"/>
    <s v="High"/>
    <s v="BAND"/>
    <s v="Unseeded"/>
    <n v="0.84"/>
    <s v="F"/>
  </r>
  <r>
    <x v="36"/>
    <x v="6"/>
    <s v="entire"/>
    <n v="0"/>
    <n v="163"/>
    <n v="163"/>
    <n v="5000"/>
    <x v="165"/>
    <s v="live"/>
    <s v="Mentzelia pumila"/>
    <s v="High"/>
    <s v="BAND"/>
    <s v="Unseeded"/>
    <n v="3.26"/>
    <s v="F"/>
  </r>
  <r>
    <x v="36"/>
    <x v="6"/>
    <s v="entire"/>
    <n v="0"/>
    <n v="27"/>
    <n v="27"/>
    <n v="5000"/>
    <x v="223"/>
    <s v="live"/>
    <s v="Euphorbia revoluta"/>
    <s v="High"/>
    <s v="BAND"/>
    <s v="Unseeded"/>
    <n v="0.54"/>
    <s v="F"/>
  </r>
  <r>
    <x v="36"/>
    <x v="6"/>
    <s v="entire"/>
    <n v="0"/>
    <n v="20"/>
    <n v="20"/>
    <n v="5000"/>
    <x v="165"/>
    <s v="dead"/>
    <s v="Mentzelia pumila"/>
    <s v="High"/>
    <s v="BAND"/>
    <s v="Unseeded"/>
    <n v="0.4"/>
    <s v="F"/>
  </r>
  <r>
    <x v="36"/>
    <x v="6"/>
    <s v="entire"/>
    <n v="0"/>
    <n v="36"/>
    <n v="36"/>
    <n v="5000"/>
    <x v="57"/>
    <s v="live"/>
    <s v="Viguiera multiflora"/>
    <s v="High"/>
    <s v="BAND"/>
    <s v="Unseeded"/>
    <n v="0.72"/>
    <s v="F"/>
  </r>
  <r>
    <x v="36"/>
    <x v="3"/>
    <s v="entire"/>
    <n v="1934"/>
    <n v="0"/>
    <n v="1934"/>
    <n v="5010"/>
    <x v="47"/>
    <s v="live"/>
    <s v="Pumice soil"/>
    <s v="High"/>
    <s v="BAND"/>
    <s v="Unseeded"/>
    <n v="0"/>
    <s v="B"/>
  </r>
  <r>
    <x v="36"/>
    <x v="3"/>
    <s v="entire"/>
    <n v="1823"/>
    <n v="0"/>
    <n v="1823"/>
    <n v="5010"/>
    <x v="34"/>
    <s v="live"/>
    <s v="combined soil,pumc,grav,rock"/>
    <s v="High"/>
    <s v="BAND"/>
    <s v="Unseeded"/>
    <n v="0"/>
    <s v="F"/>
  </r>
  <r>
    <x v="36"/>
    <x v="3"/>
    <s v="entire"/>
    <n v="1015"/>
    <n v="159"/>
    <n v="1174"/>
    <n v="5010"/>
    <x v="3"/>
    <s v="live"/>
    <s v="Litter"/>
    <s v="High"/>
    <s v="BAND"/>
    <s v="Unseeded"/>
    <n v="3.1736526946107784"/>
    <s v="L"/>
  </r>
  <r>
    <x v="36"/>
    <x v="3"/>
    <s v="entire"/>
    <n v="100"/>
    <n v="163"/>
    <n v="263"/>
    <n v="5010"/>
    <x v="4"/>
    <s v="live"/>
    <s v="Dead wood"/>
    <s v="High"/>
    <s v="BAND"/>
    <s v="Unseeded"/>
    <n v="3.2534930139720557"/>
    <s v="L"/>
  </r>
  <r>
    <x v="36"/>
    <x v="3"/>
    <s v="entire"/>
    <n v="87"/>
    <n v="15"/>
    <n v="102"/>
    <n v="5010"/>
    <x v="6"/>
    <s v="live"/>
    <s v="Rock"/>
    <s v="High"/>
    <s v="BAND"/>
    <s v="Unseeded"/>
    <n v="0.29940119760479045"/>
    <s v="B"/>
  </r>
  <r>
    <x v="36"/>
    <x v="3"/>
    <s v="entire"/>
    <n v="25"/>
    <n v="214"/>
    <n v="239"/>
    <n v="5010"/>
    <x v="236"/>
    <s v="live"/>
    <s v="Festuca sp."/>
    <s v="High"/>
    <s v="BAND"/>
    <s v="Unseeded"/>
    <n v="4.2714570858283434"/>
    <s v="G"/>
  </r>
  <r>
    <x v="36"/>
    <x v="3"/>
    <s v="entire"/>
    <n v="21"/>
    <n v="193"/>
    <n v="214"/>
    <n v="5010"/>
    <x v="123"/>
    <s v="live"/>
    <s v="Solidago wrightii"/>
    <s v="High"/>
    <s v="BAND"/>
    <s v="Unseeded"/>
    <n v="3.8522954091816364"/>
    <s v="F"/>
  </r>
  <r>
    <x v="36"/>
    <x v="3"/>
    <s v="entire"/>
    <n v="5"/>
    <n v="727"/>
    <n v="732"/>
    <n v="5010"/>
    <x v="73"/>
    <s v="dead"/>
    <s v="Bromus tectorum"/>
    <s v="High"/>
    <s v="BAND"/>
    <s v="Unseeded"/>
    <n v="14.510978043912177"/>
    <s v="G"/>
  </r>
  <r>
    <x v="36"/>
    <x v="3"/>
    <s v="entire"/>
    <n v="0"/>
    <n v="82"/>
    <n v="82"/>
    <n v="5010"/>
    <x v="41"/>
    <s v="live"/>
    <s v="Unidentified forb"/>
    <s v="High"/>
    <s v="BAND"/>
    <s v="Unseeded"/>
    <n v="1.6367265469061876"/>
    <s v="F"/>
  </r>
  <r>
    <x v="36"/>
    <x v="3"/>
    <s v="entire"/>
    <n v="0"/>
    <n v="7"/>
    <n v="7"/>
    <n v="5010"/>
    <x v="237"/>
    <s v="live"/>
    <s v="Brickellia eupatorioides"/>
    <s v="High"/>
    <s v="BAND"/>
    <s v="Unseeded"/>
    <n v="0.13972055888223553"/>
    <s v="G"/>
  </r>
  <r>
    <x v="36"/>
    <x v="3"/>
    <s v="entire"/>
    <n v="0"/>
    <n v="6"/>
    <n v="6"/>
    <n v="5010"/>
    <x v="128"/>
    <s v="dead"/>
    <s v="Melilotus albus"/>
    <s v="High"/>
    <s v="BAND"/>
    <s v="Unseeded"/>
    <n v="0.11976047904191617"/>
    <s v="F"/>
  </r>
  <r>
    <x v="36"/>
    <x v="3"/>
    <s v="entire"/>
    <n v="0"/>
    <n v="64"/>
    <n v="64"/>
    <n v="5010"/>
    <x v="20"/>
    <s v="live"/>
    <s v="Chenopodium graveolens"/>
    <s v="High"/>
    <s v="BAND"/>
    <s v="Unseeded"/>
    <n v="1.2774451097804391"/>
    <s v="F"/>
  </r>
  <r>
    <x v="36"/>
    <x v="3"/>
    <s v="entire"/>
    <n v="0"/>
    <n v="10"/>
    <n v="10"/>
    <n v="5010"/>
    <x v="167"/>
    <s v="live"/>
    <s v="Euphorbia spp."/>
    <s v="High"/>
    <s v="BAND"/>
    <s v="Unseeded"/>
    <n v="0.19960079840319359"/>
    <s v="F"/>
  </r>
  <r>
    <x v="36"/>
    <x v="3"/>
    <s v="entire"/>
    <n v="0"/>
    <n v="25"/>
    <n v="25"/>
    <n v="5010"/>
    <x v="154"/>
    <s v="live"/>
    <s v="Nama dichotomus"/>
    <s v="High"/>
    <s v="BAND"/>
    <s v="Unseeded"/>
    <n v="0.49900199600798401"/>
    <s v="F"/>
  </r>
  <r>
    <x v="36"/>
    <x v="3"/>
    <s v="entire"/>
    <n v="0"/>
    <n v="75"/>
    <n v="75"/>
    <n v="5010"/>
    <x v="73"/>
    <s v="live"/>
    <s v="Bromus tectorum"/>
    <s v="High"/>
    <s v="BAND"/>
    <s v="Unseeded"/>
    <n v="1.4970059880239521"/>
    <s v="G"/>
  </r>
  <r>
    <x v="36"/>
    <x v="3"/>
    <s v="entire"/>
    <n v="0"/>
    <n v="32"/>
    <n v="32"/>
    <n v="5010"/>
    <x v="45"/>
    <s v="live"/>
    <s v="Artemisia ludoviciana"/>
    <s v="High"/>
    <s v="BAND"/>
    <s v="Unseeded"/>
    <n v="0.63872255489021956"/>
    <s v="F"/>
  </r>
  <r>
    <x v="36"/>
    <x v="3"/>
    <s v="entire"/>
    <n v="0"/>
    <n v="40"/>
    <n v="40"/>
    <n v="5010"/>
    <x v="48"/>
    <s v="dead"/>
    <s v="Unknown plant"/>
    <s v="High"/>
    <s v="BAND"/>
    <s v="Unseeded"/>
    <n v="0.79840319361277434"/>
    <s v="F"/>
  </r>
  <r>
    <x v="36"/>
    <x v="3"/>
    <s v="entire"/>
    <n v="0"/>
    <n v="14"/>
    <n v="14"/>
    <n v="5010"/>
    <x v="49"/>
    <s v="live"/>
    <s v="Euphorbia serpyllifolia"/>
    <s v="High"/>
    <s v="BAND"/>
    <s v="Unseeded"/>
    <n v="0.27944111776447106"/>
    <s v="F"/>
  </r>
  <r>
    <x v="36"/>
    <x v="3"/>
    <s v="entire"/>
    <n v="0"/>
    <n v="48"/>
    <n v="48"/>
    <n v="5010"/>
    <x v="199"/>
    <s v="live"/>
    <s v="Fallugia paradoxa"/>
    <s v="High"/>
    <s v="BAND"/>
    <s v="Unseeded"/>
    <n v="0.95808383233532934"/>
    <s v="S"/>
  </r>
  <r>
    <x v="36"/>
    <x v="3"/>
    <s v="entire"/>
    <n v="0"/>
    <n v="63"/>
    <n v="63"/>
    <n v="5010"/>
    <x v="176"/>
    <s v="live"/>
    <s v="Portulaca oleracea"/>
    <s v="High"/>
    <s v="BAND"/>
    <s v="Unseeded"/>
    <n v="1.2574850299401197"/>
    <s v="F"/>
  </r>
  <r>
    <x v="36"/>
    <x v="3"/>
    <s v="entire"/>
    <n v="0"/>
    <n v="2"/>
    <n v="2"/>
    <n v="5010"/>
    <x v="238"/>
    <s v="live"/>
    <s v="Gutierrezia sarothrae"/>
    <s v="High"/>
    <s v="BAND"/>
    <s v="Unseeded"/>
    <n v="3.9920159680638723E-2"/>
    <s v="U"/>
  </r>
  <r>
    <x v="36"/>
    <x v="3"/>
    <s v="entire"/>
    <n v="0"/>
    <n v="20"/>
    <n v="20"/>
    <n v="5010"/>
    <x v="128"/>
    <s v="live"/>
    <s v="Melilotus albus"/>
    <s v="High"/>
    <s v="BAND"/>
    <s v="Unseeded"/>
    <n v="0.39920159680638717"/>
    <s v="F"/>
  </r>
  <r>
    <x v="36"/>
    <x v="3"/>
    <s v="entire"/>
    <n v="0"/>
    <n v="1"/>
    <n v="1"/>
    <n v="5010"/>
    <x v="44"/>
    <s v="dead"/>
    <s v="Bahia dissecta"/>
    <s v="High"/>
    <s v="BAND"/>
    <s v="Unseeded"/>
    <n v="1.9960079840319361E-2"/>
    <s v="F"/>
  </r>
  <r>
    <x v="36"/>
    <x v="3"/>
    <s v="entire"/>
    <n v="0"/>
    <n v="35"/>
    <n v="35"/>
    <n v="5010"/>
    <x v="133"/>
    <s v="live"/>
    <s v="Quercus undulata"/>
    <s v="High"/>
    <s v="BAND"/>
    <s v="Unseeded"/>
    <n v="0.69860279441117767"/>
    <s v="S"/>
  </r>
  <r>
    <x v="36"/>
    <x v="3"/>
    <s v="entire"/>
    <n v="0"/>
    <n v="1"/>
    <n v="1"/>
    <n v="5010"/>
    <x v="28"/>
    <s v="live"/>
    <s v="Chenopodium fremontii"/>
    <s v="High"/>
    <s v="BAND"/>
    <s v="Unseeded"/>
    <n v="1.9960079840319361E-2"/>
    <s v="F"/>
  </r>
  <r>
    <x v="36"/>
    <x v="3"/>
    <s v="entire"/>
    <n v="0"/>
    <n v="13"/>
    <n v="13"/>
    <n v="5010"/>
    <x v="92"/>
    <s v="live"/>
    <s v="Erigeron flagellaris"/>
    <s v="High"/>
    <s v="BAND"/>
    <s v="Unseeded"/>
    <n v="0.25948103792415173"/>
    <s v="F"/>
  </r>
  <r>
    <x v="36"/>
    <x v="3"/>
    <s v="entire"/>
    <n v="0"/>
    <n v="1"/>
    <n v="1"/>
    <n v="5010"/>
    <x v="26"/>
    <s v="dead"/>
    <s v="Unidentified grass"/>
    <s v="High"/>
    <s v="BAND"/>
    <s v="Unseeded"/>
    <n v="1.9960079840319361E-2"/>
    <s v="G"/>
  </r>
  <r>
    <x v="36"/>
    <x v="5"/>
    <s v="entire"/>
    <n v="3209"/>
    <n v="0"/>
    <n v="3209"/>
    <n v="4996"/>
    <x v="47"/>
    <s v="live"/>
    <s v="Pumice soil"/>
    <s v="High"/>
    <s v="BAND"/>
    <s v="Unseeded"/>
    <n v="0"/>
    <s v="B"/>
  </r>
  <r>
    <x v="36"/>
    <x v="5"/>
    <s v="entire"/>
    <n v="997"/>
    <n v="379"/>
    <n v="1376"/>
    <n v="4996"/>
    <x v="3"/>
    <s v="live"/>
    <s v="Litter"/>
    <s v="High"/>
    <s v="BAND"/>
    <s v="Unseeded"/>
    <n v="7.5860688550840676"/>
    <s v="L"/>
  </r>
  <r>
    <x v="36"/>
    <x v="5"/>
    <s v="entire"/>
    <n v="129"/>
    <n v="0"/>
    <n v="129"/>
    <n v="4996"/>
    <x v="34"/>
    <s v="live"/>
    <s v="combined soil,pumc,grav,rock"/>
    <s v="High"/>
    <s v="BAND"/>
    <s v="Unseeded"/>
    <n v="0"/>
    <s v="F"/>
  </r>
  <r>
    <x v="36"/>
    <x v="5"/>
    <s v="entire"/>
    <n v="121"/>
    <n v="82"/>
    <n v="203"/>
    <n v="4996"/>
    <x v="4"/>
    <s v="live"/>
    <s v="Dead wood"/>
    <s v="High"/>
    <s v="BAND"/>
    <s v="Unseeded"/>
    <n v="1.6413130504403524"/>
    <s v="L"/>
  </r>
  <r>
    <x v="36"/>
    <x v="5"/>
    <s v="entire"/>
    <n v="100"/>
    <n v="334"/>
    <n v="434"/>
    <n v="4996"/>
    <x v="123"/>
    <s v="live"/>
    <s v="Solidago wrightii"/>
    <s v="High"/>
    <s v="BAND"/>
    <s v="Unseeded"/>
    <n v="6.6853482786228975"/>
    <s v="F"/>
  </r>
  <r>
    <x v="36"/>
    <x v="5"/>
    <s v="entire"/>
    <n v="77"/>
    <n v="766"/>
    <n v="843"/>
    <n v="4996"/>
    <x v="42"/>
    <s v="live"/>
    <s v="Elymus elymoides"/>
    <s v="High"/>
    <s v="BAND"/>
    <s v="Unseeded"/>
    <n v="15.332265812650119"/>
    <s v="G"/>
  </r>
  <r>
    <x v="36"/>
    <x v="5"/>
    <s v="entire"/>
    <n v="68"/>
    <n v="1692"/>
    <n v="1760"/>
    <n v="4996"/>
    <x v="73"/>
    <s v="live"/>
    <s v="Bromus tectorum"/>
    <s v="High"/>
    <s v="BAND"/>
    <s v="Unseeded"/>
    <n v="33.867093674939952"/>
    <s v="G"/>
  </r>
  <r>
    <x v="36"/>
    <x v="5"/>
    <s v="entire"/>
    <n v="54"/>
    <n v="0"/>
    <n v="54"/>
    <n v="4996"/>
    <x v="6"/>
    <s v="live"/>
    <s v="Rock"/>
    <s v="High"/>
    <s v="BAND"/>
    <s v="Unseeded"/>
    <n v="0"/>
    <s v="B"/>
  </r>
  <r>
    <x v="36"/>
    <x v="5"/>
    <s v="entire"/>
    <n v="51"/>
    <n v="477"/>
    <n v="528"/>
    <n v="4996"/>
    <x v="57"/>
    <s v="live"/>
    <s v="Viguiera multiflora"/>
    <s v="High"/>
    <s v="BAND"/>
    <s v="Unseeded"/>
    <n v="9.547638110488391"/>
    <s v="F"/>
  </r>
  <r>
    <x v="36"/>
    <x v="5"/>
    <s v="entire"/>
    <n v="33"/>
    <n v="191"/>
    <n v="224"/>
    <n v="4996"/>
    <x v="45"/>
    <s v="live"/>
    <s v="Artemisia ludoviciana"/>
    <s v="High"/>
    <s v="BAND"/>
    <s v="Unseeded"/>
    <n v="3.8230584467574062"/>
    <s v="F"/>
  </r>
  <r>
    <x v="36"/>
    <x v="5"/>
    <s v="entire"/>
    <n v="26"/>
    <n v="67"/>
    <n v="93"/>
    <n v="4996"/>
    <x v="210"/>
    <s v="live"/>
    <s v="Artemisia dracunculus"/>
    <s v="High"/>
    <s v="BAND"/>
    <s v="Unseeded"/>
    <n v="1.3410728582866294"/>
    <s v="F"/>
  </r>
  <r>
    <x v="36"/>
    <x v="5"/>
    <s v="entire"/>
    <n v="19"/>
    <n v="166"/>
    <n v="185"/>
    <n v="4996"/>
    <x v="99"/>
    <s v="live"/>
    <s v="Poa fendleriana"/>
    <s v="High"/>
    <s v="BAND"/>
    <s v="Unseeded"/>
    <n v="3.3226581265012012"/>
    <s v="G"/>
  </r>
  <r>
    <x v="36"/>
    <x v="5"/>
    <s v="entire"/>
    <n v="15"/>
    <n v="219"/>
    <n v="234"/>
    <n v="4996"/>
    <x v="170"/>
    <s v="live"/>
    <s v="Mentzelia springeri"/>
    <s v="High"/>
    <s v="BAND"/>
    <s v="Unseeded"/>
    <n v="4.3835068054443553"/>
    <n v="0"/>
  </r>
  <r>
    <x v="36"/>
    <x v="5"/>
    <s v="entire"/>
    <n v="13"/>
    <n v="10"/>
    <n v="23"/>
    <n v="4996"/>
    <x v="26"/>
    <s v="live"/>
    <s v="Unidentified grass"/>
    <s v="High"/>
    <s v="BAND"/>
    <s v="Unseeded"/>
    <n v="0.20016012810248196"/>
    <s v="G"/>
  </r>
  <r>
    <x v="36"/>
    <x v="5"/>
    <s v="entire"/>
    <n v="10"/>
    <n v="107"/>
    <n v="117"/>
    <n v="4996"/>
    <x v="164"/>
    <s v="live"/>
    <s v="Bouteloua gracilis"/>
    <s v="High"/>
    <s v="BAND"/>
    <s v="Unseeded"/>
    <n v="2.1417133706965572"/>
    <s v="G"/>
  </r>
  <r>
    <x v="36"/>
    <x v="5"/>
    <s v="entire"/>
    <n v="9"/>
    <n v="0"/>
    <n v="9"/>
    <n v="4996"/>
    <x v="27"/>
    <s v="live"/>
    <s v="Animal feces"/>
    <s v="High"/>
    <s v="BAND"/>
    <s v="Unseeded"/>
    <n v="0"/>
    <s v="L"/>
  </r>
  <r>
    <x v="36"/>
    <x v="5"/>
    <s v="entire"/>
    <n v="7"/>
    <n v="46"/>
    <n v="53"/>
    <n v="4996"/>
    <x v="161"/>
    <s v="live"/>
    <s v="Euphorbia fendleri"/>
    <s v="High"/>
    <s v="BAND"/>
    <s v="Unseeded"/>
    <n v="0.92073658927141722"/>
    <s v="F"/>
  </r>
  <r>
    <x v="36"/>
    <x v="5"/>
    <s v="entire"/>
    <n v="7"/>
    <n v="55"/>
    <n v="62"/>
    <n v="4996"/>
    <x v="31"/>
    <s v="live"/>
    <s v="Lactuca serriola"/>
    <s v="High"/>
    <s v="BAND"/>
    <s v="Unseeded"/>
    <n v="1.1008807045636508"/>
    <s v="F"/>
  </r>
  <r>
    <x v="36"/>
    <x v="5"/>
    <s v="entire"/>
    <n v="5"/>
    <n v="19"/>
    <n v="24"/>
    <n v="4996"/>
    <x v="32"/>
    <s v="live"/>
    <s v="Verbascum thapsus"/>
    <s v="High"/>
    <s v="BAND"/>
    <s v="Unseeded"/>
    <n v="0.38030424339471575"/>
    <s v="F"/>
  </r>
  <r>
    <x v="36"/>
    <x v="5"/>
    <s v="entire"/>
    <n v="5"/>
    <n v="795"/>
    <n v="800"/>
    <n v="4996"/>
    <x v="92"/>
    <s v="live"/>
    <s v="Erigeron flagellaris"/>
    <s v="High"/>
    <s v="BAND"/>
    <s v="Unseeded"/>
    <n v="15.912730184147318"/>
    <s v="F"/>
  </r>
  <r>
    <x v="36"/>
    <x v="5"/>
    <s v="entire"/>
    <n v="5"/>
    <n v="234"/>
    <n v="239"/>
    <n v="4996"/>
    <x v="133"/>
    <s v="live"/>
    <s v="Quercus undulata"/>
    <s v="High"/>
    <s v="BAND"/>
    <s v="Unseeded"/>
    <n v="4.6837469975980781"/>
    <s v="S"/>
  </r>
  <r>
    <x v="36"/>
    <x v="5"/>
    <s v="entire"/>
    <n v="4"/>
    <n v="89"/>
    <n v="93"/>
    <n v="4996"/>
    <x v="127"/>
    <s v="live"/>
    <s v="Chenopodium sp."/>
    <s v="High"/>
    <s v="BAND"/>
    <s v="Unseeded"/>
    <n v="1.7814251401120897"/>
    <s v="F"/>
  </r>
  <r>
    <x v="36"/>
    <x v="5"/>
    <s v="entire"/>
    <n v="4"/>
    <n v="0"/>
    <n v="4"/>
    <n v="4996"/>
    <x v="100"/>
    <s v="live"/>
    <s v="Cryptogam"/>
    <s v="High"/>
    <s v="BAND"/>
    <s v="Unseeded"/>
    <n v="0"/>
    <s v="C"/>
  </r>
  <r>
    <x v="36"/>
    <x v="5"/>
    <s v="entire"/>
    <n v="4"/>
    <n v="61"/>
    <n v="65"/>
    <n v="4996"/>
    <x v="82"/>
    <s v="live"/>
    <s v="Tragopogon dubius"/>
    <s v="High"/>
    <s v="BAND"/>
    <s v="Unseeded"/>
    <n v="1.22097678142514"/>
    <s v="F"/>
  </r>
  <r>
    <x v="36"/>
    <x v="5"/>
    <s v="entire"/>
    <n v="4"/>
    <n v="27"/>
    <n v="31"/>
    <n v="4996"/>
    <x v="12"/>
    <s v="live"/>
    <s v="Muhlenbergia montana"/>
    <s v="High"/>
    <s v="BAND"/>
    <s v="Unseeded"/>
    <n v="0.54043234587670141"/>
    <s v="G"/>
  </r>
  <r>
    <x v="36"/>
    <x v="5"/>
    <s v="entire"/>
    <n v="4"/>
    <n v="78"/>
    <n v="82"/>
    <n v="4996"/>
    <x v="197"/>
    <s v="live"/>
    <s v="Lotus wrightii"/>
    <s v="High"/>
    <s v="BAND"/>
    <s v="Unseeded"/>
    <n v="1.5612489991993594"/>
    <s v="F"/>
  </r>
  <r>
    <x v="36"/>
    <x v="5"/>
    <s v="entire"/>
    <n v="4"/>
    <n v="18"/>
    <n v="22"/>
    <n v="4996"/>
    <x v="153"/>
    <s v="live"/>
    <s v="Quercus spp."/>
    <s v="High"/>
    <s v="BAND"/>
    <s v="Unseeded"/>
    <n v="0.36028823058446757"/>
    <s v="S"/>
  </r>
  <r>
    <x v="36"/>
    <x v="5"/>
    <s v="entire"/>
    <n v="3"/>
    <n v="71"/>
    <n v="74"/>
    <n v="4996"/>
    <x v="81"/>
    <s v="live"/>
    <s v="Heterotheca villosa"/>
    <s v="High"/>
    <s v="BAND"/>
    <s v="Unseeded"/>
    <n v="1.4211369095276221"/>
    <s v="F"/>
  </r>
  <r>
    <x v="36"/>
    <x v="5"/>
    <s v="entire"/>
    <n v="2"/>
    <n v="101"/>
    <n v="103"/>
    <n v="4996"/>
    <x v="224"/>
    <s v="live"/>
    <s v="Helianthus annuus"/>
    <s v="High"/>
    <s v="BAND"/>
    <s v="Unseeded"/>
    <n v="2.0216172938350678"/>
    <s v="F"/>
  </r>
  <r>
    <x v="36"/>
    <x v="5"/>
    <s v="entire"/>
    <n v="2"/>
    <n v="0"/>
    <n v="2"/>
    <n v="4996"/>
    <x v="33"/>
    <s v="live"/>
    <s v="Ipomopsis aggregata"/>
    <s v="High"/>
    <s v="BAND"/>
    <s v="Unseeded"/>
    <n v="0"/>
    <s v="F"/>
  </r>
  <r>
    <x v="36"/>
    <x v="5"/>
    <s v="entire"/>
    <n v="1"/>
    <n v="33"/>
    <n v="34"/>
    <n v="4996"/>
    <x v="41"/>
    <s v="dead"/>
    <s v="Unidentified forb"/>
    <s v="High"/>
    <s v="BAND"/>
    <s v="Unseeded"/>
    <n v="0.66052842273819057"/>
    <s v="F"/>
  </r>
  <r>
    <x v="36"/>
    <x v="5"/>
    <s v="entire"/>
    <n v="1"/>
    <n v="51"/>
    <n v="52"/>
    <n v="4996"/>
    <x v="58"/>
    <s v="live"/>
    <s v="Erigeron spp."/>
    <s v="High"/>
    <s v="BAND"/>
    <s v="Unseeded"/>
    <n v="1.0208166533226581"/>
    <s v="F"/>
  </r>
  <r>
    <x v="36"/>
    <x v="5"/>
    <s v="entire"/>
    <n v="1"/>
    <n v="3"/>
    <n v="4"/>
    <n v="4996"/>
    <x v="82"/>
    <s v="dead"/>
    <s v="Tragopogon dubius"/>
    <s v="High"/>
    <s v="BAND"/>
    <s v="Unseeded"/>
    <n v="6.0048038430744591E-2"/>
    <s v="F"/>
  </r>
  <r>
    <x v="36"/>
    <x v="5"/>
    <s v="entire"/>
    <n v="1"/>
    <n v="17"/>
    <n v="18"/>
    <n v="4996"/>
    <x v="44"/>
    <s v="live"/>
    <s v="Bahia dissecta"/>
    <s v="High"/>
    <s v="BAND"/>
    <s v="Unseeded"/>
    <n v="0.3402722177742194"/>
    <s v="F"/>
  </r>
  <r>
    <x v="36"/>
    <x v="5"/>
    <s v="entire"/>
    <n v="1"/>
    <n v="15"/>
    <n v="16"/>
    <n v="4996"/>
    <x v="173"/>
    <s v="live"/>
    <s v="Polygonum sawatchense"/>
    <s v="High"/>
    <s v="BAND"/>
    <s v="Unseeded"/>
    <n v="0.300240192153723"/>
    <s v="F"/>
  </r>
  <r>
    <x v="36"/>
    <x v="5"/>
    <s v="entire"/>
    <n v="0"/>
    <n v="16"/>
    <n v="16"/>
    <n v="4996"/>
    <x v="170"/>
    <s v="dead"/>
    <s v="Mentzelia springeri"/>
    <s v="High"/>
    <s v="BAND"/>
    <s v="Unseeded"/>
    <n v="0.32025620496397117"/>
    <n v="0"/>
  </r>
  <r>
    <x v="36"/>
    <x v="5"/>
    <s v="entire"/>
    <n v="0"/>
    <n v="30"/>
    <n v="30"/>
    <n v="4996"/>
    <x v="180"/>
    <s v="live"/>
    <s v="Sporobolus species"/>
    <s v="High"/>
    <s v="BAND"/>
    <s v="Unseeded"/>
    <n v="0.60048038430744599"/>
    <s v="G"/>
  </r>
  <r>
    <x v="36"/>
    <x v="5"/>
    <s v="entire"/>
    <n v="0"/>
    <n v="3"/>
    <n v="3"/>
    <n v="4996"/>
    <x v="110"/>
    <s v="live"/>
    <s v="Erysimum capitatum"/>
    <s v="High"/>
    <s v="BAND"/>
    <s v="Unseeded"/>
    <n v="6.0048038430744591E-2"/>
    <s v="F"/>
  </r>
  <r>
    <x v="36"/>
    <x v="5"/>
    <s v="entire"/>
    <n v="0"/>
    <n v="71"/>
    <n v="71"/>
    <n v="4996"/>
    <x v="199"/>
    <s v="live"/>
    <s v="Fallugia paradoxa"/>
    <s v="High"/>
    <s v="BAND"/>
    <s v="Unseeded"/>
    <n v="1.4211369095276221"/>
    <s v="S"/>
  </r>
  <r>
    <x v="36"/>
    <x v="5"/>
    <s v="entire"/>
    <n v="0"/>
    <n v="23"/>
    <n v="23"/>
    <n v="4996"/>
    <x v="188"/>
    <s v="live"/>
    <s v="Mirabilis linearis"/>
    <s v="High"/>
    <s v="BAND"/>
    <s v="Unseeded"/>
    <n v="0.46036829463570861"/>
    <s v="F"/>
  </r>
  <r>
    <x v="36"/>
    <x v="5"/>
    <s v="entire"/>
    <n v="0"/>
    <n v="9"/>
    <n v="9"/>
    <n v="4996"/>
    <x v="160"/>
    <s v="live"/>
    <s v="Lappula redowskii"/>
    <s v="High"/>
    <s v="BAND"/>
    <s v="Unseeded"/>
    <n v="0.18014411529223379"/>
    <s v="F"/>
  </r>
  <r>
    <x v="36"/>
    <x v="5"/>
    <s v="entire"/>
    <n v="0"/>
    <n v="3"/>
    <n v="3"/>
    <n v="4996"/>
    <x v="99"/>
    <s v="dead"/>
    <s v="Poa fendleriana"/>
    <s v="High"/>
    <s v="BAND"/>
    <s v="Unseeded"/>
    <n v="6.0048038430744591E-2"/>
    <s v="G"/>
  </r>
  <r>
    <x v="36"/>
    <x v="5"/>
    <s v="entire"/>
    <n v="0"/>
    <n v="20"/>
    <n v="20"/>
    <n v="4996"/>
    <x v="221"/>
    <s v="live"/>
    <s v="Sphaeralcea species"/>
    <s v="High"/>
    <s v="BAND"/>
    <s v="Unseeded"/>
    <n v="0.40032025620496392"/>
    <s v="F"/>
  </r>
  <r>
    <x v="37"/>
    <x v="0"/>
    <s v="entire"/>
    <n v="4740"/>
    <n v="0"/>
    <n v="4740"/>
    <n v="5000"/>
    <x v="3"/>
    <s v="live"/>
    <s v="Litter"/>
    <s v="Low"/>
    <s v="BAND"/>
    <s v="Unseeded"/>
    <n v="0"/>
    <s v="L"/>
  </r>
  <r>
    <x v="37"/>
    <x v="0"/>
    <s v="entire"/>
    <n v="166"/>
    <n v="0"/>
    <n v="166"/>
    <n v="5000"/>
    <x v="1"/>
    <s v="live"/>
    <s v="Soil"/>
    <s v="Low"/>
    <s v="BAND"/>
    <s v="Unseeded"/>
    <n v="0"/>
    <s v="B"/>
  </r>
  <r>
    <x v="37"/>
    <x v="0"/>
    <s v="entire"/>
    <n v="49"/>
    <n v="0"/>
    <n v="49"/>
    <n v="5000"/>
    <x v="2"/>
    <s v="live"/>
    <s v="Pinus ponderosa"/>
    <s v="Low"/>
    <s v="BAND"/>
    <s v="Unseeded"/>
    <n v="0"/>
    <s v="T"/>
  </r>
  <r>
    <x v="37"/>
    <x v="0"/>
    <s v="entire"/>
    <n v="39"/>
    <n v="2"/>
    <n v="41"/>
    <n v="5000"/>
    <x v="4"/>
    <s v="live"/>
    <s v="Dead wood"/>
    <s v="Low"/>
    <s v="BAND"/>
    <s v="Unseeded"/>
    <n v="0.04"/>
    <s v="L"/>
  </r>
  <r>
    <x v="37"/>
    <x v="0"/>
    <s v="entire"/>
    <n v="2"/>
    <n v="36"/>
    <n v="38"/>
    <n v="5000"/>
    <x v="102"/>
    <s v="live"/>
    <s v="Koeleria cristata"/>
    <s v="Low"/>
    <s v="BAND"/>
    <s v="Unseeded"/>
    <n v="0.72"/>
    <s v="G"/>
  </r>
  <r>
    <x v="37"/>
    <x v="0"/>
    <s v="entire"/>
    <n v="2"/>
    <n v="477"/>
    <n v="479"/>
    <n v="5000"/>
    <x v="197"/>
    <s v="live"/>
    <s v="Lotus wrightii"/>
    <s v="Low"/>
    <s v="BAND"/>
    <s v="Unseeded"/>
    <n v="9.5399999999999991"/>
    <s v="F"/>
  </r>
  <r>
    <x v="37"/>
    <x v="0"/>
    <s v="entire"/>
    <n v="1"/>
    <n v="3"/>
    <n v="4"/>
    <n v="5000"/>
    <x v="14"/>
    <s v="live"/>
    <s v="Unidentified grass"/>
    <s v="Low"/>
    <s v="BAND"/>
    <s v="Unseeded"/>
    <n v="0.06"/>
    <s v="G"/>
  </r>
  <r>
    <x v="37"/>
    <x v="0"/>
    <s v="entire"/>
    <n v="1"/>
    <n v="34"/>
    <n v="35"/>
    <n v="5000"/>
    <x v="33"/>
    <s v="live"/>
    <s v="Ipomopsis aggregata"/>
    <s v="Low"/>
    <s v="BAND"/>
    <s v="Unseeded"/>
    <n v="0.67999999999999994"/>
    <s v="F"/>
  </r>
  <r>
    <x v="37"/>
    <x v="0"/>
    <s v="entire"/>
    <n v="0"/>
    <n v="37"/>
    <n v="37"/>
    <n v="5000"/>
    <x v="44"/>
    <s v="live"/>
    <s v="Bahia dissecta"/>
    <s v="Low"/>
    <s v="BAND"/>
    <s v="Unseeded"/>
    <n v="0.74"/>
    <s v="F"/>
  </r>
  <r>
    <x v="37"/>
    <x v="0"/>
    <s v="entire"/>
    <n v="0"/>
    <n v="28"/>
    <n v="28"/>
    <n v="5000"/>
    <x v="41"/>
    <s v="live"/>
    <s v="Unidentified forb"/>
    <s v="Low"/>
    <s v="BAND"/>
    <s v="Unseeded"/>
    <n v="0.55999999999999994"/>
    <s v="F"/>
  </r>
  <r>
    <x v="37"/>
    <x v="0"/>
    <s v="entire"/>
    <n v="0"/>
    <n v="6"/>
    <n v="6"/>
    <n v="5000"/>
    <x v="95"/>
    <s v="live"/>
    <s v="Erigeron speciosus"/>
    <s v="Low"/>
    <s v="BAND"/>
    <s v="Unseeded"/>
    <n v="0.12"/>
    <s v="F"/>
  </r>
  <r>
    <x v="37"/>
    <x v="0"/>
    <s v="entire"/>
    <n v="0"/>
    <n v="12"/>
    <n v="12"/>
    <n v="5000"/>
    <x v="104"/>
    <s v="live"/>
    <s v="Linum neomexicana"/>
    <s v="Low"/>
    <s v="BAND"/>
    <s v="Unseeded"/>
    <n v="0.24"/>
    <s v="F"/>
  </r>
  <r>
    <x v="37"/>
    <x v="0"/>
    <s v="entire"/>
    <n v="0"/>
    <n v="11"/>
    <n v="11"/>
    <n v="5000"/>
    <x v="32"/>
    <s v="live"/>
    <s v="Verbascum thapsus"/>
    <s v="Low"/>
    <s v="BAND"/>
    <s v="Unseeded"/>
    <n v="0.22"/>
    <s v="F"/>
  </r>
  <r>
    <x v="37"/>
    <x v="0"/>
    <s v="entire"/>
    <n v="0"/>
    <n v="27"/>
    <n v="27"/>
    <n v="5000"/>
    <x v="20"/>
    <s v="dead"/>
    <s v="Chenopodium graveolens"/>
    <s v="Low"/>
    <s v="BAND"/>
    <s v="Unseeded"/>
    <n v="0.54"/>
    <s v="F"/>
  </r>
  <r>
    <x v="37"/>
    <x v="1"/>
    <s v="entire"/>
    <n v="4759"/>
    <n v="0"/>
    <n v="4759"/>
    <n v="5000"/>
    <x v="3"/>
    <s v="live"/>
    <s v="Litter"/>
    <s v="Low"/>
    <s v="BAND"/>
    <s v="Unseeded"/>
    <n v="0"/>
    <s v="L"/>
  </r>
  <r>
    <x v="37"/>
    <x v="1"/>
    <s v="entire"/>
    <n v="154"/>
    <n v="0"/>
    <n v="154"/>
    <n v="5000"/>
    <x v="1"/>
    <s v="live"/>
    <s v="Soil"/>
    <s v="Low"/>
    <s v="BAND"/>
    <s v="Unseeded"/>
    <n v="0"/>
    <s v="B"/>
  </r>
  <r>
    <x v="37"/>
    <x v="1"/>
    <s v="entire"/>
    <n v="30"/>
    <n v="2"/>
    <n v="32"/>
    <n v="5000"/>
    <x v="4"/>
    <s v="live"/>
    <s v="Dead wood"/>
    <s v="Low"/>
    <s v="BAND"/>
    <s v="Unseeded"/>
    <n v="0.04"/>
    <s v="L"/>
  </r>
  <r>
    <x v="37"/>
    <x v="1"/>
    <s v="entire"/>
    <n v="21"/>
    <n v="2574"/>
    <n v="2595"/>
    <n v="5000"/>
    <x v="2"/>
    <s v="live"/>
    <s v="Pinus ponderosa"/>
    <s v="Low"/>
    <s v="BAND"/>
    <s v="Unseeded"/>
    <n v="51.480000000000004"/>
    <s v="T"/>
  </r>
  <r>
    <x v="37"/>
    <x v="1"/>
    <s v="entire"/>
    <n v="10"/>
    <n v="427"/>
    <n v="437"/>
    <n v="5000"/>
    <x v="197"/>
    <s v="live"/>
    <s v="Lotus wrightii"/>
    <s v="Low"/>
    <s v="BAND"/>
    <s v="Unseeded"/>
    <n v="8.5400000000000009"/>
    <s v="F"/>
  </r>
  <r>
    <x v="37"/>
    <x v="1"/>
    <s v="entire"/>
    <n v="8"/>
    <n v="0"/>
    <n v="8"/>
    <n v="5000"/>
    <x v="101"/>
    <s v="live"/>
    <s v="pine cone"/>
    <s v="Low"/>
    <s v="BAND"/>
    <s v="Unseeded"/>
    <n v="0"/>
    <s v="L"/>
  </r>
  <r>
    <x v="37"/>
    <x v="1"/>
    <s v="entire"/>
    <n v="5"/>
    <n v="23"/>
    <n v="28"/>
    <n v="5000"/>
    <x v="102"/>
    <s v="live"/>
    <s v="Koeleria cristata"/>
    <s v="Low"/>
    <s v="BAND"/>
    <s v="Unseeded"/>
    <n v="0.45999999999999996"/>
    <s v="G"/>
  </r>
  <r>
    <x v="37"/>
    <x v="1"/>
    <s v="entire"/>
    <n v="4"/>
    <n v="0"/>
    <n v="4"/>
    <n v="5000"/>
    <x v="6"/>
    <s v="live"/>
    <s v="Rock"/>
    <s v="Low"/>
    <s v="BAND"/>
    <s v="Unseeded"/>
    <n v="0"/>
    <s v="B"/>
  </r>
  <r>
    <x v="37"/>
    <x v="1"/>
    <s v="entire"/>
    <n v="3"/>
    <n v="7"/>
    <n v="10"/>
    <n v="5000"/>
    <x v="32"/>
    <s v="live"/>
    <s v="Verbascum thapsus"/>
    <s v="Low"/>
    <s v="BAND"/>
    <s v="Unseeded"/>
    <n v="0.13999999999999999"/>
    <s v="F"/>
  </r>
  <r>
    <x v="37"/>
    <x v="1"/>
    <s v="entire"/>
    <n v="2"/>
    <n v="0"/>
    <n v="2"/>
    <n v="5000"/>
    <x v="27"/>
    <s v="live"/>
    <s v="Animal feces"/>
    <s v="Low"/>
    <s v="BAND"/>
    <s v="Unseeded"/>
    <n v="0"/>
    <s v="L"/>
  </r>
  <r>
    <x v="37"/>
    <x v="1"/>
    <s v="entire"/>
    <n v="2"/>
    <n v="18"/>
    <n v="20"/>
    <n v="5000"/>
    <x v="220"/>
    <s v="live"/>
    <s v="Solidago species"/>
    <s v="Low"/>
    <s v="BAND"/>
    <s v="Unseeded"/>
    <n v="0.36"/>
    <s v="F"/>
  </r>
  <r>
    <x v="37"/>
    <x v="1"/>
    <s v="entire"/>
    <n v="1"/>
    <n v="17"/>
    <n v="18"/>
    <n v="5000"/>
    <x v="44"/>
    <s v="live"/>
    <s v="Bahia dissecta"/>
    <s v="Low"/>
    <s v="BAND"/>
    <s v="Unseeded"/>
    <n v="0.33999999999999997"/>
    <s v="F"/>
  </r>
  <r>
    <x v="37"/>
    <x v="1"/>
    <s v="entire"/>
    <n v="1"/>
    <n v="20"/>
    <n v="21"/>
    <n v="5000"/>
    <x v="33"/>
    <s v="live"/>
    <s v="Ipomopsis aggregata"/>
    <s v="Low"/>
    <s v="BAND"/>
    <s v="Unseeded"/>
    <n v="0.4"/>
    <s v="F"/>
  </r>
  <r>
    <x v="37"/>
    <x v="1"/>
    <s v="entire"/>
    <n v="0"/>
    <n v="3"/>
    <n v="3"/>
    <n v="5000"/>
    <x v="220"/>
    <s v="dead"/>
    <s v="Solidago species"/>
    <s v="Low"/>
    <s v="BAND"/>
    <s v="Unseeded"/>
    <n v="0.06"/>
    <s v="F"/>
  </r>
  <r>
    <x v="37"/>
    <x v="1"/>
    <s v="entire"/>
    <n v="0"/>
    <n v="2"/>
    <n v="2"/>
    <n v="5000"/>
    <x v="197"/>
    <s v="dead"/>
    <s v="Lotus wrightii"/>
    <s v="Low"/>
    <s v="BAND"/>
    <s v="Unseeded"/>
    <n v="0.04"/>
    <s v="F"/>
  </r>
  <r>
    <x v="37"/>
    <x v="1"/>
    <s v="entire"/>
    <n v="0"/>
    <n v="1"/>
    <n v="1"/>
    <n v="5000"/>
    <x v="102"/>
    <s v="dead"/>
    <s v="Koeleria cristata"/>
    <s v="Low"/>
    <s v="BAND"/>
    <s v="Unseeded"/>
    <n v="0.02"/>
    <s v="G"/>
  </r>
  <r>
    <x v="37"/>
    <x v="1"/>
    <s v="entire"/>
    <n v="0"/>
    <n v="1"/>
    <n v="1"/>
    <n v="5000"/>
    <x v="44"/>
    <s v="dead"/>
    <s v="Bahia dissecta"/>
    <s v="Low"/>
    <s v="BAND"/>
    <s v="Unseeded"/>
    <n v="0.02"/>
    <s v="F"/>
  </r>
  <r>
    <x v="37"/>
    <x v="1"/>
    <s v="entire"/>
    <n v="0"/>
    <n v="342"/>
    <n v="342"/>
    <n v="5000"/>
    <x v="2"/>
    <s v="dead"/>
    <s v="Pinus ponderosa"/>
    <s v="Low"/>
    <s v="BAND"/>
    <s v="Unseeded"/>
    <n v="6.84"/>
    <s v="T"/>
  </r>
  <r>
    <x v="37"/>
    <x v="1"/>
    <s v="entire"/>
    <n v="0"/>
    <n v="3"/>
    <n v="3"/>
    <n v="5000"/>
    <x v="13"/>
    <s v="live"/>
    <s v="Carex spp."/>
    <s v="Low"/>
    <s v="BAND"/>
    <s v="Unseeded"/>
    <n v="0.06"/>
    <s v="G"/>
  </r>
  <r>
    <x v="37"/>
    <x v="6"/>
    <s v="entire"/>
    <n v="4744"/>
    <n v="0"/>
    <n v="4744"/>
    <n v="5000"/>
    <x v="3"/>
    <s v="live"/>
    <s v="Litter"/>
    <s v="Low"/>
    <s v="BAND"/>
    <s v="Unseeded"/>
    <n v="0"/>
    <s v="L"/>
  </r>
  <r>
    <x v="37"/>
    <x v="6"/>
    <s v="entire"/>
    <n v="154"/>
    <n v="0"/>
    <n v="154"/>
    <n v="5000"/>
    <x v="1"/>
    <s v="live"/>
    <s v="Soil"/>
    <s v="Low"/>
    <s v="BAND"/>
    <s v="Unseeded"/>
    <n v="0"/>
    <s v="B"/>
  </r>
  <r>
    <x v="37"/>
    <x v="6"/>
    <s v="entire"/>
    <n v="50"/>
    <n v="10"/>
    <n v="60"/>
    <n v="5000"/>
    <x v="4"/>
    <s v="live"/>
    <s v="Dead wood"/>
    <s v="Low"/>
    <s v="BAND"/>
    <s v="Unseeded"/>
    <n v="0.2"/>
    <s v="L"/>
  </r>
  <r>
    <x v="37"/>
    <x v="6"/>
    <s v="entire"/>
    <n v="16"/>
    <n v="88"/>
    <n v="104"/>
    <n v="5000"/>
    <x v="12"/>
    <s v="live"/>
    <s v="Muhlenbergia montana"/>
    <s v="Low"/>
    <s v="BAND"/>
    <s v="Unseeded"/>
    <n v="1.76"/>
    <s v="G"/>
  </r>
  <r>
    <x v="37"/>
    <x v="6"/>
    <s v="entire"/>
    <n v="14"/>
    <n v="84"/>
    <n v="98"/>
    <n v="5000"/>
    <x v="102"/>
    <s v="live"/>
    <s v="Koeleria cristata"/>
    <s v="Low"/>
    <s v="BAND"/>
    <s v="Unseeded"/>
    <n v="1.68"/>
    <s v="G"/>
  </r>
  <r>
    <x v="37"/>
    <x v="6"/>
    <s v="entire"/>
    <n v="14"/>
    <n v="2374"/>
    <n v="2388"/>
    <n v="5000"/>
    <x v="2"/>
    <s v="live"/>
    <s v="Pinus ponderosa"/>
    <s v="Low"/>
    <s v="BAND"/>
    <s v="Unseeded"/>
    <n v="47.48"/>
    <s v="T"/>
  </r>
  <r>
    <x v="37"/>
    <x v="6"/>
    <s v="entire"/>
    <n v="6"/>
    <n v="0"/>
    <n v="6"/>
    <n v="5000"/>
    <x v="54"/>
    <s v="live"/>
    <s v="Moss"/>
    <s v="Low"/>
    <s v="BAND"/>
    <s v="Unseeded"/>
    <n v="0"/>
    <s v="C"/>
  </r>
  <r>
    <x v="37"/>
    <x v="6"/>
    <s v="entire"/>
    <n v="2"/>
    <n v="0"/>
    <n v="2"/>
    <n v="5000"/>
    <x v="27"/>
    <s v="live"/>
    <s v="Animal feces"/>
    <s v="Low"/>
    <s v="BAND"/>
    <s v="Unseeded"/>
    <n v="0"/>
    <s v="L"/>
  </r>
  <r>
    <x v="37"/>
    <x v="6"/>
    <s v="entire"/>
    <n v="0"/>
    <n v="19"/>
    <n v="19"/>
    <n v="5000"/>
    <x v="197"/>
    <s v="live"/>
    <s v="Lotus wrightii"/>
    <s v="Low"/>
    <s v="BAND"/>
    <s v="Unseeded"/>
    <n v="0.38"/>
    <s v="F"/>
  </r>
  <r>
    <x v="37"/>
    <x v="6"/>
    <s v="entire"/>
    <n v="0"/>
    <n v="145"/>
    <n v="145"/>
    <n v="5000"/>
    <x v="2"/>
    <s v="dead"/>
    <s v="Pinus ponderosa"/>
    <s v="Low"/>
    <s v="BAND"/>
    <s v="Unseeded"/>
    <n v="2.9000000000000004"/>
    <s v="T"/>
  </r>
  <r>
    <x v="37"/>
    <x v="6"/>
    <s v="entire"/>
    <n v="0"/>
    <n v="2"/>
    <n v="2"/>
    <n v="5000"/>
    <x v="13"/>
    <s v="live"/>
    <s v="Carex spp."/>
    <s v="Low"/>
    <s v="BAND"/>
    <s v="Unseeded"/>
    <n v="0.04"/>
    <s v="G"/>
  </r>
  <r>
    <x v="37"/>
    <x v="6"/>
    <s v="entire"/>
    <n v="0"/>
    <n v="11"/>
    <n v="11"/>
    <n v="5000"/>
    <x v="26"/>
    <s v="dead"/>
    <s v="Unidentified grass"/>
    <s v="Low"/>
    <s v="BAND"/>
    <s v="Unseeded"/>
    <n v="0.22"/>
    <s v="G"/>
  </r>
  <r>
    <x v="37"/>
    <x v="6"/>
    <s v="entire"/>
    <n v="0"/>
    <n v="2"/>
    <n v="2"/>
    <n v="5000"/>
    <x v="92"/>
    <s v="live"/>
    <s v="Erigeron flagellaris"/>
    <s v="Low"/>
    <s v="BAND"/>
    <s v="Unseeded"/>
    <n v="0.04"/>
    <s v="F"/>
  </r>
  <r>
    <x v="37"/>
    <x v="6"/>
    <s v="entire"/>
    <n v="0"/>
    <n v="26"/>
    <n v="26"/>
    <n v="5000"/>
    <x v="36"/>
    <s v="live"/>
    <s v="Blepharoneuron tricholepis"/>
    <s v="Low"/>
    <s v="BAND"/>
    <s v="Unseeded"/>
    <n v="0.52"/>
    <s v="L"/>
  </r>
  <r>
    <x v="37"/>
    <x v="6"/>
    <s v="entire"/>
    <n v="0"/>
    <n v="7"/>
    <n v="7"/>
    <n v="5000"/>
    <x v="95"/>
    <s v="live"/>
    <s v="Erigeron speciosus"/>
    <s v="Low"/>
    <s v="BAND"/>
    <s v="Unseeded"/>
    <n v="0.13999999999999999"/>
    <s v="F"/>
  </r>
  <r>
    <x v="37"/>
    <x v="6"/>
    <s v="entire"/>
    <n v="0"/>
    <n v="8"/>
    <n v="8"/>
    <n v="5000"/>
    <x v="92"/>
    <s v="dead"/>
    <s v="Erigeron flagellaris"/>
    <s v="Low"/>
    <s v="BAND"/>
    <s v="Unseeded"/>
    <n v="0.16"/>
    <s v="F"/>
  </r>
  <r>
    <x v="37"/>
    <x v="6"/>
    <s v="entire"/>
    <n v="0"/>
    <n v="1"/>
    <n v="1"/>
    <n v="5000"/>
    <x v="41"/>
    <s v="dead"/>
    <s v="Unidentified forb"/>
    <s v="Low"/>
    <s v="BAND"/>
    <s v="Unseeded"/>
    <n v="0.02"/>
    <s v="F"/>
  </r>
  <r>
    <x v="37"/>
    <x v="6"/>
    <s v="entire"/>
    <n v="0"/>
    <n v="9"/>
    <n v="9"/>
    <n v="5000"/>
    <x v="121"/>
    <s v="live"/>
    <s v="Poa pratensis"/>
    <s v="Low"/>
    <s v="BAND"/>
    <s v="Unseeded"/>
    <n v="0.18"/>
    <s v="G"/>
  </r>
  <r>
    <x v="37"/>
    <x v="6"/>
    <s v="entire"/>
    <n v="0"/>
    <n v="3"/>
    <n v="3"/>
    <n v="5000"/>
    <x v="20"/>
    <s v="live"/>
    <s v="Chenopodium graveolens"/>
    <s v="Low"/>
    <s v="BAND"/>
    <s v="Unseeded"/>
    <n v="0.06"/>
    <s v="F"/>
  </r>
  <r>
    <x v="37"/>
    <x v="6"/>
    <s v="entire"/>
    <n v="0"/>
    <n v="11"/>
    <n v="11"/>
    <n v="5000"/>
    <x v="61"/>
    <s v="live"/>
    <s v="Sitanion hystrix"/>
    <s v="Low"/>
    <s v="BAND"/>
    <s v="Unseeded"/>
    <n v="0.22"/>
    <s v="G"/>
  </r>
  <r>
    <x v="37"/>
    <x v="3"/>
    <s v="entire"/>
    <n v="3987"/>
    <n v="39"/>
    <n v="4026"/>
    <n v="5004"/>
    <x v="3"/>
    <s v="live"/>
    <s v="Litter"/>
    <s v="Low"/>
    <s v="BAND"/>
    <s v="Unseeded"/>
    <n v="0.77937649880095927"/>
    <s v="L"/>
  </r>
  <r>
    <x v="37"/>
    <x v="3"/>
    <s v="entire"/>
    <n v="935"/>
    <n v="0"/>
    <n v="935"/>
    <n v="5004"/>
    <x v="34"/>
    <s v="live"/>
    <s v="combined soil,pumc,grav,rock"/>
    <s v="Low"/>
    <s v="BAND"/>
    <s v="Unseeded"/>
    <n v="0"/>
    <s v="F"/>
  </r>
  <r>
    <x v="37"/>
    <x v="3"/>
    <s v="entire"/>
    <n v="32"/>
    <n v="49"/>
    <n v="81"/>
    <n v="5004"/>
    <x v="4"/>
    <s v="live"/>
    <s v="Dead wood"/>
    <s v="Low"/>
    <s v="BAND"/>
    <s v="Unseeded"/>
    <n v="0.97921662669864107"/>
    <s v="L"/>
  </r>
  <r>
    <x v="37"/>
    <x v="3"/>
    <s v="entire"/>
    <n v="31"/>
    <n v="0"/>
    <n v="31"/>
    <n v="5004"/>
    <x v="27"/>
    <s v="live"/>
    <s v="Animal feces"/>
    <s v="Low"/>
    <s v="BAND"/>
    <s v="Unseeded"/>
    <n v="0"/>
    <s v="L"/>
  </r>
  <r>
    <x v="37"/>
    <x v="3"/>
    <s v="entire"/>
    <n v="19"/>
    <n v="591"/>
    <n v="610"/>
    <n v="5004"/>
    <x v="2"/>
    <s v="live"/>
    <s v="Pinus ponderosa"/>
    <s v="Low"/>
    <s v="BAND"/>
    <s v="Unseeded"/>
    <n v="11.810551558752998"/>
    <s v="T"/>
  </r>
  <r>
    <x v="37"/>
    <x v="3"/>
    <s v="entire"/>
    <n v="0"/>
    <n v="1480"/>
    <n v="1480"/>
    <n v="5004"/>
    <x v="2"/>
    <s v="dead"/>
    <s v="Pinus ponderosa"/>
    <s v="Low"/>
    <s v="BAND"/>
    <s v="Unseeded"/>
    <n v="29.576338928856917"/>
    <s v="T"/>
  </r>
  <r>
    <x v="37"/>
    <x v="3"/>
    <s v="entire"/>
    <n v="0"/>
    <n v="555"/>
    <n v="555"/>
    <n v="5004"/>
    <x v="20"/>
    <s v="live"/>
    <s v="Chenopodium graveolens"/>
    <s v="Low"/>
    <s v="BAND"/>
    <s v="Unseeded"/>
    <n v="11.091127098321344"/>
    <s v="F"/>
  </r>
  <r>
    <x v="37"/>
    <x v="3"/>
    <s v="entire"/>
    <n v="0"/>
    <n v="2"/>
    <n v="2"/>
    <n v="5004"/>
    <x v="49"/>
    <s v="live"/>
    <s v="Euphorbia serpyllifolia"/>
    <s v="Low"/>
    <s v="BAND"/>
    <s v="Unseeded"/>
    <n v="3.9968025579536368E-2"/>
    <s v="F"/>
  </r>
  <r>
    <x v="37"/>
    <x v="3"/>
    <s v="entire"/>
    <n v="0"/>
    <n v="43"/>
    <n v="43"/>
    <n v="5004"/>
    <x v="44"/>
    <s v="live"/>
    <s v="Bahia dissecta"/>
    <s v="Low"/>
    <s v="BAND"/>
    <s v="Unseeded"/>
    <n v="0.85931254996003192"/>
    <s v="F"/>
  </r>
  <r>
    <x v="37"/>
    <x v="3"/>
    <s v="entire"/>
    <n v="0"/>
    <n v="11"/>
    <n v="11"/>
    <n v="5004"/>
    <x v="12"/>
    <s v="live"/>
    <s v="Muhlenbergia montana"/>
    <s v="Low"/>
    <s v="BAND"/>
    <s v="Unseeded"/>
    <n v="0.21982414068745004"/>
    <s v="G"/>
  </r>
  <r>
    <x v="37"/>
    <x v="3"/>
    <s v="entire"/>
    <n v="0"/>
    <n v="23"/>
    <n v="23"/>
    <n v="5004"/>
    <x v="197"/>
    <s v="live"/>
    <s v="Lotus wrightii"/>
    <s v="Low"/>
    <s v="BAND"/>
    <s v="Unseeded"/>
    <n v="0.45963229416466822"/>
    <s v="F"/>
  </r>
  <r>
    <x v="37"/>
    <x v="3"/>
    <s v="entire"/>
    <n v="0"/>
    <n v="97"/>
    <n v="97"/>
    <n v="5004"/>
    <x v="127"/>
    <s v="dead"/>
    <s v="Chenopodium sp."/>
    <s v="Low"/>
    <s v="BAND"/>
    <s v="Unseeded"/>
    <n v="1.9384492406075138"/>
    <s v="F"/>
  </r>
  <r>
    <x v="37"/>
    <x v="3"/>
    <s v="entire"/>
    <n v="0"/>
    <n v="7"/>
    <n v="7"/>
    <n v="5004"/>
    <x v="98"/>
    <s v="live"/>
    <s v="Solidago spp."/>
    <s v="Low"/>
    <s v="BAND"/>
    <s v="Unseeded"/>
    <n v="0.13988808952837731"/>
    <s v="F"/>
  </r>
  <r>
    <x v="37"/>
    <x v="3"/>
    <s v="entire"/>
    <n v="0"/>
    <n v="4"/>
    <n v="4"/>
    <n v="5004"/>
    <x v="28"/>
    <s v="live"/>
    <s v="Chenopodium fremontii"/>
    <s v="Low"/>
    <s v="BAND"/>
    <s v="Unseeded"/>
    <n v="7.9936051159072735E-2"/>
    <s v="F"/>
  </r>
  <r>
    <x v="37"/>
    <x v="5"/>
    <s v="entire"/>
    <n v="2876"/>
    <n v="82"/>
    <n v="2958"/>
    <n v="5000"/>
    <x v="3"/>
    <s v="live"/>
    <s v="Litter"/>
    <s v="Low"/>
    <s v="BAND"/>
    <s v="Unseeded"/>
    <n v="1.6400000000000001"/>
    <s v="L"/>
  </r>
  <r>
    <x v="37"/>
    <x v="5"/>
    <s v="entire"/>
    <n v="1270"/>
    <n v="0"/>
    <n v="1270"/>
    <n v="5000"/>
    <x v="34"/>
    <s v="live"/>
    <s v="combined soil,pumc,grav,rock"/>
    <s v="Low"/>
    <s v="BAND"/>
    <s v="Unseeded"/>
    <n v="0"/>
    <s v="F"/>
  </r>
  <r>
    <x v="37"/>
    <x v="5"/>
    <s v="entire"/>
    <n v="438"/>
    <n v="718"/>
    <n v="1156"/>
    <n v="5000"/>
    <x v="4"/>
    <s v="live"/>
    <s v="Dead wood"/>
    <s v="Low"/>
    <s v="BAND"/>
    <s v="Unseeded"/>
    <n v="14.360000000000001"/>
    <s v="L"/>
  </r>
  <r>
    <x v="37"/>
    <x v="5"/>
    <s v="entire"/>
    <n v="99"/>
    <n v="812"/>
    <n v="911"/>
    <n v="5000"/>
    <x v="145"/>
    <s v="live"/>
    <s v="Koeleria micrantha"/>
    <s v="Low"/>
    <s v="BAND"/>
    <s v="Unseeded"/>
    <n v="16.239999999999998"/>
    <s v="G"/>
  </r>
  <r>
    <x v="37"/>
    <x v="5"/>
    <s v="entire"/>
    <n v="96"/>
    <n v="0"/>
    <n v="96"/>
    <n v="5000"/>
    <x v="54"/>
    <s v="live"/>
    <s v="Moss"/>
    <s v="Low"/>
    <s v="BAND"/>
    <s v="Unseeded"/>
    <n v="0"/>
    <s v="C"/>
  </r>
  <r>
    <x v="37"/>
    <x v="5"/>
    <s v="entire"/>
    <n v="52"/>
    <n v="178"/>
    <n v="230"/>
    <n v="5000"/>
    <x v="12"/>
    <s v="live"/>
    <s v="Muhlenbergia montana"/>
    <s v="Low"/>
    <s v="BAND"/>
    <s v="Unseeded"/>
    <n v="3.56"/>
    <s v="G"/>
  </r>
  <r>
    <x v="37"/>
    <x v="5"/>
    <s v="entire"/>
    <n v="33"/>
    <n v="230"/>
    <n v="263"/>
    <n v="5000"/>
    <x v="99"/>
    <s v="live"/>
    <s v="Poa fendleriana"/>
    <s v="Low"/>
    <s v="BAND"/>
    <s v="Unseeded"/>
    <n v="4.5999999999999996"/>
    <s v="G"/>
  </r>
  <r>
    <x v="37"/>
    <x v="5"/>
    <s v="entire"/>
    <n v="30"/>
    <n v="0"/>
    <n v="30"/>
    <n v="5000"/>
    <x v="27"/>
    <s v="live"/>
    <s v="Animal feces"/>
    <s v="Low"/>
    <s v="BAND"/>
    <s v="Unseeded"/>
    <n v="0"/>
    <s v="L"/>
  </r>
  <r>
    <x v="37"/>
    <x v="5"/>
    <s v="entire"/>
    <n v="29"/>
    <n v="223"/>
    <n v="252"/>
    <n v="5000"/>
    <x v="42"/>
    <s v="live"/>
    <s v="Elymus elymoides"/>
    <s v="Low"/>
    <s v="BAND"/>
    <s v="Unseeded"/>
    <n v="4.46"/>
    <s v="G"/>
  </r>
  <r>
    <x v="37"/>
    <x v="5"/>
    <s v="entire"/>
    <n v="16"/>
    <n v="43"/>
    <n v="59"/>
    <n v="5000"/>
    <x v="36"/>
    <s v="live"/>
    <s v="Blepharoneuron tricholepis"/>
    <s v="Low"/>
    <s v="BAND"/>
    <s v="Unseeded"/>
    <n v="0.86"/>
    <s v="L"/>
  </r>
  <r>
    <x v="37"/>
    <x v="5"/>
    <s v="entire"/>
    <n v="12"/>
    <n v="83"/>
    <n v="95"/>
    <n v="5000"/>
    <x v="32"/>
    <s v="live"/>
    <s v="Verbascum thapsus"/>
    <s v="Low"/>
    <s v="BAND"/>
    <s v="Unseeded"/>
    <n v="1.66"/>
    <s v="F"/>
  </r>
  <r>
    <x v="37"/>
    <x v="5"/>
    <s v="entire"/>
    <n v="11"/>
    <n v="28"/>
    <n v="39"/>
    <n v="5000"/>
    <x v="123"/>
    <s v="live"/>
    <s v="Solidago wrightii"/>
    <s v="Low"/>
    <s v="BAND"/>
    <s v="Unseeded"/>
    <n v="0.55999999999999994"/>
    <s v="F"/>
  </r>
  <r>
    <x v="37"/>
    <x v="5"/>
    <s v="entire"/>
    <n v="6"/>
    <n v="337"/>
    <n v="343"/>
    <n v="5000"/>
    <x v="197"/>
    <s v="live"/>
    <s v="Lotus wrightii"/>
    <s v="Low"/>
    <s v="BAND"/>
    <s v="Unseeded"/>
    <n v="6.74"/>
    <s v="F"/>
  </r>
  <r>
    <x v="37"/>
    <x v="5"/>
    <s v="entire"/>
    <n v="6"/>
    <n v="107"/>
    <n v="113"/>
    <n v="5000"/>
    <x v="44"/>
    <s v="live"/>
    <s v="Bahia dissecta"/>
    <s v="Low"/>
    <s v="BAND"/>
    <s v="Unseeded"/>
    <n v="2.1399999999999997"/>
    <s v="F"/>
  </r>
  <r>
    <x v="37"/>
    <x v="5"/>
    <s v="entire"/>
    <n v="5"/>
    <n v="246"/>
    <n v="251"/>
    <n v="5000"/>
    <x v="92"/>
    <s v="live"/>
    <s v="Erigeron flagellaris"/>
    <s v="Low"/>
    <s v="BAND"/>
    <s v="Unseeded"/>
    <n v="4.92"/>
    <s v="F"/>
  </r>
  <r>
    <x v="37"/>
    <x v="5"/>
    <s v="entire"/>
    <n v="4"/>
    <n v="22"/>
    <n v="26"/>
    <n v="5000"/>
    <x v="58"/>
    <s v="live"/>
    <s v="Erigeron spp."/>
    <s v="Low"/>
    <s v="BAND"/>
    <s v="Unseeded"/>
    <n v="0.44"/>
    <s v="F"/>
  </r>
  <r>
    <x v="37"/>
    <x v="5"/>
    <s v="entire"/>
    <n v="3"/>
    <n v="0"/>
    <n v="3"/>
    <n v="5000"/>
    <x v="100"/>
    <s v="live"/>
    <s v="Cryptogam"/>
    <s v="Low"/>
    <s v="BAND"/>
    <s v="Unseeded"/>
    <n v="0"/>
    <s v="C"/>
  </r>
  <r>
    <x v="37"/>
    <x v="5"/>
    <s v="entire"/>
    <n v="3"/>
    <n v="68"/>
    <n v="71"/>
    <n v="5000"/>
    <x v="70"/>
    <s v="live"/>
    <s v="Agropyron sp."/>
    <s v="Low"/>
    <s v="BAND"/>
    <s v="Unseeded"/>
    <n v="1.3599999999999999"/>
    <s v="G"/>
  </r>
  <r>
    <x v="37"/>
    <x v="5"/>
    <s v="entire"/>
    <n v="2"/>
    <n v="250"/>
    <n v="252"/>
    <n v="5000"/>
    <x v="73"/>
    <s v="live"/>
    <s v="Bromus tectorum"/>
    <s v="Low"/>
    <s v="BAND"/>
    <s v="Unseeded"/>
    <n v="5"/>
    <s v="G"/>
  </r>
  <r>
    <x v="37"/>
    <x v="5"/>
    <s v="entire"/>
    <n v="2"/>
    <n v="54"/>
    <n v="56"/>
    <n v="5000"/>
    <x v="81"/>
    <s v="live"/>
    <s v="Heterotheca villosa"/>
    <s v="Low"/>
    <s v="BAND"/>
    <s v="Unseeded"/>
    <n v="1.08"/>
    <s v="F"/>
  </r>
  <r>
    <x v="37"/>
    <x v="5"/>
    <s v="entire"/>
    <n v="2"/>
    <n v="10"/>
    <n v="12"/>
    <n v="5000"/>
    <x v="33"/>
    <s v="live"/>
    <s v="Ipomopsis aggregata"/>
    <s v="Low"/>
    <s v="BAND"/>
    <s v="Unseeded"/>
    <n v="0.2"/>
    <s v="F"/>
  </r>
  <r>
    <x v="37"/>
    <x v="5"/>
    <s v="entire"/>
    <n v="1"/>
    <n v="34"/>
    <n v="35"/>
    <n v="5000"/>
    <x v="32"/>
    <s v="dead"/>
    <s v="Verbascum thapsus"/>
    <s v="Low"/>
    <s v="BAND"/>
    <s v="Unseeded"/>
    <n v="0.67999999999999994"/>
    <s v="F"/>
  </r>
  <r>
    <x v="37"/>
    <x v="5"/>
    <s v="entire"/>
    <n v="1"/>
    <n v="3"/>
    <n v="4"/>
    <n v="5000"/>
    <x v="127"/>
    <s v="live"/>
    <s v="Chenopodium sp."/>
    <s v="Low"/>
    <s v="BAND"/>
    <s v="Unseeded"/>
    <n v="0.06"/>
    <s v="F"/>
  </r>
  <r>
    <x v="37"/>
    <x v="5"/>
    <s v="entire"/>
    <n v="1"/>
    <n v="31"/>
    <n v="32"/>
    <n v="5000"/>
    <x v="46"/>
    <s v="live"/>
    <s v="Oenothera sp."/>
    <s v="Low"/>
    <s v="BAND"/>
    <s v="Unseeded"/>
    <n v="0.62"/>
    <s v="F"/>
  </r>
  <r>
    <x v="37"/>
    <x v="5"/>
    <s v="entire"/>
    <n v="1"/>
    <n v="0"/>
    <n v="1"/>
    <n v="5000"/>
    <x v="41"/>
    <s v="live"/>
    <s v="Unidentified forb"/>
    <s v="Low"/>
    <s v="BAND"/>
    <s v="Unseeded"/>
    <n v="0"/>
    <s v="F"/>
  </r>
  <r>
    <x v="37"/>
    <x v="5"/>
    <s v="entire"/>
    <n v="1"/>
    <n v="0"/>
    <n v="1"/>
    <n v="5000"/>
    <x v="26"/>
    <s v="live"/>
    <s v="Unidentified grass"/>
    <s v="Low"/>
    <s v="BAND"/>
    <s v="Unseeded"/>
    <n v="0"/>
    <s v="G"/>
  </r>
  <r>
    <x v="37"/>
    <x v="5"/>
    <s v="entire"/>
    <n v="0"/>
    <n v="48"/>
    <n v="48"/>
    <n v="5000"/>
    <x v="82"/>
    <s v="live"/>
    <s v="Tragopogon dubius"/>
    <s v="Low"/>
    <s v="BAND"/>
    <s v="Unseeded"/>
    <n v="0.96"/>
    <s v="F"/>
  </r>
  <r>
    <x v="37"/>
    <x v="5"/>
    <s v="entire"/>
    <n v="0"/>
    <n v="11"/>
    <n v="11"/>
    <n v="5000"/>
    <x v="151"/>
    <s v="live"/>
    <s v="Agropyron smithii"/>
    <s v="Low"/>
    <s v="BAND"/>
    <s v="Unseeded"/>
    <n v="0.22"/>
    <s v="G"/>
  </r>
  <r>
    <x v="37"/>
    <x v="5"/>
    <s v="entire"/>
    <n v="0"/>
    <n v="13"/>
    <n v="13"/>
    <n v="5000"/>
    <x v="180"/>
    <s v="live"/>
    <s v="Sporobolus species"/>
    <s v="Low"/>
    <s v="BAND"/>
    <s v="Unseeded"/>
    <n v="0.26"/>
    <s v="G"/>
  </r>
  <r>
    <x v="37"/>
    <x v="5"/>
    <s v="entire"/>
    <n v="0"/>
    <n v="3"/>
    <n v="3"/>
    <n v="5000"/>
    <x v="31"/>
    <s v="live"/>
    <s v="Lactuca serriola"/>
    <s v="Low"/>
    <s v="BAND"/>
    <s v="Unseeded"/>
    <n v="0.06"/>
    <s v="F"/>
  </r>
  <r>
    <x v="37"/>
    <x v="5"/>
    <s v="entire"/>
    <n v="0"/>
    <n v="7"/>
    <n v="7"/>
    <n v="5000"/>
    <x v="129"/>
    <s v="live"/>
    <s v="unknown Composite"/>
    <s v="Low"/>
    <s v="BAND"/>
    <s v="Unseeded"/>
    <n v="0.13999999999999999"/>
    <s v="F"/>
  </r>
  <r>
    <x v="37"/>
    <x v="5"/>
    <s v="entire"/>
    <n v="0"/>
    <n v="600"/>
    <n v="600"/>
    <n v="5000"/>
    <x v="2"/>
    <s v="live"/>
    <s v="Pinus ponderosa"/>
    <s v="Low"/>
    <s v="BAND"/>
    <s v="Unseeded"/>
    <n v="12"/>
    <s v="T"/>
  </r>
  <r>
    <x v="37"/>
    <x v="5"/>
    <s v="entire"/>
    <n v="0"/>
    <n v="8"/>
    <n v="8"/>
    <n v="5000"/>
    <x v="102"/>
    <s v="live"/>
    <s v="Koeleria cristata"/>
    <s v="Low"/>
    <s v="BAND"/>
    <s v="Unseeded"/>
    <n v="0.16"/>
    <s v="G"/>
  </r>
  <r>
    <x v="37"/>
    <x v="5"/>
    <s v="entire"/>
    <n v="0"/>
    <n v="92"/>
    <n v="92"/>
    <n v="5000"/>
    <x v="239"/>
    <s v="live"/>
    <s v="Psoralidium tenuiflora"/>
    <s v="Low"/>
    <s v="BAND"/>
    <s v="Unseeded"/>
    <n v="1.8399999999999999"/>
    <s v="F"/>
  </r>
  <r>
    <x v="37"/>
    <x v="5"/>
    <s v="entire"/>
    <n v="0"/>
    <n v="40"/>
    <n v="40"/>
    <n v="5000"/>
    <x v="240"/>
    <s v="live"/>
    <s v="Populus fremontii"/>
    <s v="Low"/>
    <s v="BAND"/>
    <s v="Unseeded"/>
    <n v="0.8"/>
    <s v="T"/>
  </r>
  <r>
    <x v="37"/>
    <x v="5"/>
    <s v="entire"/>
    <n v="0"/>
    <n v="9"/>
    <n v="9"/>
    <n v="5000"/>
    <x v="41"/>
    <s v="dead"/>
    <s v="Unidentified forb"/>
    <s v="Low"/>
    <s v="BAND"/>
    <s v="Unseeded"/>
    <n v="0.18"/>
    <s v="F"/>
  </r>
  <r>
    <x v="37"/>
    <x v="5"/>
    <s v="entire"/>
    <n v="0"/>
    <n v="2"/>
    <n v="2"/>
    <n v="5000"/>
    <x v="210"/>
    <s v="live"/>
    <s v="Artemisia dracunculus"/>
    <s v="Low"/>
    <s v="BAND"/>
    <s v="Unseeded"/>
    <n v="0.04"/>
    <s v="F"/>
  </r>
  <r>
    <x v="37"/>
    <x v="5"/>
    <s v="entire"/>
    <n v="0"/>
    <n v="61"/>
    <n v="61"/>
    <n v="5000"/>
    <x v="55"/>
    <s v="live"/>
    <s v="Cirsium neomexicanum"/>
    <s v="Low"/>
    <s v="BAND"/>
    <s v="Unseeded"/>
    <n v="1.22"/>
    <s v="F"/>
  </r>
  <r>
    <x v="37"/>
    <x v="5"/>
    <s v="entire"/>
    <n v="0"/>
    <n v="10"/>
    <n v="10"/>
    <n v="5000"/>
    <x v="45"/>
    <s v="live"/>
    <s v="Artemisia ludoviciana"/>
    <s v="Low"/>
    <s v="BAND"/>
    <s v="Unseeded"/>
    <n v="0.2"/>
    <s v="F"/>
  </r>
  <r>
    <x v="37"/>
    <x v="5"/>
    <s v="entire"/>
    <n v="0"/>
    <n v="65"/>
    <n v="65"/>
    <n v="5000"/>
    <x v="57"/>
    <s v="live"/>
    <s v="Viguiera multiflora"/>
    <s v="Low"/>
    <s v="BAND"/>
    <s v="Unseeded"/>
    <n v="1.3"/>
    <s v="F"/>
  </r>
  <r>
    <x v="37"/>
    <x v="5"/>
    <s v="entire"/>
    <n v="0"/>
    <n v="8"/>
    <n v="8"/>
    <n v="5000"/>
    <x v="30"/>
    <s v="live"/>
    <s v="Conyza canadensis"/>
    <s v="Low"/>
    <s v="BAND"/>
    <s v="Unseeded"/>
    <n v="0.16"/>
    <s v="F"/>
  </r>
  <r>
    <x v="38"/>
    <x v="0"/>
    <s v="entire"/>
    <n v="4068"/>
    <n v="0"/>
    <n v="4068"/>
    <n v="5000"/>
    <x v="3"/>
    <s v="live"/>
    <s v="Litter"/>
    <s v="Mod"/>
    <s v="FS"/>
    <s v="Seeded"/>
    <n v="0"/>
    <s v="L"/>
  </r>
  <r>
    <x v="38"/>
    <x v="0"/>
    <s v="entire"/>
    <n v="439"/>
    <n v="0"/>
    <n v="439"/>
    <n v="5000"/>
    <x v="1"/>
    <s v="live"/>
    <s v="Soil"/>
    <s v="Mod"/>
    <s v="FS"/>
    <s v="Seeded"/>
    <n v="0"/>
    <s v="B"/>
  </r>
  <r>
    <x v="38"/>
    <x v="0"/>
    <s v="entire"/>
    <n v="279"/>
    <n v="0"/>
    <n v="279"/>
    <n v="5000"/>
    <x v="0"/>
    <s v="live"/>
    <s v="Gravel"/>
    <s v="Mod"/>
    <s v="FS"/>
    <s v="Seeded"/>
    <n v="0"/>
    <s v="B"/>
  </r>
  <r>
    <x v="38"/>
    <x v="0"/>
    <s v="entire"/>
    <n v="112"/>
    <n v="0"/>
    <n v="112"/>
    <n v="5000"/>
    <x v="2"/>
    <s v="dead"/>
    <s v="Pinus ponderosa"/>
    <s v="Mod"/>
    <s v="FS"/>
    <s v="Seeded"/>
    <n v="0"/>
    <s v="T"/>
  </r>
  <r>
    <x v="38"/>
    <x v="0"/>
    <s v="entire"/>
    <n v="52"/>
    <n v="1105"/>
    <n v="1157"/>
    <n v="5000"/>
    <x v="5"/>
    <s v="live"/>
    <s v="bromus carinatus"/>
    <s v="Mod"/>
    <s v="FS"/>
    <s v="Seeded"/>
    <n v="22.1"/>
    <s v="G"/>
  </r>
  <r>
    <x v="38"/>
    <x v="0"/>
    <s v="entire"/>
    <n v="23"/>
    <n v="822"/>
    <n v="845"/>
    <n v="5000"/>
    <x v="7"/>
    <s v="live"/>
    <s v="Lolium multiflorum"/>
    <s v="Mod"/>
    <s v="FS"/>
    <s v="Seeded"/>
    <n v="16.439999999999998"/>
    <s v="G"/>
  </r>
  <r>
    <x v="38"/>
    <x v="0"/>
    <s v="entire"/>
    <n v="19"/>
    <n v="0"/>
    <n v="19"/>
    <n v="5000"/>
    <x v="4"/>
    <s v="live"/>
    <s v="Dead wood"/>
    <s v="Mod"/>
    <s v="FS"/>
    <s v="Seeded"/>
    <n v="0"/>
    <s v="L"/>
  </r>
  <r>
    <x v="38"/>
    <x v="0"/>
    <s v="entire"/>
    <n v="4"/>
    <n v="268"/>
    <n v="272"/>
    <n v="5000"/>
    <x v="11"/>
    <s v="live"/>
    <s v="Quercus gambellii"/>
    <s v="Mod"/>
    <s v="FS"/>
    <s v="Seeded"/>
    <n v="5.36"/>
    <s v="S"/>
  </r>
  <r>
    <x v="38"/>
    <x v="0"/>
    <s v="entire"/>
    <n v="2"/>
    <n v="4"/>
    <n v="6"/>
    <n v="5000"/>
    <x v="14"/>
    <s v="live"/>
    <s v="Unidentified grass"/>
    <s v="Mod"/>
    <s v="FS"/>
    <s v="Seeded"/>
    <n v="0.08"/>
    <s v="G"/>
  </r>
  <r>
    <x v="38"/>
    <x v="0"/>
    <s v="entire"/>
    <n v="1"/>
    <n v="57"/>
    <n v="58"/>
    <n v="5000"/>
    <x v="10"/>
    <s v="live"/>
    <s v="Elymus trachycaulum"/>
    <s v="Mod"/>
    <s v="FS"/>
    <s v="Seeded"/>
    <n v="1.1400000000000001"/>
    <s v="G"/>
  </r>
  <r>
    <x v="38"/>
    <x v="0"/>
    <s v="entire"/>
    <n v="1"/>
    <n v="13"/>
    <n v="14"/>
    <n v="5000"/>
    <x v="21"/>
    <s v="live"/>
    <s v="Ceanothus fendleri"/>
    <s v="Mod"/>
    <s v="FS"/>
    <s v="Seeded"/>
    <n v="0.26"/>
    <s v="U"/>
  </r>
  <r>
    <x v="38"/>
    <x v="0"/>
    <s v="entire"/>
    <n v="0"/>
    <n v="77"/>
    <n v="77"/>
    <n v="5000"/>
    <x v="22"/>
    <s v="live"/>
    <s v="Robinia neomexicana"/>
    <s v="Mod"/>
    <s v="FS"/>
    <s v="Seeded"/>
    <n v="1.54"/>
    <s v="S"/>
  </r>
  <r>
    <x v="38"/>
    <x v="0"/>
    <s v="entire"/>
    <n v="0"/>
    <n v="2"/>
    <n v="2"/>
    <n v="5000"/>
    <x v="74"/>
    <s v="live"/>
    <s v="Bromus japonicus"/>
    <s v="Mod"/>
    <s v="FS"/>
    <s v="Seeded"/>
    <n v="0.04"/>
    <s v="G"/>
  </r>
  <r>
    <x v="38"/>
    <x v="0"/>
    <s v="entire"/>
    <n v="0"/>
    <n v="5"/>
    <n v="5"/>
    <n v="5000"/>
    <x v="65"/>
    <s v="live"/>
    <s v="Lolium perenne"/>
    <s v="Mod"/>
    <s v="FS"/>
    <s v="Seeded"/>
    <n v="0.1"/>
    <s v="G"/>
  </r>
  <r>
    <x v="38"/>
    <x v="0"/>
    <s v="entire"/>
    <n v="0"/>
    <n v="5"/>
    <n v="5"/>
    <n v="5000"/>
    <x v="8"/>
    <s v="live"/>
    <s v="Bromus inermis"/>
    <s v="Mod"/>
    <s v="FS"/>
    <s v="Seeded"/>
    <n v="0.1"/>
    <s v="G"/>
  </r>
  <r>
    <x v="38"/>
    <x v="0"/>
    <s v="entire"/>
    <n v="0"/>
    <n v="32"/>
    <n v="32"/>
    <n v="5000"/>
    <x v="60"/>
    <s v="live"/>
    <s v="Corydalis aurea"/>
    <s v="Mod"/>
    <s v="FS"/>
    <s v="Seeded"/>
    <n v="0.64"/>
    <s v="F"/>
  </r>
  <r>
    <x v="38"/>
    <x v="0"/>
    <s v="entire"/>
    <n v="0"/>
    <n v="1"/>
    <n v="1"/>
    <n v="5000"/>
    <x v="73"/>
    <s v="live"/>
    <s v="Bromus tectorum"/>
    <s v="Mod"/>
    <s v="FS"/>
    <s v="Seeded"/>
    <n v="0.02"/>
    <s v="G"/>
  </r>
  <r>
    <x v="38"/>
    <x v="0"/>
    <s v="entire"/>
    <n v="0"/>
    <n v="8"/>
    <n v="8"/>
    <n v="5000"/>
    <x v="13"/>
    <s v="live"/>
    <s v="Carex spp."/>
    <s v="Mod"/>
    <s v="FS"/>
    <s v="Seeded"/>
    <n v="0.16"/>
    <s v="G"/>
  </r>
  <r>
    <x v="38"/>
    <x v="1"/>
    <s v="entire"/>
    <n v="3864"/>
    <n v="0"/>
    <n v="3864"/>
    <n v="5000"/>
    <x v="3"/>
    <s v="live"/>
    <s v="Litter"/>
    <s v="Mod"/>
    <s v="FS"/>
    <s v="Seeded"/>
    <n v="0"/>
    <s v="L"/>
  </r>
  <r>
    <x v="38"/>
    <x v="1"/>
    <s v="entire"/>
    <n v="773"/>
    <n v="0"/>
    <n v="773"/>
    <n v="5000"/>
    <x v="1"/>
    <s v="live"/>
    <s v="Soil"/>
    <s v="Mod"/>
    <s v="FS"/>
    <s v="Seeded"/>
    <n v="0"/>
    <s v="B"/>
  </r>
  <r>
    <x v="38"/>
    <x v="1"/>
    <s v="entire"/>
    <n v="175"/>
    <n v="900"/>
    <n v="1075"/>
    <n v="5000"/>
    <x v="5"/>
    <s v="live"/>
    <s v="bromus carinatus"/>
    <s v="Mod"/>
    <s v="FS"/>
    <s v="Seeded"/>
    <n v="18"/>
    <s v="G"/>
  </r>
  <r>
    <x v="38"/>
    <x v="1"/>
    <s v="entire"/>
    <n v="94"/>
    <n v="0"/>
    <n v="94"/>
    <n v="5000"/>
    <x v="54"/>
    <s v="live"/>
    <s v="Moss"/>
    <s v="Mod"/>
    <s v="FS"/>
    <s v="Seeded"/>
    <n v="0"/>
    <s v="C"/>
  </r>
  <r>
    <x v="38"/>
    <x v="1"/>
    <s v="entire"/>
    <n v="43"/>
    <n v="21"/>
    <n v="64"/>
    <n v="5000"/>
    <x v="4"/>
    <s v="live"/>
    <s v="Dead wood"/>
    <s v="Mod"/>
    <s v="FS"/>
    <s v="Seeded"/>
    <n v="0.42"/>
    <s v="L"/>
  </r>
  <r>
    <x v="38"/>
    <x v="1"/>
    <s v="entire"/>
    <n v="22"/>
    <n v="0"/>
    <n v="22"/>
    <n v="5000"/>
    <x v="2"/>
    <s v="dead"/>
    <s v="Pinus ponderosa"/>
    <s v="Mod"/>
    <s v="FS"/>
    <s v="Seeded"/>
    <n v="0"/>
    <s v="T"/>
  </r>
  <r>
    <x v="38"/>
    <x v="1"/>
    <s v="entire"/>
    <n v="11"/>
    <n v="0"/>
    <n v="11"/>
    <n v="5000"/>
    <x v="27"/>
    <s v="live"/>
    <s v="Animal feces"/>
    <s v="Mod"/>
    <s v="FS"/>
    <s v="Seeded"/>
    <n v="0"/>
    <s v="L"/>
  </r>
  <r>
    <x v="38"/>
    <x v="1"/>
    <s v="entire"/>
    <n v="7"/>
    <n v="0"/>
    <n v="7"/>
    <n v="5000"/>
    <x v="0"/>
    <s v="live"/>
    <s v="Gravel"/>
    <s v="Mod"/>
    <s v="FS"/>
    <s v="Seeded"/>
    <n v="0"/>
    <s v="B"/>
  </r>
  <r>
    <x v="38"/>
    <x v="1"/>
    <s v="entire"/>
    <n v="5"/>
    <n v="22"/>
    <n v="27"/>
    <n v="5000"/>
    <x v="26"/>
    <s v="live"/>
    <s v="Unidentified grass"/>
    <s v="Mod"/>
    <s v="FS"/>
    <s v="Seeded"/>
    <n v="0.44"/>
    <s v="G"/>
  </r>
  <r>
    <x v="38"/>
    <x v="1"/>
    <s v="entire"/>
    <n v="3"/>
    <n v="149"/>
    <n v="152"/>
    <n v="5000"/>
    <x v="7"/>
    <s v="live"/>
    <s v="Lolium multiflorum"/>
    <s v="Mod"/>
    <s v="FS"/>
    <s v="Seeded"/>
    <n v="2.98"/>
    <s v="G"/>
  </r>
  <r>
    <x v="38"/>
    <x v="1"/>
    <s v="entire"/>
    <n v="3"/>
    <n v="90"/>
    <n v="93"/>
    <n v="5000"/>
    <x v="10"/>
    <s v="live"/>
    <s v="Elymus trachycaulum"/>
    <s v="Mod"/>
    <s v="FS"/>
    <s v="Seeded"/>
    <n v="1.7999999999999998"/>
    <s v="G"/>
  </r>
  <r>
    <x v="38"/>
    <x v="1"/>
    <s v="entire"/>
    <n v="0"/>
    <n v="82"/>
    <n v="82"/>
    <n v="5000"/>
    <x v="22"/>
    <s v="live"/>
    <s v="Robinia neomexicana"/>
    <s v="Mod"/>
    <s v="FS"/>
    <s v="Seeded"/>
    <n v="1.6400000000000001"/>
    <s v="S"/>
  </r>
  <r>
    <x v="38"/>
    <x v="1"/>
    <s v="entire"/>
    <n v="0"/>
    <n v="432"/>
    <n v="432"/>
    <n v="5000"/>
    <x v="5"/>
    <s v="dead"/>
    <s v="bromus carinatus"/>
    <s v="Mod"/>
    <s v="FS"/>
    <s v="Seeded"/>
    <n v="8.64"/>
    <s v="G"/>
  </r>
  <r>
    <x v="38"/>
    <x v="1"/>
    <s v="entire"/>
    <n v="0"/>
    <n v="28"/>
    <n v="28"/>
    <n v="5000"/>
    <x v="13"/>
    <s v="live"/>
    <s v="Carex spp."/>
    <s v="Mod"/>
    <s v="FS"/>
    <s v="Seeded"/>
    <n v="0.55999999999999994"/>
    <s v="G"/>
  </r>
  <r>
    <x v="38"/>
    <x v="1"/>
    <s v="entire"/>
    <n v="0"/>
    <n v="10"/>
    <n v="10"/>
    <n v="5000"/>
    <x v="190"/>
    <s v="live"/>
    <s v="Apocynum androsaemifolium"/>
    <s v="Mod"/>
    <s v="FS"/>
    <s v="Seeded"/>
    <n v="0.2"/>
    <s v="F"/>
  </r>
  <r>
    <x v="38"/>
    <x v="1"/>
    <s v="entire"/>
    <n v="0"/>
    <n v="276"/>
    <n v="276"/>
    <n v="5000"/>
    <x v="11"/>
    <s v="live"/>
    <s v="Quercus gambellii"/>
    <s v="Mod"/>
    <s v="FS"/>
    <s v="Seeded"/>
    <n v="5.52"/>
    <s v="S"/>
  </r>
  <r>
    <x v="38"/>
    <x v="1"/>
    <s v="entire"/>
    <n v="0"/>
    <n v="16"/>
    <n v="16"/>
    <n v="5000"/>
    <x v="11"/>
    <s v="dead"/>
    <s v="Quercus gambellii"/>
    <s v="Mod"/>
    <s v="FS"/>
    <s v="Seeded"/>
    <n v="0.32"/>
    <s v="S"/>
  </r>
  <r>
    <x v="38"/>
    <x v="1"/>
    <s v="entire"/>
    <n v="0"/>
    <n v="12"/>
    <n v="12"/>
    <n v="5000"/>
    <x v="8"/>
    <s v="live"/>
    <s v="Bromus inermis"/>
    <s v="Mod"/>
    <s v="FS"/>
    <s v="Seeded"/>
    <n v="0.24"/>
    <s v="G"/>
  </r>
  <r>
    <x v="38"/>
    <x v="1"/>
    <s v="entire"/>
    <n v="0"/>
    <n v="1"/>
    <n v="1"/>
    <n v="5000"/>
    <x v="14"/>
    <s v="live"/>
    <s v="Unidentified grass"/>
    <s v="Mod"/>
    <s v="FS"/>
    <s v="Seeded"/>
    <n v="0.02"/>
    <s v="G"/>
  </r>
  <r>
    <x v="38"/>
    <x v="1"/>
    <s v="entire"/>
    <n v="0"/>
    <n v="30"/>
    <n v="30"/>
    <n v="5000"/>
    <x v="21"/>
    <s v="live"/>
    <s v="Ceanothus fendleri"/>
    <s v="Mod"/>
    <s v="FS"/>
    <s v="Seeded"/>
    <n v="0.6"/>
    <s v="U"/>
  </r>
  <r>
    <x v="38"/>
    <x v="1"/>
    <s v="entire"/>
    <n v="0"/>
    <n v="1"/>
    <n v="1"/>
    <n v="5000"/>
    <x v="29"/>
    <s v="live"/>
    <s v="Brickellia californica"/>
    <s v="Mod"/>
    <s v="FS"/>
    <s v="Seeded"/>
    <n v="0.02"/>
    <s v="U"/>
  </r>
  <r>
    <x v="38"/>
    <x v="1"/>
    <s v="entire"/>
    <n v="0"/>
    <n v="1"/>
    <n v="1"/>
    <n v="5000"/>
    <x v="7"/>
    <s v="dead"/>
    <s v="Lolium multiflorum"/>
    <s v="Mod"/>
    <s v="FS"/>
    <s v="Seeded"/>
    <n v="0.02"/>
    <s v="G"/>
  </r>
  <r>
    <x v="38"/>
    <x v="2"/>
    <s v="entire"/>
    <n v="4493"/>
    <n v="0"/>
    <n v="4493"/>
    <n v="5000"/>
    <x v="3"/>
    <s v="live"/>
    <s v="Litter"/>
    <s v="Mod"/>
    <s v="FS"/>
    <s v="Seeded"/>
    <n v="0"/>
    <s v="L"/>
  </r>
  <r>
    <x v="38"/>
    <x v="2"/>
    <s v="entire"/>
    <n v="253"/>
    <n v="366"/>
    <n v="619"/>
    <n v="5000"/>
    <x v="4"/>
    <s v="live"/>
    <s v="Dead wood"/>
    <s v="Mod"/>
    <s v="FS"/>
    <s v="Seeded"/>
    <n v="7.32"/>
    <s v="L"/>
  </r>
  <r>
    <x v="38"/>
    <x v="2"/>
    <s v="entire"/>
    <n v="80"/>
    <n v="0"/>
    <n v="80"/>
    <n v="5000"/>
    <x v="34"/>
    <s v="live"/>
    <s v="combined soil,cryp,pumc,grav,rock"/>
    <s v="Mod"/>
    <s v="FS"/>
    <s v="Seeded"/>
    <n v="0"/>
    <s v="B"/>
  </r>
  <r>
    <x v="38"/>
    <x v="2"/>
    <s v="entire"/>
    <n v="55"/>
    <n v="298"/>
    <n v="353"/>
    <n v="5000"/>
    <x v="35"/>
    <s v="live"/>
    <s v="Carex spp."/>
    <s v="Mod"/>
    <s v="FS"/>
    <s v="Seeded"/>
    <n v="5.96"/>
    <s v="G"/>
  </r>
  <r>
    <x v="38"/>
    <x v="2"/>
    <s v="entire"/>
    <n v="40"/>
    <n v="3537"/>
    <n v="3577"/>
    <n v="5000"/>
    <x v="8"/>
    <s v="live"/>
    <s v="Bromus inermis"/>
    <s v="Mod"/>
    <s v="FS"/>
    <s v="Seeded"/>
    <n v="70.740000000000009"/>
    <s v="G"/>
  </r>
  <r>
    <x v="38"/>
    <x v="2"/>
    <s v="entire"/>
    <n v="30"/>
    <n v="533"/>
    <n v="563"/>
    <n v="5000"/>
    <x v="21"/>
    <s v="live"/>
    <s v="Ceanothus fendleri"/>
    <s v="Mod"/>
    <s v="FS"/>
    <s v="Seeded"/>
    <n v="10.66"/>
    <s v="U"/>
  </r>
  <r>
    <x v="38"/>
    <x v="2"/>
    <s v="entire"/>
    <n v="25"/>
    <n v="55"/>
    <n v="80"/>
    <n v="5000"/>
    <x v="2"/>
    <s v="dead"/>
    <s v="Pinus ponderosa"/>
    <s v="Mod"/>
    <s v="FS"/>
    <s v="Seeded"/>
    <n v="1.0999999999999999"/>
    <s v="T"/>
  </r>
  <r>
    <x v="38"/>
    <x v="2"/>
    <s v="entire"/>
    <n v="14"/>
    <n v="880"/>
    <n v="894"/>
    <n v="5000"/>
    <x v="11"/>
    <s v="live"/>
    <s v="Quercus gambellii"/>
    <s v="Mod"/>
    <s v="FS"/>
    <s v="Seeded"/>
    <n v="17.599999999999998"/>
    <s v="S"/>
  </r>
  <r>
    <x v="38"/>
    <x v="2"/>
    <s v="entire"/>
    <n v="10"/>
    <n v="260"/>
    <n v="270"/>
    <n v="5000"/>
    <x v="26"/>
    <s v="live"/>
    <s v="Unidentified grass"/>
    <s v="Mod"/>
    <s v="FS"/>
    <s v="Seeded"/>
    <n v="5.2"/>
    <s v="G"/>
  </r>
  <r>
    <x v="38"/>
    <x v="2"/>
    <s v="entire"/>
    <n v="0"/>
    <n v="1351"/>
    <n v="1351"/>
    <n v="5000"/>
    <x v="22"/>
    <s v="live"/>
    <s v="Robinia neomexicana"/>
    <s v="Mod"/>
    <s v="FS"/>
    <s v="Seeded"/>
    <n v="27.02"/>
    <s v="S"/>
  </r>
  <r>
    <x v="38"/>
    <x v="2"/>
    <s v="entire"/>
    <n v="0"/>
    <n v="10"/>
    <n v="10"/>
    <n v="5000"/>
    <x v="8"/>
    <s v="dead"/>
    <s v="Bromus inermis"/>
    <s v="Mod"/>
    <s v="FS"/>
    <s v="Seeded"/>
    <n v="0.2"/>
    <s v="G"/>
  </r>
  <r>
    <x v="38"/>
    <x v="2"/>
    <s v="entire"/>
    <n v="0"/>
    <n v="5"/>
    <n v="5"/>
    <n v="5000"/>
    <x v="38"/>
    <s v="live"/>
    <s v="Cirsium sp."/>
    <s v="Mod"/>
    <s v="FS"/>
    <s v="Seeded"/>
    <n v="0.1"/>
    <s v="F"/>
  </r>
  <r>
    <x v="38"/>
    <x v="2"/>
    <s v="entire"/>
    <n v="0"/>
    <n v="2"/>
    <n v="2"/>
    <n v="5000"/>
    <x v="45"/>
    <s v="live"/>
    <s v="Artemisia ludoviciana"/>
    <s v="Mod"/>
    <s v="FS"/>
    <s v="Seeded"/>
    <n v="0.04"/>
    <s v="F"/>
  </r>
  <r>
    <x v="38"/>
    <x v="3"/>
    <s v="entire"/>
    <n v="2286"/>
    <n v="0"/>
    <n v="2286"/>
    <n v="5010"/>
    <x v="34"/>
    <s v="live"/>
    <s v="combined soil,pumc,grav,rock"/>
    <s v="Mod"/>
    <s v="FS"/>
    <s v="Seeded"/>
    <n v="0"/>
    <s v="F"/>
  </r>
  <r>
    <x v="38"/>
    <x v="3"/>
    <s v="entire"/>
    <n v="2235"/>
    <n v="1"/>
    <n v="2236"/>
    <n v="5010"/>
    <x v="3"/>
    <s v="live"/>
    <s v="Litter"/>
    <s v="Mod"/>
    <s v="FS"/>
    <s v="Seeded"/>
    <n v="1.9960079840319361E-2"/>
    <s v="L"/>
  </r>
  <r>
    <x v="38"/>
    <x v="3"/>
    <s v="entire"/>
    <n v="433"/>
    <n v="0"/>
    <n v="433"/>
    <n v="5010"/>
    <x v="47"/>
    <s v="live"/>
    <s v="Pumice soil"/>
    <s v="Mod"/>
    <s v="FS"/>
    <s v="Seeded"/>
    <n v="0"/>
    <s v="B"/>
  </r>
  <r>
    <x v="38"/>
    <x v="3"/>
    <s v="entire"/>
    <n v="41"/>
    <n v="265"/>
    <n v="306"/>
    <n v="5010"/>
    <x v="8"/>
    <s v="live"/>
    <s v="Bromus inermis"/>
    <s v="Mod"/>
    <s v="FS"/>
    <s v="Seeded"/>
    <n v="5.2894211576846306"/>
    <s v="G"/>
  </r>
  <r>
    <x v="38"/>
    <x v="3"/>
    <s v="entire"/>
    <n v="6"/>
    <n v="12"/>
    <n v="18"/>
    <n v="5010"/>
    <x v="4"/>
    <s v="live"/>
    <s v="Dead wood"/>
    <s v="Mod"/>
    <s v="FS"/>
    <s v="Seeded"/>
    <n v="0.23952095808383234"/>
    <s v="L"/>
  </r>
  <r>
    <x v="38"/>
    <x v="3"/>
    <s v="entire"/>
    <n v="4"/>
    <n v="80"/>
    <n v="84"/>
    <n v="5010"/>
    <x v="20"/>
    <s v="live"/>
    <s v="Chenopodium graveolens"/>
    <s v="Mod"/>
    <s v="FS"/>
    <s v="Seeded"/>
    <n v="1.5968063872255487"/>
    <s v="F"/>
  </r>
  <r>
    <x v="38"/>
    <x v="3"/>
    <s v="entire"/>
    <n v="3"/>
    <n v="235"/>
    <n v="238"/>
    <n v="5010"/>
    <x v="11"/>
    <s v="live"/>
    <s v="Quercus gambellii"/>
    <s v="Mod"/>
    <s v="FS"/>
    <s v="Seeded"/>
    <n v="4.6906187624750499"/>
    <s v="S"/>
  </r>
  <r>
    <x v="38"/>
    <x v="3"/>
    <s v="entire"/>
    <n v="1"/>
    <n v="33"/>
    <n v="34"/>
    <n v="5010"/>
    <x v="28"/>
    <s v="live"/>
    <s v="Chenopodium fremontii"/>
    <s v="Mod"/>
    <s v="FS"/>
    <s v="Seeded"/>
    <n v="0.6586826347305389"/>
    <s v="F"/>
  </r>
  <r>
    <x v="38"/>
    <x v="3"/>
    <s v="entire"/>
    <n v="1"/>
    <n v="0"/>
    <n v="1"/>
    <n v="5010"/>
    <x v="27"/>
    <s v="live"/>
    <s v="Animal feces"/>
    <s v="Mod"/>
    <s v="FS"/>
    <s v="Seeded"/>
    <n v="0"/>
    <s v="L"/>
  </r>
  <r>
    <x v="38"/>
    <x v="3"/>
    <s v="entire"/>
    <n v="0"/>
    <n v="477"/>
    <n v="477"/>
    <n v="5010"/>
    <x v="22"/>
    <s v="live"/>
    <s v="Robinia neomexicana"/>
    <s v="Mod"/>
    <s v="FS"/>
    <s v="Seeded"/>
    <n v="9.5209580838323351"/>
    <s v="S"/>
  </r>
  <r>
    <x v="38"/>
    <x v="3"/>
    <s v="entire"/>
    <n v="0"/>
    <n v="94"/>
    <n v="94"/>
    <n v="5010"/>
    <x v="32"/>
    <s v="live"/>
    <s v="Verbascum thapsus"/>
    <s v="Mod"/>
    <s v="FS"/>
    <s v="Seeded"/>
    <n v="1.87624750499002"/>
    <s v="F"/>
  </r>
  <r>
    <x v="38"/>
    <x v="3"/>
    <s v="entire"/>
    <n v="0"/>
    <n v="53"/>
    <n v="53"/>
    <n v="5010"/>
    <x v="38"/>
    <s v="live"/>
    <s v="Cirsium sp."/>
    <s v="Mod"/>
    <s v="FS"/>
    <s v="Seeded"/>
    <n v="1.0578842315369261"/>
    <s v="F"/>
  </r>
  <r>
    <x v="38"/>
    <x v="3"/>
    <s v="entire"/>
    <n v="0"/>
    <n v="2"/>
    <n v="2"/>
    <n v="5010"/>
    <x v="82"/>
    <s v="live"/>
    <s v="Tragopogon dubius"/>
    <s v="Mod"/>
    <s v="FS"/>
    <s v="Seeded"/>
    <n v="3.9920159680638723E-2"/>
    <s v="F"/>
  </r>
  <r>
    <x v="38"/>
    <x v="3"/>
    <s v="entire"/>
    <n v="0"/>
    <n v="2"/>
    <n v="2"/>
    <n v="5010"/>
    <x v="21"/>
    <s v="live"/>
    <s v="Ceanothus fendleri"/>
    <s v="Mod"/>
    <s v="FS"/>
    <s v="Seeded"/>
    <n v="3.9920159680638723E-2"/>
    <s v="U"/>
  </r>
  <r>
    <x v="38"/>
    <x v="4"/>
    <s v="entire"/>
    <n v="2211"/>
    <n v="249"/>
    <n v="2460"/>
    <n v="5004"/>
    <x v="3"/>
    <s v="live"/>
    <s v="Litter"/>
    <s v="Mod"/>
    <s v="FS"/>
    <s v="Seeded"/>
    <n v="4.9760191846522783"/>
    <s v="L"/>
  </r>
  <r>
    <x v="38"/>
    <x v="4"/>
    <s v="entire"/>
    <n v="1460"/>
    <n v="0"/>
    <n v="1460"/>
    <n v="5004"/>
    <x v="34"/>
    <s v="live"/>
    <s v="combined soil,pumc,grav,rock"/>
    <s v="Mod"/>
    <s v="FS"/>
    <s v="Seeded"/>
    <n v="0"/>
    <s v="F"/>
  </r>
  <r>
    <x v="38"/>
    <x v="4"/>
    <s v="entire"/>
    <n v="1025"/>
    <n v="2345"/>
    <n v="3370"/>
    <n v="5004"/>
    <x v="8"/>
    <s v="live"/>
    <s v="Bromus inermis"/>
    <s v="Mod"/>
    <s v="FS"/>
    <s v="Seeded"/>
    <n v="46.862509992006395"/>
    <s v="G"/>
  </r>
  <r>
    <x v="38"/>
    <x v="4"/>
    <s v="entire"/>
    <n v="132"/>
    <n v="0"/>
    <n v="132"/>
    <n v="5004"/>
    <x v="54"/>
    <s v="live"/>
    <s v="Moss"/>
    <s v="Mod"/>
    <s v="FS"/>
    <s v="Seeded"/>
    <n v="0"/>
    <s v="C"/>
  </r>
  <r>
    <x v="38"/>
    <x v="4"/>
    <s v="entire"/>
    <n v="53"/>
    <n v="724"/>
    <n v="777"/>
    <n v="5004"/>
    <x v="4"/>
    <s v="live"/>
    <s v="Dead wood"/>
    <s v="Mod"/>
    <s v="FS"/>
    <s v="Seeded"/>
    <n v="14.468425259792166"/>
    <s v="L"/>
  </r>
  <r>
    <x v="38"/>
    <x v="4"/>
    <s v="entire"/>
    <n v="48"/>
    <n v="1265"/>
    <n v="1313"/>
    <n v="5004"/>
    <x v="22"/>
    <s v="live"/>
    <s v="Robinia neomexicana"/>
    <s v="Mod"/>
    <s v="FS"/>
    <s v="Seeded"/>
    <n v="25.279776179056757"/>
    <s v="S"/>
  </r>
  <r>
    <x v="38"/>
    <x v="4"/>
    <s v="entire"/>
    <n v="21"/>
    <n v="511"/>
    <n v="532"/>
    <n v="5004"/>
    <x v="41"/>
    <s v="live"/>
    <s v="Unidentified forb"/>
    <s v="Mod"/>
    <s v="FS"/>
    <s v="Seeded"/>
    <n v="10.211830535571542"/>
    <s v="F"/>
  </r>
  <r>
    <x v="38"/>
    <x v="4"/>
    <s v="entire"/>
    <n v="17"/>
    <n v="66"/>
    <n v="83"/>
    <n v="5004"/>
    <x v="32"/>
    <s v="live"/>
    <s v="Verbascum thapsus"/>
    <s v="Mod"/>
    <s v="FS"/>
    <s v="Seeded"/>
    <n v="1.3189448441247003"/>
    <s v="F"/>
  </r>
  <r>
    <x v="38"/>
    <x v="4"/>
    <s v="entire"/>
    <n v="12"/>
    <n v="35"/>
    <n v="47"/>
    <n v="5004"/>
    <x v="73"/>
    <s v="live"/>
    <s v="Bromus tectorum"/>
    <s v="Mod"/>
    <s v="FS"/>
    <s v="Seeded"/>
    <n v="0.6994404476418864"/>
    <s v="G"/>
  </r>
  <r>
    <x v="38"/>
    <x v="4"/>
    <s v="entire"/>
    <n v="8"/>
    <n v="617"/>
    <n v="625"/>
    <n v="5004"/>
    <x v="11"/>
    <s v="live"/>
    <s v="Quercus gambellii"/>
    <s v="Mod"/>
    <s v="FS"/>
    <s v="Seeded"/>
    <n v="12.330135891286972"/>
    <s v="S"/>
  </r>
  <r>
    <x v="38"/>
    <x v="4"/>
    <s v="entire"/>
    <n v="7"/>
    <n v="0"/>
    <n v="7"/>
    <n v="5004"/>
    <x v="6"/>
    <s v="live"/>
    <s v="Rock"/>
    <s v="Mod"/>
    <s v="FS"/>
    <s v="Seeded"/>
    <n v="0"/>
    <s v="B"/>
  </r>
  <r>
    <x v="38"/>
    <x v="4"/>
    <s v="entire"/>
    <n v="6"/>
    <n v="166"/>
    <n v="172"/>
    <n v="5004"/>
    <x v="141"/>
    <s v="live"/>
    <s v="Chrysopsis villosa"/>
    <s v="Mod"/>
    <s v="FS"/>
    <s v="Seeded"/>
    <n v="3.3173461231015189"/>
    <s v="F"/>
  </r>
  <r>
    <x v="38"/>
    <x v="4"/>
    <s v="entire"/>
    <n v="3"/>
    <n v="62"/>
    <n v="65"/>
    <n v="5004"/>
    <x v="26"/>
    <s v="live"/>
    <s v="Unidentified grass"/>
    <s v="Mod"/>
    <s v="FS"/>
    <s v="Seeded"/>
    <n v="1.2390087929656275"/>
    <s v="G"/>
  </r>
  <r>
    <x v="38"/>
    <x v="4"/>
    <s v="entire"/>
    <n v="1"/>
    <n v="3"/>
    <n v="4"/>
    <n v="5004"/>
    <x v="30"/>
    <s v="live"/>
    <s v="Conyza canadensis"/>
    <s v="Mod"/>
    <s v="FS"/>
    <s v="Seeded"/>
    <n v="5.9952038369304551E-2"/>
    <s v="F"/>
  </r>
  <r>
    <x v="38"/>
    <x v="4"/>
    <s v="entire"/>
    <n v="0"/>
    <n v="191"/>
    <n v="191"/>
    <n v="5004"/>
    <x v="41"/>
    <s v="dead"/>
    <s v="Unidentified forb"/>
    <s v="Mod"/>
    <s v="FS"/>
    <s v="Seeded"/>
    <n v="3.8169464428457234"/>
    <s v="F"/>
  </r>
  <r>
    <x v="38"/>
    <x v="4"/>
    <s v="entire"/>
    <n v="0"/>
    <n v="2"/>
    <n v="2"/>
    <n v="5004"/>
    <x v="31"/>
    <s v="live"/>
    <s v="Lactuca serriola"/>
    <s v="Mod"/>
    <s v="FS"/>
    <s v="Seeded"/>
    <n v="3.9968025579536368E-2"/>
    <s v="F"/>
  </r>
  <r>
    <x v="38"/>
    <x v="5"/>
    <s v="entire"/>
    <n v="2890"/>
    <n v="70"/>
    <n v="2960"/>
    <n v="5000"/>
    <x v="3"/>
    <s v="live"/>
    <s v="Litter"/>
    <s v="Mod"/>
    <s v="FS"/>
    <s v="Seeded"/>
    <n v="1.4000000000000001"/>
    <s v="L"/>
  </r>
  <r>
    <x v="38"/>
    <x v="5"/>
    <s v="entire"/>
    <n v="707"/>
    <n v="0"/>
    <n v="707"/>
    <n v="5000"/>
    <x v="34"/>
    <s v="live"/>
    <s v="combined soil,pumc,grav,rock"/>
    <s v="Mod"/>
    <s v="FS"/>
    <s v="Seeded"/>
    <n v="0"/>
    <s v="F"/>
  </r>
  <r>
    <x v="38"/>
    <x v="5"/>
    <s v="entire"/>
    <n v="465"/>
    <n v="0"/>
    <n v="465"/>
    <n v="5000"/>
    <x v="47"/>
    <s v="live"/>
    <s v="Pumice soil"/>
    <s v="Mod"/>
    <s v="FS"/>
    <s v="Seeded"/>
    <n v="0"/>
    <s v="B"/>
  </r>
  <r>
    <x v="38"/>
    <x v="5"/>
    <s v="entire"/>
    <n v="428"/>
    <n v="2414"/>
    <n v="2842"/>
    <n v="5000"/>
    <x v="8"/>
    <s v="live"/>
    <s v="Bromus inermis"/>
    <s v="Mod"/>
    <s v="FS"/>
    <s v="Seeded"/>
    <n v="48.28"/>
    <s v="G"/>
  </r>
  <r>
    <x v="38"/>
    <x v="5"/>
    <s v="entire"/>
    <n v="181"/>
    <n v="378"/>
    <n v="559"/>
    <n v="5000"/>
    <x v="44"/>
    <s v="live"/>
    <s v="Bahia dissecta"/>
    <s v="Mod"/>
    <s v="FS"/>
    <s v="Seeded"/>
    <n v="7.5600000000000005"/>
    <s v="F"/>
  </r>
  <r>
    <x v="38"/>
    <x v="5"/>
    <s v="entire"/>
    <n v="143"/>
    <n v="419"/>
    <n v="562"/>
    <n v="5000"/>
    <x v="4"/>
    <s v="live"/>
    <s v="Dead wood"/>
    <s v="Mod"/>
    <s v="FS"/>
    <s v="Seeded"/>
    <n v="8.3800000000000008"/>
    <s v="L"/>
  </r>
  <r>
    <x v="38"/>
    <x v="5"/>
    <s v="entire"/>
    <n v="57"/>
    <n v="0"/>
    <n v="57"/>
    <n v="5000"/>
    <x v="54"/>
    <s v="live"/>
    <s v="Moss"/>
    <s v="Mod"/>
    <s v="FS"/>
    <s v="Seeded"/>
    <n v="0"/>
    <s v="C"/>
  </r>
  <r>
    <x v="38"/>
    <x v="5"/>
    <s v="entire"/>
    <n v="33"/>
    <n v="10"/>
    <n v="43"/>
    <n v="5000"/>
    <x v="82"/>
    <s v="live"/>
    <s v="Tragopogon dubius"/>
    <s v="Mod"/>
    <s v="FS"/>
    <s v="Seeded"/>
    <n v="0.2"/>
    <s v="F"/>
  </r>
  <r>
    <x v="38"/>
    <x v="5"/>
    <s v="entire"/>
    <n v="18"/>
    <n v="326"/>
    <n v="344"/>
    <n v="5000"/>
    <x v="81"/>
    <s v="live"/>
    <s v="Heterotheca villosa"/>
    <s v="Mod"/>
    <s v="FS"/>
    <s v="Seeded"/>
    <n v="6.52"/>
    <s v="F"/>
  </r>
  <r>
    <x v="38"/>
    <x v="5"/>
    <s v="entire"/>
    <n v="17"/>
    <n v="127"/>
    <n v="144"/>
    <n v="5000"/>
    <x v="102"/>
    <s v="live"/>
    <s v="Koeleria cristata"/>
    <s v="Mod"/>
    <s v="FS"/>
    <s v="Seeded"/>
    <n v="2.54"/>
    <s v="G"/>
  </r>
  <r>
    <x v="38"/>
    <x v="5"/>
    <s v="entire"/>
    <n v="15"/>
    <n v="1246"/>
    <n v="1261"/>
    <n v="5000"/>
    <x v="22"/>
    <s v="live"/>
    <s v="Robinia neomexicana"/>
    <s v="Mod"/>
    <s v="FS"/>
    <s v="Seeded"/>
    <n v="24.92"/>
    <s v="S"/>
  </r>
  <r>
    <x v="38"/>
    <x v="5"/>
    <s v="entire"/>
    <n v="15"/>
    <n v="149"/>
    <n v="164"/>
    <n v="5000"/>
    <x v="58"/>
    <s v="live"/>
    <s v="Erigeron spp."/>
    <s v="Mod"/>
    <s v="FS"/>
    <s v="Seeded"/>
    <n v="2.98"/>
    <s v="F"/>
  </r>
  <r>
    <x v="38"/>
    <x v="5"/>
    <s v="entire"/>
    <n v="7"/>
    <n v="910"/>
    <n v="917"/>
    <n v="5000"/>
    <x v="11"/>
    <s v="live"/>
    <s v="Quercus gambellii"/>
    <s v="Mod"/>
    <s v="FS"/>
    <s v="Seeded"/>
    <n v="18.2"/>
    <s v="S"/>
  </r>
  <r>
    <x v="38"/>
    <x v="5"/>
    <s v="entire"/>
    <n v="7"/>
    <n v="34"/>
    <n v="41"/>
    <n v="5000"/>
    <x v="32"/>
    <s v="live"/>
    <s v="Verbascum thapsus"/>
    <s v="Mod"/>
    <s v="FS"/>
    <s v="Seeded"/>
    <n v="0.67999999999999994"/>
    <s v="F"/>
  </r>
  <r>
    <x v="38"/>
    <x v="5"/>
    <s v="entire"/>
    <n v="5"/>
    <n v="77"/>
    <n v="82"/>
    <n v="5000"/>
    <x v="45"/>
    <s v="live"/>
    <s v="Artemisia ludoviciana"/>
    <s v="Mod"/>
    <s v="FS"/>
    <s v="Seeded"/>
    <n v="1.54"/>
    <s v="F"/>
  </r>
  <r>
    <x v="38"/>
    <x v="5"/>
    <s v="entire"/>
    <n v="3"/>
    <n v="16"/>
    <n v="19"/>
    <n v="5000"/>
    <x v="30"/>
    <s v="live"/>
    <s v="Conyza canadensis"/>
    <s v="Mod"/>
    <s v="FS"/>
    <s v="Seeded"/>
    <n v="0.32"/>
    <s v="F"/>
  </r>
  <r>
    <x v="38"/>
    <x v="5"/>
    <s v="entire"/>
    <n v="3"/>
    <n v="24"/>
    <n v="27"/>
    <n v="5000"/>
    <x v="55"/>
    <s v="live"/>
    <s v="Cirsium neomexicanum"/>
    <s v="Mod"/>
    <s v="FS"/>
    <s v="Seeded"/>
    <n v="0.48"/>
    <s v="F"/>
  </r>
  <r>
    <x v="38"/>
    <x v="5"/>
    <s v="entire"/>
    <n v="2"/>
    <n v="6"/>
    <n v="8"/>
    <n v="5000"/>
    <x v="31"/>
    <s v="live"/>
    <s v="Lactuca serriola"/>
    <s v="Mod"/>
    <s v="FS"/>
    <s v="Seeded"/>
    <n v="0.12"/>
    <s v="F"/>
  </r>
  <r>
    <x v="38"/>
    <x v="5"/>
    <s v="entire"/>
    <n v="2"/>
    <n v="0"/>
    <n v="2"/>
    <n v="5000"/>
    <x v="11"/>
    <s v="dead"/>
    <s v="Quercus gambellii"/>
    <s v="Mod"/>
    <s v="FS"/>
    <s v="Seeded"/>
    <n v="0"/>
    <s v="S"/>
  </r>
  <r>
    <x v="38"/>
    <x v="5"/>
    <s v="entire"/>
    <n v="2"/>
    <n v="0"/>
    <n v="2"/>
    <n v="5000"/>
    <x v="27"/>
    <s v="live"/>
    <s v="Animal feces"/>
    <s v="Mod"/>
    <s v="FS"/>
    <s v="Seeded"/>
    <n v="0"/>
    <s v="L"/>
  </r>
  <r>
    <x v="38"/>
    <x v="5"/>
    <s v="entire"/>
    <n v="0"/>
    <n v="6"/>
    <n v="6"/>
    <n v="5000"/>
    <x v="41"/>
    <s v="live"/>
    <s v="Unidentified forb"/>
    <s v="Mod"/>
    <s v="FS"/>
    <s v="Seeded"/>
    <n v="0.12"/>
    <s v="F"/>
  </r>
  <r>
    <x v="38"/>
    <x v="5"/>
    <s v="entire"/>
    <n v="0"/>
    <n v="19"/>
    <n v="19"/>
    <n v="5000"/>
    <x v="26"/>
    <s v="live"/>
    <s v="Unidentified grass"/>
    <s v="Mod"/>
    <s v="FS"/>
    <s v="Seeded"/>
    <n v="0.38"/>
    <s v="G"/>
  </r>
  <r>
    <x v="38"/>
    <x v="5"/>
    <s v="entire"/>
    <n v="0"/>
    <n v="50"/>
    <n v="50"/>
    <n v="5000"/>
    <x v="42"/>
    <s v="live"/>
    <s v="Elymus elymoides"/>
    <s v="Mod"/>
    <s v="FS"/>
    <s v="Seeded"/>
    <n v="1"/>
    <s v="G"/>
  </r>
  <r>
    <x v="38"/>
    <x v="5"/>
    <s v="entire"/>
    <n v="0"/>
    <n v="135"/>
    <n v="135"/>
    <n v="5000"/>
    <x v="73"/>
    <s v="live"/>
    <s v="Bromus tectorum"/>
    <s v="Mod"/>
    <s v="FS"/>
    <s v="Seeded"/>
    <n v="2.7"/>
    <s v="G"/>
  </r>
  <r>
    <x v="38"/>
    <x v="5"/>
    <s v="entire"/>
    <n v="0"/>
    <n v="51"/>
    <n v="51"/>
    <n v="5000"/>
    <x v="116"/>
    <s v="live"/>
    <s v="Mentzelia multiflora"/>
    <s v="Mod"/>
    <s v="FS"/>
    <s v="Seeded"/>
    <n v="1.02"/>
    <s v="F"/>
  </r>
  <r>
    <x v="38"/>
    <x v="5"/>
    <s v="entire"/>
    <n v="0"/>
    <n v="41"/>
    <n v="41"/>
    <n v="5000"/>
    <x v="21"/>
    <s v="live"/>
    <s v="Ceanothus fendleri"/>
    <s v="Mod"/>
    <s v="FS"/>
    <s v="Seeded"/>
    <n v="0.82000000000000006"/>
    <s v="U"/>
  </r>
  <r>
    <x v="39"/>
    <x v="0"/>
    <s v="entire"/>
    <n v="2996"/>
    <n v="0"/>
    <n v="2996"/>
    <n v="5000"/>
    <x v="3"/>
    <s v="live"/>
    <s v="Litter"/>
    <s v="Mod"/>
    <s v="FS"/>
    <s v="Seeded"/>
    <n v="0"/>
    <s v="L"/>
  </r>
  <r>
    <x v="39"/>
    <x v="0"/>
    <s v="entire"/>
    <n v="1754"/>
    <n v="0"/>
    <n v="1754"/>
    <n v="5000"/>
    <x v="0"/>
    <s v="live"/>
    <s v="Gravel"/>
    <s v="Mod"/>
    <s v="FS"/>
    <s v="Seeded"/>
    <n v="0"/>
    <s v="B"/>
  </r>
  <r>
    <x v="39"/>
    <x v="0"/>
    <s v="entire"/>
    <n v="96"/>
    <n v="0"/>
    <n v="96"/>
    <n v="5000"/>
    <x v="1"/>
    <s v="live"/>
    <s v="Soil"/>
    <s v="Mod"/>
    <s v="FS"/>
    <s v="Seeded"/>
    <n v="0"/>
    <s v="B"/>
  </r>
  <r>
    <x v="39"/>
    <x v="0"/>
    <s v="entire"/>
    <n v="55"/>
    <n v="0"/>
    <n v="55"/>
    <n v="5000"/>
    <x v="54"/>
    <s v="live"/>
    <s v="Moss"/>
    <s v="Mod"/>
    <s v="FS"/>
    <s v="Seeded"/>
    <n v="0"/>
    <s v="C"/>
  </r>
  <r>
    <x v="39"/>
    <x v="0"/>
    <s v="entire"/>
    <n v="48"/>
    <n v="0"/>
    <n v="48"/>
    <n v="5000"/>
    <x v="4"/>
    <s v="live"/>
    <s v="Dead wood"/>
    <s v="Mod"/>
    <s v="FS"/>
    <s v="Seeded"/>
    <n v="0"/>
    <s v="L"/>
  </r>
  <r>
    <x v="39"/>
    <x v="0"/>
    <s v="entire"/>
    <n v="23"/>
    <n v="0"/>
    <n v="23"/>
    <n v="5000"/>
    <x v="2"/>
    <s v="dead"/>
    <s v="Pinus ponderosa"/>
    <s v="Mod"/>
    <s v="FS"/>
    <s v="Seeded"/>
    <n v="0"/>
    <s v="T"/>
  </r>
  <r>
    <x v="39"/>
    <x v="0"/>
    <s v="entire"/>
    <n v="13"/>
    <n v="209"/>
    <n v="222"/>
    <n v="5000"/>
    <x v="7"/>
    <s v="live"/>
    <s v="Lolium multiflorum"/>
    <s v="Mod"/>
    <s v="FS"/>
    <s v="Seeded"/>
    <n v="4.18"/>
    <s v="G"/>
  </r>
  <r>
    <x v="39"/>
    <x v="0"/>
    <s v="entire"/>
    <n v="9"/>
    <n v="0"/>
    <n v="9"/>
    <n v="5000"/>
    <x v="11"/>
    <s v="dead"/>
    <s v="Quercus gambellii"/>
    <s v="Mod"/>
    <s v="FS"/>
    <s v="Seeded"/>
    <n v="0"/>
    <s v="S"/>
  </r>
  <r>
    <x v="39"/>
    <x v="0"/>
    <s v="entire"/>
    <n v="6"/>
    <n v="340"/>
    <n v="346"/>
    <n v="5000"/>
    <x v="10"/>
    <s v="live"/>
    <s v="Elymus trachycaulum"/>
    <s v="Mod"/>
    <s v="FS"/>
    <s v="Seeded"/>
    <n v="6.8000000000000007"/>
    <s v="G"/>
  </r>
  <r>
    <x v="39"/>
    <x v="0"/>
    <s v="entire"/>
    <n v="0"/>
    <n v="12"/>
    <n v="12"/>
    <n v="5000"/>
    <x v="235"/>
    <s v="live"/>
    <s v="Sisymbrium linearifolium"/>
    <s v="Mod"/>
    <s v="FS"/>
    <s v="Seeded"/>
    <n v="0.24"/>
    <s v="F"/>
  </r>
  <r>
    <x v="39"/>
    <x v="0"/>
    <s v="entire"/>
    <n v="0"/>
    <n v="241"/>
    <n v="241"/>
    <n v="5000"/>
    <x v="14"/>
    <s v="live"/>
    <s v="Unidentified grass"/>
    <s v="Mod"/>
    <s v="FS"/>
    <s v="Seeded"/>
    <n v="4.82"/>
    <s v="G"/>
  </r>
  <r>
    <x v="39"/>
    <x v="0"/>
    <s v="entire"/>
    <n v="0"/>
    <n v="119"/>
    <n v="119"/>
    <n v="5000"/>
    <x v="5"/>
    <s v="live"/>
    <s v="bromus carinatus"/>
    <s v="Mod"/>
    <s v="FS"/>
    <s v="Seeded"/>
    <n v="2.3800000000000003"/>
    <s v="G"/>
  </r>
  <r>
    <x v="39"/>
    <x v="0"/>
    <s v="entire"/>
    <n v="0"/>
    <n v="159"/>
    <n v="159"/>
    <n v="5000"/>
    <x v="30"/>
    <s v="live"/>
    <s v="Conyza canadensis"/>
    <s v="Mod"/>
    <s v="FS"/>
    <s v="Seeded"/>
    <n v="3.18"/>
    <s v="F"/>
  </r>
  <r>
    <x v="39"/>
    <x v="0"/>
    <s v="entire"/>
    <n v="0"/>
    <n v="268"/>
    <n v="268"/>
    <n v="5000"/>
    <x v="7"/>
    <s v="dead"/>
    <s v="Lolium multiflorum"/>
    <s v="Mod"/>
    <s v="FS"/>
    <s v="Seeded"/>
    <n v="5.36"/>
    <s v="G"/>
  </r>
  <r>
    <x v="39"/>
    <x v="0"/>
    <s v="entire"/>
    <n v="0"/>
    <n v="185"/>
    <n v="185"/>
    <n v="5000"/>
    <x v="8"/>
    <s v="live"/>
    <s v="Bromus inermis"/>
    <s v="Mod"/>
    <s v="FS"/>
    <s v="Seeded"/>
    <n v="3.6999999999999997"/>
    <s v="G"/>
  </r>
  <r>
    <x v="39"/>
    <x v="0"/>
    <s v="entire"/>
    <n v="0"/>
    <n v="20"/>
    <n v="20"/>
    <n v="5000"/>
    <x v="65"/>
    <s v="dead"/>
    <s v="Lolium perenne"/>
    <s v="Mod"/>
    <s v="FS"/>
    <s v="Seeded"/>
    <n v="0.4"/>
    <s v="G"/>
  </r>
  <r>
    <x v="39"/>
    <x v="0"/>
    <s v="entire"/>
    <n v="0"/>
    <n v="27"/>
    <n v="27"/>
    <n v="5000"/>
    <x v="65"/>
    <s v="live"/>
    <s v="Lolium perenne"/>
    <s v="Mod"/>
    <s v="FS"/>
    <s v="Seeded"/>
    <n v="0.54"/>
    <s v="G"/>
  </r>
  <r>
    <x v="39"/>
    <x v="0"/>
    <s v="entire"/>
    <n v="0"/>
    <n v="5"/>
    <n v="5"/>
    <n v="5000"/>
    <x v="64"/>
    <s v="live"/>
    <s v="Mushroom"/>
    <s v="Mod"/>
    <s v="FS"/>
    <s v="Seeded"/>
    <n v="0.1"/>
    <s v="M"/>
  </r>
  <r>
    <x v="39"/>
    <x v="0"/>
    <s v="entire"/>
    <n v="0"/>
    <n v="96"/>
    <n v="96"/>
    <n v="5000"/>
    <x v="21"/>
    <s v="live"/>
    <s v="Ceanothus fendleri"/>
    <s v="Mod"/>
    <s v="FS"/>
    <s v="Seeded"/>
    <n v="1.92"/>
    <s v="U"/>
  </r>
  <r>
    <x v="39"/>
    <x v="0"/>
    <s v="entire"/>
    <n v="0"/>
    <n v="60"/>
    <n v="60"/>
    <n v="5000"/>
    <x v="26"/>
    <s v="live"/>
    <s v="Unidentified grass"/>
    <s v="Mod"/>
    <s v="FS"/>
    <s v="Seeded"/>
    <n v="1.2"/>
    <s v="G"/>
  </r>
  <r>
    <x v="39"/>
    <x v="0"/>
    <s v="entire"/>
    <n v="0"/>
    <n v="158"/>
    <n v="158"/>
    <n v="5000"/>
    <x v="28"/>
    <s v="live"/>
    <s v="Chenopodium fremontii"/>
    <s v="Mod"/>
    <s v="FS"/>
    <s v="Seeded"/>
    <n v="3.16"/>
    <s v="F"/>
  </r>
  <r>
    <x v="39"/>
    <x v="0"/>
    <s v="entire"/>
    <n v="0"/>
    <n v="395"/>
    <n v="395"/>
    <n v="5000"/>
    <x v="87"/>
    <s v="live"/>
    <s v="Arenaria confusa"/>
    <s v="Mod"/>
    <s v="FS"/>
    <s v="Seeded"/>
    <n v="7.9"/>
    <s v="F"/>
  </r>
  <r>
    <x v="39"/>
    <x v="0"/>
    <s v="entire"/>
    <n v="0"/>
    <n v="123"/>
    <n v="123"/>
    <n v="5000"/>
    <x v="13"/>
    <s v="live"/>
    <s v="Carex spp."/>
    <s v="Mod"/>
    <s v="FS"/>
    <s v="Seeded"/>
    <n v="2.46"/>
    <s v="G"/>
  </r>
  <r>
    <x v="39"/>
    <x v="0"/>
    <s v="entire"/>
    <n v="0"/>
    <n v="8"/>
    <n v="8"/>
    <n v="5000"/>
    <x v="95"/>
    <s v="live"/>
    <s v="Erigeron speciosus"/>
    <s v="Mod"/>
    <s v="FS"/>
    <s v="Seeded"/>
    <n v="0.16"/>
    <s v="F"/>
  </r>
  <r>
    <x v="39"/>
    <x v="0"/>
    <s v="entire"/>
    <n v="0"/>
    <n v="277"/>
    <n v="277"/>
    <n v="5000"/>
    <x v="11"/>
    <s v="live"/>
    <s v="Quercus gambellii"/>
    <s v="Mod"/>
    <s v="FS"/>
    <s v="Seeded"/>
    <n v="5.54"/>
    <s v="S"/>
  </r>
  <r>
    <x v="39"/>
    <x v="0"/>
    <s v="entire"/>
    <n v="0"/>
    <n v="4"/>
    <n v="4"/>
    <n v="5000"/>
    <x v="37"/>
    <s v="live"/>
    <s v="Bouteloua curtipendula"/>
    <s v="Mod"/>
    <s v="FS"/>
    <s v="Seeded"/>
    <n v="0.08"/>
    <s v="G"/>
  </r>
  <r>
    <x v="39"/>
    <x v="0"/>
    <s v="entire"/>
    <n v="0"/>
    <n v="107"/>
    <n v="107"/>
    <n v="5000"/>
    <x v="20"/>
    <s v="live"/>
    <s v="Chenopodium graveolens"/>
    <s v="Mod"/>
    <s v="FS"/>
    <s v="Seeded"/>
    <n v="2.1399999999999997"/>
    <s v="F"/>
  </r>
  <r>
    <x v="39"/>
    <x v="0"/>
    <s v="entire"/>
    <n v="0"/>
    <n v="39"/>
    <n v="39"/>
    <n v="5000"/>
    <x v="154"/>
    <s v="live"/>
    <s v="Nama dichotomus"/>
    <s v="Mod"/>
    <s v="FS"/>
    <s v="Seeded"/>
    <n v="0.77999999999999992"/>
    <s v="F"/>
  </r>
  <r>
    <x v="39"/>
    <x v="0"/>
    <s v="entire"/>
    <n v="0"/>
    <n v="415"/>
    <n v="415"/>
    <n v="5000"/>
    <x v="32"/>
    <s v="live"/>
    <s v="Verbascum thapsus"/>
    <s v="Mod"/>
    <s v="FS"/>
    <s v="Seeded"/>
    <n v="8.3000000000000007"/>
    <s v="F"/>
  </r>
  <r>
    <x v="39"/>
    <x v="0"/>
    <s v="entire"/>
    <n v="0"/>
    <n v="15"/>
    <n v="15"/>
    <n v="5000"/>
    <x v="157"/>
    <s v="live"/>
    <s v=" Phacelia heterophylla"/>
    <s v="Mod"/>
    <s v="FS"/>
    <s v="Seeded"/>
    <n v="0.3"/>
    <s v="F"/>
  </r>
  <r>
    <x v="39"/>
    <x v="0"/>
    <s v="entire"/>
    <n v="0"/>
    <n v="6"/>
    <n v="6"/>
    <n v="5000"/>
    <x v="87"/>
    <s v="dead"/>
    <s v="Arenaria confusa"/>
    <s v="Mod"/>
    <s v="FS"/>
    <s v="Seeded"/>
    <n v="0.12"/>
    <s v="F"/>
  </r>
  <r>
    <x v="39"/>
    <x v="0"/>
    <s v="entire"/>
    <n v="0"/>
    <n v="19"/>
    <n v="19"/>
    <n v="5000"/>
    <x v="41"/>
    <s v="live"/>
    <s v="Unidentified forb"/>
    <s v="Mod"/>
    <s v="FS"/>
    <s v="Seeded"/>
    <n v="0.38"/>
    <s v="F"/>
  </r>
  <r>
    <x v="39"/>
    <x v="0"/>
    <s v="entire"/>
    <n v="0"/>
    <n v="2"/>
    <n v="2"/>
    <n v="5000"/>
    <x v="16"/>
    <s v="live"/>
    <s v="Geranium caespitosum"/>
    <s v="Mod"/>
    <s v="FS"/>
    <s v="Seeded"/>
    <n v="0.04"/>
    <s v="F"/>
  </r>
  <r>
    <x v="39"/>
    <x v="0"/>
    <s v="entire"/>
    <n v="0"/>
    <n v="3"/>
    <n v="3"/>
    <n v="5000"/>
    <x v="72"/>
    <s v="live"/>
    <s v="Mertensia lanceolata"/>
    <s v="Mod"/>
    <s v="FS"/>
    <s v="Seeded"/>
    <n v="0.06"/>
    <s v="F"/>
  </r>
  <r>
    <x v="39"/>
    <x v="1"/>
    <s v="entire"/>
    <n v="3977"/>
    <n v="6"/>
    <n v="3983"/>
    <n v="5000"/>
    <x v="3"/>
    <s v="live"/>
    <s v="Litter"/>
    <s v="Mod"/>
    <s v="FS"/>
    <s v="Seeded"/>
    <n v="0.12"/>
    <s v="L"/>
  </r>
  <r>
    <x v="39"/>
    <x v="1"/>
    <s v="entire"/>
    <n v="741"/>
    <n v="0"/>
    <n v="741"/>
    <n v="5000"/>
    <x v="0"/>
    <s v="live"/>
    <s v="Gravel"/>
    <s v="Mod"/>
    <s v="FS"/>
    <s v="Seeded"/>
    <n v="0"/>
    <s v="B"/>
  </r>
  <r>
    <x v="39"/>
    <x v="1"/>
    <s v="entire"/>
    <n v="71"/>
    <n v="8"/>
    <n v="79"/>
    <n v="5000"/>
    <x v="4"/>
    <s v="live"/>
    <s v="Dead wood"/>
    <s v="Mod"/>
    <s v="FS"/>
    <s v="Seeded"/>
    <n v="0.16"/>
    <s v="L"/>
  </r>
  <r>
    <x v="39"/>
    <x v="1"/>
    <s v="entire"/>
    <n v="43"/>
    <n v="332"/>
    <n v="375"/>
    <n v="5000"/>
    <x v="8"/>
    <s v="live"/>
    <s v="Bromus inermis"/>
    <s v="Mod"/>
    <s v="FS"/>
    <s v="Seeded"/>
    <n v="6.64"/>
    <s v="G"/>
  </r>
  <r>
    <x v="39"/>
    <x v="1"/>
    <s v="entire"/>
    <n v="34"/>
    <n v="0"/>
    <n v="34"/>
    <n v="5000"/>
    <x v="1"/>
    <s v="live"/>
    <s v="Soil"/>
    <s v="Mod"/>
    <s v="FS"/>
    <s v="Seeded"/>
    <n v="0"/>
    <s v="B"/>
  </r>
  <r>
    <x v="39"/>
    <x v="1"/>
    <s v="entire"/>
    <n v="33"/>
    <n v="0"/>
    <n v="33"/>
    <n v="5000"/>
    <x v="2"/>
    <s v="dead"/>
    <s v="Pinus ponderosa"/>
    <s v="Mod"/>
    <s v="FS"/>
    <s v="Seeded"/>
    <n v="0"/>
    <s v="T"/>
  </r>
  <r>
    <x v="39"/>
    <x v="1"/>
    <s v="entire"/>
    <n v="14"/>
    <n v="68"/>
    <n v="82"/>
    <n v="5000"/>
    <x v="87"/>
    <s v="live"/>
    <s v="Arenaria confusa"/>
    <s v="Mod"/>
    <s v="FS"/>
    <s v="Seeded"/>
    <n v="1.3599999999999999"/>
    <s v="F"/>
  </r>
  <r>
    <x v="39"/>
    <x v="1"/>
    <s v="entire"/>
    <n v="11"/>
    <n v="0"/>
    <n v="11"/>
    <n v="5000"/>
    <x v="54"/>
    <s v="live"/>
    <s v="Moss"/>
    <s v="Mod"/>
    <s v="FS"/>
    <s v="Seeded"/>
    <n v="0"/>
    <s v="C"/>
  </r>
  <r>
    <x v="39"/>
    <x v="1"/>
    <s v="entire"/>
    <n v="11"/>
    <n v="39"/>
    <n v="50"/>
    <n v="5000"/>
    <x v="157"/>
    <s v="live"/>
    <s v=" Phacelia heterophylla"/>
    <s v="Mod"/>
    <s v="FS"/>
    <s v="Seeded"/>
    <n v="0.77999999999999992"/>
    <s v="F"/>
  </r>
  <r>
    <x v="39"/>
    <x v="1"/>
    <s v="entire"/>
    <n v="11"/>
    <n v="39"/>
    <n v="50"/>
    <n v="5000"/>
    <x v="32"/>
    <s v="live"/>
    <s v="Verbascum thapsus"/>
    <s v="Mod"/>
    <s v="FS"/>
    <s v="Seeded"/>
    <n v="0.77999999999999992"/>
    <s v="F"/>
  </r>
  <r>
    <x v="39"/>
    <x v="1"/>
    <s v="entire"/>
    <n v="10"/>
    <n v="829"/>
    <n v="839"/>
    <n v="5000"/>
    <x v="7"/>
    <s v="live"/>
    <s v="Lolium multiflorum"/>
    <s v="Mod"/>
    <s v="FS"/>
    <s v="Seeded"/>
    <n v="16.580000000000002"/>
    <s v="G"/>
  </r>
  <r>
    <x v="39"/>
    <x v="1"/>
    <s v="entire"/>
    <n v="9"/>
    <n v="298"/>
    <n v="307"/>
    <n v="5000"/>
    <x v="10"/>
    <s v="live"/>
    <s v="Elymus trachycaulum"/>
    <s v="Mod"/>
    <s v="FS"/>
    <s v="Seeded"/>
    <n v="5.96"/>
    <s v="G"/>
  </r>
  <r>
    <x v="39"/>
    <x v="1"/>
    <s v="entire"/>
    <n v="8"/>
    <n v="0"/>
    <n v="8"/>
    <n v="5000"/>
    <x v="27"/>
    <s v="live"/>
    <s v="Animal feces"/>
    <s v="Mod"/>
    <s v="FS"/>
    <s v="Seeded"/>
    <n v="0"/>
    <s v="L"/>
  </r>
  <r>
    <x v="39"/>
    <x v="1"/>
    <s v="entire"/>
    <n v="8"/>
    <n v="106"/>
    <n v="114"/>
    <n v="5000"/>
    <x v="13"/>
    <s v="live"/>
    <s v="Carex spp."/>
    <s v="Mod"/>
    <s v="FS"/>
    <s v="Seeded"/>
    <n v="2.12"/>
    <s v="G"/>
  </r>
  <r>
    <x v="39"/>
    <x v="1"/>
    <s v="entire"/>
    <n v="6"/>
    <n v="183"/>
    <n v="189"/>
    <n v="5000"/>
    <x v="30"/>
    <s v="live"/>
    <s v="Conyza canadensis"/>
    <s v="Mod"/>
    <s v="FS"/>
    <s v="Seeded"/>
    <n v="3.66"/>
    <s v="F"/>
  </r>
  <r>
    <x v="39"/>
    <x v="1"/>
    <s v="entire"/>
    <n v="3"/>
    <n v="120"/>
    <n v="123"/>
    <n v="5000"/>
    <x v="5"/>
    <s v="live"/>
    <s v="bromus carinatus"/>
    <s v="Mod"/>
    <s v="FS"/>
    <s v="Seeded"/>
    <n v="2.4"/>
    <s v="G"/>
  </r>
  <r>
    <x v="39"/>
    <x v="1"/>
    <s v="entire"/>
    <n v="3"/>
    <n v="114"/>
    <n v="117"/>
    <n v="5000"/>
    <x v="21"/>
    <s v="live"/>
    <s v="Ceanothus fendleri"/>
    <s v="Mod"/>
    <s v="FS"/>
    <s v="Seeded"/>
    <n v="2.2800000000000002"/>
    <s v="U"/>
  </r>
  <r>
    <x v="39"/>
    <x v="1"/>
    <s v="entire"/>
    <n v="3"/>
    <n v="366"/>
    <n v="369"/>
    <n v="5000"/>
    <x v="11"/>
    <s v="live"/>
    <s v="Quercus gambellii"/>
    <s v="Mod"/>
    <s v="FS"/>
    <s v="Seeded"/>
    <n v="7.32"/>
    <s v="S"/>
  </r>
  <r>
    <x v="39"/>
    <x v="1"/>
    <s v="entire"/>
    <n v="2"/>
    <n v="7"/>
    <n v="9"/>
    <n v="5000"/>
    <x v="32"/>
    <s v="dead"/>
    <s v="Verbascum thapsus"/>
    <s v="Mod"/>
    <s v="FS"/>
    <s v="Seeded"/>
    <n v="0.13999999999999999"/>
    <s v="F"/>
  </r>
  <r>
    <x v="39"/>
    <x v="1"/>
    <s v="entire"/>
    <n v="1"/>
    <n v="3"/>
    <n v="4"/>
    <n v="5000"/>
    <x v="88"/>
    <s v="live"/>
    <s v="Festuca arizonica"/>
    <s v="Mod"/>
    <s v="FS"/>
    <s v="Seeded"/>
    <n v="0.06"/>
    <s v="G"/>
  </r>
  <r>
    <x v="39"/>
    <x v="1"/>
    <s v="entire"/>
    <n v="1"/>
    <n v="7"/>
    <n v="8"/>
    <n v="5000"/>
    <x v="72"/>
    <s v="live"/>
    <s v="Mertensia lanceolata"/>
    <s v="Mod"/>
    <s v="FS"/>
    <s v="Seeded"/>
    <n v="0.13999999999999999"/>
    <s v="F"/>
  </r>
  <r>
    <x v="39"/>
    <x v="1"/>
    <s v="entire"/>
    <n v="0"/>
    <n v="2"/>
    <n v="2"/>
    <n v="5000"/>
    <x v="14"/>
    <s v="live"/>
    <s v="Unidentified grass"/>
    <s v="Mod"/>
    <s v="FS"/>
    <s v="Seeded"/>
    <n v="0.04"/>
    <s v="G"/>
  </r>
  <r>
    <x v="39"/>
    <x v="1"/>
    <s v="entire"/>
    <n v="0"/>
    <n v="2"/>
    <n v="2"/>
    <n v="5000"/>
    <x v="8"/>
    <s v="dead"/>
    <s v="Bromus inermis"/>
    <s v="Mod"/>
    <s v="FS"/>
    <s v="Seeded"/>
    <n v="0.04"/>
    <s v="G"/>
  </r>
  <r>
    <x v="39"/>
    <x v="1"/>
    <s v="entire"/>
    <n v="0"/>
    <n v="18"/>
    <n v="18"/>
    <n v="5000"/>
    <x v="37"/>
    <s v="live"/>
    <s v="Bouteloua curtipendula"/>
    <s v="Mod"/>
    <s v="FS"/>
    <s v="Seeded"/>
    <n v="0.36"/>
    <s v="G"/>
  </r>
  <r>
    <x v="39"/>
    <x v="1"/>
    <s v="entire"/>
    <n v="0"/>
    <n v="9"/>
    <n v="9"/>
    <n v="5000"/>
    <x v="28"/>
    <s v="live"/>
    <s v="Chenopodium fremontii"/>
    <s v="Mod"/>
    <s v="FS"/>
    <s v="Seeded"/>
    <n v="0.18"/>
    <s v="F"/>
  </r>
  <r>
    <x v="39"/>
    <x v="1"/>
    <s v="entire"/>
    <n v="0"/>
    <n v="10"/>
    <n v="10"/>
    <n v="5000"/>
    <x v="31"/>
    <s v="live"/>
    <s v="Lactuca serriola"/>
    <s v="Mod"/>
    <s v="FS"/>
    <s v="Seeded"/>
    <n v="0.2"/>
    <s v="F"/>
  </r>
  <r>
    <x v="39"/>
    <x v="1"/>
    <s v="entire"/>
    <n v="0"/>
    <n v="4"/>
    <n v="4"/>
    <n v="5000"/>
    <x v="20"/>
    <s v="dead"/>
    <s v="Chenopodium graveolens"/>
    <s v="Mod"/>
    <s v="FS"/>
    <s v="Seeded"/>
    <n v="0.08"/>
    <s v="F"/>
  </r>
  <r>
    <x v="39"/>
    <x v="1"/>
    <s v="entire"/>
    <n v="0"/>
    <n v="15"/>
    <n v="15"/>
    <n v="5000"/>
    <x v="12"/>
    <s v="live"/>
    <s v="Muhlenbergia montana"/>
    <s v="Mod"/>
    <s v="FS"/>
    <s v="Seeded"/>
    <n v="0.3"/>
    <s v="G"/>
  </r>
  <r>
    <x v="39"/>
    <x v="1"/>
    <s v="entire"/>
    <n v="0"/>
    <n v="2"/>
    <n v="2"/>
    <n v="5000"/>
    <x v="95"/>
    <s v="live"/>
    <s v="Erigeron speciosus"/>
    <s v="Mod"/>
    <s v="FS"/>
    <s v="Seeded"/>
    <n v="0.04"/>
    <s v="F"/>
  </r>
  <r>
    <x v="39"/>
    <x v="1"/>
    <s v="entire"/>
    <n v="0"/>
    <n v="14"/>
    <n v="14"/>
    <n v="5000"/>
    <x v="92"/>
    <s v="live"/>
    <s v="Erigeron flagellaris"/>
    <s v="Mod"/>
    <s v="FS"/>
    <s v="Seeded"/>
    <n v="0.27999999999999997"/>
    <s v="F"/>
  </r>
  <r>
    <x v="39"/>
    <x v="2"/>
    <s v="entire"/>
    <n v="3367"/>
    <n v="0"/>
    <n v="3367"/>
    <n v="5030"/>
    <x v="3"/>
    <s v="live"/>
    <s v="Litter"/>
    <s v="Mod"/>
    <s v="FS"/>
    <s v="Seeded"/>
    <n v="0"/>
    <s v="L"/>
  </r>
  <r>
    <x v="39"/>
    <x v="2"/>
    <s v="entire"/>
    <n v="873"/>
    <n v="0"/>
    <n v="873"/>
    <n v="5030"/>
    <x v="34"/>
    <s v="live"/>
    <s v="combined soil,cryp,pumc,grav,rock"/>
    <s v="Mod"/>
    <s v="FS"/>
    <s v="Seeded"/>
    <n v="0"/>
    <s v="B"/>
  </r>
  <r>
    <x v="39"/>
    <x v="2"/>
    <s v="entire"/>
    <n v="496"/>
    <n v="453"/>
    <n v="949"/>
    <n v="5030"/>
    <x v="4"/>
    <s v="live"/>
    <s v="Dead wood"/>
    <s v="Mod"/>
    <s v="FS"/>
    <s v="Seeded"/>
    <n v="9.0059642147117298"/>
    <s v="L"/>
  </r>
  <r>
    <x v="39"/>
    <x v="2"/>
    <s v="entire"/>
    <n v="165"/>
    <n v="1759"/>
    <n v="1924"/>
    <n v="5030"/>
    <x v="8"/>
    <s v="live"/>
    <s v="Bromus inermis"/>
    <s v="Mod"/>
    <s v="FS"/>
    <s v="Seeded"/>
    <n v="34.970178926441356"/>
    <s v="G"/>
  </r>
  <r>
    <x v="39"/>
    <x v="2"/>
    <s v="entire"/>
    <n v="64"/>
    <n v="0"/>
    <n v="64"/>
    <n v="5030"/>
    <x v="2"/>
    <s v="dead"/>
    <s v="Pinus ponderosa"/>
    <s v="Mod"/>
    <s v="FS"/>
    <s v="Seeded"/>
    <n v="0"/>
    <s v="T"/>
  </r>
  <r>
    <x v="39"/>
    <x v="2"/>
    <s v="entire"/>
    <n v="26"/>
    <n v="147"/>
    <n v="173"/>
    <n v="5030"/>
    <x v="37"/>
    <s v="live"/>
    <s v="Bouteloua curtipendula"/>
    <s v="Mod"/>
    <s v="FS"/>
    <s v="Seeded"/>
    <n v="2.9224652087475147"/>
    <s v="G"/>
  </r>
  <r>
    <x v="39"/>
    <x v="2"/>
    <s v="entire"/>
    <n v="11"/>
    <n v="0"/>
    <n v="11"/>
    <n v="5030"/>
    <x v="27"/>
    <s v="live"/>
    <s v="Animal feces"/>
    <s v="Mod"/>
    <s v="FS"/>
    <s v="Seeded"/>
    <n v="0"/>
    <s v="L"/>
  </r>
  <r>
    <x v="39"/>
    <x v="2"/>
    <s v="entire"/>
    <n v="10"/>
    <n v="1402"/>
    <n v="1412"/>
    <n v="5030"/>
    <x v="11"/>
    <s v="live"/>
    <s v="Quercus gambellii"/>
    <s v="Mod"/>
    <s v="FS"/>
    <s v="Seeded"/>
    <n v="27.8727634194831"/>
    <s v="S"/>
  </r>
  <r>
    <x v="39"/>
    <x v="2"/>
    <s v="entire"/>
    <n v="10"/>
    <n v="0"/>
    <n v="10"/>
    <n v="5030"/>
    <x v="26"/>
    <s v="dead"/>
    <s v="Unidentified grass"/>
    <s v="Mod"/>
    <s v="FS"/>
    <s v="Seeded"/>
    <n v="0"/>
    <s v="G"/>
  </r>
  <r>
    <x v="39"/>
    <x v="2"/>
    <s v="entire"/>
    <n v="3"/>
    <n v="0"/>
    <n v="3"/>
    <n v="5030"/>
    <x v="22"/>
    <s v="dead"/>
    <s v="Robinia neomexicana"/>
    <s v="Mod"/>
    <s v="FS"/>
    <s v="Seeded"/>
    <n v="0"/>
    <s v="S"/>
  </r>
  <r>
    <x v="39"/>
    <x v="2"/>
    <s v="entire"/>
    <n v="3"/>
    <n v="472"/>
    <n v="475"/>
    <n v="5030"/>
    <x v="22"/>
    <s v="live"/>
    <s v="Robinia neomexicana"/>
    <s v="Mod"/>
    <s v="FS"/>
    <s v="Seeded"/>
    <n v="9.3836978131212732"/>
    <s v="S"/>
  </r>
  <r>
    <x v="39"/>
    <x v="2"/>
    <s v="entire"/>
    <n v="2"/>
    <n v="0"/>
    <n v="2"/>
    <n v="5030"/>
    <x v="38"/>
    <s v="live"/>
    <s v="Cirsium sp."/>
    <s v="Mod"/>
    <s v="FS"/>
    <s v="Seeded"/>
    <n v="0"/>
    <s v="F"/>
  </r>
  <r>
    <x v="39"/>
    <x v="2"/>
    <s v="entire"/>
    <n v="0"/>
    <n v="2"/>
    <n v="2"/>
    <n v="5030"/>
    <x v="41"/>
    <s v="dead"/>
    <s v="Unidentified forb"/>
    <s v="Mod"/>
    <s v="FS"/>
    <s v="Seeded"/>
    <n v="3.9761431411530816E-2"/>
    <s v="F"/>
  </r>
  <r>
    <x v="39"/>
    <x v="2"/>
    <s v="entire"/>
    <n v="0"/>
    <n v="493"/>
    <n v="493"/>
    <n v="5030"/>
    <x v="21"/>
    <s v="live"/>
    <s v="Ceanothus fendleri"/>
    <s v="Mod"/>
    <s v="FS"/>
    <s v="Seeded"/>
    <n v="9.8011928429423456"/>
    <s v="U"/>
  </r>
  <r>
    <x v="39"/>
    <x v="2"/>
    <s v="entire"/>
    <n v="0"/>
    <n v="8"/>
    <n v="8"/>
    <n v="5030"/>
    <x v="129"/>
    <s v="dead"/>
    <s v="unknown Composite"/>
    <s v="Mod"/>
    <s v="FS"/>
    <s v="Seeded"/>
    <n v="0.15904572564612326"/>
    <s v="F"/>
  </r>
  <r>
    <x v="39"/>
    <x v="2"/>
    <s v="entire"/>
    <n v="0"/>
    <n v="20"/>
    <n v="20"/>
    <n v="5030"/>
    <x v="35"/>
    <s v="live"/>
    <s v="Carex spp."/>
    <s v="Mod"/>
    <s v="FS"/>
    <s v="Seeded"/>
    <n v="0.39761431411530812"/>
    <s v="G"/>
  </r>
  <r>
    <x v="39"/>
    <x v="2"/>
    <s v="entire"/>
    <n v="0"/>
    <n v="19"/>
    <n v="19"/>
    <n v="5030"/>
    <x v="12"/>
    <s v="live"/>
    <s v="Muhlenbergia montana"/>
    <s v="Mod"/>
    <s v="FS"/>
    <s v="Seeded"/>
    <n v="0.37773359840954274"/>
    <s v="G"/>
  </r>
  <r>
    <x v="39"/>
    <x v="2"/>
    <s v="entire"/>
    <n v="0"/>
    <n v="2"/>
    <n v="2"/>
    <n v="5030"/>
    <x v="241"/>
    <s v="live"/>
    <s v="unknown Cruciferae"/>
    <s v="Mod"/>
    <s v="FS"/>
    <s v="Seeded"/>
    <n v="3.9761431411530816E-2"/>
    <s v="F"/>
  </r>
  <r>
    <x v="39"/>
    <x v="3"/>
    <s v="entire"/>
    <n v="2097"/>
    <n v="0"/>
    <n v="2097"/>
    <n v="5000"/>
    <x v="34"/>
    <s v="live"/>
    <s v="combined soil,pumc,grav,rock"/>
    <s v="Mod"/>
    <s v="FS"/>
    <s v="Seeded"/>
    <n v="0"/>
    <s v="F"/>
  </r>
  <r>
    <x v="39"/>
    <x v="3"/>
    <s v="entire"/>
    <n v="2068"/>
    <n v="0"/>
    <n v="2068"/>
    <n v="5000"/>
    <x v="47"/>
    <s v="live"/>
    <s v="Pumice soil"/>
    <s v="Mod"/>
    <s v="FS"/>
    <s v="Seeded"/>
    <n v="0"/>
    <s v="B"/>
  </r>
  <r>
    <x v="39"/>
    <x v="3"/>
    <s v="entire"/>
    <n v="776"/>
    <n v="25"/>
    <n v="801"/>
    <n v="5000"/>
    <x v="3"/>
    <s v="live"/>
    <s v="Litter"/>
    <s v="Mod"/>
    <s v="FS"/>
    <s v="Seeded"/>
    <n v="0.5"/>
    <s v="L"/>
  </r>
  <r>
    <x v="39"/>
    <x v="3"/>
    <s v="entire"/>
    <n v="25"/>
    <n v="241"/>
    <n v="266"/>
    <n v="5000"/>
    <x v="22"/>
    <s v="live"/>
    <s v="Robinia neomexicana"/>
    <s v="Mod"/>
    <s v="FS"/>
    <s v="Seeded"/>
    <n v="4.82"/>
    <s v="S"/>
  </r>
  <r>
    <x v="39"/>
    <x v="3"/>
    <s v="entire"/>
    <n v="14"/>
    <n v="237"/>
    <n v="251"/>
    <n v="5000"/>
    <x v="8"/>
    <s v="live"/>
    <s v="Bromus inermis"/>
    <s v="Mod"/>
    <s v="FS"/>
    <s v="Seeded"/>
    <n v="4.74"/>
    <s v="G"/>
  </r>
  <r>
    <x v="39"/>
    <x v="3"/>
    <s v="entire"/>
    <n v="7"/>
    <n v="2"/>
    <n v="9"/>
    <n v="5000"/>
    <x v="4"/>
    <s v="live"/>
    <s v="Dead wood"/>
    <s v="Mod"/>
    <s v="FS"/>
    <s v="Seeded"/>
    <n v="0.04"/>
    <s v="L"/>
  </r>
  <r>
    <x v="39"/>
    <x v="3"/>
    <s v="entire"/>
    <n v="7"/>
    <n v="0"/>
    <n v="7"/>
    <n v="5000"/>
    <x v="21"/>
    <s v="dead"/>
    <s v="Ceanothus fendleri"/>
    <s v="Mod"/>
    <s v="FS"/>
    <s v="Seeded"/>
    <n v="0"/>
    <s v="U"/>
  </r>
  <r>
    <x v="39"/>
    <x v="3"/>
    <s v="entire"/>
    <n v="4"/>
    <n v="5"/>
    <n v="9"/>
    <n v="5000"/>
    <x v="2"/>
    <s v="dead"/>
    <s v="Pinus ponderosa"/>
    <s v="Mod"/>
    <s v="FS"/>
    <s v="Seeded"/>
    <n v="0.1"/>
    <s v="T"/>
  </r>
  <r>
    <x v="39"/>
    <x v="3"/>
    <s v="entire"/>
    <n v="2"/>
    <n v="300"/>
    <n v="302"/>
    <n v="5000"/>
    <x v="28"/>
    <s v="live"/>
    <s v="Chenopodium fremontii"/>
    <s v="Mod"/>
    <s v="FS"/>
    <s v="Seeded"/>
    <n v="6"/>
    <s v="F"/>
  </r>
  <r>
    <x v="39"/>
    <x v="3"/>
    <s v="entire"/>
    <n v="0"/>
    <n v="26"/>
    <n v="26"/>
    <n v="5000"/>
    <x v="44"/>
    <s v="live"/>
    <s v="Bahia dissecta"/>
    <s v="Mod"/>
    <s v="FS"/>
    <s v="Seeded"/>
    <n v="0.52"/>
    <s v="F"/>
  </r>
  <r>
    <x v="39"/>
    <x v="3"/>
    <s v="entire"/>
    <n v="0"/>
    <n v="17"/>
    <n v="17"/>
    <n v="5000"/>
    <x v="60"/>
    <s v="dead"/>
    <s v="Corydalis aurea"/>
    <s v="Mod"/>
    <s v="FS"/>
    <s v="Seeded"/>
    <n v="0.33999999999999997"/>
    <s v="F"/>
  </r>
  <r>
    <x v="39"/>
    <x v="3"/>
    <s v="entire"/>
    <n v="0"/>
    <n v="61"/>
    <n v="61"/>
    <n v="5000"/>
    <x v="38"/>
    <s v="live"/>
    <s v="Cirsium sp."/>
    <s v="Mod"/>
    <s v="FS"/>
    <s v="Seeded"/>
    <n v="1.22"/>
    <s v="F"/>
  </r>
  <r>
    <x v="39"/>
    <x v="3"/>
    <s v="entire"/>
    <n v="0"/>
    <n v="71"/>
    <n v="71"/>
    <n v="5000"/>
    <x v="21"/>
    <s v="live"/>
    <s v="Ceanothus fendleri"/>
    <s v="Mod"/>
    <s v="FS"/>
    <s v="Seeded"/>
    <n v="1.4200000000000002"/>
    <s v="U"/>
  </r>
  <r>
    <x v="39"/>
    <x v="3"/>
    <s v="entire"/>
    <n v="0"/>
    <n v="3"/>
    <n v="3"/>
    <n v="5000"/>
    <x v="141"/>
    <s v="live"/>
    <s v="Chrysopsis villosa"/>
    <s v="Mod"/>
    <s v="FS"/>
    <s v="Seeded"/>
    <n v="0.06"/>
    <s v="F"/>
  </r>
  <r>
    <x v="39"/>
    <x v="3"/>
    <s v="entire"/>
    <n v="0"/>
    <n v="14"/>
    <n v="14"/>
    <n v="5000"/>
    <x v="22"/>
    <s v="dead"/>
    <s v="Robinia neomexicana"/>
    <s v="Mod"/>
    <s v="FS"/>
    <s v="Seeded"/>
    <n v="0.27999999999999997"/>
    <s v="S"/>
  </r>
  <r>
    <x v="39"/>
    <x v="3"/>
    <s v="entire"/>
    <n v="0"/>
    <n v="35"/>
    <n v="35"/>
    <n v="5000"/>
    <x v="16"/>
    <s v="live"/>
    <s v="Geranium caespitosum"/>
    <s v="Mod"/>
    <s v="FS"/>
    <s v="Seeded"/>
    <n v="0.70000000000000007"/>
    <s v="F"/>
  </r>
  <r>
    <x v="39"/>
    <x v="3"/>
    <s v="entire"/>
    <n v="0"/>
    <n v="7"/>
    <n v="7"/>
    <n v="5000"/>
    <x v="166"/>
    <s v="live"/>
    <s v="Mirabilis oxybaphoides"/>
    <s v="Mod"/>
    <s v="FS"/>
    <s v="Seeded"/>
    <n v="0.13999999999999999"/>
    <s v="F"/>
  </r>
  <r>
    <x v="39"/>
    <x v="3"/>
    <s v="entire"/>
    <n v="0"/>
    <n v="41"/>
    <n v="41"/>
    <n v="5000"/>
    <x v="28"/>
    <s v="dead"/>
    <s v="Chenopodium fremontii"/>
    <s v="Mod"/>
    <s v="FS"/>
    <s v="Seeded"/>
    <n v="0.82000000000000006"/>
    <s v="F"/>
  </r>
  <r>
    <x v="39"/>
    <x v="3"/>
    <s v="entire"/>
    <n v="0"/>
    <n v="221"/>
    <n v="221"/>
    <n v="5000"/>
    <x v="11"/>
    <s v="live"/>
    <s v="Quercus gambellii"/>
    <s v="Mod"/>
    <s v="FS"/>
    <s v="Seeded"/>
    <n v="4.42"/>
    <s v="S"/>
  </r>
  <r>
    <x v="39"/>
    <x v="3"/>
    <s v="entire"/>
    <n v="0"/>
    <n v="4"/>
    <n v="4"/>
    <n v="5000"/>
    <x v="154"/>
    <s v="live"/>
    <s v="Nama dichotomus"/>
    <s v="Mod"/>
    <s v="FS"/>
    <s v="Seeded"/>
    <n v="0.08"/>
    <s v="F"/>
  </r>
  <r>
    <x v="39"/>
    <x v="3"/>
    <s v="entire"/>
    <n v="0"/>
    <n v="14"/>
    <n v="14"/>
    <n v="5000"/>
    <x v="20"/>
    <s v="live"/>
    <s v="Chenopodium graveolens"/>
    <s v="Mod"/>
    <s v="FS"/>
    <s v="Seeded"/>
    <n v="0.27999999999999997"/>
    <s v="F"/>
  </r>
  <r>
    <x v="39"/>
    <x v="4"/>
    <s v="entire"/>
    <n v="1753"/>
    <n v="230"/>
    <n v="1983"/>
    <n v="5000"/>
    <x v="3"/>
    <s v="live"/>
    <s v="Litter"/>
    <s v="Mod"/>
    <s v="FS"/>
    <s v="Seeded"/>
    <n v="4.5999999999999996"/>
    <s v="L"/>
  </r>
  <r>
    <x v="39"/>
    <x v="4"/>
    <s v="entire"/>
    <n v="1364"/>
    <n v="0"/>
    <n v="1364"/>
    <n v="5000"/>
    <x v="34"/>
    <s v="live"/>
    <s v="combined soil,pumc,grav,rock"/>
    <s v="Mod"/>
    <s v="FS"/>
    <s v="Seeded"/>
    <n v="0"/>
    <s v="F"/>
  </r>
  <r>
    <x v="39"/>
    <x v="4"/>
    <s v="entire"/>
    <n v="1213"/>
    <n v="2132"/>
    <n v="3345"/>
    <n v="5000"/>
    <x v="8"/>
    <s v="live"/>
    <s v="Bromus inermis"/>
    <s v="Mod"/>
    <s v="FS"/>
    <s v="Seeded"/>
    <n v="42.64"/>
    <s v="G"/>
  </r>
  <r>
    <x v="39"/>
    <x v="4"/>
    <s v="entire"/>
    <n v="382"/>
    <n v="0"/>
    <n v="382"/>
    <n v="5000"/>
    <x v="47"/>
    <s v="live"/>
    <s v="Pumice soil"/>
    <s v="Mod"/>
    <s v="FS"/>
    <s v="Seeded"/>
    <n v="0"/>
    <s v="B"/>
  </r>
  <r>
    <x v="39"/>
    <x v="4"/>
    <s v="entire"/>
    <n v="77"/>
    <n v="543"/>
    <n v="620"/>
    <n v="5000"/>
    <x v="53"/>
    <s v="live"/>
    <s v="Unidentified subshrub"/>
    <s v="Mod"/>
    <s v="FS"/>
    <s v="Seeded"/>
    <n v="10.86"/>
    <s v="U"/>
  </r>
  <r>
    <x v="39"/>
    <x v="4"/>
    <s v="entire"/>
    <n v="58"/>
    <n v="197"/>
    <n v="255"/>
    <n v="5000"/>
    <x v="32"/>
    <s v="live"/>
    <s v="Verbascum thapsus"/>
    <s v="Mod"/>
    <s v="FS"/>
    <s v="Seeded"/>
    <n v="3.94"/>
    <s v="F"/>
  </r>
  <r>
    <x v="39"/>
    <x v="4"/>
    <s v="entire"/>
    <n v="52"/>
    <n v="11"/>
    <n v="63"/>
    <n v="5000"/>
    <x v="4"/>
    <s v="live"/>
    <s v="Dead wood"/>
    <s v="Mod"/>
    <s v="FS"/>
    <s v="Seeded"/>
    <n v="0.22"/>
    <s v="L"/>
  </r>
  <r>
    <x v="39"/>
    <x v="4"/>
    <s v="entire"/>
    <n v="46"/>
    <n v="843"/>
    <n v="889"/>
    <n v="5000"/>
    <x v="41"/>
    <s v="live"/>
    <s v="Unidentified forb"/>
    <s v="Mod"/>
    <s v="FS"/>
    <s v="Seeded"/>
    <n v="16.86"/>
    <s v="F"/>
  </r>
  <r>
    <x v="39"/>
    <x v="4"/>
    <s v="entire"/>
    <n v="34"/>
    <n v="404"/>
    <n v="438"/>
    <n v="5000"/>
    <x v="22"/>
    <s v="live"/>
    <s v="Robinia neomexicana"/>
    <s v="Mod"/>
    <s v="FS"/>
    <s v="Seeded"/>
    <n v="8.08"/>
    <s v="S"/>
  </r>
  <r>
    <x v="39"/>
    <x v="4"/>
    <s v="entire"/>
    <n v="17"/>
    <n v="774"/>
    <n v="791"/>
    <n v="5000"/>
    <x v="11"/>
    <s v="live"/>
    <s v="Quercus gambellii"/>
    <s v="Mod"/>
    <s v="FS"/>
    <s v="Seeded"/>
    <n v="15.479999999999999"/>
    <s v="S"/>
  </r>
  <r>
    <x v="39"/>
    <x v="4"/>
    <s v="entire"/>
    <n v="2"/>
    <n v="4"/>
    <n v="6"/>
    <n v="5000"/>
    <x v="41"/>
    <s v="dead"/>
    <s v="Unidentified forb"/>
    <s v="Mod"/>
    <s v="FS"/>
    <s v="Seeded"/>
    <n v="0.08"/>
    <s v="F"/>
  </r>
  <r>
    <x v="39"/>
    <x v="4"/>
    <s v="entire"/>
    <n v="2"/>
    <n v="13"/>
    <n v="15"/>
    <n v="5000"/>
    <x v="8"/>
    <s v="dead"/>
    <s v="Bromus inermis"/>
    <s v="Mod"/>
    <s v="FS"/>
    <s v="Seeded"/>
    <n v="0.26"/>
    <s v="G"/>
  </r>
  <r>
    <x v="39"/>
    <x v="4"/>
    <s v="entire"/>
    <n v="0"/>
    <n v="6"/>
    <n v="6"/>
    <n v="5000"/>
    <x v="53"/>
    <s v="dead"/>
    <s v="Unidentified subshrub"/>
    <s v="Mod"/>
    <s v="FS"/>
    <s v="Seeded"/>
    <n v="0.12"/>
    <s v="U"/>
  </r>
  <r>
    <x v="39"/>
    <x v="4"/>
    <s v="entire"/>
    <n v="0"/>
    <n v="29"/>
    <n v="29"/>
    <n v="5000"/>
    <x v="26"/>
    <s v="live"/>
    <s v="Unidentified grass"/>
    <s v="Mod"/>
    <s v="FS"/>
    <s v="Seeded"/>
    <n v="0.57999999999999996"/>
    <s v="G"/>
  </r>
  <r>
    <x v="39"/>
    <x v="4"/>
    <s v="entire"/>
    <n v="0"/>
    <n v="12"/>
    <n v="12"/>
    <n v="5000"/>
    <x v="32"/>
    <s v="dead"/>
    <s v="Verbascum thapsus"/>
    <s v="Mod"/>
    <s v="FS"/>
    <s v="Seeded"/>
    <n v="0.24"/>
    <s v="F"/>
  </r>
  <r>
    <x v="39"/>
    <x v="5"/>
    <s v="entire"/>
    <n v="2001"/>
    <n v="0"/>
    <n v="2001"/>
    <n v="5000"/>
    <x v="47"/>
    <s v="live"/>
    <s v="Pumice soil"/>
    <s v="Mod"/>
    <s v="FS"/>
    <s v="Seeded"/>
    <n v="0"/>
    <s v="B"/>
  </r>
  <r>
    <x v="39"/>
    <x v="5"/>
    <s v="entire"/>
    <n v="1744"/>
    <n v="381"/>
    <n v="2125"/>
    <n v="5000"/>
    <x v="3"/>
    <s v="live"/>
    <s v="Litter"/>
    <s v="Mod"/>
    <s v="FS"/>
    <s v="Seeded"/>
    <n v="7.62"/>
    <s v="L"/>
  </r>
  <r>
    <x v="39"/>
    <x v="5"/>
    <s v="entire"/>
    <n v="623"/>
    <n v="2281"/>
    <n v="2904"/>
    <n v="5000"/>
    <x v="8"/>
    <s v="live"/>
    <s v="Bromus inermis"/>
    <s v="Mod"/>
    <s v="FS"/>
    <s v="Seeded"/>
    <n v="45.62"/>
    <s v="G"/>
  </r>
  <r>
    <x v="39"/>
    <x v="5"/>
    <s v="entire"/>
    <n v="351"/>
    <n v="0"/>
    <n v="351"/>
    <n v="5000"/>
    <x v="34"/>
    <s v="live"/>
    <s v="combined soil,pumc,grav,rock"/>
    <s v="Mod"/>
    <s v="FS"/>
    <s v="Seeded"/>
    <n v="0"/>
    <s v="F"/>
  </r>
  <r>
    <x v="39"/>
    <x v="5"/>
    <s v="entire"/>
    <n v="100"/>
    <n v="702"/>
    <n v="802"/>
    <n v="5000"/>
    <x v="44"/>
    <s v="live"/>
    <s v="Bahia dissecta"/>
    <s v="Mod"/>
    <s v="FS"/>
    <s v="Seeded"/>
    <n v="14.04"/>
    <s v="F"/>
  </r>
  <r>
    <x v="39"/>
    <x v="5"/>
    <s v="entire"/>
    <n v="31"/>
    <n v="0"/>
    <n v="31"/>
    <n v="5000"/>
    <x v="21"/>
    <s v="dead"/>
    <s v="Ceanothus fendleri"/>
    <s v="Mod"/>
    <s v="FS"/>
    <s v="Seeded"/>
    <n v="0"/>
    <s v="U"/>
  </r>
  <r>
    <x v="39"/>
    <x v="5"/>
    <s v="entire"/>
    <n v="27"/>
    <n v="94"/>
    <n v="121"/>
    <n v="5000"/>
    <x v="32"/>
    <s v="live"/>
    <s v="Verbascum thapsus"/>
    <s v="Mod"/>
    <s v="FS"/>
    <s v="Seeded"/>
    <n v="1.8800000000000001"/>
    <s v="F"/>
  </r>
  <r>
    <x v="39"/>
    <x v="5"/>
    <s v="entire"/>
    <n v="27"/>
    <n v="56"/>
    <n v="83"/>
    <n v="5000"/>
    <x v="4"/>
    <s v="live"/>
    <s v="Dead wood"/>
    <s v="Mod"/>
    <s v="FS"/>
    <s v="Seeded"/>
    <n v="1.1199999999999999"/>
    <s v="L"/>
  </r>
  <r>
    <x v="39"/>
    <x v="5"/>
    <s v="entire"/>
    <n v="25"/>
    <n v="557"/>
    <n v="582"/>
    <n v="5000"/>
    <x v="21"/>
    <s v="live"/>
    <s v="Ceanothus fendleri"/>
    <s v="Mod"/>
    <s v="FS"/>
    <s v="Seeded"/>
    <n v="11.14"/>
    <s v="U"/>
  </r>
  <r>
    <x v="39"/>
    <x v="5"/>
    <s v="entire"/>
    <n v="22"/>
    <n v="1032"/>
    <n v="1054"/>
    <n v="5000"/>
    <x v="11"/>
    <s v="live"/>
    <s v="Quercus gambellii"/>
    <s v="Mod"/>
    <s v="FS"/>
    <s v="Seeded"/>
    <n v="20.64"/>
    <s v="S"/>
  </r>
  <r>
    <x v="39"/>
    <x v="5"/>
    <s v="entire"/>
    <n v="10"/>
    <n v="671"/>
    <n v="681"/>
    <n v="5000"/>
    <x v="22"/>
    <s v="live"/>
    <s v="Robinia neomexicana"/>
    <s v="Mod"/>
    <s v="FS"/>
    <s v="Seeded"/>
    <n v="13.420000000000002"/>
    <s v="S"/>
  </r>
  <r>
    <x v="39"/>
    <x v="5"/>
    <s v="entire"/>
    <n v="10"/>
    <n v="15"/>
    <n v="25"/>
    <n v="5000"/>
    <x v="32"/>
    <s v="dead"/>
    <s v="Verbascum thapsus"/>
    <s v="Mod"/>
    <s v="FS"/>
    <s v="Seeded"/>
    <n v="0.3"/>
    <s v="F"/>
  </r>
  <r>
    <x v="39"/>
    <x v="5"/>
    <s v="entire"/>
    <n v="9"/>
    <n v="140"/>
    <n v="149"/>
    <n v="5000"/>
    <x v="58"/>
    <s v="live"/>
    <s v="Erigeron spp."/>
    <s v="Mod"/>
    <s v="FS"/>
    <s v="Seeded"/>
    <n v="2.8000000000000003"/>
    <s v="F"/>
  </r>
  <r>
    <x v="39"/>
    <x v="5"/>
    <s v="entire"/>
    <n v="8"/>
    <n v="387"/>
    <n v="395"/>
    <n v="5000"/>
    <x v="8"/>
    <s v="dead"/>
    <s v="Bromus inermis"/>
    <s v="Mod"/>
    <s v="FS"/>
    <s v="Seeded"/>
    <n v="7.7399999999999993"/>
    <s v="G"/>
  </r>
  <r>
    <x v="39"/>
    <x v="5"/>
    <s v="entire"/>
    <n v="4"/>
    <n v="13"/>
    <n v="17"/>
    <n v="5000"/>
    <x v="11"/>
    <s v="dead"/>
    <s v="Quercus gambellii"/>
    <s v="Mod"/>
    <s v="FS"/>
    <s v="Seeded"/>
    <n v="0.26"/>
    <s v="S"/>
  </r>
  <r>
    <x v="39"/>
    <x v="5"/>
    <s v="entire"/>
    <n v="3"/>
    <n v="17"/>
    <n v="20"/>
    <n v="5000"/>
    <x v="22"/>
    <s v="dead"/>
    <s v="Robinia neomexicana"/>
    <s v="Mod"/>
    <s v="FS"/>
    <s v="Seeded"/>
    <n v="0.33999999999999997"/>
    <s v="S"/>
  </r>
  <r>
    <x v="39"/>
    <x v="5"/>
    <s v="entire"/>
    <n v="2"/>
    <n v="68"/>
    <n v="70"/>
    <n v="5000"/>
    <x v="71"/>
    <s v="live"/>
    <s v="Carex spp."/>
    <s v="Mod"/>
    <s v="FS"/>
    <s v="Seeded"/>
    <n v="1.3599999999999999"/>
    <s v="G"/>
  </r>
  <r>
    <x v="39"/>
    <x v="5"/>
    <s v="entire"/>
    <n v="2"/>
    <n v="4"/>
    <n v="6"/>
    <n v="5000"/>
    <x v="44"/>
    <s v="dead"/>
    <s v="Bahia dissecta"/>
    <s v="Mod"/>
    <s v="FS"/>
    <s v="Seeded"/>
    <n v="0.08"/>
    <s v="F"/>
  </r>
  <r>
    <x v="39"/>
    <x v="5"/>
    <s v="entire"/>
    <n v="1"/>
    <n v="2"/>
    <n v="3"/>
    <n v="5000"/>
    <x v="127"/>
    <s v="live"/>
    <s v="Chenopodium sp."/>
    <s v="Mod"/>
    <s v="FS"/>
    <s v="Seeded"/>
    <n v="0.04"/>
    <s v="F"/>
  </r>
  <r>
    <x v="39"/>
    <x v="5"/>
    <s v="entire"/>
    <n v="0"/>
    <n v="11"/>
    <n v="11"/>
    <n v="5000"/>
    <x v="20"/>
    <s v="dead"/>
    <s v="Chenopodium graveolens"/>
    <s v="Mod"/>
    <s v="FS"/>
    <s v="Seeded"/>
    <n v="0.22"/>
    <s v="F"/>
  </r>
  <r>
    <x v="39"/>
    <x v="5"/>
    <s v="entire"/>
    <n v="0"/>
    <n v="6"/>
    <n v="6"/>
    <n v="5000"/>
    <x v="58"/>
    <s v="dead"/>
    <s v="Erigeron spp."/>
    <s v="Mod"/>
    <s v="FS"/>
    <s v="Seeded"/>
    <n v="0.12"/>
    <s v="F"/>
  </r>
  <r>
    <x v="39"/>
    <x v="5"/>
    <s v="entire"/>
    <n v="0"/>
    <n v="14"/>
    <n v="14"/>
    <n v="5000"/>
    <x v="26"/>
    <s v="live"/>
    <s v="Unidentified grass"/>
    <s v="Mod"/>
    <s v="FS"/>
    <s v="Seeded"/>
    <n v="0.27999999999999997"/>
    <s v="G"/>
  </r>
  <r>
    <x v="39"/>
    <x v="5"/>
    <s v="entire"/>
    <n v="0"/>
    <n v="9"/>
    <n v="9"/>
    <n v="5000"/>
    <x v="27"/>
    <s v="live"/>
    <s v="Animal feces"/>
    <s v="Mod"/>
    <s v="FS"/>
    <s v="Seeded"/>
    <n v="0.18"/>
    <s v="L"/>
  </r>
  <r>
    <x v="39"/>
    <x v="5"/>
    <s v="entire"/>
    <n v="0"/>
    <n v="88"/>
    <n v="88"/>
    <n v="5000"/>
    <x v="39"/>
    <s v="live"/>
    <s v="Geranium species"/>
    <s v="Mod"/>
    <s v="FS"/>
    <s v="Seeded"/>
    <n v="1.76"/>
    <s v="F"/>
  </r>
  <r>
    <x v="39"/>
    <x v="5"/>
    <s v="entire"/>
    <n v="0"/>
    <n v="16"/>
    <n v="16"/>
    <n v="5000"/>
    <x v="188"/>
    <s v="live"/>
    <s v="Mirabilis linearis"/>
    <s v="Mod"/>
    <s v="FS"/>
    <s v="Seeded"/>
    <n v="0.32"/>
    <s v="F"/>
  </r>
  <r>
    <x v="40"/>
    <x v="0"/>
    <s v="entire"/>
    <n v="4249"/>
    <n v="0"/>
    <n v="4249"/>
    <n v="5000"/>
    <x v="3"/>
    <s v="live"/>
    <s v="Litter"/>
    <s v="Mod"/>
    <s v="BAND"/>
    <s v="Unseeded"/>
    <n v="0"/>
    <s v="L"/>
  </r>
  <r>
    <x v="40"/>
    <x v="0"/>
    <s v="entire"/>
    <n v="504"/>
    <n v="0"/>
    <n v="504"/>
    <n v="5000"/>
    <x v="1"/>
    <s v="live"/>
    <s v="Soil"/>
    <s v="Mod"/>
    <s v="BAND"/>
    <s v="Unseeded"/>
    <n v="0"/>
    <s v="B"/>
  </r>
  <r>
    <x v="40"/>
    <x v="0"/>
    <s v="entire"/>
    <n v="104"/>
    <n v="11"/>
    <n v="115"/>
    <n v="5000"/>
    <x v="4"/>
    <s v="live"/>
    <s v="Dead wood"/>
    <s v="Mod"/>
    <s v="BAND"/>
    <s v="Unseeded"/>
    <n v="0.22"/>
    <s v="L"/>
  </r>
  <r>
    <x v="40"/>
    <x v="0"/>
    <s v="entire"/>
    <n v="47"/>
    <n v="3"/>
    <n v="50"/>
    <n v="5000"/>
    <x v="54"/>
    <s v="live"/>
    <s v="Moss"/>
    <s v="Mod"/>
    <s v="BAND"/>
    <s v="Unseeded"/>
    <n v="0.06"/>
    <s v="C"/>
  </r>
  <r>
    <x v="40"/>
    <x v="0"/>
    <s v="entire"/>
    <n v="28"/>
    <n v="81"/>
    <n v="109"/>
    <n v="5000"/>
    <x v="30"/>
    <s v="live"/>
    <s v="Conyza canadensis"/>
    <s v="Mod"/>
    <s v="BAND"/>
    <s v="Unseeded"/>
    <n v="1.6199999999999999"/>
    <s v="F"/>
  </r>
  <r>
    <x v="40"/>
    <x v="0"/>
    <s v="entire"/>
    <n v="28"/>
    <n v="0"/>
    <n v="28"/>
    <n v="5000"/>
    <x v="101"/>
    <s v="live"/>
    <s v="pine cone"/>
    <s v="Mod"/>
    <s v="BAND"/>
    <s v="Unseeded"/>
    <n v="0"/>
    <s v="L"/>
  </r>
  <r>
    <x v="40"/>
    <x v="0"/>
    <s v="entire"/>
    <n v="14"/>
    <n v="155"/>
    <n v="169"/>
    <n v="5000"/>
    <x v="13"/>
    <s v="live"/>
    <s v="Carex spp."/>
    <s v="Mod"/>
    <s v="BAND"/>
    <s v="Unseeded"/>
    <n v="3.1"/>
    <s v="G"/>
  </r>
  <r>
    <x v="40"/>
    <x v="0"/>
    <s v="entire"/>
    <n v="12"/>
    <n v="0"/>
    <n v="12"/>
    <n v="5000"/>
    <x v="0"/>
    <s v="live"/>
    <s v="Gravel"/>
    <s v="Mod"/>
    <s v="BAND"/>
    <s v="Unseeded"/>
    <n v="0"/>
    <s v="B"/>
  </r>
  <r>
    <x v="40"/>
    <x v="0"/>
    <s v="entire"/>
    <n v="8"/>
    <n v="0"/>
    <n v="8"/>
    <n v="5000"/>
    <x v="6"/>
    <s v="live"/>
    <s v="Rock"/>
    <s v="Mod"/>
    <s v="BAND"/>
    <s v="Unseeded"/>
    <n v="0"/>
    <s v="B"/>
  </r>
  <r>
    <x v="40"/>
    <x v="0"/>
    <s v="entire"/>
    <n v="4"/>
    <n v="269"/>
    <n v="273"/>
    <n v="5000"/>
    <x v="20"/>
    <s v="live"/>
    <s v="Chenopodium graveolens"/>
    <s v="Mod"/>
    <s v="BAND"/>
    <s v="Unseeded"/>
    <n v="5.38"/>
    <s v="F"/>
  </r>
  <r>
    <x v="40"/>
    <x v="0"/>
    <s v="entire"/>
    <n v="2"/>
    <n v="683"/>
    <n v="685"/>
    <n v="5000"/>
    <x v="44"/>
    <s v="live"/>
    <s v="Bahia dissecta"/>
    <s v="Mod"/>
    <s v="BAND"/>
    <s v="Unseeded"/>
    <n v="13.66"/>
    <s v="F"/>
  </r>
  <r>
    <x v="40"/>
    <x v="0"/>
    <s v="entire"/>
    <n v="0"/>
    <n v="172"/>
    <n v="172"/>
    <n v="5000"/>
    <x v="154"/>
    <s v="live"/>
    <s v="Nama dichotomus"/>
    <s v="Mod"/>
    <s v="BAND"/>
    <s v="Unseeded"/>
    <n v="3.44"/>
    <s v="F"/>
  </r>
  <r>
    <x v="40"/>
    <x v="0"/>
    <s v="entire"/>
    <n v="0"/>
    <n v="284"/>
    <n v="284"/>
    <n v="5000"/>
    <x v="197"/>
    <s v="live"/>
    <s v="Lotus wrightii"/>
    <s v="Mod"/>
    <s v="BAND"/>
    <s v="Unseeded"/>
    <n v="5.6800000000000006"/>
    <s v="F"/>
  </r>
  <r>
    <x v="40"/>
    <x v="0"/>
    <s v="entire"/>
    <n v="0"/>
    <n v="173"/>
    <n v="173"/>
    <n v="5000"/>
    <x v="44"/>
    <s v="dead"/>
    <s v="Bahia dissecta"/>
    <s v="Mod"/>
    <s v="BAND"/>
    <s v="Unseeded"/>
    <n v="3.46"/>
    <s v="F"/>
  </r>
  <r>
    <x v="40"/>
    <x v="0"/>
    <s v="entire"/>
    <n v="0"/>
    <n v="6"/>
    <n v="6"/>
    <n v="5000"/>
    <x v="173"/>
    <s v="live"/>
    <s v="Polygonum sawatchense"/>
    <s v="Mod"/>
    <s v="BAND"/>
    <s v="Unseeded"/>
    <n v="0.12"/>
    <s v="F"/>
  </r>
  <r>
    <x v="40"/>
    <x v="0"/>
    <s v="entire"/>
    <n v="0"/>
    <n v="164"/>
    <n v="164"/>
    <n v="5000"/>
    <x v="28"/>
    <s v="live"/>
    <s v="Chenopodium fremontii"/>
    <s v="Mod"/>
    <s v="BAND"/>
    <s v="Unseeded"/>
    <n v="3.2800000000000002"/>
    <s v="F"/>
  </r>
  <r>
    <x v="40"/>
    <x v="0"/>
    <s v="entire"/>
    <n v="0"/>
    <n v="10"/>
    <n v="10"/>
    <n v="5000"/>
    <x v="85"/>
    <s v="live"/>
    <s v="Penstemon barbatus"/>
    <s v="Mod"/>
    <s v="BAND"/>
    <s v="Unseeded"/>
    <n v="0.2"/>
    <s v="F"/>
  </r>
  <r>
    <x v="40"/>
    <x v="0"/>
    <s v="entire"/>
    <n v="0"/>
    <n v="15"/>
    <n v="15"/>
    <n v="5000"/>
    <x v="12"/>
    <s v="live"/>
    <s v="Muhlenbergia montana"/>
    <s v="Mod"/>
    <s v="BAND"/>
    <s v="Unseeded"/>
    <n v="0.3"/>
    <s v="G"/>
  </r>
  <r>
    <x v="40"/>
    <x v="1"/>
    <s v="entire"/>
    <n v="4243"/>
    <n v="0"/>
    <n v="4243"/>
    <n v="5000"/>
    <x v="3"/>
    <s v="live"/>
    <s v="Litter"/>
    <s v="Mod"/>
    <s v="BAND"/>
    <s v="Unseeded"/>
    <n v="0"/>
    <s v="L"/>
  </r>
  <r>
    <x v="40"/>
    <x v="1"/>
    <s v="entire"/>
    <n v="302"/>
    <n v="1"/>
    <n v="303"/>
    <n v="5000"/>
    <x v="4"/>
    <s v="live"/>
    <s v="Dead wood"/>
    <s v="Mod"/>
    <s v="BAND"/>
    <s v="Unseeded"/>
    <n v="0.02"/>
    <s v="L"/>
  </r>
  <r>
    <x v="40"/>
    <x v="1"/>
    <s v="entire"/>
    <n v="284"/>
    <n v="0"/>
    <n v="284"/>
    <n v="5000"/>
    <x v="0"/>
    <s v="live"/>
    <s v="Gravel"/>
    <s v="Mod"/>
    <s v="BAND"/>
    <s v="Unseeded"/>
    <n v="0"/>
    <s v="B"/>
  </r>
  <r>
    <x v="40"/>
    <x v="1"/>
    <s v="entire"/>
    <n v="43"/>
    <n v="183"/>
    <n v="226"/>
    <n v="5000"/>
    <x v="13"/>
    <s v="live"/>
    <s v="Carex spp."/>
    <s v="Mod"/>
    <s v="BAND"/>
    <s v="Unseeded"/>
    <n v="3.66"/>
    <s v="G"/>
  </r>
  <r>
    <x v="40"/>
    <x v="1"/>
    <s v="entire"/>
    <n v="33"/>
    <n v="7"/>
    <n v="40"/>
    <n v="5000"/>
    <x v="2"/>
    <s v="dead"/>
    <s v="Pinus ponderosa"/>
    <s v="Mod"/>
    <s v="BAND"/>
    <s v="Unseeded"/>
    <n v="0.13999999999999999"/>
    <s v="T"/>
  </r>
  <r>
    <x v="40"/>
    <x v="1"/>
    <s v="entire"/>
    <n v="20"/>
    <n v="0"/>
    <n v="20"/>
    <n v="5000"/>
    <x v="54"/>
    <s v="live"/>
    <s v="Moss"/>
    <s v="Mod"/>
    <s v="BAND"/>
    <s v="Unseeded"/>
    <n v="0"/>
    <s v="C"/>
  </r>
  <r>
    <x v="40"/>
    <x v="1"/>
    <s v="entire"/>
    <n v="20"/>
    <n v="121"/>
    <n v="141"/>
    <n v="5000"/>
    <x v="12"/>
    <s v="live"/>
    <s v="Muhlenbergia montana"/>
    <s v="Mod"/>
    <s v="BAND"/>
    <s v="Unseeded"/>
    <n v="2.42"/>
    <s v="G"/>
  </r>
  <r>
    <x v="40"/>
    <x v="1"/>
    <s v="entire"/>
    <n v="16"/>
    <n v="0"/>
    <n v="16"/>
    <n v="5000"/>
    <x v="101"/>
    <s v="live"/>
    <s v="pine cone"/>
    <s v="Mod"/>
    <s v="BAND"/>
    <s v="Unseeded"/>
    <n v="0"/>
    <s v="L"/>
  </r>
  <r>
    <x v="40"/>
    <x v="1"/>
    <s v="entire"/>
    <n v="13"/>
    <n v="202"/>
    <n v="215"/>
    <n v="5000"/>
    <x v="30"/>
    <s v="live"/>
    <s v="Conyza canadensis"/>
    <s v="Mod"/>
    <s v="BAND"/>
    <s v="Unseeded"/>
    <n v="4.04"/>
    <s v="F"/>
  </r>
  <r>
    <x v="40"/>
    <x v="1"/>
    <s v="entire"/>
    <n v="12"/>
    <n v="0"/>
    <n v="12"/>
    <n v="5000"/>
    <x v="6"/>
    <s v="live"/>
    <s v="Rock"/>
    <s v="Mod"/>
    <s v="BAND"/>
    <s v="Unseeded"/>
    <n v="0"/>
    <s v="B"/>
  </r>
  <r>
    <x v="40"/>
    <x v="1"/>
    <s v="entire"/>
    <n v="7"/>
    <n v="815"/>
    <n v="822"/>
    <n v="5000"/>
    <x v="197"/>
    <s v="live"/>
    <s v="Lotus wrightii"/>
    <s v="Mod"/>
    <s v="BAND"/>
    <s v="Unseeded"/>
    <n v="16.3"/>
    <s v="F"/>
  </r>
  <r>
    <x v="40"/>
    <x v="1"/>
    <s v="entire"/>
    <n v="4"/>
    <n v="41"/>
    <n v="45"/>
    <n v="5000"/>
    <x v="20"/>
    <s v="live"/>
    <s v="Chenopodium graveolens"/>
    <s v="Mod"/>
    <s v="BAND"/>
    <s v="Unseeded"/>
    <n v="0.82000000000000006"/>
    <s v="F"/>
  </r>
  <r>
    <x v="40"/>
    <x v="1"/>
    <s v="entire"/>
    <n v="2"/>
    <n v="28"/>
    <n v="30"/>
    <n v="5000"/>
    <x v="28"/>
    <s v="dead"/>
    <s v="Chenopodium fremontii"/>
    <s v="Mod"/>
    <s v="BAND"/>
    <s v="Unseeded"/>
    <n v="0.55999999999999994"/>
    <s v="F"/>
  </r>
  <r>
    <x v="40"/>
    <x v="1"/>
    <s v="entire"/>
    <n v="1"/>
    <n v="13"/>
    <n v="14"/>
    <n v="5000"/>
    <x v="44"/>
    <s v="live"/>
    <s v="Bahia dissecta"/>
    <s v="Mod"/>
    <s v="BAND"/>
    <s v="Unseeded"/>
    <n v="0.26"/>
    <s v="F"/>
  </r>
  <r>
    <x v="40"/>
    <x v="1"/>
    <s v="entire"/>
    <n v="0"/>
    <n v="2"/>
    <n v="2"/>
    <n v="5000"/>
    <x v="31"/>
    <s v="live"/>
    <s v="Lactuca serriola"/>
    <s v="Mod"/>
    <s v="BAND"/>
    <s v="Unseeded"/>
    <n v="0.04"/>
    <s v="F"/>
  </r>
  <r>
    <x v="40"/>
    <x v="1"/>
    <s v="entire"/>
    <n v="0"/>
    <n v="1"/>
    <n v="1"/>
    <n v="5000"/>
    <x v="30"/>
    <s v="dead"/>
    <s v="Conyza canadensis"/>
    <s v="Mod"/>
    <s v="BAND"/>
    <s v="Unseeded"/>
    <n v="0.02"/>
    <s v="F"/>
  </r>
  <r>
    <x v="40"/>
    <x v="1"/>
    <s v="entire"/>
    <n v="0"/>
    <n v="22"/>
    <n v="22"/>
    <n v="5000"/>
    <x v="44"/>
    <s v="dead"/>
    <s v="Bahia dissecta"/>
    <s v="Mod"/>
    <s v="BAND"/>
    <s v="Unseeded"/>
    <n v="0.44"/>
    <s v="F"/>
  </r>
  <r>
    <x v="40"/>
    <x v="1"/>
    <s v="entire"/>
    <n v="0"/>
    <n v="1"/>
    <n v="1"/>
    <n v="5000"/>
    <x v="28"/>
    <s v="live"/>
    <s v="Chenopodium fremontii"/>
    <s v="Mod"/>
    <s v="BAND"/>
    <s v="Unseeded"/>
    <n v="0.02"/>
    <s v="F"/>
  </r>
  <r>
    <x v="40"/>
    <x v="1"/>
    <s v="entire"/>
    <n v="0"/>
    <n v="30"/>
    <n v="30"/>
    <n v="5000"/>
    <x v="85"/>
    <s v="live"/>
    <s v="Penstemon barbatus"/>
    <s v="Mod"/>
    <s v="BAND"/>
    <s v="Unseeded"/>
    <n v="0.6"/>
    <s v="F"/>
  </r>
  <r>
    <x v="40"/>
    <x v="1"/>
    <s v="entire"/>
    <n v="0"/>
    <n v="2"/>
    <n v="2"/>
    <n v="5000"/>
    <x v="102"/>
    <s v="dead"/>
    <s v="Koeleria cristata"/>
    <s v="Mod"/>
    <s v="BAND"/>
    <s v="Unseeded"/>
    <n v="0.04"/>
    <s v="G"/>
  </r>
  <r>
    <x v="40"/>
    <x v="1"/>
    <s v="entire"/>
    <n v="0"/>
    <n v="3"/>
    <n v="3"/>
    <n v="5000"/>
    <x v="173"/>
    <s v="live"/>
    <s v="Polygonum sawatchense"/>
    <s v="Mod"/>
    <s v="BAND"/>
    <s v="Unseeded"/>
    <n v="0.06"/>
    <s v="F"/>
  </r>
  <r>
    <x v="40"/>
    <x v="1"/>
    <s v="entire"/>
    <n v="0"/>
    <n v="9"/>
    <n v="9"/>
    <n v="5000"/>
    <x v="21"/>
    <s v="live"/>
    <s v="Ceanothus fendleri"/>
    <s v="Mod"/>
    <s v="BAND"/>
    <s v="Unseeded"/>
    <n v="0.18"/>
    <s v="U"/>
  </r>
  <r>
    <x v="40"/>
    <x v="1"/>
    <s v="entire"/>
    <n v="0"/>
    <n v="15"/>
    <n v="15"/>
    <n v="5000"/>
    <x v="20"/>
    <s v="dead"/>
    <s v="Chenopodium graveolens"/>
    <s v="Mod"/>
    <s v="BAND"/>
    <s v="Unseeded"/>
    <n v="0.3"/>
    <s v="F"/>
  </r>
  <r>
    <x v="40"/>
    <x v="1"/>
    <s v="entire"/>
    <n v="0"/>
    <n v="3"/>
    <n v="3"/>
    <n v="5000"/>
    <x v="23"/>
    <s v="dead"/>
    <s v="Conyza schiedeana"/>
    <s v="Mod"/>
    <s v="BAND"/>
    <s v="Unseeded"/>
    <n v="0.06"/>
    <s v="F"/>
  </r>
  <r>
    <x v="40"/>
    <x v="6"/>
    <s v="entire"/>
    <n v="3878"/>
    <n v="0"/>
    <n v="3878"/>
    <n v="5000"/>
    <x v="3"/>
    <s v="live"/>
    <s v="Litter"/>
    <s v="Mod"/>
    <s v="BAND"/>
    <s v="Unseeded"/>
    <n v="0"/>
    <s v="L"/>
  </r>
  <r>
    <x v="40"/>
    <x v="6"/>
    <s v="entire"/>
    <n v="761"/>
    <n v="0"/>
    <n v="761"/>
    <n v="5000"/>
    <x v="1"/>
    <s v="live"/>
    <s v="Soil"/>
    <s v="Mod"/>
    <s v="BAND"/>
    <s v="Unseeded"/>
    <n v="0"/>
    <s v="B"/>
  </r>
  <r>
    <x v="40"/>
    <x v="6"/>
    <s v="entire"/>
    <n v="246"/>
    <n v="0"/>
    <n v="246"/>
    <n v="5000"/>
    <x v="4"/>
    <s v="live"/>
    <s v="Dead wood"/>
    <s v="Mod"/>
    <s v="BAND"/>
    <s v="Unseeded"/>
    <n v="0"/>
    <s v="L"/>
  </r>
  <r>
    <x v="40"/>
    <x v="6"/>
    <s v="entire"/>
    <n v="81"/>
    <n v="676"/>
    <n v="757"/>
    <n v="5000"/>
    <x v="12"/>
    <s v="live"/>
    <s v="Muhlenbergia montana"/>
    <s v="Mod"/>
    <s v="BAND"/>
    <s v="Unseeded"/>
    <n v="13.52"/>
    <s v="G"/>
  </r>
  <r>
    <x v="40"/>
    <x v="6"/>
    <s v="entire"/>
    <n v="33"/>
    <n v="98"/>
    <n v="131"/>
    <n v="5000"/>
    <x v="13"/>
    <s v="live"/>
    <s v="Carex spp."/>
    <s v="Mod"/>
    <s v="BAND"/>
    <s v="Unseeded"/>
    <n v="1.96"/>
    <s v="G"/>
  </r>
  <r>
    <x v="40"/>
    <x v="6"/>
    <s v="entire"/>
    <n v="1"/>
    <n v="127"/>
    <n v="128"/>
    <n v="5000"/>
    <x v="197"/>
    <s v="live"/>
    <s v="Lotus wrightii"/>
    <s v="Mod"/>
    <s v="BAND"/>
    <s v="Unseeded"/>
    <n v="2.54"/>
    <s v="F"/>
  </r>
  <r>
    <x v="40"/>
    <x v="6"/>
    <s v="entire"/>
    <n v="0"/>
    <n v="77"/>
    <n v="77"/>
    <n v="5000"/>
    <x v="61"/>
    <s v="live"/>
    <s v="Sitanion hystrix"/>
    <s v="Mod"/>
    <s v="BAND"/>
    <s v="Unseeded"/>
    <n v="1.54"/>
    <s v="G"/>
  </r>
  <r>
    <x v="40"/>
    <x v="6"/>
    <s v="entire"/>
    <n v="0"/>
    <n v="486"/>
    <n v="486"/>
    <n v="5000"/>
    <x v="20"/>
    <s v="live"/>
    <s v="Chenopodium graveolens"/>
    <s v="Mod"/>
    <s v="BAND"/>
    <s v="Unseeded"/>
    <n v="9.7199999999999989"/>
    <s v="F"/>
  </r>
  <r>
    <x v="40"/>
    <x v="6"/>
    <s v="entire"/>
    <n v="0"/>
    <n v="49"/>
    <n v="49"/>
    <n v="5000"/>
    <x v="31"/>
    <s v="dead"/>
    <s v="Lactuca serriola"/>
    <s v="Mod"/>
    <s v="BAND"/>
    <s v="Unseeded"/>
    <n v="0.98"/>
    <s v="F"/>
  </r>
  <r>
    <x v="40"/>
    <x v="6"/>
    <s v="entire"/>
    <n v="0"/>
    <n v="80"/>
    <n v="80"/>
    <n v="5000"/>
    <x v="92"/>
    <s v="dead"/>
    <s v="Erigeron flagellaris"/>
    <s v="Mod"/>
    <s v="BAND"/>
    <s v="Unseeded"/>
    <n v="1.6"/>
    <s v="F"/>
  </r>
  <r>
    <x v="40"/>
    <x v="6"/>
    <s v="entire"/>
    <n v="0"/>
    <n v="32"/>
    <n v="32"/>
    <n v="5000"/>
    <x v="173"/>
    <s v="dead"/>
    <s v="Polygonum sawatchense"/>
    <s v="Mod"/>
    <s v="BAND"/>
    <s v="Unseeded"/>
    <n v="0.64"/>
    <s v="F"/>
  </r>
  <r>
    <x v="40"/>
    <x v="6"/>
    <s v="entire"/>
    <n v="0"/>
    <n v="405"/>
    <n v="405"/>
    <n v="5000"/>
    <x v="2"/>
    <s v="dead"/>
    <s v="Pinus ponderosa"/>
    <s v="Mod"/>
    <s v="BAND"/>
    <s v="Unseeded"/>
    <n v="8.1"/>
    <s v="T"/>
  </r>
  <r>
    <x v="40"/>
    <x v="6"/>
    <s v="entire"/>
    <n v="0"/>
    <n v="1211"/>
    <n v="1211"/>
    <n v="5000"/>
    <x v="2"/>
    <s v="live"/>
    <s v="Pinus ponderosa"/>
    <s v="Mod"/>
    <s v="BAND"/>
    <s v="Unseeded"/>
    <n v="24.22"/>
    <s v="T"/>
  </r>
  <r>
    <x v="40"/>
    <x v="6"/>
    <s v="entire"/>
    <n v="0"/>
    <n v="31"/>
    <n v="31"/>
    <n v="5000"/>
    <x v="13"/>
    <s v="dead"/>
    <s v="Carex spp."/>
    <s v="Mod"/>
    <s v="BAND"/>
    <s v="Unseeded"/>
    <n v="0.62"/>
    <s v="G"/>
  </r>
  <r>
    <x v="40"/>
    <x v="6"/>
    <s v="entire"/>
    <n v="0"/>
    <n v="36"/>
    <n v="36"/>
    <n v="5000"/>
    <x v="14"/>
    <s v="live"/>
    <s v="Unidentified grass"/>
    <s v="Mod"/>
    <s v="BAND"/>
    <s v="Unseeded"/>
    <n v="0.72"/>
    <s v="G"/>
  </r>
  <r>
    <x v="40"/>
    <x v="6"/>
    <s v="entire"/>
    <n v="0"/>
    <n v="35"/>
    <n v="35"/>
    <n v="5000"/>
    <x v="102"/>
    <s v="live"/>
    <s v="Koeleria cristata"/>
    <s v="Mod"/>
    <s v="BAND"/>
    <s v="Unseeded"/>
    <n v="0.70000000000000007"/>
    <s v="G"/>
  </r>
  <r>
    <x v="40"/>
    <x v="6"/>
    <s v="entire"/>
    <n v="0"/>
    <n v="180"/>
    <n v="180"/>
    <n v="5000"/>
    <x v="21"/>
    <s v="live"/>
    <s v="Ceanothus fendleri"/>
    <s v="Mod"/>
    <s v="BAND"/>
    <s v="Unseeded"/>
    <n v="3.5999999999999996"/>
    <s v="U"/>
  </r>
  <r>
    <x v="40"/>
    <x v="6"/>
    <s v="entire"/>
    <n v="0"/>
    <n v="22"/>
    <n v="22"/>
    <n v="5000"/>
    <x v="242"/>
    <s v="live"/>
    <s v="Petalostemum candidum"/>
    <s v="Mod"/>
    <s v="BAND"/>
    <s v="Unseeded"/>
    <n v="0.44"/>
    <s v="F"/>
  </r>
  <r>
    <x v="40"/>
    <x v="6"/>
    <s v="entire"/>
    <n v="0"/>
    <n v="4"/>
    <n v="4"/>
    <n v="5000"/>
    <x v="25"/>
    <s v="dead"/>
    <s v="Chenopodium album"/>
    <s v="Mod"/>
    <s v="BAND"/>
    <s v="Unseeded"/>
    <n v="0.08"/>
    <s v="F"/>
  </r>
  <r>
    <x v="40"/>
    <x v="5"/>
    <s v="entire"/>
    <n v="2319"/>
    <n v="0"/>
    <n v="2319"/>
    <n v="5017"/>
    <x v="47"/>
    <s v="live"/>
    <s v="Pumice soil"/>
    <s v="Mod"/>
    <s v="BAND"/>
    <s v="Unseeded"/>
    <n v="0"/>
    <s v="B"/>
  </r>
  <r>
    <x v="40"/>
    <x v="5"/>
    <s v="entire"/>
    <n v="1500"/>
    <n v="102"/>
    <n v="1602"/>
    <n v="5017"/>
    <x v="3"/>
    <s v="live"/>
    <s v="Litter"/>
    <s v="Mod"/>
    <s v="BAND"/>
    <s v="Unseeded"/>
    <n v="2.0330875024915285"/>
    <s v="L"/>
  </r>
  <r>
    <x v="40"/>
    <x v="5"/>
    <s v="entire"/>
    <n v="340"/>
    <n v="1623"/>
    <n v="1963"/>
    <n v="5017"/>
    <x v="102"/>
    <s v="live"/>
    <s v="Koeleria cristata"/>
    <s v="Mod"/>
    <s v="BAND"/>
    <s v="Unseeded"/>
    <n v="32.350009966115209"/>
    <s v="G"/>
  </r>
  <r>
    <x v="40"/>
    <x v="5"/>
    <s v="entire"/>
    <n v="327"/>
    <n v="0"/>
    <n v="327"/>
    <n v="5017"/>
    <x v="34"/>
    <s v="live"/>
    <s v="combined soil,pumc,grav,rock"/>
    <s v="Mod"/>
    <s v="BAND"/>
    <s v="Unseeded"/>
    <n v="0"/>
    <s v="F"/>
  </r>
  <r>
    <x v="40"/>
    <x v="5"/>
    <s v="entire"/>
    <n v="276"/>
    <n v="243"/>
    <n v="519"/>
    <n v="5017"/>
    <x v="4"/>
    <s v="live"/>
    <s v="Dead wood"/>
    <s v="Mod"/>
    <s v="BAND"/>
    <s v="Unseeded"/>
    <n v="4.8435319912298187"/>
    <s v="L"/>
  </r>
  <r>
    <x v="40"/>
    <x v="5"/>
    <s v="entire"/>
    <n v="53"/>
    <n v="362"/>
    <n v="415"/>
    <n v="5017"/>
    <x v="99"/>
    <s v="live"/>
    <s v="Poa fendleriana"/>
    <s v="Mod"/>
    <s v="BAND"/>
    <s v="Unseeded"/>
    <n v="7.2154674108032681"/>
    <s v="G"/>
  </r>
  <r>
    <x v="40"/>
    <x v="5"/>
    <s v="entire"/>
    <n v="43"/>
    <n v="309"/>
    <n v="352"/>
    <n v="5017"/>
    <x v="12"/>
    <s v="live"/>
    <s v="Muhlenbergia montana"/>
    <s v="Mod"/>
    <s v="BAND"/>
    <s v="Unseeded"/>
    <n v="6.1590591987243375"/>
    <s v="G"/>
  </r>
  <r>
    <x v="40"/>
    <x v="5"/>
    <s v="entire"/>
    <n v="19"/>
    <n v="337"/>
    <n v="356"/>
    <n v="5017"/>
    <x v="44"/>
    <s v="live"/>
    <s v="Bahia dissecta"/>
    <s v="Mod"/>
    <s v="BAND"/>
    <s v="Unseeded"/>
    <n v="6.717161650388678"/>
    <s v="F"/>
  </r>
  <r>
    <x v="40"/>
    <x v="5"/>
    <s v="entire"/>
    <n v="17"/>
    <n v="784"/>
    <n v="801"/>
    <n v="5017"/>
    <x v="21"/>
    <s v="live"/>
    <s v="Ceanothus fendleri"/>
    <s v="Mod"/>
    <s v="BAND"/>
    <s v="Unseeded"/>
    <n v="15.626868646601555"/>
    <s v="U"/>
  </r>
  <r>
    <x v="40"/>
    <x v="5"/>
    <s v="entire"/>
    <n v="16"/>
    <n v="285"/>
    <n v="301"/>
    <n v="5017"/>
    <x v="81"/>
    <s v="live"/>
    <s v="Heterotheca villosa"/>
    <s v="Mod"/>
    <s v="BAND"/>
    <s v="Unseeded"/>
    <n v="5.6806856687263307"/>
    <s v="F"/>
  </r>
  <r>
    <x v="40"/>
    <x v="5"/>
    <s v="entire"/>
    <n v="15"/>
    <n v="0"/>
    <n v="15"/>
    <n v="5017"/>
    <x v="27"/>
    <s v="live"/>
    <s v="Animal feces"/>
    <s v="Mod"/>
    <s v="BAND"/>
    <s v="Unseeded"/>
    <n v="0"/>
    <s v="L"/>
  </r>
  <r>
    <x v="40"/>
    <x v="5"/>
    <s v="entire"/>
    <n v="14"/>
    <n v="94"/>
    <n v="108"/>
    <n v="5017"/>
    <x v="45"/>
    <s v="live"/>
    <s v="Artemisia ludoviciana"/>
    <s v="Mod"/>
    <s v="BAND"/>
    <s v="Unseeded"/>
    <n v="1.8736296591588597"/>
    <s v="F"/>
  </r>
  <r>
    <x v="40"/>
    <x v="5"/>
    <s v="entire"/>
    <n v="12"/>
    <n v="0"/>
    <n v="12"/>
    <n v="5017"/>
    <x v="100"/>
    <s v="live"/>
    <s v="Cryptogam"/>
    <s v="Mod"/>
    <s v="BAND"/>
    <s v="Unseeded"/>
    <n v="0"/>
    <s v="C"/>
  </r>
  <r>
    <x v="40"/>
    <x v="5"/>
    <s v="entire"/>
    <n v="11"/>
    <n v="27"/>
    <n v="38"/>
    <n v="5017"/>
    <x v="129"/>
    <s v="live"/>
    <s v="unknown Composite"/>
    <s v="Mod"/>
    <s v="BAND"/>
    <s v="Unseeded"/>
    <n v="0.5381702212477576"/>
    <s v="F"/>
  </r>
  <r>
    <x v="40"/>
    <x v="5"/>
    <s v="entire"/>
    <n v="11"/>
    <n v="602"/>
    <n v="613"/>
    <n v="5017"/>
    <x v="73"/>
    <s v="live"/>
    <s v="Bromus tectorum"/>
    <s v="Mod"/>
    <s v="BAND"/>
    <s v="Unseeded"/>
    <n v="11.999202710783337"/>
    <s v="G"/>
  </r>
  <r>
    <x v="40"/>
    <x v="5"/>
    <s v="entire"/>
    <n v="11"/>
    <n v="50"/>
    <n v="61"/>
    <n v="5017"/>
    <x v="197"/>
    <s v="live"/>
    <s v="Lotus wrightii"/>
    <s v="Mod"/>
    <s v="BAND"/>
    <s v="Unseeded"/>
    <n v="0.99661152082918081"/>
    <s v="F"/>
  </r>
  <r>
    <x v="40"/>
    <x v="5"/>
    <s v="entire"/>
    <n v="10"/>
    <n v="53"/>
    <n v="63"/>
    <n v="5017"/>
    <x v="42"/>
    <s v="live"/>
    <s v="Elymus elymoides"/>
    <s v="Mod"/>
    <s v="BAND"/>
    <s v="Unseeded"/>
    <n v="1.0564082120789318"/>
    <s v="G"/>
  </r>
  <r>
    <x v="40"/>
    <x v="5"/>
    <s v="entire"/>
    <n v="9"/>
    <n v="709"/>
    <n v="718"/>
    <n v="5017"/>
    <x v="22"/>
    <s v="live"/>
    <s v="Robinia neomexicana"/>
    <s v="Mod"/>
    <s v="BAND"/>
    <s v="Unseeded"/>
    <n v="14.131951365357784"/>
    <s v="S"/>
  </r>
  <r>
    <x v="40"/>
    <x v="5"/>
    <s v="entire"/>
    <n v="4"/>
    <n v="219"/>
    <n v="223"/>
    <n v="5017"/>
    <x v="180"/>
    <s v="live"/>
    <s v="Sporobolus species"/>
    <s v="Mod"/>
    <s v="BAND"/>
    <s v="Unseeded"/>
    <n v="4.3651584612318119"/>
    <s v="G"/>
  </r>
  <r>
    <x v="40"/>
    <x v="5"/>
    <s v="entire"/>
    <n v="4"/>
    <n v="0"/>
    <n v="4"/>
    <n v="5017"/>
    <x v="54"/>
    <s v="live"/>
    <s v="Moss"/>
    <s v="Mod"/>
    <s v="BAND"/>
    <s v="Unseeded"/>
    <n v="0"/>
    <s v="C"/>
  </r>
  <r>
    <x v="40"/>
    <x v="5"/>
    <s v="entire"/>
    <n v="3"/>
    <n v="240"/>
    <n v="243"/>
    <n v="5017"/>
    <x v="57"/>
    <s v="live"/>
    <s v="Viguiera multiflora"/>
    <s v="Mod"/>
    <s v="BAND"/>
    <s v="Unseeded"/>
    <n v="4.7837352999800675"/>
    <s v="F"/>
  </r>
  <r>
    <x v="40"/>
    <x v="5"/>
    <s v="entire"/>
    <n v="2"/>
    <n v="0"/>
    <n v="2"/>
    <n v="5017"/>
    <x v="26"/>
    <s v="live"/>
    <s v="Unidentified grass"/>
    <s v="Mod"/>
    <s v="BAND"/>
    <s v="Unseeded"/>
    <n v="0"/>
    <s v="G"/>
  </r>
  <r>
    <x v="40"/>
    <x v="5"/>
    <s v="entire"/>
    <n v="1"/>
    <n v="35"/>
    <n v="36"/>
    <n v="5017"/>
    <x v="127"/>
    <s v="live"/>
    <s v="Chenopodium sp."/>
    <s v="Mod"/>
    <s v="BAND"/>
    <s v="Unseeded"/>
    <n v="0.69762806458042659"/>
    <s v="F"/>
  </r>
  <r>
    <x v="40"/>
    <x v="5"/>
    <s v="entire"/>
    <n v="0"/>
    <n v="77"/>
    <n v="77"/>
    <n v="5017"/>
    <x v="32"/>
    <s v="live"/>
    <s v="Verbascum thapsus"/>
    <s v="Mod"/>
    <s v="BAND"/>
    <s v="Unseeded"/>
    <n v="1.5347817420769385"/>
    <s v="F"/>
  </r>
  <r>
    <x v="40"/>
    <x v="5"/>
    <s v="entire"/>
    <n v="0"/>
    <n v="10"/>
    <n v="10"/>
    <n v="5017"/>
    <x v="81"/>
    <s v="dead"/>
    <s v="Heterotheca villosa"/>
    <s v="Mod"/>
    <s v="BAND"/>
    <s v="Unseeded"/>
    <n v="0.19932230416583618"/>
    <s v="F"/>
  </r>
  <r>
    <x v="40"/>
    <x v="5"/>
    <s v="entire"/>
    <n v="0"/>
    <n v="80"/>
    <n v="80"/>
    <n v="5017"/>
    <x v="57"/>
    <s v="dead"/>
    <s v="Viguiera multiflora"/>
    <s v="Mod"/>
    <s v="BAND"/>
    <s v="Unseeded"/>
    <n v="1.5945784333266895"/>
    <s v="F"/>
  </r>
  <r>
    <x v="40"/>
    <x v="5"/>
    <s v="entire"/>
    <n v="0"/>
    <n v="17"/>
    <n v="17"/>
    <n v="5017"/>
    <x v="116"/>
    <s v="live"/>
    <s v="Mentzelia multiflora"/>
    <s v="Mod"/>
    <s v="BAND"/>
    <s v="Unseeded"/>
    <n v="0.33884791708192147"/>
    <s v="F"/>
  </r>
  <r>
    <x v="40"/>
    <x v="5"/>
    <s v="entire"/>
    <n v="0"/>
    <n v="9"/>
    <n v="9"/>
    <n v="5017"/>
    <x v="243"/>
    <s v="live"/>
    <s v="Artemisia species"/>
    <s v="Mod"/>
    <s v="BAND"/>
    <s v="Unseeded"/>
    <n v="0.17939007374925253"/>
    <s v="F"/>
  </r>
  <r>
    <x v="41"/>
    <x v="0"/>
    <s v="entire"/>
    <n v="3404"/>
    <n v="0"/>
    <n v="3404"/>
    <n v="5000"/>
    <x v="3"/>
    <s v="live"/>
    <s v="Litter"/>
    <s v="Mod"/>
    <s v="BAND"/>
    <s v="Unseeded"/>
    <n v="0"/>
    <s v="L"/>
  </r>
  <r>
    <x v="41"/>
    <x v="0"/>
    <s v="entire"/>
    <n v="983"/>
    <n v="0"/>
    <n v="983"/>
    <n v="5000"/>
    <x v="6"/>
    <s v="live"/>
    <s v="Rock"/>
    <s v="Mod"/>
    <s v="BAND"/>
    <s v="Unseeded"/>
    <n v="0"/>
    <s v="B"/>
  </r>
  <r>
    <x v="41"/>
    <x v="0"/>
    <s v="entire"/>
    <n v="267"/>
    <n v="0"/>
    <n v="267"/>
    <n v="5000"/>
    <x v="54"/>
    <s v="live"/>
    <s v="Moss"/>
    <s v="Mod"/>
    <s v="BAND"/>
    <s v="Unseeded"/>
    <n v="0"/>
    <s v="C"/>
  </r>
  <r>
    <x v="41"/>
    <x v="0"/>
    <s v="entire"/>
    <n v="202"/>
    <n v="0"/>
    <n v="202"/>
    <n v="5000"/>
    <x v="0"/>
    <s v="live"/>
    <s v="Gravel"/>
    <s v="Mod"/>
    <s v="BAND"/>
    <s v="Unseeded"/>
    <n v="0"/>
    <s v="B"/>
  </r>
  <r>
    <x v="41"/>
    <x v="0"/>
    <s v="entire"/>
    <n v="33"/>
    <n v="0"/>
    <n v="33"/>
    <n v="5000"/>
    <x v="1"/>
    <s v="live"/>
    <s v="Soil"/>
    <s v="Mod"/>
    <s v="BAND"/>
    <s v="Unseeded"/>
    <n v="0"/>
    <s v="B"/>
  </r>
  <r>
    <x v="41"/>
    <x v="0"/>
    <s v="entire"/>
    <n v="32"/>
    <n v="279"/>
    <n v="311"/>
    <n v="5000"/>
    <x v="135"/>
    <s v="live"/>
    <s v="Schizachyrium scoparius"/>
    <s v="Mod"/>
    <s v="BAND"/>
    <s v="Unseeded"/>
    <n v="5.58"/>
    <s v="G"/>
  </r>
  <r>
    <x v="41"/>
    <x v="0"/>
    <s v="entire"/>
    <n v="17"/>
    <n v="244"/>
    <n v="261"/>
    <n v="5000"/>
    <x v="13"/>
    <s v="live"/>
    <s v="Carex spp."/>
    <s v="Mod"/>
    <s v="BAND"/>
    <s v="Unseeded"/>
    <n v="4.88"/>
    <s v="G"/>
  </r>
  <r>
    <x v="41"/>
    <x v="0"/>
    <s v="entire"/>
    <n v="15"/>
    <n v="317"/>
    <n v="332"/>
    <n v="5000"/>
    <x v="95"/>
    <s v="live"/>
    <s v="Erigeron speciosus"/>
    <s v="Mod"/>
    <s v="BAND"/>
    <s v="Unseeded"/>
    <n v="6.34"/>
    <s v="F"/>
  </r>
  <r>
    <x v="41"/>
    <x v="0"/>
    <s v="entire"/>
    <n v="10"/>
    <n v="0"/>
    <n v="10"/>
    <n v="5000"/>
    <x v="86"/>
    <s v="live"/>
    <s v="Fungus"/>
    <s v="Mod"/>
    <s v="BAND"/>
    <s v="Unseeded"/>
    <n v="0"/>
    <s v="M"/>
  </r>
  <r>
    <x v="41"/>
    <x v="0"/>
    <s v="entire"/>
    <n v="9"/>
    <n v="606"/>
    <n v="615"/>
    <n v="5000"/>
    <x v="44"/>
    <s v="live"/>
    <s v="Bahia dissecta"/>
    <s v="Mod"/>
    <s v="BAND"/>
    <s v="Unseeded"/>
    <n v="12.120000000000001"/>
    <s v="F"/>
  </r>
  <r>
    <x v="41"/>
    <x v="0"/>
    <s v="entire"/>
    <n v="7"/>
    <n v="0"/>
    <n v="7"/>
    <n v="5000"/>
    <x v="4"/>
    <s v="live"/>
    <s v="Dead wood"/>
    <s v="Mod"/>
    <s v="BAND"/>
    <s v="Unseeded"/>
    <n v="0"/>
    <s v="L"/>
  </r>
  <r>
    <x v="41"/>
    <x v="0"/>
    <s v="entire"/>
    <n v="6"/>
    <n v="113"/>
    <n v="119"/>
    <n v="5000"/>
    <x v="12"/>
    <s v="live"/>
    <s v="Muhlenbergia montana"/>
    <s v="Mod"/>
    <s v="BAND"/>
    <s v="Unseeded"/>
    <n v="2.2599999999999998"/>
    <s v="G"/>
  </r>
  <r>
    <x v="41"/>
    <x v="0"/>
    <s v="entire"/>
    <n v="5"/>
    <n v="62"/>
    <n v="67"/>
    <n v="5000"/>
    <x v="36"/>
    <s v="live"/>
    <s v="Blepharoneuron tricholepis"/>
    <s v="Mod"/>
    <s v="BAND"/>
    <s v="Unseeded"/>
    <n v="1.24"/>
    <s v="L"/>
  </r>
  <r>
    <x v="41"/>
    <x v="0"/>
    <s v="entire"/>
    <n v="4"/>
    <n v="41"/>
    <n v="45"/>
    <n v="5000"/>
    <x v="26"/>
    <s v="live"/>
    <s v="Unidentified grass"/>
    <s v="Mod"/>
    <s v="BAND"/>
    <s v="Unseeded"/>
    <n v="0.82000000000000006"/>
    <s v="G"/>
  </r>
  <r>
    <x v="41"/>
    <x v="0"/>
    <s v="entire"/>
    <n v="4"/>
    <n v="319"/>
    <n v="323"/>
    <n v="5000"/>
    <x v="41"/>
    <s v="live"/>
    <s v="Unidentified forb"/>
    <s v="Mod"/>
    <s v="BAND"/>
    <s v="Unseeded"/>
    <n v="6.38"/>
    <s v="F"/>
  </r>
  <r>
    <x v="41"/>
    <x v="0"/>
    <s v="entire"/>
    <n v="2"/>
    <n v="118"/>
    <n v="120"/>
    <n v="5000"/>
    <x v="173"/>
    <s v="live"/>
    <s v="Polygonum sawatchense"/>
    <s v="Mod"/>
    <s v="BAND"/>
    <s v="Unseeded"/>
    <n v="2.36"/>
    <s v="F"/>
  </r>
  <r>
    <x v="41"/>
    <x v="0"/>
    <s v="entire"/>
    <n v="0"/>
    <n v="88"/>
    <n v="88"/>
    <n v="5000"/>
    <x v="133"/>
    <s v="live"/>
    <s v="Quercus undulata"/>
    <s v="Mod"/>
    <s v="BAND"/>
    <s v="Unseeded"/>
    <n v="1.76"/>
    <s v="S"/>
  </r>
  <r>
    <x v="41"/>
    <x v="0"/>
    <s v="entire"/>
    <n v="0"/>
    <n v="46"/>
    <n v="46"/>
    <n v="5000"/>
    <x v="30"/>
    <s v="live"/>
    <s v="Conyza canadensis"/>
    <s v="Mod"/>
    <s v="BAND"/>
    <s v="Unseeded"/>
    <n v="0.91999999999999993"/>
    <s v="F"/>
  </r>
  <r>
    <x v="41"/>
    <x v="0"/>
    <s v="entire"/>
    <n v="0"/>
    <n v="483"/>
    <n v="483"/>
    <n v="5000"/>
    <x v="197"/>
    <s v="live"/>
    <s v="Lotus wrightii"/>
    <s v="Mod"/>
    <s v="BAND"/>
    <s v="Unseeded"/>
    <n v="9.66"/>
    <s v="F"/>
  </r>
  <r>
    <x v="41"/>
    <x v="0"/>
    <s v="entire"/>
    <n v="0"/>
    <n v="346"/>
    <n v="346"/>
    <n v="5000"/>
    <x v="2"/>
    <s v="dead"/>
    <s v="Pinus ponderosa"/>
    <s v="Mod"/>
    <s v="BAND"/>
    <s v="Unseeded"/>
    <n v="6.92"/>
    <s v="T"/>
  </r>
  <r>
    <x v="41"/>
    <x v="0"/>
    <s v="entire"/>
    <n v="0"/>
    <n v="32"/>
    <n v="32"/>
    <n v="5000"/>
    <x v="61"/>
    <s v="live"/>
    <s v="Sitanion hystrix"/>
    <s v="Mod"/>
    <s v="BAND"/>
    <s v="Unseeded"/>
    <n v="0.64"/>
    <s v="G"/>
  </r>
  <r>
    <x v="41"/>
    <x v="0"/>
    <s v="entire"/>
    <n v="0"/>
    <n v="593"/>
    <n v="593"/>
    <n v="5000"/>
    <x v="28"/>
    <s v="live"/>
    <s v="Chenopodium fremontii"/>
    <s v="Mod"/>
    <s v="BAND"/>
    <s v="Unseeded"/>
    <n v="11.86"/>
    <s v="F"/>
  </r>
  <r>
    <x v="41"/>
    <x v="0"/>
    <s v="entire"/>
    <n v="0"/>
    <n v="65"/>
    <n v="65"/>
    <n v="5000"/>
    <x v="11"/>
    <s v="live"/>
    <s v="Quercus gambellii"/>
    <s v="Mod"/>
    <s v="BAND"/>
    <s v="Unseeded"/>
    <n v="1.3"/>
    <s v="S"/>
  </r>
  <r>
    <x v="41"/>
    <x v="0"/>
    <s v="entire"/>
    <n v="0"/>
    <n v="11"/>
    <n v="11"/>
    <n v="5000"/>
    <x v="31"/>
    <s v="live"/>
    <s v="Lactuca serriola"/>
    <s v="Mod"/>
    <s v="BAND"/>
    <s v="Unseeded"/>
    <n v="0.22"/>
    <s v="F"/>
  </r>
  <r>
    <x v="41"/>
    <x v="0"/>
    <s v="entire"/>
    <n v="0"/>
    <n v="53"/>
    <n v="53"/>
    <n v="5000"/>
    <x v="95"/>
    <s v="dead"/>
    <s v="Erigeron speciosus"/>
    <s v="Mod"/>
    <s v="BAND"/>
    <s v="Unseeded"/>
    <n v="1.06"/>
    <s v="F"/>
  </r>
  <r>
    <x v="41"/>
    <x v="0"/>
    <s v="entire"/>
    <n v="0"/>
    <n v="38"/>
    <n v="38"/>
    <n v="5000"/>
    <x v="88"/>
    <s v="live"/>
    <s v="Festuca arizonica"/>
    <s v="Mod"/>
    <s v="BAND"/>
    <s v="Unseeded"/>
    <n v="0.76"/>
    <s v="G"/>
  </r>
  <r>
    <x v="41"/>
    <x v="0"/>
    <s v="entire"/>
    <n v="0"/>
    <n v="37"/>
    <n v="37"/>
    <n v="5000"/>
    <x v="152"/>
    <s v="live"/>
    <s v="Hymenoxys richardsonii"/>
    <s v="Mod"/>
    <s v="BAND"/>
    <s v="Unseeded"/>
    <n v="0.74"/>
    <s v="F"/>
  </r>
  <r>
    <x v="41"/>
    <x v="0"/>
    <s v="entire"/>
    <n v="0"/>
    <n v="37"/>
    <n v="37"/>
    <n v="5000"/>
    <x v="133"/>
    <s v="dead"/>
    <s v="Quercus undulata"/>
    <s v="Mod"/>
    <s v="BAND"/>
    <s v="Unseeded"/>
    <n v="0.74"/>
    <s v="S"/>
  </r>
  <r>
    <x v="41"/>
    <x v="0"/>
    <s v="entire"/>
    <n v="0"/>
    <n v="28"/>
    <n v="28"/>
    <n v="5000"/>
    <x v="14"/>
    <s v="live"/>
    <s v="Unidentified grass"/>
    <s v="Mod"/>
    <s v="BAND"/>
    <s v="Unseeded"/>
    <n v="0.55999999999999994"/>
    <s v="G"/>
  </r>
  <r>
    <x v="41"/>
    <x v="0"/>
    <s v="entire"/>
    <n v="0"/>
    <n v="6"/>
    <n v="6"/>
    <n v="5000"/>
    <x v="44"/>
    <s v="dead"/>
    <s v="Bahia dissecta"/>
    <s v="Mod"/>
    <s v="BAND"/>
    <s v="Unseeded"/>
    <n v="0.12"/>
    <s v="F"/>
  </r>
  <r>
    <x v="41"/>
    <x v="0"/>
    <s v="entire"/>
    <n v="0"/>
    <n v="4"/>
    <n v="4"/>
    <n v="5000"/>
    <x v="105"/>
    <s v="live"/>
    <s v="Andropogon springfieldii"/>
    <s v="Mod"/>
    <s v="BAND"/>
    <s v="Unseeded"/>
    <n v="0.08"/>
    <s v="G"/>
  </r>
  <r>
    <x v="41"/>
    <x v="0"/>
    <s v="entire"/>
    <n v="0"/>
    <n v="6"/>
    <n v="6"/>
    <n v="5000"/>
    <x v="21"/>
    <s v="live"/>
    <s v="Ceanothus fendleri"/>
    <s v="Mod"/>
    <s v="BAND"/>
    <s v="Unseeded"/>
    <n v="0.12"/>
    <s v="U"/>
  </r>
  <r>
    <x v="41"/>
    <x v="1"/>
    <s v="entire"/>
    <n v="3582"/>
    <n v="0"/>
    <n v="3582"/>
    <n v="5000"/>
    <x v="3"/>
    <s v="live"/>
    <s v="Litter"/>
    <s v="Mod"/>
    <s v="BAND"/>
    <s v="Unseeded"/>
    <n v="0"/>
    <s v="L"/>
  </r>
  <r>
    <x v="41"/>
    <x v="1"/>
    <s v="entire"/>
    <n v="966"/>
    <n v="0"/>
    <n v="966"/>
    <n v="5000"/>
    <x v="6"/>
    <s v="live"/>
    <s v="Rock"/>
    <s v="Mod"/>
    <s v="BAND"/>
    <s v="Unseeded"/>
    <n v="0"/>
    <s v="B"/>
  </r>
  <r>
    <x v="41"/>
    <x v="1"/>
    <s v="entire"/>
    <n v="94"/>
    <n v="0"/>
    <n v="94"/>
    <n v="5000"/>
    <x v="1"/>
    <s v="live"/>
    <s v="Soil"/>
    <s v="Mod"/>
    <s v="BAND"/>
    <s v="Unseeded"/>
    <n v="0"/>
    <s v="B"/>
  </r>
  <r>
    <x v="41"/>
    <x v="1"/>
    <s v="entire"/>
    <n v="86"/>
    <n v="0"/>
    <n v="86"/>
    <n v="5000"/>
    <x v="54"/>
    <s v="live"/>
    <s v="Moss"/>
    <s v="Mod"/>
    <s v="BAND"/>
    <s v="Unseeded"/>
    <n v="0"/>
    <s v="C"/>
  </r>
  <r>
    <x v="41"/>
    <x v="1"/>
    <s v="entire"/>
    <n v="62"/>
    <n v="58"/>
    <n v="120"/>
    <n v="5000"/>
    <x v="95"/>
    <s v="live"/>
    <s v="Erigeron speciosus"/>
    <s v="Mod"/>
    <s v="BAND"/>
    <s v="Unseeded"/>
    <n v="1.1599999999999999"/>
    <s v="F"/>
  </r>
  <r>
    <x v="41"/>
    <x v="1"/>
    <s v="entire"/>
    <n v="49"/>
    <n v="172"/>
    <n v="221"/>
    <n v="5000"/>
    <x v="12"/>
    <s v="live"/>
    <s v="Muhlenbergia montana"/>
    <s v="Mod"/>
    <s v="BAND"/>
    <s v="Unseeded"/>
    <n v="3.44"/>
    <s v="G"/>
  </r>
  <r>
    <x v="41"/>
    <x v="1"/>
    <s v="entire"/>
    <n v="44"/>
    <n v="0"/>
    <n v="44"/>
    <n v="5000"/>
    <x v="0"/>
    <s v="live"/>
    <s v="Gravel"/>
    <s v="Mod"/>
    <s v="BAND"/>
    <s v="Unseeded"/>
    <n v="0"/>
    <s v="B"/>
  </r>
  <r>
    <x v="41"/>
    <x v="1"/>
    <s v="entire"/>
    <n v="36"/>
    <n v="99"/>
    <n v="135"/>
    <n v="5000"/>
    <x v="135"/>
    <s v="live"/>
    <s v="Schizachyrium scoparius"/>
    <s v="Mod"/>
    <s v="BAND"/>
    <s v="Unseeded"/>
    <n v="1.9800000000000002"/>
    <s v="G"/>
  </r>
  <r>
    <x v="41"/>
    <x v="1"/>
    <s v="entire"/>
    <n v="30"/>
    <n v="3"/>
    <n v="33"/>
    <n v="5000"/>
    <x v="4"/>
    <s v="live"/>
    <s v="Dead wood"/>
    <s v="Mod"/>
    <s v="BAND"/>
    <s v="Unseeded"/>
    <n v="0.06"/>
    <s v="L"/>
  </r>
  <r>
    <x v="41"/>
    <x v="1"/>
    <s v="entire"/>
    <n v="22"/>
    <n v="206"/>
    <n v="228"/>
    <n v="5000"/>
    <x v="13"/>
    <s v="live"/>
    <s v="Carex spp."/>
    <s v="Mod"/>
    <s v="BAND"/>
    <s v="Unseeded"/>
    <n v="4.12"/>
    <s v="G"/>
  </r>
  <r>
    <x v="41"/>
    <x v="1"/>
    <s v="entire"/>
    <n v="16"/>
    <n v="0"/>
    <n v="16"/>
    <n v="5000"/>
    <x v="27"/>
    <s v="live"/>
    <s v="Animal feces"/>
    <s v="Mod"/>
    <s v="BAND"/>
    <s v="Unseeded"/>
    <n v="0"/>
    <s v="L"/>
  </r>
  <r>
    <x v="41"/>
    <x v="1"/>
    <s v="entire"/>
    <n v="5"/>
    <n v="55"/>
    <n v="60"/>
    <n v="5000"/>
    <x v="30"/>
    <s v="live"/>
    <s v="Conyza canadensis"/>
    <s v="Mod"/>
    <s v="BAND"/>
    <s v="Unseeded"/>
    <n v="1.0999999999999999"/>
    <s v="F"/>
  </r>
  <r>
    <x v="41"/>
    <x v="1"/>
    <s v="entire"/>
    <n v="2"/>
    <n v="0"/>
    <n v="2"/>
    <n v="5000"/>
    <x v="137"/>
    <s v="live"/>
    <s v="Senecio eurypterus"/>
    <s v="Mod"/>
    <s v="BAND"/>
    <s v="Unseeded"/>
    <n v="0"/>
    <s v="F"/>
  </r>
  <r>
    <x v="41"/>
    <x v="1"/>
    <s v="entire"/>
    <n v="2"/>
    <n v="152"/>
    <n v="154"/>
    <n v="5000"/>
    <x v="92"/>
    <s v="live"/>
    <s v="Erigeron flagellaris"/>
    <s v="Mod"/>
    <s v="BAND"/>
    <s v="Unseeded"/>
    <n v="3.04"/>
    <s v="F"/>
  </r>
  <r>
    <x v="41"/>
    <x v="1"/>
    <s v="entire"/>
    <n v="2"/>
    <n v="68"/>
    <n v="70"/>
    <n v="5000"/>
    <x v="28"/>
    <s v="live"/>
    <s v="Chenopodium fremontii"/>
    <s v="Mod"/>
    <s v="BAND"/>
    <s v="Unseeded"/>
    <n v="1.3599999999999999"/>
    <s v="F"/>
  </r>
  <r>
    <x v="41"/>
    <x v="1"/>
    <s v="entire"/>
    <n v="2"/>
    <n v="14"/>
    <n v="16"/>
    <n v="5000"/>
    <x v="21"/>
    <s v="live"/>
    <s v="Ceanothus fendleri"/>
    <s v="Mod"/>
    <s v="BAND"/>
    <s v="Unseeded"/>
    <n v="0.27999999999999997"/>
    <s v="U"/>
  </r>
  <r>
    <x v="41"/>
    <x v="1"/>
    <s v="entire"/>
    <n v="0"/>
    <n v="11"/>
    <n v="11"/>
    <n v="5000"/>
    <x v="31"/>
    <s v="live"/>
    <s v="Lactuca serriola"/>
    <s v="Mod"/>
    <s v="BAND"/>
    <s v="Unseeded"/>
    <n v="0.22"/>
    <s v="F"/>
  </r>
  <r>
    <x v="41"/>
    <x v="1"/>
    <s v="entire"/>
    <n v="0"/>
    <n v="615"/>
    <n v="615"/>
    <n v="5000"/>
    <x v="197"/>
    <s v="live"/>
    <s v="Lotus wrightii"/>
    <s v="Mod"/>
    <s v="BAND"/>
    <s v="Unseeded"/>
    <n v="12.3"/>
    <s v="F"/>
  </r>
  <r>
    <x v="41"/>
    <x v="1"/>
    <s v="entire"/>
    <n v="0"/>
    <n v="12"/>
    <n v="12"/>
    <n v="5000"/>
    <x v="88"/>
    <s v="live"/>
    <s v="Festuca arizonica"/>
    <s v="Mod"/>
    <s v="BAND"/>
    <s v="Unseeded"/>
    <n v="0.24"/>
    <s v="G"/>
  </r>
  <r>
    <x v="41"/>
    <x v="1"/>
    <s v="entire"/>
    <n v="0"/>
    <n v="44"/>
    <n v="44"/>
    <n v="5000"/>
    <x v="2"/>
    <s v="dead"/>
    <s v="Pinus ponderosa"/>
    <s v="Mod"/>
    <s v="BAND"/>
    <s v="Unseeded"/>
    <n v="0.88"/>
    <s v="T"/>
  </r>
  <r>
    <x v="41"/>
    <x v="1"/>
    <s v="entire"/>
    <n v="0"/>
    <n v="13"/>
    <n v="13"/>
    <n v="5000"/>
    <x v="28"/>
    <s v="dead"/>
    <s v="Chenopodium fremontii"/>
    <s v="Mod"/>
    <s v="BAND"/>
    <s v="Unseeded"/>
    <n v="0.26"/>
    <s v="F"/>
  </r>
  <r>
    <x v="41"/>
    <x v="1"/>
    <s v="entire"/>
    <n v="0"/>
    <n v="32"/>
    <n v="32"/>
    <n v="5000"/>
    <x v="44"/>
    <s v="dead"/>
    <s v="Bahia dissecta"/>
    <s v="Mod"/>
    <s v="BAND"/>
    <s v="Unseeded"/>
    <n v="0.64"/>
    <s v="F"/>
  </r>
  <r>
    <x v="41"/>
    <x v="1"/>
    <s v="entire"/>
    <n v="0"/>
    <n v="4"/>
    <n v="4"/>
    <n v="5000"/>
    <x v="137"/>
    <s v="dead"/>
    <s v="Senecio eurypterus"/>
    <s v="Mod"/>
    <s v="BAND"/>
    <s v="Unseeded"/>
    <n v="0.08"/>
    <s v="F"/>
  </r>
  <r>
    <x v="41"/>
    <x v="1"/>
    <s v="entire"/>
    <n v="0"/>
    <n v="9"/>
    <n v="9"/>
    <n v="5000"/>
    <x v="2"/>
    <s v="live"/>
    <s v="Pinus ponderosa"/>
    <s v="Mod"/>
    <s v="BAND"/>
    <s v="Unseeded"/>
    <n v="0.18"/>
    <s v="T"/>
  </r>
  <r>
    <x v="41"/>
    <x v="1"/>
    <s v="entire"/>
    <n v="0"/>
    <n v="166"/>
    <n v="166"/>
    <n v="5000"/>
    <x v="133"/>
    <s v="live"/>
    <s v="Quercus undulata"/>
    <s v="Mod"/>
    <s v="BAND"/>
    <s v="Unseeded"/>
    <n v="3.32"/>
    <s v="S"/>
  </r>
  <r>
    <x v="41"/>
    <x v="1"/>
    <s v="entire"/>
    <n v="0"/>
    <n v="5"/>
    <n v="5"/>
    <n v="5000"/>
    <x v="173"/>
    <s v="live"/>
    <s v="Polygonum sawatchense"/>
    <s v="Mod"/>
    <s v="BAND"/>
    <s v="Unseeded"/>
    <n v="0.1"/>
    <s v="F"/>
  </r>
  <r>
    <x v="41"/>
    <x v="1"/>
    <s v="entire"/>
    <n v="0"/>
    <n v="1"/>
    <n v="1"/>
    <n v="5000"/>
    <x v="173"/>
    <s v="dead"/>
    <s v="Polygonum sawatchense"/>
    <s v="Mod"/>
    <s v="BAND"/>
    <s v="Unseeded"/>
    <n v="0.02"/>
    <s v="F"/>
  </r>
  <r>
    <x v="41"/>
    <x v="1"/>
    <s v="entire"/>
    <n v="0"/>
    <n v="41"/>
    <n v="41"/>
    <n v="5000"/>
    <x v="195"/>
    <s v="live"/>
    <s v="Medicago sativa"/>
    <s v="Mod"/>
    <s v="BAND"/>
    <s v="Unseeded"/>
    <n v="0.82000000000000006"/>
    <s v="F"/>
  </r>
  <r>
    <x v="41"/>
    <x v="1"/>
    <s v="entire"/>
    <n v="0"/>
    <n v="7"/>
    <n v="7"/>
    <n v="5000"/>
    <x v="152"/>
    <s v="dead"/>
    <s v="Hymenoxys richardsonii"/>
    <s v="Mod"/>
    <s v="BAND"/>
    <s v="Unseeded"/>
    <n v="0.13999999999999999"/>
    <s v="F"/>
  </r>
  <r>
    <x v="41"/>
    <x v="1"/>
    <s v="entire"/>
    <n v="0"/>
    <n v="30"/>
    <n v="30"/>
    <n v="5000"/>
    <x v="152"/>
    <s v="live"/>
    <s v="Hymenoxys richardsonii"/>
    <s v="Mod"/>
    <s v="BAND"/>
    <s v="Unseeded"/>
    <n v="0.6"/>
    <s v="F"/>
  </r>
  <r>
    <x v="41"/>
    <x v="1"/>
    <s v="entire"/>
    <n v="0"/>
    <n v="6"/>
    <n v="6"/>
    <n v="5000"/>
    <x v="90"/>
    <s v="live"/>
    <s v="Antennaria marginata"/>
    <s v="Mod"/>
    <s v="BAND"/>
    <s v="Unseeded"/>
    <n v="0.12"/>
    <s v="F"/>
  </r>
  <r>
    <x v="41"/>
    <x v="1"/>
    <s v="entire"/>
    <n v="0"/>
    <n v="1"/>
    <n v="1"/>
    <n v="5000"/>
    <x v="12"/>
    <s v="dead"/>
    <s v="Muhlenbergia montana"/>
    <s v="Mod"/>
    <s v="BAND"/>
    <s v="Unseeded"/>
    <n v="0.02"/>
    <s v="G"/>
  </r>
  <r>
    <x v="41"/>
    <x v="1"/>
    <s v="entire"/>
    <n v="0"/>
    <n v="2"/>
    <n v="2"/>
    <n v="5000"/>
    <x v="135"/>
    <s v="dead"/>
    <s v="Schizachyrium scoparius"/>
    <s v="Mod"/>
    <s v="BAND"/>
    <s v="Unseeded"/>
    <n v="0.04"/>
    <s v="G"/>
  </r>
  <r>
    <x v="41"/>
    <x v="1"/>
    <s v="entire"/>
    <n v="0"/>
    <n v="84"/>
    <n v="84"/>
    <n v="5000"/>
    <x v="244"/>
    <s v="live"/>
    <s v="Pericome caudata"/>
    <s v="Mod"/>
    <s v="BAND"/>
    <s v="Unseeded"/>
    <n v="1.68"/>
    <s v="F"/>
  </r>
  <r>
    <x v="41"/>
    <x v="1"/>
    <s v="entire"/>
    <n v="0"/>
    <n v="3"/>
    <n v="3"/>
    <n v="5000"/>
    <x v="216"/>
    <s v="live"/>
    <s v="Lupinus kingii"/>
    <s v="Mod"/>
    <s v="BAND"/>
    <s v="Unseeded"/>
    <n v="0.06"/>
    <s v="F"/>
  </r>
  <r>
    <x v="41"/>
    <x v="1"/>
    <s v="entire"/>
    <n v="0"/>
    <n v="4"/>
    <n v="4"/>
    <n v="5000"/>
    <x v="220"/>
    <s v="dead"/>
    <s v="Solidago species"/>
    <s v="Mod"/>
    <s v="BAND"/>
    <s v="Unseeded"/>
    <n v="0.08"/>
    <s v="F"/>
  </r>
  <r>
    <x v="41"/>
    <x v="1"/>
    <s v="entire"/>
    <n v="0"/>
    <n v="27"/>
    <n v="27"/>
    <n v="5000"/>
    <x v="220"/>
    <s v="live"/>
    <s v="Solidago species"/>
    <s v="Mod"/>
    <s v="BAND"/>
    <s v="Unseeded"/>
    <n v="0.54"/>
    <s v="F"/>
  </r>
  <r>
    <x v="41"/>
    <x v="6"/>
    <s v="entire"/>
    <n v="3556"/>
    <n v="0"/>
    <n v="3556"/>
    <n v="5000"/>
    <x v="3"/>
    <s v="live"/>
    <s v="Litter"/>
    <s v="Mod"/>
    <s v="BAND"/>
    <s v="Unseeded"/>
    <n v="0"/>
    <s v="L"/>
  </r>
  <r>
    <x v="41"/>
    <x v="6"/>
    <s v="entire"/>
    <n v="628"/>
    <n v="0"/>
    <n v="628"/>
    <n v="5000"/>
    <x v="6"/>
    <s v="live"/>
    <s v="Rock"/>
    <s v="Mod"/>
    <s v="BAND"/>
    <s v="Unseeded"/>
    <n v="0"/>
    <s v="B"/>
  </r>
  <r>
    <x v="41"/>
    <x v="6"/>
    <s v="entire"/>
    <n v="195"/>
    <n v="0"/>
    <n v="195"/>
    <n v="5000"/>
    <x v="1"/>
    <s v="live"/>
    <s v="Soil"/>
    <s v="Mod"/>
    <s v="BAND"/>
    <s v="Unseeded"/>
    <n v="0"/>
    <s v="B"/>
  </r>
  <r>
    <x v="41"/>
    <x v="6"/>
    <s v="entire"/>
    <n v="142"/>
    <n v="216"/>
    <n v="358"/>
    <n v="5000"/>
    <x v="4"/>
    <s v="live"/>
    <s v="Dead wood"/>
    <s v="Mod"/>
    <s v="BAND"/>
    <s v="Unseeded"/>
    <n v="4.32"/>
    <s v="L"/>
  </r>
  <r>
    <x v="41"/>
    <x v="6"/>
    <s v="entire"/>
    <n v="119"/>
    <n v="490"/>
    <n v="609"/>
    <n v="5000"/>
    <x v="12"/>
    <s v="live"/>
    <s v="Muhlenbergia montana"/>
    <s v="Mod"/>
    <s v="BAND"/>
    <s v="Unseeded"/>
    <n v="9.8000000000000007"/>
    <s v="G"/>
  </r>
  <r>
    <x v="41"/>
    <x v="6"/>
    <s v="entire"/>
    <n v="95"/>
    <n v="0"/>
    <n v="95"/>
    <n v="5000"/>
    <x v="27"/>
    <s v="live"/>
    <s v="Animal feces"/>
    <s v="Mod"/>
    <s v="BAND"/>
    <s v="Unseeded"/>
    <n v="0"/>
    <s v="L"/>
  </r>
  <r>
    <x v="41"/>
    <x v="6"/>
    <s v="entire"/>
    <n v="93"/>
    <n v="0"/>
    <n v="93"/>
    <n v="5000"/>
    <x v="54"/>
    <s v="live"/>
    <s v="Moss"/>
    <s v="Mod"/>
    <s v="BAND"/>
    <s v="Unseeded"/>
    <n v="0"/>
    <s v="C"/>
  </r>
  <r>
    <x v="41"/>
    <x v="6"/>
    <s v="entire"/>
    <n v="86"/>
    <n v="318"/>
    <n v="404"/>
    <n v="5000"/>
    <x v="135"/>
    <s v="live"/>
    <s v="Schizachyrium scoparius"/>
    <s v="Mod"/>
    <s v="BAND"/>
    <s v="Unseeded"/>
    <n v="6.36"/>
    <s v="G"/>
  </r>
  <r>
    <x v="41"/>
    <x v="6"/>
    <s v="entire"/>
    <n v="27"/>
    <n v="119"/>
    <n v="146"/>
    <n v="5000"/>
    <x v="13"/>
    <s v="live"/>
    <s v="Carex spp."/>
    <s v="Mod"/>
    <s v="BAND"/>
    <s v="Unseeded"/>
    <n v="2.3800000000000003"/>
    <s v="G"/>
  </r>
  <r>
    <x v="41"/>
    <x v="6"/>
    <s v="entire"/>
    <n v="21"/>
    <n v="93"/>
    <n v="114"/>
    <n v="5000"/>
    <x v="61"/>
    <s v="live"/>
    <s v="Sitanion hystrix"/>
    <s v="Mod"/>
    <s v="BAND"/>
    <s v="Unseeded"/>
    <n v="1.8599999999999999"/>
    <s v="G"/>
  </r>
  <r>
    <x v="41"/>
    <x v="6"/>
    <s v="entire"/>
    <n v="17"/>
    <n v="146"/>
    <n v="163"/>
    <n v="5000"/>
    <x v="102"/>
    <s v="live"/>
    <s v="Koeleria cristata"/>
    <s v="Mod"/>
    <s v="BAND"/>
    <s v="Unseeded"/>
    <n v="2.92"/>
    <s v="G"/>
  </r>
  <r>
    <x v="41"/>
    <x v="6"/>
    <s v="entire"/>
    <n v="11"/>
    <n v="45"/>
    <n v="56"/>
    <n v="5000"/>
    <x v="99"/>
    <s v="live"/>
    <s v="Poa fendleriana"/>
    <s v="Mod"/>
    <s v="BAND"/>
    <s v="Unseeded"/>
    <n v="0.89999999999999991"/>
    <s v="G"/>
  </r>
  <r>
    <x v="41"/>
    <x v="6"/>
    <s v="entire"/>
    <n v="10"/>
    <n v="12"/>
    <n v="22"/>
    <n v="5000"/>
    <x v="152"/>
    <s v="live"/>
    <s v="Hymenoxys richardsonii"/>
    <s v="Mod"/>
    <s v="BAND"/>
    <s v="Unseeded"/>
    <n v="0.24"/>
    <s v="F"/>
  </r>
  <r>
    <x v="41"/>
    <x v="6"/>
    <s v="entire"/>
    <n v="0"/>
    <n v="4"/>
    <n v="4"/>
    <n v="5000"/>
    <x v="18"/>
    <s v="dead"/>
    <s v="Cirsium spp."/>
    <s v="Mod"/>
    <s v="BAND"/>
    <s v="Unseeded"/>
    <n v="0.08"/>
    <s v="F"/>
  </r>
  <r>
    <x v="41"/>
    <x v="6"/>
    <s v="entire"/>
    <n v="0"/>
    <n v="197"/>
    <n v="197"/>
    <n v="5000"/>
    <x v="41"/>
    <s v="dead"/>
    <s v="Unidentified forb"/>
    <s v="Mod"/>
    <s v="BAND"/>
    <s v="Unseeded"/>
    <n v="3.94"/>
    <s v="F"/>
  </r>
  <r>
    <x v="41"/>
    <x v="6"/>
    <s v="entire"/>
    <n v="0"/>
    <n v="6"/>
    <n v="6"/>
    <n v="5000"/>
    <x v="41"/>
    <s v="live"/>
    <s v="Unidentified forb"/>
    <s v="Mod"/>
    <s v="BAND"/>
    <s v="Unseeded"/>
    <n v="0.12"/>
    <s v="F"/>
  </r>
  <r>
    <x v="41"/>
    <x v="6"/>
    <s v="entire"/>
    <n v="0"/>
    <n v="385"/>
    <n v="385"/>
    <n v="5000"/>
    <x v="2"/>
    <s v="live"/>
    <s v="Pinus ponderosa"/>
    <s v="Mod"/>
    <s v="BAND"/>
    <s v="Unseeded"/>
    <n v="7.7"/>
    <s v="T"/>
  </r>
  <r>
    <x v="41"/>
    <x v="6"/>
    <s v="entire"/>
    <n v="0"/>
    <n v="8"/>
    <n v="8"/>
    <n v="5000"/>
    <x v="26"/>
    <s v="dead"/>
    <s v="Unidentified grass"/>
    <s v="Mod"/>
    <s v="BAND"/>
    <s v="Unseeded"/>
    <n v="0.16"/>
    <s v="G"/>
  </r>
  <r>
    <x v="41"/>
    <x v="6"/>
    <s v="entire"/>
    <n v="0"/>
    <n v="225"/>
    <n v="225"/>
    <n v="5000"/>
    <x v="11"/>
    <s v="live"/>
    <s v="Quercus gambellii"/>
    <s v="Mod"/>
    <s v="BAND"/>
    <s v="Unseeded"/>
    <n v="4.5"/>
    <s v="S"/>
  </r>
  <r>
    <x v="41"/>
    <x v="6"/>
    <s v="entire"/>
    <n v="0"/>
    <n v="37"/>
    <n v="37"/>
    <n v="5000"/>
    <x v="173"/>
    <s v="dead"/>
    <s v="Polygonum sawatchense"/>
    <s v="Mod"/>
    <s v="BAND"/>
    <s v="Unseeded"/>
    <n v="0.74"/>
    <s v="F"/>
  </r>
  <r>
    <x v="41"/>
    <x v="6"/>
    <s v="entire"/>
    <n v="0"/>
    <n v="9"/>
    <n v="9"/>
    <n v="5000"/>
    <x v="197"/>
    <s v="live"/>
    <s v="Lotus wrightii"/>
    <s v="Mod"/>
    <s v="BAND"/>
    <s v="Unseeded"/>
    <n v="0.18"/>
    <s v="F"/>
  </r>
  <r>
    <x v="41"/>
    <x v="6"/>
    <s v="entire"/>
    <n v="0"/>
    <n v="2"/>
    <n v="2"/>
    <n v="5000"/>
    <x v="205"/>
    <s v="live"/>
    <s v="unknown Penstemon"/>
    <s v="Mod"/>
    <s v="BAND"/>
    <s v="Unseeded"/>
    <n v="0.04"/>
    <s v="F"/>
  </r>
  <r>
    <x v="41"/>
    <x v="6"/>
    <s v="entire"/>
    <n v="0"/>
    <n v="28"/>
    <n v="28"/>
    <n v="5000"/>
    <x v="92"/>
    <s v="live"/>
    <s v="Erigeron flagellaris"/>
    <s v="Mod"/>
    <s v="BAND"/>
    <s v="Unseeded"/>
    <n v="0.55999999999999994"/>
    <s v="F"/>
  </r>
  <r>
    <x v="41"/>
    <x v="6"/>
    <s v="entire"/>
    <n v="0"/>
    <n v="2"/>
    <n v="2"/>
    <n v="5000"/>
    <x v="44"/>
    <s v="live"/>
    <s v="Bahia dissecta"/>
    <s v="Mod"/>
    <s v="BAND"/>
    <s v="Unseeded"/>
    <n v="0.04"/>
    <s v="F"/>
  </r>
  <r>
    <x v="41"/>
    <x v="6"/>
    <s v="entire"/>
    <n v="0"/>
    <n v="149"/>
    <n v="149"/>
    <n v="5000"/>
    <x v="92"/>
    <s v="dead"/>
    <s v="Erigeron flagellaris"/>
    <s v="Mod"/>
    <s v="BAND"/>
    <s v="Unseeded"/>
    <n v="2.98"/>
    <s v="F"/>
  </r>
  <r>
    <x v="41"/>
    <x v="6"/>
    <s v="entire"/>
    <n v="0"/>
    <n v="18"/>
    <n v="18"/>
    <n v="5000"/>
    <x v="134"/>
    <s v="live"/>
    <s v="Chrysopsis villosa"/>
    <s v="Mod"/>
    <s v="BAND"/>
    <s v="Unseeded"/>
    <n v="0.36"/>
    <s v="F"/>
  </r>
  <r>
    <x v="41"/>
    <x v="6"/>
    <s v="entire"/>
    <n v="0"/>
    <n v="100"/>
    <n v="100"/>
    <n v="5000"/>
    <x v="133"/>
    <s v="live"/>
    <s v="Quercus undulata"/>
    <s v="Mod"/>
    <s v="BAND"/>
    <s v="Unseeded"/>
    <n v="2"/>
    <s v="S"/>
  </r>
  <r>
    <x v="41"/>
    <x v="6"/>
    <s v="entire"/>
    <n v="0"/>
    <n v="6"/>
    <n v="6"/>
    <n v="5000"/>
    <x v="32"/>
    <s v="dead"/>
    <s v="Verbascum thapsus"/>
    <s v="Mod"/>
    <s v="BAND"/>
    <s v="Unseeded"/>
    <n v="0.12"/>
    <s v="F"/>
  </r>
  <r>
    <x v="41"/>
    <x v="6"/>
    <s v="entire"/>
    <n v="0"/>
    <n v="11"/>
    <n v="11"/>
    <n v="5000"/>
    <x v="11"/>
    <s v="dead"/>
    <s v="Quercus gambellii"/>
    <s v="Mod"/>
    <s v="BAND"/>
    <s v="Unseeded"/>
    <n v="0.22"/>
    <s v="S"/>
  </r>
  <r>
    <x v="41"/>
    <x v="6"/>
    <s v="entire"/>
    <n v="0"/>
    <n v="13"/>
    <n v="13"/>
    <n v="5000"/>
    <x v="239"/>
    <s v="live"/>
    <s v="Psoralea tenuiflora"/>
    <s v="Mod"/>
    <s v="BAND"/>
    <s v="Unseeded"/>
    <n v="0.26"/>
    <s v="F"/>
  </r>
  <r>
    <x v="41"/>
    <x v="6"/>
    <s v="entire"/>
    <n v="0"/>
    <n v="10"/>
    <n v="10"/>
    <n v="5000"/>
    <x v="12"/>
    <s v="dead"/>
    <s v="Muhlenbergia montana"/>
    <s v="Mod"/>
    <s v="BAND"/>
    <s v="Unseeded"/>
    <n v="0.2"/>
    <s v="G"/>
  </r>
  <r>
    <x v="41"/>
    <x v="6"/>
    <s v="entire"/>
    <n v="0"/>
    <n v="32"/>
    <n v="32"/>
    <n v="5000"/>
    <x v="21"/>
    <s v="live"/>
    <s v="Ceanothus fendleri"/>
    <s v="Mod"/>
    <s v="BAND"/>
    <s v="Unseeded"/>
    <n v="0.64"/>
    <s v="U"/>
  </r>
  <r>
    <x v="41"/>
    <x v="6"/>
    <s v="entire"/>
    <n v="0"/>
    <n v="15"/>
    <n v="15"/>
    <n v="5000"/>
    <x v="95"/>
    <s v="live"/>
    <s v="Erigeron speciosus"/>
    <s v="Mod"/>
    <s v="BAND"/>
    <s v="Unseeded"/>
    <n v="0.3"/>
    <s v="F"/>
  </r>
  <r>
    <x v="41"/>
    <x v="5"/>
    <s v="entire"/>
    <n v="2009"/>
    <n v="264"/>
    <n v="2273"/>
    <n v="5000"/>
    <x v="3"/>
    <s v="live"/>
    <s v="Litter"/>
    <s v="Mod"/>
    <s v="BAND"/>
    <s v="Unseeded"/>
    <n v="5.28"/>
    <s v="L"/>
  </r>
  <r>
    <x v="41"/>
    <x v="5"/>
    <s v="entire"/>
    <n v="1242"/>
    <n v="0"/>
    <n v="1242"/>
    <n v="5000"/>
    <x v="34"/>
    <s v="live"/>
    <s v="combined soil,pumc,grav,rock"/>
    <s v="Mod"/>
    <s v="BAND"/>
    <s v="Unseeded"/>
    <n v="0"/>
    <s v="F"/>
  </r>
  <r>
    <x v="41"/>
    <x v="5"/>
    <s v="entire"/>
    <n v="1146"/>
    <n v="103"/>
    <n v="1249"/>
    <n v="5000"/>
    <x v="6"/>
    <s v="live"/>
    <s v="Rock"/>
    <s v="Mod"/>
    <s v="BAND"/>
    <s v="Unseeded"/>
    <n v="2.06"/>
    <s v="B"/>
  </r>
  <r>
    <x v="41"/>
    <x v="5"/>
    <s v="entire"/>
    <n v="313"/>
    <n v="0"/>
    <n v="313"/>
    <n v="5000"/>
    <x v="47"/>
    <s v="live"/>
    <s v="Pumice soil"/>
    <s v="Mod"/>
    <s v="BAND"/>
    <s v="Unseeded"/>
    <n v="0"/>
    <s v="B"/>
  </r>
  <r>
    <x v="41"/>
    <x v="5"/>
    <s v="entire"/>
    <n v="87"/>
    <n v="601"/>
    <n v="688"/>
    <n v="5000"/>
    <x v="99"/>
    <s v="live"/>
    <s v="Poa fendleriana"/>
    <s v="Mod"/>
    <s v="BAND"/>
    <s v="Unseeded"/>
    <n v="12.02"/>
    <s v="G"/>
  </r>
  <r>
    <x v="41"/>
    <x v="5"/>
    <s v="entire"/>
    <n v="35"/>
    <n v="0"/>
    <n v="35"/>
    <n v="5000"/>
    <x v="54"/>
    <s v="live"/>
    <s v="Moss"/>
    <s v="Mod"/>
    <s v="BAND"/>
    <s v="Unseeded"/>
    <n v="0"/>
    <s v="C"/>
  </r>
  <r>
    <x v="41"/>
    <x v="5"/>
    <s v="entire"/>
    <n v="30"/>
    <n v="183"/>
    <n v="213"/>
    <n v="5000"/>
    <x v="42"/>
    <s v="live"/>
    <s v="Elymus elymoides"/>
    <s v="Mod"/>
    <s v="BAND"/>
    <s v="Unseeded"/>
    <n v="3.66"/>
    <s v="G"/>
  </r>
  <r>
    <x v="41"/>
    <x v="5"/>
    <s v="entire"/>
    <n v="18"/>
    <n v="177"/>
    <n v="195"/>
    <n v="5000"/>
    <x v="102"/>
    <s v="live"/>
    <s v="Koeleria cristata"/>
    <s v="Mod"/>
    <s v="BAND"/>
    <s v="Unseeded"/>
    <n v="3.54"/>
    <s v="G"/>
  </r>
  <r>
    <x v="41"/>
    <x v="5"/>
    <s v="entire"/>
    <n v="16"/>
    <n v="643"/>
    <n v="659"/>
    <n v="5000"/>
    <x v="133"/>
    <s v="live"/>
    <s v="Quercus undulata"/>
    <s v="Mod"/>
    <s v="BAND"/>
    <s v="Unseeded"/>
    <n v="12.86"/>
    <s v="S"/>
  </r>
  <r>
    <x v="41"/>
    <x v="5"/>
    <s v="entire"/>
    <n v="13"/>
    <n v="128"/>
    <n v="141"/>
    <n v="5000"/>
    <x v="4"/>
    <s v="live"/>
    <s v="Dead wood"/>
    <s v="Mod"/>
    <s v="BAND"/>
    <s v="Unseeded"/>
    <n v="2.56"/>
    <s v="L"/>
  </r>
  <r>
    <x v="41"/>
    <x v="5"/>
    <s v="entire"/>
    <n v="12"/>
    <n v="451"/>
    <n v="463"/>
    <n v="5000"/>
    <x v="81"/>
    <s v="live"/>
    <s v="Heterotheca villosa"/>
    <s v="Mod"/>
    <s v="BAND"/>
    <s v="Unseeded"/>
    <n v="9.02"/>
    <s v="F"/>
  </r>
  <r>
    <x v="41"/>
    <x v="5"/>
    <s v="entire"/>
    <n v="11"/>
    <n v="316"/>
    <n v="327"/>
    <n v="5000"/>
    <x v="209"/>
    <s v="live"/>
    <s v="Dalea candidum"/>
    <s v="Mod"/>
    <s v="BAND"/>
    <s v="Unseeded"/>
    <n v="6.32"/>
    <s v="U"/>
  </r>
  <r>
    <x v="41"/>
    <x v="5"/>
    <s v="entire"/>
    <n v="9"/>
    <n v="63"/>
    <n v="72"/>
    <n v="5000"/>
    <x v="245"/>
    <s v="live"/>
    <s v="Solidago missouriensis"/>
    <s v="Mod"/>
    <s v="BAND"/>
    <s v="Unseeded"/>
    <n v="1.26"/>
    <s v="F"/>
  </r>
  <r>
    <x v="41"/>
    <x v="5"/>
    <s v="entire"/>
    <n v="8"/>
    <n v="71"/>
    <n v="79"/>
    <n v="5000"/>
    <x v="12"/>
    <s v="live"/>
    <s v="Muhlenbergia montana"/>
    <s v="Mod"/>
    <s v="BAND"/>
    <s v="Unseeded"/>
    <n v="1.4200000000000002"/>
    <s v="G"/>
  </r>
  <r>
    <x v="41"/>
    <x v="5"/>
    <s v="entire"/>
    <n v="8"/>
    <n v="0"/>
    <n v="8"/>
    <n v="5000"/>
    <x v="48"/>
    <s v="dead"/>
    <s v="Unknown plant"/>
    <s v="Mod"/>
    <s v="BAND"/>
    <s v="Unseeded"/>
    <n v="0"/>
    <s v="F"/>
  </r>
  <r>
    <x v="41"/>
    <x v="5"/>
    <s v="entire"/>
    <n v="7"/>
    <n v="215"/>
    <n v="222"/>
    <n v="5000"/>
    <x v="44"/>
    <s v="live"/>
    <s v="Bahia dissecta"/>
    <s v="Mod"/>
    <s v="BAND"/>
    <s v="Unseeded"/>
    <n v="4.3"/>
    <s v="F"/>
  </r>
  <r>
    <x v="41"/>
    <x v="5"/>
    <s v="entire"/>
    <n v="7"/>
    <n v="48"/>
    <n v="55"/>
    <n v="5000"/>
    <x v="81"/>
    <s v="dead"/>
    <s v="Heterotheca villosa"/>
    <s v="Mod"/>
    <s v="BAND"/>
    <s v="Unseeded"/>
    <n v="0.96"/>
    <s v="F"/>
  </r>
  <r>
    <x v="41"/>
    <x v="5"/>
    <s v="entire"/>
    <n v="5"/>
    <n v="21"/>
    <n v="26"/>
    <n v="5000"/>
    <x v="26"/>
    <s v="dead"/>
    <s v="Unidentified grass"/>
    <s v="Mod"/>
    <s v="BAND"/>
    <s v="Unseeded"/>
    <n v="0.42"/>
    <s v="G"/>
  </r>
  <r>
    <x v="41"/>
    <x v="5"/>
    <s v="entire"/>
    <n v="5"/>
    <n v="51"/>
    <n v="56"/>
    <n v="5000"/>
    <x v="71"/>
    <s v="live"/>
    <s v="Carex spp."/>
    <s v="Mod"/>
    <s v="BAND"/>
    <s v="Unseeded"/>
    <n v="1.02"/>
    <s v="G"/>
  </r>
  <r>
    <x v="41"/>
    <x v="5"/>
    <s v="entire"/>
    <n v="5"/>
    <n v="28"/>
    <n v="33"/>
    <n v="5000"/>
    <x v="152"/>
    <s v="live"/>
    <s v="Hymenoxys richardsonii"/>
    <s v="Mod"/>
    <s v="BAND"/>
    <s v="Unseeded"/>
    <n v="0.55999999999999994"/>
    <s v="F"/>
  </r>
  <r>
    <x v="41"/>
    <x v="5"/>
    <s v="entire"/>
    <n v="4"/>
    <n v="21"/>
    <n v="25"/>
    <n v="5000"/>
    <x v="56"/>
    <s v="live"/>
    <s v="Packera multilobata -"/>
    <s v="Mod"/>
    <s v="BAND"/>
    <s v="Unseeded"/>
    <n v="0.42"/>
    <s v="F"/>
  </r>
  <r>
    <x v="41"/>
    <x v="5"/>
    <s v="entire"/>
    <n v="3"/>
    <n v="184"/>
    <n v="187"/>
    <n v="5000"/>
    <x v="21"/>
    <s v="live"/>
    <s v="Ceanothus fendleri"/>
    <s v="Mod"/>
    <s v="BAND"/>
    <s v="Unseeded"/>
    <n v="3.6799999999999997"/>
    <s v="U"/>
  </r>
  <r>
    <x v="41"/>
    <x v="5"/>
    <s v="entire"/>
    <n v="2"/>
    <n v="8"/>
    <n v="10"/>
    <n v="5000"/>
    <x v="82"/>
    <s v="live"/>
    <s v="Tragopogon dubius"/>
    <s v="Mod"/>
    <s v="BAND"/>
    <s v="Unseeded"/>
    <n v="0.16"/>
    <s v="F"/>
  </r>
  <r>
    <x v="41"/>
    <x v="5"/>
    <s v="entire"/>
    <n v="2"/>
    <n v="14"/>
    <n v="16"/>
    <n v="5000"/>
    <x v="32"/>
    <s v="live"/>
    <s v="Verbascum thapsus"/>
    <s v="Mod"/>
    <s v="BAND"/>
    <s v="Unseeded"/>
    <n v="0.27999999999999997"/>
    <s v="F"/>
  </r>
  <r>
    <x v="41"/>
    <x v="5"/>
    <s v="entire"/>
    <n v="2"/>
    <n v="0"/>
    <n v="2"/>
    <n v="5000"/>
    <x v="27"/>
    <s v="live"/>
    <s v="Animal feces"/>
    <s v="Mod"/>
    <s v="BAND"/>
    <s v="Unseeded"/>
    <n v="0"/>
    <s v="L"/>
  </r>
  <r>
    <x v="41"/>
    <x v="5"/>
    <s v="entire"/>
    <n v="1"/>
    <n v="5"/>
    <n v="6"/>
    <n v="5000"/>
    <x v="57"/>
    <s v="live"/>
    <s v="Viguiera multiflora"/>
    <s v="Mod"/>
    <s v="BAND"/>
    <s v="Unseeded"/>
    <n v="0.1"/>
    <s v="F"/>
  </r>
  <r>
    <x v="41"/>
    <x v="5"/>
    <s v="entire"/>
    <n v="0"/>
    <n v="321"/>
    <n v="321"/>
    <n v="5000"/>
    <x v="11"/>
    <s v="live"/>
    <s v="Quercus gambellii"/>
    <s v="Mod"/>
    <s v="BAND"/>
    <s v="Unseeded"/>
    <n v="6.419999999999999"/>
    <s v="S"/>
  </r>
  <r>
    <x v="41"/>
    <x v="5"/>
    <s v="entire"/>
    <n v="0"/>
    <n v="115"/>
    <n v="115"/>
    <n v="5000"/>
    <x v="197"/>
    <s v="live"/>
    <s v="Lotus wrightii"/>
    <s v="Mod"/>
    <s v="BAND"/>
    <s v="Unseeded"/>
    <n v="2.2999999999999998"/>
    <s v="F"/>
  </r>
  <r>
    <x v="41"/>
    <x v="5"/>
    <s v="entire"/>
    <n v="0"/>
    <n v="13"/>
    <n v="13"/>
    <n v="5000"/>
    <x v="58"/>
    <s v="live"/>
    <s v="Erigeron spp."/>
    <s v="Mod"/>
    <s v="BAND"/>
    <s v="Unseeded"/>
    <n v="0.26"/>
    <s v="F"/>
  </r>
  <r>
    <x v="41"/>
    <x v="5"/>
    <s v="entire"/>
    <n v="0"/>
    <n v="33"/>
    <n v="33"/>
    <n v="5000"/>
    <x v="73"/>
    <s v="live"/>
    <s v="Bromus tectorum"/>
    <s v="Mod"/>
    <s v="BAND"/>
    <s v="Unseeded"/>
    <n v="0.66"/>
    <s v="G"/>
  </r>
  <r>
    <x v="41"/>
    <x v="5"/>
    <s v="entire"/>
    <n v="0"/>
    <n v="11"/>
    <n v="11"/>
    <n v="5000"/>
    <x v="92"/>
    <s v="live"/>
    <s v="Erigeron flagellaris"/>
    <s v="Mod"/>
    <s v="BAND"/>
    <s v="Unseeded"/>
    <n v="0.22"/>
    <s v="F"/>
  </r>
  <r>
    <x v="41"/>
    <x v="5"/>
    <s v="entire"/>
    <n v="0"/>
    <n v="6"/>
    <n v="6"/>
    <n v="5000"/>
    <x v="45"/>
    <s v="live"/>
    <s v="Artemisia ludoviciana"/>
    <s v="Mod"/>
    <s v="BAND"/>
    <s v="Unseeded"/>
    <n v="0.12"/>
    <s v="F"/>
  </r>
  <r>
    <x v="41"/>
    <x v="5"/>
    <s v="entire"/>
    <n v="0"/>
    <n v="1"/>
    <n v="1"/>
    <n v="5000"/>
    <x v="173"/>
    <s v="live"/>
    <s v="Polygonum sawatchense"/>
    <s v="Mod"/>
    <s v="BAND"/>
    <s v="Unseeded"/>
    <n v="0.02"/>
    <s v="F"/>
  </r>
  <r>
    <x v="41"/>
    <x v="5"/>
    <s v="entire"/>
    <n v="0"/>
    <n v="60"/>
    <n v="60"/>
    <n v="5000"/>
    <x v="246"/>
    <s v="live"/>
    <s v="Andropogon gerardii"/>
    <s v="Mod"/>
    <s v="BAND"/>
    <s v="Unseeded"/>
    <n v="1.2"/>
    <s v="F"/>
  </r>
  <r>
    <x v="41"/>
    <x v="5"/>
    <s v="entire"/>
    <n v="0"/>
    <n v="105"/>
    <n v="105"/>
    <n v="5000"/>
    <x v="239"/>
    <s v="live"/>
    <s v="Psoralidium tenuiflora"/>
    <s v="Mod"/>
    <s v="BAND"/>
    <s v="Unseeded"/>
    <n v="2.1"/>
    <s v="F"/>
  </r>
  <r>
    <x v="41"/>
    <x v="5"/>
    <s v="entire"/>
    <n v="0"/>
    <n v="14"/>
    <n v="14"/>
    <n v="5000"/>
    <x v="180"/>
    <s v="live"/>
    <s v="Sporobolus species"/>
    <s v="Mod"/>
    <s v="BAND"/>
    <s v="Unseeded"/>
    <n v="0.27999999999999997"/>
    <s v="G"/>
  </r>
  <r>
    <x v="41"/>
    <x v="5"/>
    <s v="entire"/>
    <n v="0"/>
    <n v="144"/>
    <n v="144"/>
    <n v="5000"/>
    <x v="22"/>
    <s v="live"/>
    <s v="Robinia neomexicana"/>
    <s v="Mod"/>
    <s v="BAND"/>
    <s v="Unseeded"/>
    <n v="2.88"/>
    <s v="S"/>
  </r>
  <r>
    <x v="41"/>
    <x v="5"/>
    <s v="entire"/>
    <n v="0"/>
    <n v="13"/>
    <n v="13"/>
    <n v="5000"/>
    <x v="26"/>
    <s v="live"/>
    <s v="Unidentified grass"/>
    <s v="Mod"/>
    <s v="BAND"/>
    <s v="Unseeded"/>
    <n v="0.26"/>
    <s v="G"/>
  </r>
  <r>
    <x v="41"/>
    <x v="5"/>
    <s v="entire"/>
    <n v="0"/>
    <n v="4"/>
    <n v="4"/>
    <n v="5000"/>
    <x v="85"/>
    <s v="live"/>
    <s v="Penstemon barbatus"/>
    <s v="Mod"/>
    <s v="BAND"/>
    <s v="Unseeded"/>
    <n v="0.08"/>
    <n v="0"/>
  </r>
  <r>
    <x v="41"/>
    <x v="5"/>
    <s v="entire"/>
    <n v="0"/>
    <n v="1"/>
    <n v="1"/>
    <n v="5000"/>
    <x v="218"/>
    <s v="live"/>
    <s v="Salsola kali"/>
    <s v="Mod"/>
    <s v="BAND"/>
    <s v="Unseeded"/>
    <n v="0.02"/>
    <s v="F"/>
  </r>
  <r>
    <x v="41"/>
    <x v="5"/>
    <s v="entire"/>
    <n v="0"/>
    <n v="9"/>
    <n v="9"/>
    <n v="5000"/>
    <x v="209"/>
    <s v="dead"/>
    <s v="Dalea candidum"/>
    <s v="Mod"/>
    <s v="BAND"/>
    <s v="Unseeded"/>
    <n v="0.18"/>
    <s v="U"/>
  </r>
  <r>
    <x v="42"/>
    <x v="0"/>
    <s v="entire"/>
    <n v="4735"/>
    <n v="0"/>
    <n v="4735"/>
    <n v="5000"/>
    <x v="3"/>
    <s v="live"/>
    <s v="Litter"/>
    <s v="Mod"/>
    <s v="FS"/>
    <s v="Seeded"/>
    <n v="0"/>
    <s v="L"/>
  </r>
  <r>
    <x v="42"/>
    <x v="0"/>
    <s v="entire"/>
    <n v="246"/>
    <n v="0"/>
    <n v="246"/>
    <n v="5000"/>
    <x v="54"/>
    <s v="live"/>
    <s v="Moss"/>
    <s v="Mod"/>
    <s v="FS"/>
    <s v="Seeded"/>
    <n v="0"/>
    <s v="C"/>
  </r>
  <r>
    <x v="42"/>
    <x v="0"/>
    <s v="entire"/>
    <n v="13"/>
    <n v="37"/>
    <n v="50"/>
    <n v="5000"/>
    <x v="4"/>
    <s v="live"/>
    <s v="Dead wood"/>
    <s v="Mod"/>
    <s v="FS"/>
    <s v="Seeded"/>
    <n v="0.74"/>
    <s v="L"/>
  </r>
  <r>
    <x v="42"/>
    <x v="0"/>
    <s v="entire"/>
    <n v="5"/>
    <n v="0"/>
    <n v="5"/>
    <n v="5000"/>
    <x v="79"/>
    <s v="dead"/>
    <s v="Pseudotsuga menziesii"/>
    <s v="Mod"/>
    <s v="FS"/>
    <s v="Seeded"/>
    <n v="0"/>
    <s v="T"/>
  </r>
  <r>
    <x v="42"/>
    <x v="0"/>
    <s v="entire"/>
    <n v="1"/>
    <n v="274"/>
    <n v="275"/>
    <n v="5000"/>
    <x v="14"/>
    <s v="live"/>
    <s v="Unidentified grass"/>
    <s v="Mod"/>
    <s v="FS"/>
    <s v="Seeded"/>
    <n v="5.48"/>
    <s v="G"/>
  </r>
  <r>
    <x v="42"/>
    <x v="0"/>
    <s v="entire"/>
    <n v="0"/>
    <n v="1019"/>
    <n v="1019"/>
    <n v="5000"/>
    <x v="7"/>
    <s v="live"/>
    <s v="Lolium multiflorum"/>
    <s v="Mod"/>
    <s v="FS"/>
    <s v="Seeded"/>
    <n v="20.380000000000003"/>
    <s v="G"/>
  </r>
  <r>
    <x v="42"/>
    <x v="0"/>
    <s v="entire"/>
    <n v="0"/>
    <n v="3955"/>
    <n v="3955"/>
    <n v="5000"/>
    <x v="7"/>
    <s v="dead"/>
    <s v="Lolium multiflorum"/>
    <s v="Mod"/>
    <s v="FS"/>
    <s v="Seeded"/>
    <n v="79.100000000000009"/>
    <s v="G"/>
  </r>
  <r>
    <x v="42"/>
    <x v="0"/>
    <s v="entire"/>
    <n v="0"/>
    <n v="1485"/>
    <n v="1485"/>
    <n v="5000"/>
    <x v="5"/>
    <s v="live"/>
    <s v="bromus carinatus"/>
    <s v="Mod"/>
    <s v="FS"/>
    <s v="Seeded"/>
    <n v="29.7"/>
    <s v="G"/>
  </r>
  <r>
    <x v="42"/>
    <x v="0"/>
    <s v="entire"/>
    <n v="0"/>
    <n v="32"/>
    <n v="32"/>
    <n v="5000"/>
    <x v="65"/>
    <s v="dead"/>
    <s v="Lolium perenne"/>
    <s v="Mod"/>
    <s v="FS"/>
    <s v="Seeded"/>
    <n v="0.64"/>
    <s v="G"/>
  </r>
  <r>
    <x v="42"/>
    <x v="0"/>
    <s v="entire"/>
    <n v="0"/>
    <n v="54"/>
    <n v="54"/>
    <n v="5000"/>
    <x v="65"/>
    <s v="live"/>
    <s v="Lolium perenne"/>
    <s v="Mod"/>
    <s v="FS"/>
    <s v="Seeded"/>
    <n v="1.08"/>
    <s v="G"/>
  </r>
  <r>
    <x v="42"/>
    <x v="0"/>
    <s v="entire"/>
    <n v="0"/>
    <n v="69"/>
    <n v="69"/>
    <n v="5000"/>
    <x v="10"/>
    <s v="live"/>
    <s v="Elymus trachycaulum"/>
    <s v="Mod"/>
    <s v="FS"/>
    <s v="Seeded"/>
    <n v="1.38"/>
    <s v="G"/>
  </r>
  <r>
    <x v="42"/>
    <x v="0"/>
    <s v="entire"/>
    <n v="0"/>
    <n v="16"/>
    <n v="16"/>
    <n v="5000"/>
    <x v="8"/>
    <s v="live"/>
    <s v="Bromus inermis"/>
    <s v="Mod"/>
    <s v="FS"/>
    <s v="Seeded"/>
    <n v="0.32"/>
    <s v="G"/>
  </r>
  <r>
    <x v="42"/>
    <x v="0"/>
    <s v="entire"/>
    <n v="0"/>
    <n v="1"/>
    <n v="1"/>
    <n v="5000"/>
    <x v="8"/>
    <s v="dead"/>
    <s v="Bromus inermis"/>
    <s v="Mod"/>
    <s v="FS"/>
    <s v="Seeded"/>
    <n v="0.02"/>
    <s v="G"/>
  </r>
  <r>
    <x v="42"/>
    <x v="0"/>
    <s v="entire"/>
    <n v="0"/>
    <n v="7"/>
    <n v="7"/>
    <n v="5000"/>
    <x v="5"/>
    <s v="dead"/>
    <s v="bromus carinatus"/>
    <s v="Mod"/>
    <s v="FS"/>
    <s v="Seeded"/>
    <n v="0.13999999999999999"/>
    <s v="G"/>
  </r>
  <r>
    <x v="42"/>
    <x v="0"/>
    <s v="entire"/>
    <n v="0"/>
    <n v="11"/>
    <n v="11"/>
    <n v="5000"/>
    <x v="64"/>
    <s v="live"/>
    <s v="Mushroom"/>
    <s v="Mod"/>
    <s v="FS"/>
    <s v="Seeded"/>
    <n v="0.22"/>
    <s v="M"/>
  </r>
  <r>
    <x v="42"/>
    <x v="0"/>
    <s v="entire"/>
    <n v="0"/>
    <n v="2"/>
    <n v="2"/>
    <n v="5000"/>
    <x v="74"/>
    <s v="live"/>
    <s v="Bromus japonicus"/>
    <s v="Mod"/>
    <s v="FS"/>
    <s v="Seeded"/>
    <n v="0.04"/>
    <s v="G"/>
  </r>
  <r>
    <x v="42"/>
    <x v="0"/>
    <s v="entire"/>
    <n v="0"/>
    <n v="20"/>
    <n v="20"/>
    <n v="5000"/>
    <x v="13"/>
    <s v="live"/>
    <s v="Carex spp."/>
    <s v="Mod"/>
    <s v="FS"/>
    <s v="Seeded"/>
    <n v="0.4"/>
    <s v="G"/>
  </r>
  <r>
    <x v="42"/>
    <x v="1"/>
    <s v="entire"/>
    <n v="4652"/>
    <n v="0"/>
    <n v="4652"/>
    <n v="5000"/>
    <x v="3"/>
    <s v="live"/>
    <s v="Litter"/>
    <s v="Mod"/>
    <s v="FS"/>
    <s v="Seeded"/>
    <n v="0"/>
    <s v="L"/>
  </r>
  <r>
    <x v="42"/>
    <x v="1"/>
    <s v="entire"/>
    <n v="120"/>
    <n v="1178"/>
    <n v="1298"/>
    <n v="5000"/>
    <x v="5"/>
    <s v="live"/>
    <s v="bromus carinatus"/>
    <s v="Mod"/>
    <s v="FS"/>
    <s v="Seeded"/>
    <n v="23.56"/>
    <s v="G"/>
  </r>
  <r>
    <x v="42"/>
    <x v="1"/>
    <s v="entire"/>
    <n v="108"/>
    <n v="0"/>
    <n v="108"/>
    <n v="5000"/>
    <x v="54"/>
    <s v="live"/>
    <s v="Moss"/>
    <s v="Mod"/>
    <s v="FS"/>
    <s v="Seeded"/>
    <n v="0"/>
    <s v="C"/>
  </r>
  <r>
    <x v="42"/>
    <x v="1"/>
    <s v="entire"/>
    <n v="39"/>
    <n v="442"/>
    <n v="481"/>
    <n v="5000"/>
    <x v="10"/>
    <s v="live"/>
    <s v="Elymus trachycaulum"/>
    <s v="Mod"/>
    <s v="FS"/>
    <s v="Seeded"/>
    <n v="8.84"/>
    <s v="G"/>
  </r>
  <r>
    <x v="42"/>
    <x v="1"/>
    <s v="entire"/>
    <n v="31"/>
    <n v="75"/>
    <n v="106"/>
    <n v="5000"/>
    <x v="2"/>
    <s v="dead"/>
    <s v="Pinus ponderosa"/>
    <s v="Mod"/>
    <s v="FS"/>
    <s v="Seeded"/>
    <n v="1.5"/>
    <s v="T"/>
  </r>
  <r>
    <x v="42"/>
    <x v="1"/>
    <s v="entire"/>
    <n v="23"/>
    <n v="48"/>
    <n v="71"/>
    <n v="5000"/>
    <x v="4"/>
    <s v="live"/>
    <s v="Dead wood"/>
    <s v="Mod"/>
    <s v="FS"/>
    <s v="Seeded"/>
    <n v="0.96"/>
    <s v="L"/>
  </r>
  <r>
    <x v="42"/>
    <x v="1"/>
    <s v="entire"/>
    <n v="17"/>
    <n v="15"/>
    <n v="32"/>
    <n v="5000"/>
    <x v="79"/>
    <s v="dead"/>
    <s v="Pseudotsuga menziesii"/>
    <s v="Mod"/>
    <s v="FS"/>
    <s v="Seeded"/>
    <n v="0.3"/>
    <s v="T"/>
  </r>
  <r>
    <x v="42"/>
    <x v="1"/>
    <s v="entire"/>
    <n v="5"/>
    <n v="145"/>
    <n v="150"/>
    <n v="5000"/>
    <x v="8"/>
    <s v="live"/>
    <s v="Bromus inermis"/>
    <s v="Mod"/>
    <s v="FS"/>
    <s v="Seeded"/>
    <n v="2.9000000000000004"/>
    <s v="G"/>
  </r>
  <r>
    <x v="42"/>
    <x v="1"/>
    <s v="entire"/>
    <n v="5"/>
    <n v="0"/>
    <n v="5"/>
    <n v="5000"/>
    <x v="101"/>
    <s v="live"/>
    <s v="pine cone"/>
    <s v="Mod"/>
    <s v="FS"/>
    <s v="Seeded"/>
    <n v="0"/>
    <s v="L"/>
  </r>
  <r>
    <x v="42"/>
    <x v="1"/>
    <s v="entire"/>
    <n v="0"/>
    <n v="2"/>
    <n v="2"/>
    <n v="5000"/>
    <x v="37"/>
    <s v="live"/>
    <s v="Bouteloua curtipendula"/>
    <s v="Mod"/>
    <s v="FS"/>
    <s v="Seeded"/>
    <n v="0.04"/>
    <s v="G"/>
  </r>
  <r>
    <x v="42"/>
    <x v="1"/>
    <s v="entire"/>
    <n v="0"/>
    <n v="543"/>
    <n v="543"/>
    <n v="5000"/>
    <x v="7"/>
    <s v="live"/>
    <s v="Lolium multiflorum"/>
    <s v="Mod"/>
    <s v="FS"/>
    <s v="Seeded"/>
    <n v="10.86"/>
    <s v="G"/>
  </r>
  <r>
    <x v="42"/>
    <x v="1"/>
    <s v="entire"/>
    <n v="0"/>
    <n v="3"/>
    <n v="3"/>
    <n v="5000"/>
    <x v="10"/>
    <s v="dead"/>
    <s v="Elymus trachycaulum"/>
    <s v="Mod"/>
    <s v="FS"/>
    <s v="Seeded"/>
    <n v="0.06"/>
    <s v="G"/>
  </r>
  <r>
    <x v="42"/>
    <x v="1"/>
    <s v="entire"/>
    <n v="0"/>
    <n v="4"/>
    <n v="4"/>
    <n v="5000"/>
    <x v="5"/>
    <s v="dead"/>
    <s v="bromus carinatus"/>
    <s v="Mod"/>
    <s v="FS"/>
    <s v="Seeded"/>
    <n v="0.08"/>
    <s v="G"/>
  </r>
  <r>
    <x v="42"/>
    <x v="1"/>
    <s v="entire"/>
    <n v="0"/>
    <n v="1"/>
    <n v="1"/>
    <n v="5000"/>
    <x v="175"/>
    <s v="live"/>
    <s v="Phleum pratense"/>
    <s v="Mod"/>
    <s v="FS"/>
    <s v="Seeded"/>
    <n v="0.02"/>
    <s v="G"/>
  </r>
  <r>
    <x v="42"/>
    <x v="1"/>
    <s v="entire"/>
    <n v="0"/>
    <n v="87"/>
    <n v="87"/>
    <n v="5000"/>
    <x v="13"/>
    <s v="live"/>
    <s v="Carex spp."/>
    <s v="Mod"/>
    <s v="FS"/>
    <s v="Seeded"/>
    <n v="1.7399999999999998"/>
    <s v="G"/>
  </r>
  <r>
    <x v="42"/>
    <x v="1"/>
    <s v="entire"/>
    <n v="0"/>
    <n v="13"/>
    <n v="13"/>
    <n v="5000"/>
    <x v="72"/>
    <s v="live"/>
    <s v="Mertensia lanceolata"/>
    <s v="Mod"/>
    <s v="FS"/>
    <s v="Seeded"/>
    <n v="0.26"/>
    <s v="F"/>
  </r>
  <r>
    <x v="42"/>
    <x v="2"/>
    <s v="entire"/>
    <n v="4088"/>
    <n v="0"/>
    <n v="4088"/>
    <n v="5000"/>
    <x v="3"/>
    <s v="live"/>
    <s v="Litter"/>
    <s v="Mod"/>
    <s v="FS"/>
    <s v="Seeded"/>
    <n v="0"/>
    <s v="L"/>
  </r>
  <r>
    <x v="42"/>
    <x v="2"/>
    <s v="entire"/>
    <n v="670"/>
    <n v="5000"/>
    <n v="5670"/>
    <n v="5000"/>
    <x v="8"/>
    <s v="live"/>
    <s v="Bromus inermis"/>
    <s v="Mod"/>
    <s v="FS"/>
    <s v="Seeded"/>
    <n v="100"/>
    <s v="G"/>
  </r>
  <r>
    <x v="42"/>
    <x v="2"/>
    <s v="entire"/>
    <n v="188"/>
    <n v="499"/>
    <n v="687"/>
    <n v="5000"/>
    <x v="4"/>
    <s v="live"/>
    <s v="Dead wood"/>
    <s v="Mod"/>
    <s v="FS"/>
    <s v="Seeded"/>
    <n v="9.98"/>
    <s v="L"/>
  </r>
  <r>
    <x v="42"/>
    <x v="2"/>
    <s v="entire"/>
    <n v="54"/>
    <n v="128"/>
    <n v="182"/>
    <n v="5000"/>
    <x v="247"/>
    <s v="live"/>
    <s v="Festuca idahoensis"/>
    <s v="Mod"/>
    <s v="FS"/>
    <s v="Seeded"/>
    <n v="2.56"/>
    <s v="G"/>
  </r>
  <r>
    <x v="42"/>
    <x v="2"/>
    <s v="entire"/>
    <n v="0"/>
    <n v="302"/>
    <n v="302"/>
    <n v="5000"/>
    <x v="22"/>
    <s v="live"/>
    <s v="Robinia neomexicana"/>
    <s v="Mod"/>
    <s v="FS"/>
    <s v="Seeded"/>
    <n v="6.04"/>
    <s v="S"/>
  </r>
  <r>
    <x v="42"/>
    <x v="2"/>
    <s v="entire"/>
    <n v="0"/>
    <n v="5"/>
    <n v="5"/>
    <n v="5000"/>
    <x v="41"/>
    <s v="live"/>
    <s v="Unidentified forb"/>
    <s v="Mod"/>
    <s v="FS"/>
    <s v="Seeded"/>
    <n v="0.1"/>
    <s v="F"/>
  </r>
  <r>
    <x v="42"/>
    <x v="2"/>
    <s v="entire"/>
    <n v="0"/>
    <n v="53"/>
    <n v="53"/>
    <n v="5000"/>
    <x v="35"/>
    <s v="live"/>
    <s v="Carex spp."/>
    <s v="Mod"/>
    <s v="FS"/>
    <s v="Seeded"/>
    <n v="1.06"/>
    <s v="G"/>
  </r>
  <r>
    <x v="42"/>
    <x v="2"/>
    <s v="entire"/>
    <n v="0"/>
    <n v="35"/>
    <n v="35"/>
    <n v="5000"/>
    <x v="102"/>
    <s v="live"/>
    <s v="Koeleria cristata"/>
    <s v="Mod"/>
    <s v="FS"/>
    <s v="Seeded"/>
    <n v="0.70000000000000007"/>
    <s v="G"/>
  </r>
  <r>
    <x v="42"/>
    <x v="2"/>
    <s v="entire"/>
    <n v="0"/>
    <n v="4"/>
    <n v="4"/>
    <n v="5000"/>
    <x v="112"/>
    <s v="live"/>
    <s v="Fragaria americana"/>
    <s v="Mod"/>
    <s v="FS"/>
    <s v="Seeded"/>
    <n v="0.08"/>
    <s v="F"/>
  </r>
  <r>
    <x v="42"/>
    <x v="3"/>
    <s v="entire"/>
    <n v="3451"/>
    <n v="0"/>
    <n v="3451"/>
    <n v="5025"/>
    <x v="47"/>
    <s v="live"/>
    <s v="Pumice soil"/>
    <s v="Mod"/>
    <s v="FS"/>
    <s v="Seeded"/>
    <n v="0"/>
    <s v="B"/>
  </r>
  <r>
    <x v="42"/>
    <x v="3"/>
    <s v="entire"/>
    <n v="1159"/>
    <n v="0"/>
    <n v="1159"/>
    <n v="5025"/>
    <x v="34"/>
    <s v="live"/>
    <s v="combined soil,pumc,grav,rock"/>
    <s v="Mod"/>
    <s v="FS"/>
    <s v="Seeded"/>
    <n v="0"/>
    <s v="F"/>
  </r>
  <r>
    <x v="42"/>
    <x v="3"/>
    <s v="entire"/>
    <n v="252"/>
    <n v="4"/>
    <n v="256"/>
    <n v="5025"/>
    <x v="3"/>
    <s v="live"/>
    <s v="Litter"/>
    <s v="Mod"/>
    <s v="FS"/>
    <s v="Seeded"/>
    <n v="7.9601990049751242E-2"/>
    <s v="L"/>
  </r>
  <r>
    <x v="42"/>
    <x v="3"/>
    <s v="entire"/>
    <n v="57"/>
    <n v="537"/>
    <n v="594"/>
    <n v="5025"/>
    <x v="124"/>
    <s v="live"/>
    <s v="Lappula sp."/>
    <s v="Mod"/>
    <s v="FS"/>
    <s v="Seeded"/>
    <n v="10.686567164179104"/>
    <s v="F"/>
  </r>
  <r>
    <x v="42"/>
    <x v="3"/>
    <s v="entire"/>
    <n v="45"/>
    <n v="124"/>
    <n v="169"/>
    <n v="5025"/>
    <x v="4"/>
    <s v="live"/>
    <s v="Dead wood"/>
    <s v="Mod"/>
    <s v="FS"/>
    <s v="Seeded"/>
    <n v="2.4676616915422884"/>
    <s v="L"/>
  </r>
  <r>
    <x v="42"/>
    <x v="3"/>
    <s v="entire"/>
    <n v="36"/>
    <n v="0"/>
    <n v="36"/>
    <n v="5025"/>
    <x v="2"/>
    <s v="dead"/>
    <s v="Pinus ponderosa"/>
    <s v="Mod"/>
    <s v="FS"/>
    <s v="Seeded"/>
    <n v="0"/>
    <s v="T"/>
  </r>
  <r>
    <x v="42"/>
    <x v="3"/>
    <s v="entire"/>
    <n v="14"/>
    <n v="120"/>
    <n v="134"/>
    <n v="5025"/>
    <x v="8"/>
    <s v="live"/>
    <s v="Bromus inermis"/>
    <s v="Mod"/>
    <s v="FS"/>
    <s v="Seeded"/>
    <n v="2.3880597014925375"/>
    <s v="G"/>
  </r>
  <r>
    <x v="42"/>
    <x v="3"/>
    <s v="entire"/>
    <n v="9"/>
    <n v="171"/>
    <n v="180"/>
    <n v="5025"/>
    <x v="248"/>
    <s v="live"/>
    <s v="Bouteloua barbata"/>
    <s v="Mod"/>
    <s v="FS"/>
    <s v="Seeded"/>
    <n v="3.4029850746268657"/>
    <s v="G"/>
  </r>
  <r>
    <x v="42"/>
    <x v="3"/>
    <s v="entire"/>
    <n v="1"/>
    <n v="4"/>
    <n v="5"/>
    <n v="5025"/>
    <x v="234"/>
    <s v="live"/>
    <s v="Brickellia sp."/>
    <s v="Mod"/>
    <s v="FS"/>
    <s v="Seeded"/>
    <n v="7.9601990049751242E-2"/>
    <s v="U"/>
  </r>
  <r>
    <x v="42"/>
    <x v="3"/>
    <s v="entire"/>
    <n v="1"/>
    <n v="0"/>
    <n v="1"/>
    <n v="5025"/>
    <x v="26"/>
    <s v="dead"/>
    <s v="Unidentified grass"/>
    <s v="Mod"/>
    <s v="FS"/>
    <s v="Seeded"/>
    <n v="0"/>
    <s v="G"/>
  </r>
  <r>
    <x v="42"/>
    <x v="3"/>
    <s v="entire"/>
    <n v="0"/>
    <n v="13"/>
    <n v="13"/>
    <n v="5025"/>
    <x v="30"/>
    <s v="live"/>
    <s v="Conyza canadensis"/>
    <s v="Mod"/>
    <s v="FS"/>
    <s v="Seeded"/>
    <n v="0.25870646766169153"/>
    <s v="F"/>
  </r>
  <r>
    <x v="42"/>
    <x v="3"/>
    <s v="entire"/>
    <n v="0"/>
    <n v="15"/>
    <n v="15"/>
    <n v="5025"/>
    <x v="20"/>
    <s v="live"/>
    <s v="Chenopodium graveolens"/>
    <s v="Mod"/>
    <s v="FS"/>
    <s v="Seeded"/>
    <n v="0.29850746268656719"/>
    <s v="F"/>
  </r>
  <r>
    <x v="42"/>
    <x v="3"/>
    <s v="entire"/>
    <n v="0"/>
    <n v="482"/>
    <n v="482"/>
    <n v="5025"/>
    <x v="22"/>
    <s v="live"/>
    <s v="Robinia neomexicana"/>
    <s v="Mod"/>
    <s v="FS"/>
    <s v="Seeded"/>
    <n v="9.5920398009950247"/>
    <s v="S"/>
  </r>
  <r>
    <x v="42"/>
    <x v="4"/>
    <s v="entire"/>
    <n v="2182"/>
    <n v="1332"/>
    <n v="3514"/>
    <n v="5000"/>
    <x v="3"/>
    <s v="live"/>
    <s v="Litter"/>
    <s v="Mod"/>
    <s v="FS"/>
    <s v="Seeded"/>
    <n v="26.640000000000004"/>
    <s v="L"/>
  </r>
  <r>
    <x v="42"/>
    <x v="4"/>
    <s v="entire"/>
    <n v="1859"/>
    <n v="0"/>
    <n v="1859"/>
    <n v="5000"/>
    <x v="47"/>
    <s v="live"/>
    <s v="Pumice soil"/>
    <s v="Mod"/>
    <s v="FS"/>
    <s v="Seeded"/>
    <n v="0"/>
    <s v="B"/>
  </r>
  <r>
    <x v="42"/>
    <x v="4"/>
    <s v="entire"/>
    <n v="330"/>
    <n v="0"/>
    <n v="330"/>
    <n v="5000"/>
    <x v="34"/>
    <s v="live"/>
    <s v="combined soil,pumc,grav,rock"/>
    <s v="Mod"/>
    <s v="FS"/>
    <s v="Seeded"/>
    <n v="0"/>
    <s v="F"/>
  </r>
  <r>
    <x v="42"/>
    <x v="4"/>
    <s v="entire"/>
    <n v="290"/>
    <n v="1955"/>
    <n v="2245"/>
    <n v="5000"/>
    <x v="8"/>
    <s v="live"/>
    <s v="Bromus inermis"/>
    <s v="Mod"/>
    <s v="FS"/>
    <s v="Seeded"/>
    <n v="39.1"/>
    <s v="G"/>
  </r>
  <r>
    <x v="42"/>
    <x v="4"/>
    <s v="entire"/>
    <n v="150"/>
    <n v="1060"/>
    <n v="1210"/>
    <n v="5000"/>
    <x v="22"/>
    <s v="live"/>
    <s v="Robinia neomexicana"/>
    <s v="Mod"/>
    <s v="FS"/>
    <s v="Seeded"/>
    <n v="21.2"/>
    <s v="S"/>
  </r>
  <r>
    <x v="42"/>
    <x v="4"/>
    <s v="entire"/>
    <n v="112"/>
    <n v="827"/>
    <n v="939"/>
    <n v="5000"/>
    <x v="32"/>
    <s v="live"/>
    <s v="Verbascum thapsus"/>
    <s v="Mod"/>
    <s v="FS"/>
    <s v="Seeded"/>
    <n v="16.54"/>
    <s v="F"/>
  </r>
  <r>
    <x v="42"/>
    <x v="4"/>
    <s v="entire"/>
    <n v="77"/>
    <n v="292"/>
    <n v="369"/>
    <n v="5000"/>
    <x v="4"/>
    <s v="live"/>
    <s v="Dead wood"/>
    <s v="Mod"/>
    <s v="FS"/>
    <s v="Seeded"/>
    <n v="5.84"/>
    <s v="L"/>
  </r>
  <r>
    <x v="42"/>
    <x v="4"/>
    <s v="entire"/>
    <n v="0"/>
    <n v="5"/>
    <n v="5"/>
    <n v="5000"/>
    <x v="26"/>
    <s v="live"/>
    <s v="Unidentified grass"/>
    <s v="Mod"/>
    <s v="FS"/>
    <s v="Seeded"/>
    <n v="0.1"/>
    <s v="G"/>
  </r>
  <r>
    <x v="42"/>
    <x v="4"/>
    <s v="entire"/>
    <n v="0"/>
    <n v="71"/>
    <n v="71"/>
    <n v="5000"/>
    <x v="41"/>
    <s v="live"/>
    <s v="Unidentified forb"/>
    <s v="Mod"/>
    <s v="FS"/>
    <s v="Seeded"/>
    <n v="1.4200000000000002"/>
    <s v="F"/>
  </r>
  <r>
    <x v="42"/>
    <x v="4"/>
    <s v="entire"/>
    <n v="0"/>
    <n v="2"/>
    <n v="2"/>
    <n v="5000"/>
    <x v="32"/>
    <s v="dead"/>
    <s v="Verbascum thapsus"/>
    <s v="Mod"/>
    <s v="FS"/>
    <s v="Seeded"/>
    <n v="0.04"/>
    <s v="F"/>
  </r>
  <r>
    <x v="42"/>
    <x v="4"/>
    <s v="entire"/>
    <n v="0"/>
    <n v="16"/>
    <n v="16"/>
    <n v="5000"/>
    <x v="41"/>
    <s v="dead"/>
    <s v="Unidentified forb"/>
    <s v="Mod"/>
    <s v="FS"/>
    <s v="Seeded"/>
    <n v="0.32"/>
    <s v="F"/>
  </r>
  <r>
    <x v="42"/>
    <x v="4"/>
    <s v="entire"/>
    <n v="0"/>
    <n v="116"/>
    <n v="116"/>
    <n v="5000"/>
    <x v="11"/>
    <s v="live"/>
    <s v="Quercus gambellii"/>
    <s v="Mod"/>
    <s v="FS"/>
    <s v="Seeded"/>
    <n v="2.3199999999999998"/>
    <s v="S"/>
  </r>
  <r>
    <x v="42"/>
    <x v="5"/>
    <s v="entire"/>
    <n v="2488"/>
    <n v="0"/>
    <n v="2488"/>
    <n v="5027"/>
    <x v="47"/>
    <s v="live"/>
    <s v="Pumice soil"/>
    <s v="Mod"/>
    <s v="FS"/>
    <s v="Seeded"/>
    <n v="0"/>
    <s v="B"/>
  </r>
  <r>
    <x v="42"/>
    <x v="5"/>
    <s v="entire"/>
    <n v="1382"/>
    <n v="782"/>
    <n v="2164"/>
    <n v="5027"/>
    <x v="3"/>
    <s v="live"/>
    <s v="Litter"/>
    <s v="Mod"/>
    <s v="FS"/>
    <s v="Seeded"/>
    <n v="15.555997612890394"/>
    <s v="L"/>
  </r>
  <r>
    <x v="42"/>
    <x v="5"/>
    <s v="entire"/>
    <n v="668"/>
    <n v="2535"/>
    <n v="3203"/>
    <n v="5027"/>
    <x v="8"/>
    <s v="live"/>
    <s v="Bromus inermis"/>
    <s v="Mod"/>
    <s v="FS"/>
    <s v="Seeded"/>
    <n v="50.427690471454142"/>
    <s v="G"/>
  </r>
  <r>
    <x v="42"/>
    <x v="5"/>
    <s v="entire"/>
    <n v="150"/>
    <n v="0"/>
    <n v="150"/>
    <n v="5027"/>
    <x v="34"/>
    <s v="live"/>
    <s v="combined soil,pumc,grav,rock"/>
    <s v="Mod"/>
    <s v="FS"/>
    <s v="Seeded"/>
    <n v="0"/>
    <s v="F"/>
  </r>
  <r>
    <x v="42"/>
    <x v="5"/>
    <s v="entire"/>
    <n v="109"/>
    <n v="257"/>
    <n v="366"/>
    <n v="5027"/>
    <x v="32"/>
    <s v="live"/>
    <s v="Verbascum thapsus"/>
    <s v="Mod"/>
    <s v="FS"/>
    <s v="Seeded"/>
    <n v="5.1123930773821362"/>
    <s v="F"/>
  </r>
  <r>
    <x v="42"/>
    <x v="5"/>
    <s v="entire"/>
    <n v="56"/>
    <n v="0"/>
    <n v="56"/>
    <n v="5027"/>
    <x v="54"/>
    <s v="live"/>
    <s v="Moss"/>
    <s v="Mod"/>
    <s v="FS"/>
    <s v="Seeded"/>
    <n v="0"/>
    <s v="C"/>
  </r>
  <r>
    <x v="42"/>
    <x v="5"/>
    <s v="entire"/>
    <n v="36"/>
    <n v="194"/>
    <n v="230"/>
    <n v="5027"/>
    <x v="30"/>
    <s v="live"/>
    <s v="Conyza canadensis"/>
    <s v="Mod"/>
    <s v="FS"/>
    <s v="Seeded"/>
    <n v="3.8591605331211456"/>
    <s v="F"/>
  </r>
  <r>
    <x v="42"/>
    <x v="5"/>
    <s v="entire"/>
    <n v="35"/>
    <n v="24"/>
    <n v="59"/>
    <n v="5027"/>
    <x v="32"/>
    <s v="dead"/>
    <s v="Verbascum thapsus"/>
    <s v="Mod"/>
    <s v="FS"/>
    <s v="Seeded"/>
    <n v="0.47742192162323449"/>
    <s v="F"/>
  </r>
  <r>
    <x v="42"/>
    <x v="5"/>
    <s v="entire"/>
    <n v="23"/>
    <n v="0"/>
    <n v="23"/>
    <n v="5027"/>
    <x v="2"/>
    <s v="dead"/>
    <s v="Pinus ponderosa"/>
    <s v="Mod"/>
    <s v="FS"/>
    <s v="Seeded"/>
    <n v="0"/>
    <s v="T"/>
  </r>
  <r>
    <x v="42"/>
    <x v="5"/>
    <s v="entire"/>
    <n v="23"/>
    <n v="142"/>
    <n v="165"/>
    <n v="5027"/>
    <x v="4"/>
    <s v="live"/>
    <s v="Dead wood"/>
    <s v="Mod"/>
    <s v="FS"/>
    <s v="Seeded"/>
    <n v="2.8247463696041377"/>
    <s v="L"/>
  </r>
  <r>
    <x v="42"/>
    <x v="5"/>
    <s v="entire"/>
    <n v="17"/>
    <n v="66"/>
    <n v="83"/>
    <n v="5027"/>
    <x v="46"/>
    <s v="live"/>
    <s v="Oenothera sp."/>
    <s v="Mod"/>
    <s v="FS"/>
    <s v="Seeded"/>
    <n v="1.3129102844638949"/>
    <s v="F"/>
  </r>
  <r>
    <x v="42"/>
    <x v="5"/>
    <s v="entire"/>
    <n v="12"/>
    <n v="25"/>
    <n v="37"/>
    <n v="5027"/>
    <x v="42"/>
    <s v="live"/>
    <s v="Elymus elymoides"/>
    <s v="Mod"/>
    <s v="FS"/>
    <s v="Seeded"/>
    <n v="0.49731450169086933"/>
    <s v="G"/>
  </r>
  <r>
    <x v="42"/>
    <x v="5"/>
    <s v="entire"/>
    <n v="9"/>
    <n v="54"/>
    <n v="63"/>
    <n v="5027"/>
    <x v="44"/>
    <s v="live"/>
    <s v="Bahia dissecta"/>
    <s v="Mod"/>
    <s v="FS"/>
    <s v="Seeded"/>
    <n v="1.0741993236522778"/>
    <s v="F"/>
  </r>
  <r>
    <x v="42"/>
    <x v="5"/>
    <s v="entire"/>
    <n v="5"/>
    <n v="1018"/>
    <n v="1023"/>
    <n v="5027"/>
    <x v="170"/>
    <s v="live"/>
    <s v="Mentzelia springeri"/>
    <s v="Mod"/>
    <s v="FS"/>
    <s v="Seeded"/>
    <n v="20.250646508852199"/>
    <n v="0"/>
  </r>
  <r>
    <x v="42"/>
    <x v="5"/>
    <s v="entire"/>
    <n v="4"/>
    <n v="27"/>
    <n v="31"/>
    <n v="5027"/>
    <x v="73"/>
    <s v="live"/>
    <s v="Bromus tectorum"/>
    <s v="Mod"/>
    <s v="FS"/>
    <s v="Seeded"/>
    <n v="0.53709966182613889"/>
    <s v="G"/>
  </r>
  <r>
    <x v="42"/>
    <x v="5"/>
    <s v="entire"/>
    <n v="2"/>
    <n v="2"/>
    <n v="4"/>
    <n v="5027"/>
    <x v="41"/>
    <s v="live"/>
    <s v="Unidentified forb"/>
    <s v="Mod"/>
    <s v="FS"/>
    <s v="Seeded"/>
    <n v="3.9785160135269546E-2"/>
    <s v="F"/>
  </r>
  <r>
    <x v="42"/>
    <x v="5"/>
    <s v="entire"/>
    <n v="2"/>
    <n v="26"/>
    <n v="28"/>
    <n v="5027"/>
    <x v="57"/>
    <s v="live"/>
    <s v="Viguiera multiflora"/>
    <s v="Mod"/>
    <s v="FS"/>
    <s v="Seeded"/>
    <n v="0.51720708175850405"/>
    <s v="F"/>
  </r>
  <r>
    <x v="42"/>
    <x v="5"/>
    <s v="entire"/>
    <n v="2"/>
    <n v="13"/>
    <n v="15"/>
    <n v="5027"/>
    <x v="8"/>
    <s v="dead"/>
    <s v="Bromus inermis"/>
    <s v="Mod"/>
    <s v="FS"/>
    <s v="Seeded"/>
    <n v="0.25860354087925203"/>
    <s v="G"/>
  </r>
  <r>
    <x v="42"/>
    <x v="5"/>
    <s v="entire"/>
    <n v="1"/>
    <n v="2"/>
    <n v="3"/>
    <n v="5027"/>
    <x v="55"/>
    <s v="live"/>
    <s v="Cirsium neomexicanum"/>
    <s v="Mod"/>
    <s v="FS"/>
    <s v="Seeded"/>
    <n v="3.9785160135269546E-2"/>
    <s v="F"/>
  </r>
  <r>
    <x v="42"/>
    <x v="5"/>
    <s v="entire"/>
    <n v="1"/>
    <n v="25"/>
    <n v="26"/>
    <n v="5027"/>
    <x v="82"/>
    <s v="live"/>
    <s v="Tragopogon dubius"/>
    <s v="Mod"/>
    <s v="FS"/>
    <s v="Seeded"/>
    <n v="0.49731450169086933"/>
    <s v="F"/>
  </r>
  <r>
    <x v="42"/>
    <x v="5"/>
    <s v="entire"/>
    <n v="1"/>
    <n v="0"/>
    <n v="1"/>
    <n v="5027"/>
    <x v="46"/>
    <s v="dead"/>
    <s v="Oenothera sp."/>
    <s v="Mod"/>
    <s v="FS"/>
    <s v="Seeded"/>
    <n v="0"/>
    <s v="F"/>
  </r>
  <r>
    <x v="42"/>
    <x v="5"/>
    <s v="entire"/>
    <n v="1"/>
    <n v="1688"/>
    <n v="1689"/>
    <n v="5027"/>
    <x v="22"/>
    <s v="live"/>
    <s v="Robinia neomexicana"/>
    <s v="Mod"/>
    <s v="FS"/>
    <s v="Seeded"/>
    <n v="33.578675154167499"/>
    <s v="S"/>
  </r>
  <r>
    <x v="42"/>
    <x v="5"/>
    <s v="entire"/>
    <n v="0"/>
    <n v="25"/>
    <n v="25"/>
    <n v="5027"/>
    <x v="20"/>
    <s v="dead"/>
    <s v="Chenopodium graveolens"/>
    <s v="Mod"/>
    <s v="FS"/>
    <s v="Seeded"/>
    <n v="0.49731450169086933"/>
    <s v="F"/>
  </r>
  <r>
    <x v="42"/>
    <x v="5"/>
    <s v="entire"/>
    <n v="0"/>
    <n v="35"/>
    <n v="35"/>
    <n v="5027"/>
    <x v="58"/>
    <s v="live"/>
    <s v="Erigeron spp."/>
    <s v="Mod"/>
    <s v="FS"/>
    <s v="Seeded"/>
    <n v="0.69624030236721701"/>
    <s v="F"/>
  </r>
  <r>
    <x v="42"/>
    <x v="5"/>
    <s v="entire"/>
    <n v="0"/>
    <n v="5"/>
    <n v="5"/>
    <n v="5027"/>
    <x v="31"/>
    <s v="live"/>
    <s v="Lactuca serriola"/>
    <s v="Mod"/>
    <s v="FS"/>
    <s v="Seeded"/>
    <n v="9.9462900338173857E-2"/>
    <s v="F"/>
  </r>
  <r>
    <x v="42"/>
    <x v="5"/>
    <s v="entire"/>
    <n v="0"/>
    <n v="25"/>
    <n v="25"/>
    <n v="5027"/>
    <x v="159"/>
    <s v="live"/>
    <s v="Laennecia schiedeana"/>
    <s v="Mod"/>
    <s v="FS"/>
    <s v="Seeded"/>
    <n v="0.49731450169086933"/>
    <s v="B"/>
  </r>
  <r>
    <x v="42"/>
    <x v="5"/>
    <s v="entire"/>
    <n v="0"/>
    <n v="1"/>
    <n v="1"/>
    <n v="5027"/>
    <x v="129"/>
    <s v="live"/>
    <s v="unknown Composite"/>
    <s v="Mod"/>
    <s v="FS"/>
    <s v="Seeded"/>
    <n v="1.9892580067634773E-2"/>
    <s v="F"/>
  </r>
  <r>
    <x v="43"/>
    <x v="0"/>
    <s v="entire"/>
    <n v="2971"/>
    <n v="0"/>
    <n v="2971"/>
    <n v="5000"/>
    <x v="3"/>
    <s v="live"/>
    <s v="Litter"/>
    <s v="Mod"/>
    <s v="FS"/>
    <s v="Seeded"/>
    <n v="0"/>
    <s v="L"/>
  </r>
  <r>
    <x v="43"/>
    <x v="0"/>
    <s v="entire"/>
    <n v="1896"/>
    <n v="0"/>
    <n v="1896"/>
    <n v="5000"/>
    <x v="0"/>
    <s v="live"/>
    <s v="Gravel"/>
    <s v="Mod"/>
    <s v="FS"/>
    <s v="Seeded"/>
    <n v="0"/>
    <s v="B"/>
  </r>
  <r>
    <x v="43"/>
    <x v="0"/>
    <s v="entire"/>
    <n v="100"/>
    <n v="0"/>
    <n v="100"/>
    <n v="5000"/>
    <x v="9"/>
    <s v="live"/>
    <s v="Tree root, exposed, living"/>
    <s v="Mod"/>
    <s v="FS"/>
    <s v="Seeded"/>
    <n v="0"/>
    <s v="T"/>
  </r>
  <r>
    <x v="43"/>
    <x v="0"/>
    <s v="entire"/>
    <n v="27"/>
    <n v="0"/>
    <n v="27"/>
    <n v="5000"/>
    <x v="4"/>
    <s v="live"/>
    <s v="Dead wood"/>
    <s v="Mod"/>
    <s v="FS"/>
    <s v="Seeded"/>
    <n v="0"/>
    <s v="L"/>
  </r>
  <r>
    <x v="43"/>
    <x v="0"/>
    <s v="entire"/>
    <n v="5"/>
    <n v="374"/>
    <n v="379"/>
    <n v="5000"/>
    <x v="10"/>
    <s v="live"/>
    <s v="Elymus trachycaulum"/>
    <s v="Mod"/>
    <s v="FS"/>
    <s v="Seeded"/>
    <n v="7.48"/>
    <s v="G"/>
  </r>
  <r>
    <x v="43"/>
    <x v="0"/>
    <s v="entire"/>
    <n v="1"/>
    <n v="55"/>
    <n v="56"/>
    <n v="5000"/>
    <x v="7"/>
    <s v="live"/>
    <s v="Lolium multiflorum"/>
    <s v="Mod"/>
    <s v="FS"/>
    <s v="Seeded"/>
    <n v="1.0999999999999999"/>
    <s v="G"/>
  </r>
  <r>
    <x v="43"/>
    <x v="0"/>
    <s v="entire"/>
    <n v="0"/>
    <n v="1176"/>
    <n v="1176"/>
    <n v="5000"/>
    <x v="197"/>
    <s v="live"/>
    <s v="Lotus wrightii"/>
    <s v="Mod"/>
    <s v="FS"/>
    <s v="Seeded"/>
    <n v="23.52"/>
    <s v="F"/>
  </r>
  <r>
    <x v="43"/>
    <x v="0"/>
    <s v="entire"/>
    <n v="0"/>
    <n v="37"/>
    <n v="37"/>
    <n v="5000"/>
    <x v="14"/>
    <s v="live"/>
    <s v="Unidentified grass"/>
    <s v="Mod"/>
    <s v="FS"/>
    <s v="Seeded"/>
    <n v="0.74"/>
    <s v="G"/>
  </r>
  <r>
    <x v="43"/>
    <x v="0"/>
    <s v="entire"/>
    <n v="0"/>
    <n v="19"/>
    <n v="19"/>
    <n v="5000"/>
    <x v="20"/>
    <s v="live"/>
    <s v="Chenopodium graveolens"/>
    <s v="Mod"/>
    <s v="FS"/>
    <s v="Seeded"/>
    <n v="0.38"/>
    <s v="F"/>
  </r>
  <r>
    <x v="43"/>
    <x v="0"/>
    <s v="entire"/>
    <n v="0"/>
    <n v="12"/>
    <n v="12"/>
    <n v="5000"/>
    <x v="65"/>
    <s v="live"/>
    <s v="Lolium perenne"/>
    <s v="Mod"/>
    <s v="FS"/>
    <s v="Seeded"/>
    <n v="0.24"/>
    <s v="G"/>
  </r>
  <r>
    <x v="43"/>
    <x v="0"/>
    <s v="entire"/>
    <n v="0"/>
    <n v="79"/>
    <n v="79"/>
    <n v="5000"/>
    <x v="21"/>
    <s v="live"/>
    <s v="Ceanothus fendleri"/>
    <s v="Mod"/>
    <s v="FS"/>
    <s v="Seeded"/>
    <n v="1.58"/>
    <s v="U"/>
  </r>
  <r>
    <x v="43"/>
    <x v="0"/>
    <s v="entire"/>
    <n v="0"/>
    <n v="4"/>
    <n v="4"/>
    <n v="5000"/>
    <x v="65"/>
    <s v="dead"/>
    <s v="Lolium perenne"/>
    <s v="Mod"/>
    <s v="FS"/>
    <s v="Seeded"/>
    <n v="0.08"/>
    <s v="G"/>
  </r>
  <r>
    <x v="43"/>
    <x v="0"/>
    <s v="entire"/>
    <n v="0"/>
    <n v="24"/>
    <n v="24"/>
    <n v="5000"/>
    <x v="182"/>
    <s v="live"/>
    <s v="Oxybaphus linearis"/>
    <s v="Mod"/>
    <s v="FS"/>
    <s v="Seeded"/>
    <n v="0.48"/>
    <s v="F"/>
  </r>
  <r>
    <x v="43"/>
    <x v="0"/>
    <s v="entire"/>
    <n v="0"/>
    <n v="112"/>
    <n v="112"/>
    <n v="5000"/>
    <x v="7"/>
    <s v="dead"/>
    <s v="Lolium multiflorum"/>
    <s v="Mod"/>
    <s v="FS"/>
    <s v="Seeded"/>
    <n v="2.2399999999999998"/>
    <s v="G"/>
  </r>
  <r>
    <x v="43"/>
    <x v="0"/>
    <s v="entire"/>
    <n v="0"/>
    <n v="35"/>
    <n v="35"/>
    <n v="5000"/>
    <x v="163"/>
    <s v="live"/>
    <s v="Mentzelia albicaulis"/>
    <s v="Mod"/>
    <s v="FS"/>
    <s v="Seeded"/>
    <n v="0.70000000000000007"/>
    <s v="F"/>
  </r>
  <r>
    <x v="43"/>
    <x v="0"/>
    <s v="entire"/>
    <n v="0"/>
    <n v="2"/>
    <n v="2"/>
    <n v="5000"/>
    <x v="214"/>
    <s v="live"/>
    <s v="Cymopterus fendleri"/>
    <s v="Mod"/>
    <s v="FS"/>
    <s v="Seeded"/>
    <n v="0.04"/>
    <s v="F"/>
  </r>
  <r>
    <x v="43"/>
    <x v="0"/>
    <s v="entire"/>
    <n v="0"/>
    <n v="9"/>
    <n v="9"/>
    <n v="5000"/>
    <x v="32"/>
    <s v="live"/>
    <s v="Verbascum thapsus"/>
    <s v="Mod"/>
    <s v="FS"/>
    <s v="Seeded"/>
    <n v="0.18"/>
    <s v="F"/>
  </r>
  <r>
    <x v="43"/>
    <x v="0"/>
    <s v="entire"/>
    <n v="0"/>
    <n v="16"/>
    <n v="16"/>
    <n v="5000"/>
    <x v="61"/>
    <s v="live"/>
    <s v="Sitanion hystrix"/>
    <s v="Mod"/>
    <s v="FS"/>
    <s v="Seeded"/>
    <n v="0.32"/>
    <s v="G"/>
  </r>
  <r>
    <x v="43"/>
    <x v="0"/>
    <s v="entire"/>
    <n v="0"/>
    <n v="3"/>
    <n v="3"/>
    <n v="5000"/>
    <x v="85"/>
    <s v="live"/>
    <s v="Penstemon barbatus"/>
    <s v="Mod"/>
    <s v="FS"/>
    <s v="Seeded"/>
    <n v="0.06"/>
    <s v="F"/>
  </r>
  <r>
    <x v="43"/>
    <x v="0"/>
    <s v="entire"/>
    <n v="0"/>
    <n v="12"/>
    <n v="12"/>
    <n v="5000"/>
    <x v="104"/>
    <s v="live"/>
    <s v="Linum neomexicana"/>
    <s v="Mod"/>
    <s v="FS"/>
    <s v="Seeded"/>
    <n v="0.24"/>
    <s v="F"/>
  </r>
  <r>
    <x v="43"/>
    <x v="0"/>
    <s v="entire"/>
    <n v="0"/>
    <n v="10"/>
    <n v="10"/>
    <n v="5000"/>
    <x v="139"/>
    <s v="live"/>
    <s v="Brickellia grandiflora"/>
    <s v="Mod"/>
    <s v="FS"/>
    <s v="Seeded"/>
    <n v="0.2"/>
    <s v="U"/>
  </r>
  <r>
    <x v="43"/>
    <x v="0"/>
    <s v="entire"/>
    <n v="0"/>
    <n v="190"/>
    <n v="190"/>
    <n v="5000"/>
    <x v="22"/>
    <s v="live"/>
    <s v="Robinia neomexicana"/>
    <s v="Mod"/>
    <s v="FS"/>
    <s v="Seeded"/>
    <n v="3.8"/>
    <s v="S"/>
  </r>
  <r>
    <x v="43"/>
    <x v="0"/>
    <s v="entire"/>
    <n v="0"/>
    <n v="3"/>
    <n v="3"/>
    <n v="5000"/>
    <x v="88"/>
    <s v="live"/>
    <s v="Festuca arizonica"/>
    <s v="Mod"/>
    <s v="FS"/>
    <s v="Seeded"/>
    <n v="0.06"/>
    <s v="G"/>
  </r>
  <r>
    <x v="43"/>
    <x v="0"/>
    <s v="entire"/>
    <n v="0"/>
    <n v="8"/>
    <n v="8"/>
    <n v="5000"/>
    <x v="33"/>
    <s v="live"/>
    <s v="Ipomopsis aggregata"/>
    <s v="Mod"/>
    <s v="FS"/>
    <s v="Seeded"/>
    <n v="0.16"/>
    <s v="F"/>
  </r>
  <r>
    <x v="43"/>
    <x v="0"/>
    <s v="entire"/>
    <n v="0"/>
    <n v="22"/>
    <n v="22"/>
    <n v="5000"/>
    <x v="16"/>
    <s v="live"/>
    <s v="Geranium caespitosum"/>
    <s v="Mod"/>
    <s v="FS"/>
    <s v="Seeded"/>
    <n v="0.44"/>
    <s v="F"/>
  </r>
  <r>
    <x v="43"/>
    <x v="0"/>
    <s v="entire"/>
    <n v="0"/>
    <n v="17"/>
    <n v="17"/>
    <n v="5000"/>
    <x v="44"/>
    <s v="live"/>
    <s v="Bahia dissecta"/>
    <s v="Mod"/>
    <s v="FS"/>
    <s v="Seeded"/>
    <n v="0.33999999999999997"/>
    <s v="F"/>
  </r>
  <r>
    <x v="43"/>
    <x v="0"/>
    <s v="entire"/>
    <n v="0"/>
    <n v="28"/>
    <n v="28"/>
    <n v="5000"/>
    <x v="144"/>
    <s v="live"/>
    <s v="Cryptantha jamesii"/>
    <s v="Mod"/>
    <s v="FS"/>
    <s v="Seeded"/>
    <n v="0.55999999999999994"/>
    <s v="F"/>
  </r>
  <r>
    <x v="43"/>
    <x v="0"/>
    <s v="entire"/>
    <n v="0"/>
    <n v="14"/>
    <n v="14"/>
    <n v="5000"/>
    <x v="18"/>
    <s v="live"/>
    <s v="Cirsium spp."/>
    <s v="Mod"/>
    <s v="FS"/>
    <s v="Seeded"/>
    <n v="0.27999999999999997"/>
    <s v="F"/>
  </r>
  <r>
    <x v="43"/>
    <x v="0"/>
    <s v="entire"/>
    <n v="0"/>
    <n v="8"/>
    <n v="8"/>
    <n v="5000"/>
    <x v="207"/>
    <s v="live"/>
    <s v="Oryzopsis hymenoides"/>
    <s v="Mod"/>
    <s v="FS"/>
    <s v="Seeded"/>
    <n v="0.16"/>
    <s v="G"/>
  </r>
  <r>
    <x v="43"/>
    <x v="0"/>
    <s v="entire"/>
    <n v="0"/>
    <n v="6"/>
    <n v="6"/>
    <n v="5000"/>
    <x v="41"/>
    <s v="live"/>
    <s v="Unidentified forb"/>
    <s v="Mod"/>
    <s v="FS"/>
    <s v="Seeded"/>
    <n v="0.12"/>
    <s v="F"/>
  </r>
  <r>
    <x v="43"/>
    <x v="1"/>
    <s v="entire"/>
    <n v="4442"/>
    <n v="0"/>
    <n v="4442"/>
    <n v="5000"/>
    <x v="3"/>
    <s v="live"/>
    <s v="Litter"/>
    <s v="Mod"/>
    <s v="FS"/>
    <s v="Seeded"/>
    <n v="0"/>
    <s v="L"/>
  </r>
  <r>
    <x v="43"/>
    <x v="1"/>
    <s v="entire"/>
    <n v="190"/>
    <n v="0"/>
    <n v="190"/>
    <n v="5000"/>
    <x v="1"/>
    <s v="live"/>
    <s v="Soil"/>
    <s v="Mod"/>
    <s v="FS"/>
    <s v="Seeded"/>
    <n v="0"/>
    <s v="B"/>
  </r>
  <r>
    <x v="43"/>
    <x v="1"/>
    <s v="entire"/>
    <n v="151"/>
    <n v="0"/>
    <n v="151"/>
    <n v="5000"/>
    <x v="0"/>
    <s v="live"/>
    <s v="Gravel"/>
    <s v="Mod"/>
    <s v="FS"/>
    <s v="Seeded"/>
    <n v="0"/>
    <s v="B"/>
  </r>
  <r>
    <x v="43"/>
    <x v="1"/>
    <s v="entire"/>
    <n v="78"/>
    <n v="0"/>
    <n v="78"/>
    <n v="5000"/>
    <x v="2"/>
    <s v="live"/>
    <s v="Pinus ponderosa"/>
    <s v="Mod"/>
    <s v="FS"/>
    <s v="Seeded"/>
    <n v="0"/>
    <s v="T"/>
  </r>
  <r>
    <x v="43"/>
    <x v="1"/>
    <s v="entire"/>
    <n v="49"/>
    <n v="328"/>
    <n v="377"/>
    <n v="5000"/>
    <x v="10"/>
    <s v="live"/>
    <s v="Elymus trachycaulum"/>
    <s v="Mod"/>
    <s v="FS"/>
    <s v="Seeded"/>
    <n v="6.5600000000000005"/>
    <s v="G"/>
  </r>
  <r>
    <x v="43"/>
    <x v="1"/>
    <s v="entire"/>
    <n v="42"/>
    <n v="0"/>
    <n v="42"/>
    <n v="5000"/>
    <x v="4"/>
    <s v="live"/>
    <s v="Dead wood"/>
    <s v="Mod"/>
    <s v="FS"/>
    <s v="Seeded"/>
    <n v="0"/>
    <s v="L"/>
  </r>
  <r>
    <x v="43"/>
    <x v="1"/>
    <s v="entire"/>
    <n v="21"/>
    <n v="1515"/>
    <n v="1536"/>
    <n v="5000"/>
    <x v="197"/>
    <s v="live"/>
    <s v="Lotus wrightii"/>
    <s v="Mod"/>
    <s v="FS"/>
    <s v="Seeded"/>
    <n v="30.3"/>
    <s v="F"/>
  </r>
  <r>
    <x v="43"/>
    <x v="1"/>
    <s v="entire"/>
    <n v="9"/>
    <n v="0"/>
    <n v="9"/>
    <n v="5000"/>
    <x v="101"/>
    <s v="live"/>
    <s v="pine cone"/>
    <s v="Mod"/>
    <s v="FS"/>
    <s v="Seeded"/>
    <n v="0"/>
    <s v="L"/>
  </r>
  <r>
    <x v="43"/>
    <x v="1"/>
    <s v="entire"/>
    <n v="6"/>
    <n v="104"/>
    <n v="110"/>
    <n v="5000"/>
    <x v="207"/>
    <s v="live"/>
    <s v="Oryzopsis hymenoides"/>
    <s v="Mod"/>
    <s v="FS"/>
    <s v="Seeded"/>
    <n v="2.08"/>
    <s v="G"/>
  </r>
  <r>
    <x v="43"/>
    <x v="1"/>
    <s v="entire"/>
    <n v="3"/>
    <n v="211"/>
    <n v="214"/>
    <n v="5000"/>
    <x v="21"/>
    <s v="live"/>
    <s v="Ceanothus fendleri"/>
    <s v="Mod"/>
    <s v="FS"/>
    <s v="Seeded"/>
    <n v="4.22"/>
    <s v="U"/>
  </r>
  <r>
    <x v="43"/>
    <x v="1"/>
    <s v="entire"/>
    <n v="3"/>
    <n v="1211"/>
    <n v="1214"/>
    <n v="5000"/>
    <x v="7"/>
    <s v="live"/>
    <s v="Lolium multiflorum"/>
    <s v="Mod"/>
    <s v="FS"/>
    <s v="Seeded"/>
    <n v="24.22"/>
    <s v="G"/>
  </r>
  <r>
    <x v="43"/>
    <x v="1"/>
    <s v="entire"/>
    <n v="2"/>
    <n v="0"/>
    <n v="2"/>
    <n v="5000"/>
    <x v="27"/>
    <s v="live"/>
    <s v="Animal feces"/>
    <s v="Mod"/>
    <s v="FS"/>
    <s v="Seeded"/>
    <n v="0"/>
    <s v="L"/>
  </r>
  <r>
    <x v="43"/>
    <x v="1"/>
    <s v="entire"/>
    <n v="2"/>
    <n v="212"/>
    <n v="214"/>
    <n v="5000"/>
    <x v="22"/>
    <s v="live"/>
    <s v="Robinia neomexicana"/>
    <s v="Mod"/>
    <s v="FS"/>
    <s v="Seeded"/>
    <n v="4.24"/>
    <s v="S"/>
  </r>
  <r>
    <x v="43"/>
    <x v="1"/>
    <s v="entire"/>
    <n v="2"/>
    <n v="19"/>
    <n v="21"/>
    <n v="5000"/>
    <x v="44"/>
    <s v="live"/>
    <s v="Bahia dissecta"/>
    <s v="Mod"/>
    <s v="FS"/>
    <s v="Seeded"/>
    <n v="0.38"/>
    <s v="F"/>
  </r>
  <r>
    <x v="43"/>
    <x v="1"/>
    <s v="entire"/>
    <n v="0"/>
    <n v="6"/>
    <n v="6"/>
    <n v="5000"/>
    <x v="139"/>
    <s v="live"/>
    <s v="Brickellia grandiflora"/>
    <s v="Mod"/>
    <s v="FS"/>
    <s v="Seeded"/>
    <n v="0.12"/>
    <s v="U"/>
  </r>
  <r>
    <x v="43"/>
    <x v="1"/>
    <s v="entire"/>
    <n v="0"/>
    <n v="22"/>
    <n v="22"/>
    <n v="5000"/>
    <x v="30"/>
    <s v="live"/>
    <s v="Conyza canadensis"/>
    <s v="Mod"/>
    <s v="FS"/>
    <s v="Seeded"/>
    <n v="0.44"/>
    <s v="F"/>
  </r>
  <r>
    <x v="43"/>
    <x v="1"/>
    <s v="entire"/>
    <n v="0"/>
    <n v="5"/>
    <n v="5"/>
    <n v="5000"/>
    <x v="103"/>
    <s v="live"/>
    <s v="Senecio fendleri"/>
    <s v="Mod"/>
    <s v="FS"/>
    <s v="Seeded"/>
    <n v="0.1"/>
    <s v="F"/>
  </r>
  <r>
    <x v="43"/>
    <x v="1"/>
    <s v="entire"/>
    <n v="0"/>
    <n v="35"/>
    <n v="35"/>
    <n v="5000"/>
    <x v="32"/>
    <s v="live"/>
    <s v="Verbascum thapsus"/>
    <s v="Mod"/>
    <s v="FS"/>
    <s v="Seeded"/>
    <n v="0.70000000000000007"/>
    <s v="F"/>
  </r>
  <r>
    <x v="43"/>
    <x v="1"/>
    <s v="entire"/>
    <n v="0"/>
    <n v="2"/>
    <n v="2"/>
    <n v="5000"/>
    <x v="61"/>
    <s v="live"/>
    <s v="Sitanion hystrix"/>
    <s v="Mod"/>
    <s v="FS"/>
    <s v="Seeded"/>
    <n v="0.04"/>
    <s v="G"/>
  </r>
  <r>
    <x v="43"/>
    <x v="1"/>
    <s v="entire"/>
    <n v="0"/>
    <n v="5"/>
    <n v="5"/>
    <n v="5000"/>
    <x v="182"/>
    <s v="live"/>
    <s v="Oxybaphus linearis"/>
    <s v="Mod"/>
    <s v="FS"/>
    <s v="Seeded"/>
    <n v="0.1"/>
    <s v="F"/>
  </r>
  <r>
    <x v="43"/>
    <x v="1"/>
    <s v="entire"/>
    <n v="0"/>
    <n v="17"/>
    <n v="17"/>
    <n v="5000"/>
    <x v="7"/>
    <s v="dead"/>
    <s v="Lolium multiflorum"/>
    <s v="Mod"/>
    <s v="FS"/>
    <s v="Seeded"/>
    <n v="0.33999999999999997"/>
    <s v="G"/>
  </r>
  <r>
    <x v="43"/>
    <x v="1"/>
    <s v="entire"/>
    <n v="0"/>
    <n v="4"/>
    <n v="4"/>
    <n v="5000"/>
    <x v="65"/>
    <s v="live"/>
    <s v="Lolium perenne"/>
    <s v="Mod"/>
    <s v="FS"/>
    <s v="Seeded"/>
    <n v="0.08"/>
    <s v="G"/>
  </r>
  <r>
    <x v="43"/>
    <x v="1"/>
    <s v="entire"/>
    <n v="0"/>
    <n v="11"/>
    <n v="11"/>
    <n v="5000"/>
    <x v="33"/>
    <s v="live"/>
    <s v="Ipomopsis aggregata"/>
    <s v="Mod"/>
    <s v="FS"/>
    <s v="Seeded"/>
    <n v="0.22"/>
    <s v="F"/>
  </r>
  <r>
    <x v="43"/>
    <x v="1"/>
    <s v="entire"/>
    <n v="0"/>
    <n v="11"/>
    <n v="11"/>
    <n v="5000"/>
    <x v="13"/>
    <s v="live"/>
    <s v="Carex spp."/>
    <s v="Mod"/>
    <s v="FS"/>
    <s v="Seeded"/>
    <n v="0.22"/>
    <s v="G"/>
  </r>
  <r>
    <x v="43"/>
    <x v="1"/>
    <s v="entire"/>
    <n v="0"/>
    <n v="2"/>
    <n v="2"/>
    <n v="5000"/>
    <x v="26"/>
    <s v="live"/>
    <s v="Unidentified grass"/>
    <s v="Mod"/>
    <s v="FS"/>
    <s v="Seeded"/>
    <n v="0.04"/>
    <s v="G"/>
  </r>
  <r>
    <x v="43"/>
    <x v="1"/>
    <s v="entire"/>
    <n v="0"/>
    <n v="2"/>
    <n v="2"/>
    <n v="5000"/>
    <x v="12"/>
    <s v="live"/>
    <s v="Muhlenbergia montana"/>
    <s v="Mod"/>
    <s v="FS"/>
    <s v="Seeded"/>
    <n v="0.04"/>
    <s v="G"/>
  </r>
  <r>
    <x v="43"/>
    <x v="1"/>
    <s v="entire"/>
    <n v="0"/>
    <n v="5"/>
    <n v="5"/>
    <n v="5000"/>
    <x v="16"/>
    <s v="live"/>
    <s v="Geranium caespitosum"/>
    <s v="Mod"/>
    <s v="FS"/>
    <s v="Seeded"/>
    <n v="0.1"/>
    <s v="F"/>
  </r>
  <r>
    <x v="43"/>
    <x v="1"/>
    <s v="entire"/>
    <n v="0"/>
    <n v="1"/>
    <n v="1"/>
    <n v="5000"/>
    <x v="144"/>
    <s v="live"/>
    <s v="Cryptantha jamesii"/>
    <s v="Mod"/>
    <s v="FS"/>
    <s v="Seeded"/>
    <n v="0.02"/>
    <s v="F"/>
  </r>
  <r>
    <x v="43"/>
    <x v="1"/>
    <s v="entire"/>
    <n v="0"/>
    <n v="10"/>
    <n v="10"/>
    <n v="5000"/>
    <x v="18"/>
    <s v="live"/>
    <s v="Cirsium spp."/>
    <s v="Mod"/>
    <s v="FS"/>
    <s v="Seeded"/>
    <n v="0.2"/>
    <s v="F"/>
  </r>
  <r>
    <x v="43"/>
    <x v="1"/>
    <s v="entire"/>
    <n v="0"/>
    <n v="1"/>
    <n v="1"/>
    <n v="5000"/>
    <x v="10"/>
    <s v="dead"/>
    <s v="Elymus trachycaulum"/>
    <s v="Mod"/>
    <s v="FS"/>
    <s v="Seeded"/>
    <n v="0.02"/>
    <s v="G"/>
  </r>
  <r>
    <x v="43"/>
    <x v="1"/>
    <s v="entire"/>
    <n v="0"/>
    <n v="2"/>
    <n v="2"/>
    <n v="5000"/>
    <x v="74"/>
    <s v="live"/>
    <s v="Bromus japonicus"/>
    <s v="Mod"/>
    <s v="FS"/>
    <s v="Seeded"/>
    <n v="0.04"/>
    <s v="G"/>
  </r>
  <r>
    <x v="43"/>
    <x v="2"/>
    <s v="entire"/>
    <n v="2440"/>
    <n v="0"/>
    <n v="2440"/>
    <n v="5000"/>
    <x v="3"/>
    <s v="live"/>
    <s v="Litter"/>
    <s v="Mod"/>
    <s v="FS"/>
    <s v="Seeded"/>
    <n v="0"/>
    <s v="L"/>
  </r>
  <r>
    <x v="43"/>
    <x v="2"/>
    <s v="entire"/>
    <n v="1934"/>
    <n v="0"/>
    <n v="1934"/>
    <n v="5000"/>
    <x v="34"/>
    <s v="live"/>
    <s v="combined soil,cryp,pumc,grav,rock"/>
    <s v="Mod"/>
    <s v="FS"/>
    <s v="Seeded"/>
    <n v="0"/>
    <s v="B"/>
  </r>
  <r>
    <x v="43"/>
    <x v="2"/>
    <s v="entire"/>
    <n v="347"/>
    <n v="59"/>
    <n v="406"/>
    <n v="5000"/>
    <x v="4"/>
    <s v="live"/>
    <s v="Dead wood"/>
    <s v="Mod"/>
    <s v="FS"/>
    <s v="Seeded"/>
    <n v="1.18"/>
    <s v="L"/>
  </r>
  <r>
    <x v="43"/>
    <x v="2"/>
    <s v="entire"/>
    <n v="76"/>
    <n v="200"/>
    <n v="276"/>
    <n v="5000"/>
    <x v="32"/>
    <s v="live"/>
    <s v="Verbascum thapsus"/>
    <s v="Mod"/>
    <s v="FS"/>
    <s v="Seeded"/>
    <n v="4"/>
    <s v="F"/>
  </r>
  <r>
    <x v="43"/>
    <x v="2"/>
    <s v="entire"/>
    <n v="64"/>
    <n v="233"/>
    <n v="297"/>
    <n v="5000"/>
    <x v="21"/>
    <s v="live"/>
    <s v="Ceanothus fendleri"/>
    <s v="Mod"/>
    <s v="FS"/>
    <s v="Seeded"/>
    <n v="4.66"/>
    <s v="U"/>
  </r>
  <r>
    <x v="43"/>
    <x v="2"/>
    <s v="entire"/>
    <n v="50"/>
    <n v="0"/>
    <n v="50"/>
    <n v="5000"/>
    <x v="73"/>
    <s v="live"/>
    <s v="Bromus tectorum"/>
    <s v="Mod"/>
    <s v="FS"/>
    <s v="Seeded"/>
    <n v="0"/>
    <s v="G"/>
  </r>
  <r>
    <x v="43"/>
    <x v="2"/>
    <s v="entire"/>
    <n v="29"/>
    <n v="1173"/>
    <n v="1202"/>
    <n v="5000"/>
    <x v="57"/>
    <s v="live"/>
    <s v="Viguiera multiflora"/>
    <s v="Mod"/>
    <s v="FS"/>
    <s v="Seeded"/>
    <n v="23.46"/>
    <s v="F"/>
  </r>
  <r>
    <x v="43"/>
    <x v="2"/>
    <s v="entire"/>
    <n v="28"/>
    <n v="2431"/>
    <n v="2459"/>
    <n v="5000"/>
    <x v="73"/>
    <s v="dead"/>
    <s v="Bromus tectorum"/>
    <s v="Mod"/>
    <s v="FS"/>
    <s v="Seeded"/>
    <n v="48.620000000000005"/>
    <s v="G"/>
  </r>
  <r>
    <x v="43"/>
    <x v="2"/>
    <s v="entire"/>
    <n v="10"/>
    <n v="104"/>
    <n v="114"/>
    <n v="5000"/>
    <x v="10"/>
    <s v="live"/>
    <s v="Elymus trachycaulum"/>
    <s v="Mod"/>
    <s v="FS"/>
    <s v="Seeded"/>
    <n v="2.08"/>
    <s v="G"/>
  </r>
  <r>
    <x v="43"/>
    <x v="2"/>
    <s v="entire"/>
    <n v="8"/>
    <n v="119"/>
    <n v="127"/>
    <n v="5000"/>
    <x v="37"/>
    <s v="live"/>
    <s v="Bouteloua curtipendula"/>
    <s v="Mod"/>
    <s v="FS"/>
    <s v="Seeded"/>
    <n v="2.3800000000000003"/>
    <s v="G"/>
  </r>
  <r>
    <x v="43"/>
    <x v="2"/>
    <s v="entire"/>
    <n v="6"/>
    <n v="113"/>
    <n v="119"/>
    <n v="5000"/>
    <x v="187"/>
    <s v="live"/>
    <s v="Hackelia sp."/>
    <s v="Mod"/>
    <s v="FS"/>
    <s v="Seeded"/>
    <n v="2.2599999999999998"/>
    <s v="F"/>
  </r>
  <r>
    <x v="43"/>
    <x v="2"/>
    <s v="entire"/>
    <n v="5"/>
    <n v="4"/>
    <n v="9"/>
    <n v="5000"/>
    <x v="26"/>
    <s v="dead"/>
    <s v="Unidentified grass"/>
    <s v="Mod"/>
    <s v="FS"/>
    <s v="Seeded"/>
    <n v="0.08"/>
    <s v="G"/>
  </r>
  <r>
    <x v="43"/>
    <x v="2"/>
    <s v="entire"/>
    <n v="3"/>
    <n v="9"/>
    <n v="12"/>
    <n v="5000"/>
    <x v="44"/>
    <s v="live"/>
    <s v="Bahia dissecta"/>
    <s v="Mod"/>
    <s v="FS"/>
    <s v="Seeded"/>
    <n v="0.18"/>
    <s v="F"/>
  </r>
  <r>
    <x v="43"/>
    <x v="2"/>
    <s v="entire"/>
    <n v="0"/>
    <n v="31"/>
    <n v="31"/>
    <n v="5000"/>
    <x v="31"/>
    <s v="live"/>
    <s v="Lactuca serriola"/>
    <s v="Mod"/>
    <s v="FS"/>
    <s v="Seeded"/>
    <n v="0.62"/>
    <s v="F"/>
  </r>
  <r>
    <x v="43"/>
    <x v="2"/>
    <s v="entire"/>
    <n v="0"/>
    <n v="452"/>
    <n v="452"/>
    <n v="5000"/>
    <x v="165"/>
    <s v="live"/>
    <s v="Mentzelia pumila"/>
    <s v="Mod"/>
    <s v="FS"/>
    <s v="Seeded"/>
    <n v="9.0399999999999991"/>
    <s v="F"/>
  </r>
  <r>
    <x v="43"/>
    <x v="2"/>
    <s v="entire"/>
    <n v="0"/>
    <n v="41"/>
    <n v="41"/>
    <n v="5000"/>
    <x v="35"/>
    <s v="live"/>
    <s v="Carex spp."/>
    <s v="Mod"/>
    <s v="FS"/>
    <s v="Seeded"/>
    <n v="0.82000000000000006"/>
    <s v="G"/>
  </r>
  <r>
    <x v="43"/>
    <x v="2"/>
    <s v="entire"/>
    <n v="0"/>
    <n v="15"/>
    <n v="15"/>
    <n v="5000"/>
    <x v="165"/>
    <s v="dead"/>
    <s v="Mentzelia pumila"/>
    <s v="Mod"/>
    <s v="FS"/>
    <s v="Seeded"/>
    <n v="0.3"/>
    <s v="F"/>
  </r>
  <r>
    <x v="43"/>
    <x v="2"/>
    <s v="entire"/>
    <n v="0"/>
    <n v="171"/>
    <n v="171"/>
    <n v="5000"/>
    <x v="88"/>
    <s v="live"/>
    <s v="Festuca arizonica"/>
    <s v="Mod"/>
    <s v="FS"/>
    <s v="Seeded"/>
    <n v="3.42"/>
    <s v="G"/>
  </r>
  <r>
    <x v="43"/>
    <x v="2"/>
    <s v="entire"/>
    <n v="0"/>
    <n v="4"/>
    <n v="4"/>
    <n v="5000"/>
    <x v="33"/>
    <s v="live"/>
    <s v="Ipomopsis aggregata"/>
    <s v="Mod"/>
    <s v="FS"/>
    <s v="Seeded"/>
    <n v="0.08"/>
    <s v="F"/>
  </r>
  <r>
    <x v="43"/>
    <x v="2"/>
    <s v="entire"/>
    <n v="0"/>
    <n v="460"/>
    <n v="460"/>
    <n v="5000"/>
    <x v="22"/>
    <s v="live"/>
    <s v="Robinia neomexicana"/>
    <s v="Mod"/>
    <s v="FS"/>
    <s v="Seeded"/>
    <n v="9.1999999999999993"/>
    <s v="S"/>
  </r>
  <r>
    <x v="43"/>
    <x v="2"/>
    <s v="entire"/>
    <n v="0"/>
    <n v="117"/>
    <n v="117"/>
    <n v="5000"/>
    <x v="41"/>
    <s v="dead"/>
    <s v="Unidentified forb"/>
    <s v="Mod"/>
    <s v="FS"/>
    <s v="Seeded"/>
    <n v="2.34"/>
    <s v="F"/>
  </r>
  <r>
    <x v="43"/>
    <x v="2"/>
    <s v="entire"/>
    <n v="0"/>
    <n v="327"/>
    <n v="327"/>
    <n v="5000"/>
    <x v="74"/>
    <s v="dead"/>
    <s v="Bromus japonicus"/>
    <s v="Mod"/>
    <s v="FS"/>
    <s v="Seeded"/>
    <n v="6.54"/>
    <s v="G"/>
  </r>
  <r>
    <x v="43"/>
    <x v="2"/>
    <s v="entire"/>
    <n v="0"/>
    <n v="8"/>
    <n v="8"/>
    <n v="5000"/>
    <x v="129"/>
    <s v="dead"/>
    <s v="unknown Composite"/>
    <s v="Mod"/>
    <s v="FS"/>
    <s v="Seeded"/>
    <n v="0.16"/>
    <s v="F"/>
  </r>
  <r>
    <x v="43"/>
    <x v="2"/>
    <s v="entire"/>
    <n v="0"/>
    <n v="4"/>
    <n v="4"/>
    <n v="5000"/>
    <x v="82"/>
    <s v="dead"/>
    <s v="Tragopogon dubius"/>
    <s v="Mod"/>
    <s v="FS"/>
    <s v="Seeded"/>
    <n v="0.08"/>
    <s v="F"/>
  </r>
  <r>
    <x v="43"/>
    <x v="2"/>
    <s v="entire"/>
    <n v="0"/>
    <n v="94"/>
    <n v="94"/>
    <n v="5000"/>
    <x v="25"/>
    <s v="live"/>
    <s v="Chenopodium album"/>
    <s v="Mod"/>
    <s v="FS"/>
    <s v="Seeded"/>
    <n v="1.8800000000000001"/>
    <s v="F"/>
  </r>
  <r>
    <x v="43"/>
    <x v="2"/>
    <s v="entire"/>
    <n v="0"/>
    <n v="25"/>
    <n v="25"/>
    <n v="5000"/>
    <x v="32"/>
    <s v="dead"/>
    <s v="Verbascum thapsus"/>
    <s v="Mod"/>
    <s v="FS"/>
    <s v="Seeded"/>
    <n v="0.5"/>
    <s v="F"/>
  </r>
  <r>
    <x v="43"/>
    <x v="2"/>
    <s v="entire"/>
    <n v="0"/>
    <n v="90"/>
    <n v="90"/>
    <n v="5000"/>
    <x v="57"/>
    <s v="dead"/>
    <s v="Viguiera multiflora"/>
    <s v="Mod"/>
    <s v="FS"/>
    <s v="Seeded"/>
    <n v="1.7999999999999998"/>
    <s v="F"/>
  </r>
  <r>
    <x v="43"/>
    <x v="2"/>
    <s v="entire"/>
    <n v="0"/>
    <n v="9"/>
    <n v="9"/>
    <n v="5000"/>
    <x v="197"/>
    <s v="live"/>
    <s v="Lotus wrightii"/>
    <s v="Mod"/>
    <s v="FS"/>
    <s v="Seeded"/>
    <n v="0.18"/>
    <s v="F"/>
  </r>
  <r>
    <x v="43"/>
    <x v="2"/>
    <s v="entire"/>
    <n v="0"/>
    <n v="86"/>
    <n v="86"/>
    <n v="5000"/>
    <x v="127"/>
    <s v="live"/>
    <s v="Chenopodium sp."/>
    <s v="Mod"/>
    <s v="FS"/>
    <s v="Seeded"/>
    <n v="1.72"/>
    <s v="F"/>
  </r>
  <r>
    <x v="43"/>
    <x v="2"/>
    <s v="entire"/>
    <n v="0"/>
    <n v="180"/>
    <n v="180"/>
    <n v="5000"/>
    <x v="128"/>
    <s v="live"/>
    <s v="Melilotus albus"/>
    <s v="Mod"/>
    <s v="FS"/>
    <s v="Seeded"/>
    <n v="3.5999999999999996"/>
    <s v="F"/>
  </r>
  <r>
    <x v="43"/>
    <x v="2"/>
    <s v="entire"/>
    <n v="0"/>
    <n v="55"/>
    <n v="55"/>
    <n v="5000"/>
    <x v="16"/>
    <s v="live"/>
    <s v="Geranium caespitosum"/>
    <s v="Mod"/>
    <s v="FS"/>
    <s v="Seeded"/>
    <n v="1.0999999999999999"/>
    <s v="F"/>
  </r>
  <r>
    <x v="43"/>
    <x v="2"/>
    <s v="entire"/>
    <n v="0"/>
    <n v="4"/>
    <n v="4"/>
    <n v="5000"/>
    <x v="41"/>
    <s v="live"/>
    <s v="Unidentified forb"/>
    <s v="Mod"/>
    <s v="FS"/>
    <s v="Seeded"/>
    <n v="0.08"/>
    <s v="F"/>
  </r>
  <r>
    <x v="43"/>
    <x v="2"/>
    <s v="entire"/>
    <n v="0"/>
    <n v="44"/>
    <n v="44"/>
    <n v="5000"/>
    <x v="127"/>
    <s v="dead"/>
    <s v="Chenopodium sp."/>
    <s v="Mod"/>
    <s v="FS"/>
    <s v="Seeded"/>
    <n v="0.88"/>
    <s v="F"/>
  </r>
  <r>
    <x v="43"/>
    <x v="2"/>
    <s v="entire"/>
    <n v="0"/>
    <n v="70"/>
    <n v="70"/>
    <n v="5000"/>
    <x v="92"/>
    <s v="live"/>
    <s v="Erigeron flagellaris"/>
    <s v="Mod"/>
    <s v="FS"/>
    <s v="Seeded"/>
    <n v="1.4000000000000001"/>
    <s v="F"/>
  </r>
  <r>
    <x v="43"/>
    <x v="2"/>
    <s v="entire"/>
    <n v="0"/>
    <n v="15"/>
    <n v="15"/>
    <n v="5000"/>
    <x v="21"/>
    <s v="dead"/>
    <s v="Ceanothus fendleri"/>
    <s v="Mod"/>
    <s v="FS"/>
    <s v="Seeded"/>
    <n v="0.3"/>
    <s v="U"/>
  </r>
  <r>
    <x v="43"/>
    <x v="2"/>
    <s v="entire"/>
    <n v="0"/>
    <n v="12"/>
    <n v="12"/>
    <n v="5000"/>
    <x v="44"/>
    <s v="dead"/>
    <s v="Bahia dissecta"/>
    <s v="Mod"/>
    <s v="FS"/>
    <s v="Seeded"/>
    <n v="0.24"/>
    <s v="F"/>
  </r>
  <r>
    <x v="43"/>
    <x v="2"/>
    <s v="entire"/>
    <n v="0"/>
    <n v="92"/>
    <n v="92"/>
    <n v="5000"/>
    <x v="198"/>
    <s v="dead"/>
    <s v="Juniperus monosperma"/>
    <s v="Mod"/>
    <s v="FS"/>
    <s v="Seeded"/>
    <n v="1.8399999999999999"/>
    <s v="T"/>
  </r>
  <r>
    <x v="43"/>
    <x v="2"/>
    <s v="entire"/>
    <n v="0"/>
    <n v="27"/>
    <n v="27"/>
    <n v="5000"/>
    <x v="177"/>
    <s v="live"/>
    <s v="Poa sp."/>
    <s v="Mod"/>
    <s v="FS"/>
    <s v="Seeded"/>
    <n v="0.54"/>
    <s v="G"/>
  </r>
  <r>
    <x v="43"/>
    <x v="2"/>
    <s v="entire"/>
    <n v="0"/>
    <n v="87"/>
    <n v="87"/>
    <n v="5000"/>
    <x v="164"/>
    <s v="live"/>
    <s v="Bouteloua gracilis"/>
    <s v="Mod"/>
    <s v="FS"/>
    <s v="Seeded"/>
    <n v="1.7399999999999998"/>
    <s v="G"/>
  </r>
  <r>
    <x v="43"/>
    <x v="2"/>
    <s v="entire"/>
    <n v="0"/>
    <n v="59"/>
    <n v="59"/>
    <n v="5000"/>
    <x v="12"/>
    <s v="live"/>
    <s v="Muhlenbergia montana"/>
    <s v="Mod"/>
    <s v="FS"/>
    <s v="Seeded"/>
    <n v="1.18"/>
    <s v="G"/>
  </r>
  <r>
    <x v="43"/>
    <x v="3"/>
    <s v="entire"/>
    <n v="3566"/>
    <n v="0"/>
    <n v="3566"/>
    <n v="5000"/>
    <x v="47"/>
    <s v="live"/>
    <s v="Pumice soil"/>
    <s v="Mod"/>
    <s v="FS"/>
    <s v="Seeded"/>
    <n v="0"/>
    <s v="B"/>
  </r>
  <r>
    <x v="43"/>
    <x v="3"/>
    <s v="entire"/>
    <n v="807"/>
    <n v="0"/>
    <n v="807"/>
    <n v="5000"/>
    <x v="34"/>
    <s v="live"/>
    <s v="combined soil,pumc,grav,rock"/>
    <s v="Mod"/>
    <s v="FS"/>
    <s v="Seeded"/>
    <n v="0"/>
    <s v="F"/>
  </r>
  <r>
    <x v="43"/>
    <x v="3"/>
    <s v="entire"/>
    <n v="395"/>
    <n v="24"/>
    <n v="419"/>
    <n v="5000"/>
    <x v="3"/>
    <s v="live"/>
    <s v="Litter"/>
    <s v="Mod"/>
    <s v="FS"/>
    <s v="Seeded"/>
    <n v="0.48"/>
    <s v="L"/>
  </r>
  <r>
    <x v="43"/>
    <x v="3"/>
    <s v="entire"/>
    <n v="75"/>
    <n v="432"/>
    <n v="507"/>
    <n v="5000"/>
    <x v="21"/>
    <s v="live"/>
    <s v="Ceanothus fendleri"/>
    <s v="Mod"/>
    <s v="FS"/>
    <s v="Seeded"/>
    <n v="8.64"/>
    <s v="U"/>
  </r>
  <r>
    <x v="43"/>
    <x v="3"/>
    <s v="entire"/>
    <n v="74"/>
    <n v="95"/>
    <n v="169"/>
    <n v="5000"/>
    <x v="4"/>
    <s v="live"/>
    <s v="Dead wood"/>
    <s v="Mod"/>
    <s v="FS"/>
    <s v="Seeded"/>
    <n v="1.9"/>
    <s v="L"/>
  </r>
  <r>
    <x v="43"/>
    <x v="3"/>
    <s v="entire"/>
    <n v="37"/>
    <n v="288"/>
    <n v="325"/>
    <n v="5000"/>
    <x v="22"/>
    <s v="live"/>
    <s v="Robinia neomexicana"/>
    <s v="Mod"/>
    <s v="FS"/>
    <s v="Seeded"/>
    <n v="5.76"/>
    <s v="S"/>
  </r>
  <r>
    <x v="43"/>
    <x v="3"/>
    <s v="entire"/>
    <n v="29"/>
    <n v="305"/>
    <n v="334"/>
    <n v="5000"/>
    <x v="73"/>
    <s v="dead"/>
    <s v="Bromus tectorum"/>
    <s v="Mod"/>
    <s v="FS"/>
    <s v="Seeded"/>
    <n v="6.1"/>
    <s v="G"/>
  </r>
  <r>
    <x v="43"/>
    <x v="3"/>
    <s v="entire"/>
    <n v="8"/>
    <n v="157"/>
    <n v="165"/>
    <n v="5000"/>
    <x v="128"/>
    <s v="dead"/>
    <s v="Melilotus albus"/>
    <s v="Mod"/>
    <s v="FS"/>
    <s v="Seeded"/>
    <n v="3.1399999999999997"/>
    <s v="F"/>
  </r>
  <r>
    <x v="43"/>
    <x v="3"/>
    <s v="entire"/>
    <n v="4"/>
    <n v="0"/>
    <n v="4"/>
    <n v="5000"/>
    <x v="48"/>
    <s v="dead"/>
    <s v="Unknown plant"/>
    <s v="Mod"/>
    <s v="FS"/>
    <s v="Seeded"/>
    <n v="0"/>
    <s v="F"/>
  </r>
  <r>
    <x v="43"/>
    <x v="3"/>
    <s v="entire"/>
    <n v="3"/>
    <n v="645"/>
    <n v="648"/>
    <n v="5000"/>
    <x v="128"/>
    <s v="live"/>
    <s v="Melilotus albus"/>
    <s v="Mod"/>
    <s v="FS"/>
    <s v="Seeded"/>
    <n v="12.9"/>
    <s v="F"/>
  </r>
  <r>
    <x v="43"/>
    <x v="3"/>
    <s v="entire"/>
    <n v="1"/>
    <n v="316"/>
    <n v="317"/>
    <n v="5000"/>
    <x v="20"/>
    <s v="live"/>
    <s v="Chenopodium graveolens"/>
    <s v="Mod"/>
    <s v="FS"/>
    <s v="Seeded"/>
    <n v="6.32"/>
    <s v="F"/>
  </r>
  <r>
    <x v="43"/>
    <x v="3"/>
    <s v="entire"/>
    <n v="1"/>
    <n v="57"/>
    <n v="58"/>
    <n v="5000"/>
    <x v="73"/>
    <s v="live"/>
    <s v="Bromus tectorum"/>
    <s v="Mod"/>
    <s v="FS"/>
    <s v="Seeded"/>
    <n v="1.1400000000000001"/>
    <s v="G"/>
  </r>
  <r>
    <x v="43"/>
    <x v="3"/>
    <s v="entire"/>
    <n v="0"/>
    <n v="16"/>
    <n v="16"/>
    <n v="5000"/>
    <x v="2"/>
    <s v="dead"/>
    <s v="Pinus ponderosa"/>
    <s v="Mod"/>
    <s v="FS"/>
    <s v="Seeded"/>
    <n v="0.32"/>
    <s v="T"/>
  </r>
  <r>
    <x v="43"/>
    <x v="3"/>
    <s v="entire"/>
    <n v="0"/>
    <n v="9"/>
    <n v="9"/>
    <n v="5000"/>
    <x v="166"/>
    <s v="live"/>
    <s v="Mirabilis oxybaphoides"/>
    <s v="Mod"/>
    <s v="FS"/>
    <s v="Seeded"/>
    <n v="0.18"/>
    <s v="F"/>
  </r>
  <r>
    <x v="43"/>
    <x v="3"/>
    <s v="entire"/>
    <n v="0"/>
    <n v="47"/>
    <n v="47"/>
    <n v="5000"/>
    <x v="28"/>
    <s v="live"/>
    <s v="Chenopodium fremontii"/>
    <s v="Mod"/>
    <s v="FS"/>
    <s v="Seeded"/>
    <n v="0.94000000000000006"/>
    <s v="F"/>
  </r>
  <r>
    <x v="43"/>
    <x v="3"/>
    <s v="entire"/>
    <n v="0"/>
    <n v="8"/>
    <n v="8"/>
    <n v="5000"/>
    <x v="127"/>
    <s v="dead"/>
    <s v="Chenopodium sp."/>
    <s v="Mod"/>
    <s v="FS"/>
    <s v="Seeded"/>
    <n v="0.16"/>
    <s v="F"/>
  </r>
  <r>
    <x v="43"/>
    <x v="3"/>
    <s v="entire"/>
    <n v="0"/>
    <n v="7"/>
    <n v="7"/>
    <n v="5000"/>
    <x v="57"/>
    <s v="dead"/>
    <s v="Viguiera multiflora"/>
    <s v="Mod"/>
    <s v="FS"/>
    <s v="Seeded"/>
    <n v="0.13999999999999999"/>
    <s v="F"/>
  </r>
  <r>
    <x v="43"/>
    <x v="3"/>
    <s v="entire"/>
    <n v="0"/>
    <n v="62"/>
    <n v="62"/>
    <n v="5000"/>
    <x v="32"/>
    <s v="live"/>
    <s v="Verbascum thapsus"/>
    <s v="Mod"/>
    <s v="FS"/>
    <s v="Seeded"/>
    <n v="1.24"/>
    <s v="F"/>
  </r>
  <r>
    <x v="43"/>
    <x v="3"/>
    <s v="entire"/>
    <n v="0"/>
    <n v="4"/>
    <n v="4"/>
    <n v="5000"/>
    <x v="21"/>
    <s v="dead"/>
    <s v="Ceanothus fendleri"/>
    <s v="Mod"/>
    <s v="FS"/>
    <s v="Seeded"/>
    <n v="0.08"/>
    <s v="U"/>
  </r>
  <r>
    <x v="43"/>
    <x v="3"/>
    <s v="entire"/>
    <n v="0"/>
    <n v="5"/>
    <n v="5"/>
    <n v="5000"/>
    <x v="20"/>
    <s v="dead"/>
    <s v="Chenopodium graveolens"/>
    <s v="Mod"/>
    <s v="FS"/>
    <s v="Seeded"/>
    <n v="0.1"/>
    <s v="F"/>
  </r>
  <r>
    <x v="43"/>
    <x v="3"/>
    <s v="entire"/>
    <n v="0"/>
    <n v="45"/>
    <n v="45"/>
    <n v="5000"/>
    <x v="146"/>
    <s v="live"/>
    <s v="Kuhnia chlorolepis"/>
    <s v="Mod"/>
    <s v="FS"/>
    <s v="Seeded"/>
    <n v="0.89999999999999991"/>
    <s v="F"/>
  </r>
  <r>
    <x v="43"/>
    <x v="3"/>
    <s v="entire"/>
    <n v="0"/>
    <n v="52"/>
    <n v="52"/>
    <n v="5000"/>
    <x v="44"/>
    <s v="live"/>
    <s v="Bahia dissecta"/>
    <s v="Mod"/>
    <s v="FS"/>
    <s v="Seeded"/>
    <n v="1.04"/>
    <s v="F"/>
  </r>
  <r>
    <x v="43"/>
    <x v="3"/>
    <s v="entire"/>
    <n v="0"/>
    <n v="23"/>
    <n v="23"/>
    <n v="5000"/>
    <x v="57"/>
    <s v="live"/>
    <s v="Viguiera multiflora"/>
    <s v="Mod"/>
    <s v="FS"/>
    <s v="Seeded"/>
    <n v="0.45999999999999996"/>
    <s v="F"/>
  </r>
  <r>
    <x v="43"/>
    <x v="3"/>
    <s v="entire"/>
    <n v="0"/>
    <n v="23"/>
    <n v="23"/>
    <n v="5000"/>
    <x v="8"/>
    <s v="live"/>
    <s v="Bromus inermis"/>
    <s v="Mod"/>
    <s v="FS"/>
    <s v="Seeded"/>
    <n v="0.45999999999999996"/>
    <s v="G"/>
  </r>
  <r>
    <x v="43"/>
    <x v="3"/>
    <s v="entire"/>
    <n v="0"/>
    <n v="59"/>
    <n v="59"/>
    <n v="5000"/>
    <x v="44"/>
    <s v="dead"/>
    <s v="Bahia dissecta"/>
    <s v="Mod"/>
    <s v="FS"/>
    <s v="Seeded"/>
    <n v="1.18"/>
    <s v="F"/>
  </r>
  <r>
    <x v="43"/>
    <x v="3"/>
    <s v="entire"/>
    <n v="0"/>
    <n v="9"/>
    <n v="9"/>
    <n v="5000"/>
    <x v="125"/>
    <s v="live"/>
    <s v="Phacelia spp."/>
    <s v="Mod"/>
    <s v="FS"/>
    <s v="Seeded"/>
    <n v="0.18"/>
    <s v="F"/>
  </r>
  <r>
    <x v="43"/>
    <x v="3"/>
    <s v="entire"/>
    <n v="0"/>
    <n v="13"/>
    <n v="13"/>
    <n v="5000"/>
    <x v="167"/>
    <s v="live"/>
    <s v="Euphorbia spp."/>
    <s v="Mod"/>
    <s v="FS"/>
    <s v="Seeded"/>
    <n v="0.26"/>
    <s v="F"/>
  </r>
  <r>
    <x v="43"/>
    <x v="3"/>
    <s v="entire"/>
    <n v="0"/>
    <n v="18"/>
    <n v="18"/>
    <n v="5000"/>
    <x v="49"/>
    <s v="live"/>
    <s v="Euphorbia serpyllifolia"/>
    <s v="Mod"/>
    <s v="FS"/>
    <s v="Seeded"/>
    <n v="0.36"/>
    <s v="F"/>
  </r>
  <r>
    <x v="43"/>
    <x v="3"/>
    <s v="entire"/>
    <n v="0"/>
    <n v="47"/>
    <n v="47"/>
    <n v="5000"/>
    <x v="127"/>
    <s v="live"/>
    <s v="Chenopodium sp."/>
    <s v="Mod"/>
    <s v="FS"/>
    <s v="Seeded"/>
    <n v="0.94000000000000006"/>
    <s v="F"/>
  </r>
  <r>
    <x v="43"/>
    <x v="3"/>
    <s v="entire"/>
    <n v="0"/>
    <n v="8"/>
    <n v="8"/>
    <n v="5000"/>
    <x v="206"/>
    <s v="live"/>
    <s v="Physalis foetens"/>
    <s v="Mod"/>
    <s v="FS"/>
    <s v="Seeded"/>
    <n v="0.16"/>
    <s v="F"/>
  </r>
  <r>
    <x v="43"/>
    <x v="4"/>
    <s v="entire"/>
    <n v="1681"/>
    <n v="0"/>
    <n v="1681"/>
    <n v="5000"/>
    <x v="47"/>
    <s v="live"/>
    <s v="Pumice soil"/>
    <s v="Mod"/>
    <s v="FS"/>
    <s v="Seeded"/>
    <n v="0"/>
    <s v="B"/>
  </r>
  <r>
    <x v="43"/>
    <x v="4"/>
    <s v="entire"/>
    <n v="1449"/>
    <n v="3828"/>
    <n v="5277"/>
    <n v="5000"/>
    <x v="73"/>
    <s v="live"/>
    <s v="Bromus tectorum"/>
    <s v="Mod"/>
    <s v="FS"/>
    <s v="Seeded"/>
    <n v="76.559999999999988"/>
    <s v="G"/>
  </r>
  <r>
    <x v="43"/>
    <x v="4"/>
    <s v="entire"/>
    <n v="1228"/>
    <n v="156"/>
    <n v="1384"/>
    <n v="5000"/>
    <x v="3"/>
    <s v="live"/>
    <s v="Litter"/>
    <s v="Mod"/>
    <s v="FS"/>
    <s v="Seeded"/>
    <n v="3.1199999999999997"/>
    <s v="L"/>
  </r>
  <r>
    <x v="43"/>
    <x v="4"/>
    <s v="entire"/>
    <n v="194"/>
    <n v="529"/>
    <n v="723"/>
    <n v="5000"/>
    <x v="53"/>
    <s v="live"/>
    <s v="Unidentified subshrub"/>
    <s v="Mod"/>
    <s v="FS"/>
    <s v="Seeded"/>
    <n v="10.58"/>
    <s v="U"/>
  </r>
  <r>
    <x v="43"/>
    <x v="4"/>
    <s v="entire"/>
    <n v="123"/>
    <n v="0"/>
    <n v="123"/>
    <n v="5000"/>
    <x v="34"/>
    <s v="live"/>
    <s v="combined soil,pumc,grav,rock"/>
    <s v="Mod"/>
    <s v="FS"/>
    <s v="Seeded"/>
    <n v="0"/>
    <s v="F"/>
  </r>
  <r>
    <x v="43"/>
    <x v="4"/>
    <s v="entire"/>
    <n v="112"/>
    <n v="16"/>
    <n v="128"/>
    <n v="5000"/>
    <x v="4"/>
    <s v="live"/>
    <s v="Dead wood"/>
    <s v="Mod"/>
    <s v="FS"/>
    <s v="Seeded"/>
    <n v="0.32"/>
    <s v="L"/>
  </r>
  <r>
    <x v="43"/>
    <x v="4"/>
    <s v="entire"/>
    <n v="104"/>
    <n v="1048"/>
    <n v="1152"/>
    <n v="5000"/>
    <x v="41"/>
    <s v="live"/>
    <s v="Unidentified forb"/>
    <s v="Mod"/>
    <s v="FS"/>
    <s v="Seeded"/>
    <n v="20.96"/>
    <s v="F"/>
  </r>
  <r>
    <x v="43"/>
    <x v="4"/>
    <s v="entire"/>
    <n v="94"/>
    <n v="335"/>
    <n v="429"/>
    <n v="5000"/>
    <x v="26"/>
    <s v="live"/>
    <s v="Unidentified grass"/>
    <s v="Mod"/>
    <s v="FS"/>
    <s v="Seeded"/>
    <n v="6.7"/>
    <s v="G"/>
  </r>
  <r>
    <x v="43"/>
    <x v="4"/>
    <s v="entire"/>
    <n v="8"/>
    <n v="0"/>
    <n v="8"/>
    <n v="5000"/>
    <x v="26"/>
    <s v="dead"/>
    <s v="Unidentified grass"/>
    <s v="Mod"/>
    <s v="FS"/>
    <s v="Seeded"/>
    <n v="0"/>
    <s v="G"/>
  </r>
  <r>
    <x v="43"/>
    <x v="4"/>
    <s v="entire"/>
    <n v="7"/>
    <n v="91"/>
    <n v="98"/>
    <n v="5000"/>
    <x v="32"/>
    <s v="live"/>
    <s v="Verbascum thapsus"/>
    <s v="Mod"/>
    <s v="FS"/>
    <s v="Seeded"/>
    <n v="1.82"/>
    <s v="F"/>
  </r>
  <r>
    <x v="43"/>
    <x v="4"/>
    <s v="entire"/>
    <n v="0"/>
    <n v="224"/>
    <n v="224"/>
    <n v="5000"/>
    <x v="41"/>
    <s v="dead"/>
    <s v="Unidentified forb"/>
    <s v="Mod"/>
    <s v="FS"/>
    <s v="Seeded"/>
    <n v="4.4799999999999995"/>
    <s v="F"/>
  </r>
  <r>
    <x v="43"/>
    <x v="4"/>
    <s v="entire"/>
    <n v="0"/>
    <n v="2"/>
    <n v="2"/>
    <n v="5000"/>
    <x v="32"/>
    <s v="dead"/>
    <s v="Verbascum thapsus"/>
    <s v="Mod"/>
    <s v="FS"/>
    <s v="Seeded"/>
    <n v="0.04"/>
    <s v="F"/>
  </r>
  <r>
    <x v="43"/>
    <x v="4"/>
    <s v="entire"/>
    <n v="0"/>
    <n v="299"/>
    <n v="299"/>
    <n v="5000"/>
    <x v="22"/>
    <s v="live"/>
    <s v="Robinia neomexicana"/>
    <s v="Mod"/>
    <s v="FS"/>
    <s v="Seeded"/>
    <n v="5.9799999999999995"/>
    <s v="S"/>
  </r>
  <r>
    <x v="43"/>
    <x v="4"/>
    <s v="entire"/>
    <n v="0"/>
    <n v="12"/>
    <n v="12"/>
    <n v="5000"/>
    <x v="30"/>
    <s v="live"/>
    <s v="Conyza canadensis"/>
    <s v="Mod"/>
    <s v="FS"/>
    <s v="Seeded"/>
    <n v="0.24"/>
    <s v="F"/>
  </r>
  <r>
    <x v="43"/>
    <x v="5"/>
    <s v="entire"/>
    <n v="2922"/>
    <n v="0"/>
    <n v="2922"/>
    <n v="5000"/>
    <x v="47"/>
    <s v="live"/>
    <s v="Pumice soil"/>
    <s v="Mod"/>
    <s v="FS"/>
    <s v="Seeded"/>
    <n v="0"/>
    <s v="B"/>
  </r>
  <r>
    <x v="43"/>
    <x v="5"/>
    <s v="entire"/>
    <n v="1350"/>
    <n v="76"/>
    <n v="1426"/>
    <n v="5000"/>
    <x v="3"/>
    <s v="live"/>
    <s v="Litter"/>
    <s v="Mod"/>
    <s v="FS"/>
    <s v="Seeded"/>
    <n v="1.52"/>
    <s v="L"/>
  </r>
  <r>
    <x v="43"/>
    <x v="5"/>
    <s v="entire"/>
    <n v="290"/>
    <n v="0"/>
    <n v="290"/>
    <n v="5000"/>
    <x v="34"/>
    <s v="live"/>
    <s v="combined soil,pumc,grav,rock"/>
    <s v="Mod"/>
    <s v="FS"/>
    <s v="Seeded"/>
    <n v="0"/>
    <s v="F"/>
  </r>
  <r>
    <x v="43"/>
    <x v="5"/>
    <s v="entire"/>
    <n v="180"/>
    <n v="3859"/>
    <n v="4039"/>
    <n v="5000"/>
    <x v="73"/>
    <s v="live"/>
    <s v="Bromus tectorum"/>
    <s v="Mod"/>
    <s v="FS"/>
    <s v="Seeded"/>
    <n v="77.180000000000007"/>
    <s v="G"/>
  </r>
  <r>
    <x v="43"/>
    <x v="5"/>
    <s v="entire"/>
    <n v="70"/>
    <n v="585"/>
    <n v="655"/>
    <n v="5000"/>
    <x v="32"/>
    <s v="live"/>
    <s v="Verbascum thapsus"/>
    <s v="Mod"/>
    <s v="FS"/>
    <s v="Seeded"/>
    <n v="11.700000000000001"/>
    <s v="F"/>
  </r>
  <r>
    <x v="43"/>
    <x v="5"/>
    <s v="entire"/>
    <n v="56"/>
    <n v="93"/>
    <n v="149"/>
    <n v="5000"/>
    <x v="4"/>
    <s v="live"/>
    <s v="Dead wood"/>
    <s v="Mod"/>
    <s v="FS"/>
    <s v="Seeded"/>
    <n v="1.8599999999999999"/>
    <s v="L"/>
  </r>
  <r>
    <x v="43"/>
    <x v="5"/>
    <s v="entire"/>
    <n v="34"/>
    <n v="998"/>
    <n v="1032"/>
    <n v="5000"/>
    <x v="44"/>
    <s v="live"/>
    <s v="Bahia dissecta"/>
    <s v="Mod"/>
    <s v="FS"/>
    <s v="Seeded"/>
    <n v="19.96"/>
    <s v="F"/>
  </r>
  <r>
    <x v="43"/>
    <x v="5"/>
    <s v="entire"/>
    <n v="22"/>
    <n v="0"/>
    <n v="22"/>
    <n v="5000"/>
    <x v="27"/>
    <s v="live"/>
    <s v="Animal feces"/>
    <s v="Mod"/>
    <s v="FS"/>
    <s v="Seeded"/>
    <n v="0"/>
    <s v="L"/>
  </r>
  <r>
    <x v="43"/>
    <x v="5"/>
    <s v="entire"/>
    <n v="20"/>
    <n v="260"/>
    <n v="280"/>
    <n v="5000"/>
    <x v="129"/>
    <s v="live"/>
    <s v="unknown Composite"/>
    <s v="Mod"/>
    <s v="FS"/>
    <s v="Seeded"/>
    <n v="5.2"/>
    <s v="F"/>
  </r>
  <r>
    <x v="43"/>
    <x v="5"/>
    <s v="entire"/>
    <n v="19"/>
    <n v="0"/>
    <n v="19"/>
    <n v="5000"/>
    <x v="6"/>
    <s v="live"/>
    <s v="Rock"/>
    <s v="Mod"/>
    <s v="FS"/>
    <s v="Seeded"/>
    <n v="0"/>
    <s v="B"/>
  </r>
  <r>
    <x v="43"/>
    <x v="5"/>
    <s v="entire"/>
    <n v="11"/>
    <n v="599"/>
    <n v="610"/>
    <n v="5000"/>
    <x v="170"/>
    <s v="live"/>
    <s v="Mentzelia springeri"/>
    <s v="Mod"/>
    <s v="FS"/>
    <s v="Seeded"/>
    <n v="11.98"/>
    <n v="0"/>
  </r>
  <r>
    <x v="43"/>
    <x v="5"/>
    <s v="entire"/>
    <n v="10"/>
    <n v="221"/>
    <n v="231"/>
    <n v="5000"/>
    <x v="16"/>
    <s v="live"/>
    <s v="Geranium caespitosum"/>
    <s v="Mod"/>
    <s v="FS"/>
    <s v="Seeded"/>
    <n v="4.42"/>
    <s v="F"/>
  </r>
  <r>
    <x v="43"/>
    <x v="5"/>
    <s v="entire"/>
    <n v="10"/>
    <n v="95"/>
    <n v="105"/>
    <n v="5000"/>
    <x v="31"/>
    <s v="live"/>
    <s v="Lactuca serriola"/>
    <s v="Mod"/>
    <s v="FS"/>
    <s v="Seeded"/>
    <n v="1.9"/>
    <s v="F"/>
  </r>
  <r>
    <x v="43"/>
    <x v="5"/>
    <s v="entire"/>
    <n v="5"/>
    <n v="812"/>
    <n v="817"/>
    <n v="5000"/>
    <x v="21"/>
    <s v="live"/>
    <s v="Ceanothus fendleri"/>
    <s v="Mod"/>
    <s v="FS"/>
    <s v="Seeded"/>
    <n v="16.239999999999998"/>
    <s v="U"/>
  </r>
  <r>
    <x v="43"/>
    <x v="5"/>
    <s v="entire"/>
    <n v="1"/>
    <n v="60"/>
    <n v="61"/>
    <n v="5000"/>
    <x v="188"/>
    <s v="live"/>
    <s v="Mirabilis linearis"/>
    <s v="Mod"/>
    <s v="FS"/>
    <s v="Seeded"/>
    <n v="1.2"/>
    <s v="F"/>
  </r>
  <r>
    <x v="43"/>
    <x v="5"/>
    <s v="entire"/>
    <n v="0"/>
    <n v="9"/>
    <n v="9"/>
    <n v="5000"/>
    <x v="33"/>
    <s v="live"/>
    <s v="Ipomopsis aggregata"/>
    <s v="Mod"/>
    <s v="FS"/>
    <s v="Seeded"/>
    <n v="0.18"/>
    <s v="F"/>
  </r>
  <r>
    <x v="43"/>
    <x v="5"/>
    <s v="entire"/>
    <n v="0"/>
    <n v="119"/>
    <n v="119"/>
    <n v="5000"/>
    <x v="146"/>
    <s v="live"/>
    <s v="Kuhnia chlorolepis"/>
    <s v="Mod"/>
    <s v="FS"/>
    <s v="Seeded"/>
    <n v="2.3800000000000003"/>
    <s v="F"/>
  </r>
  <r>
    <x v="43"/>
    <x v="5"/>
    <s v="entire"/>
    <n v="0"/>
    <n v="54"/>
    <n v="54"/>
    <n v="5000"/>
    <x v="197"/>
    <s v="live"/>
    <s v="Lotus wrightii"/>
    <s v="Mod"/>
    <s v="FS"/>
    <s v="Seeded"/>
    <n v="1.08"/>
    <s v="F"/>
  </r>
  <r>
    <x v="43"/>
    <x v="5"/>
    <s v="entire"/>
    <n v="0"/>
    <n v="2"/>
    <n v="2"/>
    <n v="5000"/>
    <x v="32"/>
    <s v="dead"/>
    <s v="Verbascum thapsus"/>
    <s v="Mod"/>
    <s v="FS"/>
    <s v="Seeded"/>
    <n v="0.04"/>
    <s v="F"/>
  </r>
  <r>
    <x v="43"/>
    <x v="5"/>
    <s v="entire"/>
    <n v="0"/>
    <n v="22"/>
    <n v="22"/>
    <n v="5000"/>
    <x v="57"/>
    <s v="live"/>
    <s v="Viguiera multiflora"/>
    <s v="Mod"/>
    <s v="FS"/>
    <s v="Seeded"/>
    <n v="0.44"/>
    <s v="F"/>
  </r>
  <r>
    <x v="43"/>
    <x v="5"/>
    <s v="entire"/>
    <n v="0"/>
    <n v="143"/>
    <n v="143"/>
    <n v="5000"/>
    <x v="20"/>
    <s v="dead"/>
    <s v="Chenopodium graveolens"/>
    <s v="Mod"/>
    <s v="FS"/>
    <s v="Seeded"/>
    <n v="2.86"/>
    <s v="F"/>
  </r>
  <r>
    <x v="43"/>
    <x v="5"/>
    <s v="entire"/>
    <n v="0"/>
    <n v="439"/>
    <n v="439"/>
    <n v="5000"/>
    <x v="22"/>
    <s v="live"/>
    <s v="Robinia neomexicana"/>
    <s v="Mod"/>
    <s v="FS"/>
    <s v="Seeded"/>
    <n v="8.7800000000000011"/>
    <s v="S"/>
  </r>
  <r>
    <x v="43"/>
    <x v="5"/>
    <s v="entire"/>
    <n v="0"/>
    <n v="14"/>
    <n v="14"/>
    <n v="5000"/>
    <x v="30"/>
    <s v="live"/>
    <s v="Conyza canadensis"/>
    <s v="Mod"/>
    <s v="FS"/>
    <s v="Seeded"/>
    <n v="0.27999999999999997"/>
    <s v="F"/>
  </r>
  <r>
    <x v="43"/>
    <x v="5"/>
    <s v="entire"/>
    <n v="0"/>
    <n v="34"/>
    <n v="34"/>
    <n v="5000"/>
    <x v="249"/>
    <s v="live"/>
    <s v="Cryptantha crassisepala"/>
    <s v="Mod"/>
    <s v="FS"/>
    <s v="Seeded"/>
    <n v="0.67999999999999994"/>
    <s v="F"/>
  </r>
  <r>
    <x v="43"/>
    <x v="5"/>
    <s v="entire"/>
    <n v="0"/>
    <n v="7"/>
    <n v="7"/>
    <n v="5000"/>
    <x v="125"/>
    <s v="live"/>
    <s v="Phacelia spp."/>
    <s v="Mod"/>
    <s v="FS"/>
    <s v="Seeded"/>
    <n v="0.13999999999999999"/>
    <s v="F"/>
  </r>
  <r>
    <x v="44"/>
    <x v="0"/>
    <s v="entire"/>
    <n v="2799"/>
    <n v="0"/>
    <n v="2799"/>
    <n v="5000"/>
    <x v="3"/>
    <s v="live"/>
    <s v="Litter"/>
    <s v="Mod"/>
    <s v="FS"/>
    <s v="Seeded"/>
    <n v="0"/>
    <s v="L"/>
  </r>
  <r>
    <x v="44"/>
    <x v="0"/>
    <s v="entire"/>
    <n v="825"/>
    <n v="0"/>
    <n v="825"/>
    <n v="5000"/>
    <x v="54"/>
    <s v="live"/>
    <s v="Moss"/>
    <s v="Mod"/>
    <s v="FS"/>
    <s v="Seeded"/>
    <n v="0"/>
    <s v="C"/>
  </r>
  <r>
    <x v="44"/>
    <x v="0"/>
    <s v="entire"/>
    <n v="562"/>
    <n v="0"/>
    <n v="562"/>
    <n v="5000"/>
    <x v="0"/>
    <s v="live"/>
    <s v="Gravel"/>
    <s v="Mod"/>
    <s v="FS"/>
    <s v="Seeded"/>
    <n v="0"/>
    <s v="B"/>
  </r>
  <r>
    <x v="44"/>
    <x v="0"/>
    <s v="entire"/>
    <n v="304"/>
    <n v="0"/>
    <n v="304"/>
    <n v="5000"/>
    <x v="1"/>
    <s v="live"/>
    <s v="Soil"/>
    <s v="Mod"/>
    <s v="FS"/>
    <s v="Seeded"/>
    <n v="0"/>
    <s v="B"/>
  </r>
  <r>
    <x v="44"/>
    <x v="0"/>
    <s v="entire"/>
    <n v="271"/>
    <n v="31"/>
    <n v="302"/>
    <n v="5000"/>
    <x v="4"/>
    <s v="live"/>
    <s v="Dead wood"/>
    <s v="Mod"/>
    <s v="FS"/>
    <s v="Seeded"/>
    <n v="0.62"/>
    <s v="L"/>
  </r>
  <r>
    <x v="44"/>
    <x v="0"/>
    <s v="entire"/>
    <n v="92"/>
    <n v="775"/>
    <n v="867"/>
    <n v="5000"/>
    <x v="5"/>
    <s v="live"/>
    <s v="bromus carinatus"/>
    <s v="Mod"/>
    <s v="FS"/>
    <s v="Seeded"/>
    <n v="15.5"/>
    <s v="G"/>
  </r>
  <r>
    <x v="44"/>
    <x v="0"/>
    <s v="entire"/>
    <n v="46"/>
    <n v="619"/>
    <n v="665"/>
    <n v="5000"/>
    <x v="10"/>
    <s v="live"/>
    <s v="Elymus trachycaulum"/>
    <s v="Mod"/>
    <s v="FS"/>
    <s v="Seeded"/>
    <n v="12.379999999999999"/>
    <s v="G"/>
  </r>
  <r>
    <x v="44"/>
    <x v="0"/>
    <s v="entire"/>
    <n v="26"/>
    <n v="511"/>
    <n v="537"/>
    <n v="5000"/>
    <x v="32"/>
    <s v="live"/>
    <s v="Verbascum thapsus"/>
    <s v="Mod"/>
    <s v="FS"/>
    <s v="Seeded"/>
    <n v="10.220000000000001"/>
    <s v="F"/>
  </r>
  <r>
    <x v="44"/>
    <x v="0"/>
    <s v="entire"/>
    <n v="20"/>
    <n v="288"/>
    <n v="308"/>
    <n v="5000"/>
    <x v="12"/>
    <s v="live"/>
    <s v="Muhlenbergia montana"/>
    <s v="Mod"/>
    <s v="FS"/>
    <s v="Seeded"/>
    <n v="5.76"/>
    <s v="G"/>
  </r>
  <r>
    <x v="44"/>
    <x v="0"/>
    <s v="entire"/>
    <n v="13"/>
    <n v="64"/>
    <n v="77"/>
    <n v="5000"/>
    <x v="8"/>
    <s v="live"/>
    <s v="Bromus inermis"/>
    <s v="Mod"/>
    <s v="FS"/>
    <s v="Seeded"/>
    <n v="1.28"/>
    <s v="G"/>
  </r>
  <r>
    <x v="44"/>
    <x v="0"/>
    <s v="entire"/>
    <n v="10"/>
    <n v="183"/>
    <n v="193"/>
    <n v="5000"/>
    <x v="7"/>
    <s v="dead"/>
    <s v="Lolium multiflorum"/>
    <s v="Mod"/>
    <s v="FS"/>
    <s v="Seeded"/>
    <n v="3.66"/>
    <s v="G"/>
  </r>
  <r>
    <x v="44"/>
    <x v="0"/>
    <s v="entire"/>
    <n v="8"/>
    <n v="120"/>
    <n v="128"/>
    <n v="5000"/>
    <x v="41"/>
    <s v="live"/>
    <s v="Unidentified forb"/>
    <s v="Mod"/>
    <s v="FS"/>
    <s v="Seeded"/>
    <n v="2.4"/>
    <s v="F"/>
  </r>
  <r>
    <x v="44"/>
    <x v="0"/>
    <s v="entire"/>
    <n v="6"/>
    <n v="194"/>
    <n v="200"/>
    <n v="5000"/>
    <x v="13"/>
    <s v="live"/>
    <s v="Carex spp."/>
    <s v="Mod"/>
    <s v="FS"/>
    <s v="Seeded"/>
    <n v="3.88"/>
    <s v="G"/>
  </r>
  <r>
    <x v="44"/>
    <x v="0"/>
    <s v="entire"/>
    <n v="6"/>
    <n v="53"/>
    <n v="59"/>
    <n v="5000"/>
    <x v="7"/>
    <s v="live"/>
    <s v="Lolium multiflorum"/>
    <s v="Mod"/>
    <s v="FS"/>
    <s v="Seeded"/>
    <n v="1.06"/>
    <s v="G"/>
  </r>
  <r>
    <x v="44"/>
    <x v="0"/>
    <s v="entire"/>
    <n v="4"/>
    <n v="0"/>
    <n v="4"/>
    <n v="5000"/>
    <x v="6"/>
    <s v="live"/>
    <s v="Rock"/>
    <s v="Mod"/>
    <s v="FS"/>
    <s v="Seeded"/>
    <n v="0"/>
    <s v="B"/>
  </r>
  <r>
    <x v="44"/>
    <x v="0"/>
    <s v="entire"/>
    <n v="3"/>
    <n v="161"/>
    <n v="164"/>
    <n v="5000"/>
    <x v="14"/>
    <s v="live"/>
    <s v="Unidentified grass"/>
    <s v="Mod"/>
    <s v="FS"/>
    <s v="Seeded"/>
    <n v="3.2199999999999998"/>
    <s v="G"/>
  </r>
  <r>
    <x v="44"/>
    <x v="0"/>
    <s v="entire"/>
    <n v="3"/>
    <n v="32"/>
    <n v="35"/>
    <n v="5000"/>
    <x v="36"/>
    <s v="live"/>
    <s v="Blepharoneuron tricholepis"/>
    <s v="Mod"/>
    <s v="FS"/>
    <s v="Seeded"/>
    <n v="0.64"/>
    <s v="L"/>
  </r>
  <r>
    <x v="44"/>
    <x v="0"/>
    <s v="entire"/>
    <n v="2"/>
    <n v="44"/>
    <n v="46"/>
    <n v="5000"/>
    <x v="30"/>
    <s v="live"/>
    <s v="Conyza canadensis"/>
    <s v="Mod"/>
    <s v="FS"/>
    <s v="Seeded"/>
    <n v="0.88"/>
    <s v="F"/>
  </r>
  <r>
    <x v="44"/>
    <x v="0"/>
    <s v="entire"/>
    <n v="0"/>
    <n v="150"/>
    <n v="150"/>
    <n v="5000"/>
    <x v="11"/>
    <s v="live"/>
    <s v="Quercus gambellii"/>
    <s v="Mod"/>
    <s v="FS"/>
    <s v="Seeded"/>
    <n v="3"/>
    <s v="S"/>
  </r>
  <r>
    <x v="44"/>
    <x v="0"/>
    <s v="entire"/>
    <n v="0"/>
    <n v="15"/>
    <n v="15"/>
    <n v="5000"/>
    <x v="107"/>
    <s v="dead"/>
    <s v="Bromus ciliatus"/>
    <s v="Mod"/>
    <s v="FS"/>
    <s v="Seeded"/>
    <n v="0.3"/>
    <s v="G"/>
  </r>
  <r>
    <x v="44"/>
    <x v="0"/>
    <s v="entire"/>
    <n v="0"/>
    <n v="5"/>
    <n v="5"/>
    <n v="5000"/>
    <x v="106"/>
    <s v="live"/>
    <s v="Androsace septentrionales"/>
    <s v="Mod"/>
    <s v="FS"/>
    <s v="Seeded"/>
    <n v="0.1"/>
    <s v="F"/>
  </r>
  <r>
    <x v="44"/>
    <x v="0"/>
    <s v="entire"/>
    <n v="0"/>
    <n v="116"/>
    <n v="116"/>
    <n v="5000"/>
    <x v="28"/>
    <s v="dead"/>
    <s v="Chenopodium fremontii"/>
    <s v="Mod"/>
    <s v="FS"/>
    <s v="Seeded"/>
    <n v="2.3199999999999998"/>
    <s v="F"/>
  </r>
  <r>
    <x v="44"/>
    <x v="0"/>
    <s v="entire"/>
    <n v="0"/>
    <n v="110"/>
    <n v="110"/>
    <n v="5000"/>
    <x v="59"/>
    <s v="dead"/>
    <s v="Unidentified tree"/>
    <s v="Mod"/>
    <s v="FS"/>
    <s v="Seeded"/>
    <n v="2.1999999999999997"/>
    <s v="T"/>
  </r>
  <r>
    <x v="44"/>
    <x v="0"/>
    <s v="entire"/>
    <n v="0"/>
    <n v="3"/>
    <n v="3"/>
    <n v="5000"/>
    <x v="45"/>
    <s v="live"/>
    <s v="Artemisia ludoviciana"/>
    <s v="Mod"/>
    <s v="FS"/>
    <s v="Seeded"/>
    <n v="0.06"/>
    <s v="F"/>
  </r>
  <r>
    <x v="44"/>
    <x v="0"/>
    <s v="entire"/>
    <n v="0"/>
    <n v="5"/>
    <n v="5"/>
    <n v="5000"/>
    <x v="107"/>
    <s v="live"/>
    <s v="Bromus ciliatus"/>
    <s v="Mod"/>
    <s v="FS"/>
    <s v="Seeded"/>
    <n v="0.1"/>
    <s v="G"/>
  </r>
  <r>
    <x v="44"/>
    <x v="0"/>
    <s v="entire"/>
    <n v="0"/>
    <n v="1"/>
    <n v="1"/>
    <n v="5000"/>
    <x v="8"/>
    <s v="dead"/>
    <s v="Bromus inermis"/>
    <s v="Mod"/>
    <s v="FS"/>
    <s v="Seeded"/>
    <n v="0.02"/>
    <s v="G"/>
  </r>
  <r>
    <x v="44"/>
    <x v="0"/>
    <s v="entire"/>
    <n v="0"/>
    <n v="6"/>
    <n v="6"/>
    <n v="5000"/>
    <x v="87"/>
    <s v="dead"/>
    <s v="Arenaria confusa"/>
    <s v="Mod"/>
    <s v="FS"/>
    <s v="Seeded"/>
    <n v="0.12"/>
    <s v="F"/>
  </r>
  <r>
    <x v="44"/>
    <x v="0"/>
    <s v="entire"/>
    <n v="0"/>
    <n v="1"/>
    <n v="1"/>
    <n v="5000"/>
    <x v="108"/>
    <s v="live"/>
    <s v="Clematis pseudoalpina"/>
    <s v="Mod"/>
    <s v="FS"/>
    <s v="Seeded"/>
    <n v="0.02"/>
    <s v="F"/>
  </r>
  <r>
    <x v="44"/>
    <x v="0"/>
    <s v="entire"/>
    <n v="0"/>
    <n v="3"/>
    <n v="3"/>
    <n v="5000"/>
    <x v="65"/>
    <s v="dead"/>
    <s v="Lolium perenne"/>
    <s v="Mod"/>
    <s v="FS"/>
    <s v="Seeded"/>
    <n v="0.06"/>
    <s v="G"/>
  </r>
  <r>
    <x v="44"/>
    <x v="0"/>
    <s v="entire"/>
    <n v="0"/>
    <n v="121"/>
    <n v="121"/>
    <n v="5000"/>
    <x v="22"/>
    <s v="live"/>
    <s v="Robinia neomexicana"/>
    <s v="Mod"/>
    <s v="FS"/>
    <s v="Seeded"/>
    <n v="2.42"/>
    <s v="S"/>
  </r>
  <r>
    <x v="44"/>
    <x v="0"/>
    <s v="entire"/>
    <n v="0"/>
    <n v="3"/>
    <n v="3"/>
    <n v="5000"/>
    <x v="20"/>
    <s v="dead"/>
    <s v="Chenopodium graveolens"/>
    <s v="Mod"/>
    <s v="FS"/>
    <s v="Seeded"/>
    <n v="0.06"/>
    <s v="F"/>
  </r>
  <r>
    <x v="44"/>
    <x v="0"/>
    <s v="entire"/>
    <n v="0"/>
    <n v="3"/>
    <n v="3"/>
    <n v="5000"/>
    <x v="11"/>
    <s v="dead"/>
    <s v="Quercus gambellii"/>
    <s v="Mod"/>
    <s v="FS"/>
    <s v="Seeded"/>
    <n v="0.06"/>
    <s v="S"/>
  </r>
  <r>
    <x v="44"/>
    <x v="0"/>
    <s v="entire"/>
    <n v="0"/>
    <n v="2"/>
    <n v="2"/>
    <n v="5000"/>
    <x v="33"/>
    <s v="live"/>
    <s v="Ipomopsis aggregata"/>
    <s v="Mod"/>
    <s v="FS"/>
    <s v="Seeded"/>
    <n v="0.04"/>
    <s v="F"/>
  </r>
  <r>
    <x v="44"/>
    <x v="0"/>
    <s v="entire"/>
    <n v="0"/>
    <n v="1"/>
    <n v="1"/>
    <n v="5000"/>
    <x v="72"/>
    <s v="live"/>
    <s v="Mertensia lanceolata"/>
    <s v="Mod"/>
    <s v="FS"/>
    <s v="Seeded"/>
    <n v="0.02"/>
    <s v="F"/>
  </r>
  <r>
    <x v="44"/>
    <x v="0"/>
    <s v="entire"/>
    <n v="0"/>
    <n v="7"/>
    <n v="7"/>
    <n v="5000"/>
    <x v="102"/>
    <s v="live"/>
    <s v="Koeleria cristata"/>
    <s v="Mod"/>
    <s v="FS"/>
    <s v="Seeded"/>
    <n v="0.13999999999999999"/>
    <s v="G"/>
  </r>
  <r>
    <x v="44"/>
    <x v="0"/>
    <s v="entire"/>
    <n v="0"/>
    <n v="7"/>
    <n v="7"/>
    <n v="5000"/>
    <x v="19"/>
    <s v="live"/>
    <s v="Lithospermum multiflorum"/>
    <s v="Mod"/>
    <s v="FS"/>
    <s v="Seeded"/>
    <n v="0.13999999999999999"/>
    <s v="F"/>
  </r>
  <r>
    <x v="44"/>
    <x v="0"/>
    <s v="entire"/>
    <n v="0"/>
    <n v="2"/>
    <n v="2"/>
    <n v="5000"/>
    <x v="190"/>
    <s v="dead"/>
    <s v="Apocynum androsaemifolium"/>
    <s v="Mod"/>
    <s v="FS"/>
    <s v="Seeded"/>
    <n v="0.04"/>
    <s v="F"/>
  </r>
  <r>
    <x v="44"/>
    <x v="0"/>
    <s v="entire"/>
    <n v="0"/>
    <n v="14"/>
    <n v="14"/>
    <n v="5000"/>
    <x v="41"/>
    <s v="dead"/>
    <s v="Unidentified forb"/>
    <s v="Mod"/>
    <s v="FS"/>
    <s v="Seeded"/>
    <n v="0.27999999999999997"/>
    <s v="F"/>
  </r>
  <r>
    <x v="44"/>
    <x v="0"/>
    <s v="entire"/>
    <n v="0"/>
    <n v="2"/>
    <n v="2"/>
    <n v="5000"/>
    <x v="30"/>
    <s v="dead"/>
    <s v="Conyza canadensis"/>
    <s v="Mod"/>
    <s v="FS"/>
    <s v="Seeded"/>
    <n v="0.04"/>
    <s v="F"/>
  </r>
  <r>
    <x v="44"/>
    <x v="1"/>
    <s v="entire"/>
    <n v="3634"/>
    <n v="0"/>
    <n v="3634"/>
    <n v="5000"/>
    <x v="3"/>
    <s v="live"/>
    <s v="Litter"/>
    <s v="Mod"/>
    <s v="FS"/>
    <s v="Seeded"/>
    <n v="0"/>
    <s v="L"/>
  </r>
  <r>
    <x v="44"/>
    <x v="1"/>
    <s v="entire"/>
    <n v="384"/>
    <n v="0"/>
    <n v="384"/>
    <n v="5000"/>
    <x v="0"/>
    <s v="live"/>
    <s v="Gravel"/>
    <s v="Mod"/>
    <s v="FS"/>
    <s v="Seeded"/>
    <n v="0"/>
    <s v="B"/>
  </r>
  <r>
    <x v="44"/>
    <x v="1"/>
    <s v="entire"/>
    <n v="279"/>
    <n v="10"/>
    <n v="289"/>
    <n v="5000"/>
    <x v="1"/>
    <s v="live"/>
    <s v="Soil"/>
    <s v="Mod"/>
    <s v="FS"/>
    <s v="Seeded"/>
    <n v="0.2"/>
    <s v="B"/>
  </r>
  <r>
    <x v="44"/>
    <x v="1"/>
    <s v="entire"/>
    <n v="267"/>
    <n v="0"/>
    <n v="267"/>
    <n v="5000"/>
    <x v="54"/>
    <s v="live"/>
    <s v="Moss"/>
    <s v="Mod"/>
    <s v="FS"/>
    <s v="Seeded"/>
    <n v="0"/>
    <s v="C"/>
  </r>
  <r>
    <x v="44"/>
    <x v="1"/>
    <s v="entire"/>
    <n v="259"/>
    <n v="13"/>
    <n v="272"/>
    <n v="5000"/>
    <x v="4"/>
    <s v="live"/>
    <s v="Dead wood"/>
    <s v="Mod"/>
    <s v="FS"/>
    <s v="Seeded"/>
    <n v="0.26"/>
    <s v="L"/>
  </r>
  <r>
    <x v="44"/>
    <x v="1"/>
    <s v="entire"/>
    <n v="95"/>
    <n v="649"/>
    <n v="744"/>
    <n v="5000"/>
    <x v="10"/>
    <s v="live"/>
    <s v="Elymus trachycaulum"/>
    <s v="Mod"/>
    <s v="FS"/>
    <s v="Seeded"/>
    <n v="12.98"/>
    <s v="G"/>
  </r>
  <r>
    <x v="44"/>
    <x v="1"/>
    <s v="entire"/>
    <n v="34"/>
    <n v="248"/>
    <n v="282"/>
    <n v="5000"/>
    <x v="13"/>
    <s v="live"/>
    <s v="Carex spp."/>
    <s v="Mod"/>
    <s v="FS"/>
    <s v="Seeded"/>
    <n v="4.96"/>
    <s v="G"/>
  </r>
  <r>
    <x v="44"/>
    <x v="1"/>
    <s v="entire"/>
    <n v="30"/>
    <n v="327"/>
    <n v="357"/>
    <n v="5000"/>
    <x v="32"/>
    <s v="live"/>
    <s v="Verbascum thapsus"/>
    <s v="Mod"/>
    <s v="FS"/>
    <s v="Seeded"/>
    <n v="6.54"/>
    <s v="F"/>
  </r>
  <r>
    <x v="44"/>
    <x v="1"/>
    <s v="entire"/>
    <n v="11"/>
    <n v="188"/>
    <n v="199"/>
    <n v="5000"/>
    <x v="22"/>
    <s v="live"/>
    <s v="Robinia neomexicana"/>
    <s v="Mod"/>
    <s v="FS"/>
    <s v="Seeded"/>
    <n v="3.7600000000000002"/>
    <s v="S"/>
  </r>
  <r>
    <x v="44"/>
    <x v="1"/>
    <s v="entire"/>
    <n v="5"/>
    <n v="173"/>
    <n v="178"/>
    <n v="5000"/>
    <x v="11"/>
    <s v="live"/>
    <s v="Quercus gambellii"/>
    <s v="Mod"/>
    <s v="FS"/>
    <s v="Seeded"/>
    <n v="3.46"/>
    <s v="S"/>
  </r>
  <r>
    <x v="44"/>
    <x v="1"/>
    <s v="entire"/>
    <n v="1"/>
    <n v="50"/>
    <n v="51"/>
    <n v="5000"/>
    <x v="8"/>
    <s v="live"/>
    <s v="Bromus inermis"/>
    <s v="Mod"/>
    <s v="FS"/>
    <s v="Seeded"/>
    <n v="1"/>
    <s v="G"/>
  </r>
  <r>
    <x v="44"/>
    <x v="1"/>
    <s v="entire"/>
    <n v="1"/>
    <n v="0"/>
    <n v="1"/>
    <n v="5000"/>
    <x v="27"/>
    <s v="live"/>
    <s v="Animal feces"/>
    <s v="Mod"/>
    <s v="FS"/>
    <s v="Seeded"/>
    <n v="0"/>
    <s v="L"/>
  </r>
  <r>
    <x v="44"/>
    <x v="1"/>
    <s v="entire"/>
    <n v="0"/>
    <n v="24"/>
    <n v="24"/>
    <n v="5000"/>
    <x v="28"/>
    <s v="dead"/>
    <s v="Chenopodium fremontii"/>
    <s v="Mod"/>
    <s v="FS"/>
    <s v="Seeded"/>
    <n v="0.48"/>
    <s v="F"/>
  </r>
  <r>
    <x v="44"/>
    <x v="1"/>
    <s v="entire"/>
    <n v="0"/>
    <n v="1"/>
    <n v="1"/>
    <n v="5000"/>
    <x v="7"/>
    <s v="live"/>
    <s v="Lolium multiflorum"/>
    <s v="Mod"/>
    <s v="FS"/>
    <s v="Seeded"/>
    <n v="0.02"/>
    <s v="G"/>
  </r>
  <r>
    <x v="44"/>
    <x v="1"/>
    <s v="entire"/>
    <n v="0"/>
    <n v="21"/>
    <n v="21"/>
    <n v="5000"/>
    <x v="32"/>
    <s v="dead"/>
    <s v="Verbascum thapsus"/>
    <s v="Mod"/>
    <s v="FS"/>
    <s v="Seeded"/>
    <n v="0.42"/>
    <s v="F"/>
  </r>
  <r>
    <x v="44"/>
    <x v="1"/>
    <s v="entire"/>
    <n v="0"/>
    <n v="1"/>
    <n v="1"/>
    <n v="5000"/>
    <x v="44"/>
    <s v="dead"/>
    <s v="Bahia dissecta"/>
    <s v="Mod"/>
    <s v="FS"/>
    <s v="Seeded"/>
    <n v="0.02"/>
    <s v="F"/>
  </r>
  <r>
    <x v="44"/>
    <x v="1"/>
    <s v="entire"/>
    <n v="0"/>
    <n v="25"/>
    <n v="25"/>
    <n v="5000"/>
    <x v="59"/>
    <s v="dead"/>
    <s v="Unidentified tree"/>
    <s v="Mod"/>
    <s v="FS"/>
    <s v="Seeded"/>
    <n v="0.5"/>
    <s v="T"/>
  </r>
  <r>
    <x v="44"/>
    <x v="1"/>
    <s v="entire"/>
    <n v="0"/>
    <n v="7"/>
    <n v="7"/>
    <n v="5000"/>
    <x v="15"/>
    <s v="live"/>
    <s v="Oenothera hookeri"/>
    <s v="Mod"/>
    <s v="FS"/>
    <s v="Seeded"/>
    <n v="0.13999999999999999"/>
    <s v="F"/>
  </r>
  <r>
    <x v="44"/>
    <x v="1"/>
    <s v="entire"/>
    <n v="0"/>
    <n v="10"/>
    <n v="10"/>
    <n v="5000"/>
    <x v="10"/>
    <s v="dead"/>
    <s v="Elymus trachycaulum"/>
    <s v="Mod"/>
    <s v="FS"/>
    <s v="Seeded"/>
    <n v="0.2"/>
    <s v="G"/>
  </r>
  <r>
    <x v="44"/>
    <x v="1"/>
    <s v="entire"/>
    <n v="0"/>
    <n v="71"/>
    <n v="71"/>
    <n v="5000"/>
    <x v="8"/>
    <s v="dead"/>
    <s v="Bromus inermis"/>
    <s v="Mod"/>
    <s v="FS"/>
    <s v="Seeded"/>
    <n v="1.4200000000000002"/>
    <s v="G"/>
  </r>
  <r>
    <x v="44"/>
    <x v="1"/>
    <s v="entire"/>
    <n v="0"/>
    <n v="1"/>
    <n v="1"/>
    <n v="5000"/>
    <x v="23"/>
    <s v="live"/>
    <s v="Conyza schiedeana"/>
    <s v="Mod"/>
    <s v="FS"/>
    <s v="Seeded"/>
    <n v="0.02"/>
    <s v="F"/>
  </r>
  <r>
    <x v="44"/>
    <x v="1"/>
    <s v="entire"/>
    <n v="0"/>
    <n v="15"/>
    <n v="15"/>
    <n v="5000"/>
    <x v="5"/>
    <s v="dead"/>
    <s v="bromus carinatus"/>
    <s v="Mod"/>
    <s v="FS"/>
    <s v="Seeded"/>
    <n v="0.3"/>
    <s v="G"/>
  </r>
  <r>
    <x v="44"/>
    <x v="1"/>
    <s v="entire"/>
    <n v="0"/>
    <n v="3"/>
    <n v="3"/>
    <n v="5000"/>
    <x v="109"/>
    <s v="live"/>
    <s v="Frovaria sp."/>
    <s v="Mod"/>
    <s v="FS"/>
    <s v="Seeded"/>
    <n v="0.06"/>
    <s v="F"/>
  </r>
  <r>
    <x v="44"/>
    <x v="1"/>
    <s v="entire"/>
    <n v="0"/>
    <n v="1"/>
    <n v="1"/>
    <n v="5000"/>
    <x v="2"/>
    <s v="live"/>
    <s v="Pinus ponderosa"/>
    <s v="Mod"/>
    <s v="FS"/>
    <s v="Seeded"/>
    <n v="0.02"/>
    <s v="T"/>
  </r>
  <r>
    <x v="44"/>
    <x v="1"/>
    <s v="entire"/>
    <n v="0"/>
    <n v="4"/>
    <n v="4"/>
    <n v="5000"/>
    <x v="5"/>
    <s v="live"/>
    <s v="bromus carinatus"/>
    <s v="Mod"/>
    <s v="FS"/>
    <s v="Seeded"/>
    <n v="0.08"/>
    <s v="G"/>
  </r>
  <r>
    <x v="44"/>
    <x v="1"/>
    <s v="entire"/>
    <n v="0"/>
    <n v="8"/>
    <n v="8"/>
    <n v="5000"/>
    <x v="30"/>
    <s v="live"/>
    <s v="Conyza canadensis"/>
    <s v="Mod"/>
    <s v="FS"/>
    <s v="Seeded"/>
    <n v="0.16"/>
    <s v="F"/>
  </r>
  <r>
    <x v="44"/>
    <x v="1"/>
    <s v="entire"/>
    <n v="0"/>
    <n v="4"/>
    <n v="4"/>
    <n v="5000"/>
    <x v="11"/>
    <s v="dead"/>
    <s v="Quercus gambellii"/>
    <s v="Mod"/>
    <s v="FS"/>
    <s v="Seeded"/>
    <n v="0.08"/>
    <s v="S"/>
  </r>
  <r>
    <x v="44"/>
    <x v="1"/>
    <s v="entire"/>
    <n v="0"/>
    <n v="41"/>
    <n v="41"/>
    <n v="5000"/>
    <x v="75"/>
    <s v="dead"/>
    <s v="Abies concolor"/>
    <s v="Mod"/>
    <s v="FS"/>
    <s v="Seeded"/>
    <n v="0.82000000000000006"/>
    <s v="T"/>
  </r>
  <r>
    <x v="44"/>
    <x v="1"/>
    <s v="entire"/>
    <n v="0"/>
    <n v="69"/>
    <n v="69"/>
    <n v="5000"/>
    <x v="23"/>
    <s v="dead"/>
    <s v="Conyza schiedeana"/>
    <s v="Mod"/>
    <s v="FS"/>
    <s v="Seeded"/>
    <n v="1.38"/>
    <s v="F"/>
  </r>
  <r>
    <x v="44"/>
    <x v="1"/>
    <s v="entire"/>
    <n v="0"/>
    <n v="12"/>
    <n v="12"/>
    <n v="5000"/>
    <x v="20"/>
    <s v="dead"/>
    <s v="Chenopodium graveolens"/>
    <s v="Mod"/>
    <s v="FS"/>
    <s v="Seeded"/>
    <n v="0.24"/>
    <s v="F"/>
  </r>
  <r>
    <x v="44"/>
    <x v="1"/>
    <s v="entire"/>
    <n v="0"/>
    <n v="21"/>
    <n v="21"/>
    <n v="5000"/>
    <x v="102"/>
    <s v="dead"/>
    <s v="Koeleria cristata"/>
    <s v="Mod"/>
    <s v="FS"/>
    <s v="Seeded"/>
    <n v="0.42"/>
    <s v="G"/>
  </r>
  <r>
    <x v="44"/>
    <x v="2"/>
    <s v="entire"/>
    <n v="3847"/>
    <n v="0"/>
    <n v="3847"/>
    <n v="5030"/>
    <x v="3"/>
    <s v="live"/>
    <s v="Litter"/>
    <s v="Mod"/>
    <s v="FS"/>
    <s v="Seeded"/>
    <n v="0"/>
    <s v="L"/>
  </r>
  <r>
    <x v="44"/>
    <x v="2"/>
    <s v="entire"/>
    <n v="642"/>
    <n v="2275"/>
    <n v="2917"/>
    <n v="5030"/>
    <x v="8"/>
    <s v="live"/>
    <s v="Bromus inermis"/>
    <s v="Mod"/>
    <s v="FS"/>
    <s v="Seeded"/>
    <n v="45.228628230616302"/>
    <s v="G"/>
  </r>
  <r>
    <x v="44"/>
    <x v="2"/>
    <s v="entire"/>
    <n v="260"/>
    <n v="129"/>
    <n v="389"/>
    <n v="5030"/>
    <x v="4"/>
    <s v="live"/>
    <s v="Dead wood"/>
    <s v="Mod"/>
    <s v="FS"/>
    <s v="Seeded"/>
    <n v="2.5646123260437377"/>
    <s v="L"/>
  </r>
  <r>
    <x v="44"/>
    <x v="2"/>
    <s v="entire"/>
    <n v="107"/>
    <n v="0"/>
    <n v="107"/>
    <n v="5030"/>
    <x v="34"/>
    <s v="live"/>
    <s v="combined soil,cryp,pumc,grav,rock"/>
    <s v="Mod"/>
    <s v="FS"/>
    <s v="Seeded"/>
    <n v="0"/>
    <s v="B"/>
  </r>
  <r>
    <x v="44"/>
    <x v="2"/>
    <s v="entire"/>
    <n v="92"/>
    <n v="0"/>
    <n v="92"/>
    <n v="5030"/>
    <x v="2"/>
    <s v="dead"/>
    <s v="Pinus ponderosa"/>
    <s v="Mod"/>
    <s v="FS"/>
    <s v="Seeded"/>
    <n v="0"/>
    <s v="T"/>
  </r>
  <r>
    <x v="44"/>
    <x v="2"/>
    <s v="entire"/>
    <n v="32"/>
    <n v="223"/>
    <n v="255"/>
    <n v="5030"/>
    <x v="102"/>
    <s v="live"/>
    <s v="Koeleria cristata"/>
    <s v="Mod"/>
    <s v="FS"/>
    <s v="Seeded"/>
    <n v="4.4333996023856859"/>
    <s v="G"/>
  </r>
  <r>
    <x v="44"/>
    <x v="2"/>
    <s v="entire"/>
    <n v="25"/>
    <n v="751"/>
    <n v="776"/>
    <n v="5030"/>
    <x v="12"/>
    <s v="live"/>
    <s v="Muhlenbergia montana"/>
    <s v="Mod"/>
    <s v="FS"/>
    <s v="Seeded"/>
    <n v="14.930417495029822"/>
    <s v="G"/>
  </r>
  <r>
    <x v="44"/>
    <x v="2"/>
    <s v="entire"/>
    <n v="15"/>
    <n v="271"/>
    <n v="286"/>
    <n v="5030"/>
    <x v="29"/>
    <s v="live"/>
    <s v="Brickellia californica"/>
    <s v="Mod"/>
    <s v="FS"/>
    <s v="Seeded"/>
    <n v="5.3876739562624252"/>
    <s v="U"/>
  </r>
  <r>
    <x v="44"/>
    <x v="2"/>
    <s v="entire"/>
    <n v="5"/>
    <n v="0"/>
    <n v="5"/>
    <n v="5030"/>
    <x v="54"/>
    <s v="live"/>
    <s v="Moss"/>
    <s v="Mod"/>
    <s v="FS"/>
    <s v="Seeded"/>
    <n v="0"/>
    <s v="C"/>
  </r>
  <r>
    <x v="44"/>
    <x v="2"/>
    <s v="entire"/>
    <n v="5"/>
    <n v="29"/>
    <n v="34"/>
    <n v="5030"/>
    <x v="32"/>
    <s v="live"/>
    <s v="Verbascum thapsus"/>
    <s v="Mod"/>
    <s v="FS"/>
    <s v="Seeded"/>
    <n v="0.57654075546719685"/>
    <s v="F"/>
  </r>
  <r>
    <x v="44"/>
    <x v="2"/>
    <s v="entire"/>
    <n v="0"/>
    <n v="1010"/>
    <n v="1010"/>
    <n v="5030"/>
    <x v="11"/>
    <s v="live"/>
    <s v="Quercus gambellii"/>
    <s v="Mod"/>
    <s v="FS"/>
    <s v="Seeded"/>
    <n v="20.079522862823062"/>
    <s v="S"/>
  </r>
  <r>
    <x v="44"/>
    <x v="2"/>
    <s v="entire"/>
    <n v="0"/>
    <n v="829"/>
    <n v="829"/>
    <n v="5030"/>
    <x v="35"/>
    <s v="live"/>
    <s v="Carex spp."/>
    <s v="Mod"/>
    <s v="FS"/>
    <s v="Seeded"/>
    <n v="16.481113320079523"/>
    <s v="G"/>
  </r>
  <r>
    <x v="44"/>
    <x v="2"/>
    <s v="entire"/>
    <n v="0"/>
    <n v="125"/>
    <n v="125"/>
    <n v="5030"/>
    <x v="88"/>
    <s v="live"/>
    <s v="Festuca arizonica"/>
    <s v="Mod"/>
    <s v="FS"/>
    <s v="Seeded"/>
    <n v="2.4850894632206759"/>
    <s v="G"/>
  </r>
  <r>
    <x v="44"/>
    <x v="2"/>
    <s v="entire"/>
    <n v="0"/>
    <n v="1564"/>
    <n v="1564"/>
    <n v="5030"/>
    <x v="22"/>
    <s v="live"/>
    <s v="Robinia neomexicana"/>
    <s v="Mod"/>
    <s v="FS"/>
    <s v="Seeded"/>
    <n v="31.093439363817097"/>
    <s v="S"/>
  </r>
  <r>
    <x v="44"/>
    <x v="2"/>
    <s v="entire"/>
    <n v="0"/>
    <n v="6"/>
    <n v="6"/>
    <n v="5030"/>
    <x v="77"/>
    <s v="live"/>
    <s v="Taraxacum officinale"/>
    <s v="Mod"/>
    <s v="FS"/>
    <s v="Seeded"/>
    <n v="0.11928429423459246"/>
    <s v="F"/>
  </r>
  <r>
    <x v="44"/>
    <x v="2"/>
    <s v="entire"/>
    <n v="0"/>
    <n v="16"/>
    <n v="16"/>
    <n v="5030"/>
    <x v="45"/>
    <s v="live"/>
    <s v="Artemisia ludoviciana"/>
    <s v="Mod"/>
    <s v="FS"/>
    <s v="Seeded"/>
    <n v="0.31809145129224653"/>
    <s v="F"/>
  </r>
  <r>
    <x v="44"/>
    <x v="2"/>
    <s v="entire"/>
    <n v="0"/>
    <n v="16"/>
    <n v="16"/>
    <n v="5030"/>
    <x v="10"/>
    <s v="live"/>
    <s v="Elymus trachycaulum"/>
    <s v="Mod"/>
    <s v="FS"/>
    <s v="Seeded"/>
    <n v="0.31809145129224653"/>
    <s v="G"/>
  </r>
  <r>
    <x v="44"/>
    <x v="2"/>
    <s v="entire"/>
    <n v="0"/>
    <n v="10"/>
    <n v="10"/>
    <n v="5030"/>
    <x v="250"/>
    <s v="live"/>
    <s v="Geranium richardsonii"/>
    <s v="Mod"/>
    <s v="FS"/>
    <s v="Seeded"/>
    <n v="0.19880715705765406"/>
    <s v="F"/>
  </r>
  <r>
    <x v="44"/>
    <x v="2"/>
    <s v="entire"/>
    <n v="0"/>
    <n v="8"/>
    <n v="8"/>
    <n v="5030"/>
    <x v="26"/>
    <s v="live"/>
    <s v="Unidentified grass"/>
    <s v="Mod"/>
    <s v="FS"/>
    <s v="Seeded"/>
    <n v="0.15904572564612326"/>
    <s v="G"/>
  </r>
  <r>
    <x v="44"/>
    <x v="2"/>
    <s v="entire"/>
    <n v="0"/>
    <n v="56"/>
    <n v="56"/>
    <n v="5030"/>
    <x v="66"/>
    <s v="live"/>
    <s v="Schizachyrium scoparius"/>
    <s v="Mod"/>
    <s v="FS"/>
    <s v="Seeded"/>
    <n v="1.1133200795228628"/>
    <s v="G"/>
  </r>
  <r>
    <x v="44"/>
    <x v="2"/>
    <s v="entire"/>
    <n v="0"/>
    <n v="15"/>
    <n v="15"/>
    <n v="5030"/>
    <x v="42"/>
    <s v="live"/>
    <s v="Elymus elymoides"/>
    <s v="Mod"/>
    <s v="FS"/>
    <s v="Seeded"/>
    <n v="0.29821073558648109"/>
    <s v="G"/>
  </r>
  <r>
    <x v="44"/>
    <x v="2"/>
    <s v="entire"/>
    <n v="0"/>
    <n v="35"/>
    <n v="35"/>
    <n v="5030"/>
    <x v="37"/>
    <s v="live"/>
    <s v="Bouteloua curtipendula"/>
    <s v="Mod"/>
    <s v="FS"/>
    <s v="Seeded"/>
    <n v="0.69582504970178927"/>
    <s v="G"/>
  </r>
  <r>
    <x v="44"/>
    <x v="2"/>
    <s v="entire"/>
    <n v="0"/>
    <n v="6"/>
    <n v="6"/>
    <n v="5030"/>
    <x v="82"/>
    <s v="live"/>
    <s v="Tragopogon dubius"/>
    <s v="Mod"/>
    <s v="FS"/>
    <s v="Seeded"/>
    <n v="0.11928429423459246"/>
    <s v="F"/>
  </r>
  <r>
    <x v="44"/>
    <x v="2"/>
    <s v="entire"/>
    <n v="0"/>
    <n v="8"/>
    <n v="8"/>
    <n v="5030"/>
    <x v="40"/>
    <s v="live"/>
    <s v="Hieracium spp."/>
    <s v="Mod"/>
    <s v="FS"/>
    <s v="Seeded"/>
    <n v="0.15904572564612326"/>
    <s v="F"/>
  </r>
  <r>
    <x v="44"/>
    <x v="2"/>
    <s v="entire"/>
    <n v="0"/>
    <n v="7"/>
    <n v="7"/>
    <n v="5030"/>
    <x v="97"/>
    <s v="live"/>
    <s v="Senecio sp."/>
    <s v="Mod"/>
    <s v="FS"/>
    <s v="Seeded"/>
    <n v="0.13916500994035785"/>
    <s v="F"/>
  </r>
  <r>
    <x v="44"/>
    <x v="2"/>
    <s v="entire"/>
    <n v="0"/>
    <n v="38"/>
    <n v="38"/>
    <n v="5030"/>
    <x v="19"/>
    <s v="live"/>
    <s v="Lithospermum multiflorum"/>
    <s v="Mod"/>
    <s v="FS"/>
    <s v="Seeded"/>
    <n v="0.75546719681908547"/>
    <s v="F"/>
  </r>
  <r>
    <x v="44"/>
    <x v="2"/>
    <s v="entire"/>
    <n v="0"/>
    <n v="15"/>
    <n v="15"/>
    <n v="5030"/>
    <x v="36"/>
    <s v="live"/>
    <s v="Blepharoneuron tricholepis"/>
    <s v="Mod"/>
    <s v="FS"/>
    <s v="Seeded"/>
    <n v="0.29821073558648109"/>
    <s v="L"/>
  </r>
  <r>
    <x v="44"/>
    <x v="2"/>
    <s v="entire"/>
    <n v="0"/>
    <n v="22"/>
    <n v="22"/>
    <n v="5030"/>
    <x v="38"/>
    <s v="live"/>
    <s v="Cirsium sp."/>
    <s v="Mod"/>
    <s v="FS"/>
    <s v="Seeded"/>
    <n v="0.43737574552683894"/>
    <s v="F"/>
  </r>
  <r>
    <x v="44"/>
    <x v="2"/>
    <s v="entire"/>
    <n v="0"/>
    <n v="10"/>
    <n v="10"/>
    <n v="5030"/>
    <x v="46"/>
    <s v="live"/>
    <s v="Oenothera sp."/>
    <s v="Mod"/>
    <s v="FS"/>
    <s v="Seeded"/>
    <n v="0.19880715705765406"/>
    <s v="F"/>
  </r>
  <r>
    <x v="44"/>
    <x v="2"/>
    <s v="entire"/>
    <n v="0"/>
    <n v="17"/>
    <n v="17"/>
    <n v="5030"/>
    <x v="76"/>
    <s v="live"/>
    <s v="Antennaria parvifolia"/>
    <s v="Mod"/>
    <s v="FS"/>
    <s v="Seeded"/>
    <n v="0.33797216699801191"/>
    <s v="F"/>
  </r>
  <r>
    <x v="44"/>
    <x v="3"/>
    <s v="entire"/>
    <n v="2110"/>
    <n v="0"/>
    <n v="2110"/>
    <n v="5022"/>
    <x v="34"/>
    <s v="live"/>
    <s v="combined soil,pumc,grav,rock"/>
    <s v="Mod"/>
    <s v="FS"/>
    <s v="Seeded"/>
    <n v="0"/>
    <s v="F"/>
  </r>
  <r>
    <x v="44"/>
    <x v="3"/>
    <s v="entire"/>
    <n v="1548"/>
    <n v="74"/>
    <n v="1622"/>
    <n v="5022"/>
    <x v="3"/>
    <s v="live"/>
    <s v="Litter"/>
    <s v="Mod"/>
    <s v="FS"/>
    <s v="Seeded"/>
    <n v="1.4735165272799682"/>
    <s v="L"/>
  </r>
  <r>
    <x v="44"/>
    <x v="3"/>
    <s v="entire"/>
    <n v="1066"/>
    <n v="0"/>
    <n v="1066"/>
    <n v="5022"/>
    <x v="47"/>
    <s v="live"/>
    <s v="Pumice soil"/>
    <s v="Mod"/>
    <s v="FS"/>
    <s v="Seeded"/>
    <n v="0"/>
    <s v="B"/>
  </r>
  <r>
    <x v="44"/>
    <x v="3"/>
    <s v="entire"/>
    <n v="132"/>
    <n v="1279"/>
    <n v="1411"/>
    <n v="5022"/>
    <x v="8"/>
    <s v="live"/>
    <s v="Bromus inermis"/>
    <s v="Mod"/>
    <s v="FS"/>
    <s v="Seeded"/>
    <n v="25.467941059338912"/>
    <s v="G"/>
  </r>
  <r>
    <x v="44"/>
    <x v="3"/>
    <s v="entire"/>
    <n v="59"/>
    <n v="37"/>
    <n v="96"/>
    <n v="5022"/>
    <x v="4"/>
    <s v="live"/>
    <s v="Dead wood"/>
    <s v="Mod"/>
    <s v="FS"/>
    <s v="Seeded"/>
    <n v="0.73675826363998409"/>
    <s v="L"/>
  </r>
  <r>
    <x v="44"/>
    <x v="3"/>
    <s v="entire"/>
    <n v="32"/>
    <n v="436"/>
    <n v="468"/>
    <n v="5022"/>
    <x v="11"/>
    <s v="live"/>
    <s v="Quercus gambellii"/>
    <s v="Mod"/>
    <s v="FS"/>
    <s v="Seeded"/>
    <n v="8.6818000796495411"/>
    <s v="S"/>
  </r>
  <r>
    <x v="44"/>
    <x v="3"/>
    <s v="entire"/>
    <n v="19"/>
    <n v="1499"/>
    <n v="1518"/>
    <n v="5022"/>
    <x v="22"/>
    <s v="live"/>
    <s v="Robinia neomexicana"/>
    <s v="Mod"/>
    <s v="FS"/>
    <s v="Seeded"/>
    <n v="29.848665870171249"/>
    <s v="S"/>
  </r>
  <r>
    <x v="44"/>
    <x v="3"/>
    <s v="entire"/>
    <n v="19"/>
    <n v="140"/>
    <n v="159"/>
    <n v="5022"/>
    <x v="32"/>
    <s v="live"/>
    <s v="Verbascum thapsus"/>
    <s v="Mod"/>
    <s v="FS"/>
    <s v="Seeded"/>
    <n v="2.7877339705296693"/>
    <s v="F"/>
  </r>
  <r>
    <x v="44"/>
    <x v="3"/>
    <s v="entire"/>
    <n v="9"/>
    <n v="0"/>
    <n v="9"/>
    <n v="5022"/>
    <x v="111"/>
    <s v="live"/>
    <s v="Antennaria spp."/>
    <s v="Mod"/>
    <s v="FS"/>
    <s v="Seeded"/>
    <n v="0"/>
    <s v="F"/>
  </r>
  <r>
    <x v="44"/>
    <x v="3"/>
    <s v="entire"/>
    <n v="7"/>
    <n v="22"/>
    <n v="29"/>
    <n v="5022"/>
    <x v="26"/>
    <s v="live"/>
    <s v="Unidentified grass"/>
    <s v="Mod"/>
    <s v="FS"/>
    <s v="Seeded"/>
    <n v="0.43807248108323377"/>
    <s v="G"/>
  </r>
  <r>
    <x v="44"/>
    <x v="3"/>
    <s v="entire"/>
    <n v="7"/>
    <n v="178"/>
    <n v="185"/>
    <n v="5022"/>
    <x v="12"/>
    <s v="live"/>
    <s v="Muhlenbergia montana"/>
    <s v="Mod"/>
    <s v="FS"/>
    <s v="Seeded"/>
    <n v="3.5444046196734371"/>
    <s v="G"/>
  </r>
  <r>
    <x v="44"/>
    <x v="3"/>
    <s v="entire"/>
    <n v="6"/>
    <n v="48"/>
    <n v="54"/>
    <n v="5022"/>
    <x v="35"/>
    <s v="live"/>
    <s v="Carex spp."/>
    <s v="Mod"/>
    <s v="FS"/>
    <s v="Seeded"/>
    <n v="0.95579450418160095"/>
    <s v="G"/>
  </r>
  <r>
    <x v="44"/>
    <x v="3"/>
    <s v="entire"/>
    <n v="6"/>
    <n v="96"/>
    <n v="102"/>
    <n v="5022"/>
    <x v="28"/>
    <s v="live"/>
    <s v="Chenopodium fremontii"/>
    <s v="Mod"/>
    <s v="FS"/>
    <s v="Seeded"/>
    <n v="1.9115890083632019"/>
    <s v="F"/>
  </r>
  <r>
    <x v="44"/>
    <x v="3"/>
    <s v="entire"/>
    <n v="2"/>
    <n v="6"/>
    <n v="8"/>
    <n v="5022"/>
    <x v="42"/>
    <s v="live"/>
    <s v="Elymus elymoides"/>
    <s v="Mod"/>
    <s v="FS"/>
    <s v="Seeded"/>
    <n v="0.11947431302270012"/>
    <s v="G"/>
  </r>
  <r>
    <x v="44"/>
    <x v="3"/>
    <s v="entire"/>
    <n v="0"/>
    <n v="5"/>
    <n v="5"/>
    <n v="5022"/>
    <x v="44"/>
    <s v="live"/>
    <s v="Bahia dissecta"/>
    <s v="Mod"/>
    <s v="FS"/>
    <s v="Seeded"/>
    <n v="9.9561927518916751E-2"/>
    <s v="F"/>
  </r>
  <r>
    <x v="44"/>
    <x v="3"/>
    <s v="entire"/>
    <n v="0"/>
    <n v="11"/>
    <n v="11"/>
    <n v="5022"/>
    <x v="2"/>
    <s v="dead"/>
    <s v="Pinus ponderosa"/>
    <s v="Mod"/>
    <s v="FS"/>
    <s v="Seeded"/>
    <n v="0.21903624054161688"/>
    <s v="T"/>
  </r>
  <r>
    <x v="44"/>
    <x v="3"/>
    <s v="entire"/>
    <n v="0"/>
    <n v="39"/>
    <n v="39"/>
    <n v="5022"/>
    <x v="45"/>
    <s v="live"/>
    <s v="Artemisia ludoviciana"/>
    <s v="Mod"/>
    <s v="FS"/>
    <s v="Seeded"/>
    <n v="0.77658303464755074"/>
    <s v="F"/>
  </r>
  <r>
    <x v="44"/>
    <x v="3"/>
    <s v="entire"/>
    <n v="0"/>
    <n v="29"/>
    <n v="29"/>
    <n v="5022"/>
    <x v="77"/>
    <s v="live"/>
    <s v="Taraxacum officinale"/>
    <s v="Mod"/>
    <s v="FS"/>
    <s v="Seeded"/>
    <n v="0.57745917960971727"/>
    <s v="F"/>
  </r>
  <r>
    <x v="44"/>
    <x v="3"/>
    <s v="entire"/>
    <n v="0"/>
    <n v="15"/>
    <n v="15"/>
    <n v="5022"/>
    <x v="22"/>
    <s v="dead"/>
    <s v="Robinia neomexicana"/>
    <s v="Mod"/>
    <s v="FS"/>
    <s v="Seeded"/>
    <n v="0.29868578255675032"/>
    <s v="S"/>
  </r>
  <r>
    <x v="44"/>
    <x v="3"/>
    <s v="entire"/>
    <n v="0"/>
    <n v="16"/>
    <n v="16"/>
    <n v="5022"/>
    <x v="20"/>
    <s v="live"/>
    <s v="Chenopodium graveolens"/>
    <s v="Mod"/>
    <s v="FS"/>
    <s v="Seeded"/>
    <n v="0.31859816806053365"/>
    <s v="F"/>
  </r>
  <r>
    <x v="44"/>
    <x v="3"/>
    <s v="entire"/>
    <n v="0"/>
    <n v="93"/>
    <n v="93"/>
    <n v="5022"/>
    <x v="102"/>
    <s v="live"/>
    <s v="Koeleria cristata"/>
    <s v="Mod"/>
    <s v="FS"/>
    <s v="Seeded"/>
    <n v="1.8518518518518516"/>
    <s v="G"/>
  </r>
  <r>
    <x v="44"/>
    <x v="3"/>
    <s v="entire"/>
    <n v="0"/>
    <n v="8"/>
    <n v="8"/>
    <n v="5022"/>
    <x v="176"/>
    <s v="live"/>
    <s v="Portulaca oleracea"/>
    <s v="Mod"/>
    <s v="FS"/>
    <s v="Seeded"/>
    <n v="0.15929908403026682"/>
    <s v="F"/>
  </r>
  <r>
    <x v="44"/>
    <x v="3"/>
    <s v="entire"/>
    <n v="0"/>
    <n v="7"/>
    <n v="7"/>
    <n v="5022"/>
    <x v="185"/>
    <s v="live"/>
    <s v="Amaranthus sp"/>
    <s v="Mod"/>
    <s v="FS"/>
    <s v="Seeded"/>
    <n v="0.13938669852648347"/>
    <s v="F"/>
  </r>
  <r>
    <x v="44"/>
    <x v="3"/>
    <s v="entire"/>
    <n v="0"/>
    <n v="6"/>
    <n v="6"/>
    <n v="5022"/>
    <x v="11"/>
    <s v="dead"/>
    <s v="Quercus gambellii"/>
    <s v="Mod"/>
    <s v="FS"/>
    <s v="Seeded"/>
    <n v="0.11947431302270012"/>
    <s v="S"/>
  </r>
  <r>
    <x v="44"/>
    <x v="3"/>
    <s v="entire"/>
    <n v="0"/>
    <n v="19"/>
    <n v="19"/>
    <n v="5022"/>
    <x v="71"/>
    <s v="live"/>
    <s v="Carex spp."/>
    <s v="Mod"/>
    <s v="FS"/>
    <s v="Seeded"/>
    <n v="0.37833532457188368"/>
    <s v="G"/>
  </r>
  <r>
    <x v="44"/>
    <x v="3"/>
    <s v="entire"/>
    <n v="0"/>
    <n v="9"/>
    <n v="9"/>
    <n v="5022"/>
    <x v="38"/>
    <s v="dead"/>
    <s v="Cirsium sp."/>
    <s v="Mod"/>
    <s v="FS"/>
    <s v="Seeded"/>
    <n v="0.17921146953405018"/>
    <s v="F"/>
  </r>
  <r>
    <x v="44"/>
    <x v="3"/>
    <s v="entire"/>
    <n v="0"/>
    <n v="2"/>
    <n v="2"/>
    <n v="5022"/>
    <x v="38"/>
    <s v="live"/>
    <s v="Cirsium sp."/>
    <s v="Mod"/>
    <s v="FS"/>
    <s v="Seeded"/>
    <n v="3.9824771007566706E-2"/>
    <s v="F"/>
  </r>
  <r>
    <x v="44"/>
    <x v="3"/>
    <s v="entire"/>
    <n v="0"/>
    <n v="14"/>
    <n v="14"/>
    <n v="5022"/>
    <x v="19"/>
    <s v="live"/>
    <s v="Lithospermum multiflorum"/>
    <s v="Mod"/>
    <s v="FS"/>
    <s v="Seeded"/>
    <n v="0.27877339705296694"/>
    <s v="F"/>
  </r>
  <r>
    <x v="44"/>
    <x v="4"/>
    <s v="entire"/>
    <n v="2502"/>
    <n v="42"/>
    <n v="2544"/>
    <n v="5000"/>
    <x v="3"/>
    <s v="live"/>
    <s v="Litter"/>
    <s v="Mod"/>
    <s v="FS"/>
    <s v="Seeded"/>
    <n v="0.84"/>
    <s v="L"/>
  </r>
  <r>
    <x v="44"/>
    <x v="4"/>
    <s v="entire"/>
    <n v="1121"/>
    <n v="2859"/>
    <n v="3980"/>
    <n v="5000"/>
    <x v="8"/>
    <s v="live"/>
    <s v="Bromus inermis"/>
    <s v="Mod"/>
    <s v="FS"/>
    <s v="Seeded"/>
    <n v="57.18"/>
    <s v="G"/>
  </r>
  <r>
    <x v="44"/>
    <x v="4"/>
    <s v="entire"/>
    <n v="871"/>
    <n v="0"/>
    <n v="871"/>
    <n v="5000"/>
    <x v="34"/>
    <s v="live"/>
    <s v="combined soil,pumc,grav,rock"/>
    <s v="Mod"/>
    <s v="FS"/>
    <s v="Seeded"/>
    <n v="0"/>
    <s v="F"/>
  </r>
  <r>
    <x v="44"/>
    <x v="4"/>
    <s v="entire"/>
    <n v="153"/>
    <n v="615"/>
    <n v="768"/>
    <n v="5000"/>
    <x v="11"/>
    <s v="live"/>
    <s v="Quercus gambellii"/>
    <s v="Mod"/>
    <s v="FS"/>
    <s v="Seeded"/>
    <n v="12.3"/>
    <s v="S"/>
  </r>
  <r>
    <x v="44"/>
    <x v="4"/>
    <s v="entire"/>
    <n v="80"/>
    <n v="0"/>
    <n v="80"/>
    <n v="5000"/>
    <x v="52"/>
    <s v="live"/>
    <s v="dead, attached BRIN lvs on grnd over bare"/>
    <s v="Mod"/>
    <s v="FS"/>
    <s v="Seeded"/>
    <n v="0"/>
    <s v="L"/>
  </r>
  <r>
    <x v="44"/>
    <x v="4"/>
    <s v="entire"/>
    <n v="66"/>
    <n v="703"/>
    <n v="769"/>
    <n v="5000"/>
    <x v="26"/>
    <s v="live"/>
    <s v="Unidentified grass"/>
    <s v="Mod"/>
    <s v="FS"/>
    <s v="Seeded"/>
    <n v="14.06"/>
    <s v="G"/>
  </r>
  <r>
    <x v="44"/>
    <x v="4"/>
    <s v="entire"/>
    <n v="57"/>
    <n v="0"/>
    <n v="57"/>
    <n v="5000"/>
    <x v="47"/>
    <s v="live"/>
    <s v="Pumice soil"/>
    <s v="Mod"/>
    <s v="FS"/>
    <s v="Seeded"/>
    <n v="0"/>
    <s v="B"/>
  </r>
  <r>
    <x v="44"/>
    <x v="4"/>
    <s v="entire"/>
    <n v="48"/>
    <n v="0"/>
    <n v="48"/>
    <n v="5000"/>
    <x v="54"/>
    <s v="live"/>
    <s v="Moss"/>
    <s v="Mod"/>
    <s v="FS"/>
    <s v="Seeded"/>
    <n v="0"/>
    <s v="C"/>
  </r>
  <r>
    <x v="44"/>
    <x v="4"/>
    <s v="entire"/>
    <n v="45"/>
    <n v="2035"/>
    <n v="2080"/>
    <n v="5000"/>
    <x v="22"/>
    <s v="live"/>
    <s v="Robinia neomexicana"/>
    <s v="Mod"/>
    <s v="FS"/>
    <s v="Seeded"/>
    <n v="40.699999999999996"/>
    <s v="S"/>
  </r>
  <r>
    <x v="44"/>
    <x v="4"/>
    <s v="entire"/>
    <n v="39"/>
    <n v="204"/>
    <n v="243"/>
    <n v="5000"/>
    <x v="32"/>
    <s v="live"/>
    <s v="Verbascum thapsus"/>
    <s v="Mod"/>
    <s v="FS"/>
    <s v="Seeded"/>
    <n v="4.08"/>
    <s v="F"/>
  </r>
  <r>
    <x v="44"/>
    <x v="4"/>
    <s v="entire"/>
    <n v="7"/>
    <n v="167"/>
    <n v="174"/>
    <n v="5000"/>
    <x v="41"/>
    <s v="live"/>
    <s v="Unidentified forb"/>
    <s v="Mod"/>
    <s v="FS"/>
    <s v="Seeded"/>
    <n v="3.34"/>
    <s v="F"/>
  </r>
  <r>
    <x v="44"/>
    <x v="4"/>
    <s v="entire"/>
    <n v="7"/>
    <n v="0"/>
    <n v="7"/>
    <n v="5000"/>
    <x v="27"/>
    <s v="live"/>
    <s v="Animal feces"/>
    <s v="Mod"/>
    <s v="FS"/>
    <s v="Seeded"/>
    <n v="0"/>
    <s v="L"/>
  </r>
  <r>
    <x v="44"/>
    <x v="4"/>
    <s v="entire"/>
    <n v="3"/>
    <n v="85"/>
    <n v="88"/>
    <n v="5000"/>
    <x v="11"/>
    <s v="dead"/>
    <s v="Quercus gambellii"/>
    <s v="Mod"/>
    <s v="FS"/>
    <s v="Seeded"/>
    <n v="1.7000000000000002"/>
    <s v="S"/>
  </r>
  <r>
    <x v="44"/>
    <x v="4"/>
    <s v="entire"/>
    <n v="1"/>
    <n v="3"/>
    <n v="4"/>
    <n v="5000"/>
    <x v="41"/>
    <s v="dead"/>
    <s v="Unidentified forb"/>
    <s v="Mod"/>
    <s v="FS"/>
    <s v="Seeded"/>
    <n v="0.06"/>
    <s v="F"/>
  </r>
  <r>
    <x v="44"/>
    <x v="4"/>
    <s v="entire"/>
    <n v="0"/>
    <n v="96"/>
    <n v="96"/>
    <n v="5000"/>
    <x v="4"/>
    <s v="live"/>
    <s v="Dead wood"/>
    <s v="Mod"/>
    <s v="FS"/>
    <s v="Seeded"/>
    <n v="1.92"/>
    <s v="L"/>
  </r>
  <r>
    <x v="44"/>
    <x v="4"/>
    <s v="entire"/>
    <n v="0"/>
    <n v="2"/>
    <n v="2"/>
    <n v="5000"/>
    <x v="22"/>
    <s v="dead"/>
    <s v="Robinia neomexicana"/>
    <s v="Mod"/>
    <s v="FS"/>
    <s v="Seeded"/>
    <n v="0.04"/>
    <s v="S"/>
  </r>
  <r>
    <x v="44"/>
    <x v="4"/>
    <s v="entire"/>
    <n v="0"/>
    <n v="3"/>
    <n v="3"/>
    <n v="5000"/>
    <x v="32"/>
    <s v="dead"/>
    <s v="Verbascum thapsus"/>
    <s v="Mod"/>
    <s v="FS"/>
    <s v="Seeded"/>
    <n v="0.06"/>
    <s v="F"/>
  </r>
  <r>
    <x v="44"/>
    <x v="5"/>
    <s v="entire"/>
    <n v="2190"/>
    <n v="71"/>
    <n v="2261"/>
    <n v="5000"/>
    <x v="3"/>
    <s v="live"/>
    <s v="Litter"/>
    <s v="Mod"/>
    <s v="FS"/>
    <s v="Seeded"/>
    <n v="1.4200000000000002"/>
    <s v="L"/>
  </r>
  <r>
    <x v="44"/>
    <x v="5"/>
    <s v="entire"/>
    <n v="1502"/>
    <n v="2777"/>
    <n v="4279"/>
    <n v="5000"/>
    <x v="8"/>
    <s v="live"/>
    <s v="Bromus inermis"/>
    <s v="Mod"/>
    <s v="FS"/>
    <s v="Seeded"/>
    <n v="55.54"/>
    <s v="G"/>
  </r>
  <r>
    <x v="44"/>
    <x v="5"/>
    <s v="entire"/>
    <n v="458"/>
    <n v="0"/>
    <n v="458"/>
    <n v="5000"/>
    <x v="47"/>
    <s v="live"/>
    <s v="Pumice soil"/>
    <s v="Mod"/>
    <s v="FS"/>
    <s v="Seeded"/>
    <n v="0"/>
    <s v="B"/>
  </r>
  <r>
    <x v="44"/>
    <x v="5"/>
    <s v="entire"/>
    <n v="386"/>
    <n v="0"/>
    <n v="386"/>
    <n v="5000"/>
    <x v="34"/>
    <s v="live"/>
    <s v="combined soil,pumc,grav,rock"/>
    <s v="Mod"/>
    <s v="FS"/>
    <s v="Seeded"/>
    <n v="0"/>
    <s v="F"/>
  </r>
  <r>
    <x v="44"/>
    <x v="5"/>
    <s v="entire"/>
    <n v="86"/>
    <n v="0"/>
    <n v="86"/>
    <n v="5000"/>
    <x v="54"/>
    <s v="live"/>
    <s v="Moss"/>
    <s v="Mod"/>
    <s v="FS"/>
    <s v="Seeded"/>
    <n v="0"/>
    <s v="C"/>
  </r>
  <r>
    <x v="44"/>
    <x v="5"/>
    <s v="entire"/>
    <n v="50"/>
    <n v="382"/>
    <n v="432"/>
    <n v="5000"/>
    <x v="12"/>
    <s v="live"/>
    <s v="Muhlenbergia montana"/>
    <s v="Mod"/>
    <s v="FS"/>
    <s v="Seeded"/>
    <n v="7.64"/>
    <s v="G"/>
  </r>
  <r>
    <x v="44"/>
    <x v="5"/>
    <s v="entire"/>
    <n v="48"/>
    <n v="178"/>
    <n v="226"/>
    <n v="5000"/>
    <x v="46"/>
    <s v="live"/>
    <s v="Oenothera sp."/>
    <s v="Mod"/>
    <s v="FS"/>
    <s v="Seeded"/>
    <n v="3.56"/>
    <s v="F"/>
  </r>
  <r>
    <x v="44"/>
    <x v="5"/>
    <s v="entire"/>
    <n v="44"/>
    <n v="368"/>
    <n v="412"/>
    <n v="5000"/>
    <x v="102"/>
    <s v="live"/>
    <s v="Koeleria cristata"/>
    <s v="Mod"/>
    <s v="FS"/>
    <s v="Seeded"/>
    <n v="7.3599999999999994"/>
    <s v="G"/>
  </r>
  <r>
    <x v="44"/>
    <x v="5"/>
    <s v="entire"/>
    <n v="34"/>
    <n v="103"/>
    <n v="137"/>
    <n v="5000"/>
    <x v="151"/>
    <s v="live"/>
    <s v="Agropyron smithii"/>
    <s v="Mod"/>
    <s v="FS"/>
    <s v="Seeded"/>
    <n v="2.06"/>
    <s v="G"/>
  </r>
  <r>
    <x v="44"/>
    <x v="5"/>
    <s v="entire"/>
    <n v="25"/>
    <n v="229"/>
    <n v="254"/>
    <n v="5000"/>
    <x v="32"/>
    <s v="live"/>
    <s v="Verbascum thapsus"/>
    <s v="Mod"/>
    <s v="FS"/>
    <s v="Seeded"/>
    <n v="4.58"/>
    <s v="F"/>
  </r>
  <r>
    <x v="44"/>
    <x v="5"/>
    <s v="entire"/>
    <n v="25"/>
    <n v="144"/>
    <n v="169"/>
    <n v="5000"/>
    <x v="58"/>
    <s v="live"/>
    <s v="Erigeron spp."/>
    <s v="Mod"/>
    <s v="FS"/>
    <s v="Seeded"/>
    <n v="2.88"/>
    <s v="F"/>
  </r>
  <r>
    <x v="44"/>
    <x v="5"/>
    <s v="entire"/>
    <n v="23"/>
    <n v="2196"/>
    <n v="2219"/>
    <n v="5000"/>
    <x v="22"/>
    <s v="live"/>
    <s v="Robinia neomexicana"/>
    <s v="Mod"/>
    <s v="FS"/>
    <s v="Seeded"/>
    <n v="43.919999999999995"/>
    <s v="S"/>
  </r>
  <r>
    <x v="44"/>
    <x v="5"/>
    <s v="entire"/>
    <n v="19"/>
    <n v="104"/>
    <n v="123"/>
    <n v="5000"/>
    <x v="99"/>
    <s v="live"/>
    <s v="Poa fendleriana"/>
    <s v="Mod"/>
    <s v="FS"/>
    <s v="Seeded"/>
    <n v="2.08"/>
    <s v="G"/>
  </r>
  <r>
    <x v="44"/>
    <x v="5"/>
    <s v="entire"/>
    <n v="17"/>
    <n v="1041"/>
    <n v="1058"/>
    <n v="5000"/>
    <x v="11"/>
    <s v="live"/>
    <s v="Quercus gambellii"/>
    <s v="Mod"/>
    <s v="FS"/>
    <s v="Seeded"/>
    <n v="20.82"/>
    <s v="S"/>
  </r>
  <r>
    <x v="44"/>
    <x v="5"/>
    <s v="entire"/>
    <n v="17"/>
    <n v="74"/>
    <n v="91"/>
    <n v="5000"/>
    <x v="5"/>
    <s v="live"/>
    <s v="Bromus carinatus"/>
    <s v="Mod"/>
    <s v="FS"/>
    <s v="Seeded"/>
    <n v="1.48"/>
    <s v="G"/>
  </r>
  <r>
    <x v="44"/>
    <x v="5"/>
    <s v="entire"/>
    <n v="15"/>
    <n v="95"/>
    <n v="110"/>
    <n v="5000"/>
    <x v="44"/>
    <s v="live"/>
    <s v="Bahia dissecta"/>
    <s v="Mod"/>
    <s v="FS"/>
    <s v="Seeded"/>
    <n v="1.9"/>
    <s v="F"/>
  </r>
  <r>
    <x v="44"/>
    <x v="5"/>
    <s v="entire"/>
    <n v="14"/>
    <n v="92"/>
    <n v="106"/>
    <n v="5000"/>
    <x v="4"/>
    <s v="live"/>
    <s v="Dead wood"/>
    <s v="Mod"/>
    <s v="FS"/>
    <s v="Seeded"/>
    <n v="1.8399999999999999"/>
    <s v="L"/>
  </r>
  <r>
    <x v="44"/>
    <x v="5"/>
    <s v="entire"/>
    <n v="11"/>
    <n v="32"/>
    <n v="43"/>
    <n v="5000"/>
    <x v="26"/>
    <s v="live"/>
    <s v="Unidentified grass"/>
    <s v="Mod"/>
    <s v="FS"/>
    <s v="Seeded"/>
    <n v="0.64"/>
    <s v="G"/>
  </r>
  <r>
    <x v="44"/>
    <x v="5"/>
    <s v="entire"/>
    <n v="10"/>
    <n v="21"/>
    <n v="31"/>
    <n v="5000"/>
    <x v="42"/>
    <s v="live"/>
    <s v="Elymus elymoides"/>
    <s v="Mod"/>
    <s v="FS"/>
    <s v="Seeded"/>
    <n v="0.42"/>
    <s v="G"/>
  </r>
  <r>
    <x v="44"/>
    <x v="5"/>
    <s v="entire"/>
    <n v="8"/>
    <n v="11"/>
    <n v="19"/>
    <n v="5000"/>
    <x v="159"/>
    <s v="live"/>
    <s v="Laennecia schiedeana"/>
    <s v="Mod"/>
    <s v="FS"/>
    <s v="Seeded"/>
    <n v="0.22"/>
    <s v="B"/>
  </r>
  <r>
    <x v="44"/>
    <x v="5"/>
    <s v="entire"/>
    <n v="7"/>
    <n v="134"/>
    <n v="141"/>
    <n v="5000"/>
    <x v="30"/>
    <s v="live"/>
    <s v="Conyza canadensis"/>
    <s v="Mod"/>
    <s v="FS"/>
    <s v="Seeded"/>
    <n v="2.68"/>
    <s v="F"/>
  </r>
  <r>
    <x v="44"/>
    <x v="5"/>
    <s v="entire"/>
    <n v="4"/>
    <n v="45"/>
    <n v="49"/>
    <n v="5000"/>
    <x v="51"/>
    <s v="live"/>
    <s v="Achillea millefolium"/>
    <s v="Mod"/>
    <s v="FS"/>
    <s v="Seeded"/>
    <n v="0.89999999999999991"/>
    <s v="F"/>
  </r>
  <r>
    <x v="44"/>
    <x v="5"/>
    <s v="entire"/>
    <n v="2"/>
    <n v="94"/>
    <n v="96"/>
    <n v="5000"/>
    <x v="45"/>
    <s v="live"/>
    <s v="Artemisia ludoviciana"/>
    <s v="Mod"/>
    <s v="FS"/>
    <s v="Seeded"/>
    <n v="1.8800000000000001"/>
    <s v="F"/>
  </r>
  <r>
    <x v="44"/>
    <x v="5"/>
    <s v="entire"/>
    <n v="2"/>
    <n v="34"/>
    <n v="36"/>
    <n v="5000"/>
    <x v="31"/>
    <s v="live"/>
    <s v="Lactuca serriola"/>
    <s v="Mod"/>
    <s v="FS"/>
    <s v="Seeded"/>
    <n v="0.67999999999999994"/>
    <s v="F"/>
  </r>
  <r>
    <x v="44"/>
    <x v="5"/>
    <s v="entire"/>
    <n v="1"/>
    <n v="0"/>
    <n v="1"/>
    <n v="5000"/>
    <x v="201"/>
    <s v="live"/>
    <s v="Artemisia frigida"/>
    <s v="Mod"/>
    <s v="FS"/>
    <s v="Seeded"/>
    <n v="0"/>
    <s v="F"/>
  </r>
  <r>
    <x v="44"/>
    <x v="5"/>
    <s v="entire"/>
    <n v="1"/>
    <n v="0"/>
    <n v="1"/>
    <n v="5000"/>
    <x v="32"/>
    <s v="dead"/>
    <s v="Verbascum thapsus"/>
    <s v="Mod"/>
    <s v="FS"/>
    <s v="Seeded"/>
    <n v="0"/>
    <s v="F"/>
  </r>
  <r>
    <x v="44"/>
    <x v="5"/>
    <s v="entire"/>
    <n v="1"/>
    <n v="44"/>
    <n v="45"/>
    <n v="5000"/>
    <x v="57"/>
    <s v="live"/>
    <s v="Viguiera multiflora"/>
    <s v="Mod"/>
    <s v="FS"/>
    <s v="Seeded"/>
    <n v="0.88"/>
    <s v="F"/>
  </r>
  <r>
    <x v="44"/>
    <x v="5"/>
    <s v="entire"/>
    <n v="0"/>
    <n v="1"/>
    <n v="1"/>
    <n v="5000"/>
    <x v="41"/>
    <s v="live"/>
    <s v="Unidentified forb"/>
    <s v="Mod"/>
    <s v="FS"/>
    <s v="Seeded"/>
    <n v="0.02"/>
    <s v="F"/>
  </r>
  <r>
    <x v="44"/>
    <x v="5"/>
    <s v="entire"/>
    <n v="0"/>
    <n v="192"/>
    <n v="192"/>
    <n v="5000"/>
    <x v="71"/>
    <s v="live"/>
    <s v="Carex spp."/>
    <s v="Mod"/>
    <s v="FS"/>
    <s v="Seeded"/>
    <n v="3.84"/>
    <s v="G"/>
  </r>
  <r>
    <x v="44"/>
    <x v="5"/>
    <s v="entire"/>
    <n v="0"/>
    <n v="28"/>
    <n v="28"/>
    <n v="5000"/>
    <x v="251"/>
    <s v="live"/>
    <s v="Bouteloua sp."/>
    <s v="Mod"/>
    <s v="FS"/>
    <s v="Seeded"/>
    <n v="0.55999999999999994"/>
    <s v="G"/>
  </r>
  <r>
    <x v="44"/>
    <x v="5"/>
    <s v="entire"/>
    <n v="0"/>
    <n v="61"/>
    <n v="61"/>
    <n v="5000"/>
    <x v="22"/>
    <s v="dead"/>
    <s v="Robinia neomexicana"/>
    <s v="Mod"/>
    <s v="FS"/>
    <s v="Seeded"/>
    <n v="1.22"/>
    <s v="S"/>
  </r>
  <r>
    <x v="44"/>
    <x v="5"/>
    <s v="entire"/>
    <n v="0"/>
    <n v="1"/>
    <n v="1"/>
    <n v="5000"/>
    <x v="20"/>
    <s v="dead"/>
    <s v="Chenopodium graveolens"/>
    <s v="Mod"/>
    <s v="FS"/>
    <s v="Seeded"/>
    <n v="0.02"/>
    <s v="F"/>
  </r>
  <r>
    <x v="44"/>
    <x v="5"/>
    <s v="entire"/>
    <n v="0"/>
    <n v="35"/>
    <n v="35"/>
    <n v="5000"/>
    <x v="73"/>
    <s v="live"/>
    <s v="Bromus tectorum"/>
    <s v="Mod"/>
    <s v="FS"/>
    <s v="Seeded"/>
    <n v="0.70000000000000007"/>
    <s v="G"/>
  </r>
  <r>
    <x v="44"/>
    <x v="5"/>
    <s v="entire"/>
    <n v="0"/>
    <n v="6"/>
    <n v="6"/>
    <n v="5000"/>
    <x v="55"/>
    <s v="live"/>
    <s v="Cirsium neomexicanum"/>
    <s v="Mod"/>
    <s v="FS"/>
    <s v="Seeded"/>
    <n v="0.12"/>
    <s v="F"/>
  </r>
  <r>
    <x v="44"/>
    <x v="5"/>
    <s v="entire"/>
    <n v="0"/>
    <n v="5"/>
    <n v="5"/>
    <n v="5000"/>
    <x v="117"/>
    <s v="live"/>
    <s v="Senecio wootonii"/>
    <s v="Mod"/>
    <s v="FS"/>
    <s v="Seeded"/>
    <n v="0.1"/>
    <s v="F"/>
  </r>
  <r>
    <x v="44"/>
    <x v="5"/>
    <s v="entire"/>
    <n v="0"/>
    <n v="17"/>
    <n v="17"/>
    <n v="5000"/>
    <x v="68"/>
    <s v="live"/>
    <s v="Rosa woodsii"/>
    <s v="Mod"/>
    <s v="FS"/>
    <s v="Seeded"/>
    <n v="0.33999999999999997"/>
    <s v="T"/>
  </r>
  <r>
    <x v="45"/>
    <x v="0"/>
    <s v="entire"/>
    <n v="2152"/>
    <n v="0"/>
    <n v="2152"/>
    <n v="5000"/>
    <x v="0"/>
    <s v="live"/>
    <s v="Gravel"/>
    <s v="Mod"/>
    <s v="BAND"/>
    <s v="Unseeded"/>
    <n v="0"/>
    <s v="B"/>
  </r>
  <r>
    <x v="45"/>
    <x v="0"/>
    <s v="entire"/>
    <n v="1127"/>
    <n v="0"/>
    <n v="1127"/>
    <n v="5000"/>
    <x v="6"/>
    <s v="live"/>
    <s v="Rock"/>
    <s v="Mod"/>
    <s v="BAND"/>
    <s v="Unseeded"/>
    <n v="0"/>
    <s v="B"/>
  </r>
  <r>
    <x v="45"/>
    <x v="0"/>
    <s v="entire"/>
    <n v="1053"/>
    <n v="0"/>
    <n v="1053"/>
    <n v="5000"/>
    <x v="3"/>
    <s v="live"/>
    <s v="Litter"/>
    <s v="Mod"/>
    <s v="BAND"/>
    <s v="Unseeded"/>
    <n v="0"/>
    <s v="L"/>
  </r>
  <r>
    <x v="45"/>
    <x v="0"/>
    <s v="entire"/>
    <n v="625"/>
    <n v="0"/>
    <n v="625"/>
    <n v="5000"/>
    <x v="1"/>
    <s v="live"/>
    <s v="Soil"/>
    <s v="Mod"/>
    <s v="BAND"/>
    <s v="Unseeded"/>
    <n v="0"/>
    <s v="B"/>
  </r>
  <r>
    <x v="45"/>
    <x v="0"/>
    <s v="entire"/>
    <n v="27"/>
    <n v="0"/>
    <n v="27"/>
    <n v="5000"/>
    <x v="4"/>
    <s v="live"/>
    <s v="Dead wood"/>
    <s v="Mod"/>
    <s v="BAND"/>
    <s v="Unseeded"/>
    <n v="0"/>
    <s v="L"/>
  </r>
  <r>
    <x v="45"/>
    <x v="0"/>
    <s v="entire"/>
    <n v="6"/>
    <n v="1497"/>
    <n v="1503"/>
    <n v="5000"/>
    <x v="28"/>
    <s v="live"/>
    <s v="Chenopodium fremontii"/>
    <s v="Mod"/>
    <s v="BAND"/>
    <s v="Unseeded"/>
    <n v="29.94"/>
    <s v="F"/>
  </r>
  <r>
    <x v="45"/>
    <x v="0"/>
    <s v="entire"/>
    <n v="5"/>
    <n v="16"/>
    <n v="21"/>
    <n v="5000"/>
    <x v="61"/>
    <s v="live"/>
    <s v="Sitanion hystrix"/>
    <s v="Mod"/>
    <s v="BAND"/>
    <s v="Unseeded"/>
    <n v="0.32"/>
    <s v="G"/>
  </r>
  <r>
    <x v="45"/>
    <x v="0"/>
    <s v="entire"/>
    <n v="3"/>
    <n v="9"/>
    <n v="12"/>
    <n v="5000"/>
    <x v="14"/>
    <s v="live"/>
    <s v="Unidentified grass"/>
    <s v="Mod"/>
    <s v="BAND"/>
    <s v="Unseeded"/>
    <n v="0.18"/>
    <s v="G"/>
  </r>
  <r>
    <x v="45"/>
    <x v="0"/>
    <s v="entire"/>
    <n v="2"/>
    <n v="24"/>
    <n v="26"/>
    <n v="5000"/>
    <x v="252"/>
    <s v="live"/>
    <s v="Sphaeralcea fendleri"/>
    <s v="Mod"/>
    <s v="BAND"/>
    <s v="Unseeded"/>
    <n v="0.48"/>
    <s v="F"/>
  </r>
  <r>
    <x v="45"/>
    <x v="0"/>
    <s v="entire"/>
    <n v="0"/>
    <n v="152"/>
    <n v="152"/>
    <n v="5000"/>
    <x v="183"/>
    <s v="live"/>
    <s v="Chenopodium desiccatum"/>
    <s v="Mod"/>
    <s v="BAND"/>
    <s v="Unseeded"/>
    <n v="3.04"/>
    <s v="F"/>
  </r>
  <r>
    <x v="45"/>
    <x v="0"/>
    <s v="entire"/>
    <n v="0"/>
    <n v="21"/>
    <n v="21"/>
    <n v="5000"/>
    <x v="30"/>
    <s v="live"/>
    <s v="Conyza canadensis"/>
    <s v="Mod"/>
    <s v="BAND"/>
    <s v="Unseeded"/>
    <n v="0.42"/>
    <s v="F"/>
  </r>
  <r>
    <x v="45"/>
    <x v="0"/>
    <s v="entire"/>
    <n v="0"/>
    <n v="46"/>
    <n v="46"/>
    <n v="5000"/>
    <x v="11"/>
    <s v="live"/>
    <s v="Quercus gambellii"/>
    <s v="Mod"/>
    <s v="BAND"/>
    <s v="Unseeded"/>
    <n v="0.91999999999999993"/>
    <s v="S"/>
  </r>
  <r>
    <x v="45"/>
    <x v="0"/>
    <s v="entire"/>
    <n v="0"/>
    <n v="179"/>
    <n v="179"/>
    <n v="5000"/>
    <x v="22"/>
    <s v="live"/>
    <s v="Robinia neomexicana"/>
    <s v="Mod"/>
    <s v="BAND"/>
    <s v="Unseeded"/>
    <n v="3.58"/>
    <s v="S"/>
  </r>
  <r>
    <x v="45"/>
    <x v="0"/>
    <s v="entire"/>
    <n v="0"/>
    <n v="7"/>
    <n v="7"/>
    <n v="5000"/>
    <x v="223"/>
    <s v="live"/>
    <s v="Euphorbia revoluta"/>
    <s v="Mod"/>
    <s v="BAND"/>
    <s v="Unseeded"/>
    <n v="0.13999999999999999"/>
    <s v="F"/>
  </r>
  <r>
    <x v="45"/>
    <x v="0"/>
    <s v="entire"/>
    <n v="0"/>
    <n v="6"/>
    <n v="6"/>
    <n v="5000"/>
    <x v="182"/>
    <s v="live"/>
    <s v="Oxybaphus linearis"/>
    <s v="Mod"/>
    <s v="BAND"/>
    <s v="Unseeded"/>
    <n v="0.12"/>
    <s v="F"/>
  </r>
  <r>
    <x v="45"/>
    <x v="0"/>
    <s v="entire"/>
    <n v="0"/>
    <n v="46"/>
    <n v="46"/>
    <n v="5000"/>
    <x v="33"/>
    <s v="live"/>
    <s v="Ipomopsis aggregata"/>
    <s v="Mod"/>
    <s v="BAND"/>
    <s v="Unseeded"/>
    <n v="0.91999999999999993"/>
    <s v="F"/>
  </r>
  <r>
    <x v="45"/>
    <x v="0"/>
    <s v="entire"/>
    <n v="0"/>
    <n v="11"/>
    <n v="11"/>
    <n v="5000"/>
    <x v="85"/>
    <s v="live"/>
    <s v="Penstemon barbatus"/>
    <s v="Mod"/>
    <s v="BAND"/>
    <s v="Unseeded"/>
    <n v="0.22"/>
    <s v="F"/>
  </r>
  <r>
    <x v="45"/>
    <x v="0"/>
    <s v="entire"/>
    <n v="0"/>
    <n v="50"/>
    <n v="50"/>
    <n v="5000"/>
    <x v="13"/>
    <s v="live"/>
    <s v="Carex spp."/>
    <s v="Mod"/>
    <s v="BAND"/>
    <s v="Unseeded"/>
    <n v="1"/>
    <s v="G"/>
  </r>
  <r>
    <x v="45"/>
    <x v="0"/>
    <s v="entire"/>
    <n v="0"/>
    <n v="17"/>
    <n v="17"/>
    <n v="5000"/>
    <x v="253"/>
    <s v="live"/>
    <s v="Thelypodium wrightii"/>
    <s v="Mod"/>
    <s v="BAND"/>
    <s v="Unseeded"/>
    <n v="0.33999999999999997"/>
    <s v="F"/>
  </r>
  <r>
    <x v="45"/>
    <x v="0"/>
    <s v="entire"/>
    <n v="0"/>
    <n v="66"/>
    <n v="66"/>
    <n v="5000"/>
    <x v="149"/>
    <s v="live"/>
    <s v="Townsendia incana"/>
    <s v="Mod"/>
    <s v="BAND"/>
    <s v="Unseeded"/>
    <n v="1.32"/>
    <s v="F"/>
  </r>
  <r>
    <x v="45"/>
    <x v="1"/>
    <s v="entire"/>
    <n v="1549"/>
    <n v="0"/>
    <n v="1549"/>
    <n v="5000"/>
    <x v="3"/>
    <s v="live"/>
    <s v="Litter"/>
    <s v="Mod"/>
    <s v="BAND"/>
    <s v="Unseeded"/>
    <n v="0"/>
    <s v="L"/>
  </r>
  <r>
    <x v="45"/>
    <x v="1"/>
    <s v="entire"/>
    <n v="1352"/>
    <n v="0"/>
    <n v="1352"/>
    <n v="5000"/>
    <x v="0"/>
    <s v="live"/>
    <s v="Gravel"/>
    <s v="Mod"/>
    <s v="BAND"/>
    <s v="Unseeded"/>
    <n v="0"/>
    <s v="B"/>
  </r>
  <r>
    <x v="45"/>
    <x v="1"/>
    <s v="entire"/>
    <n v="1316"/>
    <n v="0"/>
    <n v="1316"/>
    <n v="5000"/>
    <x v="6"/>
    <s v="live"/>
    <s v="Rock"/>
    <s v="Mod"/>
    <s v="BAND"/>
    <s v="Unseeded"/>
    <n v="0"/>
    <s v="B"/>
  </r>
  <r>
    <x v="45"/>
    <x v="1"/>
    <s v="entire"/>
    <n v="682"/>
    <n v="0"/>
    <n v="682"/>
    <n v="5000"/>
    <x v="1"/>
    <s v="live"/>
    <s v="Soil"/>
    <s v="Mod"/>
    <s v="BAND"/>
    <s v="Unseeded"/>
    <n v="0"/>
    <s v="B"/>
  </r>
  <r>
    <x v="45"/>
    <x v="1"/>
    <s v="entire"/>
    <n v="33"/>
    <n v="10"/>
    <n v="43"/>
    <n v="5000"/>
    <x v="4"/>
    <s v="live"/>
    <s v="Dead wood"/>
    <s v="Mod"/>
    <s v="BAND"/>
    <s v="Unseeded"/>
    <n v="0.2"/>
    <s v="L"/>
  </r>
  <r>
    <x v="45"/>
    <x v="1"/>
    <s v="entire"/>
    <n v="25"/>
    <n v="620"/>
    <n v="645"/>
    <n v="5000"/>
    <x v="30"/>
    <s v="live"/>
    <s v="Conyza canadensis"/>
    <s v="Mod"/>
    <s v="BAND"/>
    <s v="Unseeded"/>
    <n v="12.4"/>
    <s v="F"/>
  </r>
  <r>
    <x v="45"/>
    <x v="1"/>
    <s v="entire"/>
    <n v="18"/>
    <n v="0"/>
    <n v="18"/>
    <n v="5000"/>
    <x v="2"/>
    <s v="dead"/>
    <s v="Pinus ponderosa"/>
    <s v="Mod"/>
    <s v="BAND"/>
    <s v="Unseeded"/>
    <n v="0"/>
    <s v="T"/>
  </r>
  <r>
    <x v="45"/>
    <x v="1"/>
    <s v="entire"/>
    <n v="9"/>
    <n v="0"/>
    <n v="9"/>
    <n v="5000"/>
    <x v="9"/>
    <s v="live"/>
    <s v="Tree root, exposed, living"/>
    <s v="Mod"/>
    <s v="BAND"/>
    <s v="Unseeded"/>
    <n v="0"/>
    <s v="T"/>
  </r>
  <r>
    <x v="45"/>
    <x v="1"/>
    <s v="entire"/>
    <n v="7"/>
    <n v="0"/>
    <n v="7"/>
    <n v="5000"/>
    <x v="27"/>
    <s v="live"/>
    <s v="Animal feces"/>
    <s v="Mod"/>
    <s v="BAND"/>
    <s v="Unseeded"/>
    <n v="0"/>
    <s v="L"/>
  </r>
  <r>
    <x v="45"/>
    <x v="1"/>
    <s v="entire"/>
    <n v="4"/>
    <n v="75"/>
    <n v="79"/>
    <n v="5000"/>
    <x v="11"/>
    <s v="live"/>
    <s v="Quercus gambellii"/>
    <s v="Mod"/>
    <s v="BAND"/>
    <s v="Unseeded"/>
    <n v="1.5"/>
    <s v="S"/>
  </r>
  <r>
    <x v="45"/>
    <x v="1"/>
    <s v="entire"/>
    <n v="2"/>
    <n v="270"/>
    <n v="272"/>
    <n v="5000"/>
    <x v="28"/>
    <s v="dead"/>
    <s v="Chenopodium fremontii"/>
    <s v="Mod"/>
    <s v="BAND"/>
    <s v="Unseeded"/>
    <n v="5.4"/>
    <s v="F"/>
  </r>
  <r>
    <x v="45"/>
    <x v="1"/>
    <s v="entire"/>
    <n v="1"/>
    <n v="54"/>
    <n v="55"/>
    <n v="5000"/>
    <x v="31"/>
    <s v="live"/>
    <s v="Lactuca serriola"/>
    <s v="Mod"/>
    <s v="BAND"/>
    <s v="Unseeded"/>
    <n v="1.08"/>
    <s v="F"/>
  </r>
  <r>
    <x v="45"/>
    <x v="1"/>
    <s v="entire"/>
    <n v="1"/>
    <n v="5"/>
    <n v="6"/>
    <n v="5000"/>
    <x v="77"/>
    <s v="live"/>
    <s v="Taraxacum officinale"/>
    <s v="Mod"/>
    <s v="BAND"/>
    <s v="Unseeded"/>
    <n v="0.1"/>
    <s v="F"/>
  </r>
  <r>
    <x v="45"/>
    <x v="1"/>
    <s v="entire"/>
    <n v="1"/>
    <n v="14"/>
    <n v="15"/>
    <n v="5000"/>
    <x v="173"/>
    <s v="live"/>
    <s v="Polygonum sawatchense"/>
    <s v="Mod"/>
    <s v="BAND"/>
    <s v="Unseeded"/>
    <n v="0.27999999999999997"/>
    <s v="F"/>
  </r>
  <r>
    <x v="45"/>
    <x v="1"/>
    <s v="entire"/>
    <n v="0"/>
    <n v="93"/>
    <n v="93"/>
    <n v="5000"/>
    <x v="13"/>
    <s v="live"/>
    <s v="Carex spp."/>
    <s v="Mod"/>
    <s v="BAND"/>
    <s v="Unseeded"/>
    <n v="1.8599999999999999"/>
    <s v="G"/>
  </r>
  <r>
    <x v="45"/>
    <x v="1"/>
    <s v="entire"/>
    <n v="0"/>
    <n v="111"/>
    <n v="111"/>
    <n v="5000"/>
    <x v="22"/>
    <s v="live"/>
    <s v="Robinia neomexicana"/>
    <s v="Mod"/>
    <s v="BAND"/>
    <s v="Unseeded"/>
    <n v="2.2200000000000002"/>
    <s v="S"/>
  </r>
  <r>
    <x v="45"/>
    <x v="1"/>
    <s v="entire"/>
    <n v="0"/>
    <n v="17"/>
    <n v="17"/>
    <n v="5000"/>
    <x v="177"/>
    <s v="live"/>
    <s v="Poa sp."/>
    <s v="Mod"/>
    <s v="BAND"/>
    <s v="Unseeded"/>
    <n v="0.33999999999999997"/>
    <s v="G"/>
  </r>
  <r>
    <x v="45"/>
    <x v="1"/>
    <s v="entire"/>
    <n v="0"/>
    <n v="1"/>
    <n v="1"/>
    <n v="5000"/>
    <x v="139"/>
    <s v="live"/>
    <s v="Brickellia grandiflora"/>
    <s v="Mod"/>
    <s v="BAND"/>
    <s v="Unseeded"/>
    <n v="0.02"/>
    <s v="U"/>
  </r>
  <r>
    <x v="45"/>
    <x v="1"/>
    <s v="entire"/>
    <n v="0"/>
    <n v="103"/>
    <n v="103"/>
    <n v="5000"/>
    <x v="182"/>
    <s v="live"/>
    <s v="Oxybaphus linearis"/>
    <s v="Mod"/>
    <s v="BAND"/>
    <s v="Unseeded"/>
    <n v="2.06"/>
    <s v="F"/>
  </r>
  <r>
    <x v="45"/>
    <x v="1"/>
    <s v="entire"/>
    <n v="0"/>
    <n v="21"/>
    <n v="21"/>
    <n v="5000"/>
    <x v="85"/>
    <s v="live"/>
    <s v="Penstemon barbatus"/>
    <s v="Mod"/>
    <s v="BAND"/>
    <s v="Unseeded"/>
    <n v="0.42"/>
    <s v="F"/>
  </r>
  <r>
    <x v="45"/>
    <x v="1"/>
    <s v="entire"/>
    <n v="0"/>
    <n v="77"/>
    <n v="77"/>
    <n v="5000"/>
    <x v="254"/>
    <s v="live"/>
    <s v="Malacothrix fendleri"/>
    <s v="Mod"/>
    <s v="BAND"/>
    <s v="Unseeded"/>
    <n v="1.54"/>
    <s v="F"/>
  </r>
  <r>
    <x v="45"/>
    <x v="1"/>
    <s v="entire"/>
    <n v="0"/>
    <n v="18"/>
    <n v="18"/>
    <n v="5000"/>
    <x v="61"/>
    <s v="live"/>
    <s v="Sitanion hystrix"/>
    <s v="Mod"/>
    <s v="BAND"/>
    <s v="Unseeded"/>
    <n v="0.36"/>
    <s v="G"/>
  </r>
  <r>
    <x v="45"/>
    <x v="1"/>
    <s v="entire"/>
    <n v="0"/>
    <n v="27"/>
    <n v="27"/>
    <n v="5000"/>
    <x v="41"/>
    <s v="live"/>
    <s v="Unidentified forb"/>
    <s v="Mod"/>
    <s v="BAND"/>
    <s v="Unseeded"/>
    <n v="0.54"/>
    <s v="F"/>
  </r>
  <r>
    <x v="45"/>
    <x v="6"/>
    <s v="entire"/>
    <n v="2738"/>
    <n v="10"/>
    <n v="2748"/>
    <n v="5000"/>
    <x v="3"/>
    <s v="live"/>
    <s v="Litter"/>
    <s v="Mod"/>
    <s v="BAND"/>
    <s v="Unseeded"/>
    <n v="0.2"/>
    <s v="L"/>
  </r>
  <r>
    <x v="45"/>
    <x v="6"/>
    <s v="entire"/>
    <n v="1093"/>
    <n v="0"/>
    <n v="1093"/>
    <n v="5000"/>
    <x v="6"/>
    <s v="live"/>
    <s v="Rock"/>
    <s v="Mod"/>
    <s v="BAND"/>
    <s v="Unseeded"/>
    <n v="0"/>
    <s v="B"/>
  </r>
  <r>
    <x v="45"/>
    <x v="6"/>
    <s v="entire"/>
    <n v="639"/>
    <n v="0"/>
    <n v="639"/>
    <n v="5000"/>
    <x v="1"/>
    <s v="live"/>
    <s v="Soil"/>
    <s v="Mod"/>
    <s v="BAND"/>
    <s v="Unseeded"/>
    <n v="0"/>
    <s v="B"/>
  </r>
  <r>
    <x v="45"/>
    <x v="6"/>
    <s v="entire"/>
    <n v="296"/>
    <n v="0"/>
    <n v="296"/>
    <n v="5000"/>
    <x v="0"/>
    <s v="live"/>
    <s v="Gravel"/>
    <s v="Mod"/>
    <s v="BAND"/>
    <s v="Unseeded"/>
    <n v="0"/>
    <s v="B"/>
  </r>
  <r>
    <x v="45"/>
    <x v="6"/>
    <s v="entire"/>
    <n v="85"/>
    <n v="197"/>
    <n v="282"/>
    <n v="5000"/>
    <x v="4"/>
    <s v="live"/>
    <s v="Dead wood"/>
    <s v="Mod"/>
    <s v="BAND"/>
    <s v="Unseeded"/>
    <n v="3.94"/>
    <s v="L"/>
  </r>
  <r>
    <x v="45"/>
    <x v="6"/>
    <s v="entire"/>
    <n v="68"/>
    <n v="31"/>
    <n v="99"/>
    <n v="5000"/>
    <x v="32"/>
    <s v="dead"/>
    <s v="Verbascum thapsus"/>
    <s v="Mod"/>
    <s v="BAND"/>
    <s v="Unseeded"/>
    <n v="0.62"/>
    <s v="F"/>
  </r>
  <r>
    <x v="45"/>
    <x v="6"/>
    <s v="entire"/>
    <n v="27"/>
    <n v="84"/>
    <n v="111"/>
    <n v="5000"/>
    <x v="17"/>
    <s v="live"/>
    <s v="Sporobolus cryptandrus"/>
    <s v="Mod"/>
    <s v="BAND"/>
    <s v="Unseeded"/>
    <n v="1.68"/>
    <s v="G"/>
  </r>
  <r>
    <x v="45"/>
    <x v="6"/>
    <s v="entire"/>
    <n v="13"/>
    <n v="0"/>
    <n v="13"/>
    <n v="5000"/>
    <x v="2"/>
    <s v="live"/>
    <s v="Pinus ponderosa"/>
    <s v="Mod"/>
    <s v="BAND"/>
    <s v="Unseeded"/>
    <n v="0"/>
    <s v="T"/>
  </r>
  <r>
    <x v="45"/>
    <x v="6"/>
    <s v="entire"/>
    <n v="11"/>
    <n v="56"/>
    <n v="67"/>
    <n v="5000"/>
    <x v="255"/>
    <s v="live"/>
    <s v="Poa spp."/>
    <s v="Mod"/>
    <s v="BAND"/>
    <s v="Unseeded"/>
    <n v="1.1199999999999999"/>
    <s v="G"/>
  </r>
  <r>
    <x v="45"/>
    <x v="6"/>
    <s v="entire"/>
    <n v="10"/>
    <n v="53"/>
    <n v="63"/>
    <n v="5000"/>
    <x v="61"/>
    <s v="live"/>
    <s v="Sitanion hystrix"/>
    <s v="Mod"/>
    <s v="BAND"/>
    <s v="Unseeded"/>
    <n v="1.06"/>
    <s v="G"/>
  </r>
  <r>
    <x v="45"/>
    <x v="6"/>
    <s v="entire"/>
    <n v="8"/>
    <n v="8"/>
    <n v="16"/>
    <n v="5000"/>
    <x v="77"/>
    <s v="live"/>
    <s v="Taraxacum officinale"/>
    <s v="Mod"/>
    <s v="BAND"/>
    <s v="Unseeded"/>
    <n v="0.16"/>
    <s v="F"/>
  </r>
  <r>
    <x v="45"/>
    <x v="6"/>
    <s v="entire"/>
    <n v="5"/>
    <n v="27"/>
    <n v="32"/>
    <n v="5000"/>
    <x v="32"/>
    <s v="live"/>
    <s v="Verbascum thapsus"/>
    <s v="Mod"/>
    <s v="BAND"/>
    <s v="Unseeded"/>
    <n v="0.54"/>
    <s v="F"/>
  </r>
  <r>
    <x v="45"/>
    <x v="6"/>
    <s v="entire"/>
    <n v="3"/>
    <n v="11"/>
    <n v="14"/>
    <n v="5000"/>
    <x v="16"/>
    <s v="live"/>
    <s v="Geranium caespitosum"/>
    <s v="Mod"/>
    <s v="BAND"/>
    <s v="Unseeded"/>
    <n v="0.22"/>
    <s v="F"/>
  </r>
  <r>
    <x v="45"/>
    <x v="6"/>
    <s v="entire"/>
    <n v="3"/>
    <n v="62"/>
    <n v="65"/>
    <n v="5000"/>
    <x v="13"/>
    <s v="live"/>
    <s v="Carex spp."/>
    <s v="Mod"/>
    <s v="BAND"/>
    <s v="Unseeded"/>
    <n v="1.24"/>
    <s v="G"/>
  </r>
  <r>
    <x v="45"/>
    <x v="6"/>
    <s v="entire"/>
    <n v="1"/>
    <n v="5"/>
    <n v="6"/>
    <n v="5000"/>
    <x v="173"/>
    <s v="dead"/>
    <s v="Polygonum sawatchense"/>
    <s v="Mod"/>
    <s v="BAND"/>
    <s v="Unseeded"/>
    <n v="0.1"/>
    <s v="F"/>
  </r>
  <r>
    <x v="45"/>
    <x v="6"/>
    <s v="entire"/>
    <n v="0"/>
    <n v="210"/>
    <n v="210"/>
    <n v="5000"/>
    <x v="41"/>
    <s v="live"/>
    <s v="Unidentified forb"/>
    <s v="Mod"/>
    <s v="BAND"/>
    <s v="Unseeded"/>
    <n v="4.2"/>
    <s v="F"/>
  </r>
  <r>
    <x v="45"/>
    <x v="6"/>
    <s v="entire"/>
    <n v="0"/>
    <n v="2"/>
    <n v="2"/>
    <n v="5000"/>
    <x v="45"/>
    <s v="dead"/>
    <s v="Artemisia ludoviciana"/>
    <s v="Mod"/>
    <s v="BAND"/>
    <s v="Unseeded"/>
    <n v="0.04"/>
    <s v="F"/>
  </r>
  <r>
    <x v="45"/>
    <x v="6"/>
    <s v="entire"/>
    <n v="0"/>
    <n v="8"/>
    <n v="8"/>
    <n v="5000"/>
    <x v="45"/>
    <s v="live"/>
    <s v="Artemisia ludoviciana"/>
    <s v="Mod"/>
    <s v="BAND"/>
    <s v="Unseeded"/>
    <n v="0.16"/>
    <s v="F"/>
  </r>
  <r>
    <x v="45"/>
    <x v="6"/>
    <s v="entire"/>
    <n v="0"/>
    <n v="16"/>
    <n v="16"/>
    <n v="5000"/>
    <x v="26"/>
    <s v="live"/>
    <s v="Unidentified grass"/>
    <s v="Mod"/>
    <s v="BAND"/>
    <s v="Unseeded"/>
    <n v="0.32"/>
    <s v="G"/>
  </r>
  <r>
    <x v="45"/>
    <x v="6"/>
    <s v="entire"/>
    <n v="0"/>
    <n v="29"/>
    <n v="29"/>
    <n v="5000"/>
    <x v="95"/>
    <s v="live"/>
    <s v="Erigeron speciosus"/>
    <s v="Mod"/>
    <s v="BAND"/>
    <s v="Unseeded"/>
    <n v="0.57999999999999996"/>
    <s v="F"/>
  </r>
  <r>
    <x v="45"/>
    <x v="6"/>
    <s v="entire"/>
    <n v="0"/>
    <n v="275"/>
    <n v="275"/>
    <n v="5000"/>
    <x v="11"/>
    <s v="live"/>
    <s v="Quercus gambellii"/>
    <s v="Mod"/>
    <s v="BAND"/>
    <s v="Unseeded"/>
    <n v="5.5"/>
    <s v="S"/>
  </r>
  <r>
    <x v="45"/>
    <x v="6"/>
    <s v="entire"/>
    <n v="0"/>
    <n v="261"/>
    <n v="261"/>
    <n v="5000"/>
    <x v="2"/>
    <s v="dead"/>
    <s v="Pinus ponderosa"/>
    <s v="Mod"/>
    <s v="BAND"/>
    <s v="Unseeded"/>
    <n v="5.2200000000000006"/>
    <s v="T"/>
  </r>
  <r>
    <x v="45"/>
    <x v="6"/>
    <s v="entire"/>
    <n v="0"/>
    <n v="147"/>
    <n v="147"/>
    <n v="5000"/>
    <x v="22"/>
    <s v="live"/>
    <s v="Robinia neomexicana"/>
    <s v="Mod"/>
    <s v="BAND"/>
    <s v="Unseeded"/>
    <n v="2.94"/>
    <s v="S"/>
  </r>
  <r>
    <x v="45"/>
    <x v="6"/>
    <s v="entire"/>
    <n v="0"/>
    <n v="7"/>
    <n v="7"/>
    <n v="5000"/>
    <x v="242"/>
    <s v="live"/>
    <s v="Petalostemum candidum"/>
    <s v="Mod"/>
    <s v="BAND"/>
    <s v="Unseeded"/>
    <n v="0.13999999999999999"/>
    <s v="F"/>
  </r>
  <r>
    <x v="45"/>
    <x v="6"/>
    <s v="entire"/>
    <n v="0"/>
    <n v="48"/>
    <n v="48"/>
    <n v="5000"/>
    <x v="99"/>
    <s v="live"/>
    <s v="Poa fendleriana"/>
    <s v="Mod"/>
    <s v="BAND"/>
    <s v="Unseeded"/>
    <n v="0.96"/>
    <s v="G"/>
  </r>
  <r>
    <x v="45"/>
    <x v="6"/>
    <s v="entire"/>
    <n v="0"/>
    <n v="24"/>
    <n v="24"/>
    <n v="5000"/>
    <x v="11"/>
    <s v="dead"/>
    <s v="Quercus gambellii"/>
    <s v="Mod"/>
    <s v="BAND"/>
    <s v="Unseeded"/>
    <n v="0.48"/>
    <s v="S"/>
  </r>
  <r>
    <x v="45"/>
    <x v="6"/>
    <s v="entire"/>
    <n v="0"/>
    <n v="8"/>
    <n v="8"/>
    <n v="5000"/>
    <x v="13"/>
    <s v="dead"/>
    <s v="Carex spp."/>
    <s v="Mod"/>
    <s v="BAND"/>
    <s v="Unseeded"/>
    <n v="0.16"/>
    <s v="G"/>
  </r>
  <r>
    <x v="45"/>
    <x v="6"/>
    <s v="entire"/>
    <n v="0"/>
    <n v="6"/>
    <n v="6"/>
    <n v="5000"/>
    <x v="41"/>
    <s v="dead"/>
    <s v="Unidentified forb"/>
    <s v="Mod"/>
    <s v="BAND"/>
    <s v="Unseeded"/>
    <n v="0.12"/>
    <s v="F"/>
  </r>
  <r>
    <x v="45"/>
    <x v="6"/>
    <s v="entire"/>
    <n v="0"/>
    <n v="3"/>
    <n v="3"/>
    <n v="5000"/>
    <x v="219"/>
    <s v="live"/>
    <s v="Chenopodium sp."/>
    <s v="Mod"/>
    <s v="BAND"/>
    <s v="Unseeded"/>
    <n v="0.06"/>
    <s v="F"/>
  </r>
  <r>
    <x v="45"/>
    <x v="6"/>
    <s v="entire"/>
    <n v="0"/>
    <n v="7"/>
    <n v="7"/>
    <n v="5000"/>
    <x v="129"/>
    <s v="dead"/>
    <s v="unknown Composite"/>
    <s v="Mod"/>
    <s v="BAND"/>
    <s v="Unseeded"/>
    <n v="0.13999999999999999"/>
    <s v="F"/>
  </r>
  <r>
    <x v="45"/>
    <x v="6"/>
    <s v="entire"/>
    <n v="0"/>
    <n v="19"/>
    <n v="19"/>
    <n v="5000"/>
    <x v="219"/>
    <s v="dead"/>
    <s v="Chenopodium sp."/>
    <s v="Mod"/>
    <s v="BAND"/>
    <s v="Unseeded"/>
    <n v="0.38"/>
    <s v="F"/>
  </r>
  <r>
    <x v="45"/>
    <x v="6"/>
    <s v="entire"/>
    <n v="0"/>
    <n v="5"/>
    <n v="5"/>
    <n v="5000"/>
    <x v="57"/>
    <s v="live"/>
    <s v="Viguiera multiflora"/>
    <s v="Mod"/>
    <s v="BAND"/>
    <s v="Unseeded"/>
    <n v="0.1"/>
    <s v="F"/>
  </r>
  <r>
    <x v="45"/>
    <x v="6"/>
    <s v="entire"/>
    <n v="0"/>
    <n v="15"/>
    <n v="15"/>
    <n v="5000"/>
    <x v="31"/>
    <s v="dead"/>
    <s v="Lactuca serriola"/>
    <s v="Mod"/>
    <s v="BAND"/>
    <s v="Unseeded"/>
    <n v="0.3"/>
    <s v="F"/>
  </r>
  <r>
    <x v="45"/>
    <x v="6"/>
    <s v="entire"/>
    <n v="0"/>
    <n v="38"/>
    <n v="38"/>
    <n v="5000"/>
    <x v="134"/>
    <s v="live"/>
    <s v="Chrysopsis villosa"/>
    <s v="Mod"/>
    <s v="BAND"/>
    <s v="Unseeded"/>
    <n v="0.76"/>
    <s v="F"/>
  </r>
  <r>
    <x v="45"/>
    <x v="6"/>
    <s v="entire"/>
    <n v="0"/>
    <n v="21"/>
    <n v="21"/>
    <n v="5000"/>
    <x v="135"/>
    <s v="live"/>
    <s v="Schizachyrium scoparius"/>
    <s v="Mod"/>
    <s v="BAND"/>
    <s v="Unseeded"/>
    <n v="0.42"/>
    <s v="G"/>
  </r>
  <r>
    <x v="45"/>
    <x v="6"/>
    <s v="entire"/>
    <n v="0"/>
    <n v="3"/>
    <n v="3"/>
    <n v="5000"/>
    <x v="223"/>
    <s v="live"/>
    <s v="Euphorbia revoluta"/>
    <s v="Mod"/>
    <s v="BAND"/>
    <s v="Unseeded"/>
    <n v="0.06"/>
    <s v="F"/>
  </r>
  <r>
    <x v="45"/>
    <x v="6"/>
    <s v="entire"/>
    <n v="0"/>
    <n v="8"/>
    <n v="8"/>
    <n v="5000"/>
    <x v="95"/>
    <s v="dead"/>
    <s v="Erigeron speciosus"/>
    <s v="Mod"/>
    <s v="BAND"/>
    <s v="Unseeded"/>
    <n v="0.16"/>
    <s v="F"/>
  </r>
  <r>
    <x v="45"/>
    <x v="6"/>
    <s v="entire"/>
    <n v="0"/>
    <n v="51"/>
    <n v="51"/>
    <n v="5000"/>
    <x v="239"/>
    <s v="live"/>
    <s v="Psoralea tenuiflora"/>
    <s v="Mod"/>
    <s v="BAND"/>
    <s v="Unseeded"/>
    <n v="1.02"/>
    <s v="F"/>
  </r>
  <r>
    <x v="45"/>
    <x v="5"/>
    <s v="entire"/>
    <n v="2264"/>
    <n v="0"/>
    <n v="2264"/>
    <n v="5000"/>
    <x v="34"/>
    <s v="live"/>
    <s v="combined soil,pumc,grav,rock"/>
    <s v="Mod"/>
    <s v="BAND"/>
    <s v="Unseeded"/>
    <n v="0"/>
    <s v="F"/>
  </r>
  <r>
    <x v="45"/>
    <x v="5"/>
    <s v="entire"/>
    <n v="1592"/>
    <n v="0"/>
    <n v="1592"/>
    <n v="5000"/>
    <x v="3"/>
    <s v="live"/>
    <s v="Litter"/>
    <s v="Mod"/>
    <s v="BAND"/>
    <s v="Unseeded"/>
    <n v="0"/>
    <s v="L"/>
  </r>
  <r>
    <x v="45"/>
    <x v="5"/>
    <s v="entire"/>
    <n v="907"/>
    <n v="10"/>
    <n v="917"/>
    <n v="5000"/>
    <x v="6"/>
    <s v="live"/>
    <s v="Rock"/>
    <s v="Mod"/>
    <s v="BAND"/>
    <s v="Unseeded"/>
    <n v="0.2"/>
    <s v="B"/>
  </r>
  <r>
    <x v="45"/>
    <x v="5"/>
    <s v="entire"/>
    <n v="62"/>
    <n v="27"/>
    <n v="89"/>
    <n v="5000"/>
    <x v="4"/>
    <s v="live"/>
    <s v="Dead wood"/>
    <s v="Mod"/>
    <s v="BAND"/>
    <s v="Unseeded"/>
    <n v="0.54"/>
    <s v="L"/>
  </r>
  <r>
    <x v="45"/>
    <x v="5"/>
    <s v="entire"/>
    <n v="37"/>
    <n v="409"/>
    <n v="446"/>
    <n v="5000"/>
    <x v="81"/>
    <s v="live"/>
    <s v="Heterotheca villosa"/>
    <s v="Mod"/>
    <s v="BAND"/>
    <s v="Unseeded"/>
    <n v="8.18"/>
    <s v="F"/>
  </r>
  <r>
    <x v="45"/>
    <x v="5"/>
    <s v="entire"/>
    <n v="34"/>
    <n v="208"/>
    <n v="242"/>
    <n v="5000"/>
    <x v="45"/>
    <s v="live"/>
    <s v="Artemisia ludoviciana"/>
    <s v="Mod"/>
    <s v="BAND"/>
    <s v="Unseeded"/>
    <n v="4.16"/>
    <s v="F"/>
  </r>
  <r>
    <x v="45"/>
    <x v="5"/>
    <s v="entire"/>
    <n v="20"/>
    <n v="126"/>
    <n v="146"/>
    <n v="5000"/>
    <x v="71"/>
    <s v="live"/>
    <s v="Carex spp."/>
    <s v="Mod"/>
    <s v="BAND"/>
    <s v="Unseeded"/>
    <n v="2.52"/>
    <s v="G"/>
  </r>
  <r>
    <x v="45"/>
    <x v="5"/>
    <s v="entire"/>
    <n v="19"/>
    <n v="231"/>
    <n v="250"/>
    <n v="5000"/>
    <x v="180"/>
    <s v="live"/>
    <s v="Sporobolus species"/>
    <s v="Mod"/>
    <s v="BAND"/>
    <s v="Unseeded"/>
    <n v="4.62"/>
    <s v="G"/>
  </r>
  <r>
    <x v="45"/>
    <x v="5"/>
    <s v="entire"/>
    <n v="18"/>
    <n v="556"/>
    <n v="574"/>
    <n v="5000"/>
    <x v="99"/>
    <s v="live"/>
    <s v="Poa fendleriana"/>
    <s v="Mod"/>
    <s v="BAND"/>
    <s v="Unseeded"/>
    <n v="11.12"/>
    <s v="G"/>
  </r>
  <r>
    <x v="45"/>
    <x v="5"/>
    <s v="entire"/>
    <n v="18"/>
    <n v="199"/>
    <n v="217"/>
    <n v="5000"/>
    <x v="42"/>
    <s v="live"/>
    <s v="Elymus elymoides"/>
    <s v="Mod"/>
    <s v="BAND"/>
    <s v="Unseeded"/>
    <n v="3.9800000000000004"/>
    <s v="G"/>
  </r>
  <r>
    <x v="45"/>
    <x v="5"/>
    <s v="entire"/>
    <n v="9"/>
    <n v="2"/>
    <n v="11"/>
    <n v="5000"/>
    <x v="81"/>
    <s v="dead"/>
    <s v="Heterotheca villosa"/>
    <s v="Mod"/>
    <s v="BAND"/>
    <s v="Unseeded"/>
    <n v="0.04"/>
    <s v="F"/>
  </r>
  <r>
    <x v="45"/>
    <x v="5"/>
    <s v="entire"/>
    <n v="8"/>
    <n v="283"/>
    <n v="291"/>
    <n v="5000"/>
    <x v="210"/>
    <s v="live"/>
    <s v="Artemisia dracunculus"/>
    <s v="Mod"/>
    <s v="BAND"/>
    <s v="Unseeded"/>
    <n v="5.66"/>
    <s v="F"/>
  </r>
  <r>
    <x v="45"/>
    <x v="5"/>
    <s v="entire"/>
    <n v="6"/>
    <n v="73"/>
    <n v="79"/>
    <n v="5000"/>
    <x v="210"/>
    <s v="dead"/>
    <s v="Artemisia dracunculus"/>
    <s v="Mod"/>
    <s v="BAND"/>
    <s v="Unseeded"/>
    <n v="1.46"/>
    <s v="F"/>
  </r>
  <r>
    <x v="45"/>
    <x v="5"/>
    <s v="entire"/>
    <n v="3"/>
    <n v="0"/>
    <n v="3"/>
    <n v="5000"/>
    <x v="26"/>
    <s v="dead"/>
    <s v="Unidentified grass"/>
    <s v="Mod"/>
    <s v="BAND"/>
    <s v="Unseeded"/>
    <n v="0"/>
    <s v="G"/>
  </r>
  <r>
    <x v="45"/>
    <x v="5"/>
    <s v="entire"/>
    <n v="2"/>
    <n v="72"/>
    <n v="74"/>
    <n v="5000"/>
    <x v="11"/>
    <s v="dead"/>
    <s v="Quercus gambellii"/>
    <s v="Mod"/>
    <s v="BAND"/>
    <s v="Unseeded"/>
    <n v="1.44"/>
    <s v="S"/>
  </r>
  <r>
    <x v="45"/>
    <x v="5"/>
    <s v="entire"/>
    <n v="1"/>
    <n v="76"/>
    <n v="77"/>
    <n v="5000"/>
    <x v="66"/>
    <s v="live"/>
    <s v="Schizachyrium scoparius"/>
    <s v="Mod"/>
    <s v="BAND"/>
    <s v="Unseeded"/>
    <n v="1.52"/>
    <s v="G"/>
  </r>
  <r>
    <x v="45"/>
    <x v="5"/>
    <s v="entire"/>
    <n v="0"/>
    <n v="3"/>
    <n v="3"/>
    <n v="5000"/>
    <x v="44"/>
    <s v="live"/>
    <s v="Bahia dissecta"/>
    <s v="Mod"/>
    <s v="BAND"/>
    <s v="Unseeded"/>
    <n v="0.06"/>
    <s v="F"/>
  </r>
  <r>
    <x v="45"/>
    <x v="5"/>
    <s v="entire"/>
    <n v="0"/>
    <n v="68"/>
    <n v="68"/>
    <n v="5000"/>
    <x v="256"/>
    <s v="live"/>
    <s v="Rhus glabra"/>
    <s v="Mod"/>
    <s v="BAND"/>
    <s v="Unseeded"/>
    <n v="1.3599999999999999"/>
    <n v="0"/>
  </r>
  <r>
    <x v="45"/>
    <x v="5"/>
    <s v="entire"/>
    <n v="0"/>
    <n v="510"/>
    <n v="510"/>
    <n v="5000"/>
    <x v="11"/>
    <s v="live"/>
    <s v="Quercus gambellii"/>
    <s v="Mod"/>
    <s v="BAND"/>
    <s v="Unseeded"/>
    <n v="10.199999999999999"/>
    <s v="S"/>
  </r>
  <r>
    <x v="45"/>
    <x v="5"/>
    <s v="entire"/>
    <n v="0"/>
    <n v="71"/>
    <n v="71"/>
    <n v="5000"/>
    <x v="207"/>
    <s v="live"/>
    <s v="Oryzopsis hymenoides"/>
    <s v="Mod"/>
    <s v="BAND"/>
    <s v="Unseeded"/>
    <n v="1.4200000000000002"/>
    <s v="G"/>
  </r>
  <r>
    <x v="45"/>
    <x v="5"/>
    <s v="entire"/>
    <n v="0"/>
    <n v="882"/>
    <n v="882"/>
    <n v="5000"/>
    <x v="22"/>
    <s v="live"/>
    <s v="Robinia neomexicana"/>
    <s v="Mod"/>
    <s v="BAND"/>
    <s v="Unseeded"/>
    <n v="17.64"/>
    <s v="S"/>
  </r>
  <r>
    <x v="45"/>
    <x v="5"/>
    <s v="entire"/>
    <n v="0"/>
    <n v="3"/>
    <n v="3"/>
    <n v="5000"/>
    <x v="22"/>
    <s v="dead"/>
    <s v="Robinia neomexicana"/>
    <s v="Mod"/>
    <s v="BAND"/>
    <s v="Unseeded"/>
    <n v="0.06"/>
    <s v="S"/>
  </r>
  <r>
    <x v="45"/>
    <x v="5"/>
    <s v="entire"/>
    <n v="0"/>
    <n v="74"/>
    <n v="74"/>
    <n v="5000"/>
    <x v="197"/>
    <s v="live"/>
    <s v="Lotus wrightii"/>
    <s v="Mod"/>
    <s v="BAND"/>
    <s v="Unseeded"/>
    <n v="1.48"/>
    <s v="F"/>
  </r>
  <r>
    <x v="45"/>
    <x v="5"/>
    <s v="entire"/>
    <n v="0"/>
    <n v="70"/>
    <n v="70"/>
    <n v="5000"/>
    <x v="57"/>
    <s v="live"/>
    <s v="Viguiera multiflora"/>
    <s v="Mod"/>
    <s v="BAND"/>
    <s v="Unseeded"/>
    <n v="1.4000000000000001"/>
    <s v="F"/>
  </r>
  <r>
    <x v="45"/>
    <x v="5"/>
    <s v="entire"/>
    <n v="0"/>
    <n v="5"/>
    <n v="5"/>
    <n v="5000"/>
    <x v="161"/>
    <s v="live"/>
    <s v="Euphorbia fendleri"/>
    <s v="Mod"/>
    <s v="BAND"/>
    <s v="Unseeded"/>
    <n v="0.1"/>
    <s v="F"/>
  </r>
  <r>
    <x v="45"/>
    <x v="5"/>
    <s v="entire"/>
    <n v="0"/>
    <n v="1"/>
    <n v="1"/>
    <n v="5000"/>
    <x v="146"/>
    <s v="live"/>
    <s v="Kuhnia chlorolepis"/>
    <s v="Mod"/>
    <s v="BAND"/>
    <s v="Unseeded"/>
    <n v="0.02"/>
    <s v="F"/>
  </r>
  <r>
    <x v="45"/>
    <x v="5"/>
    <s v="entire"/>
    <n v="0"/>
    <n v="109"/>
    <n v="109"/>
    <n v="5000"/>
    <x v="209"/>
    <s v="live"/>
    <s v="Dalea candidum"/>
    <s v="Mod"/>
    <s v="BAND"/>
    <s v="Unseeded"/>
    <n v="2.1800000000000002"/>
    <s v="U"/>
  </r>
  <r>
    <x v="45"/>
    <x v="5"/>
    <s v="entire"/>
    <n v="0"/>
    <n v="38"/>
    <n v="38"/>
    <n v="5000"/>
    <x v="37"/>
    <s v="live"/>
    <s v="Bouteloua curtipendula"/>
    <s v="Mod"/>
    <s v="BAND"/>
    <s v="Unseeded"/>
    <n v="0.76"/>
    <s v="G"/>
  </r>
  <r>
    <x v="46"/>
    <x v="0"/>
    <s v="entire"/>
    <n v="2068"/>
    <n v="0"/>
    <n v="2068"/>
    <n v="5000"/>
    <x v="3"/>
    <s v="live"/>
    <s v="Litter"/>
    <s v="Mod"/>
    <s v="BAND"/>
    <s v="Unseeded"/>
    <n v="0"/>
    <s v="L"/>
  </r>
  <r>
    <x v="46"/>
    <x v="0"/>
    <s v="entire"/>
    <n v="1590"/>
    <n v="0"/>
    <n v="1590"/>
    <n v="5000"/>
    <x v="0"/>
    <s v="live"/>
    <s v="Gravel"/>
    <s v="Mod"/>
    <s v="BAND"/>
    <s v="Unseeded"/>
    <n v="0"/>
    <s v="B"/>
  </r>
  <r>
    <x v="46"/>
    <x v="0"/>
    <s v="entire"/>
    <n v="641"/>
    <n v="0"/>
    <n v="641"/>
    <n v="5000"/>
    <x v="6"/>
    <s v="live"/>
    <s v="Rock"/>
    <s v="Mod"/>
    <s v="BAND"/>
    <s v="Unseeded"/>
    <n v="0"/>
    <s v="B"/>
  </r>
  <r>
    <x v="46"/>
    <x v="0"/>
    <s v="entire"/>
    <n v="381"/>
    <n v="0"/>
    <n v="381"/>
    <n v="5000"/>
    <x v="1"/>
    <s v="live"/>
    <s v="Soil"/>
    <s v="Mod"/>
    <s v="BAND"/>
    <s v="Unseeded"/>
    <n v="0"/>
    <s v="B"/>
  </r>
  <r>
    <x v="46"/>
    <x v="0"/>
    <s v="entire"/>
    <n v="101"/>
    <n v="0"/>
    <n v="101"/>
    <n v="5000"/>
    <x v="54"/>
    <s v="live"/>
    <s v="Moss"/>
    <s v="Mod"/>
    <s v="BAND"/>
    <s v="Unseeded"/>
    <n v="0"/>
    <s v="C"/>
  </r>
  <r>
    <x v="46"/>
    <x v="0"/>
    <s v="entire"/>
    <n v="83"/>
    <n v="49"/>
    <n v="132"/>
    <n v="5000"/>
    <x v="2"/>
    <s v="dead"/>
    <s v="Pinus ponderosa"/>
    <s v="Mod"/>
    <s v="BAND"/>
    <s v="Unseeded"/>
    <n v="0.98"/>
    <s v="T"/>
  </r>
  <r>
    <x v="46"/>
    <x v="0"/>
    <s v="entire"/>
    <n v="70"/>
    <n v="871"/>
    <n v="941"/>
    <n v="5000"/>
    <x v="30"/>
    <s v="live"/>
    <s v="Conyza canadensis"/>
    <s v="Mod"/>
    <s v="BAND"/>
    <s v="Unseeded"/>
    <n v="17.419999999999998"/>
    <s v="F"/>
  </r>
  <r>
    <x v="46"/>
    <x v="0"/>
    <s v="entire"/>
    <n v="33"/>
    <n v="24"/>
    <n v="57"/>
    <n v="5000"/>
    <x v="4"/>
    <s v="live"/>
    <s v="Dead wood"/>
    <s v="Mod"/>
    <s v="BAND"/>
    <s v="Unseeded"/>
    <n v="0.48"/>
    <s v="L"/>
  </r>
  <r>
    <x v="46"/>
    <x v="0"/>
    <s v="entire"/>
    <n v="11"/>
    <n v="0"/>
    <n v="11"/>
    <n v="5000"/>
    <x v="101"/>
    <s v="live"/>
    <s v="pine cone"/>
    <s v="Mod"/>
    <s v="BAND"/>
    <s v="Unseeded"/>
    <n v="0"/>
    <s v="L"/>
  </r>
  <r>
    <x v="46"/>
    <x v="0"/>
    <s v="entire"/>
    <n v="9"/>
    <n v="41"/>
    <n v="50"/>
    <n v="5000"/>
    <x v="13"/>
    <s v="live"/>
    <s v="Carex spp."/>
    <s v="Mod"/>
    <s v="BAND"/>
    <s v="Unseeded"/>
    <n v="0.82000000000000006"/>
    <s v="G"/>
  </r>
  <r>
    <x v="46"/>
    <x v="0"/>
    <s v="entire"/>
    <n v="6"/>
    <n v="39"/>
    <n v="45"/>
    <n v="5000"/>
    <x v="36"/>
    <s v="live"/>
    <s v="Blepharoneuron tricholepis"/>
    <s v="Mod"/>
    <s v="BAND"/>
    <s v="Unseeded"/>
    <n v="0.77999999999999992"/>
    <s v="L"/>
  </r>
  <r>
    <x v="46"/>
    <x v="0"/>
    <s v="entire"/>
    <n v="4"/>
    <n v="137"/>
    <n v="141"/>
    <n v="5000"/>
    <x v="95"/>
    <s v="live"/>
    <s v="Erigeron speciosus"/>
    <s v="Mod"/>
    <s v="BAND"/>
    <s v="Unseeded"/>
    <n v="2.74"/>
    <s v="F"/>
  </r>
  <r>
    <x v="46"/>
    <x v="0"/>
    <s v="entire"/>
    <n v="2"/>
    <n v="410"/>
    <n v="412"/>
    <n v="5000"/>
    <x v="173"/>
    <s v="live"/>
    <s v="Polygonum sawatchense"/>
    <s v="Mod"/>
    <s v="BAND"/>
    <s v="Unseeded"/>
    <n v="8.2000000000000011"/>
    <s v="F"/>
  </r>
  <r>
    <x v="46"/>
    <x v="0"/>
    <s v="entire"/>
    <n v="1"/>
    <n v="9"/>
    <n v="10"/>
    <n v="5000"/>
    <x v="17"/>
    <s v="live"/>
    <s v="Sporobolus cryptandrus"/>
    <s v="Mod"/>
    <s v="BAND"/>
    <s v="Unseeded"/>
    <n v="0.18"/>
    <s v="G"/>
  </r>
  <r>
    <x v="46"/>
    <x v="0"/>
    <s v="entire"/>
    <n v="0"/>
    <n v="83"/>
    <n v="83"/>
    <n v="5000"/>
    <x v="20"/>
    <s v="live"/>
    <s v="Chenopodium graveolens"/>
    <s v="Mod"/>
    <s v="BAND"/>
    <s v="Unseeded"/>
    <n v="1.66"/>
    <s v="F"/>
  </r>
  <r>
    <x v="46"/>
    <x v="0"/>
    <s v="entire"/>
    <n v="0"/>
    <n v="567"/>
    <n v="567"/>
    <n v="5000"/>
    <x v="197"/>
    <s v="live"/>
    <s v="Lotus wrightii"/>
    <s v="Mod"/>
    <s v="BAND"/>
    <s v="Unseeded"/>
    <n v="11.34"/>
    <s v="F"/>
  </r>
  <r>
    <x v="46"/>
    <x v="0"/>
    <s v="entire"/>
    <n v="0"/>
    <n v="30"/>
    <n v="30"/>
    <n v="5000"/>
    <x v="102"/>
    <s v="live"/>
    <s v="Koeleria cristata"/>
    <s v="Mod"/>
    <s v="BAND"/>
    <s v="Unseeded"/>
    <n v="0.6"/>
    <s v="G"/>
  </r>
  <r>
    <x v="46"/>
    <x v="0"/>
    <s v="entire"/>
    <n v="0"/>
    <n v="19"/>
    <n v="19"/>
    <n v="5000"/>
    <x v="14"/>
    <s v="live"/>
    <s v="Unidentified grass"/>
    <s v="Mod"/>
    <s v="BAND"/>
    <s v="Unseeded"/>
    <n v="0.38"/>
    <s v="G"/>
  </r>
  <r>
    <x v="46"/>
    <x v="0"/>
    <s v="entire"/>
    <n v="0"/>
    <n v="24"/>
    <n v="24"/>
    <n v="5000"/>
    <x v="61"/>
    <s v="live"/>
    <s v="Sitanion hystrix"/>
    <s v="Mod"/>
    <s v="BAND"/>
    <s v="Unseeded"/>
    <n v="0.48"/>
    <s v="G"/>
  </r>
  <r>
    <x v="46"/>
    <x v="0"/>
    <s v="entire"/>
    <n v="0"/>
    <n v="5"/>
    <n v="5"/>
    <n v="5000"/>
    <x v="88"/>
    <s v="live"/>
    <s v="Festuca arizonica"/>
    <s v="Mod"/>
    <s v="BAND"/>
    <s v="Unseeded"/>
    <n v="0.1"/>
    <s v="G"/>
  </r>
  <r>
    <x v="46"/>
    <x v="0"/>
    <s v="entire"/>
    <n v="0"/>
    <n v="88"/>
    <n v="88"/>
    <n v="5000"/>
    <x v="28"/>
    <s v="live"/>
    <s v="Chenopodium fremontii"/>
    <s v="Mod"/>
    <s v="BAND"/>
    <s v="Unseeded"/>
    <n v="1.76"/>
    <s v="F"/>
  </r>
  <r>
    <x v="46"/>
    <x v="0"/>
    <s v="entire"/>
    <n v="0"/>
    <n v="88"/>
    <n v="88"/>
    <n v="5000"/>
    <x v="41"/>
    <s v="live"/>
    <s v="Unidentified forb"/>
    <s v="Mod"/>
    <s v="BAND"/>
    <s v="Unseeded"/>
    <n v="1.76"/>
    <s v="F"/>
  </r>
  <r>
    <x v="46"/>
    <x v="0"/>
    <s v="entire"/>
    <n v="0"/>
    <n v="2"/>
    <n v="2"/>
    <n v="5000"/>
    <x v="64"/>
    <s v="live"/>
    <s v="Mushroom"/>
    <s v="Mod"/>
    <s v="BAND"/>
    <s v="Unseeded"/>
    <n v="0.04"/>
    <s v="M"/>
  </r>
  <r>
    <x v="46"/>
    <x v="0"/>
    <s v="entire"/>
    <n v="0"/>
    <n v="216"/>
    <n v="216"/>
    <n v="5000"/>
    <x v="44"/>
    <s v="live"/>
    <s v="Bahia dissecta"/>
    <s v="Mod"/>
    <s v="BAND"/>
    <s v="Unseeded"/>
    <n v="4.32"/>
    <s v="F"/>
  </r>
  <r>
    <x v="46"/>
    <x v="0"/>
    <s v="entire"/>
    <n v="0"/>
    <n v="15"/>
    <n v="15"/>
    <n v="5000"/>
    <x v="119"/>
    <s v="live"/>
    <s v="Epiloboim ciliatum"/>
    <s v="Mod"/>
    <s v="BAND"/>
    <s v="Unseeded"/>
    <n v="0.3"/>
    <s v="F"/>
  </r>
  <r>
    <x v="46"/>
    <x v="0"/>
    <s v="entire"/>
    <n v="0"/>
    <n v="29"/>
    <n v="29"/>
    <n v="5000"/>
    <x v="204"/>
    <s v="live"/>
    <s v="Linum puberulum"/>
    <s v="Mod"/>
    <s v="BAND"/>
    <s v="Unseeded"/>
    <n v="0.57999999999999996"/>
    <s v="F"/>
  </r>
  <r>
    <x v="46"/>
    <x v="1"/>
    <s v="entire"/>
    <n v="2943"/>
    <n v="0"/>
    <n v="2943"/>
    <n v="5000"/>
    <x v="3"/>
    <s v="live"/>
    <s v="Litter"/>
    <s v="Mod"/>
    <s v="BAND"/>
    <s v="Unseeded"/>
    <n v="0"/>
    <s v="L"/>
  </r>
  <r>
    <x v="46"/>
    <x v="1"/>
    <s v="entire"/>
    <n v="688"/>
    <n v="0"/>
    <n v="688"/>
    <n v="5000"/>
    <x v="1"/>
    <s v="live"/>
    <s v="Soil"/>
    <s v="Mod"/>
    <s v="BAND"/>
    <s v="Unseeded"/>
    <n v="0"/>
    <s v="B"/>
  </r>
  <r>
    <x v="46"/>
    <x v="1"/>
    <s v="entire"/>
    <n v="643"/>
    <n v="0"/>
    <n v="643"/>
    <n v="5000"/>
    <x v="0"/>
    <s v="live"/>
    <s v="Gravel"/>
    <s v="Mod"/>
    <s v="BAND"/>
    <s v="Unseeded"/>
    <n v="0"/>
    <s v="B"/>
  </r>
  <r>
    <x v="46"/>
    <x v="1"/>
    <s v="entire"/>
    <n v="494"/>
    <n v="0"/>
    <n v="494"/>
    <n v="5000"/>
    <x v="6"/>
    <s v="live"/>
    <s v="Rock"/>
    <s v="Mod"/>
    <s v="BAND"/>
    <s v="Unseeded"/>
    <n v="0"/>
    <s v="B"/>
  </r>
  <r>
    <x v="46"/>
    <x v="1"/>
    <s v="entire"/>
    <n v="70"/>
    <n v="103"/>
    <n v="173"/>
    <n v="5000"/>
    <x v="2"/>
    <s v="dead"/>
    <s v="Pinus ponderosa"/>
    <s v="Mod"/>
    <s v="BAND"/>
    <s v="Unseeded"/>
    <n v="2.06"/>
    <s v="T"/>
  </r>
  <r>
    <x v="46"/>
    <x v="1"/>
    <s v="entire"/>
    <n v="48"/>
    <n v="1305"/>
    <n v="1353"/>
    <n v="5000"/>
    <x v="30"/>
    <s v="live"/>
    <s v="Conyza canadensis"/>
    <s v="Mod"/>
    <s v="BAND"/>
    <s v="Unseeded"/>
    <n v="26.1"/>
    <s v="F"/>
  </r>
  <r>
    <x v="46"/>
    <x v="1"/>
    <s v="entire"/>
    <n v="38"/>
    <n v="5"/>
    <n v="43"/>
    <n v="5000"/>
    <x v="4"/>
    <s v="live"/>
    <s v="Dead wood"/>
    <s v="Mod"/>
    <s v="BAND"/>
    <s v="Unseeded"/>
    <n v="0.1"/>
    <s v="L"/>
  </r>
  <r>
    <x v="46"/>
    <x v="1"/>
    <s v="entire"/>
    <n v="24"/>
    <n v="0"/>
    <n v="24"/>
    <n v="5000"/>
    <x v="54"/>
    <s v="live"/>
    <s v="Moss"/>
    <s v="Mod"/>
    <s v="BAND"/>
    <s v="Unseeded"/>
    <n v="0"/>
    <s v="C"/>
  </r>
  <r>
    <x v="46"/>
    <x v="1"/>
    <s v="entire"/>
    <n v="20"/>
    <n v="34"/>
    <n v="54"/>
    <n v="5000"/>
    <x v="26"/>
    <s v="live"/>
    <s v="Unidentified grass"/>
    <s v="Mod"/>
    <s v="BAND"/>
    <s v="Unseeded"/>
    <n v="0.67999999999999994"/>
    <s v="G"/>
  </r>
  <r>
    <x v="46"/>
    <x v="1"/>
    <s v="entire"/>
    <n v="9"/>
    <n v="843"/>
    <n v="852"/>
    <n v="5000"/>
    <x v="197"/>
    <s v="live"/>
    <s v="Lotus wrightii"/>
    <s v="Mod"/>
    <s v="BAND"/>
    <s v="Unseeded"/>
    <n v="16.86"/>
    <s v="F"/>
  </r>
  <r>
    <x v="46"/>
    <x v="1"/>
    <s v="entire"/>
    <n v="9"/>
    <n v="47"/>
    <n v="56"/>
    <n v="5000"/>
    <x v="13"/>
    <s v="live"/>
    <s v="Carex spp."/>
    <s v="Mod"/>
    <s v="BAND"/>
    <s v="Unseeded"/>
    <n v="0.94000000000000006"/>
    <s v="G"/>
  </r>
  <r>
    <x v="46"/>
    <x v="1"/>
    <s v="entire"/>
    <n v="7"/>
    <n v="14"/>
    <n v="21"/>
    <n v="5000"/>
    <x v="12"/>
    <s v="live"/>
    <s v="Muhlenbergia montana"/>
    <s v="Mod"/>
    <s v="BAND"/>
    <s v="Unseeded"/>
    <n v="0.27999999999999997"/>
    <s v="G"/>
  </r>
  <r>
    <x v="46"/>
    <x v="1"/>
    <s v="entire"/>
    <n v="4"/>
    <n v="17"/>
    <n v="21"/>
    <n v="5000"/>
    <x v="31"/>
    <s v="live"/>
    <s v="Lactuca serriola"/>
    <s v="Mod"/>
    <s v="BAND"/>
    <s v="Unseeded"/>
    <n v="0.33999999999999997"/>
    <s v="F"/>
  </r>
  <r>
    <x v="46"/>
    <x v="1"/>
    <s v="entire"/>
    <n v="2"/>
    <n v="472"/>
    <n v="474"/>
    <n v="5000"/>
    <x v="173"/>
    <s v="live"/>
    <s v="Polygonum sawatchense"/>
    <s v="Mod"/>
    <s v="BAND"/>
    <s v="Unseeded"/>
    <n v="9.44"/>
    <s v="F"/>
  </r>
  <r>
    <x v="46"/>
    <x v="1"/>
    <s v="entire"/>
    <n v="1"/>
    <n v="168"/>
    <n v="169"/>
    <n v="5000"/>
    <x v="92"/>
    <s v="live"/>
    <s v="Erigeron flagellaris"/>
    <s v="Mod"/>
    <s v="BAND"/>
    <s v="Unseeded"/>
    <n v="3.36"/>
    <s v="F"/>
  </r>
  <r>
    <x v="46"/>
    <x v="1"/>
    <s v="entire"/>
    <n v="0"/>
    <n v="274"/>
    <n v="274"/>
    <n v="5000"/>
    <x v="2"/>
    <s v="live"/>
    <s v="Pinus ponderosa"/>
    <s v="Mod"/>
    <s v="BAND"/>
    <s v="Unseeded"/>
    <n v="5.48"/>
    <s v="T"/>
  </r>
  <r>
    <x v="46"/>
    <x v="1"/>
    <s v="entire"/>
    <n v="0"/>
    <n v="51"/>
    <n v="51"/>
    <n v="5000"/>
    <x v="30"/>
    <s v="dead"/>
    <s v="Conyza canadensis"/>
    <s v="Mod"/>
    <s v="BAND"/>
    <s v="Unseeded"/>
    <n v="1.02"/>
    <s v="F"/>
  </r>
  <r>
    <x v="46"/>
    <x v="1"/>
    <s v="entire"/>
    <n v="0"/>
    <n v="6"/>
    <n v="6"/>
    <n v="5000"/>
    <x v="102"/>
    <s v="live"/>
    <s v="Koeleria cristata"/>
    <s v="Mod"/>
    <s v="BAND"/>
    <s v="Unseeded"/>
    <n v="0.12"/>
    <s v="G"/>
  </r>
  <r>
    <x v="46"/>
    <x v="1"/>
    <s v="entire"/>
    <n v="0"/>
    <n v="40"/>
    <n v="40"/>
    <n v="5000"/>
    <x v="197"/>
    <s v="dead"/>
    <s v="Lotus wrightii"/>
    <s v="Mod"/>
    <s v="BAND"/>
    <s v="Unseeded"/>
    <n v="0.8"/>
    <s v="F"/>
  </r>
  <r>
    <x v="46"/>
    <x v="1"/>
    <s v="entire"/>
    <n v="0"/>
    <n v="1"/>
    <n v="1"/>
    <n v="5000"/>
    <x v="83"/>
    <s v="live"/>
    <s v="Vicia americana"/>
    <s v="Mod"/>
    <s v="BAND"/>
    <s v="Unseeded"/>
    <n v="0.02"/>
    <s v="F"/>
  </r>
  <r>
    <x v="46"/>
    <x v="1"/>
    <s v="entire"/>
    <n v="0"/>
    <n v="60"/>
    <n v="60"/>
    <n v="5000"/>
    <x v="61"/>
    <s v="live"/>
    <s v="Sitanion hystrix"/>
    <s v="Mod"/>
    <s v="BAND"/>
    <s v="Unseeded"/>
    <n v="1.2"/>
    <s v="G"/>
  </r>
  <r>
    <x v="46"/>
    <x v="1"/>
    <s v="entire"/>
    <n v="0"/>
    <n v="17"/>
    <n v="17"/>
    <n v="5000"/>
    <x v="88"/>
    <s v="live"/>
    <s v="Festuca arizonica"/>
    <s v="Mod"/>
    <s v="BAND"/>
    <s v="Unseeded"/>
    <n v="0.33999999999999997"/>
    <s v="G"/>
  </r>
  <r>
    <x v="46"/>
    <x v="1"/>
    <s v="entire"/>
    <n v="0"/>
    <n v="40"/>
    <n v="40"/>
    <n v="5000"/>
    <x v="28"/>
    <s v="dead"/>
    <s v="Chenopodium fremontii"/>
    <s v="Mod"/>
    <s v="BAND"/>
    <s v="Unseeded"/>
    <n v="0.8"/>
    <s v="F"/>
  </r>
  <r>
    <x v="46"/>
    <x v="1"/>
    <s v="entire"/>
    <n v="0"/>
    <n v="1"/>
    <n v="1"/>
    <n v="5000"/>
    <x v="28"/>
    <s v="live"/>
    <s v="Chenopodium fremontii"/>
    <s v="Mod"/>
    <s v="BAND"/>
    <s v="Unseeded"/>
    <n v="0.02"/>
    <s v="F"/>
  </r>
  <r>
    <x v="46"/>
    <x v="1"/>
    <s v="entire"/>
    <n v="0"/>
    <n v="7"/>
    <n v="7"/>
    <n v="5000"/>
    <x v="77"/>
    <s v="live"/>
    <s v="Taraxacum officinale"/>
    <s v="Mod"/>
    <s v="BAND"/>
    <s v="Unseeded"/>
    <n v="0.13999999999999999"/>
    <s v="F"/>
  </r>
  <r>
    <x v="46"/>
    <x v="1"/>
    <s v="entire"/>
    <n v="0"/>
    <n v="15"/>
    <n v="15"/>
    <n v="5000"/>
    <x v="204"/>
    <s v="live"/>
    <s v="Linum puberulum"/>
    <s v="Mod"/>
    <s v="BAND"/>
    <s v="Unseeded"/>
    <n v="0.3"/>
    <s v="F"/>
  </r>
  <r>
    <x v="46"/>
    <x v="1"/>
    <s v="entire"/>
    <n v="0"/>
    <n v="1"/>
    <n v="1"/>
    <n v="5000"/>
    <x v="204"/>
    <s v="dead"/>
    <s v="Linum puberulum"/>
    <s v="Mod"/>
    <s v="BAND"/>
    <s v="Unseeded"/>
    <n v="0.02"/>
    <s v="F"/>
  </r>
  <r>
    <x v="46"/>
    <x v="1"/>
    <s v="entire"/>
    <n v="0"/>
    <n v="2"/>
    <n v="2"/>
    <n v="5000"/>
    <x v="95"/>
    <s v="live"/>
    <s v="Erigeron speciosus"/>
    <s v="Mod"/>
    <s v="BAND"/>
    <s v="Unseeded"/>
    <n v="0.04"/>
    <s v="F"/>
  </r>
  <r>
    <x v="46"/>
    <x v="6"/>
    <s v="entire"/>
    <n v="3407"/>
    <n v="0"/>
    <n v="3407"/>
    <n v="5000"/>
    <x v="3"/>
    <s v="live"/>
    <s v="Litter"/>
    <s v="Mod"/>
    <s v="BAND"/>
    <s v="Unseeded"/>
    <n v="0"/>
    <s v="L"/>
  </r>
  <r>
    <x v="46"/>
    <x v="6"/>
    <s v="entire"/>
    <n v="464"/>
    <n v="290"/>
    <n v="754"/>
    <n v="5000"/>
    <x v="4"/>
    <s v="live"/>
    <s v="Dead wood"/>
    <s v="Mod"/>
    <s v="BAND"/>
    <s v="Unseeded"/>
    <n v="5.8000000000000007"/>
    <s v="L"/>
  </r>
  <r>
    <x v="46"/>
    <x v="6"/>
    <s v="entire"/>
    <n v="454"/>
    <n v="0"/>
    <n v="454"/>
    <n v="5000"/>
    <x v="6"/>
    <s v="live"/>
    <s v="Rock"/>
    <s v="Mod"/>
    <s v="BAND"/>
    <s v="Unseeded"/>
    <n v="0"/>
    <s v="B"/>
  </r>
  <r>
    <x v="46"/>
    <x v="6"/>
    <s v="entire"/>
    <n v="190"/>
    <n v="34"/>
    <n v="224"/>
    <n v="5000"/>
    <x v="41"/>
    <s v="live"/>
    <s v="Unidentified forb"/>
    <s v="Mod"/>
    <s v="BAND"/>
    <s v="Unseeded"/>
    <n v="0.67999999999999994"/>
    <s v="F"/>
  </r>
  <r>
    <x v="46"/>
    <x v="6"/>
    <s v="entire"/>
    <n v="138"/>
    <n v="0"/>
    <n v="138"/>
    <n v="5000"/>
    <x v="1"/>
    <s v="live"/>
    <s v="Soil"/>
    <s v="Mod"/>
    <s v="BAND"/>
    <s v="Unseeded"/>
    <n v="0"/>
    <s v="B"/>
  </r>
  <r>
    <x v="46"/>
    <x v="6"/>
    <s v="entire"/>
    <n v="136"/>
    <n v="0"/>
    <n v="136"/>
    <n v="5000"/>
    <x v="54"/>
    <s v="live"/>
    <s v="Moss"/>
    <s v="Mod"/>
    <s v="BAND"/>
    <s v="Unseeded"/>
    <n v="0"/>
    <s v="C"/>
  </r>
  <r>
    <x v="46"/>
    <x v="6"/>
    <s v="entire"/>
    <n v="94"/>
    <n v="104"/>
    <n v="198"/>
    <n v="5000"/>
    <x v="2"/>
    <s v="live"/>
    <s v="Pinus ponderosa"/>
    <s v="Mod"/>
    <s v="BAND"/>
    <s v="Unseeded"/>
    <n v="2.08"/>
    <s v="T"/>
  </r>
  <r>
    <x v="46"/>
    <x v="6"/>
    <s v="entire"/>
    <n v="28"/>
    <n v="0"/>
    <n v="28"/>
    <n v="5000"/>
    <x v="27"/>
    <s v="live"/>
    <s v="Animal feces"/>
    <s v="Mod"/>
    <s v="BAND"/>
    <s v="Unseeded"/>
    <n v="0"/>
    <s v="L"/>
  </r>
  <r>
    <x v="46"/>
    <x v="6"/>
    <s v="entire"/>
    <n v="23"/>
    <n v="229"/>
    <n v="252"/>
    <n v="5000"/>
    <x v="13"/>
    <s v="live"/>
    <s v="Carex spp."/>
    <s v="Mod"/>
    <s v="BAND"/>
    <s v="Unseeded"/>
    <n v="4.58"/>
    <s v="G"/>
  </r>
  <r>
    <x v="46"/>
    <x v="6"/>
    <s v="entire"/>
    <n v="17"/>
    <n v="0"/>
    <n v="17"/>
    <n v="5000"/>
    <x v="0"/>
    <s v="live"/>
    <s v="Gravel"/>
    <s v="Mod"/>
    <s v="BAND"/>
    <s v="Unseeded"/>
    <n v="0"/>
    <s v="B"/>
  </r>
  <r>
    <x v="46"/>
    <x v="6"/>
    <s v="entire"/>
    <n v="15"/>
    <n v="42"/>
    <n v="57"/>
    <n v="5000"/>
    <x v="12"/>
    <s v="live"/>
    <s v="Muhlenbergia montana"/>
    <s v="Mod"/>
    <s v="BAND"/>
    <s v="Unseeded"/>
    <n v="0.84"/>
    <s v="G"/>
  </r>
  <r>
    <x v="46"/>
    <x v="6"/>
    <s v="entire"/>
    <n v="9"/>
    <n v="53"/>
    <n v="62"/>
    <n v="5000"/>
    <x v="99"/>
    <s v="live"/>
    <s v="Poa fendleriana"/>
    <s v="Mod"/>
    <s v="BAND"/>
    <s v="Unseeded"/>
    <n v="1.06"/>
    <s v="G"/>
  </r>
  <r>
    <x v="46"/>
    <x v="6"/>
    <s v="entire"/>
    <n v="9"/>
    <n v="0"/>
    <n v="9"/>
    <n v="5000"/>
    <x v="32"/>
    <s v="dead"/>
    <s v="Verbascum thapsus"/>
    <s v="Mod"/>
    <s v="BAND"/>
    <s v="Unseeded"/>
    <n v="0"/>
    <s v="F"/>
  </r>
  <r>
    <x v="46"/>
    <x v="6"/>
    <s v="entire"/>
    <n v="9"/>
    <n v="46"/>
    <n v="55"/>
    <n v="5000"/>
    <x v="32"/>
    <s v="live"/>
    <s v="Verbascum thapsus"/>
    <s v="Mod"/>
    <s v="BAND"/>
    <s v="Unseeded"/>
    <n v="0.91999999999999993"/>
    <s v="F"/>
  </r>
  <r>
    <x v="46"/>
    <x v="6"/>
    <s v="entire"/>
    <n v="4"/>
    <n v="188"/>
    <n v="192"/>
    <n v="5000"/>
    <x v="61"/>
    <s v="live"/>
    <s v="Sitanion hystrix"/>
    <s v="Mod"/>
    <s v="BAND"/>
    <s v="Unseeded"/>
    <n v="3.7600000000000002"/>
    <s v="G"/>
  </r>
  <r>
    <x v="46"/>
    <x v="6"/>
    <s v="entire"/>
    <n v="3"/>
    <n v="111"/>
    <n v="114"/>
    <n v="5000"/>
    <x v="17"/>
    <s v="live"/>
    <s v="Sporobolus cryptandrus"/>
    <s v="Mod"/>
    <s v="BAND"/>
    <s v="Unseeded"/>
    <n v="2.2200000000000002"/>
    <s v="G"/>
  </r>
  <r>
    <x v="46"/>
    <x v="6"/>
    <s v="entire"/>
    <n v="0"/>
    <n v="34"/>
    <n v="34"/>
    <n v="5000"/>
    <x v="26"/>
    <s v="live"/>
    <s v="Unidentified grass"/>
    <s v="Mod"/>
    <s v="BAND"/>
    <s v="Unseeded"/>
    <n v="0.67999999999999994"/>
    <s v="G"/>
  </r>
  <r>
    <x v="46"/>
    <x v="6"/>
    <s v="entire"/>
    <n v="0"/>
    <n v="2"/>
    <n v="2"/>
    <n v="5000"/>
    <x v="20"/>
    <s v="live"/>
    <s v="Chenopodium graveolens"/>
    <s v="Mod"/>
    <s v="BAND"/>
    <s v="Unseeded"/>
    <n v="0.04"/>
    <s v="F"/>
  </r>
  <r>
    <x v="46"/>
    <x v="6"/>
    <s v="entire"/>
    <n v="0"/>
    <n v="32"/>
    <n v="32"/>
    <n v="5000"/>
    <x v="197"/>
    <s v="live"/>
    <s v="Lotus wrightii"/>
    <s v="Mod"/>
    <s v="BAND"/>
    <s v="Unseeded"/>
    <n v="0.64"/>
    <s v="F"/>
  </r>
  <r>
    <x v="46"/>
    <x v="6"/>
    <s v="entire"/>
    <n v="0"/>
    <n v="73"/>
    <n v="73"/>
    <n v="5000"/>
    <x v="102"/>
    <s v="live"/>
    <s v="Koeleria cristata"/>
    <s v="Mod"/>
    <s v="BAND"/>
    <s v="Unseeded"/>
    <n v="1.46"/>
    <s v="G"/>
  </r>
  <r>
    <x v="46"/>
    <x v="6"/>
    <s v="entire"/>
    <n v="0"/>
    <n v="14"/>
    <n v="14"/>
    <n v="5000"/>
    <x v="26"/>
    <s v="dead"/>
    <s v="Unidentified grass"/>
    <s v="Mod"/>
    <s v="BAND"/>
    <s v="Unseeded"/>
    <n v="0.27999999999999997"/>
    <s v="G"/>
  </r>
  <r>
    <x v="46"/>
    <x v="6"/>
    <s v="entire"/>
    <n v="0"/>
    <n v="13"/>
    <n v="13"/>
    <n v="5000"/>
    <x v="41"/>
    <s v="dead"/>
    <s v="Unidentified forb"/>
    <s v="Mod"/>
    <s v="BAND"/>
    <s v="Unseeded"/>
    <n v="0.26"/>
    <s v="F"/>
  </r>
  <r>
    <x v="46"/>
    <x v="6"/>
    <s v="entire"/>
    <n v="0"/>
    <n v="7"/>
    <n v="7"/>
    <n v="5000"/>
    <x v="135"/>
    <s v="live"/>
    <s v="Schizachyrium scoparius"/>
    <s v="Mod"/>
    <s v="BAND"/>
    <s v="Unseeded"/>
    <n v="0.13999999999999999"/>
    <s v="G"/>
  </r>
  <r>
    <x v="46"/>
    <x v="6"/>
    <s v="entire"/>
    <n v="0"/>
    <n v="49"/>
    <n v="49"/>
    <n v="5000"/>
    <x v="173"/>
    <s v="dead"/>
    <s v="Polygonum sawatchense"/>
    <s v="Mod"/>
    <s v="BAND"/>
    <s v="Unseeded"/>
    <n v="0.98"/>
    <s v="F"/>
  </r>
  <r>
    <x v="46"/>
    <x v="6"/>
    <s v="entire"/>
    <n v="0"/>
    <n v="29"/>
    <n v="29"/>
    <n v="5000"/>
    <x v="31"/>
    <s v="dead"/>
    <s v="Lactuca serriola"/>
    <s v="Mod"/>
    <s v="BAND"/>
    <s v="Unseeded"/>
    <n v="0.57999999999999996"/>
    <s v="F"/>
  </r>
  <r>
    <x v="46"/>
    <x v="6"/>
    <s v="entire"/>
    <n v="0"/>
    <n v="192"/>
    <n v="192"/>
    <n v="5000"/>
    <x v="131"/>
    <s v="dead"/>
    <s v="Erigeron divergens"/>
    <s v="Mod"/>
    <s v="BAND"/>
    <s v="Unseeded"/>
    <n v="3.84"/>
    <s v="F"/>
  </r>
  <r>
    <x v="46"/>
    <x v="6"/>
    <s v="entire"/>
    <n v="0"/>
    <n v="36"/>
    <n v="36"/>
    <n v="5000"/>
    <x v="131"/>
    <s v="live"/>
    <s v="Erigeron divergens"/>
    <s v="Mod"/>
    <s v="BAND"/>
    <s v="Unseeded"/>
    <n v="0.72"/>
    <s v="F"/>
  </r>
  <r>
    <x v="46"/>
    <x v="6"/>
    <s v="entire"/>
    <n v="0"/>
    <n v="36"/>
    <n v="36"/>
    <n v="5000"/>
    <x v="243"/>
    <s v="dead"/>
    <s v="Artemisia species"/>
    <s v="Mod"/>
    <s v="BAND"/>
    <s v="Unseeded"/>
    <n v="0.72"/>
    <s v="F"/>
  </r>
  <r>
    <x v="46"/>
    <x v="6"/>
    <s v="entire"/>
    <n v="0"/>
    <n v="1"/>
    <n v="1"/>
    <n v="5000"/>
    <x v="219"/>
    <s v="live"/>
    <s v="Chenopodium sp."/>
    <s v="Mod"/>
    <s v="BAND"/>
    <s v="Unseeded"/>
    <n v="0.02"/>
    <s v="F"/>
  </r>
  <r>
    <x v="46"/>
    <x v="6"/>
    <s v="entire"/>
    <n v="0"/>
    <n v="4"/>
    <n v="4"/>
    <n v="5000"/>
    <x v="77"/>
    <s v="live"/>
    <s v="Taraxacum officinale"/>
    <s v="Mod"/>
    <s v="BAND"/>
    <s v="Unseeded"/>
    <n v="0.08"/>
    <s v="F"/>
  </r>
  <r>
    <x v="46"/>
    <x v="6"/>
    <s v="entire"/>
    <n v="0"/>
    <n v="1"/>
    <n v="1"/>
    <n v="5000"/>
    <x v="44"/>
    <s v="live"/>
    <s v="Bahia dissecta"/>
    <s v="Mod"/>
    <s v="BAND"/>
    <s v="Unseeded"/>
    <n v="0.02"/>
    <s v="F"/>
  </r>
  <r>
    <x v="46"/>
    <x v="5"/>
    <s v="entire"/>
    <n v="2442"/>
    <n v="0"/>
    <n v="2442"/>
    <n v="5060"/>
    <x v="34"/>
    <s v="live"/>
    <s v="combined soil,pumc,grav,rock"/>
    <s v="Mod"/>
    <s v="BAND"/>
    <s v="Unseeded"/>
    <n v="0"/>
    <s v="F"/>
  </r>
  <r>
    <x v="46"/>
    <x v="5"/>
    <s v="entire"/>
    <n v="1670"/>
    <n v="48"/>
    <n v="1718"/>
    <n v="5060"/>
    <x v="3"/>
    <s v="live"/>
    <s v="Litter"/>
    <s v="Mod"/>
    <s v="BAND"/>
    <s v="Unseeded"/>
    <n v="0.94861660079051391"/>
    <s v="L"/>
  </r>
  <r>
    <x v="46"/>
    <x v="5"/>
    <s v="entire"/>
    <n v="392"/>
    <n v="0"/>
    <n v="392"/>
    <n v="5060"/>
    <x v="6"/>
    <s v="live"/>
    <s v="Rock"/>
    <s v="Mod"/>
    <s v="BAND"/>
    <s v="Unseeded"/>
    <n v="0"/>
    <s v="B"/>
  </r>
  <r>
    <x v="46"/>
    <x v="5"/>
    <s v="entire"/>
    <n v="178"/>
    <n v="1677"/>
    <n v="1855"/>
    <n v="5060"/>
    <x v="81"/>
    <s v="live"/>
    <s v="Heterotheca villosa"/>
    <s v="Mod"/>
    <s v="BAND"/>
    <s v="Unseeded"/>
    <n v="33.142292490118578"/>
    <s v="F"/>
  </r>
  <r>
    <x v="46"/>
    <x v="5"/>
    <s v="entire"/>
    <n v="67"/>
    <n v="0"/>
    <n v="67"/>
    <n v="5060"/>
    <x v="4"/>
    <s v="live"/>
    <s v="Dead wood"/>
    <s v="Mod"/>
    <s v="BAND"/>
    <s v="Unseeded"/>
    <n v="0"/>
    <s v="L"/>
  </r>
  <r>
    <x v="46"/>
    <x v="5"/>
    <s v="entire"/>
    <n v="67"/>
    <n v="320"/>
    <n v="387"/>
    <n v="5060"/>
    <x v="42"/>
    <s v="live"/>
    <s v="Elymus elymoides"/>
    <s v="Mod"/>
    <s v="BAND"/>
    <s v="Unseeded"/>
    <n v="6.3241106719367588"/>
    <s v="G"/>
  </r>
  <r>
    <x v="46"/>
    <x v="5"/>
    <s v="entire"/>
    <n v="57"/>
    <n v="641"/>
    <n v="698"/>
    <n v="5060"/>
    <x v="99"/>
    <s v="live"/>
    <s v="Poa fendleriana"/>
    <s v="Mod"/>
    <s v="BAND"/>
    <s v="Unseeded"/>
    <n v="12.667984189723319"/>
    <s v="G"/>
  </r>
  <r>
    <x v="46"/>
    <x v="5"/>
    <s v="entire"/>
    <n v="49"/>
    <n v="235"/>
    <n v="284"/>
    <n v="5060"/>
    <x v="57"/>
    <s v="live"/>
    <s v="Viguiera multiflora"/>
    <s v="Mod"/>
    <s v="BAND"/>
    <s v="Unseeded"/>
    <n v="4.6442687747035576"/>
    <s v="F"/>
  </r>
  <r>
    <x v="46"/>
    <x v="5"/>
    <s v="entire"/>
    <n v="42"/>
    <n v="105"/>
    <n v="147"/>
    <n v="5060"/>
    <x v="66"/>
    <s v="live"/>
    <s v="Schizachyrium scoparius"/>
    <s v="Mod"/>
    <s v="BAND"/>
    <s v="Unseeded"/>
    <n v="2.075098814229249"/>
    <s v="G"/>
  </r>
  <r>
    <x v="46"/>
    <x v="5"/>
    <s v="entire"/>
    <n v="25"/>
    <n v="181"/>
    <n v="206"/>
    <n v="5060"/>
    <x v="180"/>
    <s v="live"/>
    <s v="Sporobolus species"/>
    <s v="Mod"/>
    <s v="BAND"/>
    <s v="Unseeded"/>
    <n v="3.5770750988142295"/>
    <s v="G"/>
  </r>
  <r>
    <x v="46"/>
    <x v="5"/>
    <s v="entire"/>
    <n v="21"/>
    <n v="110"/>
    <n v="131"/>
    <n v="5060"/>
    <x v="71"/>
    <s v="live"/>
    <s v="Carex spp."/>
    <s v="Mod"/>
    <s v="BAND"/>
    <s v="Unseeded"/>
    <n v="2.1739130434782608"/>
    <s v="G"/>
  </r>
  <r>
    <x v="46"/>
    <x v="5"/>
    <s v="entire"/>
    <n v="12"/>
    <n v="189"/>
    <n v="201"/>
    <n v="5060"/>
    <x v="44"/>
    <s v="live"/>
    <s v="Bahia dissecta"/>
    <s v="Mod"/>
    <s v="BAND"/>
    <s v="Unseeded"/>
    <n v="3.735177865612648"/>
    <s v="F"/>
  </r>
  <r>
    <x v="46"/>
    <x v="5"/>
    <s v="entire"/>
    <n v="11"/>
    <n v="1702"/>
    <n v="1713"/>
    <n v="5060"/>
    <x v="73"/>
    <s v="live"/>
    <s v="Bromus tectorum"/>
    <s v="Mod"/>
    <s v="BAND"/>
    <s v="Unseeded"/>
    <n v="33.636363636363633"/>
    <s v="G"/>
  </r>
  <r>
    <x v="46"/>
    <x v="5"/>
    <s v="entire"/>
    <n v="11"/>
    <n v="42"/>
    <n v="53"/>
    <n v="5060"/>
    <x v="102"/>
    <s v="live"/>
    <s v="Koeleria cristata"/>
    <s v="Mod"/>
    <s v="BAND"/>
    <s v="Unseeded"/>
    <n v="0.8300395256916997"/>
    <s v="G"/>
  </r>
  <r>
    <x v="46"/>
    <x v="5"/>
    <s v="entire"/>
    <n v="5"/>
    <n v="0"/>
    <n v="5"/>
    <n v="5060"/>
    <x v="27"/>
    <s v="live"/>
    <s v="Animal feces"/>
    <s v="Mod"/>
    <s v="BAND"/>
    <s v="Unseeded"/>
    <n v="0"/>
    <s v="L"/>
  </r>
  <r>
    <x v="46"/>
    <x v="5"/>
    <s v="entire"/>
    <n v="5"/>
    <n v="138"/>
    <n v="143"/>
    <n v="5060"/>
    <x v="45"/>
    <s v="live"/>
    <s v="Artemisia ludoviciana"/>
    <s v="Mod"/>
    <s v="BAND"/>
    <s v="Unseeded"/>
    <n v="2.7272727272727271"/>
    <s v="F"/>
  </r>
  <r>
    <x v="46"/>
    <x v="5"/>
    <s v="entire"/>
    <n v="2"/>
    <n v="99"/>
    <n v="101"/>
    <n v="5060"/>
    <x v="210"/>
    <s v="live"/>
    <s v="Artemisia dracunculus"/>
    <s v="Mod"/>
    <s v="BAND"/>
    <s v="Unseeded"/>
    <n v="1.956521739130435"/>
    <s v="F"/>
  </r>
  <r>
    <x v="46"/>
    <x v="5"/>
    <s v="entire"/>
    <n v="1"/>
    <n v="10"/>
    <n v="11"/>
    <n v="5060"/>
    <x v="82"/>
    <s v="live"/>
    <s v="Tragopogon dubius"/>
    <s v="Mod"/>
    <s v="BAND"/>
    <s v="Unseeded"/>
    <n v="0.19762845849802371"/>
    <s v="F"/>
  </r>
  <r>
    <x v="46"/>
    <x v="5"/>
    <s v="entire"/>
    <n v="1"/>
    <n v="33"/>
    <n v="34"/>
    <n v="5060"/>
    <x v="197"/>
    <s v="live"/>
    <s v="Lotus wrightii"/>
    <s v="Mod"/>
    <s v="BAND"/>
    <s v="Unseeded"/>
    <n v="0.65217391304347827"/>
    <s v="F"/>
  </r>
  <r>
    <x v="46"/>
    <x v="5"/>
    <s v="entire"/>
    <n v="1"/>
    <n v="0"/>
    <n v="1"/>
    <n v="5060"/>
    <x v="22"/>
    <s v="dead"/>
    <s v="Robinia neomexicana"/>
    <s v="Mod"/>
    <s v="BAND"/>
    <s v="Unseeded"/>
    <n v="0"/>
    <s v="S"/>
  </r>
  <r>
    <x v="46"/>
    <x v="5"/>
    <s v="entire"/>
    <n v="1"/>
    <n v="0"/>
    <n v="1"/>
    <n v="5060"/>
    <x v="57"/>
    <s v="dead"/>
    <s v="Viguiera multiflora"/>
    <s v="Mod"/>
    <s v="BAND"/>
    <s v="Unseeded"/>
    <n v="0"/>
    <s v="F"/>
  </r>
  <r>
    <x v="46"/>
    <x v="5"/>
    <s v="entire"/>
    <n v="0"/>
    <n v="646"/>
    <n v="646"/>
    <n v="5060"/>
    <x v="22"/>
    <s v="live"/>
    <s v="Robinia neomexicana"/>
    <s v="Mod"/>
    <s v="BAND"/>
    <s v="Unseeded"/>
    <n v="12.766798418972334"/>
    <s v="S"/>
  </r>
  <r>
    <x v="46"/>
    <x v="5"/>
    <s v="entire"/>
    <n v="0"/>
    <n v="89"/>
    <n v="89"/>
    <n v="5060"/>
    <x v="92"/>
    <s v="live"/>
    <s v="Erigeron flagellaris"/>
    <s v="Mod"/>
    <s v="BAND"/>
    <s v="Unseeded"/>
    <n v="1.7588932806324109"/>
    <s v="F"/>
  </r>
  <r>
    <x v="46"/>
    <x v="5"/>
    <s v="entire"/>
    <n v="0"/>
    <n v="17"/>
    <n v="17"/>
    <n v="5060"/>
    <x v="32"/>
    <s v="live"/>
    <s v="Verbascum thapsus"/>
    <s v="Mod"/>
    <s v="BAND"/>
    <s v="Unseeded"/>
    <n v="0.33596837944664032"/>
    <s v="F"/>
  </r>
  <r>
    <x v="46"/>
    <x v="5"/>
    <s v="entire"/>
    <n v="0"/>
    <n v="5"/>
    <n v="5"/>
    <n v="5060"/>
    <x v="81"/>
    <s v="dead"/>
    <s v="Heterotheca villosa"/>
    <s v="Mod"/>
    <s v="BAND"/>
    <s v="Unseeded"/>
    <n v="9.8814229249011856E-2"/>
    <s v="F"/>
  </r>
  <r>
    <x v="46"/>
    <x v="5"/>
    <s v="entire"/>
    <n v="0"/>
    <n v="210"/>
    <n v="210"/>
    <n v="5060"/>
    <x v="21"/>
    <s v="live"/>
    <s v="Ceanothus fendleri"/>
    <s v="Mod"/>
    <s v="BAND"/>
    <s v="Unseeded"/>
    <n v="4.150197628458498"/>
    <s v="U"/>
  </r>
  <r>
    <x v="46"/>
    <x v="5"/>
    <s v="entire"/>
    <n v="0"/>
    <n v="70"/>
    <n v="70"/>
    <n v="5060"/>
    <x v="127"/>
    <s v="live"/>
    <s v="Chenopodium sp."/>
    <s v="Mod"/>
    <s v="BAND"/>
    <s v="Unseeded"/>
    <n v="1.383399209486166"/>
    <s v="F"/>
  </r>
  <r>
    <x v="46"/>
    <x v="5"/>
    <s v="entire"/>
    <n v="0"/>
    <n v="18"/>
    <n v="18"/>
    <n v="5060"/>
    <x v="204"/>
    <s v="live"/>
    <s v="Liatris punctata"/>
    <s v="Mod"/>
    <s v="BAND"/>
    <s v="Unseeded"/>
    <n v="0.35573122529644269"/>
    <s v="F"/>
  </r>
  <r>
    <x v="47"/>
    <x v="6"/>
    <s v="entire"/>
    <n v="3407"/>
    <n v="0"/>
    <n v="3407"/>
    <n v="5000"/>
    <x v="3"/>
    <s v="live"/>
    <s v="Litter"/>
    <s v="Mod"/>
    <s v="BAND"/>
    <s v="Unseeded"/>
    <n v="0"/>
    <s v="L"/>
  </r>
  <r>
    <x v="47"/>
    <x v="6"/>
    <s v="entire"/>
    <n v="464"/>
    <n v="290"/>
    <n v="754"/>
    <n v="5000"/>
    <x v="4"/>
    <s v="live"/>
    <s v="Dead wood"/>
    <s v="Mod"/>
    <s v="BAND"/>
    <s v="Unseeded"/>
    <n v="5.8000000000000007"/>
    <s v="L"/>
  </r>
  <r>
    <x v="47"/>
    <x v="6"/>
    <s v="entire"/>
    <n v="454"/>
    <n v="0"/>
    <n v="454"/>
    <n v="5000"/>
    <x v="6"/>
    <s v="live"/>
    <s v="Rock"/>
    <s v="Mod"/>
    <s v="BAND"/>
    <s v="Unseeded"/>
    <n v="0"/>
    <s v="B"/>
  </r>
  <r>
    <x v="47"/>
    <x v="6"/>
    <s v="entire"/>
    <n v="190"/>
    <n v="34"/>
    <n v="224"/>
    <n v="5000"/>
    <x v="41"/>
    <s v="live"/>
    <s v="Unidentified forb"/>
    <s v="Mod"/>
    <s v="BAND"/>
    <s v="Unseeded"/>
    <n v="0.67999999999999994"/>
    <s v="F"/>
  </r>
  <r>
    <x v="47"/>
    <x v="6"/>
    <s v="entire"/>
    <n v="138"/>
    <n v="0"/>
    <n v="138"/>
    <n v="5000"/>
    <x v="1"/>
    <s v="live"/>
    <s v="Soil"/>
    <s v="Mod"/>
    <s v="BAND"/>
    <s v="Unseeded"/>
    <n v="0"/>
    <s v="B"/>
  </r>
  <r>
    <x v="47"/>
    <x v="6"/>
    <s v="entire"/>
    <n v="136"/>
    <n v="0"/>
    <n v="136"/>
    <n v="5000"/>
    <x v="54"/>
    <s v="live"/>
    <s v="Moss"/>
    <s v="Mod"/>
    <s v="BAND"/>
    <s v="Unseeded"/>
    <n v="0"/>
    <s v="C"/>
  </r>
  <r>
    <x v="47"/>
    <x v="6"/>
    <s v="entire"/>
    <n v="94"/>
    <n v="104"/>
    <n v="198"/>
    <n v="5000"/>
    <x v="2"/>
    <s v="live"/>
    <s v="Pinus ponderosa"/>
    <s v="Mod"/>
    <s v="BAND"/>
    <s v="Unseeded"/>
    <n v="2.08"/>
    <s v="T"/>
  </r>
  <r>
    <x v="47"/>
    <x v="6"/>
    <s v="entire"/>
    <n v="28"/>
    <n v="0"/>
    <n v="28"/>
    <n v="5000"/>
    <x v="27"/>
    <s v="live"/>
    <s v="Animal feces"/>
    <s v="Mod"/>
    <s v="BAND"/>
    <s v="Unseeded"/>
    <n v="0"/>
    <s v="L"/>
  </r>
  <r>
    <x v="47"/>
    <x v="6"/>
    <s v="entire"/>
    <n v="23"/>
    <n v="229"/>
    <n v="252"/>
    <n v="5000"/>
    <x v="13"/>
    <s v="live"/>
    <s v="Carex spp."/>
    <s v="Mod"/>
    <s v="BAND"/>
    <s v="Unseeded"/>
    <n v="4.58"/>
    <s v="G"/>
  </r>
  <r>
    <x v="47"/>
    <x v="6"/>
    <s v="entire"/>
    <n v="17"/>
    <n v="0"/>
    <n v="17"/>
    <n v="5000"/>
    <x v="0"/>
    <s v="live"/>
    <s v="Gravel"/>
    <s v="Mod"/>
    <s v="BAND"/>
    <s v="Unseeded"/>
    <n v="0"/>
    <s v="B"/>
  </r>
  <r>
    <x v="47"/>
    <x v="6"/>
    <s v="entire"/>
    <n v="15"/>
    <n v="42"/>
    <n v="57"/>
    <n v="5000"/>
    <x v="12"/>
    <s v="live"/>
    <s v="Muhlenbergia montana"/>
    <s v="Mod"/>
    <s v="BAND"/>
    <s v="Unseeded"/>
    <n v="0.84"/>
    <s v="G"/>
  </r>
  <r>
    <x v="47"/>
    <x v="6"/>
    <s v="entire"/>
    <n v="9"/>
    <n v="53"/>
    <n v="62"/>
    <n v="5000"/>
    <x v="99"/>
    <s v="live"/>
    <s v="Poa fendleriana"/>
    <s v="Mod"/>
    <s v="BAND"/>
    <s v="Unseeded"/>
    <n v="1.06"/>
    <s v="G"/>
  </r>
  <r>
    <x v="47"/>
    <x v="6"/>
    <s v="entire"/>
    <n v="9"/>
    <n v="0"/>
    <n v="9"/>
    <n v="5000"/>
    <x v="32"/>
    <s v="dead"/>
    <s v="Verbascum thapsus"/>
    <s v="Mod"/>
    <s v="BAND"/>
    <s v="Unseeded"/>
    <n v="0"/>
    <s v="F"/>
  </r>
  <r>
    <x v="47"/>
    <x v="6"/>
    <s v="entire"/>
    <n v="9"/>
    <n v="46"/>
    <n v="55"/>
    <n v="5000"/>
    <x v="32"/>
    <s v="live"/>
    <s v="Verbascum thapsus"/>
    <s v="Mod"/>
    <s v="BAND"/>
    <s v="Unseeded"/>
    <n v="0.91999999999999993"/>
    <s v="F"/>
  </r>
  <r>
    <x v="47"/>
    <x v="6"/>
    <s v="entire"/>
    <n v="4"/>
    <n v="188"/>
    <n v="192"/>
    <n v="5000"/>
    <x v="61"/>
    <s v="live"/>
    <s v="Sitanion hystrix"/>
    <s v="Mod"/>
    <s v="BAND"/>
    <s v="Unseeded"/>
    <n v="3.7600000000000002"/>
    <s v="G"/>
  </r>
  <r>
    <x v="47"/>
    <x v="6"/>
    <s v="entire"/>
    <n v="3"/>
    <n v="111"/>
    <n v="114"/>
    <n v="5000"/>
    <x v="17"/>
    <s v="live"/>
    <s v="Sporobolus cryptandrus"/>
    <s v="Mod"/>
    <s v="BAND"/>
    <s v="Unseeded"/>
    <n v="2.2200000000000002"/>
    <s v="G"/>
  </r>
  <r>
    <x v="47"/>
    <x v="6"/>
    <s v="entire"/>
    <n v="0"/>
    <n v="34"/>
    <n v="34"/>
    <n v="5000"/>
    <x v="26"/>
    <s v="live"/>
    <s v="Unidentified grass"/>
    <s v="Mod"/>
    <s v="BAND"/>
    <s v="Unseeded"/>
    <n v="0.67999999999999994"/>
    <s v="G"/>
  </r>
  <r>
    <x v="47"/>
    <x v="6"/>
    <s v="entire"/>
    <n v="0"/>
    <n v="2"/>
    <n v="2"/>
    <n v="5000"/>
    <x v="20"/>
    <s v="live"/>
    <s v="Chenopodium graveolens"/>
    <s v="Mod"/>
    <s v="BAND"/>
    <s v="Unseeded"/>
    <n v="0.04"/>
    <s v="F"/>
  </r>
  <r>
    <x v="47"/>
    <x v="6"/>
    <s v="entire"/>
    <n v="0"/>
    <n v="32"/>
    <n v="32"/>
    <n v="5000"/>
    <x v="197"/>
    <s v="live"/>
    <s v="Lotus wrightii"/>
    <s v="Mod"/>
    <s v="BAND"/>
    <s v="Unseeded"/>
    <n v="0.64"/>
    <s v="F"/>
  </r>
  <r>
    <x v="47"/>
    <x v="6"/>
    <s v="entire"/>
    <n v="0"/>
    <n v="73"/>
    <n v="73"/>
    <n v="5000"/>
    <x v="102"/>
    <s v="live"/>
    <s v="Koeleria cristata"/>
    <s v="Mod"/>
    <s v="BAND"/>
    <s v="Unseeded"/>
    <n v="1.46"/>
    <s v="G"/>
  </r>
  <r>
    <x v="47"/>
    <x v="6"/>
    <s v="entire"/>
    <n v="0"/>
    <n v="14"/>
    <n v="14"/>
    <n v="5000"/>
    <x v="26"/>
    <s v="dead"/>
    <s v="Unidentified grass"/>
    <s v="Mod"/>
    <s v="BAND"/>
    <s v="Unseeded"/>
    <n v="0.27999999999999997"/>
    <s v="G"/>
  </r>
  <r>
    <x v="47"/>
    <x v="6"/>
    <s v="entire"/>
    <n v="0"/>
    <n v="13"/>
    <n v="13"/>
    <n v="5000"/>
    <x v="41"/>
    <s v="dead"/>
    <s v="Unidentified forb"/>
    <s v="Mod"/>
    <s v="BAND"/>
    <s v="Unseeded"/>
    <n v="0.26"/>
    <s v="F"/>
  </r>
  <r>
    <x v="47"/>
    <x v="6"/>
    <s v="entire"/>
    <n v="0"/>
    <n v="7"/>
    <n v="7"/>
    <n v="5000"/>
    <x v="135"/>
    <s v="live"/>
    <s v="Schizachyrium scoparius"/>
    <s v="Mod"/>
    <s v="BAND"/>
    <s v="Unseeded"/>
    <n v="0.13999999999999999"/>
    <s v="G"/>
  </r>
  <r>
    <x v="47"/>
    <x v="6"/>
    <s v="entire"/>
    <n v="0"/>
    <n v="49"/>
    <n v="49"/>
    <n v="5000"/>
    <x v="173"/>
    <s v="dead"/>
    <s v="Polygonum sawatchense"/>
    <s v="Mod"/>
    <s v="BAND"/>
    <s v="Unseeded"/>
    <n v="0.98"/>
    <s v="F"/>
  </r>
  <r>
    <x v="47"/>
    <x v="6"/>
    <s v="entire"/>
    <n v="0"/>
    <n v="29"/>
    <n v="29"/>
    <n v="5000"/>
    <x v="31"/>
    <s v="dead"/>
    <s v="Lactuca serriola"/>
    <s v="Mod"/>
    <s v="BAND"/>
    <s v="Unseeded"/>
    <n v="0.57999999999999996"/>
    <s v="F"/>
  </r>
  <r>
    <x v="47"/>
    <x v="6"/>
    <s v="entire"/>
    <n v="0"/>
    <n v="192"/>
    <n v="192"/>
    <n v="5000"/>
    <x v="131"/>
    <s v="dead"/>
    <s v="Erigeron divergens"/>
    <s v="Mod"/>
    <s v="BAND"/>
    <s v="Unseeded"/>
    <n v="3.84"/>
    <s v="F"/>
  </r>
  <r>
    <x v="47"/>
    <x v="6"/>
    <s v="entire"/>
    <n v="0"/>
    <n v="36"/>
    <n v="36"/>
    <n v="5000"/>
    <x v="131"/>
    <s v="live"/>
    <s v="Erigeron divergens"/>
    <s v="Mod"/>
    <s v="BAND"/>
    <s v="Unseeded"/>
    <n v="0.72"/>
    <s v="F"/>
  </r>
  <r>
    <x v="47"/>
    <x v="6"/>
    <s v="entire"/>
    <n v="0"/>
    <n v="36"/>
    <n v="36"/>
    <n v="5000"/>
    <x v="243"/>
    <s v="dead"/>
    <s v="Artemisia species"/>
    <s v="Mod"/>
    <s v="BAND"/>
    <s v="Unseeded"/>
    <n v="0.72"/>
    <s v="F"/>
  </r>
  <r>
    <x v="47"/>
    <x v="6"/>
    <s v="entire"/>
    <n v="0"/>
    <n v="1"/>
    <n v="1"/>
    <n v="5000"/>
    <x v="219"/>
    <s v="live"/>
    <s v="Chenopodium sp."/>
    <s v="Mod"/>
    <s v="BAND"/>
    <s v="Unseeded"/>
    <n v="0.02"/>
    <s v="F"/>
  </r>
  <r>
    <x v="47"/>
    <x v="6"/>
    <s v="entire"/>
    <n v="0"/>
    <n v="4"/>
    <n v="4"/>
    <n v="5000"/>
    <x v="77"/>
    <s v="live"/>
    <s v="Taraxacum officinale"/>
    <s v="Mod"/>
    <s v="BAND"/>
    <s v="Unseeded"/>
    <n v="0.08"/>
    <s v="F"/>
  </r>
  <r>
    <x v="47"/>
    <x v="6"/>
    <s v="entire"/>
    <n v="0"/>
    <n v="1"/>
    <n v="1"/>
    <n v="5000"/>
    <x v="44"/>
    <s v="live"/>
    <s v="Bahia dissecta"/>
    <s v="Mod"/>
    <s v="BAND"/>
    <s v="Unseeded"/>
    <n v="0.02"/>
    <s v="F"/>
  </r>
  <r>
    <x v="48"/>
    <x v="0"/>
    <s v="entire"/>
    <n v="3155"/>
    <n v="0"/>
    <n v="3155"/>
    <n v="5000"/>
    <x v="3"/>
    <s v="live"/>
    <s v="Litter"/>
    <s v="Unburned"/>
    <s v="BAND"/>
    <s v="Unseeded"/>
    <n v="0"/>
    <s v="L"/>
  </r>
  <r>
    <x v="48"/>
    <x v="0"/>
    <s v="entire"/>
    <n v="785"/>
    <n v="0"/>
    <n v="785"/>
    <n v="5000"/>
    <x v="6"/>
    <s v="live"/>
    <s v="Rock"/>
    <s v="Unburned"/>
    <s v="BAND"/>
    <s v="Unseeded"/>
    <n v="0"/>
    <s v="B"/>
  </r>
  <r>
    <x v="48"/>
    <x v="0"/>
    <s v="entire"/>
    <n v="772"/>
    <n v="0"/>
    <n v="772"/>
    <n v="5000"/>
    <x v="0"/>
    <s v="live"/>
    <s v="Gravel"/>
    <s v="Unburned"/>
    <s v="BAND"/>
    <s v="Unseeded"/>
    <n v="0"/>
    <s v="B"/>
  </r>
  <r>
    <x v="48"/>
    <x v="0"/>
    <s v="entire"/>
    <n v="90"/>
    <n v="74"/>
    <n v="164"/>
    <n v="5000"/>
    <x v="4"/>
    <s v="live"/>
    <s v="Dead wood"/>
    <s v="Unburned"/>
    <s v="BAND"/>
    <s v="Unseeded"/>
    <n v="1.48"/>
    <s v="L"/>
  </r>
  <r>
    <x v="48"/>
    <x v="0"/>
    <s v="entire"/>
    <n v="45"/>
    <n v="0"/>
    <n v="45"/>
    <n v="5000"/>
    <x v="1"/>
    <s v="live"/>
    <s v="Soil"/>
    <s v="Unburned"/>
    <s v="BAND"/>
    <s v="Unseeded"/>
    <n v="0"/>
    <s v="B"/>
  </r>
  <r>
    <x v="48"/>
    <x v="0"/>
    <s v="entire"/>
    <n v="35"/>
    <n v="198"/>
    <n v="233"/>
    <n v="5000"/>
    <x v="102"/>
    <s v="live"/>
    <s v="Koeleria cristata"/>
    <s v="Unburned"/>
    <s v="BAND"/>
    <s v="Unseeded"/>
    <n v="3.9600000000000004"/>
    <s v="G"/>
  </r>
  <r>
    <x v="48"/>
    <x v="0"/>
    <s v="entire"/>
    <n v="25"/>
    <n v="112"/>
    <n v="137"/>
    <n v="5000"/>
    <x v="26"/>
    <s v="live"/>
    <s v="Unidentified grass"/>
    <s v="Unburned"/>
    <s v="BAND"/>
    <s v="Unseeded"/>
    <n v="2.2399999999999998"/>
    <s v="G"/>
  </r>
  <r>
    <x v="48"/>
    <x v="0"/>
    <s v="entire"/>
    <n v="22"/>
    <n v="65"/>
    <n v="87"/>
    <n v="5000"/>
    <x v="14"/>
    <s v="live"/>
    <s v="Unidentified grass"/>
    <s v="Unburned"/>
    <s v="BAND"/>
    <s v="Unseeded"/>
    <n v="1.3"/>
    <s v="G"/>
  </r>
  <r>
    <x v="48"/>
    <x v="0"/>
    <s v="entire"/>
    <n v="20"/>
    <n v="143"/>
    <n v="163"/>
    <n v="5000"/>
    <x v="12"/>
    <s v="live"/>
    <s v="Muhlenbergia montana"/>
    <s v="Unburned"/>
    <s v="BAND"/>
    <s v="Unseeded"/>
    <n v="2.86"/>
    <s v="G"/>
  </r>
  <r>
    <x v="48"/>
    <x v="0"/>
    <s v="entire"/>
    <n v="16"/>
    <n v="193"/>
    <n v="209"/>
    <n v="5000"/>
    <x v="88"/>
    <s v="live"/>
    <s v="Festuca arizonica"/>
    <s v="Unburned"/>
    <s v="BAND"/>
    <s v="Unseeded"/>
    <n v="3.8600000000000003"/>
    <s v="G"/>
  </r>
  <r>
    <x v="48"/>
    <x v="0"/>
    <s v="entire"/>
    <n v="15"/>
    <n v="164"/>
    <n v="179"/>
    <n v="5000"/>
    <x v="13"/>
    <s v="live"/>
    <s v="Carex spp."/>
    <s v="Unburned"/>
    <s v="BAND"/>
    <s v="Unseeded"/>
    <n v="3.2800000000000002"/>
    <s v="G"/>
  </r>
  <r>
    <x v="48"/>
    <x v="0"/>
    <s v="entire"/>
    <n v="9"/>
    <n v="0"/>
    <n v="9"/>
    <n v="5000"/>
    <x v="101"/>
    <s v="live"/>
    <s v="pine cone"/>
    <s v="Unburned"/>
    <s v="BAND"/>
    <s v="Unseeded"/>
    <n v="0"/>
    <s v="L"/>
  </r>
  <r>
    <x v="48"/>
    <x v="0"/>
    <s v="entire"/>
    <n v="6"/>
    <n v="0"/>
    <n v="6"/>
    <n v="5000"/>
    <x v="54"/>
    <s v="live"/>
    <s v="Moss"/>
    <s v="Unburned"/>
    <s v="BAND"/>
    <s v="Unseeded"/>
    <n v="0"/>
    <s v="C"/>
  </r>
  <r>
    <x v="48"/>
    <x v="0"/>
    <s v="entire"/>
    <n v="3"/>
    <n v="0"/>
    <n v="3"/>
    <n v="5000"/>
    <x v="26"/>
    <s v="dead"/>
    <s v="Unidentified grass"/>
    <s v="Unburned"/>
    <s v="BAND"/>
    <s v="Unseeded"/>
    <n v="0"/>
    <s v="G"/>
  </r>
  <r>
    <x v="48"/>
    <x v="0"/>
    <s v="entire"/>
    <n v="1"/>
    <n v="49"/>
    <n v="50"/>
    <n v="5000"/>
    <x v="41"/>
    <s v="live"/>
    <s v="Unidentified forb"/>
    <s v="Unburned"/>
    <s v="BAND"/>
    <s v="Unseeded"/>
    <n v="0.98"/>
    <s v="F"/>
  </r>
  <r>
    <x v="48"/>
    <x v="0"/>
    <s v="entire"/>
    <n v="1"/>
    <n v="0"/>
    <n v="1"/>
    <n v="5000"/>
    <x v="9"/>
    <s v="live"/>
    <s v="Tree root, exposed, living"/>
    <s v="Unburned"/>
    <s v="BAND"/>
    <s v="Unseeded"/>
    <n v="0"/>
    <s v="T"/>
  </r>
  <r>
    <x v="48"/>
    <x v="0"/>
    <s v="entire"/>
    <n v="0"/>
    <n v="496"/>
    <n v="496"/>
    <n v="5000"/>
    <x v="44"/>
    <s v="live"/>
    <s v="Bahia dissecta"/>
    <s v="Unburned"/>
    <s v="BAND"/>
    <s v="Unseeded"/>
    <n v="9.92"/>
    <s v="F"/>
  </r>
  <r>
    <x v="48"/>
    <x v="0"/>
    <s v="entire"/>
    <n v="0"/>
    <n v="69"/>
    <n v="69"/>
    <n v="5000"/>
    <x v="95"/>
    <s v="live"/>
    <s v="Erigeron speciosus"/>
    <s v="Unburned"/>
    <s v="BAND"/>
    <s v="Unseeded"/>
    <n v="1.38"/>
    <s v="F"/>
  </r>
  <r>
    <x v="48"/>
    <x v="0"/>
    <s v="entire"/>
    <n v="0"/>
    <n v="672"/>
    <n v="672"/>
    <n v="5000"/>
    <x v="257"/>
    <s v="live"/>
    <s v="Pinus edulis"/>
    <s v="Unburned"/>
    <s v="BAND"/>
    <s v="Unseeded"/>
    <n v="13.44"/>
    <s v="T"/>
  </r>
  <r>
    <x v="48"/>
    <x v="0"/>
    <s v="entire"/>
    <n v="0"/>
    <n v="13"/>
    <n v="13"/>
    <n v="5000"/>
    <x v="93"/>
    <s v="live"/>
    <s v="Allium cernuum"/>
    <s v="Unburned"/>
    <s v="BAND"/>
    <s v="Unseeded"/>
    <n v="0.26"/>
    <s v="F"/>
  </r>
  <r>
    <x v="48"/>
    <x v="0"/>
    <s v="entire"/>
    <n v="0"/>
    <n v="22"/>
    <n v="22"/>
    <n v="5000"/>
    <x v="36"/>
    <s v="live"/>
    <s v="Blepharoneuron tricholepis"/>
    <s v="Unburned"/>
    <s v="BAND"/>
    <s v="Unseeded"/>
    <n v="0.44"/>
    <s v="L"/>
  </r>
  <r>
    <x v="48"/>
    <x v="0"/>
    <s v="entire"/>
    <n v="0"/>
    <n v="1"/>
    <n v="1"/>
    <n v="5000"/>
    <x v="12"/>
    <s v="dead"/>
    <s v="Muhlenbergia montana"/>
    <s v="Unburned"/>
    <s v="BAND"/>
    <s v="Unseeded"/>
    <n v="0.02"/>
    <s v="G"/>
  </r>
  <r>
    <x v="48"/>
    <x v="0"/>
    <s v="entire"/>
    <n v="0"/>
    <n v="2"/>
    <n v="2"/>
    <n v="5000"/>
    <x v="33"/>
    <s v="live"/>
    <s v="Ipomopsis aggregata"/>
    <s v="Unburned"/>
    <s v="BAND"/>
    <s v="Unseeded"/>
    <n v="0.04"/>
    <s v="F"/>
  </r>
  <r>
    <x v="48"/>
    <x v="0"/>
    <s v="entire"/>
    <n v="0"/>
    <n v="34"/>
    <n v="34"/>
    <n v="5000"/>
    <x v="61"/>
    <s v="live"/>
    <s v="Sitanion hystrix"/>
    <s v="Unburned"/>
    <s v="BAND"/>
    <s v="Unseeded"/>
    <n v="0.67999999999999994"/>
    <s v="G"/>
  </r>
  <r>
    <x v="48"/>
    <x v="0"/>
    <s v="entire"/>
    <n v="0"/>
    <n v="3"/>
    <n v="3"/>
    <n v="5000"/>
    <x v="88"/>
    <s v="dead"/>
    <s v="Festuca arizonica"/>
    <s v="Unburned"/>
    <s v="BAND"/>
    <s v="Unseeded"/>
    <n v="0.06"/>
    <s v="G"/>
  </r>
  <r>
    <x v="48"/>
    <x v="0"/>
    <s v="entire"/>
    <n v="0"/>
    <n v="1355"/>
    <n v="1355"/>
    <n v="5000"/>
    <x v="2"/>
    <s v="live"/>
    <s v="Pinus ponderosa"/>
    <s v="Unburned"/>
    <s v="BAND"/>
    <s v="Unseeded"/>
    <n v="27.1"/>
    <s v="T"/>
  </r>
  <r>
    <x v="48"/>
    <x v="0"/>
    <s v="entire"/>
    <n v="0"/>
    <n v="262"/>
    <n v="262"/>
    <n v="5000"/>
    <x v="133"/>
    <s v="live"/>
    <s v="Quercus undulata"/>
    <s v="Unburned"/>
    <s v="BAND"/>
    <s v="Unseeded"/>
    <n v="5.24"/>
    <s v="S"/>
  </r>
  <r>
    <x v="48"/>
    <x v="0"/>
    <s v="entire"/>
    <n v="0"/>
    <n v="2"/>
    <n v="2"/>
    <n v="5000"/>
    <x v="134"/>
    <s v="live"/>
    <s v="Chrysopsis villosa"/>
    <s v="Unburned"/>
    <s v="BAND"/>
    <s v="Unseeded"/>
    <n v="0.04"/>
    <s v="F"/>
  </r>
  <r>
    <x v="48"/>
    <x v="0"/>
    <s v="entire"/>
    <n v="0"/>
    <n v="1"/>
    <n v="1"/>
    <n v="5000"/>
    <x v="61"/>
    <s v="dead"/>
    <s v="Sitanion hystrix"/>
    <s v="Unburned"/>
    <s v="BAND"/>
    <s v="Unseeded"/>
    <n v="0.02"/>
    <s v="G"/>
  </r>
  <r>
    <x v="48"/>
    <x v="0"/>
    <s v="entire"/>
    <n v="0"/>
    <n v="101"/>
    <n v="101"/>
    <n v="5000"/>
    <x v="257"/>
    <s v="dead"/>
    <s v="Pinus edulis"/>
    <s v="Unburned"/>
    <s v="BAND"/>
    <s v="Unseeded"/>
    <n v="2.02"/>
    <s v="T"/>
  </r>
  <r>
    <x v="48"/>
    <x v="0"/>
    <s v="entire"/>
    <n v="0"/>
    <n v="4"/>
    <n v="4"/>
    <n v="5000"/>
    <x v="102"/>
    <s v="dead"/>
    <s v="Koeleria cristata"/>
    <s v="Unburned"/>
    <s v="BAND"/>
    <s v="Unseeded"/>
    <n v="0.08"/>
    <s v="G"/>
  </r>
  <r>
    <x v="48"/>
    <x v="0"/>
    <s v="entire"/>
    <n v="0"/>
    <n v="21"/>
    <n v="21"/>
    <n v="5000"/>
    <x v="133"/>
    <s v="dead"/>
    <s v="Quercus undulata"/>
    <s v="Unburned"/>
    <s v="BAND"/>
    <s v="Unseeded"/>
    <n v="0.42"/>
    <s v="S"/>
  </r>
  <r>
    <x v="48"/>
    <x v="0"/>
    <s v="entire"/>
    <n v="0"/>
    <n v="181"/>
    <n v="181"/>
    <n v="5000"/>
    <x v="59"/>
    <s v="dead"/>
    <s v="Unidentified tree"/>
    <s v="Unburned"/>
    <s v="BAND"/>
    <s v="Unseeded"/>
    <n v="3.62"/>
    <s v="T"/>
  </r>
  <r>
    <x v="48"/>
    <x v="0"/>
    <s v="entire"/>
    <n v="0"/>
    <n v="77"/>
    <n v="77"/>
    <n v="5000"/>
    <x v="258"/>
    <s v="dead"/>
    <s v="Juniperus deppeana"/>
    <s v="Unburned"/>
    <s v="BAND"/>
    <s v="Unseeded"/>
    <n v="1.54"/>
    <s v="T"/>
  </r>
  <r>
    <x v="48"/>
    <x v="0"/>
    <s v="entire"/>
    <n v="0"/>
    <n v="1"/>
    <n v="1"/>
    <n v="5000"/>
    <x v="164"/>
    <s v="live"/>
    <s v="Bouteloua gracilis"/>
    <s v="Unburned"/>
    <s v="BAND"/>
    <s v="Unseeded"/>
    <n v="0.02"/>
    <s v="G"/>
  </r>
  <r>
    <x v="48"/>
    <x v="0"/>
    <s v="entire"/>
    <n v="0"/>
    <n v="8"/>
    <n v="8"/>
    <n v="5000"/>
    <x v="198"/>
    <s v="live"/>
    <s v="Juniperus monosperma"/>
    <s v="Unburned"/>
    <s v="BAND"/>
    <s v="Unseeded"/>
    <n v="0.16"/>
    <s v="T"/>
  </r>
  <r>
    <x v="48"/>
    <x v="0"/>
    <s v="entire"/>
    <n v="0"/>
    <n v="1"/>
    <n v="1"/>
    <n v="5000"/>
    <x v="120"/>
    <s v="live"/>
    <s v="Hieracium fendleri"/>
    <s v="Unburned"/>
    <s v="BAND"/>
    <s v="Unseeded"/>
    <n v="0.02"/>
    <s v="F"/>
  </r>
  <r>
    <x v="48"/>
    <x v="0"/>
    <s v="entire"/>
    <n v="0"/>
    <n v="7"/>
    <n v="7"/>
    <n v="5000"/>
    <x v="192"/>
    <s v="dead"/>
    <s v="Cercocarpus montanus"/>
    <s v="Unburned"/>
    <s v="BAND"/>
    <s v="Unseeded"/>
    <n v="0.13999999999999999"/>
    <s v="S"/>
  </r>
  <r>
    <x v="48"/>
    <x v="0"/>
    <s v="entire"/>
    <n v="0"/>
    <n v="6"/>
    <n v="6"/>
    <n v="5000"/>
    <x v="192"/>
    <s v="live"/>
    <s v="Cercocarpus montanus"/>
    <s v="Unburned"/>
    <s v="BAND"/>
    <s v="Unseeded"/>
    <n v="0.12"/>
    <s v="S"/>
  </r>
  <r>
    <x v="48"/>
    <x v="0"/>
    <s v="entire"/>
    <n v="0"/>
    <n v="3"/>
    <n v="3"/>
    <n v="5000"/>
    <x v="57"/>
    <s v="live"/>
    <s v="Viguiera multiflora"/>
    <s v="Unburned"/>
    <s v="BAND"/>
    <s v="Unseeded"/>
    <n v="0.06"/>
    <s v="F"/>
  </r>
  <r>
    <x v="48"/>
    <x v="1"/>
    <s v="entire"/>
    <n v="3472"/>
    <n v="0"/>
    <n v="3472"/>
    <n v="5000"/>
    <x v="3"/>
    <s v="live"/>
    <s v="Litter"/>
    <s v="Unburned"/>
    <s v="BAND"/>
    <s v="Unseeded"/>
    <n v="0"/>
    <s v="L"/>
  </r>
  <r>
    <x v="48"/>
    <x v="1"/>
    <s v="entire"/>
    <n v="748"/>
    <n v="0"/>
    <n v="748"/>
    <n v="5000"/>
    <x v="6"/>
    <s v="live"/>
    <s v="Rock"/>
    <s v="Unburned"/>
    <s v="BAND"/>
    <s v="Unseeded"/>
    <n v="0"/>
    <s v="B"/>
  </r>
  <r>
    <x v="48"/>
    <x v="1"/>
    <s v="entire"/>
    <n v="445"/>
    <n v="0"/>
    <n v="445"/>
    <n v="5000"/>
    <x v="0"/>
    <s v="live"/>
    <s v="Gravel"/>
    <s v="Unburned"/>
    <s v="BAND"/>
    <s v="Unseeded"/>
    <n v="0"/>
    <s v="B"/>
  </r>
  <r>
    <x v="48"/>
    <x v="1"/>
    <s v="entire"/>
    <n v="112"/>
    <n v="0"/>
    <n v="112"/>
    <n v="5000"/>
    <x v="1"/>
    <s v="live"/>
    <s v="Soil"/>
    <s v="Unburned"/>
    <s v="BAND"/>
    <s v="Unseeded"/>
    <n v="0"/>
    <s v="B"/>
  </r>
  <r>
    <x v="48"/>
    <x v="1"/>
    <s v="entire"/>
    <n v="90"/>
    <n v="66"/>
    <n v="156"/>
    <n v="5000"/>
    <x v="4"/>
    <s v="live"/>
    <s v="Dead wood"/>
    <s v="Unburned"/>
    <s v="BAND"/>
    <s v="Unseeded"/>
    <n v="1.32"/>
    <s v="L"/>
  </r>
  <r>
    <x v="48"/>
    <x v="1"/>
    <s v="entire"/>
    <n v="29"/>
    <n v="140"/>
    <n v="169"/>
    <n v="5000"/>
    <x v="12"/>
    <s v="live"/>
    <s v="Muhlenbergia montana"/>
    <s v="Unburned"/>
    <s v="BAND"/>
    <s v="Unseeded"/>
    <n v="2.8000000000000003"/>
    <s v="G"/>
  </r>
  <r>
    <x v="48"/>
    <x v="1"/>
    <s v="entire"/>
    <n v="24"/>
    <n v="0"/>
    <n v="24"/>
    <n v="5000"/>
    <x v="101"/>
    <s v="live"/>
    <s v="pine cone"/>
    <s v="Unburned"/>
    <s v="BAND"/>
    <s v="Unseeded"/>
    <n v="0"/>
    <s v="L"/>
  </r>
  <r>
    <x v="48"/>
    <x v="1"/>
    <s v="entire"/>
    <n v="19"/>
    <n v="129"/>
    <n v="148"/>
    <n v="5000"/>
    <x v="26"/>
    <s v="live"/>
    <s v="Unidentified grass"/>
    <s v="Unburned"/>
    <s v="BAND"/>
    <s v="Unseeded"/>
    <n v="2.58"/>
    <s v="G"/>
  </r>
  <r>
    <x v="48"/>
    <x v="1"/>
    <s v="entire"/>
    <n v="12"/>
    <n v="15"/>
    <n v="27"/>
    <n v="5000"/>
    <x v="164"/>
    <s v="live"/>
    <s v="Bouteloua gracilis"/>
    <s v="Unburned"/>
    <s v="BAND"/>
    <s v="Unseeded"/>
    <n v="0.3"/>
    <s v="G"/>
  </r>
  <r>
    <x v="48"/>
    <x v="1"/>
    <s v="entire"/>
    <n v="11"/>
    <n v="129"/>
    <n v="140"/>
    <n v="5000"/>
    <x v="44"/>
    <s v="live"/>
    <s v="Bahia dissecta"/>
    <s v="Unburned"/>
    <s v="BAND"/>
    <s v="Unseeded"/>
    <n v="2.58"/>
    <s v="F"/>
  </r>
  <r>
    <x v="48"/>
    <x v="1"/>
    <s v="entire"/>
    <n v="9"/>
    <n v="86"/>
    <n v="95"/>
    <n v="5000"/>
    <x v="88"/>
    <s v="live"/>
    <s v="Festuca arizonica"/>
    <s v="Unburned"/>
    <s v="BAND"/>
    <s v="Unseeded"/>
    <n v="1.72"/>
    <s v="G"/>
  </r>
  <r>
    <x v="48"/>
    <x v="1"/>
    <s v="entire"/>
    <n v="6"/>
    <n v="219"/>
    <n v="225"/>
    <n v="5000"/>
    <x v="133"/>
    <s v="live"/>
    <s v="Quercus undulata"/>
    <s v="Unburned"/>
    <s v="BAND"/>
    <s v="Unseeded"/>
    <n v="4.38"/>
    <s v="S"/>
  </r>
  <r>
    <x v="48"/>
    <x v="1"/>
    <s v="entire"/>
    <n v="5"/>
    <n v="93"/>
    <n v="98"/>
    <n v="5000"/>
    <x v="92"/>
    <s v="live"/>
    <s v="Erigeron flagellaris"/>
    <s v="Unburned"/>
    <s v="BAND"/>
    <s v="Unseeded"/>
    <n v="1.8599999999999999"/>
    <s v="F"/>
  </r>
  <r>
    <x v="48"/>
    <x v="1"/>
    <s v="entire"/>
    <n v="5"/>
    <n v="20"/>
    <n v="25"/>
    <n v="5000"/>
    <x v="37"/>
    <s v="live"/>
    <s v="Bouteloua curtipendula"/>
    <s v="Unburned"/>
    <s v="BAND"/>
    <s v="Unseeded"/>
    <n v="0.4"/>
    <s v="G"/>
  </r>
  <r>
    <x v="48"/>
    <x v="1"/>
    <s v="entire"/>
    <n v="4"/>
    <n v="0"/>
    <n v="4"/>
    <n v="5000"/>
    <x v="54"/>
    <s v="live"/>
    <s v="Moss"/>
    <s v="Unburned"/>
    <s v="BAND"/>
    <s v="Unseeded"/>
    <n v="0"/>
    <s v="C"/>
  </r>
  <r>
    <x v="48"/>
    <x v="1"/>
    <s v="entire"/>
    <n v="3"/>
    <n v="4"/>
    <n v="7"/>
    <n v="5000"/>
    <x v="41"/>
    <s v="live"/>
    <s v="Unidentified forb"/>
    <s v="Unburned"/>
    <s v="BAND"/>
    <s v="Unseeded"/>
    <n v="0.08"/>
    <s v="F"/>
  </r>
  <r>
    <x v="48"/>
    <x v="1"/>
    <s v="entire"/>
    <n v="2"/>
    <n v="20"/>
    <n v="22"/>
    <n v="5000"/>
    <x v="13"/>
    <s v="live"/>
    <s v="Carex spp."/>
    <s v="Unburned"/>
    <s v="BAND"/>
    <s v="Unseeded"/>
    <n v="0.4"/>
    <s v="G"/>
  </r>
  <r>
    <x v="48"/>
    <x v="1"/>
    <s v="entire"/>
    <n v="2"/>
    <n v="0"/>
    <n v="2"/>
    <n v="5000"/>
    <x v="27"/>
    <s v="live"/>
    <s v="Animal feces"/>
    <s v="Unburned"/>
    <s v="BAND"/>
    <s v="Unseeded"/>
    <n v="0"/>
    <s v="L"/>
  </r>
  <r>
    <x v="48"/>
    <x v="1"/>
    <s v="entire"/>
    <n v="1"/>
    <n v="52"/>
    <n v="53"/>
    <n v="5000"/>
    <x v="44"/>
    <s v="dead"/>
    <s v="Bahia dissecta"/>
    <s v="Unburned"/>
    <s v="BAND"/>
    <s v="Unseeded"/>
    <n v="1.04"/>
    <s v="F"/>
  </r>
  <r>
    <x v="48"/>
    <x v="1"/>
    <s v="entire"/>
    <n v="1"/>
    <n v="8"/>
    <n v="9"/>
    <n v="5000"/>
    <x v="95"/>
    <s v="live"/>
    <s v="Erigeron speciosus"/>
    <s v="Unburned"/>
    <s v="BAND"/>
    <s v="Unseeded"/>
    <n v="0.16"/>
    <s v="F"/>
  </r>
  <r>
    <x v="48"/>
    <x v="1"/>
    <s v="entire"/>
    <n v="0"/>
    <n v="840"/>
    <n v="840"/>
    <n v="5000"/>
    <x v="257"/>
    <s v="live"/>
    <s v="Pinus edulis"/>
    <s v="Unburned"/>
    <s v="BAND"/>
    <s v="Unseeded"/>
    <n v="16.8"/>
    <s v="T"/>
  </r>
  <r>
    <x v="48"/>
    <x v="1"/>
    <s v="entire"/>
    <n v="0"/>
    <n v="4"/>
    <n v="4"/>
    <n v="5000"/>
    <x v="93"/>
    <s v="live"/>
    <s v="Allium cernuum"/>
    <s v="Unburned"/>
    <s v="BAND"/>
    <s v="Unseeded"/>
    <n v="0.08"/>
    <s v="F"/>
  </r>
  <r>
    <x v="48"/>
    <x v="1"/>
    <s v="entire"/>
    <n v="0"/>
    <n v="11"/>
    <n v="11"/>
    <n v="5000"/>
    <x v="88"/>
    <s v="dead"/>
    <s v="Festuca arizonica"/>
    <s v="Unburned"/>
    <s v="BAND"/>
    <s v="Unseeded"/>
    <n v="0.22"/>
    <s v="G"/>
  </r>
  <r>
    <x v="48"/>
    <x v="1"/>
    <s v="entire"/>
    <n v="0"/>
    <n v="3"/>
    <n v="3"/>
    <n v="5000"/>
    <x v="36"/>
    <s v="live"/>
    <s v="Blepharoneuron tricholepis"/>
    <s v="Unburned"/>
    <s v="BAND"/>
    <s v="Unseeded"/>
    <n v="0.06"/>
    <s v="L"/>
  </r>
  <r>
    <x v="48"/>
    <x v="1"/>
    <s v="entire"/>
    <n v="0"/>
    <n v="2"/>
    <n v="2"/>
    <n v="5000"/>
    <x v="36"/>
    <s v="dead"/>
    <s v="Blepharoneuron tricholepis"/>
    <s v="Unburned"/>
    <s v="BAND"/>
    <s v="Unseeded"/>
    <n v="0.04"/>
    <s v="L"/>
  </r>
  <r>
    <x v="48"/>
    <x v="1"/>
    <s v="entire"/>
    <n v="0"/>
    <n v="2"/>
    <n v="2"/>
    <n v="5000"/>
    <x v="33"/>
    <s v="live"/>
    <s v="Ipomopsis aggregata"/>
    <s v="Unburned"/>
    <s v="BAND"/>
    <s v="Unseeded"/>
    <n v="0.04"/>
    <s v="F"/>
  </r>
  <r>
    <x v="48"/>
    <x v="1"/>
    <s v="entire"/>
    <n v="0"/>
    <n v="1138"/>
    <n v="1138"/>
    <n v="5000"/>
    <x v="2"/>
    <s v="live"/>
    <s v="Pinus ponderosa"/>
    <s v="Unburned"/>
    <s v="BAND"/>
    <s v="Unseeded"/>
    <n v="22.759999999999998"/>
    <s v="T"/>
  </r>
  <r>
    <x v="48"/>
    <x v="1"/>
    <s v="entire"/>
    <n v="0"/>
    <n v="38"/>
    <n v="38"/>
    <n v="5000"/>
    <x v="133"/>
    <s v="dead"/>
    <s v="Quercus undulata"/>
    <s v="Unburned"/>
    <s v="BAND"/>
    <s v="Unseeded"/>
    <n v="0.76"/>
    <s v="S"/>
  </r>
  <r>
    <x v="48"/>
    <x v="1"/>
    <s v="entire"/>
    <n v="0"/>
    <n v="8"/>
    <n v="8"/>
    <n v="5000"/>
    <x v="61"/>
    <s v="live"/>
    <s v="Sitanion hystrix"/>
    <s v="Unburned"/>
    <s v="BAND"/>
    <s v="Unseeded"/>
    <n v="0.16"/>
    <s v="G"/>
  </r>
  <r>
    <x v="48"/>
    <x v="1"/>
    <s v="entire"/>
    <n v="0"/>
    <n v="2"/>
    <n v="2"/>
    <n v="5000"/>
    <x v="61"/>
    <s v="dead"/>
    <s v="Sitanion hystrix"/>
    <s v="Unburned"/>
    <s v="BAND"/>
    <s v="Unseeded"/>
    <n v="0.04"/>
    <s v="G"/>
  </r>
  <r>
    <x v="48"/>
    <x v="1"/>
    <s v="entire"/>
    <n v="0"/>
    <n v="8"/>
    <n v="8"/>
    <n v="5000"/>
    <x v="57"/>
    <s v="live"/>
    <s v="Viguiera multiflora"/>
    <s v="Unburned"/>
    <s v="BAND"/>
    <s v="Unseeded"/>
    <n v="0.16"/>
    <s v="F"/>
  </r>
  <r>
    <x v="48"/>
    <x v="1"/>
    <s v="entire"/>
    <n v="0"/>
    <n v="59"/>
    <n v="59"/>
    <n v="5000"/>
    <x v="198"/>
    <s v="dead"/>
    <s v="Juniperus monosperma"/>
    <s v="Unburned"/>
    <s v="BAND"/>
    <s v="Unseeded"/>
    <n v="1.18"/>
    <s v="T"/>
  </r>
  <r>
    <x v="48"/>
    <x v="1"/>
    <s v="entire"/>
    <n v="0"/>
    <n v="2"/>
    <n v="2"/>
    <n v="5000"/>
    <x v="41"/>
    <s v="dead"/>
    <s v="Unidentified forb"/>
    <s v="Unburned"/>
    <s v="BAND"/>
    <s v="Unseeded"/>
    <n v="0.04"/>
    <s v="F"/>
  </r>
  <r>
    <x v="48"/>
    <x v="1"/>
    <s v="entire"/>
    <n v="0"/>
    <n v="1"/>
    <n v="1"/>
    <n v="5000"/>
    <x v="93"/>
    <s v="dead"/>
    <s v="Allium cernuum"/>
    <s v="Unburned"/>
    <s v="BAND"/>
    <s v="Unseeded"/>
    <n v="0.02"/>
    <s v="F"/>
  </r>
  <r>
    <x v="48"/>
    <x v="1"/>
    <s v="entire"/>
    <n v="0"/>
    <n v="7"/>
    <n v="7"/>
    <n v="5000"/>
    <x v="258"/>
    <s v="dead"/>
    <s v="Juniperus deppeana"/>
    <s v="Unburned"/>
    <s v="BAND"/>
    <s v="Unseeded"/>
    <n v="0.13999999999999999"/>
    <s v="T"/>
  </r>
  <r>
    <x v="48"/>
    <x v="1"/>
    <s v="entire"/>
    <n v="0"/>
    <n v="34"/>
    <n v="34"/>
    <n v="5000"/>
    <x v="26"/>
    <s v="dead"/>
    <s v="Unidentified grass"/>
    <s v="Unburned"/>
    <s v="BAND"/>
    <s v="Unseeded"/>
    <n v="0.67999999999999994"/>
    <s v="G"/>
  </r>
  <r>
    <x v="48"/>
    <x v="1"/>
    <s v="entire"/>
    <n v="0"/>
    <n v="6"/>
    <n v="6"/>
    <n v="5000"/>
    <x v="37"/>
    <s v="dead"/>
    <s v="Bouteloua curtipendula"/>
    <s v="Unburned"/>
    <s v="BAND"/>
    <s v="Unseeded"/>
    <n v="0.12"/>
    <s v="G"/>
  </r>
  <r>
    <x v="48"/>
    <x v="1"/>
    <s v="entire"/>
    <n v="0"/>
    <n v="9"/>
    <n v="9"/>
    <n v="5000"/>
    <x v="12"/>
    <s v="dead"/>
    <s v="Muhlenbergia montana"/>
    <s v="Unburned"/>
    <s v="BAND"/>
    <s v="Unseeded"/>
    <n v="0.18"/>
    <s v="G"/>
  </r>
  <r>
    <x v="48"/>
    <x v="1"/>
    <s v="entire"/>
    <n v="0"/>
    <n v="1"/>
    <n v="1"/>
    <n v="5000"/>
    <x v="192"/>
    <s v="dead"/>
    <s v="Cercocarpus montanus"/>
    <s v="Unburned"/>
    <s v="BAND"/>
    <s v="Unseeded"/>
    <n v="0.02"/>
    <s v="S"/>
  </r>
  <r>
    <x v="48"/>
    <x v="1"/>
    <s v="entire"/>
    <n v="0"/>
    <n v="192"/>
    <n v="192"/>
    <n v="5000"/>
    <x v="257"/>
    <s v="dead"/>
    <s v="Pinus edulis"/>
    <s v="Unburned"/>
    <s v="BAND"/>
    <s v="Unseeded"/>
    <n v="3.84"/>
    <s v="T"/>
  </r>
  <r>
    <x v="48"/>
    <x v="6"/>
    <s v="entire"/>
    <n v="3637"/>
    <n v="0"/>
    <n v="3637"/>
    <n v="5000"/>
    <x v="3"/>
    <s v="live"/>
    <s v="Litter"/>
    <s v="Unburned"/>
    <s v="BAND"/>
    <s v="Unseeded"/>
    <n v="0"/>
    <s v="L"/>
  </r>
  <r>
    <x v="48"/>
    <x v="6"/>
    <s v="entire"/>
    <n v="751"/>
    <n v="0"/>
    <n v="751"/>
    <n v="5000"/>
    <x v="6"/>
    <s v="live"/>
    <s v="Rock"/>
    <s v="Unburned"/>
    <s v="BAND"/>
    <s v="Unseeded"/>
    <n v="0"/>
    <s v="B"/>
  </r>
  <r>
    <x v="48"/>
    <x v="6"/>
    <s v="entire"/>
    <n v="346"/>
    <n v="0"/>
    <n v="346"/>
    <n v="5000"/>
    <x v="1"/>
    <s v="live"/>
    <s v="Soil"/>
    <s v="Unburned"/>
    <s v="BAND"/>
    <s v="Unseeded"/>
    <n v="0"/>
    <s v="B"/>
  </r>
  <r>
    <x v="48"/>
    <x v="6"/>
    <s v="entire"/>
    <n v="124"/>
    <n v="78"/>
    <n v="202"/>
    <n v="5000"/>
    <x v="4"/>
    <s v="live"/>
    <s v="Dead wood"/>
    <s v="Unburned"/>
    <s v="BAND"/>
    <s v="Unseeded"/>
    <n v="1.5599999999999998"/>
    <s v="L"/>
  </r>
  <r>
    <x v="48"/>
    <x v="6"/>
    <s v="entire"/>
    <n v="56"/>
    <n v="200"/>
    <n v="256"/>
    <n v="5000"/>
    <x v="12"/>
    <s v="live"/>
    <s v="Muhlenbergia montana"/>
    <s v="Unburned"/>
    <s v="BAND"/>
    <s v="Unseeded"/>
    <n v="4"/>
    <s v="G"/>
  </r>
  <r>
    <x v="48"/>
    <x v="6"/>
    <s v="entire"/>
    <n v="51"/>
    <n v="233"/>
    <n v="284"/>
    <n v="5000"/>
    <x v="259"/>
    <s v="live"/>
    <s v="Lycurus phleoides"/>
    <s v="Unburned"/>
    <s v="BAND"/>
    <s v="Unseeded"/>
    <n v="4.66"/>
    <s v="G"/>
  </r>
  <r>
    <x v="48"/>
    <x v="6"/>
    <s v="entire"/>
    <n v="15"/>
    <n v="239"/>
    <n v="254"/>
    <n v="5000"/>
    <x v="164"/>
    <s v="live"/>
    <s v="Bouteloua gracilis"/>
    <s v="Unburned"/>
    <s v="BAND"/>
    <s v="Unseeded"/>
    <n v="4.78"/>
    <s v="G"/>
  </r>
  <r>
    <x v="48"/>
    <x v="6"/>
    <s v="entire"/>
    <n v="8"/>
    <n v="86"/>
    <n v="94"/>
    <n v="5000"/>
    <x v="26"/>
    <s v="dead"/>
    <s v="Unidentified grass"/>
    <s v="Unburned"/>
    <s v="BAND"/>
    <s v="Unseeded"/>
    <n v="1.72"/>
    <s v="G"/>
  </r>
  <r>
    <x v="48"/>
    <x v="6"/>
    <s v="entire"/>
    <n v="8"/>
    <n v="0"/>
    <n v="8"/>
    <n v="5000"/>
    <x v="259"/>
    <s v="dead"/>
    <s v="Lycurus phleoides"/>
    <s v="Unburned"/>
    <s v="BAND"/>
    <s v="Unseeded"/>
    <n v="0"/>
    <s v="G"/>
  </r>
  <r>
    <x v="48"/>
    <x v="6"/>
    <s v="entire"/>
    <n v="2"/>
    <n v="9"/>
    <n v="11"/>
    <n v="5000"/>
    <x v="13"/>
    <s v="dead"/>
    <s v="Carex spp."/>
    <s v="Unburned"/>
    <s v="BAND"/>
    <s v="Unseeded"/>
    <n v="0.18"/>
    <s v="G"/>
  </r>
  <r>
    <x v="48"/>
    <x v="6"/>
    <s v="entire"/>
    <n v="2"/>
    <n v="0"/>
    <n v="2"/>
    <n v="5000"/>
    <x v="54"/>
    <s v="live"/>
    <s v="Moss"/>
    <s v="Unburned"/>
    <s v="BAND"/>
    <s v="Unseeded"/>
    <n v="0"/>
    <s v="C"/>
  </r>
  <r>
    <x v="48"/>
    <x v="6"/>
    <s v="entire"/>
    <n v="0"/>
    <n v="580"/>
    <n v="580"/>
    <n v="5000"/>
    <x v="2"/>
    <s v="live"/>
    <s v="Pinus ponderosa"/>
    <s v="Unburned"/>
    <s v="BAND"/>
    <s v="Unseeded"/>
    <n v="11.600000000000001"/>
    <s v="T"/>
  </r>
  <r>
    <x v="48"/>
    <x v="6"/>
    <s v="entire"/>
    <n v="0"/>
    <n v="6"/>
    <n v="6"/>
    <n v="5000"/>
    <x v="93"/>
    <s v="live"/>
    <s v="Allium cernuum"/>
    <s v="Unburned"/>
    <s v="BAND"/>
    <s v="Unseeded"/>
    <n v="0.12"/>
    <s v="F"/>
  </r>
  <r>
    <x v="48"/>
    <x v="6"/>
    <s v="entire"/>
    <n v="0"/>
    <n v="47"/>
    <n v="47"/>
    <n v="5000"/>
    <x v="92"/>
    <s v="dead"/>
    <s v="Erigeron flagellaris"/>
    <s v="Unburned"/>
    <s v="BAND"/>
    <s v="Unseeded"/>
    <n v="0.94000000000000006"/>
    <s v="F"/>
  </r>
  <r>
    <x v="48"/>
    <x v="6"/>
    <s v="entire"/>
    <n v="0"/>
    <n v="25"/>
    <n v="25"/>
    <n v="5000"/>
    <x v="13"/>
    <s v="live"/>
    <s v="Carex spp."/>
    <s v="Unburned"/>
    <s v="BAND"/>
    <s v="Unseeded"/>
    <n v="0.5"/>
    <s v="G"/>
  </r>
  <r>
    <x v="48"/>
    <x v="6"/>
    <s v="entire"/>
    <n v="0"/>
    <n v="35"/>
    <n v="35"/>
    <n v="5000"/>
    <x v="173"/>
    <s v="dead"/>
    <s v="Polygonum sawatchense"/>
    <s v="Unburned"/>
    <s v="BAND"/>
    <s v="Unseeded"/>
    <n v="0.70000000000000007"/>
    <s v="F"/>
  </r>
  <r>
    <x v="48"/>
    <x v="6"/>
    <s v="entire"/>
    <n v="0"/>
    <n v="7"/>
    <n v="7"/>
    <n v="5000"/>
    <x v="92"/>
    <s v="live"/>
    <s v="Erigeron flagellaris"/>
    <s v="Unburned"/>
    <s v="BAND"/>
    <s v="Unseeded"/>
    <n v="0.13999999999999999"/>
    <s v="F"/>
  </r>
  <r>
    <x v="48"/>
    <x v="6"/>
    <s v="entire"/>
    <n v="0"/>
    <n v="840"/>
    <n v="840"/>
    <n v="5000"/>
    <x v="257"/>
    <s v="live"/>
    <s v="Pinus edulis"/>
    <s v="Unburned"/>
    <s v="BAND"/>
    <s v="Unseeded"/>
    <n v="16.8"/>
    <s v="T"/>
  </r>
  <r>
    <x v="48"/>
    <x v="6"/>
    <s v="entire"/>
    <n v="0"/>
    <n v="259"/>
    <n v="259"/>
    <n v="5000"/>
    <x v="133"/>
    <s v="live"/>
    <s v="Quercus undulata"/>
    <s v="Unburned"/>
    <s v="BAND"/>
    <s v="Unseeded"/>
    <n v="5.18"/>
    <s v="S"/>
  </r>
  <r>
    <x v="48"/>
    <x v="6"/>
    <s v="entire"/>
    <n v="0"/>
    <n v="28"/>
    <n v="28"/>
    <n v="5000"/>
    <x v="61"/>
    <s v="live"/>
    <s v="Sitanion hystrix"/>
    <s v="Unburned"/>
    <s v="BAND"/>
    <s v="Unseeded"/>
    <n v="0.55999999999999994"/>
    <s v="G"/>
  </r>
  <r>
    <x v="48"/>
    <x v="6"/>
    <s v="entire"/>
    <n v="0"/>
    <n v="21"/>
    <n v="21"/>
    <n v="5000"/>
    <x v="255"/>
    <s v="live"/>
    <s v="Poa spp."/>
    <s v="Unburned"/>
    <s v="BAND"/>
    <s v="Unseeded"/>
    <n v="0.42"/>
    <s v="G"/>
  </r>
  <r>
    <x v="48"/>
    <x v="6"/>
    <s v="entire"/>
    <n v="0"/>
    <n v="316"/>
    <n v="316"/>
    <n v="5000"/>
    <x v="198"/>
    <s v="live"/>
    <s v="Juniperus monosperma"/>
    <s v="Unburned"/>
    <s v="BAND"/>
    <s v="Unseeded"/>
    <n v="6.32"/>
    <s v="T"/>
  </r>
  <r>
    <x v="48"/>
    <x v="6"/>
    <s v="entire"/>
    <n v="0"/>
    <n v="8"/>
    <n v="8"/>
    <n v="5000"/>
    <x v="219"/>
    <s v="dead"/>
    <s v="Chenopodium sp."/>
    <s v="Unburned"/>
    <s v="BAND"/>
    <s v="Unseeded"/>
    <n v="0.16"/>
    <s v="F"/>
  </r>
  <r>
    <x v="48"/>
    <x v="6"/>
    <s v="entire"/>
    <n v="0"/>
    <n v="54"/>
    <n v="54"/>
    <n v="5000"/>
    <x v="258"/>
    <s v="live"/>
    <s v="Juniperus deppeana"/>
    <s v="Unburned"/>
    <s v="BAND"/>
    <s v="Unseeded"/>
    <n v="1.08"/>
    <s v="T"/>
  </r>
  <r>
    <x v="48"/>
    <x v="6"/>
    <s v="entire"/>
    <n v="0"/>
    <n v="5"/>
    <n v="5"/>
    <n v="5000"/>
    <x v="173"/>
    <s v="live"/>
    <s v="Polygonum sawatchense"/>
    <s v="Unburned"/>
    <s v="BAND"/>
    <s v="Unseeded"/>
    <n v="0.1"/>
    <s v="F"/>
  </r>
  <r>
    <x v="48"/>
    <x v="6"/>
    <s v="entire"/>
    <n v="0"/>
    <n v="3"/>
    <n v="3"/>
    <n v="5000"/>
    <x v="152"/>
    <s v="live"/>
    <s v="Hymenoxys richardsonii"/>
    <s v="Unburned"/>
    <s v="BAND"/>
    <s v="Unseeded"/>
    <n v="0.06"/>
    <s v="F"/>
  </r>
  <r>
    <x v="48"/>
    <x v="6"/>
    <s v="entire"/>
    <n v="0"/>
    <n v="747"/>
    <n v="747"/>
    <n v="5000"/>
    <x v="2"/>
    <s v="dead"/>
    <s v="Pinus ponderosa"/>
    <s v="Unburned"/>
    <s v="BAND"/>
    <s v="Unseeded"/>
    <n v="14.940000000000001"/>
    <s v="T"/>
  </r>
  <r>
    <x v="48"/>
    <x v="6"/>
    <s v="entire"/>
    <n v="0"/>
    <n v="26"/>
    <n v="26"/>
    <n v="5000"/>
    <x v="133"/>
    <s v="dead"/>
    <s v="Quercus undulata"/>
    <s v="Unburned"/>
    <s v="BAND"/>
    <s v="Unseeded"/>
    <n v="0.52"/>
    <s v="S"/>
  </r>
  <r>
    <x v="48"/>
    <x v="6"/>
    <s v="entire"/>
    <n v="0"/>
    <n v="24"/>
    <n v="24"/>
    <n v="5000"/>
    <x v="12"/>
    <s v="dead"/>
    <s v="Muhlenbergia montana"/>
    <s v="Unburned"/>
    <s v="BAND"/>
    <s v="Unseeded"/>
    <n v="0.48"/>
    <s v="G"/>
  </r>
  <r>
    <x v="48"/>
    <x v="3"/>
    <s v="entire"/>
    <n v="3370"/>
    <n v="0"/>
    <n v="3370"/>
    <n v="5000"/>
    <x v="34"/>
    <s v="live"/>
    <s v="combined soil,pumc,grav,rock"/>
    <s v="Unburned"/>
    <s v="BAND"/>
    <s v="Unseeded"/>
    <n v="0"/>
    <s v="F"/>
  </r>
  <r>
    <x v="48"/>
    <x v="3"/>
    <s v="entire"/>
    <n v="954"/>
    <n v="14"/>
    <n v="968"/>
    <n v="5000"/>
    <x v="6"/>
    <s v="live"/>
    <s v="Rock"/>
    <s v="Unburned"/>
    <s v="BAND"/>
    <s v="Unseeded"/>
    <n v="0.27999999999999997"/>
    <s v="B"/>
  </r>
  <r>
    <x v="48"/>
    <x v="3"/>
    <s v="entire"/>
    <n v="342"/>
    <n v="262"/>
    <n v="604"/>
    <n v="5000"/>
    <x v="3"/>
    <s v="live"/>
    <s v="Litter"/>
    <s v="Unburned"/>
    <s v="BAND"/>
    <s v="Unseeded"/>
    <n v="5.24"/>
    <s v="L"/>
  </r>
  <r>
    <x v="48"/>
    <x v="3"/>
    <s v="entire"/>
    <n v="148"/>
    <n v="0"/>
    <n v="148"/>
    <n v="5000"/>
    <x v="47"/>
    <s v="live"/>
    <s v="Pumice soil"/>
    <s v="Unburned"/>
    <s v="BAND"/>
    <s v="Unseeded"/>
    <n v="0"/>
    <s v="B"/>
  </r>
  <r>
    <x v="48"/>
    <x v="3"/>
    <s v="entire"/>
    <n v="111"/>
    <n v="550"/>
    <n v="661"/>
    <n v="5000"/>
    <x v="164"/>
    <s v="live"/>
    <s v="Bouteloua gracilis"/>
    <s v="Unburned"/>
    <s v="BAND"/>
    <s v="Unseeded"/>
    <n v="11"/>
    <s v="G"/>
  </r>
  <r>
    <x v="48"/>
    <x v="3"/>
    <s v="entire"/>
    <n v="37"/>
    <n v="16"/>
    <n v="53"/>
    <n v="5000"/>
    <x v="4"/>
    <s v="live"/>
    <s v="Dead wood"/>
    <s v="Unburned"/>
    <s v="BAND"/>
    <s v="Unseeded"/>
    <n v="0.32"/>
    <s v="L"/>
  </r>
  <r>
    <x v="48"/>
    <x v="3"/>
    <s v="entire"/>
    <n v="18"/>
    <n v="90"/>
    <n v="108"/>
    <n v="5000"/>
    <x v="259"/>
    <s v="live"/>
    <s v="Lycurus phleoides"/>
    <s v="Unburned"/>
    <s v="BAND"/>
    <s v="Unseeded"/>
    <n v="1.7999999999999998"/>
    <s v="G"/>
  </r>
  <r>
    <x v="48"/>
    <x v="3"/>
    <s v="entire"/>
    <n v="15"/>
    <n v="26"/>
    <n v="41"/>
    <n v="5000"/>
    <x v="99"/>
    <s v="live"/>
    <s v="Poa fendleriana"/>
    <s v="Unburned"/>
    <s v="BAND"/>
    <s v="Unseeded"/>
    <n v="0.52"/>
    <s v="G"/>
  </r>
  <r>
    <x v="48"/>
    <x v="3"/>
    <s v="entire"/>
    <n v="5"/>
    <n v="151"/>
    <n v="156"/>
    <n v="5000"/>
    <x v="44"/>
    <s v="dead"/>
    <s v="Bahia dissecta"/>
    <s v="Unburned"/>
    <s v="BAND"/>
    <s v="Unseeded"/>
    <n v="3.02"/>
    <s v="F"/>
  </r>
  <r>
    <x v="48"/>
    <x v="3"/>
    <s v="entire"/>
    <n v="0"/>
    <n v="6"/>
    <n v="6"/>
    <n v="5000"/>
    <x v="92"/>
    <s v="live"/>
    <s v="Erigeron flagellaris"/>
    <s v="Unburned"/>
    <s v="BAND"/>
    <s v="Unseeded"/>
    <n v="0.12"/>
    <s v="F"/>
  </r>
  <r>
    <x v="48"/>
    <x v="3"/>
    <s v="entire"/>
    <n v="0"/>
    <n v="49"/>
    <n v="49"/>
    <n v="5000"/>
    <x v="42"/>
    <s v="live"/>
    <s v="Elymus elymoides"/>
    <s v="Unburned"/>
    <s v="BAND"/>
    <s v="Unseeded"/>
    <n v="0.98"/>
    <s v="G"/>
  </r>
  <r>
    <x v="48"/>
    <x v="3"/>
    <s v="entire"/>
    <n v="0"/>
    <n v="170"/>
    <n v="170"/>
    <n v="5000"/>
    <x v="28"/>
    <s v="dead"/>
    <s v="Chenopodium fremontii"/>
    <s v="Unburned"/>
    <s v="BAND"/>
    <s v="Unseeded"/>
    <n v="3.4000000000000004"/>
    <s v="F"/>
  </r>
  <r>
    <x v="48"/>
    <x v="3"/>
    <s v="entire"/>
    <n v="0"/>
    <n v="179"/>
    <n v="179"/>
    <n v="5000"/>
    <x v="133"/>
    <s v="live"/>
    <s v="Quercus undulata"/>
    <s v="Unburned"/>
    <s v="BAND"/>
    <s v="Unseeded"/>
    <n v="3.58"/>
    <s v="S"/>
  </r>
  <r>
    <x v="48"/>
    <x v="3"/>
    <s v="entire"/>
    <n v="0"/>
    <n v="11"/>
    <n v="11"/>
    <n v="5000"/>
    <x v="20"/>
    <s v="live"/>
    <s v="Chenopodium graveolens"/>
    <s v="Unburned"/>
    <s v="BAND"/>
    <s v="Unseeded"/>
    <n v="0.22"/>
    <s v="F"/>
  </r>
  <r>
    <x v="48"/>
    <x v="3"/>
    <s v="entire"/>
    <n v="0"/>
    <n v="4"/>
    <n v="4"/>
    <n v="5000"/>
    <x v="26"/>
    <s v="dead"/>
    <s v="Unidentified grass"/>
    <s v="Unburned"/>
    <s v="BAND"/>
    <s v="Unseeded"/>
    <n v="0.08"/>
    <s v="G"/>
  </r>
  <r>
    <x v="48"/>
    <x v="3"/>
    <s v="entire"/>
    <n v="0"/>
    <n v="12"/>
    <n v="12"/>
    <n v="5000"/>
    <x v="260"/>
    <s v="live"/>
    <s v="Trisetum wolfii"/>
    <s v="Unburned"/>
    <s v="BAND"/>
    <s v="Unseeded"/>
    <n v="0.24"/>
    <s v="F"/>
  </r>
  <r>
    <x v="48"/>
    <x v="3"/>
    <s v="entire"/>
    <n v="0"/>
    <n v="10"/>
    <n v="10"/>
    <n v="5000"/>
    <x v="35"/>
    <s v="live"/>
    <s v="Carex spp."/>
    <s v="Unburned"/>
    <s v="BAND"/>
    <s v="Unseeded"/>
    <n v="0.2"/>
    <s v="G"/>
  </r>
  <r>
    <x v="48"/>
    <x v="3"/>
    <s v="entire"/>
    <n v="0"/>
    <n v="10"/>
    <n v="10"/>
    <n v="5000"/>
    <x v="222"/>
    <s v="live"/>
    <s v="Hymenoxys argentea"/>
    <s v="Unburned"/>
    <s v="BAND"/>
    <s v="Unseeded"/>
    <n v="0.2"/>
    <s v="F"/>
  </r>
  <r>
    <x v="48"/>
    <x v="3"/>
    <s v="entire"/>
    <n v="0"/>
    <n v="4"/>
    <n v="4"/>
    <n v="5000"/>
    <x v="30"/>
    <s v="live"/>
    <s v="Conyza canadensis"/>
    <s v="Unburned"/>
    <s v="BAND"/>
    <s v="Unseeded"/>
    <n v="0.08"/>
    <s v="F"/>
  </r>
  <r>
    <x v="48"/>
    <x v="3"/>
    <s v="entire"/>
    <n v="0"/>
    <n v="21"/>
    <n v="21"/>
    <n v="5000"/>
    <x v="129"/>
    <s v="dead"/>
    <s v="unknown Composite"/>
    <s v="Unburned"/>
    <s v="BAND"/>
    <s v="Unseeded"/>
    <n v="0.42"/>
    <s v="F"/>
  </r>
  <r>
    <x v="48"/>
    <x v="3"/>
    <s v="entire"/>
    <n v="0"/>
    <n v="8"/>
    <n v="8"/>
    <n v="5000"/>
    <x v="230"/>
    <s v="live"/>
    <s v="Chenopodium leptophyllum"/>
    <s v="Unburned"/>
    <s v="BAND"/>
    <s v="Unseeded"/>
    <n v="0.16"/>
    <s v="F"/>
  </r>
  <r>
    <x v="48"/>
    <x v="3"/>
    <s v="entire"/>
    <n v="0"/>
    <n v="4"/>
    <n v="4"/>
    <n v="5000"/>
    <x v="49"/>
    <s v="live"/>
    <s v="Euphorbia serpyllifolia"/>
    <s v="Unburned"/>
    <s v="BAND"/>
    <s v="Unseeded"/>
    <n v="0.08"/>
    <s v="F"/>
  </r>
  <r>
    <x v="48"/>
    <x v="3"/>
    <s v="entire"/>
    <n v="0"/>
    <n v="36"/>
    <n v="36"/>
    <n v="5000"/>
    <x v="48"/>
    <s v="dead"/>
    <s v="Unknown plant"/>
    <s v="Unburned"/>
    <s v="BAND"/>
    <s v="Unseeded"/>
    <n v="0.72"/>
    <s v="F"/>
  </r>
  <r>
    <x v="48"/>
    <x v="3"/>
    <s v="entire"/>
    <n v="0"/>
    <n v="2"/>
    <n v="2"/>
    <n v="5000"/>
    <x v="176"/>
    <s v="live"/>
    <s v="Portulaca oleracea"/>
    <s v="Unburned"/>
    <s v="BAND"/>
    <s v="Unseeded"/>
    <n v="0.04"/>
    <s v="F"/>
  </r>
  <r>
    <x v="48"/>
    <x v="5"/>
    <s v="entire"/>
    <n v="1350"/>
    <n v="0"/>
    <n v="1350"/>
    <n v="5000"/>
    <x v="34"/>
    <s v="live"/>
    <s v="combined soil,pumc,grav,rock"/>
    <s v="Unburned"/>
    <s v="BAND"/>
    <s v="Unseeded"/>
    <n v="0"/>
    <s v="F"/>
  </r>
  <r>
    <x v="48"/>
    <x v="5"/>
    <s v="entire"/>
    <n v="961"/>
    <n v="258"/>
    <n v="1219"/>
    <n v="5000"/>
    <x v="3"/>
    <s v="live"/>
    <s v="Litter"/>
    <s v="Unburned"/>
    <s v="BAND"/>
    <s v="Unseeded"/>
    <n v="5.16"/>
    <s v="L"/>
  </r>
  <r>
    <x v="48"/>
    <x v="5"/>
    <s v="entire"/>
    <n v="956"/>
    <n v="0"/>
    <n v="956"/>
    <n v="5000"/>
    <x v="47"/>
    <s v="live"/>
    <s v="Pumice soil"/>
    <s v="Unburned"/>
    <s v="BAND"/>
    <s v="Unseeded"/>
    <n v="0"/>
    <s v="B"/>
  </r>
  <r>
    <x v="48"/>
    <x v="5"/>
    <s v="entire"/>
    <n v="791"/>
    <n v="29"/>
    <n v="820"/>
    <n v="5000"/>
    <x v="6"/>
    <s v="live"/>
    <s v="Rock"/>
    <s v="Unburned"/>
    <s v="BAND"/>
    <s v="Unseeded"/>
    <n v="0.57999999999999996"/>
    <s v="B"/>
  </r>
  <r>
    <x v="48"/>
    <x v="5"/>
    <s v="entire"/>
    <n v="305"/>
    <n v="996"/>
    <n v="1301"/>
    <n v="5000"/>
    <x v="99"/>
    <s v="live"/>
    <s v="Poa fendleriana"/>
    <s v="Unburned"/>
    <s v="BAND"/>
    <s v="Unseeded"/>
    <n v="19.919999999999998"/>
    <s v="G"/>
  </r>
  <r>
    <x v="48"/>
    <x v="5"/>
    <s v="entire"/>
    <n v="153"/>
    <n v="291"/>
    <n v="444"/>
    <n v="5000"/>
    <x v="164"/>
    <s v="live"/>
    <s v="Bouteloua gracilis"/>
    <s v="Unburned"/>
    <s v="BAND"/>
    <s v="Unseeded"/>
    <n v="5.82"/>
    <s v="G"/>
  </r>
  <r>
    <x v="48"/>
    <x v="5"/>
    <s v="entire"/>
    <n v="102"/>
    <n v="421"/>
    <n v="523"/>
    <n v="5000"/>
    <x v="42"/>
    <s v="live"/>
    <s v="Elymus elymoides"/>
    <s v="Unburned"/>
    <s v="BAND"/>
    <s v="Unseeded"/>
    <n v="8.42"/>
    <s v="G"/>
  </r>
  <r>
    <x v="48"/>
    <x v="5"/>
    <s v="entire"/>
    <n v="93"/>
    <n v="424"/>
    <n v="517"/>
    <n v="5000"/>
    <x v="102"/>
    <s v="live"/>
    <s v="Koeleria cristata"/>
    <s v="Unburned"/>
    <s v="BAND"/>
    <s v="Unseeded"/>
    <n v="8.48"/>
    <s v="G"/>
  </r>
  <r>
    <x v="48"/>
    <x v="5"/>
    <s v="entire"/>
    <n v="58"/>
    <n v="0"/>
    <n v="58"/>
    <n v="5000"/>
    <x v="54"/>
    <s v="live"/>
    <s v="Moss"/>
    <s v="Unburned"/>
    <s v="BAND"/>
    <s v="Unseeded"/>
    <n v="0"/>
    <s v="C"/>
  </r>
  <r>
    <x v="48"/>
    <x v="5"/>
    <s v="entire"/>
    <n v="40"/>
    <n v="42"/>
    <n v="82"/>
    <n v="5000"/>
    <x v="4"/>
    <s v="live"/>
    <s v="Dead wood"/>
    <s v="Unburned"/>
    <s v="BAND"/>
    <s v="Unseeded"/>
    <n v="0.84"/>
    <s v="L"/>
  </r>
  <r>
    <x v="48"/>
    <x v="5"/>
    <s v="entire"/>
    <n v="33"/>
    <n v="0"/>
    <n v="33"/>
    <n v="5000"/>
    <x v="164"/>
    <s v="dead"/>
    <s v="Bouteloua gracilis"/>
    <s v="Unburned"/>
    <s v="BAND"/>
    <s v="Unseeded"/>
    <n v="0"/>
    <s v="G"/>
  </r>
  <r>
    <x v="48"/>
    <x v="5"/>
    <s v="entire"/>
    <n v="27"/>
    <n v="514"/>
    <n v="541"/>
    <n v="5000"/>
    <x v="73"/>
    <s v="live"/>
    <s v="Bromus tectorum"/>
    <s v="Unburned"/>
    <s v="BAND"/>
    <s v="Unseeded"/>
    <n v="10.280000000000001"/>
    <s v="G"/>
  </r>
  <r>
    <x v="48"/>
    <x v="5"/>
    <s v="entire"/>
    <n v="25"/>
    <n v="212"/>
    <n v="237"/>
    <n v="5000"/>
    <x v="45"/>
    <s v="live"/>
    <s v="Artemisia ludoviciana"/>
    <s v="Unburned"/>
    <s v="BAND"/>
    <s v="Unseeded"/>
    <n v="4.24"/>
    <s v="F"/>
  </r>
  <r>
    <x v="48"/>
    <x v="5"/>
    <s v="entire"/>
    <n v="22"/>
    <n v="1103"/>
    <n v="1125"/>
    <n v="5000"/>
    <x v="92"/>
    <s v="live"/>
    <s v="Erigeron flagellaris"/>
    <s v="Unburned"/>
    <s v="BAND"/>
    <s v="Unseeded"/>
    <n v="22.06"/>
    <s v="F"/>
  </r>
  <r>
    <x v="48"/>
    <x v="5"/>
    <s v="entire"/>
    <n v="12"/>
    <n v="38"/>
    <n v="50"/>
    <n v="5000"/>
    <x v="204"/>
    <s v="live"/>
    <s v="Liatris punctata"/>
    <s v="Unburned"/>
    <s v="BAND"/>
    <s v="Unseeded"/>
    <n v="0.76"/>
    <s v="F"/>
  </r>
  <r>
    <x v="48"/>
    <x v="5"/>
    <s v="entire"/>
    <n v="11"/>
    <n v="49"/>
    <n v="60"/>
    <n v="5000"/>
    <x v="180"/>
    <s v="live"/>
    <s v="Sporobolus species"/>
    <s v="Unburned"/>
    <s v="BAND"/>
    <s v="Unseeded"/>
    <n v="0.98"/>
    <s v="G"/>
  </r>
  <r>
    <x v="48"/>
    <x v="5"/>
    <s v="entire"/>
    <n v="10"/>
    <n v="119"/>
    <n v="129"/>
    <n v="5000"/>
    <x v="81"/>
    <s v="live"/>
    <s v="Heterotheca villosa"/>
    <s v="Unburned"/>
    <s v="BAND"/>
    <s v="Unseeded"/>
    <n v="2.3800000000000003"/>
    <s v="F"/>
  </r>
  <r>
    <x v="48"/>
    <x v="5"/>
    <s v="entire"/>
    <n v="9"/>
    <n v="60"/>
    <n v="69"/>
    <n v="5000"/>
    <x v="44"/>
    <s v="live"/>
    <s v="Bahia dissecta"/>
    <s v="Unburned"/>
    <s v="BAND"/>
    <s v="Unseeded"/>
    <n v="1.2"/>
    <s v="F"/>
  </r>
  <r>
    <x v="48"/>
    <x v="5"/>
    <s v="entire"/>
    <n v="7"/>
    <n v="355"/>
    <n v="362"/>
    <n v="5000"/>
    <x v="153"/>
    <s v="live"/>
    <s v="Quercus spp."/>
    <s v="Unburned"/>
    <s v="BAND"/>
    <s v="Unseeded"/>
    <n v="7.1"/>
    <s v="S"/>
  </r>
  <r>
    <x v="48"/>
    <x v="5"/>
    <s v="entire"/>
    <n v="7"/>
    <n v="13"/>
    <n v="20"/>
    <n v="5000"/>
    <x v="261"/>
    <s v="live"/>
    <s v="Aristida longiseta"/>
    <s v="Unburned"/>
    <s v="BAND"/>
    <s v="Unseeded"/>
    <n v="0.26"/>
    <s v="G"/>
  </r>
  <r>
    <x v="48"/>
    <x v="5"/>
    <s v="entire"/>
    <n v="6"/>
    <n v="77"/>
    <n v="83"/>
    <n v="5000"/>
    <x v="57"/>
    <s v="live"/>
    <s v="Viguiera multiflora"/>
    <s v="Unburned"/>
    <s v="BAND"/>
    <s v="Unseeded"/>
    <n v="1.54"/>
    <s v="F"/>
  </r>
  <r>
    <x v="48"/>
    <x v="5"/>
    <s v="entire"/>
    <n v="5"/>
    <n v="15"/>
    <n v="20"/>
    <n v="5000"/>
    <x v="71"/>
    <s v="live"/>
    <s v="Carex spp."/>
    <s v="Unburned"/>
    <s v="BAND"/>
    <s v="Unseeded"/>
    <n v="0.3"/>
    <s v="G"/>
  </r>
  <r>
    <x v="48"/>
    <x v="5"/>
    <s v="entire"/>
    <n v="4"/>
    <n v="49"/>
    <n v="53"/>
    <n v="5000"/>
    <x v="238"/>
    <s v="live"/>
    <s v="Gutierrezia sarothrae"/>
    <s v="Unburned"/>
    <s v="BAND"/>
    <s v="Unseeded"/>
    <n v="0.98"/>
    <s v="U"/>
  </r>
  <r>
    <x v="48"/>
    <x v="5"/>
    <s v="entire"/>
    <n v="3"/>
    <n v="0"/>
    <n v="3"/>
    <n v="5000"/>
    <x v="26"/>
    <s v="dead"/>
    <s v="Unidentified grass"/>
    <s v="Unburned"/>
    <s v="BAND"/>
    <s v="Unseeded"/>
    <n v="0"/>
    <s v="G"/>
  </r>
  <r>
    <x v="48"/>
    <x v="5"/>
    <s v="entire"/>
    <n v="3"/>
    <n v="52"/>
    <n v="55"/>
    <n v="5000"/>
    <x v="58"/>
    <s v="live"/>
    <s v="Erigeron spp."/>
    <s v="Unburned"/>
    <s v="BAND"/>
    <s v="Unseeded"/>
    <n v="1.04"/>
    <s v="F"/>
  </r>
  <r>
    <x v="48"/>
    <x v="5"/>
    <s v="entire"/>
    <n v="2"/>
    <n v="5"/>
    <n v="7"/>
    <n v="5000"/>
    <x v="262"/>
    <s v="live"/>
    <s v="Eriogonum racemosum"/>
    <s v="Unburned"/>
    <s v="BAND"/>
    <s v="Unseeded"/>
    <n v="0.1"/>
    <s v="F"/>
  </r>
  <r>
    <x v="48"/>
    <x v="5"/>
    <s v="entire"/>
    <n v="2"/>
    <n v="31"/>
    <n v="33"/>
    <n v="5000"/>
    <x v="263"/>
    <s v="live"/>
    <s v="Orthocarpus purpureo-albus"/>
    <s v="Unburned"/>
    <s v="BAND"/>
    <s v="Unseeded"/>
    <n v="0.62"/>
    <s v="F"/>
  </r>
  <r>
    <x v="48"/>
    <x v="5"/>
    <s v="entire"/>
    <n v="1"/>
    <n v="4"/>
    <n v="5"/>
    <n v="5000"/>
    <x v="218"/>
    <s v="live"/>
    <s v="Salsola kali"/>
    <s v="Unburned"/>
    <s v="BAND"/>
    <s v="Unseeded"/>
    <n v="0.08"/>
    <s v="F"/>
  </r>
  <r>
    <x v="48"/>
    <x v="5"/>
    <s v="entire"/>
    <n v="1"/>
    <n v="6"/>
    <n v="7"/>
    <n v="5000"/>
    <x v="31"/>
    <s v="live"/>
    <s v="Lactuca serriola"/>
    <s v="Unburned"/>
    <s v="BAND"/>
    <s v="Unseeded"/>
    <n v="0.12"/>
    <s v="F"/>
  </r>
  <r>
    <x v="48"/>
    <x v="5"/>
    <s v="entire"/>
    <n v="1"/>
    <n v="5"/>
    <n v="6"/>
    <n v="5000"/>
    <x v="41"/>
    <s v="live"/>
    <s v="Unidentified forb"/>
    <s v="Unburned"/>
    <s v="BAND"/>
    <s v="Unseeded"/>
    <n v="0.1"/>
    <s v="F"/>
  </r>
  <r>
    <x v="48"/>
    <x v="5"/>
    <s v="entire"/>
    <n v="0"/>
    <n v="3"/>
    <n v="3"/>
    <n v="5000"/>
    <x v="222"/>
    <s v="live"/>
    <s v="Hymenoxys argentea"/>
    <s v="Unburned"/>
    <s v="BAND"/>
    <s v="Unseeded"/>
    <n v="0.06"/>
    <s v="F"/>
  </r>
  <r>
    <x v="48"/>
    <x v="5"/>
    <s v="entire"/>
    <n v="0"/>
    <n v="19"/>
    <n v="19"/>
    <n v="5000"/>
    <x v="33"/>
    <s v="live"/>
    <s v="Ipomopsis aggregata"/>
    <s v="Unburned"/>
    <s v="BAND"/>
    <s v="Unseeded"/>
    <n v="0.38"/>
    <s v="F"/>
  </r>
  <r>
    <x v="48"/>
    <x v="5"/>
    <s v="entire"/>
    <n v="0"/>
    <n v="2"/>
    <n v="2"/>
    <n v="5000"/>
    <x v="173"/>
    <s v="live"/>
    <s v="Polygonum sawatchense"/>
    <s v="Unburned"/>
    <s v="BAND"/>
    <s v="Unseeded"/>
    <n v="0.04"/>
    <s v="F"/>
  </r>
  <r>
    <x v="48"/>
    <x v="5"/>
    <s v="entire"/>
    <n v="0"/>
    <n v="3"/>
    <n v="3"/>
    <n v="5000"/>
    <x v="127"/>
    <s v="live"/>
    <s v="Chenopodium sp."/>
    <s v="Unburned"/>
    <s v="BAND"/>
    <s v="Unseeded"/>
    <n v="0.06"/>
    <s v="F"/>
  </r>
  <r>
    <x v="48"/>
    <x v="5"/>
    <s v="entire"/>
    <n v="0"/>
    <n v="2"/>
    <n v="2"/>
    <n v="5000"/>
    <x v="26"/>
    <s v="live"/>
    <s v="Unidentified grass"/>
    <s v="Unburned"/>
    <s v="BAND"/>
    <s v="Unseeded"/>
    <n v="0.04"/>
    <s v="G"/>
  </r>
  <r>
    <x v="48"/>
    <x v="5"/>
    <s v="entire"/>
    <n v="0"/>
    <n v="7"/>
    <n v="7"/>
    <n v="5000"/>
    <x v="44"/>
    <s v="dead"/>
    <s v="Bahia dissecta"/>
    <s v="Unburned"/>
    <s v="BAND"/>
    <s v="Unseeded"/>
    <n v="0.13999999999999999"/>
    <s v="F"/>
  </r>
  <r>
    <x v="48"/>
    <x v="5"/>
    <s v="entire"/>
    <n v="0"/>
    <n v="4"/>
    <n v="4"/>
    <n v="5000"/>
    <x v="93"/>
    <s v="live"/>
    <s v="Allium cernuum"/>
    <s v="Unburned"/>
    <s v="BAND"/>
    <s v="Unseeded"/>
    <n v="0.08"/>
    <s v="F"/>
  </r>
  <r>
    <x v="48"/>
    <x v="5"/>
    <s v="entire"/>
    <n v="0"/>
    <n v="12"/>
    <n v="12"/>
    <n v="5000"/>
    <x v="264"/>
    <s v="live"/>
    <s v="Muhlenbergia wrightii"/>
    <s v="Unburned"/>
    <s v="BAND"/>
    <s v="Unseeded"/>
    <n v="0.24"/>
    <s v="G"/>
  </r>
  <r>
    <x v="48"/>
    <x v="5"/>
    <s v="entire"/>
    <n v="0"/>
    <n v="2"/>
    <n v="2"/>
    <n v="5000"/>
    <x v="42"/>
    <s v="dead"/>
    <s v="Elymus elymoides"/>
    <s v="Unburned"/>
    <s v="BAND"/>
    <s v="Unseeded"/>
    <n v="0.04"/>
    <s v="G"/>
  </r>
  <r>
    <x v="48"/>
    <x v="5"/>
    <s v="entire"/>
    <n v="0"/>
    <n v="14"/>
    <n v="14"/>
    <n v="5000"/>
    <x v="41"/>
    <s v="dead"/>
    <s v="Unidentified forb"/>
    <s v="Unburned"/>
    <s v="BAND"/>
    <s v="Unseeded"/>
    <n v="0.27999999999999997"/>
    <s v="F"/>
  </r>
  <r>
    <x v="48"/>
    <x v="5"/>
    <s v="entire"/>
    <n v="0"/>
    <n v="6"/>
    <n v="6"/>
    <n v="5000"/>
    <x v="55"/>
    <s v="live"/>
    <s v="Cirsium neomexicanum"/>
    <s v="Unburned"/>
    <s v="BAND"/>
    <s v="Unseeded"/>
    <n v="0.12"/>
    <s v="F"/>
  </r>
  <r>
    <x v="48"/>
    <x v="5"/>
    <s v="entire"/>
    <n v="0"/>
    <n v="83"/>
    <n v="83"/>
    <n v="5000"/>
    <x v="133"/>
    <s v="live"/>
    <s v="Quercus undulata"/>
    <s v="Unburned"/>
    <s v="BAND"/>
    <s v="Unseeded"/>
    <n v="1.66"/>
    <s v="S"/>
  </r>
  <r>
    <x v="49"/>
    <x v="0"/>
    <s v="entire"/>
    <n v="3705"/>
    <n v="0"/>
    <n v="3705"/>
    <n v="5000"/>
    <x v="3"/>
    <s v="live"/>
    <s v="Litter"/>
    <s v="Unburned"/>
    <s v="FS"/>
    <s v="Unseeded"/>
    <n v="0"/>
    <s v="L"/>
  </r>
  <r>
    <x v="49"/>
    <x v="0"/>
    <s v="entire"/>
    <n v="1230"/>
    <n v="0"/>
    <n v="1230"/>
    <n v="5000"/>
    <x v="0"/>
    <s v="live"/>
    <s v="Gravel"/>
    <s v="Unburned"/>
    <s v="FS"/>
    <s v="Unseeded"/>
    <n v="0"/>
    <s v="B"/>
  </r>
  <r>
    <x v="49"/>
    <x v="0"/>
    <s v="entire"/>
    <n v="39"/>
    <n v="0"/>
    <n v="39"/>
    <n v="5000"/>
    <x v="1"/>
    <s v="live"/>
    <s v="Soil"/>
    <s v="Unburned"/>
    <s v="FS"/>
    <s v="Unseeded"/>
    <n v="0"/>
    <s v="B"/>
  </r>
  <r>
    <x v="49"/>
    <x v="0"/>
    <s v="entire"/>
    <n v="14"/>
    <n v="26"/>
    <n v="40"/>
    <n v="5000"/>
    <x v="4"/>
    <s v="live"/>
    <s v="Dead wood"/>
    <s v="Unburned"/>
    <s v="FS"/>
    <s v="Unseeded"/>
    <n v="0.52"/>
    <s v="L"/>
  </r>
  <r>
    <x v="49"/>
    <x v="0"/>
    <s v="entire"/>
    <n v="10"/>
    <n v="0"/>
    <n v="10"/>
    <n v="5000"/>
    <x v="9"/>
    <s v="live"/>
    <s v="Tree root, exposed, living"/>
    <s v="Unburned"/>
    <s v="FS"/>
    <s v="Unseeded"/>
    <n v="0"/>
    <s v="T"/>
  </r>
  <r>
    <x v="49"/>
    <x v="0"/>
    <s v="entire"/>
    <n v="2"/>
    <n v="0"/>
    <n v="2"/>
    <n v="5000"/>
    <x v="101"/>
    <s v="live"/>
    <s v="pine cone"/>
    <s v="Unburned"/>
    <s v="FS"/>
    <s v="Unseeded"/>
    <n v="0"/>
    <s v="L"/>
  </r>
  <r>
    <x v="49"/>
    <x v="0"/>
    <s v="entire"/>
    <n v="0"/>
    <n v="2280"/>
    <n v="2280"/>
    <n v="5000"/>
    <x v="2"/>
    <s v="live"/>
    <s v="Pinus ponderosa"/>
    <s v="Unburned"/>
    <s v="FS"/>
    <s v="Unseeded"/>
    <n v="45.6"/>
    <s v="T"/>
  </r>
  <r>
    <x v="49"/>
    <x v="0"/>
    <s v="entire"/>
    <n v="0"/>
    <n v="17"/>
    <n v="17"/>
    <n v="5000"/>
    <x v="88"/>
    <s v="live"/>
    <s v="Festuca arizonica"/>
    <s v="Unburned"/>
    <s v="FS"/>
    <s v="Unseeded"/>
    <n v="0.33999999999999997"/>
    <s v="G"/>
  </r>
  <r>
    <x v="49"/>
    <x v="0"/>
    <s v="entire"/>
    <n v="0"/>
    <n v="1"/>
    <n v="1"/>
    <n v="5000"/>
    <x v="88"/>
    <s v="dead"/>
    <s v="Festuca arizonica"/>
    <s v="Unburned"/>
    <s v="FS"/>
    <s v="Unseeded"/>
    <n v="0.02"/>
    <s v="G"/>
  </r>
  <r>
    <x v="49"/>
    <x v="0"/>
    <s v="entire"/>
    <n v="0"/>
    <n v="159"/>
    <n v="159"/>
    <n v="5000"/>
    <x v="21"/>
    <s v="live"/>
    <s v="Ceanothus fendleri"/>
    <s v="Unburned"/>
    <s v="FS"/>
    <s v="Unseeded"/>
    <n v="3.18"/>
    <s v="U"/>
  </r>
  <r>
    <x v="49"/>
    <x v="0"/>
    <s v="entire"/>
    <n v="0"/>
    <n v="30"/>
    <n v="30"/>
    <n v="5000"/>
    <x v="13"/>
    <s v="live"/>
    <s v="Carex spp."/>
    <s v="Unburned"/>
    <s v="FS"/>
    <s v="Unseeded"/>
    <n v="0.6"/>
    <s v="G"/>
  </r>
  <r>
    <x v="49"/>
    <x v="0"/>
    <s v="entire"/>
    <n v="0"/>
    <n v="1024"/>
    <n v="1024"/>
    <n v="5000"/>
    <x v="128"/>
    <s v="live"/>
    <s v="Melilotus albus"/>
    <s v="Unburned"/>
    <s v="FS"/>
    <s v="Unseeded"/>
    <n v="20.48"/>
    <s v="F"/>
  </r>
  <r>
    <x v="49"/>
    <x v="0"/>
    <s v="entire"/>
    <n v="0"/>
    <n v="92"/>
    <n v="92"/>
    <n v="5000"/>
    <x v="144"/>
    <s v="live"/>
    <s v="Cryptantha jamesii"/>
    <s v="Unburned"/>
    <s v="FS"/>
    <s v="Unseeded"/>
    <n v="1.8399999999999999"/>
    <s v="F"/>
  </r>
  <r>
    <x v="49"/>
    <x v="0"/>
    <s v="entire"/>
    <n v="0"/>
    <n v="3"/>
    <n v="3"/>
    <n v="5000"/>
    <x v="154"/>
    <s v="live"/>
    <s v="Nama dichotomus"/>
    <s v="Unburned"/>
    <s v="FS"/>
    <s v="Unseeded"/>
    <n v="0.06"/>
    <s v="F"/>
  </r>
  <r>
    <x v="49"/>
    <x v="0"/>
    <s v="entire"/>
    <n v="0"/>
    <n v="4"/>
    <n v="4"/>
    <n v="5000"/>
    <x v="161"/>
    <s v="live"/>
    <s v="Euphorbia fendleri"/>
    <s v="Unburned"/>
    <s v="FS"/>
    <s v="Unseeded"/>
    <n v="0.08"/>
    <s v="F"/>
  </r>
  <r>
    <x v="49"/>
    <x v="0"/>
    <s v="entire"/>
    <n v="0"/>
    <n v="2"/>
    <n v="2"/>
    <n v="5000"/>
    <x v="64"/>
    <s v="live"/>
    <s v="Mushroom"/>
    <s v="Unburned"/>
    <s v="FS"/>
    <s v="Unseeded"/>
    <n v="0.04"/>
    <s v="M"/>
  </r>
  <r>
    <x v="49"/>
    <x v="0"/>
    <s v="entire"/>
    <n v="0"/>
    <n v="10"/>
    <n v="10"/>
    <n v="5000"/>
    <x v="139"/>
    <s v="live"/>
    <s v="Brickellia grandiflora"/>
    <s v="Unburned"/>
    <s v="FS"/>
    <s v="Unseeded"/>
    <n v="0.2"/>
    <s v="U"/>
  </r>
  <r>
    <x v="49"/>
    <x v="0"/>
    <s v="entire"/>
    <n v="0"/>
    <n v="2"/>
    <n v="2"/>
    <n v="5000"/>
    <x v="19"/>
    <s v="live"/>
    <s v="Lithospermum multiflorum"/>
    <s v="Unburned"/>
    <s v="FS"/>
    <s v="Unseeded"/>
    <n v="0.04"/>
    <s v="F"/>
  </r>
  <r>
    <x v="49"/>
    <x v="0"/>
    <s v="entire"/>
    <n v="0"/>
    <n v="3"/>
    <n v="3"/>
    <n v="5000"/>
    <x v="41"/>
    <s v="dead"/>
    <s v="Unidentified forb"/>
    <s v="Unburned"/>
    <s v="FS"/>
    <s v="Unseeded"/>
    <n v="0.06"/>
    <s v="F"/>
  </r>
  <r>
    <x v="49"/>
    <x v="0"/>
    <s v="entire"/>
    <n v="0"/>
    <n v="14"/>
    <n v="14"/>
    <n v="5000"/>
    <x v="14"/>
    <s v="live"/>
    <s v="Unidentified grass"/>
    <s v="Unburned"/>
    <s v="FS"/>
    <s v="Unseeded"/>
    <n v="0.27999999999999997"/>
    <s v="G"/>
  </r>
  <r>
    <x v="49"/>
    <x v="0"/>
    <s v="entire"/>
    <n v="0"/>
    <n v="21"/>
    <n v="21"/>
    <n v="5000"/>
    <x v="60"/>
    <s v="dead"/>
    <s v="Corydalis aurea"/>
    <s v="Unburned"/>
    <s v="FS"/>
    <s v="Unseeded"/>
    <n v="0.42"/>
    <s v="F"/>
  </r>
  <r>
    <x v="49"/>
    <x v="0"/>
    <s v="entire"/>
    <n v="0"/>
    <n v="20"/>
    <n v="20"/>
    <n v="5000"/>
    <x v="41"/>
    <s v="live"/>
    <s v="Unidentified forb"/>
    <s v="Unburned"/>
    <s v="FS"/>
    <s v="Unseeded"/>
    <n v="0.4"/>
    <s v="F"/>
  </r>
  <r>
    <x v="49"/>
    <x v="0"/>
    <s v="entire"/>
    <n v="0"/>
    <n v="7"/>
    <n v="7"/>
    <n v="5000"/>
    <x v="61"/>
    <s v="live"/>
    <s v="Sitanion hystrix"/>
    <s v="Unburned"/>
    <s v="FS"/>
    <s v="Unseeded"/>
    <n v="0.13999999999999999"/>
    <s v="G"/>
  </r>
  <r>
    <x v="49"/>
    <x v="0"/>
    <s v="entire"/>
    <n v="0"/>
    <n v="8"/>
    <n v="8"/>
    <n v="5000"/>
    <x v="93"/>
    <s v="live"/>
    <s v="Allium cernuum"/>
    <s v="Unburned"/>
    <s v="FS"/>
    <s v="Unseeded"/>
    <n v="0.16"/>
    <s v="F"/>
  </r>
  <r>
    <x v="49"/>
    <x v="0"/>
    <s v="entire"/>
    <n v="0"/>
    <n v="5"/>
    <n v="5"/>
    <n v="5000"/>
    <x v="7"/>
    <s v="dead"/>
    <s v="Lolium multiflorum"/>
    <s v="Unburned"/>
    <s v="FS"/>
    <s v="Unseeded"/>
    <n v="0.1"/>
    <s v="G"/>
  </r>
  <r>
    <x v="49"/>
    <x v="0"/>
    <s v="entire"/>
    <n v="0"/>
    <n v="62"/>
    <n v="62"/>
    <n v="5000"/>
    <x v="44"/>
    <s v="live"/>
    <s v="Bahia dissecta"/>
    <s v="Unburned"/>
    <s v="FS"/>
    <s v="Unseeded"/>
    <n v="1.24"/>
    <s v="F"/>
  </r>
  <r>
    <x v="49"/>
    <x v="0"/>
    <s v="entire"/>
    <n v="0"/>
    <n v="269"/>
    <n v="269"/>
    <n v="5000"/>
    <x v="197"/>
    <s v="live"/>
    <s v="Lotus wrightii"/>
    <s v="Unburned"/>
    <s v="FS"/>
    <s v="Unseeded"/>
    <n v="5.38"/>
    <s v="F"/>
  </r>
  <r>
    <x v="49"/>
    <x v="0"/>
    <s v="entire"/>
    <n v="0"/>
    <n v="24"/>
    <n v="24"/>
    <n v="5000"/>
    <x v="30"/>
    <s v="live"/>
    <s v="Conyza canadensis"/>
    <s v="Unburned"/>
    <s v="FS"/>
    <s v="Unseeded"/>
    <n v="0.48"/>
    <s v="F"/>
  </r>
  <r>
    <x v="49"/>
    <x v="0"/>
    <s v="entire"/>
    <n v="0"/>
    <n v="41"/>
    <n v="41"/>
    <n v="5000"/>
    <x v="106"/>
    <s v="dead"/>
    <s v="Androsace septentrionales"/>
    <s v="Unburned"/>
    <s v="FS"/>
    <s v="Unseeded"/>
    <n v="0.82000000000000006"/>
    <s v="F"/>
  </r>
  <r>
    <x v="49"/>
    <x v="0"/>
    <s v="entire"/>
    <n v="0"/>
    <n v="5"/>
    <n v="5"/>
    <n v="5000"/>
    <x v="104"/>
    <s v="live"/>
    <s v="Linum neomexicana"/>
    <s v="Unburned"/>
    <s v="FS"/>
    <s v="Unseeded"/>
    <n v="0.1"/>
    <s v="F"/>
  </r>
  <r>
    <x v="49"/>
    <x v="0"/>
    <s v="entire"/>
    <n v="0"/>
    <n v="4"/>
    <n v="4"/>
    <n v="5000"/>
    <x v="33"/>
    <s v="live"/>
    <s v="Ipomopsis aggregata"/>
    <s v="Unburned"/>
    <s v="FS"/>
    <s v="Unseeded"/>
    <n v="0.08"/>
    <s v="F"/>
  </r>
  <r>
    <x v="49"/>
    <x v="0"/>
    <s v="entire"/>
    <n v="0"/>
    <n v="3"/>
    <n v="3"/>
    <n v="5000"/>
    <x v="12"/>
    <s v="live"/>
    <s v="Muhlenbergia montana"/>
    <s v="Unburned"/>
    <s v="FS"/>
    <s v="Unseeded"/>
    <n v="0.06"/>
    <s v="G"/>
  </r>
  <r>
    <x v="49"/>
    <x v="1"/>
    <s v="entire"/>
    <n v="4518"/>
    <n v="0"/>
    <n v="4518"/>
    <n v="5000"/>
    <x v="3"/>
    <s v="live"/>
    <s v="Litter"/>
    <s v="Unburned"/>
    <s v="FS"/>
    <s v="Unseeded"/>
    <n v="0"/>
    <s v="L"/>
  </r>
  <r>
    <x v="49"/>
    <x v="1"/>
    <s v="entire"/>
    <n v="428"/>
    <n v="0"/>
    <n v="428"/>
    <n v="5000"/>
    <x v="0"/>
    <s v="live"/>
    <s v="Gravel"/>
    <s v="Unburned"/>
    <s v="FS"/>
    <s v="Unseeded"/>
    <n v="0"/>
    <s v="B"/>
  </r>
  <r>
    <x v="49"/>
    <x v="1"/>
    <s v="entire"/>
    <n v="28"/>
    <n v="12"/>
    <n v="40"/>
    <n v="5000"/>
    <x v="4"/>
    <s v="live"/>
    <s v="Dead wood"/>
    <s v="Unburned"/>
    <s v="FS"/>
    <s v="Unseeded"/>
    <n v="0.24"/>
    <s v="L"/>
  </r>
  <r>
    <x v="49"/>
    <x v="1"/>
    <s v="entire"/>
    <n v="13"/>
    <n v="0"/>
    <n v="13"/>
    <n v="5000"/>
    <x v="1"/>
    <s v="live"/>
    <s v="Soil"/>
    <s v="Unburned"/>
    <s v="FS"/>
    <s v="Unseeded"/>
    <n v="0"/>
    <s v="B"/>
  </r>
  <r>
    <x v="49"/>
    <x v="1"/>
    <s v="entire"/>
    <n v="6"/>
    <n v="200"/>
    <n v="206"/>
    <n v="5000"/>
    <x v="21"/>
    <s v="live"/>
    <s v="Ceanothus fendleri"/>
    <s v="Unburned"/>
    <s v="FS"/>
    <s v="Unseeded"/>
    <n v="4"/>
    <s v="U"/>
  </r>
  <r>
    <x v="49"/>
    <x v="1"/>
    <s v="entire"/>
    <n v="6"/>
    <n v="0"/>
    <n v="6"/>
    <n v="5000"/>
    <x v="54"/>
    <s v="live"/>
    <s v="Moss"/>
    <s v="Unburned"/>
    <s v="FS"/>
    <s v="Unseeded"/>
    <n v="0"/>
    <s v="C"/>
  </r>
  <r>
    <x v="49"/>
    <x v="1"/>
    <s v="entire"/>
    <n v="1"/>
    <n v="5"/>
    <n v="6"/>
    <n v="5000"/>
    <x v="139"/>
    <s v="live"/>
    <s v="Brickellia grandiflora"/>
    <s v="Unburned"/>
    <s v="FS"/>
    <s v="Unseeded"/>
    <n v="0.1"/>
    <s v="U"/>
  </r>
  <r>
    <x v="49"/>
    <x v="1"/>
    <s v="entire"/>
    <n v="0"/>
    <n v="395"/>
    <n v="395"/>
    <n v="5000"/>
    <x v="197"/>
    <s v="live"/>
    <s v="Lotus wrightii"/>
    <s v="Unburned"/>
    <s v="FS"/>
    <s v="Unseeded"/>
    <n v="7.9"/>
    <s v="F"/>
  </r>
  <r>
    <x v="49"/>
    <x v="1"/>
    <s v="entire"/>
    <n v="0"/>
    <n v="2485"/>
    <n v="2485"/>
    <n v="5000"/>
    <x v="2"/>
    <s v="live"/>
    <s v="Pinus ponderosa"/>
    <s v="Unburned"/>
    <s v="FS"/>
    <s v="Unseeded"/>
    <n v="49.7"/>
    <s v="T"/>
  </r>
  <r>
    <x v="49"/>
    <x v="1"/>
    <s v="entire"/>
    <n v="0"/>
    <n v="9"/>
    <n v="9"/>
    <n v="5000"/>
    <x v="88"/>
    <s v="live"/>
    <s v="Festuca arizonica"/>
    <s v="Unburned"/>
    <s v="FS"/>
    <s v="Unseeded"/>
    <n v="0.18"/>
    <s v="G"/>
  </r>
  <r>
    <x v="49"/>
    <x v="1"/>
    <s v="entire"/>
    <n v="0"/>
    <n v="1"/>
    <n v="1"/>
    <n v="5000"/>
    <x v="19"/>
    <s v="live"/>
    <s v="Lithospermum multiflorum"/>
    <s v="Unburned"/>
    <s v="FS"/>
    <s v="Unseeded"/>
    <n v="0.02"/>
    <s v="F"/>
  </r>
  <r>
    <x v="49"/>
    <x v="1"/>
    <s v="entire"/>
    <n v="0"/>
    <n v="111"/>
    <n v="111"/>
    <n v="5000"/>
    <x v="163"/>
    <s v="live"/>
    <s v="Mentzelia albicaulis"/>
    <s v="Unburned"/>
    <s v="FS"/>
    <s v="Unseeded"/>
    <n v="2.2200000000000002"/>
    <s v="F"/>
  </r>
  <r>
    <x v="49"/>
    <x v="1"/>
    <s v="entire"/>
    <n v="0"/>
    <n v="4"/>
    <n v="4"/>
    <n v="5000"/>
    <x v="44"/>
    <s v="live"/>
    <s v="Bahia dissecta"/>
    <s v="Unburned"/>
    <s v="FS"/>
    <s v="Unseeded"/>
    <n v="0.08"/>
    <s v="F"/>
  </r>
  <r>
    <x v="49"/>
    <x v="1"/>
    <s v="entire"/>
    <n v="0"/>
    <n v="71"/>
    <n v="71"/>
    <n v="5000"/>
    <x v="13"/>
    <s v="live"/>
    <s v="Carex spp."/>
    <s v="Unburned"/>
    <s v="FS"/>
    <s v="Unseeded"/>
    <n v="1.4200000000000002"/>
    <s v="G"/>
  </r>
  <r>
    <x v="49"/>
    <x v="1"/>
    <s v="entire"/>
    <n v="0"/>
    <n v="26"/>
    <n v="26"/>
    <n v="5000"/>
    <x v="163"/>
    <s v="dead"/>
    <s v="Mentzelia albicaulis"/>
    <s v="Unburned"/>
    <s v="FS"/>
    <s v="Unseeded"/>
    <n v="0.52"/>
    <s v="F"/>
  </r>
  <r>
    <x v="49"/>
    <x v="1"/>
    <s v="entire"/>
    <n v="0"/>
    <n v="7"/>
    <n v="7"/>
    <n v="5000"/>
    <x v="10"/>
    <s v="live"/>
    <s v="Elymus trachycaulum"/>
    <s v="Unburned"/>
    <s v="FS"/>
    <s v="Unseeded"/>
    <n v="0.13999999999999999"/>
    <s v="G"/>
  </r>
  <r>
    <x v="49"/>
    <x v="1"/>
    <s v="entire"/>
    <n v="0"/>
    <n v="63"/>
    <n v="63"/>
    <n v="5000"/>
    <x v="144"/>
    <s v="live"/>
    <s v="Cryptantha jamesii"/>
    <s v="Unburned"/>
    <s v="FS"/>
    <s v="Unseeded"/>
    <n v="1.26"/>
    <s v="F"/>
  </r>
  <r>
    <x v="49"/>
    <x v="1"/>
    <s v="entire"/>
    <n v="0"/>
    <n v="6"/>
    <n v="6"/>
    <n v="5000"/>
    <x v="144"/>
    <s v="dead"/>
    <s v="Cryptantha jamesii"/>
    <s v="Unburned"/>
    <s v="FS"/>
    <s v="Unseeded"/>
    <n v="0.12"/>
    <s v="F"/>
  </r>
  <r>
    <x v="49"/>
    <x v="1"/>
    <s v="entire"/>
    <n v="0"/>
    <n v="1"/>
    <n v="1"/>
    <n v="5000"/>
    <x v="109"/>
    <s v="live"/>
    <s v="Frovaria sp."/>
    <s v="Unburned"/>
    <s v="FS"/>
    <s v="Unseeded"/>
    <n v="0.02"/>
    <s v="F"/>
  </r>
  <r>
    <x v="49"/>
    <x v="1"/>
    <s v="entire"/>
    <n v="0"/>
    <n v="1"/>
    <n v="1"/>
    <n v="5000"/>
    <x v="93"/>
    <s v="live"/>
    <s v="Allium cernuum"/>
    <s v="Unburned"/>
    <s v="FS"/>
    <s v="Unseeded"/>
    <n v="0.02"/>
    <s v="F"/>
  </r>
  <r>
    <x v="49"/>
    <x v="1"/>
    <s v="entire"/>
    <n v="0"/>
    <n v="1"/>
    <n v="1"/>
    <n v="5000"/>
    <x v="88"/>
    <s v="dead"/>
    <s v="Festuca arizonica"/>
    <s v="Unburned"/>
    <s v="FS"/>
    <s v="Unseeded"/>
    <n v="0.02"/>
    <s v="G"/>
  </r>
  <r>
    <x v="49"/>
    <x v="1"/>
    <s v="entire"/>
    <n v="0"/>
    <n v="3"/>
    <n v="3"/>
    <n v="5000"/>
    <x v="41"/>
    <s v="live"/>
    <s v="Unidentified forb"/>
    <s v="Unburned"/>
    <s v="FS"/>
    <s v="Unseeded"/>
    <n v="0.06"/>
    <s v="F"/>
  </r>
  <r>
    <x v="49"/>
    <x v="1"/>
    <s v="entire"/>
    <n v="0"/>
    <n v="6"/>
    <n v="6"/>
    <n v="5000"/>
    <x v="30"/>
    <s v="live"/>
    <s v="Conyza canadensis"/>
    <s v="Unburned"/>
    <s v="FS"/>
    <s v="Unseeded"/>
    <n v="0.12"/>
    <s v="F"/>
  </r>
  <r>
    <x v="49"/>
    <x v="1"/>
    <s v="entire"/>
    <n v="0"/>
    <n v="4"/>
    <n v="4"/>
    <n v="5000"/>
    <x v="7"/>
    <s v="live"/>
    <s v="Lolium multiflorum"/>
    <s v="Unburned"/>
    <s v="FS"/>
    <s v="Unseeded"/>
    <n v="0.08"/>
    <s v="G"/>
  </r>
  <r>
    <x v="49"/>
    <x v="1"/>
    <s v="entire"/>
    <n v="0"/>
    <n v="7"/>
    <n v="7"/>
    <n v="5000"/>
    <x v="41"/>
    <s v="dead"/>
    <s v="Unidentified forb"/>
    <s v="Unburned"/>
    <s v="FS"/>
    <s v="Unseeded"/>
    <n v="0.13999999999999999"/>
    <s v="F"/>
  </r>
  <r>
    <x v="49"/>
    <x v="1"/>
    <s v="entire"/>
    <n v="0"/>
    <n v="2"/>
    <n v="2"/>
    <n v="5000"/>
    <x v="44"/>
    <s v="dead"/>
    <s v="Bahia dissecta"/>
    <s v="Unburned"/>
    <s v="FS"/>
    <s v="Unseeded"/>
    <n v="0.04"/>
    <s v="F"/>
  </r>
  <r>
    <x v="49"/>
    <x v="1"/>
    <s v="entire"/>
    <n v="0"/>
    <n v="1"/>
    <n v="1"/>
    <n v="5000"/>
    <x v="31"/>
    <s v="live"/>
    <s v="Lactuca serriola"/>
    <s v="Unburned"/>
    <s v="FS"/>
    <s v="Unseeded"/>
    <n v="0.02"/>
    <s v="F"/>
  </r>
  <r>
    <x v="49"/>
    <x v="2"/>
    <s v="entire"/>
    <n v="4067"/>
    <n v="0"/>
    <n v="4067"/>
    <n v="5000"/>
    <x v="3"/>
    <s v="live"/>
    <s v="Litter"/>
    <s v="Unburned"/>
    <s v="FS"/>
    <s v="Unseeded"/>
    <n v="0"/>
    <s v="L"/>
  </r>
  <r>
    <x v="49"/>
    <x v="2"/>
    <s v="entire"/>
    <n v="557"/>
    <n v="0"/>
    <n v="557"/>
    <n v="5000"/>
    <x v="34"/>
    <s v="live"/>
    <s v="combined soil,cryp,pumc,grav,rock"/>
    <s v="Unburned"/>
    <s v="FS"/>
    <s v="Unseeded"/>
    <n v="0"/>
    <s v="B"/>
  </r>
  <r>
    <x v="49"/>
    <x v="2"/>
    <s v="entire"/>
    <n v="241"/>
    <n v="117"/>
    <n v="358"/>
    <n v="5000"/>
    <x v="4"/>
    <s v="live"/>
    <s v="Dead wood"/>
    <s v="Unburned"/>
    <s v="FS"/>
    <s v="Unseeded"/>
    <n v="2.34"/>
    <s v="L"/>
  </r>
  <r>
    <x v="49"/>
    <x v="2"/>
    <s v="entire"/>
    <n v="95"/>
    <n v="98"/>
    <n v="193"/>
    <n v="5000"/>
    <x v="12"/>
    <s v="live"/>
    <s v="Muhlenbergia montana"/>
    <s v="Unburned"/>
    <s v="FS"/>
    <s v="Unseeded"/>
    <n v="1.96"/>
    <s v="G"/>
  </r>
  <r>
    <x v="49"/>
    <x v="2"/>
    <s v="entire"/>
    <n v="13"/>
    <n v="426"/>
    <n v="439"/>
    <n v="5000"/>
    <x v="88"/>
    <s v="live"/>
    <s v="Festuca arizonica"/>
    <s v="Unburned"/>
    <s v="FS"/>
    <s v="Unseeded"/>
    <n v="8.52"/>
    <s v="G"/>
  </r>
  <r>
    <x v="49"/>
    <x v="2"/>
    <s v="entire"/>
    <n v="11"/>
    <n v="2163"/>
    <n v="2174"/>
    <n v="5000"/>
    <x v="21"/>
    <s v="live"/>
    <s v="Ceanothus fendleri"/>
    <s v="Unburned"/>
    <s v="FS"/>
    <s v="Unseeded"/>
    <n v="43.26"/>
    <s v="U"/>
  </r>
  <r>
    <x v="49"/>
    <x v="2"/>
    <s v="entire"/>
    <n v="9"/>
    <n v="9"/>
    <n v="18"/>
    <n v="5000"/>
    <x v="76"/>
    <s v="live"/>
    <s v="Antennaria parvifolia"/>
    <s v="Unburned"/>
    <s v="FS"/>
    <s v="Unseeded"/>
    <n v="0.18"/>
    <s v="F"/>
  </r>
  <r>
    <x v="49"/>
    <x v="2"/>
    <s v="entire"/>
    <n v="7"/>
    <n v="123"/>
    <n v="130"/>
    <n v="5000"/>
    <x v="42"/>
    <s v="live"/>
    <s v="Elymus elymoides"/>
    <s v="Unburned"/>
    <s v="FS"/>
    <s v="Unseeded"/>
    <n v="2.46"/>
    <s v="G"/>
  </r>
  <r>
    <x v="49"/>
    <x v="2"/>
    <s v="entire"/>
    <n v="0"/>
    <n v="84"/>
    <n v="84"/>
    <n v="5000"/>
    <x v="78"/>
    <s v="live"/>
    <s v="Elymus sp."/>
    <s v="Unburned"/>
    <s v="FS"/>
    <s v="Unseeded"/>
    <n v="1.68"/>
    <s v="G"/>
  </r>
  <r>
    <x v="49"/>
    <x v="2"/>
    <s v="entire"/>
    <n v="0"/>
    <n v="1210"/>
    <n v="1210"/>
    <n v="5000"/>
    <x v="2"/>
    <s v="live"/>
    <s v="Pinus ponderosa"/>
    <s v="Unburned"/>
    <s v="FS"/>
    <s v="Unseeded"/>
    <n v="24.2"/>
    <s v="T"/>
  </r>
  <r>
    <x v="49"/>
    <x v="2"/>
    <s v="entire"/>
    <n v="0"/>
    <n v="63"/>
    <n v="63"/>
    <n v="5000"/>
    <x v="2"/>
    <s v="dead"/>
    <s v="Pinus ponderosa"/>
    <s v="Unburned"/>
    <s v="FS"/>
    <s v="Unseeded"/>
    <n v="1.26"/>
    <s v="T"/>
  </r>
  <r>
    <x v="49"/>
    <x v="2"/>
    <s v="entire"/>
    <n v="0"/>
    <n v="48"/>
    <n v="48"/>
    <n v="5000"/>
    <x v="234"/>
    <s v="live"/>
    <s v="Brickellia sp."/>
    <s v="Unburned"/>
    <s v="FS"/>
    <s v="Unseeded"/>
    <n v="0.96"/>
    <s v="U"/>
  </r>
  <r>
    <x v="49"/>
    <x v="2"/>
    <s v="entire"/>
    <n v="0"/>
    <n v="58"/>
    <n v="58"/>
    <n v="5000"/>
    <x v="35"/>
    <s v="live"/>
    <s v="Carex spp."/>
    <s v="Unburned"/>
    <s v="FS"/>
    <s v="Unseeded"/>
    <n v="1.1599999999999999"/>
    <s v="G"/>
  </r>
  <r>
    <x v="49"/>
    <x v="2"/>
    <s v="entire"/>
    <n v="0"/>
    <n v="10"/>
    <n v="10"/>
    <n v="5000"/>
    <x v="66"/>
    <s v="live"/>
    <s v="Schizachyrium scoparius"/>
    <s v="Unburned"/>
    <s v="FS"/>
    <s v="Unseeded"/>
    <n v="0.2"/>
    <s v="G"/>
  </r>
  <r>
    <x v="49"/>
    <x v="2"/>
    <s v="entire"/>
    <n v="0"/>
    <n v="14"/>
    <n v="14"/>
    <n v="5000"/>
    <x v="169"/>
    <s v="live"/>
    <s v="Mentzelia sp."/>
    <s v="Unburned"/>
    <s v="FS"/>
    <s v="Unseeded"/>
    <n v="0.27999999999999997"/>
    <s v="F"/>
  </r>
  <r>
    <x v="49"/>
    <x v="2"/>
    <s v="entire"/>
    <n v="0"/>
    <n v="76"/>
    <n v="76"/>
    <n v="5000"/>
    <x v="37"/>
    <s v="live"/>
    <s v="Bouteloua curtipendula"/>
    <s v="Unburned"/>
    <s v="FS"/>
    <s v="Unseeded"/>
    <n v="1.52"/>
    <s v="G"/>
  </r>
  <r>
    <x v="49"/>
    <x v="2"/>
    <s v="entire"/>
    <n v="0"/>
    <n v="162"/>
    <n v="162"/>
    <n v="5000"/>
    <x v="102"/>
    <s v="live"/>
    <s v="Koeleria cristata"/>
    <s v="Unburned"/>
    <s v="FS"/>
    <s v="Unseeded"/>
    <n v="3.2399999999999998"/>
    <s v="G"/>
  </r>
  <r>
    <x v="49"/>
    <x v="2"/>
    <s v="entire"/>
    <n v="0"/>
    <n v="91"/>
    <n v="91"/>
    <n v="5000"/>
    <x v="165"/>
    <s v="live"/>
    <s v="Mentzelia pumila"/>
    <s v="Unburned"/>
    <s v="FS"/>
    <s v="Unseeded"/>
    <n v="1.82"/>
    <s v="F"/>
  </r>
  <r>
    <x v="49"/>
    <x v="2"/>
    <s v="entire"/>
    <n v="0"/>
    <n v="16"/>
    <n v="16"/>
    <n v="5000"/>
    <x v="38"/>
    <s v="live"/>
    <s v="Cirsium sp."/>
    <s v="Unburned"/>
    <s v="FS"/>
    <s v="Unseeded"/>
    <n v="0.32"/>
    <s v="F"/>
  </r>
  <r>
    <x v="49"/>
    <x v="2"/>
    <s v="entire"/>
    <n v="0"/>
    <n v="1"/>
    <n v="1"/>
    <n v="5000"/>
    <x v="107"/>
    <s v="live"/>
    <s v="Bromus ciliatus"/>
    <s v="Unburned"/>
    <s v="FS"/>
    <s v="Unseeded"/>
    <n v="0.02"/>
    <s v="G"/>
  </r>
  <r>
    <x v="49"/>
    <x v="2"/>
    <s v="entire"/>
    <n v="0"/>
    <n v="255"/>
    <n v="255"/>
    <n v="5000"/>
    <x v="92"/>
    <s v="live"/>
    <s v="Erigeron flagellaris"/>
    <s v="Unburned"/>
    <s v="FS"/>
    <s v="Unseeded"/>
    <n v="5.0999999999999996"/>
    <s v="F"/>
  </r>
  <r>
    <x v="49"/>
    <x v="2"/>
    <s v="entire"/>
    <n v="0"/>
    <n v="32"/>
    <n v="32"/>
    <n v="5000"/>
    <x v="19"/>
    <s v="live"/>
    <s v="Lithospermum multiflorum"/>
    <s v="Unburned"/>
    <s v="FS"/>
    <s v="Unseeded"/>
    <n v="0.64"/>
    <s v="F"/>
  </r>
  <r>
    <x v="49"/>
    <x v="2"/>
    <s v="entire"/>
    <n v="0"/>
    <n v="76"/>
    <n v="76"/>
    <n v="5000"/>
    <x v="197"/>
    <s v="live"/>
    <s v="Lotus wrightii"/>
    <s v="Unburned"/>
    <s v="FS"/>
    <s v="Unseeded"/>
    <n v="1.52"/>
    <s v="F"/>
  </r>
  <r>
    <x v="49"/>
    <x v="2"/>
    <s v="entire"/>
    <n v="0"/>
    <n v="20"/>
    <n v="20"/>
    <n v="5000"/>
    <x v="198"/>
    <s v="live"/>
    <s v="Juniperus monosperma"/>
    <s v="Unburned"/>
    <s v="FS"/>
    <s v="Unseeded"/>
    <n v="0.4"/>
    <s v="T"/>
  </r>
  <r>
    <x v="49"/>
    <x v="3"/>
    <s v="entire"/>
    <n v="3289"/>
    <n v="0"/>
    <n v="3289"/>
    <n v="5000"/>
    <x v="47"/>
    <s v="live"/>
    <s v="Pumice soil"/>
    <s v="Unburned"/>
    <s v="FS"/>
    <s v="Unseeded"/>
    <n v="0"/>
    <s v="B"/>
  </r>
  <r>
    <x v="49"/>
    <x v="3"/>
    <s v="entire"/>
    <n v="1261"/>
    <n v="0"/>
    <n v="1261"/>
    <n v="5000"/>
    <x v="34"/>
    <s v="live"/>
    <s v="combined soil,pumc,grav,rock"/>
    <s v="Unburned"/>
    <s v="FS"/>
    <s v="Unseeded"/>
    <n v="0"/>
    <s v="F"/>
  </r>
  <r>
    <x v="49"/>
    <x v="3"/>
    <s v="entire"/>
    <n v="418"/>
    <n v="152"/>
    <n v="570"/>
    <n v="5000"/>
    <x v="3"/>
    <s v="live"/>
    <s v="Litter"/>
    <s v="Unburned"/>
    <s v="FS"/>
    <s v="Unseeded"/>
    <n v="3.04"/>
    <s v="L"/>
  </r>
  <r>
    <x v="49"/>
    <x v="3"/>
    <s v="entire"/>
    <n v="29"/>
    <n v="43"/>
    <n v="72"/>
    <n v="5000"/>
    <x v="4"/>
    <s v="live"/>
    <s v="Dead wood"/>
    <s v="Unburned"/>
    <s v="FS"/>
    <s v="Unseeded"/>
    <n v="0.86"/>
    <s v="L"/>
  </r>
  <r>
    <x v="49"/>
    <x v="3"/>
    <s v="entire"/>
    <n v="3"/>
    <n v="38"/>
    <n v="41"/>
    <n v="5000"/>
    <x v="38"/>
    <s v="live"/>
    <s v="Cirsium sp."/>
    <s v="Unburned"/>
    <s v="FS"/>
    <s v="Unseeded"/>
    <n v="0.76"/>
    <s v="F"/>
  </r>
  <r>
    <x v="49"/>
    <x v="3"/>
    <s v="entire"/>
    <n v="0"/>
    <n v="1030"/>
    <n v="1030"/>
    <n v="5000"/>
    <x v="2"/>
    <s v="dead"/>
    <s v="Pinus ponderosa"/>
    <s v="Unburned"/>
    <s v="FS"/>
    <s v="Unseeded"/>
    <n v="20.599999999999998"/>
    <s v="T"/>
  </r>
  <r>
    <x v="49"/>
    <x v="3"/>
    <s v="entire"/>
    <n v="0"/>
    <n v="24"/>
    <n v="24"/>
    <n v="5000"/>
    <x v="128"/>
    <s v="dead"/>
    <s v="Melilotus albus"/>
    <s v="Unburned"/>
    <s v="FS"/>
    <s v="Unseeded"/>
    <n v="0.48"/>
    <s v="F"/>
  </r>
  <r>
    <x v="49"/>
    <x v="3"/>
    <s v="entire"/>
    <n v="0"/>
    <n v="194"/>
    <n v="194"/>
    <n v="5000"/>
    <x v="20"/>
    <s v="live"/>
    <s v="Chenopodium graveolens"/>
    <s v="Unburned"/>
    <s v="FS"/>
    <s v="Unseeded"/>
    <n v="3.88"/>
    <s v="F"/>
  </r>
  <r>
    <x v="49"/>
    <x v="3"/>
    <s v="entire"/>
    <n v="0"/>
    <n v="5"/>
    <n v="5"/>
    <n v="5000"/>
    <x v="20"/>
    <s v="dead"/>
    <s v="Chenopodium graveolens"/>
    <s v="Unburned"/>
    <s v="FS"/>
    <s v="Unseeded"/>
    <n v="0.1"/>
    <s v="F"/>
  </r>
  <r>
    <x v="49"/>
    <x v="3"/>
    <s v="entire"/>
    <n v="0"/>
    <n v="376"/>
    <n v="376"/>
    <n v="5000"/>
    <x v="21"/>
    <s v="live"/>
    <s v="Ceanothus fendleri"/>
    <s v="Unburned"/>
    <s v="FS"/>
    <s v="Unseeded"/>
    <n v="7.5200000000000005"/>
    <s v="U"/>
  </r>
  <r>
    <x v="49"/>
    <x v="3"/>
    <s v="entire"/>
    <n v="0"/>
    <n v="37"/>
    <n v="37"/>
    <n v="5000"/>
    <x v="19"/>
    <s v="live"/>
    <s v="Lithospermum multiflorum"/>
    <s v="Unburned"/>
    <s v="FS"/>
    <s v="Unseeded"/>
    <n v="0.74"/>
    <s v="F"/>
  </r>
  <r>
    <x v="49"/>
    <x v="3"/>
    <s v="entire"/>
    <n v="0"/>
    <n v="261"/>
    <n v="261"/>
    <n v="5000"/>
    <x v="128"/>
    <s v="live"/>
    <s v="Melilotus albus"/>
    <s v="Unburned"/>
    <s v="FS"/>
    <s v="Unseeded"/>
    <n v="5.2200000000000006"/>
    <s v="F"/>
  </r>
  <r>
    <x v="49"/>
    <x v="3"/>
    <s v="entire"/>
    <n v="0"/>
    <n v="15"/>
    <n v="15"/>
    <n v="5000"/>
    <x v="197"/>
    <s v="live"/>
    <s v="Lotus wrightii"/>
    <s v="Unburned"/>
    <s v="FS"/>
    <s v="Unseeded"/>
    <n v="0.3"/>
    <s v="F"/>
  </r>
  <r>
    <x v="49"/>
    <x v="3"/>
    <s v="entire"/>
    <n v="0"/>
    <n v="9"/>
    <n v="9"/>
    <n v="5000"/>
    <x v="2"/>
    <s v="live"/>
    <s v="Pinus ponderosa"/>
    <s v="Unburned"/>
    <s v="FS"/>
    <s v="Unseeded"/>
    <n v="0.18"/>
    <s v="T"/>
  </r>
  <r>
    <x v="49"/>
    <x v="3"/>
    <s v="entire"/>
    <n v="0"/>
    <n v="10"/>
    <n v="10"/>
    <n v="5000"/>
    <x v="44"/>
    <s v="live"/>
    <s v="Bahia dissecta"/>
    <s v="Unburned"/>
    <s v="FS"/>
    <s v="Unseeded"/>
    <n v="0.2"/>
    <s v="F"/>
  </r>
  <r>
    <x v="49"/>
    <x v="3"/>
    <s v="entire"/>
    <n v="0"/>
    <n v="12"/>
    <n v="12"/>
    <n v="5000"/>
    <x v="234"/>
    <s v="live"/>
    <s v="Brickellia sp."/>
    <s v="Unburned"/>
    <s v="FS"/>
    <s v="Unseeded"/>
    <n v="0.24"/>
    <s v="U"/>
  </r>
  <r>
    <x v="49"/>
    <x v="3"/>
    <s v="entire"/>
    <n v="0"/>
    <n v="1"/>
    <n v="1"/>
    <n v="5000"/>
    <x v="102"/>
    <s v="live"/>
    <s v="Koeleria cristata"/>
    <s v="Unburned"/>
    <s v="FS"/>
    <s v="Unseeded"/>
    <n v="0.02"/>
    <s v="G"/>
  </r>
  <r>
    <x v="49"/>
    <x v="3"/>
    <s v="entire"/>
    <n v="0"/>
    <n v="52"/>
    <n v="52"/>
    <n v="5000"/>
    <x v="32"/>
    <s v="live"/>
    <s v="Verbascum thapsus"/>
    <s v="Unburned"/>
    <s v="FS"/>
    <s v="Unseeded"/>
    <n v="1.04"/>
    <s v="F"/>
  </r>
  <r>
    <x v="49"/>
    <x v="4"/>
    <s v="entire"/>
    <n v="1865"/>
    <n v="0"/>
    <n v="1865"/>
    <n v="5003"/>
    <x v="47"/>
    <s v="live"/>
    <s v="Pumice soil"/>
    <s v="Unburned"/>
    <s v="FS"/>
    <s v="Unseeded"/>
    <n v="0"/>
    <s v="B"/>
  </r>
  <r>
    <x v="49"/>
    <x v="4"/>
    <s v="entire"/>
    <n v="1661"/>
    <n v="745"/>
    <n v="2406"/>
    <n v="5003"/>
    <x v="3"/>
    <s v="live"/>
    <s v="Litter"/>
    <s v="Unburned"/>
    <s v="FS"/>
    <s v="Unseeded"/>
    <n v="14.891065360783529"/>
    <s v="L"/>
  </r>
  <r>
    <x v="49"/>
    <x v="4"/>
    <s v="entire"/>
    <n v="576"/>
    <n v="1501"/>
    <n v="2077"/>
    <n v="5003"/>
    <x v="73"/>
    <s v="live"/>
    <s v="Bromus tectorum"/>
    <s v="Unburned"/>
    <s v="FS"/>
    <s v="Unseeded"/>
    <n v="30.001998800719569"/>
    <s v="G"/>
  </r>
  <r>
    <x v="49"/>
    <x v="4"/>
    <s v="entire"/>
    <n v="392"/>
    <n v="0"/>
    <n v="392"/>
    <n v="5003"/>
    <x v="34"/>
    <s v="live"/>
    <s v="combined soil,pumc,grav,rock"/>
    <s v="Unburned"/>
    <s v="FS"/>
    <s v="Unseeded"/>
    <n v="0"/>
    <s v="F"/>
  </r>
  <r>
    <x v="49"/>
    <x v="4"/>
    <s v="entire"/>
    <n v="232"/>
    <n v="787"/>
    <n v="1019"/>
    <n v="5003"/>
    <x v="26"/>
    <s v="live"/>
    <s v="Unidentified grass"/>
    <s v="Unburned"/>
    <s v="FS"/>
    <s v="Unseeded"/>
    <n v="15.730561663002199"/>
    <s v="G"/>
  </r>
  <r>
    <x v="49"/>
    <x v="4"/>
    <s v="entire"/>
    <n v="65"/>
    <n v="264"/>
    <n v="329"/>
    <n v="5003"/>
    <x v="4"/>
    <s v="live"/>
    <s v="Dead wood"/>
    <s v="Unburned"/>
    <s v="FS"/>
    <s v="Unseeded"/>
    <n v="5.276833899660204"/>
    <s v="L"/>
  </r>
  <r>
    <x v="49"/>
    <x v="4"/>
    <s v="entire"/>
    <n v="63"/>
    <n v="622"/>
    <n v="685"/>
    <n v="5003"/>
    <x v="41"/>
    <s v="live"/>
    <s v="Unidentified forb"/>
    <s v="Unburned"/>
    <s v="FS"/>
    <s v="Unseeded"/>
    <n v="12.432540475714571"/>
    <s v="F"/>
  </r>
  <r>
    <x v="49"/>
    <x v="4"/>
    <s v="entire"/>
    <n v="62"/>
    <n v="299"/>
    <n v="361"/>
    <n v="5003"/>
    <x v="32"/>
    <s v="live"/>
    <s v="Verbascum thapsus"/>
    <s v="Unburned"/>
    <s v="FS"/>
    <s v="Unseeded"/>
    <n v="5.9764141515090952"/>
    <s v="F"/>
  </r>
  <r>
    <x v="49"/>
    <x v="4"/>
    <s v="entire"/>
    <n v="36"/>
    <n v="82"/>
    <n v="118"/>
    <n v="5003"/>
    <x v="2"/>
    <s v="dead"/>
    <s v="Pinus ponderosa"/>
    <s v="Unburned"/>
    <s v="FS"/>
    <s v="Unseeded"/>
    <n v="1.6390165900459726"/>
    <s v="T"/>
  </r>
  <r>
    <x v="49"/>
    <x v="4"/>
    <s v="entire"/>
    <n v="20"/>
    <n v="366"/>
    <n v="386"/>
    <n v="5003"/>
    <x v="41"/>
    <s v="dead"/>
    <s v="Unidentified forb"/>
    <s v="Unburned"/>
    <s v="FS"/>
    <s v="Unseeded"/>
    <n v="7.3156106336198272"/>
    <s v="F"/>
  </r>
  <r>
    <x v="49"/>
    <x v="4"/>
    <s v="entire"/>
    <n v="16"/>
    <n v="44"/>
    <n v="60"/>
    <n v="5003"/>
    <x v="32"/>
    <s v="dead"/>
    <s v="Verbascum thapsus"/>
    <s v="Unburned"/>
    <s v="FS"/>
    <s v="Unseeded"/>
    <n v="0.87947231661003389"/>
    <s v="F"/>
  </r>
  <r>
    <x v="49"/>
    <x v="4"/>
    <s v="entire"/>
    <n v="12"/>
    <n v="387"/>
    <n v="399"/>
    <n v="5003"/>
    <x v="53"/>
    <s v="live"/>
    <s v="Unidentified subshrub"/>
    <s v="Unburned"/>
    <s v="FS"/>
    <s v="Unseeded"/>
    <n v="7.7353587847291632"/>
    <s v="U"/>
  </r>
  <r>
    <x v="49"/>
    <x v="4"/>
    <s v="entire"/>
    <n v="3"/>
    <n v="0"/>
    <n v="3"/>
    <n v="5003"/>
    <x v="6"/>
    <s v="live"/>
    <s v="Rock"/>
    <s v="Unburned"/>
    <s v="FS"/>
    <s v="Unseeded"/>
    <n v="0"/>
    <s v="B"/>
  </r>
  <r>
    <x v="49"/>
    <x v="4"/>
    <s v="entire"/>
    <n v="0"/>
    <n v="6"/>
    <n v="6"/>
    <n v="5003"/>
    <x v="136"/>
    <s v="live"/>
    <s v="Unidentified shrub"/>
    <s v="Unburned"/>
    <s v="FS"/>
    <s v="Unseeded"/>
    <n v="0.11992804317409553"/>
    <s v="S"/>
  </r>
  <r>
    <x v="49"/>
    <x v="4"/>
    <s v="entire"/>
    <n v="0"/>
    <n v="44"/>
    <n v="44"/>
    <n v="5003"/>
    <x v="30"/>
    <s v="live"/>
    <s v="Conyza canadensis"/>
    <s v="Unburned"/>
    <s v="FS"/>
    <s v="Unseeded"/>
    <n v="0.87947231661003389"/>
    <s v="F"/>
  </r>
  <r>
    <x v="49"/>
    <x v="4"/>
    <s v="entire"/>
    <n v="0"/>
    <n v="19"/>
    <n v="19"/>
    <n v="5003"/>
    <x v="53"/>
    <s v="dead"/>
    <s v="Unidentified subshrub"/>
    <s v="Unburned"/>
    <s v="FS"/>
    <s v="Unseeded"/>
    <n v="0.37977213671796922"/>
    <s v="U"/>
  </r>
  <r>
    <x v="49"/>
    <x v="5"/>
    <s v="entire"/>
    <n v="2378"/>
    <n v="0"/>
    <n v="2378"/>
    <n v="5000"/>
    <x v="47"/>
    <s v="live"/>
    <s v="Pumice soil"/>
    <s v="Unburned"/>
    <s v="FS"/>
    <s v="Unseeded"/>
    <n v="0"/>
    <s v="B"/>
  </r>
  <r>
    <x v="49"/>
    <x v="5"/>
    <s v="entire"/>
    <n v="1490"/>
    <n v="246"/>
    <n v="1736"/>
    <n v="5000"/>
    <x v="3"/>
    <s v="live"/>
    <s v="Litter"/>
    <s v="Unburned"/>
    <s v="FS"/>
    <s v="Unseeded"/>
    <n v="4.92"/>
    <s v="L"/>
  </r>
  <r>
    <x v="49"/>
    <x v="5"/>
    <s v="entire"/>
    <n v="447"/>
    <n v="0"/>
    <n v="447"/>
    <n v="5000"/>
    <x v="34"/>
    <s v="live"/>
    <s v="combined soil,pumc,grav,rock"/>
    <s v="Unburned"/>
    <s v="FS"/>
    <s v="Unseeded"/>
    <n v="0"/>
    <s v="F"/>
  </r>
  <r>
    <x v="49"/>
    <x v="5"/>
    <s v="entire"/>
    <n v="221"/>
    <n v="670"/>
    <n v="891"/>
    <n v="5000"/>
    <x v="4"/>
    <s v="live"/>
    <s v="Dead wood"/>
    <s v="Unburned"/>
    <s v="FS"/>
    <s v="Unseeded"/>
    <n v="13.4"/>
    <s v="L"/>
  </r>
  <r>
    <x v="49"/>
    <x v="5"/>
    <s v="entire"/>
    <n v="185"/>
    <n v="3221"/>
    <n v="3406"/>
    <n v="5000"/>
    <x v="73"/>
    <s v="live"/>
    <s v="Bromus tectorum"/>
    <s v="Unburned"/>
    <s v="FS"/>
    <s v="Unseeded"/>
    <n v="64.42"/>
    <s v="G"/>
  </r>
  <r>
    <x v="49"/>
    <x v="5"/>
    <s v="entire"/>
    <n v="110"/>
    <n v="985"/>
    <n v="1095"/>
    <n v="5000"/>
    <x v="44"/>
    <s v="live"/>
    <s v="Bahia dissecta"/>
    <s v="Unburned"/>
    <s v="FS"/>
    <s v="Unseeded"/>
    <n v="19.7"/>
    <s v="F"/>
  </r>
  <r>
    <x v="49"/>
    <x v="5"/>
    <s v="entire"/>
    <n v="46"/>
    <n v="638"/>
    <n v="684"/>
    <n v="5000"/>
    <x v="21"/>
    <s v="live"/>
    <s v="Ceanothus fendleri"/>
    <s v="Unburned"/>
    <s v="FS"/>
    <s v="Unseeded"/>
    <n v="12.76"/>
    <s v="U"/>
  </r>
  <r>
    <x v="49"/>
    <x v="5"/>
    <s v="entire"/>
    <n v="43"/>
    <n v="170"/>
    <n v="213"/>
    <n v="5000"/>
    <x v="99"/>
    <s v="live"/>
    <s v="Poa fendleriana"/>
    <s v="Unburned"/>
    <s v="FS"/>
    <s v="Unseeded"/>
    <n v="3.4000000000000004"/>
    <s v="G"/>
  </r>
  <r>
    <x v="49"/>
    <x v="5"/>
    <s v="entire"/>
    <n v="20"/>
    <n v="0"/>
    <n v="20"/>
    <n v="5000"/>
    <x v="54"/>
    <s v="live"/>
    <s v="Moss"/>
    <s v="Unburned"/>
    <s v="FS"/>
    <s v="Unseeded"/>
    <n v="0"/>
    <s v="C"/>
  </r>
  <r>
    <x v="49"/>
    <x v="5"/>
    <s v="entire"/>
    <n v="19"/>
    <n v="332"/>
    <n v="351"/>
    <n v="5000"/>
    <x v="170"/>
    <s v="live"/>
    <s v="Mentzelia springeri"/>
    <s v="Unburned"/>
    <s v="FS"/>
    <s v="Unseeded"/>
    <n v="6.64"/>
    <n v="0"/>
  </r>
  <r>
    <x v="49"/>
    <x v="5"/>
    <s v="entire"/>
    <n v="16"/>
    <n v="10"/>
    <n v="26"/>
    <n v="5000"/>
    <x v="102"/>
    <s v="live"/>
    <s v="Koeleria cristata"/>
    <s v="Unburned"/>
    <s v="FS"/>
    <s v="Unseeded"/>
    <n v="0.2"/>
    <s v="G"/>
  </r>
  <r>
    <x v="49"/>
    <x v="5"/>
    <s v="entire"/>
    <n v="10"/>
    <n v="18"/>
    <n v="28"/>
    <n v="5000"/>
    <x v="32"/>
    <s v="live"/>
    <s v="Verbascum thapsus"/>
    <s v="Unburned"/>
    <s v="FS"/>
    <s v="Unseeded"/>
    <n v="0.36"/>
    <s v="F"/>
  </r>
  <r>
    <x v="49"/>
    <x v="5"/>
    <s v="entire"/>
    <n v="6"/>
    <n v="13"/>
    <n v="19"/>
    <n v="5000"/>
    <x v="30"/>
    <s v="live"/>
    <s v="Conyza canadensis"/>
    <s v="Unburned"/>
    <s v="FS"/>
    <s v="Unseeded"/>
    <n v="0.26"/>
    <s v="F"/>
  </r>
  <r>
    <x v="49"/>
    <x v="5"/>
    <s v="entire"/>
    <n v="2"/>
    <n v="58"/>
    <n v="60"/>
    <n v="5000"/>
    <x v="81"/>
    <s v="live"/>
    <s v="Heterotheca villosa"/>
    <s v="Unburned"/>
    <s v="FS"/>
    <s v="Unseeded"/>
    <n v="1.1599999999999999"/>
    <s v="F"/>
  </r>
  <r>
    <x v="49"/>
    <x v="5"/>
    <s v="entire"/>
    <n v="2"/>
    <n v="0"/>
    <n v="2"/>
    <n v="5000"/>
    <x v="44"/>
    <s v="dead"/>
    <s v="Bahia dissecta"/>
    <s v="Unburned"/>
    <s v="FS"/>
    <s v="Unseeded"/>
    <n v="0"/>
    <s v="F"/>
  </r>
  <r>
    <x v="49"/>
    <x v="5"/>
    <s v="entire"/>
    <n v="1"/>
    <n v="1"/>
    <n v="2"/>
    <n v="5000"/>
    <x v="41"/>
    <s v="live"/>
    <s v="Unidentified forb"/>
    <s v="Unburned"/>
    <s v="FS"/>
    <s v="Unseeded"/>
    <n v="0.02"/>
    <s v="F"/>
  </r>
  <r>
    <x v="49"/>
    <x v="5"/>
    <s v="entire"/>
    <n v="1"/>
    <n v="1"/>
    <n v="2"/>
    <n v="5000"/>
    <x v="32"/>
    <s v="dead"/>
    <s v="Verbascum thapsus"/>
    <s v="Unburned"/>
    <s v="FS"/>
    <s v="Unseeded"/>
    <n v="0.02"/>
    <s v="F"/>
  </r>
  <r>
    <x v="49"/>
    <x v="5"/>
    <s v="entire"/>
    <n v="1"/>
    <n v="116"/>
    <n v="117"/>
    <n v="5000"/>
    <x v="57"/>
    <s v="live"/>
    <s v="Viguiera multiflora"/>
    <s v="Unburned"/>
    <s v="FS"/>
    <s v="Unseeded"/>
    <n v="2.3199999999999998"/>
    <s v="F"/>
  </r>
  <r>
    <x v="49"/>
    <x v="5"/>
    <s v="entire"/>
    <n v="1"/>
    <n v="0"/>
    <n v="1"/>
    <n v="5000"/>
    <x v="223"/>
    <s v="live"/>
    <s v="Euphorbia revoluta"/>
    <s v="Unburned"/>
    <s v="FS"/>
    <s v="Unseeded"/>
    <n v="0"/>
    <s v="F"/>
  </r>
  <r>
    <x v="49"/>
    <x v="5"/>
    <s v="entire"/>
    <n v="1"/>
    <n v="109"/>
    <n v="110"/>
    <n v="5000"/>
    <x v="20"/>
    <s v="dead"/>
    <s v="Chenopodium graveolens"/>
    <s v="Unburned"/>
    <s v="FS"/>
    <s v="Unseeded"/>
    <n v="2.1800000000000002"/>
    <s v="F"/>
  </r>
  <r>
    <x v="49"/>
    <x v="5"/>
    <s v="entire"/>
    <n v="0"/>
    <n v="38"/>
    <n v="38"/>
    <n v="5000"/>
    <x v="129"/>
    <s v="live"/>
    <s v="unknown Composite"/>
    <s v="Unburned"/>
    <s v="FS"/>
    <s v="Unseeded"/>
    <n v="0.76"/>
    <s v="F"/>
  </r>
  <r>
    <x v="49"/>
    <x v="5"/>
    <s v="entire"/>
    <n v="0"/>
    <n v="28"/>
    <n v="28"/>
    <n v="5000"/>
    <x v="125"/>
    <s v="live"/>
    <s v="Phacelia spp."/>
    <s v="Unburned"/>
    <s v="FS"/>
    <s v="Unseeded"/>
    <n v="0.55999999999999994"/>
    <s v="F"/>
  </r>
  <r>
    <x v="49"/>
    <x v="5"/>
    <s v="entire"/>
    <n v="0"/>
    <n v="43"/>
    <n v="43"/>
    <n v="5000"/>
    <x v="57"/>
    <s v="dead"/>
    <s v="Viguiera multiflora"/>
    <s v="Unburned"/>
    <s v="FS"/>
    <s v="Unseeded"/>
    <n v="0.86"/>
    <s v="F"/>
  </r>
  <r>
    <x v="49"/>
    <x v="5"/>
    <s v="entire"/>
    <n v="0"/>
    <n v="11"/>
    <n v="11"/>
    <n v="5000"/>
    <x v="82"/>
    <s v="live"/>
    <s v="Tragopogon dubius"/>
    <s v="Unburned"/>
    <s v="FS"/>
    <s v="Unseeded"/>
    <n v="0.22"/>
    <s v="F"/>
  </r>
  <r>
    <x v="49"/>
    <x v="5"/>
    <s v="entire"/>
    <n v="0"/>
    <n v="66"/>
    <n v="66"/>
    <n v="5000"/>
    <x v="170"/>
    <s v="dead"/>
    <s v="Mentzelia springeri"/>
    <s v="Unburned"/>
    <s v="FS"/>
    <s v="Unseeded"/>
    <n v="1.32"/>
    <n v="0"/>
  </r>
  <r>
    <x v="49"/>
    <x v="5"/>
    <s v="entire"/>
    <n v="0"/>
    <n v="4"/>
    <n v="4"/>
    <n v="5000"/>
    <x v="106"/>
    <s v="dead"/>
    <s v="Androsace septentrionales"/>
    <s v="Unburned"/>
    <s v="FS"/>
    <s v="Unseeded"/>
    <n v="0.08"/>
    <s v="F"/>
  </r>
  <r>
    <x v="49"/>
    <x v="5"/>
    <s v="entire"/>
    <n v="0"/>
    <n v="42"/>
    <n v="42"/>
    <n v="5000"/>
    <x v="55"/>
    <s v="live"/>
    <s v="Cirsium neomexicanum"/>
    <s v="Unburned"/>
    <s v="FS"/>
    <s v="Unseeded"/>
    <n v="0.84"/>
    <s v="F"/>
  </r>
  <r>
    <x v="49"/>
    <x v="5"/>
    <s v="entire"/>
    <n v="0"/>
    <n v="33"/>
    <n v="33"/>
    <n v="5000"/>
    <x v="71"/>
    <s v="live"/>
    <s v="Carex spp."/>
    <s v="Unburned"/>
    <s v="FS"/>
    <s v="Unseeded"/>
    <n v="0.66"/>
    <s v="G"/>
  </r>
  <r>
    <x v="49"/>
    <x v="5"/>
    <s v="entire"/>
    <n v="0"/>
    <n v="58"/>
    <n v="58"/>
    <n v="5000"/>
    <x v="188"/>
    <s v="live"/>
    <s v="Mirabilis linearis"/>
    <s v="Unburned"/>
    <s v="FS"/>
    <s v="Unseeded"/>
    <n v="1.1599999999999999"/>
    <s v="F"/>
  </r>
  <r>
    <x v="50"/>
    <x v="7"/>
    <m/>
    <m/>
    <m/>
    <m/>
    <m/>
    <x v="265"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349">
  <r>
    <x v="0"/>
    <x v="0"/>
    <s v="entire"/>
    <s v="T"/>
    <x v="0"/>
    <n v="2"/>
    <n v="94"/>
    <n v="0"/>
    <n v="0"/>
    <n v="2"/>
    <n v="94"/>
    <n v="5000"/>
    <s v="Seeded"/>
    <s v="High"/>
    <s v="FS"/>
    <n v="0"/>
    <n v="1.8800000000000001"/>
    <n v="18.602794411177644"/>
  </r>
  <r>
    <x v="0"/>
    <x v="0"/>
    <s v="entire"/>
    <s v="S"/>
    <x v="1"/>
    <n v="1"/>
    <n v="3"/>
    <n v="2"/>
    <n v="216"/>
    <n v="2"/>
    <n v="219"/>
    <n v="5000"/>
    <s v="Seeded"/>
    <s v="High"/>
    <s v="FS"/>
    <n v="4.32"/>
    <n v="0.06"/>
    <n v="18.602794411177644"/>
  </r>
  <r>
    <x v="0"/>
    <x v="0"/>
    <s v="entire"/>
    <s v="U"/>
    <x v="2"/>
    <n v="0"/>
    <n v="0"/>
    <n v="1"/>
    <n v="21"/>
    <n v="1"/>
    <n v="21"/>
    <n v="5000"/>
    <s v="Seeded"/>
    <s v="High"/>
    <s v="FS"/>
    <n v="0.42"/>
    <n v="0"/>
    <n v="18.602794411177644"/>
  </r>
  <r>
    <x v="0"/>
    <x v="0"/>
    <s v="entire"/>
    <s v="G"/>
    <x v="3"/>
    <n v="6"/>
    <n v="66"/>
    <n v="10"/>
    <n v="1760"/>
    <n v="10"/>
    <n v="1826"/>
    <n v="5000"/>
    <s v="Seeded"/>
    <s v="High"/>
    <s v="FS"/>
    <n v="35.199999999999996"/>
    <n v="1.32"/>
    <n v="18.602794411177644"/>
  </r>
  <r>
    <x v="0"/>
    <x v="0"/>
    <s v="entire"/>
    <s v="K"/>
    <x v="4"/>
    <n v="0"/>
    <n v="0"/>
    <n v="0"/>
    <n v="0"/>
    <n v="0"/>
    <n v="0"/>
    <n v="5000"/>
    <s v="Seeded"/>
    <s v="High"/>
    <s v="FS"/>
    <n v="0"/>
    <n v="0"/>
    <n v="18.602794411177644"/>
  </r>
  <r>
    <x v="0"/>
    <x v="0"/>
    <s v="entire"/>
    <s v="F"/>
    <x v="5"/>
    <n v="0"/>
    <n v="0"/>
    <n v="8"/>
    <n v="226"/>
    <n v="8"/>
    <n v="226"/>
    <n v="5000"/>
    <s v="Seeded"/>
    <s v="High"/>
    <s v="FS"/>
    <n v="4.5199999999999996"/>
    <n v="0"/>
    <n v="18.602794411177644"/>
  </r>
  <r>
    <x v="0"/>
    <x v="0"/>
    <s v="entire"/>
    <s v="M"/>
    <x v="6"/>
    <n v="0"/>
    <n v="0"/>
    <n v="0"/>
    <n v="0"/>
    <n v="0"/>
    <n v="0"/>
    <n v="5000"/>
    <s v="Seeded"/>
    <s v="High"/>
    <s v="FS"/>
    <n v="0"/>
    <n v="0"/>
    <n v="18.602794411177644"/>
  </r>
  <r>
    <x v="0"/>
    <x v="0"/>
    <s v="entire"/>
    <s v="C"/>
    <x v="7"/>
    <n v="0"/>
    <n v="0"/>
    <n v="0"/>
    <n v="0"/>
    <n v="0"/>
    <n v="0"/>
    <n v="5000"/>
    <s v="Seeded"/>
    <s v="High"/>
    <s v="FS"/>
    <n v="0"/>
    <n v="0"/>
    <n v="18.602794411177644"/>
  </r>
  <r>
    <x v="0"/>
    <x v="0"/>
    <s v="entire"/>
    <s v="L"/>
    <x v="8"/>
    <n v="2"/>
    <n v="93"/>
    <n v="1"/>
    <n v="48"/>
    <n v="2"/>
    <n v="141"/>
    <n v="5000"/>
    <s v="Seeded"/>
    <s v="High"/>
    <s v="FS"/>
    <n v="0.96"/>
    <n v="1.8599999999999999"/>
    <n v="18.602794411177644"/>
  </r>
  <r>
    <x v="0"/>
    <x v="0"/>
    <s v="entire"/>
    <s v="B"/>
    <x v="9"/>
    <n v="3"/>
    <n v="4744"/>
    <n v="0"/>
    <n v="0"/>
    <n v="3"/>
    <n v="4744"/>
    <n v="5000"/>
    <s v="Seeded"/>
    <s v="High"/>
    <s v="FS"/>
    <n v="0"/>
    <n v="94.88"/>
    <n v="18.602794411177644"/>
  </r>
  <r>
    <x v="0"/>
    <x v="0"/>
    <s v="entire"/>
    <s v="?"/>
    <x v="10"/>
    <n v="0"/>
    <n v="0"/>
    <n v="0"/>
    <n v="0"/>
    <n v="0"/>
    <n v="0"/>
    <n v="5000"/>
    <s v="Seeded"/>
    <s v="High"/>
    <s v="FS"/>
    <n v="0"/>
    <n v="0"/>
    <n v="18.602794411177644"/>
  </r>
  <r>
    <x v="0"/>
    <x v="0"/>
    <s v="entire"/>
    <s v="#"/>
    <x v="11"/>
    <n v="0"/>
    <n v="0"/>
    <n v="0"/>
    <n v="0"/>
    <n v="0"/>
    <n v="0"/>
    <n v="5000"/>
    <s v="Seeded"/>
    <s v="High"/>
    <s v="FS"/>
    <n v="0"/>
    <n v="0"/>
    <n v="18.602794411177644"/>
  </r>
  <r>
    <x v="1"/>
    <x v="0"/>
    <s v="entire"/>
    <s v="T"/>
    <x v="0"/>
    <n v="2"/>
    <n v="40"/>
    <n v="0"/>
    <n v="0"/>
    <n v="2"/>
    <n v="40"/>
    <n v="5000"/>
    <s v="Unseeded"/>
    <s v="High"/>
    <s v="FS"/>
    <n v="0"/>
    <n v="0.8"/>
    <n v="50.68"/>
  </r>
  <r>
    <x v="1"/>
    <x v="0"/>
    <s v="entire"/>
    <s v="S"/>
    <x v="1"/>
    <n v="1"/>
    <n v="15"/>
    <n v="2"/>
    <n v="1169"/>
    <n v="2"/>
    <n v="1184"/>
    <n v="5000"/>
    <s v="Unseeded"/>
    <s v="High"/>
    <s v="FS"/>
    <n v="23.380000000000003"/>
    <n v="0.3"/>
    <n v="50.68"/>
  </r>
  <r>
    <x v="1"/>
    <x v="0"/>
    <s v="entire"/>
    <s v="U"/>
    <x v="2"/>
    <n v="0"/>
    <n v="0"/>
    <n v="0"/>
    <n v="0"/>
    <n v="0"/>
    <n v="0"/>
    <n v="5000"/>
    <s v="Unseeded"/>
    <s v="High"/>
    <s v="FS"/>
    <n v="0"/>
    <n v="0"/>
    <n v="50.68"/>
  </r>
  <r>
    <x v="1"/>
    <x v="0"/>
    <s v="entire"/>
    <s v="G"/>
    <x v="3"/>
    <n v="4"/>
    <n v="111"/>
    <n v="9"/>
    <n v="3351"/>
    <n v="9"/>
    <n v="3462"/>
    <n v="5000"/>
    <s v="Unseeded"/>
    <s v="High"/>
    <s v="FS"/>
    <n v="67.02"/>
    <n v="2.2200000000000002"/>
    <n v="50.68"/>
  </r>
  <r>
    <x v="1"/>
    <x v="0"/>
    <s v="entire"/>
    <s v="K"/>
    <x v="4"/>
    <n v="0"/>
    <n v="0"/>
    <n v="0"/>
    <n v="0"/>
    <n v="0"/>
    <n v="0"/>
    <n v="5000"/>
    <s v="Unseeded"/>
    <s v="High"/>
    <s v="FS"/>
    <n v="0"/>
    <n v="0"/>
    <n v="50.68"/>
  </r>
  <r>
    <x v="1"/>
    <x v="0"/>
    <s v="entire"/>
    <s v="F"/>
    <x v="5"/>
    <n v="0"/>
    <n v="0"/>
    <n v="4"/>
    <n v="832"/>
    <n v="4"/>
    <n v="832"/>
    <n v="5000"/>
    <s v="Unseeded"/>
    <s v="High"/>
    <s v="FS"/>
    <n v="16.64"/>
    <n v="0"/>
    <n v="50.68"/>
  </r>
  <r>
    <x v="1"/>
    <x v="0"/>
    <s v="entire"/>
    <s v="M"/>
    <x v="6"/>
    <n v="0"/>
    <n v="0"/>
    <n v="1"/>
    <n v="3"/>
    <n v="1"/>
    <n v="3"/>
    <n v="5000"/>
    <s v="Unseeded"/>
    <s v="High"/>
    <s v="FS"/>
    <n v="0.06"/>
    <n v="0"/>
    <n v="50.68"/>
  </r>
  <r>
    <x v="1"/>
    <x v="0"/>
    <s v="entire"/>
    <s v="C"/>
    <x v="7"/>
    <n v="1"/>
    <n v="222"/>
    <n v="0"/>
    <n v="0"/>
    <n v="1"/>
    <n v="222"/>
    <n v="5000"/>
    <s v="Unseeded"/>
    <s v="High"/>
    <s v="FS"/>
    <n v="0"/>
    <n v="4.4400000000000004"/>
    <n v="50.68"/>
  </r>
  <r>
    <x v="1"/>
    <x v="0"/>
    <s v="entire"/>
    <s v="L"/>
    <x v="8"/>
    <n v="3"/>
    <n v="674"/>
    <n v="1"/>
    <n v="81"/>
    <n v="3"/>
    <n v="755"/>
    <n v="5000"/>
    <s v="Unseeded"/>
    <s v="High"/>
    <s v="FS"/>
    <n v="1.6199999999999999"/>
    <n v="13.48"/>
    <n v="50.68"/>
  </r>
  <r>
    <x v="1"/>
    <x v="0"/>
    <s v="entire"/>
    <s v="B"/>
    <x v="9"/>
    <n v="2"/>
    <n v="3938"/>
    <n v="0"/>
    <n v="0"/>
    <n v="2"/>
    <n v="3938"/>
    <n v="5000"/>
    <s v="Unseeded"/>
    <s v="High"/>
    <s v="FS"/>
    <n v="0"/>
    <n v="78.759999999999991"/>
    <n v="50.68"/>
  </r>
  <r>
    <x v="1"/>
    <x v="0"/>
    <s v="entire"/>
    <s v="?"/>
    <x v="10"/>
    <n v="0"/>
    <n v="0"/>
    <n v="1"/>
    <n v="3"/>
    <n v="1"/>
    <n v="3"/>
    <n v="5000"/>
    <s v="Unseeded"/>
    <s v="High"/>
    <s v="FS"/>
    <n v="0.06"/>
    <n v="0"/>
    <n v="50.68"/>
  </r>
  <r>
    <x v="1"/>
    <x v="0"/>
    <s v="entire"/>
    <s v="#"/>
    <x v="11"/>
    <n v="0"/>
    <n v="0"/>
    <n v="0"/>
    <n v="0"/>
    <n v="0"/>
    <n v="0"/>
    <n v="5000"/>
    <s v="Unseeded"/>
    <s v="High"/>
    <s v="FS"/>
    <n v="0"/>
    <n v="0"/>
    <n v="50.68"/>
  </r>
  <r>
    <x v="2"/>
    <x v="0"/>
    <s v="entire"/>
    <s v="T"/>
    <x v="0"/>
    <n v="1"/>
    <n v="7"/>
    <n v="0"/>
    <n v="0"/>
    <n v="1"/>
    <n v="7"/>
    <n v="5000"/>
    <s v="Unseeded"/>
    <s v="Mod"/>
    <s v="FS"/>
    <n v="0"/>
    <n v="0.13999999999999999"/>
    <n v="87.340255591054316"/>
  </r>
  <r>
    <x v="2"/>
    <x v="0"/>
    <s v="entire"/>
    <s v="S"/>
    <x v="1"/>
    <n v="1"/>
    <n v="1"/>
    <n v="2"/>
    <n v="113"/>
    <n v="2"/>
    <n v="114"/>
    <n v="5000"/>
    <s v="Unseeded"/>
    <s v="Mod"/>
    <s v="FS"/>
    <n v="2.2599999999999998"/>
    <n v="0.02"/>
    <n v="87.340255591054316"/>
  </r>
  <r>
    <x v="2"/>
    <x v="0"/>
    <s v="entire"/>
    <s v="U"/>
    <x v="2"/>
    <n v="0"/>
    <n v="0"/>
    <n v="0"/>
    <n v="0"/>
    <n v="0"/>
    <n v="0"/>
    <n v="5000"/>
    <s v="Unseeded"/>
    <s v="Mod"/>
    <s v="FS"/>
    <n v="0"/>
    <n v="0"/>
    <n v="87.340255591054316"/>
  </r>
  <r>
    <x v="2"/>
    <x v="0"/>
    <s v="entire"/>
    <s v="G"/>
    <x v="3"/>
    <n v="4"/>
    <n v="245"/>
    <n v="9"/>
    <n v="3151"/>
    <n v="9"/>
    <n v="3396"/>
    <n v="5000"/>
    <s v="Unseeded"/>
    <s v="Mod"/>
    <s v="FS"/>
    <n v="63.019999999999996"/>
    <n v="4.9000000000000004"/>
    <n v="87.340255591054316"/>
  </r>
  <r>
    <x v="2"/>
    <x v="0"/>
    <s v="entire"/>
    <s v="K"/>
    <x v="4"/>
    <n v="0"/>
    <n v="0"/>
    <n v="0"/>
    <n v="0"/>
    <n v="0"/>
    <n v="0"/>
    <n v="5000"/>
    <s v="Unseeded"/>
    <s v="Mod"/>
    <s v="FS"/>
    <n v="0"/>
    <n v="0"/>
    <n v="87.340255591054316"/>
  </r>
  <r>
    <x v="2"/>
    <x v="0"/>
    <s v="entire"/>
    <s v="F"/>
    <x v="5"/>
    <n v="0"/>
    <n v="0"/>
    <n v="3"/>
    <n v="184"/>
    <n v="3"/>
    <n v="184"/>
    <n v="5000"/>
    <s v="Unseeded"/>
    <s v="Mod"/>
    <s v="FS"/>
    <n v="3.6799999999999997"/>
    <n v="0"/>
    <n v="87.340255591054316"/>
  </r>
  <r>
    <x v="2"/>
    <x v="0"/>
    <s v="entire"/>
    <s v="M"/>
    <x v="6"/>
    <n v="0"/>
    <n v="0"/>
    <n v="0"/>
    <n v="0"/>
    <n v="0"/>
    <n v="0"/>
    <n v="5000"/>
    <s v="Unseeded"/>
    <s v="Mod"/>
    <s v="FS"/>
    <n v="0"/>
    <n v="0"/>
    <n v="87.340255591054316"/>
  </r>
  <r>
    <x v="2"/>
    <x v="0"/>
    <s v="entire"/>
    <s v="C"/>
    <x v="7"/>
    <n v="1"/>
    <n v="291"/>
    <n v="0"/>
    <n v="0"/>
    <n v="1"/>
    <n v="291"/>
    <n v="5000"/>
    <s v="Unseeded"/>
    <s v="Mod"/>
    <s v="FS"/>
    <n v="0"/>
    <n v="5.82"/>
    <n v="87.340255591054316"/>
  </r>
  <r>
    <x v="2"/>
    <x v="0"/>
    <s v="entire"/>
    <s v="L"/>
    <x v="8"/>
    <n v="2"/>
    <n v="2014"/>
    <n v="0"/>
    <n v="0"/>
    <n v="2"/>
    <n v="2014"/>
    <n v="5000"/>
    <s v="Unseeded"/>
    <s v="Mod"/>
    <s v="FS"/>
    <n v="0"/>
    <n v="40.28"/>
    <n v="87.340255591054316"/>
  </r>
  <r>
    <x v="2"/>
    <x v="0"/>
    <s v="entire"/>
    <s v="B"/>
    <x v="9"/>
    <n v="2"/>
    <n v="2440"/>
    <n v="0"/>
    <n v="0"/>
    <n v="2"/>
    <n v="2440"/>
    <n v="5000"/>
    <s v="Unseeded"/>
    <s v="Mod"/>
    <s v="FS"/>
    <n v="0"/>
    <n v="48.8"/>
    <n v="87.340255591054316"/>
  </r>
  <r>
    <x v="2"/>
    <x v="0"/>
    <s v="entire"/>
    <s v="?"/>
    <x v="10"/>
    <n v="1"/>
    <n v="2"/>
    <n v="1"/>
    <n v="47"/>
    <n v="1"/>
    <n v="49"/>
    <n v="5000"/>
    <s v="Unseeded"/>
    <s v="Mod"/>
    <s v="FS"/>
    <n v="0.94000000000000006"/>
    <n v="0.04"/>
    <n v="87.340255591054316"/>
  </r>
  <r>
    <x v="2"/>
    <x v="0"/>
    <s v="entire"/>
    <s v="#"/>
    <x v="11"/>
    <n v="0"/>
    <n v="0"/>
    <n v="0"/>
    <n v="0"/>
    <n v="0"/>
    <n v="0"/>
    <n v="5000"/>
    <s v="Unseeded"/>
    <s v="Mod"/>
    <s v="FS"/>
    <n v="0"/>
    <n v="0"/>
    <n v="87.340255591054316"/>
  </r>
  <r>
    <x v="3"/>
    <x v="0"/>
    <s v="entire"/>
    <s v="T"/>
    <x v="0"/>
    <n v="1"/>
    <n v="42"/>
    <n v="2"/>
    <n v="56"/>
    <n v="2"/>
    <n v="98"/>
    <n v="5000"/>
    <s v="Seeded"/>
    <s v="High"/>
    <s v="FS"/>
    <n v="1.1199999999999999"/>
    <n v="0.84"/>
    <n v="55.02"/>
  </r>
  <r>
    <x v="3"/>
    <x v="0"/>
    <s v="entire"/>
    <s v="S"/>
    <x v="1"/>
    <n v="0"/>
    <n v="0"/>
    <n v="1"/>
    <n v="301"/>
    <n v="1"/>
    <n v="301"/>
    <n v="5000"/>
    <s v="Seeded"/>
    <s v="High"/>
    <s v="FS"/>
    <n v="6.02"/>
    <n v="0"/>
    <n v="55.02"/>
  </r>
  <r>
    <x v="3"/>
    <x v="0"/>
    <s v="entire"/>
    <s v="U"/>
    <x v="2"/>
    <n v="0"/>
    <n v="0"/>
    <n v="1"/>
    <n v="1"/>
    <n v="1"/>
    <n v="1"/>
    <n v="5000"/>
    <s v="Seeded"/>
    <s v="High"/>
    <s v="FS"/>
    <n v="0.02"/>
    <n v="0"/>
    <n v="55.02"/>
  </r>
  <r>
    <x v="3"/>
    <x v="0"/>
    <s v="entire"/>
    <s v="G"/>
    <x v="3"/>
    <n v="4"/>
    <n v="80"/>
    <n v="11"/>
    <n v="3325"/>
    <n v="11"/>
    <n v="3405"/>
    <n v="5000"/>
    <s v="Seeded"/>
    <s v="High"/>
    <s v="FS"/>
    <n v="66.5"/>
    <n v="1.6"/>
    <n v="55.02"/>
  </r>
  <r>
    <x v="3"/>
    <x v="0"/>
    <s v="entire"/>
    <s v="K"/>
    <x v="4"/>
    <n v="0"/>
    <n v="0"/>
    <n v="0"/>
    <n v="0"/>
    <n v="0"/>
    <n v="0"/>
    <n v="5000"/>
    <s v="Seeded"/>
    <s v="High"/>
    <s v="FS"/>
    <n v="0"/>
    <n v="0"/>
    <n v="55.02"/>
  </r>
  <r>
    <x v="3"/>
    <x v="0"/>
    <s v="entire"/>
    <s v="F"/>
    <x v="5"/>
    <n v="1"/>
    <n v="3"/>
    <n v="4"/>
    <n v="499"/>
    <n v="4"/>
    <n v="502"/>
    <n v="5000"/>
    <s v="Seeded"/>
    <s v="High"/>
    <s v="FS"/>
    <n v="9.98"/>
    <n v="0.06"/>
    <n v="55.02"/>
  </r>
  <r>
    <x v="3"/>
    <x v="0"/>
    <s v="entire"/>
    <s v="M"/>
    <x v="6"/>
    <n v="0"/>
    <n v="0"/>
    <n v="1"/>
    <n v="1"/>
    <n v="1"/>
    <n v="1"/>
    <n v="5000"/>
    <s v="Seeded"/>
    <s v="High"/>
    <s v="FS"/>
    <n v="0.02"/>
    <n v="0"/>
    <n v="55.02"/>
  </r>
  <r>
    <x v="3"/>
    <x v="0"/>
    <s v="entire"/>
    <s v="C"/>
    <x v="7"/>
    <n v="1"/>
    <n v="199"/>
    <n v="0"/>
    <n v="0"/>
    <n v="1"/>
    <n v="199"/>
    <n v="5000"/>
    <s v="Seeded"/>
    <s v="High"/>
    <s v="FS"/>
    <n v="0"/>
    <n v="3.9800000000000004"/>
    <n v="55.02"/>
  </r>
  <r>
    <x v="3"/>
    <x v="0"/>
    <s v="entire"/>
    <s v="L"/>
    <x v="8"/>
    <n v="3"/>
    <n v="2041"/>
    <n v="1"/>
    <n v="53"/>
    <n v="3"/>
    <n v="2094"/>
    <n v="5000"/>
    <s v="Seeded"/>
    <s v="High"/>
    <s v="FS"/>
    <n v="1.06"/>
    <n v="40.82"/>
    <n v="55.02"/>
  </r>
  <r>
    <x v="3"/>
    <x v="0"/>
    <s v="entire"/>
    <s v="B"/>
    <x v="9"/>
    <n v="3"/>
    <n v="2635"/>
    <n v="1"/>
    <n v="3"/>
    <n v="3"/>
    <n v="2638"/>
    <n v="5000"/>
    <s v="Seeded"/>
    <s v="High"/>
    <s v="FS"/>
    <n v="0.06"/>
    <n v="52.7"/>
    <n v="55.02"/>
  </r>
  <r>
    <x v="3"/>
    <x v="0"/>
    <s v="entire"/>
    <s v="?"/>
    <x v="10"/>
    <n v="0"/>
    <n v="0"/>
    <n v="0"/>
    <n v="0"/>
    <n v="0"/>
    <n v="0"/>
    <n v="5000"/>
    <s v="Seeded"/>
    <s v="High"/>
    <s v="FS"/>
    <n v="0"/>
    <n v="0"/>
    <n v="55.02"/>
  </r>
  <r>
    <x v="3"/>
    <x v="0"/>
    <s v="entire"/>
    <s v="#"/>
    <x v="11"/>
    <n v="0"/>
    <n v="0"/>
    <n v="0"/>
    <n v="0"/>
    <n v="0"/>
    <n v="0"/>
    <n v="5000"/>
    <s v="Seeded"/>
    <s v="High"/>
    <s v="FS"/>
    <n v="0"/>
    <n v="0"/>
    <n v="55.02"/>
  </r>
  <r>
    <x v="4"/>
    <x v="0"/>
    <s v="entire"/>
    <s v="T"/>
    <x v="0"/>
    <n v="1"/>
    <n v="7"/>
    <n v="0"/>
    <n v="0"/>
    <n v="1"/>
    <n v="7"/>
    <n v="5000"/>
    <s v="Seeded"/>
    <s v="High"/>
    <s v="FS"/>
    <n v="0"/>
    <n v="0.13999999999999999"/>
    <n v="30.149850149850149"/>
  </r>
  <r>
    <x v="4"/>
    <x v="0"/>
    <s v="entire"/>
    <s v="S"/>
    <x v="1"/>
    <n v="0"/>
    <n v="0"/>
    <n v="3"/>
    <n v="97"/>
    <n v="3"/>
    <n v="97"/>
    <n v="5000"/>
    <s v="Seeded"/>
    <s v="High"/>
    <s v="FS"/>
    <n v="1.94"/>
    <n v="0"/>
    <n v="30.149850149850149"/>
  </r>
  <r>
    <x v="4"/>
    <x v="0"/>
    <s v="entire"/>
    <s v="U"/>
    <x v="2"/>
    <n v="0"/>
    <n v="0"/>
    <n v="0"/>
    <n v="0"/>
    <n v="0"/>
    <n v="0"/>
    <n v="5000"/>
    <s v="Seeded"/>
    <s v="High"/>
    <s v="FS"/>
    <n v="0"/>
    <n v="0"/>
    <n v="30.149850149850149"/>
  </r>
  <r>
    <x v="4"/>
    <x v="0"/>
    <s v="entire"/>
    <s v="G"/>
    <x v="3"/>
    <n v="4"/>
    <n v="93"/>
    <n v="9"/>
    <n v="3345"/>
    <n v="9"/>
    <n v="3438"/>
    <n v="5000"/>
    <s v="Seeded"/>
    <s v="High"/>
    <s v="FS"/>
    <n v="66.900000000000006"/>
    <n v="1.8599999999999999"/>
    <n v="30.149850149850149"/>
  </r>
  <r>
    <x v="4"/>
    <x v="0"/>
    <s v="entire"/>
    <s v="K"/>
    <x v="4"/>
    <n v="0"/>
    <n v="0"/>
    <n v="0"/>
    <n v="0"/>
    <n v="0"/>
    <n v="0"/>
    <n v="5000"/>
    <s v="Seeded"/>
    <s v="High"/>
    <s v="FS"/>
    <n v="0"/>
    <n v="0"/>
    <n v="30.149850149850149"/>
  </r>
  <r>
    <x v="4"/>
    <x v="0"/>
    <s v="entire"/>
    <s v="F"/>
    <x v="5"/>
    <n v="1"/>
    <n v="1"/>
    <n v="6"/>
    <n v="91"/>
    <n v="6"/>
    <n v="92"/>
    <n v="5000"/>
    <s v="Seeded"/>
    <s v="High"/>
    <s v="FS"/>
    <n v="1.82"/>
    <n v="0.02"/>
    <n v="30.149850149850149"/>
  </r>
  <r>
    <x v="4"/>
    <x v="0"/>
    <s v="entire"/>
    <s v="M"/>
    <x v="6"/>
    <n v="0"/>
    <n v="0"/>
    <n v="1"/>
    <n v="1"/>
    <n v="1"/>
    <n v="1"/>
    <n v="5000"/>
    <s v="Seeded"/>
    <s v="High"/>
    <s v="FS"/>
    <n v="0.02"/>
    <n v="0"/>
    <n v="30.149850149850149"/>
  </r>
  <r>
    <x v="4"/>
    <x v="0"/>
    <s v="entire"/>
    <s v="C"/>
    <x v="7"/>
    <n v="1"/>
    <n v="1448"/>
    <n v="0"/>
    <n v="0"/>
    <n v="1"/>
    <n v="1448"/>
    <n v="5000"/>
    <s v="Seeded"/>
    <s v="High"/>
    <s v="FS"/>
    <n v="0"/>
    <n v="28.96"/>
    <n v="30.149850149850149"/>
  </r>
  <r>
    <x v="4"/>
    <x v="0"/>
    <s v="entire"/>
    <s v="L"/>
    <x v="8"/>
    <n v="3"/>
    <n v="2207"/>
    <n v="0"/>
    <n v="0"/>
    <n v="3"/>
    <n v="2207"/>
    <n v="5000"/>
    <s v="Seeded"/>
    <s v="High"/>
    <s v="FS"/>
    <n v="0"/>
    <n v="44.14"/>
    <n v="30.149850149850149"/>
  </r>
  <r>
    <x v="4"/>
    <x v="0"/>
    <s v="entire"/>
    <s v="B"/>
    <x v="9"/>
    <n v="2"/>
    <n v="1244"/>
    <n v="0"/>
    <n v="0"/>
    <n v="2"/>
    <n v="1244"/>
    <n v="5000"/>
    <s v="Seeded"/>
    <s v="High"/>
    <s v="FS"/>
    <n v="0"/>
    <n v="24.88"/>
    <n v="30.149850149850149"/>
  </r>
  <r>
    <x v="4"/>
    <x v="0"/>
    <s v="entire"/>
    <s v="?"/>
    <x v="10"/>
    <n v="0"/>
    <n v="0"/>
    <n v="0"/>
    <n v="0"/>
    <n v="0"/>
    <n v="0"/>
    <n v="5000"/>
    <s v="Seeded"/>
    <s v="High"/>
    <s v="FS"/>
    <n v="0"/>
    <n v="0"/>
    <n v="30.149850149850149"/>
  </r>
  <r>
    <x v="4"/>
    <x v="0"/>
    <s v="entire"/>
    <s v="#"/>
    <x v="11"/>
    <n v="0"/>
    <n v="0"/>
    <n v="0"/>
    <n v="0"/>
    <n v="0"/>
    <n v="0"/>
    <n v="5000"/>
    <s v="Seeded"/>
    <s v="High"/>
    <s v="FS"/>
    <n v="0"/>
    <n v="0"/>
    <n v="30.149850149850149"/>
  </r>
  <r>
    <x v="5"/>
    <x v="0"/>
    <s v="entire"/>
    <s v="T"/>
    <x v="0"/>
    <n v="1"/>
    <n v="12"/>
    <n v="2"/>
    <n v="321"/>
    <n v="2"/>
    <n v="333"/>
    <n v="5000"/>
    <s v="Seeded"/>
    <s v="High"/>
    <s v="FS"/>
    <n v="6.419999999999999"/>
    <n v="0.24"/>
    <n v="17.439073112265284"/>
  </r>
  <r>
    <x v="5"/>
    <x v="0"/>
    <s v="entire"/>
    <s v="S"/>
    <x v="1"/>
    <n v="0"/>
    <n v="0"/>
    <n v="3"/>
    <n v="142"/>
    <n v="3"/>
    <n v="142"/>
    <n v="5000"/>
    <s v="Seeded"/>
    <s v="High"/>
    <s v="FS"/>
    <n v="2.8400000000000003"/>
    <n v="0"/>
    <n v="17.439073112265284"/>
  </r>
  <r>
    <x v="5"/>
    <x v="0"/>
    <s v="entire"/>
    <s v="U"/>
    <x v="2"/>
    <n v="0"/>
    <n v="0"/>
    <n v="0"/>
    <n v="0"/>
    <n v="0"/>
    <n v="0"/>
    <n v="5000"/>
    <s v="Seeded"/>
    <s v="High"/>
    <s v="FS"/>
    <n v="0"/>
    <n v="0"/>
    <n v="17.439073112265284"/>
  </r>
  <r>
    <x v="5"/>
    <x v="0"/>
    <s v="entire"/>
    <s v="G"/>
    <x v="3"/>
    <n v="5"/>
    <n v="93"/>
    <n v="10"/>
    <n v="1597"/>
    <n v="10"/>
    <n v="1690"/>
    <n v="5000"/>
    <s v="Seeded"/>
    <s v="High"/>
    <s v="FS"/>
    <n v="31.94"/>
    <n v="1.8599999999999999"/>
    <n v="17.439073112265284"/>
  </r>
  <r>
    <x v="5"/>
    <x v="0"/>
    <s v="entire"/>
    <s v="K"/>
    <x v="4"/>
    <n v="0"/>
    <n v="0"/>
    <n v="0"/>
    <n v="0"/>
    <n v="0"/>
    <n v="0"/>
    <n v="5000"/>
    <s v="Seeded"/>
    <s v="High"/>
    <s v="FS"/>
    <n v="0"/>
    <n v="0"/>
    <n v="17.439073112265284"/>
  </r>
  <r>
    <x v="5"/>
    <x v="0"/>
    <s v="entire"/>
    <s v="F"/>
    <x v="5"/>
    <n v="2"/>
    <n v="2"/>
    <n v="11"/>
    <n v="615"/>
    <n v="11"/>
    <n v="617"/>
    <n v="5000"/>
    <s v="Seeded"/>
    <s v="High"/>
    <s v="FS"/>
    <n v="12.3"/>
    <n v="0.04"/>
    <n v="17.439073112265284"/>
  </r>
  <r>
    <x v="5"/>
    <x v="0"/>
    <s v="entire"/>
    <s v="M"/>
    <x v="6"/>
    <n v="0"/>
    <n v="0"/>
    <n v="0"/>
    <n v="0"/>
    <n v="0"/>
    <n v="0"/>
    <n v="5000"/>
    <s v="Seeded"/>
    <s v="High"/>
    <s v="FS"/>
    <n v="0"/>
    <n v="0"/>
    <n v="17.439073112265284"/>
  </r>
  <r>
    <x v="5"/>
    <x v="0"/>
    <s v="entire"/>
    <s v="C"/>
    <x v="7"/>
    <n v="1"/>
    <n v="1470"/>
    <n v="0"/>
    <n v="0"/>
    <n v="1"/>
    <n v="1470"/>
    <n v="5000"/>
    <s v="Seeded"/>
    <s v="High"/>
    <s v="FS"/>
    <n v="0"/>
    <n v="29.4"/>
    <n v="17.439073112265284"/>
  </r>
  <r>
    <x v="5"/>
    <x v="0"/>
    <s v="entire"/>
    <s v="L"/>
    <x v="8"/>
    <n v="4"/>
    <n v="3138"/>
    <n v="1"/>
    <n v="10"/>
    <n v="4"/>
    <n v="3148"/>
    <n v="5000"/>
    <s v="Seeded"/>
    <s v="High"/>
    <s v="FS"/>
    <n v="0.2"/>
    <n v="62.760000000000005"/>
    <n v="17.439073112265284"/>
  </r>
  <r>
    <x v="5"/>
    <x v="0"/>
    <s v="entire"/>
    <s v="B"/>
    <x v="9"/>
    <n v="2"/>
    <n v="285"/>
    <n v="0"/>
    <n v="0"/>
    <n v="2"/>
    <n v="285"/>
    <n v="5000"/>
    <s v="Seeded"/>
    <s v="High"/>
    <s v="FS"/>
    <n v="0"/>
    <n v="5.7"/>
    <n v="17.439073112265284"/>
  </r>
  <r>
    <x v="5"/>
    <x v="0"/>
    <s v="entire"/>
    <s v="?"/>
    <x v="10"/>
    <n v="0"/>
    <n v="0"/>
    <n v="0"/>
    <n v="0"/>
    <n v="0"/>
    <n v="0"/>
    <n v="5000"/>
    <s v="Seeded"/>
    <s v="High"/>
    <s v="FS"/>
    <n v="0"/>
    <n v="0"/>
    <n v="17.439073112265284"/>
  </r>
  <r>
    <x v="5"/>
    <x v="0"/>
    <s v="entire"/>
    <s v="#"/>
    <x v="11"/>
    <n v="0"/>
    <n v="0"/>
    <n v="0"/>
    <n v="0"/>
    <n v="0"/>
    <n v="0"/>
    <n v="5000"/>
    <s v="Seeded"/>
    <s v="High"/>
    <s v="FS"/>
    <n v="0"/>
    <n v="0"/>
    <n v="17.439073112265284"/>
  </r>
  <r>
    <x v="6"/>
    <x v="0"/>
    <s v="entire"/>
    <s v="T"/>
    <x v="0"/>
    <n v="1"/>
    <n v="57"/>
    <n v="0"/>
    <n v="0"/>
    <n v="1"/>
    <n v="57"/>
    <n v="5000"/>
    <s v="Unseeded"/>
    <s v="Mod"/>
    <s v="FS"/>
    <n v="0"/>
    <n v="1.1400000000000001"/>
    <n v="0"/>
  </r>
  <r>
    <x v="6"/>
    <x v="0"/>
    <s v="entire"/>
    <s v="S"/>
    <x v="1"/>
    <n v="0"/>
    <n v="0"/>
    <n v="1"/>
    <n v="16"/>
    <n v="1"/>
    <n v="16"/>
    <n v="5000"/>
    <s v="Unseeded"/>
    <s v="Mod"/>
    <s v="FS"/>
    <n v="0.32"/>
    <n v="0"/>
    <n v="0"/>
  </r>
  <r>
    <x v="6"/>
    <x v="0"/>
    <s v="entire"/>
    <s v="U"/>
    <x v="2"/>
    <n v="0"/>
    <n v="0"/>
    <n v="0"/>
    <n v="0"/>
    <n v="0"/>
    <n v="0"/>
    <n v="5000"/>
    <s v="Unseeded"/>
    <s v="Mod"/>
    <s v="FS"/>
    <n v="0"/>
    <n v="0"/>
    <n v="0"/>
  </r>
  <r>
    <x v="6"/>
    <x v="0"/>
    <s v="entire"/>
    <s v="G"/>
    <x v="3"/>
    <n v="2"/>
    <n v="30"/>
    <n v="3"/>
    <n v="580"/>
    <n v="3"/>
    <n v="610"/>
    <n v="5000"/>
    <s v="Unseeded"/>
    <s v="Mod"/>
    <s v="FS"/>
    <n v="11.600000000000001"/>
    <n v="0.6"/>
    <n v="0"/>
  </r>
  <r>
    <x v="6"/>
    <x v="0"/>
    <s v="entire"/>
    <s v="K"/>
    <x v="4"/>
    <n v="0"/>
    <n v="0"/>
    <n v="0"/>
    <n v="0"/>
    <n v="0"/>
    <n v="0"/>
    <n v="5000"/>
    <s v="Unseeded"/>
    <s v="Mod"/>
    <s v="FS"/>
    <n v="0"/>
    <n v="0"/>
    <n v="0"/>
  </r>
  <r>
    <x v="6"/>
    <x v="0"/>
    <s v="entire"/>
    <s v="F"/>
    <x v="5"/>
    <n v="0"/>
    <n v="0"/>
    <n v="10"/>
    <n v="1337"/>
    <n v="10"/>
    <n v="1337"/>
    <n v="5000"/>
    <s v="Unseeded"/>
    <s v="Mod"/>
    <s v="FS"/>
    <n v="26.740000000000002"/>
    <n v="0"/>
    <n v="0"/>
  </r>
  <r>
    <x v="6"/>
    <x v="0"/>
    <s v="entire"/>
    <s v="M"/>
    <x v="6"/>
    <n v="0"/>
    <n v="0"/>
    <n v="0"/>
    <n v="0"/>
    <n v="0"/>
    <n v="0"/>
    <n v="5000"/>
    <s v="Unseeded"/>
    <s v="Mod"/>
    <s v="FS"/>
    <n v="0"/>
    <n v="0"/>
    <n v="0"/>
  </r>
  <r>
    <x v="6"/>
    <x v="0"/>
    <s v="entire"/>
    <s v="C"/>
    <x v="7"/>
    <n v="1"/>
    <n v="30"/>
    <n v="0"/>
    <n v="0"/>
    <n v="1"/>
    <n v="30"/>
    <n v="5000"/>
    <s v="Unseeded"/>
    <s v="Mod"/>
    <s v="FS"/>
    <n v="0"/>
    <n v="0.6"/>
    <n v="0"/>
  </r>
  <r>
    <x v="6"/>
    <x v="0"/>
    <s v="entire"/>
    <s v="L"/>
    <x v="8"/>
    <n v="3"/>
    <n v="2591"/>
    <n v="1"/>
    <n v="10"/>
    <n v="3"/>
    <n v="2601"/>
    <n v="5000"/>
    <s v="Unseeded"/>
    <s v="Mod"/>
    <s v="FS"/>
    <n v="0.2"/>
    <n v="51.82"/>
    <n v="0"/>
  </r>
  <r>
    <x v="6"/>
    <x v="0"/>
    <s v="entire"/>
    <s v="B"/>
    <x v="9"/>
    <n v="2"/>
    <n v="2292"/>
    <n v="0"/>
    <n v="0"/>
    <n v="2"/>
    <n v="2292"/>
    <n v="5000"/>
    <s v="Unseeded"/>
    <s v="Mod"/>
    <s v="FS"/>
    <n v="0"/>
    <n v="45.839999999999996"/>
    <n v="0"/>
  </r>
  <r>
    <x v="6"/>
    <x v="0"/>
    <s v="entire"/>
    <s v="?"/>
    <x v="10"/>
    <n v="0"/>
    <n v="0"/>
    <n v="0"/>
    <n v="0"/>
    <n v="0"/>
    <n v="0"/>
    <n v="5000"/>
    <s v="Unseeded"/>
    <s v="Mod"/>
    <s v="FS"/>
    <n v="0"/>
    <n v="0"/>
    <n v="0"/>
  </r>
  <r>
    <x v="6"/>
    <x v="0"/>
    <s v="entire"/>
    <s v="#"/>
    <x v="11"/>
    <n v="0"/>
    <n v="0"/>
    <n v="0"/>
    <n v="0"/>
    <n v="0"/>
    <n v="0"/>
    <n v="5000"/>
    <s v="Unseeded"/>
    <s v="Mod"/>
    <s v="FS"/>
    <n v="0"/>
    <n v="0"/>
    <n v="0"/>
  </r>
  <r>
    <x v="7"/>
    <x v="0"/>
    <s v="entire"/>
    <s v="T"/>
    <x v="0"/>
    <n v="1"/>
    <n v="3"/>
    <n v="0"/>
    <n v="0"/>
    <n v="1"/>
    <n v="3"/>
    <n v="5000"/>
    <s v="Seeded"/>
    <s v="Mod"/>
    <s v="FS"/>
    <n v="0"/>
    <n v="0.06"/>
    <n v="41.838161838161838"/>
  </r>
  <r>
    <x v="7"/>
    <x v="0"/>
    <s v="entire"/>
    <s v="S"/>
    <x v="1"/>
    <n v="0"/>
    <n v="0"/>
    <n v="0"/>
    <n v="0"/>
    <n v="0"/>
    <n v="0"/>
    <n v="5000"/>
    <s v="Seeded"/>
    <s v="Mod"/>
    <s v="FS"/>
    <n v="0"/>
    <n v="0"/>
    <n v="41.838161838161838"/>
  </r>
  <r>
    <x v="7"/>
    <x v="0"/>
    <s v="entire"/>
    <s v="U"/>
    <x v="2"/>
    <n v="0"/>
    <n v="0"/>
    <n v="0"/>
    <n v="0"/>
    <n v="0"/>
    <n v="0"/>
    <n v="5000"/>
    <s v="Seeded"/>
    <s v="Mod"/>
    <s v="FS"/>
    <n v="0"/>
    <n v="0"/>
    <n v="41.838161838161838"/>
  </r>
  <r>
    <x v="7"/>
    <x v="0"/>
    <s v="entire"/>
    <s v="G"/>
    <x v="3"/>
    <n v="3"/>
    <n v="132"/>
    <n v="11"/>
    <n v="2282"/>
    <n v="11"/>
    <n v="2414"/>
    <n v="5000"/>
    <s v="Seeded"/>
    <s v="Mod"/>
    <s v="FS"/>
    <n v="45.64"/>
    <n v="2.64"/>
    <n v="41.838161838161838"/>
  </r>
  <r>
    <x v="7"/>
    <x v="0"/>
    <s v="entire"/>
    <s v="K"/>
    <x v="4"/>
    <n v="0"/>
    <n v="0"/>
    <n v="0"/>
    <n v="0"/>
    <n v="0"/>
    <n v="0"/>
    <n v="5000"/>
    <s v="Seeded"/>
    <s v="Mod"/>
    <s v="FS"/>
    <n v="0"/>
    <n v="0"/>
    <n v="41.838161838161838"/>
  </r>
  <r>
    <x v="7"/>
    <x v="0"/>
    <s v="entire"/>
    <s v="F"/>
    <x v="5"/>
    <n v="1"/>
    <n v="1"/>
    <n v="8"/>
    <n v="142"/>
    <n v="8"/>
    <n v="143"/>
    <n v="5000"/>
    <s v="Seeded"/>
    <s v="Mod"/>
    <s v="FS"/>
    <n v="2.8400000000000003"/>
    <n v="0.02"/>
    <n v="41.838161838161838"/>
  </r>
  <r>
    <x v="7"/>
    <x v="0"/>
    <s v="entire"/>
    <s v="M"/>
    <x v="6"/>
    <n v="0"/>
    <n v="0"/>
    <n v="0"/>
    <n v="0"/>
    <n v="0"/>
    <n v="0"/>
    <n v="5000"/>
    <s v="Seeded"/>
    <s v="Mod"/>
    <s v="FS"/>
    <n v="0"/>
    <n v="0"/>
    <n v="41.838161838161838"/>
  </r>
  <r>
    <x v="7"/>
    <x v="0"/>
    <s v="entire"/>
    <s v="C"/>
    <x v="7"/>
    <n v="1"/>
    <n v="416"/>
    <n v="0"/>
    <n v="0"/>
    <n v="1"/>
    <n v="416"/>
    <n v="5000"/>
    <s v="Seeded"/>
    <s v="Mod"/>
    <s v="FS"/>
    <n v="0"/>
    <n v="8.32"/>
    <n v="41.838161838161838"/>
  </r>
  <r>
    <x v="7"/>
    <x v="0"/>
    <s v="entire"/>
    <s v="L"/>
    <x v="8"/>
    <n v="2"/>
    <n v="3655"/>
    <n v="1"/>
    <n v="5"/>
    <n v="2"/>
    <n v="3660"/>
    <n v="5000"/>
    <s v="Seeded"/>
    <s v="Mod"/>
    <s v="FS"/>
    <n v="0.1"/>
    <n v="73.099999999999994"/>
    <n v="41.838161838161838"/>
  </r>
  <r>
    <x v="7"/>
    <x v="0"/>
    <s v="entire"/>
    <s v="B"/>
    <x v="9"/>
    <n v="3"/>
    <n v="793"/>
    <n v="0"/>
    <n v="0"/>
    <n v="3"/>
    <n v="793"/>
    <n v="5000"/>
    <s v="Seeded"/>
    <s v="Mod"/>
    <s v="FS"/>
    <n v="0"/>
    <n v="15.86"/>
    <n v="41.838161838161838"/>
  </r>
  <r>
    <x v="7"/>
    <x v="0"/>
    <s v="entire"/>
    <s v="?"/>
    <x v="10"/>
    <n v="0"/>
    <n v="0"/>
    <n v="0"/>
    <n v="0"/>
    <n v="0"/>
    <n v="0"/>
    <n v="5000"/>
    <s v="Seeded"/>
    <s v="Mod"/>
    <s v="FS"/>
    <n v="0"/>
    <n v="0"/>
    <n v="41.838161838161838"/>
  </r>
  <r>
    <x v="7"/>
    <x v="0"/>
    <s v="entire"/>
    <s v="#"/>
    <x v="11"/>
    <n v="0"/>
    <n v="0"/>
    <n v="0"/>
    <n v="0"/>
    <n v="0"/>
    <n v="0"/>
    <n v="5000"/>
    <s v="Seeded"/>
    <s v="Mod"/>
    <s v="FS"/>
    <n v="0"/>
    <n v="0"/>
    <n v="41.838161838161838"/>
  </r>
  <r>
    <x v="8"/>
    <x v="0"/>
    <s v="entire"/>
    <s v="T"/>
    <x v="0"/>
    <n v="2"/>
    <n v="88"/>
    <n v="2"/>
    <n v="3380"/>
    <n v="2"/>
    <n v="3468"/>
    <n v="5000"/>
    <s v="Unseeded"/>
    <s v="Unburned"/>
    <s v="FS"/>
    <n v="67.600000000000009"/>
    <n v="1.76"/>
    <n v="0"/>
  </r>
  <r>
    <x v="8"/>
    <x v="0"/>
    <s v="entire"/>
    <s v="S"/>
    <x v="1"/>
    <n v="1"/>
    <n v="5"/>
    <n v="5"/>
    <n v="353"/>
    <n v="5"/>
    <n v="358"/>
    <n v="5000"/>
    <s v="Unseeded"/>
    <s v="Unburned"/>
    <s v="FS"/>
    <n v="7.06"/>
    <n v="0.1"/>
    <n v="0"/>
  </r>
  <r>
    <x v="8"/>
    <x v="0"/>
    <s v="entire"/>
    <s v="U"/>
    <x v="2"/>
    <n v="0"/>
    <n v="0"/>
    <n v="1"/>
    <n v="2"/>
    <n v="1"/>
    <n v="2"/>
    <n v="5000"/>
    <s v="Unseeded"/>
    <s v="Unburned"/>
    <s v="FS"/>
    <n v="0.04"/>
    <n v="0"/>
    <n v="0"/>
  </r>
  <r>
    <x v="8"/>
    <x v="0"/>
    <s v="entire"/>
    <s v="G"/>
    <x v="3"/>
    <n v="3"/>
    <n v="23"/>
    <n v="14"/>
    <n v="517"/>
    <n v="14"/>
    <n v="540"/>
    <n v="5000"/>
    <s v="Unseeded"/>
    <s v="Unburned"/>
    <s v="FS"/>
    <n v="10.34"/>
    <n v="0.45999999999999996"/>
    <n v="0"/>
  </r>
  <r>
    <x v="8"/>
    <x v="0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8"/>
    <x v="0"/>
    <s v="entire"/>
    <s v="F"/>
    <x v="5"/>
    <n v="0"/>
    <n v="0"/>
    <n v="17"/>
    <n v="527"/>
    <n v="17"/>
    <n v="527"/>
    <n v="5000"/>
    <s v="Unseeded"/>
    <s v="Unburned"/>
    <s v="FS"/>
    <n v="10.54"/>
    <n v="0"/>
    <n v="0"/>
  </r>
  <r>
    <x v="8"/>
    <x v="0"/>
    <s v="entire"/>
    <s v="M"/>
    <x v="6"/>
    <n v="0"/>
    <n v="0"/>
    <n v="0"/>
    <n v="0"/>
    <n v="0"/>
    <n v="0"/>
    <n v="5000"/>
    <s v="Unseeded"/>
    <s v="Unburned"/>
    <s v="FS"/>
    <n v="0"/>
    <n v="0"/>
    <n v="0"/>
  </r>
  <r>
    <x v="8"/>
    <x v="0"/>
    <s v="entire"/>
    <s v="C"/>
    <x v="7"/>
    <n v="0"/>
    <n v="0"/>
    <n v="0"/>
    <n v="0"/>
    <n v="0"/>
    <n v="0"/>
    <n v="5000"/>
    <s v="Unseeded"/>
    <s v="Unburned"/>
    <s v="FS"/>
    <n v="0"/>
    <n v="0"/>
    <n v="0"/>
  </r>
  <r>
    <x v="8"/>
    <x v="0"/>
    <s v="entire"/>
    <s v="L"/>
    <x v="8"/>
    <n v="4"/>
    <n v="3399"/>
    <n v="1"/>
    <n v="37"/>
    <n v="4"/>
    <n v="3436"/>
    <n v="5000"/>
    <s v="Unseeded"/>
    <s v="Unburned"/>
    <s v="FS"/>
    <n v="0.74"/>
    <n v="67.97999999999999"/>
    <n v="0"/>
  </r>
  <r>
    <x v="8"/>
    <x v="0"/>
    <s v="entire"/>
    <s v="B"/>
    <x v="9"/>
    <n v="3"/>
    <n v="1485"/>
    <n v="0"/>
    <n v="0"/>
    <n v="3"/>
    <n v="1485"/>
    <n v="5000"/>
    <s v="Unseeded"/>
    <s v="Unburned"/>
    <s v="FS"/>
    <n v="0"/>
    <n v="29.7"/>
    <n v="0"/>
  </r>
  <r>
    <x v="8"/>
    <x v="0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8"/>
    <x v="0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9"/>
    <x v="0"/>
    <s v="entire"/>
    <s v="T"/>
    <x v="0"/>
    <n v="1"/>
    <n v="42"/>
    <n v="3"/>
    <n v="1855"/>
    <n v="4"/>
    <n v="1897"/>
    <n v="5000"/>
    <s v="Unseeded"/>
    <s v="Unburned"/>
    <s v="FS"/>
    <n v="37.1"/>
    <n v="0.84"/>
    <n v="0"/>
  </r>
  <r>
    <x v="9"/>
    <x v="0"/>
    <s v="entire"/>
    <s v="S"/>
    <x v="1"/>
    <n v="0"/>
    <n v="0"/>
    <n v="1"/>
    <n v="269"/>
    <n v="1"/>
    <n v="269"/>
    <n v="5000"/>
    <s v="Unseeded"/>
    <s v="Unburned"/>
    <s v="FS"/>
    <n v="5.38"/>
    <n v="0"/>
    <n v="0"/>
  </r>
  <r>
    <x v="9"/>
    <x v="0"/>
    <s v="entire"/>
    <s v="U"/>
    <x v="2"/>
    <n v="0"/>
    <n v="0"/>
    <n v="1"/>
    <n v="2"/>
    <n v="1"/>
    <n v="2"/>
    <n v="5000"/>
    <s v="Unseeded"/>
    <s v="Unburned"/>
    <s v="FS"/>
    <n v="0.04"/>
    <n v="0"/>
    <n v="0"/>
  </r>
  <r>
    <x v="9"/>
    <x v="0"/>
    <s v="entire"/>
    <s v="G"/>
    <x v="3"/>
    <n v="1"/>
    <n v="20"/>
    <n v="5"/>
    <n v="212"/>
    <n v="5"/>
    <n v="232"/>
    <n v="5000"/>
    <s v="Unseeded"/>
    <s v="Unburned"/>
    <s v="FS"/>
    <n v="4.24"/>
    <n v="0.4"/>
    <n v="0"/>
  </r>
  <r>
    <x v="9"/>
    <x v="0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9"/>
    <x v="0"/>
    <s v="entire"/>
    <s v="F"/>
    <x v="5"/>
    <n v="2"/>
    <n v="5"/>
    <n v="11"/>
    <n v="511"/>
    <n v="11"/>
    <n v="516"/>
    <n v="5000"/>
    <s v="Unseeded"/>
    <s v="Unburned"/>
    <s v="FS"/>
    <n v="10.220000000000001"/>
    <n v="0.1"/>
    <n v="0"/>
  </r>
  <r>
    <x v="9"/>
    <x v="0"/>
    <s v="entire"/>
    <s v="M"/>
    <x v="6"/>
    <n v="0"/>
    <n v="0"/>
    <n v="0"/>
    <n v="0"/>
    <n v="0"/>
    <n v="0"/>
    <n v="5000"/>
    <s v="Unseeded"/>
    <s v="Unburned"/>
    <s v="FS"/>
    <n v="0"/>
    <n v="0"/>
    <n v="0"/>
  </r>
  <r>
    <x v="9"/>
    <x v="0"/>
    <s v="entire"/>
    <s v="C"/>
    <x v="7"/>
    <n v="1"/>
    <n v="272"/>
    <n v="1"/>
    <n v="1"/>
    <n v="1"/>
    <n v="273"/>
    <n v="5000"/>
    <s v="Unseeded"/>
    <s v="Unburned"/>
    <s v="FS"/>
    <n v="0.02"/>
    <n v="5.4399999999999995"/>
    <n v="0"/>
  </r>
  <r>
    <x v="9"/>
    <x v="0"/>
    <s v="entire"/>
    <s v="L"/>
    <x v="8"/>
    <n v="3"/>
    <n v="2944"/>
    <n v="1"/>
    <n v="20"/>
    <n v="3"/>
    <n v="2964"/>
    <n v="5000"/>
    <s v="Unseeded"/>
    <s v="Unburned"/>
    <s v="FS"/>
    <n v="0.4"/>
    <n v="58.879999999999995"/>
    <n v="0"/>
  </r>
  <r>
    <x v="9"/>
    <x v="0"/>
    <s v="entire"/>
    <s v="B"/>
    <x v="9"/>
    <n v="3"/>
    <n v="1717"/>
    <n v="0"/>
    <n v="0"/>
    <n v="3"/>
    <n v="1717"/>
    <n v="5000"/>
    <s v="Unseeded"/>
    <s v="Unburned"/>
    <s v="FS"/>
    <n v="0"/>
    <n v="34.339999999999996"/>
    <n v="0"/>
  </r>
  <r>
    <x v="9"/>
    <x v="0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9"/>
    <x v="0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10"/>
    <x v="0"/>
    <s v="entire"/>
    <s v="T"/>
    <x v="0"/>
    <n v="1"/>
    <n v="155"/>
    <n v="0"/>
    <n v="0"/>
    <n v="1"/>
    <n v="155"/>
    <n v="5000"/>
    <s v="Seeded"/>
    <s v="High"/>
    <s v="FS"/>
    <n v="0"/>
    <n v="3.1"/>
    <n v="67.28"/>
  </r>
  <r>
    <x v="10"/>
    <x v="0"/>
    <s v="entire"/>
    <s v="S"/>
    <x v="1"/>
    <n v="2"/>
    <n v="8"/>
    <n v="3"/>
    <n v="850"/>
    <n v="4"/>
    <n v="858"/>
    <n v="5000"/>
    <s v="Seeded"/>
    <s v="High"/>
    <s v="FS"/>
    <n v="17"/>
    <n v="0.16"/>
    <n v="67.28"/>
  </r>
  <r>
    <x v="10"/>
    <x v="0"/>
    <s v="entire"/>
    <s v="U"/>
    <x v="2"/>
    <n v="0"/>
    <n v="0"/>
    <n v="0"/>
    <n v="0"/>
    <n v="0"/>
    <n v="0"/>
    <n v="5000"/>
    <s v="Seeded"/>
    <s v="High"/>
    <s v="FS"/>
    <n v="0"/>
    <n v="0"/>
    <n v="67.28"/>
  </r>
  <r>
    <x v="10"/>
    <x v="0"/>
    <s v="entire"/>
    <s v="G"/>
    <x v="3"/>
    <n v="4"/>
    <n v="53"/>
    <n v="6"/>
    <n v="2328"/>
    <n v="6"/>
    <n v="2381"/>
    <n v="5000"/>
    <s v="Seeded"/>
    <s v="High"/>
    <s v="FS"/>
    <n v="46.56"/>
    <n v="1.06"/>
    <n v="67.28"/>
  </r>
  <r>
    <x v="10"/>
    <x v="0"/>
    <s v="entire"/>
    <s v="K"/>
    <x v="4"/>
    <n v="0"/>
    <n v="0"/>
    <n v="0"/>
    <n v="0"/>
    <n v="0"/>
    <n v="0"/>
    <n v="5000"/>
    <s v="Seeded"/>
    <s v="High"/>
    <s v="FS"/>
    <n v="0"/>
    <n v="0"/>
    <n v="67.28"/>
  </r>
  <r>
    <x v="10"/>
    <x v="0"/>
    <s v="entire"/>
    <s v="F"/>
    <x v="5"/>
    <n v="1"/>
    <n v="28"/>
    <n v="4"/>
    <n v="21"/>
    <n v="4"/>
    <n v="49"/>
    <n v="5000"/>
    <s v="Seeded"/>
    <s v="High"/>
    <s v="FS"/>
    <n v="0.42"/>
    <n v="0.55999999999999994"/>
    <n v="67.28"/>
  </r>
  <r>
    <x v="10"/>
    <x v="0"/>
    <s v="entire"/>
    <s v="M"/>
    <x v="6"/>
    <n v="0"/>
    <n v="0"/>
    <n v="0"/>
    <n v="0"/>
    <n v="0"/>
    <n v="0"/>
    <n v="5000"/>
    <s v="Seeded"/>
    <s v="High"/>
    <s v="FS"/>
    <n v="0"/>
    <n v="0"/>
    <n v="67.28"/>
  </r>
  <r>
    <x v="10"/>
    <x v="0"/>
    <s v="entire"/>
    <s v="C"/>
    <x v="7"/>
    <n v="0"/>
    <n v="0"/>
    <n v="0"/>
    <n v="0"/>
    <n v="0"/>
    <n v="0"/>
    <n v="5000"/>
    <s v="Seeded"/>
    <s v="High"/>
    <s v="FS"/>
    <n v="0"/>
    <n v="0"/>
    <n v="67.28"/>
  </r>
  <r>
    <x v="10"/>
    <x v="0"/>
    <s v="entire"/>
    <s v="L"/>
    <x v="8"/>
    <n v="3"/>
    <n v="1444"/>
    <n v="0"/>
    <n v="0"/>
    <n v="3"/>
    <n v="1444"/>
    <n v="5000"/>
    <s v="Seeded"/>
    <s v="High"/>
    <s v="FS"/>
    <n v="0"/>
    <n v="28.88"/>
    <n v="67.28"/>
  </r>
  <r>
    <x v="10"/>
    <x v="0"/>
    <s v="entire"/>
    <s v="B"/>
    <x v="9"/>
    <n v="1"/>
    <n v="3312"/>
    <n v="0"/>
    <n v="0"/>
    <n v="1"/>
    <n v="3312"/>
    <n v="5000"/>
    <s v="Seeded"/>
    <s v="High"/>
    <s v="FS"/>
    <n v="0"/>
    <n v="66.239999999999995"/>
    <n v="67.28"/>
  </r>
  <r>
    <x v="10"/>
    <x v="0"/>
    <s v="entire"/>
    <s v="?"/>
    <x v="10"/>
    <n v="0"/>
    <n v="0"/>
    <n v="2"/>
    <n v="169"/>
    <n v="2"/>
    <n v="169"/>
    <n v="5000"/>
    <s v="Seeded"/>
    <s v="High"/>
    <s v="FS"/>
    <n v="3.38"/>
    <n v="0"/>
    <n v="67.28"/>
  </r>
  <r>
    <x v="10"/>
    <x v="0"/>
    <s v="entire"/>
    <s v="#"/>
    <x v="11"/>
    <n v="0"/>
    <n v="0"/>
    <n v="0"/>
    <n v="0"/>
    <n v="0"/>
    <n v="0"/>
    <n v="5000"/>
    <s v="Seeded"/>
    <s v="High"/>
    <s v="FS"/>
    <n v="0"/>
    <n v="0"/>
    <n v="67.28"/>
  </r>
  <r>
    <x v="11"/>
    <x v="0"/>
    <s v="entire"/>
    <s v="T"/>
    <x v="0"/>
    <n v="1"/>
    <n v="14"/>
    <n v="0"/>
    <n v="0"/>
    <n v="1"/>
    <n v="14"/>
    <n v="5000"/>
    <s v="Seeded"/>
    <s v="High"/>
    <s v="FS"/>
    <n v="0"/>
    <n v="0.27999999999999997"/>
    <n v="38.380000000000003"/>
  </r>
  <r>
    <x v="11"/>
    <x v="0"/>
    <s v="entire"/>
    <s v="S"/>
    <x v="1"/>
    <n v="0"/>
    <n v="0"/>
    <n v="1"/>
    <n v="165"/>
    <n v="1"/>
    <n v="165"/>
    <n v="5000"/>
    <s v="Seeded"/>
    <s v="High"/>
    <s v="FS"/>
    <n v="3.3000000000000003"/>
    <n v="0"/>
    <n v="38.380000000000003"/>
  </r>
  <r>
    <x v="11"/>
    <x v="0"/>
    <s v="entire"/>
    <s v="U"/>
    <x v="2"/>
    <n v="1"/>
    <n v="3"/>
    <n v="1"/>
    <n v="182"/>
    <n v="1"/>
    <n v="185"/>
    <n v="5000"/>
    <s v="Seeded"/>
    <s v="High"/>
    <s v="FS"/>
    <n v="3.64"/>
    <n v="0.06"/>
    <n v="38.380000000000003"/>
  </r>
  <r>
    <x v="11"/>
    <x v="0"/>
    <s v="entire"/>
    <s v="G"/>
    <x v="3"/>
    <n v="0"/>
    <n v="0"/>
    <n v="11"/>
    <n v="1963"/>
    <n v="11"/>
    <n v="1963"/>
    <n v="5000"/>
    <s v="Seeded"/>
    <s v="High"/>
    <s v="FS"/>
    <n v="39.26"/>
    <n v="0"/>
    <n v="38.380000000000003"/>
  </r>
  <r>
    <x v="11"/>
    <x v="0"/>
    <s v="entire"/>
    <s v="K"/>
    <x v="4"/>
    <n v="0"/>
    <n v="0"/>
    <n v="0"/>
    <n v="0"/>
    <n v="0"/>
    <n v="0"/>
    <n v="5000"/>
    <s v="Seeded"/>
    <s v="High"/>
    <s v="FS"/>
    <n v="0"/>
    <n v="0"/>
    <n v="38.380000000000003"/>
  </r>
  <r>
    <x v="11"/>
    <x v="0"/>
    <s v="entire"/>
    <s v="F"/>
    <x v="5"/>
    <n v="0"/>
    <n v="0"/>
    <n v="3"/>
    <n v="57"/>
    <n v="3"/>
    <n v="57"/>
    <n v="5000"/>
    <s v="Seeded"/>
    <s v="High"/>
    <s v="FS"/>
    <n v="1.1400000000000001"/>
    <n v="0"/>
    <n v="38.380000000000003"/>
  </r>
  <r>
    <x v="11"/>
    <x v="0"/>
    <s v="entire"/>
    <s v="M"/>
    <x v="6"/>
    <n v="0"/>
    <n v="0"/>
    <n v="0"/>
    <n v="0"/>
    <n v="0"/>
    <n v="0"/>
    <n v="5000"/>
    <s v="Seeded"/>
    <s v="High"/>
    <s v="FS"/>
    <n v="0"/>
    <n v="0"/>
    <n v="38.380000000000003"/>
  </r>
  <r>
    <x v="11"/>
    <x v="0"/>
    <s v="entire"/>
    <s v="C"/>
    <x v="7"/>
    <n v="0"/>
    <n v="0"/>
    <n v="0"/>
    <n v="0"/>
    <n v="0"/>
    <n v="0"/>
    <n v="5000"/>
    <s v="Seeded"/>
    <s v="High"/>
    <s v="FS"/>
    <n v="0"/>
    <n v="0"/>
    <n v="38.380000000000003"/>
  </r>
  <r>
    <x v="11"/>
    <x v="0"/>
    <s v="entire"/>
    <s v="L"/>
    <x v="8"/>
    <n v="1"/>
    <n v="5"/>
    <n v="0"/>
    <n v="0"/>
    <n v="1"/>
    <n v="5"/>
    <n v="5000"/>
    <s v="Seeded"/>
    <s v="High"/>
    <s v="FS"/>
    <n v="0"/>
    <n v="0.1"/>
    <n v="38.380000000000003"/>
  </r>
  <r>
    <x v="11"/>
    <x v="0"/>
    <s v="entire"/>
    <s v="B"/>
    <x v="9"/>
    <n v="3"/>
    <n v="4978"/>
    <n v="0"/>
    <n v="0"/>
    <n v="3"/>
    <n v="4978"/>
    <n v="5000"/>
    <s v="Seeded"/>
    <s v="High"/>
    <s v="FS"/>
    <n v="0"/>
    <n v="99.56"/>
    <n v="38.380000000000003"/>
  </r>
  <r>
    <x v="11"/>
    <x v="0"/>
    <s v="entire"/>
    <s v="?"/>
    <x v="10"/>
    <n v="0"/>
    <n v="0"/>
    <n v="1"/>
    <n v="21"/>
    <n v="1"/>
    <n v="21"/>
    <n v="5000"/>
    <s v="Seeded"/>
    <s v="High"/>
    <s v="FS"/>
    <n v="0.42"/>
    <n v="0"/>
    <n v="38.380000000000003"/>
  </r>
  <r>
    <x v="11"/>
    <x v="0"/>
    <s v="entire"/>
    <s v="#"/>
    <x v="11"/>
    <n v="0"/>
    <n v="0"/>
    <n v="0"/>
    <n v="0"/>
    <n v="0"/>
    <n v="0"/>
    <n v="5000"/>
    <s v="Seeded"/>
    <s v="High"/>
    <s v="FS"/>
    <n v="0"/>
    <n v="0"/>
    <n v="38.380000000000003"/>
  </r>
  <r>
    <x v="12"/>
    <x v="0"/>
    <s v="entire"/>
    <s v="T"/>
    <x v="0"/>
    <n v="1"/>
    <n v="79"/>
    <n v="0"/>
    <n v="0"/>
    <n v="1"/>
    <n v="79"/>
    <n v="5000"/>
    <s v="Unseeded"/>
    <s v="High"/>
    <s v="FS"/>
    <n v="0"/>
    <n v="1.58"/>
    <n v="12.949640287769784"/>
  </r>
  <r>
    <x v="12"/>
    <x v="0"/>
    <s v="entire"/>
    <s v="S"/>
    <x v="1"/>
    <n v="2"/>
    <n v="8"/>
    <n v="3"/>
    <n v="1577"/>
    <n v="3"/>
    <n v="1585"/>
    <n v="5000"/>
    <s v="Unseeded"/>
    <s v="High"/>
    <s v="FS"/>
    <n v="31.540000000000003"/>
    <n v="0.16"/>
    <n v="12.949640287769784"/>
  </r>
  <r>
    <x v="12"/>
    <x v="0"/>
    <s v="entire"/>
    <s v="U"/>
    <x v="2"/>
    <n v="0"/>
    <n v="0"/>
    <n v="1"/>
    <n v="6"/>
    <n v="1"/>
    <n v="6"/>
    <n v="5000"/>
    <s v="Unseeded"/>
    <s v="High"/>
    <s v="FS"/>
    <n v="0.12"/>
    <n v="0"/>
    <n v="12.949640287769784"/>
  </r>
  <r>
    <x v="12"/>
    <x v="0"/>
    <s v="entire"/>
    <s v="G"/>
    <x v="3"/>
    <n v="2"/>
    <n v="23"/>
    <n v="4"/>
    <n v="163"/>
    <n v="4"/>
    <n v="186"/>
    <n v="5000"/>
    <s v="Unseeded"/>
    <s v="High"/>
    <s v="FS"/>
    <n v="3.26"/>
    <n v="0.45999999999999996"/>
    <n v="12.949640287769784"/>
  </r>
  <r>
    <x v="12"/>
    <x v="0"/>
    <s v="entire"/>
    <s v="K"/>
    <x v="4"/>
    <n v="0"/>
    <n v="0"/>
    <n v="0"/>
    <n v="0"/>
    <n v="0"/>
    <n v="0"/>
    <n v="5000"/>
    <s v="Unseeded"/>
    <s v="High"/>
    <s v="FS"/>
    <n v="0"/>
    <n v="0"/>
    <n v="12.949640287769784"/>
  </r>
  <r>
    <x v="12"/>
    <x v="0"/>
    <s v="entire"/>
    <s v="F"/>
    <x v="5"/>
    <n v="1"/>
    <n v="2"/>
    <n v="6"/>
    <n v="795"/>
    <n v="6"/>
    <n v="797"/>
    <n v="5000"/>
    <s v="Unseeded"/>
    <s v="High"/>
    <s v="FS"/>
    <n v="15.9"/>
    <n v="0.04"/>
    <n v="12.949640287769784"/>
  </r>
  <r>
    <x v="12"/>
    <x v="0"/>
    <s v="entire"/>
    <s v="M"/>
    <x v="6"/>
    <n v="0"/>
    <n v="0"/>
    <n v="0"/>
    <n v="0"/>
    <n v="0"/>
    <n v="0"/>
    <n v="5000"/>
    <s v="Unseeded"/>
    <s v="High"/>
    <s v="FS"/>
    <n v="0"/>
    <n v="0"/>
    <n v="12.949640287769784"/>
  </r>
  <r>
    <x v="12"/>
    <x v="0"/>
    <s v="entire"/>
    <s v="C"/>
    <x v="7"/>
    <n v="1"/>
    <n v="151"/>
    <n v="0"/>
    <n v="0"/>
    <n v="1"/>
    <n v="151"/>
    <n v="5000"/>
    <s v="Unseeded"/>
    <s v="High"/>
    <s v="FS"/>
    <n v="0"/>
    <n v="3.02"/>
    <n v="12.949640287769784"/>
  </r>
  <r>
    <x v="12"/>
    <x v="0"/>
    <s v="entire"/>
    <s v="L"/>
    <x v="8"/>
    <n v="2"/>
    <n v="324"/>
    <n v="2"/>
    <n v="19"/>
    <n v="2"/>
    <n v="343"/>
    <n v="5000"/>
    <s v="Unseeded"/>
    <s v="High"/>
    <s v="FS"/>
    <n v="0.38"/>
    <n v="6.4799999999999995"/>
    <n v="12.949640287769784"/>
  </r>
  <r>
    <x v="12"/>
    <x v="0"/>
    <s v="entire"/>
    <s v="B"/>
    <x v="9"/>
    <n v="2"/>
    <n v="4413"/>
    <n v="0"/>
    <n v="0"/>
    <n v="2"/>
    <n v="4413"/>
    <n v="5000"/>
    <s v="Unseeded"/>
    <s v="High"/>
    <s v="FS"/>
    <n v="0"/>
    <n v="88.26"/>
    <n v="12.949640287769784"/>
  </r>
  <r>
    <x v="12"/>
    <x v="0"/>
    <s v="entire"/>
    <s v="?"/>
    <x v="10"/>
    <n v="0"/>
    <n v="0"/>
    <n v="0"/>
    <n v="0"/>
    <n v="0"/>
    <n v="0"/>
    <n v="5000"/>
    <s v="Unseeded"/>
    <s v="High"/>
    <s v="FS"/>
    <n v="0"/>
    <n v="0"/>
    <n v="12.949640287769784"/>
  </r>
  <r>
    <x v="12"/>
    <x v="0"/>
    <s v="entire"/>
    <s v="#"/>
    <x v="11"/>
    <n v="0"/>
    <n v="0"/>
    <n v="0"/>
    <n v="0"/>
    <n v="0"/>
    <n v="0"/>
    <n v="5000"/>
    <s v="Unseeded"/>
    <s v="High"/>
    <s v="FS"/>
    <n v="0"/>
    <n v="0"/>
    <n v="12.949640287769784"/>
  </r>
  <r>
    <x v="13"/>
    <x v="0"/>
    <s v="entire"/>
    <s v="T"/>
    <x v="0"/>
    <n v="0"/>
    <n v="0"/>
    <n v="0"/>
    <n v="0"/>
    <n v="0"/>
    <n v="0"/>
    <n v="5000"/>
    <s v="Unseeded"/>
    <s v="High"/>
    <s v="FS"/>
    <n v="0"/>
    <n v="0"/>
    <n v="5.3546453546453554"/>
  </r>
  <r>
    <x v="13"/>
    <x v="0"/>
    <s v="entire"/>
    <s v="S"/>
    <x v="1"/>
    <n v="1"/>
    <n v="3"/>
    <n v="2"/>
    <n v="168"/>
    <n v="2"/>
    <n v="171"/>
    <n v="5000"/>
    <s v="Unseeded"/>
    <s v="High"/>
    <s v="FS"/>
    <n v="3.36"/>
    <n v="0.06"/>
    <n v="5.3546453546453554"/>
  </r>
  <r>
    <x v="13"/>
    <x v="0"/>
    <s v="entire"/>
    <s v="U"/>
    <x v="2"/>
    <n v="1"/>
    <n v="2"/>
    <n v="1"/>
    <n v="195"/>
    <n v="1"/>
    <n v="197"/>
    <n v="5000"/>
    <s v="Unseeded"/>
    <s v="High"/>
    <s v="FS"/>
    <n v="3.9"/>
    <n v="0.04"/>
    <n v="5.3546453546453554"/>
  </r>
  <r>
    <x v="13"/>
    <x v="0"/>
    <s v="entire"/>
    <s v="G"/>
    <x v="3"/>
    <n v="2"/>
    <n v="22"/>
    <n v="3"/>
    <n v="407"/>
    <n v="3"/>
    <n v="429"/>
    <n v="5000"/>
    <s v="Unseeded"/>
    <s v="High"/>
    <s v="FS"/>
    <n v="8.14"/>
    <n v="0.44"/>
    <n v="5.3546453546453554"/>
  </r>
  <r>
    <x v="13"/>
    <x v="0"/>
    <s v="entire"/>
    <s v="K"/>
    <x v="4"/>
    <n v="0"/>
    <n v="0"/>
    <n v="0"/>
    <n v="0"/>
    <n v="0"/>
    <n v="0"/>
    <n v="5000"/>
    <s v="Unseeded"/>
    <s v="High"/>
    <s v="FS"/>
    <n v="0"/>
    <n v="0"/>
    <n v="5.3546453546453554"/>
  </r>
  <r>
    <x v="13"/>
    <x v="0"/>
    <s v="entire"/>
    <s v="F"/>
    <x v="5"/>
    <n v="0"/>
    <n v="0"/>
    <n v="4"/>
    <n v="93"/>
    <n v="4"/>
    <n v="93"/>
    <n v="5000"/>
    <s v="Unseeded"/>
    <s v="High"/>
    <s v="FS"/>
    <n v="1.8599999999999999"/>
    <n v="0"/>
    <n v="5.3546453546453554"/>
  </r>
  <r>
    <x v="13"/>
    <x v="0"/>
    <s v="entire"/>
    <s v="M"/>
    <x v="6"/>
    <n v="0"/>
    <n v="0"/>
    <n v="1"/>
    <n v="3"/>
    <n v="1"/>
    <n v="3"/>
    <n v="5000"/>
    <s v="Unseeded"/>
    <s v="High"/>
    <s v="FS"/>
    <n v="0.06"/>
    <n v="0"/>
    <n v="5.3546453546453554"/>
  </r>
  <r>
    <x v="13"/>
    <x v="0"/>
    <s v="entire"/>
    <s v="C"/>
    <x v="7"/>
    <n v="1"/>
    <n v="136"/>
    <n v="0"/>
    <n v="0"/>
    <n v="1"/>
    <n v="136"/>
    <n v="5000"/>
    <s v="Unseeded"/>
    <s v="High"/>
    <s v="FS"/>
    <n v="0"/>
    <n v="2.7199999999999998"/>
    <n v="5.3546453546453554"/>
  </r>
  <r>
    <x v="13"/>
    <x v="0"/>
    <s v="entire"/>
    <s v="L"/>
    <x v="8"/>
    <n v="2"/>
    <n v="71"/>
    <n v="1"/>
    <n v="11"/>
    <n v="2"/>
    <n v="82"/>
    <n v="5000"/>
    <s v="Unseeded"/>
    <s v="High"/>
    <s v="FS"/>
    <n v="0.22"/>
    <n v="1.4200000000000002"/>
    <n v="5.3546453546453554"/>
  </r>
  <r>
    <x v="13"/>
    <x v="0"/>
    <s v="entire"/>
    <s v="B"/>
    <x v="9"/>
    <n v="3"/>
    <n v="4766"/>
    <n v="0"/>
    <n v="0"/>
    <n v="3"/>
    <n v="4766"/>
    <n v="5000"/>
    <s v="Unseeded"/>
    <s v="High"/>
    <s v="FS"/>
    <n v="0"/>
    <n v="95.320000000000007"/>
    <n v="5.3546453546453554"/>
  </r>
  <r>
    <x v="13"/>
    <x v="0"/>
    <s v="entire"/>
    <s v="?"/>
    <x v="10"/>
    <n v="0"/>
    <n v="0"/>
    <n v="0"/>
    <n v="0"/>
    <n v="0"/>
    <n v="0"/>
    <n v="5000"/>
    <s v="Unseeded"/>
    <s v="High"/>
    <s v="FS"/>
    <n v="0"/>
    <n v="0"/>
    <n v="5.3546453546453554"/>
  </r>
  <r>
    <x v="13"/>
    <x v="0"/>
    <s v="entire"/>
    <s v="#"/>
    <x v="11"/>
    <n v="0"/>
    <n v="0"/>
    <n v="0"/>
    <n v="0"/>
    <n v="0"/>
    <n v="0"/>
    <n v="5000"/>
    <s v="Unseeded"/>
    <s v="High"/>
    <s v="FS"/>
    <n v="0"/>
    <n v="0"/>
    <n v="5.3546453546453554"/>
  </r>
  <r>
    <x v="14"/>
    <x v="0"/>
    <s v="entire"/>
    <s v="T"/>
    <x v="0"/>
    <n v="1"/>
    <n v="44"/>
    <n v="1"/>
    <n v="5"/>
    <n v="1"/>
    <n v="49"/>
    <n v="5000"/>
    <s v="Seeded"/>
    <s v="High"/>
    <s v="FS"/>
    <n v="0.1"/>
    <n v="0.88"/>
    <n v="59.92"/>
  </r>
  <r>
    <x v="14"/>
    <x v="0"/>
    <s v="entire"/>
    <s v="S"/>
    <x v="1"/>
    <n v="0"/>
    <n v="0"/>
    <n v="1"/>
    <n v="57"/>
    <n v="1"/>
    <n v="57"/>
    <n v="5000"/>
    <s v="Seeded"/>
    <s v="High"/>
    <s v="FS"/>
    <n v="1.1400000000000001"/>
    <n v="0"/>
    <n v="59.92"/>
  </r>
  <r>
    <x v="14"/>
    <x v="0"/>
    <s v="entire"/>
    <s v="U"/>
    <x v="2"/>
    <n v="0"/>
    <n v="0"/>
    <n v="0"/>
    <n v="0"/>
    <n v="0"/>
    <n v="0"/>
    <n v="5000"/>
    <s v="Seeded"/>
    <s v="High"/>
    <s v="FS"/>
    <n v="0"/>
    <n v="0"/>
    <n v="59.92"/>
  </r>
  <r>
    <x v="14"/>
    <x v="0"/>
    <s v="entire"/>
    <s v="G"/>
    <x v="3"/>
    <n v="6"/>
    <n v="57"/>
    <n v="7"/>
    <n v="2865"/>
    <n v="7"/>
    <n v="2922"/>
    <n v="5000"/>
    <s v="Seeded"/>
    <s v="High"/>
    <s v="FS"/>
    <n v="57.3"/>
    <n v="1.1400000000000001"/>
    <n v="59.92"/>
  </r>
  <r>
    <x v="14"/>
    <x v="0"/>
    <s v="entire"/>
    <s v="K"/>
    <x v="4"/>
    <n v="0"/>
    <n v="0"/>
    <n v="0"/>
    <n v="0"/>
    <n v="0"/>
    <n v="0"/>
    <n v="5000"/>
    <s v="Seeded"/>
    <s v="High"/>
    <s v="FS"/>
    <n v="0"/>
    <n v="0"/>
    <n v="59.92"/>
  </r>
  <r>
    <x v="14"/>
    <x v="0"/>
    <s v="entire"/>
    <s v="F"/>
    <x v="5"/>
    <n v="0"/>
    <n v="0"/>
    <n v="2"/>
    <n v="149"/>
    <n v="2"/>
    <n v="149"/>
    <n v="5000"/>
    <s v="Seeded"/>
    <s v="High"/>
    <s v="FS"/>
    <n v="2.98"/>
    <n v="0"/>
    <n v="59.92"/>
  </r>
  <r>
    <x v="14"/>
    <x v="0"/>
    <s v="entire"/>
    <s v="M"/>
    <x v="6"/>
    <n v="0"/>
    <n v="0"/>
    <n v="0"/>
    <n v="0"/>
    <n v="0"/>
    <n v="0"/>
    <n v="5000"/>
    <s v="Seeded"/>
    <s v="High"/>
    <s v="FS"/>
    <n v="0"/>
    <n v="0"/>
    <n v="59.92"/>
  </r>
  <r>
    <x v="14"/>
    <x v="0"/>
    <s v="entire"/>
    <s v="C"/>
    <x v="7"/>
    <n v="1"/>
    <n v="195"/>
    <n v="0"/>
    <n v="0"/>
    <n v="1"/>
    <n v="195"/>
    <n v="5000"/>
    <s v="Seeded"/>
    <s v="High"/>
    <s v="FS"/>
    <n v="0"/>
    <n v="3.9"/>
    <n v="59.92"/>
  </r>
  <r>
    <x v="14"/>
    <x v="0"/>
    <s v="entire"/>
    <s v="L"/>
    <x v="8"/>
    <n v="2"/>
    <n v="558"/>
    <n v="1"/>
    <n v="1"/>
    <n v="2"/>
    <n v="559"/>
    <n v="5000"/>
    <s v="Seeded"/>
    <s v="High"/>
    <s v="FS"/>
    <n v="0.02"/>
    <n v="11.16"/>
    <n v="59.92"/>
  </r>
  <r>
    <x v="14"/>
    <x v="0"/>
    <s v="entire"/>
    <s v="B"/>
    <x v="9"/>
    <n v="2"/>
    <n v="4146"/>
    <n v="0"/>
    <n v="0"/>
    <n v="2"/>
    <n v="4146"/>
    <n v="5000"/>
    <s v="Seeded"/>
    <s v="High"/>
    <s v="FS"/>
    <n v="0"/>
    <n v="82.92"/>
    <n v="59.92"/>
  </r>
  <r>
    <x v="14"/>
    <x v="0"/>
    <s v="entire"/>
    <s v="?"/>
    <x v="10"/>
    <n v="0"/>
    <n v="0"/>
    <n v="2"/>
    <n v="106"/>
    <n v="2"/>
    <n v="106"/>
    <n v="5000"/>
    <s v="Seeded"/>
    <s v="High"/>
    <s v="FS"/>
    <n v="2.12"/>
    <n v="0"/>
    <n v="59.92"/>
  </r>
  <r>
    <x v="14"/>
    <x v="0"/>
    <s v="entire"/>
    <s v="#"/>
    <x v="11"/>
    <n v="0"/>
    <n v="0"/>
    <n v="0"/>
    <n v="0"/>
    <n v="0"/>
    <n v="0"/>
    <n v="5000"/>
    <s v="Seeded"/>
    <s v="High"/>
    <s v="FS"/>
    <n v="0"/>
    <n v="0"/>
    <n v="59.92"/>
  </r>
  <r>
    <x v="15"/>
    <x v="0"/>
    <s v="entire"/>
    <s v="T"/>
    <x v="0"/>
    <n v="0"/>
    <n v="0"/>
    <n v="0"/>
    <n v="0"/>
    <n v="0"/>
    <n v="0"/>
    <n v="5000"/>
    <s v="Seeded"/>
    <s v="High"/>
    <s v="FS"/>
    <n v="0"/>
    <n v="0"/>
    <n v="49.207940645678768"/>
  </r>
  <r>
    <x v="15"/>
    <x v="0"/>
    <s v="entire"/>
    <s v="S"/>
    <x v="1"/>
    <n v="0"/>
    <n v="0"/>
    <n v="2"/>
    <n v="819"/>
    <n v="2"/>
    <n v="819"/>
    <n v="5000"/>
    <s v="Seeded"/>
    <s v="High"/>
    <s v="FS"/>
    <n v="16.38"/>
    <n v="0"/>
    <n v="49.207940645678768"/>
  </r>
  <r>
    <x v="15"/>
    <x v="0"/>
    <s v="entire"/>
    <s v="U"/>
    <x v="2"/>
    <n v="0"/>
    <n v="0"/>
    <n v="1"/>
    <n v="176"/>
    <n v="1"/>
    <n v="176"/>
    <n v="5000"/>
    <s v="Seeded"/>
    <s v="High"/>
    <s v="FS"/>
    <n v="3.52"/>
    <n v="0"/>
    <n v="49.207940645678768"/>
  </r>
  <r>
    <x v="15"/>
    <x v="0"/>
    <s v="entire"/>
    <s v="G"/>
    <x v="3"/>
    <n v="2"/>
    <n v="77"/>
    <n v="7"/>
    <n v="1739"/>
    <n v="7"/>
    <n v="1816"/>
    <n v="5000"/>
    <s v="Seeded"/>
    <s v="High"/>
    <s v="FS"/>
    <n v="34.78"/>
    <n v="1.54"/>
    <n v="49.207940645678768"/>
  </r>
  <r>
    <x v="15"/>
    <x v="0"/>
    <s v="entire"/>
    <s v="K"/>
    <x v="4"/>
    <n v="0"/>
    <n v="0"/>
    <n v="0"/>
    <n v="0"/>
    <n v="0"/>
    <n v="0"/>
    <n v="5000"/>
    <s v="Seeded"/>
    <s v="High"/>
    <s v="FS"/>
    <n v="0"/>
    <n v="0"/>
    <n v="49.207940645678768"/>
  </r>
  <r>
    <x v="15"/>
    <x v="0"/>
    <s v="entire"/>
    <s v="F"/>
    <x v="5"/>
    <n v="2"/>
    <n v="13"/>
    <n v="7"/>
    <n v="742"/>
    <n v="7"/>
    <n v="755"/>
    <n v="5000"/>
    <s v="Seeded"/>
    <s v="High"/>
    <s v="FS"/>
    <n v="14.84"/>
    <n v="0.26"/>
    <n v="49.207940645678768"/>
  </r>
  <r>
    <x v="15"/>
    <x v="0"/>
    <s v="entire"/>
    <s v="M"/>
    <x v="6"/>
    <n v="0"/>
    <n v="0"/>
    <n v="0"/>
    <n v="0"/>
    <n v="0"/>
    <n v="0"/>
    <n v="5000"/>
    <s v="Seeded"/>
    <s v="High"/>
    <s v="FS"/>
    <n v="0"/>
    <n v="0"/>
    <n v="49.207940645678768"/>
  </r>
  <r>
    <x v="15"/>
    <x v="0"/>
    <s v="entire"/>
    <s v="C"/>
    <x v="7"/>
    <n v="0"/>
    <n v="0"/>
    <n v="0"/>
    <n v="0"/>
    <n v="0"/>
    <n v="0"/>
    <n v="5000"/>
    <s v="Seeded"/>
    <s v="High"/>
    <s v="FS"/>
    <n v="0"/>
    <n v="0"/>
    <n v="49.207940645678768"/>
  </r>
  <r>
    <x v="15"/>
    <x v="0"/>
    <s v="entire"/>
    <s v="L"/>
    <x v="8"/>
    <n v="2"/>
    <n v="161"/>
    <n v="1"/>
    <n v="32"/>
    <n v="2"/>
    <n v="193"/>
    <n v="5000"/>
    <s v="Seeded"/>
    <s v="High"/>
    <s v="FS"/>
    <n v="0.64"/>
    <n v="3.2199999999999998"/>
    <n v="49.207940645678768"/>
  </r>
  <r>
    <x v="15"/>
    <x v="0"/>
    <s v="entire"/>
    <s v="B"/>
    <x v="9"/>
    <n v="1"/>
    <n v="4749"/>
    <n v="0"/>
    <n v="0"/>
    <n v="1"/>
    <n v="4749"/>
    <n v="5000"/>
    <s v="Seeded"/>
    <s v="High"/>
    <s v="FS"/>
    <n v="0"/>
    <n v="94.98"/>
    <n v="49.207940645678768"/>
  </r>
  <r>
    <x v="15"/>
    <x v="0"/>
    <s v="entire"/>
    <s v="?"/>
    <x v="10"/>
    <n v="0"/>
    <n v="0"/>
    <n v="1"/>
    <n v="47"/>
    <n v="1"/>
    <n v="47"/>
    <n v="5000"/>
    <s v="Seeded"/>
    <s v="High"/>
    <s v="FS"/>
    <n v="0.94000000000000006"/>
    <n v="0"/>
    <n v="49.207940645678768"/>
  </r>
  <r>
    <x v="15"/>
    <x v="0"/>
    <s v="entire"/>
    <s v="#"/>
    <x v="11"/>
    <n v="0"/>
    <n v="0"/>
    <n v="0"/>
    <n v="0"/>
    <n v="0"/>
    <n v="0"/>
    <n v="5000"/>
    <s v="Seeded"/>
    <s v="High"/>
    <s v="FS"/>
    <n v="0"/>
    <n v="0"/>
    <n v="49.207940645678768"/>
  </r>
  <r>
    <x v="16"/>
    <x v="0"/>
    <s v="entire"/>
    <s v="T"/>
    <x v="0"/>
    <n v="0"/>
    <n v="0"/>
    <n v="0"/>
    <n v="0"/>
    <n v="0"/>
    <n v="0"/>
    <n v="5000"/>
    <s v="Seeded"/>
    <s v="High"/>
    <s v="FS"/>
    <n v="0"/>
    <n v="0"/>
    <n v="19.16"/>
  </r>
  <r>
    <x v="16"/>
    <x v="0"/>
    <s v="entire"/>
    <s v="S"/>
    <x v="1"/>
    <n v="0"/>
    <n v="0"/>
    <n v="1"/>
    <n v="338"/>
    <n v="1"/>
    <n v="338"/>
    <n v="5000"/>
    <s v="Seeded"/>
    <s v="High"/>
    <s v="FS"/>
    <n v="6.76"/>
    <n v="0"/>
    <n v="19.16"/>
  </r>
  <r>
    <x v="16"/>
    <x v="0"/>
    <s v="entire"/>
    <s v="U"/>
    <x v="2"/>
    <n v="0"/>
    <n v="0"/>
    <n v="0"/>
    <n v="0"/>
    <n v="0"/>
    <n v="0"/>
    <n v="5000"/>
    <s v="Seeded"/>
    <s v="High"/>
    <s v="FS"/>
    <n v="0"/>
    <n v="0"/>
    <n v="19.16"/>
  </r>
  <r>
    <x v="16"/>
    <x v="0"/>
    <s v="entire"/>
    <s v="G"/>
    <x v="3"/>
    <n v="1"/>
    <n v="5"/>
    <n v="6"/>
    <n v="513"/>
    <n v="6"/>
    <n v="518"/>
    <n v="5000"/>
    <s v="Seeded"/>
    <s v="High"/>
    <s v="FS"/>
    <n v="10.26"/>
    <n v="0.1"/>
    <n v="19.16"/>
  </r>
  <r>
    <x v="16"/>
    <x v="0"/>
    <s v="entire"/>
    <s v="K"/>
    <x v="4"/>
    <n v="0"/>
    <n v="0"/>
    <n v="0"/>
    <n v="0"/>
    <n v="0"/>
    <n v="0"/>
    <n v="5000"/>
    <s v="Seeded"/>
    <s v="High"/>
    <s v="FS"/>
    <n v="0"/>
    <n v="0"/>
    <n v="19.16"/>
  </r>
  <r>
    <x v="16"/>
    <x v="0"/>
    <s v="entire"/>
    <s v="F"/>
    <x v="5"/>
    <n v="0"/>
    <n v="0"/>
    <n v="2"/>
    <n v="37"/>
    <n v="2"/>
    <n v="37"/>
    <n v="5000"/>
    <s v="Seeded"/>
    <s v="High"/>
    <s v="FS"/>
    <n v="0.74"/>
    <n v="0"/>
    <n v="19.16"/>
  </r>
  <r>
    <x v="16"/>
    <x v="0"/>
    <s v="entire"/>
    <s v="M"/>
    <x v="6"/>
    <n v="0"/>
    <n v="0"/>
    <n v="0"/>
    <n v="0"/>
    <n v="0"/>
    <n v="0"/>
    <n v="5000"/>
    <s v="Seeded"/>
    <s v="High"/>
    <s v="FS"/>
    <n v="0"/>
    <n v="0"/>
    <n v="19.16"/>
  </r>
  <r>
    <x v="16"/>
    <x v="0"/>
    <s v="entire"/>
    <s v="C"/>
    <x v="7"/>
    <n v="0"/>
    <n v="0"/>
    <n v="0"/>
    <n v="0"/>
    <n v="0"/>
    <n v="0"/>
    <n v="5000"/>
    <s v="Seeded"/>
    <s v="High"/>
    <s v="FS"/>
    <n v="0"/>
    <n v="0"/>
    <n v="19.16"/>
  </r>
  <r>
    <x v="16"/>
    <x v="0"/>
    <s v="entire"/>
    <s v="L"/>
    <x v="8"/>
    <n v="2"/>
    <n v="45"/>
    <n v="0"/>
    <n v="0"/>
    <n v="2"/>
    <n v="45"/>
    <n v="5000"/>
    <s v="Seeded"/>
    <s v="High"/>
    <s v="FS"/>
    <n v="0"/>
    <n v="0.89999999999999991"/>
    <n v="19.16"/>
  </r>
  <r>
    <x v="16"/>
    <x v="0"/>
    <s v="entire"/>
    <s v="B"/>
    <x v="9"/>
    <n v="1"/>
    <n v="4950"/>
    <n v="0"/>
    <n v="0"/>
    <n v="1"/>
    <n v="4950"/>
    <n v="5000"/>
    <s v="Seeded"/>
    <s v="High"/>
    <s v="FS"/>
    <n v="0"/>
    <n v="99"/>
    <n v="19.16"/>
  </r>
  <r>
    <x v="16"/>
    <x v="0"/>
    <s v="entire"/>
    <s v="?"/>
    <x v="10"/>
    <n v="0"/>
    <n v="0"/>
    <n v="0"/>
    <n v="0"/>
    <n v="0"/>
    <n v="0"/>
    <n v="5000"/>
    <s v="Seeded"/>
    <s v="High"/>
    <s v="FS"/>
    <n v="0"/>
    <n v="0"/>
    <n v="19.16"/>
  </r>
  <r>
    <x v="16"/>
    <x v="0"/>
    <s v="entire"/>
    <s v="#"/>
    <x v="11"/>
    <n v="0"/>
    <n v="0"/>
    <n v="0"/>
    <n v="0"/>
    <n v="0"/>
    <n v="0"/>
    <n v="5000"/>
    <s v="Seeded"/>
    <s v="High"/>
    <s v="FS"/>
    <n v="0"/>
    <n v="0"/>
    <n v="19.16"/>
  </r>
  <r>
    <x v="17"/>
    <x v="0"/>
    <s v="entire"/>
    <s v="T"/>
    <x v="0"/>
    <n v="2"/>
    <n v="101"/>
    <n v="0"/>
    <n v="0"/>
    <n v="2"/>
    <n v="101"/>
    <n v="5000"/>
    <s v="Unseeded"/>
    <s v="High"/>
    <s v="FS"/>
    <n v="0"/>
    <n v="2.02"/>
    <n v="0.84"/>
  </r>
  <r>
    <x v="17"/>
    <x v="0"/>
    <s v="entire"/>
    <s v="S"/>
    <x v="1"/>
    <n v="1"/>
    <n v="5"/>
    <n v="3"/>
    <n v="456"/>
    <n v="3"/>
    <n v="461"/>
    <n v="5000"/>
    <s v="Unseeded"/>
    <s v="High"/>
    <s v="FS"/>
    <n v="9.120000000000001"/>
    <n v="0.1"/>
    <n v="0.84"/>
  </r>
  <r>
    <x v="17"/>
    <x v="0"/>
    <s v="entire"/>
    <s v="U"/>
    <x v="2"/>
    <n v="0"/>
    <n v="0"/>
    <n v="1"/>
    <n v="1"/>
    <n v="1"/>
    <n v="1"/>
    <n v="5000"/>
    <s v="Unseeded"/>
    <s v="High"/>
    <s v="FS"/>
    <n v="0.02"/>
    <n v="0"/>
    <n v="0.84"/>
  </r>
  <r>
    <x v="17"/>
    <x v="0"/>
    <s v="entire"/>
    <s v="G"/>
    <x v="3"/>
    <n v="2"/>
    <n v="203"/>
    <n v="3"/>
    <n v="1117"/>
    <n v="3"/>
    <n v="1320"/>
    <n v="5000"/>
    <s v="Unseeded"/>
    <s v="High"/>
    <s v="FS"/>
    <n v="22.34"/>
    <n v="4.0599999999999996"/>
    <n v="0.84"/>
  </r>
  <r>
    <x v="17"/>
    <x v="0"/>
    <s v="entire"/>
    <s v="K"/>
    <x v="4"/>
    <n v="0"/>
    <n v="0"/>
    <n v="0"/>
    <n v="0"/>
    <n v="0"/>
    <n v="0"/>
    <n v="5000"/>
    <s v="Unseeded"/>
    <s v="High"/>
    <s v="FS"/>
    <n v="0"/>
    <n v="0"/>
    <n v="0.84"/>
  </r>
  <r>
    <x v="17"/>
    <x v="0"/>
    <s v="entire"/>
    <s v="F"/>
    <x v="5"/>
    <n v="0"/>
    <n v="0"/>
    <n v="2"/>
    <n v="10"/>
    <n v="2"/>
    <n v="10"/>
    <n v="5000"/>
    <s v="Unseeded"/>
    <s v="High"/>
    <s v="FS"/>
    <n v="0.2"/>
    <n v="0"/>
    <n v="0.84"/>
  </r>
  <r>
    <x v="17"/>
    <x v="0"/>
    <s v="entire"/>
    <s v="M"/>
    <x v="6"/>
    <n v="0"/>
    <n v="0"/>
    <n v="0"/>
    <n v="0"/>
    <n v="0"/>
    <n v="0"/>
    <n v="5000"/>
    <s v="Unseeded"/>
    <s v="High"/>
    <s v="FS"/>
    <n v="0"/>
    <n v="0"/>
    <n v="0.84"/>
  </r>
  <r>
    <x v="17"/>
    <x v="0"/>
    <s v="entire"/>
    <s v="C"/>
    <x v="7"/>
    <n v="1"/>
    <n v="1"/>
    <n v="0"/>
    <n v="0"/>
    <n v="1"/>
    <n v="1"/>
    <n v="5000"/>
    <s v="Unseeded"/>
    <s v="High"/>
    <s v="FS"/>
    <n v="0"/>
    <n v="0.02"/>
    <n v="0.84"/>
  </r>
  <r>
    <x v="17"/>
    <x v="0"/>
    <s v="entire"/>
    <s v="L"/>
    <x v="8"/>
    <n v="2"/>
    <n v="246"/>
    <n v="1"/>
    <n v="34"/>
    <n v="2"/>
    <n v="280"/>
    <n v="5000"/>
    <s v="Unseeded"/>
    <s v="High"/>
    <s v="FS"/>
    <n v="0.67999999999999994"/>
    <n v="4.92"/>
    <n v="0.84"/>
  </r>
  <r>
    <x v="17"/>
    <x v="0"/>
    <s v="entire"/>
    <s v="B"/>
    <x v="9"/>
    <n v="2"/>
    <n v="4444"/>
    <n v="0"/>
    <n v="0"/>
    <n v="2"/>
    <n v="4444"/>
    <n v="5000"/>
    <s v="Unseeded"/>
    <s v="High"/>
    <s v="FS"/>
    <n v="0"/>
    <n v="88.88000000000001"/>
    <n v="0.84"/>
  </r>
  <r>
    <x v="17"/>
    <x v="0"/>
    <s v="entire"/>
    <s v="?"/>
    <x v="10"/>
    <n v="0"/>
    <n v="0"/>
    <n v="0"/>
    <n v="0"/>
    <n v="0"/>
    <n v="0"/>
    <n v="5000"/>
    <s v="Unseeded"/>
    <s v="High"/>
    <s v="FS"/>
    <n v="0"/>
    <n v="0"/>
    <n v="0.84"/>
  </r>
  <r>
    <x v="17"/>
    <x v="0"/>
    <s v="entire"/>
    <s v="#"/>
    <x v="11"/>
    <n v="0"/>
    <n v="0"/>
    <n v="0"/>
    <n v="0"/>
    <n v="0"/>
    <n v="0"/>
    <n v="5000"/>
    <s v="Unseeded"/>
    <s v="High"/>
    <s v="FS"/>
    <n v="0"/>
    <n v="0"/>
    <n v="0.84"/>
  </r>
  <r>
    <x v="18"/>
    <x v="0"/>
    <s v="entire"/>
    <s v="T"/>
    <x v="0"/>
    <n v="1"/>
    <n v="21"/>
    <n v="0"/>
    <n v="0"/>
    <n v="1"/>
    <n v="21"/>
    <n v="5000"/>
    <s v="Seeded"/>
    <s v="Mod"/>
    <s v="FS"/>
    <n v="0"/>
    <n v="0.42"/>
    <n v="44.14"/>
  </r>
  <r>
    <x v="18"/>
    <x v="0"/>
    <s v="entire"/>
    <s v="S"/>
    <x v="1"/>
    <n v="0"/>
    <n v="0"/>
    <n v="1"/>
    <n v="73"/>
    <n v="1"/>
    <n v="73"/>
    <n v="5000"/>
    <s v="Seeded"/>
    <s v="Mod"/>
    <s v="FS"/>
    <n v="1.46"/>
    <n v="0"/>
    <n v="44.14"/>
  </r>
  <r>
    <x v="18"/>
    <x v="0"/>
    <s v="entire"/>
    <s v="U"/>
    <x v="2"/>
    <n v="0"/>
    <n v="0"/>
    <n v="0"/>
    <n v="0"/>
    <n v="0"/>
    <n v="0"/>
    <n v="5000"/>
    <s v="Seeded"/>
    <s v="Mod"/>
    <s v="FS"/>
    <n v="0"/>
    <n v="0"/>
    <n v="44.14"/>
  </r>
  <r>
    <x v="18"/>
    <x v="0"/>
    <s v="entire"/>
    <s v="G"/>
    <x v="3"/>
    <n v="3"/>
    <n v="21"/>
    <n v="9"/>
    <n v="1340"/>
    <n v="9"/>
    <n v="1361"/>
    <n v="5000"/>
    <s v="Seeded"/>
    <s v="Mod"/>
    <s v="FS"/>
    <n v="26.8"/>
    <n v="0.42"/>
    <n v="44.14"/>
  </r>
  <r>
    <x v="18"/>
    <x v="0"/>
    <s v="entire"/>
    <s v="K"/>
    <x v="4"/>
    <n v="0"/>
    <n v="0"/>
    <n v="0"/>
    <n v="0"/>
    <n v="0"/>
    <n v="0"/>
    <n v="5000"/>
    <s v="Seeded"/>
    <s v="Mod"/>
    <s v="FS"/>
    <n v="0"/>
    <n v="0"/>
    <n v="44.14"/>
  </r>
  <r>
    <x v="18"/>
    <x v="0"/>
    <s v="entire"/>
    <s v="F"/>
    <x v="5"/>
    <n v="0"/>
    <n v="0"/>
    <n v="4"/>
    <n v="69"/>
    <n v="4"/>
    <n v="69"/>
    <n v="5000"/>
    <s v="Seeded"/>
    <s v="Mod"/>
    <s v="FS"/>
    <n v="1.38"/>
    <n v="0"/>
    <n v="44.14"/>
  </r>
  <r>
    <x v="18"/>
    <x v="0"/>
    <s v="entire"/>
    <s v="M"/>
    <x v="6"/>
    <n v="0"/>
    <n v="0"/>
    <n v="0"/>
    <n v="0"/>
    <n v="0"/>
    <n v="0"/>
    <n v="5000"/>
    <s v="Seeded"/>
    <s v="Mod"/>
    <s v="FS"/>
    <n v="0"/>
    <n v="0"/>
    <n v="44.14"/>
  </r>
  <r>
    <x v="18"/>
    <x v="0"/>
    <s v="entire"/>
    <s v="C"/>
    <x v="7"/>
    <n v="1"/>
    <n v="36"/>
    <n v="0"/>
    <n v="0"/>
    <n v="1"/>
    <n v="36"/>
    <n v="5000"/>
    <s v="Seeded"/>
    <s v="Mod"/>
    <s v="FS"/>
    <n v="0"/>
    <n v="0.72"/>
    <n v="44.14"/>
  </r>
  <r>
    <x v="18"/>
    <x v="0"/>
    <s v="entire"/>
    <s v="L"/>
    <x v="8"/>
    <n v="3"/>
    <n v="2337"/>
    <n v="0"/>
    <n v="0"/>
    <n v="3"/>
    <n v="2337"/>
    <n v="5000"/>
    <s v="Seeded"/>
    <s v="Mod"/>
    <s v="FS"/>
    <n v="0"/>
    <n v="46.739999999999995"/>
    <n v="44.14"/>
  </r>
  <r>
    <x v="18"/>
    <x v="0"/>
    <s v="entire"/>
    <s v="B"/>
    <x v="9"/>
    <n v="1"/>
    <n v="2585"/>
    <n v="0"/>
    <n v="0"/>
    <n v="1"/>
    <n v="2585"/>
    <n v="5000"/>
    <s v="Seeded"/>
    <s v="Mod"/>
    <s v="FS"/>
    <n v="0"/>
    <n v="51.7"/>
    <n v="44.14"/>
  </r>
  <r>
    <x v="18"/>
    <x v="0"/>
    <s v="entire"/>
    <s v="?"/>
    <x v="10"/>
    <n v="0"/>
    <n v="0"/>
    <n v="1"/>
    <n v="67"/>
    <n v="1"/>
    <n v="67"/>
    <n v="5000"/>
    <s v="Seeded"/>
    <s v="Mod"/>
    <s v="FS"/>
    <n v="1.34"/>
    <n v="0"/>
    <n v="44.14"/>
  </r>
  <r>
    <x v="18"/>
    <x v="0"/>
    <s v="entire"/>
    <s v="#"/>
    <x v="11"/>
    <n v="0"/>
    <n v="0"/>
    <n v="0"/>
    <n v="0"/>
    <n v="0"/>
    <n v="0"/>
    <n v="5000"/>
    <s v="Seeded"/>
    <s v="Mod"/>
    <s v="FS"/>
    <n v="0"/>
    <n v="0"/>
    <n v="44.14"/>
  </r>
  <r>
    <x v="19"/>
    <x v="0"/>
    <s v="entire"/>
    <s v="T"/>
    <x v="0"/>
    <n v="0"/>
    <n v="0"/>
    <n v="0"/>
    <n v="0"/>
    <n v="0"/>
    <n v="0"/>
    <n v="5000"/>
    <s v="Seeded"/>
    <s v="Mod"/>
    <s v="FS"/>
    <n v="0"/>
    <n v="0"/>
    <n v="85.96"/>
  </r>
  <r>
    <x v="19"/>
    <x v="0"/>
    <s v="entire"/>
    <s v="S"/>
    <x v="1"/>
    <n v="0"/>
    <n v="0"/>
    <n v="2"/>
    <n v="529"/>
    <n v="2"/>
    <n v="529"/>
    <n v="5000"/>
    <s v="Seeded"/>
    <s v="Mod"/>
    <s v="FS"/>
    <n v="10.58"/>
    <n v="0"/>
    <n v="85.96"/>
  </r>
  <r>
    <x v="19"/>
    <x v="0"/>
    <s v="entire"/>
    <s v="U"/>
    <x v="2"/>
    <n v="0"/>
    <n v="0"/>
    <n v="0"/>
    <n v="0"/>
    <n v="0"/>
    <n v="0"/>
    <n v="5000"/>
    <s v="Seeded"/>
    <s v="Mod"/>
    <s v="FS"/>
    <n v="0"/>
    <n v="0"/>
    <n v="85.96"/>
  </r>
  <r>
    <x v="19"/>
    <x v="0"/>
    <s v="entire"/>
    <s v="G"/>
    <x v="3"/>
    <n v="4"/>
    <n v="261"/>
    <n v="12"/>
    <n v="3123"/>
    <n v="12"/>
    <n v="3384"/>
    <n v="5000"/>
    <s v="Seeded"/>
    <s v="Mod"/>
    <s v="FS"/>
    <n v="62.460000000000008"/>
    <n v="5.2200000000000006"/>
    <n v="85.96"/>
  </r>
  <r>
    <x v="19"/>
    <x v="0"/>
    <s v="entire"/>
    <s v="K"/>
    <x v="4"/>
    <n v="0"/>
    <n v="0"/>
    <n v="0"/>
    <n v="0"/>
    <n v="0"/>
    <n v="0"/>
    <n v="5000"/>
    <s v="Seeded"/>
    <s v="Mod"/>
    <s v="FS"/>
    <n v="0"/>
    <n v="0"/>
    <n v="85.96"/>
  </r>
  <r>
    <x v="19"/>
    <x v="0"/>
    <s v="entire"/>
    <s v="F"/>
    <x v="5"/>
    <n v="1"/>
    <n v="54"/>
    <n v="6"/>
    <n v="69"/>
    <n v="6"/>
    <n v="123"/>
    <n v="5000"/>
    <s v="Seeded"/>
    <s v="Mod"/>
    <s v="FS"/>
    <n v="1.38"/>
    <n v="1.08"/>
    <n v="85.96"/>
  </r>
  <r>
    <x v="19"/>
    <x v="0"/>
    <s v="entire"/>
    <s v="M"/>
    <x v="6"/>
    <n v="0"/>
    <n v="0"/>
    <n v="0"/>
    <n v="0"/>
    <n v="0"/>
    <n v="0"/>
    <n v="5000"/>
    <s v="Seeded"/>
    <s v="Mod"/>
    <s v="FS"/>
    <n v="0"/>
    <n v="0"/>
    <n v="85.96"/>
  </r>
  <r>
    <x v="19"/>
    <x v="0"/>
    <s v="entire"/>
    <s v="C"/>
    <x v="7"/>
    <n v="1"/>
    <n v="123"/>
    <n v="0"/>
    <n v="0"/>
    <n v="1"/>
    <n v="123"/>
    <n v="5000"/>
    <s v="Seeded"/>
    <s v="Mod"/>
    <s v="FS"/>
    <n v="0"/>
    <n v="2.46"/>
    <n v="85.96"/>
  </r>
  <r>
    <x v="19"/>
    <x v="0"/>
    <s v="entire"/>
    <s v="L"/>
    <x v="8"/>
    <n v="3"/>
    <n v="4539"/>
    <n v="0"/>
    <n v="0"/>
    <n v="3"/>
    <n v="4539"/>
    <n v="5000"/>
    <s v="Seeded"/>
    <s v="Mod"/>
    <s v="FS"/>
    <n v="0"/>
    <n v="90.78"/>
    <n v="85.96"/>
  </r>
  <r>
    <x v="19"/>
    <x v="0"/>
    <s v="entire"/>
    <s v="B"/>
    <x v="9"/>
    <n v="1"/>
    <n v="23"/>
    <n v="0"/>
    <n v="0"/>
    <n v="1"/>
    <n v="23"/>
    <n v="5000"/>
    <s v="Seeded"/>
    <s v="Mod"/>
    <s v="FS"/>
    <n v="0"/>
    <n v="0.45999999999999996"/>
    <n v="85.96"/>
  </r>
  <r>
    <x v="19"/>
    <x v="0"/>
    <s v="entire"/>
    <s v="?"/>
    <x v="10"/>
    <n v="0"/>
    <n v="0"/>
    <n v="2"/>
    <n v="30"/>
    <n v="2"/>
    <n v="30"/>
    <n v="5000"/>
    <s v="Seeded"/>
    <s v="Mod"/>
    <s v="FS"/>
    <n v="0.6"/>
    <n v="0"/>
    <n v="85.96"/>
  </r>
  <r>
    <x v="19"/>
    <x v="0"/>
    <s v="entire"/>
    <s v="#"/>
    <x v="11"/>
    <n v="0"/>
    <n v="0"/>
    <n v="0"/>
    <n v="0"/>
    <n v="0"/>
    <n v="0"/>
    <n v="5000"/>
    <s v="Seeded"/>
    <s v="Mod"/>
    <s v="FS"/>
    <n v="0"/>
    <n v="0"/>
    <n v="85.96"/>
  </r>
  <r>
    <x v="20"/>
    <x v="0"/>
    <s v="entire"/>
    <s v="T"/>
    <x v="0"/>
    <n v="1"/>
    <n v="44"/>
    <n v="1"/>
    <n v="36"/>
    <n v="1"/>
    <n v="80"/>
    <n v="5000"/>
    <s v="Seeded"/>
    <s v="Mod"/>
    <s v="FS"/>
    <n v="0.72"/>
    <n v="0.88"/>
    <n v="22.563897763578275"/>
  </r>
  <r>
    <x v="20"/>
    <x v="0"/>
    <s v="entire"/>
    <s v="S"/>
    <x v="1"/>
    <n v="0"/>
    <n v="0"/>
    <n v="2"/>
    <n v="109"/>
    <n v="2"/>
    <n v="109"/>
    <n v="5000"/>
    <s v="Seeded"/>
    <s v="Mod"/>
    <s v="FS"/>
    <n v="2.1800000000000002"/>
    <n v="0"/>
    <n v="22.563897763578275"/>
  </r>
  <r>
    <x v="20"/>
    <x v="0"/>
    <s v="entire"/>
    <s v="U"/>
    <x v="2"/>
    <n v="1"/>
    <n v="1"/>
    <n v="2"/>
    <n v="215"/>
    <n v="2"/>
    <n v="216"/>
    <n v="5000"/>
    <s v="Seeded"/>
    <s v="Mod"/>
    <s v="FS"/>
    <n v="4.3"/>
    <n v="0.02"/>
    <n v="22.563897763578275"/>
  </r>
  <r>
    <x v="20"/>
    <x v="0"/>
    <s v="entire"/>
    <s v="G"/>
    <x v="3"/>
    <n v="1"/>
    <n v="4"/>
    <n v="7"/>
    <n v="456"/>
    <n v="7"/>
    <n v="460"/>
    <n v="5000"/>
    <s v="Seeded"/>
    <s v="Mod"/>
    <s v="FS"/>
    <n v="9.120000000000001"/>
    <n v="0.08"/>
    <n v="22.563897763578275"/>
  </r>
  <r>
    <x v="20"/>
    <x v="0"/>
    <s v="entire"/>
    <s v="K"/>
    <x v="4"/>
    <n v="0"/>
    <n v="0"/>
    <n v="0"/>
    <n v="0"/>
    <n v="0"/>
    <n v="0"/>
    <n v="5000"/>
    <s v="Seeded"/>
    <s v="Mod"/>
    <s v="FS"/>
    <n v="0"/>
    <n v="0"/>
    <n v="22.563897763578275"/>
  </r>
  <r>
    <x v="20"/>
    <x v="0"/>
    <s v="entire"/>
    <s v="F"/>
    <x v="5"/>
    <n v="0"/>
    <n v="0"/>
    <n v="6"/>
    <n v="216"/>
    <n v="6"/>
    <n v="216"/>
    <n v="5000"/>
    <s v="Seeded"/>
    <s v="Mod"/>
    <s v="FS"/>
    <n v="4.32"/>
    <n v="0"/>
    <n v="22.563897763578275"/>
  </r>
  <r>
    <x v="20"/>
    <x v="0"/>
    <s v="entire"/>
    <s v="M"/>
    <x v="6"/>
    <n v="0"/>
    <n v="0"/>
    <n v="0"/>
    <n v="0"/>
    <n v="0"/>
    <n v="0"/>
    <n v="5000"/>
    <s v="Seeded"/>
    <s v="Mod"/>
    <s v="FS"/>
    <n v="0"/>
    <n v="0"/>
    <n v="22.563897763578275"/>
  </r>
  <r>
    <x v="20"/>
    <x v="0"/>
    <s v="entire"/>
    <s v="C"/>
    <x v="7"/>
    <n v="1"/>
    <n v="10"/>
    <n v="0"/>
    <n v="0"/>
    <n v="1"/>
    <n v="10"/>
    <n v="5000"/>
    <s v="Seeded"/>
    <s v="Mod"/>
    <s v="FS"/>
    <n v="0"/>
    <n v="0.2"/>
    <n v="22.563897763578275"/>
  </r>
  <r>
    <x v="20"/>
    <x v="0"/>
    <s v="entire"/>
    <s v="L"/>
    <x v="8"/>
    <n v="2"/>
    <n v="3177"/>
    <n v="0"/>
    <n v="0"/>
    <n v="2"/>
    <n v="3177"/>
    <n v="5000"/>
    <s v="Seeded"/>
    <s v="Mod"/>
    <s v="FS"/>
    <n v="0"/>
    <n v="63.54"/>
    <n v="22.563897763578275"/>
  </r>
  <r>
    <x v="20"/>
    <x v="0"/>
    <s v="entire"/>
    <s v="B"/>
    <x v="9"/>
    <n v="2"/>
    <n v="1764"/>
    <n v="0"/>
    <n v="0"/>
    <n v="2"/>
    <n v="1764"/>
    <n v="5000"/>
    <s v="Seeded"/>
    <s v="Mod"/>
    <s v="FS"/>
    <n v="0"/>
    <n v="35.28"/>
    <n v="22.563897763578275"/>
  </r>
  <r>
    <x v="20"/>
    <x v="0"/>
    <s v="entire"/>
    <s v="?"/>
    <x v="10"/>
    <n v="0"/>
    <n v="0"/>
    <n v="0"/>
    <n v="0"/>
    <n v="0"/>
    <n v="0"/>
    <n v="5000"/>
    <s v="Seeded"/>
    <s v="Mod"/>
    <s v="FS"/>
    <n v="0"/>
    <n v="0"/>
    <n v="22.563897763578275"/>
  </r>
  <r>
    <x v="20"/>
    <x v="0"/>
    <s v="entire"/>
    <s v="#"/>
    <x v="11"/>
    <n v="0"/>
    <n v="0"/>
    <n v="0"/>
    <n v="0"/>
    <n v="0"/>
    <n v="0"/>
    <n v="5000"/>
    <s v="Seeded"/>
    <s v="Mod"/>
    <s v="FS"/>
    <n v="0"/>
    <n v="0"/>
    <n v="22.563897763578275"/>
  </r>
  <r>
    <x v="21"/>
    <x v="0"/>
    <s v="entire"/>
    <s v="T"/>
    <x v="0"/>
    <n v="2"/>
    <n v="79"/>
    <n v="2"/>
    <n v="5"/>
    <n v="3"/>
    <n v="84"/>
    <n v="5000"/>
    <s v="Unseeded"/>
    <s v="High"/>
    <s v="FS"/>
    <n v="0.1"/>
    <n v="1.58"/>
    <n v="18.600000000000001"/>
  </r>
  <r>
    <x v="21"/>
    <x v="0"/>
    <s v="entire"/>
    <s v="S"/>
    <x v="1"/>
    <n v="0"/>
    <n v="0"/>
    <n v="0"/>
    <n v="0"/>
    <n v="0"/>
    <n v="0"/>
    <n v="5000"/>
    <s v="Unseeded"/>
    <s v="High"/>
    <s v="FS"/>
    <n v="0"/>
    <n v="0"/>
    <n v="18.600000000000001"/>
  </r>
  <r>
    <x v="21"/>
    <x v="0"/>
    <s v="entire"/>
    <s v="U"/>
    <x v="2"/>
    <n v="0"/>
    <n v="0"/>
    <n v="0"/>
    <n v="0"/>
    <n v="0"/>
    <n v="0"/>
    <n v="5000"/>
    <s v="Unseeded"/>
    <s v="High"/>
    <s v="FS"/>
    <n v="0"/>
    <n v="0"/>
    <n v="18.600000000000001"/>
  </r>
  <r>
    <x v="21"/>
    <x v="0"/>
    <s v="entire"/>
    <s v="G"/>
    <x v="3"/>
    <n v="2"/>
    <n v="20"/>
    <n v="6"/>
    <n v="582"/>
    <n v="6"/>
    <n v="602"/>
    <n v="5000"/>
    <s v="Unseeded"/>
    <s v="High"/>
    <s v="FS"/>
    <n v="11.64"/>
    <n v="0.4"/>
    <n v="18.600000000000001"/>
  </r>
  <r>
    <x v="21"/>
    <x v="0"/>
    <s v="entire"/>
    <s v="K"/>
    <x v="4"/>
    <n v="0"/>
    <n v="0"/>
    <n v="0"/>
    <n v="0"/>
    <n v="0"/>
    <n v="0"/>
    <n v="5000"/>
    <s v="Unseeded"/>
    <s v="High"/>
    <s v="FS"/>
    <n v="0"/>
    <n v="0"/>
    <n v="18.600000000000001"/>
  </r>
  <r>
    <x v="21"/>
    <x v="0"/>
    <s v="entire"/>
    <s v="F"/>
    <x v="5"/>
    <n v="0"/>
    <n v="0"/>
    <n v="5"/>
    <n v="111"/>
    <n v="5"/>
    <n v="111"/>
    <n v="5000"/>
    <s v="Unseeded"/>
    <s v="High"/>
    <s v="FS"/>
    <n v="2.2200000000000002"/>
    <n v="0"/>
    <n v="18.600000000000001"/>
  </r>
  <r>
    <x v="21"/>
    <x v="0"/>
    <s v="entire"/>
    <s v="M"/>
    <x v="6"/>
    <n v="0"/>
    <n v="0"/>
    <n v="1"/>
    <n v="2"/>
    <n v="1"/>
    <n v="2"/>
    <n v="5000"/>
    <s v="Unseeded"/>
    <s v="High"/>
    <s v="FS"/>
    <n v="0.04"/>
    <n v="0"/>
    <n v="18.600000000000001"/>
  </r>
  <r>
    <x v="21"/>
    <x v="0"/>
    <s v="entire"/>
    <s v="C"/>
    <x v="7"/>
    <n v="1"/>
    <n v="1345"/>
    <n v="0"/>
    <n v="0"/>
    <n v="1"/>
    <n v="1345"/>
    <n v="5000"/>
    <s v="Unseeded"/>
    <s v="High"/>
    <s v="FS"/>
    <n v="0"/>
    <n v="26.900000000000002"/>
    <n v="18.600000000000001"/>
  </r>
  <r>
    <x v="21"/>
    <x v="0"/>
    <s v="entire"/>
    <s v="L"/>
    <x v="8"/>
    <n v="2"/>
    <n v="3382"/>
    <n v="0"/>
    <n v="0"/>
    <n v="2"/>
    <n v="3382"/>
    <n v="5000"/>
    <s v="Unseeded"/>
    <s v="High"/>
    <s v="FS"/>
    <n v="0"/>
    <n v="67.64"/>
    <n v="18.600000000000001"/>
  </r>
  <r>
    <x v="21"/>
    <x v="0"/>
    <s v="entire"/>
    <s v="B"/>
    <x v="9"/>
    <n v="3"/>
    <n v="174"/>
    <n v="0"/>
    <n v="0"/>
    <n v="3"/>
    <n v="174"/>
    <n v="5000"/>
    <s v="Unseeded"/>
    <s v="High"/>
    <s v="FS"/>
    <n v="0"/>
    <n v="3.4799999999999995"/>
    <n v="18.600000000000001"/>
  </r>
  <r>
    <x v="21"/>
    <x v="0"/>
    <s v="entire"/>
    <s v="?"/>
    <x v="10"/>
    <n v="0"/>
    <n v="0"/>
    <n v="0"/>
    <n v="0"/>
    <n v="0"/>
    <n v="0"/>
    <n v="5000"/>
    <s v="Unseeded"/>
    <s v="High"/>
    <s v="FS"/>
    <n v="0"/>
    <n v="0"/>
    <n v="18.600000000000001"/>
  </r>
  <r>
    <x v="21"/>
    <x v="0"/>
    <s v="entire"/>
    <s v="#"/>
    <x v="11"/>
    <n v="0"/>
    <n v="0"/>
    <n v="0"/>
    <n v="0"/>
    <n v="0"/>
    <n v="0"/>
    <n v="5000"/>
    <s v="Unseeded"/>
    <s v="High"/>
    <s v="FS"/>
    <n v="0"/>
    <n v="0"/>
    <n v="18.600000000000001"/>
  </r>
  <r>
    <x v="22"/>
    <x v="0"/>
    <s v="entire"/>
    <s v="T"/>
    <x v="0"/>
    <n v="1"/>
    <n v="103"/>
    <n v="0"/>
    <n v="0"/>
    <n v="1"/>
    <n v="103"/>
    <n v="5000"/>
    <s v="Seeded"/>
    <s v="Mod"/>
    <s v="FS"/>
    <n v="0"/>
    <n v="2.06"/>
    <n v="27.267338470657972"/>
  </r>
  <r>
    <x v="22"/>
    <x v="0"/>
    <s v="entire"/>
    <s v="S"/>
    <x v="1"/>
    <n v="0"/>
    <n v="0"/>
    <n v="2"/>
    <n v="219"/>
    <n v="2"/>
    <n v="219"/>
    <n v="5000"/>
    <s v="Seeded"/>
    <s v="Mod"/>
    <s v="FS"/>
    <n v="4.38"/>
    <n v="0"/>
    <n v="27.267338470657972"/>
  </r>
  <r>
    <x v="22"/>
    <x v="0"/>
    <s v="entire"/>
    <s v="U"/>
    <x v="2"/>
    <n v="0"/>
    <n v="0"/>
    <n v="0"/>
    <n v="0"/>
    <n v="0"/>
    <n v="0"/>
    <n v="5000"/>
    <s v="Seeded"/>
    <s v="Mod"/>
    <s v="FS"/>
    <n v="0"/>
    <n v="0"/>
    <n v="27.267338470657972"/>
  </r>
  <r>
    <x v="22"/>
    <x v="0"/>
    <s v="entire"/>
    <s v="G"/>
    <x v="3"/>
    <n v="4"/>
    <n v="33"/>
    <n v="9"/>
    <n v="3465"/>
    <n v="9"/>
    <n v="3498"/>
    <n v="5000"/>
    <s v="Seeded"/>
    <s v="Mod"/>
    <s v="FS"/>
    <n v="69.3"/>
    <n v="0.66"/>
    <n v="27.267338470657972"/>
  </r>
  <r>
    <x v="22"/>
    <x v="0"/>
    <s v="entire"/>
    <s v="K"/>
    <x v="4"/>
    <n v="0"/>
    <n v="0"/>
    <n v="0"/>
    <n v="0"/>
    <n v="0"/>
    <n v="0"/>
    <n v="5000"/>
    <s v="Seeded"/>
    <s v="Mod"/>
    <s v="FS"/>
    <n v="0"/>
    <n v="0"/>
    <n v="27.267338470657972"/>
  </r>
  <r>
    <x v="22"/>
    <x v="0"/>
    <s v="entire"/>
    <s v="F"/>
    <x v="5"/>
    <n v="1"/>
    <n v="3"/>
    <n v="7"/>
    <n v="107"/>
    <n v="7"/>
    <n v="110"/>
    <n v="5000"/>
    <s v="Seeded"/>
    <s v="Mod"/>
    <s v="FS"/>
    <n v="2.1399999999999997"/>
    <n v="0.06"/>
    <n v="27.267338470657972"/>
  </r>
  <r>
    <x v="22"/>
    <x v="0"/>
    <s v="entire"/>
    <s v="M"/>
    <x v="6"/>
    <n v="0"/>
    <n v="0"/>
    <n v="0"/>
    <n v="0"/>
    <n v="0"/>
    <n v="0"/>
    <n v="5000"/>
    <s v="Seeded"/>
    <s v="Mod"/>
    <s v="FS"/>
    <n v="0"/>
    <n v="0"/>
    <n v="27.267338470657972"/>
  </r>
  <r>
    <x v="22"/>
    <x v="0"/>
    <s v="entire"/>
    <s v="C"/>
    <x v="7"/>
    <n v="0"/>
    <n v="0"/>
    <n v="0"/>
    <n v="0"/>
    <n v="0"/>
    <n v="0"/>
    <n v="5000"/>
    <s v="Seeded"/>
    <s v="Mod"/>
    <s v="FS"/>
    <n v="0"/>
    <n v="0"/>
    <n v="27.267338470657972"/>
  </r>
  <r>
    <x v="22"/>
    <x v="0"/>
    <s v="entire"/>
    <s v="L"/>
    <x v="8"/>
    <n v="2"/>
    <n v="2925"/>
    <n v="0"/>
    <n v="0"/>
    <n v="2"/>
    <n v="2925"/>
    <n v="5000"/>
    <s v="Seeded"/>
    <s v="Mod"/>
    <s v="FS"/>
    <n v="0"/>
    <n v="58.5"/>
    <n v="27.267338470657972"/>
  </r>
  <r>
    <x v="22"/>
    <x v="0"/>
    <s v="entire"/>
    <s v="B"/>
    <x v="9"/>
    <n v="2"/>
    <n v="1936"/>
    <n v="0"/>
    <n v="0"/>
    <n v="2"/>
    <n v="1936"/>
    <n v="5000"/>
    <s v="Seeded"/>
    <s v="Mod"/>
    <s v="FS"/>
    <n v="0"/>
    <n v="38.72"/>
    <n v="27.267338470657972"/>
  </r>
  <r>
    <x v="22"/>
    <x v="0"/>
    <s v="entire"/>
    <s v="?"/>
    <x v="10"/>
    <n v="0"/>
    <n v="0"/>
    <n v="3"/>
    <n v="79"/>
    <n v="3"/>
    <n v="79"/>
    <n v="5000"/>
    <s v="Seeded"/>
    <s v="Mod"/>
    <s v="FS"/>
    <n v="1.58"/>
    <n v="0"/>
    <n v="27.267338470657972"/>
  </r>
  <r>
    <x v="22"/>
    <x v="0"/>
    <s v="entire"/>
    <s v="#"/>
    <x v="11"/>
    <n v="0"/>
    <n v="0"/>
    <n v="0"/>
    <n v="0"/>
    <n v="0"/>
    <n v="0"/>
    <n v="5000"/>
    <s v="Seeded"/>
    <s v="Mod"/>
    <s v="FS"/>
    <n v="0"/>
    <n v="0"/>
    <n v="27.267338470657972"/>
  </r>
  <r>
    <x v="23"/>
    <x v="0"/>
    <s v="entire"/>
    <s v="T"/>
    <x v="0"/>
    <n v="1"/>
    <n v="28"/>
    <n v="0"/>
    <n v="0"/>
    <n v="1"/>
    <n v="28"/>
    <n v="5000"/>
    <s v="Seeded"/>
    <s v="Mod"/>
    <s v="FS"/>
    <n v="0"/>
    <n v="0.55999999999999994"/>
    <n v="37.717369578253049"/>
  </r>
  <r>
    <x v="23"/>
    <x v="0"/>
    <s v="entire"/>
    <s v="S"/>
    <x v="1"/>
    <n v="0"/>
    <n v="0"/>
    <n v="1"/>
    <n v="74"/>
    <n v="1"/>
    <n v="74"/>
    <n v="5000"/>
    <s v="Seeded"/>
    <s v="Mod"/>
    <s v="FS"/>
    <n v="1.48"/>
    <n v="0"/>
    <n v="37.717369578253049"/>
  </r>
  <r>
    <x v="23"/>
    <x v="0"/>
    <s v="entire"/>
    <s v="U"/>
    <x v="2"/>
    <n v="0"/>
    <n v="0"/>
    <n v="1"/>
    <n v="51"/>
    <n v="1"/>
    <n v="51"/>
    <n v="5000"/>
    <s v="Seeded"/>
    <s v="Mod"/>
    <s v="FS"/>
    <n v="1.02"/>
    <n v="0"/>
    <n v="37.717369578253049"/>
  </r>
  <r>
    <x v="23"/>
    <x v="0"/>
    <s v="entire"/>
    <s v="G"/>
    <x v="3"/>
    <n v="3"/>
    <n v="22"/>
    <n v="10"/>
    <n v="996"/>
    <n v="10"/>
    <n v="1018"/>
    <n v="5000"/>
    <s v="Seeded"/>
    <s v="Mod"/>
    <s v="FS"/>
    <n v="19.919999999999998"/>
    <n v="0.44"/>
    <n v="37.717369578253049"/>
  </r>
  <r>
    <x v="23"/>
    <x v="0"/>
    <s v="entire"/>
    <s v="K"/>
    <x v="4"/>
    <n v="0"/>
    <n v="0"/>
    <n v="0"/>
    <n v="0"/>
    <n v="0"/>
    <n v="0"/>
    <n v="5000"/>
    <s v="Seeded"/>
    <s v="Mod"/>
    <s v="FS"/>
    <n v="0"/>
    <n v="0"/>
    <n v="37.717369578253049"/>
  </r>
  <r>
    <x v="23"/>
    <x v="0"/>
    <s v="entire"/>
    <s v="F"/>
    <x v="5"/>
    <n v="0"/>
    <n v="0"/>
    <n v="3"/>
    <n v="200"/>
    <n v="3"/>
    <n v="200"/>
    <n v="5000"/>
    <s v="Seeded"/>
    <s v="Mod"/>
    <s v="FS"/>
    <n v="4"/>
    <n v="0"/>
    <n v="37.717369578253049"/>
  </r>
  <r>
    <x v="23"/>
    <x v="0"/>
    <s v="entire"/>
    <s v="M"/>
    <x v="6"/>
    <n v="0"/>
    <n v="0"/>
    <n v="1"/>
    <n v="2"/>
    <n v="1"/>
    <n v="2"/>
    <n v="5000"/>
    <s v="Seeded"/>
    <s v="Mod"/>
    <s v="FS"/>
    <n v="0.04"/>
    <n v="0"/>
    <n v="37.717369578253049"/>
  </r>
  <r>
    <x v="23"/>
    <x v="0"/>
    <s v="entire"/>
    <s v="C"/>
    <x v="7"/>
    <n v="1"/>
    <n v="191"/>
    <n v="0"/>
    <n v="0"/>
    <n v="1"/>
    <n v="191"/>
    <n v="5000"/>
    <s v="Seeded"/>
    <s v="Mod"/>
    <s v="FS"/>
    <n v="0"/>
    <n v="3.82"/>
    <n v="37.717369578253049"/>
  </r>
  <r>
    <x v="23"/>
    <x v="0"/>
    <s v="entire"/>
    <s v="L"/>
    <x v="8"/>
    <n v="2"/>
    <n v="1122"/>
    <n v="0"/>
    <n v="0"/>
    <n v="2"/>
    <n v="1122"/>
    <n v="5000"/>
    <s v="Seeded"/>
    <s v="Mod"/>
    <s v="FS"/>
    <n v="0"/>
    <n v="22.439999999999998"/>
    <n v="37.717369578253049"/>
  </r>
  <r>
    <x v="23"/>
    <x v="0"/>
    <s v="entire"/>
    <s v="B"/>
    <x v="9"/>
    <n v="2"/>
    <n v="3637"/>
    <n v="1"/>
    <n v="10"/>
    <n v="3"/>
    <n v="3647"/>
    <n v="5000"/>
    <s v="Seeded"/>
    <s v="Mod"/>
    <s v="FS"/>
    <n v="0.2"/>
    <n v="72.740000000000009"/>
    <n v="37.717369578253049"/>
  </r>
  <r>
    <x v="23"/>
    <x v="0"/>
    <s v="entire"/>
    <s v="?"/>
    <x v="10"/>
    <n v="0"/>
    <n v="0"/>
    <n v="2"/>
    <n v="13"/>
    <n v="2"/>
    <n v="13"/>
    <n v="5000"/>
    <s v="Seeded"/>
    <s v="Mod"/>
    <s v="FS"/>
    <n v="0.26"/>
    <n v="0"/>
    <n v="37.717369578253049"/>
  </r>
  <r>
    <x v="23"/>
    <x v="0"/>
    <s v="entire"/>
    <s v="#"/>
    <x v="11"/>
    <n v="0"/>
    <n v="0"/>
    <n v="0"/>
    <n v="0"/>
    <n v="0"/>
    <n v="0"/>
    <n v="5000"/>
    <s v="Seeded"/>
    <s v="Mod"/>
    <s v="FS"/>
    <n v="0"/>
    <n v="0"/>
    <n v="37.717369578253049"/>
  </r>
  <r>
    <x v="24"/>
    <x v="0"/>
    <s v="entire"/>
    <s v="T"/>
    <x v="0"/>
    <n v="2"/>
    <n v="58"/>
    <n v="2"/>
    <n v="99"/>
    <n v="3"/>
    <n v="157"/>
    <n v="5000"/>
    <s v="Seeded"/>
    <s v="Mod"/>
    <s v="FS"/>
    <n v="1.9800000000000002"/>
    <n v="1.1599999999999999"/>
    <n v="1.7785771382893685"/>
  </r>
  <r>
    <x v="24"/>
    <x v="0"/>
    <s v="entire"/>
    <s v="S"/>
    <x v="1"/>
    <n v="0"/>
    <n v="0"/>
    <n v="0"/>
    <n v="0"/>
    <n v="0"/>
    <n v="0"/>
    <n v="5000"/>
    <s v="Seeded"/>
    <s v="Mod"/>
    <s v="FS"/>
    <n v="0"/>
    <n v="0"/>
    <n v="1.7785771382893685"/>
  </r>
  <r>
    <x v="24"/>
    <x v="0"/>
    <s v="entire"/>
    <s v="U"/>
    <x v="2"/>
    <n v="0"/>
    <n v="0"/>
    <n v="0"/>
    <n v="0"/>
    <n v="0"/>
    <n v="0"/>
    <n v="5000"/>
    <s v="Seeded"/>
    <s v="Mod"/>
    <s v="FS"/>
    <n v="0"/>
    <n v="0"/>
    <n v="1.7785771382893685"/>
  </r>
  <r>
    <x v="24"/>
    <x v="0"/>
    <s v="entire"/>
    <s v="G"/>
    <x v="3"/>
    <n v="6"/>
    <n v="118"/>
    <n v="8"/>
    <n v="1279"/>
    <n v="8"/>
    <n v="1397"/>
    <n v="5000"/>
    <s v="Seeded"/>
    <s v="Mod"/>
    <s v="FS"/>
    <n v="25.580000000000002"/>
    <n v="2.36"/>
    <n v="1.7785771382893685"/>
  </r>
  <r>
    <x v="24"/>
    <x v="0"/>
    <s v="entire"/>
    <s v="K"/>
    <x v="4"/>
    <n v="0"/>
    <n v="0"/>
    <n v="0"/>
    <n v="0"/>
    <n v="0"/>
    <n v="0"/>
    <n v="5000"/>
    <s v="Seeded"/>
    <s v="Mod"/>
    <s v="FS"/>
    <n v="0"/>
    <n v="0"/>
    <n v="1.7785771382893685"/>
  </r>
  <r>
    <x v="24"/>
    <x v="0"/>
    <s v="entire"/>
    <s v="F"/>
    <x v="5"/>
    <n v="2"/>
    <n v="3"/>
    <n v="7"/>
    <n v="109"/>
    <n v="7"/>
    <n v="112"/>
    <n v="5000"/>
    <s v="Seeded"/>
    <s v="Mod"/>
    <s v="FS"/>
    <n v="2.1800000000000002"/>
    <n v="0.06"/>
    <n v="1.7785771382893685"/>
  </r>
  <r>
    <x v="24"/>
    <x v="0"/>
    <s v="entire"/>
    <s v="M"/>
    <x v="6"/>
    <n v="0"/>
    <n v="0"/>
    <n v="0"/>
    <n v="0"/>
    <n v="0"/>
    <n v="0"/>
    <n v="5000"/>
    <s v="Seeded"/>
    <s v="Mod"/>
    <s v="FS"/>
    <n v="0"/>
    <n v="0"/>
    <n v="1.7785771382893685"/>
  </r>
  <r>
    <x v="24"/>
    <x v="0"/>
    <s v="entire"/>
    <s v="C"/>
    <x v="7"/>
    <n v="1"/>
    <n v="38"/>
    <n v="0"/>
    <n v="0"/>
    <n v="1"/>
    <n v="38"/>
    <n v="5000"/>
    <s v="Seeded"/>
    <s v="Mod"/>
    <s v="FS"/>
    <n v="0"/>
    <n v="0.76"/>
    <n v="1.7785771382893685"/>
  </r>
  <r>
    <x v="24"/>
    <x v="0"/>
    <s v="entire"/>
    <s v="L"/>
    <x v="8"/>
    <n v="2"/>
    <n v="2198"/>
    <n v="1"/>
    <n v="1"/>
    <n v="2"/>
    <n v="2199"/>
    <n v="5000"/>
    <s v="Seeded"/>
    <s v="Mod"/>
    <s v="FS"/>
    <n v="0.02"/>
    <n v="43.96"/>
    <n v="1.7785771382893685"/>
  </r>
  <r>
    <x v="24"/>
    <x v="0"/>
    <s v="entire"/>
    <s v="B"/>
    <x v="9"/>
    <n v="3"/>
    <n v="2585"/>
    <n v="0"/>
    <n v="0"/>
    <n v="3"/>
    <n v="2585"/>
    <n v="5000"/>
    <s v="Seeded"/>
    <s v="Mod"/>
    <s v="FS"/>
    <n v="0"/>
    <n v="51.7"/>
    <n v="1.7785771382893685"/>
  </r>
  <r>
    <x v="24"/>
    <x v="0"/>
    <s v="entire"/>
    <s v="?"/>
    <x v="10"/>
    <n v="0"/>
    <n v="0"/>
    <n v="0"/>
    <n v="0"/>
    <n v="0"/>
    <n v="0"/>
    <n v="5000"/>
    <s v="Seeded"/>
    <s v="Mod"/>
    <s v="FS"/>
    <n v="0"/>
    <n v="0"/>
    <n v="1.7785771382893685"/>
  </r>
  <r>
    <x v="24"/>
    <x v="0"/>
    <s v="entire"/>
    <s v="#"/>
    <x v="11"/>
    <n v="0"/>
    <n v="0"/>
    <n v="0"/>
    <n v="0"/>
    <n v="0"/>
    <n v="0"/>
    <n v="5000"/>
    <s v="Seeded"/>
    <s v="Mod"/>
    <s v="FS"/>
    <n v="0"/>
    <n v="0"/>
    <n v="1.7785771382893685"/>
  </r>
  <r>
    <x v="25"/>
    <x v="0"/>
    <s v="entire"/>
    <s v="T"/>
    <x v="0"/>
    <n v="0"/>
    <n v="0"/>
    <n v="1"/>
    <n v="2"/>
    <n v="1"/>
    <n v="2"/>
    <n v="5000"/>
    <s v="Unseeded"/>
    <s v="Mod"/>
    <s v="FS"/>
    <n v="0.04"/>
    <n v="0"/>
    <n v="1.78"/>
  </r>
  <r>
    <x v="25"/>
    <x v="0"/>
    <s v="entire"/>
    <s v="S"/>
    <x v="1"/>
    <n v="1"/>
    <n v="2"/>
    <n v="3"/>
    <n v="2039"/>
    <n v="3"/>
    <n v="2041"/>
    <n v="5000"/>
    <s v="Unseeded"/>
    <s v="Mod"/>
    <s v="FS"/>
    <n v="40.78"/>
    <n v="0.04"/>
    <n v="1.78"/>
  </r>
  <r>
    <x v="25"/>
    <x v="0"/>
    <s v="entire"/>
    <s v="U"/>
    <x v="2"/>
    <n v="0"/>
    <n v="0"/>
    <n v="2"/>
    <n v="70"/>
    <n v="2"/>
    <n v="70"/>
    <n v="5000"/>
    <s v="Unseeded"/>
    <s v="Mod"/>
    <s v="FS"/>
    <n v="1.4000000000000001"/>
    <n v="0"/>
    <n v="1.78"/>
  </r>
  <r>
    <x v="25"/>
    <x v="0"/>
    <s v="entire"/>
    <s v="G"/>
    <x v="3"/>
    <n v="1"/>
    <n v="4"/>
    <n v="6"/>
    <n v="114"/>
    <n v="6"/>
    <n v="118"/>
    <n v="5000"/>
    <s v="Unseeded"/>
    <s v="Mod"/>
    <s v="FS"/>
    <n v="2.2800000000000002"/>
    <n v="0.08"/>
    <n v="1.78"/>
  </r>
  <r>
    <x v="25"/>
    <x v="0"/>
    <s v="entire"/>
    <s v="K"/>
    <x v="4"/>
    <n v="0"/>
    <n v="0"/>
    <n v="0"/>
    <n v="0"/>
    <n v="0"/>
    <n v="0"/>
    <n v="5000"/>
    <s v="Unseeded"/>
    <s v="Mod"/>
    <s v="FS"/>
    <n v="0"/>
    <n v="0"/>
    <n v="1.78"/>
  </r>
  <r>
    <x v="25"/>
    <x v="0"/>
    <s v="entire"/>
    <s v="F"/>
    <x v="5"/>
    <n v="0"/>
    <n v="0"/>
    <n v="3"/>
    <n v="140"/>
    <n v="3"/>
    <n v="140"/>
    <n v="5000"/>
    <s v="Unseeded"/>
    <s v="Mod"/>
    <s v="FS"/>
    <n v="2.8000000000000003"/>
    <n v="0"/>
    <n v="1.78"/>
  </r>
  <r>
    <x v="25"/>
    <x v="0"/>
    <s v="entire"/>
    <s v="M"/>
    <x v="6"/>
    <n v="1"/>
    <n v="1"/>
    <n v="1"/>
    <n v="3"/>
    <n v="1"/>
    <n v="4"/>
    <n v="5000"/>
    <s v="Unseeded"/>
    <s v="Mod"/>
    <s v="FS"/>
    <n v="0.06"/>
    <n v="0.02"/>
    <n v="1.78"/>
  </r>
  <r>
    <x v="25"/>
    <x v="0"/>
    <s v="entire"/>
    <s v="C"/>
    <x v="7"/>
    <n v="1"/>
    <n v="699"/>
    <n v="0"/>
    <n v="0"/>
    <n v="1"/>
    <n v="699"/>
    <n v="5000"/>
    <s v="Unseeded"/>
    <s v="Mod"/>
    <s v="FS"/>
    <n v="0"/>
    <n v="13.98"/>
    <n v="1.78"/>
  </r>
  <r>
    <x v="25"/>
    <x v="0"/>
    <s v="entire"/>
    <s v="L"/>
    <x v="8"/>
    <n v="2"/>
    <n v="3850"/>
    <n v="0"/>
    <n v="0"/>
    <n v="2"/>
    <n v="3850"/>
    <n v="5000"/>
    <s v="Unseeded"/>
    <s v="Mod"/>
    <s v="FS"/>
    <n v="0"/>
    <n v="77"/>
    <n v="1.78"/>
  </r>
  <r>
    <x v="25"/>
    <x v="0"/>
    <s v="entire"/>
    <s v="B"/>
    <x v="9"/>
    <n v="3"/>
    <n v="444"/>
    <n v="0"/>
    <n v="0"/>
    <n v="3"/>
    <n v="444"/>
    <n v="5000"/>
    <s v="Unseeded"/>
    <s v="Mod"/>
    <s v="FS"/>
    <n v="0"/>
    <n v="8.8800000000000008"/>
    <n v="1.78"/>
  </r>
  <r>
    <x v="25"/>
    <x v="0"/>
    <s v="entire"/>
    <s v="?"/>
    <x v="10"/>
    <n v="0"/>
    <n v="0"/>
    <n v="0"/>
    <n v="0"/>
    <n v="0"/>
    <n v="0"/>
    <n v="5000"/>
    <s v="Unseeded"/>
    <s v="Mod"/>
    <s v="FS"/>
    <n v="0"/>
    <n v="0"/>
    <n v="1.78"/>
  </r>
  <r>
    <x v="25"/>
    <x v="0"/>
    <s v="entire"/>
    <s v="#"/>
    <x v="11"/>
    <n v="0"/>
    <n v="0"/>
    <n v="0"/>
    <n v="0"/>
    <n v="0"/>
    <n v="0"/>
    <n v="5000"/>
    <s v="Unseeded"/>
    <s v="Mod"/>
    <s v="FS"/>
    <n v="0"/>
    <n v="0"/>
    <n v="1.78"/>
  </r>
  <r>
    <x v="26"/>
    <x v="0"/>
    <s v="entire"/>
    <s v="T"/>
    <x v="0"/>
    <n v="2"/>
    <n v="14"/>
    <n v="0"/>
    <n v="0"/>
    <n v="2"/>
    <n v="14"/>
    <n v="5000"/>
    <s v="Unseeded"/>
    <s v="Mod"/>
    <s v="FS"/>
    <n v="0"/>
    <n v="0.27999999999999997"/>
    <n v="0.45954045954045952"/>
  </r>
  <r>
    <x v="26"/>
    <x v="0"/>
    <s v="entire"/>
    <s v="S"/>
    <x v="1"/>
    <n v="0"/>
    <n v="0"/>
    <n v="1"/>
    <n v="106"/>
    <n v="1"/>
    <n v="106"/>
    <n v="5000"/>
    <s v="Unseeded"/>
    <s v="Mod"/>
    <s v="FS"/>
    <n v="2.12"/>
    <n v="0"/>
    <n v="0.45954045954045952"/>
  </r>
  <r>
    <x v="26"/>
    <x v="0"/>
    <s v="entire"/>
    <s v="U"/>
    <x v="2"/>
    <n v="1"/>
    <n v="4"/>
    <n v="1"/>
    <n v="180"/>
    <n v="1"/>
    <n v="184"/>
    <n v="5000"/>
    <s v="Unseeded"/>
    <s v="Mod"/>
    <s v="FS"/>
    <n v="3.5999999999999996"/>
    <n v="0.08"/>
    <n v="0.45954045954045952"/>
  </r>
  <r>
    <x v="26"/>
    <x v="0"/>
    <s v="entire"/>
    <s v="G"/>
    <x v="3"/>
    <n v="1"/>
    <n v="1"/>
    <n v="3"/>
    <n v="191"/>
    <n v="3"/>
    <n v="192"/>
    <n v="5000"/>
    <s v="Unseeded"/>
    <s v="Mod"/>
    <s v="FS"/>
    <n v="3.82"/>
    <n v="0.02"/>
    <n v="0.45954045954045952"/>
  </r>
  <r>
    <x v="26"/>
    <x v="0"/>
    <s v="entire"/>
    <s v="K"/>
    <x v="4"/>
    <n v="0"/>
    <n v="0"/>
    <n v="0"/>
    <n v="0"/>
    <n v="0"/>
    <n v="0"/>
    <n v="5000"/>
    <s v="Unseeded"/>
    <s v="Mod"/>
    <s v="FS"/>
    <n v="0"/>
    <n v="0"/>
    <n v="0.45954045954045952"/>
  </r>
  <r>
    <x v="26"/>
    <x v="0"/>
    <s v="entire"/>
    <s v="F"/>
    <x v="5"/>
    <n v="1"/>
    <n v="2"/>
    <n v="9"/>
    <n v="334"/>
    <n v="9"/>
    <n v="336"/>
    <n v="5000"/>
    <s v="Unseeded"/>
    <s v="Mod"/>
    <s v="FS"/>
    <n v="6.68"/>
    <n v="0.04"/>
    <n v="0.45954045954045952"/>
  </r>
  <r>
    <x v="26"/>
    <x v="0"/>
    <s v="entire"/>
    <s v="M"/>
    <x v="6"/>
    <n v="1"/>
    <n v="7"/>
    <n v="1"/>
    <n v="4"/>
    <n v="2"/>
    <n v="11"/>
    <n v="5000"/>
    <s v="Unseeded"/>
    <s v="Mod"/>
    <s v="FS"/>
    <n v="0.08"/>
    <n v="0.13999999999999999"/>
    <n v="0.45954045954045952"/>
  </r>
  <r>
    <x v="26"/>
    <x v="0"/>
    <s v="entire"/>
    <s v="C"/>
    <x v="7"/>
    <n v="1"/>
    <n v="189"/>
    <n v="0"/>
    <n v="0"/>
    <n v="1"/>
    <n v="189"/>
    <n v="5000"/>
    <s v="Unseeded"/>
    <s v="Mod"/>
    <s v="FS"/>
    <n v="0"/>
    <n v="3.7800000000000002"/>
    <n v="0.45954045954045952"/>
  </r>
  <r>
    <x v="26"/>
    <x v="0"/>
    <s v="entire"/>
    <s v="L"/>
    <x v="8"/>
    <n v="2"/>
    <n v="2379"/>
    <n v="1"/>
    <n v="17"/>
    <n v="2"/>
    <n v="2396"/>
    <n v="5000"/>
    <s v="Unseeded"/>
    <s v="Mod"/>
    <s v="FS"/>
    <n v="0.33999999999999997"/>
    <n v="47.58"/>
    <n v="0.45954045954045952"/>
  </r>
  <r>
    <x v="26"/>
    <x v="0"/>
    <s v="entire"/>
    <s v="B"/>
    <x v="9"/>
    <n v="2"/>
    <n v="2404"/>
    <n v="0"/>
    <n v="0"/>
    <n v="2"/>
    <n v="2404"/>
    <n v="5000"/>
    <s v="Unseeded"/>
    <s v="Mod"/>
    <s v="FS"/>
    <n v="0"/>
    <n v="48.08"/>
    <n v="0.45954045954045952"/>
  </r>
  <r>
    <x v="26"/>
    <x v="0"/>
    <s v="entire"/>
    <s v="?"/>
    <x v="10"/>
    <n v="0"/>
    <n v="0"/>
    <n v="0"/>
    <n v="0"/>
    <n v="0"/>
    <n v="0"/>
    <n v="5000"/>
    <s v="Unseeded"/>
    <s v="Mod"/>
    <s v="FS"/>
    <n v="0"/>
    <n v="0"/>
    <n v="0.45954045954045952"/>
  </r>
  <r>
    <x v="26"/>
    <x v="0"/>
    <s v="entire"/>
    <s v="#"/>
    <x v="11"/>
    <n v="0"/>
    <n v="0"/>
    <n v="0"/>
    <n v="0"/>
    <n v="0"/>
    <n v="0"/>
    <n v="5000"/>
    <s v="Unseeded"/>
    <s v="Mod"/>
    <s v="FS"/>
    <n v="0"/>
    <n v="0"/>
    <n v="0.45954045954045952"/>
  </r>
  <r>
    <x v="27"/>
    <x v="0"/>
    <s v="entire"/>
    <s v="T"/>
    <x v="0"/>
    <n v="0"/>
    <n v="0"/>
    <n v="2"/>
    <n v="3265"/>
    <n v="2"/>
    <n v="3265"/>
    <n v="5000"/>
    <s v="Unseeded"/>
    <s v="Unburned"/>
    <s v="FS"/>
    <n v="65.3"/>
    <n v="0"/>
    <n v="6.16"/>
  </r>
  <r>
    <x v="27"/>
    <x v="0"/>
    <s v="entire"/>
    <s v="S"/>
    <x v="1"/>
    <n v="1"/>
    <n v="4"/>
    <n v="3"/>
    <n v="617"/>
    <n v="3"/>
    <n v="621"/>
    <n v="5000"/>
    <s v="Unseeded"/>
    <s v="Unburned"/>
    <s v="FS"/>
    <n v="12.34"/>
    <n v="0.08"/>
    <n v="6.16"/>
  </r>
  <r>
    <x v="27"/>
    <x v="0"/>
    <s v="entire"/>
    <s v="U"/>
    <x v="2"/>
    <n v="0"/>
    <n v="0"/>
    <n v="0"/>
    <n v="0"/>
    <n v="0"/>
    <n v="0"/>
    <n v="5000"/>
    <s v="Unseeded"/>
    <s v="Unburned"/>
    <s v="FS"/>
    <n v="0"/>
    <n v="0"/>
    <n v="6.16"/>
  </r>
  <r>
    <x v="27"/>
    <x v="0"/>
    <s v="entire"/>
    <s v="G"/>
    <x v="3"/>
    <n v="4"/>
    <n v="35"/>
    <n v="15"/>
    <n v="1532"/>
    <n v="15"/>
    <n v="1567"/>
    <n v="5000"/>
    <s v="Unseeded"/>
    <s v="Unburned"/>
    <s v="FS"/>
    <n v="30.64"/>
    <n v="0.70000000000000007"/>
    <n v="6.16"/>
  </r>
  <r>
    <x v="27"/>
    <x v="0"/>
    <s v="entire"/>
    <s v="K"/>
    <x v="4"/>
    <n v="0"/>
    <n v="0"/>
    <n v="0"/>
    <n v="0"/>
    <n v="0"/>
    <n v="0"/>
    <n v="5000"/>
    <s v="Unseeded"/>
    <s v="Unburned"/>
    <s v="FS"/>
    <n v="0"/>
    <n v="0"/>
    <n v="6.16"/>
  </r>
  <r>
    <x v="27"/>
    <x v="0"/>
    <s v="entire"/>
    <s v="F"/>
    <x v="5"/>
    <n v="0"/>
    <n v="0"/>
    <n v="8"/>
    <n v="157"/>
    <n v="8"/>
    <n v="157"/>
    <n v="5000"/>
    <s v="Unseeded"/>
    <s v="Unburned"/>
    <s v="FS"/>
    <n v="3.1399999999999997"/>
    <n v="0"/>
    <n v="6.16"/>
  </r>
  <r>
    <x v="27"/>
    <x v="0"/>
    <s v="entire"/>
    <s v="M"/>
    <x v="6"/>
    <n v="0"/>
    <n v="0"/>
    <n v="0"/>
    <n v="0"/>
    <n v="0"/>
    <n v="0"/>
    <n v="5000"/>
    <s v="Unseeded"/>
    <s v="Unburned"/>
    <s v="FS"/>
    <n v="0"/>
    <n v="0"/>
    <n v="6.16"/>
  </r>
  <r>
    <x v="27"/>
    <x v="0"/>
    <s v="entire"/>
    <s v="C"/>
    <x v="7"/>
    <n v="1"/>
    <n v="9"/>
    <n v="0"/>
    <n v="0"/>
    <n v="1"/>
    <n v="9"/>
    <n v="5000"/>
    <s v="Unseeded"/>
    <s v="Unburned"/>
    <s v="FS"/>
    <n v="0"/>
    <n v="0.18"/>
    <n v="6.16"/>
  </r>
  <r>
    <x v="27"/>
    <x v="0"/>
    <s v="entire"/>
    <s v="L"/>
    <x v="8"/>
    <n v="4"/>
    <n v="4528"/>
    <n v="0"/>
    <n v="0"/>
    <n v="4"/>
    <n v="4528"/>
    <n v="5000"/>
    <s v="Unseeded"/>
    <s v="Unburned"/>
    <s v="FS"/>
    <n v="0"/>
    <n v="90.56"/>
    <n v="6.16"/>
  </r>
  <r>
    <x v="27"/>
    <x v="0"/>
    <s v="entire"/>
    <s v="B"/>
    <x v="9"/>
    <n v="3"/>
    <n v="424"/>
    <n v="1"/>
    <n v="4"/>
    <n v="3"/>
    <n v="428"/>
    <n v="5000"/>
    <s v="Unseeded"/>
    <s v="Unburned"/>
    <s v="FS"/>
    <n v="0.08"/>
    <n v="8.48"/>
    <n v="6.16"/>
  </r>
  <r>
    <x v="27"/>
    <x v="0"/>
    <s v="entire"/>
    <s v="?"/>
    <x v="10"/>
    <n v="0"/>
    <n v="0"/>
    <n v="0"/>
    <n v="0"/>
    <n v="0"/>
    <n v="0"/>
    <n v="5000"/>
    <s v="Unseeded"/>
    <s v="Unburned"/>
    <s v="FS"/>
    <n v="0"/>
    <n v="0"/>
    <n v="6.16"/>
  </r>
  <r>
    <x v="27"/>
    <x v="0"/>
    <s v="entire"/>
    <s v="#"/>
    <x v="11"/>
    <n v="0"/>
    <n v="0"/>
    <n v="0"/>
    <n v="0"/>
    <n v="0"/>
    <n v="0"/>
    <n v="5000"/>
    <s v="Unseeded"/>
    <s v="Unburned"/>
    <s v="FS"/>
    <n v="0"/>
    <n v="0"/>
    <n v="6.16"/>
  </r>
  <r>
    <x v="28"/>
    <x v="0"/>
    <s v="entire"/>
    <s v="T"/>
    <x v="0"/>
    <n v="1"/>
    <n v="10"/>
    <n v="3"/>
    <n v="171"/>
    <n v="3"/>
    <n v="181"/>
    <n v="5000"/>
    <s v="Unseeded"/>
    <s v="Unburned"/>
    <s v="FS"/>
    <n v="3.42"/>
    <n v="0.2"/>
    <n v="0"/>
  </r>
  <r>
    <x v="28"/>
    <x v="0"/>
    <s v="entire"/>
    <s v="S"/>
    <x v="1"/>
    <n v="0"/>
    <n v="0"/>
    <n v="0"/>
    <n v="0"/>
    <n v="0"/>
    <n v="0"/>
    <n v="5000"/>
    <s v="Unseeded"/>
    <s v="Unburned"/>
    <s v="FS"/>
    <n v="0"/>
    <n v="0"/>
    <n v="0"/>
  </r>
  <r>
    <x v="28"/>
    <x v="0"/>
    <s v="entire"/>
    <s v="U"/>
    <x v="2"/>
    <n v="0"/>
    <n v="0"/>
    <n v="0"/>
    <n v="0"/>
    <n v="0"/>
    <n v="0"/>
    <n v="5000"/>
    <s v="Unseeded"/>
    <s v="Unburned"/>
    <s v="FS"/>
    <n v="0"/>
    <n v="0"/>
    <n v="0"/>
  </r>
  <r>
    <x v="28"/>
    <x v="0"/>
    <s v="entire"/>
    <s v="G"/>
    <x v="3"/>
    <n v="1"/>
    <n v="13"/>
    <n v="8"/>
    <n v="353"/>
    <n v="8"/>
    <n v="366"/>
    <n v="5000"/>
    <s v="Unseeded"/>
    <s v="Unburned"/>
    <s v="FS"/>
    <n v="7.06"/>
    <n v="0.26"/>
    <n v="0"/>
  </r>
  <r>
    <x v="28"/>
    <x v="0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28"/>
    <x v="0"/>
    <s v="entire"/>
    <s v="F"/>
    <x v="5"/>
    <n v="2"/>
    <n v="121"/>
    <n v="9"/>
    <n v="521"/>
    <n v="9"/>
    <n v="642"/>
    <n v="5000"/>
    <s v="Unseeded"/>
    <s v="Unburned"/>
    <s v="FS"/>
    <n v="10.42"/>
    <n v="2.42"/>
    <n v="0"/>
  </r>
  <r>
    <x v="28"/>
    <x v="0"/>
    <s v="entire"/>
    <s v="M"/>
    <x v="6"/>
    <n v="0"/>
    <n v="0"/>
    <n v="1"/>
    <n v="4"/>
    <n v="1"/>
    <n v="4"/>
    <n v="5000"/>
    <s v="Unseeded"/>
    <s v="Unburned"/>
    <s v="FS"/>
    <n v="0.08"/>
    <n v="0"/>
    <n v="0"/>
  </r>
  <r>
    <x v="28"/>
    <x v="0"/>
    <s v="entire"/>
    <s v="C"/>
    <x v="7"/>
    <n v="1"/>
    <n v="90"/>
    <n v="0"/>
    <n v="0"/>
    <n v="1"/>
    <n v="90"/>
    <n v="5000"/>
    <s v="Unseeded"/>
    <s v="Unburned"/>
    <s v="FS"/>
    <n v="0"/>
    <n v="1.7999999999999998"/>
    <n v="0"/>
  </r>
  <r>
    <x v="28"/>
    <x v="0"/>
    <s v="entire"/>
    <s v="L"/>
    <x v="8"/>
    <n v="2"/>
    <n v="3672"/>
    <n v="1"/>
    <n v="12"/>
    <n v="2"/>
    <n v="3684"/>
    <n v="5000"/>
    <s v="Unseeded"/>
    <s v="Unburned"/>
    <s v="FS"/>
    <n v="0.24"/>
    <n v="73.440000000000012"/>
    <n v="0"/>
  </r>
  <r>
    <x v="28"/>
    <x v="0"/>
    <s v="entire"/>
    <s v="B"/>
    <x v="9"/>
    <n v="3"/>
    <n v="1094"/>
    <n v="0"/>
    <n v="0"/>
    <n v="3"/>
    <n v="1094"/>
    <n v="5000"/>
    <s v="Unseeded"/>
    <s v="Unburned"/>
    <s v="FS"/>
    <n v="0"/>
    <n v="21.88"/>
    <n v="0"/>
  </r>
  <r>
    <x v="28"/>
    <x v="0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28"/>
    <x v="0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29"/>
    <x v="0"/>
    <s v="entire"/>
    <s v="T"/>
    <x v="0"/>
    <n v="1"/>
    <n v="2"/>
    <n v="0"/>
    <n v="0"/>
    <n v="1"/>
    <n v="2"/>
    <n v="5000"/>
    <s v="Seeded"/>
    <s v="High"/>
    <s v="FS"/>
    <n v="0"/>
    <n v="0.04"/>
    <n v="22.534930139720558"/>
  </r>
  <r>
    <x v="29"/>
    <x v="0"/>
    <s v="entire"/>
    <s v="S"/>
    <x v="1"/>
    <n v="0"/>
    <n v="0"/>
    <n v="1"/>
    <n v="3"/>
    <n v="1"/>
    <n v="3"/>
    <n v="5000"/>
    <s v="Seeded"/>
    <s v="High"/>
    <s v="FS"/>
    <n v="0.06"/>
    <n v="0"/>
    <n v="22.534930139720558"/>
  </r>
  <r>
    <x v="29"/>
    <x v="0"/>
    <s v="entire"/>
    <s v="U"/>
    <x v="2"/>
    <n v="0"/>
    <n v="0"/>
    <n v="0"/>
    <n v="0"/>
    <n v="0"/>
    <n v="0"/>
    <n v="5000"/>
    <s v="Seeded"/>
    <s v="High"/>
    <s v="FS"/>
    <n v="0"/>
    <n v="0"/>
    <n v="22.534930139720558"/>
  </r>
  <r>
    <x v="29"/>
    <x v="0"/>
    <s v="entire"/>
    <s v="G"/>
    <x v="3"/>
    <n v="3"/>
    <n v="365"/>
    <n v="6"/>
    <n v="1412"/>
    <n v="6"/>
    <n v="1777"/>
    <n v="5000"/>
    <s v="Seeded"/>
    <s v="High"/>
    <s v="FS"/>
    <n v="28.24"/>
    <n v="7.3"/>
    <n v="22.534930139720558"/>
  </r>
  <r>
    <x v="29"/>
    <x v="0"/>
    <s v="entire"/>
    <s v="K"/>
    <x v="4"/>
    <n v="0"/>
    <n v="0"/>
    <n v="0"/>
    <n v="0"/>
    <n v="0"/>
    <n v="0"/>
    <n v="5000"/>
    <s v="Seeded"/>
    <s v="High"/>
    <s v="FS"/>
    <n v="0"/>
    <n v="0"/>
    <n v="22.534930139720558"/>
  </r>
  <r>
    <x v="29"/>
    <x v="0"/>
    <s v="entire"/>
    <s v="F"/>
    <x v="5"/>
    <n v="0"/>
    <n v="0"/>
    <n v="1"/>
    <n v="6"/>
    <n v="1"/>
    <n v="6"/>
    <n v="5000"/>
    <s v="Seeded"/>
    <s v="High"/>
    <s v="FS"/>
    <n v="0.12"/>
    <n v="0"/>
    <n v="22.534930139720558"/>
  </r>
  <r>
    <x v="29"/>
    <x v="0"/>
    <s v="entire"/>
    <s v="M"/>
    <x v="6"/>
    <n v="0"/>
    <n v="0"/>
    <n v="1"/>
    <n v="1"/>
    <n v="1"/>
    <n v="1"/>
    <n v="5000"/>
    <s v="Seeded"/>
    <s v="High"/>
    <s v="FS"/>
    <n v="0.02"/>
    <n v="0"/>
    <n v="22.534930139720558"/>
  </r>
  <r>
    <x v="29"/>
    <x v="0"/>
    <s v="entire"/>
    <s v="C"/>
    <x v="7"/>
    <n v="1"/>
    <n v="9"/>
    <n v="0"/>
    <n v="0"/>
    <n v="1"/>
    <n v="9"/>
    <n v="5000"/>
    <s v="Seeded"/>
    <s v="High"/>
    <s v="FS"/>
    <n v="0"/>
    <n v="0.18"/>
    <n v="22.534930139720558"/>
  </r>
  <r>
    <x v="29"/>
    <x v="0"/>
    <s v="entire"/>
    <s v="L"/>
    <x v="8"/>
    <n v="2"/>
    <n v="385"/>
    <n v="1"/>
    <n v="2"/>
    <n v="2"/>
    <n v="387"/>
    <n v="5000"/>
    <s v="Seeded"/>
    <s v="High"/>
    <s v="FS"/>
    <n v="0.04"/>
    <n v="7.7"/>
    <n v="22.534930139720558"/>
  </r>
  <r>
    <x v="29"/>
    <x v="0"/>
    <s v="entire"/>
    <s v="B"/>
    <x v="9"/>
    <n v="2"/>
    <n v="4239"/>
    <n v="0"/>
    <n v="0"/>
    <n v="2"/>
    <n v="4239"/>
    <n v="5000"/>
    <s v="Seeded"/>
    <s v="High"/>
    <s v="FS"/>
    <n v="0"/>
    <n v="84.78"/>
    <n v="22.534930139720558"/>
  </r>
  <r>
    <x v="29"/>
    <x v="0"/>
    <s v="entire"/>
    <s v="?"/>
    <x v="10"/>
    <n v="0"/>
    <n v="0"/>
    <n v="2"/>
    <n v="96"/>
    <n v="2"/>
    <n v="96"/>
    <n v="5000"/>
    <s v="Seeded"/>
    <s v="High"/>
    <s v="FS"/>
    <n v="1.92"/>
    <n v="0"/>
    <n v="22.534930139720558"/>
  </r>
  <r>
    <x v="29"/>
    <x v="0"/>
    <s v="entire"/>
    <s v="#"/>
    <x v="11"/>
    <n v="0"/>
    <n v="0"/>
    <n v="0"/>
    <n v="0"/>
    <n v="0"/>
    <n v="0"/>
    <n v="5000"/>
    <s v="Seeded"/>
    <s v="High"/>
    <s v="FS"/>
    <n v="0"/>
    <n v="0"/>
    <n v="22.534930139720558"/>
  </r>
  <r>
    <x v="30"/>
    <x v="0"/>
    <s v="entire"/>
    <s v="T"/>
    <x v="0"/>
    <n v="0"/>
    <n v="0"/>
    <n v="0"/>
    <n v="0"/>
    <n v="0"/>
    <n v="0"/>
    <n v="5000"/>
    <s v="Seeded"/>
    <s v="High"/>
    <s v="FS"/>
    <n v="0"/>
    <n v="0"/>
    <n v="67.7"/>
  </r>
  <r>
    <x v="30"/>
    <x v="0"/>
    <s v="entire"/>
    <s v="S"/>
    <x v="1"/>
    <n v="0"/>
    <n v="0"/>
    <n v="3"/>
    <n v="205"/>
    <n v="3"/>
    <n v="205"/>
    <n v="5000"/>
    <s v="Seeded"/>
    <s v="High"/>
    <s v="FS"/>
    <n v="4.1000000000000005"/>
    <n v="0"/>
    <n v="67.7"/>
  </r>
  <r>
    <x v="30"/>
    <x v="0"/>
    <s v="entire"/>
    <s v="U"/>
    <x v="2"/>
    <n v="1"/>
    <n v="1"/>
    <n v="1"/>
    <n v="123"/>
    <n v="1"/>
    <n v="124"/>
    <n v="5000"/>
    <s v="Seeded"/>
    <s v="High"/>
    <s v="FS"/>
    <n v="2.46"/>
    <n v="0.02"/>
    <n v="67.7"/>
  </r>
  <r>
    <x v="30"/>
    <x v="0"/>
    <s v="entire"/>
    <s v="G"/>
    <x v="3"/>
    <n v="5"/>
    <n v="42"/>
    <n v="9"/>
    <n v="566"/>
    <n v="9"/>
    <n v="608"/>
    <n v="5000"/>
    <s v="Seeded"/>
    <s v="High"/>
    <s v="FS"/>
    <n v="11.32"/>
    <n v="0.84"/>
    <n v="67.7"/>
  </r>
  <r>
    <x v="30"/>
    <x v="0"/>
    <s v="entire"/>
    <s v="K"/>
    <x v="4"/>
    <n v="0"/>
    <n v="0"/>
    <n v="0"/>
    <n v="0"/>
    <n v="0"/>
    <n v="0"/>
    <n v="5000"/>
    <s v="Seeded"/>
    <s v="High"/>
    <s v="FS"/>
    <n v="0"/>
    <n v="0"/>
    <n v="67.7"/>
  </r>
  <r>
    <x v="30"/>
    <x v="0"/>
    <s v="entire"/>
    <s v="F"/>
    <x v="5"/>
    <n v="3"/>
    <n v="23"/>
    <n v="17"/>
    <n v="1855"/>
    <n v="17"/>
    <n v="1878"/>
    <n v="5000"/>
    <s v="Seeded"/>
    <s v="High"/>
    <s v="FS"/>
    <n v="37.1"/>
    <n v="0.45999999999999996"/>
    <n v="67.7"/>
  </r>
  <r>
    <x v="30"/>
    <x v="0"/>
    <s v="entire"/>
    <s v="M"/>
    <x v="6"/>
    <n v="0"/>
    <n v="0"/>
    <n v="0"/>
    <n v="0"/>
    <n v="0"/>
    <n v="0"/>
    <n v="5000"/>
    <s v="Seeded"/>
    <s v="High"/>
    <s v="FS"/>
    <n v="0"/>
    <n v="0"/>
    <n v="67.7"/>
  </r>
  <r>
    <x v="30"/>
    <x v="0"/>
    <s v="entire"/>
    <s v="C"/>
    <x v="7"/>
    <n v="0"/>
    <n v="0"/>
    <n v="0"/>
    <n v="0"/>
    <n v="0"/>
    <n v="0"/>
    <n v="5000"/>
    <s v="Seeded"/>
    <s v="High"/>
    <s v="FS"/>
    <n v="0"/>
    <n v="0"/>
    <n v="67.7"/>
  </r>
  <r>
    <x v="30"/>
    <x v="0"/>
    <s v="entire"/>
    <s v="L"/>
    <x v="8"/>
    <n v="2"/>
    <n v="209"/>
    <n v="0"/>
    <n v="0"/>
    <n v="2"/>
    <n v="209"/>
    <n v="5000"/>
    <s v="Seeded"/>
    <s v="High"/>
    <s v="FS"/>
    <n v="0"/>
    <n v="4.18"/>
    <n v="67.7"/>
  </r>
  <r>
    <x v="30"/>
    <x v="0"/>
    <s v="entire"/>
    <s v="B"/>
    <x v="9"/>
    <n v="1"/>
    <n v="4725"/>
    <n v="0"/>
    <n v="0"/>
    <n v="1"/>
    <n v="4725"/>
    <n v="5000"/>
    <s v="Seeded"/>
    <s v="High"/>
    <s v="FS"/>
    <n v="0"/>
    <n v="94.5"/>
    <n v="67.7"/>
  </r>
  <r>
    <x v="30"/>
    <x v="0"/>
    <s v="entire"/>
    <s v="?"/>
    <x v="10"/>
    <n v="0"/>
    <n v="0"/>
    <n v="0"/>
    <n v="0"/>
    <n v="0"/>
    <n v="0"/>
    <n v="5000"/>
    <s v="Seeded"/>
    <s v="High"/>
    <s v="FS"/>
    <n v="0"/>
    <n v="0"/>
    <n v="67.7"/>
  </r>
  <r>
    <x v="30"/>
    <x v="0"/>
    <s v="entire"/>
    <s v="#"/>
    <x v="11"/>
    <n v="0"/>
    <n v="0"/>
    <n v="0"/>
    <n v="0"/>
    <n v="0"/>
    <n v="0"/>
    <n v="5000"/>
    <s v="Seeded"/>
    <s v="High"/>
    <s v="FS"/>
    <n v="0"/>
    <n v="0"/>
    <n v="67.7"/>
  </r>
  <r>
    <x v="31"/>
    <x v="0"/>
    <s v="entire"/>
    <s v="T"/>
    <x v="0"/>
    <n v="1"/>
    <n v="26"/>
    <n v="1"/>
    <n v="14"/>
    <n v="1"/>
    <n v="40"/>
    <n v="5000"/>
    <s v="Unseeded"/>
    <s v="High"/>
    <s v="BAND"/>
    <n v="0.27999999999999997"/>
    <n v="0.52"/>
    <n v="0"/>
  </r>
  <r>
    <x v="31"/>
    <x v="0"/>
    <s v="entire"/>
    <s v="S"/>
    <x v="1"/>
    <n v="0"/>
    <n v="0"/>
    <n v="0"/>
    <n v="0"/>
    <n v="0"/>
    <n v="0"/>
    <n v="5000"/>
    <s v="Unseeded"/>
    <s v="High"/>
    <s v="BAND"/>
    <n v="0"/>
    <n v="0"/>
    <n v="0"/>
  </r>
  <r>
    <x v="31"/>
    <x v="0"/>
    <s v="entire"/>
    <s v="U"/>
    <x v="2"/>
    <n v="0"/>
    <n v="0"/>
    <n v="1"/>
    <n v="22"/>
    <n v="1"/>
    <n v="22"/>
    <n v="5000"/>
    <s v="Unseeded"/>
    <s v="High"/>
    <s v="BAND"/>
    <n v="0.44"/>
    <n v="0"/>
    <n v="0"/>
  </r>
  <r>
    <x v="31"/>
    <x v="0"/>
    <s v="entire"/>
    <s v="G"/>
    <x v="3"/>
    <n v="1"/>
    <n v="4"/>
    <n v="2"/>
    <n v="47"/>
    <n v="2"/>
    <n v="51"/>
    <n v="5000"/>
    <s v="Unseeded"/>
    <s v="High"/>
    <s v="BAND"/>
    <n v="0.94000000000000006"/>
    <n v="0.08"/>
    <n v="0"/>
  </r>
  <r>
    <x v="31"/>
    <x v="0"/>
    <s v="entire"/>
    <s v="K"/>
    <x v="4"/>
    <n v="0"/>
    <n v="0"/>
    <n v="0"/>
    <n v="0"/>
    <n v="0"/>
    <n v="0"/>
    <n v="5000"/>
    <s v="Unseeded"/>
    <s v="High"/>
    <s v="BAND"/>
    <n v="0"/>
    <n v="0"/>
    <n v="0"/>
  </r>
  <r>
    <x v="31"/>
    <x v="0"/>
    <s v="entire"/>
    <s v="F"/>
    <x v="5"/>
    <n v="1"/>
    <n v="6"/>
    <n v="10"/>
    <n v="1089"/>
    <n v="10"/>
    <n v="1095"/>
    <n v="5000"/>
    <s v="Unseeded"/>
    <s v="High"/>
    <s v="BAND"/>
    <n v="21.78"/>
    <n v="0.12"/>
    <n v="0"/>
  </r>
  <r>
    <x v="31"/>
    <x v="0"/>
    <s v="entire"/>
    <s v="M"/>
    <x v="6"/>
    <n v="0"/>
    <n v="0"/>
    <n v="0"/>
    <n v="0"/>
    <n v="0"/>
    <n v="0"/>
    <n v="5000"/>
    <s v="Unseeded"/>
    <s v="High"/>
    <s v="BAND"/>
    <n v="0"/>
    <n v="0"/>
    <n v="0"/>
  </r>
  <r>
    <x v="31"/>
    <x v="0"/>
    <s v="entire"/>
    <s v="C"/>
    <x v="7"/>
    <n v="0"/>
    <n v="0"/>
    <n v="0"/>
    <n v="0"/>
    <n v="0"/>
    <n v="0"/>
    <n v="5000"/>
    <s v="Unseeded"/>
    <s v="High"/>
    <s v="BAND"/>
    <n v="0"/>
    <n v="0"/>
    <n v="0"/>
  </r>
  <r>
    <x v="31"/>
    <x v="0"/>
    <s v="entire"/>
    <s v="L"/>
    <x v="8"/>
    <n v="2"/>
    <n v="1453"/>
    <n v="0"/>
    <n v="0"/>
    <n v="2"/>
    <n v="1453"/>
    <n v="5000"/>
    <s v="Unseeded"/>
    <s v="High"/>
    <s v="BAND"/>
    <n v="0"/>
    <n v="29.060000000000002"/>
    <n v="0"/>
  </r>
  <r>
    <x v="31"/>
    <x v="0"/>
    <s v="entire"/>
    <s v="B"/>
    <x v="9"/>
    <n v="3"/>
    <n v="3511"/>
    <n v="0"/>
    <n v="0"/>
    <n v="3"/>
    <n v="3511"/>
    <n v="5000"/>
    <s v="Unseeded"/>
    <s v="High"/>
    <s v="BAND"/>
    <n v="0"/>
    <n v="70.22"/>
    <n v="0"/>
  </r>
  <r>
    <x v="31"/>
    <x v="0"/>
    <s v="entire"/>
    <s v="?"/>
    <x v="10"/>
    <n v="0"/>
    <n v="0"/>
    <n v="0"/>
    <n v="0"/>
    <n v="0"/>
    <n v="0"/>
    <n v="5000"/>
    <s v="Unseeded"/>
    <s v="High"/>
    <s v="BAND"/>
    <n v="0"/>
    <n v="0"/>
    <n v="0"/>
  </r>
  <r>
    <x v="31"/>
    <x v="0"/>
    <s v="entire"/>
    <s v="#"/>
    <x v="11"/>
    <n v="0"/>
    <n v="0"/>
    <n v="0"/>
    <n v="0"/>
    <n v="0"/>
    <n v="0"/>
    <n v="5000"/>
    <s v="Unseeded"/>
    <s v="High"/>
    <s v="BAND"/>
    <n v="0"/>
    <n v="0"/>
    <n v="0"/>
  </r>
  <r>
    <x v="32"/>
    <x v="0"/>
    <s v="entire"/>
    <s v="T"/>
    <x v="0"/>
    <n v="1"/>
    <n v="20"/>
    <n v="0"/>
    <n v="0"/>
    <n v="1"/>
    <n v="20"/>
    <n v="5000"/>
    <s v="Unseeded"/>
    <s v="High"/>
    <s v="BAND"/>
    <n v="0"/>
    <n v="0.4"/>
    <n v="0"/>
  </r>
  <r>
    <x v="32"/>
    <x v="0"/>
    <s v="entire"/>
    <s v="S"/>
    <x v="1"/>
    <n v="0"/>
    <n v="0"/>
    <n v="1"/>
    <n v="17"/>
    <n v="1"/>
    <n v="17"/>
    <n v="5000"/>
    <s v="Unseeded"/>
    <s v="High"/>
    <s v="BAND"/>
    <n v="0.33999999999999997"/>
    <n v="0"/>
    <n v="0"/>
  </r>
  <r>
    <x v="32"/>
    <x v="0"/>
    <s v="entire"/>
    <s v="U"/>
    <x v="2"/>
    <n v="0"/>
    <n v="0"/>
    <n v="0"/>
    <n v="0"/>
    <n v="0"/>
    <n v="0"/>
    <n v="5000"/>
    <s v="Unseeded"/>
    <s v="High"/>
    <s v="BAND"/>
    <n v="0"/>
    <n v="0"/>
    <n v="0"/>
  </r>
  <r>
    <x v="32"/>
    <x v="0"/>
    <s v="entire"/>
    <s v="G"/>
    <x v="3"/>
    <n v="0"/>
    <n v="0"/>
    <n v="2"/>
    <n v="98"/>
    <n v="2"/>
    <n v="98"/>
    <n v="5000"/>
    <s v="Unseeded"/>
    <s v="High"/>
    <s v="BAND"/>
    <n v="1.96"/>
    <n v="0"/>
    <n v="0"/>
  </r>
  <r>
    <x v="32"/>
    <x v="0"/>
    <s v="entire"/>
    <s v="K"/>
    <x v="4"/>
    <n v="0"/>
    <n v="0"/>
    <n v="0"/>
    <n v="0"/>
    <n v="0"/>
    <n v="0"/>
    <n v="5000"/>
    <s v="Unseeded"/>
    <s v="High"/>
    <s v="BAND"/>
    <n v="0"/>
    <n v="0"/>
    <n v="0"/>
  </r>
  <r>
    <x v="32"/>
    <x v="0"/>
    <s v="entire"/>
    <s v="F"/>
    <x v="5"/>
    <n v="0"/>
    <n v="0"/>
    <n v="12"/>
    <n v="3044"/>
    <n v="12"/>
    <n v="3044"/>
    <n v="5000"/>
    <s v="Unseeded"/>
    <s v="High"/>
    <s v="BAND"/>
    <n v="60.88"/>
    <n v="0"/>
    <n v="0"/>
  </r>
  <r>
    <x v="32"/>
    <x v="0"/>
    <s v="entire"/>
    <s v="M"/>
    <x v="6"/>
    <n v="0"/>
    <n v="0"/>
    <n v="0"/>
    <n v="0"/>
    <n v="0"/>
    <n v="0"/>
    <n v="5000"/>
    <s v="Unseeded"/>
    <s v="High"/>
    <s v="BAND"/>
    <n v="0"/>
    <n v="0"/>
    <n v="0"/>
  </r>
  <r>
    <x v="32"/>
    <x v="0"/>
    <s v="entire"/>
    <s v="C"/>
    <x v="7"/>
    <n v="0"/>
    <n v="0"/>
    <n v="0"/>
    <n v="0"/>
    <n v="0"/>
    <n v="0"/>
    <n v="5000"/>
    <s v="Unseeded"/>
    <s v="High"/>
    <s v="BAND"/>
    <n v="0"/>
    <n v="0"/>
    <n v="0"/>
  </r>
  <r>
    <x v="32"/>
    <x v="0"/>
    <s v="entire"/>
    <s v="L"/>
    <x v="8"/>
    <n v="2"/>
    <n v="152"/>
    <n v="1"/>
    <n v="5"/>
    <n v="2"/>
    <n v="157"/>
    <n v="5000"/>
    <s v="Unseeded"/>
    <s v="High"/>
    <s v="BAND"/>
    <n v="0.1"/>
    <n v="3.04"/>
    <n v="0"/>
  </r>
  <r>
    <x v="32"/>
    <x v="0"/>
    <s v="entire"/>
    <s v="B"/>
    <x v="9"/>
    <n v="3"/>
    <n v="4828"/>
    <n v="0"/>
    <n v="0"/>
    <n v="3"/>
    <n v="4828"/>
    <n v="5000"/>
    <s v="Unseeded"/>
    <s v="High"/>
    <s v="BAND"/>
    <n v="0"/>
    <n v="96.56"/>
    <n v="0"/>
  </r>
  <r>
    <x v="32"/>
    <x v="0"/>
    <s v="entire"/>
    <s v="?"/>
    <x v="10"/>
    <n v="0"/>
    <n v="0"/>
    <n v="1"/>
    <n v="13"/>
    <n v="1"/>
    <n v="13"/>
    <n v="5000"/>
    <s v="Unseeded"/>
    <s v="High"/>
    <s v="BAND"/>
    <n v="0.26"/>
    <n v="0"/>
    <n v="0"/>
  </r>
  <r>
    <x v="32"/>
    <x v="0"/>
    <s v="entire"/>
    <s v="#"/>
    <x v="11"/>
    <n v="0"/>
    <n v="0"/>
    <n v="0"/>
    <n v="0"/>
    <n v="0"/>
    <n v="0"/>
    <n v="5000"/>
    <s v="Unseeded"/>
    <s v="High"/>
    <s v="BAND"/>
    <n v="0"/>
    <n v="0"/>
    <n v="0"/>
  </r>
  <r>
    <x v="33"/>
    <x v="0"/>
    <s v="entire"/>
    <s v="T"/>
    <x v="0"/>
    <n v="0"/>
    <n v="0"/>
    <n v="0"/>
    <n v="0"/>
    <n v="0"/>
    <n v="0"/>
    <n v="5000"/>
    <s v="Seeded"/>
    <s v="High"/>
    <s v="FS"/>
    <n v="0"/>
    <n v="0"/>
    <n v="33"/>
  </r>
  <r>
    <x v="33"/>
    <x v="0"/>
    <s v="entire"/>
    <s v="S"/>
    <x v="1"/>
    <n v="0"/>
    <n v="0"/>
    <n v="0"/>
    <n v="0"/>
    <n v="0"/>
    <n v="0"/>
    <n v="5000"/>
    <s v="Seeded"/>
    <s v="High"/>
    <s v="FS"/>
    <n v="0"/>
    <n v="0"/>
    <n v="33"/>
  </r>
  <r>
    <x v="33"/>
    <x v="0"/>
    <s v="entire"/>
    <s v="U"/>
    <x v="2"/>
    <n v="0"/>
    <n v="0"/>
    <n v="1"/>
    <n v="88"/>
    <n v="1"/>
    <n v="88"/>
    <n v="5000"/>
    <s v="Seeded"/>
    <s v="High"/>
    <s v="FS"/>
    <n v="1.76"/>
    <n v="0"/>
    <n v="33"/>
  </r>
  <r>
    <x v="33"/>
    <x v="0"/>
    <s v="entire"/>
    <s v="G"/>
    <x v="3"/>
    <n v="3"/>
    <n v="75"/>
    <n v="8"/>
    <n v="1056"/>
    <n v="8"/>
    <n v="1131"/>
    <n v="5000"/>
    <s v="Seeded"/>
    <s v="High"/>
    <s v="FS"/>
    <n v="21.12"/>
    <n v="1.5"/>
    <n v="33"/>
  </r>
  <r>
    <x v="33"/>
    <x v="0"/>
    <s v="entire"/>
    <s v="K"/>
    <x v="4"/>
    <n v="0"/>
    <n v="0"/>
    <n v="0"/>
    <n v="0"/>
    <n v="0"/>
    <n v="0"/>
    <n v="5000"/>
    <s v="Seeded"/>
    <s v="High"/>
    <s v="FS"/>
    <n v="0"/>
    <n v="0"/>
    <n v="33"/>
  </r>
  <r>
    <x v="33"/>
    <x v="0"/>
    <s v="entire"/>
    <s v="F"/>
    <x v="5"/>
    <n v="2"/>
    <n v="16"/>
    <n v="10"/>
    <n v="239"/>
    <n v="10"/>
    <n v="255"/>
    <n v="5000"/>
    <s v="Seeded"/>
    <s v="High"/>
    <s v="FS"/>
    <n v="4.78"/>
    <n v="0.32"/>
    <n v="33"/>
  </r>
  <r>
    <x v="33"/>
    <x v="0"/>
    <s v="entire"/>
    <s v="M"/>
    <x v="6"/>
    <n v="0"/>
    <n v="0"/>
    <n v="0"/>
    <n v="0"/>
    <n v="0"/>
    <n v="0"/>
    <n v="5000"/>
    <s v="Seeded"/>
    <s v="High"/>
    <s v="FS"/>
    <n v="0"/>
    <n v="0"/>
    <n v="33"/>
  </r>
  <r>
    <x v="33"/>
    <x v="0"/>
    <s v="entire"/>
    <s v="C"/>
    <x v="7"/>
    <n v="0"/>
    <n v="0"/>
    <n v="0"/>
    <n v="0"/>
    <n v="0"/>
    <n v="0"/>
    <n v="5000"/>
    <s v="Seeded"/>
    <s v="High"/>
    <s v="FS"/>
    <n v="0"/>
    <n v="0"/>
    <n v="33"/>
  </r>
  <r>
    <x v="33"/>
    <x v="0"/>
    <s v="entire"/>
    <s v="L"/>
    <x v="8"/>
    <n v="2"/>
    <n v="130"/>
    <n v="0"/>
    <n v="0"/>
    <n v="2"/>
    <n v="130"/>
    <n v="5000"/>
    <s v="Seeded"/>
    <s v="High"/>
    <s v="FS"/>
    <n v="0"/>
    <n v="2.6"/>
    <n v="33"/>
  </r>
  <r>
    <x v="33"/>
    <x v="0"/>
    <s v="entire"/>
    <s v="B"/>
    <x v="9"/>
    <n v="1"/>
    <n v="4779"/>
    <n v="0"/>
    <n v="0"/>
    <n v="1"/>
    <n v="4779"/>
    <n v="5000"/>
    <s v="Seeded"/>
    <s v="High"/>
    <s v="FS"/>
    <n v="0"/>
    <n v="95.58"/>
    <n v="33"/>
  </r>
  <r>
    <x v="33"/>
    <x v="0"/>
    <s v="entire"/>
    <s v="?"/>
    <x v="10"/>
    <n v="0"/>
    <n v="0"/>
    <n v="1"/>
    <n v="6"/>
    <n v="1"/>
    <n v="6"/>
    <n v="5000"/>
    <s v="Seeded"/>
    <s v="High"/>
    <s v="FS"/>
    <n v="0.12"/>
    <n v="0"/>
    <n v="33"/>
  </r>
  <r>
    <x v="33"/>
    <x v="0"/>
    <s v="entire"/>
    <s v="#"/>
    <x v="11"/>
    <n v="0"/>
    <n v="0"/>
    <n v="0"/>
    <n v="0"/>
    <n v="0"/>
    <n v="0"/>
    <n v="5000"/>
    <s v="Seeded"/>
    <s v="High"/>
    <s v="FS"/>
    <n v="0"/>
    <n v="0"/>
    <n v="33"/>
  </r>
  <r>
    <x v="34"/>
    <x v="0"/>
    <s v="entire"/>
    <s v="T"/>
    <x v="0"/>
    <n v="2"/>
    <n v="156"/>
    <n v="0"/>
    <n v="0"/>
    <n v="2"/>
    <n v="156"/>
    <n v="5000"/>
    <s v="Seeded"/>
    <s v="High"/>
    <s v="FS"/>
    <n v="0"/>
    <n v="3.1199999999999997"/>
    <n v="0"/>
  </r>
  <r>
    <x v="34"/>
    <x v="0"/>
    <s v="entire"/>
    <s v="S"/>
    <x v="1"/>
    <n v="0"/>
    <n v="0"/>
    <n v="0"/>
    <n v="0"/>
    <n v="0"/>
    <n v="0"/>
    <n v="5000"/>
    <s v="Seeded"/>
    <s v="High"/>
    <s v="FS"/>
    <n v="0"/>
    <n v="0"/>
    <n v="0"/>
  </r>
  <r>
    <x v="34"/>
    <x v="0"/>
    <s v="entire"/>
    <s v="U"/>
    <x v="2"/>
    <n v="0"/>
    <n v="0"/>
    <n v="0"/>
    <n v="0"/>
    <n v="0"/>
    <n v="0"/>
    <n v="5000"/>
    <s v="Seeded"/>
    <s v="High"/>
    <s v="FS"/>
    <n v="0"/>
    <n v="0"/>
    <n v="0"/>
  </r>
  <r>
    <x v="34"/>
    <x v="0"/>
    <s v="entire"/>
    <s v="G"/>
    <x v="3"/>
    <n v="1"/>
    <n v="10"/>
    <n v="5"/>
    <n v="912"/>
    <n v="5"/>
    <n v="922"/>
    <n v="5000"/>
    <s v="Seeded"/>
    <s v="High"/>
    <s v="FS"/>
    <n v="18.240000000000002"/>
    <n v="0.2"/>
    <n v="0"/>
  </r>
  <r>
    <x v="34"/>
    <x v="0"/>
    <s v="entire"/>
    <s v="K"/>
    <x v="4"/>
    <n v="0"/>
    <n v="0"/>
    <n v="0"/>
    <n v="0"/>
    <n v="0"/>
    <n v="0"/>
    <n v="5000"/>
    <s v="Seeded"/>
    <s v="High"/>
    <s v="FS"/>
    <n v="0"/>
    <n v="0"/>
    <n v="0"/>
  </r>
  <r>
    <x v="34"/>
    <x v="0"/>
    <s v="entire"/>
    <s v="F"/>
    <x v="5"/>
    <n v="0"/>
    <n v="0"/>
    <n v="6"/>
    <n v="196"/>
    <n v="6"/>
    <n v="196"/>
    <n v="5000"/>
    <s v="Seeded"/>
    <s v="High"/>
    <s v="FS"/>
    <n v="3.92"/>
    <n v="0"/>
    <n v="0"/>
  </r>
  <r>
    <x v="34"/>
    <x v="0"/>
    <s v="entire"/>
    <s v="M"/>
    <x v="6"/>
    <n v="0"/>
    <n v="0"/>
    <n v="0"/>
    <n v="0"/>
    <n v="0"/>
    <n v="0"/>
    <n v="5000"/>
    <s v="Seeded"/>
    <s v="High"/>
    <s v="FS"/>
    <n v="0"/>
    <n v="0"/>
    <n v="0"/>
  </r>
  <r>
    <x v="34"/>
    <x v="0"/>
    <s v="entire"/>
    <s v="C"/>
    <x v="7"/>
    <n v="0"/>
    <n v="0"/>
    <n v="0"/>
    <n v="0"/>
    <n v="0"/>
    <n v="0"/>
    <n v="5000"/>
    <s v="Seeded"/>
    <s v="High"/>
    <s v="FS"/>
    <n v="0"/>
    <n v="0"/>
    <n v="0"/>
  </r>
  <r>
    <x v="34"/>
    <x v="0"/>
    <s v="entire"/>
    <s v="L"/>
    <x v="8"/>
    <n v="1"/>
    <n v="79"/>
    <n v="0"/>
    <n v="0"/>
    <n v="1"/>
    <n v="79"/>
    <n v="5000"/>
    <s v="Seeded"/>
    <s v="High"/>
    <s v="FS"/>
    <n v="0"/>
    <n v="1.58"/>
    <n v="0"/>
  </r>
  <r>
    <x v="34"/>
    <x v="0"/>
    <s v="entire"/>
    <s v="B"/>
    <x v="9"/>
    <n v="2"/>
    <n v="4755"/>
    <n v="0"/>
    <n v="0"/>
    <n v="2"/>
    <n v="4755"/>
    <n v="5000"/>
    <s v="Seeded"/>
    <s v="High"/>
    <s v="FS"/>
    <n v="0"/>
    <n v="95.1"/>
    <n v="0"/>
  </r>
  <r>
    <x v="34"/>
    <x v="0"/>
    <s v="entire"/>
    <s v="?"/>
    <x v="10"/>
    <n v="0"/>
    <n v="0"/>
    <n v="0"/>
    <n v="0"/>
    <n v="0"/>
    <n v="0"/>
    <n v="5000"/>
    <s v="Seeded"/>
    <s v="High"/>
    <s v="FS"/>
    <n v="0"/>
    <n v="0"/>
    <n v="0"/>
  </r>
  <r>
    <x v="34"/>
    <x v="0"/>
    <s v="entire"/>
    <s v="#"/>
    <x v="11"/>
    <n v="0"/>
    <n v="0"/>
    <n v="0"/>
    <n v="0"/>
    <n v="0"/>
    <n v="0"/>
    <n v="5000"/>
    <s v="Seeded"/>
    <s v="High"/>
    <s v="FS"/>
    <n v="0"/>
    <n v="0"/>
    <n v="0"/>
  </r>
  <r>
    <x v="35"/>
    <x v="0"/>
    <s v="entire"/>
    <s v="T"/>
    <x v="0"/>
    <n v="0"/>
    <n v="0"/>
    <n v="1"/>
    <n v="21"/>
    <n v="1"/>
    <n v="21"/>
    <n v="5000"/>
    <s v="Unseeded"/>
    <s v="High"/>
    <s v="BAND"/>
    <n v="0.42"/>
    <n v="0"/>
    <n v="0"/>
  </r>
  <r>
    <x v="35"/>
    <x v="0"/>
    <s v="entire"/>
    <s v="S"/>
    <x v="1"/>
    <n v="0"/>
    <n v="0"/>
    <n v="1"/>
    <n v="40"/>
    <n v="1"/>
    <n v="40"/>
    <n v="5000"/>
    <s v="Unseeded"/>
    <s v="High"/>
    <s v="BAND"/>
    <n v="0.8"/>
    <n v="0"/>
    <n v="0"/>
  </r>
  <r>
    <x v="35"/>
    <x v="0"/>
    <s v="entire"/>
    <s v="U"/>
    <x v="2"/>
    <n v="0"/>
    <n v="0"/>
    <n v="1"/>
    <n v="138"/>
    <n v="1"/>
    <n v="138"/>
    <n v="5000"/>
    <s v="Unseeded"/>
    <s v="High"/>
    <s v="BAND"/>
    <n v="2.76"/>
    <n v="0"/>
    <n v="0"/>
  </r>
  <r>
    <x v="35"/>
    <x v="0"/>
    <s v="entire"/>
    <s v="G"/>
    <x v="3"/>
    <n v="0"/>
    <n v="0"/>
    <n v="1"/>
    <n v="95"/>
    <n v="1"/>
    <n v="95"/>
    <n v="5000"/>
    <s v="Unseeded"/>
    <s v="High"/>
    <s v="BAND"/>
    <n v="1.9"/>
    <n v="0"/>
    <n v="0"/>
  </r>
  <r>
    <x v="35"/>
    <x v="0"/>
    <s v="entire"/>
    <s v="K"/>
    <x v="4"/>
    <n v="0"/>
    <n v="0"/>
    <n v="0"/>
    <n v="0"/>
    <n v="0"/>
    <n v="0"/>
    <n v="5000"/>
    <s v="Unseeded"/>
    <s v="High"/>
    <s v="BAND"/>
    <n v="0"/>
    <n v="0"/>
    <n v="0"/>
  </r>
  <r>
    <x v="35"/>
    <x v="0"/>
    <s v="entire"/>
    <s v="F"/>
    <x v="5"/>
    <n v="0"/>
    <n v="0"/>
    <n v="7"/>
    <n v="1464"/>
    <n v="7"/>
    <n v="1464"/>
    <n v="5000"/>
    <s v="Unseeded"/>
    <s v="High"/>
    <s v="BAND"/>
    <n v="29.28"/>
    <n v="0"/>
    <n v="0"/>
  </r>
  <r>
    <x v="35"/>
    <x v="0"/>
    <s v="entire"/>
    <s v="M"/>
    <x v="6"/>
    <n v="0"/>
    <n v="0"/>
    <n v="0"/>
    <n v="0"/>
    <n v="0"/>
    <n v="0"/>
    <n v="5000"/>
    <s v="Unseeded"/>
    <s v="High"/>
    <s v="BAND"/>
    <n v="0"/>
    <n v="0"/>
    <n v="0"/>
  </r>
  <r>
    <x v="35"/>
    <x v="0"/>
    <s v="entire"/>
    <s v="C"/>
    <x v="7"/>
    <n v="1"/>
    <n v="81"/>
    <n v="0"/>
    <n v="0"/>
    <n v="1"/>
    <n v="81"/>
    <n v="5000"/>
    <s v="Unseeded"/>
    <s v="High"/>
    <s v="BAND"/>
    <n v="0"/>
    <n v="1.6199999999999999"/>
    <n v="0"/>
  </r>
  <r>
    <x v="35"/>
    <x v="0"/>
    <s v="entire"/>
    <s v="L"/>
    <x v="8"/>
    <n v="2"/>
    <n v="90"/>
    <n v="1"/>
    <n v="193"/>
    <n v="2"/>
    <n v="283"/>
    <n v="5000"/>
    <s v="Unseeded"/>
    <s v="High"/>
    <s v="BAND"/>
    <n v="3.8600000000000003"/>
    <n v="1.7999999999999998"/>
    <n v="0"/>
  </r>
  <r>
    <x v="35"/>
    <x v="0"/>
    <s v="entire"/>
    <s v="B"/>
    <x v="9"/>
    <n v="3"/>
    <n v="4829"/>
    <n v="0"/>
    <n v="0"/>
    <n v="3"/>
    <n v="4829"/>
    <n v="5000"/>
    <s v="Unseeded"/>
    <s v="High"/>
    <s v="BAND"/>
    <n v="0"/>
    <n v="96.58"/>
    <n v="0"/>
  </r>
  <r>
    <x v="35"/>
    <x v="0"/>
    <s v="entire"/>
    <s v="?"/>
    <x v="10"/>
    <n v="0"/>
    <n v="0"/>
    <n v="0"/>
    <n v="0"/>
    <n v="0"/>
    <n v="0"/>
    <n v="5000"/>
    <s v="Unseeded"/>
    <s v="High"/>
    <s v="BAND"/>
    <n v="0"/>
    <n v="0"/>
    <n v="0"/>
  </r>
  <r>
    <x v="35"/>
    <x v="0"/>
    <s v="entire"/>
    <s v="#"/>
    <x v="11"/>
    <n v="0"/>
    <n v="0"/>
    <n v="0"/>
    <n v="0"/>
    <n v="0"/>
    <n v="0"/>
    <n v="5000"/>
    <s v="Unseeded"/>
    <s v="High"/>
    <s v="BAND"/>
    <n v="0"/>
    <n v="0"/>
    <n v="0"/>
  </r>
  <r>
    <x v="36"/>
    <x v="0"/>
    <s v="entire"/>
    <s v="T"/>
    <x v="0"/>
    <n v="1"/>
    <n v="33"/>
    <n v="0"/>
    <n v="0"/>
    <n v="1"/>
    <n v="33"/>
    <n v="5000"/>
    <s v="Unseeded"/>
    <s v="High"/>
    <s v="BAND"/>
    <n v="0"/>
    <n v="0.66"/>
    <n v="0"/>
  </r>
  <r>
    <x v="36"/>
    <x v="0"/>
    <s v="entire"/>
    <s v="S"/>
    <x v="1"/>
    <n v="0"/>
    <n v="0"/>
    <n v="0"/>
    <n v="0"/>
    <n v="0"/>
    <n v="0"/>
    <n v="5000"/>
    <s v="Unseeded"/>
    <s v="High"/>
    <s v="BAND"/>
    <n v="0"/>
    <n v="0"/>
    <n v="0"/>
  </r>
  <r>
    <x v="36"/>
    <x v="0"/>
    <s v="entire"/>
    <s v="U"/>
    <x v="2"/>
    <n v="0"/>
    <n v="0"/>
    <n v="0"/>
    <n v="0"/>
    <n v="0"/>
    <n v="0"/>
    <n v="5000"/>
    <s v="Unseeded"/>
    <s v="High"/>
    <s v="BAND"/>
    <n v="0"/>
    <n v="0"/>
    <n v="0"/>
  </r>
  <r>
    <x v="36"/>
    <x v="0"/>
    <s v="entire"/>
    <s v="G"/>
    <x v="3"/>
    <n v="0"/>
    <n v="0"/>
    <n v="1"/>
    <n v="5"/>
    <n v="1"/>
    <n v="5"/>
    <n v="5000"/>
    <s v="Unseeded"/>
    <s v="High"/>
    <s v="BAND"/>
    <n v="0.1"/>
    <n v="0"/>
    <n v="0"/>
  </r>
  <r>
    <x v="36"/>
    <x v="0"/>
    <s v="entire"/>
    <s v="K"/>
    <x v="4"/>
    <n v="0"/>
    <n v="0"/>
    <n v="0"/>
    <n v="0"/>
    <n v="0"/>
    <n v="0"/>
    <n v="5000"/>
    <s v="Unseeded"/>
    <s v="High"/>
    <s v="BAND"/>
    <n v="0"/>
    <n v="0"/>
    <n v="0"/>
  </r>
  <r>
    <x v="36"/>
    <x v="0"/>
    <s v="entire"/>
    <s v="F"/>
    <x v="5"/>
    <n v="0"/>
    <n v="0"/>
    <n v="12"/>
    <n v="2095"/>
    <n v="12"/>
    <n v="2095"/>
    <n v="5000"/>
    <s v="Unseeded"/>
    <s v="High"/>
    <s v="BAND"/>
    <n v="41.9"/>
    <n v="0"/>
    <n v="0"/>
  </r>
  <r>
    <x v="36"/>
    <x v="0"/>
    <s v="entire"/>
    <s v="M"/>
    <x v="6"/>
    <n v="0"/>
    <n v="0"/>
    <n v="0"/>
    <n v="0"/>
    <n v="0"/>
    <n v="0"/>
    <n v="5000"/>
    <s v="Unseeded"/>
    <s v="High"/>
    <s v="BAND"/>
    <n v="0"/>
    <n v="0"/>
    <n v="0"/>
  </r>
  <r>
    <x v="36"/>
    <x v="0"/>
    <s v="entire"/>
    <s v="C"/>
    <x v="7"/>
    <n v="0"/>
    <n v="0"/>
    <n v="0"/>
    <n v="0"/>
    <n v="0"/>
    <n v="0"/>
    <n v="5000"/>
    <s v="Unseeded"/>
    <s v="High"/>
    <s v="BAND"/>
    <n v="0"/>
    <n v="0"/>
    <n v="0"/>
  </r>
  <r>
    <x v="36"/>
    <x v="0"/>
    <s v="entire"/>
    <s v="L"/>
    <x v="8"/>
    <n v="2"/>
    <n v="35"/>
    <n v="0"/>
    <n v="0"/>
    <n v="2"/>
    <n v="35"/>
    <n v="5000"/>
    <s v="Unseeded"/>
    <s v="High"/>
    <s v="BAND"/>
    <n v="0"/>
    <n v="0.70000000000000007"/>
    <n v="0"/>
  </r>
  <r>
    <x v="36"/>
    <x v="0"/>
    <s v="entire"/>
    <s v="B"/>
    <x v="9"/>
    <n v="2"/>
    <n v="4932"/>
    <n v="0"/>
    <n v="0"/>
    <n v="2"/>
    <n v="4932"/>
    <n v="5000"/>
    <s v="Unseeded"/>
    <s v="High"/>
    <s v="BAND"/>
    <n v="0"/>
    <n v="98.64"/>
    <n v="0"/>
  </r>
  <r>
    <x v="36"/>
    <x v="0"/>
    <s v="entire"/>
    <s v="?"/>
    <x v="10"/>
    <n v="0"/>
    <n v="0"/>
    <n v="0"/>
    <n v="0"/>
    <n v="0"/>
    <n v="0"/>
    <n v="5000"/>
    <s v="Unseeded"/>
    <s v="High"/>
    <s v="BAND"/>
    <n v="0"/>
    <n v="0"/>
    <n v="0"/>
  </r>
  <r>
    <x v="36"/>
    <x v="0"/>
    <s v="entire"/>
    <s v="#"/>
    <x v="11"/>
    <n v="0"/>
    <n v="0"/>
    <n v="0"/>
    <n v="0"/>
    <n v="0"/>
    <n v="0"/>
    <n v="5000"/>
    <s v="Unseeded"/>
    <s v="High"/>
    <s v="BAND"/>
    <n v="0"/>
    <n v="0"/>
    <n v="0"/>
  </r>
  <r>
    <x v="37"/>
    <x v="0"/>
    <s v="entire"/>
    <s v="T"/>
    <x v="0"/>
    <n v="1"/>
    <n v="49"/>
    <n v="0"/>
    <n v="0"/>
    <n v="1"/>
    <n v="49"/>
    <n v="5000"/>
    <s v="Unseeded"/>
    <s v="Low"/>
    <s v="BAND"/>
    <n v="0"/>
    <n v="0.98"/>
    <n v="0"/>
  </r>
  <r>
    <x v="37"/>
    <x v="0"/>
    <s v="entire"/>
    <s v="S"/>
    <x v="1"/>
    <n v="0"/>
    <n v="0"/>
    <n v="0"/>
    <n v="0"/>
    <n v="0"/>
    <n v="0"/>
    <n v="5000"/>
    <s v="Unseeded"/>
    <s v="Low"/>
    <s v="BAND"/>
    <n v="0"/>
    <n v="0"/>
    <n v="0"/>
  </r>
  <r>
    <x v="37"/>
    <x v="0"/>
    <s v="entire"/>
    <s v="U"/>
    <x v="2"/>
    <n v="0"/>
    <n v="0"/>
    <n v="0"/>
    <n v="0"/>
    <n v="0"/>
    <n v="0"/>
    <n v="5000"/>
    <s v="Unseeded"/>
    <s v="Low"/>
    <s v="BAND"/>
    <n v="0"/>
    <n v="0"/>
    <n v="0"/>
  </r>
  <r>
    <x v="37"/>
    <x v="0"/>
    <s v="entire"/>
    <s v="G"/>
    <x v="3"/>
    <n v="2"/>
    <n v="3"/>
    <n v="2"/>
    <n v="39"/>
    <n v="2"/>
    <n v="42"/>
    <n v="5000"/>
    <s v="Unseeded"/>
    <s v="Low"/>
    <s v="BAND"/>
    <n v="0.77999999999999992"/>
    <n v="0.06"/>
    <n v="0"/>
  </r>
  <r>
    <x v="37"/>
    <x v="0"/>
    <s v="entire"/>
    <s v="K"/>
    <x v="4"/>
    <n v="0"/>
    <n v="0"/>
    <n v="0"/>
    <n v="0"/>
    <n v="0"/>
    <n v="0"/>
    <n v="5000"/>
    <s v="Unseeded"/>
    <s v="Low"/>
    <s v="BAND"/>
    <n v="0"/>
    <n v="0"/>
    <n v="0"/>
  </r>
  <r>
    <x v="37"/>
    <x v="0"/>
    <s v="entire"/>
    <s v="F"/>
    <x v="5"/>
    <n v="2"/>
    <n v="3"/>
    <n v="8"/>
    <n v="589"/>
    <n v="8"/>
    <n v="592"/>
    <n v="5000"/>
    <s v="Unseeded"/>
    <s v="Low"/>
    <s v="BAND"/>
    <n v="11.78"/>
    <n v="0.06"/>
    <n v="0"/>
  </r>
  <r>
    <x v="37"/>
    <x v="0"/>
    <s v="entire"/>
    <s v="M"/>
    <x v="6"/>
    <n v="0"/>
    <n v="0"/>
    <n v="0"/>
    <n v="0"/>
    <n v="0"/>
    <n v="0"/>
    <n v="5000"/>
    <s v="Unseeded"/>
    <s v="Low"/>
    <s v="BAND"/>
    <n v="0"/>
    <n v="0"/>
    <n v="0"/>
  </r>
  <r>
    <x v="37"/>
    <x v="0"/>
    <s v="entire"/>
    <s v="C"/>
    <x v="7"/>
    <n v="0"/>
    <n v="0"/>
    <n v="0"/>
    <n v="0"/>
    <n v="0"/>
    <n v="0"/>
    <n v="5000"/>
    <s v="Unseeded"/>
    <s v="Low"/>
    <s v="BAND"/>
    <n v="0"/>
    <n v="0"/>
    <n v="0"/>
  </r>
  <r>
    <x v="37"/>
    <x v="0"/>
    <s v="entire"/>
    <s v="L"/>
    <x v="8"/>
    <n v="2"/>
    <n v="4779"/>
    <n v="1"/>
    <n v="2"/>
    <n v="2"/>
    <n v="4781"/>
    <n v="5000"/>
    <s v="Unseeded"/>
    <s v="Low"/>
    <s v="BAND"/>
    <n v="0.04"/>
    <n v="95.58"/>
    <n v="0"/>
  </r>
  <r>
    <x v="37"/>
    <x v="0"/>
    <s v="entire"/>
    <s v="B"/>
    <x v="9"/>
    <n v="1"/>
    <n v="166"/>
    <n v="0"/>
    <n v="0"/>
    <n v="1"/>
    <n v="166"/>
    <n v="5000"/>
    <s v="Unseeded"/>
    <s v="Low"/>
    <s v="BAND"/>
    <n v="0"/>
    <n v="3.32"/>
    <n v="0"/>
  </r>
  <r>
    <x v="37"/>
    <x v="0"/>
    <s v="entire"/>
    <s v="?"/>
    <x v="10"/>
    <n v="0"/>
    <n v="0"/>
    <n v="0"/>
    <n v="0"/>
    <n v="0"/>
    <n v="0"/>
    <n v="5000"/>
    <s v="Unseeded"/>
    <s v="Low"/>
    <s v="BAND"/>
    <n v="0"/>
    <n v="0"/>
    <n v="0"/>
  </r>
  <r>
    <x v="37"/>
    <x v="0"/>
    <s v="entire"/>
    <s v="#"/>
    <x v="11"/>
    <n v="0"/>
    <n v="0"/>
    <n v="0"/>
    <n v="0"/>
    <n v="0"/>
    <n v="0"/>
    <n v="5000"/>
    <s v="Unseeded"/>
    <s v="Low"/>
    <s v="BAND"/>
    <n v="0"/>
    <n v="0"/>
    <n v="0"/>
  </r>
  <r>
    <x v="38"/>
    <x v="0"/>
    <s v="entire"/>
    <s v="T"/>
    <x v="0"/>
    <n v="1"/>
    <n v="112"/>
    <n v="0"/>
    <n v="0"/>
    <n v="1"/>
    <n v="112"/>
    <n v="5000"/>
    <s v="Seeded"/>
    <s v="Mod"/>
    <s v="FS"/>
    <n v="0"/>
    <n v="2.2399999999999998"/>
    <n v="70.739999999999995"/>
  </r>
  <r>
    <x v="38"/>
    <x v="0"/>
    <s v="entire"/>
    <s v="S"/>
    <x v="1"/>
    <n v="1"/>
    <n v="4"/>
    <n v="2"/>
    <n v="345"/>
    <n v="2"/>
    <n v="349"/>
    <n v="5000"/>
    <s v="Seeded"/>
    <s v="Mod"/>
    <s v="FS"/>
    <n v="6.9"/>
    <n v="0.08"/>
    <n v="70.739999999999995"/>
  </r>
  <r>
    <x v="38"/>
    <x v="0"/>
    <s v="entire"/>
    <s v="U"/>
    <x v="2"/>
    <n v="1"/>
    <n v="1"/>
    <n v="1"/>
    <n v="13"/>
    <n v="1"/>
    <n v="14"/>
    <n v="5000"/>
    <s v="Seeded"/>
    <s v="Mod"/>
    <s v="FS"/>
    <n v="0.26"/>
    <n v="0.02"/>
    <n v="70.739999999999995"/>
  </r>
  <r>
    <x v="38"/>
    <x v="0"/>
    <s v="entire"/>
    <s v="G"/>
    <x v="3"/>
    <n v="4"/>
    <n v="78"/>
    <n v="8"/>
    <n v="1821"/>
    <n v="8"/>
    <n v="1899"/>
    <n v="5000"/>
    <s v="Seeded"/>
    <s v="Mod"/>
    <s v="FS"/>
    <n v="36.42"/>
    <n v="1.5599999999999998"/>
    <n v="70.739999999999995"/>
  </r>
  <r>
    <x v="38"/>
    <x v="0"/>
    <s v="entire"/>
    <s v="K"/>
    <x v="4"/>
    <n v="0"/>
    <n v="0"/>
    <n v="0"/>
    <n v="0"/>
    <n v="0"/>
    <n v="0"/>
    <n v="5000"/>
    <s v="Seeded"/>
    <s v="Mod"/>
    <s v="FS"/>
    <n v="0"/>
    <n v="0"/>
    <n v="70.739999999999995"/>
  </r>
  <r>
    <x v="38"/>
    <x v="0"/>
    <s v="entire"/>
    <s v="F"/>
    <x v="5"/>
    <n v="0"/>
    <n v="0"/>
    <n v="1"/>
    <n v="32"/>
    <n v="1"/>
    <n v="32"/>
    <n v="5000"/>
    <s v="Seeded"/>
    <s v="Mod"/>
    <s v="FS"/>
    <n v="0.64"/>
    <n v="0"/>
    <n v="70.739999999999995"/>
  </r>
  <r>
    <x v="38"/>
    <x v="0"/>
    <s v="entire"/>
    <s v="M"/>
    <x v="6"/>
    <n v="0"/>
    <n v="0"/>
    <n v="0"/>
    <n v="0"/>
    <n v="0"/>
    <n v="0"/>
    <n v="5000"/>
    <s v="Seeded"/>
    <s v="Mod"/>
    <s v="FS"/>
    <n v="0"/>
    <n v="0"/>
    <n v="70.739999999999995"/>
  </r>
  <r>
    <x v="38"/>
    <x v="0"/>
    <s v="entire"/>
    <s v="C"/>
    <x v="7"/>
    <n v="0"/>
    <n v="0"/>
    <n v="0"/>
    <n v="0"/>
    <n v="0"/>
    <n v="0"/>
    <n v="5000"/>
    <s v="Seeded"/>
    <s v="Mod"/>
    <s v="FS"/>
    <n v="0"/>
    <n v="0"/>
    <n v="70.739999999999995"/>
  </r>
  <r>
    <x v="38"/>
    <x v="0"/>
    <s v="entire"/>
    <s v="L"/>
    <x v="8"/>
    <n v="2"/>
    <n v="4087"/>
    <n v="0"/>
    <n v="0"/>
    <n v="2"/>
    <n v="4087"/>
    <n v="5000"/>
    <s v="Seeded"/>
    <s v="Mod"/>
    <s v="FS"/>
    <n v="0"/>
    <n v="81.739999999999995"/>
    <n v="70.739999999999995"/>
  </r>
  <r>
    <x v="38"/>
    <x v="0"/>
    <s v="entire"/>
    <s v="B"/>
    <x v="9"/>
    <n v="2"/>
    <n v="718"/>
    <n v="0"/>
    <n v="0"/>
    <n v="2"/>
    <n v="718"/>
    <n v="5000"/>
    <s v="Seeded"/>
    <s v="Mod"/>
    <s v="FS"/>
    <n v="0"/>
    <n v="14.360000000000001"/>
    <n v="70.739999999999995"/>
  </r>
  <r>
    <x v="38"/>
    <x v="0"/>
    <s v="entire"/>
    <s v="?"/>
    <x v="10"/>
    <n v="0"/>
    <n v="0"/>
    <n v="1"/>
    <n v="5"/>
    <n v="1"/>
    <n v="5"/>
    <n v="5000"/>
    <s v="Seeded"/>
    <s v="Mod"/>
    <s v="FS"/>
    <n v="0.1"/>
    <n v="0"/>
    <n v="70.739999999999995"/>
  </r>
  <r>
    <x v="38"/>
    <x v="0"/>
    <s v="entire"/>
    <s v="#"/>
    <x v="11"/>
    <n v="0"/>
    <n v="0"/>
    <n v="0"/>
    <n v="0"/>
    <n v="0"/>
    <n v="0"/>
    <n v="5000"/>
    <s v="Seeded"/>
    <s v="Mod"/>
    <s v="FS"/>
    <n v="0"/>
    <n v="0"/>
    <n v="70.739999999999995"/>
  </r>
  <r>
    <x v="39"/>
    <x v="0"/>
    <s v="entire"/>
    <s v="T"/>
    <x v="0"/>
    <n v="1"/>
    <n v="23"/>
    <n v="0"/>
    <n v="0"/>
    <n v="1"/>
    <n v="23"/>
    <n v="5000"/>
    <s v="Seeded"/>
    <s v="Mod"/>
    <s v="FS"/>
    <n v="0"/>
    <n v="0.45999999999999996"/>
    <n v="34.970178926441356"/>
  </r>
  <r>
    <x v="39"/>
    <x v="0"/>
    <s v="entire"/>
    <s v="S"/>
    <x v="1"/>
    <n v="1"/>
    <n v="9"/>
    <n v="1"/>
    <n v="277"/>
    <n v="2"/>
    <n v="286"/>
    <n v="5000"/>
    <s v="Seeded"/>
    <s v="Mod"/>
    <s v="FS"/>
    <n v="5.54"/>
    <n v="0.18"/>
    <n v="34.970178926441356"/>
  </r>
  <r>
    <x v="39"/>
    <x v="0"/>
    <s v="entire"/>
    <s v="U"/>
    <x v="2"/>
    <n v="0"/>
    <n v="0"/>
    <n v="1"/>
    <n v="96"/>
    <n v="1"/>
    <n v="96"/>
    <n v="5000"/>
    <s v="Seeded"/>
    <s v="Mod"/>
    <s v="FS"/>
    <n v="1.92"/>
    <n v="0"/>
    <n v="34.970178926441356"/>
  </r>
  <r>
    <x v="39"/>
    <x v="0"/>
    <s v="entire"/>
    <s v="G"/>
    <x v="3"/>
    <n v="2"/>
    <n v="19"/>
    <n v="9"/>
    <n v="1309"/>
    <n v="9"/>
    <n v="1328"/>
    <n v="5000"/>
    <s v="Seeded"/>
    <s v="Mod"/>
    <s v="FS"/>
    <n v="26.179999999999996"/>
    <n v="0.38"/>
    <n v="34.970178926441356"/>
  </r>
  <r>
    <x v="39"/>
    <x v="0"/>
    <s v="entire"/>
    <s v="K"/>
    <x v="4"/>
    <n v="0"/>
    <n v="0"/>
    <n v="0"/>
    <n v="0"/>
    <n v="0"/>
    <n v="0"/>
    <n v="5000"/>
    <s v="Seeded"/>
    <s v="Mod"/>
    <s v="FS"/>
    <n v="0"/>
    <n v="0"/>
    <n v="34.970178926441356"/>
  </r>
  <r>
    <x v="39"/>
    <x v="0"/>
    <s v="entire"/>
    <s v="F"/>
    <x v="5"/>
    <n v="0"/>
    <n v="0"/>
    <n v="12"/>
    <n v="1115"/>
    <n v="12"/>
    <n v="1115"/>
    <n v="5000"/>
    <s v="Seeded"/>
    <s v="Mod"/>
    <s v="FS"/>
    <n v="22.3"/>
    <n v="0"/>
    <n v="34.970178926441356"/>
  </r>
  <r>
    <x v="39"/>
    <x v="0"/>
    <s v="entire"/>
    <s v="M"/>
    <x v="6"/>
    <n v="0"/>
    <n v="0"/>
    <n v="1"/>
    <n v="5"/>
    <n v="1"/>
    <n v="5"/>
    <n v="5000"/>
    <s v="Seeded"/>
    <s v="Mod"/>
    <s v="FS"/>
    <n v="0.1"/>
    <n v="0"/>
    <n v="34.970178926441356"/>
  </r>
  <r>
    <x v="39"/>
    <x v="0"/>
    <s v="entire"/>
    <s v="C"/>
    <x v="7"/>
    <n v="1"/>
    <n v="55"/>
    <n v="0"/>
    <n v="0"/>
    <n v="1"/>
    <n v="55"/>
    <n v="5000"/>
    <s v="Seeded"/>
    <s v="Mod"/>
    <s v="FS"/>
    <n v="0"/>
    <n v="1.0999999999999999"/>
    <n v="34.970178926441356"/>
  </r>
  <r>
    <x v="39"/>
    <x v="0"/>
    <s v="entire"/>
    <s v="L"/>
    <x v="8"/>
    <n v="2"/>
    <n v="3044"/>
    <n v="0"/>
    <n v="0"/>
    <n v="2"/>
    <n v="3044"/>
    <n v="5000"/>
    <s v="Seeded"/>
    <s v="Mod"/>
    <s v="FS"/>
    <n v="0"/>
    <n v="60.88"/>
    <n v="34.970178926441356"/>
  </r>
  <r>
    <x v="39"/>
    <x v="0"/>
    <s v="entire"/>
    <s v="B"/>
    <x v="9"/>
    <n v="2"/>
    <n v="1850"/>
    <n v="0"/>
    <n v="0"/>
    <n v="2"/>
    <n v="1850"/>
    <n v="5000"/>
    <s v="Seeded"/>
    <s v="Mod"/>
    <s v="FS"/>
    <n v="0"/>
    <n v="37"/>
    <n v="34.970178926441356"/>
  </r>
  <r>
    <x v="39"/>
    <x v="0"/>
    <s v="entire"/>
    <s v="?"/>
    <x v="10"/>
    <n v="0"/>
    <n v="0"/>
    <n v="3"/>
    <n v="61"/>
    <n v="3"/>
    <n v="61"/>
    <n v="5000"/>
    <s v="Seeded"/>
    <s v="Mod"/>
    <s v="FS"/>
    <n v="1.22"/>
    <n v="0"/>
    <n v="34.970178926441356"/>
  </r>
  <r>
    <x v="39"/>
    <x v="0"/>
    <s v="entire"/>
    <s v="#"/>
    <x v="11"/>
    <n v="0"/>
    <n v="0"/>
    <n v="0"/>
    <n v="0"/>
    <n v="0"/>
    <n v="0"/>
    <n v="5000"/>
    <s v="Seeded"/>
    <s v="Mod"/>
    <s v="FS"/>
    <n v="0"/>
    <n v="0"/>
    <n v="34.970178926441356"/>
  </r>
  <r>
    <x v="40"/>
    <x v="0"/>
    <s v="entire"/>
    <s v="T"/>
    <x v="0"/>
    <n v="0"/>
    <n v="0"/>
    <n v="0"/>
    <n v="0"/>
    <n v="0"/>
    <n v="0"/>
    <n v="5000"/>
    <s v="Unseeded"/>
    <s v="Mod"/>
    <s v="BAND"/>
    <n v="0"/>
    <n v="0"/>
    <n v="0"/>
  </r>
  <r>
    <x v="40"/>
    <x v="0"/>
    <s v="entire"/>
    <s v="S"/>
    <x v="1"/>
    <n v="0"/>
    <n v="0"/>
    <n v="0"/>
    <n v="0"/>
    <n v="0"/>
    <n v="0"/>
    <n v="5000"/>
    <s v="Unseeded"/>
    <s v="Mod"/>
    <s v="BAND"/>
    <n v="0"/>
    <n v="0"/>
    <n v="0"/>
  </r>
  <r>
    <x v="40"/>
    <x v="0"/>
    <s v="entire"/>
    <s v="U"/>
    <x v="2"/>
    <n v="0"/>
    <n v="0"/>
    <n v="0"/>
    <n v="0"/>
    <n v="0"/>
    <n v="0"/>
    <n v="5000"/>
    <s v="Unseeded"/>
    <s v="Mod"/>
    <s v="BAND"/>
    <n v="0"/>
    <n v="0"/>
    <n v="0"/>
  </r>
  <r>
    <x v="40"/>
    <x v="0"/>
    <s v="entire"/>
    <s v="G"/>
    <x v="3"/>
    <n v="1"/>
    <n v="14"/>
    <n v="2"/>
    <n v="170"/>
    <n v="2"/>
    <n v="184"/>
    <n v="5000"/>
    <s v="Unseeded"/>
    <s v="Mod"/>
    <s v="BAND"/>
    <n v="3.4000000000000004"/>
    <n v="0.27999999999999997"/>
    <n v="0"/>
  </r>
  <r>
    <x v="40"/>
    <x v="0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0"/>
    <x v="0"/>
    <s v="entire"/>
    <s v="F"/>
    <x v="5"/>
    <n v="3"/>
    <n v="34"/>
    <n v="9"/>
    <n v="1702"/>
    <n v="9"/>
    <n v="1736"/>
    <n v="5000"/>
    <s v="Unseeded"/>
    <s v="Mod"/>
    <s v="BAND"/>
    <n v="34.04"/>
    <n v="0.67999999999999994"/>
    <n v="0"/>
  </r>
  <r>
    <x v="40"/>
    <x v="0"/>
    <s v="entire"/>
    <s v="M"/>
    <x v="6"/>
    <n v="0"/>
    <n v="0"/>
    <n v="0"/>
    <n v="0"/>
    <n v="0"/>
    <n v="0"/>
    <n v="5000"/>
    <s v="Unseeded"/>
    <s v="Mod"/>
    <s v="BAND"/>
    <n v="0"/>
    <n v="0"/>
    <n v="0"/>
  </r>
  <r>
    <x v="40"/>
    <x v="0"/>
    <s v="entire"/>
    <s v="C"/>
    <x v="7"/>
    <n v="1"/>
    <n v="47"/>
    <n v="1"/>
    <n v="3"/>
    <n v="1"/>
    <n v="50"/>
    <n v="5000"/>
    <s v="Unseeded"/>
    <s v="Mod"/>
    <s v="BAND"/>
    <n v="0.06"/>
    <n v="0.94000000000000006"/>
    <n v="0"/>
  </r>
  <r>
    <x v="40"/>
    <x v="0"/>
    <s v="entire"/>
    <s v="L"/>
    <x v="8"/>
    <n v="3"/>
    <n v="4381"/>
    <n v="1"/>
    <n v="11"/>
    <n v="3"/>
    <n v="4392"/>
    <n v="5000"/>
    <s v="Unseeded"/>
    <s v="Mod"/>
    <s v="BAND"/>
    <n v="0.22"/>
    <n v="87.62"/>
    <n v="0"/>
  </r>
  <r>
    <x v="40"/>
    <x v="0"/>
    <s v="entire"/>
    <s v="B"/>
    <x v="9"/>
    <n v="3"/>
    <n v="524"/>
    <n v="0"/>
    <n v="0"/>
    <n v="3"/>
    <n v="524"/>
    <n v="5000"/>
    <s v="Unseeded"/>
    <s v="Mod"/>
    <s v="BAND"/>
    <n v="0"/>
    <n v="10.48"/>
    <n v="0"/>
  </r>
  <r>
    <x v="40"/>
    <x v="0"/>
    <s v="entire"/>
    <s v="?"/>
    <x v="10"/>
    <n v="0"/>
    <n v="0"/>
    <n v="0"/>
    <n v="0"/>
    <n v="0"/>
    <n v="0"/>
    <n v="5000"/>
    <s v="Unseeded"/>
    <s v="Mod"/>
    <s v="BAND"/>
    <n v="0"/>
    <n v="0"/>
    <n v="0"/>
  </r>
  <r>
    <x v="40"/>
    <x v="0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1"/>
    <x v="0"/>
    <s v="entire"/>
    <s v="T"/>
    <x v="0"/>
    <n v="0"/>
    <n v="0"/>
    <n v="1"/>
    <n v="346"/>
    <n v="1"/>
    <n v="346"/>
    <n v="5000"/>
    <s v="Unseeded"/>
    <s v="Mod"/>
    <s v="BAND"/>
    <n v="6.92"/>
    <n v="0"/>
    <n v="0"/>
  </r>
  <r>
    <x v="41"/>
    <x v="0"/>
    <s v="entire"/>
    <s v="S"/>
    <x v="1"/>
    <n v="0"/>
    <n v="0"/>
    <n v="3"/>
    <n v="190"/>
    <n v="3"/>
    <n v="190"/>
    <n v="5000"/>
    <s v="Unseeded"/>
    <s v="Mod"/>
    <s v="BAND"/>
    <n v="3.8"/>
    <n v="0"/>
    <n v="0"/>
  </r>
  <r>
    <x v="41"/>
    <x v="0"/>
    <s v="entire"/>
    <s v="U"/>
    <x v="2"/>
    <n v="0"/>
    <n v="0"/>
    <n v="1"/>
    <n v="6"/>
    <n v="1"/>
    <n v="6"/>
    <n v="5000"/>
    <s v="Unseeded"/>
    <s v="Mod"/>
    <s v="BAND"/>
    <n v="0.12"/>
    <n v="0"/>
    <n v="0"/>
  </r>
  <r>
    <x v="41"/>
    <x v="0"/>
    <s v="entire"/>
    <s v="G"/>
    <x v="3"/>
    <n v="5"/>
    <n v="64"/>
    <n v="9"/>
    <n v="823"/>
    <n v="9"/>
    <n v="887"/>
    <n v="5000"/>
    <s v="Unseeded"/>
    <s v="Mod"/>
    <s v="BAND"/>
    <n v="16.46"/>
    <n v="1.28"/>
    <n v="0"/>
  </r>
  <r>
    <x v="41"/>
    <x v="0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1"/>
    <x v="0"/>
    <s v="entire"/>
    <s v="F"/>
    <x v="5"/>
    <n v="4"/>
    <n v="30"/>
    <n v="11"/>
    <n v="2232"/>
    <n v="11"/>
    <n v="2262"/>
    <n v="5000"/>
    <s v="Unseeded"/>
    <s v="Mod"/>
    <s v="BAND"/>
    <n v="44.64"/>
    <n v="0.6"/>
    <n v="0"/>
  </r>
  <r>
    <x v="41"/>
    <x v="0"/>
    <s v="entire"/>
    <s v="M"/>
    <x v="6"/>
    <n v="1"/>
    <n v="10"/>
    <n v="0"/>
    <n v="0"/>
    <n v="1"/>
    <n v="10"/>
    <n v="5000"/>
    <s v="Unseeded"/>
    <s v="Mod"/>
    <s v="BAND"/>
    <n v="0"/>
    <n v="0.2"/>
    <n v="0"/>
  </r>
  <r>
    <x v="41"/>
    <x v="0"/>
    <s v="entire"/>
    <s v="C"/>
    <x v="7"/>
    <n v="1"/>
    <n v="267"/>
    <n v="0"/>
    <n v="0"/>
    <n v="1"/>
    <n v="267"/>
    <n v="5000"/>
    <s v="Unseeded"/>
    <s v="Mod"/>
    <s v="BAND"/>
    <n v="0"/>
    <n v="5.34"/>
    <n v="0"/>
  </r>
  <r>
    <x v="41"/>
    <x v="0"/>
    <s v="entire"/>
    <s v="L"/>
    <x v="8"/>
    <n v="2"/>
    <n v="3411"/>
    <n v="0"/>
    <n v="0"/>
    <n v="2"/>
    <n v="3411"/>
    <n v="5000"/>
    <s v="Unseeded"/>
    <s v="Mod"/>
    <s v="BAND"/>
    <n v="0"/>
    <n v="68.22"/>
    <n v="0"/>
  </r>
  <r>
    <x v="41"/>
    <x v="0"/>
    <s v="entire"/>
    <s v="B"/>
    <x v="9"/>
    <n v="3"/>
    <n v="1218"/>
    <n v="0"/>
    <n v="0"/>
    <n v="3"/>
    <n v="1218"/>
    <n v="5000"/>
    <s v="Unseeded"/>
    <s v="Mod"/>
    <s v="BAND"/>
    <n v="0"/>
    <n v="24.36"/>
    <n v="0"/>
  </r>
  <r>
    <x v="41"/>
    <x v="0"/>
    <s v="entire"/>
    <s v="?"/>
    <x v="10"/>
    <n v="0"/>
    <n v="0"/>
    <n v="0"/>
    <n v="0"/>
    <n v="0"/>
    <n v="0"/>
    <n v="5000"/>
    <s v="Unseeded"/>
    <s v="Mod"/>
    <s v="BAND"/>
    <n v="0"/>
    <n v="0"/>
    <n v="0"/>
  </r>
  <r>
    <x v="41"/>
    <x v="0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2"/>
    <x v="0"/>
    <s v="entire"/>
    <s v="T"/>
    <x v="0"/>
    <n v="1"/>
    <n v="5"/>
    <n v="0"/>
    <n v="0"/>
    <n v="1"/>
    <n v="5"/>
    <n v="5000"/>
    <s v="Seeded"/>
    <s v="Mod"/>
    <s v="FS"/>
    <n v="0"/>
    <n v="0.1"/>
    <n v="100"/>
  </r>
  <r>
    <x v="42"/>
    <x v="0"/>
    <s v="entire"/>
    <s v="S"/>
    <x v="1"/>
    <n v="0"/>
    <n v="0"/>
    <n v="0"/>
    <n v="0"/>
    <n v="0"/>
    <n v="0"/>
    <n v="5000"/>
    <s v="Seeded"/>
    <s v="Mod"/>
    <s v="FS"/>
    <n v="0"/>
    <n v="0"/>
    <n v="100"/>
  </r>
  <r>
    <x v="42"/>
    <x v="0"/>
    <s v="entire"/>
    <s v="U"/>
    <x v="2"/>
    <n v="0"/>
    <n v="0"/>
    <n v="0"/>
    <n v="0"/>
    <n v="0"/>
    <n v="0"/>
    <n v="5000"/>
    <s v="Seeded"/>
    <s v="Mod"/>
    <s v="FS"/>
    <n v="0"/>
    <n v="0"/>
    <n v="100"/>
  </r>
  <r>
    <x v="42"/>
    <x v="0"/>
    <s v="entire"/>
    <s v="G"/>
    <x v="3"/>
    <n v="1"/>
    <n v="1"/>
    <n v="10"/>
    <n v="4679"/>
    <n v="10"/>
    <n v="4680"/>
    <n v="5000"/>
    <s v="Seeded"/>
    <s v="Mod"/>
    <s v="FS"/>
    <n v="93.58"/>
    <n v="0.02"/>
    <n v="100"/>
  </r>
  <r>
    <x v="42"/>
    <x v="0"/>
    <s v="entire"/>
    <s v="K"/>
    <x v="4"/>
    <n v="0"/>
    <n v="0"/>
    <n v="0"/>
    <n v="0"/>
    <n v="0"/>
    <n v="0"/>
    <n v="5000"/>
    <s v="Seeded"/>
    <s v="Mod"/>
    <s v="FS"/>
    <n v="0"/>
    <n v="0"/>
    <n v="100"/>
  </r>
  <r>
    <x v="42"/>
    <x v="0"/>
    <s v="entire"/>
    <s v="F"/>
    <x v="5"/>
    <n v="0"/>
    <n v="0"/>
    <n v="0"/>
    <n v="0"/>
    <n v="0"/>
    <n v="0"/>
    <n v="5000"/>
    <s v="Seeded"/>
    <s v="Mod"/>
    <s v="FS"/>
    <n v="0"/>
    <n v="0"/>
    <n v="100"/>
  </r>
  <r>
    <x v="42"/>
    <x v="0"/>
    <s v="entire"/>
    <s v="M"/>
    <x v="6"/>
    <n v="0"/>
    <n v="0"/>
    <n v="1"/>
    <n v="11"/>
    <n v="1"/>
    <n v="11"/>
    <n v="5000"/>
    <s v="Seeded"/>
    <s v="Mod"/>
    <s v="FS"/>
    <n v="0.22"/>
    <n v="0"/>
    <n v="100"/>
  </r>
  <r>
    <x v="42"/>
    <x v="0"/>
    <s v="entire"/>
    <s v="C"/>
    <x v="7"/>
    <n v="1"/>
    <n v="246"/>
    <n v="0"/>
    <n v="0"/>
    <n v="1"/>
    <n v="246"/>
    <n v="5000"/>
    <s v="Seeded"/>
    <s v="Mod"/>
    <s v="FS"/>
    <n v="0"/>
    <n v="4.92"/>
    <n v="100"/>
  </r>
  <r>
    <x v="42"/>
    <x v="0"/>
    <s v="entire"/>
    <s v="L"/>
    <x v="8"/>
    <n v="2"/>
    <n v="4748"/>
    <n v="1"/>
    <n v="37"/>
    <n v="2"/>
    <n v="4785"/>
    <n v="5000"/>
    <s v="Seeded"/>
    <s v="Mod"/>
    <s v="FS"/>
    <n v="0.74"/>
    <n v="94.96"/>
    <n v="100"/>
  </r>
  <r>
    <x v="42"/>
    <x v="0"/>
    <s v="entire"/>
    <s v="B"/>
    <x v="9"/>
    <n v="0"/>
    <n v="0"/>
    <n v="0"/>
    <n v="0"/>
    <n v="0"/>
    <n v="0"/>
    <n v="5000"/>
    <s v="Seeded"/>
    <s v="Mod"/>
    <s v="FS"/>
    <n v="0"/>
    <n v="0"/>
    <n v="100"/>
  </r>
  <r>
    <x v="42"/>
    <x v="0"/>
    <s v="entire"/>
    <s v="?"/>
    <x v="10"/>
    <n v="0"/>
    <n v="0"/>
    <n v="2"/>
    <n v="65"/>
    <n v="2"/>
    <n v="65"/>
    <n v="5000"/>
    <s v="Seeded"/>
    <s v="Mod"/>
    <s v="FS"/>
    <n v="1.3"/>
    <n v="0"/>
    <n v="100"/>
  </r>
  <r>
    <x v="42"/>
    <x v="0"/>
    <s v="entire"/>
    <s v="#"/>
    <x v="11"/>
    <n v="0"/>
    <n v="0"/>
    <n v="0"/>
    <n v="0"/>
    <n v="0"/>
    <n v="0"/>
    <n v="5000"/>
    <s v="Seeded"/>
    <s v="Mod"/>
    <s v="FS"/>
    <n v="0"/>
    <n v="0"/>
    <n v="100"/>
  </r>
  <r>
    <x v="43"/>
    <x v="0"/>
    <s v="entire"/>
    <s v="T"/>
    <x v="0"/>
    <n v="1"/>
    <n v="100"/>
    <n v="0"/>
    <n v="0"/>
    <n v="1"/>
    <n v="100"/>
    <n v="5000"/>
    <s v="Seeded"/>
    <s v="Mod"/>
    <s v="FS"/>
    <n v="0"/>
    <n v="2"/>
    <n v="0"/>
  </r>
  <r>
    <x v="43"/>
    <x v="0"/>
    <s v="entire"/>
    <s v="S"/>
    <x v="1"/>
    <n v="0"/>
    <n v="0"/>
    <n v="1"/>
    <n v="190"/>
    <n v="1"/>
    <n v="190"/>
    <n v="5000"/>
    <s v="Seeded"/>
    <s v="Mod"/>
    <s v="FS"/>
    <n v="3.8"/>
    <n v="0"/>
    <n v="0"/>
  </r>
  <r>
    <x v="43"/>
    <x v="0"/>
    <s v="entire"/>
    <s v="U"/>
    <x v="2"/>
    <n v="0"/>
    <n v="0"/>
    <n v="2"/>
    <n v="89"/>
    <n v="2"/>
    <n v="89"/>
    <n v="5000"/>
    <s v="Seeded"/>
    <s v="Mod"/>
    <s v="FS"/>
    <n v="1.78"/>
    <n v="0"/>
    <n v="0"/>
  </r>
  <r>
    <x v="43"/>
    <x v="0"/>
    <s v="entire"/>
    <s v="G"/>
    <x v="3"/>
    <n v="2"/>
    <n v="6"/>
    <n v="7"/>
    <n v="594"/>
    <n v="7"/>
    <n v="600"/>
    <n v="5000"/>
    <s v="Seeded"/>
    <s v="Mod"/>
    <s v="FS"/>
    <n v="11.88"/>
    <n v="0.12"/>
    <n v="0"/>
  </r>
  <r>
    <x v="43"/>
    <x v="0"/>
    <s v="entire"/>
    <s v="K"/>
    <x v="4"/>
    <n v="0"/>
    <n v="0"/>
    <n v="0"/>
    <n v="0"/>
    <n v="0"/>
    <n v="0"/>
    <n v="5000"/>
    <s v="Seeded"/>
    <s v="Mod"/>
    <s v="FS"/>
    <n v="0"/>
    <n v="0"/>
    <n v="0"/>
  </r>
  <r>
    <x v="43"/>
    <x v="0"/>
    <s v="entire"/>
    <s v="F"/>
    <x v="5"/>
    <n v="0"/>
    <n v="0"/>
    <n v="14"/>
    <n v="1290"/>
    <n v="14"/>
    <n v="1290"/>
    <n v="5000"/>
    <s v="Seeded"/>
    <s v="Mod"/>
    <s v="FS"/>
    <n v="25.8"/>
    <n v="0"/>
    <n v="0"/>
  </r>
  <r>
    <x v="43"/>
    <x v="0"/>
    <s v="entire"/>
    <s v="M"/>
    <x v="6"/>
    <n v="0"/>
    <n v="0"/>
    <n v="0"/>
    <n v="0"/>
    <n v="0"/>
    <n v="0"/>
    <n v="5000"/>
    <s v="Seeded"/>
    <s v="Mod"/>
    <s v="FS"/>
    <n v="0"/>
    <n v="0"/>
    <n v="0"/>
  </r>
  <r>
    <x v="43"/>
    <x v="0"/>
    <s v="entire"/>
    <s v="C"/>
    <x v="7"/>
    <n v="0"/>
    <n v="0"/>
    <n v="0"/>
    <n v="0"/>
    <n v="0"/>
    <n v="0"/>
    <n v="5000"/>
    <s v="Seeded"/>
    <s v="Mod"/>
    <s v="FS"/>
    <n v="0"/>
    <n v="0"/>
    <n v="0"/>
  </r>
  <r>
    <x v="43"/>
    <x v="0"/>
    <s v="entire"/>
    <s v="L"/>
    <x v="8"/>
    <n v="2"/>
    <n v="2998"/>
    <n v="0"/>
    <n v="0"/>
    <n v="2"/>
    <n v="2998"/>
    <n v="5000"/>
    <s v="Seeded"/>
    <s v="Mod"/>
    <s v="FS"/>
    <n v="0"/>
    <n v="59.96"/>
    <n v="0"/>
  </r>
  <r>
    <x v="43"/>
    <x v="0"/>
    <s v="entire"/>
    <s v="B"/>
    <x v="9"/>
    <n v="1"/>
    <n v="1896"/>
    <n v="0"/>
    <n v="0"/>
    <n v="1"/>
    <n v="1896"/>
    <n v="5000"/>
    <s v="Seeded"/>
    <s v="Mod"/>
    <s v="FS"/>
    <n v="0"/>
    <n v="37.92"/>
    <n v="0"/>
  </r>
  <r>
    <x v="43"/>
    <x v="0"/>
    <s v="entire"/>
    <s v="?"/>
    <x v="10"/>
    <n v="0"/>
    <n v="0"/>
    <n v="2"/>
    <n v="16"/>
    <n v="2"/>
    <n v="16"/>
    <n v="5000"/>
    <s v="Seeded"/>
    <s v="Mod"/>
    <s v="FS"/>
    <n v="0.32"/>
    <n v="0"/>
    <n v="0"/>
  </r>
  <r>
    <x v="43"/>
    <x v="0"/>
    <s v="entire"/>
    <s v="#"/>
    <x v="11"/>
    <n v="0"/>
    <n v="0"/>
    <n v="0"/>
    <n v="0"/>
    <n v="0"/>
    <n v="0"/>
    <n v="5000"/>
    <s v="Seeded"/>
    <s v="Mod"/>
    <s v="FS"/>
    <n v="0"/>
    <n v="0"/>
    <n v="0"/>
  </r>
  <r>
    <x v="44"/>
    <x v="0"/>
    <s v="entire"/>
    <s v="T"/>
    <x v="0"/>
    <n v="0"/>
    <n v="0"/>
    <n v="1"/>
    <n v="110"/>
    <n v="1"/>
    <n v="110"/>
    <n v="5000"/>
    <s v="Seeded"/>
    <s v="Mod"/>
    <s v="FS"/>
    <n v="2.1999999999999997"/>
    <n v="0"/>
    <n v="45.228628230616302"/>
  </r>
  <r>
    <x v="44"/>
    <x v="0"/>
    <s v="entire"/>
    <s v="S"/>
    <x v="1"/>
    <n v="0"/>
    <n v="0"/>
    <n v="3"/>
    <n v="274"/>
    <n v="3"/>
    <n v="274"/>
    <n v="5000"/>
    <s v="Seeded"/>
    <s v="Mod"/>
    <s v="FS"/>
    <n v="5.48"/>
    <n v="0"/>
    <n v="45.228628230616302"/>
  </r>
  <r>
    <x v="44"/>
    <x v="0"/>
    <s v="entire"/>
    <s v="U"/>
    <x v="2"/>
    <n v="0"/>
    <n v="0"/>
    <n v="0"/>
    <n v="0"/>
    <n v="0"/>
    <n v="0"/>
    <n v="5000"/>
    <s v="Seeded"/>
    <s v="Mod"/>
    <s v="FS"/>
    <n v="0"/>
    <n v="0"/>
    <n v="45.228628230616302"/>
  </r>
  <r>
    <x v="44"/>
    <x v="0"/>
    <s v="entire"/>
    <s v="G"/>
    <x v="3"/>
    <n v="9"/>
    <n v="199"/>
    <n v="13"/>
    <n v="2151"/>
    <n v="13"/>
    <n v="2350"/>
    <n v="5000"/>
    <s v="Seeded"/>
    <s v="Mod"/>
    <s v="FS"/>
    <n v="43.02"/>
    <n v="3.9800000000000004"/>
    <n v="45.228628230616302"/>
  </r>
  <r>
    <x v="44"/>
    <x v="0"/>
    <s v="entire"/>
    <s v="K"/>
    <x v="4"/>
    <n v="0"/>
    <n v="0"/>
    <n v="0"/>
    <n v="0"/>
    <n v="0"/>
    <n v="0"/>
    <n v="5000"/>
    <s v="Seeded"/>
    <s v="Mod"/>
    <s v="FS"/>
    <n v="0"/>
    <n v="0"/>
    <n v="45.228628230616302"/>
  </r>
  <r>
    <x v="44"/>
    <x v="0"/>
    <s v="entire"/>
    <s v="F"/>
    <x v="5"/>
    <n v="3"/>
    <n v="36"/>
    <n v="15"/>
    <n v="787"/>
    <n v="15"/>
    <n v="823"/>
    <n v="5000"/>
    <s v="Seeded"/>
    <s v="Mod"/>
    <s v="FS"/>
    <n v="15.740000000000002"/>
    <n v="0.72"/>
    <n v="45.228628230616302"/>
  </r>
  <r>
    <x v="44"/>
    <x v="0"/>
    <s v="entire"/>
    <s v="M"/>
    <x v="6"/>
    <n v="0"/>
    <n v="0"/>
    <n v="0"/>
    <n v="0"/>
    <n v="0"/>
    <n v="0"/>
    <n v="5000"/>
    <s v="Seeded"/>
    <s v="Mod"/>
    <s v="FS"/>
    <n v="0"/>
    <n v="0"/>
    <n v="45.228628230616302"/>
  </r>
  <r>
    <x v="44"/>
    <x v="0"/>
    <s v="entire"/>
    <s v="C"/>
    <x v="7"/>
    <n v="1"/>
    <n v="825"/>
    <n v="0"/>
    <n v="0"/>
    <n v="1"/>
    <n v="825"/>
    <n v="5000"/>
    <s v="Seeded"/>
    <s v="Mod"/>
    <s v="FS"/>
    <n v="0"/>
    <n v="16.5"/>
    <n v="45.228628230616302"/>
  </r>
  <r>
    <x v="44"/>
    <x v="0"/>
    <s v="entire"/>
    <s v="L"/>
    <x v="8"/>
    <n v="2"/>
    <n v="3070"/>
    <n v="1"/>
    <n v="31"/>
    <n v="2"/>
    <n v="3101"/>
    <n v="5000"/>
    <s v="Seeded"/>
    <s v="Mod"/>
    <s v="FS"/>
    <n v="0.62"/>
    <n v="61.4"/>
    <n v="45.228628230616302"/>
  </r>
  <r>
    <x v="44"/>
    <x v="0"/>
    <s v="entire"/>
    <s v="B"/>
    <x v="9"/>
    <n v="3"/>
    <n v="870"/>
    <n v="0"/>
    <n v="0"/>
    <n v="3"/>
    <n v="870"/>
    <n v="5000"/>
    <s v="Seeded"/>
    <s v="Mod"/>
    <s v="FS"/>
    <n v="0"/>
    <n v="17.399999999999999"/>
    <n v="45.228628230616302"/>
  </r>
  <r>
    <x v="44"/>
    <x v="0"/>
    <s v="entire"/>
    <s v="?"/>
    <x v="10"/>
    <n v="0"/>
    <n v="0"/>
    <n v="1"/>
    <n v="3"/>
    <n v="1"/>
    <n v="3"/>
    <n v="5000"/>
    <s v="Seeded"/>
    <s v="Mod"/>
    <s v="FS"/>
    <n v="0.06"/>
    <n v="0"/>
    <n v="45.228628230616302"/>
  </r>
  <r>
    <x v="44"/>
    <x v="0"/>
    <s v="entire"/>
    <s v="#"/>
    <x v="11"/>
    <n v="0"/>
    <n v="0"/>
    <n v="0"/>
    <n v="0"/>
    <n v="0"/>
    <n v="0"/>
    <n v="5000"/>
    <s v="Seeded"/>
    <s v="Mod"/>
    <s v="FS"/>
    <n v="0"/>
    <n v="0"/>
    <n v="45.228628230616302"/>
  </r>
  <r>
    <x v="45"/>
    <x v="0"/>
    <s v="entire"/>
    <s v="T"/>
    <x v="0"/>
    <n v="0"/>
    <n v="0"/>
    <n v="0"/>
    <n v="0"/>
    <n v="0"/>
    <n v="0"/>
    <n v="5000"/>
    <s v="Unseeded"/>
    <s v="Mod"/>
    <s v="BAND"/>
    <n v="0"/>
    <n v="0"/>
    <n v="0"/>
  </r>
  <r>
    <x v="45"/>
    <x v="0"/>
    <s v="entire"/>
    <s v="S"/>
    <x v="1"/>
    <n v="0"/>
    <n v="0"/>
    <n v="2"/>
    <n v="225"/>
    <n v="2"/>
    <n v="225"/>
    <n v="5000"/>
    <s v="Unseeded"/>
    <s v="Mod"/>
    <s v="BAND"/>
    <n v="4.5"/>
    <n v="0"/>
    <n v="0"/>
  </r>
  <r>
    <x v="45"/>
    <x v="0"/>
    <s v="entire"/>
    <s v="U"/>
    <x v="2"/>
    <n v="0"/>
    <n v="0"/>
    <n v="0"/>
    <n v="0"/>
    <n v="0"/>
    <n v="0"/>
    <n v="5000"/>
    <s v="Unseeded"/>
    <s v="Mod"/>
    <s v="BAND"/>
    <n v="0"/>
    <n v="0"/>
    <n v="0"/>
  </r>
  <r>
    <x v="45"/>
    <x v="0"/>
    <s v="entire"/>
    <s v="G"/>
    <x v="3"/>
    <n v="2"/>
    <n v="8"/>
    <n v="3"/>
    <n v="75"/>
    <n v="3"/>
    <n v="83"/>
    <n v="5000"/>
    <s v="Unseeded"/>
    <s v="Mod"/>
    <s v="BAND"/>
    <n v="1.5"/>
    <n v="0.16"/>
    <n v="0"/>
  </r>
  <r>
    <x v="45"/>
    <x v="0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5"/>
    <x v="0"/>
    <s v="entire"/>
    <s v="F"/>
    <x v="5"/>
    <n v="2"/>
    <n v="8"/>
    <n v="9"/>
    <n v="1720"/>
    <n v="9"/>
    <n v="1728"/>
    <n v="5000"/>
    <s v="Unseeded"/>
    <s v="Mod"/>
    <s v="BAND"/>
    <n v="34.4"/>
    <n v="0.16"/>
    <n v="0"/>
  </r>
  <r>
    <x v="45"/>
    <x v="0"/>
    <s v="entire"/>
    <s v="M"/>
    <x v="6"/>
    <n v="0"/>
    <n v="0"/>
    <n v="0"/>
    <n v="0"/>
    <n v="0"/>
    <n v="0"/>
    <n v="5000"/>
    <s v="Unseeded"/>
    <s v="Mod"/>
    <s v="BAND"/>
    <n v="0"/>
    <n v="0"/>
    <n v="0"/>
  </r>
  <r>
    <x v="45"/>
    <x v="0"/>
    <s v="entire"/>
    <s v="C"/>
    <x v="7"/>
    <n v="0"/>
    <n v="0"/>
    <n v="0"/>
    <n v="0"/>
    <n v="0"/>
    <n v="0"/>
    <n v="5000"/>
    <s v="Unseeded"/>
    <s v="Mod"/>
    <s v="BAND"/>
    <n v="0"/>
    <n v="0"/>
    <n v="0"/>
  </r>
  <r>
    <x v="45"/>
    <x v="0"/>
    <s v="entire"/>
    <s v="L"/>
    <x v="8"/>
    <n v="2"/>
    <n v="1080"/>
    <n v="0"/>
    <n v="0"/>
    <n v="2"/>
    <n v="1080"/>
    <n v="5000"/>
    <s v="Unseeded"/>
    <s v="Mod"/>
    <s v="BAND"/>
    <n v="0"/>
    <n v="21.6"/>
    <n v="0"/>
  </r>
  <r>
    <x v="45"/>
    <x v="0"/>
    <s v="entire"/>
    <s v="B"/>
    <x v="9"/>
    <n v="3"/>
    <n v="3904"/>
    <n v="0"/>
    <n v="0"/>
    <n v="3"/>
    <n v="3904"/>
    <n v="5000"/>
    <s v="Unseeded"/>
    <s v="Mod"/>
    <s v="BAND"/>
    <n v="0"/>
    <n v="78.08"/>
    <n v="0"/>
  </r>
  <r>
    <x v="45"/>
    <x v="0"/>
    <s v="entire"/>
    <s v="?"/>
    <x v="10"/>
    <n v="0"/>
    <n v="0"/>
    <n v="1"/>
    <n v="66"/>
    <n v="1"/>
    <n v="66"/>
    <n v="5000"/>
    <s v="Unseeded"/>
    <s v="Mod"/>
    <s v="BAND"/>
    <n v="1.32"/>
    <n v="0"/>
    <n v="0"/>
  </r>
  <r>
    <x v="45"/>
    <x v="0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6"/>
    <x v="0"/>
    <s v="entire"/>
    <s v="T"/>
    <x v="0"/>
    <n v="1"/>
    <n v="83"/>
    <n v="1"/>
    <n v="49"/>
    <n v="1"/>
    <n v="132"/>
    <n v="5000"/>
    <s v="Unseeded"/>
    <s v="Mod"/>
    <s v="BAND"/>
    <n v="0.98"/>
    <n v="1.66"/>
    <n v="0"/>
  </r>
  <r>
    <x v="46"/>
    <x v="0"/>
    <s v="entire"/>
    <s v="S"/>
    <x v="1"/>
    <n v="0"/>
    <n v="0"/>
    <n v="0"/>
    <n v="0"/>
    <n v="0"/>
    <n v="0"/>
    <n v="5000"/>
    <s v="Unseeded"/>
    <s v="Mod"/>
    <s v="BAND"/>
    <n v="0"/>
    <n v="0"/>
    <n v="0"/>
  </r>
  <r>
    <x v="46"/>
    <x v="0"/>
    <s v="entire"/>
    <s v="U"/>
    <x v="2"/>
    <n v="0"/>
    <n v="0"/>
    <n v="0"/>
    <n v="0"/>
    <n v="0"/>
    <n v="0"/>
    <n v="5000"/>
    <s v="Unseeded"/>
    <s v="Mod"/>
    <s v="BAND"/>
    <n v="0"/>
    <n v="0"/>
    <n v="0"/>
  </r>
  <r>
    <x v="46"/>
    <x v="0"/>
    <s v="entire"/>
    <s v="G"/>
    <x v="3"/>
    <n v="3"/>
    <n v="16"/>
    <n v="7"/>
    <n v="165"/>
    <n v="7"/>
    <n v="181"/>
    <n v="5000"/>
    <s v="Unseeded"/>
    <s v="Mod"/>
    <s v="BAND"/>
    <n v="3.3000000000000003"/>
    <n v="0.32"/>
    <n v="0"/>
  </r>
  <r>
    <x v="46"/>
    <x v="0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6"/>
    <x v="0"/>
    <s v="entire"/>
    <s v="F"/>
    <x v="5"/>
    <n v="3"/>
    <n v="76"/>
    <n v="9"/>
    <n v="2132"/>
    <n v="9"/>
    <n v="2208"/>
    <n v="5000"/>
    <s v="Unseeded"/>
    <s v="Mod"/>
    <s v="BAND"/>
    <n v="42.64"/>
    <n v="1.52"/>
    <n v="0"/>
  </r>
  <r>
    <x v="46"/>
    <x v="0"/>
    <s v="entire"/>
    <s v="M"/>
    <x v="6"/>
    <n v="0"/>
    <n v="0"/>
    <n v="1"/>
    <n v="2"/>
    <n v="1"/>
    <n v="2"/>
    <n v="5000"/>
    <s v="Unseeded"/>
    <s v="Mod"/>
    <s v="BAND"/>
    <n v="0.04"/>
    <n v="0"/>
    <n v="0"/>
  </r>
  <r>
    <x v="46"/>
    <x v="0"/>
    <s v="entire"/>
    <s v="C"/>
    <x v="7"/>
    <n v="1"/>
    <n v="101"/>
    <n v="0"/>
    <n v="0"/>
    <n v="1"/>
    <n v="101"/>
    <n v="5000"/>
    <s v="Unseeded"/>
    <s v="Mod"/>
    <s v="BAND"/>
    <n v="0"/>
    <n v="2.02"/>
    <n v="0"/>
  </r>
  <r>
    <x v="46"/>
    <x v="0"/>
    <s v="entire"/>
    <s v="L"/>
    <x v="8"/>
    <n v="3"/>
    <n v="2112"/>
    <n v="1"/>
    <n v="24"/>
    <n v="3"/>
    <n v="2136"/>
    <n v="5000"/>
    <s v="Unseeded"/>
    <s v="Mod"/>
    <s v="BAND"/>
    <n v="0.48"/>
    <n v="42.24"/>
    <n v="0"/>
  </r>
  <r>
    <x v="46"/>
    <x v="0"/>
    <s v="entire"/>
    <s v="B"/>
    <x v="9"/>
    <n v="3"/>
    <n v="2612"/>
    <n v="0"/>
    <n v="0"/>
    <n v="3"/>
    <n v="2612"/>
    <n v="5000"/>
    <s v="Unseeded"/>
    <s v="Mod"/>
    <s v="BAND"/>
    <n v="0"/>
    <n v="52.239999999999995"/>
    <n v="0"/>
  </r>
  <r>
    <x v="46"/>
    <x v="0"/>
    <s v="entire"/>
    <s v="?"/>
    <x v="10"/>
    <n v="0"/>
    <n v="0"/>
    <n v="1"/>
    <n v="29"/>
    <n v="1"/>
    <n v="29"/>
    <n v="5000"/>
    <s v="Unseeded"/>
    <s v="Mod"/>
    <s v="BAND"/>
    <n v="0.57999999999999996"/>
    <n v="0"/>
    <n v="0"/>
  </r>
  <r>
    <x v="46"/>
    <x v="0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7"/>
    <x v="0"/>
    <s v="entire"/>
    <s v="T"/>
    <x v="0"/>
    <n v="1"/>
    <n v="1"/>
    <n v="6"/>
    <n v="2308"/>
    <n v="7"/>
    <n v="2309"/>
    <n v="5000"/>
    <s v="Unseeded"/>
    <s v="Unburned"/>
    <s v="BAND"/>
    <n v="46.160000000000004"/>
    <n v="0.02"/>
    <n v="0"/>
  </r>
  <r>
    <x v="47"/>
    <x v="0"/>
    <s v="entire"/>
    <s v="S"/>
    <x v="1"/>
    <n v="0"/>
    <n v="0"/>
    <n v="4"/>
    <n v="293"/>
    <n v="4"/>
    <n v="293"/>
    <n v="5000"/>
    <s v="Unseeded"/>
    <s v="Unburned"/>
    <s v="BAND"/>
    <n v="5.86"/>
    <n v="0"/>
    <n v="0"/>
  </r>
  <r>
    <x v="47"/>
    <x v="0"/>
    <s v="entire"/>
    <s v="U"/>
    <x v="2"/>
    <n v="0"/>
    <n v="0"/>
    <n v="0"/>
    <n v="0"/>
    <n v="0"/>
    <n v="0"/>
    <n v="5000"/>
    <s v="Unseeded"/>
    <s v="Unburned"/>
    <s v="BAND"/>
    <n v="0"/>
    <n v="0"/>
    <n v="0"/>
  </r>
  <r>
    <x v="47"/>
    <x v="0"/>
    <s v="entire"/>
    <s v="G"/>
    <x v="3"/>
    <n v="7"/>
    <n v="136"/>
    <n v="13"/>
    <n v="911"/>
    <n v="14"/>
    <n v="1047"/>
    <n v="5000"/>
    <s v="Unseeded"/>
    <s v="Unburned"/>
    <s v="BAND"/>
    <n v="18.22"/>
    <n v="2.7199999999999998"/>
    <n v="0"/>
  </r>
  <r>
    <x v="47"/>
    <x v="0"/>
    <s v="entire"/>
    <s v="K"/>
    <x v="4"/>
    <n v="0"/>
    <n v="0"/>
    <n v="0"/>
    <n v="0"/>
    <n v="0"/>
    <n v="0"/>
    <n v="5000"/>
    <s v="Unseeded"/>
    <s v="Unburned"/>
    <s v="BAND"/>
    <n v="0"/>
    <n v="0"/>
    <n v="0"/>
  </r>
  <r>
    <x v="47"/>
    <x v="0"/>
    <s v="entire"/>
    <s v="F"/>
    <x v="5"/>
    <n v="1"/>
    <n v="1"/>
    <n v="8"/>
    <n v="617"/>
    <n v="8"/>
    <n v="618"/>
    <n v="5000"/>
    <s v="Unseeded"/>
    <s v="Unburned"/>
    <s v="BAND"/>
    <n v="12.34"/>
    <n v="0.02"/>
    <n v="0"/>
  </r>
  <r>
    <x v="47"/>
    <x v="0"/>
    <s v="entire"/>
    <s v="M"/>
    <x v="6"/>
    <n v="0"/>
    <n v="0"/>
    <n v="0"/>
    <n v="0"/>
    <n v="0"/>
    <n v="0"/>
    <n v="5000"/>
    <s v="Unseeded"/>
    <s v="Unburned"/>
    <s v="BAND"/>
    <n v="0"/>
    <n v="0"/>
    <n v="0"/>
  </r>
  <r>
    <x v="47"/>
    <x v="0"/>
    <s v="entire"/>
    <s v="C"/>
    <x v="7"/>
    <n v="1"/>
    <n v="6"/>
    <n v="0"/>
    <n v="0"/>
    <n v="1"/>
    <n v="6"/>
    <n v="5000"/>
    <s v="Unseeded"/>
    <s v="Unburned"/>
    <s v="BAND"/>
    <n v="0"/>
    <n v="0.12"/>
    <n v="0"/>
  </r>
  <r>
    <x v="47"/>
    <x v="0"/>
    <s v="entire"/>
    <s v="L"/>
    <x v="8"/>
    <n v="3"/>
    <n v="3254"/>
    <n v="1"/>
    <n v="74"/>
    <n v="3"/>
    <n v="3328"/>
    <n v="5000"/>
    <s v="Unseeded"/>
    <s v="Unburned"/>
    <s v="BAND"/>
    <n v="1.48"/>
    <n v="65.08"/>
    <n v="0"/>
  </r>
  <r>
    <x v="47"/>
    <x v="0"/>
    <s v="entire"/>
    <s v="B"/>
    <x v="9"/>
    <n v="3"/>
    <n v="1602"/>
    <n v="0"/>
    <n v="0"/>
    <n v="3"/>
    <n v="1602"/>
    <n v="5000"/>
    <s v="Unseeded"/>
    <s v="Unburned"/>
    <s v="BAND"/>
    <n v="0"/>
    <n v="32.04"/>
    <n v="0"/>
  </r>
  <r>
    <x v="47"/>
    <x v="0"/>
    <s v="entire"/>
    <s v="?"/>
    <x v="10"/>
    <n v="0"/>
    <n v="0"/>
    <n v="0"/>
    <n v="0"/>
    <n v="0"/>
    <n v="0"/>
    <n v="5000"/>
    <s v="Unseeded"/>
    <s v="Unburned"/>
    <s v="BAND"/>
    <n v="0"/>
    <n v="0"/>
    <n v="0"/>
  </r>
  <r>
    <x v="47"/>
    <x v="0"/>
    <s v="entire"/>
    <s v="#"/>
    <x v="11"/>
    <n v="0"/>
    <n v="0"/>
    <n v="0"/>
    <n v="0"/>
    <n v="0"/>
    <n v="0"/>
    <n v="5000"/>
    <s v="Unseeded"/>
    <s v="Unburned"/>
    <s v="BAND"/>
    <n v="0"/>
    <n v="0"/>
    <n v="0"/>
  </r>
  <r>
    <x v="48"/>
    <x v="0"/>
    <s v="entire"/>
    <s v="T"/>
    <x v="0"/>
    <n v="1"/>
    <n v="10"/>
    <n v="1"/>
    <n v="2280"/>
    <n v="2"/>
    <n v="2290"/>
    <n v="5000"/>
    <s v="Unseeded"/>
    <s v="Unburned"/>
    <s v="FS"/>
    <n v="45.6"/>
    <n v="0.2"/>
    <n v="0"/>
  </r>
  <r>
    <x v="48"/>
    <x v="0"/>
    <s v="entire"/>
    <s v="S"/>
    <x v="1"/>
    <n v="0"/>
    <n v="0"/>
    <n v="0"/>
    <n v="0"/>
    <n v="0"/>
    <n v="0"/>
    <n v="5000"/>
    <s v="Unseeded"/>
    <s v="Unburned"/>
    <s v="FS"/>
    <n v="0"/>
    <n v="0"/>
    <n v="0"/>
  </r>
  <r>
    <x v="48"/>
    <x v="0"/>
    <s v="entire"/>
    <s v="U"/>
    <x v="2"/>
    <n v="0"/>
    <n v="0"/>
    <n v="2"/>
    <n v="169"/>
    <n v="2"/>
    <n v="169"/>
    <n v="5000"/>
    <s v="Unseeded"/>
    <s v="Unburned"/>
    <s v="FS"/>
    <n v="3.38"/>
    <n v="0"/>
    <n v="0"/>
  </r>
  <r>
    <x v="48"/>
    <x v="0"/>
    <s v="entire"/>
    <s v="G"/>
    <x v="3"/>
    <n v="0"/>
    <n v="0"/>
    <n v="7"/>
    <n v="76"/>
    <n v="7"/>
    <n v="76"/>
    <n v="5000"/>
    <s v="Unseeded"/>
    <s v="Unburned"/>
    <s v="FS"/>
    <n v="1.52"/>
    <n v="0"/>
    <n v="0"/>
  </r>
  <r>
    <x v="48"/>
    <x v="0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48"/>
    <x v="0"/>
    <s v="entire"/>
    <s v="F"/>
    <x v="5"/>
    <n v="0"/>
    <n v="0"/>
    <n v="15"/>
    <n v="1425"/>
    <n v="15"/>
    <n v="1425"/>
    <n v="5000"/>
    <s v="Unseeded"/>
    <s v="Unburned"/>
    <s v="FS"/>
    <n v="28.499999999999996"/>
    <n v="0"/>
    <n v="0"/>
  </r>
  <r>
    <x v="48"/>
    <x v="0"/>
    <s v="entire"/>
    <s v="M"/>
    <x v="6"/>
    <n v="0"/>
    <n v="0"/>
    <n v="1"/>
    <n v="2"/>
    <n v="1"/>
    <n v="2"/>
    <n v="5000"/>
    <s v="Unseeded"/>
    <s v="Unburned"/>
    <s v="FS"/>
    <n v="0.04"/>
    <n v="0"/>
    <n v="0"/>
  </r>
  <r>
    <x v="48"/>
    <x v="0"/>
    <s v="entire"/>
    <s v="C"/>
    <x v="7"/>
    <n v="0"/>
    <n v="0"/>
    <n v="0"/>
    <n v="0"/>
    <n v="0"/>
    <n v="0"/>
    <n v="5000"/>
    <s v="Unseeded"/>
    <s v="Unburned"/>
    <s v="FS"/>
    <n v="0"/>
    <n v="0"/>
    <n v="0"/>
  </r>
  <r>
    <x v="48"/>
    <x v="0"/>
    <s v="entire"/>
    <s v="L"/>
    <x v="8"/>
    <n v="3"/>
    <n v="3721"/>
    <n v="1"/>
    <n v="26"/>
    <n v="3"/>
    <n v="3747"/>
    <n v="5000"/>
    <s v="Unseeded"/>
    <s v="Unburned"/>
    <s v="FS"/>
    <n v="0.52"/>
    <n v="74.42"/>
    <n v="0"/>
  </r>
  <r>
    <x v="48"/>
    <x v="0"/>
    <s v="entire"/>
    <s v="B"/>
    <x v="9"/>
    <n v="2"/>
    <n v="1269"/>
    <n v="0"/>
    <n v="0"/>
    <n v="2"/>
    <n v="1269"/>
    <n v="5000"/>
    <s v="Unseeded"/>
    <s v="Unburned"/>
    <s v="FS"/>
    <n v="0"/>
    <n v="25.380000000000003"/>
    <n v="0"/>
  </r>
  <r>
    <x v="48"/>
    <x v="0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48"/>
    <x v="0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0"/>
    <x v="1"/>
    <s v="entire"/>
    <s v="T"/>
    <x v="0"/>
    <n v="2"/>
    <n v="30"/>
    <n v="0"/>
    <n v="0"/>
    <n v="2"/>
    <n v="30"/>
    <n v="5000"/>
    <s v="Seeded"/>
    <s v="High"/>
    <s v="FS"/>
    <n v="0"/>
    <n v="0.6"/>
    <n v="18.602794411177644"/>
  </r>
  <r>
    <x v="0"/>
    <x v="1"/>
    <s v="entire"/>
    <s v="S"/>
    <x v="1"/>
    <n v="0"/>
    <n v="0"/>
    <n v="2"/>
    <n v="377"/>
    <n v="2"/>
    <n v="377"/>
    <n v="5000"/>
    <s v="Seeded"/>
    <s v="High"/>
    <s v="FS"/>
    <n v="7.5399999999999991"/>
    <n v="0"/>
    <n v="18.602794411177644"/>
  </r>
  <r>
    <x v="0"/>
    <x v="1"/>
    <s v="entire"/>
    <s v="U"/>
    <x v="2"/>
    <n v="1"/>
    <n v="4"/>
    <n v="2"/>
    <n v="102"/>
    <n v="2"/>
    <n v="106"/>
    <n v="5000"/>
    <s v="Seeded"/>
    <s v="High"/>
    <s v="FS"/>
    <n v="2.04"/>
    <n v="0.08"/>
    <n v="18.602794411177644"/>
  </r>
  <r>
    <x v="0"/>
    <x v="1"/>
    <s v="entire"/>
    <s v="G"/>
    <x v="3"/>
    <n v="8"/>
    <n v="166"/>
    <n v="9"/>
    <n v="1151"/>
    <n v="9"/>
    <n v="1317"/>
    <n v="5000"/>
    <s v="Seeded"/>
    <s v="High"/>
    <s v="FS"/>
    <n v="23.02"/>
    <n v="3.32"/>
    <n v="18.602794411177644"/>
  </r>
  <r>
    <x v="0"/>
    <x v="1"/>
    <s v="entire"/>
    <s v="K"/>
    <x v="4"/>
    <n v="0"/>
    <n v="0"/>
    <n v="0"/>
    <n v="0"/>
    <n v="0"/>
    <n v="0"/>
    <n v="5000"/>
    <s v="Seeded"/>
    <s v="High"/>
    <s v="FS"/>
    <n v="0"/>
    <n v="0"/>
    <n v="18.602794411177644"/>
  </r>
  <r>
    <x v="0"/>
    <x v="1"/>
    <s v="entire"/>
    <s v="F"/>
    <x v="5"/>
    <n v="2"/>
    <n v="7"/>
    <n v="11"/>
    <n v="225"/>
    <n v="11"/>
    <n v="232"/>
    <n v="5000"/>
    <s v="Seeded"/>
    <s v="High"/>
    <s v="FS"/>
    <n v="4.5"/>
    <n v="0.13999999999999999"/>
    <n v="18.602794411177644"/>
  </r>
  <r>
    <x v="0"/>
    <x v="1"/>
    <s v="entire"/>
    <s v="M"/>
    <x v="6"/>
    <n v="0"/>
    <n v="0"/>
    <n v="0"/>
    <n v="0"/>
    <n v="0"/>
    <n v="0"/>
    <n v="5000"/>
    <s v="Seeded"/>
    <s v="High"/>
    <s v="FS"/>
    <n v="0"/>
    <n v="0"/>
    <n v="18.602794411177644"/>
  </r>
  <r>
    <x v="0"/>
    <x v="1"/>
    <s v="entire"/>
    <s v="C"/>
    <x v="7"/>
    <n v="0"/>
    <n v="0"/>
    <n v="0"/>
    <n v="0"/>
    <n v="0"/>
    <n v="0"/>
    <n v="5000"/>
    <s v="Seeded"/>
    <s v="High"/>
    <s v="FS"/>
    <n v="0"/>
    <n v="0"/>
    <n v="18.602794411177644"/>
  </r>
  <r>
    <x v="0"/>
    <x v="1"/>
    <s v="entire"/>
    <s v="L"/>
    <x v="8"/>
    <n v="3"/>
    <n v="974"/>
    <n v="1"/>
    <n v="34"/>
    <n v="3"/>
    <n v="1008"/>
    <n v="5000"/>
    <s v="Seeded"/>
    <s v="High"/>
    <s v="FS"/>
    <n v="0.67999999999999994"/>
    <n v="19.48"/>
    <n v="18.602794411177644"/>
  </r>
  <r>
    <x v="0"/>
    <x v="1"/>
    <s v="entire"/>
    <s v="B"/>
    <x v="9"/>
    <n v="3"/>
    <n v="3819"/>
    <n v="0"/>
    <n v="0"/>
    <n v="3"/>
    <n v="3819"/>
    <n v="5000"/>
    <s v="Seeded"/>
    <s v="High"/>
    <s v="FS"/>
    <n v="0"/>
    <n v="76.38000000000001"/>
    <n v="18.602794411177644"/>
  </r>
  <r>
    <x v="0"/>
    <x v="1"/>
    <s v="entire"/>
    <s v="?"/>
    <x v="10"/>
    <n v="0"/>
    <n v="0"/>
    <n v="0"/>
    <n v="0"/>
    <n v="0"/>
    <n v="0"/>
    <n v="5000"/>
    <s v="Seeded"/>
    <s v="High"/>
    <s v="FS"/>
    <n v="0"/>
    <n v="0"/>
    <n v="18.602794411177644"/>
  </r>
  <r>
    <x v="0"/>
    <x v="1"/>
    <s v="entire"/>
    <s v="#"/>
    <x v="11"/>
    <n v="0"/>
    <n v="0"/>
    <n v="0"/>
    <n v="0"/>
    <n v="0"/>
    <n v="0"/>
    <n v="5000"/>
    <s v="Seeded"/>
    <s v="High"/>
    <s v="FS"/>
    <n v="0"/>
    <n v="0"/>
    <n v="18.602794411177644"/>
  </r>
  <r>
    <x v="2"/>
    <x v="1"/>
    <s v="entire"/>
    <s v="T"/>
    <x v="0"/>
    <n v="2"/>
    <n v="31"/>
    <n v="0"/>
    <n v="0"/>
    <n v="2"/>
    <n v="31"/>
    <n v="5000"/>
    <s v="Unseeded"/>
    <s v="Mod"/>
    <s v="FS"/>
    <n v="0"/>
    <n v="0.62"/>
    <n v="87.340255591054316"/>
  </r>
  <r>
    <x v="2"/>
    <x v="1"/>
    <s v="entire"/>
    <s v="S"/>
    <x v="1"/>
    <n v="1"/>
    <n v="3"/>
    <n v="2"/>
    <n v="176"/>
    <n v="2"/>
    <n v="179"/>
    <n v="5000"/>
    <s v="Unseeded"/>
    <s v="Mod"/>
    <s v="FS"/>
    <n v="3.52"/>
    <n v="0.06"/>
    <n v="87.340255591054316"/>
  </r>
  <r>
    <x v="2"/>
    <x v="1"/>
    <s v="entire"/>
    <s v="U"/>
    <x v="2"/>
    <n v="0"/>
    <n v="0"/>
    <n v="0"/>
    <n v="0"/>
    <n v="0"/>
    <n v="0"/>
    <n v="5000"/>
    <s v="Unseeded"/>
    <s v="Mod"/>
    <s v="FS"/>
    <n v="0"/>
    <n v="0"/>
    <n v="87.340255591054316"/>
  </r>
  <r>
    <x v="2"/>
    <x v="1"/>
    <s v="entire"/>
    <s v="G"/>
    <x v="3"/>
    <n v="5"/>
    <n v="294"/>
    <n v="9"/>
    <n v="3777"/>
    <n v="9"/>
    <n v="4071"/>
    <n v="5000"/>
    <s v="Unseeded"/>
    <s v="Mod"/>
    <s v="FS"/>
    <n v="75.539999999999992"/>
    <n v="5.88"/>
    <n v="87.340255591054316"/>
  </r>
  <r>
    <x v="2"/>
    <x v="1"/>
    <s v="entire"/>
    <s v="K"/>
    <x v="4"/>
    <n v="0"/>
    <n v="0"/>
    <n v="0"/>
    <n v="0"/>
    <n v="0"/>
    <n v="0"/>
    <n v="5000"/>
    <s v="Unseeded"/>
    <s v="Mod"/>
    <s v="FS"/>
    <n v="0"/>
    <n v="0"/>
    <n v="87.340255591054316"/>
  </r>
  <r>
    <x v="2"/>
    <x v="1"/>
    <s v="entire"/>
    <s v="F"/>
    <x v="5"/>
    <n v="0"/>
    <n v="0"/>
    <n v="0"/>
    <n v="0"/>
    <n v="0"/>
    <n v="0"/>
    <n v="5000"/>
    <s v="Unseeded"/>
    <s v="Mod"/>
    <s v="FS"/>
    <n v="0"/>
    <n v="0"/>
    <n v="87.340255591054316"/>
  </r>
  <r>
    <x v="2"/>
    <x v="1"/>
    <s v="entire"/>
    <s v="M"/>
    <x v="6"/>
    <n v="0"/>
    <n v="0"/>
    <n v="0"/>
    <n v="0"/>
    <n v="0"/>
    <n v="0"/>
    <n v="5000"/>
    <s v="Unseeded"/>
    <s v="Mod"/>
    <s v="FS"/>
    <n v="0"/>
    <n v="0"/>
    <n v="87.340255591054316"/>
  </r>
  <r>
    <x v="2"/>
    <x v="1"/>
    <s v="entire"/>
    <s v="C"/>
    <x v="7"/>
    <n v="1"/>
    <n v="1814"/>
    <n v="0"/>
    <n v="0"/>
    <n v="1"/>
    <n v="1814"/>
    <n v="5000"/>
    <s v="Unseeded"/>
    <s v="Mod"/>
    <s v="FS"/>
    <n v="0"/>
    <n v="36.28"/>
    <n v="87.340255591054316"/>
  </r>
  <r>
    <x v="2"/>
    <x v="1"/>
    <s v="entire"/>
    <s v="L"/>
    <x v="8"/>
    <n v="2"/>
    <n v="2644"/>
    <n v="1"/>
    <n v="2"/>
    <n v="2"/>
    <n v="2646"/>
    <n v="5000"/>
    <s v="Unseeded"/>
    <s v="Mod"/>
    <s v="FS"/>
    <n v="0.04"/>
    <n v="52.88"/>
    <n v="87.340255591054316"/>
  </r>
  <r>
    <x v="2"/>
    <x v="1"/>
    <s v="entire"/>
    <s v="B"/>
    <x v="9"/>
    <n v="2"/>
    <n v="214"/>
    <n v="0"/>
    <n v="0"/>
    <n v="2"/>
    <n v="214"/>
    <n v="5000"/>
    <s v="Unseeded"/>
    <s v="Mod"/>
    <s v="FS"/>
    <n v="0"/>
    <n v="4.2799999999999994"/>
    <n v="87.340255591054316"/>
  </r>
  <r>
    <x v="2"/>
    <x v="1"/>
    <s v="entire"/>
    <s v="?"/>
    <x v="10"/>
    <n v="0"/>
    <n v="0"/>
    <n v="0"/>
    <n v="0"/>
    <n v="0"/>
    <n v="0"/>
    <n v="5000"/>
    <s v="Unseeded"/>
    <s v="Mod"/>
    <s v="FS"/>
    <n v="0"/>
    <n v="0"/>
    <n v="87.340255591054316"/>
  </r>
  <r>
    <x v="2"/>
    <x v="1"/>
    <s v="entire"/>
    <s v="#"/>
    <x v="11"/>
    <n v="0"/>
    <n v="0"/>
    <n v="0"/>
    <n v="0"/>
    <n v="0"/>
    <n v="0"/>
    <n v="5000"/>
    <s v="Unseeded"/>
    <s v="Mod"/>
    <s v="FS"/>
    <n v="0"/>
    <n v="0"/>
    <n v="87.340255591054316"/>
  </r>
  <r>
    <x v="3"/>
    <x v="1"/>
    <s v="entire"/>
    <s v="T"/>
    <x v="0"/>
    <n v="1"/>
    <n v="16"/>
    <n v="1"/>
    <n v="14"/>
    <n v="1"/>
    <n v="30"/>
    <n v="5000"/>
    <s v="Seeded"/>
    <s v="High"/>
    <s v="FS"/>
    <n v="0.27999999999999997"/>
    <n v="0.32"/>
    <n v="55.02"/>
  </r>
  <r>
    <x v="3"/>
    <x v="1"/>
    <s v="entire"/>
    <s v="S"/>
    <x v="1"/>
    <n v="2"/>
    <n v="12"/>
    <n v="1"/>
    <n v="315"/>
    <n v="2"/>
    <n v="327"/>
    <n v="5000"/>
    <s v="Seeded"/>
    <s v="High"/>
    <s v="FS"/>
    <n v="6.3"/>
    <n v="0.24"/>
    <n v="55.02"/>
  </r>
  <r>
    <x v="3"/>
    <x v="1"/>
    <s v="entire"/>
    <s v="U"/>
    <x v="2"/>
    <n v="0"/>
    <n v="0"/>
    <n v="0"/>
    <n v="0"/>
    <n v="0"/>
    <n v="0"/>
    <n v="5000"/>
    <s v="Seeded"/>
    <s v="High"/>
    <s v="FS"/>
    <n v="0"/>
    <n v="0"/>
    <n v="55.02"/>
  </r>
  <r>
    <x v="3"/>
    <x v="1"/>
    <s v="entire"/>
    <s v="G"/>
    <x v="3"/>
    <n v="6"/>
    <n v="215"/>
    <n v="9"/>
    <n v="1587"/>
    <n v="9"/>
    <n v="1802"/>
    <n v="5000"/>
    <s v="Seeded"/>
    <s v="High"/>
    <s v="FS"/>
    <n v="31.740000000000002"/>
    <n v="4.3"/>
    <n v="55.02"/>
  </r>
  <r>
    <x v="3"/>
    <x v="1"/>
    <s v="entire"/>
    <s v="K"/>
    <x v="4"/>
    <n v="0"/>
    <n v="0"/>
    <n v="0"/>
    <n v="0"/>
    <n v="0"/>
    <n v="0"/>
    <n v="5000"/>
    <s v="Seeded"/>
    <s v="High"/>
    <s v="FS"/>
    <n v="0"/>
    <n v="0"/>
    <n v="55.02"/>
  </r>
  <r>
    <x v="3"/>
    <x v="1"/>
    <s v="entire"/>
    <s v="F"/>
    <x v="5"/>
    <n v="1"/>
    <n v="3"/>
    <n v="6"/>
    <n v="82"/>
    <n v="6"/>
    <n v="85"/>
    <n v="5000"/>
    <s v="Seeded"/>
    <s v="High"/>
    <s v="FS"/>
    <n v="1.6400000000000001"/>
    <n v="0.06"/>
    <n v="55.02"/>
  </r>
  <r>
    <x v="3"/>
    <x v="1"/>
    <s v="entire"/>
    <s v="M"/>
    <x v="6"/>
    <n v="1"/>
    <n v="1"/>
    <n v="1"/>
    <n v="5"/>
    <n v="1"/>
    <n v="6"/>
    <n v="5000"/>
    <s v="Seeded"/>
    <s v="High"/>
    <s v="FS"/>
    <n v="0.1"/>
    <n v="0.02"/>
    <n v="55.02"/>
  </r>
  <r>
    <x v="3"/>
    <x v="1"/>
    <s v="entire"/>
    <s v="C"/>
    <x v="7"/>
    <n v="1"/>
    <n v="310"/>
    <n v="0"/>
    <n v="0"/>
    <n v="1"/>
    <n v="310"/>
    <n v="5000"/>
    <s v="Seeded"/>
    <s v="High"/>
    <s v="FS"/>
    <n v="0"/>
    <n v="6.2"/>
    <n v="55.02"/>
  </r>
  <r>
    <x v="3"/>
    <x v="1"/>
    <s v="entire"/>
    <s v="L"/>
    <x v="8"/>
    <n v="3"/>
    <n v="3016"/>
    <n v="1"/>
    <n v="113"/>
    <n v="3"/>
    <n v="3129"/>
    <n v="5000"/>
    <s v="Seeded"/>
    <s v="High"/>
    <s v="FS"/>
    <n v="2.2599999999999998"/>
    <n v="60.319999999999993"/>
    <n v="55.02"/>
  </r>
  <r>
    <x v="3"/>
    <x v="1"/>
    <s v="entire"/>
    <s v="B"/>
    <x v="9"/>
    <n v="3"/>
    <n v="1427"/>
    <n v="1"/>
    <n v="10"/>
    <n v="3"/>
    <n v="1437"/>
    <n v="5000"/>
    <s v="Seeded"/>
    <s v="High"/>
    <s v="FS"/>
    <n v="0.2"/>
    <n v="28.54"/>
    <n v="55.02"/>
  </r>
  <r>
    <x v="3"/>
    <x v="1"/>
    <s v="entire"/>
    <s v="?"/>
    <x v="10"/>
    <n v="0"/>
    <n v="0"/>
    <n v="0"/>
    <n v="0"/>
    <n v="0"/>
    <n v="0"/>
    <n v="5000"/>
    <s v="Seeded"/>
    <s v="High"/>
    <s v="FS"/>
    <n v="0"/>
    <n v="0"/>
    <n v="55.02"/>
  </r>
  <r>
    <x v="3"/>
    <x v="1"/>
    <s v="entire"/>
    <s v="#"/>
    <x v="11"/>
    <n v="0"/>
    <n v="0"/>
    <n v="0"/>
    <n v="0"/>
    <n v="0"/>
    <n v="0"/>
    <n v="5000"/>
    <s v="Seeded"/>
    <s v="High"/>
    <s v="FS"/>
    <n v="0"/>
    <n v="0"/>
    <n v="55.02"/>
  </r>
  <r>
    <x v="4"/>
    <x v="1"/>
    <s v="entire"/>
    <s v="T"/>
    <x v="0"/>
    <n v="0"/>
    <n v="0"/>
    <n v="0"/>
    <n v="0"/>
    <n v="0"/>
    <n v="0"/>
    <n v="5000"/>
    <s v="Seeded"/>
    <s v="High"/>
    <s v="FS"/>
    <n v="0"/>
    <n v="0"/>
    <n v="30.149850149850149"/>
  </r>
  <r>
    <x v="4"/>
    <x v="1"/>
    <s v="entire"/>
    <s v="S"/>
    <x v="1"/>
    <n v="0"/>
    <n v="0"/>
    <n v="3"/>
    <n v="212"/>
    <n v="3"/>
    <n v="212"/>
    <n v="5000"/>
    <s v="Seeded"/>
    <s v="High"/>
    <s v="FS"/>
    <n v="4.24"/>
    <n v="0"/>
    <n v="30.149850149850149"/>
  </r>
  <r>
    <x v="4"/>
    <x v="1"/>
    <s v="entire"/>
    <s v="U"/>
    <x v="2"/>
    <n v="0"/>
    <n v="0"/>
    <n v="0"/>
    <n v="0"/>
    <n v="0"/>
    <n v="0"/>
    <n v="5000"/>
    <s v="Seeded"/>
    <s v="High"/>
    <s v="FS"/>
    <n v="0"/>
    <n v="0"/>
    <n v="30.149850149850149"/>
  </r>
  <r>
    <x v="4"/>
    <x v="1"/>
    <s v="entire"/>
    <s v="G"/>
    <x v="3"/>
    <n v="6"/>
    <n v="168"/>
    <n v="9"/>
    <n v="3372"/>
    <n v="9"/>
    <n v="3540"/>
    <n v="5000"/>
    <s v="Seeded"/>
    <s v="High"/>
    <s v="FS"/>
    <n v="67.44"/>
    <n v="3.36"/>
    <n v="30.149850149850149"/>
  </r>
  <r>
    <x v="4"/>
    <x v="1"/>
    <s v="entire"/>
    <s v="K"/>
    <x v="4"/>
    <n v="0"/>
    <n v="0"/>
    <n v="0"/>
    <n v="0"/>
    <n v="0"/>
    <n v="0"/>
    <n v="5000"/>
    <s v="Seeded"/>
    <s v="High"/>
    <s v="FS"/>
    <n v="0"/>
    <n v="0"/>
    <n v="30.149850149850149"/>
  </r>
  <r>
    <x v="4"/>
    <x v="1"/>
    <s v="entire"/>
    <s v="F"/>
    <x v="5"/>
    <n v="0"/>
    <n v="0"/>
    <n v="1"/>
    <n v="8"/>
    <n v="1"/>
    <n v="8"/>
    <n v="5000"/>
    <s v="Seeded"/>
    <s v="High"/>
    <s v="FS"/>
    <n v="0.16"/>
    <n v="0"/>
    <n v="30.149850149850149"/>
  </r>
  <r>
    <x v="4"/>
    <x v="1"/>
    <s v="entire"/>
    <s v="M"/>
    <x v="6"/>
    <n v="1"/>
    <n v="4"/>
    <n v="1"/>
    <n v="19"/>
    <n v="1"/>
    <n v="23"/>
    <n v="5000"/>
    <s v="Seeded"/>
    <s v="High"/>
    <s v="FS"/>
    <n v="0.38"/>
    <n v="0.08"/>
    <n v="30.149850149850149"/>
  </r>
  <r>
    <x v="4"/>
    <x v="1"/>
    <s v="entire"/>
    <s v="C"/>
    <x v="7"/>
    <n v="1"/>
    <n v="1951"/>
    <n v="0"/>
    <n v="0"/>
    <n v="1"/>
    <n v="1951"/>
    <n v="5000"/>
    <s v="Seeded"/>
    <s v="High"/>
    <s v="FS"/>
    <n v="0"/>
    <n v="39.019999999999996"/>
    <n v="30.149850149850149"/>
  </r>
  <r>
    <x v="4"/>
    <x v="1"/>
    <s v="entire"/>
    <s v="L"/>
    <x v="8"/>
    <n v="3"/>
    <n v="2368"/>
    <n v="1"/>
    <n v="9"/>
    <n v="3"/>
    <n v="2377"/>
    <n v="5000"/>
    <s v="Seeded"/>
    <s v="High"/>
    <s v="FS"/>
    <n v="0.18"/>
    <n v="47.36"/>
    <n v="30.149850149850149"/>
  </r>
  <r>
    <x v="4"/>
    <x v="1"/>
    <s v="entire"/>
    <s v="B"/>
    <x v="9"/>
    <n v="3"/>
    <n v="509"/>
    <n v="0"/>
    <n v="0"/>
    <n v="3"/>
    <n v="509"/>
    <n v="5000"/>
    <s v="Seeded"/>
    <s v="High"/>
    <s v="FS"/>
    <n v="0"/>
    <n v="10.18"/>
    <n v="30.149850149850149"/>
  </r>
  <r>
    <x v="4"/>
    <x v="1"/>
    <s v="entire"/>
    <s v="?"/>
    <x v="10"/>
    <n v="0"/>
    <n v="0"/>
    <n v="0"/>
    <n v="0"/>
    <n v="0"/>
    <n v="0"/>
    <n v="5000"/>
    <s v="Seeded"/>
    <s v="High"/>
    <s v="FS"/>
    <n v="0"/>
    <n v="0"/>
    <n v="30.149850149850149"/>
  </r>
  <r>
    <x v="4"/>
    <x v="1"/>
    <s v="entire"/>
    <s v="#"/>
    <x v="11"/>
    <n v="0"/>
    <n v="0"/>
    <n v="0"/>
    <n v="0"/>
    <n v="0"/>
    <n v="0"/>
    <n v="5000"/>
    <s v="Seeded"/>
    <s v="High"/>
    <s v="FS"/>
    <n v="0"/>
    <n v="0"/>
    <n v="30.149850149850149"/>
  </r>
  <r>
    <x v="5"/>
    <x v="1"/>
    <s v="entire"/>
    <s v="T"/>
    <x v="0"/>
    <n v="1"/>
    <n v="8"/>
    <n v="1"/>
    <n v="154"/>
    <n v="2"/>
    <n v="162"/>
    <n v="5000"/>
    <s v="Seeded"/>
    <s v="High"/>
    <s v="FS"/>
    <n v="3.08"/>
    <n v="0.16"/>
    <n v="17.439073112265284"/>
  </r>
  <r>
    <x v="5"/>
    <x v="1"/>
    <s v="entire"/>
    <s v="S"/>
    <x v="1"/>
    <n v="1"/>
    <n v="7"/>
    <n v="3"/>
    <n v="86"/>
    <n v="3"/>
    <n v="93"/>
    <n v="5000"/>
    <s v="Seeded"/>
    <s v="High"/>
    <s v="FS"/>
    <n v="1.72"/>
    <n v="0.13999999999999999"/>
    <n v="17.439073112265284"/>
  </r>
  <r>
    <x v="5"/>
    <x v="1"/>
    <s v="entire"/>
    <s v="U"/>
    <x v="2"/>
    <n v="0"/>
    <n v="0"/>
    <n v="0"/>
    <n v="0"/>
    <n v="0"/>
    <n v="0"/>
    <n v="5000"/>
    <s v="Seeded"/>
    <s v="High"/>
    <s v="FS"/>
    <n v="0"/>
    <n v="0"/>
    <n v="17.439073112265284"/>
  </r>
  <r>
    <x v="5"/>
    <x v="1"/>
    <s v="entire"/>
    <s v="G"/>
    <x v="3"/>
    <n v="9"/>
    <n v="45"/>
    <n v="18"/>
    <n v="896"/>
    <n v="18"/>
    <n v="941"/>
    <n v="5000"/>
    <s v="Seeded"/>
    <s v="High"/>
    <s v="FS"/>
    <n v="17.919999999999998"/>
    <n v="0.89999999999999991"/>
    <n v="17.439073112265284"/>
  </r>
  <r>
    <x v="5"/>
    <x v="1"/>
    <s v="entire"/>
    <s v="K"/>
    <x v="4"/>
    <n v="0"/>
    <n v="0"/>
    <n v="0"/>
    <n v="0"/>
    <n v="0"/>
    <n v="0"/>
    <n v="5000"/>
    <s v="Seeded"/>
    <s v="High"/>
    <s v="FS"/>
    <n v="0"/>
    <n v="0"/>
    <n v="17.439073112265284"/>
  </r>
  <r>
    <x v="5"/>
    <x v="1"/>
    <s v="entire"/>
    <s v="F"/>
    <x v="5"/>
    <n v="4"/>
    <n v="18"/>
    <n v="9"/>
    <n v="652"/>
    <n v="9"/>
    <n v="670"/>
    <n v="5000"/>
    <s v="Seeded"/>
    <s v="High"/>
    <s v="FS"/>
    <n v="13.04"/>
    <n v="0.36"/>
    <n v="17.439073112265284"/>
  </r>
  <r>
    <x v="5"/>
    <x v="1"/>
    <s v="entire"/>
    <s v="M"/>
    <x v="6"/>
    <n v="1"/>
    <n v="5"/>
    <n v="1"/>
    <n v="3"/>
    <n v="1"/>
    <n v="8"/>
    <n v="5000"/>
    <s v="Seeded"/>
    <s v="High"/>
    <s v="FS"/>
    <n v="0.06"/>
    <n v="0.1"/>
    <n v="17.439073112265284"/>
  </r>
  <r>
    <x v="5"/>
    <x v="1"/>
    <s v="entire"/>
    <s v="C"/>
    <x v="7"/>
    <n v="1"/>
    <n v="1181"/>
    <n v="0"/>
    <n v="0"/>
    <n v="1"/>
    <n v="1181"/>
    <n v="5000"/>
    <s v="Seeded"/>
    <s v="High"/>
    <s v="FS"/>
    <n v="0"/>
    <n v="23.62"/>
    <n v="17.439073112265284"/>
  </r>
  <r>
    <x v="5"/>
    <x v="1"/>
    <s v="entire"/>
    <s v="L"/>
    <x v="8"/>
    <n v="4"/>
    <n v="3269"/>
    <n v="1"/>
    <n v="10"/>
    <n v="4"/>
    <n v="3279"/>
    <n v="5000"/>
    <s v="Seeded"/>
    <s v="High"/>
    <s v="FS"/>
    <n v="0.2"/>
    <n v="65.38000000000001"/>
    <n v="17.439073112265284"/>
  </r>
  <r>
    <x v="5"/>
    <x v="1"/>
    <s v="entire"/>
    <s v="B"/>
    <x v="9"/>
    <n v="2"/>
    <n v="467"/>
    <n v="0"/>
    <n v="0"/>
    <n v="2"/>
    <n v="467"/>
    <n v="5000"/>
    <s v="Seeded"/>
    <s v="High"/>
    <s v="FS"/>
    <n v="0"/>
    <n v="9.34"/>
    <n v="17.439073112265284"/>
  </r>
  <r>
    <x v="5"/>
    <x v="1"/>
    <s v="entire"/>
    <s v="?"/>
    <x v="10"/>
    <n v="0"/>
    <n v="0"/>
    <n v="0"/>
    <n v="0"/>
    <n v="0"/>
    <n v="0"/>
    <n v="5000"/>
    <s v="Seeded"/>
    <s v="High"/>
    <s v="FS"/>
    <n v="0"/>
    <n v="0"/>
    <n v="17.439073112265284"/>
  </r>
  <r>
    <x v="5"/>
    <x v="1"/>
    <s v="entire"/>
    <s v="#"/>
    <x v="11"/>
    <n v="0"/>
    <n v="0"/>
    <n v="0"/>
    <n v="0"/>
    <n v="0"/>
    <n v="0"/>
    <n v="5000"/>
    <s v="Seeded"/>
    <s v="High"/>
    <s v="FS"/>
    <n v="0"/>
    <n v="0"/>
    <n v="17.439073112265284"/>
  </r>
  <r>
    <x v="6"/>
    <x v="1"/>
    <s v="entire"/>
    <s v="T"/>
    <x v="0"/>
    <n v="1"/>
    <n v="11"/>
    <n v="2"/>
    <n v="506"/>
    <n v="2"/>
    <n v="517"/>
    <n v="5000"/>
    <s v="Unseeded"/>
    <s v="Mod"/>
    <s v="FS"/>
    <n v="10.119999999999999"/>
    <n v="0.22"/>
    <n v="0"/>
  </r>
  <r>
    <x v="6"/>
    <x v="1"/>
    <s v="entire"/>
    <s v="S"/>
    <x v="1"/>
    <n v="0"/>
    <n v="0"/>
    <n v="1"/>
    <n v="49"/>
    <n v="1"/>
    <n v="49"/>
    <n v="5000"/>
    <s v="Unseeded"/>
    <s v="Mod"/>
    <s v="FS"/>
    <n v="0.98"/>
    <n v="0"/>
    <n v="0"/>
  </r>
  <r>
    <x v="6"/>
    <x v="1"/>
    <s v="entire"/>
    <s v="U"/>
    <x v="2"/>
    <n v="0"/>
    <n v="0"/>
    <n v="0"/>
    <n v="0"/>
    <n v="0"/>
    <n v="0"/>
    <n v="5000"/>
    <s v="Unseeded"/>
    <s v="Mod"/>
    <s v="FS"/>
    <n v="0"/>
    <n v="0"/>
    <n v="0"/>
  </r>
  <r>
    <x v="6"/>
    <x v="1"/>
    <s v="entire"/>
    <s v="G"/>
    <x v="3"/>
    <n v="2"/>
    <n v="62"/>
    <n v="3"/>
    <n v="671"/>
    <n v="3"/>
    <n v="733"/>
    <n v="5000"/>
    <s v="Unseeded"/>
    <s v="Mod"/>
    <s v="FS"/>
    <n v="13.420000000000002"/>
    <n v="1.24"/>
    <n v="0"/>
  </r>
  <r>
    <x v="6"/>
    <x v="1"/>
    <s v="entire"/>
    <s v="K"/>
    <x v="4"/>
    <n v="0"/>
    <n v="0"/>
    <n v="0"/>
    <n v="0"/>
    <n v="0"/>
    <n v="0"/>
    <n v="5000"/>
    <s v="Unseeded"/>
    <s v="Mod"/>
    <s v="FS"/>
    <n v="0"/>
    <n v="0"/>
    <n v="0"/>
  </r>
  <r>
    <x v="6"/>
    <x v="1"/>
    <s v="entire"/>
    <s v="F"/>
    <x v="5"/>
    <n v="7"/>
    <n v="82"/>
    <n v="14"/>
    <n v="653"/>
    <n v="14"/>
    <n v="735"/>
    <n v="5000"/>
    <s v="Unseeded"/>
    <s v="Mod"/>
    <s v="FS"/>
    <n v="13.059999999999999"/>
    <n v="1.6400000000000001"/>
    <n v="0"/>
  </r>
  <r>
    <x v="6"/>
    <x v="1"/>
    <s v="entire"/>
    <s v="M"/>
    <x v="6"/>
    <n v="0"/>
    <n v="0"/>
    <n v="0"/>
    <n v="0"/>
    <n v="0"/>
    <n v="0"/>
    <n v="5000"/>
    <s v="Unseeded"/>
    <s v="Mod"/>
    <s v="FS"/>
    <n v="0"/>
    <n v="0"/>
    <n v="0"/>
  </r>
  <r>
    <x v="6"/>
    <x v="1"/>
    <s v="entire"/>
    <s v="C"/>
    <x v="7"/>
    <n v="1"/>
    <n v="97"/>
    <n v="0"/>
    <n v="0"/>
    <n v="1"/>
    <n v="97"/>
    <n v="5000"/>
    <s v="Unseeded"/>
    <s v="Mod"/>
    <s v="FS"/>
    <n v="0"/>
    <n v="1.94"/>
    <n v="0"/>
  </r>
  <r>
    <x v="6"/>
    <x v="1"/>
    <s v="entire"/>
    <s v="L"/>
    <x v="8"/>
    <n v="4"/>
    <n v="2934"/>
    <n v="1"/>
    <n v="8"/>
    <n v="4"/>
    <n v="2942"/>
    <n v="5000"/>
    <s v="Unseeded"/>
    <s v="Mod"/>
    <s v="FS"/>
    <n v="0.16"/>
    <n v="58.68"/>
    <n v="0"/>
  </r>
  <r>
    <x v="6"/>
    <x v="1"/>
    <s v="entire"/>
    <s v="B"/>
    <x v="9"/>
    <n v="3"/>
    <n v="1814"/>
    <n v="0"/>
    <n v="0"/>
    <n v="3"/>
    <n v="1814"/>
    <n v="5000"/>
    <s v="Unseeded"/>
    <s v="Mod"/>
    <s v="FS"/>
    <n v="0"/>
    <n v="36.28"/>
    <n v="0"/>
  </r>
  <r>
    <x v="6"/>
    <x v="1"/>
    <s v="entire"/>
    <s v="?"/>
    <x v="10"/>
    <n v="0"/>
    <n v="0"/>
    <n v="0"/>
    <n v="0"/>
    <n v="0"/>
    <n v="0"/>
    <n v="5000"/>
    <s v="Unseeded"/>
    <s v="Mod"/>
    <s v="FS"/>
    <n v="0"/>
    <n v="0"/>
    <n v="0"/>
  </r>
  <r>
    <x v="6"/>
    <x v="1"/>
    <s v="entire"/>
    <s v="#"/>
    <x v="11"/>
    <n v="0"/>
    <n v="0"/>
    <n v="0"/>
    <n v="0"/>
    <n v="0"/>
    <n v="0"/>
    <n v="5000"/>
    <s v="Unseeded"/>
    <s v="Mod"/>
    <s v="FS"/>
    <n v="0"/>
    <n v="0"/>
    <n v="0"/>
  </r>
  <r>
    <x v="7"/>
    <x v="1"/>
    <s v="entire"/>
    <s v="T"/>
    <x v="0"/>
    <n v="0"/>
    <n v="0"/>
    <n v="0"/>
    <n v="0"/>
    <n v="0"/>
    <n v="0"/>
    <n v="5000"/>
    <s v="Seeded"/>
    <s v="Mod"/>
    <s v="FS"/>
    <n v="0"/>
    <n v="0"/>
    <n v="41.838161838161838"/>
  </r>
  <r>
    <x v="7"/>
    <x v="1"/>
    <s v="entire"/>
    <s v="S"/>
    <x v="1"/>
    <n v="0"/>
    <n v="0"/>
    <n v="1"/>
    <n v="18"/>
    <n v="1"/>
    <n v="18"/>
    <n v="5000"/>
    <s v="Seeded"/>
    <s v="Mod"/>
    <s v="FS"/>
    <n v="0.36"/>
    <n v="0"/>
    <n v="41.838161838161838"/>
  </r>
  <r>
    <x v="7"/>
    <x v="1"/>
    <s v="entire"/>
    <s v="U"/>
    <x v="2"/>
    <n v="0"/>
    <n v="0"/>
    <n v="0"/>
    <n v="0"/>
    <n v="0"/>
    <n v="0"/>
    <n v="5000"/>
    <s v="Seeded"/>
    <s v="Mod"/>
    <s v="FS"/>
    <n v="0"/>
    <n v="0"/>
    <n v="41.838161838161838"/>
  </r>
  <r>
    <x v="7"/>
    <x v="1"/>
    <s v="entire"/>
    <s v="G"/>
    <x v="3"/>
    <n v="7"/>
    <n v="399"/>
    <n v="14"/>
    <n v="1318"/>
    <n v="14"/>
    <n v="1717"/>
    <n v="5000"/>
    <s v="Seeded"/>
    <s v="Mod"/>
    <s v="FS"/>
    <n v="26.36"/>
    <n v="7.9799999999999995"/>
    <n v="41.838161838161838"/>
  </r>
  <r>
    <x v="7"/>
    <x v="1"/>
    <s v="entire"/>
    <s v="K"/>
    <x v="4"/>
    <n v="0"/>
    <n v="0"/>
    <n v="0"/>
    <n v="0"/>
    <n v="0"/>
    <n v="0"/>
    <n v="5000"/>
    <s v="Seeded"/>
    <s v="Mod"/>
    <s v="FS"/>
    <n v="0"/>
    <n v="0"/>
    <n v="41.838161838161838"/>
  </r>
  <r>
    <x v="7"/>
    <x v="1"/>
    <s v="entire"/>
    <s v="F"/>
    <x v="5"/>
    <n v="2"/>
    <n v="6"/>
    <n v="8"/>
    <n v="149"/>
    <n v="8"/>
    <n v="155"/>
    <n v="5000"/>
    <s v="Seeded"/>
    <s v="Mod"/>
    <s v="FS"/>
    <n v="2.98"/>
    <n v="0.12"/>
    <n v="41.838161838161838"/>
  </r>
  <r>
    <x v="7"/>
    <x v="1"/>
    <s v="entire"/>
    <s v="M"/>
    <x v="6"/>
    <n v="0"/>
    <n v="0"/>
    <n v="0"/>
    <n v="0"/>
    <n v="0"/>
    <n v="0"/>
    <n v="5000"/>
    <s v="Seeded"/>
    <s v="Mod"/>
    <s v="FS"/>
    <n v="0"/>
    <n v="0"/>
    <n v="41.838161838161838"/>
  </r>
  <r>
    <x v="7"/>
    <x v="1"/>
    <s v="entire"/>
    <s v="C"/>
    <x v="7"/>
    <n v="1"/>
    <n v="778"/>
    <n v="0"/>
    <n v="0"/>
    <n v="1"/>
    <n v="778"/>
    <n v="5000"/>
    <s v="Seeded"/>
    <s v="Mod"/>
    <s v="FS"/>
    <n v="0"/>
    <n v="15.559999999999999"/>
    <n v="41.838161838161838"/>
  </r>
  <r>
    <x v="7"/>
    <x v="1"/>
    <s v="entire"/>
    <s v="L"/>
    <x v="8"/>
    <n v="3"/>
    <n v="3390"/>
    <n v="1"/>
    <n v="20"/>
    <n v="3"/>
    <n v="3410"/>
    <n v="5000"/>
    <s v="Seeded"/>
    <s v="Mod"/>
    <s v="FS"/>
    <n v="0.4"/>
    <n v="67.800000000000011"/>
    <n v="41.838161838161838"/>
  </r>
  <r>
    <x v="7"/>
    <x v="1"/>
    <s v="entire"/>
    <s v="B"/>
    <x v="9"/>
    <n v="3"/>
    <n v="427"/>
    <n v="0"/>
    <n v="0"/>
    <n v="3"/>
    <n v="427"/>
    <n v="5000"/>
    <s v="Seeded"/>
    <s v="Mod"/>
    <s v="FS"/>
    <n v="0"/>
    <n v="8.5400000000000009"/>
    <n v="41.838161838161838"/>
  </r>
  <r>
    <x v="7"/>
    <x v="1"/>
    <s v="entire"/>
    <s v="?"/>
    <x v="10"/>
    <n v="0"/>
    <n v="0"/>
    <n v="0"/>
    <n v="0"/>
    <n v="0"/>
    <n v="0"/>
    <n v="5000"/>
    <s v="Seeded"/>
    <s v="Mod"/>
    <s v="FS"/>
    <n v="0"/>
    <n v="0"/>
    <n v="41.838161838161838"/>
  </r>
  <r>
    <x v="7"/>
    <x v="1"/>
    <s v="entire"/>
    <s v="#"/>
    <x v="11"/>
    <n v="0"/>
    <n v="0"/>
    <n v="0"/>
    <n v="0"/>
    <n v="0"/>
    <n v="0"/>
    <n v="5000"/>
    <s v="Seeded"/>
    <s v="Mod"/>
    <s v="FS"/>
    <n v="0"/>
    <n v="0"/>
    <n v="41.838161838161838"/>
  </r>
  <r>
    <x v="8"/>
    <x v="1"/>
    <s v="entire"/>
    <s v="T"/>
    <x v="0"/>
    <n v="1"/>
    <n v="43"/>
    <n v="2"/>
    <n v="3325"/>
    <n v="2"/>
    <n v="3368"/>
    <n v="5000"/>
    <s v="Unseeded"/>
    <s v="Unburned"/>
    <s v="FS"/>
    <n v="66.5"/>
    <n v="0.86"/>
    <n v="0"/>
  </r>
  <r>
    <x v="8"/>
    <x v="1"/>
    <s v="entire"/>
    <s v="S"/>
    <x v="1"/>
    <n v="0"/>
    <n v="0"/>
    <n v="2"/>
    <n v="229"/>
    <n v="2"/>
    <n v="229"/>
    <n v="5000"/>
    <s v="Unseeded"/>
    <s v="Unburned"/>
    <s v="FS"/>
    <n v="4.58"/>
    <n v="0"/>
    <n v="0"/>
  </r>
  <r>
    <x v="8"/>
    <x v="1"/>
    <s v="entire"/>
    <s v="U"/>
    <x v="2"/>
    <n v="0"/>
    <n v="0"/>
    <n v="0"/>
    <n v="0"/>
    <n v="0"/>
    <n v="0"/>
    <n v="5000"/>
    <s v="Unseeded"/>
    <s v="Unburned"/>
    <s v="FS"/>
    <n v="0"/>
    <n v="0"/>
    <n v="0"/>
  </r>
  <r>
    <x v="8"/>
    <x v="1"/>
    <s v="entire"/>
    <s v="G"/>
    <x v="3"/>
    <n v="3"/>
    <n v="24"/>
    <n v="6"/>
    <n v="334"/>
    <n v="6"/>
    <n v="358"/>
    <n v="5000"/>
    <s v="Unseeded"/>
    <s v="Unburned"/>
    <s v="FS"/>
    <n v="6.68"/>
    <n v="0.48"/>
    <n v="0"/>
  </r>
  <r>
    <x v="8"/>
    <x v="1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8"/>
    <x v="1"/>
    <s v="entire"/>
    <s v="F"/>
    <x v="5"/>
    <n v="3"/>
    <n v="8"/>
    <n v="16"/>
    <n v="242"/>
    <n v="16"/>
    <n v="250"/>
    <n v="5000"/>
    <s v="Unseeded"/>
    <s v="Unburned"/>
    <s v="FS"/>
    <n v="4.84"/>
    <n v="0.16"/>
    <n v="0"/>
  </r>
  <r>
    <x v="8"/>
    <x v="1"/>
    <s v="entire"/>
    <s v="M"/>
    <x v="6"/>
    <n v="0"/>
    <n v="0"/>
    <n v="0"/>
    <n v="0"/>
    <n v="0"/>
    <n v="0"/>
    <n v="5000"/>
    <s v="Unseeded"/>
    <s v="Unburned"/>
    <s v="FS"/>
    <n v="0"/>
    <n v="0"/>
    <n v="0"/>
  </r>
  <r>
    <x v="8"/>
    <x v="1"/>
    <s v="entire"/>
    <s v="C"/>
    <x v="7"/>
    <n v="1"/>
    <n v="1"/>
    <n v="0"/>
    <n v="0"/>
    <n v="1"/>
    <n v="1"/>
    <n v="5000"/>
    <s v="Unseeded"/>
    <s v="Unburned"/>
    <s v="FS"/>
    <n v="0"/>
    <n v="0.02"/>
    <n v="0"/>
  </r>
  <r>
    <x v="8"/>
    <x v="1"/>
    <s v="entire"/>
    <s v="L"/>
    <x v="8"/>
    <n v="4"/>
    <n v="4135"/>
    <n v="0"/>
    <n v="0"/>
    <n v="4"/>
    <n v="4135"/>
    <n v="5000"/>
    <s v="Unseeded"/>
    <s v="Unburned"/>
    <s v="FS"/>
    <n v="0"/>
    <n v="82.699999999999989"/>
    <n v="0"/>
  </r>
  <r>
    <x v="8"/>
    <x v="1"/>
    <s v="entire"/>
    <s v="B"/>
    <x v="9"/>
    <n v="3"/>
    <n v="789"/>
    <n v="1"/>
    <n v="7"/>
    <n v="3"/>
    <n v="796"/>
    <n v="5000"/>
    <s v="Unseeded"/>
    <s v="Unburned"/>
    <s v="FS"/>
    <n v="0.13999999999999999"/>
    <n v="15.78"/>
    <n v="0"/>
  </r>
  <r>
    <x v="8"/>
    <x v="1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8"/>
    <x v="1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9"/>
    <x v="1"/>
    <s v="entire"/>
    <s v="T"/>
    <x v="0"/>
    <n v="1"/>
    <n v="51"/>
    <n v="2"/>
    <n v="1910"/>
    <n v="3"/>
    <n v="1961"/>
    <n v="5000"/>
    <s v="Unseeded"/>
    <s v="Unburned"/>
    <s v="FS"/>
    <n v="38.200000000000003"/>
    <n v="1.02"/>
    <n v="0"/>
  </r>
  <r>
    <x v="9"/>
    <x v="1"/>
    <s v="entire"/>
    <s v="S"/>
    <x v="1"/>
    <n v="0"/>
    <n v="0"/>
    <n v="2"/>
    <n v="26"/>
    <n v="2"/>
    <n v="26"/>
    <n v="5000"/>
    <s v="Unseeded"/>
    <s v="Unburned"/>
    <s v="FS"/>
    <n v="0.52"/>
    <n v="0"/>
    <n v="0"/>
  </r>
  <r>
    <x v="9"/>
    <x v="1"/>
    <s v="entire"/>
    <s v="U"/>
    <x v="2"/>
    <n v="0"/>
    <n v="0"/>
    <n v="0"/>
    <n v="0"/>
    <n v="0"/>
    <n v="0"/>
    <n v="5000"/>
    <s v="Unseeded"/>
    <s v="Unburned"/>
    <s v="FS"/>
    <n v="0"/>
    <n v="0"/>
    <n v="0"/>
  </r>
  <r>
    <x v="9"/>
    <x v="1"/>
    <s v="entire"/>
    <s v="G"/>
    <x v="3"/>
    <n v="1"/>
    <n v="22"/>
    <n v="3"/>
    <n v="172"/>
    <n v="3"/>
    <n v="194"/>
    <n v="5000"/>
    <s v="Unseeded"/>
    <s v="Unburned"/>
    <s v="FS"/>
    <n v="3.44"/>
    <n v="0.44"/>
    <n v="0"/>
  </r>
  <r>
    <x v="9"/>
    <x v="1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9"/>
    <x v="1"/>
    <s v="entire"/>
    <s v="F"/>
    <x v="5"/>
    <n v="2"/>
    <n v="30"/>
    <n v="6"/>
    <n v="427"/>
    <n v="6"/>
    <n v="457"/>
    <n v="5000"/>
    <s v="Unseeded"/>
    <s v="Unburned"/>
    <s v="FS"/>
    <n v="8.5400000000000009"/>
    <n v="0.6"/>
    <n v="0"/>
  </r>
  <r>
    <x v="9"/>
    <x v="1"/>
    <s v="entire"/>
    <s v="M"/>
    <x v="6"/>
    <n v="1"/>
    <n v="11"/>
    <n v="1"/>
    <n v="3"/>
    <n v="1"/>
    <n v="14"/>
    <n v="5000"/>
    <s v="Unseeded"/>
    <s v="Unburned"/>
    <s v="FS"/>
    <n v="0.06"/>
    <n v="0.22"/>
    <n v="0"/>
  </r>
  <r>
    <x v="9"/>
    <x v="1"/>
    <s v="entire"/>
    <s v="C"/>
    <x v="7"/>
    <n v="1"/>
    <n v="165"/>
    <n v="0"/>
    <n v="0"/>
    <n v="1"/>
    <n v="165"/>
    <n v="5000"/>
    <s v="Unseeded"/>
    <s v="Unburned"/>
    <s v="FS"/>
    <n v="0"/>
    <n v="3.3000000000000003"/>
    <n v="0"/>
  </r>
  <r>
    <x v="9"/>
    <x v="1"/>
    <s v="entire"/>
    <s v="L"/>
    <x v="8"/>
    <n v="4"/>
    <n v="3499"/>
    <n v="1"/>
    <n v="32"/>
    <n v="4"/>
    <n v="3531"/>
    <n v="5000"/>
    <s v="Unseeded"/>
    <s v="Unburned"/>
    <s v="FS"/>
    <n v="0.64"/>
    <n v="69.98"/>
    <n v="0"/>
  </r>
  <r>
    <x v="9"/>
    <x v="1"/>
    <s v="entire"/>
    <s v="B"/>
    <x v="9"/>
    <n v="3"/>
    <n v="1222"/>
    <n v="0"/>
    <n v="0"/>
    <n v="3"/>
    <n v="1222"/>
    <n v="5000"/>
    <s v="Unseeded"/>
    <s v="Unburned"/>
    <s v="FS"/>
    <n v="0"/>
    <n v="24.44"/>
    <n v="0"/>
  </r>
  <r>
    <x v="9"/>
    <x v="1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9"/>
    <x v="1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10"/>
    <x v="1"/>
    <s v="entire"/>
    <s v="T"/>
    <x v="0"/>
    <n v="1"/>
    <n v="109"/>
    <n v="0"/>
    <n v="0"/>
    <n v="1"/>
    <n v="109"/>
    <n v="5000"/>
    <s v="Seeded"/>
    <s v="High"/>
    <s v="FS"/>
    <n v="0"/>
    <n v="2.1800000000000002"/>
    <n v="67.28"/>
  </r>
  <r>
    <x v="10"/>
    <x v="1"/>
    <s v="entire"/>
    <s v="S"/>
    <x v="1"/>
    <n v="1"/>
    <n v="2"/>
    <n v="3"/>
    <n v="805"/>
    <n v="3"/>
    <n v="807"/>
    <n v="5000"/>
    <s v="Seeded"/>
    <s v="High"/>
    <s v="FS"/>
    <n v="16.100000000000001"/>
    <n v="0.04"/>
    <n v="67.28"/>
  </r>
  <r>
    <x v="10"/>
    <x v="1"/>
    <s v="entire"/>
    <s v="U"/>
    <x v="2"/>
    <n v="0"/>
    <n v="0"/>
    <n v="0"/>
    <n v="0"/>
    <n v="0"/>
    <n v="0"/>
    <n v="5000"/>
    <s v="Seeded"/>
    <s v="High"/>
    <s v="FS"/>
    <n v="0"/>
    <n v="0"/>
    <n v="67.28"/>
  </r>
  <r>
    <x v="10"/>
    <x v="1"/>
    <s v="entire"/>
    <s v="G"/>
    <x v="3"/>
    <n v="6"/>
    <n v="134"/>
    <n v="11"/>
    <n v="1002"/>
    <n v="11"/>
    <n v="1136"/>
    <n v="5000"/>
    <s v="Seeded"/>
    <s v="High"/>
    <s v="FS"/>
    <n v="20.04"/>
    <n v="2.68"/>
    <n v="67.28"/>
  </r>
  <r>
    <x v="10"/>
    <x v="1"/>
    <s v="entire"/>
    <s v="K"/>
    <x v="4"/>
    <n v="0"/>
    <n v="0"/>
    <n v="0"/>
    <n v="0"/>
    <n v="0"/>
    <n v="0"/>
    <n v="5000"/>
    <s v="Seeded"/>
    <s v="High"/>
    <s v="FS"/>
    <n v="0"/>
    <n v="0"/>
    <n v="67.28"/>
  </r>
  <r>
    <x v="10"/>
    <x v="1"/>
    <s v="entire"/>
    <s v="F"/>
    <x v="5"/>
    <n v="1"/>
    <n v="2"/>
    <n v="4"/>
    <n v="11"/>
    <n v="4"/>
    <n v="13"/>
    <n v="5000"/>
    <s v="Seeded"/>
    <s v="High"/>
    <s v="FS"/>
    <n v="0.22"/>
    <n v="0.04"/>
    <n v="67.28"/>
  </r>
  <r>
    <x v="10"/>
    <x v="1"/>
    <s v="entire"/>
    <s v="M"/>
    <x v="6"/>
    <n v="0"/>
    <n v="0"/>
    <n v="0"/>
    <n v="0"/>
    <n v="0"/>
    <n v="0"/>
    <n v="5000"/>
    <s v="Seeded"/>
    <s v="High"/>
    <s v="FS"/>
    <n v="0"/>
    <n v="0"/>
    <n v="67.28"/>
  </r>
  <r>
    <x v="10"/>
    <x v="1"/>
    <s v="entire"/>
    <s v="C"/>
    <x v="7"/>
    <n v="1"/>
    <n v="232"/>
    <n v="0"/>
    <n v="0"/>
    <n v="1"/>
    <n v="232"/>
    <n v="5000"/>
    <s v="Seeded"/>
    <s v="High"/>
    <s v="FS"/>
    <n v="0"/>
    <n v="4.6399999999999997"/>
    <n v="67.28"/>
  </r>
  <r>
    <x v="10"/>
    <x v="1"/>
    <s v="entire"/>
    <s v="L"/>
    <x v="8"/>
    <n v="3"/>
    <n v="3725"/>
    <n v="0"/>
    <n v="0"/>
    <n v="3"/>
    <n v="3725"/>
    <n v="5000"/>
    <s v="Seeded"/>
    <s v="High"/>
    <s v="FS"/>
    <n v="0"/>
    <n v="74.5"/>
    <n v="67.28"/>
  </r>
  <r>
    <x v="10"/>
    <x v="1"/>
    <s v="entire"/>
    <s v="B"/>
    <x v="9"/>
    <n v="2"/>
    <n v="796"/>
    <n v="0"/>
    <n v="0"/>
    <n v="2"/>
    <n v="796"/>
    <n v="5000"/>
    <s v="Seeded"/>
    <s v="High"/>
    <s v="FS"/>
    <n v="0"/>
    <n v="15.920000000000002"/>
    <n v="67.28"/>
  </r>
  <r>
    <x v="10"/>
    <x v="1"/>
    <s v="entire"/>
    <s v="?"/>
    <x v="10"/>
    <n v="0"/>
    <n v="0"/>
    <n v="1"/>
    <n v="23"/>
    <n v="1"/>
    <n v="23"/>
    <n v="5000"/>
    <s v="Seeded"/>
    <s v="High"/>
    <s v="FS"/>
    <n v="0.45999999999999996"/>
    <n v="0"/>
    <n v="67.28"/>
  </r>
  <r>
    <x v="10"/>
    <x v="1"/>
    <s v="entire"/>
    <s v="#"/>
    <x v="11"/>
    <n v="0"/>
    <n v="0"/>
    <n v="0"/>
    <n v="0"/>
    <n v="0"/>
    <n v="0"/>
    <n v="5000"/>
    <s v="Seeded"/>
    <s v="High"/>
    <s v="FS"/>
    <n v="0"/>
    <n v="0"/>
    <n v="67.28"/>
  </r>
  <r>
    <x v="11"/>
    <x v="1"/>
    <s v="entire"/>
    <s v="T"/>
    <x v="0"/>
    <n v="1"/>
    <n v="14"/>
    <n v="0"/>
    <n v="0"/>
    <n v="1"/>
    <n v="14"/>
    <n v="5000"/>
    <s v="Seeded"/>
    <s v="High"/>
    <s v="FS"/>
    <n v="0"/>
    <n v="0.27999999999999997"/>
    <n v="38.380000000000003"/>
  </r>
  <r>
    <x v="11"/>
    <x v="1"/>
    <s v="entire"/>
    <s v="S"/>
    <x v="1"/>
    <n v="2"/>
    <n v="12"/>
    <n v="2"/>
    <n v="242"/>
    <n v="3"/>
    <n v="254"/>
    <n v="5000"/>
    <s v="Seeded"/>
    <s v="High"/>
    <s v="FS"/>
    <n v="4.84"/>
    <n v="0.24"/>
    <n v="38.380000000000003"/>
  </r>
  <r>
    <x v="11"/>
    <x v="1"/>
    <s v="entire"/>
    <s v="U"/>
    <x v="2"/>
    <n v="1"/>
    <n v="2"/>
    <n v="1"/>
    <n v="409"/>
    <n v="1"/>
    <n v="411"/>
    <n v="5000"/>
    <s v="Seeded"/>
    <s v="High"/>
    <s v="FS"/>
    <n v="8.18"/>
    <n v="0.04"/>
    <n v="38.380000000000003"/>
  </r>
  <r>
    <x v="11"/>
    <x v="1"/>
    <s v="entire"/>
    <s v="G"/>
    <x v="3"/>
    <n v="5"/>
    <n v="170"/>
    <n v="10"/>
    <n v="1643"/>
    <n v="10"/>
    <n v="1813"/>
    <n v="5000"/>
    <s v="Seeded"/>
    <s v="High"/>
    <s v="FS"/>
    <n v="32.86"/>
    <n v="3.4000000000000004"/>
    <n v="38.380000000000003"/>
  </r>
  <r>
    <x v="11"/>
    <x v="1"/>
    <s v="entire"/>
    <s v="K"/>
    <x v="4"/>
    <n v="0"/>
    <n v="0"/>
    <n v="0"/>
    <n v="0"/>
    <n v="0"/>
    <n v="0"/>
    <n v="5000"/>
    <s v="Seeded"/>
    <s v="High"/>
    <s v="FS"/>
    <n v="0"/>
    <n v="0"/>
    <n v="38.380000000000003"/>
  </r>
  <r>
    <x v="11"/>
    <x v="1"/>
    <s v="entire"/>
    <s v="F"/>
    <x v="5"/>
    <n v="3"/>
    <n v="4"/>
    <n v="7"/>
    <n v="119"/>
    <n v="7"/>
    <n v="123"/>
    <n v="5000"/>
    <s v="Seeded"/>
    <s v="High"/>
    <s v="FS"/>
    <n v="2.3800000000000003"/>
    <n v="0.08"/>
    <n v="38.380000000000003"/>
  </r>
  <r>
    <x v="11"/>
    <x v="1"/>
    <s v="entire"/>
    <s v="M"/>
    <x v="6"/>
    <n v="0"/>
    <n v="0"/>
    <n v="0"/>
    <n v="0"/>
    <n v="0"/>
    <n v="0"/>
    <n v="5000"/>
    <s v="Seeded"/>
    <s v="High"/>
    <s v="FS"/>
    <n v="0"/>
    <n v="0"/>
    <n v="38.380000000000003"/>
  </r>
  <r>
    <x v="11"/>
    <x v="1"/>
    <s v="entire"/>
    <s v="C"/>
    <x v="7"/>
    <n v="1"/>
    <n v="10"/>
    <n v="0"/>
    <n v="0"/>
    <n v="1"/>
    <n v="10"/>
    <n v="5000"/>
    <s v="Seeded"/>
    <s v="High"/>
    <s v="FS"/>
    <n v="0"/>
    <n v="0.2"/>
    <n v="38.380000000000003"/>
  </r>
  <r>
    <x v="11"/>
    <x v="1"/>
    <s v="entire"/>
    <s v="L"/>
    <x v="8"/>
    <n v="2"/>
    <n v="1262"/>
    <n v="1"/>
    <n v="9"/>
    <n v="2"/>
    <n v="1271"/>
    <n v="5000"/>
    <s v="Seeded"/>
    <s v="High"/>
    <s v="FS"/>
    <n v="0.18"/>
    <n v="25.240000000000002"/>
    <n v="38.380000000000003"/>
  </r>
  <r>
    <x v="11"/>
    <x v="1"/>
    <s v="entire"/>
    <s v="B"/>
    <x v="9"/>
    <n v="2"/>
    <n v="3526"/>
    <n v="0"/>
    <n v="0"/>
    <n v="2"/>
    <n v="3526"/>
    <n v="5000"/>
    <s v="Seeded"/>
    <s v="High"/>
    <s v="FS"/>
    <n v="0"/>
    <n v="70.52000000000001"/>
    <n v="38.380000000000003"/>
  </r>
  <r>
    <x v="11"/>
    <x v="1"/>
    <s v="entire"/>
    <s v="?"/>
    <x v="10"/>
    <n v="0"/>
    <n v="0"/>
    <n v="0"/>
    <n v="0"/>
    <n v="0"/>
    <n v="0"/>
    <n v="5000"/>
    <s v="Seeded"/>
    <s v="High"/>
    <s v="FS"/>
    <n v="0"/>
    <n v="0"/>
    <n v="38.380000000000003"/>
  </r>
  <r>
    <x v="11"/>
    <x v="1"/>
    <s v="entire"/>
    <s v="#"/>
    <x v="11"/>
    <n v="0"/>
    <n v="0"/>
    <n v="0"/>
    <n v="0"/>
    <n v="0"/>
    <n v="0"/>
    <n v="5000"/>
    <s v="Seeded"/>
    <s v="High"/>
    <s v="FS"/>
    <n v="0"/>
    <n v="0"/>
    <n v="38.380000000000003"/>
  </r>
  <r>
    <x v="12"/>
    <x v="1"/>
    <s v="entire"/>
    <s v="T"/>
    <x v="0"/>
    <n v="1"/>
    <n v="17"/>
    <n v="1"/>
    <n v="2"/>
    <n v="2"/>
    <n v="19"/>
    <n v="5000"/>
    <s v="Unseeded"/>
    <s v="High"/>
    <s v="FS"/>
    <n v="0.04"/>
    <n v="0.33999999999999997"/>
    <n v="12.949640287769784"/>
  </r>
  <r>
    <x v="12"/>
    <x v="1"/>
    <s v="entire"/>
    <s v="S"/>
    <x v="1"/>
    <n v="2"/>
    <n v="17"/>
    <n v="3"/>
    <n v="1991"/>
    <n v="3"/>
    <n v="2008"/>
    <n v="5000"/>
    <s v="Unseeded"/>
    <s v="High"/>
    <s v="FS"/>
    <n v="39.82"/>
    <n v="0.33999999999999997"/>
    <n v="12.949640287769784"/>
  </r>
  <r>
    <x v="12"/>
    <x v="1"/>
    <s v="entire"/>
    <s v="U"/>
    <x v="2"/>
    <n v="0"/>
    <n v="0"/>
    <n v="0"/>
    <n v="0"/>
    <n v="0"/>
    <n v="0"/>
    <n v="5000"/>
    <s v="Unseeded"/>
    <s v="High"/>
    <s v="FS"/>
    <n v="0"/>
    <n v="0"/>
    <n v="12.949640287769784"/>
  </r>
  <r>
    <x v="12"/>
    <x v="1"/>
    <s v="entire"/>
    <s v="G"/>
    <x v="3"/>
    <n v="3"/>
    <n v="38"/>
    <n v="6"/>
    <n v="373"/>
    <n v="6"/>
    <n v="411"/>
    <n v="5000"/>
    <s v="Unseeded"/>
    <s v="High"/>
    <s v="FS"/>
    <n v="7.46"/>
    <n v="0.76"/>
    <n v="12.949640287769784"/>
  </r>
  <r>
    <x v="12"/>
    <x v="1"/>
    <s v="entire"/>
    <s v="K"/>
    <x v="4"/>
    <n v="0"/>
    <n v="0"/>
    <n v="0"/>
    <n v="0"/>
    <n v="0"/>
    <n v="0"/>
    <n v="5000"/>
    <s v="Unseeded"/>
    <s v="High"/>
    <s v="FS"/>
    <n v="0"/>
    <n v="0"/>
    <n v="12.949640287769784"/>
  </r>
  <r>
    <x v="12"/>
    <x v="1"/>
    <s v="entire"/>
    <s v="F"/>
    <x v="5"/>
    <n v="4"/>
    <n v="19"/>
    <n v="7"/>
    <n v="121"/>
    <n v="7"/>
    <n v="140"/>
    <n v="5000"/>
    <s v="Unseeded"/>
    <s v="High"/>
    <s v="FS"/>
    <n v="2.42"/>
    <n v="0.38"/>
    <n v="12.949640287769784"/>
  </r>
  <r>
    <x v="12"/>
    <x v="1"/>
    <s v="entire"/>
    <s v="M"/>
    <x v="6"/>
    <n v="0"/>
    <n v="0"/>
    <n v="0"/>
    <n v="0"/>
    <n v="0"/>
    <n v="0"/>
    <n v="5000"/>
    <s v="Unseeded"/>
    <s v="High"/>
    <s v="FS"/>
    <n v="0"/>
    <n v="0"/>
    <n v="12.949640287769784"/>
  </r>
  <r>
    <x v="12"/>
    <x v="1"/>
    <s v="entire"/>
    <s v="C"/>
    <x v="7"/>
    <n v="1"/>
    <n v="414"/>
    <n v="0"/>
    <n v="0"/>
    <n v="1"/>
    <n v="414"/>
    <n v="5000"/>
    <s v="Unseeded"/>
    <s v="High"/>
    <s v="FS"/>
    <n v="0"/>
    <n v="8.2799999999999994"/>
    <n v="12.949640287769784"/>
  </r>
  <r>
    <x v="12"/>
    <x v="1"/>
    <s v="entire"/>
    <s v="L"/>
    <x v="8"/>
    <n v="3"/>
    <n v="1774"/>
    <n v="1"/>
    <n v="5"/>
    <n v="3"/>
    <n v="1779"/>
    <n v="5000"/>
    <s v="Unseeded"/>
    <s v="High"/>
    <s v="FS"/>
    <n v="0.1"/>
    <n v="35.480000000000004"/>
    <n v="12.949640287769784"/>
  </r>
  <r>
    <x v="12"/>
    <x v="1"/>
    <s v="entire"/>
    <s v="B"/>
    <x v="9"/>
    <n v="2"/>
    <n v="2721"/>
    <n v="0"/>
    <n v="0"/>
    <n v="2"/>
    <n v="2721"/>
    <n v="5000"/>
    <s v="Unseeded"/>
    <s v="High"/>
    <s v="FS"/>
    <n v="0"/>
    <n v="54.42"/>
    <n v="12.949640287769784"/>
  </r>
  <r>
    <x v="12"/>
    <x v="1"/>
    <s v="entire"/>
    <s v="?"/>
    <x v="10"/>
    <n v="0"/>
    <n v="0"/>
    <n v="0"/>
    <n v="0"/>
    <n v="0"/>
    <n v="0"/>
    <n v="5000"/>
    <s v="Unseeded"/>
    <s v="High"/>
    <s v="FS"/>
    <n v="0"/>
    <n v="0"/>
    <n v="12.949640287769784"/>
  </r>
  <r>
    <x v="12"/>
    <x v="1"/>
    <s v="entire"/>
    <s v="#"/>
    <x v="11"/>
    <n v="0"/>
    <n v="0"/>
    <n v="0"/>
    <n v="0"/>
    <n v="0"/>
    <n v="0"/>
    <n v="5000"/>
    <s v="Unseeded"/>
    <s v="High"/>
    <s v="FS"/>
    <n v="0"/>
    <n v="0"/>
    <n v="12.949640287769784"/>
  </r>
  <r>
    <x v="13"/>
    <x v="1"/>
    <s v="entire"/>
    <s v="T"/>
    <x v="0"/>
    <n v="0"/>
    <n v="0"/>
    <n v="0"/>
    <n v="0"/>
    <n v="0"/>
    <n v="0"/>
    <n v="5000"/>
    <s v="Unseeded"/>
    <s v="High"/>
    <s v="FS"/>
    <n v="0"/>
    <n v="0"/>
    <n v="5.3546453546453554"/>
  </r>
  <r>
    <x v="13"/>
    <x v="1"/>
    <s v="entire"/>
    <s v="S"/>
    <x v="1"/>
    <n v="1"/>
    <n v="3"/>
    <n v="1"/>
    <n v="298"/>
    <n v="1"/>
    <n v="301"/>
    <n v="5000"/>
    <s v="Unseeded"/>
    <s v="High"/>
    <s v="FS"/>
    <n v="5.96"/>
    <n v="0.06"/>
    <n v="5.3546453546453554"/>
  </r>
  <r>
    <x v="13"/>
    <x v="1"/>
    <s v="entire"/>
    <s v="U"/>
    <x v="2"/>
    <n v="1"/>
    <n v="2"/>
    <n v="1"/>
    <n v="327"/>
    <n v="1"/>
    <n v="329"/>
    <n v="5000"/>
    <s v="Unseeded"/>
    <s v="High"/>
    <s v="FS"/>
    <n v="6.54"/>
    <n v="0.04"/>
    <n v="5.3546453546453554"/>
  </r>
  <r>
    <x v="13"/>
    <x v="1"/>
    <s v="entire"/>
    <s v="G"/>
    <x v="3"/>
    <n v="2"/>
    <n v="82"/>
    <n v="2"/>
    <n v="472"/>
    <n v="2"/>
    <n v="554"/>
    <n v="5000"/>
    <s v="Unseeded"/>
    <s v="High"/>
    <s v="FS"/>
    <n v="9.44"/>
    <n v="1.6400000000000001"/>
    <n v="5.3546453546453554"/>
  </r>
  <r>
    <x v="13"/>
    <x v="1"/>
    <s v="entire"/>
    <s v="K"/>
    <x v="4"/>
    <n v="0"/>
    <n v="0"/>
    <n v="0"/>
    <n v="0"/>
    <n v="0"/>
    <n v="0"/>
    <n v="5000"/>
    <s v="Unseeded"/>
    <s v="High"/>
    <s v="FS"/>
    <n v="0"/>
    <n v="0"/>
    <n v="5.3546453546453554"/>
  </r>
  <r>
    <x v="13"/>
    <x v="1"/>
    <s v="entire"/>
    <s v="F"/>
    <x v="5"/>
    <n v="2"/>
    <n v="85"/>
    <n v="5"/>
    <n v="1723"/>
    <n v="5"/>
    <n v="1808"/>
    <n v="5000"/>
    <s v="Unseeded"/>
    <s v="High"/>
    <s v="FS"/>
    <n v="34.46"/>
    <n v="1.7000000000000002"/>
    <n v="5.3546453546453554"/>
  </r>
  <r>
    <x v="13"/>
    <x v="1"/>
    <s v="entire"/>
    <s v="M"/>
    <x v="6"/>
    <n v="0"/>
    <n v="0"/>
    <n v="1"/>
    <n v="2"/>
    <n v="1"/>
    <n v="2"/>
    <n v="5000"/>
    <s v="Unseeded"/>
    <s v="High"/>
    <s v="FS"/>
    <n v="0.04"/>
    <n v="0"/>
    <n v="5.3546453546453554"/>
  </r>
  <r>
    <x v="13"/>
    <x v="1"/>
    <s v="entire"/>
    <s v="C"/>
    <x v="7"/>
    <n v="1"/>
    <n v="265"/>
    <n v="0"/>
    <n v="0"/>
    <n v="1"/>
    <n v="265"/>
    <n v="5000"/>
    <s v="Unseeded"/>
    <s v="High"/>
    <s v="FS"/>
    <n v="0"/>
    <n v="5.3"/>
    <n v="5.3546453546453554"/>
  </r>
  <r>
    <x v="13"/>
    <x v="1"/>
    <s v="entire"/>
    <s v="L"/>
    <x v="8"/>
    <n v="2"/>
    <n v="364"/>
    <n v="1"/>
    <n v="40"/>
    <n v="2"/>
    <n v="404"/>
    <n v="5000"/>
    <s v="Unseeded"/>
    <s v="High"/>
    <s v="FS"/>
    <n v="0.8"/>
    <n v="7.28"/>
    <n v="5.3546453546453554"/>
  </r>
  <r>
    <x v="13"/>
    <x v="1"/>
    <s v="entire"/>
    <s v="B"/>
    <x v="9"/>
    <n v="2"/>
    <n v="4199"/>
    <n v="0"/>
    <n v="0"/>
    <n v="2"/>
    <n v="4199"/>
    <n v="5000"/>
    <s v="Unseeded"/>
    <s v="High"/>
    <s v="FS"/>
    <n v="0"/>
    <n v="83.98"/>
    <n v="5.3546453546453554"/>
  </r>
  <r>
    <x v="13"/>
    <x v="1"/>
    <s v="entire"/>
    <s v="?"/>
    <x v="10"/>
    <n v="0"/>
    <n v="0"/>
    <n v="0"/>
    <n v="0"/>
    <n v="0"/>
    <n v="0"/>
    <n v="5000"/>
    <s v="Unseeded"/>
    <s v="High"/>
    <s v="FS"/>
    <n v="0"/>
    <n v="0"/>
    <n v="5.3546453546453554"/>
  </r>
  <r>
    <x v="13"/>
    <x v="1"/>
    <s v="entire"/>
    <s v="#"/>
    <x v="11"/>
    <n v="0"/>
    <n v="0"/>
    <n v="0"/>
    <n v="0"/>
    <n v="0"/>
    <n v="0"/>
    <n v="5000"/>
    <s v="Unseeded"/>
    <s v="High"/>
    <s v="FS"/>
    <n v="0"/>
    <n v="0"/>
    <n v="5.3546453546453554"/>
  </r>
  <r>
    <x v="14"/>
    <x v="1"/>
    <s v="entire"/>
    <s v="T"/>
    <x v="0"/>
    <n v="1"/>
    <n v="11"/>
    <n v="0"/>
    <n v="0"/>
    <n v="1"/>
    <n v="11"/>
    <n v="5000"/>
    <s v="Seeded"/>
    <s v="High"/>
    <s v="FS"/>
    <n v="0"/>
    <n v="0.22"/>
    <n v="59.92"/>
  </r>
  <r>
    <x v="14"/>
    <x v="1"/>
    <s v="entire"/>
    <s v="S"/>
    <x v="1"/>
    <n v="1"/>
    <n v="2"/>
    <n v="2"/>
    <n v="128"/>
    <n v="2"/>
    <n v="130"/>
    <n v="5000"/>
    <s v="Seeded"/>
    <s v="High"/>
    <s v="FS"/>
    <n v="2.56"/>
    <n v="0.04"/>
    <n v="59.92"/>
  </r>
  <r>
    <x v="14"/>
    <x v="1"/>
    <s v="entire"/>
    <s v="U"/>
    <x v="2"/>
    <n v="0"/>
    <n v="0"/>
    <n v="1"/>
    <n v="1"/>
    <n v="1"/>
    <n v="1"/>
    <n v="5000"/>
    <s v="Seeded"/>
    <s v="High"/>
    <s v="FS"/>
    <n v="0.02"/>
    <n v="0"/>
    <n v="59.92"/>
  </r>
  <r>
    <x v="14"/>
    <x v="1"/>
    <s v="entire"/>
    <s v="G"/>
    <x v="3"/>
    <n v="6"/>
    <n v="260"/>
    <n v="8"/>
    <n v="1975"/>
    <n v="8"/>
    <n v="2235"/>
    <n v="5000"/>
    <s v="Seeded"/>
    <s v="High"/>
    <s v="FS"/>
    <n v="39.5"/>
    <n v="5.2"/>
    <n v="59.92"/>
  </r>
  <r>
    <x v="14"/>
    <x v="1"/>
    <s v="entire"/>
    <s v="K"/>
    <x v="4"/>
    <n v="0"/>
    <n v="0"/>
    <n v="0"/>
    <n v="0"/>
    <n v="0"/>
    <n v="0"/>
    <n v="5000"/>
    <s v="Seeded"/>
    <s v="High"/>
    <s v="FS"/>
    <n v="0"/>
    <n v="0"/>
    <n v="59.92"/>
  </r>
  <r>
    <x v="14"/>
    <x v="1"/>
    <s v="entire"/>
    <s v="F"/>
    <x v="5"/>
    <n v="1"/>
    <n v="1"/>
    <n v="2"/>
    <n v="22"/>
    <n v="2"/>
    <n v="23"/>
    <n v="5000"/>
    <s v="Seeded"/>
    <s v="High"/>
    <s v="FS"/>
    <n v="0.44"/>
    <n v="0.02"/>
    <n v="59.92"/>
  </r>
  <r>
    <x v="14"/>
    <x v="1"/>
    <s v="entire"/>
    <s v="M"/>
    <x v="6"/>
    <n v="1"/>
    <n v="1"/>
    <n v="1"/>
    <n v="1"/>
    <n v="1"/>
    <n v="2"/>
    <n v="5000"/>
    <s v="Seeded"/>
    <s v="High"/>
    <s v="FS"/>
    <n v="0.02"/>
    <n v="0.02"/>
    <n v="59.92"/>
  </r>
  <r>
    <x v="14"/>
    <x v="1"/>
    <s v="entire"/>
    <s v="C"/>
    <x v="7"/>
    <n v="1"/>
    <n v="601"/>
    <n v="0"/>
    <n v="0"/>
    <n v="1"/>
    <n v="601"/>
    <n v="5000"/>
    <s v="Seeded"/>
    <s v="High"/>
    <s v="FS"/>
    <n v="0"/>
    <n v="12.02"/>
    <n v="59.92"/>
  </r>
  <r>
    <x v="14"/>
    <x v="1"/>
    <s v="entire"/>
    <s v="L"/>
    <x v="8"/>
    <n v="3"/>
    <n v="2252"/>
    <n v="1"/>
    <n v="16"/>
    <n v="3"/>
    <n v="2268"/>
    <n v="5000"/>
    <s v="Seeded"/>
    <s v="High"/>
    <s v="FS"/>
    <n v="0.32"/>
    <n v="45.04"/>
    <n v="59.92"/>
  </r>
  <r>
    <x v="14"/>
    <x v="1"/>
    <s v="entire"/>
    <s v="B"/>
    <x v="9"/>
    <n v="3"/>
    <n v="1872"/>
    <n v="0"/>
    <n v="0"/>
    <n v="3"/>
    <n v="1872"/>
    <n v="5000"/>
    <s v="Seeded"/>
    <s v="High"/>
    <s v="FS"/>
    <n v="0"/>
    <n v="37.44"/>
    <n v="59.92"/>
  </r>
  <r>
    <x v="14"/>
    <x v="1"/>
    <s v="entire"/>
    <s v="?"/>
    <x v="10"/>
    <n v="0"/>
    <n v="0"/>
    <n v="0"/>
    <n v="0"/>
    <n v="0"/>
    <n v="0"/>
    <n v="5000"/>
    <s v="Seeded"/>
    <s v="High"/>
    <s v="FS"/>
    <n v="0"/>
    <n v="0"/>
    <n v="59.92"/>
  </r>
  <r>
    <x v="14"/>
    <x v="1"/>
    <s v="entire"/>
    <s v="#"/>
    <x v="11"/>
    <n v="0"/>
    <n v="0"/>
    <n v="0"/>
    <n v="0"/>
    <n v="0"/>
    <n v="0"/>
    <n v="5000"/>
    <s v="Seeded"/>
    <s v="High"/>
    <s v="FS"/>
    <n v="0"/>
    <n v="0"/>
    <n v="59.92"/>
  </r>
  <r>
    <x v="15"/>
    <x v="1"/>
    <s v="entire"/>
    <s v="T"/>
    <x v="0"/>
    <n v="1"/>
    <n v="110"/>
    <n v="1"/>
    <n v="22"/>
    <n v="1"/>
    <n v="132"/>
    <n v="5000"/>
    <s v="Seeded"/>
    <s v="High"/>
    <s v="FS"/>
    <n v="0.44"/>
    <n v="2.1999999999999997"/>
    <n v="49.207940645678768"/>
  </r>
  <r>
    <x v="15"/>
    <x v="1"/>
    <s v="entire"/>
    <s v="S"/>
    <x v="1"/>
    <n v="1"/>
    <n v="2"/>
    <n v="3"/>
    <n v="1118"/>
    <n v="3"/>
    <n v="1120"/>
    <n v="5000"/>
    <s v="Seeded"/>
    <s v="High"/>
    <s v="FS"/>
    <n v="22.36"/>
    <n v="0.04"/>
    <n v="49.207940645678768"/>
  </r>
  <r>
    <x v="15"/>
    <x v="1"/>
    <s v="entire"/>
    <s v="U"/>
    <x v="2"/>
    <n v="0"/>
    <n v="0"/>
    <n v="1"/>
    <n v="105"/>
    <n v="1"/>
    <n v="105"/>
    <n v="5000"/>
    <s v="Seeded"/>
    <s v="High"/>
    <s v="FS"/>
    <n v="2.1"/>
    <n v="0"/>
    <n v="49.207940645678768"/>
  </r>
  <r>
    <x v="15"/>
    <x v="1"/>
    <s v="entire"/>
    <s v="G"/>
    <x v="3"/>
    <n v="4"/>
    <n v="211"/>
    <n v="11"/>
    <n v="769"/>
    <n v="11"/>
    <n v="980"/>
    <n v="5000"/>
    <s v="Seeded"/>
    <s v="High"/>
    <s v="FS"/>
    <n v="15.379999999999999"/>
    <n v="4.22"/>
    <n v="49.207940645678768"/>
  </r>
  <r>
    <x v="15"/>
    <x v="1"/>
    <s v="entire"/>
    <s v="K"/>
    <x v="4"/>
    <n v="0"/>
    <n v="0"/>
    <n v="0"/>
    <n v="0"/>
    <n v="0"/>
    <n v="0"/>
    <n v="5000"/>
    <s v="Seeded"/>
    <s v="High"/>
    <s v="FS"/>
    <n v="0"/>
    <n v="0"/>
    <n v="49.207940645678768"/>
  </r>
  <r>
    <x v="15"/>
    <x v="1"/>
    <s v="entire"/>
    <s v="F"/>
    <x v="5"/>
    <n v="4"/>
    <n v="29"/>
    <n v="7"/>
    <n v="215"/>
    <n v="7"/>
    <n v="244"/>
    <n v="5000"/>
    <s v="Seeded"/>
    <s v="High"/>
    <s v="FS"/>
    <n v="4.3"/>
    <n v="0.57999999999999996"/>
    <n v="49.207940645678768"/>
  </r>
  <r>
    <x v="15"/>
    <x v="1"/>
    <s v="entire"/>
    <s v="M"/>
    <x v="6"/>
    <n v="0"/>
    <n v="0"/>
    <n v="0"/>
    <n v="0"/>
    <n v="0"/>
    <n v="0"/>
    <n v="5000"/>
    <s v="Seeded"/>
    <s v="High"/>
    <s v="FS"/>
    <n v="0"/>
    <n v="0"/>
    <n v="49.207940645678768"/>
  </r>
  <r>
    <x v="15"/>
    <x v="1"/>
    <s v="entire"/>
    <s v="C"/>
    <x v="7"/>
    <n v="0"/>
    <n v="0"/>
    <n v="0"/>
    <n v="0"/>
    <n v="0"/>
    <n v="0"/>
    <n v="5000"/>
    <s v="Seeded"/>
    <s v="High"/>
    <s v="FS"/>
    <n v="0"/>
    <n v="0"/>
    <n v="49.207940645678768"/>
  </r>
  <r>
    <x v="15"/>
    <x v="1"/>
    <s v="entire"/>
    <s v="L"/>
    <x v="8"/>
    <n v="3"/>
    <n v="1730"/>
    <n v="0"/>
    <n v="0"/>
    <n v="3"/>
    <n v="1730"/>
    <n v="5000"/>
    <s v="Seeded"/>
    <s v="High"/>
    <s v="FS"/>
    <n v="0"/>
    <n v="34.599999999999994"/>
    <n v="49.207940645678768"/>
  </r>
  <r>
    <x v="15"/>
    <x v="1"/>
    <s v="entire"/>
    <s v="B"/>
    <x v="9"/>
    <n v="3"/>
    <n v="2918"/>
    <n v="0"/>
    <n v="0"/>
    <n v="3"/>
    <n v="2918"/>
    <n v="5000"/>
    <s v="Seeded"/>
    <s v="High"/>
    <s v="FS"/>
    <n v="0"/>
    <n v="58.36"/>
    <n v="49.207940645678768"/>
  </r>
  <r>
    <x v="15"/>
    <x v="1"/>
    <s v="entire"/>
    <s v="?"/>
    <x v="10"/>
    <n v="0"/>
    <n v="0"/>
    <n v="2"/>
    <n v="72"/>
    <n v="2"/>
    <n v="72"/>
    <n v="5000"/>
    <s v="Seeded"/>
    <s v="High"/>
    <s v="FS"/>
    <n v="1.44"/>
    <n v="0"/>
    <n v="49.207940645678768"/>
  </r>
  <r>
    <x v="15"/>
    <x v="1"/>
    <s v="entire"/>
    <s v="#"/>
    <x v="11"/>
    <n v="0"/>
    <n v="0"/>
    <n v="0"/>
    <n v="0"/>
    <n v="0"/>
    <n v="0"/>
    <n v="5000"/>
    <s v="Seeded"/>
    <s v="High"/>
    <s v="FS"/>
    <n v="0"/>
    <n v="0"/>
    <n v="49.207940645678768"/>
  </r>
  <r>
    <x v="16"/>
    <x v="1"/>
    <s v="entire"/>
    <s v="T"/>
    <x v="0"/>
    <n v="0"/>
    <n v="0"/>
    <n v="1"/>
    <n v="1"/>
    <n v="1"/>
    <n v="1"/>
    <n v="5000"/>
    <s v="Seeded"/>
    <s v="High"/>
    <s v="FS"/>
    <n v="0.02"/>
    <n v="0"/>
    <n v="19.16"/>
  </r>
  <r>
    <x v="16"/>
    <x v="1"/>
    <s v="entire"/>
    <s v="S"/>
    <x v="1"/>
    <n v="2"/>
    <n v="18"/>
    <n v="2"/>
    <n v="585"/>
    <n v="2"/>
    <n v="603"/>
    <n v="5000"/>
    <s v="Seeded"/>
    <s v="High"/>
    <s v="FS"/>
    <n v="11.700000000000001"/>
    <n v="0.36"/>
    <n v="19.16"/>
  </r>
  <r>
    <x v="16"/>
    <x v="1"/>
    <s v="entire"/>
    <s v="U"/>
    <x v="2"/>
    <n v="1"/>
    <n v="6"/>
    <n v="2"/>
    <n v="94"/>
    <n v="2"/>
    <n v="100"/>
    <n v="5000"/>
    <s v="Seeded"/>
    <s v="High"/>
    <s v="FS"/>
    <n v="1.8800000000000001"/>
    <n v="0.12"/>
    <n v="19.16"/>
  </r>
  <r>
    <x v="16"/>
    <x v="1"/>
    <s v="entire"/>
    <s v="G"/>
    <x v="3"/>
    <n v="3"/>
    <n v="81"/>
    <n v="8"/>
    <n v="762"/>
    <n v="8"/>
    <n v="843"/>
    <n v="5000"/>
    <s v="Seeded"/>
    <s v="High"/>
    <s v="FS"/>
    <n v="15.24"/>
    <n v="1.6199999999999999"/>
    <n v="19.16"/>
  </r>
  <r>
    <x v="16"/>
    <x v="1"/>
    <s v="entire"/>
    <s v="K"/>
    <x v="4"/>
    <n v="0"/>
    <n v="0"/>
    <n v="0"/>
    <n v="0"/>
    <n v="0"/>
    <n v="0"/>
    <n v="5000"/>
    <s v="Seeded"/>
    <s v="High"/>
    <s v="FS"/>
    <n v="0"/>
    <n v="0"/>
    <n v="19.16"/>
  </r>
  <r>
    <x v="16"/>
    <x v="1"/>
    <s v="entire"/>
    <s v="F"/>
    <x v="5"/>
    <n v="2"/>
    <n v="81"/>
    <n v="6"/>
    <n v="689"/>
    <n v="6"/>
    <n v="770"/>
    <n v="5000"/>
    <s v="Seeded"/>
    <s v="High"/>
    <s v="FS"/>
    <n v="13.780000000000001"/>
    <n v="1.6199999999999999"/>
    <n v="19.16"/>
  </r>
  <r>
    <x v="16"/>
    <x v="1"/>
    <s v="entire"/>
    <s v="M"/>
    <x v="6"/>
    <n v="1"/>
    <n v="1"/>
    <n v="1"/>
    <n v="3"/>
    <n v="1"/>
    <n v="4"/>
    <n v="5000"/>
    <s v="Seeded"/>
    <s v="High"/>
    <s v="FS"/>
    <n v="0.06"/>
    <n v="0.02"/>
    <n v="19.16"/>
  </r>
  <r>
    <x v="16"/>
    <x v="1"/>
    <s v="entire"/>
    <s v="C"/>
    <x v="7"/>
    <n v="0"/>
    <n v="0"/>
    <n v="0"/>
    <n v="0"/>
    <n v="0"/>
    <n v="0"/>
    <n v="5000"/>
    <s v="Seeded"/>
    <s v="High"/>
    <s v="FS"/>
    <n v="0"/>
    <n v="0"/>
    <n v="19.16"/>
  </r>
  <r>
    <x v="16"/>
    <x v="1"/>
    <s v="entire"/>
    <s v="L"/>
    <x v="8"/>
    <n v="3"/>
    <n v="397"/>
    <n v="1"/>
    <n v="17"/>
    <n v="3"/>
    <n v="414"/>
    <n v="5000"/>
    <s v="Seeded"/>
    <s v="High"/>
    <s v="FS"/>
    <n v="0.33999999999999997"/>
    <n v="7.9399999999999995"/>
    <n v="19.16"/>
  </r>
  <r>
    <x v="16"/>
    <x v="1"/>
    <s v="entire"/>
    <s v="B"/>
    <x v="9"/>
    <n v="3"/>
    <n v="4416"/>
    <n v="0"/>
    <n v="0"/>
    <n v="3"/>
    <n v="4416"/>
    <n v="5000"/>
    <s v="Seeded"/>
    <s v="High"/>
    <s v="FS"/>
    <n v="0"/>
    <n v="88.32"/>
    <n v="19.16"/>
  </r>
  <r>
    <x v="16"/>
    <x v="1"/>
    <s v="entire"/>
    <s v="?"/>
    <x v="10"/>
    <n v="0"/>
    <n v="0"/>
    <n v="0"/>
    <n v="0"/>
    <n v="0"/>
    <n v="0"/>
    <n v="5000"/>
    <s v="Seeded"/>
    <s v="High"/>
    <s v="FS"/>
    <n v="0"/>
    <n v="0"/>
    <n v="19.16"/>
  </r>
  <r>
    <x v="16"/>
    <x v="1"/>
    <s v="entire"/>
    <s v="#"/>
    <x v="11"/>
    <n v="0"/>
    <n v="0"/>
    <n v="0"/>
    <n v="0"/>
    <n v="0"/>
    <n v="0"/>
    <n v="5000"/>
    <s v="Seeded"/>
    <s v="High"/>
    <s v="FS"/>
    <n v="0"/>
    <n v="0"/>
    <n v="19.16"/>
  </r>
  <r>
    <x v="17"/>
    <x v="1"/>
    <s v="entire"/>
    <s v="T"/>
    <x v="0"/>
    <n v="2"/>
    <n v="72"/>
    <n v="0"/>
    <n v="0"/>
    <n v="2"/>
    <n v="72"/>
    <n v="5000"/>
    <s v="Unseeded"/>
    <s v="High"/>
    <s v="FS"/>
    <n v="0"/>
    <n v="1.44"/>
    <n v="0.84"/>
  </r>
  <r>
    <x v="17"/>
    <x v="1"/>
    <s v="entire"/>
    <s v="S"/>
    <x v="1"/>
    <n v="2"/>
    <n v="8"/>
    <n v="2"/>
    <n v="889"/>
    <n v="3"/>
    <n v="897"/>
    <n v="5000"/>
    <s v="Unseeded"/>
    <s v="High"/>
    <s v="FS"/>
    <n v="17.78"/>
    <n v="0.16"/>
    <n v="0.84"/>
  </r>
  <r>
    <x v="17"/>
    <x v="1"/>
    <s v="entire"/>
    <s v="U"/>
    <x v="2"/>
    <n v="0"/>
    <n v="0"/>
    <n v="1"/>
    <n v="28"/>
    <n v="1"/>
    <n v="28"/>
    <n v="5000"/>
    <s v="Unseeded"/>
    <s v="High"/>
    <s v="FS"/>
    <n v="0.55999999999999994"/>
    <n v="0"/>
    <n v="0.84"/>
  </r>
  <r>
    <x v="17"/>
    <x v="1"/>
    <s v="entire"/>
    <s v="G"/>
    <x v="3"/>
    <n v="2"/>
    <n v="208"/>
    <n v="3"/>
    <n v="1573"/>
    <n v="3"/>
    <n v="1781"/>
    <n v="5000"/>
    <s v="Unseeded"/>
    <s v="High"/>
    <s v="FS"/>
    <n v="31.46"/>
    <n v="4.16"/>
    <n v="0.84"/>
  </r>
  <r>
    <x v="17"/>
    <x v="1"/>
    <s v="entire"/>
    <s v="K"/>
    <x v="4"/>
    <n v="0"/>
    <n v="0"/>
    <n v="0"/>
    <n v="0"/>
    <n v="0"/>
    <n v="0"/>
    <n v="5000"/>
    <s v="Unseeded"/>
    <s v="High"/>
    <s v="FS"/>
    <n v="0"/>
    <n v="0"/>
    <n v="0.84"/>
  </r>
  <r>
    <x v="17"/>
    <x v="1"/>
    <s v="entire"/>
    <s v="F"/>
    <x v="5"/>
    <n v="3"/>
    <n v="10"/>
    <n v="5"/>
    <n v="250"/>
    <n v="5"/>
    <n v="260"/>
    <n v="5000"/>
    <s v="Unseeded"/>
    <s v="High"/>
    <s v="FS"/>
    <n v="5"/>
    <n v="0.2"/>
    <n v="0.84"/>
  </r>
  <r>
    <x v="17"/>
    <x v="1"/>
    <s v="entire"/>
    <s v="M"/>
    <x v="6"/>
    <n v="0"/>
    <n v="0"/>
    <n v="1"/>
    <n v="2"/>
    <n v="1"/>
    <n v="2"/>
    <n v="5000"/>
    <s v="Unseeded"/>
    <s v="High"/>
    <s v="FS"/>
    <n v="0.04"/>
    <n v="0"/>
    <n v="0.84"/>
  </r>
  <r>
    <x v="17"/>
    <x v="1"/>
    <s v="entire"/>
    <s v="C"/>
    <x v="7"/>
    <n v="1"/>
    <n v="129"/>
    <n v="0"/>
    <n v="0"/>
    <n v="1"/>
    <n v="129"/>
    <n v="5000"/>
    <s v="Unseeded"/>
    <s v="High"/>
    <s v="FS"/>
    <n v="0"/>
    <n v="2.58"/>
    <n v="0.84"/>
  </r>
  <r>
    <x v="17"/>
    <x v="1"/>
    <s v="entire"/>
    <s v="L"/>
    <x v="8"/>
    <n v="2"/>
    <n v="617"/>
    <n v="2"/>
    <n v="35"/>
    <n v="3"/>
    <n v="652"/>
    <n v="5000"/>
    <s v="Unseeded"/>
    <s v="High"/>
    <s v="FS"/>
    <n v="0.70000000000000007"/>
    <n v="12.34"/>
    <n v="0.84"/>
  </r>
  <r>
    <x v="17"/>
    <x v="1"/>
    <s v="entire"/>
    <s v="B"/>
    <x v="9"/>
    <n v="3"/>
    <n v="3956"/>
    <n v="0"/>
    <n v="0"/>
    <n v="3"/>
    <n v="3956"/>
    <n v="5000"/>
    <s v="Unseeded"/>
    <s v="High"/>
    <s v="FS"/>
    <n v="0"/>
    <n v="79.12"/>
    <n v="0.84"/>
  </r>
  <r>
    <x v="17"/>
    <x v="1"/>
    <s v="entire"/>
    <s v="?"/>
    <x v="10"/>
    <n v="0"/>
    <n v="0"/>
    <n v="0"/>
    <n v="0"/>
    <n v="0"/>
    <n v="0"/>
    <n v="5000"/>
    <s v="Unseeded"/>
    <s v="High"/>
    <s v="FS"/>
    <n v="0"/>
    <n v="0"/>
    <n v="0.84"/>
  </r>
  <r>
    <x v="17"/>
    <x v="1"/>
    <s v="entire"/>
    <s v="#"/>
    <x v="11"/>
    <n v="0"/>
    <n v="0"/>
    <n v="0"/>
    <n v="0"/>
    <n v="0"/>
    <n v="0"/>
    <n v="5000"/>
    <s v="Unseeded"/>
    <s v="High"/>
    <s v="FS"/>
    <n v="0"/>
    <n v="0"/>
    <n v="0.84"/>
  </r>
  <r>
    <x v="18"/>
    <x v="1"/>
    <s v="entire"/>
    <s v="T"/>
    <x v="0"/>
    <n v="1"/>
    <n v="25"/>
    <n v="0"/>
    <n v="0"/>
    <n v="1"/>
    <n v="25"/>
    <n v="5000"/>
    <s v="Seeded"/>
    <s v="Mod"/>
    <s v="FS"/>
    <n v="0"/>
    <n v="0.5"/>
    <n v="44.14"/>
  </r>
  <r>
    <x v="18"/>
    <x v="1"/>
    <s v="entire"/>
    <s v="S"/>
    <x v="1"/>
    <n v="0"/>
    <n v="0"/>
    <n v="1"/>
    <n v="127"/>
    <n v="1"/>
    <n v="127"/>
    <n v="5000"/>
    <s v="Seeded"/>
    <s v="Mod"/>
    <s v="FS"/>
    <n v="2.54"/>
    <n v="0"/>
    <n v="44.14"/>
  </r>
  <r>
    <x v="18"/>
    <x v="1"/>
    <s v="entire"/>
    <s v="U"/>
    <x v="2"/>
    <n v="0"/>
    <n v="0"/>
    <n v="1"/>
    <n v="3"/>
    <n v="1"/>
    <n v="3"/>
    <n v="5000"/>
    <s v="Seeded"/>
    <s v="Mod"/>
    <s v="FS"/>
    <n v="0.06"/>
    <n v="0"/>
    <n v="44.14"/>
  </r>
  <r>
    <x v="18"/>
    <x v="1"/>
    <s v="entire"/>
    <s v="G"/>
    <x v="3"/>
    <n v="10"/>
    <n v="144"/>
    <n v="9"/>
    <n v="1431"/>
    <n v="10"/>
    <n v="1575"/>
    <n v="5000"/>
    <s v="Seeded"/>
    <s v="Mod"/>
    <s v="FS"/>
    <n v="28.62"/>
    <n v="2.88"/>
    <n v="44.14"/>
  </r>
  <r>
    <x v="18"/>
    <x v="1"/>
    <s v="entire"/>
    <s v="K"/>
    <x v="4"/>
    <n v="0"/>
    <n v="0"/>
    <n v="0"/>
    <n v="0"/>
    <n v="0"/>
    <n v="0"/>
    <n v="5000"/>
    <s v="Seeded"/>
    <s v="Mod"/>
    <s v="FS"/>
    <n v="0"/>
    <n v="0"/>
    <n v="44.14"/>
  </r>
  <r>
    <x v="18"/>
    <x v="1"/>
    <s v="entire"/>
    <s v="F"/>
    <x v="5"/>
    <n v="1"/>
    <n v="1"/>
    <n v="5"/>
    <n v="99"/>
    <n v="5"/>
    <n v="100"/>
    <n v="5000"/>
    <s v="Seeded"/>
    <s v="Mod"/>
    <s v="FS"/>
    <n v="1.9800000000000002"/>
    <n v="0.02"/>
    <n v="44.14"/>
  </r>
  <r>
    <x v="18"/>
    <x v="1"/>
    <s v="entire"/>
    <s v="M"/>
    <x v="6"/>
    <n v="1"/>
    <n v="1"/>
    <n v="1"/>
    <n v="4"/>
    <n v="1"/>
    <n v="5"/>
    <n v="5000"/>
    <s v="Seeded"/>
    <s v="Mod"/>
    <s v="FS"/>
    <n v="0.08"/>
    <n v="0.02"/>
    <n v="44.14"/>
  </r>
  <r>
    <x v="18"/>
    <x v="1"/>
    <s v="entire"/>
    <s v="C"/>
    <x v="7"/>
    <n v="1"/>
    <n v="67"/>
    <n v="0"/>
    <n v="0"/>
    <n v="1"/>
    <n v="67"/>
    <n v="5000"/>
    <s v="Seeded"/>
    <s v="Mod"/>
    <s v="FS"/>
    <n v="0"/>
    <n v="1.34"/>
    <n v="44.14"/>
  </r>
  <r>
    <x v="18"/>
    <x v="1"/>
    <s v="entire"/>
    <s v="L"/>
    <x v="8"/>
    <n v="3"/>
    <n v="3241"/>
    <n v="1"/>
    <n v="31"/>
    <n v="3"/>
    <n v="3272"/>
    <n v="5000"/>
    <s v="Seeded"/>
    <s v="Mod"/>
    <s v="FS"/>
    <n v="0.62"/>
    <n v="64.819999999999993"/>
    <n v="44.14"/>
  </r>
  <r>
    <x v="18"/>
    <x v="1"/>
    <s v="entire"/>
    <s v="B"/>
    <x v="9"/>
    <n v="3"/>
    <n v="1521"/>
    <n v="0"/>
    <n v="0"/>
    <n v="3"/>
    <n v="1521"/>
    <n v="5000"/>
    <s v="Seeded"/>
    <s v="Mod"/>
    <s v="FS"/>
    <n v="0"/>
    <n v="30.42"/>
    <n v="44.14"/>
  </r>
  <r>
    <x v="18"/>
    <x v="1"/>
    <s v="entire"/>
    <s v="?"/>
    <x v="10"/>
    <n v="0"/>
    <n v="0"/>
    <n v="0"/>
    <n v="0"/>
    <n v="0"/>
    <n v="0"/>
    <n v="5000"/>
    <s v="Seeded"/>
    <s v="Mod"/>
    <s v="FS"/>
    <n v="0"/>
    <n v="0"/>
    <n v="44.14"/>
  </r>
  <r>
    <x v="18"/>
    <x v="1"/>
    <s v="entire"/>
    <s v="#"/>
    <x v="11"/>
    <n v="0"/>
    <n v="0"/>
    <n v="0"/>
    <n v="0"/>
    <n v="0"/>
    <n v="0"/>
    <n v="5000"/>
    <s v="Seeded"/>
    <s v="Mod"/>
    <s v="FS"/>
    <n v="0"/>
    <n v="0"/>
    <n v="44.14"/>
  </r>
  <r>
    <x v="19"/>
    <x v="1"/>
    <s v="entire"/>
    <s v="T"/>
    <x v="0"/>
    <n v="0"/>
    <n v="0"/>
    <n v="0"/>
    <n v="0"/>
    <n v="0"/>
    <n v="0"/>
    <n v="5000"/>
    <s v="Seeded"/>
    <s v="Mod"/>
    <s v="FS"/>
    <n v="0"/>
    <n v="0"/>
    <n v="85.96"/>
  </r>
  <r>
    <x v="19"/>
    <x v="1"/>
    <s v="entire"/>
    <s v="S"/>
    <x v="1"/>
    <n v="2"/>
    <n v="9"/>
    <n v="2"/>
    <n v="741"/>
    <n v="2"/>
    <n v="750"/>
    <n v="5000"/>
    <s v="Seeded"/>
    <s v="Mod"/>
    <s v="FS"/>
    <n v="14.82"/>
    <n v="0.18"/>
    <n v="85.96"/>
  </r>
  <r>
    <x v="19"/>
    <x v="1"/>
    <s v="entire"/>
    <s v="U"/>
    <x v="2"/>
    <n v="0"/>
    <n v="0"/>
    <n v="0"/>
    <n v="0"/>
    <n v="0"/>
    <n v="0"/>
    <n v="5000"/>
    <s v="Seeded"/>
    <s v="Mod"/>
    <s v="FS"/>
    <n v="0"/>
    <n v="0"/>
    <n v="85.96"/>
  </r>
  <r>
    <x v="19"/>
    <x v="1"/>
    <s v="entire"/>
    <s v="G"/>
    <x v="3"/>
    <n v="7"/>
    <n v="209"/>
    <n v="11"/>
    <n v="2170"/>
    <n v="11"/>
    <n v="2379"/>
    <n v="5000"/>
    <s v="Seeded"/>
    <s v="Mod"/>
    <s v="FS"/>
    <n v="43.4"/>
    <n v="4.18"/>
    <n v="85.96"/>
  </r>
  <r>
    <x v="19"/>
    <x v="1"/>
    <s v="entire"/>
    <s v="K"/>
    <x v="4"/>
    <n v="0"/>
    <n v="0"/>
    <n v="0"/>
    <n v="0"/>
    <n v="0"/>
    <n v="0"/>
    <n v="5000"/>
    <s v="Seeded"/>
    <s v="Mod"/>
    <s v="FS"/>
    <n v="0"/>
    <n v="0"/>
    <n v="85.96"/>
  </r>
  <r>
    <x v="19"/>
    <x v="1"/>
    <s v="entire"/>
    <s v="F"/>
    <x v="5"/>
    <n v="1"/>
    <n v="1"/>
    <n v="5"/>
    <n v="56"/>
    <n v="5"/>
    <n v="57"/>
    <n v="5000"/>
    <s v="Seeded"/>
    <s v="Mod"/>
    <s v="FS"/>
    <n v="1.1199999999999999"/>
    <n v="0.02"/>
    <n v="85.96"/>
  </r>
  <r>
    <x v="19"/>
    <x v="1"/>
    <s v="entire"/>
    <s v="M"/>
    <x v="6"/>
    <n v="0"/>
    <n v="0"/>
    <n v="0"/>
    <n v="0"/>
    <n v="0"/>
    <n v="0"/>
    <n v="5000"/>
    <s v="Seeded"/>
    <s v="Mod"/>
    <s v="FS"/>
    <n v="0"/>
    <n v="0"/>
    <n v="85.96"/>
  </r>
  <r>
    <x v="19"/>
    <x v="1"/>
    <s v="entire"/>
    <s v="C"/>
    <x v="7"/>
    <n v="1"/>
    <n v="263"/>
    <n v="0"/>
    <n v="0"/>
    <n v="1"/>
    <n v="263"/>
    <n v="5000"/>
    <s v="Seeded"/>
    <s v="Mod"/>
    <s v="FS"/>
    <n v="0"/>
    <n v="5.26"/>
    <n v="85.96"/>
  </r>
  <r>
    <x v="19"/>
    <x v="1"/>
    <s v="entire"/>
    <s v="L"/>
    <x v="8"/>
    <n v="3"/>
    <n v="4472"/>
    <n v="1"/>
    <n v="11"/>
    <n v="3"/>
    <n v="4483"/>
    <n v="5000"/>
    <s v="Seeded"/>
    <s v="Mod"/>
    <s v="FS"/>
    <n v="0.22"/>
    <n v="89.44"/>
    <n v="85.96"/>
  </r>
  <r>
    <x v="19"/>
    <x v="1"/>
    <s v="entire"/>
    <s v="B"/>
    <x v="9"/>
    <n v="1"/>
    <n v="46"/>
    <n v="0"/>
    <n v="0"/>
    <n v="1"/>
    <n v="46"/>
    <n v="5000"/>
    <s v="Seeded"/>
    <s v="Mod"/>
    <s v="FS"/>
    <n v="0"/>
    <n v="0.91999999999999993"/>
    <n v="85.96"/>
  </r>
  <r>
    <x v="19"/>
    <x v="1"/>
    <s v="entire"/>
    <s v="?"/>
    <x v="10"/>
    <n v="0"/>
    <n v="0"/>
    <n v="0"/>
    <n v="0"/>
    <n v="0"/>
    <n v="0"/>
    <n v="5000"/>
    <s v="Seeded"/>
    <s v="Mod"/>
    <s v="FS"/>
    <n v="0"/>
    <n v="0"/>
    <n v="85.96"/>
  </r>
  <r>
    <x v="19"/>
    <x v="1"/>
    <s v="entire"/>
    <s v="#"/>
    <x v="11"/>
    <n v="0"/>
    <n v="0"/>
    <n v="0"/>
    <n v="0"/>
    <n v="0"/>
    <n v="0"/>
    <n v="5000"/>
    <s v="Seeded"/>
    <s v="Mod"/>
    <s v="FS"/>
    <n v="0"/>
    <n v="0"/>
    <n v="85.96"/>
  </r>
  <r>
    <x v="20"/>
    <x v="1"/>
    <s v="entire"/>
    <s v="T"/>
    <x v="0"/>
    <n v="0"/>
    <n v="0"/>
    <n v="1"/>
    <n v="44"/>
    <n v="1"/>
    <n v="44"/>
    <n v="5000"/>
    <s v="Seeded"/>
    <s v="Mod"/>
    <s v="FS"/>
    <n v="0.88"/>
    <n v="0"/>
    <n v="22.563897763578275"/>
  </r>
  <r>
    <x v="20"/>
    <x v="1"/>
    <s v="entire"/>
    <s v="S"/>
    <x v="1"/>
    <n v="0"/>
    <n v="0"/>
    <n v="2"/>
    <n v="281"/>
    <n v="2"/>
    <n v="281"/>
    <n v="5000"/>
    <s v="Seeded"/>
    <s v="Mod"/>
    <s v="FS"/>
    <n v="5.62"/>
    <n v="0"/>
    <n v="22.563897763578275"/>
  </r>
  <r>
    <x v="20"/>
    <x v="1"/>
    <s v="entire"/>
    <s v="U"/>
    <x v="2"/>
    <n v="1"/>
    <n v="6"/>
    <n v="2"/>
    <n v="468"/>
    <n v="2"/>
    <n v="474"/>
    <n v="5000"/>
    <s v="Seeded"/>
    <s v="Mod"/>
    <s v="FS"/>
    <n v="9.36"/>
    <n v="0.12"/>
    <n v="22.563897763578275"/>
  </r>
  <r>
    <x v="20"/>
    <x v="1"/>
    <s v="entire"/>
    <s v="G"/>
    <x v="3"/>
    <n v="3"/>
    <n v="39"/>
    <n v="8"/>
    <n v="1068"/>
    <n v="8"/>
    <n v="1107"/>
    <n v="5000"/>
    <s v="Seeded"/>
    <s v="Mod"/>
    <s v="FS"/>
    <n v="21.36"/>
    <n v="0.77999999999999992"/>
    <n v="22.563897763578275"/>
  </r>
  <r>
    <x v="20"/>
    <x v="1"/>
    <s v="entire"/>
    <s v="K"/>
    <x v="4"/>
    <n v="0"/>
    <n v="0"/>
    <n v="0"/>
    <n v="0"/>
    <n v="0"/>
    <n v="0"/>
    <n v="5000"/>
    <s v="Seeded"/>
    <s v="Mod"/>
    <s v="FS"/>
    <n v="0"/>
    <n v="0"/>
    <n v="22.563897763578275"/>
  </r>
  <r>
    <x v="20"/>
    <x v="1"/>
    <s v="entire"/>
    <s v="F"/>
    <x v="5"/>
    <n v="5"/>
    <n v="86"/>
    <n v="7"/>
    <n v="1486"/>
    <n v="7"/>
    <n v="1572"/>
    <n v="5000"/>
    <s v="Seeded"/>
    <s v="Mod"/>
    <s v="FS"/>
    <n v="29.720000000000002"/>
    <n v="1.72"/>
    <n v="22.563897763578275"/>
  </r>
  <r>
    <x v="20"/>
    <x v="1"/>
    <s v="entire"/>
    <s v="M"/>
    <x v="6"/>
    <n v="0"/>
    <n v="0"/>
    <n v="0"/>
    <n v="0"/>
    <n v="0"/>
    <n v="0"/>
    <n v="5000"/>
    <s v="Seeded"/>
    <s v="Mod"/>
    <s v="FS"/>
    <n v="0"/>
    <n v="0"/>
    <n v="22.563897763578275"/>
  </r>
  <r>
    <x v="20"/>
    <x v="1"/>
    <s v="entire"/>
    <s v="C"/>
    <x v="7"/>
    <n v="1"/>
    <n v="371"/>
    <n v="0"/>
    <n v="0"/>
    <n v="1"/>
    <n v="371"/>
    <n v="5000"/>
    <s v="Seeded"/>
    <s v="Mod"/>
    <s v="FS"/>
    <n v="0"/>
    <n v="7.42"/>
    <n v="22.563897763578275"/>
  </r>
  <r>
    <x v="20"/>
    <x v="1"/>
    <s v="entire"/>
    <s v="L"/>
    <x v="8"/>
    <n v="3"/>
    <n v="3190"/>
    <n v="1"/>
    <n v="30"/>
    <n v="3"/>
    <n v="3220"/>
    <n v="5000"/>
    <s v="Seeded"/>
    <s v="Mod"/>
    <s v="FS"/>
    <n v="0.6"/>
    <n v="63.800000000000004"/>
    <n v="22.563897763578275"/>
  </r>
  <r>
    <x v="20"/>
    <x v="1"/>
    <s v="entire"/>
    <s v="B"/>
    <x v="9"/>
    <n v="2"/>
    <n v="1308"/>
    <n v="0"/>
    <n v="0"/>
    <n v="2"/>
    <n v="1308"/>
    <n v="5000"/>
    <s v="Seeded"/>
    <s v="Mod"/>
    <s v="FS"/>
    <n v="0"/>
    <n v="26.16"/>
    <n v="22.563897763578275"/>
  </r>
  <r>
    <x v="20"/>
    <x v="1"/>
    <s v="entire"/>
    <s v="?"/>
    <x v="10"/>
    <n v="0"/>
    <n v="0"/>
    <n v="0"/>
    <n v="0"/>
    <n v="0"/>
    <n v="0"/>
    <n v="5000"/>
    <s v="Seeded"/>
    <s v="Mod"/>
    <s v="FS"/>
    <n v="0"/>
    <n v="0"/>
    <n v="22.563897763578275"/>
  </r>
  <r>
    <x v="20"/>
    <x v="1"/>
    <s v="entire"/>
    <s v="#"/>
    <x v="11"/>
    <n v="0"/>
    <n v="0"/>
    <n v="0"/>
    <n v="0"/>
    <n v="0"/>
    <n v="0"/>
    <n v="5000"/>
    <s v="Seeded"/>
    <s v="Mod"/>
    <s v="FS"/>
    <n v="0"/>
    <n v="0"/>
    <n v="22.563897763578275"/>
  </r>
  <r>
    <x v="21"/>
    <x v="1"/>
    <s v="entire"/>
    <s v="T"/>
    <x v="0"/>
    <n v="3"/>
    <n v="74"/>
    <n v="2"/>
    <n v="16"/>
    <n v="3"/>
    <n v="90"/>
    <n v="5000"/>
    <s v="Unseeded"/>
    <s v="High"/>
    <s v="FS"/>
    <n v="0.32"/>
    <n v="1.48"/>
    <n v="18.600000000000001"/>
  </r>
  <r>
    <x v="21"/>
    <x v="1"/>
    <s v="entire"/>
    <s v="S"/>
    <x v="1"/>
    <n v="0"/>
    <n v="0"/>
    <n v="0"/>
    <n v="0"/>
    <n v="0"/>
    <n v="0"/>
    <n v="5000"/>
    <s v="Unseeded"/>
    <s v="High"/>
    <s v="FS"/>
    <n v="0"/>
    <n v="0"/>
    <n v="18.600000000000001"/>
  </r>
  <r>
    <x v="21"/>
    <x v="1"/>
    <s v="entire"/>
    <s v="U"/>
    <x v="2"/>
    <n v="0"/>
    <n v="0"/>
    <n v="0"/>
    <n v="0"/>
    <n v="0"/>
    <n v="0"/>
    <n v="5000"/>
    <s v="Unseeded"/>
    <s v="High"/>
    <s v="FS"/>
    <n v="0"/>
    <n v="0"/>
    <n v="18.600000000000001"/>
  </r>
  <r>
    <x v="21"/>
    <x v="1"/>
    <s v="entire"/>
    <s v="G"/>
    <x v="3"/>
    <n v="3"/>
    <n v="103"/>
    <n v="9"/>
    <n v="902"/>
    <n v="9"/>
    <n v="1005"/>
    <n v="5000"/>
    <s v="Unseeded"/>
    <s v="High"/>
    <s v="FS"/>
    <n v="18.04"/>
    <n v="2.06"/>
    <n v="18.600000000000001"/>
  </r>
  <r>
    <x v="21"/>
    <x v="1"/>
    <s v="entire"/>
    <s v="K"/>
    <x v="4"/>
    <n v="0"/>
    <n v="0"/>
    <n v="0"/>
    <n v="0"/>
    <n v="0"/>
    <n v="0"/>
    <n v="5000"/>
    <s v="Unseeded"/>
    <s v="High"/>
    <s v="FS"/>
    <n v="0"/>
    <n v="0"/>
    <n v="18.600000000000001"/>
  </r>
  <r>
    <x v="21"/>
    <x v="1"/>
    <s v="entire"/>
    <s v="F"/>
    <x v="5"/>
    <n v="1"/>
    <n v="39"/>
    <n v="8"/>
    <n v="666"/>
    <n v="8"/>
    <n v="705"/>
    <n v="5000"/>
    <s v="Unseeded"/>
    <s v="High"/>
    <s v="FS"/>
    <n v="13.320000000000002"/>
    <n v="0.77999999999999992"/>
    <n v="18.600000000000001"/>
  </r>
  <r>
    <x v="21"/>
    <x v="1"/>
    <s v="entire"/>
    <s v="M"/>
    <x v="6"/>
    <n v="0"/>
    <n v="0"/>
    <n v="0"/>
    <n v="0"/>
    <n v="0"/>
    <n v="0"/>
    <n v="5000"/>
    <s v="Unseeded"/>
    <s v="High"/>
    <s v="FS"/>
    <n v="0"/>
    <n v="0"/>
    <n v="18.600000000000001"/>
  </r>
  <r>
    <x v="21"/>
    <x v="1"/>
    <s v="entire"/>
    <s v="C"/>
    <x v="7"/>
    <n v="1"/>
    <n v="1612"/>
    <n v="0"/>
    <n v="0"/>
    <n v="1"/>
    <n v="1612"/>
    <n v="5000"/>
    <s v="Unseeded"/>
    <s v="High"/>
    <s v="FS"/>
    <n v="0"/>
    <n v="32.24"/>
    <n v="18.600000000000001"/>
  </r>
  <r>
    <x v="21"/>
    <x v="1"/>
    <s v="entire"/>
    <s v="L"/>
    <x v="8"/>
    <n v="2"/>
    <n v="3076"/>
    <n v="0"/>
    <n v="0"/>
    <n v="2"/>
    <n v="3076"/>
    <n v="5000"/>
    <s v="Unseeded"/>
    <s v="High"/>
    <s v="FS"/>
    <n v="0"/>
    <n v="61.519999999999996"/>
    <n v="18.600000000000001"/>
  </r>
  <r>
    <x v="21"/>
    <x v="1"/>
    <s v="entire"/>
    <s v="B"/>
    <x v="9"/>
    <n v="2"/>
    <n v="96"/>
    <n v="0"/>
    <n v="0"/>
    <n v="2"/>
    <n v="96"/>
    <n v="5000"/>
    <s v="Unseeded"/>
    <s v="High"/>
    <s v="FS"/>
    <n v="0"/>
    <n v="1.92"/>
    <n v="18.600000000000001"/>
  </r>
  <r>
    <x v="21"/>
    <x v="1"/>
    <s v="entire"/>
    <s v="?"/>
    <x v="10"/>
    <n v="0"/>
    <n v="0"/>
    <n v="0"/>
    <n v="0"/>
    <n v="0"/>
    <n v="0"/>
    <n v="5000"/>
    <s v="Unseeded"/>
    <s v="High"/>
    <s v="FS"/>
    <n v="0"/>
    <n v="0"/>
    <n v="18.600000000000001"/>
  </r>
  <r>
    <x v="21"/>
    <x v="1"/>
    <s v="entire"/>
    <s v="#"/>
    <x v="11"/>
    <n v="0"/>
    <n v="0"/>
    <n v="0"/>
    <n v="0"/>
    <n v="0"/>
    <n v="0"/>
    <n v="5000"/>
    <s v="Unseeded"/>
    <s v="High"/>
    <s v="FS"/>
    <n v="0"/>
    <n v="0"/>
    <n v="18.600000000000001"/>
  </r>
  <r>
    <x v="22"/>
    <x v="1"/>
    <s v="entire"/>
    <s v="T"/>
    <x v="0"/>
    <n v="1"/>
    <n v="28"/>
    <n v="0"/>
    <n v="0"/>
    <n v="1"/>
    <n v="28"/>
    <n v="5000"/>
    <s v="Seeded"/>
    <s v="Mod"/>
    <s v="FS"/>
    <n v="0"/>
    <n v="0.55999999999999994"/>
    <n v="27.267338470657972"/>
  </r>
  <r>
    <x v="22"/>
    <x v="1"/>
    <s v="entire"/>
    <s v="S"/>
    <x v="1"/>
    <n v="1"/>
    <n v="1"/>
    <n v="2"/>
    <n v="252"/>
    <n v="2"/>
    <n v="253"/>
    <n v="5000"/>
    <s v="Seeded"/>
    <s v="Mod"/>
    <s v="FS"/>
    <n v="5.04"/>
    <n v="0.02"/>
    <n v="27.267338470657972"/>
  </r>
  <r>
    <x v="22"/>
    <x v="1"/>
    <s v="entire"/>
    <s v="U"/>
    <x v="2"/>
    <n v="0"/>
    <n v="0"/>
    <n v="0"/>
    <n v="0"/>
    <n v="0"/>
    <n v="0"/>
    <n v="5000"/>
    <s v="Seeded"/>
    <s v="Mod"/>
    <s v="FS"/>
    <n v="0"/>
    <n v="0"/>
    <n v="27.267338470657972"/>
  </r>
  <r>
    <x v="22"/>
    <x v="1"/>
    <s v="entire"/>
    <s v="G"/>
    <x v="3"/>
    <n v="6"/>
    <n v="141"/>
    <n v="11"/>
    <n v="1500"/>
    <n v="11"/>
    <n v="1641"/>
    <n v="5000"/>
    <s v="Seeded"/>
    <s v="Mod"/>
    <s v="FS"/>
    <n v="30"/>
    <n v="2.82"/>
    <n v="27.267338470657972"/>
  </r>
  <r>
    <x v="22"/>
    <x v="1"/>
    <s v="entire"/>
    <s v="K"/>
    <x v="4"/>
    <n v="0"/>
    <n v="0"/>
    <n v="0"/>
    <n v="0"/>
    <n v="0"/>
    <n v="0"/>
    <n v="5000"/>
    <s v="Seeded"/>
    <s v="Mod"/>
    <s v="FS"/>
    <n v="0"/>
    <n v="0"/>
    <n v="27.267338470657972"/>
  </r>
  <r>
    <x v="22"/>
    <x v="1"/>
    <s v="entire"/>
    <s v="F"/>
    <x v="5"/>
    <n v="2"/>
    <n v="4"/>
    <n v="7"/>
    <n v="166"/>
    <n v="7"/>
    <n v="170"/>
    <n v="5000"/>
    <s v="Seeded"/>
    <s v="Mod"/>
    <s v="FS"/>
    <n v="3.32"/>
    <n v="0.08"/>
    <n v="27.267338470657972"/>
  </r>
  <r>
    <x v="22"/>
    <x v="1"/>
    <s v="entire"/>
    <s v="M"/>
    <x v="6"/>
    <n v="0"/>
    <n v="0"/>
    <n v="0"/>
    <n v="0"/>
    <n v="0"/>
    <n v="0"/>
    <n v="5000"/>
    <s v="Seeded"/>
    <s v="Mod"/>
    <s v="FS"/>
    <n v="0"/>
    <n v="0"/>
    <n v="27.267338470657972"/>
  </r>
  <r>
    <x v="22"/>
    <x v="1"/>
    <s v="entire"/>
    <s v="C"/>
    <x v="7"/>
    <n v="1"/>
    <n v="4"/>
    <n v="0"/>
    <n v="0"/>
    <n v="1"/>
    <n v="4"/>
    <n v="5000"/>
    <s v="Seeded"/>
    <s v="Mod"/>
    <s v="FS"/>
    <n v="0"/>
    <n v="0.08"/>
    <n v="27.267338470657972"/>
  </r>
  <r>
    <x v="22"/>
    <x v="1"/>
    <s v="entire"/>
    <s v="L"/>
    <x v="8"/>
    <n v="3"/>
    <n v="3308"/>
    <n v="1"/>
    <n v="39"/>
    <n v="3"/>
    <n v="3347"/>
    <n v="5000"/>
    <s v="Seeded"/>
    <s v="Mod"/>
    <s v="FS"/>
    <n v="0.77999999999999992"/>
    <n v="66.16"/>
    <n v="27.267338470657972"/>
  </r>
  <r>
    <x v="22"/>
    <x v="1"/>
    <s v="entire"/>
    <s v="B"/>
    <x v="9"/>
    <n v="3"/>
    <n v="1512"/>
    <n v="0"/>
    <n v="0"/>
    <n v="3"/>
    <n v="1512"/>
    <n v="5000"/>
    <s v="Seeded"/>
    <s v="Mod"/>
    <s v="FS"/>
    <n v="0"/>
    <n v="30.240000000000002"/>
    <n v="27.267338470657972"/>
  </r>
  <r>
    <x v="22"/>
    <x v="1"/>
    <s v="entire"/>
    <s v="?"/>
    <x v="10"/>
    <n v="1"/>
    <n v="2"/>
    <n v="1"/>
    <n v="12"/>
    <n v="1"/>
    <n v="14"/>
    <n v="5000"/>
    <s v="Seeded"/>
    <s v="Mod"/>
    <s v="FS"/>
    <n v="0.24"/>
    <n v="0.04"/>
    <n v="27.267338470657972"/>
  </r>
  <r>
    <x v="22"/>
    <x v="1"/>
    <s v="entire"/>
    <s v="#"/>
    <x v="11"/>
    <n v="0"/>
    <n v="0"/>
    <n v="0"/>
    <n v="0"/>
    <n v="0"/>
    <n v="0"/>
    <n v="5000"/>
    <s v="Seeded"/>
    <s v="Mod"/>
    <s v="FS"/>
    <n v="0"/>
    <n v="0"/>
    <n v="27.267338470657972"/>
  </r>
  <r>
    <x v="23"/>
    <x v="1"/>
    <s v="entire"/>
    <s v="T"/>
    <x v="0"/>
    <n v="1"/>
    <n v="10"/>
    <n v="0"/>
    <n v="0"/>
    <n v="1"/>
    <n v="10"/>
    <n v="5000"/>
    <s v="Seeded"/>
    <s v="Mod"/>
    <s v="FS"/>
    <n v="0"/>
    <n v="0.2"/>
    <n v="37.717369578253049"/>
  </r>
  <r>
    <x v="23"/>
    <x v="1"/>
    <s v="entire"/>
    <s v="S"/>
    <x v="1"/>
    <n v="0"/>
    <n v="0"/>
    <n v="1"/>
    <n v="37"/>
    <n v="1"/>
    <n v="37"/>
    <n v="5000"/>
    <s v="Seeded"/>
    <s v="Mod"/>
    <s v="FS"/>
    <n v="0.74"/>
    <n v="0"/>
    <n v="37.717369578253049"/>
  </r>
  <r>
    <x v="23"/>
    <x v="1"/>
    <s v="entire"/>
    <s v="U"/>
    <x v="2"/>
    <n v="1"/>
    <n v="10"/>
    <n v="1"/>
    <n v="190"/>
    <n v="1"/>
    <n v="200"/>
    <n v="5000"/>
    <s v="Seeded"/>
    <s v="Mod"/>
    <s v="FS"/>
    <n v="3.8"/>
    <n v="0.2"/>
    <n v="37.717369578253049"/>
  </r>
  <r>
    <x v="23"/>
    <x v="1"/>
    <s v="entire"/>
    <s v="G"/>
    <x v="3"/>
    <n v="6"/>
    <n v="104"/>
    <n v="9"/>
    <n v="789"/>
    <n v="9"/>
    <n v="893"/>
    <n v="5000"/>
    <s v="Seeded"/>
    <s v="Mod"/>
    <s v="FS"/>
    <n v="15.78"/>
    <n v="2.08"/>
    <n v="37.717369578253049"/>
  </r>
  <r>
    <x v="23"/>
    <x v="1"/>
    <s v="entire"/>
    <s v="K"/>
    <x v="4"/>
    <n v="0"/>
    <n v="0"/>
    <n v="0"/>
    <n v="0"/>
    <n v="0"/>
    <n v="0"/>
    <n v="5000"/>
    <s v="Seeded"/>
    <s v="Mod"/>
    <s v="FS"/>
    <n v="0"/>
    <n v="0"/>
    <n v="37.717369578253049"/>
  </r>
  <r>
    <x v="23"/>
    <x v="1"/>
    <s v="entire"/>
    <s v="F"/>
    <x v="5"/>
    <n v="2"/>
    <n v="33"/>
    <n v="6"/>
    <n v="631"/>
    <n v="6"/>
    <n v="664"/>
    <n v="5000"/>
    <s v="Seeded"/>
    <s v="Mod"/>
    <s v="FS"/>
    <n v="12.620000000000001"/>
    <n v="0.66"/>
    <n v="37.717369578253049"/>
  </r>
  <r>
    <x v="23"/>
    <x v="1"/>
    <s v="entire"/>
    <s v="M"/>
    <x v="6"/>
    <n v="0"/>
    <n v="0"/>
    <n v="0"/>
    <n v="0"/>
    <n v="0"/>
    <n v="0"/>
    <n v="5000"/>
    <s v="Seeded"/>
    <s v="Mod"/>
    <s v="FS"/>
    <n v="0"/>
    <n v="0"/>
    <n v="37.717369578253049"/>
  </r>
  <r>
    <x v="23"/>
    <x v="1"/>
    <s v="entire"/>
    <s v="C"/>
    <x v="7"/>
    <n v="1"/>
    <n v="270"/>
    <n v="0"/>
    <n v="0"/>
    <n v="1"/>
    <n v="270"/>
    <n v="5000"/>
    <s v="Seeded"/>
    <s v="Mod"/>
    <s v="FS"/>
    <n v="0"/>
    <n v="5.4"/>
    <n v="37.717369578253049"/>
  </r>
  <r>
    <x v="23"/>
    <x v="1"/>
    <s v="entire"/>
    <s v="L"/>
    <x v="8"/>
    <n v="3"/>
    <n v="2172"/>
    <n v="1"/>
    <n v="3"/>
    <n v="3"/>
    <n v="2175"/>
    <n v="5000"/>
    <s v="Seeded"/>
    <s v="Mod"/>
    <s v="FS"/>
    <n v="0.06"/>
    <n v="43.44"/>
    <n v="37.717369578253049"/>
  </r>
  <r>
    <x v="23"/>
    <x v="1"/>
    <s v="entire"/>
    <s v="B"/>
    <x v="9"/>
    <n v="3"/>
    <n v="2401"/>
    <n v="0"/>
    <n v="0"/>
    <n v="3"/>
    <n v="2401"/>
    <n v="5000"/>
    <s v="Seeded"/>
    <s v="Mod"/>
    <s v="FS"/>
    <n v="0"/>
    <n v="48.02"/>
    <n v="37.717369578253049"/>
  </r>
  <r>
    <x v="23"/>
    <x v="1"/>
    <s v="entire"/>
    <s v="?"/>
    <x v="10"/>
    <n v="0"/>
    <n v="0"/>
    <n v="0"/>
    <n v="0"/>
    <n v="0"/>
    <n v="0"/>
    <n v="5000"/>
    <s v="Seeded"/>
    <s v="Mod"/>
    <s v="FS"/>
    <n v="0"/>
    <n v="0"/>
    <n v="37.717369578253049"/>
  </r>
  <r>
    <x v="23"/>
    <x v="1"/>
    <s v="entire"/>
    <s v="#"/>
    <x v="11"/>
    <n v="0"/>
    <n v="0"/>
    <n v="0"/>
    <n v="0"/>
    <n v="0"/>
    <n v="0"/>
    <n v="5000"/>
    <s v="Seeded"/>
    <s v="Mod"/>
    <s v="FS"/>
    <n v="0"/>
    <n v="0"/>
    <n v="37.717369578253049"/>
  </r>
  <r>
    <x v="25"/>
    <x v="1"/>
    <s v="entire"/>
    <s v="T"/>
    <x v="0"/>
    <n v="0"/>
    <n v="0"/>
    <n v="1"/>
    <n v="9"/>
    <n v="1"/>
    <n v="9"/>
    <n v="5000"/>
    <s v="Unseeded"/>
    <s v="Mod"/>
    <s v="FS"/>
    <n v="0.18"/>
    <n v="0"/>
    <n v="1.78"/>
  </r>
  <r>
    <x v="25"/>
    <x v="1"/>
    <s v="entire"/>
    <s v="S"/>
    <x v="1"/>
    <n v="2"/>
    <n v="23"/>
    <n v="3"/>
    <n v="2654"/>
    <n v="3"/>
    <n v="2677"/>
    <n v="5000"/>
    <s v="Unseeded"/>
    <s v="Mod"/>
    <s v="FS"/>
    <n v="53.080000000000005"/>
    <n v="0.45999999999999996"/>
    <n v="1.78"/>
  </r>
  <r>
    <x v="25"/>
    <x v="1"/>
    <s v="entire"/>
    <s v="U"/>
    <x v="2"/>
    <n v="1"/>
    <n v="1"/>
    <n v="2"/>
    <n v="172"/>
    <n v="2"/>
    <n v="173"/>
    <n v="5000"/>
    <s v="Unseeded"/>
    <s v="Mod"/>
    <s v="FS"/>
    <n v="3.44"/>
    <n v="0.02"/>
    <n v="1.78"/>
  </r>
  <r>
    <x v="25"/>
    <x v="1"/>
    <s v="entire"/>
    <s v="G"/>
    <x v="3"/>
    <n v="0"/>
    <n v="0"/>
    <n v="6"/>
    <n v="184"/>
    <n v="6"/>
    <n v="184"/>
    <n v="5000"/>
    <s v="Unseeded"/>
    <s v="Mod"/>
    <s v="FS"/>
    <n v="3.6799999999999997"/>
    <n v="0"/>
    <n v="1.78"/>
  </r>
  <r>
    <x v="25"/>
    <x v="1"/>
    <s v="entire"/>
    <s v="K"/>
    <x v="4"/>
    <n v="0"/>
    <n v="0"/>
    <n v="0"/>
    <n v="0"/>
    <n v="0"/>
    <n v="0"/>
    <n v="5000"/>
    <s v="Unseeded"/>
    <s v="Mod"/>
    <s v="FS"/>
    <n v="0"/>
    <n v="0"/>
    <n v="1.78"/>
  </r>
  <r>
    <x v="25"/>
    <x v="1"/>
    <s v="entire"/>
    <s v="F"/>
    <x v="5"/>
    <n v="1"/>
    <n v="30"/>
    <n v="5"/>
    <n v="603"/>
    <n v="5"/>
    <n v="633"/>
    <n v="5000"/>
    <s v="Unseeded"/>
    <s v="Mod"/>
    <s v="FS"/>
    <n v="12.06"/>
    <n v="0.6"/>
    <n v="1.78"/>
  </r>
  <r>
    <x v="25"/>
    <x v="1"/>
    <s v="entire"/>
    <s v="M"/>
    <x v="6"/>
    <n v="1"/>
    <n v="2"/>
    <n v="1"/>
    <n v="8"/>
    <n v="1"/>
    <n v="10"/>
    <n v="5000"/>
    <s v="Unseeded"/>
    <s v="Mod"/>
    <s v="FS"/>
    <n v="0.16"/>
    <n v="0.04"/>
    <n v="1.78"/>
  </r>
  <r>
    <x v="25"/>
    <x v="1"/>
    <s v="entire"/>
    <s v="C"/>
    <x v="7"/>
    <n v="1"/>
    <n v="1096"/>
    <n v="0"/>
    <n v="0"/>
    <n v="1"/>
    <n v="1096"/>
    <n v="5000"/>
    <s v="Unseeded"/>
    <s v="Mod"/>
    <s v="FS"/>
    <n v="0"/>
    <n v="21.92"/>
    <n v="1.78"/>
  </r>
  <r>
    <x v="25"/>
    <x v="1"/>
    <s v="entire"/>
    <s v="L"/>
    <x v="8"/>
    <n v="3"/>
    <n v="3699"/>
    <n v="1"/>
    <n v="37"/>
    <n v="3"/>
    <n v="3736"/>
    <n v="5000"/>
    <s v="Unseeded"/>
    <s v="Mod"/>
    <s v="FS"/>
    <n v="0.74"/>
    <n v="73.98"/>
    <n v="1.78"/>
  </r>
  <r>
    <x v="25"/>
    <x v="1"/>
    <s v="entire"/>
    <s v="B"/>
    <x v="9"/>
    <n v="2"/>
    <n v="149"/>
    <n v="0"/>
    <n v="0"/>
    <n v="2"/>
    <n v="149"/>
    <n v="5000"/>
    <s v="Unseeded"/>
    <s v="Mod"/>
    <s v="FS"/>
    <n v="0"/>
    <n v="2.98"/>
    <n v="1.78"/>
  </r>
  <r>
    <x v="25"/>
    <x v="1"/>
    <s v="entire"/>
    <s v="?"/>
    <x v="10"/>
    <n v="0"/>
    <n v="0"/>
    <n v="0"/>
    <n v="0"/>
    <n v="0"/>
    <n v="0"/>
    <n v="5000"/>
    <s v="Unseeded"/>
    <s v="Mod"/>
    <s v="FS"/>
    <n v="0"/>
    <n v="0"/>
    <n v="1.78"/>
  </r>
  <r>
    <x v="25"/>
    <x v="1"/>
    <s v="entire"/>
    <s v="#"/>
    <x v="11"/>
    <n v="0"/>
    <n v="0"/>
    <n v="0"/>
    <n v="0"/>
    <n v="0"/>
    <n v="0"/>
    <n v="5000"/>
    <s v="Unseeded"/>
    <s v="Mod"/>
    <s v="FS"/>
    <n v="0"/>
    <n v="0"/>
    <n v="1.78"/>
  </r>
  <r>
    <x v="26"/>
    <x v="1"/>
    <s v="entire"/>
    <s v="T"/>
    <x v="0"/>
    <n v="1"/>
    <n v="15"/>
    <n v="0"/>
    <n v="0"/>
    <n v="1"/>
    <n v="15"/>
    <n v="5000"/>
    <s v="Unseeded"/>
    <s v="Mod"/>
    <s v="FS"/>
    <n v="0"/>
    <n v="0.3"/>
    <n v="0.45954045954045952"/>
  </r>
  <r>
    <x v="26"/>
    <x v="1"/>
    <s v="entire"/>
    <s v="S"/>
    <x v="1"/>
    <n v="1"/>
    <n v="7"/>
    <n v="3"/>
    <n v="143"/>
    <n v="3"/>
    <n v="150"/>
    <n v="5000"/>
    <s v="Unseeded"/>
    <s v="Mod"/>
    <s v="FS"/>
    <n v="2.86"/>
    <n v="0.13999999999999999"/>
    <n v="0.45954045954045952"/>
  </r>
  <r>
    <x v="26"/>
    <x v="1"/>
    <s v="entire"/>
    <s v="U"/>
    <x v="2"/>
    <n v="1"/>
    <n v="10"/>
    <n v="1"/>
    <n v="465"/>
    <n v="1"/>
    <n v="475"/>
    <n v="5000"/>
    <s v="Unseeded"/>
    <s v="Mod"/>
    <s v="FS"/>
    <n v="9.3000000000000007"/>
    <n v="0.2"/>
    <n v="0.45954045954045952"/>
  </r>
  <r>
    <x v="26"/>
    <x v="1"/>
    <s v="entire"/>
    <s v="G"/>
    <x v="3"/>
    <n v="2"/>
    <n v="7"/>
    <n v="5"/>
    <n v="352"/>
    <n v="5"/>
    <n v="359"/>
    <n v="5000"/>
    <s v="Unseeded"/>
    <s v="Mod"/>
    <s v="FS"/>
    <n v="7.04"/>
    <n v="0.13999999999999999"/>
    <n v="0.45954045954045952"/>
  </r>
  <r>
    <x v="26"/>
    <x v="1"/>
    <s v="entire"/>
    <s v="K"/>
    <x v="4"/>
    <n v="0"/>
    <n v="0"/>
    <n v="0"/>
    <n v="0"/>
    <n v="0"/>
    <n v="0"/>
    <n v="5000"/>
    <s v="Unseeded"/>
    <s v="Mod"/>
    <s v="FS"/>
    <n v="0"/>
    <n v="0"/>
    <n v="0.45954045954045952"/>
  </r>
  <r>
    <x v="26"/>
    <x v="1"/>
    <s v="entire"/>
    <s v="F"/>
    <x v="5"/>
    <n v="4"/>
    <n v="134"/>
    <n v="13"/>
    <n v="1704"/>
    <n v="13"/>
    <n v="1838"/>
    <n v="5000"/>
    <s v="Unseeded"/>
    <s v="Mod"/>
    <s v="FS"/>
    <n v="34.08"/>
    <n v="2.68"/>
    <n v="0.45954045954045952"/>
  </r>
  <r>
    <x v="26"/>
    <x v="1"/>
    <s v="entire"/>
    <s v="M"/>
    <x v="6"/>
    <n v="0"/>
    <n v="0"/>
    <n v="1"/>
    <n v="2"/>
    <n v="1"/>
    <n v="2"/>
    <n v="5000"/>
    <s v="Unseeded"/>
    <s v="Mod"/>
    <s v="FS"/>
    <n v="0.04"/>
    <n v="0"/>
    <n v="0.45954045954045952"/>
  </r>
  <r>
    <x v="26"/>
    <x v="1"/>
    <s v="entire"/>
    <s v="C"/>
    <x v="7"/>
    <n v="1"/>
    <n v="100"/>
    <n v="0"/>
    <n v="0"/>
    <n v="1"/>
    <n v="100"/>
    <n v="5000"/>
    <s v="Unseeded"/>
    <s v="Mod"/>
    <s v="FS"/>
    <n v="0"/>
    <n v="2"/>
    <n v="0.45954045954045952"/>
  </r>
  <r>
    <x v="26"/>
    <x v="1"/>
    <s v="entire"/>
    <s v="L"/>
    <x v="8"/>
    <n v="2"/>
    <n v="1651"/>
    <n v="1"/>
    <n v="30"/>
    <n v="2"/>
    <n v="1681"/>
    <n v="5000"/>
    <s v="Unseeded"/>
    <s v="Mod"/>
    <s v="FS"/>
    <n v="0.6"/>
    <n v="33.019999999999996"/>
    <n v="0.45954045954045952"/>
  </r>
  <r>
    <x v="26"/>
    <x v="1"/>
    <s v="entire"/>
    <s v="B"/>
    <x v="9"/>
    <n v="3"/>
    <n v="3076"/>
    <n v="0"/>
    <n v="0"/>
    <n v="3"/>
    <n v="3076"/>
    <n v="5000"/>
    <s v="Unseeded"/>
    <s v="Mod"/>
    <s v="FS"/>
    <n v="0"/>
    <n v="61.519999999999996"/>
    <n v="0.45954045954045952"/>
  </r>
  <r>
    <x v="26"/>
    <x v="1"/>
    <s v="entire"/>
    <s v="?"/>
    <x v="10"/>
    <n v="0"/>
    <n v="0"/>
    <n v="0"/>
    <n v="0"/>
    <n v="0"/>
    <n v="0"/>
    <n v="5000"/>
    <s v="Unseeded"/>
    <s v="Mod"/>
    <s v="FS"/>
    <n v="0"/>
    <n v="0"/>
    <n v="0.45954045954045952"/>
  </r>
  <r>
    <x v="26"/>
    <x v="1"/>
    <s v="entire"/>
    <s v="#"/>
    <x v="11"/>
    <n v="0"/>
    <n v="0"/>
    <n v="0"/>
    <n v="0"/>
    <n v="0"/>
    <n v="0"/>
    <n v="5000"/>
    <s v="Unseeded"/>
    <s v="Mod"/>
    <s v="FS"/>
    <n v="0"/>
    <n v="0"/>
    <n v="0.45954045954045952"/>
  </r>
  <r>
    <x v="27"/>
    <x v="1"/>
    <s v="entire"/>
    <s v="T"/>
    <x v="0"/>
    <n v="1"/>
    <n v="50"/>
    <n v="1"/>
    <n v="2965"/>
    <n v="1"/>
    <n v="3015"/>
    <n v="5000"/>
    <s v="Unseeded"/>
    <s v="Unburned"/>
    <s v="FS"/>
    <n v="59.3"/>
    <n v="1"/>
    <n v="6.16"/>
  </r>
  <r>
    <x v="27"/>
    <x v="1"/>
    <s v="entire"/>
    <s v="S"/>
    <x v="1"/>
    <n v="1"/>
    <n v="4"/>
    <n v="3"/>
    <n v="757"/>
    <n v="3"/>
    <n v="761"/>
    <n v="5000"/>
    <s v="Unseeded"/>
    <s v="Unburned"/>
    <s v="FS"/>
    <n v="15.14"/>
    <n v="0.08"/>
    <n v="6.16"/>
  </r>
  <r>
    <x v="27"/>
    <x v="1"/>
    <s v="entire"/>
    <s v="U"/>
    <x v="2"/>
    <n v="0"/>
    <n v="0"/>
    <n v="1"/>
    <n v="1"/>
    <n v="1"/>
    <n v="1"/>
    <n v="5000"/>
    <s v="Unseeded"/>
    <s v="Unburned"/>
    <s v="FS"/>
    <n v="0.02"/>
    <n v="0"/>
    <n v="6.16"/>
  </r>
  <r>
    <x v="27"/>
    <x v="1"/>
    <s v="entire"/>
    <s v="G"/>
    <x v="3"/>
    <n v="4"/>
    <n v="81"/>
    <n v="6"/>
    <n v="408"/>
    <n v="6"/>
    <n v="489"/>
    <n v="5000"/>
    <s v="Unseeded"/>
    <s v="Unburned"/>
    <s v="FS"/>
    <n v="8.16"/>
    <n v="1.6199999999999999"/>
    <n v="6.16"/>
  </r>
  <r>
    <x v="27"/>
    <x v="1"/>
    <s v="entire"/>
    <s v="K"/>
    <x v="4"/>
    <n v="0"/>
    <n v="0"/>
    <n v="0"/>
    <n v="0"/>
    <n v="0"/>
    <n v="0"/>
    <n v="5000"/>
    <s v="Unseeded"/>
    <s v="Unburned"/>
    <s v="FS"/>
    <n v="0"/>
    <n v="0"/>
    <n v="6.16"/>
  </r>
  <r>
    <x v="27"/>
    <x v="1"/>
    <s v="entire"/>
    <s v="F"/>
    <x v="5"/>
    <n v="2"/>
    <n v="8"/>
    <n v="4"/>
    <n v="172"/>
    <n v="4"/>
    <n v="180"/>
    <n v="5000"/>
    <s v="Unseeded"/>
    <s v="Unburned"/>
    <s v="FS"/>
    <n v="3.44"/>
    <n v="0.16"/>
    <n v="6.16"/>
  </r>
  <r>
    <x v="27"/>
    <x v="1"/>
    <s v="entire"/>
    <s v="M"/>
    <x v="6"/>
    <n v="0"/>
    <n v="0"/>
    <n v="0"/>
    <n v="0"/>
    <n v="0"/>
    <n v="0"/>
    <n v="5000"/>
    <s v="Unseeded"/>
    <s v="Unburned"/>
    <s v="FS"/>
    <n v="0"/>
    <n v="0"/>
    <n v="6.16"/>
  </r>
  <r>
    <x v="27"/>
    <x v="1"/>
    <s v="entire"/>
    <s v="C"/>
    <x v="7"/>
    <n v="1"/>
    <n v="5"/>
    <n v="0"/>
    <n v="0"/>
    <n v="1"/>
    <n v="5"/>
    <n v="5000"/>
    <s v="Unseeded"/>
    <s v="Unburned"/>
    <s v="FS"/>
    <n v="0"/>
    <n v="0.1"/>
    <n v="6.16"/>
  </r>
  <r>
    <x v="27"/>
    <x v="1"/>
    <s v="entire"/>
    <s v="L"/>
    <x v="8"/>
    <n v="4"/>
    <n v="4626"/>
    <n v="1"/>
    <n v="16"/>
    <n v="4"/>
    <n v="4642"/>
    <n v="5000"/>
    <s v="Unseeded"/>
    <s v="Unburned"/>
    <s v="FS"/>
    <n v="0.32"/>
    <n v="92.52"/>
    <n v="6.16"/>
  </r>
  <r>
    <x v="27"/>
    <x v="1"/>
    <s v="entire"/>
    <s v="B"/>
    <x v="9"/>
    <n v="3"/>
    <n v="226"/>
    <n v="0"/>
    <n v="0"/>
    <n v="3"/>
    <n v="226"/>
    <n v="5000"/>
    <s v="Unseeded"/>
    <s v="Unburned"/>
    <s v="FS"/>
    <n v="0"/>
    <n v="4.5199999999999996"/>
    <n v="6.16"/>
  </r>
  <r>
    <x v="27"/>
    <x v="1"/>
    <s v="entire"/>
    <s v="?"/>
    <x v="10"/>
    <n v="0"/>
    <n v="0"/>
    <n v="0"/>
    <n v="0"/>
    <n v="0"/>
    <n v="0"/>
    <n v="5000"/>
    <s v="Unseeded"/>
    <s v="Unburned"/>
    <s v="FS"/>
    <n v="0"/>
    <n v="0"/>
    <n v="6.16"/>
  </r>
  <r>
    <x v="27"/>
    <x v="1"/>
    <s v="entire"/>
    <s v="#"/>
    <x v="11"/>
    <n v="0"/>
    <n v="0"/>
    <n v="0"/>
    <n v="0"/>
    <n v="0"/>
    <n v="0"/>
    <n v="5000"/>
    <s v="Unseeded"/>
    <s v="Unburned"/>
    <s v="FS"/>
    <n v="0"/>
    <n v="0"/>
    <n v="6.16"/>
  </r>
  <r>
    <x v="28"/>
    <x v="1"/>
    <s v="entire"/>
    <s v="T"/>
    <x v="0"/>
    <n v="1"/>
    <n v="15"/>
    <n v="3"/>
    <n v="2281"/>
    <n v="3"/>
    <n v="2296"/>
    <n v="5000"/>
    <s v="Unseeded"/>
    <s v="Unburned"/>
    <s v="FS"/>
    <n v="45.62"/>
    <n v="0.3"/>
    <n v="0"/>
  </r>
  <r>
    <x v="28"/>
    <x v="1"/>
    <s v="entire"/>
    <s v="S"/>
    <x v="1"/>
    <n v="0"/>
    <n v="0"/>
    <n v="0"/>
    <n v="0"/>
    <n v="0"/>
    <n v="0"/>
    <n v="5000"/>
    <s v="Unseeded"/>
    <s v="Unburned"/>
    <s v="FS"/>
    <n v="0"/>
    <n v="0"/>
    <n v="0"/>
  </r>
  <r>
    <x v="28"/>
    <x v="1"/>
    <s v="entire"/>
    <s v="U"/>
    <x v="2"/>
    <n v="0"/>
    <n v="0"/>
    <n v="0"/>
    <n v="0"/>
    <n v="0"/>
    <n v="0"/>
    <n v="5000"/>
    <s v="Unseeded"/>
    <s v="Unburned"/>
    <s v="FS"/>
    <n v="0"/>
    <n v="0"/>
    <n v="0"/>
  </r>
  <r>
    <x v="28"/>
    <x v="1"/>
    <s v="entire"/>
    <s v="G"/>
    <x v="3"/>
    <n v="1"/>
    <n v="25"/>
    <n v="9"/>
    <n v="310"/>
    <n v="9"/>
    <n v="335"/>
    <n v="5000"/>
    <s v="Unseeded"/>
    <s v="Unburned"/>
    <s v="FS"/>
    <n v="6.2"/>
    <n v="0.5"/>
    <n v="0"/>
  </r>
  <r>
    <x v="28"/>
    <x v="1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28"/>
    <x v="1"/>
    <s v="entire"/>
    <s v="F"/>
    <x v="5"/>
    <n v="1"/>
    <n v="11"/>
    <n v="13"/>
    <n v="320"/>
    <n v="13"/>
    <n v="331"/>
    <n v="5000"/>
    <s v="Unseeded"/>
    <s v="Unburned"/>
    <s v="FS"/>
    <n v="6.4"/>
    <n v="0.22"/>
    <n v="0"/>
  </r>
  <r>
    <x v="28"/>
    <x v="1"/>
    <s v="entire"/>
    <s v="M"/>
    <x v="6"/>
    <n v="0"/>
    <n v="0"/>
    <n v="0"/>
    <n v="0"/>
    <n v="0"/>
    <n v="0"/>
    <n v="5000"/>
    <s v="Unseeded"/>
    <s v="Unburned"/>
    <s v="FS"/>
    <n v="0"/>
    <n v="0"/>
    <n v="0"/>
  </r>
  <r>
    <x v="28"/>
    <x v="1"/>
    <s v="entire"/>
    <s v="C"/>
    <x v="7"/>
    <n v="1"/>
    <n v="63"/>
    <n v="0"/>
    <n v="0"/>
    <n v="1"/>
    <n v="63"/>
    <n v="5000"/>
    <s v="Unseeded"/>
    <s v="Unburned"/>
    <s v="FS"/>
    <n v="0"/>
    <n v="1.26"/>
    <n v="0"/>
  </r>
  <r>
    <x v="28"/>
    <x v="1"/>
    <s v="entire"/>
    <s v="L"/>
    <x v="8"/>
    <n v="3"/>
    <n v="3877"/>
    <n v="1"/>
    <n v="3"/>
    <n v="3"/>
    <n v="3880"/>
    <n v="5000"/>
    <s v="Unseeded"/>
    <s v="Unburned"/>
    <s v="FS"/>
    <n v="0.06"/>
    <n v="77.539999999999992"/>
    <n v="0"/>
  </r>
  <r>
    <x v="28"/>
    <x v="1"/>
    <s v="entire"/>
    <s v="B"/>
    <x v="9"/>
    <n v="3"/>
    <n v="1009"/>
    <n v="0"/>
    <n v="0"/>
    <n v="3"/>
    <n v="1009"/>
    <n v="5000"/>
    <s v="Unseeded"/>
    <s v="Unburned"/>
    <s v="FS"/>
    <n v="0"/>
    <n v="20.18"/>
    <n v="0"/>
  </r>
  <r>
    <x v="28"/>
    <x v="1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28"/>
    <x v="1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29"/>
    <x v="1"/>
    <s v="entire"/>
    <s v="T"/>
    <x v="0"/>
    <n v="1"/>
    <n v="25"/>
    <n v="0"/>
    <n v="0"/>
    <n v="1"/>
    <n v="25"/>
    <n v="5000"/>
    <s v="Seeded"/>
    <s v="High"/>
    <s v="FS"/>
    <n v="0"/>
    <n v="0.5"/>
    <n v="22.534930139720558"/>
  </r>
  <r>
    <x v="29"/>
    <x v="1"/>
    <s v="entire"/>
    <s v="S"/>
    <x v="1"/>
    <n v="0"/>
    <n v="0"/>
    <n v="0"/>
    <n v="0"/>
    <n v="0"/>
    <n v="0"/>
    <n v="5000"/>
    <s v="Seeded"/>
    <s v="High"/>
    <s v="FS"/>
    <n v="0"/>
    <n v="0"/>
    <n v="22.534930139720558"/>
  </r>
  <r>
    <x v="29"/>
    <x v="1"/>
    <s v="entire"/>
    <s v="U"/>
    <x v="2"/>
    <n v="0"/>
    <n v="0"/>
    <n v="0"/>
    <n v="0"/>
    <n v="0"/>
    <n v="0"/>
    <n v="5000"/>
    <s v="Seeded"/>
    <s v="High"/>
    <s v="FS"/>
    <n v="0"/>
    <n v="0"/>
    <n v="22.534930139720558"/>
  </r>
  <r>
    <x v="29"/>
    <x v="1"/>
    <s v="entire"/>
    <s v="G"/>
    <x v="3"/>
    <n v="3"/>
    <n v="213"/>
    <n v="8"/>
    <n v="1047"/>
    <n v="8"/>
    <n v="1260"/>
    <n v="5000"/>
    <s v="Seeded"/>
    <s v="High"/>
    <s v="FS"/>
    <n v="20.94"/>
    <n v="4.26"/>
    <n v="22.534930139720558"/>
  </r>
  <r>
    <x v="29"/>
    <x v="1"/>
    <s v="entire"/>
    <s v="K"/>
    <x v="4"/>
    <n v="0"/>
    <n v="0"/>
    <n v="0"/>
    <n v="0"/>
    <n v="0"/>
    <n v="0"/>
    <n v="5000"/>
    <s v="Seeded"/>
    <s v="High"/>
    <s v="FS"/>
    <n v="0"/>
    <n v="0"/>
    <n v="22.534930139720558"/>
  </r>
  <r>
    <x v="29"/>
    <x v="1"/>
    <s v="entire"/>
    <s v="F"/>
    <x v="5"/>
    <n v="0"/>
    <n v="0"/>
    <n v="1"/>
    <n v="1"/>
    <n v="1"/>
    <n v="1"/>
    <n v="5000"/>
    <s v="Seeded"/>
    <s v="High"/>
    <s v="FS"/>
    <n v="0.02"/>
    <n v="0"/>
    <n v="22.534930139720558"/>
  </r>
  <r>
    <x v="29"/>
    <x v="1"/>
    <s v="entire"/>
    <s v="M"/>
    <x v="6"/>
    <n v="0"/>
    <n v="0"/>
    <n v="0"/>
    <n v="0"/>
    <n v="0"/>
    <n v="0"/>
    <n v="5000"/>
    <s v="Seeded"/>
    <s v="High"/>
    <s v="FS"/>
    <n v="0"/>
    <n v="0"/>
    <n v="22.534930139720558"/>
  </r>
  <r>
    <x v="29"/>
    <x v="1"/>
    <s v="entire"/>
    <s v="C"/>
    <x v="7"/>
    <n v="0"/>
    <n v="0"/>
    <n v="0"/>
    <n v="0"/>
    <n v="0"/>
    <n v="0"/>
    <n v="5000"/>
    <s v="Seeded"/>
    <s v="High"/>
    <s v="FS"/>
    <n v="0"/>
    <n v="0"/>
    <n v="22.534930139720558"/>
  </r>
  <r>
    <x v="29"/>
    <x v="1"/>
    <s v="entire"/>
    <s v="L"/>
    <x v="8"/>
    <n v="2"/>
    <n v="1868"/>
    <n v="1"/>
    <n v="2"/>
    <n v="2"/>
    <n v="1870"/>
    <n v="5000"/>
    <s v="Seeded"/>
    <s v="High"/>
    <s v="FS"/>
    <n v="0.04"/>
    <n v="37.36"/>
    <n v="22.534930139720558"/>
  </r>
  <r>
    <x v="29"/>
    <x v="1"/>
    <s v="entire"/>
    <s v="B"/>
    <x v="9"/>
    <n v="1"/>
    <n v="2894"/>
    <n v="0"/>
    <n v="0"/>
    <n v="1"/>
    <n v="2894"/>
    <n v="5000"/>
    <s v="Seeded"/>
    <s v="High"/>
    <s v="FS"/>
    <n v="0"/>
    <n v="57.879999999999995"/>
    <n v="22.534930139720558"/>
  </r>
  <r>
    <x v="29"/>
    <x v="1"/>
    <s v="entire"/>
    <s v="?"/>
    <x v="10"/>
    <n v="0"/>
    <n v="0"/>
    <n v="0"/>
    <n v="0"/>
    <n v="0"/>
    <n v="0"/>
    <n v="5000"/>
    <s v="Seeded"/>
    <s v="High"/>
    <s v="FS"/>
    <n v="0"/>
    <n v="0"/>
    <n v="22.534930139720558"/>
  </r>
  <r>
    <x v="29"/>
    <x v="1"/>
    <s v="entire"/>
    <s v="#"/>
    <x v="11"/>
    <n v="0"/>
    <n v="0"/>
    <n v="0"/>
    <n v="0"/>
    <n v="0"/>
    <n v="0"/>
    <n v="5000"/>
    <s v="Seeded"/>
    <s v="High"/>
    <s v="FS"/>
    <n v="0"/>
    <n v="0"/>
    <n v="22.534930139720558"/>
  </r>
  <r>
    <x v="30"/>
    <x v="1"/>
    <s v="entire"/>
    <s v="T"/>
    <x v="0"/>
    <n v="1"/>
    <n v="9"/>
    <n v="0"/>
    <n v="0"/>
    <n v="1"/>
    <n v="9"/>
    <n v="5000"/>
    <s v="Seeded"/>
    <s v="High"/>
    <s v="FS"/>
    <n v="0"/>
    <n v="0.18"/>
    <n v="67.7"/>
  </r>
  <r>
    <x v="30"/>
    <x v="1"/>
    <s v="entire"/>
    <s v="S"/>
    <x v="1"/>
    <n v="0"/>
    <n v="0"/>
    <n v="2"/>
    <n v="281"/>
    <n v="2"/>
    <n v="281"/>
    <n v="5000"/>
    <s v="Seeded"/>
    <s v="High"/>
    <s v="FS"/>
    <n v="5.62"/>
    <n v="0"/>
    <n v="67.7"/>
  </r>
  <r>
    <x v="30"/>
    <x v="1"/>
    <s v="entire"/>
    <s v="U"/>
    <x v="2"/>
    <n v="1"/>
    <n v="1"/>
    <n v="2"/>
    <n v="237"/>
    <n v="2"/>
    <n v="238"/>
    <n v="5000"/>
    <s v="Seeded"/>
    <s v="High"/>
    <s v="FS"/>
    <n v="4.74"/>
    <n v="0.02"/>
    <n v="67.7"/>
  </r>
  <r>
    <x v="30"/>
    <x v="1"/>
    <s v="entire"/>
    <s v="G"/>
    <x v="3"/>
    <n v="3"/>
    <n v="103"/>
    <n v="8"/>
    <n v="690"/>
    <n v="8"/>
    <n v="793"/>
    <n v="5000"/>
    <s v="Seeded"/>
    <s v="High"/>
    <s v="FS"/>
    <n v="13.8"/>
    <n v="2.06"/>
    <n v="67.7"/>
  </r>
  <r>
    <x v="30"/>
    <x v="1"/>
    <s v="entire"/>
    <s v="K"/>
    <x v="4"/>
    <n v="0"/>
    <n v="0"/>
    <n v="0"/>
    <n v="0"/>
    <n v="0"/>
    <n v="0"/>
    <n v="5000"/>
    <s v="Seeded"/>
    <s v="High"/>
    <s v="FS"/>
    <n v="0"/>
    <n v="0"/>
    <n v="67.7"/>
  </r>
  <r>
    <x v="30"/>
    <x v="1"/>
    <s v="entire"/>
    <s v="F"/>
    <x v="5"/>
    <n v="5"/>
    <n v="41"/>
    <n v="17"/>
    <n v="1453"/>
    <n v="17"/>
    <n v="1494"/>
    <n v="5000"/>
    <s v="Seeded"/>
    <s v="High"/>
    <s v="FS"/>
    <n v="29.060000000000002"/>
    <n v="0.82000000000000006"/>
    <n v="67.7"/>
  </r>
  <r>
    <x v="30"/>
    <x v="1"/>
    <s v="entire"/>
    <s v="M"/>
    <x v="6"/>
    <n v="0"/>
    <n v="0"/>
    <n v="0"/>
    <n v="0"/>
    <n v="0"/>
    <n v="0"/>
    <n v="5000"/>
    <s v="Seeded"/>
    <s v="High"/>
    <s v="FS"/>
    <n v="0"/>
    <n v="0"/>
    <n v="67.7"/>
  </r>
  <r>
    <x v="30"/>
    <x v="1"/>
    <s v="entire"/>
    <s v="C"/>
    <x v="7"/>
    <n v="0"/>
    <n v="0"/>
    <n v="0"/>
    <n v="0"/>
    <n v="0"/>
    <n v="0"/>
    <n v="5000"/>
    <s v="Seeded"/>
    <s v="High"/>
    <s v="FS"/>
    <n v="0"/>
    <n v="0"/>
    <n v="67.7"/>
  </r>
  <r>
    <x v="30"/>
    <x v="1"/>
    <s v="entire"/>
    <s v="L"/>
    <x v="8"/>
    <n v="3"/>
    <n v="1092"/>
    <n v="2"/>
    <n v="41"/>
    <n v="3"/>
    <n v="1133"/>
    <n v="5000"/>
    <s v="Seeded"/>
    <s v="High"/>
    <s v="FS"/>
    <n v="0.82000000000000006"/>
    <n v="21.84"/>
    <n v="67.7"/>
  </r>
  <r>
    <x v="30"/>
    <x v="1"/>
    <s v="entire"/>
    <s v="B"/>
    <x v="9"/>
    <n v="1"/>
    <n v="3754"/>
    <n v="0"/>
    <n v="0"/>
    <n v="1"/>
    <n v="3754"/>
    <n v="5000"/>
    <s v="Seeded"/>
    <s v="High"/>
    <s v="FS"/>
    <n v="0"/>
    <n v="75.08"/>
    <n v="67.7"/>
  </r>
  <r>
    <x v="30"/>
    <x v="1"/>
    <s v="entire"/>
    <s v="?"/>
    <x v="10"/>
    <n v="0"/>
    <n v="0"/>
    <n v="0"/>
    <n v="0"/>
    <n v="0"/>
    <n v="0"/>
    <n v="5000"/>
    <s v="Seeded"/>
    <s v="High"/>
    <s v="FS"/>
    <n v="0"/>
    <n v="0"/>
    <n v="67.7"/>
  </r>
  <r>
    <x v="30"/>
    <x v="1"/>
    <s v="entire"/>
    <s v="#"/>
    <x v="11"/>
    <n v="0"/>
    <n v="0"/>
    <n v="0"/>
    <n v="0"/>
    <n v="0"/>
    <n v="0"/>
    <n v="5000"/>
    <s v="Seeded"/>
    <s v="High"/>
    <s v="FS"/>
    <n v="0"/>
    <n v="0"/>
    <n v="67.7"/>
  </r>
  <r>
    <x v="31"/>
    <x v="1"/>
    <s v="entire"/>
    <s v="T"/>
    <x v="0"/>
    <n v="1"/>
    <n v="13"/>
    <n v="0"/>
    <n v="0"/>
    <n v="1"/>
    <n v="13"/>
    <n v="5000"/>
    <s v="Unseeded"/>
    <s v="High"/>
    <s v="BAND"/>
    <n v="0"/>
    <n v="0.26"/>
    <n v="0"/>
  </r>
  <r>
    <x v="31"/>
    <x v="1"/>
    <s v="entire"/>
    <s v="S"/>
    <x v="1"/>
    <n v="0"/>
    <n v="0"/>
    <n v="1"/>
    <n v="39"/>
    <n v="1"/>
    <n v="39"/>
    <n v="5000"/>
    <s v="Unseeded"/>
    <s v="High"/>
    <s v="BAND"/>
    <n v="0.77999999999999992"/>
    <n v="0"/>
    <n v="0"/>
  </r>
  <r>
    <x v="31"/>
    <x v="1"/>
    <s v="entire"/>
    <s v="U"/>
    <x v="2"/>
    <n v="0"/>
    <n v="0"/>
    <n v="1"/>
    <n v="128"/>
    <n v="1"/>
    <n v="128"/>
    <n v="5000"/>
    <s v="Unseeded"/>
    <s v="High"/>
    <s v="BAND"/>
    <n v="2.56"/>
    <n v="0"/>
    <n v="0"/>
  </r>
  <r>
    <x v="31"/>
    <x v="1"/>
    <s v="entire"/>
    <s v="G"/>
    <x v="3"/>
    <n v="1"/>
    <n v="14"/>
    <n v="1"/>
    <n v="211"/>
    <n v="1"/>
    <n v="225"/>
    <n v="5000"/>
    <s v="Unseeded"/>
    <s v="High"/>
    <s v="BAND"/>
    <n v="4.22"/>
    <n v="0.27999999999999997"/>
    <n v="0"/>
  </r>
  <r>
    <x v="31"/>
    <x v="1"/>
    <s v="entire"/>
    <s v="K"/>
    <x v="4"/>
    <n v="0"/>
    <n v="0"/>
    <n v="0"/>
    <n v="0"/>
    <n v="0"/>
    <n v="0"/>
    <n v="5000"/>
    <s v="Unseeded"/>
    <s v="High"/>
    <s v="BAND"/>
    <n v="0"/>
    <n v="0"/>
    <n v="0"/>
  </r>
  <r>
    <x v="31"/>
    <x v="1"/>
    <s v="entire"/>
    <s v="F"/>
    <x v="5"/>
    <n v="7"/>
    <n v="62"/>
    <n v="10"/>
    <n v="1446"/>
    <n v="10"/>
    <n v="1508"/>
    <n v="5000"/>
    <s v="Unseeded"/>
    <s v="High"/>
    <s v="BAND"/>
    <n v="28.92"/>
    <n v="1.24"/>
    <n v="0"/>
  </r>
  <r>
    <x v="31"/>
    <x v="1"/>
    <s v="entire"/>
    <s v="M"/>
    <x v="6"/>
    <n v="0"/>
    <n v="0"/>
    <n v="0"/>
    <n v="0"/>
    <n v="0"/>
    <n v="0"/>
    <n v="5000"/>
    <s v="Unseeded"/>
    <s v="High"/>
    <s v="BAND"/>
    <n v="0"/>
    <n v="0"/>
    <n v="0"/>
  </r>
  <r>
    <x v="31"/>
    <x v="1"/>
    <s v="entire"/>
    <s v="C"/>
    <x v="7"/>
    <n v="1"/>
    <n v="31"/>
    <n v="0"/>
    <n v="0"/>
    <n v="1"/>
    <n v="31"/>
    <n v="5000"/>
    <s v="Unseeded"/>
    <s v="High"/>
    <s v="BAND"/>
    <n v="0"/>
    <n v="0.62"/>
    <n v="0"/>
  </r>
  <r>
    <x v="31"/>
    <x v="1"/>
    <s v="entire"/>
    <s v="L"/>
    <x v="8"/>
    <n v="2"/>
    <n v="2463"/>
    <n v="0"/>
    <n v="0"/>
    <n v="2"/>
    <n v="2463"/>
    <n v="5000"/>
    <s v="Unseeded"/>
    <s v="High"/>
    <s v="BAND"/>
    <n v="0"/>
    <n v="49.26"/>
    <n v="0"/>
  </r>
  <r>
    <x v="31"/>
    <x v="1"/>
    <s v="entire"/>
    <s v="B"/>
    <x v="9"/>
    <n v="3"/>
    <n v="2417"/>
    <n v="1"/>
    <n v="4"/>
    <n v="3"/>
    <n v="2421"/>
    <n v="5000"/>
    <s v="Unseeded"/>
    <s v="High"/>
    <s v="BAND"/>
    <n v="0.08"/>
    <n v="48.339999999999996"/>
    <n v="0"/>
  </r>
  <r>
    <x v="31"/>
    <x v="1"/>
    <s v="entire"/>
    <s v="?"/>
    <x v="10"/>
    <n v="0"/>
    <n v="0"/>
    <n v="0"/>
    <n v="0"/>
    <n v="0"/>
    <n v="0"/>
    <n v="5000"/>
    <s v="Unseeded"/>
    <s v="High"/>
    <s v="BAND"/>
    <n v="0"/>
    <n v="0"/>
    <n v="0"/>
  </r>
  <r>
    <x v="31"/>
    <x v="1"/>
    <s v="entire"/>
    <s v="#"/>
    <x v="11"/>
    <n v="0"/>
    <n v="0"/>
    <n v="0"/>
    <n v="0"/>
    <n v="0"/>
    <n v="0"/>
    <n v="5000"/>
    <s v="Unseeded"/>
    <s v="High"/>
    <s v="BAND"/>
    <n v="0"/>
    <n v="0"/>
    <n v="0"/>
  </r>
  <r>
    <x v="32"/>
    <x v="1"/>
    <s v="entire"/>
    <s v="T"/>
    <x v="0"/>
    <n v="1"/>
    <n v="28"/>
    <n v="1"/>
    <n v="23"/>
    <n v="1"/>
    <n v="51"/>
    <n v="5000"/>
    <s v="Unseeded"/>
    <s v="High"/>
    <s v="BAND"/>
    <n v="0.45999999999999996"/>
    <n v="0.55999999999999994"/>
    <n v="0"/>
  </r>
  <r>
    <x v="32"/>
    <x v="1"/>
    <s v="entire"/>
    <s v="S"/>
    <x v="1"/>
    <n v="0"/>
    <n v="0"/>
    <n v="0"/>
    <n v="0"/>
    <n v="0"/>
    <n v="0"/>
    <n v="5000"/>
    <s v="Unseeded"/>
    <s v="High"/>
    <s v="BAND"/>
    <n v="0"/>
    <n v="0"/>
    <n v="0"/>
  </r>
  <r>
    <x v="32"/>
    <x v="1"/>
    <s v="entire"/>
    <s v="U"/>
    <x v="2"/>
    <n v="0"/>
    <n v="0"/>
    <n v="0"/>
    <n v="0"/>
    <n v="0"/>
    <n v="0"/>
    <n v="5000"/>
    <s v="Unseeded"/>
    <s v="High"/>
    <s v="BAND"/>
    <n v="0"/>
    <n v="0"/>
    <n v="0"/>
  </r>
  <r>
    <x v="32"/>
    <x v="1"/>
    <s v="entire"/>
    <s v="G"/>
    <x v="3"/>
    <n v="2"/>
    <n v="18"/>
    <n v="2"/>
    <n v="150"/>
    <n v="2"/>
    <n v="168"/>
    <n v="5000"/>
    <s v="Unseeded"/>
    <s v="High"/>
    <s v="BAND"/>
    <n v="3"/>
    <n v="0.36"/>
    <n v="0"/>
  </r>
  <r>
    <x v="32"/>
    <x v="1"/>
    <s v="entire"/>
    <s v="K"/>
    <x v="4"/>
    <n v="0"/>
    <n v="0"/>
    <n v="0"/>
    <n v="0"/>
    <n v="0"/>
    <n v="0"/>
    <n v="5000"/>
    <s v="Unseeded"/>
    <s v="High"/>
    <s v="BAND"/>
    <n v="0"/>
    <n v="0"/>
    <n v="0"/>
  </r>
  <r>
    <x v="32"/>
    <x v="1"/>
    <s v="entire"/>
    <s v="F"/>
    <x v="5"/>
    <n v="7"/>
    <n v="56"/>
    <n v="14"/>
    <n v="2443"/>
    <n v="14"/>
    <n v="2499"/>
    <n v="5000"/>
    <s v="Unseeded"/>
    <s v="High"/>
    <s v="BAND"/>
    <n v="48.86"/>
    <n v="1.1199999999999999"/>
    <n v="0"/>
  </r>
  <r>
    <x v="32"/>
    <x v="1"/>
    <s v="entire"/>
    <s v="M"/>
    <x v="6"/>
    <n v="0"/>
    <n v="0"/>
    <n v="0"/>
    <n v="0"/>
    <n v="0"/>
    <n v="0"/>
    <n v="5000"/>
    <s v="Unseeded"/>
    <s v="High"/>
    <s v="BAND"/>
    <n v="0"/>
    <n v="0"/>
    <n v="0"/>
  </r>
  <r>
    <x v="32"/>
    <x v="1"/>
    <s v="entire"/>
    <s v="C"/>
    <x v="7"/>
    <n v="0"/>
    <n v="0"/>
    <n v="0"/>
    <n v="0"/>
    <n v="0"/>
    <n v="0"/>
    <n v="5000"/>
    <s v="Unseeded"/>
    <s v="High"/>
    <s v="BAND"/>
    <n v="0"/>
    <n v="0"/>
    <n v="0"/>
  </r>
  <r>
    <x v="32"/>
    <x v="1"/>
    <s v="entire"/>
    <s v="L"/>
    <x v="8"/>
    <n v="2"/>
    <n v="1188"/>
    <n v="1"/>
    <n v="7"/>
    <n v="2"/>
    <n v="1195"/>
    <n v="5000"/>
    <s v="Unseeded"/>
    <s v="High"/>
    <s v="BAND"/>
    <n v="0.13999999999999999"/>
    <n v="23.76"/>
    <n v="0"/>
  </r>
  <r>
    <x v="32"/>
    <x v="1"/>
    <s v="entire"/>
    <s v="B"/>
    <x v="9"/>
    <n v="3"/>
    <n v="3707"/>
    <n v="0"/>
    <n v="0"/>
    <n v="3"/>
    <n v="3707"/>
    <n v="5000"/>
    <s v="Unseeded"/>
    <s v="High"/>
    <s v="BAND"/>
    <n v="0"/>
    <n v="74.14"/>
    <n v="0"/>
  </r>
  <r>
    <x v="32"/>
    <x v="1"/>
    <s v="entire"/>
    <s v="?"/>
    <x v="10"/>
    <n v="1"/>
    <n v="3"/>
    <n v="1"/>
    <n v="18"/>
    <n v="1"/>
    <n v="21"/>
    <n v="5000"/>
    <s v="Unseeded"/>
    <s v="High"/>
    <s v="BAND"/>
    <n v="0.36"/>
    <n v="0.06"/>
    <n v="0"/>
  </r>
  <r>
    <x v="32"/>
    <x v="1"/>
    <s v="entire"/>
    <s v="#"/>
    <x v="11"/>
    <n v="0"/>
    <n v="0"/>
    <n v="0"/>
    <n v="0"/>
    <n v="0"/>
    <n v="0"/>
    <n v="5000"/>
    <s v="Unseeded"/>
    <s v="High"/>
    <s v="BAND"/>
    <n v="0"/>
    <n v="0"/>
    <n v="0"/>
  </r>
  <r>
    <x v="33"/>
    <x v="1"/>
    <s v="entire"/>
    <s v="T"/>
    <x v="0"/>
    <n v="0"/>
    <n v="0"/>
    <n v="1"/>
    <n v="64"/>
    <n v="1"/>
    <n v="64"/>
    <n v="5000"/>
    <s v="Seeded"/>
    <s v="High"/>
    <s v="FS"/>
    <n v="1.28"/>
    <n v="0"/>
    <n v="33"/>
  </r>
  <r>
    <x v="33"/>
    <x v="1"/>
    <s v="entire"/>
    <s v="S"/>
    <x v="1"/>
    <n v="0"/>
    <n v="0"/>
    <n v="0"/>
    <n v="0"/>
    <n v="0"/>
    <n v="0"/>
    <n v="5000"/>
    <s v="Seeded"/>
    <s v="High"/>
    <s v="FS"/>
    <n v="0"/>
    <n v="0"/>
    <n v="33"/>
  </r>
  <r>
    <x v="33"/>
    <x v="1"/>
    <s v="entire"/>
    <s v="U"/>
    <x v="2"/>
    <n v="1"/>
    <n v="6"/>
    <n v="1"/>
    <n v="367"/>
    <n v="1"/>
    <n v="373"/>
    <n v="5000"/>
    <s v="Seeded"/>
    <s v="High"/>
    <s v="FS"/>
    <n v="7.3400000000000007"/>
    <n v="0.12"/>
    <n v="33"/>
  </r>
  <r>
    <x v="33"/>
    <x v="1"/>
    <s v="entire"/>
    <s v="G"/>
    <x v="3"/>
    <n v="8"/>
    <n v="82"/>
    <n v="13"/>
    <n v="1047"/>
    <n v="13"/>
    <n v="1129"/>
    <n v="5000"/>
    <s v="Seeded"/>
    <s v="High"/>
    <s v="FS"/>
    <n v="20.94"/>
    <n v="1.6400000000000001"/>
    <n v="33"/>
  </r>
  <r>
    <x v="33"/>
    <x v="1"/>
    <s v="entire"/>
    <s v="K"/>
    <x v="4"/>
    <n v="0"/>
    <n v="0"/>
    <n v="0"/>
    <n v="0"/>
    <n v="0"/>
    <n v="0"/>
    <n v="5000"/>
    <s v="Seeded"/>
    <s v="High"/>
    <s v="FS"/>
    <n v="0"/>
    <n v="0"/>
    <n v="33"/>
  </r>
  <r>
    <x v="33"/>
    <x v="1"/>
    <s v="entire"/>
    <s v="F"/>
    <x v="5"/>
    <n v="0"/>
    <n v="0"/>
    <n v="9"/>
    <n v="145"/>
    <n v="9"/>
    <n v="145"/>
    <n v="5000"/>
    <s v="Seeded"/>
    <s v="High"/>
    <s v="FS"/>
    <n v="2.9000000000000004"/>
    <n v="0"/>
    <n v="33"/>
  </r>
  <r>
    <x v="33"/>
    <x v="1"/>
    <s v="entire"/>
    <s v="M"/>
    <x v="6"/>
    <n v="0"/>
    <n v="0"/>
    <n v="0"/>
    <n v="0"/>
    <n v="0"/>
    <n v="0"/>
    <n v="5000"/>
    <s v="Seeded"/>
    <s v="High"/>
    <s v="FS"/>
    <n v="0"/>
    <n v="0"/>
    <n v="33"/>
  </r>
  <r>
    <x v="33"/>
    <x v="1"/>
    <s v="entire"/>
    <s v="C"/>
    <x v="7"/>
    <n v="0"/>
    <n v="0"/>
    <n v="0"/>
    <n v="0"/>
    <n v="0"/>
    <n v="0"/>
    <n v="5000"/>
    <s v="Seeded"/>
    <s v="High"/>
    <s v="FS"/>
    <n v="0"/>
    <n v="0"/>
    <n v="33"/>
  </r>
  <r>
    <x v="33"/>
    <x v="1"/>
    <s v="entire"/>
    <s v="L"/>
    <x v="8"/>
    <n v="3"/>
    <n v="1676"/>
    <n v="1"/>
    <n v="8"/>
    <n v="3"/>
    <n v="1684"/>
    <n v="5000"/>
    <s v="Seeded"/>
    <s v="High"/>
    <s v="FS"/>
    <n v="0.16"/>
    <n v="33.520000000000003"/>
    <n v="33"/>
  </r>
  <r>
    <x v="33"/>
    <x v="1"/>
    <s v="entire"/>
    <s v="B"/>
    <x v="9"/>
    <n v="2"/>
    <n v="3236"/>
    <n v="0"/>
    <n v="0"/>
    <n v="2"/>
    <n v="3236"/>
    <n v="5000"/>
    <s v="Seeded"/>
    <s v="High"/>
    <s v="FS"/>
    <n v="0"/>
    <n v="64.72"/>
    <n v="33"/>
  </r>
  <r>
    <x v="33"/>
    <x v="1"/>
    <s v="entire"/>
    <s v="?"/>
    <x v="10"/>
    <n v="0"/>
    <n v="0"/>
    <n v="0"/>
    <n v="0"/>
    <n v="0"/>
    <n v="0"/>
    <n v="5000"/>
    <s v="Seeded"/>
    <s v="High"/>
    <s v="FS"/>
    <n v="0"/>
    <n v="0"/>
    <n v="33"/>
  </r>
  <r>
    <x v="33"/>
    <x v="1"/>
    <s v="entire"/>
    <s v="#"/>
    <x v="11"/>
    <n v="0"/>
    <n v="0"/>
    <n v="0"/>
    <n v="0"/>
    <n v="0"/>
    <n v="0"/>
    <n v="5000"/>
    <s v="Seeded"/>
    <s v="High"/>
    <s v="FS"/>
    <n v="0"/>
    <n v="0"/>
    <n v="33"/>
  </r>
  <r>
    <x v="34"/>
    <x v="1"/>
    <s v="entire"/>
    <s v="T"/>
    <x v="0"/>
    <n v="2"/>
    <n v="150"/>
    <n v="1"/>
    <n v="6"/>
    <n v="2"/>
    <n v="156"/>
    <n v="5000"/>
    <s v="Seeded"/>
    <s v="High"/>
    <s v="FS"/>
    <n v="0.12"/>
    <n v="3"/>
    <n v="0"/>
  </r>
  <r>
    <x v="34"/>
    <x v="1"/>
    <s v="entire"/>
    <s v="S"/>
    <x v="1"/>
    <n v="0"/>
    <n v="0"/>
    <n v="0"/>
    <n v="0"/>
    <n v="0"/>
    <n v="0"/>
    <n v="5000"/>
    <s v="Seeded"/>
    <s v="High"/>
    <s v="FS"/>
    <n v="0"/>
    <n v="0"/>
    <n v="0"/>
  </r>
  <r>
    <x v="34"/>
    <x v="1"/>
    <s v="entire"/>
    <s v="U"/>
    <x v="2"/>
    <n v="0"/>
    <n v="0"/>
    <n v="1"/>
    <n v="18"/>
    <n v="1"/>
    <n v="18"/>
    <n v="5000"/>
    <s v="Seeded"/>
    <s v="High"/>
    <s v="FS"/>
    <n v="0.36"/>
    <n v="0"/>
    <n v="0"/>
  </r>
  <r>
    <x v="34"/>
    <x v="1"/>
    <s v="entire"/>
    <s v="G"/>
    <x v="3"/>
    <n v="5"/>
    <n v="149"/>
    <n v="9"/>
    <n v="919"/>
    <n v="9"/>
    <n v="1068"/>
    <n v="5000"/>
    <s v="Seeded"/>
    <s v="High"/>
    <s v="FS"/>
    <n v="18.38"/>
    <n v="2.98"/>
    <n v="0"/>
  </r>
  <r>
    <x v="34"/>
    <x v="1"/>
    <s v="entire"/>
    <s v="K"/>
    <x v="4"/>
    <n v="0"/>
    <n v="0"/>
    <n v="0"/>
    <n v="0"/>
    <n v="0"/>
    <n v="0"/>
    <n v="5000"/>
    <s v="Seeded"/>
    <s v="High"/>
    <s v="FS"/>
    <n v="0"/>
    <n v="0"/>
    <n v="0"/>
  </r>
  <r>
    <x v="34"/>
    <x v="1"/>
    <s v="entire"/>
    <s v="F"/>
    <x v="5"/>
    <n v="1"/>
    <n v="1"/>
    <n v="6"/>
    <n v="77"/>
    <n v="6"/>
    <n v="78"/>
    <n v="5000"/>
    <s v="Seeded"/>
    <s v="High"/>
    <s v="FS"/>
    <n v="1.54"/>
    <n v="0.02"/>
    <n v="0"/>
  </r>
  <r>
    <x v="34"/>
    <x v="1"/>
    <s v="entire"/>
    <s v="M"/>
    <x v="6"/>
    <n v="0"/>
    <n v="0"/>
    <n v="0"/>
    <n v="0"/>
    <n v="0"/>
    <n v="0"/>
    <n v="5000"/>
    <s v="Seeded"/>
    <s v="High"/>
    <s v="FS"/>
    <n v="0"/>
    <n v="0"/>
    <n v="0"/>
  </r>
  <r>
    <x v="34"/>
    <x v="1"/>
    <s v="entire"/>
    <s v="C"/>
    <x v="7"/>
    <n v="0"/>
    <n v="0"/>
    <n v="0"/>
    <n v="0"/>
    <n v="0"/>
    <n v="0"/>
    <n v="5000"/>
    <s v="Seeded"/>
    <s v="High"/>
    <s v="FS"/>
    <n v="0"/>
    <n v="0"/>
    <n v="0"/>
  </r>
  <r>
    <x v="34"/>
    <x v="1"/>
    <s v="entire"/>
    <s v="L"/>
    <x v="8"/>
    <n v="2"/>
    <n v="584"/>
    <n v="1"/>
    <n v="8"/>
    <n v="2"/>
    <n v="592"/>
    <n v="5000"/>
    <s v="Seeded"/>
    <s v="High"/>
    <s v="FS"/>
    <n v="0.16"/>
    <n v="11.68"/>
    <n v="0"/>
  </r>
  <r>
    <x v="34"/>
    <x v="1"/>
    <s v="entire"/>
    <s v="B"/>
    <x v="9"/>
    <n v="3"/>
    <n v="4116"/>
    <n v="0"/>
    <n v="0"/>
    <n v="3"/>
    <n v="4116"/>
    <n v="5000"/>
    <s v="Seeded"/>
    <s v="High"/>
    <s v="FS"/>
    <n v="0"/>
    <n v="82.320000000000007"/>
    <n v="0"/>
  </r>
  <r>
    <x v="34"/>
    <x v="1"/>
    <s v="entire"/>
    <s v="?"/>
    <x v="10"/>
    <n v="0"/>
    <n v="0"/>
    <n v="0"/>
    <n v="0"/>
    <n v="0"/>
    <n v="0"/>
    <n v="5000"/>
    <s v="Seeded"/>
    <s v="High"/>
    <s v="FS"/>
    <n v="0"/>
    <n v="0"/>
    <n v="0"/>
  </r>
  <r>
    <x v="34"/>
    <x v="1"/>
    <s v="entire"/>
    <s v="#"/>
    <x v="11"/>
    <n v="0"/>
    <n v="0"/>
    <n v="0"/>
    <n v="0"/>
    <n v="0"/>
    <n v="0"/>
    <n v="5000"/>
    <s v="Seeded"/>
    <s v="High"/>
    <s v="FS"/>
    <n v="0"/>
    <n v="0"/>
    <n v="0"/>
  </r>
  <r>
    <x v="35"/>
    <x v="1"/>
    <s v="entire"/>
    <s v="T"/>
    <x v="0"/>
    <n v="1"/>
    <n v="14"/>
    <n v="1"/>
    <n v="13"/>
    <n v="1"/>
    <n v="27"/>
    <n v="5000"/>
    <s v="Unseeded"/>
    <s v="High"/>
    <s v="BAND"/>
    <n v="0.26"/>
    <n v="0.27999999999999997"/>
    <n v="0"/>
  </r>
  <r>
    <x v="35"/>
    <x v="1"/>
    <s v="entire"/>
    <s v="S"/>
    <x v="1"/>
    <n v="0"/>
    <n v="0"/>
    <n v="1"/>
    <n v="100"/>
    <n v="1"/>
    <n v="100"/>
    <n v="5000"/>
    <s v="Unseeded"/>
    <s v="High"/>
    <s v="BAND"/>
    <n v="2"/>
    <n v="0"/>
    <n v="0"/>
  </r>
  <r>
    <x v="35"/>
    <x v="1"/>
    <s v="entire"/>
    <s v="U"/>
    <x v="2"/>
    <n v="1"/>
    <n v="2"/>
    <n v="1"/>
    <n v="366"/>
    <n v="1"/>
    <n v="368"/>
    <n v="5000"/>
    <s v="Unseeded"/>
    <s v="High"/>
    <s v="BAND"/>
    <n v="7.32"/>
    <n v="0.04"/>
    <n v="0"/>
  </r>
  <r>
    <x v="35"/>
    <x v="1"/>
    <s v="entire"/>
    <s v="G"/>
    <x v="3"/>
    <n v="1"/>
    <n v="24"/>
    <n v="2"/>
    <n v="374"/>
    <n v="2"/>
    <n v="398"/>
    <n v="5000"/>
    <s v="Unseeded"/>
    <s v="High"/>
    <s v="BAND"/>
    <n v="7.48"/>
    <n v="0.48"/>
    <n v="0"/>
  </r>
  <r>
    <x v="35"/>
    <x v="1"/>
    <s v="entire"/>
    <s v="K"/>
    <x v="4"/>
    <n v="0"/>
    <n v="0"/>
    <n v="0"/>
    <n v="0"/>
    <n v="0"/>
    <n v="0"/>
    <n v="5000"/>
    <s v="Unseeded"/>
    <s v="High"/>
    <s v="BAND"/>
    <n v="0"/>
    <n v="0"/>
    <n v="0"/>
  </r>
  <r>
    <x v="35"/>
    <x v="1"/>
    <s v="entire"/>
    <s v="F"/>
    <x v="5"/>
    <n v="3"/>
    <n v="33"/>
    <n v="8"/>
    <n v="740"/>
    <n v="8"/>
    <n v="773"/>
    <n v="5000"/>
    <s v="Unseeded"/>
    <s v="High"/>
    <s v="BAND"/>
    <n v="14.799999999999999"/>
    <n v="0.66"/>
    <n v="0"/>
  </r>
  <r>
    <x v="35"/>
    <x v="1"/>
    <s v="entire"/>
    <s v="M"/>
    <x v="6"/>
    <n v="0"/>
    <n v="0"/>
    <n v="0"/>
    <n v="0"/>
    <n v="0"/>
    <n v="0"/>
    <n v="5000"/>
    <s v="Unseeded"/>
    <s v="High"/>
    <s v="BAND"/>
    <n v="0"/>
    <n v="0"/>
    <n v="0"/>
  </r>
  <r>
    <x v="35"/>
    <x v="1"/>
    <s v="entire"/>
    <s v="C"/>
    <x v="7"/>
    <n v="1"/>
    <n v="28"/>
    <n v="0"/>
    <n v="0"/>
    <n v="1"/>
    <n v="28"/>
    <n v="5000"/>
    <s v="Unseeded"/>
    <s v="High"/>
    <s v="BAND"/>
    <n v="0"/>
    <n v="0.55999999999999994"/>
    <n v="0"/>
  </r>
  <r>
    <x v="35"/>
    <x v="1"/>
    <s v="entire"/>
    <s v="L"/>
    <x v="8"/>
    <n v="3"/>
    <n v="1135"/>
    <n v="1"/>
    <n v="41"/>
    <n v="3"/>
    <n v="1176"/>
    <n v="5000"/>
    <s v="Unseeded"/>
    <s v="High"/>
    <s v="BAND"/>
    <n v="0.82000000000000006"/>
    <n v="22.7"/>
    <n v="0"/>
  </r>
  <r>
    <x v="35"/>
    <x v="1"/>
    <s v="entire"/>
    <s v="B"/>
    <x v="9"/>
    <n v="3"/>
    <n v="3764"/>
    <n v="1"/>
    <n v="1"/>
    <n v="3"/>
    <n v="3765"/>
    <n v="5000"/>
    <s v="Unseeded"/>
    <s v="High"/>
    <s v="BAND"/>
    <n v="0.02"/>
    <n v="75.28"/>
    <n v="0"/>
  </r>
  <r>
    <x v="35"/>
    <x v="1"/>
    <s v="entire"/>
    <s v="?"/>
    <x v="10"/>
    <n v="0"/>
    <n v="0"/>
    <n v="0"/>
    <n v="0"/>
    <n v="0"/>
    <n v="0"/>
    <n v="5000"/>
    <s v="Unseeded"/>
    <s v="High"/>
    <s v="BAND"/>
    <n v="0"/>
    <n v="0"/>
    <n v="0"/>
  </r>
  <r>
    <x v="35"/>
    <x v="1"/>
    <s v="entire"/>
    <s v="#"/>
    <x v="11"/>
    <n v="0"/>
    <n v="0"/>
    <n v="0"/>
    <n v="0"/>
    <n v="0"/>
    <n v="0"/>
    <n v="5000"/>
    <s v="Unseeded"/>
    <s v="High"/>
    <s v="BAND"/>
    <n v="0"/>
    <n v="0"/>
    <n v="0"/>
  </r>
  <r>
    <x v="36"/>
    <x v="1"/>
    <s v="entire"/>
    <s v="T"/>
    <x v="0"/>
    <n v="1"/>
    <n v="15"/>
    <n v="0"/>
    <n v="0"/>
    <n v="1"/>
    <n v="15"/>
    <n v="5000"/>
    <s v="Unseeded"/>
    <s v="High"/>
    <s v="BAND"/>
    <n v="0"/>
    <n v="0.3"/>
    <n v="0"/>
  </r>
  <r>
    <x v="36"/>
    <x v="1"/>
    <s v="entire"/>
    <s v="S"/>
    <x v="1"/>
    <n v="0"/>
    <n v="0"/>
    <n v="0"/>
    <n v="0"/>
    <n v="0"/>
    <n v="0"/>
    <n v="5000"/>
    <s v="Unseeded"/>
    <s v="High"/>
    <s v="BAND"/>
    <n v="0"/>
    <n v="0"/>
    <n v="0"/>
  </r>
  <r>
    <x v="36"/>
    <x v="1"/>
    <s v="entire"/>
    <s v="U"/>
    <x v="2"/>
    <n v="0"/>
    <n v="0"/>
    <n v="0"/>
    <n v="0"/>
    <n v="0"/>
    <n v="0"/>
    <n v="5000"/>
    <s v="Unseeded"/>
    <s v="High"/>
    <s v="BAND"/>
    <n v="0"/>
    <n v="0"/>
    <n v="0"/>
  </r>
  <r>
    <x v="36"/>
    <x v="1"/>
    <s v="entire"/>
    <s v="G"/>
    <x v="3"/>
    <n v="0"/>
    <n v="0"/>
    <n v="0"/>
    <n v="0"/>
    <n v="0"/>
    <n v="0"/>
    <n v="5000"/>
    <s v="Unseeded"/>
    <s v="High"/>
    <s v="BAND"/>
    <n v="0"/>
    <n v="0"/>
    <n v="0"/>
  </r>
  <r>
    <x v="36"/>
    <x v="1"/>
    <s v="entire"/>
    <s v="K"/>
    <x v="4"/>
    <n v="0"/>
    <n v="0"/>
    <n v="0"/>
    <n v="0"/>
    <n v="0"/>
    <n v="0"/>
    <n v="5000"/>
    <s v="Unseeded"/>
    <s v="High"/>
    <s v="BAND"/>
    <n v="0"/>
    <n v="0"/>
    <n v="0"/>
  </r>
  <r>
    <x v="36"/>
    <x v="1"/>
    <s v="entire"/>
    <s v="F"/>
    <x v="5"/>
    <n v="6"/>
    <n v="52"/>
    <n v="21"/>
    <n v="1895"/>
    <n v="21"/>
    <n v="1947"/>
    <n v="5000"/>
    <s v="Unseeded"/>
    <s v="High"/>
    <s v="BAND"/>
    <n v="37.9"/>
    <n v="1.04"/>
    <n v="0"/>
  </r>
  <r>
    <x v="36"/>
    <x v="1"/>
    <s v="entire"/>
    <s v="M"/>
    <x v="6"/>
    <n v="0"/>
    <n v="0"/>
    <n v="0"/>
    <n v="0"/>
    <n v="0"/>
    <n v="0"/>
    <n v="5000"/>
    <s v="Unseeded"/>
    <s v="High"/>
    <s v="BAND"/>
    <n v="0"/>
    <n v="0"/>
    <n v="0"/>
  </r>
  <r>
    <x v="36"/>
    <x v="1"/>
    <s v="entire"/>
    <s v="C"/>
    <x v="7"/>
    <n v="0"/>
    <n v="0"/>
    <n v="0"/>
    <n v="0"/>
    <n v="0"/>
    <n v="0"/>
    <n v="5000"/>
    <s v="Unseeded"/>
    <s v="High"/>
    <s v="BAND"/>
    <n v="0"/>
    <n v="0"/>
    <n v="0"/>
  </r>
  <r>
    <x v="36"/>
    <x v="1"/>
    <s v="entire"/>
    <s v="L"/>
    <x v="8"/>
    <n v="3"/>
    <n v="1587"/>
    <n v="1"/>
    <n v="20"/>
    <n v="3"/>
    <n v="1607"/>
    <n v="5000"/>
    <s v="Unseeded"/>
    <s v="High"/>
    <s v="BAND"/>
    <n v="0.4"/>
    <n v="31.740000000000002"/>
    <n v="0"/>
  </r>
  <r>
    <x v="36"/>
    <x v="1"/>
    <s v="entire"/>
    <s v="B"/>
    <x v="9"/>
    <n v="3"/>
    <n v="3346"/>
    <n v="0"/>
    <n v="0"/>
    <n v="3"/>
    <n v="3346"/>
    <n v="5000"/>
    <s v="Unseeded"/>
    <s v="High"/>
    <s v="BAND"/>
    <n v="0"/>
    <n v="66.92"/>
    <n v="0"/>
  </r>
  <r>
    <x v="36"/>
    <x v="1"/>
    <s v="entire"/>
    <s v="?"/>
    <x v="10"/>
    <n v="0"/>
    <n v="0"/>
    <n v="0"/>
    <n v="0"/>
    <n v="0"/>
    <n v="0"/>
    <n v="5000"/>
    <s v="Unseeded"/>
    <s v="High"/>
    <s v="BAND"/>
    <n v="0"/>
    <n v="0"/>
    <n v="0"/>
  </r>
  <r>
    <x v="36"/>
    <x v="1"/>
    <s v="entire"/>
    <s v="#"/>
    <x v="11"/>
    <n v="0"/>
    <n v="0"/>
    <n v="0"/>
    <n v="0"/>
    <n v="0"/>
    <n v="0"/>
    <n v="5000"/>
    <s v="Unseeded"/>
    <s v="High"/>
    <s v="BAND"/>
    <n v="0"/>
    <n v="0"/>
    <n v="0"/>
  </r>
  <r>
    <x v="37"/>
    <x v="1"/>
    <s v="entire"/>
    <s v="T"/>
    <x v="0"/>
    <n v="1"/>
    <n v="21"/>
    <n v="2"/>
    <n v="2916"/>
    <n v="2"/>
    <n v="2937"/>
    <n v="5000"/>
    <s v="Unseeded"/>
    <s v="Low"/>
    <s v="BAND"/>
    <n v="58.320000000000007"/>
    <n v="0.42"/>
    <n v="0"/>
  </r>
  <r>
    <x v="37"/>
    <x v="1"/>
    <s v="entire"/>
    <s v="S"/>
    <x v="1"/>
    <n v="0"/>
    <n v="0"/>
    <n v="0"/>
    <n v="0"/>
    <n v="0"/>
    <n v="0"/>
    <n v="5000"/>
    <s v="Unseeded"/>
    <s v="Low"/>
    <s v="BAND"/>
    <n v="0"/>
    <n v="0"/>
    <n v="0"/>
  </r>
  <r>
    <x v="37"/>
    <x v="1"/>
    <s v="entire"/>
    <s v="U"/>
    <x v="2"/>
    <n v="0"/>
    <n v="0"/>
    <n v="0"/>
    <n v="0"/>
    <n v="0"/>
    <n v="0"/>
    <n v="5000"/>
    <s v="Unseeded"/>
    <s v="Low"/>
    <s v="BAND"/>
    <n v="0"/>
    <n v="0"/>
    <n v="0"/>
  </r>
  <r>
    <x v="37"/>
    <x v="1"/>
    <s v="entire"/>
    <s v="G"/>
    <x v="3"/>
    <n v="1"/>
    <n v="5"/>
    <n v="3"/>
    <n v="27"/>
    <n v="3"/>
    <n v="32"/>
    <n v="5000"/>
    <s v="Unseeded"/>
    <s v="Low"/>
    <s v="BAND"/>
    <n v="0.54"/>
    <n v="0.1"/>
    <n v="0"/>
  </r>
  <r>
    <x v="37"/>
    <x v="1"/>
    <s v="entire"/>
    <s v="K"/>
    <x v="4"/>
    <n v="0"/>
    <n v="0"/>
    <n v="0"/>
    <n v="0"/>
    <n v="0"/>
    <n v="0"/>
    <n v="5000"/>
    <s v="Unseeded"/>
    <s v="Low"/>
    <s v="BAND"/>
    <n v="0"/>
    <n v="0"/>
    <n v="0"/>
  </r>
  <r>
    <x v="37"/>
    <x v="1"/>
    <s v="entire"/>
    <s v="F"/>
    <x v="5"/>
    <n v="5"/>
    <n v="17"/>
    <n v="8"/>
    <n v="471"/>
    <n v="8"/>
    <n v="488"/>
    <n v="5000"/>
    <s v="Unseeded"/>
    <s v="Low"/>
    <s v="BAND"/>
    <n v="9.42"/>
    <n v="0.33999999999999997"/>
    <n v="0"/>
  </r>
  <r>
    <x v="37"/>
    <x v="1"/>
    <s v="entire"/>
    <s v="M"/>
    <x v="6"/>
    <n v="0"/>
    <n v="0"/>
    <n v="0"/>
    <n v="0"/>
    <n v="0"/>
    <n v="0"/>
    <n v="5000"/>
    <s v="Unseeded"/>
    <s v="Low"/>
    <s v="BAND"/>
    <n v="0"/>
    <n v="0"/>
    <n v="0"/>
  </r>
  <r>
    <x v="37"/>
    <x v="1"/>
    <s v="entire"/>
    <s v="C"/>
    <x v="7"/>
    <n v="0"/>
    <n v="0"/>
    <n v="0"/>
    <n v="0"/>
    <n v="0"/>
    <n v="0"/>
    <n v="5000"/>
    <s v="Unseeded"/>
    <s v="Low"/>
    <s v="BAND"/>
    <n v="0"/>
    <n v="0"/>
    <n v="0"/>
  </r>
  <r>
    <x v="37"/>
    <x v="1"/>
    <s v="entire"/>
    <s v="L"/>
    <x v="8"/>
    <n v="4"/>
    <n v="4799"/>
    <n v="1"/>
    <n v="2"/>
    <n v="4"/>
    <n v="4801"/>
    <n v="5000"/>
    <s v="Unseeded"/>
    <s v="Low"/>
    <s v="BAND"/>
    <n v="0.04"/>
    <n v="95.98"/>
    <n v="0"/>
  </r>
  <r>
    <x v="37"/>
    <x v="1"/>
    <s v="entire"/>
    <s v="B"/>
    <x v="9"/>
    <n v="2"/>
    <n v="158"/>
    <n v="0"/>
    <n v="0"/>
    <n v="2"/>
    <n v="158"/>
    <n v="5000"/>
    <s v="Unseeded"/>
    <s v="Low"/>
    <s v="BAND"/>
    <n v="0"/>
    <n v="3.16"/>
    <n v="0"/>
  </r>
  <r>
    <x v="37"/>
    <x v="1"/>
    <s v="entire"/>
    <s v="?"/>
    <x v="10"/>
    <n v="0"/>
    <n v="0"/>
    <n v="0"/>
    <n v="0"/>
    <n v="0"/>
    <n v="0"/>
    <n v="5000"/>
    <s v="Unseeded"/>
    <s v="Low"/>
    <s v="BAND"/>
    <n v="0"/>
    <n v="0"/>
    <n v="0"/>
  </r>
  <r>
    <x v="37"/>
    <x v="1"/>
    <s v="entire"/>
    <s v="#"/>
    <x v="11"/>
    <n v="0"/>
    <n v="0"/>
    <n v="0"/>
    <n v="0"/>
    <n v="0"/>
    <n v="0"/>
    <n v="5000"/>
    <s v="Unseeded"/>
    <s v="Low"/>
    <s v="BAND"/>
    <n v="0"/>
    <n v="0"/>
    <n v="0"/>
  </r>
  <r>
    <x v="38"/>
    <x v="1"/>
    <s v="entire"/>
    <s v="T"/>
    <x v="0"/>
    <n v="1"/>
    <n v="22"/>
    <n v="0"/>
    <n v="0"/>
    <n v="1"/>
    <n v="22"/>
    <n v="5000"/>
    <s v="Seeded"/>
    <s v="Mod"/>
    <s v="FS"/>
    <n v="0"/>
    <n v="0.44"/>
    <n v="70.739999999999995"/>
  </r>
  <r>
    <x v="38"/>
    <x v="1"/>
    <s v="entire"/>
    <s v="S"/>
    <x v="1"/>
    <n v="0"/>
    <n v="0"/>
    <n v="3"/>
    <n v="358"/>
    <n v="3"/>
    <n v="358"/>
    <n v="5000"/>
    <s v="Seeded"/>
    <s v="Mod"/>
    <s v="FS"/>
    <n v="7.16"/>
    <n v="0"/>
    <n v="70.739999999999995"/>
  </r>
  <r>
    <x v="38"/>
    <x v="1"/>
    <s v="entire"/>
    <s v="U"/>
    <x v="2"/>
    <n v="0"/>
    <n v="0"/>
    <n v="2"/>
    <n v="31"/>
    <n v="2"/>
    <n v="31"/>
    <n v="5000"/>
    <s v="Seeded"/>
    <s v="Mod"/>
    <s v="FS"/>
    <n v="0.62"/>
    <n v="0"/>
    <n v="70.739999999999995"/>
  </r>
  <r>
    <x v="38"/>
    <x v="1"/>
    <s v="entire"/>
    <s v="G"/>
    <x v="3"/>
    <n v="4"/>
    <n v="186"/>
    <n v="9"/>
    <n v="1586"/>
    <n v="9"/>
    <n v="1772"/>
    <n v="5000"/>
    <s v="Seeded"/>
    <s v="Mod"/>
    <s v="FS"/>
    <n v="31.72"/>
    <n v="3.7199999999999998"/>
    <n v="70.739999999999995"/>
  </r>
  <r>
    <x v="38"/>
    <x v="1"/>
    <s v="entire"/>
    <s v="K"/>
    <x v="4"/>
    <n v="0"/>
    <n v="0"/>
    <n v="0"/>
    <n v="0"/>
    <n v="0"/>
    <n v="0"/>
    <n v="5000"/>
    <s v="Seeded"/>
    <s v="Mod"/>
    <s v="FS"/>
    <n v="0"/>
    <n v="0"/>
    <n v="70.739999999999995"/>
  </r>
  <r>
    <x v="38"/>
    <x v="1"/>
    <s v="entire"/>
    <s v="F"/>
    <x v="5"/>
    <n v="0"/>
    <n v="0"/>
    <n v="1"/>
    <n v="10"/>
    <n v="1"/>
    <n v="10"/>
    <n v="5000"/>
    <s v="Seeded"/>
    <s v="Mod"/>
    <s v="FS"/>
    <n v="0.2"/>
    <n v="0"/>
    <n v="70.739999999999995"/>
  </r>
  <r>
    <x v="38"/>
    <x v="1"/>
    <s v="entire"/>
    <s v="M"/>
    <x v="6"/>
    <n v="0"/>
    <n v="0"/>
    <n v="0"/>
    <n v="0"/>
    <n v="0"/>
    <n v="0"/>
    <n v="5000"/>
    <s v="Seeded"/>
    <s v="Mod"/>
    <s v="FS"/>
    <n v="0"/>
    <n v="0"/>
    <n v="70.739999999999995"/>
  </r>
  <r>
    <x v="38"/>
    <x v="1"/>
    <s v="entire"/>
    <s v="C"/>
    <x v="7"/>
    <n v="1"/>
    <n v="94"/>
    <n v="0"/>
    <n v="0"/>
    <n v="1"/>
    <n v="94"/>
    <n v="5000"/>
    <s v="Seeded"/>
    <s v="Mod"/>
    <s v="FS"/>
    <n v="0"/>
    <n v="1.8800000000000001"/>
    <n v="70.739999999999995"/>
  </r>
  <r>
    <x v="38"/>
    <x v="1"/>
    <s v="entire"/>
    <s v="L"/>
    <x v="8"/>
    <n v="3"/>
    <n v="3918"/>
    <n v="1"/>
    <n v="21"/>
    <n v="3"/>
    <n v="3939"/>
    <n v="5000"/>
    <s v="Seeded"/>
    <s v="Mod"/>
    <s v="FS"/>
    <n v="0.42"/>
    <n v="78.36"/>
    <n v="70.739999999999995"/>
  </r>
  <r>
    <x v="38"/>
    <x v="1"/>
    <s v="entire"/>
    <s v="B"/>
    <x v="9"/>
    <n v="2"/>
    <n v="780"/>
    <n v="0"/>
    <n v="0"/>
    <n v="2"/>
    <n v="780"/>
    <n v="5000"/>
    <s v="Seeded"/>
    <s v="Mod"/>
    <s v="FS"/>
    <n v="0"/>
    <n v="15.6"/>
    <n v="70.739999999999995"/>
  </r>
  <r>
    <x v="38"/>
    <x v="1"/>
    <s v="entire"/>
    <s v="?"/>
    <x v="10"/>
    <n v="0"/>
    <n v="0"/>
    <n v="0"/>
    <n v="0"/>
    <n v="0"/>
    <n v="0"/>
    <n v="5000"/>
    <s v="Seeded"/>
    <s v="Mod"/>
    <s v="FS"/>
    <n v="0"/>
    <n v="0"/>
    <n v="70.739999999999995"/>
  </r>
  <r>
    <x v="38"/>
    <x v="1"/>
    <s v="entire"/>
    <s v="#"/>
    <x v="11"/>
    <n v="0"/>
    <n v="0"/>
    <n v="0"/>
    <n v="0"/>
    <n v="0"/>
    <n v="0"/>
    <n v="5000"/>
    <s v="Seeded"/>
    <s v="Mod"/>
    <s v="FS"/>
    <n v="0"/>
    <n v="0"/>
    <n v="70.739999999999995"/>
  </r>
  <r>
    <x v="39"/>
    <x v="1"/>
    <s v="entire"/>
    <s v="T"/>
    <x v="0"/>
    <n v="1"/>
    <n v="33"/>
    <n v="0"/>
    <n v="0"/>
    <n v="1"/>
    <n v="33"/>
    <n v="5000"/>
    <s v="Seeded"/>
    <s v="Mod"/>
    <s v="FS"/>
    <n v="0"/>
    <n v="0.66"/>
    <n v="34.970178926441356"/>
  </r>
  <r>
    <x v="39"/>
    <x v="1"/>
    <s v="entire"/>
    <s v="S"/>
    <x v="1"/>
    <n v="1"/>
    <n v="3"/>
    <n v="1"/>
    <n v="366"/>
    <n v="1"/>
    <n v="369"/>
    <n v="5000"/>
    <s v="Seeded"/>
    <s v="Mod"/>
    <s v="FS"/>
    <n v="7.32"/>
    <n v="0.06"/>
    <n v="34.970178926441356"/>
  </r>
  <r>
    <x v="39"/>
    <x v="1"/>
    <s v="entire"/>
    <s v="U"/>
    <x v="2"/>
    <n v="1"/>
    <n v="3"/>
    <n v="1"/>
    <n v="114"/>
    <n v="1"/>
    <n v="117"/>
    <n v="5000"/>
    <s v="Seeded"/>
    <s v="Mod"/>
    <s v="FS"/>
    <n v="2.2800000000000002"/>
    <n v="0.06"/>
    <n v="34.970178926441356"/>
  </r>
  <r>
    <x v="39"/>
    <x v="1"/>
    <s v="entire"/>
    <s v="G"/>
    <x v="3"/>
    <n v="6"/>
    <n v="74"/>
    <n v="10"/>
    <n v="1598"/>
    <n v="10"/>
    <n v="1672"/>
    <n v="5000"/>
    <s v="Seeded"/>
    <s v="Mod"/>
    <s v="FS"/>
    <n v="31.96"/>
    <n v="1.48"/>
    <n v="34.970178926441356"/>
  </r>
  <r>
    <x v="39"/>
    <x v="1"/>
    <s v="entire"/>
    <s v="K"/>
    <x v="4"/>
    <n v="0"/>
    <n v="0"/>
    <n v="0"/>
    <n v="0"/>
    <n v="0"/>
    <n v="0"/>
    <n v="5000"/>
    <s v="Seeded"/>
    <s v="Mod"/>
    <s v="FS"/>
    <n v="0"/>
    <n v="0"/>
    <n v="34.970178926441356"/>
  </r>
  <r>
    <x v="39"/>
    <x v="1"/>
    <s v="entire"/>
    <s v="F"/>
    <x v="5"/>
    <n v="5"/>
    <n v="34"/>
    <n v="10"/>
    <n v="339"/>
    <n v="10"/>
    <n v="373"/>
    <n v="5000"/>
    <s v="Seeded"/>
    <s v="Mod"/>
    <s v="FS"/>
    <n v="6.78"/>
    <n v="0.67999999999999994"/>
    <n v="34.970178926441356"/>
  </r>
  <r>
    <x v="39"/>
    <x v="1"/>
    <s v="entire"/>
    <s v="M"/>
    <x v="6"/>
    <n v="0"/>
    <n v="0"/>
    <n v="0"/>
    <n v="0"/>
    <n v="0"/>
    <n v="0"/>
    <n v="5000"/>
    <s v="Seeded"/>
    <s v="Mod"/>
    <s v="FS"/>
    <n v="0"/>
    <n v="0"/>
    <n v="34.970178926441356"/>
  </r>
  <r>
    <x v="39"/>
    <x v="1"/>
    <s v="entire"/>
    <s v="C"/>
    <x v="7"/>
    <n v="1"/>
    <n v="11"/>
    <n v="0"/>
    <n v="0"/>
    <n v="1"/>
    <n v="11"/>
    <n v="5000"/>
    <s v="Seeded"/>
    <s v="Mod"/>
    <s v="FS"/>
    <n v="0"/>
    <n v="0.22"/>
    <n v="34.970178926441356"/>
  </r>
  <r>
    <x v="39"/>
    <x v="1"/>
    <s v="entire"/>
    <s v="L"/>
    <x v="8"/>
    <n v="3"/>
    <n v="4056"/>
    <n v="2"/>
    <n v="14"/>
    <n v="3"/>
    <n v="4070"/>
    <n v="5000"/>
    <s v="Seeded"/>
    <s v="Mod"/>
    <s v="FS"/>
    <n v="0.27999999999999997"/>
    <n v="81.12"/>
    <n v="34.970178926441356"/>
  </r>
  <r>
    <x v="39"/>
    <x v="1"/>
    <s v="entire"/>
    <s v="B"/>
    <x v="9"/>
    <n v="2"/>
    <n v="775"/>
    <n v="0"/>
    <n v="0"/>
    <n v="2"/>
    <n v="775"/>
    <n v="5000"/>
    <s v="Seeded"/>
    <s v="Mod"/>
    <s v="FS"/>
    <n v="0"/>
    <n v="15.5"/>
    <n v="34.970178926441356"/>
  </r>
  <r>
    <x v="39"/>
    <x v="1"/>
    <s v="entire"/>
    <s v="?"/>
    <x v="10"/>
    <n v="1"/>
    <n v="11"/>
    <n v="1"/>
    <n v="39"/>
    <n v="1"/>
    <n v="50"/>
    <n v="5000"/>
    <s v="Seeded"/>
    <s v="Mod"/>
    <s v="FS"/>
    <n v="0.77999999999999992"/>
    <n v="0.22"/>
    <n v="34.970178926441356"/>
  </r>
  <r>
    <x v="39"/>
    <x v="1"/>
    <s v="entire"/>
    <s v="#"/>
    <x v="11"/>
    <n v="0"/>
    <n v="0"/>
    <n v="0"/>
    <n v="0"/>
    <n v="0"/>
    <n v="0"/>
    <n v="5000"/>
    <s v="Seeded"/>
    <s v="Mod"/>
    <s v="FS"/>
    <n v="0"/>
    <n v="0"/>
    <n v="34.970178926441356"/>
  </r>
  <r>
    <x v="40"/>
    <x v="1"/>
    <s v="entire"/>
    <s v="T"/>
    <x v="0"/>
    <n v="1"/>
    <n v="33"/>
    <n v="1"/>
    <n v="7"/>
    <n v="1"/>
    <n v="40"/>
    <n v="5000"/>
    <s v="Unseeded"/>
    <s v="Mod"/>
    <s v="BAND"/>
    <n v="0.13999999999999999"/>
    <n v="0.66"/>
    <n v="0"/>
  </r>
  <r>
    <x v="40"/>
    <x v="1"/>
    <s v="entire"/>
    <s v="S"/>
    <x v="1"/>
    <n v="0"/>
    <n v="0"/>
    <n v="0"/>
    <n v="0"/>
    <n v="0"/>
    <n v="0"/>
    <n v="5000"/>
    <s v="Unseeded"/>
    <s v="Mod"/>
    <s v="BAND"/>
    <n v="0"/>
    <n v="0"/>
    <n v="0"/>
  </r>
  <r>
    <x v="40"/>
    <x v="1"/>
    <s v="entire"/>
    <s v="U"/>
    <x v="2"/>
    <n v="0"/>
    <n v="0"/>
    <n v="1"/>
    <n v="9"/>
    <n v="1"/>
    <n v="9"/>
    <n v="5000"/>
    <s v="Unseeded"/>
    <s v="Mod"/>
    <s v="BAND"/>
    <n v="0.18"/>
    <n v="0"/>
    <n v="0"/>
  </r>
  <r>
    <x v="40"/>
    <x v="1"/>
    <s v="entire"/>
    <s v="G"/>
    <x v="3"/>
    <n v="2"/>
    <n v="63"/>
    <n v="3"/>
    <n v="305"/>
    <n v="3"/>
    <n v="368"/>
    <n v="5000"/>
    <s v="Unseeded"/>
    <s v="Mod"/>
    <s v="BAND"/>
    <n v="6.1"/>
    <n v="1.26"/>
    <n v="0"/>
  </r>
  <r>
    <x v="40"/>
    <x v="1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0"/>
    <x v="1"/>
    <s v="entire"/>
    <s v="F"/>
    <x v="5"/>
    <n v="5"/>
    <n v="27"/>
    <n v="13"/>
    <n v="1100"/>
    <n v="13"/>
    <n v="1127"/>
    <n v="5000"/>
    <s v="Unseeded"/>
    <s v="Mod"/>
    <s v="BAND"/>
    <n v="22"/>
    <n v="0.54"/>
    <n v="0"/>
  </r>
  <r>
    <x v="40"/>
    <x v="1"/>
    <s v="entire"/>
    <s v="M"/>
    <x v="6"/>
    <n v="0"/>
    <n v="0"/>
    <n v="0"/>
    <n v="0"/>
    <n v="0"/>
    <n v="0"/>
    <n v="5000"/>
    <s v="Unseeded"/>
    <s v="Mod"/>
    <s v="BAND"/>
    <n v="0"/>
    <n v="0"/>
    <n v="0"/>
  </r>
  <r>
    <x v="40"/>
    <x v="1"/>
    <s v="entire"/>
    <s v="C"/>
    <x v="7"/>
    <n v="1"/>
    <n v="20"/>
    <n v="0"/>
    <n v="0"/>
    <n v="1"/>
    <n v="20"/>
    <n v="5000"/>
    <s v="Unseeded"/>
    <s v="Mod"/>
    <s v="BAND"/>
    <n v="0"/>
    <n v="0.4"/>
    <n v="0"/>
  </r>
  <r>
    <x v="40"/>
    <x v="1"/>
    <s v="entire"/>
    <s v="L"/>
    <x v="8"/>
    <n v="3"/>
    <n v="4561"/>
    <n v="1"/>
    <n v="1"/>
    <n v="3"/>
    <n v="4562"/>
    <n v="5000"/>
    <s v="Unseeded"/>
    <s v="Mod"/>
    <s v="BAND"/>
    <n v="0.02"/>
    <n v="91.22"/>
    <n v="0"/>
  </r>
  <r>
    <x v="40"/>
    <x v="1"/>
    <s v="entire"/>
    <s v="B"/>
    <x v="9"/>
    <n v="2"/>
    <n v="296"/>
    <n v="0"/>
    <n v="0"/>
    <n v="2"/>
    <n v="296"/>
    <n v="5000"/>
    <s v="Unseeded"/>
    <s v="Mod"/>
    <s v="BAND"/>
    <n v="0"/>
    <n v="5.92"/>
    <n v="0"/>
  </r>
  <r>
    <x v="40"/>
    <x v="1"/>
    <s v="entire"/>
    <s v="?"/>
    <x v="10"/>
    <n v="0"/>
    <n v="0"/>
    <n v="0"/>
    <n v="0"/>
    <n v="0"/>
    <n v="0"/>
    <n v="5000"/>
    <s v="Unseeded"/>
    <s v="Mod"/>
    <s v="BAND"/>
    <n v="0"/>
    <n v="0"/>
    <n v="0"/>
  </r>
  <r>
    <x v="40"/>
    <x v="1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1"/>
    <x v="1"/>
    <s v="entire"/>
    <s v="T"/>
    <x v="0"/>
    <n v="0"/>
    <n v="0"/>
    <n v="2"/>
    <n v="53"/>
    <n v="2"/>
    <n v="53"/>
    <n v="5000"/>
    <s v="Unseeded"/>
    <s v="Mod"/>
    <s v="BAND"/>
    <n v="1.06"/>
    <n v="0"/>
    <n v="0"/>
  </r>
  <r>
    <x v="41"/>
    <x v="1"/>
    <s v="entire"/>
    <s v="S"/>
    <x v="1"/>
    <n v="0"/>
    <n v="0"/>
    <n v="1"/>
    <n v="166"/>
    <n v="1"/>
    <n v="166"/>
    <n v="5000"/>
    <s v="Unseeded"/>
    <s v="Mod"/>
    <s v="BAND"/>
    <n v="3.32"/>
    <n v="0"/>
    <n v="0"/>
  </r>
  <r>
    <x v="41"/>
    <x v="1"/>
    <s v="entire"/>
    <s v="U"/>
    <x v="2"/>
    <n v="1"/>
    <n v="2"/>
    <n v="2"/>
    <n v="98"/>
    <n v="2"/>
    <n v="100"/>
    <n v="5000"/>
    <s v="Unseeded"/>
    <s v="Mod"/>
    <s v="BAND"/>
    <n v="1.96"/>
    <n v="0.04"/>
    <n v="0"/>
  </r>
  <r>
    <x v="41"/>
    <x v="1"/>
    <s v="entire"/>
    <s v="G"/>
    <x v="3"/>
    <n v="3"/>
    <n v="107"/>
    <n v="6"/>
    <n v="492"/>
    <n v="6"/>
    <n v="599"/>
    <n v="5000"/>
    <s v="Unseeded"/>
    <s v="Mod"/>
    <s v="BAND"/>
    <n v="9.84"/>
    <n v="2.1399999999999997"/>
    <n v="0"/>
  </r>
  <r>
    <x v="41"/>
    <x v="1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1"/>
    <x v="1"/>
    <s v="entire"/>
    <s v="F"/>
    <x v="5"/>
    <n v="5"/>
    <n v="73"/>
    <n v="18"/>
    <n v="1017"/>
    <n v="19"/>
    <n v="1090"/>
    <n v="5000"/>
    <s v="Unseeded"/>
    <s v="Mod"/>
    <s v="BAND"/>
    <n v="20.34"/>
    <n v="1.46"/>
    <n v="0"/>
  </r>
  <r>
    <x v="41"/>
    <x v="1"/>
    <s v="entire"/>
    <s v="M"/>
    <x v="6"/>
    <n v="0"/>
    <n v="0"/>
    <n v="0"/>
    <n v="0"/>
    <n v="0"/>
    <n v="0"/>
    <n v="5000"/>
    <s v="Unseeded"/>
    <s v="Mod"/>
    <s v="BAND"/>
    <n v="0"/>
    <n v="0"/>
    <n v="0"/>
  </r>
  <r>
    <x v="41"/>
    <x v="1"/>
    <s v="entire"/>
    <s v="C"/>
    <x v="7"/>
    <n v="1"/>
    <n v="86"/>
    <n v="0"/>
    <n v="0"/>
    <n v="1"/>
    <n v="86"/>
    <n v="5000"/>
    <s v="Unseeded"/>
    <s v="Mod"/>
    <s v="BAND"/>
    <n v="0"/>
    <n v="1.72"/>
    <n v="0"/>
  </r>
  <r>
    <x v="41"/>
    <x v="1"/>
    <s v="entire"/>
    <s v="L"/>
    <x v="8"/>
    <n v="3"/>
    <n v="3628"/>
    <n v="1"/>
    <n v="3"/>
    <n v="3"/>
    <n v="3631"/>
    <n v="5000"/>
    <s v="Unseeded"/>
    <s v="Mod"/>
    <s v="BAND"/>
    <n v="0.06"/>
    <n v="72.56"/>
    <n v="0"/>
  </r>
  <r>
    <x v="41"/>
    <x v="1"/>
    <s v="entire"/>
    <s v="B"/>
    <x v="9"/>
    <n v="3"/>
    <n v="1104"/>
    <n v="0"/>
    <n v="0"/>
    <n v="3"/>
    <n v="1104"/>
    <n v="5000"/>
    <s v="Unseeded"/>
    <s v="Mod"/>
    <s v="BAND"/>
    <n v="0"/>
    <n v="22.08"/>
    <n v="0"/>
  </r>
  <r>
    <x v="41"/>
    <x v="1"/>
    <s v="entire"/>
    <s v="?"/>
    <x v="10"/>
    <n v="0"/>
    <n v="0"/>
    <n v="0"/>
    <n v="0"/>
    <n v="0"/>
    <n v="0"/>
    <n v="5000"/>
    <s v="Unseeded"/>
    <s v="Mod"/>
    <s v="BAND"/>
    <n v="0"/>
    <n v="0"/>
    <n v="0"/>
  </r>
  <r>
    <x v="41"/>
    <x v="1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2"/>
    <x v="1"/>
    <s v="entire"/>
    <s v="T"/>
    <x v="0"/>
    <n v="2"/>
    <n v="48"/>
    <n v="2"/>
    <n v="90"/>
    <n v="2"/>
    <n v="138"/>
    <n v="5000"/>
    <s v="Seeded"/>
    <s v="Mod"/>
    <s v="FS"/>
    <n v="1.7999999999999998"/>
    <n v="0.96"/>
    <n v="100"/>
  </r>
  <r>
    <x v="42"/>
    <x v="1"/>
    <s v="entire"/>
    <s v="S"/>
    <x v="1"/>
    <n v="0"/>
    <n v="0"/>
    <n v="0"/>
    <n v="0"/>
    <n v="0"/>
    <n v="0"/>
    <n v="5000"/>
    <s v="Seeded"/>
    <s v="Mod"/>
    <s v="FS"/>
    <n v="0"/>
    <n v="0"/>
    <n v="100"/>
  </r>
  <r>
    <x v="42"/>
    <x v="1"/>
    <s v="entire"/>
    <s v="U"/>
    <x v="2"/>
    <n v="0"/>
    <n v="0"/>
    <n v="0"/>
    <n v="0"/>
    <n v="0"/>
    <n v="0"/>
    <n v="5000"/>
    <s v="Seeded"/>
    <s v="Mod"/>
    <s v="FS"/>
    <n v="0"/>
    <n v="0"/>
    <n v="100"/>
  </r>
  <r>
    <x v="42"/>
    <x v="1"/>
    <s v="entire"/>
    <s v="G"/>
    <x v="3"/>
    <n v="3"/>
    <n v="164"/>
    <n v="9"/>
    <n v="2151"/>
    <n v="9"/>
    <n v="2315"/>
    <n v="5000"/>
    <s v="Seeded"/>
    <s v="Mod"/>
    <s v="FS"/>
    <n v="43.02"/>
    <n v="3.2800000000000002"/>
    <n v="100"/>
  </r>
  <r>
    <x v="42"/>
    <x v="1"/>
    <s v="entire"/>
    <s v="K"/>
    <x v="4"/>
    <n v="0"/>
    <n v="0"/>
    <n v="0"/>
    <n v="0"/>
    <n v="0"/>
    <n v="0"/>
    <n v="5000"/>
    <s v="Seeded"/>
    <s v="Mod"/>
    <s v="FS"/>
    <n v="0"/>
    <n v="0"/>
    <n v="100"/>
  </r>
  <r>
    <x v="42"/>
    <x v="1"/>
    <s v="entire"/>
    <s v="F"/>
    <x v="5"/>
    <n v="0"/>
    <n v="0"/>
    <n v="1"/>
    <n v="13"/>
    <n v="1"/>
    <n v="13"/>
    <n v="5000"/>
    <s v="Seeded"/>
    <s v="Mod"/>
    <s v="FS"/>
    <n v="0.26"/>
    <n v="0"/>
    <n v="100"/>
  </r>
  <r>
    <x v="42"/>
    <x v="1"/>
    <s v="entire"/>
    <s v="M"/>
    <x v="6"/>
    <n v="0"/>
    <n v="0"/>
    <n v="0"/>
    <n v="0"/>
    <n v="0"/>
    <n v="0"/>
    <n v="5000"/>
    <s v="Seeded"/>
    <s v="Mod"/>
    <s v="FS"/>
    <n v="0"/>
    <n v="0"/>
    <n v="100"/>
  </r>
  <r>
    <x v="42"/>
    <x v="1"/>
    <s v="entire"/>
    <s v="C"/>
    <x v="7"/>
    <n v="1"/>
    <n v="108"/>
    <n v="0"/>
    <n v="0"/>
    <n v="1"/>
    <n v="108"/>
    <n v="5000"/>
    <s v="Seeded"/>
    <s v="Mod"/>
    <s v="FS"/>
    <n v="0"/>
    <n v="2.16"/>
    <n v="100"/>
  </r>
  <r>
    <x v="42"/>
    <x v="1"/>
    <s v="entire"/>
    <s v="L"/>
    <x v="8"/>
    <n v="3"/>
    <n v="4680"/>
    <n v="1"/>
    <n v="48"/>
    <n v="3"/>
    <n v="4728"/>
    <n v="5000"/>
    <s v="Seeded"/>
    <s v="Mod"/>
    <s v="FS"/>
    <n v="0.96"/>
    <n v="93.600000000000009"/>
    <n v="100"/>
  </r>
  <r>
    <x v="42"/>
    <x v="1"/>
    <s v="entire"/>
    <s v="B"/>
    <x v="9"/>
    <n v="0"/>
    <n v="0"/>
    <n v="0"/>
    <n v="0"/>
    <n v="0"/>
    <n v="0"/>
    <n v="5000"/>
    <s v="Seeded"/>
    <s v="Mod"/>
    <s v="FS"/>
    <n v="0"/>
    <n v="0"/>
    <n v="100"/>
  </r>
  <r>
    <x v="42"/>
    <x v="1"/>
    <s v="entire"/>
    <s v="?"/>
    <x v="10"/>
    <n v="0"/>
    <n v="0"/>
    <n v="0"/>
    <n v="0"/>
    <n v="0"/>
    <n v="0"/>
    <n v="5000"/>
    <s v="Seeded"/>
    <s v="Mod"/>
    <s v="FS"/>
    <n v="0"/>
    <n v="0"/>
    <n v="100"/>
  </r>
  <r>
    <x v="42"/>
    <x v="1"/>
    <s v="entire"/>
    <s v="#"/>
    <x v="11"/>
    <n v="0"/>
    <n v="0"/>
    <n v="0"/>
    <n v="0"/>
    <n v="0"/>
    <n v="0"/>
    <n v="5000"/>
    <s v="Seeded"/>
    <s v="Mod"/>
    <s v="FS"/>
    <n v="0"/>
    <n v="0"/>
    <n v="100"/>
  </r>
  <r>
    <x v="43"/>
    <x v="1"/>
    <s v="entire"/>
    <s v="T"/>
    <x v="0"/>
    <n v="1"/>
    <n v="78"/>
    <n v="0"/>
    <n v="0"/>
    <n v="1"/>
    <n v="78"/>
    <n v="5000"/>
    <s v="Seeded"/>
    <s v="Mod"/>
    <s v="FS"/>
    <n v="0"/>
    <n v="1.5599999999999998"/>
    <n v="0"/>
  </r>
  <r>
    <x v="43"/>
    <x v="1"/>
    <s v="entire"/>
    <s v="S"/>
    <x v="1"/>
    <n v="1"/>
    <n v="2"/>
    <n v="1"/>
    <n v="212"/>
    <n v="1"/>
    <n v="214"/>
    <n v="5000"/>
    <s v="Seeded"/>
    <s v="Mod"/>
    <s v="FS"/>
    <n v="4.24"/>
    <n v="0.04"/>
    <n v="0"/>
  </r>
  <r>
    <x v="43"/>
    <x v="1"/>
    <s v="entire"/>
    <s v="U"/>
    <x v="2"/>
    <n v="1"/>
    <n v="3"/>
    <n v="2"/>
    <n v="217"/>
    <n v="2"/>
    <n v="220"/>
    <n v="5000"/>
    <s v="Seeded"/>
    <s v="Mod"/>
    <s v="FS"/>
    <n v="4.34"/>
    <n v="0.06"/>
    <n v="0"/>
  </r>
  <r>
    <x v="43"/>
    <x v="1"/>
    <s v="entire"/>
    <s v="G"/>
    <x v="3"/>
    <n v="3"/>
    <n v="58"/>
    <n v="10"/>
    <n v="1645"/>
    <n v="10"/>
    <n v="1703"/>
    <n v="5000"/>
    <s v="Seeded"/>
    <s v="Mod"/>
    <s v="FS"/>
    <n v="32.9"/>
    <n v="1.1599999999999999"/>
    <n v="0"/>
  </r>
  <r>
    <x v="43"/>
    <x v="1"/>
    <s v="entire"/>
    <s v="K"/>
    <x v="4"/>
    <n v="0"/>
    <n v="0"/>
    <n v="0"/>
    <n v="0"/>
    <n v="0"/>
    <n v="0"/>
    <n v="5000"/>
    <s v="Seeded"/>
    <s v="Mod"/>
    <s v="FS"/>
    <n v="0"/>
    <n v="0"/>
    <n v="0"/>
  </r>
  <r>
    <x v="43"/>
    <x v="1"/>
    <s v="entire"/>
    <s v="F"/>
    <x v="5"/>
    <n v="2"/>
    <n v="23"/>
    <n v="10"/>
    <n v="1598"/>
    <n v="10"/>
    <n v="1621"/>
    <n v="5000"/>
    <s v="Seeded"/>
    <s v="Mod"/>
    <s v="FS"/>
    <n v="31.96"/>
    <n v="0.45999999999999996"/>
    <n v="0"/>
  </r>
  <r>
    <x v="43"/>
    <x v="1"/>
    <s v="entire"/>
    <s v="M"/>
    <x v="6"/>
    <n v="0"/>
    <n v="0"/>
    <n v="0"/>
    <n v="0"/>
    <n v="0"/>
    <n v="0"/>
    <n v="5000"/>
    <s v="Seeded"/>
    <s v="Mod"/>
    <s v="FS"/>
    <n v="0"/>
    <n v="0"/>
    <n v="0"/>
  </r>
  <r>
    <x v="43"/>
    <x v="1"/>
    <s v="entire"/>
    <s v="C"/>
    <x v="7"/>
    <n v="0"/>
    <n v="0"/>
    <n v="0"/>
    <n v="0"/>
    <n v="0"/>
    <n v="0"/>
    <n v="5000"/>
    <s v="Seeded"/>
    <s v="Mod"/>
    <s v="FS"/>
    <n v="0"/>
    <n v="0"/>
    <n v="0"/>
  </r>
  <r>
    <x v="43"/>
    <x v="1"/>
    <s v="entire"/>
    <s v="L"/>
    <x v="8"/>
    <n v="4"/>
    <n v="4495"/>
    <n v="0"/>
    <n v="0"/>
    <n v="4"/>
    <n v="4495"/>
    <n v="5000"/>
    <s v="Seeded"/>
    <s v="Mod"/>
    <s v="FS"/>
    <n v="0"/>
    <n v="89.9"/>
    <n v="0"/>
  </r>
  <r>
    <x v="43"/>
    <x v="1"/>
    <s v="entire"/>
    <s v="B"/>
    <x v="9"/>
    <n v="2"/>
    <n v="341"/>
    <n v="0"/>
    <n v="0"/>
    <n v="2"/>
    <n v="341"/>
    <n v="5000"/>
    <s v="Seeded"/>
    <s v="Mod"/>
    <s v="FS"/>
    <n v="0"/>
    <n v="6.8199999999999994"/>
    <n v="0"/>
  </r>
  <r>
    <x v="43"/>
    <x v="1"/>
    <s v="entire"/>
    <s v="?"/>
    <x v="10"/>
    <n v="0"/>
    <n v="0"/>
    <n v="1"/>
    <n v="4"/>
    <n v="1"/>
    <n v="4"/>
    <n v="5000"/>
    <s v="Seeded"/>
    <s v="Mod"/>
    <s v="FS"/>
    <n v="0.08"/>
    <n v="0"/>
    <n v="0"/>
  </r>
  <r>
    <x v="43"/>
    <x v="1"/>
    <s v="entire"/>
    <s v="#"/>
    <x v="11"/>
    <n v="0"/>
    <n v="0"/>
    <n v="0"/>
    <n v="0"/>
    <n v="0"/>
    <n v="0"/>
    <n v="5000"/>
    <s v="Seeded"/>
    <s v="Mod"/>
    <s v="FS"/>
    <n v="0"/>
    <n v="0"/>
    <n v="0"/>
  </r>
  <r>
    <x v="44"/>
    <x v="1"/>
    <s v="entire"/>
    <s v="T"/>
    <x v="0"/>
    <n v="0"/>
    <n v="0"/>
    <n v="3"/>
    <n v="67"/>
    <n v="3"/>
    <n v="67"/>
    <n v="5000"/>
    <s v="Seeded"/>
    <s v="Mod"/>
    <s v="FS"/>
    <n v="1.34"/>
    <n v="0"/>
    <n v="45.228628230616302"/>
  </r>
  <r>
    <x v="44"/>
    <x v="1"/>
    <s v="entire"/>
    <s v="S"/>
    <x v="1"/>
    <n v="2"/>
    <n v="16"/>
    <n v="3"/>
    <n v="365"/>
    <n v="3"/>
    <n v="381"/>
    <n v="5000"/>
    <s v="Seeded"/>
    <s v="Mod"/>
    <s v="FS"/>
    <n v="7.3"/>
    <n v="0.32"/>
    <n v="45.228628230616302"/>
  </r>
  <r>
    <x v="44"/>
    <x v="1"/>
    <s v="entire"/>
    <s v="U"/>
    <x v="2"/>
    <n v="0"/>
    <n v="0"/>
    <n v="0"/>
    <n v="0"/>
    <n v="0"/>
    <n v="0"/>
    <n v="5000"/>
    <s v="Seeded"/>
    <s v="Mod"/>
    <s v="FS"/>
    <n v="0"/>
    <n v="0"/>
    <n v="45.228628230616302"/>
  </r>
  <r>
    <x v="44"/>
    <x v="1"/>
    <s v="entire"/>
    <s v="G"/>
    <x v="3"/>
    <n v="3"/>
    <n v="130"/>
    <n v="9"/>
    <n v="1044"/>
    <n v="9"/>
    <n v="1174"/>
    <n v="5000"/>
    <s v="Seeded"/>
    <s v="Mod"/>
    <s v="FS"/>
    <n v="20.880000000000003"/>
    <n v="2.6"/>
    <n v="45.228628230616302"/>
  </r>
  <r>
    <x v="44"/>
    <x v="1"/>
    <s v="entire"/>
    <s v="K"/>
    <x v="4"/>
    <n v="0"/>
    <n v="0"/>
    <n v="0"/>
    <n v="0"/>
    <n v="0"/>
    <n v="0"/>
    <n v="5000"/>
    <s v="Seeded"/>
    <s v="Mod"/>
    <s v="FS"/>
    <n v="0"/>
    <n v="0"/>
    <n v="45.228628230616302"/>
  </r>
  <r>
    <x v="44"/>
    <x v="1"/>
    <s v="entire"/>
    <s v="F"/>
    <x v="5"/>
    <n v="1"/>
    <n v="30"/>
    <n v="10"/>
    <n v="466"/>
    <n v="10"/>
    <n v="496"/>
    <n v="5000"/>
    <s v="Seeded"/>
    <s v="Mod"/>
    <s v="FS"/>
    <n v="9.32"/>
    <n v="0.6"/>
    <n v="45.228628230616302"/>
  </r>
  <r>
    <x v="44"/>
    <x v="1"/>
    <s v="entire"/>
    <s v="M"/>
    <x v="6"/>
    <n v="0"/>
    <n v="0"/>
    <n v="0"/>
    <n v="0"/>
    <n v="0"/>
    <n v="0"/>
    <n v="5000"/>
    <s v="Seeded"/>
    <s v="Mod"/>
    <s v="FS"/>
    <n v="0"/>
    <n v="0"/>
    <n v="45.228628230616302"/>
  </r>
  <r>
    <x v="44"/>
    <x v="1"/>
    <s v="entire"/>
    <s v="C"/>
    <x v="7"/>
    <n v="1"/>
    <n v="267"/>
    <n v="0"/>
    <n v="0"/>
    <n v="1"/>
    <n v="267"/>
    <n v="5000"/>
    <s v="Seeded"/>
    <s v="Mod"/>
    <s v="FS"/>
    <n v="0"/>
    <n v="5.34"/>
    <n v="45.228628230616302"/>
  </r>
  <r>
    <x v="44"/>
    <x v="1"/>
    <s v="entire"/>
    <s v="L"/>
    <x v="8"/>
    <n v="3"/>
    <n v="3894"/>
    <n v="1"/>
    <n v="13"/>
    <n v="3"/>
    <n v="3907"/>
    <n v="5000"/>
    <s v="Seeded"/>
    <s v="Mod"/>
    <s v="FS"/>
    <n v="0.26"/>
    <n v="77.88000000000001"/>
    <n v="45.228628230616302"/>
  </r>
  <r>
    <x v="44"/>
    <x v="1"/>
    <s v="entire"/>
    <s v="B"/>
    <x v="9"/>
    <n v="2"/>
    <n v="663"/>
    <n v="1"/>
    <n v="10"/>
    <n v="2"/>
    <n v="673"/>
    <n v="5000"/>
    <s v="Seeded"/>
    <s v="Mod"/>
    <s v="FS"/>
    <n v="0.2"/>
    <n v="13.26"/>
    <n v="45.228628230616302"/>
  </r>
  <r>
    <x v="44"/>
    <x v="1"/>
    <s v="entire"/>
    <s v="?"/>
    <x v="10"/>
    <n v="0"/>
    <n v="0"/>
    <n v="0"/>
    <n v="0"/>
    <n v="0"/>
    <n v="0"/>
    <n v="5000"/>
    <s v="Seeded"/>
    <s v="Mod"/>
    <s v="FS"/>
    <n v="0"/>
    <n v="0"/>
    <n v="45.228628230616302"/>
  </r>
  <r>
    <x v="44"/>
    <x v="1"/>
    <s v="entire"/>
    <s v="#"/>
    <x v="11"/>
    <n v="0"/>
    <n v="0"/>
    <n v="0"/>
    <n v="0"/>
    <n v="0"/>
    <n v="0"/>
    <n v="5000"/>
    <s v="Seeded"/>
    <s v="Mod"/>
    <s v="FS"/>
    <n v="0"/>
    <n v="0"/>
    <n v="45.228628230616302"/>
  </r>
  <r>
    <x v="45"/>
    <x v="1"/>
    <s v="entire"/>
    <s v="T"/>
    <x v="0"/>
    <n v="2"/>
    <n v="27"/>
    <n v="0"/>
    <n v="0"/>
    <n v="2"/>
    <n v="27"/>
    <n v="5000"/>
    <s v="Unseeded"/>
    <s v="Mod"/>
    <s v="BAND"/>
    <n v="0"/>
    <n v="0.54"/>
    <n v="0"/>
  </r>
  <r>
    <x v="45"/>
    <x v="1"/>
    <s v="entire"/>
    <s v="S"/>
    <x v="1"/>
    <n v="1"/>
    <n v="4"/>
    <n v="2"/>
    <n v="186"/>
    <n v="2"/>
    <n v="190"/>
    <n v="5000"/>
    <s v="Unseeded"/>
    <s v="Mod"/>
    <s v="BAND"/>
    <n v="3.7199999999999998"/>
    <n v="0.08"/>
    <n v="0"/>
  </r>
  <r>
    <x v="45"/>
    <x v="1"/>
    <s v="entire"/>
    <s v="U"/>
    <x v="2"/>
    <n v="0"/>
    <n v="0"/>
    <n v="1"/>
    <n v="1"/>
    <n v="1"/>
    <n v="1"/>
    <n v="5000"/>
    <s v="Unseeded"/>
    <s v="Mod"/>
    <s v="BAND"/>
    <n v="0.02"/>
    <n v="0"/>
    <n v="0"/>
  </r>
  <r>
    <x v="45"/>
    <x v="1"/>
    <s v="entire"/>
    <s v="G"/>
    <x v="3"/>
    <n v="0"/>
    <n v="0"/>
    <n v="3"/>
    <n v="123"/>
    <n v="3"/>
    <n v="123"/>
    <n v="5000"/>
    <s v="Unseeded"/>
    <s v="Mod"/>
    <s v="BAND"/>
    <n v="2.46"/>
    <n v="0"/>
    <n v="0"/>
  </r>
  <r>
    <x v="45"/>
    <x v="1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5"/>
    <x v="1"/>
    <s v="entire"/>
    <s v="F"/>
    <x v="5"/>
    <n v="5"/>
    <n v="30"/>
    <n v="8"/>
    <n v="1073"/>
    <n v="8"/>
    <n v="1103"/>
    <n v="5000"/>
    <s v="Unseeded"/>
    <s v="Mod"/>
    <s v="BAND"/>
    <n v="21.46"/>
    <n v="0.6"/>
    <n v="0"/>
  </r>
  <r>
    <x v="45"/>
    <x v="1"/>
    <s v="entire"/>
    <s v="M"/>
    <x v="6"/>
    <n v="0"/>
    <n v="0"/>
    <n v="0"/>
    <n v="0"/>
    <n v="0"/>
    <n v="0"/>
    <n v="5000"/>
    <s v="Unseeded"/>
    <s v="Mod"/>
    <s v="BAND"/>
    <n v="0"/>
    <n v="0"/>
    <n v="0"/>
  </r>
  <r>
    <x v="45"/>
    <x v="1"/>
    <s v="entire"/>
    <s v="C"/>
    <x v="7"/>
    <n v="0"/>
    <n v="0"/>
    <n v="0"/>
    <n v="0"/>
    <n v="0"/>
    <n v="0"/>
    <n v="5000"/>
    <s v="Unseeded"/>
    <s v="Mod"/>
    <s v="BAND"/>
    <n v="0"/>
    <n v="0"/>
    <n v="0"/>
  </r>
  <r>
    <x v="45"/>
    <x v="1"/>
    <s v="entire"/>
    <s v="L"/>
    <x v="8"/>
    <n v="3"/>
    <n v="1589"/>
    <n v="1"/>
    <n v="10"/>
    <n v="3"/>
    <n v="1599"/>
    <n v="5000"/>
    <s v="Unseeded"/>
    <s v="Mod"/>
    <s v="BAND"/>
    <n v="0.2"/>
    <n v="31.78"/>
    <n v="0"/>
  </r>
  <r>
    <x v="45"/>
    <x v="1"/>
    <s v="entire"/>
    <s v="B"/>
    <x v="9"/>
    <n v="3"/>
    <n v="3350"/>
    <n v="0"/>
    <n v="0"/>
    <n v="3"/>
    <n v="3350"/>
    <n v="5000"/>
    <s v="Unseeded"/>
    <s v="Mod"/>
    <s v="BAND"/>
    <n v="0"/>
    <n v="67"/>
    <n v="0"/>
  </r>
  <r>
    <x v="45"/>
    <x v="1"/>
    <s v="entire"/>
    <s v="?"/>
    <x v="10"/>
    <n v="0"/>
    <n v="0"/>
    <n v="1"/>
    <n v="77"/>
    <n v="1"/>
    <n v="77"/>
    <n v="5000"/>
    <s v="Unseeded"/>
    <s v="Mod"/>
    <s v="BAND"/>
    <n v="1.54"/>
    <n v="0"/>
    <n v="0"/>
  </r>
  <r>
    <x v="45"/>
    <x v="1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6"/>
    <x v="1"/>
    <s v="entire"/>
    <s v="T"/>
    <x v="0"/>
    <n v="1"/>
    <n v="70"/>
    <n v="2"/>
    <n v="377"/>
    <n v="2"/>
    <n v="447"/>
    <n v="5000"/>
    <s v="Unseeded"/>
    <s v="Mod"/>
    <s v="BAND"/>
    <n v="7.5399999999999991"/>
    <n v="1.4000000000000001"/>
    <n v="0"/>
  </r>
  <r>
    <x v="46"/>
    <x v="1"/>
    <s v="entire"/>
    <s v="S"/>
    <x v="1"/>
    <n v="0"/>
    <n v="0"/>
    <n v="0"/>
    <n v="0"/>
    <n v="0"/>
    <n v="0"/>
    <n v="5000"/>
    <s v="Unseeded"/>
    <s v="Mod"/>
    <s v="BAND"/>
    <n v="0"/>
    <n v="0"/>
    <n v="0"/>
  </r>
  <r>
    <x v="46"/>
    <x v="1"/>
    <s v="entire"/>
    <s v="U"/>
    <x v="2"/>
    <n v="0"/>
    <n v="0"/>
    <n v="0"/>
    <n v="0"/>
    <n v="0"/>
    <n v="0"/>
    <n v="5000"/>
    <s v="Unseeded"/>
    <s v="Mod"/>
    <s v="BAND"/>
    <n v="0"/>
    <n v="0"/>
    <n v="0"/>
  </r>
  <r>
    <x v="46"/>
    <x v="1"/>
    <s v="entire"/>
    <s v="G"/>
    <x v="3"/>
    <n v="3"/>
    <n v="36"/>
    <n v="6"/>
    <n v="178"/>
    <n v="6"/>
    <n v="214"/>
    <n v="5000"/>
    <s v="Unseeded"/>
    <s v="Mod"/>
    <s v="BAND"/>
    <n v="3.56"/>
    <n v="0.72"/>
    <n v="0"/>
  </r>
  <r>
    <x v="46"/>
    <x v="1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6"/>
    <x v="1"/>
    <s v="entire"/>
    <s v="F"/>
    <x v="5"/>
    <n v="5"/>
    <n v="64"/>
    <n v="12"/>
    <n v="2460"/>
    <n v="12"/>
    <n v="2524"/>
    <n v="5000"/>
    <s v="Unseeded"/>
    <s v="Mod"/>
    <s v="BAND"/>
    <n v="49.2"/>
    <n v="1.28"/>
    <n v="0"/>
  </r>
  <r>
    <x v="46"/>
    <x v="1"/>
    <s v="entire"/>
    <s v="M"/>
    <x v="6"/>
    <n v="0"/>
    <n v="0"/>
    <n v="0"/>
    <n v="0"/>
    <n v="0"/>
    <n v="0"/>
    <n v="5000"/>
    <s v="Unseeded"/>
    <s v="Mod"/>
    <s v="BAND"/>
    <n v="0"/>
    <n v="0"/>
    <n v="0"/>
  </r>
  <r>
    <x v="46"/>
    <x v="1"/>
    <s v="entire"/>
    <s v="C"/>
    <x v="7"/>
    <n v="1"/>
    <n v="24"/>
    <n v="0"/>
    <n v="0"/>
    <n v="1"/>
    <n v="24"/>
    <n v="5000"/>
    <s v="Unseeded"/>
    <s v="Mod"/>
    <s v="BAND"/>
    <n v="0"/>
    <n v="0.48"/>
    <n v="0"/>
  </r>
  <r>
    <x v="46"/>
    <x v="1"/>
    <s v="entire"/>
    <s v="L"/>
    <x v="8"/>
    <n v="2"/>
    <n v="2981"/>
    <n v="1"/>
    <n v="5"/>
    <n v="2"/>
    <n v="2986"/>
    <n v="5000"/>
    <s v="Unseeded"/>
    <s v="Mod"/>
    <s v="BAND"/>
    <n v="0.1"/>
    <n v="59.62"/>
    <n v="0"/>
  </r>
  <r>
    <x v="46"/>
    <x v="1"/>
    <s v="entire"/>
    <s v="B"/>
    <x v="9"/>
    <n v="3"/>
    <n v="1825"/>
    <n v="0"/>
    <n v="0"/>
    <n v="3"/>
    <n v="1825"/>
    <n v="5000"/>
    <s v="Unseeded"/>
    <s v="Mod"/>
    <s v="BAND"/>
    <n v="0"/>
    <n v="36.5"/>
    <n v="0"/>
  </r>
  <r>
    <x v="46"/>
    <x v="1"/>
    <s v="entire"/>
    <s v="?"/>
    <x v="10"/>
    <n v="0"/>
    <n v="0"/>
    <n v="2"/>
    <n v="15"/>
    <n v="2"/>
    <n v="15"/>
    <n v="5000"/>
    <s v="Unseeded"/>
    <s v="Mod"/>
    <s v="BAND"/>
    <n v="0.3"/>
    <n v="0"/>
    <n v="0"/>
  </r>
  <r>
    <x v="46"/>
    <x v="1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7"/>
    <x v="1"/>
    <s v="entire"/>
    <s v="T"/>
    <x v="0"/>
    <n v="0"/>
    <n v="0"/>
    <n v="5"/>
    <n v="2236"/>
    <n v="5"/>
    <n v="2236"/>
    <n v="5000"/>
    <s v="Unseeded"/>
    <s v="Unburned"/>
    <s v="BAND"/>
    <n v="44.72"/>
    <n v="0"/>
    <n v="0"/>
  </r>
  <r>
    <x v="47"/>
    <x v="1"/>
    <s v="entire"/>
    <s v="S"/>
    <x v="1"/>
    <n v="1"/>
    <n v="6"/>
    <n v="3"/>
    <n v="244"/>
    <n v="3"/>
    <n v="250"/>
    <n v="5000"/>
    <s v="Unseeded"/>
    <s v="Unburned"/>
    <s v="BAND"/>
    <n v="4.88"/>
    <n v="0.12"/>
    <n v="0"/>
  </r>
  <r>
    <x v="47"/>
    <x v="1"/>
    <s v="entire"/>
    <s v="U"/>
    <x v="2"/>
    <n v="0"/>
    <n v="0"/>
    <n v="0"/>
    <n v="0"/>
    <n v="0"/>
    <n v="0"/>
    <n v="5000"/>
    <s v="Unseeded"/>
    <s v="Unburned"/>
    <s v="BAND"/>
    <n v="0"/>
    <n v="0"/>
    <n v="0"/>
  </r>
  <r>
    <x v="47"/>
    <x v="1"/>
    <s v="entire"/>
    <s v="G"/>
    <x v="3"/>
    <n v="6"/>
    <n v="76"/>
    <n v="14"/>
    <n v="440"/>
    <n v="14"/>
    <n v="516"/>
    <n v="5000"/>
    <s v="Unseeded"/>
    <s v="Unburned"/>
    <s v="BAND"/>
    <n v="8.7999999999999989"/>
    <n v="1.52"/>
    <n v="0"/>
  </r>
  <r>
    <x v="47"/>
    <x v="1"/>
    <s v="entire"/>
    <s v="K"/>
    <x v="4"/>
    <n v="0"/>
    <n v="0"/>
    <n v="0"/>
    <n v="0"/>
    <n v="0"/>
    <n v="0"/>
    <n v="5000"/>
    <s v="Unseeded"/>
    <s v="Unburned"/>
    <s v="BAND"/>
    <n v="0"/>
    <n v="0"/>
    <n v="0"/>
  </r>
  <r>
    <x v="47"/>
    <x v="1"/>
    <s v="entire"/>
    <s v="F"/>
    <x v="5"/>
    <n v="5"/>
    <n v="21"/>
    <n v="10"/>
    <n v="299"/>
    <n v="10"/>
    <n v="320"/>
    <n v="5000"/>
    <s v="Unseeded"/>
    <s v="Unburned"/>
    <s v="BAND"/>
    <n v="5.9799999999999995"/>
    <n v="0.42"/>
    <n v="0"/>
  </r>
  <r>
    <x v="47"/>
    <x v="1"/>
    <s v="entire"/>
    <s v="M"/>
    <x v="6"/>
    <n v="0"/>
    <n v="0"/>
    <n v="0"/>
    <n v="0"/>
    <n v="0"/>
    <n v="0"/>
    <n v="5000"/>
    <s v="Unseeded"/>
    <s v="Unburned"/>
    <s v="BAND"/>
    <n v="0"/>
    <n v="0"/>
    <n v="0"/>
  </r>
  <r>
    <x v="47"/>
    <x v="1"/>
    <s v="entire"/>
    <s v="C"/>
    <x v="7"/>
    <n v="1"/>
    <n v="4"/>
    <n v="0"/>
    <n v="0"/>
    <n v="1"/>
    <n v="4"/>
    <n v="5000"/>
    <s v="Unseeded"/>
    <s v="Unburned"/>
    <s v="BAND"/>
    <n v="0"/>
    <n v="0.08"/>
    <n v="0"/>
  </r>
  <r>
    <x v="47"/>
    <x v="1"/>
    <s v="entire"/>
    <s v="L"/>
    <x v="8"/>
    <n v="4"/>
    <n v="3588"/>
    <n v="1"/>
    <n v="66"/>
    <n v="4"/>
    <n v="3654"/>
    <n v="5000"/>
    <s v="Unseeded"/>
    <s v="Unburned"/>
    <s v="BAND"/>
    <n v="1.32"/>
    <n v="71.760000000000005"/>
    <n v="0"/>
  </r>
  <r>
    <x v="47"/>
    <x v="1"/>
    <s v="entire"/>
    <s v="B"/>
    <x v="9"/>
    <n v="3"/>
    <n v="1305"/>
    <n v="0"/>
    <n v="0"/>
    <n v="3"/>
    <n v="1305"/>
    <n v="5000"/>
    <s v="Unseeded"/>
    <s v="Unburned"/>
    <s v="BAND"/>
    <n v="0"/>
    <n v="26.1"/>
    <n v="0"/>
  </r>
  <r>
    <x v="47"/>
    <x v="1"/>
    <s v="entire"/>
    <s v="?"/>
    <x v="10"/>
    <n v="0"/>
    <n v="0"/>
    <n v="0"/>
    <n v="0"/>
    <n v="0"/>
    <n v="0"/>
    <n v="5000"/>
    <s v="Unseeded"/>
    <s v="Unburned"/>
    <s v="BAND"/>
    <n v="0"/>
    <n v="0"/>
    <n v="0"/>
  </r>
  <r>
    <x v="47"/>
    <x v="1"/>
    <s v="entire"/>
    <s v="#"/>
    <x v="11"/>
    <n v="0"/>
    <n v="0"/>
    <n v="0"/>
    <n v="0"/>
    <n v="0"/>
    <n v="0"/>
    <n v="5000"/>
    <s v="Unseeded"/>
    <s v="Unburned"/>
    <s v="BAND"/>
    <n v="0"/>
    <n v="0"/>
    <n v="0"/>
  </r>
  <r>
    <x v="48"/>
    <x v="1"/>
    <s v="entire"/>
    <s v="T"/>
    <x v="0"/>
    <n v="0"/>
    <n v="0"/>
    <n v="1"/>
    <n v="2485"/>
    <n v="1"/>
    <n v="2485"/>
    <n v="5000"/>
    <s v="Unseeded"/>
    <s v="Unburned"/>
    <s v="FS"/>
    <n v="49.7"/>
    <n v="0"/>
    <n v="0"/>
  </r>
  <r>
    <x v="48"/>
    <x v="1"/>
    <s v="entire"/>
    <s v="S"/>
    <x v="1"/>
    <n v="0"/>
    <n v="0"/>
    <n v="0"/>
    <n v="0"/>
    <n v="0"/>
    <n v="0"/>
    <n v="5000"/>
    <s v="Unseeded"/>
    <s v="Unburned"/>
    <s v="FS"/>
    <n v="0"/>
    <n v="0"/>
    <n v="0"/>
  </r>
  <r>
    <x v="48"/>
    <x v="1"/>
    <s v="entire"/>
    <s v="U"/>
    <x v="2"/>
    <n v="2"/>
    <n v="7"/>
    <n v="2"/>
    <n v="205"/>
    <n v="2"/>
    <n v="212"/>
    <n v="5000"/>
    <s v="Unseeded"/>
    <s v="Unburned"/>
    <s v="FS"/>
    <n v="4.1000000000000005"/>
    <n v="0.13999999999999999"/>
    <n v="0"/>
  </r>
  <r>
    <x v="48"/>
    <x v="1"/>
    <s v="entire"/>
    <s v="G"/>
    <x v="3"/>
    <n v="0"/>
    <n v="0"/>
    <n v="5"/>
    <n v="92"/>
    <n v="5"/>
    <n v="92"/>
    <n v="5000"/>
    <s v="Unseeded"/>
    <s v="Unburned"/>
    <s v="FS"/>
    <n v="1.8399999999999999"/>
    <n v="0"/>
    <n v="0"/>
  </r>
  <r>
    <x v="48"/>
    <x v="1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48"/>
    <x v="1"/>
    <s v="entire"/>
    <s v="F"/>
    <x v="5"/>
    <n v="0"/>
    <n v="0"/>
    <n v="14"/>
    <n v="606"/>
    <n v="14"/>
    <n v="606"/>
    <n v="5000"/>
    <s v="Unseeded"/>
    <s v="Unburned"/>
    <s v="FS"/>
    <n v="12.120000000000001"/>
    <n v="0"/>
    <n v="0"/>
  </r>
  <r>
    <x v="48"/>
    <x v="1"/>
    <s v="entire"/>
    <s v="M"/>
    <x v="6"/>
    <n v="0"/>
    <n v="0"/>
    <n v="0"/>
    <n v="0"/>
    <n v="0"/>
    <n v="0"/>
    <n v="5000"/>
    <s v="Unseeded"/>
    <s v="Unburned"/>
    <s v="FS"/>
    <n v="0"/>
    <n v="0"/>
    <n v="0"/>
  </r>
  <r>
    <x v="48"/>
    <x v="1"/>
    <s v="entire"/>
    <s v="C"/>
    <x v="7"/>
    <n v="1"/>
    <n v="6"/>
    <n v="0"/>
    <n v="0"/>
    <n v="1"/>
    <n v="6"/>
    <n v="5000"/>
    <s v="Unseeded"/>
    <s v="Unburned"/>
    <s v="FS"/>
    <n v="0"/>
    <n v="0.12"/>
    <n v="0"/>
  </r>
  <r>
    <x v="48"/>
    <x v="1"/>
    <s v="entire"/>
    <s v="L"/>
    <x v="8"/>
    <n v="2"/>
    <n v="4546"/>
    <n v="1"/>
    <n v="12"/>
    <n v="2"/>
    <n v="4558"/>
    <n v="5000"/>
    <s v="Unseeded"/>
    <s v="Unburned"/>
    <s v="FS"/>
    <n v="0.24"/>
    <n v="90.92"/>
    <n v="0"/>
  </r>
  <r>
    <x v="48"/>
    <x v="1"/>
    <s v="entire"/>
    <s v="B"/>
    <x v="9"/>
    <n v="2"/>
    <n v="441"/>
    <n v="0"/>
    <n v="0"/>
    <n v="2"/>
    <n v="441"/>
    <n v="5000"/>
    <s v="Unseeded"/>
    <s v="Unburned"/>
    <s v="FS"/>
    <n v="0"/>
    <n v="8.82"/>
    <n v="0"/>
  </r>
  <r>
    <x v="48"/>
    <x v="1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48"/>
    <x v="1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31"/>
    <x v="2"/>
    <s v="entire"/>
    <s v="T"/>
    <x v="0"/>
    <n v="1"/>
    <n v="42"/>
    <n v="0"/>
    <n v="0"/>
    <n v="1"/>
    <n v="42"/>
    <n v="5000"/>
    <s v="Unseeded"/>
    <s v="High"/>
    <s v="BAND"/>
    <n v="0"/>
    <n v="0.84"/>
    <n v="0"/>
  </r>
  <r>
    <x v="31"/>
    <x v="2"/>
    <s v="entire"/>
    <s v="S"/>
    <x v="1"/>
    <n v="0"/>
    <n v="0"/>
    <n v="2"/>
    <n v="197"/>
    <n v="2"/>
    <n v="197"/>
    <n v="5000"/>
    <s v="Unseeded"/>
    <s v="High"/>
    <s v="BAND"/>
    <n v="3.94"/>
    <n v="0"/>
    <n v="0"/>
  </r>
  <r>
    <x v="31"/>
    <x v="2"/>
    <s v="entire"/>
    <s v="U"/>
    <x v="2"/>
    <n v="0"/>
    <n v="0"/>
    <n v="2"/>
    <n v="541"/>
    <n v="2"/>
    <n v="541"/>
    <n v="5000"/>
    <s v="Unseeded"/>
    <s v="High"/>
    <s v="BAND"/>
    <n v="10.82"/>
    <n v="0"/>
    <n v="0"/>
  </r>
  <r>
    <x v="31"/>
    <x v="2"/>
    <s v="entire"/>
    <s v="G"/>
    <x v="3"/>
    <n v="1"/>
    <n v="24"/>
    <n v="4"/>
    <n v="141"/>
    <n v="4"/>
    <n v="165"/>
    <n v="5000"/>
    <s v="Unseeded"/>
    <s v="High"/>
    <s v="BAND"/>
    <n v="2.82"/>
    <n v="0.48"/>
    <n v="0"/>
  </r>
  <r>
    <x v="31"/>
    <x v="2"/>
    <s v="entire"/>
    <s v="K"/>
    <x v="4"/>
    <n v="0"/>
    <n v="0"/>
    <n v="0"/>
    <n v="0"/>
    <n v="0"/>
    <n v="0"/>
    <n v="5000"/>
    <s v="Unseeded"/>
    <s v="High"/>
    <s v="BAND"/>
    <n v="0"/>
    <n v="0"/>
    <n v="0"/>
  </r>
  <r>
    <x v="31"/>
    <x v="2"/>
    <s v="entire"/>
    <s v="F"/>
    <x v="5"/>
    <n v="1"/>
    <n v="16"/>
    <n v="8"/>
    <n v="1073"/>
    <n v="8"/>
    <n v="1089"/>
    <n v="5000"/>
    <s v="Unseeded"/>
    <s v="High"/>
    <s v="BAND"/>
    <n v="21.46"/>
    <n v="0.32"/>
    <n v="0"/>
  </r>
  <r>
    <x v="31"/>
    <x v="2"/>
    <s v="entire"/>
    <s v="M"/>
    <x v="6"/>
    <n v="0"/>
    <n v="0"/>
    <n v="0"/>
    <n v="0"/>
    <n v="0"/>
    <n v="0"/>
    <n v="5000"/>
    <s v="Unseeded"/>
    <s v="High"/>
    <s v="BAND"/>
    <n v="0"/>
    <n v="0"/>
    <n v="0"/>
  </r>
  <r>
    <x v="31"/>
    <x v="2"/>
    <s v="entire"/>
    <s v="C"/>
    <x v="7"/>
    <n v="1"/>
    <n v="81"/>
    <n v="0"/>
    <n v="0"/>
    <n v="1"/>
    <n v="81"/>
    <n v="5000"/>
    <s v="Unseeded"/>
    <s v="High"/>
    <s v="BAND"/>
    <n v="0"/>
    <n v="1.6199999999999999"/>
    <n v="0"/>
  </r>
  <r>
    <x v="31"/>
    <x v="2"/>
    <s v="entire"/>
    <s v="L"/>
    <x v="8"/>
    <n v="3"/>
    <n v="3834"/>
    <n v="2"/>
    <n v="312"/>
    <n v="3"/>
    <n v="4146"/>
    <n v="5000"/>
    <s v="Unseeded"/>
    <s v="High"/>
    <s v="BAND"/>
    <n v="6.2399999999999993"/>
    <n v="76.680000000000007"/>
    <n v="0"/>
  </r>
  <r>
    <x v="31"/>
    <x v="2"/>
    <s v="entire"/>
    <s v="B"/>
    <x v="9"/>
    <n v="2"/>
    <n v="1003"/>
    <n v="0"/>
    <n v="0"/>
    <n v="2"/>
    <n v="1003"/>
    <n v="5000"/>
    <s v="Unseeded"/>
    <s v="High"/>
    <s v="BAND"/>
    <n v="0"/>
    <n v="20.059999999999999"/>
    <n v="0"/>
  </r>
  <r>
    <x v="31"/>
    <x v="2"/>
    <s v="entire"/>
    <s v="?"/>
    <x v="10"/>
    <n v="0"/>
    <n v="0"/>
    <n v="0"/>
    <n v="0"/>
    <n v="0"/>
    <n v="0"/>
    <n v="5000"/>
    <s v="Unseeded"/>
    <s v="High"/>
    <s v="BAND"/>
    <n v="0"/>
    <n v="0"/>
    <n v="0"/>
  </r>
  <r>
    <x v="31"/>
    <x v="2"/>
    <s v="entire"/>
    <s v="#"/>
    <x v="11"/>
    <n v="0"/>
    <n v="0"/>
    <n v="0"/>
    <n v="0"/>
    <n v="0"/>
    <n v="0"/>
    <n v="5000"/>
    <s v="Unseeded"/>
    <s v="High"/>
    <s v="BAND"/>
    <n v="0"/>
    <n v="0"/>
    <n v="0"/>
  </r>
  <r>
    <x v="32"/>
    <x v="2"/>
    <s v="entire"/>
    <s v="T"/>
    <x v="0"/>
    <n v="0"/>
    <n v="0"/>
    <n v="0"/>
    <n v="0"/>
    <n v="0"/>
    <n v="0"/>
    <n v="5002"/>
    <s v="Unseeded"/>
    <s v="High"/>
    <s v="BAND"/>
    <n v="0"/>
    <n v="0"/>
    <n v="0"/>
  </r>
  <r>
    <x v="32"/>
    <x v="2"/>
    <s v="entire"/>
    <s v="S"/>
    <x v="1"/>
    <n v="0"/>
    <n v="0"/>
    <n v="0"/>
    <n v="0"/>
    <n v="0"/>
    <n v="0"/>
    <n v="5002"/>
    <s v="Unseeded"/>
    <s v="High"/>
    <s v="BAND"/>
    <n v="0"/>
    <n v="0"/>
    <n v="0"/>
  </r>
  <r>
    <x v="32"/>
    <x v="2"/>
    <s v="entire"/>
    <s v="U"/>
    <x v="2"/>
    <n v="0"/>
    <n v="0"/>
    <n v="0"/>
    <n v="0"/>
    <n v="0"/>
    <n v="0"/>
    <n v="5002"/>
    <s v="Unseeded"/>
    <s v="High"/>
    <s v="BAND"/>
    <n v="0"/>
    <n v="0"/>
    <n v="0"/>
  </r>
  <r>
    <x v="32"/>
    <x v="2"/>
    <s v="entire"/>
    <s v="G"/>
    <x v="3"/>
    <n v="5"/>
    <n v="101"/>
    <n v="7"/>
    <n v="1173"/>
    <n v="7"/>
    <n v="1274"/>
    <n v="5002"/>
    <s v="Unseeded"/>
    <s v="High"/>
    <s v="BAND"/>
    <n v="23.450619752099161"/>
    <n v="2.0191923230707718"/>
    <n v="0"/>
  </r>
  <r>
    <x v="32"/>
    <x v="2"/>
    <s v="entire"/>
    <s v="K"/>
    <x v="4"/>
    <n v="0"/>
    <n v="0"/>
    <n v="0"/>
    <n v="0"/>
    <n v="0"/>
    <n v="0"/>
    <n v="5002"/>
    <s v="Unseeded"/>
    <s v="High"/>
    <s v="BAND"/>
    <n v="0"/>
    <n v="0"/>
    <n v="0"/>
  </r>
  <r>
    <x v="32"/>
    <x v="2"/>
    <s v="entire"/>
    <s v="F"/>
    <x v="5"/>
    <n v="6"/>
    <n v="356"/>
    <n v="20"/>
    <n v="1531"/>
    <n v="20"/>
    <n v="1887"/>
    <n v="5002"/>
    <s v="Unseeded"/>
    <s v="High"/>
    <s v="BAND"/>
    <n v="30.607756897241106"/>
    <n v="7.1171531387445013"/>
    <n v="0"/>
  </r>
  <r>
    <x v="32"/>
    <x v="2"/>
    <s v="entire"/>
    <s v="M"/>
    <x v="6"/>
    <n v="0"/>
    <n v="0"/>
    <n v="0"/>
    <n v="0"/>
    <n v="0"/>
    <n v="0"/>
    <n v="5002"/>
    <s v="Unseeded"/>
    <s v="High"/>
    <s v="BAND"/>
    <n v="0"/>
    <n v="0"/>
    <n v="0"/>
  </r>
  <r>
    <x v="32"/>
    <x v="2"/>
    <s v="entire"/>
    <s v="C"/>
    <x v="7"/>
    <n v="2"/>
    <n v="454"/>
    <n v="0"/>
    <n v="0"/>
    <n v="2"/>
    <n v="454"/>
    <n v="5002"/>
    <s v="Unseeded"/>
    <s v="High"/>
    <s v="BAND"/>
    <n v="0"/>
    <n v="9.0763694522191134"/>
    <n v="0"/>
  </r>
  <r>
    <x v="32"/>
    <x v="2"/>
    <s v="entire"/>
    <s v="L"/>
    <x v="8"/>
    <n v="3"/>
    <n v="3046"/>
    <n v="1"/>
    <n v="832"/>
    <n v="3"/>
    <n v="3878"/>
    <n v="5002"/>
    <s v="Unseeded"/>
    <s v="High"/>
    <s v="BAND"/>
    <n v="16.633346661335466"/>
    <n v="60.895641743302676"/>
    <n v="0"/>
  </r>
  <r>
    <x v="32"/>
    <x v="2"/>
    <s v="entire"/>
    <s v="B"/>
    <x v="9"/>
    <n v="3"/>
    <n v="1045"/>
    <n v="0"/>
    <n v="0"/>
    <n v="3"/>
    <n v="1045"/>
    <n v="5002"/>
    <s v="Unseeded"/>
    <s v="High"/>
    <s v="BAND"/>
    <n v="0"/>
    <n v="20.891643342662935"/>
    <n v="0"/>
  </r>
  <r>
    <x v="32"/>
    <x v="2"/>
    <s v="entire"/>
    <s v="?"/>
    <x v="10"/>
    <n v="0"/>
    <n v="0"/>
    <n v="2"/>
    <n v="18"/>
    <n v="2"/>
    <n v="18"/>
    <n v="5002"/>
    <s v="Unseeded"/>
    <s v="High"/>
    <s v="BAND"/>
    <n v="0.3598560575769692"/>
    <n v="0"/>
    <n v="0"/>
  </r>
  <r>
    <x v="32"/>
    <x v="2"/>
    <s v="entire"/>
    <s v="#"/>
    <x v="11"/>
    <n v="0"/>
    <n v="0"/>
    <n v="0"/>
    <n v="0"/>
    <n v="0"/>
    <n v="0"/>
    <n v="5002"/>
    <s v="Unseeded"/>
    <s v="High"/>
    <s v="BAND"/>
    <n v="0"/>
    <n v="0"/>
    <n v="0"/>
  </r>
  <r>
    <x v="35"/>
    <x v="2"/>
    <s v="entire"/>
    <s v="T"/>
    <x v="0"/>
    <n v="0"/>
    <n v="0"/>
    <n v="0"/>
    <n v="0"/>
    <n v="0"/>
    <n v="0"/>
    <n v="5000"/>
    <s v="Unseeded"/>
    <s v="High"/>
    <s v="BAND"/>
    <n v="0"/>
    <n v="0"/>
    <n v="0"/>
  </r>
  <r>
    <x v="35"/>
    <x v="2"/>
    <s v="entire"/>
    <s v="S"/>
    <x v="1"/>
    <n v="0"/>
    <n v="0"/>
    <n v="2"/>
    <n v="231"/>
    <n v="2"/>
    <n v="231"/>
    <n v="5000"/>
    <s v="Unseeded"/>
    <s v="High"/>
    <s v="BAND"/>
    <n v="4.62"/>
    <n v="0"/>
    <n v="0"/>
  </r>
  <r>
    <x v="35"/>
    <x v="2"/>
    <s v="entire"/>
    <s v="U"/>
    <x v="2"/>
    <n v="0"/>
    <n v="0"/>
    <n v="3"/>
    <n v="848"/>
    <n v="3"/>
    <n v="848"/>
    <n v="5000"/>
    <s v="Unseeded"/>
    <s v="High"/>
    <s v="BAND"/>
    <n v="16.96"/>
    <n v="0"/>
    <n v="0"/>
  </r>
  <r>
    <x v="35"/>
    <x v="2"/>
    <s v="entire"/>
    <s v="G"/>
    <x v="3"/>
    <n v="3"/>
    <n v="165"/>
    <n v="4"/>
    <n v="380"/>
    <n v="4"/>
    <n v="545"/>
    <n v="5000"/>
    <s v="Unseeded"/>
    <s v="High"/>
    <s v="BAND"/>
    <n v="7.6"/>
    <n v="3.3000000000000003"/>
    <n v="0"/>
  </r>
  <r>
    <x v="35"/>
    <x v="2"/>
    <s v="entire"/>
    <s v="K"/>
    <x v="4"/>
    <n v="0"/>
    <n v="0"/>
    <n v="0"/>
    <n v="0"/>
    <n v="0"/>
    <n v="0"/>
    <n v="5000"/>
    <s v="Unseeded"/>
    <s v="High"/>
    <s v="BAND"/>
    <n v="0"/>
    <n v="0"/>
    <n v="0"/>
  </r>
  <r>
    <x v="35"/>
    <x v="2"/>
    <s v="entire"/>
    <s v="F"/>
    <x v="5"/>
    <n v="2"/>
    <n v="64"/>
    <n v="9"/>
    <n v="446"/>
    <n v="9"/>
    <n v="510"/>
    <n v="5000"/>
    <s v="Unseeded"/>
    <s v="High"/>
    <s v="BAND"/>
    <n v="8.92"/>
    <n v="1.28"/>
    <n v="0"/>
  </r>
  <r>
    <x v="35"/>
    <x v="2"/>
    <s v="entire"/>
    <s v="M"/>
    <x v="6"/>
    <n v="0"/>
    <n v="0"/>
    <n v="0"/>
    <n v="0"/>
    <n v="0"/>
    <n v="0"/>
    <n v="5000"/>
    <s v="Unseeded"/>
    <s v="High"/>
    <s v="BAND"/>
    <n v="0"/>
    <n v="0"/>
    <n v="0"/>
  </r>
  <r>
    <x v="35"/>
    <x v="2"/>
    <s v="entire"/>
    <s v="C"/>
    <x v="7"/>
    <n v="1"/>
    <n v="82"/>
    <n v="0"/>
    <n v="0"/>
    <n v="1"/>
    <n v="82"/>
    <n v="5000"/>
    <s v="Unseeded"/>
    <s v="High"/>
    <s v="BAND"/>
    <n v="0"/>
    <n v="1.6400000000000001"/>
    <n v="0"/>
  </r>
  <r>
    <x v="35"/>
    <x v="2"/>
    <s v="entire"/>
    <s v="L"/>
    <x v="8"/>
    <n v="3"/>
    <n v="3031"/>
    <n v="1"/>
    <n v="557"/>
    <n v="3"/>
    <n v="3588"/>
    <n v="5000"/>
    <s v="Unseeded"/>
    <s v="High"/>
    <s v="BAND"/>
    <n v="11.14"/>
    <n v="60.62"/>
    <n v="0"/>
  </r>
  <r>
    <x v="35"/>
    <x v="2"/>
    <s v="entire"/>
    <s v="B"/>
    <x v="9"/>
    <n v="2"/>
    <n v="1658"/>
    <n v="0"/>
    <n v="0"/>
    <n v="2"/>
    <n v="1658"/>
    <n v="5000"/>
    <s v="Unseeded"/>
    <s v="High"/>
    <s v="BAND"/>
    <n v="0"/>
    <n v="33.160000000000004"/>
    <n v="0"/>
  </r>
  <r>
    <x v="35"/>
    <x v="2"/>
    <s v="entire"/>
    <s v="?"/>
    <x v="10"/>
    <n v="0"/>
    <n v="0"/>
    <n v="0"/>
    <n v="0"/>
    <n v="0"/>
    <n v="0"/>
    <n v="5000"/>
    <s v="Unseeded"/>
    <s v="High"/>
    <s v="BAND"/>
    <n v="0"/>
    <n v="0"/>
    <n v="0"/>
  </r>
  <r>
    <x v="35"/>
    <x v="2"/>
    <s v="entire"/>
    <s v="#"/>
    <x v="11"/>
    <n v="0"/>
    <n v="0"/>
    <n v="0"/>
    <n v="0"/>
    <n v="0"/>
    <n v="0"/>
    <n v="5000"/>
    <s v="Unseeded"/>
    <s v="High"/>
    <s v="BAND"/>
    <n v="0"/>
    <n v="0"/>
    <n v="0"/>
  </r>
  <r>
    <x v="36"/>
    <x v="2"/>
    <s v="entire"/>
    <s v="T"/>
    <x v="0"/>
    <n v="0"/>
    <n v="0"/>
    <n v="0"/>
    <n v="0"/>
    <n v="0"/>
    <n v="0"/>
    <n v="5000"/>
    <s v="Unseeded"/>
    <s v="High"/>
    <s v="BAND"/>
    <n v="0"/>
    <n v="0"/>
    <n v="0"/>
  </r>
  <r>
    <x v="36"/>
    <x v="2"/>
    <s v="entire"/>
    <s v="S"/>
    <x v="1"/>
    <n v="0"/>
    <n v="0"/>
    <n v="0"/>
    <n v="0"/>
    <n v="0"/>
    <n v="0"/>
    <n v="5000"/>
    <s v="Unseeded"/>
    <s v="High"/>
    <s v="BAND"/>
    <n v="0"/>
    <n v="0"/>
    <n v="0"/>
  </r>
  <r>
    <x v="36"/>
    <x v="2"/>
    <s v="entire"/>
    <s v="U"/>
    <x v="2"/>
    <n v="0"/>
    <n v="0"/>
    <n v="0"/>
    <n v="0"/>
    <n v="0"/>
    <n v="0"/>
    <n v="5000"/>
    <s v="Unseeded"/>
    <s v="High"/>
    <s v="BAND"/>
    <n v="0"/>
    <n v="0"/>
    <n v="0"/>
  </r>
  <r>
    <x v="36"/>
    <x v="2"/>
    <s v="entire"/>
    <s v="G"/>
    <x v="3"/>
    <n v="0"/>
    <n v="0"/>
    <n v="0"/>
    <n v="0"/>
    <n v="0"/>
    <n v="0"/>
    <n v="5000"/>
    <s v="Unseeded"/>
    <s v="High"/>
    <s v="BAND"/>
    <n v="0"/>
    <n v="0"/>
    <n v="0"/>
  </r>
  <r>
    <x v="36"/>
    <x v="2"/>
    <s v="entire"/>
    <s v="K"/>
    <x v="4"/>
    <n v="0"/>
    <n v="0"/>
    <n v="0"/>
    <n v="0"/>
    <n v="0"/>
    <n v="0"/>
    <n v="5000"/>
    <s v="Unseeded"/>
    <s v="High"/>
    <s v="BAND"/>
    <n v="0"/>
    <n v="0"/>
    <n v="0"/>
  </r>
  <r>
    <x v="36"/>
    <x v="2"/>
    <s v="entire"/>
    <s v="F"/>
    <x v="5"/>
    <n v="3"/>
    <n v="439"/>
    <n v="13"/>
    <n v="1913"/>
    <n v="14"/>
    <n v="2352"/>
    <n v="5000"/>
    <s v="Unseeded"/>
    <s v="High"/>
    <s v="BAND"/>
    <n v="38.26"/>
    <n v="8.7800000000000011"/>
    <n v="0"/>
  </r>
  <r>
    <x v="36"/>
    <x v="2"/>
    <s v="entire"/>
    <s v="M"/>
    <x v="6"/>
    <n v="0"/>
    <n v="0"/>
    <n v="0"/>
    <n v="0"/>
    <n v="0"/>
    <n v="0"/>
    <n v="5000"/>
    <s v="Unseeded"/>
    <s v="High"/>
    <s v="BAND"/>
    <n v="0"/>
    <n v="0"/>
    <n v="0"/>
  </r>
  <r>
    <x v="36"/>
    <x v="2"/>
    <s v="entire"/>
    <s v="C"/>
    <x v="7"/>
    <n v="0"/>
    <n v="0"/>
    <n v="0"/>
    <n v="0"/>
    <n v="0"/>
    <n v="0"/>
    <n v="5000"/>
    <s v="Unseeded"/>
    <s v="High"/>
    <s v="BAND"/>
    <n v="0"/>
    <n v="0"/>
    <n v="0"/>
  </r>
  <r>
    <x v="36"/>
    <x v="2"/>
    <s v="entire"/>
    <s v="L"/>
    <x v="8"/>
    <n v="3"/>
    <n v="3350"/>
    <n v="1"/>
    <n v="300"/>
    <n v="3"/>
    <n v="3650"/>
    <n v="5000"/>
    <s v="Unseeded"/>
    <s v="High"/>
    <s v="BAND"/>
    <n v="6"/>
    <n v="67"/>
    <n v="0"/>
  </r>
  <r>
    <x v="36"/>
    <x v="2"/>
    <s v="entire"/>
    <s v="B"/>
    <x v="9"/>
    <n v="2"/>
    <n v="1211"/>
    <n v="0"/>
    <n v="0"/>
    <n v="2"/>
    <n v="1211"/>
    <n v="5000"/>
    <s v="Unseeded"/>
    <s v="High"/>
    <s v="BAND"/>
    <n v="0"/>
    <n v="24.22"/>
    <n v="0"/>
  </r>
  <r>
    <x v="36"/>
    <x v="2"/>
    <s v="entire"/>
    <s v="?"/>
    <x v="10"/>
    <n v="0"/>
    <n v="0"/>
    <n v="0"/>
    <n v="0"/>
    <n v="0"/>
    <n v="0"/>
    <n v="5000"/>
    <s v="Unseeded"/>
    <s v="High"/>
    <s v="BAND"/>
    <n v="0"/>
    <n v="0"/>
    <n v="0"/>
  </r>
  <r>
    <x v="36"/>
    <x v="2"/>
    <s v="entire"/>
    <s v="#"/>
    <x v="11"/>
    <n v="0"/>
    <n v="0"/>
    <n v="0"/>
    <n v="0"/>
    <n v="0"/>
    <n v="0"/>
    <n v="5000"/>
    <s v="Unseeded"/>
    <s v="High"/>
    <s v="BAND"/>
    <n v="0"/>
    <n v="0"/>
    <n v="0"/>
  </r>
  <r>
    <x v="37"/>
    <x v="2"/>
    <s v="entire"/>
    <s v="T"/>
    <x v="0"/>
    <n v="1"/>
    <n v="14"/>
    <n v="2"/>
    <n v="2519"/>
    <n v="2"/>
    <n v="2533"/>
    <n v="5000"/>
    <s v="Unseeded"/>
    <s v="Low"/>
    <s v="BAND"/>
    <n v="50.38"/>
    <n v="0.27999999999999997"/>
    <n v="0"/>
  </r>
  <r>
    <x v="37"/>
    <x v="2"/>
    <s v="entire"/>
    <s v="S"/>
    <x v="1"/>
    <n v="0"/>
    <n v="0"/>
    <n v="0"/>
    <n v="0"/>
    <n v="0"/>
    <n v="0"/>
    <n v="5000"/>
    <s v="Unseeded"/>
    <s v="Low"/>
    <s v="BAND"/>
    <n v="0"/>
    <n v="0"/>
    <n v="0"/>
  </r>
  <r>
    <x v="37"/>
    <x v="2"/>
    <s v="entire"/>
    <s v="U"/>
    <x v="2"/>
    <n v="0"/>
    <n v="0"/>
    <n v="0"/>
    <n v="0"/>
    <n v="0"/>
    <n v="0"/>
    <n v="5000"/>
    <s v="Unseeded"/>
    <s v="Low"/>
    <s v="BAND"/>
    <n v="0"/>
    <n v="0"/>
    <n v="0"/>
  </r>
  <r>
    <x v="37"/>
    <x v="2"/>
    <s v="entire"/>
    <s v="G"/>
    <x v="3"/>
    <n v="2"/>
    <n v="30"/>
    <n v="7"/>
    <n v="229"/>
    <n v="7"/>
    <n v="259"/>
    <n v="5000"/>
    <s v="Unseeded"/>
    <s v="Low"/>
    <s v="BAND"/>
    <n v="4.58"/>
    <n v="0.6"/>
    <n v="0"/>
  </r>
  <r>
    <x v="37"/>
    <x v="2"/>
    <s v="entire"/>
    <s v="K"/>
    <x v="4"/>
    <n v="0"/>
    <n v="0"/>
    <n v="0"/>
    <n v="0"/>
    <n v="0"/>
    <n v="0"/>
    <n v="5000"/>
    <s v="Unseeded"/>
    <s v="Low"/>
    <s v="BAND"/>
    <n v="0"/>
    <n v="0"/>
    <n v="0"/>
  </r>
  <r>
    <x v="37"/>
    <x v="2"/>
    <s v="entire"/>
    <s v="F"/>
    <x v="5"/>
    <n v="0"/>
    <n v="0"/>
    <n v="6"/>
    <n v="40"/>
    <n v="6"/>
    <n v="40"/>
    <n v="5000"/>
    <s v="Unseeded"/>
    <s v="Low"/>
    <s v="BAND"/>
    <n v="0.8"/>
    <n v="0"/>
    <n v="0"/>
  </r>
  <r>
    <x v="37"/>
    <x v="2"/>
    <s v="entire"/>
    <s v="M"/>
    <x v="6"/>
    <n v="0"/>
    <n v="0"/>
    <n v="0"/>
    <n v="0"/>
    <n v="0"/>
    <n v="0"/>
    <n v="5000"/>
    <s v="Unseeded"/>
    <s v="Low"/>
    <s v="BAND"/>
    <n v="0"/>
    <n v="0"/>
    <n v="0"/>
  </r>
  <r>
    <x v="37"/>
    <x v="2"/>
    <s v="entire"/>
    <s v="C"/>
    <x v="7"/>
    <n v="1"/>
    <n v="6"/>
    <n v="0"/>
    <n v="0"/>
    <n v="1"/>
    <n v="6"/>
    <n v="5000"/>
    <s v="Unseeded"/>
    <s v="Low"/>
    <s v="BAND"/>
    <n v="0"/>
    <n v="0.12"/>
    <n v="0"/>
  </r>
  <r>
    <x v="37"/>
    <x v="2"/>
    <s v="entire"/>
    <s v="L"/>
    <x v="8"/>
    <n v="3"/>
    <n v="4796"/>
    <n v="1"/>
    <n v="10"/>
    <n v="3"/>
    <n v="4806"/>
    <n v="5000"/>
    <s v="Unseeded"/>
    <s v="Low"/>
    <s v="BAND"/>
    <n v="0.2"/>
    <n v="95.92"/>
    <n v="0"/>
  </r>
  <r>
    <x v="37"/>
    <x v="2"/>
    <s v="entire"/>
    <s v="B"/>
    <x v="9"/>
    <n v="1"/>
    <n v="154"/>
    <n v="0"/>
    <n v="0"/>
    <n v="1"/>
    <n v="154"/>
    <n v="5000"/>
    <s v="Unseeded"/>
    <s v="Low"/>
    <s v="BAND"/>
    <n v="0"/>
    <n v="3.08"/>
    <n v="0"/>
  </r>
  <r>
    <x v="37"/>
    <x v="2"/>
    <s v="entire"/>
    <s v="?"/>
    <x v="10"/>
    <n v="0"/>
    <n v="0"/>
    <n v="0"/>
    <n v="0"/>
    <n v="0"/>
    <n v="0"/>
    <n v="5000"/>
    <s v="Unseeded"/>
    <s v="Low"/>
    <s v="BAND"/>
    <n v="0"/>
    <n v="0"/>
    <n v="0"/>
  </r>
  <r>
    <x v="37"/>
    <x v="2"/>
    <s v="entire"/>
    <s v="#"/>
    <x v="11"/>
    <n v="0"/>
    <n v="0"/>
    <n v="0"/>
    <n v="0"/>
    <n v="0"/>
    <n v="0"/>
    <n v="5000"/>
    <s v="Unseeded"/>
    <s v="Low"/>
    <s v="BAND"/>
    <n v="0"/>
    <n v="0"/>
    <n v="0"/>
  </r>
  <r>
    <x v="40"/>
    <x v="2"/>
    <s v="entire"/>
    <s v="T"/>
    <x v="0"/>
    <n v="0"/>
    <n v="0"/>
    <n v="2"/>
    <n v="1511"/>
    <n v="2"/>
    <n v="1511"/>
    <n v="5000"/>
    <s v="Unseeded"/>
    <s v="Mod"/>
    <s v="BAND"/>
    <n v="30.220000000000002"/>
    <n v="0"/>
    <n v="0"/>
  </r>
  <r>
    <x v="40"/>
    <x v="2"/>
    <s v="entire"/>
    <s v="S"/>
    <x v="1"/>
    <n v="0"/>
    <n v="0"/>
    <n v="0"/>
    <n v="0"/>
    <n v="0"/>
    <n v="0"/>
    <n v="5000"/>
    <s v="Unseeded"/>
    <s v="Mod"/>
    <s v="BAND"/>
    <n v="0"/>
    <n v="0"/>
    <n v="0"/>
  </r>
  <r>
    <x v="40"/>
    <x v="2"/>
    <s v="entire"/>
    <s v="U"/>
    <x v="2"/>
    <n v="0"/>
    <n v="0"/>
    <n v="1"/>
    <n v="180"/>
    <n v="1"/>
    <n v="180"/>
    <n v="5000"/>
    <s v="Unseeded"/>
    <s v="Mod"/>
    <s v="BAND"/>
    <n v="3.5999999999999996"/>
    <n v="0"/>
    <n v="0"/>
  </r>
  <r>
    <x v="40"/>
    <x v="2"/>
    <s v="entire"/>
    <s v="G"/>
    <x v="3"/>
    <n v="2"/>
    <n v="114"/>
    <n v="6"/>
    <n v="953"/>
    <n v="6"/>
    <n v="1067"/>
    <n v="5000"/>
    <s v="Unseeded"/>
    <s v="Mod"/>
    <s v="BAND"/>
    <n v="19.059999999999999"/>
    <n v="2.2800000000000002"/>
    <n v="0"/>
  </r>
  <r>
    <x v="40"/>
    <x v="2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0"/>
    <x v="2"/>
    <s v="entire"/>
    <s v="F"/>
    <x v="5"/>
    <n v="1"/>
    <n v="1"/>
    <n v="7"/>
    <n v="735"/>
    <n v="7"/>
    <n v="736"/>
    <n v="5000"/>
    <s v="Unseeded"/>
    <s v="Mod"/>
    <s v="BAND"/>
    <n v="14.7"/>
    <n v="0.02"/>
    <n v="0"/>
  </r>
  <r>
    <x v="40"/>
    <x v="2"/>
    <s v="entire"/>
    <s v="M"/>
    <x v="6"/>
    <n v="0"/>
    <n v="0"/>
    <n v="0"/>
    <n v="0"/>
    <n v="0"/>
    <n v="0"/>
    <n v="5000"/>
    <s v="Unseeded"/>
    <s v="Mod"/>
    <s v="BAND"/>
    <n v="0"/>
    <n v="0"/>
    <n v="0"/>
  </r>
  <r>
    <x v="40"/>
    <x v="2"/>
    <s v="entire"/>
    <s v="C"/>
    <x v="7"/>
    <n v="0"/>
    <n v="0"/>
    <n v="0"/>
    <n v="0"/>
    <n v="0"/>
    <n v="0"/>
    <n v="5000"/>
    <s v="Unseeded"/>
    <s v="Mod"/>
    <s v="BAND"/>
    <n v="0"/>
    <n v="0"/>
    <n v="0"/>
  </r>
  <r>
    <x v="40"/>
    <x v="2"/>
    <s v="entire"/>
    <s v="L"/>
    <x v="8"/>
    <n v="2"/>
    <n v="4124"/>
    <n v="0"/>
    <n v="0"/>
    <n v="2"/>
    <n v="4124"/>
    <n v="5000"/>
    <s v="Unseeded"/>
    <s v="Mod"/>
    <s v="BAND"/>
    <n v="0"/>
    <n v="82.48"/>
    <n v="0"/>
  </r>
  <r>
    <x v="40"/>
    <x v="2"/>
    <s v="entire"/>
    <s v="B"/>
    <x v="9"/>
    <n v="1"/>
    <n v="761"/>
    <n v="0"/>
    <n v="0"/>
    <n v="1"/>
    <n v="761"/>
    <n v="5000"/>
    <s v="Unseeded"/>
    <s v="Mod"/>
    <s v="BAND"/>
    <n v="0"/>
    <n v="15.22"/>
    <n v="0"/>
  </r>
  <r>
    <x v="40"/>
    <x v="2"/>
    <s v="entire"/>
    <s v="?"/>
    <x v="10"/>
    <n v="0"/>
    <n v="0"/>
    <n v="0"/>
    <n v="0"/>
    <n v="0"/>
    <n v="0"/>
    <n v="5000"/>
    <s v="Unseeded"/>
    <s v="Mod"/>
    <s v="BAND"/>
    <n v="0"/>
    <n v="0"/>
    <n v="0"/>
  </r>
  <r>
    <x v="40"/>
    <x v="2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1"/>
    <x v="2"/>
    <s v="entire"/>
    <s v="T"/>
    <x v="0"/>
    <n v="0"/>
    <n v="0"/>
    <n v="1"/>
    <n v="385"/>
    <n v="1"/>
    <n v="385"/>
    <n v="5000"/>
    <s v="Unseeded"/>
    <s v="Mod"/>
    <s v="BAND"/>
    <n v="7.7"/>
    <n v="0"/>
    <n v="0"/>
  </r>
  <r>
    <x v="41"/>
    <x v="2"/>
    <s v="entire"/>
    <s v="S"/>
    <x v="1"/>
    <n v="0"/>
    <n v="0"/>
    <n v="3"/>
    <n v="336"/>
    <n v="3"/>
    <n v="336"/>
    <n v="5000"/>
    <s v="Unseeded"/>
    <s v="Mod"/>
    <s v="BAND"/>
    <n v="6.72"/>
    <n v="0"/>
    <n v="0"/>
  </r>
  <r>
    <x v="41"/>
    <x v="2"/>
    <s v="entire"/>
    <s v="U"/>
    <x v="2"/>
    <n v="0"/>
    <n v="0"/>
    <n v="1"/>
    <n v="32"/>
    <n v="1"/>
    <n v="32"/>
    <n v="5000"/>
    <s v="Unseeded"/>
    <s v="Mod"/>
    <s v="BAND"/>
    <n v="0.64"/>
    <n v="0"/>
    <n v="0"/>
  </r>
  <r>
    <x v="41"/>
    <x v="2"/>
    <s v="entire"/>
    <s v="G"/>
    <x v="3"/>
    <n v="6"/>
    <n v="281"/>
    <n v="8"/>
    <n v="1187"/>
    <n v="8"/>
    <n v="1468"/>
    <n v="5000"/>
    <s v="Unseeded"/>
    <s v="Mod"/>
    <s v="BAND"/>
    <n v="23.74"/>
    <n v="5.62"/>
    <n v="0"/>
  </r>
  <r>
    <x v="41"/>
    <x v="2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1"/>
    <x v="2"/>
    <s v="entire"/>
    <s v="F"/>
    <x v="5"/>
    <n v="1"/>
    <n v="10"/>
    <n v="14"/>
    <n v="465"/>
    <n v="14"/>
    <n v="475"/>
    <n v="5000"/>
    <s v="Unseeded"/>
    <s v="Mod"/>
    <s v="BAND"/>
    <n v="9.3000000000000007"/>
    <n v="0.2"/>
    <n v="0"/>
  </r>
  <r>
    <x v="41"/>
    <x v="2"/>
    <s v="entire"/>
    <s v="M"/>
    <x v="6"/>
    <n v="0"/>
    <n v="0"/>
    <n v="0"/>
    <n v="0"/>
    <n v="0"/>
    <n v="0"/>
    <n v="5000"/>
    <s v="Unseeded"/>
    <s v="Mod"/>
    <s v="BAND"/>
    <n v="0"/>
    <n v="0"/>
    <n v="0"/>
  </r>
  <r>
    <x v="41"/>
    <x v="2"/>
    <s v="entire"/>
    <s v="C"/>
    <x v="7"/>
    <n v="1"/>
    <n v="93"/>
    <n v="0"/>
    <n v="0"/>
    <n v="1"/>
    <n v="93"/>
    <n v="5000"/>
    <s v="Unseeded"/>
    <s v="Mod"/>
    <s v="BAND"/>
    <n v="0"/>
    <n v="1.8599999999999999"/>
    <n v="0"/>
  </r>
  <r>
    <x v="41"/>
    <x v="2"/>
    <s v="entire"/>
    <s v="L"/>
    <x v="8"/>
    <n v="3"/>
    <n v="3793"/>
    <n v="1"/>
    <n v="216"/>
    <n v="3"/>
    <n v="4009"/>
    <n v="5000"/>
    <s v="Unseeded"/>
    <s v="Mod"/>
    <s v="BAND"/>
    <n v="4.32"/>
    <n v="75.86"/>
    <n v="0"/>
  </r>
  <r>
    <x v="41"/>
    <x v="2"/>
    <s v="entire"/>
    <s v="B"/>
    <x v="9"/>
    <n v="2"/>
    <n v="823"/>
    <n v="0"/>
    <n v="0"/>
    <n v="2"/>
    <n v="823"/>
    <n v="5000"/>
    <s v="Unseeded"/>
    <s v="Mod"/>
    <s v="BAND"/>
    <n v="0"/>
    <n v="16.46"/>
    <n v="0"/>
  </r>
  <r>
    <x v="41"/>
    <x v="2"/>
    <s v="entire"/>
    <s v="?"/>
    <x v="10"/>
    <n v="0"/>
    <n v="0"/>
    <n v="0"/>
    <n v="0"/>
    <n v="0"/>
    <n v="0"/>
    <n v="5000"/>
    <s v="Unseeded"/>
    <s v="Mod"/>
    <s v="BAND"/>
    <n v="0"/>
    <n v="0"/>
    <n v="0"/>
  </r>
  <r>
    <x v="41"/>
    <x v="2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5"/>
    <x v="2"/>
    <s v="entire"/>
    <s v="T"/>
    <x v="0"/>
    <n v="1"/>
    <n v="13"/>
    <n v="1"/>
    <n v="261"/>
    <n v="2"/>
    <n v="274"/>
    <n v="5000"/>
    <s v="Unseeded"/>
    <s v="Mod"/>
    <s v="BAND"/>
    <n v="5.2200000000000006"/>
    <n v="0.26"/>
    <n v="0"/>
  </r>
  <r>
    <x v="45"/>
    <x v="2"/>
    <s v="entire"/>
    <s v="S"/>
    <x v="1"/>
    <n v="0"/>
    <n v="0"/>
    <n v="3"/>
    <n v="439"/>
    <n v="3"/>
    <n v="439"/>
    <n v="5000"/>
    <s v="Unseeded"/>
    <s v="Mod"/>
    <s v="BAND"/>
    <n v="8.7800000000000011"/>
    <n v="0"/>
    <n v="0"/>
  </r>
  <r>
    <x v="45"/>
    <x v="2"/>
    <s v="entire"/>
    <s v="U"/>
    <x v="2"/>
    <n v="0"/>
    <n v="0"/>
    <n v="0"/>
    <n v="0"/>
    <n v="0"/>
    <n v="0"/>
    <n v="5000"/>
    <s v="Unseeded"/>
    <s v="Mod"/>
    <s v="BAND"/>
    <n v="0"/>
    <n v="0"/>
    <n v="0"/>
  </r>
  <r>
    <x v="45"/>
    <x v="2"/>
    <s v="entire"/>
    <s v="G"/>
    <x v="3"/>
    <n v="4"/>
    <n v="51"/>
    <n v="8"/>
    <n v="348"/>
    <n v="8"/>
    <n v="399"/>
    <n v="5000"/>
    <s v="Unseeded"/>
    <s v="Mod"/>
    <s v="BAND"/>
    <n v="6.9599999999999991"/>
    <n v="1.02"/>
    <n v="0"/>
  </r>
  <r>
    <x v="45"/>
    <x v="2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5"/>
    <x v="2"/>
    <s v="entire"/>
    <s v="F"/>
    <x v="5"/>
    <n v="5"/>
    <n v="85"/>
    <n v="20"/>
    <n v="481"/>
    <n v="20"/>
    <n v="566"/>
    <n v="5000"/>
    <s v="Unseeded"/>
    <s v="Mod"/>
    <s v="BAND"/>
    <n v="9.6199999999999992"/>
    <n v="1.7000000000000002"/>
    <n v="0"/>
  </r>
  <r>
    <x v="45"/>
    <x v="2"/>
    <s v="entire"/>
    <s v="M"/>
    <x v="6"/>
    <n v="0"/>
    <n v="0"/>
    <n v="0"/>
    <n v="0"/>
    <n v="0"/>
    <n v="0"/>
    <n v="5000"/>
    <s v="Unseeded"/>
    <s v="Mod"/>
    <s v="BAND"/>
    <n v="0"/>
    <n v="0"/>
    <n v="0"/>
  </r>
  <r>
    <x v="45"/>
    <x v="2"/>
    <s v="entire"/>
    <s v="C"/>
    <x v="7"/>
    <n v="0"/>
    <n v="0"/>
    <n v="0"/>
    <n v="0"/>
    <n v="0"/>
    <n v="0"/>
    <n v="5000"/>
    <s v="Unseeded"/>
    <s v="Mod"/>
    <s v="BAND"/>
    <n v="0"/>
    <n v="0"/>
    <n v="0"/>
  </r>
  <r>
    <x v="45"/>
    <x v="2"/>
    <s v="entire"/>
    <s v="L"/>
    <x v="8"/>
    <n v="2"/>
    <n v="2823"/>
    <n v="2"/>
    <n v="207"/>
    <n v="2"/>
    <n v="3030"/>
    <n v="5000"/>
    <s v="Unseeded"/>
    <s v="Mod"/>
    <s v="BAND"/>
    <n v="4.1399999999999997"/>
    <n v="56.46"/>
    <n v="0"/>
  </r>
  <r>
    <x v="45"/>
    <x v="2"/>
    <s v="entire"/>
    <s v="B"/>
    <x v="9"/>
    <n v="3"/>
    <n v="2028"/>
    <n v="0"/>
    <n v="0"/>
    <n v="3"/>
    <n v="2028"/>
    <n v="5000"/>
    <s v="Unseeded"/>
    <s v="Mod"/>
    <s v="BAND"/>
    <n v="0"/>
    <n v="40.56"/>
    <n v="0"/>
  </r>
  <r>
    <x v="45"/>
    <x v="2"/>
    <s v="entire"/>
    <s v="?"/>
    <x v="10"/>
    <n v="0"/>
    <n v="0"/>
    <n v="0"/>
    <n v="0"/>
    <n v="0"/>
    <n v="0"/>
    <n v="5000"/>
    <s v="Unseeded"/>
    <s v="Mod"/>
    <s v="BAND"/>
    <n v="0"/>
    <n v="0"/>
    <n v="0"/>
  </r>
  <r>
    <x v="45"/>
    <x v="2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6"/>
    <x v="2"/>
    <s v="entire"/>
    <s v="T"/>
    <x v="0"/>
    <n v="1"/>
    <n v="94"/>
    <n v="1"/>
    <n v="104"/>
    <n v="1"/>
    <n v="198"/>
    <n v="5000"/>
    <s v="Unseeded"/>
    <s v="Mod"/>
    <s v="BAND"/>
    <n v="2.08"/>
    <n v="1.8800000000000001"/>
    <n v="0"/>
  </r>
  <r>
    <x v="46"/>
    <x v="2"/>
    <s v="entire"/>
    <s v="S"/>
    <x v="1"/>
    <n v="0"/>
    <n v="0"/>
    <n v="0"/>
    <n v="0"/>
    <n v="0"/>
    <n v="0"/>
    <n v="5000"/>
    <s v="Unseeded"/>
    <s v="Mod"/>
    <s v="BAND"/>
    <n v="0"/>
    <n v="0"/>
    <n v="0"/>
  </r>
  <r>
    <x v="46"/>
    <x v="2"/>
    <s v="entire"/>
    <s v="U"/>
    <x v="2"/>
    <n v="0"/>
    <n v="0"/>
    <n v="0"/>
    <n v="0"/>
    <n v="0"/>
    <n v="0"/>
    <n v="5000"/>
    <s v="Unseeded"/>
    <s v="Mod"/>
    <s v="BAND"/>
    <n v="0"/>
    <n v="0"/>
    <n v="0"/>
  </r>
  <r>
    <x v="46"/>
    <x v="2"/>
    <s v="entire"/>
    <s v="G"/>
    <x v="3"/>
    <n v="5"/>
    <n v="54"/>
    <n v="9"/>
    <n v="687"/>
    <n v="9"/>
    <n v="741"/>
    <n v="5000"/>
    <s v="Unseeded"/>
    <s v="Mod"/>
    <s v="BAND"/>
    <n v="13.74"/>
    <n v="1.08"/>
    <n v="0"/>
  </r>
  <r>
    <x v="46"/>
    <x v="2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6"/>
    <x v="2"/>
    <s v="entire"/>
    <s v="F"/>
    <x v="5"/>
    <n v="3"/>
    <n v="208"/>
    <n v="12"/>
    <n v="436"/>
    <n v="13"/>
    <n v="644"/>
    <n v="5000"/>
    <s v="Unseeded"/>
    <s v="Mod"/>
    <s v="BAND"/>
    <n v="8.7200000000000006"/>
    <n v="4.16"/>
    <n v="0"/>
  </r>
  <r>
    <x v="46"/>
    <x v="2"/>
    <s v="entire"/>
    <s v="M"/>
    <x v="6"/>
    <n v="0"/>
    <n v="0"/>
    <n v="0"/>
    <n v="0"/>
    <n v="0"/>
    <n v="0"/>
    <n v="5000"/>
    <s v="Unseeded"/>
    <s v="Mod"/>
    <s v="BAND"/>
    <n v="0"/>
    <n v="0"/>
    <n v="0"/>
  </r>
  <r>
    <x v="46"/>
    <x v="2"/>
    <s v="entire"/>
    <s v="C"/>
    <x v="7"/>
    <n v="1"/>
    <n v="136"/>
    <n v="0"/>
    <n v="0"/>
    <n v="1"/>
    <n v="136"/>
    <n v="5000"/>
    <s v="Unseeded"/>
    <s v="Mod"/>
    <s v="BAND"/>
    <n v="0"/>
    <n v="2.7199999999999998"/>
    <n v="0"/>
  </r>
  <r>
    <x v="46"/>
    <x v="2"/>
    <s v="entire"/>
    <s v="L"/>
    <x v="8"/>
    <n v="3"/>
    <n v="3899"/>
    <n v="1"/>
    <n v="290"/>
    <n v="3"/>
    <n v="4189"/>
    <n v="5000"/>
    <s v="Unseeded"/>
    <s v="Mod"/>
    <s v="BAND"/>
    <n v="5.8000000000000007"/>
    <n v="77.98"/>
    <n v="0"/>
  </r>
  <r>
    <x v="46"/>
    <x v="2"/>
    <s v="entire"/>
    <s v="B"/>
    <x v="9"/>
    <n v="3"/>
    <n v="609"/>
    <n v="0"/>
    <n v="0"/>
    <n v="3"/>
    <n v="609"/>
    <n v="5000"/>
    <s v="Unseeded"/>
    <s v="Mod"/>
    <s v="BAND"/>
    <n v="0"/>
    <n v="12.18"/>
    <n v="0"/>
  </r>
  <r>
    <x v="46"/>
    <x v="2"/>
    <s v="entire"/>
    <s v="?"/>
    <x v="10"/>
    <n v="0"/>
    <n v="0"/>
    <n v="1"/>
    <n v="36"/>
    <n v="1"/>
    <n v="36"/>
    <n v="5000"/>
    <s v="Unseeded"/>
    <s v="Mod"/>
    <s v="BAND"/>
    <n v="0.72"/>
    <n v="0"/>
    <n v="0"/>
  </r>
  <r>
    <x v="46"/>
    <x v="2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7"/>
    <x v="2"/>
    <s v="entire"/>
    <s v="T"/>
    <x v="0"/>
    <n v="0"/>
    <n v="0"/>
    <n v="5"/>
    <n v="2476"/>
    <n v="5"/>
    <n v="2476"/>
    <n v="5000"/>
    <s v="Unseeded"/>
    <s v="Unburned"/>
    <s v="BAND"/>
    <n v="49.519999999999996"/>
    <n v="0"/>
    <n v="0"/>
  </r>
  <r>
    <x v="47"/>
    <x v="2"/>
    <s v="entire"/>
    <s v="S"/>
    <x v="1"/>
    <n v="0"/>
    <n v="0"/>
    <n v="2"/>
    <n v="285"/>
    <n v="2"/>
    <n v="285"/>
    <n v="5000"/>
    <s v="Unseeded"/>
    <s v="Unburned"/>
    <s v="BAND"/>
    <n v="5.7"/>
    <n v="0"/>
    <n v="0"/>
  </r>
  <r>
    <x v="47"/>
    <x v="2"/>
    <s v="entire"/>
    <s v="U"/>
    <x v="2"/>
    <n v="0"/>
    <n v="0"/>
    <n v="0"/>
    <n v="0"/>
    <n v="0"/>
    <n v="0"/>
    <n v="5000"/>
    <s v="Unseeded"/>
    <s v="Unburned"/>
    <s v="BAND"/>
    <n v="0"/>
    <n v="0"/>
    <n v="0"/>
  </r>
  <r>
    <x v="47"/>
    <x v="2"/>
    <s v="entire"/>
    <s v="G"/>
    <x v="3"/>
    <n v="6"/>
    <n v="140"/>
    <n v="9"/>
    <n v="846"/>
    <n v="10"/>
    <n v="986"/>
    <n v="5000"/>
    <s v="Unseeded"/>
    <s v="Unburned"/>
    <s v="BAND"/>
    <n v="16.919999999999998"/>
    <n v="2.8000000000000003"/>
    <n v="0"/>
  </r>
  <r>
    <x v="47"/>
    <x v="2"/>
    <s v="entire"/>
    <s v="K"/>
    <x v="4"/>
    <n v="0"/>
    <n v="0"/>
    <n v="0"/>
    <n v="0"/>
    <n v="0"/>
    <n v="0"/>
    <n v="5000"/>
    <s v="Unseeded"/>
    <s v="Unburned"/>
    <s v="BAND"/>
    <n v="0"/>
    <n v="0"/>
    <n v="0"/>
  </r>
  <r>
    <x v="47"/>
    <x v="2"/>
    <s v="entire"/>
    <s v="F"/>
    <x v="5"/>
    <n v="0"/>
    <n v="0"/>
    <n v="7"/>
    <n v="107"/>
    <n v="7"/>
    <n v="107"/>
    <n v="5000"/>
    <s v="Unseeded"/>
    <s v="Unburned"/>
    <s v="BAND"/>
    <n v="2.1399999999999997"/>
    <n v="0"/>
    <n v="0"/>
  </r>
  <r>
    <x v="47"/>
    <x v="2"/>
    <s v="entire"/>
    <s v="M"/>
    <x v="6"/>
    <n v="0"/>
    <n v="0"/>
    <n v="0"/>
    <n v="0"/>
    <n v="0"/>
    <n v="0"/>
    <n v="5000"/>
    <s v="Unseeded"/>
    <s v="Unburned"/>
    <s v="BAND"/>
    <n v="0"/>
    <n v="0"/>
    <n v="0"/>
  </r>
  <r>
    <x v="47"/>
    <x v="2"/>
    <s v="entire"/>
    <s v="C"/>
    <x v="7"/>
    <n v="1"/>
    <n v="2"/>
    <n v="0"/>
    <n v="0"/>
    <n v="1"/>
    <n v="2"/>
    <n v="5000"/>
    <s v="Unseeded"/>
    <s v="Unburned"/>
    <s v="BAND"/>
    <n v="0"/>
    <n v="0.04"/>
    <n v="0"/>
  </r>
  <r>
    <x v="47"/>
    <x v="2"/>
    <s v="entire"/>
    <s v="L"/>
    <x v="8"/>
    <n v="2"/>
    <n v="3761"/>
    <n v="1"/>
    <n v="78"/>
    <n v="2"/>
    <n v="3839"/>
    <n v="5000"/>
    <s v="Unseeded"/>
    <s v="Unburned"/>
    <s v="BAND"/>
    <n v="1.5599999999999998"/>
    <n v="75.22"/>
    <n v="0"/>
  </r>
  <r>
    <x v="47"/>
    <x v="2"/>
    <s v="entire"/>
    <s v="B"/>
    <x v="9"/>
    <n v="2"/>
    <n v="1097"/>
    <n v="0"/>
    <n v="0"/>
    <n v="2"/>
    <n v="1097"/>
    <n v="5000"/>
    <s v="Unseeded"/>
    <s v="Unburned"/>
    <s v="BAND"/>
    <n v="0"/>
    <n v="21.94"/>
    <n v="0"/>
  </r>
  <r>
    <x v="47"/>
    <x v="2"/>
    <s v="entire"/>
    <s v="?"/>
    <x v="10"/>
    <n v="0"/>
    <n v="0"/>
    <n v="0"/>
    <n v="0"/>
    <n v="0"/>
    <n v="0"/>
    <n v="5000"/>
    <s v="Unseeded"/>
    <s v="Unburned"/>
    <s v="BAND"/>
    <n v="0"/>
    <n v="0"/>
    <n v="0"/>
  </r>
  <r>
    <x v="47"/>
    <x v="2"/>
    <s v="entire"/>
    <s v="#"/>
    <x v="11"/>
    <n v="0"/>
    <n v="0"/>
    <n v="0"/>
    <n v="0"/>
    <n v="0"/>
    <n v="0"/>
    <n v="5000"/>
    <s v="Unseeded"/>
    <s v="Unburned"/>
    <s v="BAND"/>
    <n v="0"/>
    <n v="0"/>
    <n v="0"/>
  </r>
  <r>
    <x v="0"/>
    <x v="3"/>
    <s v="entire"/>
    <s v="T"/>
    <x v="0"/>
    <n v="1"/>
    <n v="90"/>
    <n v="0"/>
    <n v="0"/>
    <n v="1"/>
    <n v="90"/>
    <n v="5010"/>
    <s v="Seeded"/>
    <s v="High"/>
    <s v="FS"/>
    <n v="0"/>
    <n v="1.7964071856287425"/>
    <n v="18.602794411177644"/>
  </r>
  <r>
    <x v="0"/>
    <x v="3"/>
    <s v="entire"/>
    <s v="S"/>
    <x v="1"/>
    <n v="0"/>
    <n v="0"/>
    <n v="2"/>
    <n v="465"/>
    <n v="2"/>
    <n v="465"/>
    <n v="5010"/>
    <s v="Seeded"/>
    <s v="High"/>
    <s v="FS"/>
    <n v="9.2814371257485018"/>
    <n v="0"/>
    <n v="18.602794411177644"/>
  </r>
  <r>
    <x v="0"/>
    <x v="3"/>
    <s v="entire"/>
    <s v="U"/>
    <x v="2"/>
    <n v="0"/>
    <n v="0"/>
    <n v="2"/>
    <n v="561"/>
    <n v="2"/>
    <n v="561"/>
    <n v="5010"/>
    <s v="Seeded"/>
    <s v="High"/>
    <s v="FS"/>
    <n v="11.197604790419161"/>
    <n v="0"/>
    <n v="18.602794411177644"/>
  </r>
  <r>
    <x v="0"/>
    <x v="3"/>
    <s v="entire"/>
    <s v="G"/>
    <x v="3"/>
    <n v="7"/>
    <n v="309"/>
    <n v="8"/>
    <n v="2153"/>
    <n v="8"/>
    <n v="2462"/>
    <n v="5010"/>
    <s v="Seeded"/>
    <s v="High"/>
    <s v="FS"/>
    <n v="42.974051896207584"/>
    <n v="6.1676646706586826"/>
    <n v="18.602794411177644"/>
  </r>
  <r>
    <x v="0"/>
    <x v="3"/>
    <s v="entire"/>
    <s v="K"/>
    <x v="4"/>
    <n v="0"/>
    <n v="0"/>
    <n v="0"/>
    <n v="0"/>
    <n v="0"/>
    <n v="0"/>
    <n v="5010"/>
    <s v="Seeded"/>
    <s v="High"/>
    <s v="FS"/>
    <n v="0"/>
    <n v="0"/>
    <n v="18.602794411177644"/>
  </r>
  <r>
    <x v="0"/>
    <x v="3"/>
    <s v="entire"/>
    <s v="F"/>
    <x v="5"/>
    <n v="2"/>
    <n v="8"/>
    <n v="9"/>
    <n v="169"/>
    <n v="9"/>
    <n v="177"/>
    <n v="5010"/>
    <s v="Seeded"/>
    <s v="High"/>
    <s v="FS"/>
    <n v="3.3732534930139724"/>
    <n v="0.15968063872255489"/>
    <n v="18.602794411177644"/>
  </r>
  <r>
    <x v="0"/>
    <x v="3"/>
    <s v="entire"/>
    <s v="M"/>
    <x v="6"/>
    <n v="0"/>
    <n v="0"/>
    <n v="0"/>
    <n v="0"/>
    <n v="0"/>
    <n v="0"/>
    <n v="5010"/>
    <s v="Seeded"/>
    <s v="High"/>
    <s v="FS"/>
    <n v="0"/>
    <n v="0"/>
    <n v="18.602794411177644"/>
  </r>
  <r>
    <x v="0"/>
    <x v="3"/>
    <s v="entire"/>
    <s v="C"/>
    <x v="7"/>
    <n v="0"/>
    <n v="0"/>
    <n v="0"/>
    <n v="0"/>
    <n v="0"/>
    <n v="0"/>
    <n v="5010"/>
    <s v="Seeded"/>
    <s v="High"/>
    <s v="FS"/>
    <n v="0"/>
    <n v="0"/>
    <n v="18.602794411177644"/>
  </r>
  <r>
    <x v="0"/>
    <x v="3"/>
    <s v="entire"/>
    <s v="L"/>
    <x v="8"/>
    <n v="2"/>
    <n v="2927"/>
    <n v="1"/>
    <n v="154"/>
    <n v="2"/>
    <n v="3081"/>
    <n v="5010"/>
    <s v="Seeded"/>
    <s v="High"/>
    <s v="FS"/>
    <n v="3.0738522954091816"/>
    <n v="58.423153692614768"/>
    <n v="18.602794411177644"/>
  </r>
  <r>
    <x v="0"/>
    <x v="3"/>
    <s v="entire"/>
    <s v="B"/>
    <x v="9"/>
    <n v="1"/>
    <n v="1676"/>
    <n v="0"/>
    <n v="0"/>
    <n v="1"/>
    <n v="1676"/>
    <n v="5010"/>
    <s v="Seeded"/>
    <s v="High"/>
    <s v="FS"/>
    <n v="0"/>
    <n v="33.453093812375251"/>
    <n v="18.602794411177644"/>
  </r>
  <r>
    <x v="0"/>
    <x v="3"/>
    <s v="entire"/>
    <s v="?"/>
    <x v="10"/>
    <n v="0"/>
    <n v="0"/>
    <n v="1"/>
    <n v="3"/>
    <n v="1"/>
    <n v="3"/>
    <n v="5010"/>
    <s v="Seeded"/>
    <s v="High"/>
    <s v="FS"/>
    <n v="5.9880239520958084E-2"/>
    <n v="0"/>
    <n v="18.602794411177644"/>
  </r>
  <r>
    <x v="0"/>
    <x v="3"/>
    <s v="entire"/>
    <s v="#"/>
    <x v="11"/>
    <n v="0"/>
    <n v="0"/>
    <n v="0"/>
    <n v="0"/>
    <n v="0"/>
    <n v="0"/>
    <n v="5010"/>
    <s v="Seeded"/>
    <s v="High"/>
    <s v="FS"/>
    <n v="0"/>
    <n v="0"/>
    <n v="18.602794411177644"/>
  </r>
  <r>
    <x v="1"/>
    <x v="3"/>
    <s v="entire"/>
    <s v="T"/>
    <x v="0"/>
    <n v="0"/>
    <n v="0"/>
    <n v="0"/>
    <n v="0"/>
    <n v="0"/>
    <n v="0"/>
    <n v="5000"/>
    <s v="Unseeded"/>
    <s v="High"/>
    <s v="FS"/>
    <n v="0"/>
    <n v="0"/>
    <n v="50.68"/>
  </r>
  <r>
    <x v="1"/>
    <x v="3"/>
    <s v="entire"/>
    <s v="S"/>
    <x v="1"/>
    <n v="1"/>
    <n v="2"/>
    <n v="2"/>
    <n v="3222"/>
    <n v="2"/>
    <n v="3224"/>
    <n v="5000"/>
    <s v="Unseeded"/>
    <s v="High"/>
    <s v="FS"/>
    <n v="64.44"/>
    <n v="0.04"/>
    <n v="50.68"/>
  </r>
  <r>
    <x v="1"/>
    <x v="3"/>
    <s v="entire"/>
    <s v="U"/>
    <x v="2"/>
    <n v="0"/>
    <n v="0"/>
    <n v="0"/>
    <n v="0"/>
    <n v="0"/>
    <n v="0"/>
    <n v="5000"/>
    <s v="Unseeded"/>
    <s v="High"/>
    <s v="FS"/>
    <n v="0"/>
    <n v="0"/>
    <n v="50.68"/>
  </r>
  <r>
    <x v="1"/>
    <x v="3"/>
    <s v="entire"/>
    <s v="G"/>
    <x v="3"/>
    <n v="1"/>
    <n v="523"/>
    <n v="6"/>
    <n v="3193"/>
    <n v="6"/>
    <n v="3716"/>
    <n v="5000"/>
    <s v="Unseeded"/>
    <s v="High"/>
    <s v="FS"/>
    <n v="63.859999999999992"/>
    <n v="10.459999999999999"/>
    <n v="50.68"/>
  </r>
  <r>
    <x v="1"/>
    <x v="3"/>
    <s v="entire"/>
    <s v="K"/>
    <x v="4"/>
    <n v="0"/>
    <n v="0"/>
    <n v="0"/>
    <n v="0"/>
    <n v="0"/>
    <n v="0"/>
    <n v="5000"/>
    <s v="Unseeded"/>
    <s v="High"/>
    <s v="FS"/>
    <n v="0"/>
    <n v="0"/>
    <n v="50.68"/>
  </r>
  <r>
    <x v="1"/>
    <x v="3"/>
    <s v="entire"/>
    <s v="F"/>
    <x v="5"/>
    <n v="0"/>
    <n v="0"/>
    <n v="1"/>
    <n v="25"/>
    <n v="1"/>
    <n v="25"/>
    <n v="5000"/>
    <s v="Unseeded"/>
    <s v="High"/>
    <s v="FS"/>
    <n v="0.5"/>
    <n v="0"/>
    <n v="50.68"/>
  </r>
  <r>
    <x v="1"/>
    <x v="3"/>
    <s v="entire"/>
    <s v="M"/>
    <x v="6"/>
    <n v="0"/>
    <n v="0"/>
    <n v="0"/>
    <n v="0"/>
    <n v="0"/>
    <n v="0"/>
    <n v="5000"/>
    <s v="Unseeded"/>
    <s v="High"/>
    <s v="FS"/>
    <n v="0"/>
    <n v="0"/>
    <n v="50.68"/>
  </r>
  <r>
    <x v="1"/>
    <x v="3"/>
    <s v="entire"/>
    <s v="C"/>
    <x v="7"/>
    <n v="1"/>
    <n v="10"/>
    <n v="0"/>
    <n v="0"/>
    <n v="1"/>
    <n v="10"/>
    <n v="5000"/>
    <s v="Unseeded"/>
    <s v="High"/>
    <s v="FS"/>
    <n v="0"/>
    <n v="0.2"/>
    <n v="50.68"/>
  </r>
  <r>
    <x v="1"/>
    <x v="3"/>
    <s v="entire"/>
    <s v="L"/>
    <x v="8"/>
    <n v="2"/>
    <n v="4105"/>
    <n v="1"/>
    <n v="553"/>
    <n v="2"/>
    <n v="4658"/>
    <n v="5000"/>
    <s v="Unseeded"/>
    <s v="High"/>
    <s v="FS"/>
    <n v="11.06"/>
    <n v="82.1"/>
    <n v="50.68"/>
  </r>
  <r>
    <x v="1"/>
    <x v="3"/>
    <s v="entire"/>
    <s v="B"/>
    <x v="9"/>
    <n v="2"/>
    <n v="360"/>
    <n v="1"/>
    <n v="60"/>
    <n v="2"/>
    <n v="420"/>
    <n v="5000"/>
    <s v="Unseeded"/>
    <s v="High"/>
    <s v="FS"/>
    <n v="1.2"/>
    <n v="7.1999999999999993"/>
    <n v="50.68"/>
  </r>
  <r>
    <x v="1"/>
    <x v="3"/>
    <s v="entire"/>
    <s v="?"/>
    <x v="10"/>
    <n v="0"/>
    <n v="0"/>
    <n v="0"/>
    <n v="0"/>
    <n v="0"/>
    <n v="0"/>
    <n v="5000"/>
    <s v="Unseeded"/>
    <s v="High"/>
    <s v="FS"/>
    <n v="0"/>
    <n v="0"/>
    <n v="50.68"/>
  </r>
  <r>
    <x v="1"/>
    <x v="3"/>
    <s v="entire"/>
    <s v="#"/>
    <x v="11"/>
    <n v="0"/>
    <n v="0"/>
    <n v="0"/>
    <n v="0"/>
    <n v="0"/>
    <n v="0"/>
    <n v="5000"/>
    <s v="Unseeded"/>
    <s v="High"/>
    <s v="FS"/>
    <n v="0"/>
    <n v="0"/>
    <n v="50.68"/>
  </r>
  <r>
    <x v="2"/>
    <x v="3"/>
    <s v="entire"/>
    <s v="T"/>
    <x v="0"/>
    <n v="0"/>
    <n v="0"/>
    <n v="1"/>
    <n v="572"/>
    <n v="1"/>
    <n v="572"/>
    <n v="5008"/>
    <s v="Unseeded"/>
    <s v="Mod"/>
    <s v="FS"/>
    <n v="11.421725239616613"/>
    <n v="0"/>
    <n v="87.340255591054316"/>
  </r>
  <r>
    <x v="2"/>
    <x v="3"/>
    <s v="entire"/>
    <s v="S"/>
    <x v="1"/>
    <n v="0"/>
    <n v="0"/>
    <n v="2"/>
    <n v="1125"/>
    <n v="2"/>
    <n v="1125"/>
    <n v="5008"/>
    <s v="Unseeded"/>
    <s v="Mod"/>
    <s v="FS"/>
    <n v="22.464057507987221"/>
    <n v="0"/>
    <n v="87.340255591054316"/>
  </r>
  <r>
    <x v="2"/>
    <x v="3"/>
    <s v="entire"/>
    <s v="U"/>
    <x v="2"/>
    <n v="0"/>
    <n v="0"/>
    <n v="0"/>
    <n v="0"/>
    <n v="0"/>
    <n v="0"/>
    <n v="5008"/>
    <s v="Unseeded"/>
    <s v="Mod"/>
    <s v="FS"/>
    <n v="0"/>
    <n v="0"/>
    <n v="87.340255591054316"/>
  </r>
  <r>
    <x v="2"/>
    <x v="3"/>
    <s v="entire"/>
    <s v="G"/>
    <x v="3"/>
    <n v="1"/>
    <n v="2615"/>
    <n v="6"/>
    <n v="4599"/>
    <n v="6"/>
    <n v="7214"/>
    <n v="5008"/>
    <s v="Unseeded"/>
    <s v="Mod"/>
    <s v="FS"/>
    <n v="91.83306709265176"/>
    <n v="52.216453674121411"/>
    <n v="87.340255591054316"/>
  </r>
  <r>
    <x v="2"/>
    <x v="3"/>
    <s v="entire"/>
    <s v="K"/>
    <x v="4"/>
    <n v="0"/>
    <n v="0"/>
    <n v="0"/>
    <n v="0"/>
    <n v="0"/>
    <n v="0"/>
    <n v="5008"/>
    <s v="Unseeded"/>
    <s v="Mod"/>
    <s v="FS"/>
    <n v="0"/>
    <n v="0"/>
    <n v="87.340255591054316"/>
  </r>
  <r>
    <x v="2"/>
    <x v="3"/>
    <s v="entire"/>
    <s v="F"/>
    <x v="5"/>
    <n v="2"/>
    <n v="24"/>
    <n v="3"/>
    <n v="161"/>
    <n v="3"/>
    <n v="185"/>
    <n v="5008"/>
    <s v="Unseeded"/>
    <s v="Mod"/>
    <s v="FS"/>
    <n v="3.2148562300319492"/>
    <n v="0.47923322683706071"/>
    <n v="87.340255591054316"/>
  </r>
  <r>
    <x v="2"/>
    <x v="3"/>
    <s v="entire"/>
    <s v="M"/>
    <x v="6"/>
    <n v="0"/>
    <n v="0"/>
    <n v="0"/>
    <n v="0"/>
    <n v="0"/>
    <n v="0"/>
    <n v="5008"/>
    <s v="Unseeded"/>
    <s v="Mod"/>
    <s v="FS"/>
    <n v="0"/>
    <n v="0"/>
    <n v="87.340255591054316"/>
  </r>
  <r>
    <x v="2"/>
    <x v="3"/>
    <s v="entire"/>
    <s v="C"/>
    <x v="7"/>
    <n v="1"/>
    <n v="293"/>
    <n v="0"/>
    <n v="0"/>
    <n v="1"/>
    <n v="293"/>
    <n v="5008"/>
    <s v="Unseeded"/>
    <s v="Mod"/>
    <s v="FS"/>
    <n v="0"/>
    <n v="5.8506389776357821"/>
    <n v="87.340255591054316"/>
  </r>
  <r>
    <x v="2"/>
    <x v="3"/>
    <s v="entire"/>
    <s v="L"/>
    <x v="8"/>
    <n v="2"/>
    <n v="2076"/>
    <n v="1"/>
    <n v="673"/>
    <n v="2"/>
    <n v="2749"/>
    <n v="5008"/>
    <s v="Unseeded"/>
    <s v="Mod"/>
    <s v="FS"/>
    <n v="13.43849840255591"/>
    <n v="41.453674121405747"/>
    <n v="87.340255591054316"/>
  </r>
  <r>
    <x v="2"/>
    <x v="3"/>
    <s v="entire"/>
    <s v="B"/>
    <x v="9"/>
    <n v="0"/>
    <n v="0"/>
    <n v="0"/>
    <n v="0"/>
    <n v="0"/>
    <n v="0"/>
    <n v="5008"/>
    <s v="Unseeded"/>
    <s v="Mod"/>
    <s v="FS"/>
    <n v="0"/>
    <n v="0"/>
    <n v="87.340255591054316"/>
  </r>
  <r>
    <x v="2"/>
    <x v="3"/>
    <s v="entire"/>
    <s v="?"/>
    <x v="10"/>
    <n v="0"/>
    <n v="0"/>
    <n v="0"/>
    <n v="0"/>
    <n v="0"/>
    <n v="0"/>
    <n v="5008"/>
    <s v="Unseeded"/>
    <s v="Mod"/>
    <s v="FS"/>
    <n v="0"/>
    <n v="0"/>
    <n v="87.340255591054316"/>
  </r>
  <r>
    <x v="2"/>
    <x v="3"/>
    <s v="entire"/>
    <s v="#"/>
    <x v="11"/>
    <n v="0"/>
    <n v="0"/>
    <n v="0"/>
    <n v="0"/>
    <n v="0"/>
    <n v="0"/>
    <n v="5008"/>
    <s v="Unseeded"/>
    <s v="Mod"/>
    <s v="FS"/>
    <n v="0"/>
    <n v="0"/>
    <n v="87.340255591054316"/>
  </r>
  <r>
    <x v="3"/>
    <x v="3"/>
    <s v="entire"/>
    <s v="T"/>
    <x v="0"/>
    <n v="0"/>
    <n v="0"/>
    <n v="0"/>
    <n v="0"/>
    <n v="0"/>
    <n v="0"/>
    <n v="5000"/>
    <s v="Seeded"/>
    <s v="High"/>
    <s v="FS"/>
    <n v="0"/>
    <n v="0"/>
    <n v="55.02"/>
  </r>
  <r>
    <x v="3"/>
    <x v="3"/>
    <s v="entire"/>
    <s v="S"/>
    <x v="1"/>
    <n v="0"/>
    <n v="0"/>
    <n v="4"/>
    <n v="1852"/>
    <n v="4"/>
    <n v="1852"/>
    <n v="5000"/>
    <s v="Seeded"/>
    <s v="High"/>
    <s v="FS"/>
    <n v="37.04"/>
    <n v="0"/>
    <n v="55.02"/>
  </r>
  <r>
    <x v="3"/>
    <x v="3"/>
    <s v="entire"/>
    <s v="U"/>
    <x v="2"/>
    <n v="0"/>
    <n v="0"/>
    <n v="0"/>
    <n v="0"/>
    <n v="0"/>
    <n v="0"/>
    <n v="5000"/>
    <s v="Seeded"/>
    <s v="High"/>
    <s v="FS"/>
    <n v="0"/>
    <n v="0"/>
    <n v="55.02"/>
  </r>
  <r>
    <x v="3"/>
    <x v="3"/>
    <s v="entire"/>
    <s v="G"/>
    <x v="3"/>
    <n v="1"/>
    <n v="211"/>
    <n v="5"/>
    <n v="3022"/>
    <n v="5"/>
    <n v="3233"/>
    <n v="5000"/>
    <s v="Seeded"/>
    <s v="High"/>
    <s v="FS"/>
    <n v="60.440000000000005"/>
    <n v="4.22"/>
    <n v="55.02"/>
  </r>
  <r>
    <x v="3"/>
    <x v="3"/>
    <s v="entire"/>
    <s v="K"/>
    <x v="4"/>
    <n v="0"/>
    <n v="0"/>
    <n v="0"/>
    <n v="0"/>
    <n v="0"/>
    <n v="0"/>
    <n v="5000"/>
    <s v="Seeded"/>
    <s v="High"/>
    <s v="FS"/>
    <n v="0"/>
    <n v="0"/>
    <n v="55.02"/>
  </r>
  <r>
    <x v="3"/>
    <x v="3"/>
    <s v="entire"/>
    <s v="F"/>
    <x v="5"/>
    <n v="0"/>
    <n v="0"/>
    <n v="4"/>
    <n v="107"/>
    <n v="4"/>
    <n v="107"/>
    <n v="5000"/>
    <s v="Seeded"/>
    <s v="High"/>
    <s v="FS"/>
    <n v="2.1399999999999997"/>
    <n v="0"/>
    <n v="55.02"/>
  </r>
  <r>
    <x v="3"/>
    <x v="3"/>
    <s v="entire"/>
    <s v="M"/>
    <x v="6"/>
    <n v="0"/>
    <n v="0"/>
    <n v="0"/>
    <n v="0"/>
    <n v="0"/>
    <n v="0"/>
    <n v="5000"/>
    <s v="Seeded"/>
    <s v="High"/>
    <s v="FS"/>
    <n v="0"/>
    <n v="0"/>
    <n v="55.02"/>
  </r>
  <r>
    <x v="3"/>
    <x v="3"/>
    <s v="entire"/>
    <s v="C"/>
    <x v="7"/>
    <n v="0"/>
    <n v="0"/>
    <n v="0"/>
    <n v="0"/>
    <n v="0"/>
    <n v="0"/>
    <n v="5000"/>
    <s v="Seeded"/>
    <s v="High"/>
    <s v="FS"/>
    <n v="0"/>
    <n v="0"/>
    <n v="55.02"/>
  </r>
  <r>
    <x v="3"/>
    <x v="3"/>
    <s v="entire"/>
    <s v="L"/>
    <x v="8"/>
    <n v="2"/>
    <n v="4110"/>
    <n v="1"/>
    <n v="578"/>
    <n v="2"/>
    <n v="4688"/>
    <n v="5000"/>
    <s v="Seeded"/>
    <s v="High"/>
    <s v="FS"/>
    <n v="11.559999999999999"/>
    <n v="82.199999999999989"/>
    <n v="55.02"/>
  </r>
  <r>
    <x v="3"/>
    <x v="3"/>
    <s v="entire"/>
    <s v="B"/>
    <x v="9"/>
    <n v="2"/>
    <n v="679"/>
    <n v="1"/>
    <n v="37"/>
    <n v="2"/>
    <n v="716"/>
    <n v="5000"/>
    <s v="Seeded"/>
    <s v="High"/>
    <s v="FS"/>
    <n v="0.74"/>
    <n v="13.58"/>
    <n v="55.02"/>
  </r>
  <r>
    <x v="3"/>
    <x v="3"/>
    <s v="entire"/>
    <s v="?"/>
    <x v="10"/>
    <n v="0"/>
    <n v="0"/>
    <n v="0"/>
    <n v="0"/>
    <n v="0"/>
    <n v="0"/>
    <n v="5000"/>
    <s v="Seeded"/>
    <s v="High"/>
    <s v="FS"/>
    <n v="0"/>
    <n v="0"/>
    <n v="55.02"/>
  </r>
  <r>
    <x v="3"/>
    <x v="3"/>
    <s v="entire"/>
    <s v="#"/>
    <x v="11"/>
    <n v="0"/>
    <n v="0"/>
    <n v="0"/>
    <n v="0"/>
    <n v="0"/>
    <n v="0"/>
    <n v="5000"/>
    <s v="Seeded"/>
    <s v="High"/>
    <s v="FS"/>
    <n v="0"/>
    <n v="0"/>
    <n v="55.02"/>
  </r>
  <r>
    <x v="4"/>
    <x v="3"/>
    <s v="entire"/>
    <s v="T"/>
    <x v="0"/>
    <n v="0"/>
    <n v="0"/>
    <n v="0"/>
    <n v="0"/>
    <n v="0"/>
    <n v="0"/>
    <n v="5005"/>
    <s v="Seeded"/>
    <s v="High"/>
    <s v="FS"/>
    <n v="0"/>
    <n v="0"/>
    <n v="30.149850149850149"/>
  </r>
  <r>
    <x v="4"/>
    <x v="3"/>
    <s v="entire"/>
    <s v="S"/>
    <x v="1"/>
    <n v="1"/>
    <n v="3"/>
    <n v="2"/>
    <n v="1345"/>
    <n v="2"/>
    <n v="1348"/>
    <n v="5005"/>
    <s v="Seeded"/>
    <s v="High"/>
    <s v="FS"/>
    <n v="26.873126873126875"/>
    <n v="5.9940059940059937E-2"/>
    <n v="30.149850149850149"/>
  </r>
  <r>
    <x v="4"/>
    <x v="3"/>
    <s v="entire"/>
    <s v="U"/>
    <x v="2"/>
    <n v="0"/>
    <n v="0"/>
    <n v="0"/>
    <n v="0"/>
    <n v="0"/>
    <n v="0"/>
    <n v="5005"/>
    <s v="Seeded"/>
    <s v="High"/>
    <s v="FS"/>
    <n v="0"/>
    <n v="0"/>
    <n v="30.149850149850149"/>
  </r>
  <r>
    <x v="4"/>
    <x v="3"/>
    <s v="entire"/>
    <s v="G"/>
    <x v="3"/>
    <n v="1"/>
    <n v="142"/>
    <n v="10"/>
    <n v="2828"/>
    <n v="10"/>
    <n v="2970"/>
    <n v="5005"/>
    <s v="Seeded"/>
    <s v="High"/>
    <s v="FS"/>
    <n v="56.503496503496507"/>
    <n v="2.8371628371628375"/>
    <n v="30.149850149850149"/>
  </r>
  <r>
    <x v="4"/>
    <x v="3"/>
    <s v="entire"/>
    <s v="K"/>
    <x v="4"/>
    <n v="0"/>
    <n v="0"/>
    <n v="0"/>
    <n v="0"/>
    <n v="0"/>
    <n v="0"/>
    <n v="5005"/>
    <s v="Seeded"/>
    <s v="High"/>
    <s v="FS"/>
    <n v="0"/>
    <n v="0"/>
    <n v="30.149850149850149"/>
  </r>
  <r>
    <x v="4"/>
    <x v="3"/>
    <s v="entire"/>
    <s v="F"/>
    <x v="5"/>
    <n v="0"/>
    <n v="0"/>
    <n v="9"/>
    <n v="317"/>
    <n v="9"/>
    <n v="317"/>
    <n v="5005"/>
    <s v="Seeded"/>
    <s v="High"/>
    <s v="FS"/>
    <n v="6.3336663336663337"/>
    <n v="0"/>
    <n v="30.149850149850149"/>
  </r>
  <r>
    <x v="4"/>
    <x v="3"/>
    <s v="entire"/>
    <s v="M"/>
    <x v="6"/>
    <n v="0"/>
    <n v="0"/>
    <n v="0"/>
    <n v="0"/>
    <n v="0"/>
    <n v="0"/>
    <n v="5005"/>
    <s v="Seeded"/>
    <s v="High"/>
    <s v="FS"/>
    <n v="0"/>
    <n v="0"/>
    <n v="30.149850149850149"/>
  </r>
  <r>
    <x v="4"/>
    <x v="3"/>
    <s v="entire"/>
    <s v="C"/>
    <x v="7"/>
    <n v="0"/>
    <n v="0"/>
    <n v="0"/>
    <n v="0"/>
    <n v="0"/>
    <n v="0"/>
    <n v="5005"/>
    <s v="Seeded"/>
    <s v="High"/>
    <s v="FS"/>
    <n v="0"/>
    <n v="0"/>
    <n v="30.149850149850149"/>
  </r>
  <r>
    <x v="4"/>
    <x v="3"/>
    <s v="entire"/>
    <s v="L"/>
    <x v="8"/>
    <n v="2"/>
    <n v="4145"/>
    <n v="1"/>
    <n v="460"/>
    <n v="2"/>
    <n v="4605"/>
    <n v="5005"/>
    <s v="Seeded"/>
    <s v="High"/>
    <s v="FS"/>
    <n v="9.1908091908091905"/>
    <n v="82.817182817182825"/>
    <n v="30.149850149850149"/>
  </r>
  <r>
    <x v="4"/>
    <x v="3"/>
    <s v="entire"/>
    <s v="B"/>
    <x v="9"/>
    <n v="1"/>
    <n v="715"/>
    <n v="0"/>
    <n v="0"/>
    <n v="1"/>
    <n v="715"/>
    <n v="5005"/>
    <s v="Seeded"/>
    <s v="High"/>
    <s v="FS"/>
    <n v="0"/>
    <n v="14.285714285714285"/>
    <n v="30.149850149850149"/>
  </r>
  <r>
    <x v="4"/>
    <x v="3"/>
    <s v="entire"/>
    <s v="?"/>
    <x v="10"/>
    <n v="0"/>
    <n v="0"/>
    <n v="0"/>
    <n v="0"/>
    <n v="0"/>
    <n v="0"/>
    <n v="5005"/>
    <s v="Seeded"/>
    <s v="High"/>
    <s v="FS"/>
    <n v="0"/>
    <n v="0"/>
    <n v="30.149850149850149"/>
  </r>
  <r>
    <x v="4"/>
    <x v="3"/>
    <s v="entire"/>
    <s v="#"/>
    <x v="11"/>
    <n v="0"/>
    <n v="0"/>
    <n v="0"/>
    <n v="0"/>
    <n v="0"/>
    <n v="0"/>
    <n v="5005"/>
    <s v="Seeded"/>
    <s v="High"/>
    <s v="FS"/>
    <n v="0"/>
    <n v="0"/>
    <n v="30.149850149850149"/>
  </r>
  <r>
    <x v="5"/>
    <x v="3"/>
    <s v="entire"/>
    <s v="T"/>
    <x v="0"/>
    <n v="1"/>
    <n v="10"/>
    <n v="2"/>
    <n v="1110"/>
    <n v="2"/>
    <n v="1120"/>
    <n v="5006"/>
    <s v="Seeded"/>
    <s v="High"/>
    <s v="FS"/>
    <n v="22.173391929684382"/>
    <n v="0.19976028765481421"/>
    <n v="17.439073112265284"/>
  </r>
  <r>
    <x v="5"/>
    <x v="3"/>
    <s v="entire"/>
    <s v="S"/>
    <x v="1"/>
    <n v="0"/>
    <n v="0"/>
    <n v="2"/>
    <n v="544"/>
    <n v="2"/>
    <n v="544"/>
    <n v="5006"/>
    <s v="Seeded"/>
    <s v="High"/>
    <s v="FS"/>
    <n v="10.866959648421894"/>
    <n v="0"/>
    <n v="17.439073112265284"/>
  </r>
  <r>
    <x v="5"/>
    <x v="3"/>
    <s v="entire"/>
    <s v="U"/>
    <x v="2"/>
    <n v="0"/>
    <n v="0"/>
    <n v="1"/>
    <n v="10"/>
    <n v="1"/>
    <n v="10"/>
    <n v="5006"/>
    <s v="Seeded"/>
    <s v="High"/>
    <s v="FS"/>
    <n v="0.19976028765481421"/>
    <n v="0"/>
    <n v="17.439073112265284"/>
  </r>
  <r>
    <x v="5"/>
    <x v="3"/>
    <s v="entire"/>
    <s v="G"/>
    <x v="3"/>
    <n v="5"/>
    <n v="161"/>
    <n v="6"/>
    <n v="2366"/>
    <n v="7"/>
    <n v="2527"/>
    <n v="5006"/>
    <s v="Seeded"/>
    <s v="High"/>
    <s v="FS"/>
    <n v="47.263284059129049"/>
    <n v="3.2161406312425092"/>
    <n v="17.439073112265284"/>
  </r>
  <r>
    <x v="5"/>
    <x v="3"/>
    <s v="entire"/>
    <s v="K"/>
    <x v="4"/>
    <n v="0"/>
    <n v="0"/>
    <n v="0"/>
    <n v="0"/>
    <n v="0"/>
    <n v="0"/>
    <n v="5006"/>
    <s v="Seeded"/>
    <s v="High"/>
    <s v="FS"/>
    <n v="0"/>
    <n v="0"/>
    <n v="17.439073112265284"/>
  </r>
  <r>
    <x v="5"/>
    <x v="3"/>
    <s v="entire"/>
    <s v="F"/>
    <x v="5"/>
    <n v="4"/>
    <n v="89"/>
    <n v="5"/>
    <n v="239"/>
    <n v="8"/>
    <n v="328"/>
    <n v="5006"/>
    <s v="Seeded"/>
    <s v="High"/>
    <s v="FS"/>
    <n v="4.7742708749500604"/>
    <n v="1.7778665601278467"/>
    <n v="17.439073112265284"/>
  </r>
  <r>
    <x v="5"/>
    <x v="3"/>
    <s v="entire"/>
    <s v="M"/>
    <x v="6"/>
    <n v="0"/>
    <n v="0"/>
    <n v="0"/>
    <n v="0"/>
    <n v="0"/>
    <n v="0"/>
    <n v="5006"/>
    <s v="Seeded"/>
    <s v="High"/>
    <s v="FS"/>
    <n v="0"/>
    <n v="0"/>
    <n v="17.439073112265284"/>
  </r>
  <r>
    <x v="5"/>
    <x v="3"/>
    <s v="entire"/>
    <s v="C"/>
    <x v="7"/>
    <n v="0"/>
    <n v="0"/>
    <n v="0"/>
    <n v="0"/>
    <n v="0"/>
    <n v="0"/>
    <n v="5006"/>
    <s v="Seeded"/>
    <s v="High"/>
    <s v="FS"/>
    <n v="0"/>
    <n v="0"/>
    <n v="17.439073112265284"/>
  </r>
  <r>
    <x v="5"/>
    <x v="3"/>
    <s v="entire"/>
    <s v="L"/>
    <x v="8"/>
    <n v="3"/>
    <n v="4151"/>
    <n v="1"/>
    <n v="141"/>
    <n v="3"/>
    <n v="4292"/>
    <n v="5006"/>
    <s v="Seeded"/>
    <s v="High"/>
    <s v="FS"/>
    <n v="2.8166200559328805"/>
    <n v="82.920495405513378"/>
    <n v="17.439073112265284"/>
  </r>
  <r>
    <x v="5"/>
    <x v="3"/>
    <s v="entire"/>
    <s v="B"/>
    <x v="9"/>
    <n v="1"/>
    <n v="595"/>
    <n v="0"/>
    <n v="0"/>
    <n v="1"/>
    <n v="595"/>
    <n v="5006"/>
    <s v="Seeded"/>
    <s v="High"/>
    <s v="FS"/>
    <n v="0"/>
    <n v="11.885737115461446"/>
    <n v="17.439073112265284"/>
  </r>
  <r>
    <x v="5"/>
    <x v="3"/>
    <s v="entire"/>
    <s v="?"/>
    <x v="10"/>
    <n v="0"/>
    <n v="0"/>
    <n v="0"/>
    <n v="0"/>
    <n v="0"/>
    <n v="0"/>
    <n v="5006"/>
    <s v="Seeded"/>
    <s v="High"/>
    <s v="FS"/>
    <n v="0"/>
    <n v="0"/>
    <n v="17.439073112265284"/>
  </r>
  <r>
    <x v="5"/>
    <x v="3"/>
    <s v="entire"/>
    <s v="#"/>
    <x v="11"/>
    <n v="0"/>
    <n v="0"/>
    <n v="0"/>
    <n v="0"/>
    <n v="0"/>
    <n v="0"/>
    <n v="5006"/>
    <s v="Seeded"/>
    <s v="High"/>
    <s v="FS"/>
    <n v="0"/>
    <n v="0"/>
    <n v="17.439073112265284"/>
  </r>
  <r>
    <x v="6"/>
    <x v="3"/>
    <s v="entire"/>
    <s v="T"/>
    <x v="0"/>
    <n v="1"/>
    <n v="25"/>
    <n v="1"/>
    <n v="150"/>
    <n v="2"/>
    <n v="175"/>
    <n v="5000"/>
    <s v="Unseeded"/>
    <s v="Mod"/>
    <s v="FS"/>
    <n v="3"/>
    <n v="0.5"/>
    <n v="0"/>
  </r>
  <r>
    <x v="6"/>
    <x v="3"/>
    <s v="entire"/>
    <s v="S"/>
    <x v="1"/>
    <n v="0"/>
    <n v="0"/>
    <n v="1"/>
    <n v="161"/>
    <n v="1"/>
    <n v="161"/>
    <n v="5000"/>
    <s v="Unseeded"/>
    <s v="Mod"/>
    <s v="FS"/>
    <n v="3.2199999999999998"/>
    <n v="0"/>
    <n v="0"/>
  </r>
  <r>
    <x v="6"/>
    <x v="3"/>
    <s v="entire"/>
    <s v="U"/>
    <x v="2"/>
    <n v="0"/>
    <n v="0"/>
    <n v="2"/>
    <n v="13"/>
    <n v="2"/>
    <n v="13"/>
    <n v="5000"/>
    <s v="Unseeded"/>
    <s v="Mod"/>
    <s v="FS"/>
    <n v="0.26"/>
    <n v="0"/>
    <n v="0"/>
  </r>
  <r>
    <x v="6"/>
    <x v="3"/>
    <s v="entire"/>
    <s v="G"/>
    <x v="3"/>
    <n v="5"/>
    <n v="1512"/>
    <n v="8"/>
    <n v="4309"/>
    <n v="8"/>
    <n v="5821"/>
    <n v="5000"/>
    <s v="Unseeded"/>
    <s v="Mod"/>
    <s v="FS"/>
    <n v="86.18"/>
    <n v="30.240000000000002"/>
    <n v="0"/>
  </r>
  <r>
    <x v="6"/>
    <x v="3"/>
    <s v="entire"/>
    <s v="K"/>
    <x v="4"/>
    <n v="0"/>
    <n v="0"/>
    <n v="0"/>
    <n v="0"/>
    <n v="0"/>
    <n v="0"/>
    <n v="5000"/>
    <s v="Unseeded"/>
    <s v="Mod"/>
    <s v="FS"/>
    <n v="0"/>
    <n v="0"/>
    <n v="0"/>
  </r>
  <r>
    <x v="6"/>
    <x v="3"/>
    <s v="entire"/>
    <s v="F"/>
    <x v="5"/>
    <n v="4"/>
    <n v="45"/>
    <n v="18"/>
    <n v="544"/>
    <n v="18"/>
    <n v="589"/>
    <n v="5000"/>
    <s v="Unseeded"/>
    <s v="Mod"/>
    <s v="FS"/>
    <n v="10.879999999999999"/>
    <n v="0.89999999999999991"/>
    <n v="0"/>
  </r>
  <r>
    <x v="6"/>
    <x v="3"/>
    <s v="entire"/>
    <s v="M"/>
    <x v="6"/>
    <n v="0"/>
    <n v="0"/>
    <n v="0"/>
    <n v="0"/>
    <n v="0"/>
    <n v="0"/>
    <n v="5000"/>
    <s v="Unseeded"/>
    <s v="Mod"/>
    <s v="FS"/>
    <n v="0"/>
    <n v="0"/>
    <n v="0"/>
  </r>
  <r>
    <x v="6"/>
    <x v="3"/>
    <s v="entire"/>
    <s v="C"/>
    <x v="7"/>
    <n v="0"/>
    <n v="0"/>
    <n v="0"/>
    <n v="0"/>
    <n v="0"/>
    <n v="0"/>
    <n v="5000"/>
    <s v="Unseeded"/>
    <s v="Mod"/>
    <s v="FS"/>
    <n v="0"/>
    <n v="0"/>
    <n v="0"/>
  </r>
  <r>
    <x v="6"/>
    <x v="3"/>
    <s v="entire"/>
    <s v="L"/>
    <x v="8"/>
    <n v="3"/>
    <n v="2235"/>
    <n v="1"/>
    <n v="423"/>
    <n v="3"/>
    <n v="2658"/>
    <n v="5000"/>
    <s v="Unseeded"/>
    <s v="Mod"/>
    <s v="FS"/>
    <n v="8.4599999999999991"/>
    <n v="44.7"/>
    <n v="0"/>
  </r>
  <r>
    <x v="6"/>
    <x v="3"/>
    <s v="entire"/>
    <s v="B"/>
    <x v="9"/>
    <n v="1"/>
    <n v="1183"/>
    <n v="0"/>
    <n v="0"/>
    <n v="1"/>
    <n v="1183"/>
    <n v="5000"/>
    <s v="Unseeded"/>
    <s v="Mod"/>
    <s v="FS"/>
    <n v="0"/>
    <n v="23.66"/>
    <n v="0"/>
  </r>
  <r>
    <x v="6"/>
    <x v="3"/>
    <s v="entire"/>
    <s v="?"/>
    <x v="10"/>
    <n v="0"/>
    <n v="0"/>
    <n v="0"/>
    <n v="0"/>
    <n v="0"/>
    <n v="0"/>
    <n v="5000"/>
    <s v="Unseeded"/>
    <s v="Mod"/>
    <s v="FS"/>
    <n v="0"/>
    <n v="0"/>
    <n v="0"/>
  </r>
  <r>
    <x v="6"/>
    <x v="3"/>
    <s v="entire"/>
    <s v="#"/>
    <x v="11"/>
    <n v="0"/>
    <n v="0"/>
    <n v="0"/>
    <n v="0"/>
    <n v="0"/>
    <n v="0"/>
    <n v="5000"/>
    <s v="Unseeded"/>
    <s v="Mod"/>
    <s v="FS"/>
    <n v="0"/>
    <n v="0"/>
    <n v="0"/>
  </r>
  <r>
    <x v="7"/>
    <x v="3"/>
    <s v="entire"/>
    <s v="T"/>
    <x v="0"/>
    <n v="0"/>
    <n v="0"/>
    <n v="0"/>
    <n v="0"/>
    <n v="0"/>
    <n v="0"/>
    <n v="5005"/>
    <s v="Seeded"/>
    <s v="Mod"/>
    <s v="FS"/>
    <n v="0"/>
    <n v="0"/>
    <n v="41.838161838161838"/>
  </r>
  <r>
    <x v="7"/>
    <x v="3"/>
    <s v="entire"/>
    <s v="S"/>
    <x v="1"/>
    <n v="0"/>
    <n v="0"/>
    <n v="2"/>
    <n v="426"/>
    <n v="2"/>
    <n v="426"/>
    <n v="5005"/>
    <s v="Seeded"/>
    <s v="Mod"/>
    <s v="FS"/>
    <n v="8.5114885114885119"/>
    <n v="0"/>
    <n v="41.838161838161838"/>
  </r>
  <r>
    <x v="7"/>
    <x v="3"/>
    <s v="entire"/>
    <s v="U"/>
    <x v="2"/>
    <n v="0"/>
    <n v="0"/>
    <n v="0"/>
    <n v="0"/>
    <n v="0"/>
    <n v="0"/>
    <n v="5005"/>
    <s v="Seeded"/>
    <s v="Mod"/>
    <s v="FS"/>
    <n v="0"/>
    <n v="0"/>
    <n v="41.838161838161838"/>
  </r>
  <r>
    <x v="7"/>
    <x v="3"/>
    <s v="entire"/>
    <s v="G"/>
    <x v="3"/>
    <n v="6"/>
    <n v="432"/>
    <n v="8"/>
    <n v="3473"/>
    <n v="8"/>
    <n v="3905"/>
    <n v="5005"/>
    <s v="Seeded"/>
    <s v="Mod"/>
    <s v="FS"/>
    <n v="69.390609390609399"/>
    <n v="8.6313686313686322"/>
    <n v="41.838161838161838"/>
  </r>
  <r>
    <x v="7"/>
    <x v="3"/>
    <s v="entire"/>
    <s v="K"/>
    <x v="4"/>
    <n v="0"/>
    <n v="0"/>
    <n v="0"/>
    <n v="0"/>
    <n v="0"/>
    <n v="0"/>
    <n v="5005"/>
    <s v="Seeded"/>
    <s v="Mod"/>
    <s v="FS"/>
    <n v="0"/>
    <n v="0"/>
    <n v="41.838161838161838"/>
  </r>
  <r>
    <x v="7"/>
    <x v="3"/>
    <s v="entire"/>
    <s v="F"/>
    <x v="5"/>
    <n v="4"/>
    <n v="222"/>
    <n v="10"/>
    <n v="317"/>
    <n v="11"/>
    <n v="539"/>
    <n v="5005"/>
    <s v="Seeded"/>
    <s v="Mod"/>
    <s v="FS"/>
    <n v="6.3336663336663337"/>
    <n v="4.4355644355644355"/>
    <n v="41.838161838161838"/>
  </r>
  <r>
    <x v="7"/>
    <x v="3"/>
    <s v="entire"/>
    <s v="M"/>
    <x v="6"/>
    <n v="0"/>
    <n v="0"/>
    <n v="0"/>
    <n v="0"/>
    <n v="0"/>
    <n v="0"/>
    <n v="5005"/>
    <s v="Seeded"/>
    <s v="Mod"/>
    <s v="FS"/>
    <n v="0"/>
    <n v="0"/>
    <n v="41.838161838161838"/>
  </r>
  <r>
    <x v="7"/>
    <x v="3"/>
    <s v="entire"/>
    <s v="C"/>
    <x v="7"/>
    <n v="1"/>
    <n v="46"/>
    <n v="0"/>
    <n v="0"/>
    <n v="1"/>
    <n v="46"/>
    <n v="5005"/>
    <s v="Seeded"/>
    <s v="Mod"/>
    <s v="FS"/>
    <n v="0"/>
    <n v="0.91908091908091905"/>
    <n v="41.838161838161838"/>
  </r>
  <r>
    <x v="7"/>
    <x v="3"/>
    <s v="entire"/>
    <s v="L"/>
    <x v="8"/>
    <n v="2"/>
    <n v="2966"/>
    <n v="1"/>
    <n v="327"/>
    <n v="2"/>
    <n v="3293"/>
    <n v="5005"/>
    <s v="Seeded"/>
    <s v="Mod"/>
    <s v="FS"/>
    <n v="6.5334665334665338"/>
    <n v="59.260739260739257"/>
    <n v="41.838161838161838"/>
  </r>
  <r>
    <x v="7"/>
    <x v="3"/>
    <s v="entire"/>
    <s v="B"/>
    <x v="9"/>
    <n v="2"/>
    <n v="1339"/>
    <n v="0"/>
    <n v="0"/>
    <n v="2"/>
    <n v="1339"/>
    <n v="5005"/>
    <s v="Seeded"/>
    <s v="Mod"/>
    <s v="FS"/>
    <n v="0"/>
    <n v="26.753246753246749"/>
    <n v="41.838161838161838"/>
  </r>
  <r>
    <x v="7"/>
    <x v="3"/>
    <s v="entire"/>
    <s v="?"/>
    <x v="10"/>
    <n v="0"/>
    <n v="0"/>
    <n v="0"/>
    <n v="0"/>
    <n v="0"/>
    <n v="0"/>
    <n v="5005"/>
    <s v="Seeded"/>
    <s v="Mod"/>
    <s v="FS"/>
    <n v="0"/>
    <n v="0"/>
    <n v="41.838161838161838"/>
  </r>
  <r>
    <x v="7"/>
    <x v="3"/>
    <s v="entire"/>
    <s v="#"/>
    <x v="11"/>
    <n v="0"/>
    <n v="0"/>
    <n v="0"/>
    <n v="0"/>
    <n v="0"/>
    <n v="0"/>
    <n v="5005"/>
    <s v="Seeded"/>
    <s v="Mod"/>
    <s v="FS"/>
    <n v="0"/>
    <n v="0"/>
    <n v="41.838161838161838"/>
  </r>
  <r>
    <x v="8"/>
    <x v="3"/>
    <s v="entire"/>
    <s v="T"/>
    <x v="0"/>
    <n v="1"/>
    <n v="17"/>
    <n v="1"/>
    <n v="1800"/>
    <n v="2"/>
    <n v="1817"/>
    <n v="5000"/>
    <s v="Unseeded"/>
    <s v="Unburned"/>
    <s v="FS"/>
    <n v="36"/>
    <n v="0.33999999999999997"/>
    <n v="0"/>
  </r>
  <r>
    <x v="8"/>
    <x v="3"/>
    <s v="entire"/>
    <s v="S"/>
    <x v="1"/>
    <n v="0"/>
    <n v="0"/>
    <n v="2"/>
    <n v="981"/>
    <n v="2"/>
    <n v="981"/>
    <n v="5000"/>
    <s v="Unseeded"/>
    <s v="Unburned"/>
    <s v="FS"/>
    <n v="19.62"/>
    <n v="0"/>
    <n v="0"/>
  </r>
  <r>
    <x v="8"/>
    <x v="3"/>
    <s v="entire"/>
    <s v="U"/>
    <x v="2"/>
    <n v="0"/>
    <n v="0"/>
    <n v="0"/>
    <n v="0"/>
    <n v="0"/>
    <n v="0"/>
    <n v="5000"/>
    <s v="Unseeded"/>
    <s v="Unburned"/>
    <s v="FS"/>
    <n v="0"/>
    <n v="0"/>
    <n v="0"/>
  </r>
  <r>
    <x v="8"/>
    <x v="3"/>
    <s v="entire"/>
    <s v="G"/>
    <x v="3"/>
    <n v="2"/>
    <n v="43"/>
    <n v="5"/>
    <n v="1197"/>
    <n v="5"/>
    <n v="1240"/>
    <n v="5000"/>
    <s v="Unseeded"/>
    <s v="Unburned"/>
    <s v="FS"/>
    <n v="23.94"/>
    <n v="0.86"/>
    <n v="0"/>
  </r>
  <r>
    <x v="8"/>
    <x v="3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8"/>
    <x v="3"/>
    <s v="entire"/>
    <s v="F"/>
    <x v="5"/>
    <n v="0"/>
    <n v="0"/>
    <n v="9"/>
    <n v="177"/>
    <n v="9"/>
    <n v="177"/>
    <n v="5000"/>
    <s v="Unseeded"/>
    <s v="Unburned"/>
    <s v="FS"/>
    <n v="3.54"/>
    <n v="0"/>
    <n v="0"/>
  </r>
  <r>
    <x v="8"/>
    <x v="3"/>
    <s v="entire"/>
    <s v="M"/>
    <x v="6"/>
    <n v="0"/>
    <n v="0"/>
    <n v="0"/>
    <n v="0"/>
    <n v="0"/>
    <n v="0"/>
    <n v="5000"/>
    <s v="Unseeded"/>
    <s v="Unburned"/>
    <s v="FS"/>
    <n v="0"/>
    <n v="0"/>
    <n v="0"/>
  </r>
  <r>
    <x v="8"/>
    <x v="3"/>
    <s v="entire"/>
    <s v="C"/>
    <x v="7"/>
    <n v="0"/>
    <n v="0"/>
    <n v="0"/>
    <n v="0"/>
    <n v="0"/>
    <n v="0"/>
    <n v="5000"/>
    <s v="Unseeded"/>
    <s v="Unburned"/>
    <s v="FS"/>
    <n v="0"/>
    <n v="0"/>
    <n v="0"/>
  </r>
  <r>
    <x v="8"/>
    <x v="3"/>
    <s v="entire"/>
    <s v="L"/>
    <x v="8"/>
    <n v="2"/>
    <n v="4825"/>
    <n v="1"/>
    <n v="620"/>
    <n v="2"/>
    <n v="5445"/>
    <n v="5000"/>
    <s v="Unseeded"/>
    <s v="Unburned"/>
    <s v="FS"/>
    <n v="12.4"/>
    <n v="96.5"/>
    <n v="0"/>
  </r>
  <r>
    <x v="8"/>
    <x v="3"/>
    <s v="entire"/>
    <s v="B"/>
    <x v="9"/>
    <n v="2"/>
    <n v="115"/>
    <n v="0"/>
    <n v="0"/>
    <n v="2"/>
    <n v="115"/>
    <n v="5000"/>
    <s v="Unseeded"/>
    <s v="Unburned"/>
    <s v="FS"/>
    <n v="0"/>
    <n v="2.2999999999999998"/>
    <n v="0"/>
  </r>
  <r>
    <x v="8"/>
    <x v="3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8"/>
    <x v="3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9"/>
    <x v="3"/>
    <s v="entire"/>
    <s v="T"/>
    <x v="0"/>
    <n v="1"/>
    <n v="18"/>
    <n v="3"/>
    <n v="2380"/>
    <n v="3"/>
    <n v="2398"/>
    <n v="5000"/>
    <s v="Unseeded"/>
    <s v="Unburned"/>
    <s v="FS"/>
    <n v="47.599999999999994"/>
    <n v="0.36"/>
    <n v="0"/>
  </r>
  <r>
    <x v="9"/>
    <x v="3"/>
    <s v="entire"/>
    <s v="S"/>
    <x v="1"/>
    <n v="0"/>
    <n v="0"/>
    <n v="0"/>
    <n v="0"/>
    <n v="0"/>
    <n v="0"/>
    <n v="5000"/>
    <s v="Unseeded"/>
    <s v="Unburned"/>
    <s v="FS"/>
    <n v="0"/>
    <n v="0"/>
    <n v="0"/>
  </r>
  <r>
    <x v="9"/>
    <x v="3"/>
    <s v="entire"/>
    <s v="U"/>
    <x v="2"/>
    <n v="0"/>
    <n v="0"/>
    <n v="0"/>
    <n v="0"/>
    <n v="0"/>
    <n v="0"/>
    <n v="5000"/>
    <s v="Unseeded"/>
    <s v="Unburned"/>
    <s v="FS"/>
    <n v="0"/>
    <n v="0"/>
    <n v="0"/>
  </r>
  <r>
    <x v="9"/>
    <x v="3"/>
    <s v="entire"/>
    <s v="G"/>
    <x v="3"/>
    <n v="3"/>
    <n v="332"/>
    <n v="4"/>
    <n v="1326"/>
    <n v="4"/>
    <n v="1658"/>
    <n v="5000"/>
    <s v="Unseeded"/>
    <s v="Unburned"/>
    <s v="FS"/>
    <n v="26.52"/>
    <n v="6.64"/>
    <n v="0"/>
  </r>
  <r>
    <x v="9"/>
    <x v="3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9"/>
    <x v="3"/>
    <s v="entire"/>
    <s v="F"/>
    <x v="5"/>
    <n v="1"/>
    <n v="7"/>
    <n v="6"/>
    <n v="256"/>
    <n v="6"/>
    <n v="263"/>
    <n v="5000"/>
    <s v="Unseeded"/>
    <s v="Unburned"/>
    <s v="FS"/>
    <n v="5.12"/>
    <n v="0.13999999999999999"/>
    <n v="0"/>
  </r>
  <r>
    <x v="9"/>
    <x v="3"/>
    <s v="entire"/>
    <s v="M"/>
    <x v="6"/>
    <n v="0"/>
    <n v="0"/>
    <n v="0"/>
    <n v="0"/>
    <n v="0"/>
    <n v="0"/>
    <n v="5000"/>
    <s v="Unseeded"/>
    <s v="Unburned"/>
    <s v="FS"/>
    <n v="0"/>
    <n v="0"/>
    <n v="0"/>
  </r>
  <r>
    <x v="9"/>
    <x v="3"/>
    <s v="entire"/>
    <s v="C"/>
    <x v="7"/>
    <n v="1"/>
    <n v="161"/>
    <n v="0"/>
    <n v="0"/>
    <n v="1"/>
    <n v="161"/>
    <n v="5000"/>
    <s v="Unseeded"/>
    <s v="Unburned"/>
    <s v="FS"/>
    <n v="0"/>
    <n v="3.2199999999999998"/>
    <n v="0"/>
  </r>
  <r>
    <x v="9"/>
    <x v="3"/>
    <s v="entire"/>
    <s v="L"/>
    <x v="8"/>
    <n v="2"/>
    <n v="2776"/>
    <n v="1"/>
    <n v="3"/>
    <n v="2"/>
    <n v="2779"/>
    <n v="5000"/>
    <s v="Unseeded"/>
    <s v="Unburned"/>
    <s v="FS"/>
    <n v="0.06"/>
    <n v="55.52"/>
    <n v="0"/>
  </r>
  <r>
    <x v="9"/>
    <x v="3"/>
    <s v="entire"/>
    <s v="B"/>
    <x v="9"/>
    <n v="2"/>
    <n v="1706"/>
    <n v="0"/>
    <n v="0"/>
    <n v="2"/>
    <n v="1706"/>
    <n v="5000"/>
    <s v="Unseeded"/>
    <s v="Unburned"/>
    <s v="FS"/>
    <n v="0"/>
    <n v="34.119999999999997"/>
    <n v="0"/>
  </r>
  <r>
    <x v="9"/>
    <x v="3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9"/>
    <x v="3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10"/>
    <x v="3"/>
    <s v="entire"/>
    <s v="T"/>
    <x v="0"/>
    <n v="1"/>
    <n v="30"/>
    <n v="0"/>
    <n v="0"/>
    <n v="1"/>
    <n v="30"/>
    <n v="5000"/>
    <s v="Seeded"/>
    <s v="High"/>
    <s v="FS"/>
    <n v="0"/>
    <n v="0.6"/>
    <n v="67.28"/>
  </r>
  <r>
    <x v="10"/>
    <x v="3"/>
    <s v="entire"/>
    <s v="S"/>
    <x v="1"/>
    <n v="0"/>
    <n v="0"/>
    <n v="2"/>
    <n v="1584"/>
    <n v="2"/>
    <n v="1584"/>
    <n v="5000"/>
    <s v="Seeded"/>
    <s v="High"/>
    <s v="FS"/>
    <n v="31.680000000000003"/>
    <n v="0"/>
    <n v="67.28"/>
  </r>
  <r>
    <x v="10"/>
    <x v="3"/>
    <s v="entire"/>
    <s v="U"/>
    <x v="2"/>
    <n v="0"/>
    <n v="0"/>
    <n v="0"/>
    <n v="0"/>
    <n v="0"/>
    <n v="0"/>
    <n v="5000"/>
    <s v="Seeded"/>
    <s v="High"/>
    <s v="FS"/>
    <n v="0"/>
    <n v="0"/>
    <n v="67.28"/>
  </r>
  <r>
    <x v="10"/>
    <x v="3"/>
    <s v="entire"/>
    <s v="G"/>
    <x v="3"/>
    <n v="3"/>
    <n v="1559"/>
    <n v="6"/>
    <n v="3458"/>
    <n v="7"/>
    <n v="5017"/>
    <n v="5000"/>
    <s v="Seeded"/>
    <s v="High"/>
    <s v="FS"/>
    <n v="69.16"/>
    <n v="31.180000000000003"/>
    <n v="67.28"/>
  </r>
  <r>
    <x v="10"/>
    <x v="3"/>
    <s v="entire"/>
    <s v="K"/>
    <x v="4"/>
    <n v="0"/>
    <n v="0"/>
    <n v="0"/>
    <n v="0"/>
    <n v="0"/>
    <n v="0"/>
    <n v="5000"/>
    <s v="Seeded"/>
    <s v="High"/>
    <s v="FS"/>
    <n v="0"/>
    <n v="0"/>
    <n v="67.28"/>
  </r>
  <r>
    <x v="10"/>
    <x v="3"/>
    <s v="entire"/>
    <s v="F"/>
    <x v="5"/>
    <n v="0"/>
    <n v="0"/>
    <n v="4"/>
    <n v="57"/>
    <n v="4"/>
    <n v="57"/>
    <n v="5000"/>
    <s v="Seeded"/>
    <s v="High"/>
    <s v="FS"/>
    <n v="1.1400000000000001"/>
    <n v="0"/>
    <n v="67.28"/>
  </r>
  <r>
    <x v="10"/>
    <x v="3"/>
    <s v="entire"/>
    <s v="M"/>
    <x v="6"/>
    <n v="0"/>
    <n v="0"/>
    <n v="0"/>
    <n v="0"/>
    <n v="0"/>
    <n v="0"/>
    <n v="5000"/>
    <s v="Seeded"/>
    <s v="High"/>
    <s v="FS"/>
    <n v="0"/>
    <n v="0"/>
    <n v="67.28"/>
  </r>
  <r>
    <x v="10"/>
    <x v="3"/>
    <s v="entire"/>
    <s v="C"/>
    <x v="7"/>
    <n v="0"/>
    <n v="0"/>
    <n v="0"/>
    <n v="0"/>
    <n v="0"/>
    <n v="0"/>
    <n v="5000"/>
    <s v="Seeded"/>
    <s v="High"/>
    <s v="FS"/>
    <n v="0"/>
    <n v="0"/>
    <n v="67.28"/>
  </r>
  <r>
    <x v="10"/>
    <x v="3"/>
    <s v="entire"/>
    <s v="L"/>
    <x v="8"/>
    <n v="2"/>
    <n v="3411"/>
    <n v="1"/>
    <n v="353"/>
    <n v="2"/>
    <n v="3764"/>
    <n v="5000"/>
    <s v="Seeded"/>
    <s v="High"/>
    <s v="FS"/>
    <n v="7.06"/>
    <n v="68.22"/>
    <n v="67.28"/>
  </r>
  <r>
    <x v="10"/>
    <x v="3"/>
    <s v="entire"/>
    <s v="B"/>
    <x v="9"/>
    <n v="0"/>
    <n v="0"/>
    <n v="0"/>
    <n v="0"/>
    <n v="0"/>
    <n v="0"/>
    <n v="5000"/>
    <s v="Seeded"/>
    <s v="High"/>
    <s v="FS"/>
    <n v="0"/>
    <n v="0"/>
    <n v="67.28"/>
  </r>
  <r>
    <x v="10"/>
    <x v="3"/>
    <s v="entire"/>
    <s v="?"/>
    <x v="10"/>
    <n v="0"/>
    <n v="0"/>
    <n v="0"/>
    <n v="0"/>
    <n v="0"/>
    <n v="0"/>
    <n v="5000"/>
    <s v="Seeded"/>
    <s v="High"/>
    <s v="FS"/>
    <n v="0"/>
    <n v="0"/>
    <n v="67.28"/>
  </r>
  <r>
    <x v="10"/>
    <x v="3"/>
    <s v="entire"/>
    <s v="#"/>
    <x v="11"/>
    <n v="0"/>
    <n v="0"/>
    <n v="0"/>
    <n v="0"/>
    <n v="0"/>
    <n v="0"/>
    <n v="5000"/>
    <s v="Seeded"/>
    <s v="High"/>
    <s v="FS"/>
    <n v="0"/>
    <n v="0"/>
    <n v="67.28"/>
  </r>
  <r>
    <x v="11"/>
    <x v="3"/>
    <s v="entire"/>
    <s v="T"/>
    <x v="0"/>
    <n v="0"/>
    <n v="0"/>
    <n v="1"/>
    <n v="8"/>
    <n v="1"/>
    <n v="8"/>
    <n v="5000"/>
    <s v="Seeded"/>
    <s v="High"/>
    <s v="FS"/>
    <n v="0.16"/>
    <n v="0"/>
    <n v="38.380000000000003"/>
  </r>
  <r>
    <x v="11"/>
    <x v="3"/>
    <s v="entire"/>
    <s v="S"/>
    <x v="1"/>
    <n v="1"/>
    <n v="5"/>
    <n v="3"/>
    <n v="986"/>
    <n v="3"/>
    <n v="991"/>
    <n v="5000"/>
    <s v="Seeded"/>
    <s v="High"/>
    <s v="FS"/>
    <n v="19.72"/>
    <n v="0.1"/>
    <n v="38.380000000000003"/>
  </r>
  <r>
    <x v="11"/>
    <x v="3"/>
    <s v="entire"/>
    <s v="U"/>
    <x v="2"/>
    <n v="2"/>
    <n v="62"/>
    <n v="3"/>
    <n v="1232"/>
    <n v="3"/>
    <n v="1294"/>
    <n v="5000"/>
    <s v="Seeded"/>
    <s v="High"/>
    <s v="FS"/>
    <n v="24.64"/>
    <n v="1.24"/>
    <n v="38.380000000000003"/>
  </r>
  <r>
    <x v="11"/>
    <x v="3"/>
    <s v="entire"/>
    <s v="G"/>
    <x v="3"/>
    <n v="5"/>
    <n v="498"/>
    <n v="10"/>
    <n v="2270"/>
    <n v="10"/>
    <n v="2768"/>
    <n v="5000"/>
    <s v="Seeded"/>
    <s v="High"/>
    <s v="FS"/>
    <n v="45.4"/>
    <n v="9.9599999999999991"/>
    <n v="38.380000000000003"/>
  </r>
  <r>
    <x v="11"/>
    <x v="3"/>
    <s v="entire"/>
    <s v="K"/>
    <x v="4"/>
    <n v="0"/>
    <n v="0"/>
    <n v="0"/>
    <n v="0"/>
    <n v="0"/>
    <n v="0"/>
    <n v="5000"/>
    <s v="Seeded"/>
    <s v="High"/>
    <s v="FS"/>
    <n v="0"/>
    <n v="0"/>
    <n v="38.380000000000003"/>
  </r>
  <r>
    <x v="11"/>
    <x v="3"/>
    <s v="entire"/>
    <s v="F"/>
    <x v="5"/>
    <n v="4"/>
    <n v="60"/>
    <n v="7"/>
    <n v="273"/>
    <n v="9"/>
    <n v="333"/>
    <n v="5000"/>
    <s v="Seeded"/>
    <s v="High"/>
    <s v="FS"/>
    <n v="5.46"/>
    <n v="1.2"/>
    <n v="38.380000000000003"/>
  </r>
  <r>
    <x v="11"/>
    <x v="3"/>
    <s v="entire"/>
    <s v="M"/>
    <x v="6"/>
    <n v="0"/>
    <n v="0"/>
    <n v="0"/>
    <n v="0"/>
    <n v="0"/>
    <n v="0"/>
    <n v="5000"/>
    <s v="Seeded"/>
    <s v="High"/>
    <s v="FS"/>
    <n v="0"/>
    <n v="0"/>
    <n v="38.380000000000003"/>
  </r>
  <r>
    <x v="11"/>
    <x v="3"/>
    <s v="entire"/>
    <s v="C"/>
    <x v="7"/>
    <n v="0"/>
    <n v="0"/>
    <n v="0"/>
    <n v="0"/>
    <n v="0"/>
    <n v="0"/>
    <n v="5000"/>
    <s v="Seeded"/>
    <s v="High"/>
    <s v="FS"/>
    <n v="0"/>
    <n v="0"/>
    <n v="38.380000000000003"/>
  </r>
  <r>
    <x v="11"/>
    <x v="3"/>
    <s v="entire"/>
    <s v="L"/>
    <x v="8"/>
    <n v="2"/>
    <n v="3277"/>
    <n v="2"/>
    <n v="465"/>
    <n v="2"/>
    <n v="3742"/>
    <n v="5000"/>
    <s v="Seeded"/>
    <s v="High"/>
    <s v="FS"/>
    <n v="9.3000000000000007"/>
    <n v="65.539999999999992"/>
    <n v="38.380000000000003"/>
  </r>
  <r>
    <x v="11"/>
    <x v="3"/>
    <s v="entire"/>
    <s v="B"/>
    <x v="9"/>
    <n v="1"/>
    <n v="1098"/>
    <n v="0"/>
    <n v="0"/>
    <n v="1"/>
    <n v="1098"/>
    <n v="5000"/>
    <s v="Seeded"/>
    <s v="High"/>
    <s v="FS"/>
    <n v="0"/>
    <n v="21.959999999999997"/>
    <n v="38.380000000000003"/>
  </r>
  <r>
    <x v="11"/>
    <x v="3"/>
    <s v="entire"/>
    <s v="?"/>
    <x v="10"/>
    <n v="0"/>
    <n v="0"/>
    <n v="0"/>
    <n v="0"/>
    <n v="0"/>
    <n v="0"/>
    <n v="5000"/>
    <s v="Seeded"/>
    <s v="High"/>
    <s v="FS"/>
    <n v="0"/>
    <n v="0"/>
    <n v="38.380000000000003"/>
  </r>
  <r>
    <x v="11"/>
    <x v="3"/>
    <s v="entire"/>
    <s v="#"/>
    <x v="11"/>
    <n v="0"/>
    <n v="0"/>
    <n v="0"/>
    <n v="0"/>
    <n v="0"/>
    <n v="0"/>
    <n v="5000"/>
    <s v="Seeded"/>
    <s v="High"/>
    <s v="FS"/>
    <n v="0"/>
    <n v="0"/>
    <n v="38.380000000000003"/>
  </r>
  <r>
    <x v="12"/>
    <x v="3"/>
    <s v="entire"/>
    <s v="T"/>
    <x v="0"/>
    <n v="1"/>
    <n v="75"/>
    <n v="0"/>
    <n v="0"/>
    <n v="1"/>
    <n v="75"/>
    <n v="5004"/>
    <s v="Unseeded"/>
    <s v="High"/>
    <s v="FS"/>
    <n v="0"/>
    <n v="1.4988009592326139"/>
    <n v="12.949640287769784"/>
  </r>
  <r>
    <x v="12"/>
    <x v="3"/>
    <s v="entire"/>
    <s v="S"/>
    <x v="1"/>
    <n v="1"/>
    <n v="3"/>
    <n v="2"/>
    <n v="3031"/>
    <n v="2"/>
    <n v="3034"/>
    <n v="5004"/>
    <s v="Unseeded"/>
    <s v="High"/>
    <s v="FS"/>
    <n v="60.57154276578737"/>
    <n v="5.9952038369304551E-2"/>
    <n v="12.949640287769784"/>
  </r>
  <r>
    <x v="12"/>
    <x v="3"/>
    <s v="entire"/>
    <s v="U"/>
    <x v="2"/>
    <n v="0"/>
    <n v="0"/>
    <n v="1"/>
    <n v="65"/>
    <n v="1"/>
    <n v="65"/>
    <n v="5004"/>
    <s v="Unseeded"/>
    <s v="High"/>
    <s v="FS"/>
    <n v="1.2989608313349321"/>
    <n v="0"/>
    <n v="12.949640287769784"/>
  </r>
  <r>
    <x v="12"/>
    <x v="3"/>
    <s v="entire"/>
    <s v="G"/>
    <x v="3"/>
    <n v="2"/>
    <n v="46"/>
    <n v="3"/>
    <n v="762"/>
    <n v="3"/>
    <n v="808"/>
    <n v="5004"/>
    <s v="Unseeded"/>
    <s v="High"/>
    <s v="FS"/>
    <n v="15.227817745803357"/>
    <n v="0.91926458832933644"/>
    <n v="12.949640287769784"/>
  </r>
  <r>
    <x v="12"/>
    <x v="3"/>
    <s v="entire"/>
    <s v="K"/>
    <x v="4"/>
    <n v="0"/>
    <n v="0"/>
    <n v="0"/>
    <n v="0"/>
    <n v="0"/>
    <n v="0"/>
    <n v="5004"/>
    <s v="Unseeded"/>
    <s v="High"/>
    <s v="FS"/>
    <n v="0"/>
    <n v="0"/>
    <n v="12.949640287769784"/>
  </r>
  <r>
    <x v="12"/>
    <x v="3"/>
    <s v="entire"/>
    <s v="F"/>
    <x v="5"/>
    <n v="0"/>
    <n v="0"/>
    <n v="2"/>
    <n v="22"/>
    <n v="2"/>
    <n v="22"/>
    <n v="5004"/>
    <s v="Unseeded"/>
    <s v="High"/>
    <s v="FS"/>
    <n v="0.43964828137490009"/>
    <n v="0"/>
    <n v="12.949640287769784"/>
  </r>
  <r>
    <x v="12"/>
    <x v="3"/>
    <s v="entire"/>
    <s v="M"/>
    <x v="6"/>
    <n v="0"/>
    <n v="0"/>
    <n v="0"/>
    <n v="0"/>
    <n v="0"/>
    <n v="0"/>
    <n v="5004"/>
    <s v="Unseeded"/>
    <s v="High"/>
    <s v="FS"/>
    <n v="0"/>
    <n v="0"/>
    <n v="12.949640287769784"/>
  </r>
  <r>
    <x v="12"/>
    <x v="3"/>
    <s v="entire"/>
    <s v="C"/>
    <x v="7"/>
    <n v="1"/>
    <n v="9"/>
    <n v="0"/>
    <n v="0"/>
    <n v="1"/>
    <n v="9"/>
    <n v="5004"/>
    <s v="Unseeded"/>
    <s v="High"/>
    <s v="FS"/>
    <n v="0"/>
    <n v="0.17985611510791369"/>
    <n v="12.949640287769784"/>
  </r>
  <r>
    <x v="12"/>
    <x v="3"/>
    <s v="entire"/>
    <s v="L"/>
    <x v="8"/>
    <n v="2"/>
    <n v="4191"/>
    <n v="1"/>
    <n v="371"/>
    <n v="2"/>
    <n v="4562"/>
    <n v="5004"/>
    <s v="Unseeded"/>
    <s v="High"/>
    <s v="FS"/>
    <n v="7.4140687450039975"/>
    <n v="83.752997601918466"/>
    <n v="12.949640287769784"/>
  </r>
  <r>
    <x v="12"/>
    <x v="3"/>
    <s v="entire"/>
    <s v="B"/>
    <x v="9"/>
    <n v="2"/>
    <n v="680"/>
    <n v="0"/>
    <n v="0"/>
    <n v="2"/>
    <n v="680"/>
    <n v="5004"/>
    <s v="Unseeded"/>
    <s v="High"/>
    <s v="FS"/>
    <n v="0"/>
    <n v="13.589128697042366"/>
    <n v="12.949640287769784"/>
  </r>
  <r>
    <x v="12"/>
    <x v="3"/>
    <s v="entire"/>
    <s v="?"/>
    <x v="10"/>
    <n v="0"/>
    <n v="0"/>
    <n v="0"/>
    <n v="0"/>
    <n v="0"/>
    <n v="0"/>
    <n v="5004"/>
    <s v="Unseeded"/>
    <s v="High"/>
    <s v="FS"/>
    <n v="0"/>
    <n v="0"/>
    <n v="12.949640287769784"/>
  </r>
  <r>
    <x v="12"/>
    <x v="3"/>
    <s v="entire"/>
    <s v="#"/>
    <x v="11"/>
    <n v="0"/>
    <n v="0"/>
    <n v="0"/>
    <n v="0"/>
    <n v="0"/>
    <n v="0"/>
    <n v="5004"/>
    <s v="Unseeded"/>
    <s v="High"/>
    <s v="FS"/>
    <n v="0"/>
    <n v="0"/>
    <n v="12.949640287769784"/>
  </r>
  <r>
    <x v="13"/>
    <x v="3"/>
    <s v="entire"/>
    <s v="T"/>
    <x v="0"/>
    <n v="0"/>
    <n v="0"/>
    <n v="0"/>
    <n v="0"/>
    <n v="0"/>
    <n v="0"/>
    <n v="5005"/>
    <s v="Unseeded"/>
    <s v="High"/>
    <s v="FS"/>
    <n v="0"/>
    <n v="0"/>
    <n v="5.3546453546453554"/>
  </r>
  <r>
    <x v="13"/>
    <x v="3"/>
    <s v="entire"/>
    <s v="S"/>
    <x v="1"/>
    <n v="2"/>
    <n v="9"/>
    <n v="2"/>
    <n v="2321"/>
    <n v="2"/>
    <n v="2330"/>
    <n v="5005"/>
    <s v="Unseeded"/>
    <s v="High"/>
    <s v="FS"/>
    <n v="46.373626373626372"/>
    <n v="0.17982017982017981"/>
    <n v="5.3546453546453554"/>
  </r>
  <r>
    <x v="13"/>
    <x v="3"/>
    <s v="entire"/>
    <s v="U"/>
    <x v="2"/>
    <n v="1"/>
    <n v="12"/>
    <n v="1"/>
    <n v="599"/>
    <n v="1"/>
    <n v="611"/>
    <n v="5005"/>
    <s v="Unseeded"/>
    <s v="High"/>
    <s v="FS"/>
    <n v="11.968031968031969"/>
    <n v="0.23976023976023975"/>
    <n v="5.3546453546453554"/>
  </r>
  <r>
    <x v="13"/>
    <x v="3"/>
    <s v="entire"/>
    <s v="G"/>
    <x v="3"/>
    <n v="5"/>
    <n v="213"/>
    <n v="4"/>
    <n v="786"/>
    <n v="5"/>
    <n v="999"/>
    <n v="5005"/>
    <s v="Unseeded"/>
    <s v="High"/>
    <s v="FS"/>
    <n v="15.704295704295705"/>
    <n v="4.255744255744256"/>
    <n v="5.3546453546453554"/>
  </r>
  <r>
    <x v="13"/>
    <x v="3"/>
    <s v="entire"/>
    <s v="K"/>
    <x v="4"/>
    <n v="0"/>
    <n v="0"/>
    <n v="0"/>
    <n v="0"/>
    <n v="0"/>
    <n v="0"/>
    <n v="5005"/>
    <s v="Unseeded"/>
    <s v="High"/>
    <s v="FS"/>
    <n v="0"/>
    <n v="0"/>
    <n v="5.3546453546453554"/>
  </r>
  <r>
    <x v="13"/>
    <x v="3"/>
    <s v="entire"/>
    <s v="F"/>
    <x v="5"/>
    <n v="8"/>
    <n v="133"/>
    <n v="11"/>
    <n v="904"/>
    <n v="12"/>
    <n v="1037"/>
    <n v="5005"/>
    <s v="Unseeded"/>
    <s v="High"/>
    <s v="FS"/>
    <n v="18.061938061938061"/>
    <n v="2.6573426573426575"/>
    <n v="5.3546453546453554"/>
  </r>
  <r>
    <x v="13"/>
    <x v="3"/>
    <s v="entire"/>
    <s v="M"/>
    <x v="6"/>
    <n v="0"/>
    <n v="0"/>
    <n v="0"/>
    <n v="0"/>
    <n v="0"/>
    <n v="0"/>
    <n v="5005"/>
    <s v="Unseeded"/>
    <s v="High"/>
    <s v="FS"/>
    <n v="0"/>
    <n v="0"/>
    <n v="5.3546453546453554"/>
  </r>
  <r>
    <x v="13"/>
    <x v="3"/>
    <s v="entire"/>
    <s v="C"/>
    <x v="7"/>
    <n v="0"/>
    <n v="0"/>
    <n v="0"/>
    <n v="0"/>
    <n v="0"/>
    <n v="0"/>
    <n v="5005"/>
    <s v="Unseeded"/>
    <s v="High"/>
    <s v="FS"/>
    <n v="0"/>
    <n v="0"/>
    <n v="5.3546453546453554"/>
  </r>
  <r>
    <x v="13"/>
    <x v="3"/>
    <s v="entire"/>
    <s v="L"/>
    <x v="8"/>
    <n v="3"/>
    <n v="4091"/>
    <n v="1"/>
    <n v="657"/>
    <n v="3"/>
    <n v="4748"/>
    <n v="5005"/>
    <s v="Unseeded"/>
    <s v="High"/>
    <s v="FS"/>
    <n v="13.126873126873125"/>
    <n v="81.738261738261741"/>
    <n v="5.3546453546453554"/>
  </r>
  <r>
    <x v="13"/>
    <x v="3"/>
    <s v="entire"/>
    <s v="B"/>
    <x v="9"/>
    <n v="2"/>
    <n v="547"/>
    <n v="0"/>
    <n v="0"/>
    <n v="2"/>
    <n v="547"/>
    <n v="5005"/>
    <s v="Unseeded"/>
    <s v="High"/>
    <s v="FS"/>
    <n v="0"/>
    <n v="10.92907092907093"/>
    <n v="5.3546453546453554"/>
  </r>
  <r>
    <x v="13"/>
    <x v="3"/>
    <s v="entire"/>
    <s v="?"/>
    <x v="10"/>
    <n v="0"/>
    <n v="0"/>
    <n v="1"/>
    <n v="22"/>
    <n v="1"/>
    <n v="22"/>
    <n v="5005"/>
    <s v="Unseeded"/>
    <s v="High"/>
    <s v="FS"/>
    <n v="0.43956043956043955"/>
    <n v="0"/>
    <n v="5.3546453546453554"/>
  </r>
  <r>
    <x v="13"/>
    <x v="3"/>
    <s v="entire"/>
    <s v="#"/>
    <x v="11"/>
    <n v="0"/>
    <n v="0"/>
    <n v="0"/>
    <n v="0"/>
    <n v="0"/>
    <n v="0"/>
    <n v="5005"/>
    <s v="Unseeded"/>
    <s v="High"/>
    <s v="FS"/>
    <n v="0"/>
    <n v="0"/>
    <n v="5.3546453546453554"/>
  </r>
  <r>
    <x v="14"/>
    <x v="3"/>
    <s v="entire"/>
    <s v="T"/>
    <x v="0"/>
    <n v="0"/>
    <n v="0"/>
    <n v="1"/>
    <n v="5"/>
    <n v="1"/>
    <n v="5"/>
    <n v="5000"/>
    <s v="Seeded"/>
    <s v="High"/>
    <s v="FS"/>
    <n v="0.1"/>
    <n v="0"/>
    <n v="59.92"/>
  </r>
  <r>
    <x v="14"/>
    <x v="3"/>
    <s v="entire"/>
    <s v="S"/>
    <x v="1"/>
    <n v="0"/>
    <n v="0"/>
    <n v="2"/>
    <n v="1468"/>
    <n v="2"/>
    <n v="1468"/>
    <n v="5000"/>
    <s v="Seeded"/>
    <s v="High"/>
    <s v="FS"/>
    <n v="29.360000000000003"/>
    <n v="0"/>
    <n v="59.92"/>
  </r>
  <r>
    <x v="14"/>
    <x v="3"/>
    <s v="entire"/>
    <s v="U"/>
    <x v="2"/>
    <n v="0"/>
    <n v="0"/>
    <n v="0"/>
    <n v="0"/>
    <n v="0"/>
    <n v="0"/>
    <n v="5000"/>
    <s v="Seeded"/>
    <s v="High"/>
    <s v="FS"/>
    <n v="0"/>
    <n v="0"/>
    <n v="59.92"/>
  </r>
  <r>
    <x v="14"/>
    <x v="3"/>
    <s v="entire"/>
    <s v="G"/>
    <x v="3"/>
    <n v="6"/>
    <n v="733"/>
    <n v="8"/>
    <n v="3596"/>
    <n v="8"/>
    <n v="4329"/>
    <n v="5000"/>
    <s v="Seeded"/>
    <s v="High"/>
    <s v="FS"/>
    <n v="71.92"/>
    <n v="14.66"/>
    <n v="59.92"/>
  </r>
  <r>
    <x v="14"/>
    <x v="3"/>
    <s v="entire"/>
    <s v="K"/>
    <x v="4"/>
    <n v="0"/>
    <n v="0"/>
    <n v="0"/>
    <n v="0"/>
    <n v="0"/>
    <n v="0"/>
    <n v="5000"/>
    <s v="Seeded"/>
    <s v="High"/>
    <s v="FS"/>
    <n v="0"/>
    <n v="0"/>
    <n v="59.92"/>
  </r>
  <r>
    <x v="14"/>
    <x v="3"/>
    <s v="entire"/>
    <s v="F"/>
    <x v="5"/>
    <n v="0"/>
    <n v="0"/>
    <n v="6"/>
    <n v="186"/>
    <n v="6"/>
    <n v="186"/>
    <n v="5000"/>
    <s v="Seeded"/>
    <s v="High"/>
    <s v="FS"/>
    <n v="3.7199999999999998"/>
    <n v="0"/>
    <n v="59.92"/>
  </r>
  <r>
    <x v="14"/>
    <x v="3"/>
    <s v="entire"/>
    <s v="M"/>
    <x v="6"/>
    <n v="0"/>
    <n v="0"/>
    <n v="0"/>
    <n v="0"/>
    <n v="0"/>
    <n v="0"/>
    <n v="5000"/>
    <s v="Seeded"/>
    <s v="High"/>
    <s v="FS"/>
    <n v="0"/>
    <n v="0"/>
    <n v="59.92"/>
  </r>
  <r>
    <x v="14"/>
    <x v="3"/>
    <s v="entire"/>
    <s v="C"/>
    <x v="7"/>
    <n v="1"/>
    <n v="280"/>
    <n v="0"/>
    <n v="0"/>
    <n v="1"/>
    <n v="280"/>
    <n v="5000"/>
    <s v="Seeded"/>
    <s v="High"/>
    <s v="FS"/>
    <n v="0"/>
    <n v="5.6000000000000005"/>
    <n v="59.92"/>
  </r>
  <r>
    <x v="14"/>
    <x v="3"/>
    <s v="entire"/>
    <s v="L"/>
    <x v="8"/>
    <n v="2"/>
    <n v="3386"/>
    <n v="1"/>
    <n v="525"/>
    <n v="2"/>
    <n v="3911"/>
    <n v="5000"/>
    <s v="Seeded"/>
    <s v="High"/>
    <s v="FS"/>
    <n v="10.5"/>
    <n v="67.72"/>
    <n v="59.92"/>
  </r>
  <r>
    <x v="14"/>
    <x v="3"/>
    <s v="entire"/>
    <s v="B"/>
    <x v="9"/>
    <n v="1"/>
    <n v="601"/>
    <n v="0"/>
    <n v="0"/>
    <n v="1"/>
    <n v="601"/>
    <n v="5000"/>
    <s v="Seeded"/>
    <s v="High"/>
    <s v="FS"/>
    <n v="0"/>
    <n v="12.02"/>
    <n v="59.92"/>
  </r>
  <r>
    <x v="14"/>
    <x v="3"/>
    <s v="entire"/>
    <s v="?"/>
    <x v="10"/>
    <n v="0"/>
    <n v="0"/>
    <n v="0"/>
    <n v="0"/>
    <n v="0"/>
    <n v="0"/>
    <n v="5000"/>
    <s v="Seeded"/>
    <s v="High"/>
    <s v="FS"/>
    <n v="0"/>
    <n v="0"/>
    <n v="59.92"/>
  </r>
  <r>
    <x v="14"/>
    <x v="3"/>
    <s v="entire"/>
    <s v="#"/>
    <x v="11"/>
    <n v="0"/>
    <n v="0"/>
    <n v="0"/>
    <n v="0"/>
    <n v="0"/>
    <n v="0"/>
    <n v="5000"/>
    <s v="Seeded"/>
    <s v="High"/>
    <s v="FS"/>
    <n v="0"/>
    <n v="0"/>
    <n v="59.92"/>
  </r>
  <r>
    <x v="15"/>
    <x v="3"/>
    <s v="entire"/>
    <s v="T"/>
    <x v="0"/>
    <n v="0"/>
    <n v="0"/>
    <n v="0"/>
    <n v="0"/>
    <n v="0"/>
    <n v="0"/>
    <n v="4987"/>
    <s v="Seeded"/>
    <s v="High"/>
    <s v="FS"/>
    <n v="0"/>
    <n v="0"/>
    <n v="49.207940645678768"/>
  </r>
  <r>
    <x v="15"/>
    <x v="3"/>
    <s v="entire"/>
    <s v="S"/>
    <x v="1"/>
    <n v="1"/>
    <n v="7"/>
    <n v="2"/>
    <n v="850"/>
    <n v="2"/>
    <n v="857"/>
    <n v="4987"/>
    <s v="Seeded"/>
    <s v="High"/>
    <s v="FS"/>
    <n v="17.044315219570887"/>
    <n v="0.14036494886705433"/>
    <n v="49.207940645678768"/>
  </r>
  <r>
    <x v="15"/>
    <x v="3"/>
    <s v="entire"/>
    <s v="U"/>
    <x v="2"/>
    <n v="1"/>
    <n v="10"/>
    <n v="2"/>
    <n v="900"/>
    <n v="2"/>
    <n v="910"/>
    <n v="4987"/>
    <s v="Seeded"/>
    <s v="High"/>
    <s v="FS"/>
    <n v="18.046921997192701"/>
    <n v="0.20052135552436332"/>
    <n v="49.207940645678768"/>
  </r>
  <r>
    <x v="15"/>
    <x v="3"/>
    <s v="entire"/>
    <s v="G"/>
    <x v="3"/>
    <n v="2"/>
    <n v="645"/>
    <n v="7"/>
    <n v="2618"/>
    <n v="7"/>
    <n v="3263"/>
    <n v="4987"/>
    <s v="Seeded"/>
    <s v="High"/>
    <s v="FS"/>
    <n v="52.496490876278322"/>
    <n v="12.933627431321435"/>
    <n v="49.207940645678768"/>
  </r>
  <r>
    <x v="15"/>
    <x v="3"/>
    <s v="entire"/>
    <s v="K"/>
    <x v="4"/>
    <n v="0"/>
    <n v="0"/>
    <n v="0"/>
    <n v="0"/>
    <n v="0"/>
    <n v="0"/>
    <n v="4987"/>
    <s v="Seeded"/>
    <s v="High"/>
    <s v="FS"/>
    <n v="0"/>
    <n v="0"/>
    <n v="49.207940645678768"/>
  </r>
  <r>
    <x v="15"/>
    <x v="3"/>
    <s v="entire"/>
    <s v="F"/>
    <x v="5"/>
    <n v="2"/>
    <n v="32"/>
    <n v="7"/>
    <n v="438"/>
    <n v="7"/>
    <n v="470"/>
    <n v="4987"/>
    <s v="Seeded"/>
    <s v="High"/>
    <s v="FS"/>
    <n v="8.7828353719671135"/>
    <n v="0.64166833767796272"/>
    <n v="49.207940645678768"/>
  </r>
  <r>
    <x v="15"/>
    <x v="3"/>
    <s v="entire"/>
    <s v="M"/>
    <x v="6"/>
    <n v="0"/>
    <n v="0"/>
    <n v="0"/>
    <n v="0"/>
    <n v="0"/>
    <n v="0"/>
    <n v="4987"/>
    <s v="Seeded"/>
    <s v="High"/>
    <s v="FS"/>
    <n v="0"/>
    <n v="0"/>
    <n v="49.207940645678768"/>
  </r>
  <r>
    <x v="15"/>
    <x v="3"/>
    <s v="entire"/>
    <s v="C"/>
    <x v="7"/>
    <n v="0"/>
    <n v="0"/>
    <n v="0"/>
    <n v="0"/>
    <n v="0"/>
    <n v="0"/>
    <n v="4987"/>
    <s v="Seeded"/>
    <s v="High"/>
    <s v="FS"/>
    <n v="0"/>
    <n v="0"/>
    <n v="49.207940645678768"/>
  </r>
  <r>
    <x v="15"/>
    <x v="3"/>
    <s v="entire"/>
    <s v="L"/>
    <x v="8"/>
    <n v="2"/>
    <n v="2906"/>
    <n v="1"/>
    <n v="199"/>
    <n v="2"/>
    <n v="3105"/>
    <n v="4987"/>
    <s v="Seeded"/>
    <s v="High"/>
    <s v="FS"/>
    <n v="3.9903749749348307"/>
    <n v="58.271505915379983"/>
    <n v="49.207940645678768"/>
  </r>
  <r>
    <x v="15"/>
    <x v="3"/>
    <s v="entire"/>
    <s v="B"/>
    <x v="9"/>
    <n v="1"/>
    <n v="1387"/>
    <n v="0"/>
    <n v="0"/>
    <n v="1"/>
    <n v="1387"/>
    <n v="4987"/>
    <s v="Seeded"/>
    <s v="High"/>
    <s v="FS"/>
    <n v="0"/>
    <n v="27.812312011229196"/>
    <n v="49.207940645678768"/>
  </r>
  <r>
    <x v="15"/>
    <x v="3"/>
    <s v="entire"/>
    <s v="?"/>
    <x v="10"/>
    <n v="0"/>
    <n v="0"/>
    <n v="0"/>
    <n v="0"/>
    <n v="0"/>
    <n v="0"/>
    <n v="4987"/>
    <s v="Seeded"/>
    <s v="High"/>
    <s v="FS"/>
    <n v="0"/>
    <n v="0"/>
    <n v="49.207940645678768"/>
  </r>
  <r>
    <x v="15"/>
    <x v="3"/>
    <s v="entire"/>
    <s v="#"/>
    <x v="11"/>
    <n v="0"/>
    <n v="0"/>
    <n v="0"/>
    <n v="0"/>
    <n v="0"/>
    <n v="0"/>
    <n v="4987"/>
    <s v="Seeded"/>
    <s v="High"/>
    <s v="FS"/>
    <n v="0"/>
    <n v="0"/>
    <n v="49.207940645678768"/>
  </r>
  <r>
    <x v="16"/>
    <x v="3"/>
    <s v="entire"/>
    <s v="T"/>
    <x v="0"/>
    <n v="0"/>
    <n v="0"/>
    <n v="0"/>
    <n v="0"/>
    <n v="0"/>
    <n v="0"/>
    <n v="5000"/>
    <s v="Seeded"/>
    <s v="High"/>
    <s v="FS"/>
    <n v="0"/>
    <n v="0"/>
    <n v="19.16"/>
  </r>
  <r>
    <x v="16"/>
    <x v="3"/>
    <s v="entire"/>
    <s v="S"/>
    <x v="1"/>
    <n v="0"/>
    <n v="0"/>
    <n v="2"/>
    <n v="2432"/>
    <n v="2"/>
    <n v="2432"/>
    <n v="5000"/>
    <s v="Seeded"/>
    <s v="High"/>
    <s v="FS"/>
    <n v="48.64"/>
    <n v="0"/>
    <n v="19.16"/>
  </r>
  <r>
    <x v="16"/>
    <x v="3"/>
    <s v="entire"/>
    <s v="U"/>
    <x v="2"/>
    <n v="0"/>
    <n v="0"/>
    <n v="1"/>
    <n v="40"/>
    <n v="1"/>
    <n v="40"/>
    <n v="5000"/>
    <s v="Seeded"/>
    <s v="High"/>
    <s v="FS"/>
    <n v="0.8"/>
    <n v="0"/>
    <n v="19.16"/>
  </r>
  <r>
    <x v="16"/>
    <x v="3"/>
    <s v="entire"/>
    <s v="G"/>
    <x v="3"/>
    <n v="3"/>
    <n v="667"/>
    <n v="3"/>
    <n v="1230"/>
    <n v="3"/>
    <n v="1897"/>
    <n v="5000"/>
    <s v="Seeded"/>
    <s v="High"/>
    <s v="FS"/>
    <n v="24.6"/>
    <n v="13.34"/>
    <n v="19.16"/>
  </r>
  <r>
    <x v="16"/>
    <x v="3"/>
    <s v="entire"/>
    <s v="K"/>
    <x v="4"/>
    <n v="0"/>
    <n v="0"/>
    <n v="0"/>
    <n v="0"/>
    <n v="0"/>
    <n v="0"/>
    <n v="5000"/>
    <s v="Seeded"/>
    <s v="High"/>
    <s v="FS"/>
    <n v="0"/>
    <n v="0"/>
    <n v="19.16"/>
  </r>
  <r>
    <x v="16"/>
    <x v="3"/>
    <s v="entire"/>
    <s v="F"/>
    <x v="5"/>
    <n v="1"/>
    <n v="20"/>
    <n v="4"/>
    <n v="122"/>
    <n v="4"/>
    <n v="142"/>
    <n v="5000"/>
    <s v="Seeded"/>
    <s v="High"/>
    <s v="FS"/>
    <n v="2.44"/>
    <n v="0.4"/>
    <n v="19.16"/>
  </r>
  <r>
    <x v="16"/>
    <x v="3"/>
    <s v="entire"/>
    <s v="M"/>
    <x v="6"/>
    <n v="0"/>
    <n v="0"/>
    <n v="0"/>
    <n v="0"/>
    <n v="0"/>
    <n v="0"/>
    <n v="5000"/>
    <s v="Seeded"/>
    <s v="High"/>
    <s v="FS"/>
    <n v="0"/>
    <n v="0"/>
    <n v="19.16"/>
  </r>
  <r>
    <x v="16"/>
    <x v="3"/>
    <s v="entire"/>
    <s v="C"/>
    <x v="7"/>
    <n v="0"/>
    <n v="0"/>
    <n v="0"/>
    <n v="0"/>
    <n v="0"/>
    <n v="0"/>
    <n v="5000"/>
    <s v="Seeded"/>
    <s v="High"/>
    <s v="FS"/>
    <n v="0"/>
    <n v="0"/>
    <n v="19.16"/>
  </r>
  <r>
    <x v="16"/>
    <x v="3"/>
    <s v="entire"/>
    <s v="L"/>
    <x v="8"/>
    <n v="2"/>
    <n v="3232"/>
    <n v="1"/>
    <n v="168"/>
    <n v="2"/>
    <n v="3400"/>
    <n v="5000"/>
    <s v="Seeded"/>
    <s v="High"/>
    <s v="FS"/>
    <n v="3.36"/>
    <n v="64.64"/>
    <n v="19.16"/>
  </r>
  <r>
    <x v="16"/>
    <x v="3"/>
    <s v="entire"/>
    <s v="B"/>
    <x v="9"/>
    <n v="1"/>
    <n v="1081"/>
    <n v="0"/>
    <n v="0"/>
    <n v="1"/>
    <n v="1081"/>
    <n v="5000"/>
    <s v="Seeded"/>
    <s v="High"/>
    <s v="FS"/>
    <n v="0"/>
    <n v="21.62"/>
    <n v="19.16"/>
  </r>
  <r>
    <x v="16"/>
    <x v="3"/>
    <s v="entire"/>
    <s v="?"/>
    <x v="10"/>
    <n v="0"/>
    <n v="0"/>
    <n v="0"/>
    <n v="0"/>
    <n v="0"/>
    <n v="0"/>
    <n v="5000"/>
    <s v="Seeded"/>
    <s v="High"/>
    <s v="FS"/>
    <n v="0"/>
    <n v="0"/>
    <n v="19.16"/>
  </r>
  <r>
    <x v="16"/>
    <x v="3"/>
    <s v="entire"/>
    <s v="#"/>
    <x v="11"/>
    <n v="0"/>
    <n v="0"/>
    <n v="0"/>
    <n v="0"/>
    <n v="0"/>
    <n v="0"/>
    <n v="5000"/>
    <s v="Seeded"/>
    <s v="High"/>
    <s v="FS"/>
    <n v="0"/>
    <n v="0"/>
    <n v="19.16"/>
  </r>
  <r>
    <x v="17"/>
    <x v="3"/>
    <s v="entire"/>
    <s v="T"/>
    <x v="0"/>
    <n v="1"/>
    <n v="67"/>
    <n v="1"/>
    <n v="130"/>
    <n v="1"/>
    <n v="197"/>
    <n v="5000"/>
    <s v="Unseeded"/>
    <s v="High"/>
    <s v="FS"/>
    <n v="2.6"/>
    <n v="1.34"/>
    <n v="0.84"/>
  </r>
  <r>
    <x v="17"/>
    <x v="3"/>
    <s v="entire"/>
    <s v="S"/>
    <x v="1"/>
    <n v="2"/>
    <n v="24"/>
    <n v="2"/>
    <n v="2833"/>
    <n v="2"/>
    <n v="2857"/>
    <n v="5000"/>
    <s v="Unseeded"/>
    <s v="High"/>
    <s v="FS"/>
    <n v="56.66"/>
    <n v="0.48"/>
    <n v="0.84"/>
  </r>
  <r>
    <x v="17"/>
    <x v="3"/>
    <s v="entire"/>
    <s v="U"/>
    <x v="2"/>
    <n v="0"/>
    <n v="0"/>
    <n v="1"/>
    <n v="25"/>
    <n v="1"/>
    <n v="25"/>
    <n v="5000"/>
    <s v="Unseeded"/>
    <s v="High"/>
    <s v="FS"/>
    <n v="0.5"/>
    <n v="0"/>
    <n v="0.84"/>
  </r>
  <r>
    <x v="17"/>
    <x v="3"/>
    <s v="entire"/>
    <s v="G"/>
    <x v="3"/>
    <n v="5"/>
    <n v="414"/>
    <n v="8"/>
    <n v="1299"/>
    <n v="8"/>
    <n v="1713"/>
    <n v="5000"/>
    <s v="Unseeded"/>
    <s v="High"/>
    <s v="FS"/>
    <n v="25.979999999999997"/>
    <n v="8.2799999999999994"/>
    <n v="0.84"/>
  </r>
  <r>
    <x v="17"/>
    <x v="3"/>
    <s v="entire"/>
    <s v="K"/>
    <x v="4"/>
    <n v="0"/>
    <n v="0"/>
    <n v="0"/>
    <n v="0"/>
    <n v="0"/>
    <n v="0"/>
    <n v="5000"/>
    <s v="Unseeded"/>
    <s v="High"/>
    <s v="FS"/>
    <n v="0"/>
    <n v="0"/>
    <n v="0.84"/>
  </r>
  <r>
    <x v="17"/>
    <x v="3"/>
    <s v="entire"/>
    <s v="F"/>
    <x v="5"/>
    <n v="7"/>
    <n v="41"/>
    <n v="13"/>
    <n v="539"/>
    <n v="14"/>
    <n v="580"/>
    <n v="5000"/>
    <s v="Unseeded"/>
    <s v="High"/>
    <s v="FS"/>
    <n v="10.780000000000001"/>
    <n v="0.82000000000000006"/>
    <n v="0.84"/>
  </r>
  <r>
    <x v="17"/>
    <x v="3"/>
    <s v="entire"/>
    <s v="M"/>
    <x v="6"/>
    <n v="0"/>
    <n v="0"/>
    <n v="0"/>
    <n v="0"/>
    <n v="0"/>
    <n v="0"/>
    <n v="5000"/>
    <s v="Unseeded"/>
    <s v="High"/>
    <s v="FS"/>
    <n v="0"/>
    <n v="0"/>
    <n v="0.84"/>
  </r>
  <r>
    <x v="17"/>
    <x v="3"/>
    <s v="entire"/>
    <s v="C"/>
    <x v="7"/>
    <n v="0"/>
    <n v="0"/>
    <n v="0"/>
    <n v="0"/>
    <n v="0"/>
    <n v="0"/>
    <n v="5000"/>
    <s v="Unseeded"/>
    <s v="High"/>
    <s v="FS"/>
    <n v="0"/>
    <n v="0"/>
    <n v="0.84"/>
  </r>
  <r>
    <x v="17"/>
    <x v="3"/>
    <s v="entire"/>
    <s v="L"/>
    <x v="8"/>
    <n v="2"/>
    <n v="3706"/>
    <n v="1"/>
    <n v="405"/>
    <n v="2"/>
    <n v="4111"/>
    <n v="5000"/>
    <s v="Unseeded"/>
    <s v="High"/>
    <s v="FS"/>
    <n v="8.1"/>
    <n v="74.11999999999999"/>
    <n v="0.84"/>
  </r>
  <r>
    <x v="17"/>
    <x v="3"/>
    <s v="entire"/>
    <s v="B"/>
    <x v="9"/>
    <n v="1"/>
    <n v="748"/>
    <n v="0"/>
    <n v="0"/>
    <n v="1"/>
    <n v="748"/>
    <n v="5000"/>
    <s v="Unseeded"/>
    <s v="High"/>
    <s v="FS"/>
    <n v="0"/>
    <n v="14.96"/>
    <n v="0.84"/>
  </r>
  <r>
    <x v="17"/>
    <x v="3"/>
    <s v="entire"/>
    <s v="?"/>
    <x v="10"/>
    <n v="0"/>
    <n v="0"/>
    <n v="0"/>
    <n v="0"/>
    <n v="0"/>
    <n v="0"/>
    <n v="5000"/>
    <s v="Unseeded"/>
    <s v="High"/>
    <s v="FS"/>
    <n v="0"/>
    <n v="0"/>
    <n v="0.84"/>
  </r>
  <r>
    <x v="17"/>
    <x v="3"/>
    <s v="entire"/>
    <s v="#"/>
    <x v="11"/>
    <n v="0"/>
    <n v="0"/>
    <n v="0"/>
    <n v="0"/>
    <n v="0"/>
    <n v="0"/>
    <n v="5000"/>
    <s v="Unseeded"/>
    <s v="High"/>
    <s v="FS"/>
    <n v="0"/>
    <n v="0"/>
    <n v="0.84"/>
  </r>
  <r>
    <x v="18"/>
    <x v="3"/>
    <s v="entire"/>
    <s v="T"/>
    <x v="0"/>
    <n v="0"/>
    <n v="0"/>
    <n v="1"/>
    <n v="8"/>
    <n v="1"/>
    <n v="8"/>
    <n v="5000"/>
    <s v="Seeded"/>
    <s v="Mod"/>
    <s v="FS"/>
    <n v="0.16"/>
    <n v="0"/>
    <n v="44.14"/>
  </r>
  <r>
    <x v="18"/>
    <x v="3"/>
    <s v="entire"/>
    <s v="S"/>
    <x v="1"/>
    <n v="0"/>
    <n v="0"/>
    <n v="2"/>
    <n v="600"/>
    <n v="2"/>
    <n v="600"/>
    <n v="5000"/>
    <s v="Seeded"/>
    <s v="Mod"/>
    <s v="FS"/>
    <n v="12"/>
    <n v="0"/>
    <n v="44.14"/>
  </r>
  <r>
    <x v="18"/>
    <x v="3"/>
    <s v="entire"/>
    <s v="U"/>
    <x v="2"/>
    <n v="0"/>
    <n v="0"/>
    <n v="1"/>
    <n v="207"/>
    <n v="1"/>
    <n v="207"/>
    <n v="5000"/>
    <s v="Seeded"/>
    <s v="Mod"/>
    <s v="FS"/>
    <n v="4.1399999999999997"/>
    <n v="0"/>
    <n v="44.14"/>
  </r>
  <r>
    <x v="18"/>
    <x v="3"/>
    <s v="entire"/>
    <s v="G"/>
    <x v="3"/>
    <n v="5"/>
    <n v="639"/>
    <n v="9"/>
    <n v="3368"/>
    <n v="9"/>
    <n v="4007"/>
    <n v="5000"/>
    <s v="Seeded"/>
    <s v="Mod"/>
    <s v="FS"/>
    <n v="67.36"/>
    <n v="12.78"/>
    <n v="44.14"/>
  </r>
  <r>
    <x v="18"/>
    <x v="3"/>
    <s v="entire"/>
    <s v="K"/>
    <x v="4"/>
    <n v="0"/>
    <n v="0"/>
    <n v="0"/>
    <n v="0"/>
    <n v="0"/>
    <n v="0"/>
    <n v="5000"/>
    <s v="Seeded"/>
    <s v="Mod"/>
    <s v="FS"/>
    <n v="0"/>
    <n v="0"/>
    <n v="44.14"/>
  </r>
  <r>
    <x v="18"/>
    <x v="3"/>
    <s v="entire"/>
    <s v="F"/>
    <x v="5"/>
    <n v="1"/>
    <n v="7"/>
    <n v="11"/>
    <n v="991"/>
    <n v="12"/>
    <n v="998"/>
    <n v="5000"/>
    <s v="Seeded"/>
    <s v="Mod"/>
    <s v="FS"/>
    <n v="19.82"/>
    <n v="0.13999999999999999"/>
    <n v="44.14"/>
  </r>
  <r>
    <x v="18"/>
    <x v="3"/>
    <s v="entire"/>
    <s v="M"/>
    <x v="6"/>
    <n v="0"/>
    <n v="0"/>
    <n v="0"/>
    <n v="0"/>
    <n v="0"/>
    <n v="0"/>
    <n v="5000"/>
    <s v="Seeded"/>
    <s v="Mod"/>
    <s v="FS"/>
    <n v="0"/>
    <n v="0"/>
    <n v="44.14"/>
  </r>
  <r>
    <x v="18"/>
    <x v="3"/>
    <s v="entire"/>
    <s v="C"/>
    <x v="7"/>
    <n v="0"/>
    <n v="0"/>
    <n v="0"/>
    <n v="0"/>
    <n v="0"/>
    <n v="0"/>
    <n v="5000"/>
    <s v="Seeded"/>
    <s v="Mod"/>
    <s v="FS"/>
    <n v="0"/>
    <n v="0"/>
    <n v="44.14"/>
  </r>
  <r>
    <x v="18"/>
    <x v="3"/>
    <s v="entire"/>
    <s v="L"/>
    <x v="8"/>
    <n v="2"/>
    <n v="3662"/>
    <n v="1"/>
    <n v="258"/>
    <n v="2"/>
    <n v="3920"/>
    <n v="5000"/>
    <s v="Seeded"/>
    <s v="Mod"/>
    <s v="FS"/>
    <n v="5.16"/>
    <n v="73.240000000000009"/>
    <n v="44.14"/>
  </r>
  <r>
    <x v="18"/>
    <x v="3"/>
    <s v="entire"/>
    <s v="B"/>
    <x v="9"/>
    <n v="1"/>
    <n v="692"/>
    <n v="0"/>
    <n v="0"/>
    <n v="1"/>
    <n v="692"/>
    <n v="5000"/>
    <s v="Seeded"/>
    <s v="Mod"/>
    <s v="FS"/>
    <n v="0"/>
    <n v="13.84"/>
    <n v="44.14"/>
  </r>
  <r>
    <x v="18"/>
    <x v="3"/>
    <s v="entire"/>
    <s v="?"/>
    <x v="10"/>
    <n v="0"/>
    <n v="0"/>
    <n v="1"/>
    <n v="4"/>
    <n v="1"/>
    <n v="4"/>
    <n v="5000"/>
    <s v="Seeded"/>
    <s v="Mod"/>
    <s v="FS"/>
    <n v="0.08"/>
    <n v="0"/>
    <n v="44.14"/>
  </r>
  <r>
    <x v="18"/>
    <x v="3"/>
    <s v="entire"/>
    <s v="#"/>
    <x v="11"/>
    <n v="0"/>
    <n v="0"/>
    <n v="0"/>
    <n v="0"/>
    <n v="0"/>
    <n v="0"/>
    <n v="5000"/>
    <s v="Seeded"/>
    <s v="Mod"/>
    <s v="FS"/>
    <n v="0"/>
    <n v="0"/>
    <n v="44.14"/>
  </r>
  <r>
    <x v="19"/>
    <x v="3"/>
    <s v="entire"/>
    <s v="T"/>
    <x v="0"/>
    <n v="0"/>
    <n v="0"/>
    <n v="0"/>
    <n v="0"/>
    <n v="0"/>
    <n v="0"/>
    <n v="5000"/>
    <s v="Seeded"/>
    <s v="Mod"/>
    <s v="FS"/>
    <n v="0"/>
    <n v="0"/>
    <n v="85.96"/>
  </r>
  <r>
    <x v="19"/>
    <x v="3"/>
    <s v="entire"/>
    <s v="S"/>
    <x v="1"/>
    <n v="1"/>
    <n v="6"/>
    <n v="2"/>
    <n v="1848"/>
    <n v="2"/>
    <n v="1854"/>
    <n v="5000"/>
    <s v="Seeded"/>
    <s v="Mod"/>
    <s v="FS"/>
    <n v="36.96"/>
    <n v="0.12"/>
    <n v="85.96"/>
  </r>
  <r>
    <x v="19"/>
    <x v="3"/>
    <s v="entire"/>
    <s v="U"/>
    <x v="2"/>
    <n v="0"/>
    <n v="0"/>
    <n v="0"/>
    <n v="0"/>
    <n v="0"/>
    <n v="0"/>
    <n v="5000"/>
    <s v="Seeded"/>
    <s v="Mod"/>
    <s v="FS"/>
    <n v="0"/>
    <n v="0"/>
    <n v="85.96"/>
  </r>
  <r>
    <x v="19"/>
    <x v="3"/>
    <s v="entire"/>
    <s v="G"/>
    <x v="3"/>
    <n v="2"/>
    <n v="1796"/>
    <n v="8"/>
    <n v="4426"/>
    <n v="8"/>
    <n v="6222"/>
    <n v="5000"/>
    <s v="Seeded"/>
    <s v="Mod"/>
    <s v="FS"/>
    <n v="88.52"/>
    <n v="35.92"/>
    <n v="85.96"/>
  </r>
  <r>
    <x v="19"/>
    <x v="3"/>
    <s v="entire"/>
    <s v="K"/>
    <x v="4"/>
    <n v="0"/>
    <n v="0"/>
    <n v="0"/>
    <n v="0"/>
    <n v="0"/>
    <n v="0"/>
    <n v="5000"/>
    <s v="Seeded"/>
    <s v="Mod"/>
    <s v="FS"/>
    <n v="0"/>
    <n v="0"/>
    <n v="85.96"/>
  </r>
  <r>
    <x v="19"/>
    <x v="3"/>
    <s v="entire"/>
    <s v="F"/>
    <x v="5"/>
    <n v="0"/>
    <n v="0"/>
    <n v="5"/>
    <n v="103"/>
    <n v="5"/>
    <n v="103"/>
    <n v="5000"/>
    <s v="Seeded"/>
    <s v="Mod"/>
    <s v="FS"/>
    <n v="2.06"/>
    <n v="0"/>
    <n v="85.96"/>
  </r>
  <r>
    <x v="19"/>
    <x v="3"/>
    <s v="entire"/>
    <s v="M"/>
    <x v="6"/>
    <n v="0"/>
    <n v="0"/>
    <n v="0"/>
    <n v="0"/>
    <n v="0"/>
    <n v="0"/>
    <n v="5000"/>
    <s v="Seeded"/>
    <s v="Mod"/>
    <s v="FS"/>
    <n v="0"/>
    <n v="0"/>
    <n v="85.96"/>
  </r>
  <r>
    <x v="19"/>
    <x v="3"/>
    <s v="entire"/>
    <s v="C"/>
    <x v="7"/>
    <n v="0"/>
    <n v="0"/>
    <n v="0"/>
    <n v="0"/>
    <n v="0"/>
    <n v="0"/>
    <n v="5000"/>
    <s v="Seeded"/>
    <s v="Mod"/>
    <s v="FS"/>
    <n v="0"/>
    <n v="0"/>
    <n v="85.96"/>
  </r>
  <r>
    <x v="19"/>
    <x v="3"/>
    <s v="entire"/>
    <s v="L"/>
    <x v="8"/>
    <n v="2"/>
    <n v="3167"/>
    <n v="1"/>
    <n v="232"/>
    <n v="2"/>
    <n v="3399"/>
    <n v="5000"/>
    <s v="Seeded"/>
    <s v="Mod"/>
    <s v="FS"/>
    <n v="4.6399999999999997"/>
    <n v="63.339999999999996"/>
    <n v="85.96"/>
  </r>
  <r>
    <x v="19"/>
    <x v="3"/>
    <s v="entire"/>
    <s v="B"/>
    <x v="9"/>
    <n v="1"/>
    <n v="31"/>
    <n v="0"/>
    <n v="0"/>
    <n v="1"/>
    <n v="31"/>
    <n v="5000"/>
    <s v="Seeded"/>
    <s v="Mod"/>
    <s v="FS"/>
    <n v="0"/>
    <n v="0.62"/>
    <n v="85.96"/>
  </r>
  <r>
    <x v="19"/>
    <x v="3"/>
    <s v="entire"/>
    <s v="?"/>
    <x v="10"/>
    <n v="0"/>
    <n v="0"/>
    <n v="0"/>
    <n v="0"/>
    <n v="0"/>
    <n v="0"/>
    <n v="5000"/>
    <s v="Seeded"/>
    <s v="Mod"/>
    <s v="FS"/>
    <n v="0"/>
    <n v="0"/>
    <n v="85.96"/>
  </r>
  <r>
    <x v="19"/>
    <x v="3"/>
    <s v="entire"/>
    <s v="#"/>
    <x v="11"/>
    <n v="0"/>
    <n v="0"/>
    <n v="0"/>
    <n v="0"/>
    <n v="0"/>
    <n v="0"/>
    <n v="5000"/>
    <s v="Seeded"/>
    <s v="Mod"/>
    <s v="FS"/>
    <n v="0"/>
    <n v="0"/>
    <n v="85.96"/>
  </r>
  <r>
    <x v="20"/>
    <x v="3"/>
    <s v="entire"/>
    <s v="T"/>
    <x v="0"/>
    <n v="0"/>
    <n v="0"/>
    <n v="0"/>
    <n v="0"/>
    <n v="0"/>
    <n v="0"/>
    <n v="5008"/>
    <s v="Seeded"/>
    <s v="Mod"/>
    <s v="FS"/>
    <n v="0"/>
    <n v="0"/>
    <n v="22.563897763578275"/>
  </r>
  <r>
    <x v="20"/>
    <x v="3"/>
    <s v="entire"/>
    <s v="S"/>
    <x v="1"/>
    <n v="2"/>
    <n v="14"/>
    <n v="2"/>
    <n v="1678"/>
    <n v="2"/>
    <n v="1692"/>
    <n v="5008"/>
    <s v="Seeded"/>
    <s v="Mod"/>
    <s v="FS"/>
    <n v="33.506389776357828"/>
    <n v="0.27955271565495204"/>
    <n v="22.563897763578275"/>
  </r>
  <r>
    <x v="20"/>
    <x v="3"/>
    <s v="entire"/>
    <s v="U"/>
    <x v="2"/>
    <n v="2"/>
    <n v="86"/>
    <n v="3"/>
    <n v="1863"/>
    <n v="3"/>
    <n v="1949"/>
    <n v="5008"/>
    <s v="Seeded"/>
    <s v="Mod"/>
    <s v="FS"/>
    <n v="37.200479233226837"/>
    <n v="1.7172523961661343"/>
    <n v="22.563897763578275"/>
  </r>
  <r>
    <x v="20"/>
    <x v="3"/>
    <s v="entire"/>
    <s v="G"/>
    <x v="3"/>
    <n v="7"/>
    <n v="1241"/>
    <n v="7"/>
    <n v="2114"/>
    <n v="8"/>
    <n v="3355"/>
    <n v="5008"/>
    <s v="Seeded"/>
    <s v="Mod"/>
    <s v="FS"/>
    <n v="42.212460063897758"/>
    <n v="24.780351437699679"/>
    <n v="22.563897763578275"/>
  </r>
  <r>
    <x v="20"/>
    <x v="3"/>
    <s v="entire"/>
    <s v="K"/>
    <x v="4"/>
    <n v="0"/>
    <n v="0"/>
    <n v="0"/>
    <n v="0"/>
    <n v="0"/>
    <n v="0"/>
    <n v="5008"/>
    <s v="Seeded"/>
    <s v="Mod"/>
    <s v="FS"/>
    <n v="0"/>
    <n v="0"/>
    <n v="22.563897763578275"/>
  </r>
  <r>
    <x v="20"/>
    <x v="3"/>
    <s v="entire"/>
    <s v="F"/>
    <x v="5"/>
    <n v="6"/>
    <n v="94"/>
    <n v="11"/>
    <n v="122"/>
    <n v="11"/>
    <n v="216"/>
    <n v="5008"/>
    <s v="Seeded"/>
    <s v="Mod"/>
    <s v="FS"/>
    <n v="2.4361022364217253"/>
    <n v="1.8769968051118211"/>
    <n v="22.563897763578275"/>
  </r>
  <r>
    <x v="20"/>
    <x v="3"/>
    <s v="entire"/>
    <s v="M"/>
    <x v="6"/>
    <n v="0"/>
    <n v="0"/>
    <n v="0"/>
    <n v="0"/>
    <n v="0"/>
    <n v="0"/>
    <n v="5008"/>
    <s v="Seeded"/>
    <s v="Mod"/>
    <s v="FS"/>
    <n v="0"/>
    <n v="0"/>
    <n v="22.563897763578275"/>
  </r>
  <r>
    <x v="20"/>
    <x v="3"/>
    <s v="entire"/>
    <s v="C"/>
    <x v="7"/>
    <n v="0"/>
    <n v="0"/>
    <n v="0"/>
    <n v="0"/>
    <n v="0"/>
    <n v="0"/>
    <n v="5008"/>
    <s v="Seeded"/>
    <s v="Mod"/>
    <s v="FS"/>
    <n v="0"/>
    <n v="0"/>
    <n v="22.563897763578275"/>
  </r>
  <r>
    <x v="20"/>
    <x v="3"/>
    <s v="entire"/>
    <s v="L"/>
    <x v="8"/>
    <n v="2"/>
    <n v="3129"/>
    <n v="1"/>
    <n v="383"/>
    <n v="2"/>
    <n v="3512"/>
    <n v="5008"/>
    <s v="Seeded"/>
    <s v="Mod"/>
    <s v="FS"/>
    <n v="7.6477635782747608"/>
    <n v="62.480031948881788"/>
    <n v="22.563897763578275"/>
  </r>
  <r>
    <x v="20"/>
    <x v="3"/>
    <s v="entire"/>
    <s v="B"/>
    <x v="9"/>
    <n v="1"/>
    <n v="444"/>
    <n v="0"/>
    <n v="0"/>
    <n v="1"/>
    <n v="444"/>
    <n v="5008"/>
    <s v="Seeded"/>
    <s v="Mod"/>
    <s v="FS"/>
    <n v="0"/>
    <n v="8.8658146964856233"/>
    <n v="22.563897763578275"/>
  </r>
  <r>
    <x v="20"/>
    <x v="3"/>
    <s v="entire"/>
    <s v="?"/>
    <x v="10"/>
    <n v="0"/>
    <n v="0"/>
    <n v="0"/>
    <n v="0"/>
    <n v="0"/>
    <n v="0"/>
    <n v="5008"/>
    <s v="Seeded"/>
    <s v="Mod"/>
    <s v="FS"/>
    <n v="0"/>
    <n v="0"/>
    <n v="22.563897763578275"/>
  </r>
  <r>
    <x v="20"/>
    <x v="3"/>
    <s v="entire"/>
    <s v="#"/>
    <x v="11"/>
    <n v="0"/>
    <n v="0"/>
    <n v="0"/>
    <n v="0"/>
    <n v="0"/>
    <n v="0"/>
    <n v="5008"/>
    <s v="Seeded"/>
    <s v="Mod"/>
    <s v="FS"/>
    <n v="0"/>
    <n v="0"/>
    <n v="22.563897763578275"/>
  </r>
  <r>
    <x v="21"/>
    <x v="3"/>
    <s v="entire"/>
    <s v="T"/>
    <x v="0"/>
    <n v="1"/>
    <n v="74"/>
    <n v="1"/>
    <n v="80"/>
    <n v="2"/>
    <n v="154"/>
    <n v="5000"/>
    <s v="Unseeded"/>
    <s v="High"/>
    <s v="FS"/>
    <n v="1.6"/>
    <n v="1.48"/>
    <n v="18.600000000000001"/>
  </r>
  <r>
    <x v="21"/>
    <x v="3"/>
    <s v="entire"/>
    <s v="S"/>
    <x v="1"/>
    <n v="0"/>
    <n v="0"/>
    <n v="1"/>
    <n v="598"/>
    <n v="1"/>
    <n v="598"/>
    <n v="5000"/>
    <s v="Unseeded"/>
    <s v="High"/>
    <s v="FS"/>
    <n v="11.959999999999999"/>
    <n v="0"/>
    <n v="18.600000000000001"/>
  </r>
  <r>
    <x v="21"/>
    <x v="3"/>
    <s v="entire"/>
    <s v="U"/>
    <x v="2"/>
    <n v="0"/>
    <n v="0"/>
    <n v="0"/>
    <n v="0"/>
    <n v="0"/>
    <n v="0"/>
    <n v="5000"/>
    <s v="Unseeded"/>
    <s v="High"/>
    <s v="FS"/>
    <n v="0"/>
    <n v="0"/>
    <n v="18.600000000000001"/>
  </r>
  <r>
    <x v="21"/>
    <x v="3"/>
    <s v="entire"/>
    <s v="G"/>
    <x v="3"/>
    <n v="5"/>
    <n v="1137"/>
    <n v="9"/>
    <n v="2210"/>
    <n v="9"/>
    <n v="3347"/>
    <n v="5000"/>
    <s v="Unseeded"/>
    <s v="High"/>
    <s v="FS"/>
    <n v="44.2"/>
    <n v="22.74"/>
    <n v="18.600000000000001"/>
  </r>
  <r>
    <x v="21"/>
    <x v="3"/>
    <s v="entire"/>
    <s v="K"/>
    <x v="4"/>
    <n v="0"/>
    <n v="0"/>
    <n v="0"/>
    <n v="0"/>
    <n v="0"/>
    <n v="0"/>
    <n v="5000"/>
    <s v="Unseeded"/>
    <s v="High"/>
    <s v="FS"/>
    <n v="0"/>
    <n v="0"/>
    <n v="18.600000000000001"/>
  </r>
  <r>
    <x v="21"/>
    <x v="3"/>
    <s v="entire"/>
    <s v="F"/>
    <x v="5"/>
    <n v="3"/>
    <n v="179"/>
    <n v="10"/>
    <n v="354"/>
    <n v="13"/>
    <n v="533"/>
    <n v="5000"/>
    <s v="Unseeded"/>
    <s v="High"/>
    <s v="FS"/>
    <n v="7.08"/>
    <n v="3.58"/>
    <n v="18.600000000000001"/>
  </r>
  <r>
    <x v="21"/>
    <x v="3"/>
    <s v="entire"/>
    <s v="M"/>
    <x v="6"/>
    <n v="0"/>
    <n v="0"/>
    <n v="0"/>
    <n v="0"/>
    <n v="0"/>
    <n v="0"/>
    <n v="5000"/>
    <s v="Unseeded"/>
    <s v="High"/>
    <s v="FS"/>
    <n v="0"/>
    <n v="0"/>
    <n v="18.600000000000001"/>
  </r>
  <r>
    <x v="21"/>
    <x v="3"/>
    <s v="entire"/>
    <s v="C"/>
    <x v="7"/>
    <n v="0"/>
    <n v="0"/>
    <n v="0"/>
    <n v="0"/>
    <n v="0"/>
    <n v="0"/>
    <n v="5000"/>
    <s v="Unseeded"/>
    <s v="High"/>
    <s v="FS"/>
    <n v="0"/>
    <n v="0"/>
    <n v="18.600000000000001"/>
  </r>
  <r>
    <x v="21"/>
    <x v="3"/>
    <s v="entire"/>
    <s v="L"/>
    <x v="8"/>
    <n v="2"/>
    <n v="3478"/>
    <n v="1"/>
    <n v="165"/>
    <n v="2"/>
    <n v="3643"/>
    <n v="5000"/>
    <s v="Unseeded"/>
    <s v="High"/>
    <s v="FS"/>
    <n v="3.3000000000000003"/>
    <n v="69.56"/>
    <n v="18.600000000000001"/>
  </r>
  <r>
    <x v="21"/>
    <x v="3"/>
    <s v="entire"/>
    <s v="B"/>
    <x v="9"/>
    <n v="1"/>
    <n v="132"/>
    <n v="0"/>
    <n v="0"/>
    <n v="1"/>
    <n v="132"/>
    <n v="5000"/>
    <s v="Unseeded"/>
    <s v="High"/>
    <s v="FS"/>
    <n v="0"/>
    <n v="2.64"/>
    <n v="18.600000000000001"/>
  </r>
  <r>
    <x v="21"/>
    <x v="3"/>
    <s v="entire"/>
    <s v="?"/>
    <x v="10"/>
    <n v="0"/>
    <n v="0"/>
    <n v="0"/>
    <n v="0"/>
    <n v="0"/>
    <n v="0"/>
    <n v="5000"/>
    <s v="Unseeded"/>
    <s v="High"/>
    <s v="FS"/>
    <n v="0"/>
    <n v="0"/>
    <n v="18.600000000000001"/>
  </r>
  <r>
    <x v="21"/>
    <x v="3"/>
    <s v="entire"/>
    <s v="#"/>
    <x v="11"/>
    <n v="0"/>
    <n v="0"/>
    <n v="0"/>
    <n v="0"/>
    <n v="0"/>
    <n v="0"/>
    <n v="5000"/>
    <s v="Unseeded"/>
    <s v="High"/>
    <s v="FS"/>
    <n v="0"/>
    <n v="0"/>
    <n v="18.600000000000001"/>
  </r>
  <r>
    <x v="22"/>
    <x v="3"/>
    <s v="entire"/>
    <s v="T"/>
    <x v="0"/>
    <n v="1"/>
    <n v="18"/>
    <n v="0"/>
    <n v="0"/>
    <n v="1"/>
    <n v="18"/>
    <n v="5061"/>
    <s v="Seeded"/>
    <s v="Mod"/>
    <s v="FS"/>
    <n v="0"/>
    <n v="0.35566093657379966"/>
    <n v="27.267338470657972"/>
  </r>
  <r>
    <x v="22"/>
    <x v="3"/>
    <s v="entire"/>
    <s v="S"/>
    <x v="1"/>
    <n v="0"/>
    <n v="0"/>
    <n v="2"/>
    <n v="1194"/>
    <n v="2"/>
    <n v="1194"/>
    <n v="5061"/>
    <s v="Seeded"/>
    <s v="Mod"/>
    <s v="FS"/>
    <n v="23.592175459395374"/>
    <n v="0"/>
    <n v="27.267338470657972"/>
  </r>
  <r>
    <x v="22"/>
    <x v="3"/>
    <s v="entire"/>
    <s v="U"/>
    <x v="2"/>
    <n v="0"/>
    <n v="0"/>
    <n v="0"/>
    <n v="0"/>
    <n v="0"/>
    <n v="0"/>
    <n v="5061"/>
    <s v="Seeded"/>
    <s v="Mod"/>
    <s v="FS"/>
    <n v="0"/>
    <n v="0"/>
    <n v="27.267338470657972"/>
  </r>
  <r>
    <x v="22"/>
    <x v="3"/>
    <s v="entire"/>
    <s v="G"/>
    <x v="3"/>
    <n v="6"/>
    <n v="443"/>
    <n v="7"/>
    <n v="2339"/>
    <n v="7"/>
    <n v="2782"/>
    <n v="5061"/>
    <s v="Seeded"/>
    <s v="Mod"/>
    <s v="FS"/>
    <n v="46.216162813673186"/>
    <n v="8.7532108278996237"/>
    <n v="27.267338470657972"/>
  </r>
  <r>
    <x v="22"/>
    <x v="3"/>
    <s v="entire"/>
    <s v="K"/>
    <x v="4"/>
    <n v="0"/>
    <n v="0"/>
    <n v="0"/>
    <n v="0"/>
    <n v="0"/>
    <n v="0"/>
    <n v="5061"/>
    <s v="Seeded"/>
    <s v="Mod"/>
    <s v="FS"/>
    <n v="0"/>
    <n v="0"/>
    <n v="27.267338470657972"/>
  </r>
  <r>
    <x v="22"/>
    <x v="3"/>
    <s v="entire"/>
    <s v="F"/>
    <x v="5"/>
    <n v="2"/>
    <n v="14"/>
    <n v="15"/>
    <n v="514"/>
    <n v="15"/>
    <n v="528"/>
    <n v="5061"/>
    <s v="Seeded"/>
    <s v="Mod"/>
    <s v="FS"/>
    <n v="10.156095633274056"/>
    <n v="0.27662517289073307"/>
    <n v="27.267338470657972"/>
  </r>
  <r>
    <x v="22"/>
    <x v="3"/>
    <s v="entire"/>
    <s v="M"/>
    <x v="6"/>
    <n v="0"/>
    <n v="0"/>
    <n v="0"/>
    <n v="0"/>
    <n v="0"/>
    <n v="0"/>
    <n v="5061"/>
    <s v="Seeded"/>
    <s v="Mod"/>
    <s v="FS"/>
    <n v="0"/>
    <n v="0"/>
    <n v="27.267338470657972"/>
  </r>
  <r>
    <x v="22"/>
    <x v="3"/>
    <s v="entire"/>
    <s v="C"/>
    <x v="7"/>
    <n v="0"/>
    <n v="0"/>
    <n v="0"/>
    <n v="0"/>
    <n v="0"/>
    <n v="0"/>
    <n v="5061"/>
    <s v="Seeded"/>
    <s v="Mod"/>
    <s v="FS"/>
    <n v="0"/>
    <n v="0"/>
    <n v="27.267338470657972"/>
  </r>
  <r>
    <x v="22"/>
    <x v="3"/>
    <s v="entire"/>
    <s v="L"/>
    <x v="8"/>
    <n v="3"/>
    <n v="3364"/>
    <n v="1"/>
    <n v="155"/>
    <n v="3"/>
    <n v="3519"/>
    <n v="5061"/>
    <s v="Seeded"/>
    <s v="Mod"/>
    <s v="FS"/>
    <n v="3.06263584271883"/>
    <n v="66.469077257458991"/>
    <n v="27.267338470657972"/>
  </r>
  <r>
    <x v="22"/>
    <x v="3"/>
    <s v="entire"/>
    <s v="B"/>
    <x v="9"/>
    <n v="1"/>
    <n v="1222"/>
    <n v="0"/>
    <n v="0"/>
    <n v="1"/>
    <n v="1222"/>
    <n v="5061"/>
    <s v="Seeded"/>
    <s v="Mod"/>
    <s v="FS"/>
    <n v="0"/>
    <n v="24.145425805176842"/>
    <n v="27.267338470657972"/>
  </r>
  <r>
    <x v="22"/>
    <x v="3"/>
    <s v="entire"/>
    <s v="?"/>
    <x v="10"/>
    <n v="0"/>
    <n v="0"/>
    <n v="0"/>
    <n v="0"/>
    <n v="0"/>
    <n v="0"/>
    <n v="5061"/>
    <s v="Seeded"/>
    <s v="Mod"/>
    <s v="FS"/>
    <n v="0"/>
    <n v="0"/>
    <n v="27.267338470657972"/>
  </r>
  <r>
    <x v="22"/>
    <x v="3"/>
    <s v="entire"/>
    <s v="#"/>
    <x v="11"/>
    <n v="0"/>
    <n v="0"/>
    <n v="0"/>
    <n v="0"/>
    <n v="0"/>
    <n v="0"/>
    <n v="5061"/>
    <s v="Seeded"/>
    <s v="Mod"/>
    <s v="FS"/>
    <n v="0"/>
    <n v="0"/>
    <n v="27.267338470657972"/>
  </r>
  <r>
    <x v="23"/>
    <x v="3"/>
    <s v="entire"/>
    <s v="T"/>
    <x v="0"/>
    <n v="0"/>
    <n v="0"/>
    <n v="0"/>
    <n v="0"/>
    <n v="0"/>
    <n v="0"/>
    <n v="5003"/>
    <s v="Seeded"/>
    <s v="Mod"/>
    <s v="FS"/>
    <n v="0"/>
    <n v="0"/>
    <n v="37.717369578253049"/>
  </r>
  <r>
    <x v="23"/>
    <x v="3"/>
    <s v="entire"/>
    <s v="S"/>
    <x v="1"/>
    <n v="0"/>
    <n v="0"/>
    <n v="2"/>
    <n v="699"/>
    <n v="2"/>
    <n v="699"/>
    <n v="5003"/>
    <s v="Seeded"/>
    <s v="Mod"/>
    <s v="FS"/>
    <n v="13.971617029782129"/>
    <n v="0"/>
    <n v="37.717369578253049"/>
  </r>
  <r>
    <x v="23"/>
    <x v="3"/>
    <s v="entire"/>
    <s v="U"/>
    <x v="2"/>
    <n v="0"/>
    <n v="0"/>
    <n v="1"/>
    <n v="1149"/>
    <n v="1"/>
    <n v="1149"/>
    <n v="5003"/>
    <s v="Seeded"/>
    <s v="Mod"/>
    <s v="FS"/>
    <n v="22.966220267839297"/>
    <n v="0"/>
    <n v="37.717369578253049"/>
  </r>
  <r>
    <x v="23"/>
    <x v="3"/>
    <s v="entire"/>
    <s v="G"/>
    <x v="3"/>
    <n v="4"/>
    <n v="206"/>
    <n v="5"/>
    <n v="2762"/>
    <n v="5"/>
    <n v="2968"/>
    <n v="5003"/>
    <s v="Seeded"/>
    <s v="Mod"/>
    <s v="FS"/>
    <n v="55.206875874475315"/>
    <n v="4.117529482310613"/>
    <n v="37.717369578253049"/>
  </r>
  <r>
    <x v="23"/>
    <x v="3"/>
    <s v="entire"/>
    <s v="K"/>
    <x v="4"/>
    <n v="0"/>
    <n v="0"/>
    <n v="0"/>
    <n v="0"/>
    <n v="0"/>
    <n v="0"/>
    <n v="5003"/>
    <s v="Seeded"/>
    <s v="Mod"/>
    <s v="FS"/>
    <n v="0"/>
    <n v="0"/>
    <n v="37.717369578253049"/>
  </r>
  <r>
    <x v="23"/>
    <x v="3"/>
    <s v="entire"/>
    <s v="F"/>
    <x v="5"/>
    <n v="2"/>
    <n v="6"/>
    <n v="9"/>
    <n v="178"/>
    <n v="9"/>
    <n v="184"/>
    <n v="5003"/>
    <s v="Seeded"/>
    <s v="Mod"/>
    <s v="FS"/>
    <n v="3.5578652808315017"/>
    <n v="0.11992804317409553"/>
    <n v="37.717369578253049"/>
  </r>
  <r>
    <x v="23"/>
    <x v="3"/>
    <s v="entire"/>
    <s v="M"/>
    <x v="6"/>
    <n v="0"/>
    <n v="0"/>
    <n v="0"/>
    <n v="0"/>
    <n v="0"/>
    <n v="0"/>
    <n v="5003"/>
    <s v="Seeded"/>
    <s v="Mod"/>
    <s v="FS"/>
    <n v="0"/>
    <n v="0"/>
    <n v="37.717369578253049"/>
  </r>
  <r>
    <x v="23"/>
    <x v="3"/>
    <s v="entire"/>
    <s v="C"/>
    <x v="7"/>
    <n v="0"/>
    <n v="0"/>
    <n v="0"/>
    <n v="0"/>
    <n v="0"/>
    <n v="0"/>
    <n v="5003"/>
    <s v="Seeded"/>
    <s v="Mod"/>
    <s v="FS"/>
    <n v="0"/>
    <n v="0"/>
    <n v="37.717369578253049"/>
  </r>
  <r>
    <x v="23"/>
    <x v="3"/>
    <s v="entire"/>
    <s v="L"/>
    <x v="8"/>
    <n v="2"/>
    <n v="3413"/>
    <n v="1"/>
    <n v="406"/>
    <n v="2"/>
    <n v="3819"/>
    <n v="5003"/>
    <s v="Seeded"/>
    <s v="Mod"/>
    <s v="FS"/>
    <n v="8.1151309214471326"/>
    <n v="68.219068558864677"/>
    <n v="37.717369578253049"/>
  </r>
  <r>
    <x v="23"/>
    <x v="3"/>
    <s v="entire"/>
    <s v="B"/>
    <x v="9"/>
    <n v="1"/>
    <n v="1378"/>
    <n v="0"/>
    <n v="0"/>
    <n v="1"/>
    <n v="1378"/>
    <n v="5003"/>
    <s v="Seeded"/>
    <s v="Mod"/>
    <s v="FS"/>
    <n v="0"/>
    <n v="27.543473915650608"/>
    <n v="37.717369578253049"/>
  </r>
  <r>
    <x v="23"/>
    <x v="3"/>
    <s v="entire"/>
    <s v="?"/>
    <x v="10"/>
    <n v="0"/>
    <n v="0"/>
    <n v="0"/>
    <n v="0"/>
    <n v="0"/>
    <n v="0"/>
    <n v="5003"/>
    <s v="Seeded"/>
    <s v="Mod"/>
    <s v="FS"/>
    <n v="0"/>
    <n v="0"/>
    <n v="37.717369578253049"/>
  </r>
  <r>
    <x v="23"/>
    <x v="3"/>
    <s v="entire"/>
    <s v="#"/>
    <x v="11"/>
    <n v="0"/>
    <n v="0"/>
    <n v="0"/>
    <n v="0"/>
    <n v="0"/>
    <n v="0"/>
    <n v="5003"/>
    <s v="Seeded"/>
    <s v="Mod"/>
    <s v="FS"/>
    <n v="0"/>
    <n v="0"/>
    <n v="37.717369578253049"/>
  </r>
  <r>
    <x v="24"/>
    <x v="3"/>
    <s v="entire"/>
    <s v="T"/>
    <x v="0"/>
    <n v="1"/>
    <n v="82"/>
    <n v="0"/>
    <n v="0"/>
    <n v="1"/>
    <n v="82"/>
    <n v="5004"/>
    <s v="Seeded"/>
    <s v="Mod"/>
    <s v="FS"/>
    <n v="0"/>
    <n v="1.6386890487609911"/>
    <n v="1.7785771382893685"/>
  </r>
  <r>
    <x v="24"/>
    <x v="3"/>
    <s v="entire"/>
    <s v="S"/>
    <x v="1"/>
    <n v="0"/>
    <n v="0"/>
    <n v="2"/>
    <n v="564"/>
    <n v="2"/>
    <n v="564"/>
    <n v="5004"/>
    <s v="Seeded"/>
    <s v="Mod"/>
    <s v="FS"/>
    <n v="11.270983213429256"/>
    <n v="0"/>
    <n v="1.7785771382893685"/>
  </r>
  <r>
    <x v="24"/>
    <x v="3"/>
    <s v="entire"/>
    <s v="U"/>
    <x v="2"/>
    <n v="0"/>
    <n v="0"/>
    <n v="1"/>
    <n v="65"/>
    <n v="1"/>
    <n v="65"/>
    <n v="5004"/>
    <s v="Seeded"/>
    <s v="Mod"/>
    <s v="FS"/>
    <n v="1.2989608313349321"/>
    <n v="0"/>
    <n v="1.7785771382893685"/>
  </r>
  <r>
    <x v="24"/>
    <x v="3"/>
    <s v="entire"/>
    <s v="G"/>
    <x v="3"/>
    <n v="5"/>
    <n v="277"/>
    <n v="7"/>
    <n v="1794"/>
    <n v="7"/>
    <n v="2071"/>
    <n v="5004"/>
    <s v="Seeded"/>
    <s v="Mod"/>
    <s v="FS"/>
    <n v="35.851318944844124"/>
    <n v="5.535571542765787"/>
    <n v="1.7785771382893685"/>
  </r>
  <r>
    <x v="24"/>
    <x v="3"/>
    <s v="entire"/>
    <s v="K"/>
    <x v="4"/>
    <n v="0"/>
    <n v="0"/>
    <n v="0"/>
    <n v="0"/>
    <n v="0"/>
    <n v="0"/>
    <n v="5004"/>
    <s v="Seeded"/>
    <s v="Mod"/>
    <s v="FS"/>
    <n v="0"/>
    <n v="0"/>
    <n v="1.7785771382893685"/>
  </r>
  <r>
    <x v="24"/>
    <x v="3"/>
    <s v="entire"/>
    <s v="F"/>
    <x v="5"/>
    <n v="4"/>
    <n v="27"/>
    <n v="14"/>
    <n v="412"/>
    <n v="14"/>
    <n v="439"/>
    <n v="5004"/>
    <s v="Seeded"/>
    <s v="Mod"/>
    <s v="FS"/>
    <n v="8.2334132693844921"/>
    <n v="0.53956834532374098"/>
    <n v="1.7785771382893685"/>
  </r>
  <r>
    <x v="24"/>
    <x v="3"/>
    <s v="entire"/>
    <s v="M"/>
    <x v="6"/>
    <n v="0"/>
    <n v="0"/>
    <n v="0"/>
    <n v="0"/>
    <n v="0"/>
    <n v="0"/>
    <n v="5004"/>
    <s v="Seeded"/>
    <s v="Mod"/>
    <s v="FS"/>
    <n v="0"/>
    <n v="0"/>
    <n v="1.7785771382893685"/>
  </r>
  <r>
    <x v="24"/>
    <x v="3"/>
    <s v="entire"/>
    <s v="C"/>
    <x v="7"/>
    <n v="0"/>
    <n v="0"/>
    <n v="0"/>
    <n v="0"/>
    <n v="0"/>
    <n v="0"/>
    <n v="5004"/>
    <s v="Seeded"/>
    <s v="Mod"/>
    <s v="FS"/>
    <n v="0"/>
    <n v="0"/>
    <n v="1.7785771382893685"/>
  </r>
  <r>
    <x v="24"/>
    <x v="3"/>
    <s v="entire"/>
    <s v="L"/>
    <x v="8"/>
    <n v="2"/>
    <n v="2210"/>
    <n v="2"/>
    <n v="334"/>
    <n v="2"/>
    <n v="2544"/>
    <n v="5004"/>
    <s v="Seeded"/>
    <s v="Mod"/>
    <s v="FS"/>
    <n v="6.6746602717825745"/>
    <n v="44.164668265387689"/>
    <n v="1.7785771382893685"/>
  </r>
  <r>
    <x v="24"/>
    <x v="3"/>
    <s v="entire"/>
    <s v="B"/>
    <x v="9"/>
    <n v="2"/>
    <n v="2408"/>
    <n v="0"/>
    <n v="0"/>
    <n v="2"/>
    <n v="2408"/>
    <n v="5004"/>
    <s v="Seeded"/>
    <s v="Mod"/>
    <s v="FS"/>
    <n v="0"/>
    <n v="48.121502797761792"/>
    <n v="1.7785771382893685"/>
  </r>
  <r>
    <x v="24"/>
    <x v="3"/>
    <s v="entire"/>
    <s v="?"/>
    <x v="10"/>
    <n v="0"/>
    <n v="0"/>
    <n v="0"/>
    <n v="0"/>
    <n v="0"/>
    <n v="0"/>
    <n v="5004"/>
    <s v="Seeded"/>
    <s v="Mod"/>
    <s v="FS"/>
    <n v="0"/>
    <n v="0"/>
    <n v="1.7785771382893685"/>
  </r>
  <r>
    <x v="24"/>
    <x v="3"/>
    <s v="entire"/>
    <s v="#"/>
    <x v="11"/>
    <n v="0"/>
    <n v="0"/>
    <n v="0"/>
    <n v="0"/>
    <n v="0"/>
    <n v="0"/>
    <n v="5004"/>
    <s v="Seeded"/>
    <s v="Mod"/>
    <s v="FS"/>
    <n v="0"/>
    <n v="0"/>
    <n v="1.7785771382893685"/>
  </r>
  <r>
    <x v="25"/>
    <x v="3"/>
    <s v="entire"/>
    <s v="T"/>
    <x v="0"/>
    <n v="0"/>
    <n v="0"/>
    <n v="0"/>
    <n v="0"/>
    <n v="0"/>
    <n v="0"/>
    <n v="5000"/>
    <s v="Unseeded"/>
    <s v="Mod"/>
    <s v="FS"/>
    <n v="0"/>
    <n v="0"/>
    <n v="1.78"/>
  </r>
  <r>
    <x v="25"/>
    <x v="3"/>
    <s v="entire"/>
    <s v="S"/>
    <x v="1"/>
    <n v="1"/>
    <n v="40"/>
    <n v="2"/>
    <n v="4100"/>
    <n v="2"/>
    <n v="4140"/>
    <n v="5000"/>
    <s v="Unseeded"/>
    <s v="Mod"/>
    <s v="FS"/>
    <n v="82"/>
    <n v="0.8"/>
    <n v="1.78"/>
  </r>
  <r>
    <x v="25"/>
    <x v="3"/>
    <s v="entire"/>
    <s v="U"/>
    <x v="2"/>
    <n v="0"/>
    <n v="0"/>
    <n v="2"/>
    <n v="589"/>
    <n v="2"/>
    <n v="589"/>
    <n v="5000"/>
    <s v="Unseeded"/>
    <s v="Mod"/>
    <s v="FS"/>
    <n v="11.78"/>
    <n v="0"/>
    <n v="1.78"/>
  </r>
  <r>
    <x v="25"/>
    <x v="3"/>
    <s v="entire"/>
    <s v="G"/>
    <x v="3"/>
    <n v="2"/>
    <n v="106"/>
    <n v="2"/>
    <n v="230"/>
    <n v="2"/>
    <n v="336"/>
    <n v="5000"/>
    <s v="Unseeded"/>
    <s v="Mod"/>
    <s v="FS"/>
    <n v="4.5999999999999996"/>
    <n v="2.12"/>
    <n v="1.78"/>
  </r>
  <r>
    <x v="25"/>
    <x v="3"/>
    <s v="entire"/>
    <s v="K"/>
    <x v="4"/>
    <n v="0"/>
    <n v="0"/>
    <n v="0"/>
    <n v="0"/>
    <n v="0"/>
    <n v="0"/>
    <n v="5000"/>
    <s v="Unseeded"/>
    <s v="Mod"/>
    <s v="FS"/>
    <n v="0"/>
    <n v="0"/>
    <n v="1.78"/>
  </r>
  <r>
    <x v="25"/>
    <x v="3"/>
    <s v="entire"/>
    <s v="F"/>
    <x v="5"/>
    <n v="2"/>
    <n v="75"/>
    <n v="5"/>
    <n v="290"/>
    <n v="6"/>
    <n v="365"/>
    <n v="5000"/>
    <s v="Unseeded"/>
    <s v="Mod"/>
    <s v="FS"/>
    <n v="5.8000000000000007"/>
    <n v="1.5"/>
    <n v="1.78"/>
  </r>
  <r>
    <x v="25"/>
    <x v="3"/>
    <s v="entire"/>
    <s v="M"/>
    <x v="6"/>
    <n v="0"/>
    <n v="0"/>
    <n v="0"/>
    <n v="0"/>
    <n v="0"/>
    <n v="0"/>
    <n v="5000"/>
    <s v="Unseeded"/>
    <s v="Mod"/>
    <s v="FS"/>
    <n v="0"/>
    <n v="0"/>
    <n v="1.78"/>
  </r>
  <r>
    <x v="25"/>
    <x v="3"/>
    <s v="entire"/>
    <s v="C"/>
    <x v="7"/>
    <n v="1"/>
    <n v="9"/>
    <n v="0"/>
    <n v="0"/>
    <n v="1"/>
    <n v="9"/>
    <n v="5000"/>
    <s v="Unseeded"/>
    <s v="Mod"/>
    <s v="FS"/>
    <n v="0"/>
    <n v="0.18"/>
    <n v="1.78"/>
  </r>
  <r>
    <x v="25"/>
    <x v="3"/>
    <s v="entire"/>
    <s v="L"/>
    <x v="8"/>
    <n v="2"/>
    <n v="4770"/>
    <n v="1"/>
    <n v="237"/>
    <n v="2"/>
    <n v="5007"/>
    <n v="5000"/>
    <s v="Unseeded"/>
    <s v="Mod"/>
    <s v="FS"/>
    <n v="4.74"/>
    <n v="95.399999999999991"/>
    <n v="1.78"/>
  </r>
  <r>
    <x v="25"/>
    <x v="3"/>
    <s v="entire"/>
    <s v="B"/>
    <x v="9"/>
    <n v="0"/>
    <n v="0"/>
    <n v="0"/>
    <n v="0"/>
    <n v="0"/>
    <n v="0"/>
    <n v="5000"/>
    <s v="Unseeded"/>
    <s v="Mod"/>
    <s v="FS"/>
    <n v="0"/>
    <n v="0"/>
    <n v="1.78"/>
  </r>
  <r>
    <x v="25"/>
    <x v="3"/>
    <s v="entire"/>
    <s v="?"/>
    <x v="10"/>
    <n v="0"/>
    <n v="0"/>
    <n v="0"/>
    <n v="0"/>
    <n v="0"/>
    <n v="0"/>
    <n v="5000"/>
    <s v="Unseeded"/>
    <s v="Mod"/>
    <s v="FS"/>
    <n v="0"/>
    <n v="0"/>
    <n v="1.78"/>
  </r>
  <r>
    <x v="25"/>
    <x v="3"/>
    <s v="entire"/>
    <s v="#"/>
    <x v="11"/>
    <n v="0"/>
    <n v="0"/>
    <n v="0"/>
    <n v="0"/>
    <n v="0"/>
    <n v="0"/>
    <n v="5000"/>
    <s v="Unseeded"/>
    <s v="Mod"/>
    <s v="FS"/>
    <n v="0"/>
    <n v="0"/>
    <n v="1.78"/>
  </r>
  <r>
    <x v="26"/>
    <x v="3"/>
    <s v="entire"/>
    <s v="T"/>
    <x v="0"/>
    <n v="0"/>
    <n v="0"/>
    <n v="0"/>
    <n v="0"/>
    <n v="0"/>
    <n v="0"/>
    <n v="5005"/>
    <s v="Unseeded"/>
    <s v="Mod"/>
    <s v="FS"/>
    <n v="0"/>
    <n v="0"/>
    <n v="0.45954045954045952"/>
  </r>
  <r>
    <x v="26"/>
    <x v="3"/>
    <s v="entire"/>
    <s v="S"/>
    <x v="1"/>
    <n v="2"/>
    <n v="16"/>
    <n v="2"/>
    <n v="972"/>
    <n v="2"/>
    <n v="988"/>
    <n v="5005"/>
    <s v="Unseeded"/>
    <s v="Mod"/>
    <s v="FS"/>
    <n v="19.420579420579422"/>
    <n v="0.31968031968031968"/>
    <n v="0.45954045954045952"/>
  </r>
  <r>
    <x v="26"/>
    <x v="3"/>
    <s v="entire"/>
    <s v="U"/>
    <x v="2"/>
    <n v="3"/>
    <n v="112"/>
    <n v="3"/>
    <n v="1642"/>
    <n v="3"/>
    <n v="1754"/>
    <n v="5005"/>
    <s v="Unseeded"/>
    <s v="Mod"/>
    <s v="FS"/>
    <n v="32.807192807192806"/>
    <n v="2.2377622377622379"/>
    <n v="0.45954045954045952"/>
  </r>
  <r>
    <x v="26"/>
    <x v="3"/>
    <s v="entire"/>
    <s v="G"/>
    <x v="3"/>
    <n v="4"/>
    <n v="70"/>
    <n v="9"/>
    <n v="874"/>
    <n v="9"/>
    <n v="944"/>
    <n v="5005"/>
    <s v="Unseeded"/>
    <s v="Mod"/>
    <s v="FS"/>
    <n v="17.462537462537462"/>
    <n v="1.3986013986013985"/>
    <n v="0.45954045954045952"/>
  </r>
  <r>
    <x v="26"/>
    <x v="3"/>
    <s v="entire"/>
    <s v="K"/>
    <x v="4"/>
    <n v="0"/>
    <n v="0"/>
    <n v="0"/>
    <n v="0"/>
    <n v="0"/>
    <n v="0"/>
    <n v="5005"/>
    <s v="Unseeded"/>
    <s v="Mod"/>
    <s v="FS"/>
    <n v="0"/>
    <n v="0"/>
    <n v="0.45954045954045952"/>
  </r>
  <r>
    <x v="26"/>
    <x v="3"/>
    <s v="entire"/>
    <s v="F"/>
    <x v="5"/>
    <n v="8"/>
    <n v="62"/>
    <n v="18"/>
    <n v="1264"/>
    <n v="18"/>
    <n v="1326"/>
    <n v="5005"/>
    <s v="Unseeded"/>
    <s v="Mod"/>
    <s v="FS"/>
    <n v="25.254745254745252"/>
    <n v="1.2387612387612388"/>
    <n v="0.45954045954045952"/>
  </r>
  <r>
    <x v="26"/>
    <x v="3"/>
    <s v="entire"/>
    <s v="M"/>
    <x v="6"/>
    <n v="0"/>
    <n v="0"/>
    <n v="0"/>
    <n v="0"/>
    <n v="0"/>
    <n v="0"/>
    <n v="5005"/>
    <s v="Unseeded"/>
    <s v="Mod"/>
    <s v="FS"/>
    <n v="0"/>
    <n v="0"/>
    <n v="0.45954045954045952"/>
  </r>
  <r>
    <x v="26"/>
    <x v="3"/>
    <s v="entire"/>
    <s v="C"/>
    <x v="7"/>
    <n v="0"/>
    <n v="0"/>
    <n v="0"/>
    <n v="0"/>
    <n v="0"/>
    <n v="0"/>
    <n v="5005"/>
    <s v="Unseeded"/>
    <s v="Mod"/>
    <s v="FS"/>
    <n v="0"/>
    <n v="0"/>
    <n v="0.45954045954045952"/>
  </r>
  <r>
    <x v="26"/>
    <x v="3"/>
    <s v="entire"/>
    <s v="L"/>
    <x v="8"/>
    <n v="2"/>
    <n v="3680"/>
    <n v="1"/>
    <n v="27"/>
    <n v="2"/>
    <n v="3707"/>
    <n v="5005"/>
    <s v="Unseeded"/>
    <s v="Mod"/>
    <s v="FS"/>
    <n v="0.53946053946053951"/>
    <n v="73.526473526473524"/>
    <n v="0.45954045954045952"/>
  </r>
  <r>
    <x v="26"/>
    <x v="3"/>
    <s v="entire"/>
    <s v="B"/>
    <x v="9"/>
    <n v="1"/>
    <n v="1065"/>
    <n v="0"/>
    <n v="0"/>
    <n v="1"/>
    <n v="1065"/>
    <n v="5005"/>
    <s v="Unseeded"/>
    <s v="Mod"/>
    <s v="FS"/>
    <n v="0"/>
    <n v="21.278721278721278"/>
    <n v="0.45954045954045952"/>
  </r>
  <r>
    <x v="26"/>
    <x v="3"/>
    <s v="entire"/>
    <s v="?"/>
    <x v="10"/>
    <n v="0"/>
    <n v="0"/>
    <n v="0"/>
    <n v="0"/>
    <n v="0"/>
    <n v="0"/>
    <n v="5005"/>
    <s v="Unseeded"/>
    <s v="Mod"/>
    <s v="FS"/>
    <n v="0"/>
    <n v="0"/>
    <n v="0.45954045954045952"/>
  </r>
  <r>
    <x v="26"/>
    <x v="3"/>
    <s v="entire"/>
    <s v="#"/>
    <x v="11"/>
    <n v="0"/>
    <n v="0"/>
    <n v="0"/>
    <n v="0"/>
    <n v="0"/>
    <n v="0"/>
    <n v="5005"/>
    <s v="Unseeded"/>
    <s v="Mod"/>
    <s v="FS"/>
    <n v="0"/>
    <n v="0"/>
    <n v="0.45954045954045952"/>
  </r>
  <r>
    <x v="27"/>
    <x v="3"/>
    <s v="entire"/>
    <s v="T"/>
    <x v="0"/>
    <n v="1"/>
    <n v="15"/>
    <n v="2"/>
    <n v="2162"/>
    <n v="2"/>
    <n v="2177"/>
    <n v="5000"/>
    <s v="Unseeded"/>
    <s v="Unburned"/>
    <s v="FS"/>
    <n v="43.24"/>
    <n v="0.3"/>
    <n v="6.16"/>
  </r>
  <r>
    <x v="27"/>
    <x v="3"/>
    <s v="entire"/>
    <s v="S"/>
    <x v="1"/>
    <n v="0"/>
    <n v="0"/>
    <n v="1"/>
    <n v="1560"/>
    <n v="1"/>
    <n v="1560"/>
    <n v="5000"/>
    <s v="Unseeded"/>
    <s v="Unburned"/>
    <s v="FS"/>
    <n v="31.2"/>
    <n v="0"/>
    <n v="6.16"/>
  </r>
  <r>
    <x v="27"/>
    <x v="3"/>
    <s v="entire"/>
    <s v="U"/>
    <x v="2"/>
    <n v="0"/>
    <n v="0"/>
    <n v="0"/>
    <n v="0"/>
    <n v="0"/>
    <n v="0"/>
    <n v="5000"/>
    <s v="Unseeded"/>
    <s v="Unburned"/>
    <s v="FS"/>
    <n v="0"/>
    <n v="0"/>
    <n v="6.16"/>
  </r>
  <r>
    <x v="27"/>
    <x v="3"/>
    <s v="entire"/>
    <s v="G"/>
    <x v="3"/>
    <n v="4"/>
    <n v="100"/>
    <n v="6"/>
    <n v="1400"/>
    <n v="6"/>
    <n v="1500"/>
    <n v="5000"/>
    <s v="Unseeded"/>
    <s v="Unburned"/>
    <s v="FS"/>
    <n v="28.000000000000004"/>
    <n v="2"/>
    <n v="6.16"/>
  </r>
  <r>
    <x v="27"/>
    <x v="3"/>
    <s v="entire"/>
    <s v="K"/>
    <x v="4"/>
    <n v="0"/>
    <n v="0"/>
    <n v="0"/>
    <n v="0"/>
    <n v="0"/>
    <n v="0"/>
    <n v="5000"/>
    <s v="Unseeded"/>
    <s v="Unburned"/>
    <s v="FS"/>
    <n v="0"/>
    <n v="0"/>
    <n v="6.16"/>
  </r>
  <r>
    <x v="27"/>
    <x v="3"/>
    <s v="entire"/>
    <s v="F"/>
    <x v="5"/>
    <n v="0"/>
    <n v="0"/>
    <n v="4"/>
    <n v="45"/>
    <n v="4"/>
    <n v="45"/>
    <n v="5000"/>
    <s v="Unseeded"/>
    <s v="Unburned"/>
    <s v="FS"/>
    <n v="0.89999999999999991"/>
    <n v="0"/>
    <n v="6.16"/>
  </r>
  <r>
    <x v="27"/>
    <x v="3"/>
    <s v="entire"/>
    <s v="M"/>
    <x v="6"/>
    <n v="0"/>
    <n v="0"/>
    <n v="0"/>
    <n v="0"/>
    <n v="0"/>
    <n v="0"/>
    <n v="5000"/>
    <s v="Unseeded"/>
    <s v="Unburned"/>
    <s v="FS"/>
    <n v="0"/>
    <n v="0"/>
    <n v="6.16"/>
  </r>
  <r>
    <x v="27"/>
    <x v="3"/>
    <s v="entire"/>
    <s v="C"/>
    <x v="7"/>
    <n v="0"/>
    <n v="0"/>
    <n v="0"/>
    <n v="0"/>
    <n v="0"/>
    <n v="0"/>
    <n v="5000"/>
    <s v="Unseeded"/>
    <s v="Unburned"/>
    <s v="FS"/>
    <n v="0"/>
    <n v="0"/>
    <n v="6.16"/>
  </r>
  <r>
    <x v="27"/>
    <x v="3"/>
    <s v="entire"/>
    <s v="L"/>
    <x v="8"/>
    <n v="2"/>
    <n v="4792"/>
    <n v="1"/>
    <n v="54"/>
    <n v="2"/>
    <n v="4846"/>
    <n v="5000"/>
    <s v="Unseeded"/>
    <s v="Unburned"/>
    <s v="FS"/>
    <n v="1.08"/>
    <n v="95.84"/>
    <n v="6.16"/>
  </r>
  <r>
    <x v="27"/>
    <x v="3"/>
    <s v="entire"/>
    <s v="B"/>
    <x v="9"/>
    <n v="1"/>
    <n v="93"/>
    <n v="0"/>
    <n v="0"/>
    <n v="1"/>
    <n v="93"/>
    <n v="5000"/>
    <s v="Unseeded"/>
    <s v="Unburned"/>
    <s v="FS"/>
    <n v="0"/>
    <n v="1.8599999999999999"/>
    <n v="6.16"/>
  </r>
  <r>
    <x v="27"/>
    <x v="3"/>
    <s v="entire"/>
    <s v="?"/>
    <x v="10"/>
    <n v="0"/>
    <n v="0"/>
    <n v="0"/>
    <n v="0"/>
    <n v="0"/>
    <n v="0"/>
    <n v="5000"/>
    <s v="Unseeded"/>
    <s v="Unburned"/>
    <s v="FS"/>
    <n v="0"/>
    <n v="0"/>
    <n v="6.16"/>
  </r>
  <r>
    <x v="27"/>
    <x v="3"/>
    <s v="entire"/>
    <s v="#"/>
    <x v="11"/>
    <n v="0"/>
    <n v="0"/>
    <n v="0"/>
    <n v="0"/>
    <n v="0"/>
    <n v="0"/>
    <n v="5000"/>
    <s v="Unseeded"/>
    <s v="Unburned"/>
    <s v="FS"/>
    <n v="0"/>
    <n v="0"/>
    <n v="6.16"/>
  </r>
  <r>
    <x v="28"/>
    <x v="3"/>
    <s v="entire"/>
    <s v="T"/>
    <x v="0"/>
    <n v="1"/>
    <n v="16"/>
    <n v="3"/>
    <n v="2330"/>
    <n v="3"/>
    <n v="2346"/>
    <n v="5005"/>
    <s v="Unseeded"/>
    <s v="Unburned"/>
    <s v="FS"/>
    <n v="46.553446553446555"/>
    <n v="0.31968031968031968"/>
    <n v="0"/>
  </r>
  <r>
    <x v="28"/>
    <x v="3"/>
    <s v="entire"/>
    <s v="S"/>
    <x v="1"/>
    <n v="0"/>
    <n v="0"/>
    <n v="1"/>
    <n v="8"/>
    <n v="1"/>
    <n v="8"/>
    <n v="5005"/>
    <s v="Unseeded"/>
    <s v="Unburned"/>
    <s v="FS"/>
    <n v="0.15984015984015984"/>
    <n v="0"/>
    <n v="0"/>
  </r>
  <r>
    <x v="28"/>
    <x v="3"/>
    <s v="entire"/>
    <s v="U"/>
    <x v="2"/>
    <n v="0"/>
    <n v="0"/>
    <n v="0"/>
    <n v="0"/>
    <n v="0"/>
    <n v="0"/>
    <n v="5005"/>
    <s v="Unseeded"/>
    <s v="Unburned"/>
    <s v="FS"/>
    <n v="0"/>
    <n v="0"/>
    <n v="0"/>
  </r>
  <r>
    <x v="28"/>
    <x v="3"/>
    <s v="entire"/>
    <s v="G"/>
    <x v="3"/>
    <n v="6"/>
    <n v="192"/>
    <n v="6"/>
    <n v="1283"/>
    <n v="6"/>
    <n v="1475"/>
    <n v="5005"/>
    <s v="Unseeded"/>
    <s v="Unburned"/>
    <s v="FS"/>
    <n v="25.634365634365636"/>
    <n v="3.8361638361638359"/>
    <n v="0"/>
  </r>
  <r>
    <x v="28"/>
    <x v="3"/>
    <s v="entire"/>
    <s v="K"/>
    <x v="4"/>
    <n v="0"/>
    <n v="0"/>
    <n v="0"/>
    <n v="0"/>
    <n v="0"/>
    <n v="0"/>
    <n v="5005"/>
    <s v="Unseeded"/>
    <s v="Unburned"/>
    <s v="FS"/>
    <n v="0"/>
    <n v="0"/>
    <n v="0"/>
  </r>
  <r>
    <x v="28"/>
    <x v="3"/>
    <s v="entire"/>
    <s v="F"/>
    <x v="5"/>
    <n v="2"/>
    <n v="3"/>
    <n v="5"/>
    <n v="65"/>
    <n v="6"/>
    <n v="68"/>
    <n v="5005"/>
    <s v="Unseeded"/>
    <s v="Unburned"/>
    <s v="FS"/>
    <n v="1.2987012987012987"/>
    <n v="5.9940059940059937E-2"/>
    <n v="0"/>
  </r>
  <r>
    <x v="28"/>
    <x v="3"/>
    <s v="entire"/>
    <s v="M"/>
    <x v="6"/>
    <n v="0"/>
    <n v="0"/>
    <n v="0"/>
    <n v="0"/>
    <n v="0"/>
    <n v="0"/>
    <n v="5005"/>
    <s v="Unseeded"/>
    <s v="Unburned"/>
    <s v="FS"/>
    <n v="0"/>
    <n v="0"/>
    <n v="0"/>
  </r>
  <r>
    <x v="28"/>
    <x v="3"/>
    <s v="entire"/>
    <s v="C"/>
    <x v="7"/>
    <n v="0"/>
    <n v="0"/>
    <n v="0"/>
    <n v="0"/>
    <n v="0"/>
    <n v="0"/>
    <n v="5005"/>
    <s v="Unseeded"/>
    <s v="Unburned"/>
    <s v="FS"/>
    <n v="0"/>
    <n v="0"/>
    <n v="0"/>
  </r>
  <r>
    <x v="28"/>
    <x v="3"/>
    <s v="entire"/>
    <s v="L"/>
    <x v="8"/>
    <n v="2"/>
    <n v="3821"/>
    <n v="1"/>
    <n v="227"/>
    <n v="2"/>
    <n v="4048"/>
    <n v="5005"/>
    <s v="Unseeded"/>
    <s v="Unburned"/>
    <s v="FS"/>
    <n v="4.5354645354645351"/>
    <n v="76.343656343656335"/>
    <n v="0"/>
  </r>
  <r>
    <x v="28"/>
    <x v="3"/>
    <s v="entire"/>
    <s v="B"/>
    <x v="9"/>
    <n v="2"/>
    <n v="973"/>
    <n v="1"/>
    <n v="59"/>
    <n v="2"/>
    <n v="1032"/>
    <n v="5005"/>
    <s v="Unseeded"/>
    <s v="Unburned"/>
    <s v="FS"/>
    <n v="1.1788211788211789"/>
    <n v="19.44055944055944"/>
    <n v="0"/>
  </r>
  <r>
    <x v="28"/>
    <x v="3"/>
    <s v="entire"/>
    <s v="?"/>
    <x v="10"/>
    <n v="0"/>
    <n v="0"/>
    <n v="0"/>
    <n v="0"/>
    <n v="0"/>
    <n v="0"/>
    <n v="5005"/>
    <s v="Unseeded"/>
    <s v="Unburned"/>
    <s v="FS"/>
    <n v="0"/>
    <n v="0"/>
    <n v="0"/>
  </r>
  <r>
    <x v="28"/>
    <x v="3"/>
    <s v="entire"/>
    <s v="#"/>
    <x v="11"/>
    <n v="0"/>
    <n v="0"/>
    <n v="0"/>
    <n v="0"/>
    <n v="0"/>
    <n v="0"/>
    <n v="5005"/>
    <s v="Unseeded"/>
    <s v="Unburned"/>
    <s v="FS"/>
    <n v="0"/>
    <n v="0"/>
    <n v="0"/>
  </r>
  <r>
    <x v="29"/>
    <x v="3"/>
    <s v="entire"/>
    <s v="T"/>
    <x v="0"/>
    <n v="1"/>
    <n v="24"/>
    <n v="2"/>
    <n v="47"/>
    <n v="2"/>
    <n v="71"/>
    <n v="5010"/>
    <s v="Seeded"/>
    <s v="High"/>
    <s v="FS"/>
    <n v="0.93812375249501001"/>
    <n v="0.47904191616766467"/>
    <n v="22.534930139720558"/>
  </r>
  <r>
    <x v="29"/>
    <x v="3"/>
    <s v="entire"/>
    <s v="S"/>
    <x v="1"/>
    <n v="0"/>
    <n v="0"/>
    <n v="2"/>
    <n v="393"/>
    <n v="2"/>
    <n v="393"/>
    <n v="5010"/>
    <s v="Seeded"/>
    <s v="High"/>
    <s v="FS"/>
    <n v="7.8443113772455098"/>
    <n v="0"/>
    <n v="22.534930139720558"/>
  </r>
  <r>
    <x v="29"/>
    <x v="3"/>
    <s v="entire"/>
    <s v="U"/>
    <x v="2"/>
    <n v="0"/>
    <n v="0"/>
    <n v="0"/>
    <n v="0"/>
    <n v="0"/>
    <n v="0"/>
    <n v="5010"/>
    <s v="Seeded"/>
    <s v="High"/>
    <s v="FS"/>
    <n v="0"/>
    <n v="0"/>
    <n v="22.534930139720558"/>
  </r>
  <r>
    <x v="29"/>
    <x v="3"/>
    <s v="entire"/>
    <s v="G"/>
    <x v="3"/>
    <n v="6"/>
    <n v="704"/>
    <n v="7"/>
    <n v="1409"/>
    <n v="7"/>
    <n v="2113"/>
    <n v="5010"/>
    <s v="Seeded"/>
    <s v="High"/>
    <s v="FS"/>
    <n v="28.123752495009981"/>
    <n v="14.05189620758483"/>
    <n v="22.534930139720558"/>
  </r>
  <r>
    <x v="29"/>
    <x v="3"/>
    <s v="entire"/>
    <s v="K"/>
    <x v="4"/>
    <n v="0"/>
    <n v="0"/>
    <n v="0"/>
    <n v="0"/>
    <n v="0"/>
    <n v="0"/>
    <n v="5010"/>
    <s v="Seeded"/>
    <s v="High"/>
    <s v="FS"/>
    <n v="0"/>
    <n v="0"/>
    <n v="22.534930139720558"/>
  </r>
  <r>
    <x v="29"/>
    <x v="3"/>
    <s v="entire"/>
    <s v="F"/>
    <x v="5"/>
    <n v="2"/>
    <n v="24"/>
    <n v="4"/>
    <n v="214"/>
    <n v="4"/>
    <n v="238"/>
    <n v="5010"/>
    <s v="Seeded"/>
    <s v="High"/>
    <s v="FS"/>
    <n v="4.2714570858283434"/>
    <n v="0.47904191616766467"/>
    <n v="22.534930139720558"/>
  </r>
  <r>
    <x v="29"/>
    <x v="3"/>
    <s v="entire"/>
    <s v="M"/>
    <x v="6"/>
    <n v="0"/>
    <n v="0"/>
    <n v="0"/>
    <n v="0"/>
    <n v="0"/>
    <n v="0"/>
    <n v="5010"/>
    <s v="Seeded"/>
    <s v="High"/>
    <s v="FS"/>
    <n v="0"/>
    <n v="0"/>
    <n v="22.534930139720558"/>
  </r>
  <r>
    <x v="29"/>
    <x v="3"/>
    <s v="entire"/>
    <s v="C"/>
    <x v="7"/>
    <n v="1"/>
    <n v="20"/>
    <n v="0"/>
    <n v="0"/>
    <n v="1"/>
    <n v="20"/>
    <n v="5010"/>
    <s v="Seeded"/>
    <s v="High"/>
    <s v="FS"/>
    <n v="0"/>
    <n v="0.39920159680638717"/>
    <n v="22.534930139720558"/>
  </r>
  <r>
    <x v="29"/>
    <x v="3"/>
    <s v="entire"/>
    <s v="L"/>
    <x v="8"/>
    <n v="2"/>
    <n v="2742"/>
    <n v="1"/>
    <n v="320"/>
    <n v="2"/>
    <n v="3062"/>
    <n v="5010"/>
    <s v="Seeded"/>
    <s v="High"/>
    <s v="FS"/>
    <n v="6.3872255489021947"/>
    <n v="54.730538922155688"/>
    <n v="22.534930139720558"/>
  </r>
  <r>
    <x v="29"/>
    <x v="3"/>
    <s v="entire"/>
    <s v="B"/>
    <x v="9"/>
    <n v="1"/>
    <n v="1496"/>
    <n v="0"/>
    <n v="0"/>
    <n v="1"/>
    <n v="1496"/>
    <n v="5010"/>
    <s v="Seeded"/>
    <s v="High"/>
    <s v="FS"/>
    <n v="0"/>
    <n v="29.860279441117765"/>
    <n v="22.534930139720558"/>
  </r>
  <r>
    <x v="29"/>
    <x v="3"/>
    <s v="entire"/>
    <s v="?"/>
    <x v="10"/>
    <n v="0"/>
    <n v="0"/>
    <n v="1"/>
    <n v="2"/>
    <n v="1"/>
    <n v="2"/>
    <n v="5010"/>
    <s v="Seeded"/>
    <s v="High"/>
    <s v="FS"/>
    <n v="3.9920159680638723E-2"/>
    <n v="0"/>
    <n v="22.534930139720558"/>
  </r>
  <r>
    <x v="29"/>
    <x v="3"/>
    <s v="entire"/>
    <s v="#"/>
    <x v="11"/>
    <n v="0"/>
    <n v="0"/>
    <n v="0"/>
    <n v="0"/>
    <n v="0"/>
    <n v="0"/>
    <n v="5010"/>
    <s v="Seeded"/>
    <s v="High"/>
    <s v="FS"/>
    <n v="0"/>
    <n v="0"/>
    <n v="22.534930139720558"/>
  </r>
  <r>
    <x v="30"/>
    <x v="3"/>
    <s v="entire"/>
    <s v="T"/>
    <x v="0"/>
    <n v="0"/>
    <n v="0"/>
    <n v="1"/>
    <n v="20"/>
    <n v="1"/>
    <n v="20"/>
    <n v="5000"/>
    <s v="Seeded"/>
    <s v="High"/>
    <s v="FS"/>
    <n v="0.4"/>
    <n v="0"/>
    <n v="67.7"/>
  </r>
  <r>
    <x v="30"/>
    <x v="3"/>
    <s v="entire"/>
    <s v="S"/>
    <x v="1"/>
    <n v="0"/>
    <n v="0"/>
    <n v="2"/>
    <n v="307"/>
    <n v="2"/>
    <n v="307"/>
    <n v="5000"/>
    <s v="Seeded"/>
    <s v="High"/>
    <s v="FS"/>
    <n v="6.1400000000000006"/>
    <n v="0"/>
    <n v="67.7"/>
  </r>
  <r>
    <x v="30"/>
    <x v="3"/>
    <s v="entire"/>
    <s v="U"/>
    <x v="2"/>
    <n v="0"/>
    <n v="0"/>
    <n v="1"/>
    <n v="1355"/>
    <n v="1"/>
    <n v="1355"/>
    <n v="5000"/>
    <s v="Seeded"/>
    <s v="High"/>
    <s v="FS"/>
    <n v="27.1"/>
    <n v="0"/>
    <n v="67.7"/>
  </r>
  <r>
    <x v="30"/>
    <x v="3"/>
    <s v="entire"/>
    <s v="G"/>
    <x v="3"/>
    <n v="4"/>
    <n v="2720"/>
    <n v="7"/>
    <n v="3671"/>
    <n v="7"/>
    <n v="6391"/>
    <n v="5000"/>
    <s v="Seeded"/>
    <s v="High"/>
    <s v="FS"/>
    <n v="73.42"/>
    <n v="54.400000000000006"/>
    <n v="67.7"/>
  </r>
  <r>
    <x v="30"/>
    <x v="3"/>
    <s v="entire"/>
    <s v="K"/>
    <x v="4"/>
    <n v="0"/>
    <n v="0"/>
    <n v="0"/>
    <n v="0"/>
    <n v="0"/>
    <n v="0"/>
    <n v="5000"/>
    <s v="Seeded"/>
    <s v="High"/>
    <s v="FS"/>
    <n v="0"/>
    <n v="0"/>
    <n v="67.7"/>
  </r>
  <r>
    <x v="30"/>
    <x v="3"/>
    <s v="entire"/>
    <s v="F"/>
    <x v="5"/>
    <n v="1"/>
    <n v="23"/>
    <n v="7"/>
    <n v="103"/>
    <n v="7"/>
    <n v="126"/>
    <n v="5000"/>
    <s v="Seeded"/>
    <s v="High"/>
    <s v="FS"/>
    <n v="2.06"/>
    <n v="0.45999999999999996"/>
    <n v="67.7"/>
  </r>
  <r>
    <x v="30"/>
    <x v="3"/>
    <s v="entire"/>
    <s v="M"/>
    <x v="6"/>
    <n v="0"/>
    <n v="0"/>
    <n v="0"/>
    <n v="0"/>
    <n v="0"/>
    <n v="0"/>
    <n v="5000"/>
    <s v="Seeded"/>
    <s v="High"/>
    <s v="FS"/>
    <n v="0"/>
    <n v="0"/>
    <n v="67.7"/>
  </r>
  <r>
    <x v="30"/>
    <x v="3"/>
    <s v="entire"/>
    <s v="C"/>
    <x v="7"/>
    <n v="0"/>
    <n v="0"/>
    <n v="0"/>
    <n v="0"/>
    <n v="0"/>
    <n v="0"/>
    <n v="5000"/>
    <s v="Seeded"/>
    <s v="High"/>
    <s v="FS"/>
    <n v="0"/>
    <n v="0"/>
    <n v="67.7"/>
  </r>
  <r>
    <x v="30"/>
    <x v="3"/>
    <s v="entire"/>
    <s v="L"/>
    <x v="8"/>
    <n v="2"/>
    <n v="2180"/>
    <n v="1"/>
    <n v="328"/>
    <n v="2"/>
    <n v="2508"/>
    <n v="5000"/>
    <s v="Seeded"/>
    <s v="High"/>
    <s v="FS"/>
    <n v="6.5600000000000005"/>
    <n v="43.6"/>
    <n v="67.7"/>
  </r>
  <r>
    <x v="30"/>
    <x v="3"/>
    <s v="entire"/>
    <s v="B"/>
    <x v="9"/>
    <n v="1"/>
    <n v="77"/>
    <n v="0"/>
    <n v="0"/>
    <n v="1"/>
    <n v="77"/>
    <n v="5000"/>
    <s v="Seeded"/>
    <s v="High"/>
    <s v="FS"/>
    <n v="0"/>
    <n v="1.54"/>
    <n v="67.7"/>
  </r>
  <r>
    <x v="30"/>
    <x v="3"/>
    <s v="entire"/>
    <s v="?"/>
    <x v="10"/>
    <n v="0"/>
    <n v="0"/>
    <n v="0"/>
    <n v="0"/>
    <n v="0"/>
    <n v="0"/>
    <n v="5000"/>
    <s v="Seeded"/>
    <s v="High"/>
    <s v="FS"/>
    <n v="0"/>
    <n v="0"/>
    <n v="67.7"/>
  </r>
  <r>
    <x v="30"/>
    <x v="3"/>
    <s v="entire"/>
    <s v="#"/>
    <x v="11"/>
    <n v="0"/>
    <n v="0"/>
    <n v="0"/>
    <n v="0"/>
    <n v="0"/>
    <n v="0"/>
    <n v="5000"/>
    <s v="Seeded"/>
    <s v="High"/>
    <s v="FS"/>
    <n v="0"/>
    <n v="0"/>
    <n v="67.7"/>
  </r>
  <r>
    <x v="33"/>
    <x v="3"/>
    <s v="entire"/>
    <s v="T"/>
    <x v="0"/>
    <n v="0"/>
    <n v="0"/>
    <n v="0"/>
    <n v="0"/>
    <n v="0"/>
    <n v="0"/>
    <n v="5000"/>
    <s v="Seeded"/>
    <s v="High"/>
    <s v="FS"/>
    <n v="0"/>
    <n v="0"/>
    <n v="33"/>
  </r>
  <r>
    <x v="33"/>
    <x v="3"/>
    <s v="entire"/>
    <s v="S"/>
    <x v="1"/>
    <n v="0"/>
    <n v="0"/>
    <n v="0"/>
    <n v="0"/>
    <n v="0"/>
    <n v="0"/>
    <n v="5000"/>
    <s v="Seeded"/>
    <s v="High"/>
    <s v="FS"/>
    <n v="0"/>
    <n v="0"/>
    <n v="33"/>
  </r>
  <r>
    <x v="33"/>
    <x v="3"/>
    <s v="entire"/>
    <s v="U"/>
    <x v="2"/>
    <n v="1"/>
    <n v="40"/>
    <n v="1"/>
    <n v="1800"/>
    <n v="1"/>
    <n v="1840"/>
    <n v="5000"/>
    <s v="Seeded"/>
    <s v="High"/>
    <s v="FS"/>
    <n v="36"/>
    <n v="0.8"/>
    <n v="33"/>
  </r>
  <r>
    <x v="33"/>
    <x v="3"/>
    <s v="entire"/>
    <s v="G"/>
    <x v="3"/>
    <n v="4"/>
    <n v="258"/>
    <n v="8"/>
    <n v="2963"/>
    <n v="8"/>
    <n v="3221"/>
    <n v="5000"/>
    <s v="Seeded"/>
    <s v="High"/>
    <s v="FS"/>
    <n v="59.260000000000005"/>
    <n v="5.16"/>
    <n v="33"/>
  </r>
  <r>
    <x v="33"/>
    <x v="3"/>
    <s v="entire"/>
    <s v="K"/>
    <x v="4"/>
    <n v="0"/>
    <n v="0"/>
    <n v="0"/>
    <n v="0"/>
    <n v="0"/>
    <n v="0"/>
    <n v="5000"/>
    <s v="Seeded"/>
    <s v="High"/>
    <s v="FS"/>
    <n v="0"/>
    <n v="0"/>
    <n v="33"/>
  </r>
  <r>
    <x v="33"/>
    <x v="3"/>
    <s v="entire"/>
    <s v="F"/>
    <x v="5"/>
    <n v="1"/>
    <n v="23"/>
    <n v="10"/>
    <n v="495"/>
    <n v="10"/>
    <n v="518"/>
    <n v="5000"/>
    <s v="Seeded"/>
    <s v="High"/>
    <s v="FS"/>
    <n v="9.9"/>
    <n v="0.45999999999999996"/>
    <n v="33"/>
  </r>
  <r>
    <x v="33"/>
    <x v="3"/>
    <s v="entire"/>
    <s v="M"/>
    <x v="6"/>
    <n v="0"/>
    <n v="0"/>
    <n v="0"/>
    <n v="0"/>
    <n v="0"/>
    <n v="0"/>
    <n v="5000"/>
    <s v="Seeded"/>
    <s v="High"/>
    <s v="FS"/>
    <n v="0"/>
    <n v="0"/>
    <n v="33"/>
  </r>
  <r>
    <x v="33"/>
    <x v="3"/>
    <s v="entire"/>
    <s v="C"/>
    <x v="7"/>
    <n v="0"/>
    <n v="0"/>
    <n v="0"/>
    <n v="0"/>
    <n v="0"/>
    <n v="0"/>
    <n v="5000"/>
    <s v="Seeded"/>
    <s v="High"/>
    <s v="FS"/>
    <n v="0"/>
    <n v="0"/>
    <n v="33"/>
  </r>
  <r>
    <x v="33"/>
    <x v="3"/>
    <s v="entire"/>
    <s v="L"/>
    <x v="8"/>
    <n v="2"/>
    <n v="3265"/>
    <n v="1"/>
    <n v="93"/>
    <n v="2"/>
    <n v="3358"/>
    <n v="5000"/>
    <s v="Seeded"/>
    <s v="High"/>
    <s v="FS"/>
    <n v="1.8599999999999999"/>
    <n v="65.3"/>
    <n v="33"/>
  </r>
  <r>
    <x v="33"/>
    <x v="3"/>
    <s v="entire"/>
    <s v="B"/>
    <x v="9"/>
    <n v="1"/>
    <n v="1414"/>
    <n v="0"/>
    <n v="0"/>
    <n v="1"/>
    <n v="1414"/>
    <n v="5000"/>
    <s v="Seeded"/>
    <s v="High"/>
    <s v="FS"/>
    <n v="0"/>
    <n v="28.28"/>
    <n v="33"/>
  </r>
  <r>
    <x v="33"/>
    <x v="3"/>
    <s v="entire"/>
    <s v="?"/>
    <x v="10"/>
    <n v="0"/>
    <n v="0"/>
    <n v="1"/>
    <n v="19"/>
    <n v="1"/>
    <n v="19"/>
    <n v="5000"/>
    <s v="Seeded"/>
    <s v="High"/>
    <s v="FS"/>
    <n v="0.38"/>
    <n v="0"/>
    <n v="33"/>
  </r>
  <r>
    <x v="33"/>
    <x v="3"/>
    <s v="entire"/>
    <s v="#"/>
    <x v="11"/>
    <n v="0"/>
    <n v="0"/>
    <n v="0"/>
    <n v="0"/>
    <n v="0"/>
    <n v="0"/>
    <n v="5000"/>
    <s v="Seeded"/>
    <s v="High"/>
    <s v="FS"/>
    <n v="0"/>
    <n v="0"/>
    <n v="33"/>
  </r>
  <r>
    <x v="34"/>
    <x v="3"/>
    <s v="entire"/>
    <s v="T"/>
    <x v="0"/>
    <n v="0"/>
    <n v="0"/>
    <n v="0"/>
    <n v="0"/>
    <n v="0"/>
    <n v="0"/>
    <n v="5000"/>
    <s v="Seeded"/>
    <s v="High"/>
    <s v="FS"/>
    <n v="0"/>
    <n v="0"/>
    <n v="0"/>
  </r>
  <r>
    <x v="34"/>
    <x v="3"/>
    <s v="entire"/>
    <s v="S"/>
    <x v="1"/>
    <n v="0"/>
    <n v="0"/>
    <n v="3"/>
    <n v="143"/>
    <n v="3"/>
    <n v="143"/>
    <n v="5000"/>
    <s v="Seeded"/>
    <s v="High"/>
    <s v="FS"/>
    <n v="2.86"/>
    <n v="0"/>
    <n v="0"/>
  </r>
  <r>
    <x v="34"/>
    <x v="3"/>
    <s v="entire"/>
    <s v="U"/>
    <x v="2"/>
    <n v="0"/>
    <n v="0"/>
    <n v="1"/>
    <n v="407"/>
    <n v="1"/>
    <n v="407"/>
    <n v="5000"/>
    <s v="Seeded"/>
    <s v="High"/>
    <s v="FS"/>
    <n v="8.14"/>
    <n v="0"/>
    <n v="0"/>
  </r>
  <r>
    <x v="34"/>
    <x v="3"/>
    <s v="entire"/>
    <s v="G"/>
    <x v="3"/>
    <n v="6"/>
    <n v="333"/>
    <n v="10"/>
    <n v="2156"/>
    <n v="11"/>
    <n v="2489"/>
    <n v="5000"/>
    <s v="Seeded"/>
    <s v="High"/>
    <s v="FS"/>
    <n v="43.120000000000005"/>
    <n v="6.660000000000001"/>
    <n v="0"/>
  </r>
  <r>
    <x v="34"/>
    <x v="3"/>
    <s v="entire"/>
    <s v="K"/>
    <x v="4"/>
    <n v="0"/>
    <n v="0"/>
    <n v="0"/>
    <n v="0"/>
    <n v="0"/>
    <n v="0"/>
    <n v="5000"/>
    <s v="Seeded"/>
    <s v="High"/>
    <s v="FS"/>
    <n v="0"/>
    <n v="0"/>
    <n v="0"/>
  </r>
  <r>
    <x v="34"/>
    <x v="3"/>
    <s v="entire"/>
    <s v="F"/>
    <x v="5"/>
    <n v="5"/>
    <n v="24"/>
    <n v="27"/>
    <n v="867"/>
    <n v="27"/>
    <n v="891"/>
    <n v="5000"/>
    <s v="Seeded"/>
    <s v="High"/>
    <s v="FS"/>
    <n v="17.34"/>
    <n v="0.48"/>
    <n v="0"/>
  </r>
  <r>
    <x v="34"/>
    <x v="3"/>
    <s v="entire"/>
    <s v="M"/>
    <x v="6"/>
    <n v="0"/>
    <n v="0"/>
    <n v="0"/>
    <n v="0"/>
    <n v="0"/>
    <n v="0"/>
    <n v="5000"/>
    <s v="Seeded"/>
    <s v="High"/>
    <s v="FS"/>
    <n v="0"/>
    <n v="0"/>
    <n v="0"/>
  </r>
  <r>
    <x v="34"/>
    <x v="3"/>
    <s v="entire"/>
    <s v="C"/>
    <x v="7"/>
    <n v="1"/>
    <n v="10"/>
    <n v="0"/>
    <n v="0"/>
    <n v="1"/>
    <n v="10"/>
    <n v="5000"/>
    <s v="Seeded"/>
    <s v="High"/>
    <s v="FS"/>
    <n v="0"/>
    <n v="0.2"/>
    <n v="0"/>
  </r>
  <r>
    <x v="34"/>
    <x v="3"/>
    <s v="entire"/>
    <s v="L"/>
    <x v="8"/>
    <n v="2"/>
    <n v="3237"/>
    <n v="2"/>
    <n v="529"/>
    <n v="2"/>
    <n v="3766"/>
    <n v="5000"/>
    <s v="Seeded"/>
    <s v="High"/>
    <s v="FS"/>
    <n v="10.58"/>
    <n v="64.739999999999995"/>
    <n v="0"/>
  </r>
  <r>
    <x v="34"/>
    <x v="3"/>
    <s v="entire"/>
    <s v="B"/>
    <x v="9"/>
    <n v="1"/>
    <n v="1396"/>
    <n v="0"/>
    <n v="0"/>
    <n v="1"/>
    <n v="1396"/>
    <n v="5000"/>
    <s v="Seeded"/>
    <s v="High"/>
    <s v="FS"/>
    <n v="0"/>
    <n v="27.92"/>
    <n v="0"/>
  </r>
  <r>
    <x v="34"/>
    <x v="3"/>
    <s v="entire"/>
    <s v="?"/>
    <x v="10"/>
    <n v="0"/>
    <n v="0"/>
    <n v="0"/>
    <n v="0"/>
    <n v="0"/>
    <n v="0"/>
    <n v="5000"/>
    <s v="Seeded"/>
    <s v="High"/>
    <s v="FS"/>
    <n v="0"/>
    <n v="0"/>
    <n v="0"/>
  </r>
  <r>
    <x v="34"/>
    <x v="3"/>
    <s v="entire"/>
    <s v="#"/>
    <x v="11"/>
    <n v="0"/>
    <n v="0"/>
    <n v="0"/>
    <n v="0"/>
    <n v="0"/>
    <n v="0"/>
    <n v="5000"/>
    <s v="Seeded"/>
    <s v="High"/>
    <s v="FS"/>
    <n v="0"/>
    <n v="0"/>
    <n v="0"/>
  </r>
  <r>
    <x v="38"/>
    <x v="3"/>
    <s v="entire"/>
    <s v="T"/>
    <x v="0"/>
    <n v="1"/>
    <n v="25"/>
    <n v="1"/>
    <n v="55"/>
    <n v="1"/>
    <n v="80"/>
    <n v="5000"/>
    <s v="Seeded"/>
    <s v="Mod"/>
    <s v="FS"/>
    <n v="1.0999999999999999"/>
    <n v="0.5"/>
    <n v="70.739999999999995"/>
  </r>
  <r>
    <x v="38"/>
    <x v="3"/>
    <s v="entire"/>
    <s v="S"/>
    <x v="1"/>
    <n v="1"/>
    <n v="14"/>
    <n v="2"/>
    <n v="1871"/>
    <n v="2"/>
    <n v="1885"/>
    <n v="5000"/>
    <s v="Seeded"/>
    <s v="Mod"/>
    <s v="FS"/>
    <n v="37.419999999999995"/>
    <n v="0.27999999999999997"/>
    <n v="70.739999999999995"/>
  </r>
  <r>
    <x v="38"/>
    <x v="3"/>
    <s v="entire"/>
    <s v="U"/>
    <x v="2"/>
    <n v="1"/>
    <n v="30"/>
    <n v="1"/>
    <n v="533"/>
    <n v="1"/>
    <n v="563"/>
    <n v="5000"/>
    <s v="Seeded"/>
    <s v="Mod"/>
    <s v="FS"/>
    <n v="10.66"/>
    <n v="0.6"/>
    <n v="70.739999999999995"/>
  </r>
  <r>
    <x v="38"/>
    <x v="3"/>
    <s v="entire"/>
    <s v="G"/>
    <x v="3"/>
    <n v="3"/>
    <n v="105"/>
    <n v="4"/>
    <n v="3883"/>
    <n v="4"/>
    <n v="3988"/>
    <n v="5000"/>
    <s v="Seeded"/>
    <s v="Mod"/>
    <s v="FS"/>
    <n v="77.66"/>
    <n v="2.1"/>
    <n v="70.739999999999995"/>
  </r>
  <r>
    <x v="38"/>
    <x v="3"/>
    <s v="entire"/>
    <s v="K"/>
    <x v="4"/>
    <n v="0"/>
    <n v="0"/>
    <n v="0"/>
    <n v="0"/>
    <n v="0"/>
    <n v="0"/>
    <n v="5000"/>
    <s v="Seeded"/>
    <s v="Mod"/>
    <s v="FS"/>
    <n v="0"/>
    <n v="0"/>
    <n v="70.739999999999995"/>
  </r>
  <r>
    <x v="38"/>
    <x v="3"/>
    <s v="entire"/>
    <s v="F"/>
    <x v="5"/>
    <n v="0"/>
    <n v="0"/>
    <n v="2"/>
    <n v="7"/>
    <n v="2"/>
    <n v="7"/>
    <n v="5000"/>
    <s v="Seeded"/>
    <s v="Mod"/>
    <s v="FS"/>
    <n v="0.13999999999999999"/>
    <n v="0"/>
    <n v="70.739999999999995"/>
  </r>
  <r>
    <x v="38"/>
    <x v="3"/>
    <s v="entire"/>
    <s v="M"/>
    <x v="6"/>
    <n v="0"/>
    <n v="0"/>
    <n v="0"/>
    <n v="0"/>
    <n v="0"/>
    <n v="0"/>
    <n v="5000"/>
    <s v="Seeded"/>
    <s v="Mod"/>
    <s v="FS"/>
    <n v="0"/>
    <n v="0"/>
    <n v="70.739999999999995"/>
  </r>
  <r>
    <x v="38"/>
    <x v="3"/>
    <s v="entire"/>
    <s v="C"/>
    <x v="7"/>
    <n v="0"/>
    <n v="0"/>
    <n v="0"/>
    <n v="0"/>
    <n v="0"/>
    <n v="0"/>
    <n v="5000"/>
    <s v="Seeded"/>
    <s v="Mod"/>
    <s v="FS"/>
    <n v="0"/>
    <n v="0"/>
    <n v="70.739999999999995"/>
  </r>
  <r>
    <x v="38"/>
    <x v="3"/>
    <s v="entire"/>
    <s v="L"/>
    <x v="8"/>
    <n v="2"/>
    <n v="4746"/>
    <n v="1"/>
    <n v="366"/>
    <n v="2"/>
    <n v="5112"/>
    <n v="5000"/>
    <s v="Seeded"/>
    <s v="Mod"/>
    <s v="FS"/>
    <n v="7.32"/>
    <n v="94.92"/>
    <n v="70.739999999999995"/>
  </r>
  <r>
    <x v="38"/>
    <x v="3"/>
    <s v="entire"/>
    <s v="B"/>
    <x v="9"/>
    <n v="1"/>
    <n v="80"/>
    <n v="0"/>
    <n v="0"/>
    <n v="1"/>
    <n v="80"/>
    <n v="5000"/>
    <s v="Seeded"/>
    <s v="Mod"/>
    <s v="FS"/>
    <n v="0"/>
    <n v="1.6"/>
    <n v="70.739999999999995"/>
  </r>
  <r>
    <x v="38"/>
    <x v="3"/>
    <s v="entire"/>
    <s v="?"/>
    <x v="10"/>
    <n v="0"/>
    <n v="0"/>
    <n v="0"/>
    <n v="0"/>
    <n v="0"/>
    <n v="0"/>
    <n v="5000"/>
    <s v="Seeded"/>
    <s v="Mod"/>
    <s v="FS"/>
    <n v="0"/>
    <n v="0"/>
    <n v="70.739999999999995"/>
  </r>
  <r>
    <x v="38"/>
    <x v="3"/>
    <s v="entire"/>
    <s v="#"/>
    <x v="11"/>
    <n v="0"/>
    <n v="0"/>
    <n v="0"/>
    <n v="0"/>
    <n v="0"/>
    <n v="0"/>
    <n v="5000"/>
    <s v="Seeded"/>
    <s v="Mod"/>
    <s v="FS"/>
    <n v="0"/>
    <n v="0"/>
    <n v="70.739999999999995"/>
  </r>
  <r>
    <x v="39"/>
    <x v="3"/>
    <s v="entire"/>
    <s v="T"/>
    <x v="0"/>
    <n v="1"/>
    <n v="64"/>
    <n v="0"/>
    <n v="0"/>
    <n v="1"/>
    <n v="64"/>
    <n v="5030"/>
    <s v="Seeded"/>
    <s v="Mod"/>
    <s v="FS"/>
    <n v="0"/>
    <n v="1.2723658051689861"/>
    <n v="34.970178926441356"/>
  </r>
  <r>
    <x v="39"/>
    <x v="3"/>
    <s v="entire"/>
    <s v="S"/>
    <x v="1"/>
    <n v="3"/>
    <n v="16"/>
    <n v="2"/>
    <n v="1614"/>
    <n v="3"/>
    <n v="1630"/>
    <n v="5030"/>
    <s v="Seeded"/>
    <s v="Mod"/>
    <s v="FS"/>
    <n v="32.087475149105366"/>
    <n v="0.31809145129224653"/>
    <n v="34.970178926441356"/>
  </r>
  <r>
    <x v="39"/>
    <x v="3"/>
    <s v="entire"/>
    <s v="U"/>
    <x v="2"/>
    <n v="0"/>
    <n v="0"/>
    <n v="1"/>
    <n v="493"/>
    <n v="1"/>
    <n v="493"/>
    <n v="5030"/>
    <s v="Seeded"/>
    <s v="Mod"/>
    <s v="FS"/>
    <n v="9.8011928429423456"/>
    <n v="0"/>
    <n v="34.970178926441356"/>
  </r>
  <r>
    <x v="39"/>
    <x v="3"/>
    <s v="entire"/>
    <s v="G"/>
    <x v="3"/>
    <n v="3"/>
    <n v="201"/>
    <n v="4"/>
    <n v="1945"/>
    <n v="5"/>
    <n v="2146"/>
    <n v="5030"/>
    <s v="Seeded"/>
    <s v="Mod"/>
    <s v="FS"/>
    <n v="38.667992047713717"/>
    <n v="3.9960238568588471"/>
    <n v="34.970178926441356"/>
  </r>
  <r>
    <x v="39"/>
    <x v="3"/>
    <s v="entire"/>
    <s v="K"/>
    <x v="4"/>
    <n v="0"/>
    <n v="0"/>
    <n v="0"/>
    <n v="0"/>
    <n v="0"/>
    <n v="0"/>
    <n v="5030"/>
    <s v="Seeded"/>
    <s v="Mod"/>
    <s v="FS"/>
    <n v="0"/>
    <n v="0"/>
    <n v="34.970178926441356"/>
  </r>
  <r>
    <x v="39"/>
    <x v="3"/>
    <s v="entire"/>
    <s v="F"/>
    <x v="5"/>
    <n v="1"/>
    <n v="2"/>
    <n v="3"/>
    <n v="12"/>
    <n v="4"/>
    <n v="14"/>
    <n v="5030"/>
    <s v="Seeded"/>
    <s v="Mod"/>
    <s v="FS"/>
    <n v="0.23856858846918491"/>
    <n v="3.9761431411530816E-2"/>
    <n v="34.970178926441356"/>
  </r>
  <r>
    <x v="39"/>
    <x v="3"/>
    <s v="entire"/>
    <s v="M"/>
    <x v="6"/>
    <n v="0"/>
    <n v="0"/>
    <n v="0"/>
    <n v="0"/>
    <n v="0"/>
    <n v="0"/>
    <n v="5030"/>
    <s v="Seeded"/>
    <s v="Mod"/>
    <s v="FS"/>
    <n v="0"/>
    <n v="0"/>
    <n v="34.970178926441356"/>
  </r>
  <r>
    <x v="39"/>
    <x v="3"/>
    <s v="entire"/>
    <s v="C"/>
    <x v="7"/>
    <n v="0"/>
    <n v="0"/>
    <n v="0"/>
    <n v="0"/>
    <n v="0"/>
    <n v="0"/>
    <n v="5030"/>
    <s v="Seeded"/>
    <s v="Mod"/>
    <s v="FS"/>
    <n v="0"/>
    <n v="0"/>
    <n v="34.970178926441356"/>
  </r>
  <r>
    <x v="39"/>
    <x v="3"/>
    <s v="entire"/>
    <s v="L"/>
    <x v="8"/>
    <n v="3"/>
    <n v="3874"/>
    <n v="1"/>
    <n v="453"/>
    <n v="3"/>
    <n v="4327"/>
    <n v="5030"/>
    <s v="Seeded"/>
    <s v="Mod"/>
    <s v="FS"/>
    <n v="9.0059642147117298"/>
    <n v="77.017892644135188"/>
    <n v="34.970178926441356"/>
  </r>
  <r>
    <x v="39"/>
    <x v="3"/>
    <s v="entire"/>
    <s v="B"/>
    <x v="9"/>
    <n v="1"/>
    <n v="873"/>
    <n v="0"/>
    <n v="0"/>
    <n v="1"/>
    <n v="873"/>
    <n v="5030"/>
    <s v="Seeded"/>
    <s v="Mod"/>
    <s v="FS"/>
    <n v="0"/>
    <n v="17.355864811133202"/>
    <n v="34.970178926441356"/>
  </r>
  <r>
    <x v="39"/>
    <x v="3"/>
    <s v="entire"/>
    <s v="?"/>
    <x v="10"/>
    <n v="0"/>
    <n v="0"/>
    <n v="0"/>
    <n v="0"/>
    <n v="0"/>
    <n v="0"/>
    <n v="5030"/>
    <s v="Seeded"/>
    <s v="Mod"/>
    <s v="FS"/>
    <n v="0"/>
    <n v="0"/>
    <n v="34.970178926441356"/>
  </r>
  <r>
    <x v="39"/>
    <x v="3"/>
    <s v="entire"/>
    <s v="#"/>
    <x v="11"/>
    <n v="0"/>
    <n v="0"/>
    <n v="0"/>
    <n v="0"/>
    <n v="0"/>
    <n v="0"/>
    <n v="5030"/>
    <s v="Seeded"/>
    <s v="Mod"/>
    <s v="FS"/>
    <n v="0"/>
    <n v="0"/>
    <n v="34.970178926441356"/>
  </r>
  <r>
    <x v="42"/>
    <x v="3"/>
    <s v="entire"/>
    <s v="T"/>
    <x v="0"/>
    <n v="0"/>
    <n v="0"/>
    <n v="0"/>
    <n v="0"/>
    <n v="0"/>
    <n v="0"/>
    <n v="5000"/>
    <s v="Seeded"/>
    <s v="Mod"/>
    <s v="FS"/>
    <n v="0"/>
    <n v="0"/>
    <n v="100"/>
  </r>
  <r>
    <x v="42"/>
    <x v="3"/>
    <s v="entire"/>
    <s v="S"/>
    <x v="1"/>
    <n v="0"/>
    <n v="0"/>
    <n v="1"/>
    <n v="302"/>
    <n v="1"/>
    <n v="302"/>
    <n v="5000"/>
    <s v="Seeded"/>
    <s v="Mod"/>
    <s v="FS"/>
    <n v="6.04"/>
    <n v="0"/>
    <n v="100"/>
  </r>
  <r>
    <x v="42"/>
    <x v="3"/>
    <s v="entire"/>
    <s v="U"/>
    <x v="2"/>
    <n v="0"/>
    <n v="0"/>
    <n v="0"/>
    <n v="0"/>
    <n v="0"/>
    <n v="0"/>
    <n v="5000"/>
    <s v="Seeded"/>
    <s v="Mod"/>
    <s v="FS"/>
    <n v="0"/>
    <n v="0"/>
    <n v="100"/>
  </r>
  <r>
    <x v="42"/>
    <x v="3"/>
    <s v="entire"/>
    <s v="G"/>
    <x v="3"/>
    <n v="2"/>
    <n v="724"/>
    <n v="4"/>
    <n v="5000"/>
    <n v="4"/>
    <n v="5724"/>
    <n v="5000"/>
    <s v="Seeded"/>
    <s v="Mod"/>
    <s v="FS"/>
    <n v="100"/>
    <n v="14.48"/>
    <n v="100"/>
  </r>
  <r>
    <x v="42"/>
    <x v="3"/>
    <s v="entire"/>
    <s v="K"/>
    <x v="4"/>
    <n v="0"/>
    <n v="0"/>
    <n v="0"/>
    <n v="0"/>
    <n v="0"/>
    <n v="0"/>
    <n v="5000"/>
    <s v="Seeded"/>
    <s v="Mod"/>
    <s v="FS"/>
    <n v="0"/>
    <n v="0"/>
    <n v="100"/>
  </r>
  <r>
    <x v="42"/>
    <x v="3"/>
    <s v="entire"/>
    <s v="F"/>
    <x v="5"/>
    <n v="0"/>
    <n v="0"/>
    <n v="2"/>
    <n v="9"/>
    <n v="2"/>
    <n v="9"/>
    <n v="5000"/>
    <s v="Seeded"/>
    <s v="Mod"/>
    <s v="FS"/>
    <n v="0.18"/>
    <n v="0"/>
    <n v="100"/>
  </r>
  <r>
    <x v="42"/>
    <x v="3"/>
    <s v="entire"/>
    <s v="M"/>
    <x v="6"/>
    <n v="0"/>
    <n v="0"/>
    <n v="0"/>
    <n v="0"/>
    <n v="0"/>
    <n v="0"/>
    <n v="5000"/>
    <s v="Seeded"/>
    <s v="Mod"/>
    <s v="FS"/>
    <n v="0"/>
    <n v="0"/>
    <n v="100"/>
  </r>
  <r>
    <x v="42"/>
    <x v="3"/>
    <s v="entire"/>
    <s v="C"/>
    <x v="7"/>
    <n v="0"/>
    <n v="0"/>
    <n v="0"/>
    <n v="0"/>
    <n v="0"/>
    <n v="0"/>
    <n v="5000"/>
    <s v="Seeded"/>
    <s v="Mod"/>
    <s v="FS"/>
    <n v="0"/>
    <n v="0"/>
    <n v="100"/>
  </r>
  <r>
    <x v="42"/>
    <x v="3"/>
    <s v="entire"/>
    <s v="L"/>
    <x v="8"/>
    <n v="2"/>
    <n v="4276"/>
    <n v="1"/>
    <n v="499"/>
    <n v="2"/>
    <n v="4775"/>
    <n v="5000"/>
    <s v="Seeded"/>
    <s v="Mod"/>
    <s v="FS"/>
    <n v="9.98"/>
    <n v="85.52"/>
    <n v="100"/>
  </r>
  <r>
    <x v="42"/>
    <x v="3"/>
    <s v="entire"/>
    <s v="B"/>
    <x v="9"/>
    <n v="0"/>
    <n v="0"/>
    <n v="0"/>
    <n v="0"/>
    <n v="0"/>
    <n v="0"/>
    <n v="5000"/>
    <s v="Seeded"/>
    <s v="Mod"/>
    <s v="FS"/>
    <n v="0"/>
    <n v="0"/>
    <n v="100"/>
  </r>
  <r>
    <x v="42"/>
    <x v="3"/>
    <s v="entire"/>
    <s v="?"/>
    <x v="10"/>
    <n v="0"/>
    <n v="0"/>
    <n v="0"/>
    <n v="0"/>
    <n v="0"/>
    <n v="0"/>
    <n v="5000"/>
    <s v="Seeded"/>
    <s v="Mod"/>
    <s v="FS"/>
    <n v="0"/>
    <n v="0"/>
    <n v="100"/>
  </r>
  <r>
    <x v="42"/>
    <x v="3"/>
    <s v="entire"/>
    <s v="#"/>
    <x v="11"/>
    <n v="0"/>
    <n v="0"/>
    <n v="0"/>
    <n v="0"/>
    <n v="0"/>
    <n v="0"/>
    <n v="5000"/>
    <s v="Seeded"/>
    <s v="Mod"/>
    <s v="FS"/>
    <n v="0"/>
    <n v="0"/>
    <n v="100"/>
  </r>
  <r>
    <x v="43"/>
    <x v="3"/>
    <s v="entire"/>
    <s v="T"/>
    <x v="0"/>
    <n v="0"/>
    <n v="0"/>
    <n v="1"/>
    <n v="92"/>
    <n v="1"/>
    <n v="92"/>
    <n v="5000"/>
    <s v="Seeded"/>
    <s v="Mod"/>
    <s v="FS"/>
    <n v="1.8399999999999999"/>
    <n v="0"/>
    <n v="0"/>
  </r>
  <r>
    <x v="43"/>
    <x v="3"/>
    <s v="entire"/>
    <s v="S"/>
    <x v="1"/>
    <n v="0"/>
    <n v="0"/>
    <n v="1"/>
    <n v="460"/>
    <n v="1"/>
    <n v="460"/>
    <n v="5000"/>
    <s v="Seeded"/>
    <s v="Mod"/>
    <s v="FS"/>
    <n v="9.1999999999999993"/>
    <n v="0"/>
    <n v="0"/>
  </r>
  <r>
    <x v="43"/>
    <x v="3"/>
    <s v="entire"/>
    <s v="U"/>
    <x v="2"/>
    <n v="1"/>
    <n v="64"/>
    <n v="2"/>
    <n v="248"/>
    <n v="2"/>
    <n v="312"/>
    <n v="5000"/>
    <s v="Seeded"/>
    <s v="Mod"/>
    <s v="FS"/>
    <n v="4.96"/>
    <n v="1.28"/>
    <n v="0"/>
  </r>
  <r>
    <x v="43"/>
    <x v="3"/>
    <s v="entire"/>
    <s v="G"/>
    <x v="3"/>
    <n v="5"/>
    <n v="101"/>
    <n v="10"/>
    <n v="2845"/>
    <n v="11"/>
    <n v="2946"/>
    <n v="5000"/>
    <s v="Seeded"/>
    <s v="Mod"/>
    <s v="FS"/>
    <n v="56.899999999999991"/>
    <n v="2.02"/>
    <n v="0"/>
  </r>
  <r>
    <x v="43"/>
    <x v="3"/>
    <s v="entire"/>
    <s v="K"/>
    <x v="4"/>
    <n v="0"/>
    <n v="0"/>
    <n v="0"/>
    <n v="0"/>
    <n v="0"/>
    <n v="0"/>
    <n v="5000"/>
    <s v="Seeded"/>
    <s v="Mod"/>
    <s v="FS"/>
    <n v="0"/>
    <n v="0"/>
    <n v="0"/>
  </r>
  <r>
    <x v="43"/>
    <x v="3"/>
    <s v="entire"/>
    <s v="F"/>
    <x v="5"/>
    <n v="4"/>
    <n v="114"/>
    <n v="22"/>
    <n v="2327"/>
    <n v="22"/>
    <n v="2441"/>
    <n v="5000"/>
    <s v="Seeded"/>
    <s v="Mod"/>
    <s v="FS"/>
    <n v="46.54"/>
    <n v="2.2800000000000002"/>
    <n v="0"/>
  </r>
  <r>
    <x v="43"/>
    <x v="3"/>
    <s v="entire"/>
    <s v="M"/>
    <x v="6"/>
    <n v="0"/>
    <n v="0"/>
    <n v="0"/>
    <n v="0"/>
    <n v="0"/>
    <n v="0"/>
    <n v="5000"/>
    <s v="Seeded"/>
    <s v="Mod"/>
    <s v="FS"/>
    <n v="0"/>
    <n v="0"/>
    <n v="0"/>
  </r>
  <r>
    <x v="43"/>
    <x v="3"/>
    <s v="entire"/>
    <s v="C"/>
    <x v="7"/>
    <n v="0"/>
    <n v="0"/>
    <n v="0"/>
    <n v="0"/>
    <n v="0"/>
    <n v="0"/>
    <n v="5000"/>
    <s v="Seeded"/>
    <s v="Mod"/>
    <s v="FS"/>
    <n v="0"/>
    <n v="0"/>
    <n v="0"/>
  </r>
  <r>
    <x v="43"/>
    <x v="3"/>
    <s v="entire"/>
    <s v="L"/>
    <x v="8"/>
    <n v="2"/>
    <n v="2787"/>
    <n v="1"/>
    <n v="59"/>
    <n v="2"/>
    <n v="2846"/>
    <n v="5000"/>
    <s v="Seeded"/>
    <s v="Mod"/>
    <s v="FS"/>
    <n v="1.18"/>
    <n v="55.74"/>
    <n v="0"/>
  </r>
  <r>
    <x v="43"/>
    <x v="3"/>
    <s v="entire"/>
    <s v="B"/>
    <x v="9"/>
    <n v="1"/>
    <n v="1934"/>
    <n v="0"/>
    <n v="0"/>
    <n v="1"/>
    <n v="1934"/>
    <n v="5000"/>
    <s v="Seeded"/>
    <s v="Mod"/>
    <s v="FS"/>
    <n v="0"/>
    <n v="38.68"/>
    <n v="0"/>
  </r>
  <r>
    <x v="43"/>
    <x v="3"/>
    <s v="entire"/>
    <s v="?"/>
    <x v="10"/>
    <n v="0"/>
    <n v="0"/>
    <n v="0"/>
    <n v="0"/>
    <n v="0"/>
    <n v="0"/>
    <n v="5000"/>
    <s v="Seeded"/>
    <s v="Mod"/>
    <s v="FS"/>
    <n v="0"/>
    <n v="0"/>
    <n v="0"/>
  </r>
  <r>
    <x v="43"/>
    <x v="3"/>
    <s v="entire"/>
    <s v="#"/>
    <x v="11"/>
    <n v="0"/>
    <n v="0"/>
    <n v="0"/>
    <n v="0"/>
    <n v="0"/>
    <n v="0"/>
    <n v="5000"/>
    <s v="Seeded"/>
    <s v="Mod"/>
    <s v="FS"/>
    <n v="0"/>
    <n v="0"/>
    <n v="0"/>
  </r>
  <r>
    <x v="44"/>
    <x v="3"/>
    <s v="entire"/>
    <s v="T"/>
    <x v="0"/>
    <n v="1"/>
    <n v="92"/>
    <n v="0"/>
    <n v="0"/>
    <n v="1"/>
    <n v="92"/>
    <n v="5030"/>
    <s v="Seeded"/>
    <s v="Mod"/>
    <s v="FS"/>
    <n v="0"/>
    <n v="1.8290258449304173"/>
    <n v="45.228628230616302"/>
  </r>
  <r>
    <x v="44"/>
    <x v="3"/>
    <s v="entire"/>
    <s v="S"/>
    <x v="1"/>
    <n v="0"/>
    <n v="0"/>
    <n v="2"/>
    <n v="2180"/>
    <n v="2"/>
    <n v="2180"/>
    <n v="5030"/>
    <s v="Seeded"/>
    <s v="Mod"/>
    <s v="FS"/>
    <n v="43.339960238568587"/>
    <n v="0"/>
    <n v="45.228628230616302"/>
  </r>
  <r>
    <x v="44"/>
    <x v="3"/>
    <s v="entire"/>
    <s v="U"/>
    <x v="2"/>
    <n v="1"/>
    <n v="15"/>
    <n v="1"/>
    <n v="271"/>
    <n v="1"/>
    <n v="286"/>
    <n v="5030"/>
    <s v="Seeded"/>
    <s v="Mod"/>
    <s v="FS"/>
    <n v="5.3876739562624252"/>
    <n v="0.29821073558648109"/>
    <n v="45.228628230616302"/>
  </r>
  <r>
    <x v="44"/>
    <x v="3"/>
    <s v="entire"/>
    <s v="G"/>
    <x v="3"/>
    <n v="3"/>
    <n v="699"/>
    <n v="11"/>
    <n v="3812"/>
    <n v="11"/>
    <n v="4511"/>
    <n v="5030"/>
    <s v="Seeded"/>
    <s v="Mod"/>
    <s v="FS"/>
    <n v="75.785288270377734"/>
    <n v="13.896620278330019"/>
    <n v="45.228628230616302"/>
  </r>
  <r>
    <x v="44"/>
    <x v="3"/>
    <s v="entire"/>
    <s v="K"/>
    <x v="4"/>
    <n v="0"/>
    <n v="0"/>
    <n v="0"/>
    <n v="0"/>
    <n v="0"/>
    <n v="0"/>
    <n v="5030"/>
    <s v="Seeded"/>
    <s v="Mod"/>
    <s v="FS"/>
    <n v="0"/>
    <n v="0"/>
    <n v="45.228628230616302"/>
  </r>
  <r>
    <x v="44"/>
    <x v="3"/>
    <s v="entire"/>
    <s v="F"/>
    <x v="5"/>
    <n v="1"/>
    <n v="5"/>
    <n v="11"/>
    <n v="155"/>
    <n v="11"/>
    <n v="160"/>
    <n v="5030"/>
    <s v="Seeded"/>
    <s v="Mod"/>
    <s v="FS"/>
    <n v="3.0815109343936382"/>
    <n v="9.940357852882703E-2"/>
    <n v="45.228628230616302"/>
  </r>
  <r>
    <x v="44"/>
    <x v="3"/>
    <s v="entire"/>
    <s v="M"/>
    <x v="6"/>
    <n v="0"/>
    <n v="0"/>
    <n v="0"/>
    <n v="0"/>
    <n v="0"/>
    <n v="0"/>
    <n v="5030"/>
    <s v="Seeded"/>
    <s v="Mod"/>
    <s v="FS"/>
    <n v="0"/>
    <n v="0"/>
    <n v="45.228628230616302"/>
  </r>
  <r>
    <x v="44"/>
    <x v="3"/>
    <s v="entire"/>
    <s v="C"/>
    <x v="7"/>
    <n v="1"/>
    <n v="5"/>
    <n v="0"/>
    <n v="0"/>
    <n v="1"/>
    <n v="5"/>
    <n v="5030"/>
    <s v="Seeded"/>
    <s v="Mod"/>
    <s v="FS"/>
    <n v="0"/>
    <n v="9.940357852882703E-2"/>
    <n v="45.228628230616302"/>
  </r>
  <r>
    <x v="44"/>
    <x v="3"/>
    <s v="entire"/>
    <s v="L"/>
    <x v="8"/>
    <n v="2"/>
    <n v="4107"/>
    <n v="1"/>
    <n v="129"/>
    <n v="2"/>
    <n v="4236"/>
    <n v="5030"/>
    <s v="Seeded"/>
    <s v="Mod"/>
    <s v="FS"/>
    <n v="2.5646123260437377"/>
    <n v="81.650099403578523"/>
    <n v="45.228628230616302"/>
  </r>
  <r>
    <x v="44"/>
    <x v="3"/>
    <s v="entire"/>
    <s v="B"/>
    <x v="9"/>
    <n v="1"/>
    <n v="107"/>
    <n v="0"/>
    <n v="0"/>
    <n v="1"/>
    <n v="107"/>
    <n v="5030"/>
    <s v="Seeded"/>
    <s v="Mod"/>
    <s v="FS"/>
    <n v="0"/>
    <n v="2.1272365805168985"/>
    <n v="45.228628230616302"/>
  </r>
  <r>
    <x v="44"/>
    <x v="3"/>
    <s v="entire"/>
    <s v="?"/>
    <x v="10"/>
    <n v="0"/>
    <n v="0"/>
    <n v="0"/>
    <n v="0"/>
    <n v="0"/>
    <n v="0"/>
    <n v="5030"/>
    <s v="Seeded"/>
    <s v="Mod"/>
    <s v="FS"/>
    <n v="0"/>
    <n v="0"/>
    <n v="45.228628230616302"/>
  </r>
  <r>
    <x v="44"/>
    <x v="3"/>
    <s v="entire"/>
    <s v="#"/>
    <x v="11"/>
    <n v="0"/>
    <n v="0"/>
    <n v="0"/>
    <n v="0"/>
    <n v="0"/>
    <n v="0"/>
    <n v="5030"/>
    <s v="Seeded"/>
    <s v="Mod"/>
    <s v="FS"/>
    <n v="0"/>
    <n v="0"/>
    <n v="45.228628230616302"/>
  </r>
  <r>
    <x v="48"/>
    <x v="3"/>
    <s v="entire"/>
    <s v="T"/>
    <x v="0"/>
    <n v="0"/>
    <n v="0"/>
    <n v="3"/>
    <n v="1253"/>
    <n v="3"/>
    <n v="1253"/>
    <n v="5000"/>
    <s v="Unseeded"/>
    <s v="Unburned"/>
    <s v="FS"/>
    <n v="25.06"/>
    <n v="0"/>
    <n v="0"/>
  </r>
  <r>
    <x v="48"/>
    <x v="3"/>
    <s v="entire"/>
    <s v="S"/>
    <x v="1"/>
    <n v="0"/>
    <n v="0"/>
    <n v="0"/>
    <n v="0"/>
    <n v="0"/>
    <n v="0"/>
    <n v="5000"/>
    <s v="Unseeded"/>
    <s v="Unburned"/>
    <s v="FS"/>
    <n v="0"/>
    <n v="0"/>
    <n v="0"/>
  </r>
  <r>
    <x v="48"/>
    <x v="3"/>
    <s v="entire"/>
    <s v="U"/>
    <x v="2"/>
    <n v="1"/>
    <n v="11"/>
    <n v="2"/>
    <n v="2169"/>
    <n v="2"/>
    <n v="2180"/>
    <n v="5000"/>
    <s v="Unseeded"/>
    <s v="Unburned"/>
    <s v="FS"/>
    <n v="43.38"/>
    <n v="0.22"/>
    <n v="0"/>
  </r>
  <r>
    <x v="48"/>
    <x v="3"/>
    <s v="entire"/>
    <s v="G"/>
    <x v="3"/>
    <n v="3"/>
    <n v="115"/>
    <n v="9"/>
    <n v="997"/>
    <n v="9"/>
    <n v="1112"/>
    <n v="5000"/>
    <s v="Unseeded"/>
    <s v="Unburned"/>
    <s v="FS"/>
    <n v="19.939999999999998"/>
    <n v="2.2999999999999998"/>
    <n v="0"/>
  </r>
  <r>
    <x v="48"/>
    <x v="3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48"/>
    <x v="3"/>
    <s v="entire"/>
    <s v="F"/>
    <x v="5"/>
    <n v="1"/>
    <n v="9"/>
    <n v="7"/>
    <n v="454"/>
    <n v="7"/>
    <n v="463"/>
    <n v="5000"/>
    <s v="Unseeded"/>
    <s v="Unburned"/>
    <s v="FS"/>
    <n v="9.08"/>
    <n v="0.18"/>
    <n v="0"/>
  </r>
  <r>
    <x v="48"/>
    <x v="3"/>
    <s v="entire"/>
    <s v="M"/>
    <x v="6"/>
    <n v="0"/>
    <n v="0"/>
    <n v="0"/>
    <n v="0"/>
    <n v="0"/>
    <n v="0"/>
    <n v="5000"/>
    <s v="Unseeded"/>
    <s v="Unburned"/>
    <s v="FS"/>
    <n v="0"/>
    <n v="0"/>
    <n v="0"/>
  </r>
  <r>
    <x v="48"/>
    <x v="3"/>
    <s v="entire"/>
    <s v="C"/>
    <x v="7"/>
    <n v="0"/>
    <n v="0"/>
    <n v="0"/>
    <n v="0"/>
    <n v="0"/>
    <n v="0"/>
    <n v="5000"/>
    <s v="Unseeded"/>
    <s v="Unburned"/>
    <s v="FS"/>
    <n v="0"/>
    <n v="0"/>
    <n v="0"/>
  </r>
  <r>
    <x v="48"/>
    <x v="3"/>
    <s v="entire"/>
    <s v="L"/>
    <x v="8"/>
    <n v="2"/>
    <n v="4308"/>
    <n v="1"/>
    <n v="117"/>
    <n v="2"/>
    <n v="4425"/>
    <n v="5000"/>
    <s v="Unseeded"/>
    <s v="Unburned"/>
    <s v="FS"/>
    <n v="2.34"/>
    <n v="86.16"/>
    <n v="0"/>
  </r>
  <r>
    <x v="48"/>
    <x v="3"/>
    <s v="entire"/>
    <s v="B"/>
    <x v="9"/>
    <n v="1"/>
    <n v="557"/>
    <n v="0"/>
    <n v="0"/>
    <n v="1"/>
    <n v="557"/>
    <n v="5000"/>
    <s v="Unseeded"/>
    <s v="Unburned"/>
    <s v="FS"/>
    <n v="0"/>
    <n v="11.14"/>
    <n v="0"/>
  </r>
  <r>
    <x v="48"/>
    <x v="3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48"/>
    <x v="3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0"/>
    <x v="4"/>
    <s v="entire"/>
    <s v="T"/>
    <x v="0"/>
    <n v="0"/>
    <n v="0"/>
    <n v="0"/>
    <n v="0"/>
    <n v="0"/>
    <n v="0"/>
    <n v="5016"/>
    <s v="Seeded"/>
    <s v="High"/>
    <s v="FS"/>
    <n v="0"/>
    <n v="0"/>
    <n v="18.602794411177644"/>
  </r>
  <r>
    <x v="0"/>
    <x v="4"/>
    <s v="entire"/>
    <s v="S"/>
    <x v="1"/>
    <n v="1"/>
    <n v="8"/>
    <n v="2"/>
    <n v="448"/>
    <n v="2"/>
    <n v="456"/>
    <n v="5016"/>
    <s v="Seeded"/>
    <s v="High"/>
    <s v="FS"/>
    <n v="8.931419457735247"/>
    <n v="0.15948963317384371"/>
    <n v="18.602794411177644"/>
  </r>
  <r>
    <x v="0"/>
    <x v="4"/>
    <s v="entire"/>
    <s v="U"/>
    <x v="2"/>
    <n v="0"/>
    <n v="0"/>
    <n v="1"/>
    <n v="416"/>
    <n v="1"/>
    <n v="416"/>
    <n v="5016"/>
    <s v="Seeded"/>
    <s v="High"/>
    <s v="FS"/>
    <n v="8.2934609250398719"/>
    <n v="0"/>
    <n v="18.602794411177644"/>
  </r>
  <r>
    <x v="0"/>
    <x v="4"/>
    <s v="entire"/>
    <s v="G"/>
    <x v="3"/>
    <n v="2"/>
    <n v="128"/>
    <n v="2"/>
    <n v="1124"/>
    <n v="2"/>
    <n v="1252"/>
    <n v="5016"/>
    <s v="Seeded"/>
    <s v="High"/>
    <s v="FS"/>
    <n v="22.408293460925041"/>
    <n v="2.5518341307814993"/>
    <n v="18.602794411177644"/>
  </r>
  <r>
    <x v="0"/>
    <x v="4"/>
    <s v="entire"/>
    <s v="K"/>
    <x v="4"/>
    <n v="0"/>
    <n v="0"/>
    <n v="0"/>
    <n v="0"/>
    <n v="0"/>
    <n v="0"/>
    <n v="5016"/>
    <s v="Seeded"/>
    <s v="High"/>
    <s v="FS"/>
    <n v="0"/>
    <n v="0"/>
    <n v="18.602794411177644"/>
  </r>
  <r>
    <x v="0"/>
    <x v="4"/>
    <s v="entire"/>
    <s v="F"/>
    <x v="5"/>
    <n v="1"/>
    <n v="9"/>
    <n v="10"/>
    <n v="519"/>
    <n v="10"/>
    <n v="528"/>
    <n v="5016"/>
    <s v="Seeded"/>
    <s v="High"/>
    <s v="FS"/>
    <n v="10.346889952153109"/>
    <n v="0.17942583732057416"/>
    <n v="18.602794411177644"/>
  </r>
  <r>
    <x v="0"/>
    <x v="4"/>
    <s v="entire"/>
    <s v="M"/>
    <x v="6"/>
    <n v="0"/>
    <n v="0"/>
    <n v="0"/>
    <n v="0"/>
    <n v="0"/>
    <n v="0"/>
    <n v="5016"/>
    <s v="Seeded"/>
    <s v="High"/>
    <s v="FS"/>
    <n v="0"/>
    <n v="0"/>
    <n v="18.602794411177644"/>
  </r>
  <r>
    <x v="0"/>
    <x v="4"/>
    <s v="entire"/>
    <s v="C"/>
    <x v="7"/>
    <n v="0"/>
    <n v="0"/>
    <n v="0"/>
    <n v="0"/>
    <n v="0"/>
    <n v="0"/>
    <n v="5016"/>
    <s v="Seeded"/>
    <s v="High"/>
    <s v="FS"/>
    <n v="0"/>
    <n v="0"/>
    <n v="18.602794411177644"/>
  </r>
  <r>
    <x v="0"/>
    <x v="4"/>
    <s v="entire"/>
    <s v="L"/>
    <x v="8"/>
    <n v="2"/>
    <n v="716"/>
    <n v="2"/>
    <n v="91"/>
    <n v="2"/>
    <n v="807"/>
    <n v="5016"/>
    <s v="Seeded"/>
    <s v="High"/>
    <s v="FS"/>
    <n v="1.8141945773524719"/>
    <n v="14.274322169059012"/>
    <n v="18.602794411177644"/>
  </r>
  <r>
    <x v="0"/>
    <x v="4"/>
    <s v="entire"/>
    <s v="B"/>
    <x v="9"/>
    <n v="2"/>
    <n v="4150"/>
    <n v="0"/>
    <n v="0"/>
    <n v="2"/>
    <n v="4150"/>
    <n v="5016"/>
    <s v="Seeded"/>
    <s v="High"/>
    <s v="FS"/>
    <n v="0"/>
    <n v="82.735247208931412"/>
    <n v="18.602794411177644"/>
  </r>
  <r>
    <x v="0"/>
    <x v="4"/>
    <s v="entire"/>
    <s v="?"/>
    <x v="10"/>
    <n v="1"/>
    <n v="5"/>
    <n v="1"/>
    <n v="6"/>
    <n v="2"/>
    <n v="11"/>
    <n v="5016"/>
    <s v="Seeded"/>
    <s v="High"/>
    <s v="FS"/>
    <n v="0.11961722488038277"/>
    <n v="9.9681020733652301E-2"/>
    <n v="18.602794411177644"/>
  </r>
  <r>
    <x v="0"/>
    <x v="4"/>
    <s v="entire"/>
    <s v="#"/>
    <x v="11"/>
    <n v="0"/>
    <n v="0"/>
    <n v="0"/>
    <n v="0"/>
    <n v="0"/>
    <n v="0"/>
    <n v="5016"/>
    <s v="Seeded"/>
    <s v="High"/>
    <s v="FS"/>
    <n v="0"/>
    <n v="0"/>
    <n v="18.602794411177644"/>
  </r>
  <r>
    <x v="1"/>
    <x v="4"/>
    <s v="entire"/>
    <s v="T"/>
    <x v="0"/>
    <n v="0"/>
    <n v="0"/>
    <n v="0"/>
    <n v="0"/>
    <n v="0"/>
    <n v="0"/>
    <n v="5005"/>
    <s v="Unseeded"/>
    <s v="High"/>
    <s v="FS"/>
    <n v="0"/>
    <n v="0"/>
    <n v="50.68"/>
  </r>
  <r>
    <x v="1"/>
    <x v="4"/>
    <s v="entire"/>
    <s v="S"/>
    <x v="1"/>
    <n v="1"/>
    <n v="39"/>
    <n v="3"/>
    <n v="1914"/>
    <n v="3"/>
    <n v="1953"/>
    <n v="5005"/>
    <s v="Unseeded"/>
    <s v="High"/>
    <s v="FS"/>
    <n v="38.241758241758241"/>
    <n v="0.77922077922077926"/>
    <n v="50.68"/>
  </r>
  <r>
    <x v="1"/>
    <x v="4"/>
    <s v="entire"/>
    <s v="U"/>
    <x v="2"/>
    <n v="0"/>
    <n v="0"/>
    <n v="1"/>
    <n v="2"/>
    <n v="1"/>
    <n v="2"/>
    <n v="5005"/>
    <s v="Unseeded"/>
    <s v="High"/>
    <s v="FS"/>
    <n v="3.996003996003996E-2"/>
    <n v="0"/>
    <n v="50.68"/>
  </r>
  <r>
    <x v="1"/>
    <x v="4"/>
    <s v="entire"/>
    <s v="G"/>
    <x v="3"/>
    <n v="1"/>
    <n v="135"/>
    <n v="3"/>
    <n v="1085"/>
    <n v="3"/>
    <n v="1220"/>
    <n v="5005"/>
    <s v="Unseeded"/>
    <s v="High"/>
    <s v="FS"/>
    <n v="21.678321678321677"/>
    <n v="2.697302697302697"/>
    <n v="50.68"/>
  </r>
  <r>
    <x v="1"/>
    <x v="4"/>
    <s v="entire"/>
    <s v="K"/>
    <x v="4"/>
    <n v="0"/>
    <n v="0"/>
    <n v="0"/>
    <n v="0"/>
    <n v="0"/>
    <n v="0"/>
    <n v="5005"/>
    <s v="Unseeded"/>
    <s v="High"/>
    <s v="FS"/>
    <n v="0"/>
    <n v="0"/>
    <n v="50.68"/>
  </r>
  <r>
    <x v="1"/>
    <x v="4"/>
    <s v="entire"/>
    <s v="F"/>
    <x v="5"/>
    <n v="0"/>
    <n v="0"/>
    <n v="1"/>
    <n v="7"/>
    <n v="1"/>
    <n v="7"/>
    <n v="5005"/>
    <s v="Unseeded"/>
    <s v="High"/>
    <s v="FS"/>
    <n v="0.13986013986013987"/>
    <n v="0"/>
    <n v="50.68"/>
  </r>
  <r>
    <x v="1"/>
    <x v="4"/>
    <s v="entire"/>
    <s v="M"/>
    <x v="6"/>
    <n v="0"/>
    <n v="0"/>
    <n v="0"/>
    <n v="0"/>
    <n v="0"/>
    <n v="0"/>
    <n v="5005"/>
    <s v="Unseeded"/>
    <s v="High"/>
    <s v="FS"/>
    <n v="0"/>
    <n v="0"/>
    <n v="50.68"/>
  </r>
  <r>
    <x v="1"/>
    <x v="4"/>
    <s v="entire"/>
    <s v="C"/>
    <x v="7"/>
    <n v="0"/>
    <n v="0"/>
    <n v="0"/>
    <n v="0"/>
    <n v="0"/>
    <n v="0"/>
    <n v="5005"/>
    <s v="Unseeded"/>
    <s v="High"/>
    <s v="FS"/>
    <n v="0"/>
    <n v="0"/>
    <n v="50.68"/>
  </r>
  <r>
    <x v="1"/>
    <x v="4"/>
    <s v="entire"/>
    <s v="L"/>
    <x v="8"/>
    <n v="2"/>
    <n v="776"/>
    <n v="1"/>
    <n v="151"/>
    <n v="2"/>
    <n v="927"/>
    <n v="5005"/>
    <s v="Unseeded"/>
    <s v="High"/>
    <s v="FS"/>
    <n v="3.016983016983017"/>
    <n v="15.504495504495505"/>
    <n v="50.68"/>
  </r>
  <r>
    <x v="1"/>
    <x v="4"/>
    <s v="entire"/>
    <s v="B"/>
    <x v="9"/>
    <n v="2"/>
    <n v="4055"/>
    <n v="1"/>
    <n v="82"/>
    <n v="2"/>
    <n v="4137"/>
    <n v="5005"/>
    <s v="Unseeded"/>
    <s v="High"/>
    <s v="FS"/>
    <n v="1.6383616383616386"/>
    <n v="81.018981018981023"/>
    <n v="50.68"/>
  </r>
  <r>
    <x v="1"/>
    <x v="4"/>
    <s v="entire"/>
    <s v="?"/>
    <x v="10"/>
    <n v="0"/>
    <n v="0"/>
    <n v="0"/>
    <n v="0"/>
    <n v="0"/>
    <n v="0"/>
    <n v="5005"/>
    <s v="Unseeded"/>
    <s v="High"/>
    <s v="FS"/>
    <n v="0"/>
    <n v="0"/>
    <n v="50.68"/>
  </r>
  <r>
    <x v="1"/>
    <x v="4"/>
    <s v="entire"/>
    <s v="#"/>
    <x v="11"/>
    <n v="0"/>
    <n v="0"/>
    <n v="0"/>
    <n v="0"/>
    <n v="0"/>
    <n v="0"/>
    <n v="5005"/>
    <s v="Unseeded"/>
    <s v="High"/>
    <s v="FS"/>
    <n v="0"/>
    <n v="0"/>
    <n v="50.68"/>
  </r>
  <r>
    <x v="2"/>
    <x v="4"/>
    <s v="entire"/>
    <s v="T"/>
    <x v="0"/>
    <n v="1"/>
    <n v="7"/>
    <n v="0"/>
    <n v="0"/>
    <n v="1"/>
    <n v="7"/>
    <n v="5005"/>
    <s v="Unseeded"/>
    <s v="Mod"/>
    <s v="FS"/>
    <n v="0"/>
    <n v="0.13986013986013987"/>
    <n v="87.340255591054316"/>
  </r>
  <r>
    <x v="2"/>
    <x v="4"/>
    <s v="entire"/>
    <s v="S"/>
    <x v="1"/>
    <n v="2"/>
    <n v="10"/>
    <n v="2"/>
    <n v="886"/>
    <n v="2"/>
    <n v="896"/>
    <n v="5005"/>
    <s v="Unseeded"/>
    <s v="Mod"/>
    <s v="FS"/>
    <n v="17.702297702297702"/>
    <n v="0.19980019980019981"/>
    <n v="87.340255591054316"/>
  </r>
  <r>
    <x v="2"/>
    <x v="4"/>
    <s v="entire"/>
    <s v="U"/>
    <x v="2"/>
    <n v="0"/>
    <n v="0"/>
    <n v="0"/>
    <n v="0"/>
    <n v="0"/>
    <n v="0"/>
    <n v="5005"/>
    <s v="Unseeded"/>
    <s v="Mod"/>
    <s v="FS"/>
    <n v="0"/>
    <n v="0"/>
    <n v="87.340255591054316"/>
  </r>
  <r>
    <x v="2"/>
    <x v="4"/>
    <s v="entire"/>
    <s v="G"/>
    <x v="3"/>
    <n v="3"/>
    <n v="318"/>
    <n v="3"/>
    <n v="1321"/>
    <n v="3"/>
    <n v="1639"/>
    <n v="5005"/>
    <s v="Unseeded"/>
    <s v="Mod"/>
    <s v="FS"/>
    <n v="26.393606393606394"/>
    <n v="6.3536463536463543"/>
    <n v="87.340255591054316"/>
  </r>
  <r>
    <x v="2"/>
    <x v="4"/>
    <s v="entire"/>
    <s v="K"/>
    <x v="4"/>
    <n v="0"/>
    <n v="0"/>
    <n v="0"/>
    <n v="0"/>
    <n v="0"/>
    <n v="0"/>
    <n v="5005"/>
    <s v="Unseeded"/>
    <s v="Mod"/>
    <s v="FS"/>
    <n v="0"/>
    <n v="0"/>
    <n v="87.340255591054316"/>
  </r>
  <r>
    <x v="2"/>
    <x v="4"/>
    <s v="entire"/>
    <s v="F"/>
    <x v="5"/>
    <n v="2"/>
    <n v="37"/>
    <n v="5"/>
    <n v="138"/>
    <n v="5"/>
    <n v="175"/>
    <n v="5005"/>
    <s v="Unseeded"/>
    <s v="Mod"/>
    <s v="FS"/>
    <n v="2.7572427572427576"/>
    <n v="0.73926073926073921"/>
    <n v="87.340255591054316"/>
  </r>
  <r>
    <x v="2"/>
    <x v="4"/>
    <s v="entire"/>
    <s v="M"/>
    <x v="6"/>
    <n v="0"/>
    <n v="0"/>
    <n v="0"/>
    <n v="0"/>
    <n v="0"/>
    <n v="0"/>
    <n v="5005"/>
    <s v="Unseeded"/>
    <s v="Mod"/>
    <s v="FS"/>
    <n v="0"/>
    <n v="0"/>
    <n v="87.340255591054316"/>
  </r>
  <r>
    <x v="2"/>
    <x v="4"/>
    <s v="entire"/>
    <s v="C"/>
    <x v="7"/>
    <n v="1"/>
    <n v="8"/>
    <n v="0"/>
    <n v="0"/>
    <n v="1"/>
    <n v="8"/>
    <n v="5005"/>
    <s v="Unseeded"/>
    <s v="Mod"/>
    <s v="FS"/>
    <n v="0"/>
    <n v="0.15984015984015984"/>
    <n v="87.340255591054316"/>
  </r>
  <r>
    <x v="2"/>
    <x v="4"/>
    <s v="entire"/>
    <s v="L"/>
    <x v="8"/>
    <n v="2"/>
    <n v="1200"/>
    <n v="2"/>
    <n v="522"/>
    <n v="2"/>
    <n v="1722"/>
    <n v="5005"/>
    <s v="Unseeded"/>
    <s v="Mod"/>
    <s v="FS"/>
    <n v="10.429570429570429"/>
    <n v="23.976023976023978"/>
    <n v="87.340255591054316"/>
  </r>
  <r>
    <x v="2"/>
    <x v="4"/>
    <s v="entire"/>
    <s v="B"/>
    <x v="9"/>
    <n v="3"/>
    <n v="3425"/>
    <n v="0"/>
    <n v="0"/>
    <n v="3"/>
    <n v="3425"/>
    <n v="5005"/>
    <s v="Unseeded"/>
    <s v="Mod"/>
    <s v="FS"/>
    <n v="0"/>
    <n v="68.431568431568436"/>
    <n v="87.340255591054316"/>
  </r>
  <r>
    <x v="2"/>
    <x v="4"/>
    <s v="entire"/>
    <s v="?"/>
    <x v="10"/>
    <n v="0"/>
    <n v="0"/>
    <n v="0"/>
    <n v="0"/>
    <n v="0"/>
    <n v="0"/>
    <n v="5005"/>
    <s v="Unseeded"/>
    <s v="Mod"/>
    <s v="FS"/>
    <n v="0"/>
    <n v="0"/>
    <n v="87.340255591054316"/>
  </r>
  <r>
    <x v="2"/>
    <x v="4"/>
    <s v="entire"/>
    <s v="#"/>
    <x v="11"/>
    <n v="0"/>
    <n v="0"/>
    <n v="0"/>
    <n v="0"/>
    <n v="0"/>
    <n v="0"/>
    <n v="5005"/>
    <s v="Unseeded"/>
    <s v="Mod"/>
    <s v="FS"/>
    <n v="0"/>
    <n v="0"/>
    <n v="87.340255591054316"/>
  </r>
  <r>
    <x v="3"/>
    <x v="4"/>
    <s v="entire"/>
    <s v="T"/>
    <x v="0"/>
    <n v="0"/>
    <n v="0"/>
    <n v="0"/>
    <n v="0"/>
    <n v="0"/>
    <n v="0"/>
    <n v="5080"/>
    <s v="Seeded"/>
    <s v="High"/>
    <s v="FS"/>
    <n v="0"/>
    <n v="0"/>
    <n v="55.02"/>
  </r>
  <r>
    <x v="3"/>
    <x v="4"/>
    <s v="entire"/>
    <s v="S"/>
    <x v="1"/>
    <n v="2"/>
    <n v="20"/>
    <n v="3"/>
    <n v="1808"/>
    <n v="3"/>
    <n v="1828"/>
    <n v="5080"/>
    <s v="Seeded"/>
    <s v="High"/>
    <s v="FS"/>
    <n v="35.590551181102363"/>
    <n v="0.39370078740157477"/>
    <n v="55.02"/>
  </r>
  <r>
    <x v="3"/>
    <x v="4"/>
    <s v="entire"/>
    <s v="U"/>
    <x v="2"/>
    <n v="0"/>
    <n v="0"/>
    <n v="0"/>
    <n v="0"/>
    <n v="0"/>
    <n v="0"/>
    <n v="5080"/>
    <s v="Seeded"/>
    <s v="High"/>
    <s v="FS"/>
    <n v="0"/>
    <n v="0"/>
    <n v="55.02"/>
  </r>
  <r>
    <x v="3"/>
    <x v="4"/>
    <s v="entire"/>
    <s v="G"/>
    <x v="3"/>
    <n v="2"/>
    <n v="253"/>
    <n v="2"/>
    <n v="1869"/>
    <n v="2"/>
    <n v="2122"/>
    <n v="5080"/>
    <s v="Seeded"/>
    <s v="High"/>
    <s v="FS"/>
    <n v="36.791338582677163"/>
    <n v="4.9803149606299213"/>
    <n v="55.02"/>
  </r>
  <r>
    <x v="3"/>
    <x v="4"/>
    <s v="entire"/>
    <s v="K"/>
    <x v="4"/>
    <n v="0"/>
    <n v="0"/>
    <n v="0"/>
    <n v="0"/>
    <n v="0"/>
    <n v="0"/>
    <n v="5080"/>
    <s v="Seeded"/>
    <s v="High"/>
    <s v="FS"/>
    <n v="0"/>
    <n v="0"/>
    <n v="55.02"/>
  </r>
  <r>
    <x v="3"/>
    <x v="4"/>
    <s v="entire"/>
    <s v="F"/>
    <x v="5"/>
    <n v="0"/>
    <n v="0"/>
    <n v="7"/>
    <n v="411"/>
    <n v="7"/>
    <n v="411"/>
    <n v="5080"/>
    <s v="Seeded"/>
    <s v="High"/>
    <s v="FS"/>
    <n v="8.0905511811023629"/>
    <n v="0"/>
    <n v="55.02"/>
  </r>
  <r>
    <x v="3"/>
    <x v="4"/>
    <s v="entire"/>
    <s v="M"/>
    <x v="6"/>
    <n v="0"/>
    <n v="0"/>
    <n v="0"/>
    <n v="0"/>
    <n v="0"/>
    <n v="0"/>
    <n v="5080"/>
    <s v="Seeded"/>
    <s v="High"/>
    <s v="FS"/>
    <n v="0"/>
    <n v="0"/>
    <n v="55.02"/>
  </r>
  <r>
    <x v="3"/>
    <x v="4"/>
    <s v="entire"/>
    <s v="C"/>
    <x v="7"/>
    <n v="0"/>
    <n v="0"/>
    <n v="0"/>
    <n v="0"/>
    <n v="0"/>
    <n v="0"/>
    <n v="5080"/>
    <s v="Seeded"/>
    <s v="High"/>
    <s v="FS"/>
    <n v="0"/>
    <n v="0"/>
    <n v="55.02"/>
  </r>
  <r>
    <x v="3"/>
    <x v="4"/>
    <s v="entire"/>
    <s v="L"/>
    <x v="8"/>
    <n v="2"/>
    <n v="1276"/>
    <n v="2"/>
    <n v="119"/>
    <n v="2"/>
    <n v="1395"/>
    <n v="5080"/>
    <s v="Seeded"/>
    <s v="High"/>
    <s v="FS"/>
    <n v="2.3425196850393704"/>
    <n v="25.11811023622047"/>
    <n v="55.02"/>
  </r>
  <r>
    <x v="3"/>
    <x v="4"/>
    <s v="entire"/>
    <s v="B"/>
    <x v="9"/>
    <n v="2"/>
    <n v="3531"/>
    <n v="1"/>
    <n v="101"/>
    <n v="2"/>
    <n v="3632"/>
    <n v="5080"/>
    <s v="Seeded"/>
    <s v="High"/>
    <s v="FS"/>
    <n v="1.988188976377953"/>
    <n v="69.50787401574803"/>
    <n v="55.02"/>
  </r>
  <r>
    <x v="3"/>
    <x v="4"/>
    <s v="entire"/>
    <s v="?"/>
    <x v="10"/>
    <n v="0"/>
    <n v="0"/>
    <n v="0"/>
    <n v="0"/>
    <n v="0"/>
    <n v="0"/>
    <n v="5080"/>
    <s v="Seeded"/>
    <s v="High"/>
    <s v="FS"/>
    <n v="0"/>
    <n v="0"/>
    <n v="55.02"/>
  </r>
  <r>
    <x v="3"/>
    <x v="4"/>
    <s v="entire"/>
    <s v="#"/>
    <x v="11"/>
    <n v="0"/>
    <n v="0"/>
    <n v="0"/>
    <n v="0"/>
    <n v="0"/>
    <n v="0"/>
    <n v="5080"/>
    <s v="Seeded"/>
    <s v="High"/>
    <s v="FS"/>
    <n v="0"/>
    <n v="0"/>
    <n v="55.02"/>
  </r>
  <r>
    <x v="4"/>
    <x v="4"/>
    <s v="entire"/>
    <s v="T"/>
    <x v="0"/>
    <n v="0"/>
    <n v="0"/>
    <n v="0"/>
    <n v="0"/>
    <n v="0"/>
    <n v="0"/>
    <n v="5006"/>
    <s v="Seeded"/>
    <s v="High"/>
    <s v="FS"/>
    <n v="0"/>
    <n v="0"/>
    <n v="30.149850149850149"/>
  </r>
  <r>
    <x v="4"/>
    <x v="4"/>
    <s v="entire"/>
    <s v="S"/>
    <x v="1"/>
    <n v="2"/>
    <n v="4"/>
    <n v="3"/>
    <n v="998"/>
    <n v="4"/>
    <n v="1002"/>
    <n v="5006"/>
    <s v="Seeded"/>
    <s v="High"/>
    <s v="FS"/>
    <n v="19.936076707950459"/>
    <n v="7.9904115061925685E-2"/>
    <n v="30.149850149850149"/>
  </r>
  <r>
    <x v="4"/>
    <x v="4"/>
    <s v="entire"/>
    <s v="U"/>
    <x v="2"/>
    <n v="0"/>
    <n v="0"/>
    <n v="0"/>
    <n v="0"/>
    <n v="0"/>
    <n v="0"/>
    <n v="5006"/>
    <s v="Seeded"/>
    <s v="High"/>
    <s v="FS"/>
    <n v="0"/>
    <n v="0"/>
    <n v="30.149850149850149"/>
  </r>
  <r>
    <x v="4"/>
    <x v="4"/>
    <s v="entire"/>
    <s v="G"/>
    <x v="3"/>
    <n v="3"/>
    <n v="96"/>
    <n v="4"/>
    <n v="865"/>
    <n v="5"/>
    <n v="961"/>
    <n v="5006"/>
    <s v="Seeded"/>
    <s v="High"/>
    <s v="FS"/>
    <n v="17.27926488214143"/>
    <n v="1.9176987614862164"/>
    <n v="30.149850149850149"/>
  </r>
  <r>
    <x v="4"/>
    <x v="4"/>
    <s v="entire"/>
    <s v="K"/>
    <x v="4"/>
    <n v="0"/>
    <n v="0"/>
    <n v="0"/>
    <n v="0"/>
    <n v="0"/>
    <n v="0"/>
    <n v="5006"/>
    <s v="Seeded"/>
    <s v="High"/>
    <s v="FS"/>
    <n v="0"/>
    <n v="0"/>
    <n v="30.149850149850149"/>
  </r>
  <r>
    <x v="4"/>
    <x v="4"/>
    <s v="entire"/>
    <s v="F"/>
    <x v="5"/>
    <n v="1"/>
    <n v="3"/>
    <n v="3"/>
    <n v="41"/>
    <n v="3"/>
    <n v="44"/>
    <n v="5006"/>
    <s v="Seeded"/>
    <s v="High"/>
    <s v="FS"/>
    <n v="0.81901717938473828"/>
    <n v="5.9928086296444263E-2"/>
    <n v="30.149850149850149"/>
  </r>
  <r>
    <x v="4"/>
    <x v="4"/>
    <s v="entire"/>
    <s v="M"/>
    <x v="6"/>
    <n v="0"/>
    <n v="0"/>
    <n v="0"/>
    <n v="0"/>
    <n v="0"/>
    <n v="0"/>
    <n v="5006"/>
    <s v="Seeded"/>
    <s v="High"/>
    <s v="FS"/>
    <n v="0"/>
    <n v="0"/>
    <n v="30.149850149850149"/>
  </r>
  <r>
    <x v="4"/>
    <x v="4"/>
    <s v="entire"/>
    <s v="C"/>
    <x v="7"/>
    <n v="0"/>
    <n v="0"/>
    <n v="0"/>
    <n v="0"/>
    <n v="0"/>
    <n v="0"/>
    <n v="5006"/>
    <s v="Seeded"/>
    <s v="High"/>
    <s v="FS"/>
    <n v="0"/>
    <n v="0"/>
    <n v="30.149850149850149"/>
  </r>
  <r>
    <x v="4"/>
    <x v="4"/>
    <s v="entire"/>
    <s v="L"/>
    <x v="8"/>
    <n v="2"/>
    <n v="979"/>
    <n v="1"/>
    <n v="106"/>
    <n v="3"/>
    <n v="1085"/>
    <n v="5006"/>
    <s v="Seeded"/>
    <s v="High"/>
    <s v="FS"/>
    <n v="2.117459049141031"/>
    <n v="19.556532161406313"/>
    <n v="30.149850149850149"/>
  </r>
  <r>
    <x v="4"/>
    <x v="4"/>
    <s v="entire"/>
    <s v="B"/>
    <x v="9"/>
    <n v="2"/>
    <n v="3924"/>
    <n v="0"/>
    <n v="0"/>
    <n v="2"/>
    <n v="3924"/>
    <n v="5006"/>
    <s v="Seeded"/>
    <s v="High"/>
    <s v="FS"/>
    <n v="0"/>
    <n v="78.385936875749096"/>
    <n v="30.149850149850149"/>
  </r>
  <r>
    <x v="4"/>
    <x v="4"/>
    <s v="entire"/>
    <s v="?"/>
    <x v="10"/>
    <n v="0"/>
    <n v="0"/>
    <n v="0"/>
    <n v="0"/>
    <n v="0"/>
    <n v="0"/>
    <n v="5006"/>
    <s v="Seeded"/>
    <s v="High"/>
    <s v="FS"/>
    <n v="0"/>
    <n v="0"/>
    <n v="30.149850149850149"/>
  </r>
  <r>
    <x v="4"/>
    <x v="4"/>
    <s v="entire"/>
    <s v="#"/>
    <x v="11"/>
    <n v="0"/>
    <n v="0"/>
    <n v="0"/>
    <n v="0"/>
    <n v="0"/>
    <n v="0"/>
    <n v="5006"/>
    <s v="Seeded"/>
    <s v="High"/>
    <s v="FS"/>
    <n v="0"/>
    <n v="0"/>
    <n v="30.149850149850149"/>
  </r>
  <r>
    <x v="5"/>
    <x v="4"/>
    <s v="entire"/>
    <s v="T"/>
    <x v="0"/>
    <n v="0"/>
    <n v="0"/>
    <n v="1"/>
    <n v="1060"/>
    <n v="1"/>
    <n v="1060"/>
    <n v="5020"/>
    <s v="Seeded"/>
    <s v="High"/>
    <s v="FS"/>
    <n v="21.115537848605577"/>
    <n v="0"/>
    <n v="17.439073112265284"/>
  </r>
  <r>
    <x v="5"/>
    <x v="4"/>
    <s v="entire"/>
    <s v="S"/>
    <x v="1"/>
    <n v="0"/>
    <n v="0"/>
    <n v="2"/>
    <n v="444"/>
    <n v="2"/>
    <n v="444"/>
    <n v="5020"/>
    <s v="Seeded"/>
    <s v="High"/>
    <s v="FS"/>
    <n v="8.8446215139442224"/>
    <n v="0"/>
    <n v="17.439073112265284"/>
  </r>
  <r>
    <x v="5"/>
    <x v="4"/>
    <s v="entire"/>
    <s v="U"/>
    <x v="2"/>
    <n v="0"/>
    <n v="0"/>
    <n v="0"/>
    <n v="0"/>
    <n v="0"/>
    <n v="0"/>
    <n v="5020"/>
    <s v="Seeded"/>
    <s v="High"/>
    <s v="FS"/>
    <n v="0"/>
    <n v="0"/>
    <n v="17.439073112265284"/>
  </r>
  <r>
    <x v="5"/>
    <x v="4"/>
    <s v="entire"/>
    <s v="G"/>
    <x v="3"/>
    <n v="1"/>
    <n v="6"/>
    <n v="4"/>
    <n v="102"/>
    <n v="4"/>
    <n v="108"/>
    <n v="5020"/>
    <s v="Seeded"/>
    <s v="High"/>
    <s v="FS"/>
    <n v="2.0318725099601593"/>
    <n v="0.1195219123505976"/>
    <n v="17.439073112265284"/>
  </r>
  <r>
    <x v="5"/>
    <x v="4"/>
    <s v="entire"/>
    <s v="K"/>
    <x v="4"/>
    <n v="0"/>
    <n v="0"/>
    <n v="0"/>
    <n v="0"/>
    <n v="0"/>
    <n v="0"/>
    <n v="5020"/>
    <s v="Seeded"/>
    <s v="High"/>
    <s v="FS"/>
    <n v="0"/>
    <n v="0"/>
    <n v="17.439073112265284"/>
  </r>
  <r>
    <x v="5"/>
    <x v="4"/>
    <s v="entire"/>
    <s v="F"/>
    <x v="5"/>
    <n v="1"/>
    <n v="1"/>
    <n v="6"/>
    <n v="106"/>
    <n v="6"/>
    <n v="107"/>
    <n v="5020"/>
    <s v="Seeded"/>
    <s v="High"/>
    <s v="FS"/>
    <n v="2.1115537848605577"/>
    <n v="1.9920318725099601E-2"/>
    <n v="17.439073112265284"/>
  </r>
  <r>
    <x v="5"/>
    <x v="4"/>
    <s v="entire"/>
    <s v="M"/>
    <x v="6"/>
    <n v="0"/>
    <n v="0"/>
    <n v="0"/>
    <n v="0"/>
    <n v="0"/>
    <n v="0"/>
    <n v="5020"/>
    <s v="Seeded"/>
    <s v="High"/>
    <s v="FS"/>
    <n v="0"/>
    <n v="0"/>
    <n v="17.439073112265284"/>
  </r>
  <r>
    <x v="5"/>
    <x v="4"/>
    <s v="entire"/>
    <s v="C"/>
    <x v="7"/>
    <n v="0"/>
    <n v="0"/>
    <n v="0"/>
    <n v="0"/>
    <n v="0"/>
    <n v="0"/>
    <n v="5020"/>
    <s v="Seeded"/>
    <s v="High"/>
    <s v="FS"/>
    <n v="0"/>
    <n v="0"/>
    <n v="17.439073112265284"/>
  </r>
  <r>
    <x v="5"/>
    <x v="4"/>
    <s v="entire"/>
    <s v="L"/>
    <x v="8"/>
    <n v="2"/>
    <n v="506"/>
    <n v="2"/>
    <n v="6"/>
    <n v="2"/>
    <n v="512"/>
    <n v="5020"/>
    <s v="Seeded"/>
    <s v="High"/>
    <s v="FS"/>
    <n v="0.1195219123505976"/>
    <n v="10.079681274900398"/>
    <n v="17.439073112265284"/>
  </r>
  <r>
    <x v="5"/>
    <x v="4"/>
    <s v="entire"/>
    <s v="B"/>
    <x v="9"/>
    <n v="2"/>
    <n v="4507"/>
    <n v="1"/>
    <n v="1"/>
    <n v="3"/>
    <n v="4508"/>
    <n v="5020"/>
    <s v="Seeded"/>
    <s v="High"/>
    <s v="FS"/>
    <n v="1.9920318725099601E-2"/>
    <n v="89.780876494023914"/>
    <n v="17.439073112265284"/>
  </r>
  <r>
    <x v="5"/>
    <x v="4"/>
    <s v="entire"/>
    <s v="?"/>
    <x v="10"/>
    <n v="0"/>
    <n v="0"/>
    <n v="0"/>
    <n v="0"/>
    <n v="0"/>
    <n v="0"/>
    <n v="5020"/>
    <s v="Seeded"/>
    <s v="High"/>
    <s v="FS"/>
    <n v="0"/>
    <n v="0"/>
    <n v="17.439073112265284"/>
  </r>
  <r>
    <x v="5"/>
    <x v="4"/>
    <s v="entire"/>
    <s v="#"/>
    <x v="11"/>
    <n v="0"/>
    <n v="0"/>
    <n v="0"/>
    <n v="0"/>
    <n v="0"/>
    <n v="0"/>
    <n v="5020"/>
    <s v="Seeded"/>
    <s v="High"/>
    <s v="FS"/>
    <n v="0"/>
    <n v="0"/>
    <n v="17.439073112265284"/>
  </r>
  <r>
    <x v="6"/>
    <x v="4"/>
    <s v="entire"/>
    <s v="T"/>
    <x v="0"/>
    <n v="0"/>
    <n v="0"/>
    <n v="0"/>
    <n v="0"/>
    <n v="0"/>
    <n v="0"/>
    <n v="5010"/>
    <s v="Unseeded"/>
    <s v="Mod"/>
    <s v="FS"/>
    <n v="0"/>
    <n v="0"/>
    <n v="0"/>
  </r>
  <r>
    <x v="6"/>
    <x v="4"/>
    <s v="entire"/>
    <s v="S"/>
    <x v="1"/>
    <n v="1"/>
    <n v="5"/>
    <n v="3"/>
    <n v="294"/>
    <n v="3"/>
    <n v="299"/>
    <n v="5010"/>
    <s v="Unseeded"/>
    <s v="Mod"/>
    <s v="FS"/>
    <n v="5.8682634730538927"/>
    <n v="9.9800399201596793E-2"/>
    <n v="0"/>
  </r>
  <r>
    <x v="6"/>
    <x v="4"/>
    <s v="entire"/>
    <s v="U"/>
    <x v="2"/>
    <n v="0"/>
    <n v="0"/>
    <n v="1"/>
    <n v="91"/>
    <n v="1"/>
    <n v="91"/>
    <n v="5010"/>
    <s v="Unseeded"/>
    <s v="Mod"/>
    <s v="FS"/>
    <n v="1.8163672654690619"/>
    <n v="0"/>
    <n v="0"/>
  </r>
  <r>
    <x v="6"/>
    <x v="4"/>
    <s v="entire"/>
    <s v="G"/>
    <x v="3"/>
    <n v="5"/>
    <n v="230"/>
    <n v="5"/>
    <n v="1339"/>
    <n v="6"/>
    <n v="1569"/>
    <n v="5010"/>
    <s v="Unseeded"/>
    <s v="Mod"/>
    <s v="FS"/>
    <n v="26.726546906187625"/>
    <n v="4.5908183632734527"/>
    <n v="0"/>
  </r>
  <r>
    <x v="6"/>
    <x v="4"/>
    <s v="entire"/>
    <s v="K"/>
    <x v="4"/>
    <n v="0"/>
    <n v="0"/>
    <n v="0"/>
    <n v="0"/>
    <n v="0"/>
    <n v="0"/>
    <n v="5010"/>
    <s v="Unseeded"/>
    <s v="Mod"/>
    <s v="FS"/>
    <n v="0"/>
    <n v="0"/>
    <n v="0"/>
  </r>
  <r>
    <x v="6"/>
    <x v="4"/>
    <s v="entire"/>
    <s v="F"/>
    <x v="5"/>
    <n v="5"/>
    <n v="64"/>
    <n v="15"/>
    <n v="1370"/>
    <n v="15"/>
    <n v="1434"/>
    <n v="5010"/>
    <s v="Unseeded"/>
    <s v="Mod"/>
    <s v="FS"/>
    <n v="27.345309381237527"/>
    <n v="1.2774451097804391"/>
    <n v="0"/>
  </r>
  <r>
    <x v="6"/>
    <x v="4"/>
    <s v="entire"/>
    <s v="M"/>
    <x v="6"/>
    <n v="0"/>
    <n v="0"/>
    <n v="0"/>
    <n v="0"/>
    <n v="0"/>
    <n v="0"/>
    <n v="5010"/>
    <s v="Unseeded"/>
    <s v="Mod"/>
    <s v="FS"/>
    <n v="0"/>
    <n v="0"/>
    <n v="0"/>
  </r>
  <r>
    <x v="6"/>
    <x v="4"/>
    <s v="entire"/>
    <s v="C"/>
    <x v="7"/>
    <n v="0"/>
    <n v="0"/>
    <n v="0"/>
    <n v="0"/>
    <n v="0"/>
    <n v="0"/>
    <n v="5010"/>
    <s v="Unseeded"/>
    <s v="Mod"/>
    <s v="FS"/>
    <n v="0"/>
    <n v="0"/>
    <n v="0"/>
  </r>
  <r>
    <x v="6"/>
    <x v="4"/>
    <s v="entire"/>
    <s v="L"/>
    <x v="8"/>
    <n v="2"/>
    <n v="703"/>
    <n v="2"/>
    <n v="51"/>
    <n v="2"/>
    <n v="754"/>
    <n v="5010"/>
    <s v="Unseeded"/>
    <s v="Mod"/>
    <s v="FS"/>
    <n v="1.0179640718562875"/>
    <n v="14.03193612774451"/>
    <n v="0"/>
  </r>
  <r>
    <x v="6"/>
    <x v="4"/>
    <s v="entire"/>
    <s v="B"/>
    <x v="9"/>
    <n v="2"/>
    <n v="4008"/>
    <n v="0"/>
    <n v="0"/>
    <n v="2"/>
    <n v="4008"/>
    <n v="5010"/>
    <s v="Unseeded"/>
    <s v="Mod"/>
    <s v="FS"/>
    <n v="0"/>
    <n v="80"/>
    <n v="0"/>
  </r>
  <r>
    <x v="6"/>
    <x v="4"/>
    <s v="entire"/>
    <s v="?"/>
    <x v="10"/>
    <n v="0"/>
    <n v="0"/>
    <n v="0"/>
    <n v="0"/>
    <n v="0"/>
    <n v="0"/>
    <n v="5010"/>
    <s v="Unseeded"/>
    <s v="Mod"/>
    <s v="FS"/>
    <n v="0"/>
    <n v="0"/>
    <n v="0"/>
  </r>
  <r>
    <x v="6"/>
    <x v="4"/>
    <s v="entire"/>
    <s v="#"/>
    <x v="11"/>
    <n v="0"/>
    <n v="0"/>
    <n v="0"/>
    <n v="0"/>
    <n v="0"/>
    <n v="0"/>
    <n v="5010"/>
    <s v="Unseeded"/>
    <s v="Mod"/>
    <s v="FS"/>
    <n v="0"/>
    <n v="0"/>
    <n v="0"/>
  </r>
  <r>
    <x v="7"/>
    <x v="4"/>
    <s v="entire"/>
    <s v="T"/>
    <x v="0"/>
    <n v="0"/>
    <n v="0"/>
    <n v="0"/>
    <n v="0"/>
    <n v="0"/>
    <n v="0"/>
    <n v="5015"/>
    <s v="Seeded"/>
    <s v="Mod"/>
    <s v="FS"/>
    <n v="0"/>
    <n v="0"/>
    <n v="41.838161838161838"/>
  </r>
  <r>
    <x v="7"/>
    <x v="4"/>
    <s v="entire"/>
    <s v="S"/>
    <x v="1"/>
    <n v="0"/>
    <n v="0"/>
    <n v="4"/>
    <n v="619"/>
    <n v="4"/>
    <n v="619"/>
    <n v="5015"/>
    <s v="Seeded"/>
    <s v="Mod"/>
    <s v="FS"/>
    <n v="12.34297108673978"/>
    <n v="0"/>
    <n v="41.838161838161838"/>
  </r>
  <r>
    <x v="7"/>
    <x v="4"/>
    <s v="entire"/>
    <s v="U"/>
    <x v="2"/>
    <n v="0"/>
    <n v="0"/>
    <n v="0"/>
    <n v="0"/>
    <n v="0"/>
    <n v="0"/>
    <n v="5015"/>
    <s v="Seeded"/>
    <s v="Mod"/>
    <s v="FS"/>
    <n v="0"/>
    <n v="0"/>
    <n v="41.838161838161838"/>
  </r>
  <r>
    <x v="7"/>
    <x v="4"/>
    <s v="entire"/>
    <s v="G"/>
    <x v="3"/>
    <n v="3"/>
    <n v="300"/>
    <n v="4"/>
    <n v="2065"/>
    <n v="4"/>
    <n v="2365"/>
    <n v="5015"/>
    <s v="Seeded"/>
    <s v="Mod"/>
    <s v="FS"/>
    <n v="41.17647058823529"/>
    <n v="5.9820538384845463"/>
    <n v="41.838161838161838"/>
  </r>
  <r>
    <x v="7"/>
    <x v="4"/>
    <s v="entire"/>
    <s v="K"/>
    <x v="4"/>
    <n v="0"/>
    <n v="0"/>
    <n v="0"/>
    <n v="0"/>
    <n v="0"/>
    <n v="0"/>
    <n v="5015"/>
    <s v="Seeded"/>
    <s v="Mod"/>
    <s v="FS"/>
    <n v="0"/>
    <n v="0"/>
    <n v="41.838161838161838"/>
  </r>
  <r>
    <x v="7"/>
    <x v="4"/>
    <s v="entire"/>
    <s v="F"/>
    <x v="5"/>
    <n v="2"/>
    <n v="31"/>
    <n v="3"/>
    <n v="125"/>
    <n v="3"/>
    <n v="156"/>
    <n v="5015"/>
    <s v="Seeded"/>
    <s v="Mod"/>
    <s v="FS"/>
    <n v="2.4925224327018944"/>
    <n v="0.61814556331006976"/>
    <n v="41.838161838161838"/>
  </r>
  <r>
    <x v="7"/>
    <x v="4"/>
    <s v="entire"/>
    <s v="M"/>
    <x v="6"/>
    <n v="0"/>
    <n v="0"/>
    <n v="0"/>
    <n v="0"/>
    <n v="0"/>
    <n v="0"/>
    <n v="5015"/>
    <s v="Seeded"/>
    <s v="Mod"/>
    <s v="FS"/>
    <n v="0"/>
    <n v="0"/>
    <n v="41.838161838161838"/>
  </r>
  <r>
    <x v="7"/>
    <x v="4"/>
    <s v="entire"/>
    <s v="C"/>
    <x v="7"/>
    <n v="0"/>
    <n v="0"/>
    <n v="0"/>
    <n v="0"/>
    <n v="0"/>
    <n v="0"/>
    <n v="5015"/>
    <s v="Seeded"/>
    <s v="Mod"/>
    <s v="FS"/>
    <n v="0"/>
    <n v="0"/>
    <n v="41.838161838161838"/>
  </r>
  <r>
    <x v="7"/>
    <x v="4"/>
    <s v="entire"/>
    <s v="L"/>
    <x v="8"/>
    <n v="2"/>
    <n v="690"/>
    <n v="0"/>
    <n v="0"/>
    <n v="2"/>
    <n v="690"/>
    <n v="5015"/>
    <s v="Seeded"/>
    <s v="Mod"/>
    <s v="FS"/>
    <n v="0"/>
    <n v="13.758723828514457"/>
    <n v="41.838161838161838"/>
  </r>
  <r>
    <x v="7"/>
    <x v="4"/>
    <s v="entire"/>
    <s v="B"/>
    <x v="9"/>
    <n v="2"/>
    <n v="3994"/>
    <n v="1"/>
    <n v="21"/>
    <n v="2"/>
    <n v="4015"/>
    <n v="5015"/>
    <s v="Seeded"/>
    <s v="Mod"/>
    <s v="FS"/>
    <n v="0.41874376869391822"/>
    <n v="79.641076769690926"/>
    <n v="41.838161838161838"/>
  </r>
  <r>
    <x v="7"/>
    <x v="4"/>
    <s v="entire"/>
    <s v="?"/>
    <x v="10"/>
    <n v="0"/>
    <n v="0"/>
    <n v="0"/>
    <n v="0"/>
    <n v="0"/>
    <n v="0"/>
    <n v="5015"/>
    <s v="Seeded"/>
    <s v="Mod"/>
    <s v="FS"/>
    <n v="0"/>
    <n v="0"/>
    <n v="41.838161838161838"/>
  </r>
  <r>
    <x v="7"/>
    <x v="4"/>
    <s v="entire"/>
    <s v="#"/>
    <x v="11"/>
    <n v="0"/>
    <n v="0"/>
    <n v="0"/>
    <n v="0"/>
    <n v="0"/>
    <n v="0"/>
    <n v="5015"/>
    <s v="Seeded"/>
    <s v="Mod"/>
    <s v="FS"/>
    <n v="0"/>
    <n v="0"/>
    <n v="41.838161838161838"/>
  </r>
  <r>
    <x v="8"/>
    <x v="4"/>
    <s v="entire"/>
    <s v="T"/>
    <x v="0"/>
    <n v="0"/>
    <n v="0"/>
    <n v="1"/>
    <n v="1590"/>
    <n v="1"/>
    <n v="1590"/>
    <n v="5010"/>
    <s v="Unseeded"/>
    <s v="Unburned"/>
    <s v="FS"/>
    <n v="31.736526946107784"/>
    <n v="0"/>
    <n v="0"/>
  </r>
  <r>
    <x v="8"/>
    <x v="4"/>
    <s v="entire"/>
    <s v="S"/>
    <x v="1"/>
    <n v="1"/>
    <n v="17"/>
    <n v="3"/>
    <n v="597"/>
    <n v="3"/>
    <n v="614"/>
    <n v="5010"/>
    <s v="Unseeded"/>
    <s v="Unburned"/>
    <s v="FS"/>
    <n v="11.916167664670658"/>
    <n v="0.33932135728542911"/>
    <n v="0"/>
  </r>
  <r>
    <x v="8"/>
    <x v="4"/>
    <s v="entire"/>
    <s v="U"/>
    <x v="2"/>
    <n v="0"/>
    <n v="0"/>
    <n v="0"/>
    <n v="0"/>
    <n v="0"/>
    <n v="0"/>
    <n v="5010"/>
    <s v="Unseeded"/>
    <s v="Unburned"/>
    <s v="FS"/>
    <n v="0"/>
    <n v="0"/>
    <n v="0"/>
  </r>
  <r>
    <x v="8"/>
    <x v="4"/>
    <s v="entire"/>
    <s v="G"/>
    <x v="3"/>
    <n v="0"/>
    <n v="0"/>
    <n v="3"/>
    <n v="63"/>
    <n v="3"/>
    <n v="63"/>
    <n v="5010"/>
    <s v="Unseeded"/>
    <s v="Unburned"/>
    <s v="FS"/>
    <n v="1.2574850299401197"/>
    <n v="0"/>
    <n v="0"/>
  </r>
  <r>
    <x v="8"/>
    <x v="4"/>
    <s v="entire"/>
    <s v="K"/>
    <x v="4"/>
    <n v="0"/>
    <n v="0"/>
    <n v="0"/>
    <n v="0"/>
    <n v="0"/>
    <n v="0"/>
    <n v="5010"/>
    <s v="Unseeded"/>
    <s v="Unburned"/>
    <s v="FS"/>
    <n v="0"/>
    <n v="0"/>
    <n v="0"/>
  </r>
  <r>
    <x v="8"/>
    <x v="4"/>
    <s v="entire"/>
    <s v="F"/>
    <x v="5"/>
    <n v="5"/>
    <n v="134"/>
    <n v="16"/>
    <n v="1913"/>
    <n v="16"/>
    <n v="2047"/>
    <n v="5010"/>
    <s v="Unseeded"/>
    <s v="Unburned"/>
    <s v="FS"/>
    <n v="38.183632734530939"/>
    <n v="2.6746506986027945"/>
    <n v="0"/>
  </r>
  <r>
    <x v="8"/>
    <x v="4"/>
    <s v="entire"/>
    <s v="M"/>
    <x v="6"/>
    <n v="0"/>
    <n v="0"/>
    <n v="0"/>
    <n v="0"/>
    <n v="0"/>
    <n v="0"/>
    <n v="5010"/>
    <s v="Unseeded"/>
    <s v="Unburned"/>
    <s v="FS"/>
    <n v="0"/>
    <n v="0"/>
    <n v="0"/>
  </r>
  <r>
    <x v="8"/>
    <x v="4"/>
    <s v="entire"/>
    <s v="C"/>
    <x v="7"/>
    <n v="0"/>
    <n v="0"/>
    <n v="0"/>
    <n v="0"/>
    <n v="0"/>
    <n v="0"/>
    <n v="5010"/>
    <s v="Unseeded"/>
    <s v="Unburned"/>
    <s v="FS"/>
    <n v="0"/>
    <n v="0"/>
    <n v="0"/>
  </r>
  <r>
    <x v="8"/>
    <x v="4"/>
    <s v="entire"/>
    <s v="L"/>
    <x v="8"/>
    <n v="2"/>
    <n v="2382"/>
    <n v="2"/>
    <n v="87"/>
    <n v="2"/>
    <n v="2469"/>
    <n v="5010"/>
    <s v="Unseeded"/>
    <s v="Unburned"/>
    <s v="FS"/>
    <n v="1.7365269461077846"/>
    <n v="47.544910179640723"/>
    <n v="0"/>
  </r>
  <r>
    <x v="8"/>
    <x v="4"/>
    <s v="entire"/>
    <s v="B"/>
    <x v="9"/>
    <n v="3"/>
    <n v="2477"/>
    <n v="0"/>
    <n v="0"/>
    <n v="3"/>
    <n v="2477"/>
    <n v="5010"/>
    <s v="Unseeded"/>
    <s v="Unburned"/>
    <s v="FS"/>
    <n v="0"/>
    <n v="49.441117764471059"/>
    <n v="0"/>
  </r>
  <r>
    <x v="8"/>
    <x v="4"/>
    <s v="entire"/>
    <s v="?"/>
    <x v="10"/>
    <n v="0"/>
    <n v="0"/>
    <n v="0"/>
    <n v="0"/>
    <n v="0"/>
    <n v="0"/>
    <n v="5010"/>
    <s v="Unseeded"/>
    <s v="Unburned"/>
    <s v="FS"/>
    <n v="0"/>
    <n v="0"/>
    <n v="0"/>
  </r>
  <r>
    <x v="8"/>
    <x v="4"/>
    <s v="entire"/>
    <s v="#"/>
    <x v="11"/>
    <n v="0"/>
    <n v="0"/>
    <n v="0"/>
    <n v="0"/>
    <n v="0"/>
    <n v="0"/>
    <n v="5010"/>
    <s v="Unseeded"/>
    <s v="Unburned"/>
    <s v="FS"/>
    <n v="0"/>
    <n v="0"/>
    <n v="0"/>
  </r>
  <r>
    <x v="9"/>
    <x v="4"/>
    <s v="entire"/>
    <s v="T"/>
    <x v="0"/>
    <n v="0"/>
    <n v="0"/>
    <n v="0"/>
    <n v="0"/>
    <n v="0"/>
    <n v="0"/>
    <n v="5010"/>
    <s v="Unseeded"/>
    <s v="Unburned"/>
    <s v="FS"/>
    <n v="0"/>
    <n v="0"/>
    <n v="0"/>
  </r>
  <r>
    <x v="9"/>
    <x v="4"/>
    <s v="entire"/>
    <s v="S"/>
    <x v="1"/>
    <n v="0"/>
    <n v="0"/>
    <n v="0"/>
    <n v="0"/>
    <n v="0"/>
    <n v="0"/>
    <n v="5010"/>
    <s v="Unseeded"/>
    <s v="Unburned"/>
    <s v="FS"/>
    <n v="0"/>
    <n v="0"/>
    <n v="0"/>
  </r>
  <r>
    <x v="9"/>
    <x v="4"/>
    <s v="entire"/>
    <s v="U"/>
    <x v="2"/>
    <n v="0"/>
    <n v="0"/>
    <n v="0"/>
    <n v="0"/>
    <n v="0"/>
    <n v="0"/>
    <n v="5010"/>
    <s v="Unseeded"/>
    <s v="Unburned"/>
    <s v="FS"/>
    <n v="0"/>
    <n v="0"/>
    <n v="0"/>
  </r>
  <r>
    <x v="9"/>
    <x v="4"/>
    <s v="entire"/>
    <s v="G"/>
    <x v="3"/>
    <n v="2"/>
    <n v="133"/>
    <n v="3"/>
    <n v="1355"/>
    <n v="3"/>
    <n v="1488"/>
    <n v="5010"/>
    <s v="Unseeded"/>
    <s v="Unburned"/>
    <s v="FS"/>
    <n v="27.045908183632733"/>
    <n v="2.654690618762475"/>
    <n v="0"/>
  </r>
  <r>
    <x v="9"/>
    <x v="4"/>
    <s v="entire"/>
    <s v="K"/>
    <x v="4"/>
    <n v="0"/>
    <n v="0"/>
    <n v="0"/>
    <n v="0"/>
    <n v="0"/>
    <n v="0"/>
    <n v="5010"/>
    <s v="Unseeded"/>
    <s v="Unburned"/>
    <s v="FS"/>
    <n v="0"/>
    <n v="0"/>
    <n v="0"/>
  </r>
  <r>
    <x v="9"/>
    <x v="4"/>
    <s v="entire"/>
    <s v="F"/>
    <x v="5"/>
    <n v="6"/>
    <n v="56"/>
    <n v="12"/>
    <n v="631"/>
    <n v="12"/>
    <n v="687"/>
    <n v="5010"/>
    <s v="Unseeded"/>
    <s v="Unburned"/>
    <s v="FS"/>
    <n v="12.594810379241517"/>
    <n v="1.1177644710578842"/>
    <n v="0"/>
  </r>
  <r>
    <x v="9"/>
    <x v="4"/>
    <s v="entire"/>
    <s v="M"/>
    <x v="6"/>
    <n v="0"/>
    <n v="0"/>
    <n v="0"/>
    <n v="0"/>
    <n v="0"/>
    <n v="0"/>
    <n v="5010"/>
    <s v="Unseeded"/>
    <s v="Unburned"/>
    <s v="FS"/>
    <n v="0"/>
    <n v="0"/>
    <n v="0"/>
  </r>
  <r>
    <x v="9"/>
    <x v="4"/>
    <s v="entire"/>
    <s v="C"/>
    <x v="7"/>
    <n v="1"/>
    <n v="7"/>
    <n v="0"/>
    <n v="0"/>
    <n v="1"/>
    <n v="7"/>
    <n v="5010"/>
    <s v="Unseeded"/>
    <s v="Unburned"/>
    <s v="FS"/>
    <n v="0"/>
    <n v="0.13972055888223553"/>
    <n v="0"/>
  </r>
  <r>
    <x v="9"/>
    <x v="4"/>
    <s v="entire"/>
    <s v="L"/>
    <x v="8"/>
    <n v="3"/>
    <n v="2337"/>
    <n v="2"/>
    <n v="92"/>
    <n v="3"/>
    <n v="2429"/>
    <n v="5010"/>
    <s v="Unseeded"/>
    <s v="Unburned"/>
    <s v="FS"/>
    <n v="1.8363273453093811"/>
    <n v="46.646706586826348"/>
    <n v="0"/>
  </r>
  <r>
    <x v="9"/>
    <x v="4"/>
    <s v="entire"/>
    <s v="B"/>
    <x v="9"/>
    <n v="3"/>
    <n v="2477"/>
    <n v="0"/>
    <n v="0"/>
    <n v="3"/>
    <n v="2477"/>
    <n v="5010"/>
    <s v="Unseeded"/>
    <s v="Unburned"/>
    <s v="FS"/>
    <n v="0"/>
    <n v="49.441117764471059"/>
    <n v="0"/>
  </r>
  <r>
    <x v="9"/>
    <x v="4"/>
    <s v="entire"/>
    <s v="?"/>
    <x v="10"/>
    <n v="0"/>
    <n v="0"/>
    <n v="1"/>
    <n v="32"/>
    <n v="1"/>
    <n v="32"/>
    <n v="5010"/>
    <s v="Unseeded"/>
    <s v="Unburned"/>
    <s v="FS"/>
    <n v="0.63872255489021956"/>
    <n v="0"/>
    <n v="0"/>
  </r>
  <r>
    <x v="9"/>
    <x v="4"/>
    <s v="entire"/>
    <s v="#"/>
    <x v="11"/>
    <n v="0"/>
    <n v="0"/>
    <n v="0"/>
    <n v="0"/>
    <n v="0"/>
    <n v="0"/>
    <n v="5010"/>
    <s v="Unseeded"/>
    <s v="Unburned"/>
    <s v="FS"/>
    <n v="0"/>
    <n v="0"/>
    <n v="0"/>
  </r>
  <r>
    <x v="10"/>
    <x v="4"/>
    <s v="entire"/>
    <s v="T"/>
    <x v="0"/>
    <n v="0"/>
    <n v="0"/>
    <n v="0"/>
    <n v="0"/>
    <n v="0"/>
    <n v="0"/>
    <n v="5015"/>
    <s v="Seeded"/>
    <s v="High"/>
    <s v="FS"/>
    <n v="0"/>
    <n v="0"/>
    <n v="67.28"/>
  </r>
  <r>
    <x v="10"/>
    <x v="4"/>
    <s v="entire"/>
    <s v="S"/>
    <x v="1"/>
    <n v="2"/>
    <n v="26"/>
    <n v="2"/>
    <n v="1076"/>
    <n v="2"/>
    <n v="1102"/>
    <n v="5015"/>
    <s v="Seeded"/>
    <s v="High"/>
    <s v="FS"/>
    <n v="21.455633100697906"/>
    <n v="0.51844466600199401"/>
    <n v="67.28"/>
  </r>
  <r>
    <x v="10"/>
    <x v="4"/>
    <s v="entire"/>
    <s v="U"/>
    <x v="2"/>
    <n v="0"/>
    <n v="0"/>
    <n v="0"/>
    <n v="0"/>
    <n v="0"/>
    <n v="0"/>
    <n v="5015"/>
    <s v="Seeded"/>
    <s v="High"/>
    <s v="FS"/>
    <n v="0"/>
    <n v="0"/>
    <n v="67.28"/>
  </r>
  <r>
    <x v="10"/>
    <x v="4"/>
    <s v="entire"/>
    <s v="G"/>
    <x v="3"/>
    <n v="2"/>
    <n v="116"/>
    <n v="3"/>
    <n v="517"/>
    <n v="3"/>
    <n v="633"/>
    <n v="5015"/>
    <s v="Seeded"/>
    <s v="High"/>
    <s v="FS"/>
    <n v="10.309072781655034"/>
    <n v="2.3130608175473579"/>
    <n v="67.28"/>
  </r>
  <r>
    <x v="10"/>
    <x v="4"/>
    <s v="entire"/>
    <s v="K"/>
    <x v="4"/>
    <n v="0"/>
    <n v="0"/>
    <n v="0"/>
    <n v="0"/>
    <n v="0"/>
    <n v="0"/>
    <n v="5015"/>
    <s v="Seeded"/>
    <s v="High"/>
    <s v="FS"/>
    <n v="0"/>
    <n v="0"/>
    <n v="67.28"/>
  </r>
  <r>
    <x v="10"/>
    <x v="4"/>
    <s v="entire"/>
    <s v="F"/>
    <x v="5"/>
    <n v="0"/>
    <n v="0"/>
    <n v="1"/>
    <n v="6"/>
    <n v="1"/>
    <n v="6"/>
    <n v="5015"/>
    <s v="Seeded"/>
    <s v="High"/>
    <s v="FS"/>
    <n v="0.11964107676969092"/>
    <n v="0"/>
    <n v="67.28"/>
  </r>
  <r>
    <x v="10"/>
    <x v="4"/>
    <s v="entire"/>
    <s v="M"/>
    <x v="6"/>
    <n v="0"/>
    <n v="0"/>
    <n v="0"/>
    <n v="0"/>
    <n v="0"/>
    <n v="0"/>
    <n v="5015"/>
    <s v="Seeded"/>
    <s v="High"/>
    <s v="FS"/>
    <n v="0"/>
    <n v="0"/>
    <n v="67.28"/>
  </r>
  <r>
    <x v="10"/>
    <x v="4"/>
    <s v="entire"/>
    <s v="C"/>
    <x v="7"/>
    <n v="0"/>
    <n v="0"/>
    <n v="0"/>
    <n v="0"/>
    <n v="0"/>
    <n v="0"/>
    <n v="5015"/>
    <s v="Seeded"/>
    <s v="High"/>
    <s v="FS"/>
    <n v="0"/>
    <n v="0"/>
    <n v="67.28"/>
  </r>
  <r>
    <x v="10"/>
    <x v="4"/>
    <s v="entire"/>
    <s v="L"/>
    <x v="8"/>
    <n v="2"/>
    <n v="1056"/>
    <n v="1"/>
    <n v="163"/>
    <n v="2"/>
    <n v="1219"/>
    <n v="5015"/>
    <s v="Seeded"/>
    <s v="High"/>
    <s v="FS"/>
    <n v="3.25024925224327"/>
    <n v="21.056829511465601"/>
    <n v="67.28"/>
  </r>
  <r>
    <x v="10"/>
    <x v="4"/>
    <s v="entire"/>
    <s v="B"/>
    <x v="9"/>
    <n v="2"/>
    <n v="3813"/>
    <n v="0"/>
    <n v="0"/>
    <n v="2"/>
    <n v="3813"/>
    <n v="5015"/>
    <s v="Seeded"/>
    <s v="High"/>
    <s v="FS"/>
    <n v="0"/>
    <n v="76.031904287138588"/>
    <n v="67.28"/>
  </r>
  <r>
    <x v="10"/>
    <x v="4"/>
    <s v="entire"/>
    <s v="?"/>
    <x v="10"/>
    <n v="1"/>
    <n v="4"/>
    <n v="0"/>
    <n v="0"/>
    <n v="1"/>
    <n v="4"/>
    <n v="5015"/>
    <s v="Seeded"/>
    <s v="High"/>
    <s v="FS"/>
    <n v="0"/>
    <n v="7.9760717846460619E-2"/>
    <n v="67.28"/>
  </r>
  <r>
    <x v="10"/>
    <x v="4"/>
    <s v="entire"/>
    <s v="#"/>
    <x v="11"/>
    <n v="0"/>
    <n v="0"/>
    <n v="0"/>
    <n v="0"/>
    <n v="0"/>
    <n v="0"/>
    <n v="5015"/>
    <s v="Seeded"/>
    <s v="High"/>
    <s v="FS"/>
    <n v="0"/>
    <n v="0"/>
    <n v="67.28"/>
  </r>
  <r>
    <x v="11"/>
    <x v="4"/>
    <s v="entire"/>
    <s v="T"/>
    <x v="0"/>
    <n v="0"/>
    <n v="0"/>
    <n v="0"/>
    <n v="0"/>
    <n v="0"/>
    <n v="0"/>
    <n v="5000"/>
    <s v="Seeded"/>
    <s v="High"/>
    <s v="FS"/>
    <n v="0"/>
    <n v="0"/>
    <n v="38.380000000000003"/>
  </r>
  <r>
    <x v="11"/>
    <x v="4"/>
    <s v="entire"/>
    <s v="S"/>
    <x v="1"/>
    <n v="1"/>
    <n v="1"/>
    <n v="2"/>
    <n v="480"/>
    <n v="2"/>
    <n v="481"/>
    <n v="5000"/>
    <s v="Seeded"/>
    <s v="High"/>
    <s v="FS"/>
    <n v="9.6"/>
    <n v="0.02"/>
    <n v="38.380000000000003"/>
  </r>
  <r>
    <x v="11"/>
    <x v="4"/>
    <s v="entire"/>
    <s v="U"/>
    <x v="2"/>
    <n v="0"/>
    <n v="0"/>
    <n v="1"/>
    <n v="86"/>
    <n v="1"/>
    <n v="86"/>
    <n v="5000"/>
    <s v="Seeded"/>
    <s v="High"/>
    <s v="FS"/>
    <n v="1.72"/>
    <n v="0"/>
    <n v="38.380000000000003"/>
  </r>
  <r>
    <x v="11"/>
    <x v="4"/>
    <s v="entire"/>
    <s v="G"/>
    <x v="3"/>
    <n v="1"/>
    <n v="56"/>
    <n v="3"/>
    <n v="353"/>
    <n v="3"/>
    <n v="409"/>
    <n v="5000"/>
    <s v="Seeded"/>
    <s v="High"/>
    <s v="FS"/>
    <n v="7.06"/>
    <n v="1.1199999999999999"/>
    <n v="38.380000000000003"/>
  </r>
  <r>
    <x v="11"/>
    <x v="4"/>
    <s v="entire"/>
    <s v="K"/>
    <x v="4"/>
    <n v="0"/>
    <n v="0"/>
    <n v="0"/>
    <n v="0"/>
    <n v="0"/>
    <n v="0"/>
    <n v="5000"/>
    <s v="Seeded"/>
    <s v="High"/>
    <s v="FS"/>
    <n v="0"/>
    <n v="0"/>
    <n v="38.380000000000003"/>
  </r>
  <r>
    <x v="11"/>
    <x v="4"/>
    <s v="entire"/>
    <s v="F"/>
    <x v="5"/>
    <n v="0"/>
    <n v="0"/>
    <n v="4"/>
    <n v="52"/>
    <n v="4"/>
    <n v="52"/>
    <n v="5000"/>
    <s v="Seeded"/>
    <s v="High"/>
    <s v="FS"/>
    <n v="1.04"/>
    <n v="0"/>
    <n v="38.380000000000003"/>
  </r>
  <r>
    <x v="11"/>
    <x v="4"/>
    <s v="entire"/>
    <s v="M"/>
    <x v="6"/>
    <n v="0"/>
    <n v="0"/>
    <n v="0"/>
    <n v="0"/>
    <n v="0"/>
    <n v="0"/>
    <n v="5000"/>
    <s v="Seeded"/>
    <s v="High"/>
    <s v="FS"/>
    <n v="0"/>
    <n v="0"/>
    <n v="38.380000000000003"/>
  </r>
  <r>
    <x v="11"/>
    <x v="4"/>
    <s v="entire"/>
    <s v="C"/>
    <x v="7"/>
    <n v="0"/>
    <n v="0"/>
    <n v="0"/>
    <n v="0"/>
    <n v="0"/>
    <n v="0"/>
    <n v="5000"/>
    <s v="Seeded"/>
    <s v="High"/>
    <s v="FS"/>
    <n v="0"/>
    <n v="0"/>
    <n v="38.380000000000003"/>
  </r>
  <r>
    <x v="11"/>
    <x v="4"/>
    <s v="entire"/>
    <s v="L"/>
    <x v="8"/>
    <n v="2"/>
    <n v="328"/>
    <n v="2"/>
    <n v="37"/>
    <n v="2"/>
    <n v="365"/>
    <n v="5000"/>
    <s v="Seeded"/>
    <s v="High"/>
    <s v="FS"/>
    <n v="0.74"/>
    <n v="6.5600000000000005"/>
    <n v="38.380000000000003"/>
  </r>
  <r>
    <x v="11"/>
    <x v="4"/>
    <s v="entire"/>
    <s v="B"/>
    <x v="9"/>
    <n v="2"/>
    <n v="4615"/>
    <n v="0"/>
    <n v="0"/>
    <n v="2"/>
    <n v="4615"/>
    <n v="5000"/>
    <s v="Seeded"/>
    <s v="High"/>
    <s v="FS"/>
    <n v="0"/>
    <n v="92.300000000000011"/>
    <n v="38.380000000000003"/>
  </r>
  <r>
    <x v="11"/>
    <x v="4"/>
    <s v="entire"/>
    <s v="?"/>
    <x v="10"/>
    <n v="0"/>
    <n v="0"/>
    <n v="0"/>
    <n v="0"/>
    <n v="0"/>
    <n v="0"/>
    <n v="5000"/>
    <s v="Seeded"/>
    <s v="High"/>
    <s v="FS"/>
    <n v="0"/>
    <n v="0"/>
    <n v="38.380000000000003"/>
  </r>
  <r>
    <x v="11"/>
    <x v="4"/>
    <s v="entire"/>
    <s v="#"/>
    <x v="11"/>
    <n v="0"/>
    <n v="0"/>
    <n v="0"/>
    <n v="0"/>
    <n v="0"/>
    <n v="0"/>
    <n v="5000"/>
    <s v="Seeded"/>
    <s v="High"/>
    <s v="FS"/>
    <n v="0"/>
    <n v="0"/>
    <n v="38.380000000000003"/>
  </r>
  <r>
    <x v="12"/>
    <x v="4"/>
    <s v="entire"/>
    <s v="T"/>
    <x v="0"/>
    <n v="0"/>
    <n v="0"/>
    <n v="1"/>
    <n v="8"/>
    <n v="1"/>
    <n v="8"/>
    <n v="5009"/>
    <s v="Unseeded"/>
    <s v="High"/>
    <s v="FS"/>
    <n v="0.15971251746855658"/>
    <n v="0"/>
    <n v="12.949640287769784"/>
  </r>
  <r>
    <x v="12"/>
    <x v="4"/>
    <s v="entire"/>
    <s v="S"/>
    <x v="1"/>
    <n v="2"/>
    <n v="41"/>
    <n v="3"/>
    <n v="761"/>
    <n v="4"/>
    <n v="802"/>
    <n v="5009"/>
    <s v="Unseeded"/>
    <s v="High"/>
    <s v="FS"/>
    <n v="15.192653224196444"/>
    <n v="0.81852665202635255"/>
    <n v="12.949640287769784"/>
  </r>
  <r>
    <x v="12"/>
    <x v="4"/>
    <s v="entire"/>
    <s v="U"/>
    <x v="2"/>
    <n v="0"/>
    <n v="0"/>
    <n v="0"/>
    <n v="0"/>
    <n v="0"/>
    <n v="0"/>
    <n v="5009"/>
    <s v="Unseeded"/>
    <s v="High"/>
    <s v="FS"/>
    <n v="0"/>
    <n v="0"/>
    <n v="12.949640287769784"/>
  </r>
  <r>
    <x v="12"/>
    <x v="4"/>
    <s v="entire"/>
    <s v="G"/>
    <x v="3"/>
    <n v="1"/>
    <n v="59"/>
    <n v="1"/>
    <n v="124"/>
    <n v="1"/>
    <n v="183"/>
    <n v="5009"/>
    <s v="Unseeded"/>
    <s v="High"/>
    <s v="FS"/>
    <n v="2.4755440207626274"/>
    <n v="1.177879816330605"/>
    <n v="12.949640287769784"/>
  </r>
  <r>
    <x v="12"/>
    <x v="4"/>
    <s v="entire"/>
    <s v="K"/>
    <x v="4"/>
    <n v="0"/>
    <n v="0"/>
    <n v="0"/>
    <n v="0"/>
    <n v="0"/>
    <n v="0"/>
    <n v="5009"/>
    <s v="Unseeded"/>
    <s v="High"/>
    <s v="FS"/>
    <n v="0"/>
    <n v="0"/>
    <n v="12.949640287769784"/>
  </r>
  <r>
    <x v="12"/>
    <x v="4"/>
    <s v="entire"/>
    <s v="F"/>
    <x v="5"/>
    <n v="0"/>
    <n v="0"/>
    <n v="3"/>
    <n v="42"/>
    <n v="3"/>
    <n v="42"/>
    <n v="5009"/>
    <s v="Unseeded"/>
    <s v="High"/>
    <s v="FS"/>
    <n v="0.83849071670992226"/>
    <n v="0"/>
    <n v="12.949640287769784"/>
  </r>
  <r>
    <x v="12"/>
    <x v="4"/>
    <s v="entire"/>
    <s v="M"/>
    <x v="6"/>
    <n v="0"/>
    <n v="0"/>
    <n v="0"/>
    <n v="0"/>
    <n v="0"/>
    <n v="0"/>
    <n v="5009"/>
    <s v="Unseeded"/>
    <s v="High"/>
    <s v="FS"/>
    <n v="0"/>
    <n v="0"/>
    <n v="12.949640287769784"/>
  </r>
  <r>
    <x v="12"/>
    <x v="4"/>
    <s v="entire"/>
    <s v="C"/>
    <x v="7"/>
    <n v="0"/>
    <n v="0"/>
    <n v="0"/>
    <n v="0"/>
    <n v="0"/>
    <n v="0"/>
    <n v="5009"/>
    <s v="Unseeded"/>
    <s v="High"/>
    <s v="FS"/>
    <n v="0"/>
    <n v="0"/>
    <n v="12.949640287769784"/>
  </r>
  <r>
    <x v="12"/>
    <x v="4"/>
    <s v="entire"/>
    <s v="L"/>
    <x v="8"/>
    <n v="2"/>
    <n v="333"/>
    <n v="1"/>
    <n v="259"/>
    <n v="2"/>
    <n v="592"/>
    <n v="5009"/>
    <s v="Unseeded"/>
    <s v="High"/>
    <s v="FS"/>
    <n v="5.1706927530445199"/>
    <n v="6.6480335396286687"/>
    <n v="12.949640287769784"/>
  </r>
  <r>
    <x v="12"/>
    <x v="4"/>
    <s v="entire"/>
    <s v="B"/>
    <x v="9"/>
    <n v="2"/>
    <n v="4574"/>
    <n v="0"/>
    <n v="0"/>
    <n v="2"/>
    <n v="4574"/>
    <n v="5009"/>
    <s v="Unseeded"/>
    <s v="High"/>
    <s v="FS"/>
    <n v="0"/>
    <n v="91.315631862647237"/>
    <n v="12.949640287769784"/>
  </r>
  <r>
    <x v="12"/>
    <x v="4"/>
    <s v="entire"/>
    <s v="?"/>
    <x v="10"/>
    <n v="1"/>
    <n v="2"/>
    <n v="0"/>
    <n v="0"/>
    <n v="1"/>
    <n v="2"/>
    <n v="5009"/>
    <s v="Unseeded"/>
    <s v="High"/>
    <s v="FS"/>
    <n v="0"/>
    <n v="3.9928129367139145E-2"/>
    <n v="12.949640287769784"/>
  </r>
  <r>
    <x v="12"/>
    <x v="4"/>
    <s v="entire"/>
    <s v="#"/>
    <x v="11"/>
    <n v="0"/>
    <n v="0"/>
    <n v="0"/>
    <n v="0"/>
    <n v="0"/>
    <n v="0"/>
    <n v="5009"/>
    <s v="Unseeded"/>
    <s v="High"/>
    <s v="FS"/>
    <n v="0"/>
    <n v="0"/>
    <n v="12.949640287769784"/>
  </r>
  <r>
    <x v="13"/>
    <x v="4"/>
    <s v="entire"/>
    <s v="T"/>
    <x v="0"/>
    <n v="0"/>
    <n v="0"/>
    <n v="1"/>
    <n v="1"/>
    <n v="1"/>
    <n v="1"/>
    <n v="5005"/>
    <s v="Unseeded"/>
    <s v="High"/>
    <s v="FS"/>
    <n v="1.998001998001998E-2"/>
    <n v="0"/>
    <n v="5.3546453546453554"/>
  </r>
  <r>
    <x v="13"/>
    <x v="4"/>
    <s v="entire"/>
    <s v="S"/>
    <x v="1"/>
    <n v="2"/>
    <n v="19"/>
    <n v="3"/>
    <n v="1566"/>
    <n v="3"/>
    <n v="1585"/>
    <n v="5005"/>
    <s v="Unseeded"/>
    <s v="High"/>
    <s v="FS"/>
    <n v="31.288711288711291"/>
    <n v="0.37962037962037964"/>
    <n v="5.3546453546453554"/>
  </r>
  <r>
    <x v="13"/>
    <x v="4"/>
    <s v="entire"/>
    <s v="U"/>
    <x v="2"/>
    <n v="0"/>
    <n v="0"/>
    <n v="1"/>
    <n v="43"/>
    <n v="1"/>
    <n v="43"/>
    <n v="5005"/>
    <s v="Unseeded"/>
    <s v="High"/>
    <s v="FS"/>
    <n v="0.85914085914085925"/>
    <n v="0"/>
    <n v="5.3546453546453554"/>
  </r>
  <r>
    <x v="13"/>
    <x v="4"/>
    <s v="entire"/>
    <s v="G"/>
    <x v="3"/>
    <n v="0"/>
    <n v="0"/>
    <n v="0"/>
    <n v="0"/>
    <n v="0"/>
    <n v="0"/>
    <n v="5005"/>
    <s v="Unseeded"/>
    <s v="High"/>
    <s v="FS"/>
    <n v="0"/>
    <n v="0"/>
    <n v="5.3546453546453554"/>
  </r>
  <r>
    <x v="13"/>
    <x v="4"/>
    <s v="entire"/>
    <s v="K"/>
    <x v="4"/>
    <n v="0"/>
    <n v="0"/>
    <n v="0"/>
    <n v="0"/>
    <n v="0"/>
    <n v="0"/>
    <n v="5005"/>
    <s v="Unseeded"/>
    <s v="High"/>
    <s v="FS"/>
    <n v="0"/>
    <n v="0"/>
    <n v="5.3546453546453554"/>
  </r>
  <r>
    <x v="13"/>
    <x v="4"/>
    <s v="entire"/>
    <s v="F"/>
    <x v="5"/>
    <n v="0"/>
    <n v="0"/>
    <n v="3"/>
    <n v="91"/>
    <n v="3"/>
    <n v="91"/>
    <n v="5005"/>
    <s v="Unseeded"/>
    <s v="High"/>
    <s v="FS"/>
    <n v="1.8181818181818181"/>
    <n v="0"/>
    <n v="5.3546453546453554"/>
  </r>
  <r>
    <x v="13"/>
    <x v="4"/>
    <s v="entire"/>
    <s v="M"/>
    <x v="6"/>
    <n v="0"/>
    <n v="0"/>
    <n v="0"/>
    <n v="0"/>
    <n v="0"/>
    <n v="0"/>
    <n v="5005"/>
    <s v="Unseeded"/>
    <s v="High"/>
    <s v="FS"/>
    <n v="0"/>
    <n v="0"/>
    <n v="5.3546453546453554"/>
  </r>
  <r>
    <x v="13"/>
    <x v="4"/>
    <s v="entire"/>
    <s v="C"/>
    <x v="7"/>
    <n v="0"/>
    <n v="0"/>
    <n v="0"/>
    <n v="0"/>
    <n v="0"/>
    <n v="0"/>
    <n v="5005"/>
    <s v="Unseeded"/>
    <s v="High"/>
    <s v="FS"/>
    <n v="0"/>
    <n v="0"/>
    <n v="5.3546453546453554"/>
  </r>
  <r>
    <x v="13"/>
    <x v="4"/>
    <s v="entire"/>
    <s v="L"/>
    <x v="8"/>
    <n v="2"/>
    <n v="252"/>
    <n v="2"/>
    <n v="26"/>
    <n v="2"/>
    <n v="278"/>
    <n v="5005"/>
    <s v="Unseeded"/>
    <s v="High"/>
    <s v="FS"/>
    <n v="0.51948051948051943"/>
    <n v="5.034965034965035"/>
    <n v="5.3546453546453554"/>
  </r>
  <r>
    <x v="13"/>
    <x v="4"/>
    <s v="entire"/>
    <s v="B"/>
    <x v="9"/>
    <n v="2"/>
    <n v="4734"/>
    <n v="0"/>
    <n v="0"/>
    <n v="2"/>
    <n v="4734"/>
    <n v="5005"/>
    <s v="Unseeded"/>
    <s v="High"/>
    <s v="FS"/>
    <n v="0"/>
    <n v="94.585414585414583"/>
    <n v="5.3546453546453554"/>
  </r>
  <r>
    <x v="13"/>
    <x v="4"/>
    <s v="entire"/>
    <s v="?"/>
    <x v="10"/>
    <n v="0"/>
    <n v="0"/>
    <n v="0"/>
    <n v="0"/>
    <n v="0"/>
    <n v="0"/>
    <n v="5005"/>
    <s v="Unseeded"/>
    <s v="High"/>
    <s v="FS"/>
    <n v="0"/>
    <n v="0"/>
    <n v="5.3546453546453554"/>
  </r>
  <r>
    <x v="13"/>
    <x v="4"/>
    <s v="entire"/>
    <s v="#"/>
    <x v="11"/>
    <n v="0"/>
    <n v="0"/>
    <n v="0"/>
    <n v="0"/>
    <n v="0"/>
    <n v="0"/>
    <n v="5005"/>
    <s v="Unseeded"/>
    <s v="High"/>
    <s v="FS"/>
    <n v="0"/>
    <n v="0"/>
    <n v="5.3546453546453554"/>
  </r>
  <r>
    <x v="14"/>
    <x v="4"/>
    <s v="entire"/>
    <s v="T"/>
    <x v="0"/>
    <n v="0"/>
    <n v="0"/>
    <n v="1"/>
    <n v="7"/>
    <n v="1"/>
    <n v="7"/>
    <n v="5000"/>
    <s v="Seeded"/>
    <s v="High"/>
    <s v="FS"/>
    <n v="0.13999999999999999"/>
    <n v="0"/>
    <n v="59.92"/>
  </r>
  <r>
    <x v="14"/>
    <x v="4"/>
    <s v="entire"/>
    <s v="S"/>
    <x v="1"/>
    <n v="2"/>
    <n v="55"/>
    <n v="2"/>
    <n v="2224"/>
    <n v="2"/>
    <n v="2279"/>
    <n v="5000"/>
    <s v="Seeded"/>
    <s v="High"/>
    <s v="FS"/>
    <n v="44.48"/>
    <n v="1.0999999999999999"/>
    <n v="59.92"/>
  </r>
  <r>
    <x v="14"/>
    <x v="4"/>
    <s v="entire"/>
    <s v="U"/>
    <x v="2"/>
    <n v="0"/>
    <n v="0"/>
    <n v="0"/>
    <n v="0"/>
    <n v="0"/>
    <n v="0"/>
    <n v="5000"/>
    <s v="Seeded"/>
    <s v="High"/>
    <s v="FS"/>
    <n v="0"/>
    <n v="0"/>
    <n v="59.92"/>
  </r>
  <r>
    <x v="14"/>
    <x v="4"/>
    <s v="entire"/>
    <s v="G"/>
    <x v="3"/>
    <n v="3"/>
    <n v="35"/>
    <n v="5"/>
    <n v="269"/>
    <n v="5"/>
    <n v="304"/>
    <n v="5000"/>
    <s v="Seeded"/>
    <s v="High"/>
    <s v="FS"/>
    <n v="5.38"/>
    <n v="0.70000000000000007"/>
    <n v="59.92"/>
  </r>
  <r>
    <x v="14"/>
    <x v="4"/>
    <s v="entire"/>
    <s v="K"/>
    <x v="4"/>
    <n v="0"/>
    <n v="0"/>
    <n v="0"/>
    <n v="0"/>
    <n v="0"/>
    <n v="0"/>
    <n v="5000"/>
    <s v="Seeded"/>
    <s v="High"/>
    <s v="FS"/>
    <n v="0"/>
    <n v="0"/>
    <n v="59.92"/>
  </r>
  <r>
    <x v="14"/>
    <x v="4"/>
    <s v="entire"/>
    <s v="F"/>
    <x v="5"/>
    <n v="1"/>
    <n v="17"/>
    <n v="4"/>
    <n v="240"/>
    <n v="4"/>
    <n v="257"/>
    <n v="5000"/>
    <s v="Seeded"/>
    <s v="High"/>
    <s v="FS"/>
    <n v="4.8"/>
    <n v="0.33999999999999997"/>
    <n v="59.92"/>
  </r>
  <r>
    <x v="14"/>
    <x v="4"/>
    <s v="entire"/>
    <s v="M"/>
    <x v="6"/>
    <n v="0"/>
    <n v="0"/>
    <n v="0"/>
    <n v="0"/>
    <n v="0"/>
    <n v="0"/>
    <n v="5000"/>
    <s v="Seeded"/>
    <s v="High"/>
    <s v="FS"/>
    <n v="0"/>
    <n v="0"/>
    <n v="59.92"/>
  </r>
  <r>
    <x v="14"/>
    <x v="4"/>
    <s v="entire"/>
    <s v="C"/>
    <x v="7"/>
    <n v="0"/>
    <n v="0"/>
    <n v="0"/>
    <n v="0"/>
    <n v="0"/>
    <n v="0"/>
    <n v="5000"/>
    <s v="Seeded"/>
    <s v="High"/>
    <s v="FS"/>
    <n v="0"/>
    <n v="0"/>
    <n v="59.92"/>
  </r>
  <r>
    <x v="14"/>
    <x v="4"/>
    <s v="entire"/>
    <s v="L"/>
    <x v="8"/>
    <n v="2"/>
    <n v="245"/>
    <n v="1"/>
    <n v="121"/>
    <n v="2"/>
    <n v="366"/>
    <n v="5000"/>
    <s v="Seeded"/>
    <s v="High"/>
    <s v="FS"/>
    <n v="2.42"/>
    <n v="4.9000000000000004"/>
    <n v="59.92"/>
  </r>
  <r>
    <x v="14"/>
    <x v="4"/>
    <s v="entire"/>
    <s v="B"/>
    <x v="9"/>
    <n v="2"/>
    <n v="4648"/>
    <n v="0"/>
    <n v="0"/>
    <n v="2"/>
    <n v="4648"/>
    <n v="5000"/>
    <s v="Seeded"/>
    <s v="High"/>
    <s v="FS"/>
    <n v="0"/>
    <n v="92.96"/>
    <n v="59.92"/>
  </r>
  <r>
    <x v="14"/>
    <x v="4"/>
    <s v="entire"/>
    <s v="?"/>
    <x v="10"/>
    <n v="0"/>
    <n v="0"/>
    <n v="0"/>
    <n v="0"/>
    <n v="0"/>
    <n v="0"/>
    <n v="5000"/>
    <s v="Seeded"/>
    <s v="High"/>
    <s v="FS"/>
    <n v="0"/>
    <n v="0"/>
    <n v="59.92"/>
  </r>
  <r>
    <x v="14"/>
    <x v="4"/>
    <s v="entire"/>
    <s v="#"/>
    <x v="11"/>
    <n v="0"/>
    <n v="0"/>
    <n v="0"/>
    <n v="0"/>
    <n v="0"/>
    <n v="0"/>
    <n v="5000"/>
    <s v="Seeded"/>
    <s v="High"/>
    <s v="FS"/>
    <n v="0"/>
    <n v="0"/>
    <n v="59.92"/>
  </r>
  <r>
    <x v="15"/>
    <x v="4"/>
    <s v="entire"/>
    <s v="T"/>
    <x v="0"/>
    <n v="0"/>
    <n v="0"/>
    <n v="0"/>
    <n v="0"/>
    <n v="0"/>
    <n v="0"/>
    <n v="5000"/>
    <s v="Seeded"/>
    <s v="High"/>
    <s v="FS"/>
    <n v="0"/>
    <n v="0"/>
    <n v="49.207940645678768"/>
  </r>
  <r>
    <x v="15"/>
    <x v="4"/>
    <s v="entire"/>
    <s v="S"/>
    <x v="1"/>
    <n v="1"/>
    <n v="11"/>
    <n v="3"/>
    <n v="819"/>
    <n v="3"/>
    <n v="830"/>
    <n v="5000"/>
    <s v="Seeded"/>
    <s v="High"/>
    <s v="FS"/>
    <n v="16.38"/>
    <n v="0.22"/>
    <n v="49.207940645678768"/>
  </r>
  <r>
    <x v="15"/>
    <x v="4"/>
    <s v="entire"/>
    <s v="U"/>
    <x v="2"/>
    <n v="0"/>
    <n v="0"/>
    <n v="3"/>
    <n v="415"/>
    <n v="3"/>
    <n v="415"/>
    <n v="5000"/>
    <s v="Seeded"/>
    <s v="High"/>
    <s v="FS"/>
    <n v="8.3000000000000007"/>
    <n v="0"/>
    <n v="49.207940645678768"/>
  </r>
  <r>
    <x v="15"/>
    <x v="4"/>
    <s v="entire"/>
    <s v="G"/>
    <x v="3"/>
    <n v="2"/>
    <n v="166"/>
    <n v="2"/>
    <n v="1420"/>
    <n v="2"/>
    <n v="1586"/>
    <n v="5000"/>
    <s v="Seeded"/>
    <s v="High"/>
    <s v="FS"/>
    <n v="28.4"/>
    <n v="3.32"/>
    <n v="49.207940645678768"/>
  </r>
  <r>
    <x v="15"/>
    <x v="4"/>
    <s v="entire"/>
    <s v="K"/>
    <x v="4"/>
    <n v="0"/>
    <n v="0"/>
    <n v="0"/>
    <n v="0"/>
    <n v="0"/>
    <n v="0"/>
    <n v="5000"/>
    <s v="Seeded"/>
    <s v="High"/>
    <s v="FS"/>
    <n v="0"/>
    <n v="0"/>
    <n v="49.207940645678768"/>
  </r>
  <r>
    <x v="15"/>
    <x v="4"/>
    <s v="entire"/>
    <s v="F"/>
    <x v="5"/>
    <n v="0"/>
    <n v="0"/>
    <n v="7"/>
    <n v="196"/>
    <n v="7"/>
    <n v="196"/>
    <n v="5000"/>
    <s v="Seeded"/>
    <s v="High"/>
    <s v="FS"/>
    <n v="3.92"/>
    <n v="0"/>
    <n v="49.207940645678768"/>
  </r>
  <r>
    <x v="15"/>
    <x v="4"/>
    <s v="entire"/>
    <s v="M"/>
    <x v="6"/>
    <n v="0"/>
    <n v="0"/>
    <n v="0"/>
    <n v="0"/>
    <n v="0"/>
    <n v="0"/>
    <n v="5000"/>
    <s v="Seeded"/>
    <s v="High"/>
    <s v="FS"/>
    <n v="0"/>
    <n v="0"/>
    <n v="49.207940645678768"/>
  </r>
  <r>
    <x v="15"/>
    <x v="4"/>
    <s v="entire"/>
    <s v="C"/>
    <x v="7"/>
    <n v="0"/>
    <n v="0"/>
    <n v="0"/>
    <n v="0"/>
    <n v="0"/>
    <n v="0"/>
    <n v="5000"/>
    <s v="Seeded"/>
    <s v="High"/>
    <s v="FS"/>
    <n v="0"/>
    <n v="0"/>
    <n v="49.207940645678768"/>
  </r>
  <r>
    <x v="15"/>
    <x v="4"/>
    <s v="entire"/>
    <s v="L"/>
    <x v="8"/>
    <n v="2"/>
    <n v="534"/>
    <n v="2"/>
    <n v="53"/>
    <n v="2"/>
    <n v="587"/>
    <n v="5000"/>
    <s v="Seeded"/>
    <s v="High"/>
    <s v="FS"/>
    <n v="1.06"/>
    <n v="10.68"/>
    <n v="49.207940645678768"/>
  </r>
  <r>
    <x v="15"/>
    <x v="4"/>
    <s v="entire"/>
    <s v="B"/>
    <x v="9"/>
    <n v="2"/>
    <n v="4289"/>
    <n v="0"/>
    <n v="0"/>
    <n v="2"/>
    <n v="4289"/>
    <n v="5000"/>
    <s v="Seeded"/>
    <s v="High"/>
    <s v="FS"/>
    <n v="0"/>
    <n v="85.78"/>
    <n v="49.207940645678768"/>
  </r>
  <r>
    <x v="15"/>
    <x v="4"/>
    <s v="entire"/>
    <s v="?"/>
    <x v="10"/>
    <n v="0"/>
    <n v="0"/>
    <n v="0"/>
    <n v="0"/>
    <n v="0"/>
    <n v="0"/>
    <n v="5000"/>
    <s v="Seeded"/>
    <s v="High"/>
    <s v="FS"/>
    <n v="0"/>
    <n v="0"/>
    <n v="49.207940645678768"/>
  </r>
  <r>
    <x v="15"/>
    <x v="4"/>
    <s v="entire"/>
    <s v="#"/>
    <x v="11"/>
    <n v="0"/>
    <n v="0"/>
    <n v="0"/>
    <n v="0"/>
    <n v="0"/>
    <n v="0"/>
    <n v="5000"/>
    <s v="Seeded"/>
    <s v="High"/>
    <s v="FS"/>
    <n v="0"/>
    <n v="0"/>
    <n v="49.207940645678768"/>
  </r>
  <r>
    <x v="16"/>
    <x v="4"/>
    <s v="entire"/>
    <s v="T"/>
    <x v="0"/>
    <n v="0"/>
    <n v="0"/>
    <n v="0"/>
    <n v="0"/>
    <n v="0"/>
    <n v="0"/>
    <n v="5012"/>
    <s v="Seeded"/>
    <s v="High"/>
    <s v="FS"/>
    <n v="0"/>
    <n v="0"/>
    <n v="19.16"/>
  </r>
  <r>
    <x v="16"/>
    <x v="4"/>
    <s v="entire"/>
    <s v="S"/>
    <x v="1"/>
    <n v="2"/>
    <n v="45"/>
    <n v="3"/>
    <n v="1428"/>
    <n v="3"/>
    <n v="1473"/>
    <n v="5012"/>
    <s v="Seeded"/>
    <s v="High"/>
    <s v="FS"/>
    <n v="28.491620111731841"/>
    <n v="0.89784517158818833"/>
    <n v="19.16"/>
  </r>
  <r>
    <x v="16"/>
    <x v="4"/>
    <s v="entire"/>
    <s v="U"/>
    <x v="2"/>
    <n v="0"/>
    <n v="0"/>
    <n v="1"/>
    <n v="1"/>
    <n v="1"/>
    <n v="1"/>
    <n v="5012"/>
    <s v="Seeded"/>
    <s v="High"/>
    <s v="FS"/>
    <n v="1.9952114924181964E-2"/>
    <n v="0"/>
    <n v="19.16"/>
  </r>
  <r>
    <x v="16"/>
    <x v="4"/>
    <s v="entire"/>
    <s v="G"/>
    <x v="3"/>
    <n v="2"/>
    <n v="108"/>
    <n v="3"/>
    <n v="787"/>
    <n v="3"/>
    <n v="895"/>
    <n v="5012"/>
    <s v="Seeded"/>
    <s v="High"/>
    <s v="FS"/>
    <n v="15.702314445331206"/>
    <n v="2.1548284118116521"/>
    <n v="19.16"/>
  </r>
  <r>
    <x v="16"/>
    <x v="4"/>
    <s v="entire"/>
    <s v="K"/>
    <x v="4"/>
    <n v="0"/>
    <n v="0"/>
    <n v="0"/>
    <n v="0"/>
    <n v="0"/>
    <n v="0"/>
    <n v="5012"/>
    <s v="Seeded"/>
    <s v="High"/>
    <s v="FS"/>
    <n v="0"/>
    <n v="0"/>
    <n v="19.16"/>
  </r>
  <r>
    <x v="16"/>
    <x v="4"/>
    <s v="entire"/>
    <s v="F"/>
    <x v="5"/>
    <n v="1"/>
    <n v="3"/>
    <n v="4"/>
    <n v="59"/>
    <n v="4"/>
    <n v="62"/>
    <n v="5012"/>
    <s v="Seeded"/>
    <s v="High"/>
    <s v="FS"/>
    <n v="1.1771747805267359"/>
    <n v="5.9856344772545887E-2"/>
    <n v="19.16"/>
  </r>
  <r>
    <x v="16"/>
    <x v="4"/>
    <s v="entire"/>
    <s v="M"/>
    <x v="6"/>
    <n v="0"/>
    <n v="0"/>
    <n v="0"/>
    <n v="0"/>
    <n v="0"/>
    <n v="0"/>
    <n v="5012"/>
    <s v="Seeded"/>
    <s v="High"/>
    <s v="FS"/>
    <n v="0"/>
    <n v="0"/>
    <n v="19.16"/>
  </r>
  <r>
    <x v="16"/>
    <x v="4"/>
    <s v="entire"/>
    <s v="C"/>
    <x v="7"/>
    <n v="0"/>
    <n v="0"/>
    <n v="0"/>
    <n v="0"/>
    <n v="0"/>
    <n v="0"/>
    <n v="5012"/>
    <s v="Seeded"/>
    <s v="High"/>
    <s v="FS"/>
    <n v="0"/>
    <n v="0"/>
    <n v="19.16"/>
  </r>
  <r>
    <x v="16"/>
    <x v="4"/>
    <s v="entire"/>
    <s v="L"/>
    <x v="8"/>
    <n v="2"/>
    <n v="565"/>
    <n v="1"/>
    <n v="12"/>
    <n v="2"/>
    <n v="577"/>
    <n v="5012"/>
    <s v="Seeded"/>
    <s v="High"/>
    <s v="FS"/>
    <n v="0.23942537909018355"/>
    <n v="11.27294493216281"/>
    <n v="19.16"/>
  </r>
  <r>
    <x v="16"/>
    <x v="4"/>
    <s v="entire"/>
    <s v="B"/>
    <x v="9"/>
    <n v="2"/>
    <n v="4291"/>
    <n v="0"/>
    <n v="0"/>
    <n v="2"/>
    <n v="4291"/>
    <n v="5012"/>
    <s v="Seeded"/>
    <s v="High"/>
    <s v="FS"/>
    <n v="0"/>
    <n v="85.614525139664806"/>
    <n v="19.16"/>
  </r>
  <r>
    <x v="16"/>
    <x v="4"/>
    <s v="entire"/>
    <s v="?"/>
    <x v="10"/>
    <n v="0"/>
    <n v="0"/>
    <n v="0"/>
    <n v="0"/>
    <n v="0"/>
    <n v="0"/>
    <n v="5012"/>
    <s v="Seeded"/>
    <s v="High"/>
    <s v="FS"/>
    <n v="0"/>
    <n v="0"/>
    <n v="19.16"/>
  </r>
  <r>
    <x v="16"/>
    <x v="4"/>
    <s v="entire"/>
    <s v="#"/>
    <x v="11"/>
    <n v="0"/>
    <n v="0"/>
    <n v="0"/>
    <n v="0"/>
    <n v="0"/>
    <n v="0"/>
    <n v="5012"/>
    <s v="Seeded"/>
    <s v="High"/>
    <s v="FS"/>
    <n v="0"/>
    <n v="0"/>
    <n v="19.16"/>
  </r>
  <r>
    <x v="17"/>
    <x v="4"/>
    <s v="entire"/>
    <s v="T"/>
    <x v="0"/>
    <n v="1"/>
    <n v="11"/>
    <n v="1"/>
    <n v="15"/>
    <n v="1"/>
    <n v="26"/>
    <n v="5000"/>
    <s v="Unseeded"/>
    <s v="High"/>
    <s v="FS"/>
    <n v="0.3"/>
    <n v="0.22"/>
    <n v="0.84"/>
  </r>
  <r>
    <x v="17"/>
    <x v="4"/>
    <s v="entire"/>
    <s v="S"/>
    <x v="1"/>
    <n v="2"/>
    <n v="34"/>
    <n v="2"/>
    <n v="1928"/>
    <n v="2"/>
    <n v="1962"/>
    <n v="5000"/>
    <s v="Unseeded"/>
    <s v="High"/>
    <s v="FS"/>
    <n v="38.56"/>
    <n v="0.67999999999999994"/>
    <n v="0.84"/>
  </r>
  <r>
    <x v="17"/>
    <x v="4"/>
    <s v="entire"/>
    <s v="U"/>
    <x v="2"/>
    <n v="1"/>
    <n v="10"/>
    <n v="2"/>
    <n v="173"/>
    <n v="2"/>
    <n v="183"/>
    <n v="5000"/>
    <s v="Unseeded"/>
    <s v="High"/>
    <s v="FS"/>
    <n v="3.46"/>
    <n v="0.2"/>
    <n v="0.84"/>
  </r>
  <r>
    <x v="17"/>
    <x v="4"/>
    <s v="entire"/>
    <s v="G"/>
    <x v="3"/>
    <n v="1"/>
    <n v="68"/>
    <n v="3"/>
    <n v="142"/>
    <n v="3"/>
    <n v="210"/>
    <n v="5000"/>
    <s v="Unseeded"/>
    <s v="High"/>
    <s v="FS"/>
    <n v="2.8400000000000003"/>
    <n v="1.3599999999999999"/>
    <n v="0.84"/>
  </r>
  <r>
    <x v="17"/>
    <x v="4"/>
    <s v="entire"/>
    <s v="K"/>
    <x v="4"/>
    <n v="0"/>
    <n v="0"/>
    <n v="0"/>
    <n v="0"/>
    <n v="0"/>
    <n v="0"/>
    <n v="5000"/>
    <s v="Unseeded"/>
    <s v="High"/>
    <s v="FS"/>
    <n v="0"/>
    <n v="0"/>
    <n v="0.84"/>
  </r>
  <r>
    <x v="17"/>
    <x v="4"/>
    <s v="entire"/>
    <s v="F"/>
    <x v="5"/>
    <n v="2"/>
    <n v="17"/>
    <n v="2"/>
    <n v="138"/>
    <n v="2"/>
    <n v="155"/>
    <n v="5000"/>
    <s v="Unseeded"/>
    <s v="High"/>
    <s v="FS"/>
    <n v="2.76"/>
    <n v="0.33999999999999997"/>
    <n v="0.84"/>
  </r>
  <r>
    <x v="17"/>
    <x v="4"/>
    <s v="entire"/>
    <s v="M"/>
    <x v="6"/>
    <n v="0"/>
    <n v="0"/>
    <n v="0"/>
    <n v="0"/>
    <n v="0"/>
    <n v="0"/>
    <n v="5000"/>
    <s v="Unseeded"/>
    <s v="High"/>
    <s v="FS"/>
    <n v="0"/>
    <n v="0"/>
    <n v="0.84"/>
  </r>
  <r>
    <x v="17"/>
    <x v="4"/>
    <s v="entire"/>
    <s v="C"/>
    <x v="7"/>
    <n v="1"/>
    <n v="3"/>
    <n v="0"/>
    <n v="0"/>
    <n v="1"/>
    <n v="3"/>
    <n v="5000"/>
    <s v="Unseeded"/>
    <s v="High"/>
    <s v="FS"/>
    <n v="0"/>
    <n v="0.06"/>
    <n v="0.84"/>
  </r>
  <r>
    <x v="17"/>
    <x v="4"/>
    <s v="entire"/>
    <s v="L"/>
    <x v="8"/>
    <n v="2"/>
    <n v="417"/>
    <n v="1"/>
    <n v="71"/>
    <n v="2"/>
    <n v="488"/>
    <n v="5000"/>
    <s v="Unseeded"/>
    <s v="High"/>
    <s v="FS"/>
    <n v="1.4200000000000002"/>
    <n v="8.34"/>
    <n v="0.84"/>
  </r>
  <r>
    <x v="17"/>
    <x v="4"/>
    <s v="entire"/>
    <s v="B"/>
    <x v="9"/>
    <n v="2"/>
    <n v="4440"/>
    <n v="0"/>
    <n v="0"/>
    <n v="2"/>
    <n v="4440"/>
    <n v="5000"/>
    <s v="Unseeded"/>
    <s v="High"/>
    <s v="FS"/>
    <n v="0"/>
    <n v="88.8"/>
    <n v="0.84"/>
  </r>
  <r>
    <x v="17"/>
    <x v="4"/>
    <s v="entire"/>
    <s v="?"/>
    <x v="10"/>
    <n v="0"/>
    <n v="0"/>
    <n v="0"/>
    <n v="0"/>
    <n v="0"/>
    <n v="0"/>
    <n v="5000"/>
    <s v="Unseeded"/>
    <s v="High"/>
    <s v="FS"/>
    <n v="0"/>
    <n v="0"/>
    <n v="0.84"/>
  </r>
  <r>
    <x v="17"/>
    <x v="4"/>
    <s v="entire"/>
    <s v="#"/>
    <x v="11"/>
    <n v="0"/>
    <n v="0"/>
    <n v="0"/>
    <n v="0"/>
    <n v="0"/>
    <n v="0"/>
    <n v="5000"/>
    <s v="Unseeded"/>
    <s v="High"/>
    <s v="FS"/>
    <n v="0"/>
    <n v="0"/>
    <n v="0.84"/>
  </r>
  <r>
    <x v="18"/>
    <x v="4"/>
    <s v="entire"/>
    <s v="T"/>
    <x v="0"/>
    <n v="0"/>
    <n v="0"/>
    <n v="0"/>
    <n v="0"/>
    <n v="0"/>
    <n v="0"/>
    <n v="5016"/>
    <s v="Seeded"/>
    <s v="Mod"/>
    <s v="FS"/>
    <n v="0"/>
    <n v="0"/>
    <n v="44.14"/>
  </r>
  <r>
    <x v="18"/>
    <x v="4"/>
    <s v="entire"/>
    <s v="S"/>
    <x v="1"/>
    <n v="1"/>
    <n v="7"/>
    <n v="3"/>
    <n v="571"/>
    <n v="3"/>
    <n v="578"/>
    <n v="5016"/>
    <s v="Seeded"/>
    <s v="Mod"/>
    <s v="FS"/>
    <n v="11.383572567783094"/>
    <n v="0.13955342902711323"/>
    <n v="44.14"/>
  </r>
  <r>
    <x v="18"/>
    <x v="4"/>
    <s v="entire"/>
    <s v="U"/>
    <x v="2"/>
    <n v="0"/>
    <n v="0"/>
    <n v="1"/>
    <n v="28"/>
    <n v="1"/>
    <n v="28"/>
    <n v="5016"/>
    <s v="Seeded"/>
    <s v="Mod"/>
    <s v="FS"/>
    <n v="0.55821371610845294"/>
    <n v="0"/>
    <n v="44.14"/>
  </r>
  <r>
    <x v="18"/>
    <x v="4"/>
    <s v="entire"/>
    <s v="G"/>
    <x v="3"/>
    <n v="1"/>
    <n v="51"/>
    <n v="1"/>
    <n v="732"/>
    <n v="1"/>
    <n v="783"/>
    <n v="5016"/>
    <s v="Seeded"/>
    <s v="Mod"/>
    <s v="FS"/>
    <n v="14.593301435406699"/>
    <n v="1.0167464114832536"/>
    <n v="44.14"/>
  </r>
  <r>
    <x v="18"/>
    <x v="4"/>
    <s v="entire"/>
    <s v="K"/>
    <x v="4"/>
    <n v="0"/>
    <n v="0"/>
    <n v="0"/>
    <n v="0"/>
    <n v="0"/>
    <n v="0"/>
    <n v="5016"/>
    <s v="Seeded"/>
    <s v="Mod"/>
    <s v="FS"/>
    <n v="0"/>
    <n v="0"/>
    <n v="44.14"/>
  </r>
  <r>
    <x v="18"/>
    <x v="4"/>
    <s v="entire"/>
    <s v="F"/>
    <x v="5"/>
    <n v="4"/>
    <n v="68"/>
    <n v="13"/>
    <n v="549"/>
    <n v="13"/>
    <n v="617"/>
    <n v="5016"/>
    <s v="Seeded"/>
    <s v="Mod"/>
    <s v="FS"/>
    <n v="10.944976076555024"/>
    <n v="1.3556618819776716"/>
    <n v="44.14"/>
  </r>
  <r>
    <x v="18"/>
    <x v="4"/>
    <s v="entire"/>
    <s v="M"/>
    <x v="6"/>
    <n v="0"/>
    <n v="0"/>
    <n v="0"/>
    <n v="0"/>
    <n v="0"/>
    <n v="0"/>
    <n v="5016"/>
    <s v="Seeded"/>
    <s v="Mod"/>
    <s v="FS"/>
    <n v="0"/>
    <n v="0"/>
    <n v="44.14"/>
  </r>
  <r>
    <x v="18"/>
    <x v="4"/>
    <s v="entire"/>
    <s v="C"/>
    <x v="7"/>
    <n v="0"/>
    <n v="0"/>
    <n v="0"/>
    <n v="0"/>
    <n v="0"/>
    <n v="0"/>
    <n v="5016"/>
    <s v="Seeded"/>
    <s v="Mod"/>
    <s v="FS"/>
    <n v="0"/>
    <n v="0"/>
    <n v="44.14"/>
  </r>
  <r>
    <x v="18"/>
    <x v="4"/>
    <s v="entire"/>
    <s v="L"/>
    <x v="8"/>
    <n v="2"/>
    <n v="600"/>
    <n v="2"/>
    <n v="90"/>
    <n v="2"/>
    <n v="690"/>
    <n v="5016"/>
    <s v="Seeded"/>
    <s v="Mod"/>
    <s v="FS"/>
    <n v="1.7942583732057416"/>
    <n v="11.961722488038278"/>
    <n v="44.14"/>
  </r>
  <r>
    <x v="18"/>
    <x v="4"/>
    <s v="entire"/>
    <s v="B"/>
    <x v="9"/>
    <n v="2"/>
    <n v="4290"/>
    <n v="0"/>
    <n v="0"/>
    <n v="2"/>
    <n v="4290"/>
    <n v="5016"/>
    <s v="Seeded"/>
    <s v="Mod"/>
    <s v="FS"/>
    <n v="0"/>
    <n v="85.526315789473685"/>
    <n v="44.14"/>
  </r>
  <r>
    <x v="18"/>
    <x v="4"/>
    <s v="entire"/>
    <s v="?"/>
    <x v="10"/>
    <n v="0"/>
    <n v="0"/>
    <n v="0"/>
    <n v="0"/>
    <n v="0"/>
    <n v="0"/>
    <n v="5016"/>
    <s v="Seeded"/>
    <s v="Mod"/>
    <s v="FS"/>
    <n v="0"/>
    <n v="0"/>
    <n v="44.14"/>
  </r>
  <r>
    <x v="18"/>
    <x v="4"/>
    <s v="entire"/>
    <s v="#"/>
    <x v="11"/>
    <n v="0"/>
    <n v="0"/>
    <n v="0"/>
    <n v="0"/>
    <n v="0"/>
    <n v="0"/>
    <n v="5016"/>
    <s v="Seeded"/>
    <s v="Mod"/>
    <s v="FS"/>
    <n v="0"/>
    <n v="0"/>
    <n v="44.14"/>
  </r>
  <r>
    <x v="19"/>
    <x v="4"/>
    <s v="entire"/>
    <s v="T"/>
    <x v="0"/>
    <n v="0"/>
    <n v="0"/>
    <n v="1"/>
    <n v="36"/>
    <n v="1"/>
    <n v="36"/>
    <n v="5000"/>
    <s v="Seeded"/>
    <s v="Mod"/>
    <s v="FS"/>
    <n v="0.72"/>
    <n v="0"/>
    <n v="85.96"/>
  </r>
  <r>
    <x v="19"/>
    <x v="4"/>
    <s v="entire"/>
    <s v="S"/>
    <x v="1"/>
    <n v="0"/>
    <n v="0"/>
    <n v="2"/>
    <n v="1014"/>
    <n v="2"/>
    <n v="1014"/>
    <n v="5000"/>
    <s v="Seeded"/>
    <s v="Mod"/>
    <s v="FS"/>
    <n v="20.28"/>
    <n v="0"/>
    <n v="85.96"/>
  </r>
  <r>
    <x v="19"/>
    <x v="4"/>
    <s v="entire"/>
    <s v="U"/>
    <x v="2"/>
    <n v="0"/>
    <n v="0"/>
    <n v="0"/>
    <n v="0"/>
    <n v="0"/>
    <n v="0"/>
    <n v="5000"/>
    <s v="Seeded"/>
    <s v="Mod"/>
    <s v="FS"/>
    <n v="0"/>
    <n v="0"/>
    <n v="85.96"/>
  </r>
  <r>
    <x v="19"/>
    <x v="4"/>
    <s v="entire"/>
    <s v="G"/>
    <x v="3"/>
    <n v="3"/>
    <n v="94"/>
    <n v="4"/>
    <n v="887"/>
    <n v="4"/>
    <n v="981"/>
    <n v="5000"/>
    <s v="Seeded"/>
    <s v="Mod"/>
    <s v="FS"/>
    <n v="17.740000000000002"/>
    <n v="1.8800000000000001"/>
    <n v="85.96"/>
  </r>
  <r>
    <x v="19"/>
    <x v="4"/>
    <s v="entire"/>
    <s v="K"/>
    <x v="4"/>
    <n v="0"/>
    <n v="0"/>
    <n v="0"/>
    <n v="0"/>
    <n v="0"/>
    <n v="0"/>
    <n v="5000"/>
    <s v="Seeded"/>
    <s v="Mod"/>
    <s v="FS"/>
    <n v="0"/>
    <n v="0"/>
    <n v="85.96"/>
  </r>
  <r>
    <x v="19"/>
    <x v="4"/>
    <s v="entire"/>
    <s v="F"/>
    <x v="5"/>
    <n v="0"/>
    <n v="0"/>
    <n v="2"/>
    <n v="23"/>
    <n v="2"/>
    <n v="23"/>
    <n v="5000"/>
    <s v="Seeded"/>
    <s v="Mod"/>
    <s v="FS"/>
    <n v="0.45999999999999996"/>
    <n v="0"/>
    <n v="85.96"/>
  </r>
  <r>
    <x v="19"/>
    <x v="4"/>
    <s v="entire"/>
    <s v="M"/>
    <x v="6"/>
    <n v="0"/>
    <n v="0"/>
    <n v="0"/>
    <n v="0"/>
    <n v="0"/>
    <n v="0"/>
    <n v="5000"/>
    <s v="Seeded"/>
    <s v="Mod"/>
    <s v="FS"/>
    <n v="0"/>
    <n v="0"/>
    <n v="85.96"/>
  </r>
  <r>
    <x v="19"/>
    <x v="4"/>
    <s v="entire"/>
    <s v="C"/>
    <x v="7"/>
    <n v="0"/>
    <n v="0"/>
    <n v="0"/>
    <n v="0"/>
    <n v="0"/>
    <n v="0"/>
    <n v="5000"/>
    <s v="Seeded"/>
    <s v="Mod"/>
    <s v="FS"/>
    <n v="0"/>
    <n v="0"/>
    <n v="85.96"/>
  </r>
  <r>
    <x v="19"/>
    <x v="4"/>
    <s v="entire"/>
    <s v="L"/>
    <x v="8"/>
    <n v="2"/>
    <n v="1389"/>
    <n v="0"/>
    <n v="0"/>
    <n v="2"/>
    <n v="1389"/>
    <n v="5000"/>
    <s v="Seeded"/>
    <s v="Mod"/>
    <s v="FS"/>
    <n v="0"/>
    <n v="27.779999999999998"/>
    <n v="85.96"/>
  </r>
  <r>
    <x v="19"/>
    <x v="4"/>
    <s v="entire"/>
    <s v="B"/>
    <x v="9"/>
    <n v="1"/>
    <n v="3517"/>
    <n v="0"/>
    <n v="0"/>
    <n v="1"/>
    <n v="3517"/>
    <n v="5000"/>
    <s v="Seeded"/>
    <s v="Mod"/>
    <s v="FS"/>
    <n v="0"/>
    <n v="70.34"/>
    <n v="85.96"/>
  </r>
  <r>
    <x v="19"/>
    <x v="4"/>
    <s v="entire"/>
    <s v="?"/>
    <x v="10"/>
    <n v="0"/>
    <n v="0"/>
    <n v="0"/>
    <n v="0"/>
    <n v="0"/>
    <n v="0"/>
    <n v="5000"/>
    <s v="Seeded"/>
    <s v="Mod"/>
    <s v="FS"/>
    <n v="0"/>
    <n v="0"/>
    <n v="85.96"/>
  </r>
  <r>
    <x v="19"/>
    <x v="4"/>
    <s v="entire"/>
    <s v="#"/>
    <x v="11"/>
    <n v="0"/>
    <n v="0"/>
    <n v="0"/>
    <n v="0"/>
    <n v="0"/>
    <n v="0"/>
    <n v="5000"/>
    <s v="Seeded"/>
    <s v="Mod"/>
    <s v="FS"/>
    <n v="0"/>
    <n v="0"/>
    <n v="85.96"/>
  </r>
  <r>
    <x v="20"/>
    <x v="4"/>
    <s v="entire"/>
    <s v="T"/>
    <x v="0"/>
    <n v="1"/>
    <n v="8"/>
    <n v="1"/>
    <n v="11"/>
    <n v="1"/>
    <n v="19"/>
    <n v="5003"/>
    <s v="Seeded"/>
    <s v="Mod"/>
    <s v="FS"/>
    <n v="0.21986807915250847"/>
    <n v="0.15990405756546072"/>
    <n v="22.563897763578275"/>
  </r>
  <r>
    <x v="20"/>
    <x v="4"/>
    <s v="entire"/>
    <s v="S"/>
    <x v="1"/>
    <n v="2"/>
    <n v="31"/>
    <n v="4"/>
    <n v="737"/>
    <n v="4"/>
    <n v="768"/>
    <n v="5003"/>
    <s v="Seeded"/>
    <s v="Mod"/>
    <s v="FS"/>
    <n v="14.731161303218068"/>
    <n v="0.61962822306616028"/>
    <n v="22.563897763578275"/>
  </r>
  <r>
    <x v="20"/>
    <x v="4"/>
    <s v="entire"/>
    <s v="U"/>
    <x v="2"/>
    <n v="2"/>
    <n v="24"/>
    <n v="3"/>
    <n v="181"/>
    <n v="3"/>
    <n v="205"/>
    <n v="5003"/>
    <s v="Seeded"/>
    <s v="Mod"/>
    <s v="FS"/>
    <n v="3.6178293024185488"/>
    <n v="0.47971217269638211"/>
    <n v="22.563897763578275"/>
  </r>
  <r>
    <x v="20"/>
    <x v="4"/>
    <s v="entire"/>
    <s v="G"/>
    <x v="3"/>
    <n v="1"/>
    <n v="53"/>
    <n v="4"/>
    <n v="155"/>
    <n v="4"/>
    <n v="208"/>
    <n v="5003"/>
    <s v="Seeded"/>
    <s v="Mod"/>
    <s v="FS"/>
    <n v="3.0981411153308014"/>
    <n v="1.0593643813711773"/>
    <n v="22.563897763578275"/>
  </r>
  <r>
    <x v="20"/>
    <x v="4"/>
    <s v="entire"/>
    <s v="K"/>
    <x v="4"/>
    <n v="0"/>
    <n v="0"/>
    <n v="0"/>
    <n v="0"/>
    <n v="0"/>
    <n v="0"/>
    <n v="5003"/>
    <s v="Seeded"/>
    <s v="Mod"/>
    <s v="FS"/>
    <n v="0"/>
    <n v="0"/>
    <n v="22.563897763578275"/>
  </r>
  <r>
    <x v="20"/>
    <x v="4"/>
    <s v="entire"/>
    <s v="F"/>
    <x v="5"/>
    <n v="0"/>
    <n v="0"/>
    <n v="4"/>
    <n v="77"/>
    <n v="4"/>
    <n v="77"/>
    <n v="5003"/>
    <s v="Seeded"/>
    <s v="Mod"/>
    <s v="FS"/>
    <n v="1.5390765540675595"/>
    <n v="0"/>
    <n v="22.563897763578275"/>
  </r>
  <r>
    <x v="20"/>
    <x v="4"/>
    <s v="entire"/>
    <s v="M"/>
    <x v="6"/>
    <n v="0"/>
    <n v="0"/>
    <n v="0"/>
    <n v="0"/>
    <n v="0"/>
    <n v="0"/>
    <n v="5003"/>
    <s v="Seeded"/>
    <s v="Mod"/>
    <s v="FS"/>
    <n v="0"/>
    <n v="0"/>
    <n v="22.563897763578275"/>
  </r>
  <r>
    <x v="20"/>
    <x v="4"/>
    <s v="entire"/>
    <s v="C"/>
    <x v="7"/>
    <n v="0"/>
    <n v="0"/>
    <n v="0"/>
    <n v="0"/>
    <n v="0"/>
    <n v="0"/>
    <n v="5003"/>
    <s v="Seeded"/>
    <s v="Mod"/>
    <s v="FS"/>
    <n v="0"/>
    <n v="0"/>
    <n v="22.563897763578275"/>
  </r>
  <r>
    <x v="20"/>
    <x v="4"/>
    <s v="entire"/>
    <s v="L"/>
    <x v="8"/>
    <n v="2"/>
    <n v="444"/>
    <n v="2"/>
    <n v="74"/>
    <n v="2"/>
    <n v="518"/>
    <n v="5003"/>
    <s v="Seeded"/>
    <s v="Mod"/>
    <s v="FS"/>
    <n v="1.4791125324805117"/>
    <n v="8.8746751948830713"/>
    <n v="22.563897763578275"/>
  </r>
  <r>
    <x v="20"/>
    <x v="4"/>
    <s v="entire"/>
    <s v="B"/>
    <x v="9"/>
    <n v="2"/>
    <n v="4443"/>
    <n v="0"/>
    <n v="0"/>
    <n v="2"/>
    <n v="4443"/>
    <n v="5003"/>
    <s v="Seeded"/>
    <s v="Mod"/>
    <s v="FS"/>
    <n v="0"/>
    <n v="88.806715970417756"/>
    <n v="22.563897763578275"/>
  </r>
  <r>
    <x v="20"/>
    <x v="4"/>
    <s v="entire"/>
    <s v="?"/>
    <x v="10"/>
    <n v="0"/>
    <n v="0"/>
    <n v="0"/>
    <n v="0"/>
    <n v="0"/>
    <n v="0"/>
    <n v="5003"/>
    <s v="Seeded"/>
    <s v="Mod"/>
    <s v="FS"/>
    <n v="0"/>
    <n v="0"/>
    <n v="22.563897763578275"/>
  </r>
  <r>
    <x v="20"/>
    <x v="4"/>
    <s v="entire"/>
    <s v="#"/>
    <x v="11"/>
    <n v="0"/>
    <n v="0"/>
    <n v="0"/>
    <n v="0"/>
    <n v="0"/>
    <n v="0"/>
    <n v="5003"/>
    <s v="Seeded"/>
    <s v="Mod"/>
    <s v="FS"/>
    <n v="0"/>
    <n v="0"/>
    <n v="22.563897763578275"/>
  </r>
  <r>
    <x v="21"/>
    <x v="4"/>
    <s v="entire"/>
    <s v="T"/>
    <x v="0"/>
    <n v="0"/>
    <n v="0"/>
    <n v="1"/>
    <n v="13"/>
    <n v="1"/>
    <n v="13"/>
    <n v="5005"/>
    <s v="Unseeded"/>
    <s v="High"/>
    <s v="FS"/>
    <n v="0.25974025974025972"/>
    <n v="0"/>
    <n v="18.600000000000001"/>
  </r>
  <r>
    <x v="21"/>
    <x v="4"/>
    <s v="entire"/>
    <s v="S"/>
    <x v="1"/>
    <n v="1"/>
    <n v="38"/>
    <n v="2"/>
    <n v="617"/>
    <n v="2"/>
    <n v="655"/>
    <n v="5005"/>
    <s v="Unseeded"/>
    <s v="High"/>
    <s v="FS"/>
    <n v="12.327672327672328"/>
    <n v="0.75924075924075929"/>
    <n v="18.600000000000001"/>
  </r>
  <r>
    <x v="21"/>
    <x v="4"/>
    <s v="entire"/>
    <s v="U"/>
    <x v="2"/>
    <n v="0"/>
    <n v="0"/>
    <n v="0"/>
    <n v="0"/>
    <n v="0"/>
    <n v="0"/>
    <n v="5005"/>
    <s v="Unseeded"/>
    <s v="High"/>
    <s v="FS"/>
    <n v="0"/>
    <n v="0"/>
    <n v="18.600000000000001"/>
  </r>
  <r>
    <x v="21"/>
    <x v="4"/>
    <s v="entire"/>
    <s v="G"/>
    <x v="3"/>
    <n v="1"/>
    <n v="68"/>
    <n v="1"/>
    <n v="170"/>
    <n v="1"/>
    <n v="238"/>
    <n v="5005"/>
    <s v="Unseeded"/>
    <s v="High"/>
    <s v="FS"/>
    <n v="3.3966033966033966"/>
    <n v="1.3586413586413586"/>
    <n v="18.600000000000001"/>
  </r>
  <r>
    <x v="21"/>
    <x v="4"/>
    <s v="entire"/>
    <s v="K"/>
    <x v="4"/>
    <n v="0"/>
    <n v="0"/>
    <n v="0"/>
    <n v="0"/>
    <n v="0"/>
    <n v="0"/>
    <n v="5005"/>
    <s v="Unseeded"/>
    <s v="High"/>
    <s v="FS"/>
    <n v="0"/>
    <n v="0"/>
    <n v="18.600000000000001"/>
  </r>
  <r>
    <x v="21"/>
    <x v="4"/>
    <s v="entire"/>
    <s v="F"/>
    <x v="5"/>
    <n v="1"/>
    <n v="2"/>
    <n v="2"/>
    <n v="33"/>
    <n v="2"/>
    <n v="35"/>
    <n v="5005"/>
    <s v="Unseeded"/>
    <s v="High"/>
    <s v="FS"/>
    <n v="0.65934065934065933"/>
    <n v="3.996003996003996E-2"/>
    <n v="18.600000000000001"/>
  </r>
  <r>
    <x v="21"/>
    <x v="4"/>
    <s v="entire"/>
    <s v="M"/>
    <x v="6"/>
    <n v="0"/>
    <n v="0"/>
    <n v="0"/>
    <n v="0"/>
    <n v="0"/>
    <n v="0"/>
    <n v="5005"/>
    <s v="Unseeded"/>
    <s v="High"/>
    <s v="FS"/>
    <n v="0"/>
    <n v="0"/>
    <n v="18.600000000000001"/>
  </r>
  <r>
    <x v="21"/>
    <x v="4"/>
    <s v="entire"/>
    <s v="C"/>
    <x v="7"/>
    <n v="0"/>
    <n v="0"/>
    <n v="0"/>
    <n v="0"/>
    <n v="0"/>
    <n v="0"/>
    <n v="5005"/>
    <s v="Unseeded"/>
    <s v="High"/>
    <s v="FS"/>
    <n v="0"/>
    <n v="0"/>
    <n v="18.600000000000001"/>
  </r>
  <r>
    <x v="21"/>
    <x v="4"/>
    <s v="entire"/>
    <s v="L"/>
    <x v="8"/>
    <n v="2"/>
    <n v="299"/>
    <n v="1"/>
    <n v="25"/>
    <n v="2"/>
    <n v="324"/>
    <n v="5005"/>
    <s v="Unseeded"/>
    <s v="High"/>
    <s v="FS"/>
    <n v="0.49950049950049952"/>
    <n v="5.9740259740259738"/>
    <n v="18.600000000000001"/>
  </r>
  <r>
    <x v="21"/>
    <x v="4"/>
    <s v="entire"/>
    <s v="B"/>
    <x v="9"/>
    <n v="2"/>
    <n v="4568"/>
    <n v="0"/>
    <n v="0"/>
    <n v="2"/>
    <n v="4568"/>
    <n v="5005"/>
    <s v="Unseeded"/>
    <s v="High"/>
    <s v="FS"/>
    <n v="0"/>
    <n v="91.268731268731273"/>
    <n v="18.600000000000001"/>
  </r>
  <r>
    <x v="21"/>
    <x v="4"/>
    <s v="entire"/>
    <s v="?"/>
    <x v="10"/>
    <n v="1"/>
    <n v="30"/>
    <n v="0"/>
    <n v="0"/>
    <n v="1"/>
    <n v="30"/>
    <n v="5005"/>
    <s v="Unseeded"/>
    <s v="High"/>
    <s v="FS"/>
    <n v="0"/>
    <n v="0.59940059940059942"/>
    <n v="18.600000000000001"/>
  </r>
  <r>
    <x v="21"/>
    <x v="4"/>
    <s v="entire"/>
    <s v="#"/>
    <x v="11"/>
    <n v="0"/>
    <n v="0"/>
    <n v="0"/>
    <n v="0"/>
    <n v="0"/>
    <n v="0"/>
    <n v="5005"/>
    <s v="Unseeded"/>
    <s v="High"/>
    <s v="FS"/>
    <n v="0"/>
    <n v="0"/>
    <n v="18.600000000000001"/>
  </r>
  <r>
    <x v="22"/>
    <x v="4"/>
    <s v="entire"/>
    <s v="T"/>
    <x v="0"/>
    <n v="0"/>
    <n v="0"/>
    <n v="0"/>
    <n v="0"/>
    <n v="0"/>
    <n v="0"/>
    <n v="5065"/>
    <s v="Seeded"/>
    <s v="Mod"/>
    <s v="FS"/>
    <n v="0"/>
    <n v="0"/>
    <n v="27.267338470657972"/>
  </r>
  <r>
    <x v="22"/>
    <x v="4"/>
    <s v="entire"/>
    <s v="S"/>
    <x v="1"/>
    <n v="1"/>
    <n v="2"/>
    <n v="3"/>
    <n v="540"/>
    <n v="3"/>
    <n v="542"/>
    <n v="5065"/>
    <s v="Seeded"/>
    <s v="Mod"/>
    <s v="FS"/>
    <n v="10.661401776900297"/>
    <n v="3.9486673247778874E-2"/>
    <n v="27.267338470657972"/>
  </r>
  <r>
    <x v="22"/>
    <x v="4"/>
    <s v="entire"/>
    <s v="U"/>
    <x v="2"/>
    <n v="0"/>
    <n v="0"/>
    <n v="0"/>
    <n v="0"/>
    <n v="0"/>
    <n v="0"/>
    <n v="5065"/>
    <s v="Seeded"/>
    <s v="Mod"/>
    <s v="FS"/>
    <n v="0"/>
    <n v="0"/>
    <n v="27.267338470657972"/>
  </r>
  <r>
    <x v="22"/>
    <x v="4"/>
    <s v="entire"/>
    <s v="G"/>
    <x v="3"/>
    <n v="1"/>
    <n v="40"/>
    <n v="3"/>
    <n v="692"/>
    <n v="3"/>
    <n v="732"/>
    <n v="5065"/>
    <s v="Seeded"/>
    <s v="Mod"/>
    <s v="FS"/>
    <n v="13.662388943731491"/>
    <n v="0.78973346495557739"/>
    <n v="27.267338470657972"/>
  </r>
  <r>
    <x v="22"/>
    <x v="4"/>
    <s v="entire"/>
    <s v="K"/>
    <x v="4"/>
    <n v="0"/>
    <n v="0"/>
    <n v="0"/>
    <n v="0"/>
    <n v="0"/>
    <n v="0"/>
    <n v="5065"/>
    <s v="Seeded"/>
    <s v="Mod"/>
    <s v="FS"/>
    <n v="0"/>
    <n v="0"/>
    <n v="27.267338470657972"/>
  </r>
  <r>
    <x v="22"/>
    <x v="4"/>
    <s v="entire"/>
    <s v="F"/>
    <x v="5"/>
    <n v="7"/>
    <n v="20"/>
    <n v="15"/>
    <n v="737"/>
    <n v="16"/>
    <n v="757"/>
    <n v="5065"/>
    <s v="Seeded"/>
    <s v="Mod"/>
    <s v="FS"/>
    <n v="14.550839091806514"/>
    <n v="0.3948667324777887"/>
    <n v="27.267338470657972"/>
  </r>
  <r>
    <x v="22"/>
    <x v="4"/>
    <s v="entire"/>
    <s v="M"/>
    <x v="6"/>
    <n v="0"/>
    <n v="0"/>
    <n v="0"/>
    <n v="0"/>
    <n v="0"/>
    <n v="0"/>
    <n v="5065"/>
    <s v="Seeded"/>
    <s v="Mod"/>
    <s v="FS"/>
    <n v="0"/>
    <n v="0"/>
    <n v="27.267338470657972"/>
  </r>
  <r>
    <x v="22"/>
    <x v="4"/>
    <s v="entire"/>
    <s v="C"/>
    <x v="7"/>
    <n v="0"/>
    <n v="0"/>
    <n v="0"/>
    <n v="0"/>
    <n v="0"/>
    <n v="0"/>
    <n v="5065"/>
    <s v="Seeded"/>
    <s v="Mod"/>
    <s v="FS"/>
    <n v="0"/>
    <n v="0"/>
    <n v="27.267338470657972"/>
  </r>
  <r>
    <x v="22"/>
    <x v="4"/>
    <s v="entire"/>
    <s v="L"/>
    <x v="8"/>
    <n v="2"/>
    <n v="707"/>
    <n v="2"/>
    <n v="394"/>
    <n v="2"/>
    <n v="1101"/>
    <n v="5065"/>
    <s v="Seeded"/>
    <s v="Mod"/>
    <s v="FS"/>
    <n v="7.7788746298124378"/>
    <n v="13.958538993089833"/>
    <n v="27.267338470657972"/>
  </r>
  <r>
    <x v="22"/>
    <x v="4"/>
    <s v="entire"/>
    <s v="B"/>
    <x v="9"/>
    <n v="2"/>
    <n v="4291"/>
    <n v="0"/>
    <n v="0"/>
    <n v="2"/>
    <n v="4291"/>
    <n v="5065"/>
    <s v="Seeded"/>
    <s v="Mod"/>
    <s v="FS"/>
    <n v="0"/>
    <n v="84.718657453109586"/>
    <n v="27.267338470657972"/>
  </r>
  <r>
    <x v="22"/>
    <x v="4"/>
    <s v="entire"/>
    <s v="?"/>
    <x v="10"/>
    <n v="1"/>
    <n v="5"/>
    <n v="1"/>
    <n v="11"/>
    <n v="1"/>
    <n v="16"/>
    <n v="5065"/>
    <s v="Seeded"/>
    <s v="Mod"/>
    <s v="FS"/>
    <n v="0.21717670286278382"/>
    <n v="9.8716683119447174E-2"/>
    <n v="27.267338470657972"/>
  </r>
  <r>
    <x v="22"/>
    <x v="4"/>
    <s v="entire"/>
    <s v="#"/>
    <x v="11"/>
    <n v="0"/>
    <n v="0"/>
    <n v="0"/>
    <n v="0"/>
    <n v="0"/>
    <n v="0"/>
    <n v="5065"/>
    <s v="Seeded"/>
    <s v="Mod"/>
    <s v="FS"/>
    <n v="0"/>
    <n v="0"/>
    <n v="27.267338470657972"/>
  </r>
  <r>
    <x v="23"/>
    <x v="4"/>
    <s v="entire"/>
    <s v="T"/>
    <x v="0"/>
    <n v="0"/>
    <n v="0"/>
    <n v="0"/>
    <n v="0"/>
    <n v="0"/>
    <n v="0"/>
    <n v="5000"/>
    <s v="Seeded"/>
    <s v="Mod"/>
    <s v="FS"/>
    <n v="0"/>
    <n v="0"/>
    <n v="37.717369578253049"/>
  </r>
  <r>
    <x v="23"/>
    <x v="4"/>
    <s v="entire"/>
    <s v="S"/>
    <x v="1"/>
    <n v="2"/>
    <n v="7"/>
    <n v="3"/>
    <n v="613"/>
    <n v="3"/>
    <n v="620"/>
    <n v="5000"/>
    <s v="Seeded"/>
    <s v="Mod"/>
    <s v="FS"/>
    <n v="12.26"/>
    <n v="0.13999999999999999"/>
    <n v="37.717369578253049"/>
  </r>
  <r>
    <x v="23"/>
    <x v="4"/>
    <s v="entire"/>
    <s v="U"/>
    <x v="2"/>
    <n v="1"/>
    <n v="8"/>
    <n v="1"/>
    <n v="121"/>
    <n v="1"/>
    <n v="129"/>
    <n v="5000"/>
    <s v="Seeded"/>
    <s v="Mod"/>
    <s v="FS"/>
    <n v="2.42"/>
    <n v="0.16"/>
    <n v="37.717369578253049"/>
  </r>
  <r>
    <x v="23"/>
    <x v="4"/>
    <s v="entire"/>
    <s v="G"/>
    <x v="3"/>
    <n v="3"/>
    <n v="72"/>
    <n v="2"/>
    <n v="316"/>
    <n v="3"/>
    <n v="388"/>
    <n v="5000"/>
    <s v="Seeded"/>
    <s v="Mod"/>
    <s v="FS"/>
    <n v="6.32"/>
    <n v="1.44"/>
    <n v="37.717369578253049"/>
  </r>
  <r>
    <x v="23"/>
    <x v="4"/>
    <s v="entire"/>
    <s v="K"/>
    <x v="4"/>
    <n v="0"/>
    <n v="0"/>
    <n v="0"/>
    <n v="0"/>
    <n v="0"/>
    <n v="0"/>
    <n v="5000"/>
    <s v="Seeded"/>
    <s v="Mod"/>
    <s v="FS"/>
    <n v="0"/>
    <n v="0"/>
    <n v="37.717369578253049"/>
  </r>
  <r>
    <x v="23"/>
    <x v="4"/>
    <s v="entire"/>
    <s v="F"/>
    <x v="5"/>
    <n v="2"/>
    <n v="6"/>
    <n v="6"/>
    <n v="133"/>
    <n v="6"/>
    <n v="139"/>
    <n v="5000"/>
    <s v="Seeded"/>
    <s v="Mod"/>
    <s v="FS"/>
    <n v="2.6599999999999997"/>
    <n v="0.12"/>
    <n v="37.717369578253049"/>
  </r>
  <r>
    <x v="23"/>
    <x v="4"/>
    <s v="entire"/>
    <s v="M"/>
    <x v="6"/>
    <n v="0"/>
    <n v="0"/>
    <n v="0"/>
    <n v="0"/>
    <n v="0"/>
    <n v="0"/>
    <n v="5000"/>
    <s v="Seeded"/>
    <s v="Mod"/>
    <s v="FS"/>
    <n v="0"/>
    <n v="0"/>
    <n v="37.717369578253049"/>
  </r>
  <r>
    <x v="23"/>
    <x v="4"/>
    <s v="entire"/>
    <s v="C"/>
    <x v="7"/>
    <n v="0"/>
    <n v="0"/>
    <n v="0"/>
    <n v="0"/>
    <n v="0"/>
    <n v="0"/>
    <n v="5000"/>
    <s v="Seeded"/>
    <s v="Mod"/>
    <s v="FS"/>
    <n v="0"/>
    <n v="0"/>
    <n v="37.717369578253049"/>
  </r>
  <r>
    <x v="23"/>
    <x v="4"/>
    <s v="entire"/>
    <s v="L"/>
    <x v="8"/>
    <n v="2"/>
    <n v="524"/>
    <n v="1"/>
    <n v="15"/>
    <n v="2"/>
    <n v="539"/>
    <n v="5000"/>
    <s v="Seeded"/>
    <s v="Mod"/>
    <s v="FS"/>
    <n v="0.3"/>
    <n v="10.48"/>
    <n v="37.717369578253049"/>
  </r>
  <r>
    <x v="23"/>
    <x v="4"/>
    <s v="entire"/>
    <s v="B"/>
    <x v="9"/>
    <n v="2"/>
    <n v="4383"/>
    <n v="0"/>
    <n v="0"/>
    <n v="2"/>
    <n v="4383"/>
    <n v="5000"/>
    <s v="Seeded"/>
    <s v="Mod"/>
    <s v="FS"/>
    <n v="0"/>
    <n v="87.660000000000011"/>
    <n v="37.717369578253049"/>
  </r>
  <r>
    <x v="23"/>
    <x v="4"/>
    <s v="entire"/>
    <s v="?"/>
    <x v="10"/>
    <n v="0"/>
    <n v="0"/>
    <n v="0"/>
    <n v="0"/>
    <n v="0"/>
    <n v="0"/>
    <n v="5000"/>
    <s v="Seeded"/>
    <s v="Mod"/>
    <s v="FS"/>
    <n v="0"/>
    <n v="0"/>
    <n v="37.717369578253049"/>
  </r>
  <r>
    <x v="23"/>
    <x v="4"/>
    <s v="entire"/>
    <s v="#"/>
    <x v="11"/>
    <n v="0"/>
    <n v="0"/>
    <n v="0"/>
    <n v="0"/>
    <n v="0"/>
    <n v="0"/>
    <n v="5000"/>
    <s v="Seeded"/>
    <s v="Mod"/>
    <s v="FS"/>
    <n v="0"/>
    <n v="0"/>
    <n v="37.717369578253049"/>
  </r>
  <r>
    <x v="24"/>
    <x v="4"/>
    <s v="entire"/>
    <s v="T"/>
    <x v="0"/>
    <n v="0"/>
    <n v="0"/>
    <n v="0"/>
    <n v="0"/>
    <n v="0"/>
    <n v="0"/>
    <n v="5000"/>
    <s v="Seeded"/>
    <s v="Mod"/>
    <s v="FS"/>
    <n v="0"/>
    <n v="0"/>
    <n v="1.7785771382893685"/>
  </r>
  <r>
    <x v="24"/>
    <x v="4"/>
    <s v="entire"/>
    <s v="S"/>
    <x v="1"/>
    <n v="1"/>
    <n v="5"/>
    <n v="2"/>
    <n v="591"/>
    <n v="2"/>
    <n v="596"/>
    <n v="5000"/>
    <s v="Seeded"/>
    <s v="Mod"/>
    <s v="FS"/>
    <n v="11.82"/>
    <n v="0.1"/>
    <n v="1.7785771382893685"/>
  </r>
  <r>
    <x v="24"/>
    <x v="4"/>
    <s v="entire"/>
    <s v="U"/>
    <x v="2"/>
    <n v="1"/>
    <n v="1"/>
    <n v="1"/>
    <n v="67"/>
    <n v="1"/>
    <n v="68"/>
    <n v="5000"/>
    <s v="Seeded"/>
    <s v="Mod"/>
    <s v="FS"/>
    <n v="1.34"/>
    <n v="0.02"/>
    <n v="1.7785771382893685"/>
  </r>
  <r>
    <x v="24"/>
    <x v="4"/>
    <s v="entire"/>
    <s v="G"/>
    <x v="3"/>
    <n v="1"/>
    <n v="15"/>
    <n v="3"/>
    <n v="134"/>
    <n v="3"/>
    <n v="149"/>
    <n v="5000"/>
    <s v="Seeded"/>
    <s v="Mod"/>
    <s v="FS"/>
    <n v="2.68"/>
    <n v="0.3"/>
    <n v="1.7785771382893685"/>
  </r>
  <r>
    <x v="24"/>
    <x v="4"/>
    <s v="entire"/>
    <s v="K"/>
    <x v="4"/>
    <n v="0"/>
    <n v="0"/>
    <n v="0"/>
    <n v="0"/>
    <n v="0"/>
    <n v="0"/>
    <n v="5000"/>
    <s v="Seeded"/>
    <s v="Mod"/>
    <s v="FS"/>
    <n v="0"/>
    <n v="0"/>
    <n v="1.7785771382893685"/>
  </r>
  <r>
    <x v="24"/>
    <x v="4"/>
    <s v="entire"/>
    <s v="F"/>
    <x v="5"/>
    <n v="2"/>
    <n v="8"/>
    <n v="7"/>
    <n v="329"/>
    <n v="7"/>
    <n v="337"/>
    <n v="5000"/>
    <s v="Seeded"/>
    <s v="Mod"/>
    <s v="FS"/>
    <n v="6.58"/>
    <n v="0.16"/>
    <n v="1.7785771382893685"/>
  </r>
  <r>
    <x v="24"/>
    <x v="4"/>
    <s v="entire"/>
    <s v="M"/>
    <x v="6"/>
    <n v="0"/>
    <n v="0"/>
    <n v="0"/>
    <n v="0"/>
    <n v="0"/>
    <n v="0"/>
    <n v="5000"/>
    <s v="Seeded"/>
    <s v="Mod"/>
    <s v="FS"/>
    <n v="0"/>
    <n v="0"/>
    <n v="1.7785771382893685"/>
  </r>
  <r>
    <x v="24"/>
    <x v="4"/>
    <s v="entire"/>
    <s v="C"/>
    <x v="7"/>
    <n v="1"/>
    <n v="2"/>
    <n v="0"/>
    <n v="0"/>
    <n v="1"/>
    <n v="2"/>
    <n v="5000"/>
    <s v="Seeded"/>
    <s v="Mod"/>
    <s v="FS"/>
    <n v="0"/>
    <n v="0.04"/>
    <n v="1.7785771382893685"/>
  </r>
  <r>
    <x v="24"/>
    <x v="4"/>
    <s v="entire"/>
    <s v="L"/>
    <x v="8"/>
    <n v="2"/>
    <n v="142"/>
    <n v="2"/>
    <n v="61"/>
    <n v="2"/>
    <n v="203"/>
    <n v="5000"/>
    <s v="Seeded"/>
    <s v="Mod"/>
    <s v="FS"/>
    <n v="1.22"/>
    <n v="2.8400000000000003"/>
    <n v="1.7785771382893685"/>
  </r>
  <r>
    <x v="24"/>
    <x v="4"/>
    <s v="entire"/>
    <s v="B"/>
    <x v="9"/>
    <n v="3"/>
    <n v="4827"/>
    <n v="1"/>
    <n v="18"/>
    <n v="3"/>
    <n v="4845"/>
    <n v="5000"/>
    <s v="Seeded"/>
    <s v="Mod"/>
    <s v="FS"/>
    <n v="0.36"/>
    <n v="96.54"/>
    <n v="1.7785771382893685"/>
  </r>
  <r>
    <x v="24"/>
    <x v="4"/>
    <s v="entire"/>
    <s v="?"/>
    <x v="10"/>
    <n v="0"/>
    <n v="0"/>
    <n v="0"/>
    <n v="0"/>
    <n v="0"/>
    <n v="0"/>
    <n v="5000"/>
    <s v="Seeded"/>
    <s v="Mod"/>
    <s v="FS"/>
    <n v="0"/>
    <n v="0"/>
    <n v="1.7785771382893685"/>
  </r>
  <r>
    <x v="24"/>
    <x v="4"/>
    <s v="entire"/>
    <s v="#"/>
    <x v="11"/>
    <n v="0"/>
    <n v="0"/>
    <n v="0"/>
    <n v="0"/>
    <n v="0"/>
    <n v="0"/>
    <n v="5000"/>
    <s v="Seeded"/>
    <s v="Mod"/>
    <s v="FS"/>
    <n v="0"/>
    <n v="0"/>
    <n v="1.7785771382893685"/>
  </r>
  <r>
    <x v="25"/>
    <x v="4"/>
    <s v="entire"/>
    <s v="T"/>
    <x v="0"/>
    <n v="0"/>
    <n v="0"/>
    <n v="0"/>
    <n v="0"/>
    <n v="0"/>
    <n v="0"/>
    <n v="4994"/>
    <s v="Unseeded"/>
    <s v="Mod"/>
    <s v="FS"/>
    <n v="0"/>
    <n v="0"/>
    <n v="1.78"/>
  </r>
  <r>
    <x v="25"/>
    <x v="4"/>
    <s v="entire"/>
    <s v="S"/>
    <x v="1"/>
    <n v="3"/>
    <n v="175"/>
    <n v="2"/>
    <n v="3622"/>
    <n v="3"/>
    <n v="3797"/>
    <n v="4994"/>
    <s v="Unseeded"/>
    <s v="Mod"/>
    <s v="FS"/>
    <n v="72.52703243892671"/>
    <n v="3.5042050460552665"/>
    <n v="1.78"/>
  </r>
  <r>
    <x v="25"/>
    <x v="4"/>
    <s v="entire"/>
    <s v="U"/>
    <x v="2"/>
    <n v="1"/>
    <n v="23"/>
    <n v="2"/>
    <n v="85"/>
    <n v="2"/>
    <n v="108"/>
    <n v="4994"/>
    <s v="Unseeded"/>
    <s v="Mod"/>
    <s v="FS"/>
    <n v="1.7020424509411294"/>
    <n v="0.46055266319583499"/>
    <n v="1.78"/>
  </r>
  <r>
    <x v="25"/>
    <x v="4"/>
    <s v="entire"/>
    <s v="G"/>
    <x v="3"/>
    <n v="0"/>
    <n v="0"/>
    <n v="2"/>
    <n v="14"/>
    <n v="2"/>
    <n v="14"/>
    <n v="4994"/>
    <s v="Unseeded"/>
    <s v="Mod"/>
    <s v="FS"/>
    <n v="0.28033640368442131"/>
    <n v="0"/>
    <n v="1.78"/>
  </r>
  <r>
    <x v="25"/>
    <x v="4"/>
    <s v="entire"/>
    <s v="K"/>
    <x v="4"/>
    <n v="0"/>
    <n v="0"/>
    <n v="0"/>
    <n v="0"/>
    <n v="0"/>
    <n v="0"/>
    <n v="4994"/>
    <s v="Unseeded"/>
    <s v="Mod"/>
    <s v="FS"/>
    <n v="0"/>
    <n v="0"/>
    <n v="1.78"/>
  </r>
  <r>
    <x v="25"/>
    <x v="4"/>
    <s v="entire"/>
    <s v="F"/>
    <x v="5"/>
    <n v="0"/>
    <n v="0"/>
    <n v="4"/>
    <n v="145"/>
    <n v="4"/>
    <n v="145"/>
    <n v="4994"/>
    <s v="Unseeded"/>
    <s v="Mod"/>
    <s v="FS"/>
    <n v="2.9034841810172205"/>
    <n v="0"/>
    <n v="1.78"/>
  </r>
  <r>
    <x v="25"/>
    <x v="4"/>
    <s v="entire"/>
    <s v="M"/>
    <x v="6"/>
    <n v="0"/>
    <n v="0"/>
    <n v="0"/>
    <n v="0"/>
    <n v="0"/>
    <n v="0"/>
    <n v="4994"/>
    <s v="Unseeded"/>
    <s v="Mod"/>
    <s v="FS"/>
    <n v="0"/>
    <n v="0"/>
    <n v="1.78"/>
  </r>
  <r>
    <x v="25"/>
    <x v="4"/>
    <s v="entire"/>
    <s v="C"/>
    <x v="7"/>
    <n v="0"/>
    <n v="0"/>
    <n v="0"/>
    <n v="0"/>
    <n v="0"/>
    <n v="0"/>
    <n v="4994"/>
    <s v="Unseeded"/>
    <s v="Mod"/>
    <s v="FS"/>
    <n v="0"/>
    <n v="0"/>
    <n v="1.78"/>
  </r>
  <r>
    <x v="25"/>
    <x v="4"/>
    <s v="entire"/>
    <s v="L"/>
    <x v="8"/>
    <n v="2"/>
    <n v="2195"/>
    <n v="2"/>
    <n v="32"/>
    <n v="2"/>
    <n v="2227"/>
    <n v="4994"/>
    <s v="Unseeded"/>
    <s v="Mod"/>
    <s v="FS"/>
    <n v="0.64076892270724872"/>
    <n v="43.952743291950341"/>
    <n v="1.78"/>
  </r>
  <r>
    <x v="25"/>
    <x v="4"/>
    <s v="entire"/>
    <s v="B"/>
    <x v="9"/>
    <n v="1"/>
    <n v="2601"/>
    <n v="0"/>
    <n v="0"/>
    <n v="1"/>
    <n v="2601"/>
    <n v="4994"/>
    <s v="Unseeded"/>
    <s v="Mod"/>
    <s v="FS"/>
    <n v="0"/>
    <n v="52.082498998798556"/>
    <n v="1.78"/>
  </r>
  <r>
    <x v="25"/>
    <x v="4"/>
    <s v="entire"/>
    <s v="?"/>
    <x v="10"/>
    <n v="0"/>
    <n v="0"/>
    <n v="0"/>
    <n v="0"/>
    <n v="0"/>
    <n v="0"/>
    <n v="4994"/>
    <s v="Unseeded"/>
    <s v="Mod"/>
    <s v="FS"/>
    <n v="0"/>
    <n v="0"/>
    <n v="1.78"/>
  </r>
  <r>
    <x v="25"/>
    <x v="4"/>
    <s v="entire"/>
    <s v="#"/>
    <x v="11"/>
    <n v="0"/>
    <n v="0"/>
    <n v="0"/>
    <n v="0"/>
    <n v="0"/>
    <n v="0"/>
    <n v="4994"/>
    <s v="Unseeded"/>
    <s v="Mod"/>
    <s v="FS"/>
    <n v="0"/>
    <n v="0"/>
    <n v="1.78"/>
  </r>
  <r>
    <x v="26"/>
    <x v="4"/>
    <s v="entire"/>
    <s v="T"/>
    <x v="0"/>
    <n v="0"/>
    <n v="0"/>
    <n v="1"/>
    <n v="1"/>
    <n v="1"/>
    <n v="1"/>
    <n v="5000"/>
    <s v="Unseeded"/>
    <s v="Mod"/>
    <s v="FS"/>
    <n v="0.02"/>
    <n v="0"/>
    <n v="0.45954045954045952"/>
  </r>
  <r>
    <x v="26"/>
    <x v="4"/>
    <s v="entire"/>
    <s v="S"/>
    <x v="1"/>
    <n v="3"/>
    <n v="162"/>
    <n v="3"/>
    <n v="634"/>
    <n v="4"/>
    <n v="796"/>
    <n v="5000"/>
    <s v="Unseeded"/>
    <s v="Mod"/>
    <s v="FS"/>
    <n v="12.68"/>
    <n v="3.2399999999999998"/>
    <n v="0.45954045954045952"/>
  </r>
  <r>
    <x v="26"/>
    <x v="4"/>
    <s v="entire"/>
    <s v="U"/>
    <x v="2"/>
    <n v="2"/>
    <n v="23"/>
    <n v="2"/>
    <n v="347"/>
    <n v="2"/>
    <n v="370"/>
    <n v="5000"/>
    <s v="Unseeded"/>
    <s v="Mod"/>
    <s v="FS"/>
    <n v="6.94"/>
    <n v="0.45999999999999996"/>
    <n v="0.45954045954045952"/>
  </r>
  <r>
    <x v="26"/>
    <x v="4"/>
    <s v="entire"/>
    <s v="G"/>
    <x v="3"/>
    <n v="0"/>
    <n v="0"/>
    <n v="3"/>
    <n v="199"/>
    <n v="3"/>
    <n v="199"/>
    <n v="5000"/>
    <s v="Unseeded"/>
    <s v="Mod"/>
    <s v="FS"/>
    <n v="3.9800000000000004"/>
    <n v="0"/>
    <n v="0.45954045954045952"/>
  </r>
  <r>
    <x v="26"/>
    <x v="4"/>
    <s v="entire"/>
    <s v="K"/>
    <x v="4"/>
    <n v="0"/>
    <n v="0"/>
    <n v="0"/>
    <n v="0"/>
    <n v="0"/>
    <n v="0"/>
    <n v="5000"/>
    <s v="Unseeded"/>
    <s v="Mod"/>
    <s v="FS"/>
    <n v="0"/>
    <n v="0"/>
    <n v="0.45954045954045952"/>
  </r>
  <r>
    <x v="26"/>
    <x v="4"/>
    <s v="entire"/>
    <s v="F"/>
    <x v="5"/>
    <n v="3"/>
    <n v="4"/>
    <n v="10"/>
    <n v="225"/>
    <n v="10"/>
    <n v="229"/>
    <n v="5000"/>
    <s v="Unseeded"/>
    <s v="Mod"/>
    <s v="FS"/>
    <n v="4.5"/>
    <n v="0.08"/>
    <n v="0.45954045954045952"/>
  </r>
  <r>
    <x v="26"/>
    <x v="4"/>
    <s v="entire"/>
    <s v="M"/>
    <x v="6"/>
    <n v="0"/>
    <n v="0"/>
    <n v="0"/>
    <n v="0"/>
    <n v="0"/>
    <n v="0"/>
    <n v="5000"/>
    <s v="Unseeded"/>
    <s v="Mod"/>
    <s v="FS"/>
    <n v="0"/>
    <n v="0"/>
    <n v="0.45954045954045952"/>
  </r>
  <r>
    <x v="26"/>
    <x v="4"/>
    <s v="entire"/>
    <s v="C"/>
    <x v="7"/>
    <n v="0"/>
    <n v="0"/>
    <n v="0"/>
    <n v="0"/>
    <n v="0"/>
    <n v="0"/>
    <n v="5000"/>
    <s v="Unseeded"/>
    <s v="Mod"/>
    <s v="FS"/>
    <n v="0"/>
    <n v="0"/>
    <n v="0.45954045954045952"/>
  </r>
  <r>
    <x v="26"/>
    <x v="4"/>
    <s v="entire"/>
    <s v="L"/>
    <x v="8"/>
    <n v="2"/>
    <n v="485"/>
    <n v="1"/>
    <n v="4"/>
    <n v="2"/>
    <n v="489"/>
    <n v="5000"/>
    <s v="Unseeded"/>
    <s v="Mod"/>
    <s v="FS"/>
    <n v="0.08"/>
    <n v="9.7000000000000011"/>
    <n v="0.45954045954045952"/>
  </r>
  <r>
    <x v="26"/>
    <x v="4"/>
    <s v="entire"/>
    <s v="B"/>
    <x v="9"/>
    <n v="2"/>
    <n v="4326"/>
    <n v="0"/>
    <n v="0"/>
    <n v="2"/>
    <n v="4326"/>
    <n v="5000"/>
    <s v="Unseeded"/>
    <s v="Mod"/>
    <s v="FS"/>
    <n v="0"/>
    <n v="86.52"/>
    <n v="0.45954045954045952"/>
  </r>
  <r>
    <x v="26"/>
    <x v="4"/>
    <s v="entire"/>
    <s v="?"/>
    <x v="10"/>
    <n v="0"/>
    <n v="0"/>
    <n v="0"/>
    <n v="0"/>
    <n v="0"/>
    <n v="0"/>
    <n v="5000"/>
    <s v="Unseeded"/>
    <s v="Mod"/>
    <s v="FS"/>
    <n v="0"/>
    <n v="0"/>
    <n v="0.45954045954045952"/>
  </r>
  <r>
    <x v="26"/>
    <x v="4"/>
    <s v="entire"/>
    <s v="#"/>
    <x v="11"/>
    <n v="0"/>
    <n v="0"/>
    <n v="0"/>
    <n v="0"/>
    <n v="0"/>
    <n v="0"/>
    <n v="5000"/>
    <s v="Unseeded"/>
    <s v="Mod"/>
    <s v="FS"/>
    <n v="0"/>
    <n v="0"/>
    <n v="0.45954045954045952"/>
  </r>
  <r>
    <x v="27"/>
    <x v="4"/>
    <s v="entire"/>
    <s v="T"/>
    <x v="0"/>
    <n v="0"/>
    <n v="0"/>
    <n v="1"/>
    <n v="1315"/>
    <n v="1"/>
    <n v="1315"/>
    <n v="5020"/>
    <s v="Unseeded"/>
    <s v="Unburned"/>
    <s v="FS"/>
    <n v="26.195219123505975"/>
    <n v="0"/>
    <n v="6.16"/>
  </r>
  <r>
    <x v="27"/>
    <x v="4"/>
    <s v="entire"/>
    <s v="S"/>
    <x v="1"/>
    <n v="1"/>
    <n v="25"/>
    <n v="1"/>
    <n v="941"/>
    <n v="1"/>
    <n v="966"/>
    <n v="5020"/>
    <s v="Unseeded"/>
    <s v="Unburned"/>
    <s v="FS"/>
    <n v="18.745019920318725"/>
    <n v="0.49800796812749004"/>
    <n v="6.16"/>
  </r>
  <r>
    <x v="27"/>
    <x v="4"/>
    <s v="entire"/>
    <s v="U"/>
    <x v="2"/>
    <n v="0"/>
    <n v="0"/>
    <n v="0"/>
    <n v="0"/>
    <n v="0"/>
    <n v="0"/>
    <n v="5020"/>
    <s v="Unseeded"/>
    <s v="Unburned"/>
    <s v="FS"/>
    <n v="0"/>
    <n v="0"/>
    <n v="6.16"/>
  </r>
  <r>
    <x v="27"/>
    <x v="4"/>
    <s v="entire"/>
    <s v="G"/>
    <x v="3"/>
    <n v="2"/>
    <n v="6"/>
    <n v="3"/>
    <n v="120"/>
    <n v="3"/>
    <n v="126"/>
    <n v="5020"/>
    <s v="Unseeded"/>
    <s v="Unburned"/>
    <s v="FS"/>
    <n v="2.3904382470119523"/>
    <n v="0.1195219123505976"/>
    <n v="6.16"/>
  </r>
  <r>
    <x v="27"/>
    <x v="4"/>
    <s v="entire"/>
    <s v="K"/>
    <x v="4"/>
    <n v="0"/>
    <n v="0"/>
    <n v="0"/>
    <n v="0"/>
    <n v="0"/>
    <n v="0"/>
    <n v="5020"/>
    <s v="Unseeded"/>
    <s v="Unburned"/>
    <s v="FS"/>
    <n v="0"/>
    <n v="0"/>
    <n v="6.16"/>
  </r>
  <r>
    <x v="27"/>
    <x v="4"/>
    <s v="entire"/>
    <s v="F"/>
    <x v="5"/>
    <n v="2"/>
    <n v="11"/>
    <n v="6"/>
    <n v="436"/>
    <n v="6"/>
    <n v="447"/>
    <n v="5020"/>
    <s v="Unseeded"/>
    <s v="Unburned"/>
    <s v="FS"/>
    <n v="8.6852589641434257"/>
    <n v="0.21912350597609564"/>
    <n v="6.16"/>
  </r>
  <r>
    <x v="27"/>
    <x v="4"/>
    <s v="entire"/>
    <s v="M"/>
    <x v="6"/>
    <n v="0"/>
    <n v="0"/>
    <n v="0"/>
    <n v="0"/>
    <n v="0"/>
    <n v="0"/>
    <n v="5020"/>
    <s v="Unseeded"/>
    <s v="Unburned"/>
    <s v="FS"/>
    <n v="0"/>
    <n v="0"/>
    <n v="6.16"/>
  </r>
  <r>
    <x v="27"/>
    <x v="4"/>
    <s v="entire"/>
    <s v="C"/>
    <x v="7"/>
    <n v="0"/>
    <n v="0"/>
    <n v="0"/>
    <n v="0"/>
    <n v="0"/>
    <n v="0"/>
    <n v="5020"/>
    <s v="Unseeded"/>
    <s v="Unburned"/>
    <s v="FS"/>
    <n v="0"/>
    <n v="0"/>
    <n v="6.16"/>
  </r>
  <r>
    <x v="27"/>
    <x v="4"/>
    <s v="entire"/>
    <s v="L"/>
    <x v="8"/>
    <n v="2"/>
    <n v="347"/>
    <n v="2"/>
    <n v="66"/>
    <n v="2"/>
    <n v="413"/>
    <n v="5020"/>
    <s v="Unseeded"/>
    <s v="Unburned"/>
    <s v="FS"/>
    <n v="1.3147410358565739"/>
    <n v="6.9123505976095618"/>
    <n v="6.16"/>
  </r>
  <r>
    <x v="27"/>
    <x v="4"/>
    <s v="entire"/>
    <s v="B"/>
    <x v="9"/>
    <n v="2"/>
    <n v="4631"/>
    <n v="0"/>
    <n v="0"/>
    <n v="2"/>
    <n v="4631"/>
    <n v="5020"/>
    <s v="Unseeded"/>
    <s v="Unburned"/>
    <s v="FS"/>
    <n v="0"/>
    <n v="92.250996015936266"/>
    <n v="6.16"/>
  </r>
  <r>
    <x v="27"/>
    <x v="4"/>
    <s v="entire"/>
    <s v="?"/>
    <x v="10"/>
    <n v="0"/>
    <n v="0"/>
    <n v="0"/>
    <n v="0"/>
    <n v="0"/>
    <n v="0"/>
    <n v="5020"/>
    <s v="Unseeded"/>
    <s v="Unburned"/>
    <s v="FS"/>
    <n v="0"/>
    <n v="0"/>
    <n v="6.16"/>
  </r>
  <r>
    <x v="27"/>
    <x v="4"/>
    <s v="entire"/>
    <s v="#"/>
    <x v="11"/>
    <n v="0"/>
    <n v="0"/>
    <n v="0"/>
    <n v="0"/>
    <n v="0"/>
    <n v="0"/>
    <n v="5020"/>
    <s v="Unseeded"/>
    <s v="Unburned"/>
    <s v="FS"/>
    <n v="0"/>
    <n v="0"/>
    <n v="6.16"/>
  </r>
  <r>
    <x v="28"/>
    <x v="4"/>
    <s v="entire"/>
    <s v="T"/>
    <x v="0"/>
    <n v="0"/>
    <n v="0"/>
    <n v="1"/>
    <n v="1700"/>
    <n v="1"/>
    <n v="1700"/>
    <n v="5004"/>
    <s v="Unseeded"/>
    <s v="Unburned"/>
    <s v="FS"/>
    <n v="33.972821742605916"/>
    <n v="0"/>
    <n v="0"/>
  </r>
  <r>
    <x v="28"/>
    <x v="4"/>
    <s v="entire"/>
    <s v="S"/>
    <x v="1"/>
    <n v="0"/>
    <n v="0"/>
    <n v="0"/>
    <n v="0"/>
    <n v="0"/>
    <n v="0"/>
    <n v="5004"/>
    <s v="Unseeded"/>
    <s v="Unburned"/>
    <s v="FS"/>
    <n v="0"/>
    <n v="0"/>
    <n v="0"/>
  </r>
  <r>
    <x v="28"/>
    <x v="4"/>
    <s v="entire"/>
    <s v="U"/>
    <x v="2"/>
    <n v="0"/>
    <n v="0"/>
    <n v="1"/>
    <n v="9"/>
    <n v="1"/>
    <n v="9"/>
    <n v="5004"/>
    <s v="Unseeded"/>
    <s v="Unburned"/>
    <s v="FS"/>
    <n v="0.17985611510791369"/>
    <n v="0"/>
    <n v="0"/>
  </r>
  <r>
    <x v="28"/>
    <x v="4"/>
    <s v="entire"/>
    <s v="G"/>
    <x v="3"/>
    <n v="0"/>
    <n v="0"/>
    <n v="1"/>
    <n v="126"/>
    <n v="1"/>
    <n v="126"/>
    <n v="5004"/>
    <s v="Unseeded"/>
    <s v="Unburned"/>
    <s v="FS"/>
    <n v="2.5179856115107913"/>
    <n v="0"/>
    <n v="0"/>
  </r>
  <r>
    <x v="28"/>
    <x v="4"/>
    <s v="entire"/>
    <s v="K"/>
    <x v="4"/>
    <n v="0"/>
    <n v="0"/>
    <n v="0"/>
    <n v="0"/>
    <n v="0"/>
    <n v="0"/>
    <n v="5004"/>
    <s v="Unseeded"/>
    <s v="Unburned"/>
    <s v="FS"/>
    <n v="0"/>
    <n v="0"/>
    <n v="0"/>
  </r>
  <r>
    <x v="28"/>
    <x v="4"/>
    <s v="entire"/>
    <s v="F"/>
    <x v="5"/>
    <n v="4"/>
    <n v="8"/>
    <n v="16"/>
    <n v="985"/>
    <n v="16"/>
    <n v="993"/>
    <n v="5004"/>
    <s v="Unseeded"/>
    <s v="Unburned"/>
    <s v="FS"/>
    <n v="19.684252597921663"/>
    <n v="0.15987210231814547"/>
    <n v="0"/>
  </r>
  <r>
    <x v="28"/>
    <x v="4"/>
    <s v="entire"/>
    <s v="M"/>
    <x v="6"/>
    <n v="0"/>
    <n v="0"/>
    <n v="0"/>
    <n v="0"/>
    <n v="0"/>
    <n v="0"/>
    <n v="5004"/>
    <s v="Unseeded"/>
    <s v="Unburned"/>
    <s v="FS"/>
    <n v="0"/>
    <n v="0"/>
    <n v="0"/>
  </r>
  <r>
    <x v="28"/>
    <x v="4"/>
    <s v="entire"/>
    <s v="C"/>
    <x v="7"/>
    <n v="0"/>
    <n v="0"/>
    <n v="0"/>
    <n v="0"/>
    <n v="0"/>
    <n v="0"/>
    <n v="5004"/>
    <s v="Unseeded"/>
    <s v="Unburned"/>
    <s v="FS"/>
    <n v="0"/>
    <n v="0"/>
    <n v="0"/>
  </r>
  <r>
    <x v="28"/>
    <x v="4"/>
    <s v="entire"/>
    <s v="L"/>
    <x v="8"/>
    <n v="2"/>
    <n v="248"/>
    <n v="2"/>
    <n v="99"/>
    <n v="2"/>
    <n v="347"/>
    <n v="5004"/>
    <s v="Unseeded"/>
    <s v="Unburned"/>
    <s v="FS"/>
    <n v="1.9784172661870503"/>
    <n v="4.95603517186251"/>
    <n v="0"/>
  </r>
  <r>
    <x v="28"/>
    <x v="4"/>
    <s v="entire"/>
    <s v="B"/>
    <x v="9"/>
    <n v="3"/>
    <n v="4732"/>
    <n v="1"/>
    <n v="72"/>
    <n v="3"/>
    <n v="4804"/>
    <n v="5004"/>
    <s v="Unseeded"/>
    <s v="Unburned"/>
    <s v="FS"/>
    <n v="1.4388489208633095"/>
    <n v="94.564348521183049"/>
    <n v="0"/>
  </r>
  <r>
    <x v="28"/>
    <x v="4"/>
    <s v="entire"/>
    <s v="?"/>
    <x v="10"/>
    <n v="1"/>
    <n v="16"/>
    <n v="0"/>
    <n v="0"/>
    <n v="1"/>
    <n v="16"/>
    <n v="5004"/>
    <s v="Unseeded"/>
    <s v="Unburned"/>
    <s v="FS"/>
    <n v="0"/>
    <n v="0.31974420463629094"/>
    <n v="0"/>
  </r>
  <r>
    <x v="28"/>
    <x v="4"/>
    <s v="entire"/>
    <s v="#"/>
    <x v="11"/>
    <n v="0"/>
    <n v="0"/>
    <n v="0"/>
    <n v="0"/>
    <n v="0"/>
    <n v="0"/>
    <n v="5004"/>
    <s v="Unseeded"/>
    <s v="Unburned"/>
    <s v="FS"/>
    <n v="0"/>
    <n v="0"/>
    <n v="0"/>
  </r>
  <r>
    <x v="29"/>
    <x v="4"/>
    <s v="entire"/>
    <s v="T"/>
    <x v="0"/>
    <n v="0"/>
    <n v="0"/>
    <n v="1"/>
    <n v="14"/>
    <n v="1"/>
    <n v="14"/>
    <n v="5007"/>
    <s v="Seeded"/>
    <s v="High"/>
    <s v="FS"/>
    <n v="0.27960854803275415"/>
    <n v="0"/>
    <n v="22.534930139720558"/>
  </r>
  <r>
    <x v="29"/>
    <x v="4"/>
    <s v="entire"/>
    <s v="S"/>
    <x v="1"/>
    <n v="0"/>
    <n v="0"/>
    <n v="3"/>
    <n v="175"/>
    <n v="3"/>
    <n v="175"/>
    <n v="5007"/>
    <s v="Seeded"/>
    <s v="High"/>
    <s v="FS"/>
    <n v="3.4951068504094267"/>
    <n v="0"/>
    <n v="22.534930139720558"/>
  </r>
  <r>
    <x v="29"/>
    <x v="4"/>
    <s v="entire"/>
    <s v="U"/>
    <x v="2"/>
    <n v="0"/>
    <n v="0"/>
    <n v="0"/>
    <n v="0"/>
    <n v="0"/>
    <n v="0"/>
    <n v="5007"/>
    <s v="Seeded"/>
    <s v="High"/>
    <s v="FS"/>
    <n v="0"/>
    <n v="0"/>
    <n v="22.534930139720558"/>
  </r>
  <r>
    <x v="29"/>
    <x v="4"/>
    <s v="entire"/>
    <s v="G"/>
    <x v="3"/>
    <n v="1"/>
    <n v="106"/>
    <n v="3"/>
    <n v="755"/>
    <n v="3"/>
    <n v="861"/>
    <n v="5007"/>
    <s v="Seeded"/>
    <s v="High"/>
    <s v="FS"/>
    <n v="15.078889554623526"/>
    <n v="2.1170361493908527"/>
    <n v="22.534930139720558"/>
  </r>
  <r>
    <x v="29"/>
    <x v="4"/>
    <s v="entire"/>
    <s v="K"/>
    <x v="4"/>
    <n v="0"/>
    <n v="0"/>
    <n v="0"/>
    <n v="0"/>
    <n v="0"/>
    <n v="0"/>
    <n v="5007"/>
    <s v="Seeded"/>
    <s v="High"/>
    <s v="FS"/>
    <n v="0"/>
    <n v="0"/>
    <n v="22.534930139720558"/>
  </r>
  <r>
    <x v="29"/>
    <x v="4"/>
    <s v="entire"/>
    <s v="F"/>
    <x v="5"/>
    <n v="2"/>
    <n v="35"/>
    <n v="3"/>
    <n v="221"/>
    <n v="3"/>
    <n v="256"/>
    <n v="5007"/>
    <s v="Seeded"/>
    <s v="High"/>
    <s v="FS"/>
    <n v="4.4138206510884768"/>
    <n v="0.69902137008188536"/>
    <n v="22.534930139720558"/>
  </r>
  <r>
    <x v="29"/>
    <x v="4"/>
    <s v="entire"/>
    <s v="M"/>
    <x v="6"/>
    <n v="0"/>
    <n v="0"/>
    <n v="0"/>
    <n v="0"/>
    <n v="0"/>
    <n v="0"/>
    <n v="5007"/>
    <s v="Seeded"/>
    <s v="High"/>
    <s v="FS"/>
    <n v="0"/>
    <n v="0"/>
    <n v="22.534930139720558"/>
  </r>
  <r>
    <x v="29"/>
    <x v="4"/>
    <s v="entire"/>
    <s v="C"/>
    <x v="7"/>
    <n v="0"/>
    <n v="0"/>
    <n v="0"/>
    <n v="0"/>
    <n v="0"/>
    <n v="0"/>
    <n v="5007"/>
    <s v="Seeded"/>
    <s v="High"/>
    <s v="FS"/>
    <n v="0"/>
    <n v="0"/>
    <n v="22.534930139720558"/>
  </r>
  <r>
    <x v="29"/>
    <x v="4"/>
    <s v="entire"/>
    <s v="L"/>
    <x v="8"/>
    <n v="2"/>
    <n v="475"/>
    <n v="1"/>
    <n v="89"/>
    <n v="2"/>
    <n v="564"/>
    <n v="5007"/>
    <s v="Seeded"/>
    <s v="High"/>
    <s v="FS"/>
    <n v="1.7775114839225084"/>
    <n v="9.486718593968444"/>
    <n v="22.534930139720558"/>
  </r>
  <r>
    <x v="29"/>
    <x v="4"/>
    <s v="entire"/>
    <s v="B"/>
    <x v="9"/>
    <n v="1"/>
    <n v="4391"/>
    <n v="0"/>
    <n v="0"/>
    <n v="1"/>
    <n v="4391"/>
    <n v="5007"/>
    <s v="Seeded"/>
    <s v="High"/>
    <s v="FS"/>
    <n v="0"/>
    <n v="87.697223886558817"/>
    <n v="22.534930139720558"/>
  </r>
  <r>
    <x v="29"/>
    <x v="4"/>
    <s v="entire"/>
    <s v="?"/>
    <x v="10"/>
    <n v="0"/>
    <n v="0"/>
    <n v="0"/>
    <n v="0"/>
    <n v="0"/>
    <n v="0"/>
    <n v="5007"/>
    <s v="Seeded"/>
    <s v="High"/>
    <s v="FS"/>
    <n v="0"/>
    <n v="0"/>
    <n v="22.534930139720558"/>
  </r>
  <r>
    <x v="29"/>
    <x v="4"/>
    <s v="entire"/>
    <s v="#"/>
    <x v="11"/>
    <n v="0"/>
    <n v="0"/>
    <n v="0"/>
    <n v="0"/>
    <n v="0"/>
    <n v="0"/>
    <n v="5007"/>
    <s v="Seeded"/>
    <s v="High"/>
    <s v="FS"/>
    <n v="0"/>
    <n v="0"/>
    <n v="22.534930139720558"/>
  </r>
  <r>
    <x v="30"/>
    <x v="4"/>
    <s v="entire"/>
    <s v="T"/>
    <x v="0"/>
    <n v="0"/>
    <n v="0"/>
    <n v="0"/>
    <n v="0"/>
    <n v="0"/>
    <n v="0"/>
    <n v="5000"/>
    <s v="Seeded"/>
    <s v="High"/>
    <s v="FS"/>
    <n v="0"/>
    <n v="0"/>
    <n v="67.7"/>
  </r>
  <r>
    <x v="30"/>
    <x v="4"/>
    <s v="entire"/>
    <s v="S"/>
    <x v="1"/>
    <n v="2"/>
    <n v="2"/>
    <n v="3"/>
    <n v="155"/>
    <n v="3"/>
    <n v="157"/>
    <n v="5000"/>
    <s v="Seeded"/>
    <s v="High"/>
    <s v="FS"/>
    <n v="3.1"/>
    <n v="0.04"/>
    <n v="67.7"/>
  </r>
  <r>
    <x v="30"/>
    <x v="4"/>
    <s v="entire"/>
    <s v="U"/>
    <x v="2"/>
    <n v="0"/>
    <n v="0"/>
    <n v="0"/>
    <n v="0"/>
    <n v="0"/>
    <n v="0"/>
    <n v="5000"/>
    <s v="Seeded"/>
    <s v="High"/>
    <s v="FS"/>
    <n v="0"/>
    <n v="0"/>
    <n v="67.7"/>
  </r>
  <r>
    <x v="30"/>
    <x v="4"/>
    <s v="entire"/>
    <s v="G"/>
    <x v="3"/>
    <n v="3"/>
    <n v="33"/>
    <n v="5"/>
    <n v="318"/>
    <n v="5"/>
    <n v="351"/>
    <n v="5000"/>
    <s v="Seeded"/>
    <s v="High"/>
    <s v="FS"/>
    <n v="6.36"/>
    <n v="0.66"/>
    <n v="67.7"/>
  </r>
  <r>
    <x v="30"/>
    <x v="4"/>
    <s v="entire"/>
    <s v="K"/>
    <x v="4"/>
    <n v="0"/>
    <n v="0"/>
    <n v="0"/>
    <n v="0"/>
    <n v="0"/>
    <n v="0"/>
    <n v="5000"/>
    <s v="Seeded"/>
    <s v="High"/>
    <s v="FS"/>
    <n v="0"/>
    <n v="0"/>
    <n v="67.7"/>
  </r>
  <r>
    <x v="30"/>
    <x v="4"/>
    <s v="entire"/>
    <s v="F"/>
    <x v="5"/>
    <n v="2"/>
    <n v="24"/>
    <n v="9"/>
    <n v="173"/>
    <n v="9"/>
    <n v="197"/>
    <n v="5000"/>
    <s v="Seeded"/>
    <s v="High"/>
    <s v="FS"/>
    <n v="3.46"/>
    <n v="0.48"/>
    <n v="67.7"/>
  </r>
  <r>
    <x v="30"/>
    <x v="4"/>
    <s v="entire"/>
    <s v="M"/>
    <x v="6"/>
    <n v="0"/>
    <n v="0"/>
    <n v="0"/>
    <n v="0"/>
    <n v="0"/>
    <n v="0"/>
    <n v="5000"/>
    <s v="Seeded"/>
    <s v="High"/>
    <s v="FS"/>
    <n v="0"/>
    <n v="0"/>
    <n v="67.7"/>
  </r>
  <r>
    <x v="30"/>
    <x v="4"/>
    <s v="entire"/>
    <s v="C"/>
    <x v="7"/>
    <n v="0"/>
    <n v="0"/>
    <n v="0"/>
    <n v="0"/>
    <n v="0"/>
    <n v="0"/>
    <n v="5000"/>
    <s v="Seeded"/>
    <s v="High"/>
    <s v="FS"/>
    <n v="0"/>
    <n v="0"/>
    <n v="67.7"/>
  </r>
  <r>
    <x v="30"/>
    <x v="4"/>
    <s v="entire"/>
    <s v="L"/>
    <x v="8"/>
    <n v="2"/>
    <n v="291"/>
    <n v="1"/>
    <n v="3"/>
    <n v="2"/>
    <n v="294"/>
    <n v="5000"/>
    <s v="Seeded"/>
    <s v="High"/>
    <s v="FS"/>
    <n v="0.06"/>
    <n v="5.82"/>
    <n v="67.7"/>
  </r>
  <r>
    <x v="30"/>
    <x v="4"/>
    <s v="entire"/>
    <s v="B"/>
    <x v="9"/>
    <n v="3"/>
    <n v="4649"/>
    <n v="0"/>
    <n v="0"/>
    <n v="3"/>
    <n v="4649"/>
    <n v="5000"/>
    <s v="Seeded"/>
    <s v="High"/>
    <s v="FS"/>
    <n v="0"/>
    <n v="92.97999999999999"/>
    <n v="67.7"/>
  </r>
  <r>
    <x v="30"/>
    <x v="4"/>
    <s v="entire"/>
    <s v="?"/>
    <x v="10"/>
    <n v="1"/>
    <n v="1"/>
    <n v="1"/>
    <n v="2"/>
    <n v="1"/>
    <n v="3"/>
    <n v="5000"/>
    <s v="Seeded"/>
    <s v="High"/>
    <s v="FS"/>
    <n v="0.04"/>
    <n v="0.02"/>
    <n v="67.7"/>
  </r>
  <r>
    <x v="30"/>
    <x v="4"/>
    <s v="entire"/>
    <s v="#"/>
    <x v="11"/>
    <n v="0"/>
    <n v="0"/>
    <n v="0"/>
    <n v="0"/>
    <n v="0"/>
    <n v="0"/>
    <n v="5000"/>
    <s v="Seeded"/>
    <s v="High"/>
    <s v="FS"/>
    <n v="0"/>
    <n v="0"/>
    <n v="67.7"/>
  </r>
  <r>
    <x v="31"/>
    <x v="4"/>
    <s v="entire"/>
    <s v="T"/>
    <x v="0"/>
    <n v="0"/>
    <n v="0"/>
    <n v="0"/>
    <n v="0"/>
    <n v="0"/>
    <n v="0"/>
    <n v="5000"/>
    <s v="Unseeded"/>
    <s v="High"/>
    <s v="BAND"/>
    <n v="0"/>
    <n v="0"/>
    <n v="0"/>
  </r>
  <r>
    <x v="31"/>
    <x v="4"/>
    <s v="entire"/>
    <s v="S"/>
    <x v="1"/>
    <n v="1"/>
    <n v="1"/>
    <n v="2"/>
    <n v="330"/>
    <n v="2"/>
    <n v="331"/>
    <n v="5000"/>
    <s v="Unseeded"/>
    <s v="High"/>
    <s v="BAND"/>
    <n v="6.6000000000000005"/>
    <n v="0.02"/>
    <n v="0"/>
  </r>
  <r>
    <x v="31"/>
    <x v="4"/>
    <s v="entire"/>
    <s v="U"/>
    <x v="2"/>
    <n v="1"/>
    <n v="13"/>
    <n v="1"/>
    <n v="295"/>
    <n v="1"/>
    <n v="308"/>
    <n v="5000"/>
    <s v="Unseeded"/>
    <s v="High"/>
    <s v="BAND"/>
    <n v="5.8999999999999995"/>
    <n v="0.26"/>
    <n v="0"/>
  </r>
  <r>
    <x v="31"/>
    <x v="4"/>
    <s v="entire"/>
    <s v="G"/>
    <x v="3"/>
    <n v="1"/>
    <n v="9"/>
    <n v="3"/>
    <n v="158"/>
    <n v="3"/>
    <n v="167"/>
    <n v="5000"/>
    <s v="Unseeded"/>
    <s v="High"/>
    <s v="BAND"/>
    <n v="3.16"/>
    <n v="0.18"/>
    <n v="0"/>
  </r>
  <r>
    <x v="31"/>
    <x v="4"/>
    <s v="entire"/>
    <s v="K"/>
    <x v="4"/>
    <n v="0"/>
    <n v="0"/>
    <n v="0"/>
    <n v="0"/>
    <n v="0"/>
    <n v="0"/>
    <n v="5000"/>
    <s v="Unseeded"/>
    <s v="High"/>
    <s v="BAND"/>
    <n v="0"/>
    <n v="0"/>
    <n v="0"/>
  </r>
  <r>
    <x v="31"/>
    <x v="4"/>
    <s v="entire"/>
    <s v="F"/>
    <x v="5"/>
    <n v="2"/>
    <n v="39"/>
    <n v="13"/>
    <n v="1253"/>
    <n v="13"/>
    <n v="1292"/>
    <n v="5000"/>
    <s v="Unseeded"/>
    <s v="High"/>
    <s v="BAND"/>
    <n v="25.06"/>
    <n v="0.77999999999999992"/>
    <n v="0"/>
  </r>
  <r>
    <x v="31"/>
    <x v="4"/>
    <s v="entire"/>
    <s v="M"/>
    <x v="6"/>
    <n v="0"/>
    <n v="0"/>
    <n v="0"/>
    <n v="0"/>
    <n v="0"/>
    <n v="0"/>
    <n v="5000"/>
    <s v="Unseeded"/>
    <s v="High"/>
    <s v="BAND"/>
    <n v="0"/>
    <n v="0"/>
    <n v="0"/>
  </r>
  <r>
    <x v="31"/>
    <x v="4"/>
    <s v="entire"/>
    <s v="C"/>
    <x v="7"/>
    <n v="0"/>
    <n v="0"/>
    <n v="0"/>
    <n v="0"/>
    <n v="0"/>
    <n v="0"/>
    <n v="5000"/>
    <s v="Unseeded"/>
    <s v="High"/>
    <s v="BAND"/>
    <n v="0"/>
    <n v="0"/>
    <n v="0"/>
  </r>
  <r>
    <x v="31"/>
    <x v="4"/>
    <s v="entire"/>
    <s v="L"/>
    <x v="8"/>
    <n v="1"/>
    <n v="362"/>
    <n v="1"/>
    <n v="13"/>
    <n v="1"/>
    <n v="375"/>
    <n v="5000"/>
    <s v="Unseeded"/>
    <s v="High"/>
    <s v="BAND"/>
    <n v="0.26"/>
    <n v="7.24"/>
    <n v="0"/>
  </r>
  <r>
    <x v="31"/>
    <x v="4"/>
    <s v="entire"/>
    <s v="B"/>
    <x v="9"/>
    <n v="2"/>
    <n v="4576"/>
    <n v="1"/>
    <n v="119"/>
    <n v="2"/>
    <n v="4695"/>
    <n v="5000"/>
    <s v="Unseeded"/>
    <s v="High"/>
    <s v="BAND"/>
    <n v="2.3800000000000003"/>
    <n v="91.52"/>
    <n v="0"/>
  </r>
  <r>
    <x v="31"/>
    <x v="4"/>
    <s v="entire"/>
    <s v="?"/>
    <x v="10"/>
    <n v="0"/>
    <n v="0"/>
    <n v="0"/>
    <n v="0"/>
    <n v="0"/>
    <n v="0"/>
    <n v="5000"/>
    <s v="Unseeded"/>
    <s v="High"/>
    <s v="BAND"/>
    <n v="0"/>
    <n v="0"/>
    <n v="0"/>
  </r>
  <r>
    <x v="31"/>
    <x v="4"/>
    <s v="entire"/>
    <s v="#"/>
    <x v="11"/>
    <n v="0"/>
    <n v="0"/>
    <n v="0"/>
    <n v="0"/>
    <n v="0"/>
    <n v="0"/>
    <n v="5000"/>
    <s v="Unseeded"/>
    <s v="High"/>
    <s v="BAND"/>
    <n v="0"/>
    <n v="0"/>
    <n v="0"/>
  </r>
  <r>
    <x v="32"/>
    <x v="4"/>
    <s v="entire"/>
    <s v="T"/>
    <x v="0"/>
    <n v="0"/>
    <n v="0"/>
    <n v="0"/>
    <n v="0"/>
    <n v="0"/>
    <n v="0"/>
    <n v="5008"/>
    <s v="Unseeded"/>
    <s v="High"/>
    <s v="BAND"/>
    <n v="0"/>
    <n v="0"/>
    <n v="0"/>
  </r>
  <r>
    <x v="32"/>
    <x v="4"/>
    <s v="entire"/>
    <s v="S"/>
    <x v="1"/>
    <n v="0"/>
    <n v="0"/>
    <n v="0"/>
    <n v="0"/>
    <n v="0"/>
    <n v="0"/>
    <n v="5008"/>
    <s v="Unseeded"/>
    <s v="High"/>
    <s v="BAND"/>
    <n v="0"/>
    <n v="0"/>
    <n v="0"/>
  </r>
  <r>
    <x v="32"/>
    <x v="4"/>
    <s v="entire"/>
    <s v="U"/>
    <x v="2"/>
    <n v="0"/>
    <n v="0"/>
    <n v="0"/>
    <n v="0"/>
    <n v="0"/>
    <n v="0"/>
    <n v="5008"/>
    <s v="Unseeded"/>
    <s v="High"/>
    <s v="BAND"/>
    <n v="0"/>
    <n v="0"/>
    <n v="0"/>
  </r>
  <r>
    <x v="32"/>
    <x v="4"/>
    <s v="entire"/>
    <s v="G"/>
    <x v="3"/>
    <n v="3"/>
    <n v="90"/>
    <n v="4"/>
    <n v="328"/>
    <n v="4"/>
    <n v="418"/>
    <n v="5008"/>
    <s v="Unseeded"/>
    <s v="High"/>
    <s v="BAND"/>
    <n v="6.5495207667731634"/>
    <n v="1.7971246006389778"/>
    <n v="0"/>
  </r>
  <r>
    <x v="32"/>
    <x v="4"/>
    <s v="entire"/>
    <s v="K"/>
    <x v="4"/>
    <n v="0"/>
    <n v="0"/>
    <n v="0"/>
    <n v="0"/>
    <n v="0"/>
    <n v="0"/>
    <n v="5008"/>
    <s v="Unseeded"/>
    <s v="High"/>
    <s v="BAND"/>
    <n v="0"/>
    <n v="0"/>
    <n v="0"/>
  </r>
  <r>
    <x v="32"/>
    <x v="4"/>
    <s v="entire"/>
    <s v="F"/>
    <x v="5"/>
    <n v="3"/>
    <n v="31"/>
    <n v="13"/>
    <n v="754"/>
    <n v="13"/>
    <n v="785"/>
    <n v="5008"/>
    <s v="Unseeded"/>
    <s v="High"/>
    <s v="BAND"/>
    <n v="15.05591054313099"/>
    <n v="0.61900958466453671"/>
    <n v="0"/>
  </r>
  <r>
    <x v="32"/>
    <x v="4"/>
    <s v="entire"/>
    <s v="M"/>
    <x v="6"/>
    <n v="0"/>
    <n v="0"/>
    <n v="0"/>
    <n v="0"/>
    <n v="0"/>
    <n v="0"/>
    <n v="5008"/>
    <s v="Unseeded"/>
    <s v="High"/>
    <s v="BAND"/>
    <n v="0"/>
    <n v="0"/>
    <n v="0"/>
  </r>
  <r>
    <x v="32"/>
    <x v="4"/>
    <s v="entire"/>
    <s v="C"/>
    <x v="7"/>
    <n v="0"/>
    <n v="0"/>
    <n v="0"/>
    <n v="0"/>
    <n v="0"/>
    <n v="0"/>
    <n v="5008"/>
    <s v="Unseeded"/>
    <s v="High"/>
    <s v="BAND"/>
    <n v="0"/>
    <n v="0"/>
    <n v="0"/>
  </r>
  <r>
    <x v="32"/>
    <x v="4"/>
    <s v="entire"/>
    <s v="L"/>
    <x v="8"/>
    <n v="3"/>
    <n v="1553"/>
    <n v="2"/>
    <n v="176"/>
    <n v="3"/>
    <n v="1729"/>
    <n v="5008"/>
    <s v="Unseeded"/>
    <s v="High"/>
    <s v="BAND"/>
    <n v="3.5143769968051117"/>
    <n v="31.01038338658147"/>
    <n v="0"/>
  </r>
  <r>
    <x v="32"/>
    <x v="4"/>
    <s v="entire"/>
    <s v="B"/>
    <x v="9"/>
    <n v="3"/>
    <n v="3334"/>
    <n v="0"/>
    <n v="0"/>
    <n v="3"/>
    <n v="3334"/>
    <n v="5008"/>
    <s v="Unseeded"/>
    <s v="High"/>
    <s v="BAND"/>
    <n v="0"/>
    <n v="66.573482428115014"/>
    <n v="0"/>
  </r>
  <r>
    <x v="32"/>
    <x v="4"/>
    <s v="entire"/>
    <s v="?"/>
    <x v="10"/>
    <n v="0"/>
    <n v="0"/>
    <n v="0"/>
    <n v="0"/>
    <n v="0"/>
    <n v="0"/>
    <n v="5008"/>
    <s v="Unseeded"/>
    <s v="High"/>
    <s v="BAND"/>
    <n v="0"/>
    <n v="0"/>
    <n v="0"/>
  </r>
  <r>
    <x v="32"/>
    <x v="4"/>
    <s v="entire"/>
    <s v="#"/>
    <x v="11"/>
    <n v="0"/>
    <n v="0"/>
    <n v="0"/>
    <n v="0"/>
    <n v="0"/>
    <n v="0"/>
    <n v="5008"/>
    <s v="Unseeded"/>
    <s v="High"/>
    <s v="BAND"/>
    <n v="0"/>
    <n v="0"/>
    <n v="0"/>
  </r>
  <r>
    <x v="33"/>
    <x v="4"/>
    <s v="entire"/>
    <s v="T"/>
    <x v="0"/>
    <n v="0"/>
    <n v="0"/>
    <n v="0"/>
    <n v="0"/>
    <n v="0"/>
    <n v="0"/>
    <n v="5010"/>
    <s v="Seeded"/>
    <s v="High"/>
    <s v="FS"/>
    <n v="0"/>
    <n v="0"/>
    <n v="33"/>
  </r>
  <r>
    <x v="33"/>
    <x v="4"/>
    <s v="entire"/>
    <s v="S"/>
    <x v="1"/>
    <n v="0"/>
    <n v="0"/>
    <n v="0"/>
    <n v="0"/>
    <n v="0"/>
    <n v="0"/>
    <n v="5010"/>
    <s v="Seeded"/>
    <s v="High"/>
    <s v="FS"/>
    <n v="0"/>
    <n v="0"/>
    <n v="33"/>
  </r>
  <r>
    <x v="33"/>
    <x v="4"/>
    <s v="entire"/>
    <s v="U"/>
    <x v="2"/>
    <n v="2"/>
    <n v="19"/>
    <n v="2"/>
    <n v="335"/>
    <n v="2"/>
    <n v="354"/>
    <n v="5010"/>
    <s v="Seeded"/>
    <s v="High"/>
    <s v="FS"/>
    <n v="6.6866267465069864"/>
    <n v="0.37924151696606789"/>
    <n v="33"/>
  </r>
  <r>
    <x v="33"/>
    <x v="4"/>
    <s v="entire"/>
    <s v="G"/>
    <x v="3"/>
    <n v="4"/>
    <n v="214"/>
    <n v="5"/>
    <n v="1408"/>
    <n v="5"/>
    <n v="1622"/>
    <n v="5010"/>
    <s v="Seeded"/>
    <s v="High"/>
    <s v="FS"/>
    <n v="28.103792415169661"/>
    <n v="4.2714570858283434"/>
    <n v="33"/>
  </r>
  <r>
    <x v="33"/>
    <x v="4"/>
    <s v="entire"/>
    <s v="K"/>
    <x v="4"/>
    <n v="0"/>
    <n v="0"/>
    <n v="0"/>
    <n v="0"/>
    <n v="0"/>
    <n v="0"/>
    <n v="5010"/>
    <s v="Seeded"/>
    <s v="High"/>
    <s v="FS"/>
    <n v="0"/>
    <n v="0"/>
    <n v="33"/>
  </r>
  <r>
    <x v="33"/>
    <x v="4"/>
    <s v="entire"/>
    <s v="F"/>
    <x v="5"/>
    <n v="4"/>
    <n v="6"/>
    <n v="11"/>
    <n v="370"/>
    <n v="11"/>
    <n v="376"/>
    <n v="5010"/>
    <s v="Seeded"/>
    <s v="High"/>
    <s v="FS"/>
    <n v="7.3852295409181634"/>
    <n v="0.11976047904191617"/>
    <n v="33"/>
  </r>
  <r>
    <x v="33"/>
    <x v="4"/>
    <s v="entire"/>
    <s v="M"/>
    <x v="6"/>
    <n v="0"/>
    <n v="0"/>
    <n v="0"/>
    <n v="0"/>
    <n v="0"/>
    <n v="0"/>
    <n v="5010"/>
    <s v="Seeded"/>
    <s v="High"/>
    <s v="FS"/>
    <n v="0"/>
    <n v="0"/>
    <n v="33"/>
  </r>
  <r>
    <x v="33"/>
    <x v="4"/>
    <s v="entire"/>
    <s v="C"/>
    <x v="7"/>
    <n v="0"/>
    <n v="0"/>
    <n v="0"/>
    <n v="0"/>
    <n v="0"/>
    <n v="0"/>
    <n v="5010"/>
    <s v="Seeded"/>
    <s v="High"/>
    <s v="FS"/>
    <n v="0"/>
    <n v="0"/>
    <n v="33"/>
  </r>
  <r>
    <x v="33"/>
    <x v="4"/>
    <s v="entire"/>
    <s v="L"/>
    <x v="8"/>
    <n v="2"/>
    <n v="229"/>
    <n v="2"/>
    <n v="56"/>
    <n v="2"/>
    <n v="285"/>
    <n v="5010"/>
    <s v="Seeded"/>
    <s v="High"/>
    <s v="FS"/>
    <n v="1.1177644710578842"/>
    <n v="4.5708582834331342"/>
    <n v="33"/>
  </r>
  <r>
    <x v="33"/>
    <x v="4"/>
    <s v="entire"/>
    <s v="B"/>
    <x v="9"/>
    <n v="2"/>
    <n v="4540"/>
    <n v="0"/>
    <n v="0"/>
    <n v="2"/>
    <n v="4540"/>
    <n v="5010"/>
    <s v="Seeded"/>
    <s v="High"/>
    <s v="FS"/>
    <n v="0"/>
    <n v="90.618762475049891"/>
    <n v="33"/>
  </r>
  <r>
    <x v="33"/>
    <x v="4"/>
    <s v="entire"/>
    <s v="?"/>
    <x v="10"/>
    <n v="1"/>
    <n v="2"/>
    <n v="0"/>
    <n v="0"/>
    <n v="1"/>
    <n v="2"/>
    <n v="5010"/>
    <s v="Seeded"/>
    <s v="High"/>
    <s v="FS"/>
    <n v="0"/>
    <n v="3.9920159680638723E-2"/>
    <n v="33"/>
  </r>
  <r>
    <x v="33"/>
    <x v="4"/>
    <s v="entire"/>
    <s v="#"/>
    <x v="11"/>
    <n v="0"/>
    <n v="0"/>
    <n v="0"/>
    <n v="0"/>
    <n v="0"/>
    <n v="0"/>
    <n v="5010"/>
    <s v="Seeded"/>
    <s v="High"/>
    <s v="FS"/>
    <n v="0"/>
    <n v="0"/>
    <n v="33"/>
  </r>
  <r>
    <x v="34"/>
    <x v="4"/>
    <s v="entire"/>
    <s v="T"/>
    <x v="0"/>
    <n v="0"/>
    <n v="0"/>
    <n v="0"/>
    <n v="0"/>
    <n v="0"/>
    <n v="0"/>
    <n v="5017"/>
    <s v="Seeded"/>
    <s v="High"/>
    <s v="FS"/>
    <n v="0"/>
    <n v="0"/>
    <n v="0"/>
  </r>
  <r>
    <x v="34"/>
    <x v="4"/>
    <s v="entire"/>
    <s v="S"/>
    <x v="1"/>
    <n v="0"/>
    <n v="0"/>
    <n v="1"/>
    <n v="70"/>
    <n v="1"/>
    <n v="70"/>
    <n v="5017"/>
    <s v="Seeded"/>
    <s v="High"/>
    <s v="FS"/>
    <n v="1.3952561291608532"/>
    <n v="0"/>
    <n v="0"/>
  </r>
  <r>
    <x v="34"/>
    <x v="4"/>
    <s v="entire"/>
    <s v="U"/>
    <x v="2"/>
    <n v="1"/>
    <n v="20"/>
    <n v="2"/>
    <n v="240"/>
    <n v="2"/>
    <n v="260"/>
    <n v="5017"/>
    <s v="Seeded"/>
    <s v="High"/>
    <s v="FS"/>
    <n v="4.7837352999800675"/>
    <n v="0.39864460833167237"/>
    <n v="0"/>
  </r>
  <r>
    <x v="34"/>
    <x v="4"/>
    <s v="entire"/>
    <s v="G"/>
    <x v="3"/>
    <n v="0"/>
    <n v="0"/>
    <n v="2"/>
    <n v="15"/>
    <n v="2"/>
    <n v="15"/>
    <n v="5017"/>
    <s v="Seeded"/>
    <s v="High"/>
    <s v="FS"/>
    <n v="0.29898345624875422"/>
    <n v="0"/>
    <n v="0"/>
  </r>
  <r>
    <x v="34"/>
    <x v="4"/>
    <s v="entire"/>
    <s v="K"/>
    <x v="4"/>
    <n v="0"/>
    <n v="0"/>
    <n v="0"/>
    <n v="0"/>
    <n v="0"/>
    <n v="0"/>
    <n v="5017"/>
    <s v="Seeded"/>
    <s v="High"/>
    <s v="FS"/>
    <n v="0"/>
    <n v="0"/>
    <n v="0"/>
  </r>
  <r>
    <x v="34"/>
    <x v="4"/>
    <s v="entire"/>
    <s v="F"/>
    <x v="5"/>
    <n v="6"/>
    <n v="51"/>
    <n v="16"/>
    <n v="568"/>
    <n v="16"/>
    <n v="619"/>
    <n v="5017"/>
    <s v="Seeded"/>
    <s v="High"/>
    <s v="FS"/>
    <n v="11.321506876619495"/>
    <n v="1.0165437512457642"/>
    <n v="0"/>
  </r>
  <r>
    <x v="34"/>
    <x v="4"/>
    <s v="entire"/>
    <s v="M"/>
    <x v="6"/>
    <n v="0"/>
    <n v="0"/>
    <n v="0"/>
    <n v="0"/>
    <n v="0"/>
    <n v="0"/>
    <n v="5017"/>
    <s v="Seeded"/>
    <s v="High"/>
    <s v="FS"/>
    <n v="0"/>
    <n v="0"/>
    <n v="0"/>
  </r>
  <r>
    <x v="34"/>
    <x v="4"/>
    <s v="entire"/>
    <s v="C"/>
    <x v="7"/>
    <n v="0"/>
    <n v="0"/>
    <n v="0"/>
    <n v="0"/>
    <n v="0"/>
    <n v="0"/>
    <n v="5017"/>
    <s v="Seeded"/>
    <s v="High"/>
    <s v="FS"/>
    <n v="0"/>
    <n v="0"/>
    <n v="0"/>
  </r>
  <r>
    <x v="34"/>
    <x v="4"/>
    <s v="entire"/>
    <s v="L"/>
    <x v="8"/>
    <n v="2"/>
    <n v="193"/>
    <n v="2"/>
    <n v="83"/>
    <n v="2"/>
    <n v="276"/>
    <n v="5017"/>
    <s v="Seeded"/>
    <s v="High"/>
    <s v="FS"/>
    <n v="1.65437512457644"/>
    <n v="3.8469204704006379"/>
    <n v="0"/>
  </r>
  <r>
    <x v="34"/>
    <x v="4"/>
    <s v="entire"/>
    <s v="B"/>
    <x v="9"/>
    <n v="2"/>
    <n v="4753"/>
    <n v="0"/>
    <n v="0"/>
    <n v="2"/>
    <n v="4753"/>
    <n v="5017"/>
    <s v="Seeded"/>
    <s v="High"/>
    <s v="FS"/>
    <n v="0"/>
    <n v="94.737891170021925"/>
    <n v="0"/>
  </r>
  <r>
    <x v="34"/>
    <x v="4"/>
    <s v="entire"/>
    <s v="?"/>
    <x v="10"/>
    <n v="0"/>
    <n v="0"/>
    <n v="0"/>
    <n v="0"/>
    <n v="0"/>
    <n v="0"/>
    <n v="5017"/>
    <s v="Seeded"/>
    <s v="High"/>
    <s v="FS"/>
    <n v="0"/>
    <n v="0"/>
    <n v="0"/>
  </r>
  <r>
    <x v="34"/>
    <x v="4"/>
    <s v="entire"/>
    <s v="#"/>
    <x v="11"/>
    <n v="0"/>
    <n v="0"/>
    <n v="0"/>
    <n v="0"/>
    <n v="0"/>
    <n v="0"/>
    <n v="5017"/>
    <s v="Seeded"/>
    <s v="High"/>
    <s v="FS"/>
    <n v="0"/>
    <n v="0"/>
    <n v="0"/>
  </r>
  <r>
    <x v="35"/>
    <x v="4"/>
    <s v="entire"/>
    <s v="T"/>
    <x v="0"/>
    <n v="0"/>
    <n v="0"/>
    <n v="0"/>
    <n v="0"/>
    <n v="0"/>
    <n v="0"/>
    <n v="5060"/>
    <s v="Unseeded"/>
    <s v="High"/>
    <s v="BAND"/>
    <n v="0"/>
    <n v="0"/>
    <n v="0"/>
  </r>
  <r>
    <x v="35"/>
    <x v="4"/>
    <s v="entire"/>
    <s v="S"/>
    <x v="1"/>
    <n v="1"/>
    <n v="4"/>
    <n v="2"/>
    <n v="413"/>
    <n v="2"/>
    <n v="417"/>
    <n v="5060"/>
    <s v="Unseeded"/>
    <s v="High"/>
    <s v="BAND"/>
    <n v="8.162055335968379"/>
    <n v="7.9051383399209488E-2"/>
    <n v="0"/>
  </r>
  <r>
    <x v="35"/>
    <x v="4"/>
    <s v="entire"/>
    <s v="U"/>
    <x v="2"/>
    <n v="1"/>
    <n v="4"/>
    <n v="2"/>
    <n v="337"/>
    <n v="2"/>
    <n v="341"/>
    <n v="5060"/>
    <s v="Unseeded"/>
    <s v="High"/>
    <s v="BAND"/>
    <n v="6.6600790513833994"/>
    <n v="7.9051383399209488E-2"/>
    <n v="0"/>
  </r>
  <r>
    <x v="35"/>
    <x v="4"/>
    <s v="entire"/>
    <s v="G"/>
    <x v="3"/>
    <n v="1"/>
    <n v="24"/>
    <n v="7"/>
    <n v="241"/>
    <n v="8"/>
    <n v="265"/>
    <n v="5060"/>
    <s v="Unseeded"/>
    <s v="High"/>
    <s v="BAND"/>
    <n v="4.762845849802372"/>
    <n v="0.47430830039525695"/>
    <n v="0"/>
  </r>
  <r>
    <x v="35"/>
    <x v="4"/>
    <s v="entire"/>
    <s v="K"/>
    <x v="4"/>
    <n v="0"/>
    <n v="0"/>
    <n v="0"/>
    <n v="0"/>
    <n v="0"/>
    <n v="0"/>
    <n v="5060"/>
    <s v="Unseeded"/>
    <s v="High"/>
    <s v="BAND"/>
    <n v="0"/>
    <n v="0"/>
    <n v="0"/>
  </r>
  <r>
    <x v="35"/>
    <x v="4"/>
    <s v="entire"/>
    <s v="F"/>
    <x v="5"/>
    <n v="2"/>
    <n v="17"/>
    <n v="14"/>
    <n v="1140"/>
    <n v="14"/>
    <n v="1157"/>
    <n v="5060"/>
    <s v="Unseeded"/>
    <s v="High"/>
    <s v="BAND"/>
    <n v="22.529644268774703"/>
    <n v="0.33596837944664032"/>
    <n v="0"/>
  </r>
  <r>
    <x v="35"/>
    <x v="4"/>
    <s v="entire"/>
    <s v="M"/>
    <x v="6"/>
    <n v="0"/>
    <n v="0"/>
    <n v="0"/>
    <n v="0"/>
    <n v="0"/>
    <n v="0"/>
    <n v="5060"/>
    <s v="Unseeded"/>
    <s v="High"/>
    <s v="BAND"/>
    <n v="0"/>
    <n v="0"/>
    <n v="0"/>
  </r>
  <r>
    <x v="35"/>
    <x v="4"/>
    <s v="entire"/>
    <s v="C"/>
    <x v="7"/>
    <n v="0"/>
    <n v="0"/>
    <n v="0"/>
    <n v="0"/>
    <n v="0"/>
    <n v="0"/>
    <n v="5060"/>
    <s v="Unseeded"/>
    <s v="High"/>
    <s v="BAND"/>
    <n v="0"/>
    <n v="0"/>
    <n v="0"/>
  </r>
  <r>
    <x v="35"/>
    <x v="4"/>
    <s v="entire"/>
    <s v="L"/>
    <x v="8"/>
    <n v="2"/>
    <n v="203"/>
    <n v="2"/>
    <n v="156"/>
    <n v="2"/>
    <n v="359"/>
    <n v="5060"/>
    <s v="Unseeded"/>
    <s v="High"/>
    <s v="BAND"/>
    <n v="3.0830039525691699"/>
    <n v="4.0118577075098809"/>
    <n v="0"/>
  </r>
  <r>
    <x v="35"/>
    <x v="4"/>
    <s v="entire"/>
    <s v="B"/>
    <x v="9"/>
    <n v="2"/>
    <n v="4808"/>
    <n v="1"/>
    <n v="135"/>
    <n v="2"/>
    <n v="4943"/>
    <n v="5060"/>
    <s v="Unseeded"/>
    <s v="High"/>
    <s v="BAND"/>
    <n v="2.6679841897233199"/>
    <n v="95.019762845849797"/>
    <n v="0"/>
  </r>
  <r>
    <x v="35"/>
    <x v="4"/>
    <s v="entire"/>
    <s v="?"/>
    <x v="10"/>
    <n v="0"/>
    <n v="0"/>
    <n v="0"/>
    <n v="0"/>
    <n v="0"/>
    <n v="0"/>
    <n v="5060"/>
    <s v="Unseeded"/>
    <s v="High"/>
    <s v="BAND"/>
    <n v="0"/>
    <n v="0"/>
    <n v="0"/>
  </r>
  <r>
    <x v="35"/>
    <x v="4"/>
    <s v="entire"/>
    <s v="#"/>
    <x v="11"/>
    <n v="0"/>
    <n v="0"/>
    <n v="0"/>
    <n v="0"/>
    <n v="0"/>
    <n v="0"/>
    <n v="5060"/>
    <s v="Unseeded"/>
    <s v="High"/>
    <s v="BAND"/>
    <n v="0"/>
    <n v="0"/>
    <n v="0"/>
  </r>
  <r>
    <x v="36"/>
    <x v="4"/>
    <s v="entire"/>
    <s v="T"/>
    <x v="0"/>
    <n v="0"/>
    <n v="0"/>
    <n v="0"/>
    <n v="0"/>
    <n v="0"/>
    <n v="0"/>
    <n v="5010"/>
    <s v="Unseeded"/>
    <s v="High"/>
    <s v="BAND"/>
    <n v="0"/>
    <n v="0"/>
    <n v="0"/>
  </r>
  <r>
    <x v="36"/>
    <x v="4"/>
    <s v="entire"/>
    <s v="S"/>
    <x v="1"/>
    <n v="0"/>
    <n v="0"/>
    <n v="2"/>
    <n v="83"/>
    <n v="2"/>
    <n v="83"/>
    <n v="5010"/>
    <s v="Unseeded"/>
    <s v="High"/>
    <s v="BAND"/>
    <n v="1.656686626746507"/>
    <n v="0"/>
    <n v="0"/>
  </r>
  <r>
    <x v="36"/>
    <x v="4"/>
    <s v="entire"/>
    <s v="U"/>
    <x v="2"/>
    <n v="0"/>
    <n v="0"/>
    <n v="1"/>
    <n v="2"/>
    <n v="1"/>
    <n v="2"/>
    <n v="5010"/>
    <s v="Unseeded"/>
    <s v="High"/>
    <s v="BAND"/>
    <n v="3.9920159680638723E-2"/>
    <n v="0"/>
    <n v="0"/>
  </r>
  <r>
    <x v="36"/>
    <x v="4"/>
    <s v="entire"/>
    <s v="G"/>
    <x v="3"/>
    <n v="2"/>
    <n v="30"/>
    <n v="4"/>
    <n v="959"/>
    <n v="4"/>
    <n v="989"/>
    <n v="5010"/>
    <s v="Unseeded"/>
    <s v="High"/>
    <s v="BAND"/>
    <n v="19.141716566866268"/>
    <n v="0.5988023952095809"/>
    <n v="0"/>
  </r>
  <r>
    <x v="36"/>
    <x v="4"/>
    <s v="entire"/>
    <s v="K"/>
    <x v="4"/>
    <n v="0"/>
    <n v="0"/>
    <n v="0"/>
    <n v="0"/>
    <n v="0"/>
    <n v="0"/>
    <n v="5010"/>
    <s v="Unseeded"/>
    <s v="High"/>
    <s v="BAND"/>
    <n v="0"/>
    <n v="0"/>
    <n v="0"/>
  </r>
  <r>
    <x v="36"/>
    <x v="4"/>
    <s v="entire"/>
    <s v="F"/>
    <x v="5"/>
    <n v="1"/>
    <n v="21"/>
    <n v="14"/>
    <n v="518"/>
    <n v="14"/>
    <n v="539"/>
    <n v="5010"/>
    <s v="Unseeded"/>
    <s v="High"/>
    <s v="BAND"/>
    <n v="10.33932135728543"/>
    <n v="0.41916167664670656"/>
    <n v="0"/>
  </r>
  <r>
    <x v="36"/>
    <x v="4"/>
    <s v="entire"/>
    <s v="M"/>
    <x v="6"/>
    <n v="0"/>
    <n v="0"/>
    <n v="0"/>
    <n v="0"/>
    <n v="0"/>
    <n v="0"/>
    <n v="5010"/>
    <s v="Unseeded"/>
    <s v="High"/>
    <s v="BAND"/>
    <n v="0"/>
    <n v="0"/>
    <n v="0"/>
  </r>
  <r>
    <x v="36"/>
    <x v="4"/>
    <s v="entire"/>
    <s v="C"/>
    <x v="7"/>
    <n v="0"/>
    <n v="0"/>
    <n v="0"/>
    <n v="0"/>
    <n v="0"/>
    <n v="0"/>
    <n v="5010"/>
    <s v="Unseeded"/>
    <s v="High"/>
    <s v="BAND"/>
    <n v="0"/>
    <n v="0"/>
    <n v="0"/>
  </r>
  <r>
    <x v="36"/>
    <x v="4"/>
    <s v="entire"/>
    <s v="L"/>
    <x v="8"/>
    <n v="2"/>
    <n v="1115"/>
    <n v="2"/>
    <n v="319"/>
    <n v="2"/>
    <n v="1434"/>
    <n v="5010"/>
    <s v="Unseeded"/>
    <s v="High"/>
    <s v="BAND"/>
    <n v="6.3672654690618762"/>
    <n v="22.255489021956087"/>
    <n v="0"/>
  </r>
  <r>
    <x v="36"/>
    <x v="4"/>
    <s v="entire"/>
    <s v="B"/>
    <x v="9"/>
    <n v="3"/>
    <n v="3844"/>
    <n v="1"/>
    <n v="15"/>
    <n v="3"/>
    <n v="3859"/>
    <n v="5010"/>
    <s v="Unseeded"/>
    <s v="High"/>
    <s v="BAND"/>
    <n v="0.29940119760479045"/>
    <n v="76.726546906187622"/>
    <n v="0"/>
  </r>
  <r>
    <x v="36"/>
    <x v="4"/>
    <s v="entire"/>
    <s v="?"/>
    <x v="10"/>
    <n v="0"/>
    <n v="0"/>
    <n v="1"/>
    <n v="40"/>
    <n v="1"/>
    <n v="40"/>
    <n v="5010"/>
    <s v="Unseeded"/>
    <s v="High"/>
    <s v="BAND"/>
    <n v="0.79840319361277434"/>
    <n v="0"/>
    <n v="0"/>
  </r>
  <r>
    <x v="36"/>
    <x v="4"/>
    <s v="entire"/>
    <s v="#"/>
    <x v="11"/>
    <n v="0"/>
    <n v="0"/>
    <n v="0"/>
    <n v="0"/>
    <n v="0"/>
    <n v="0"/>
    <n v="5010"/>
    <s v="Unseeded"/>
    <s v="High"/>
    <s v="BAND"/>
    <n v="0"/>
    <n v="0"/>
    <n v="0"/>
  </r>
  <r>
    <x v="37"/>
    <x v="4"/>
    <s v="entire"/>
    <s v="T"/>
    <x v="0"/>
    <n v="1"/>
    <n v="19"/>
    <n v="2"/>
    <n v="1911"/>
    <n v="2"/>
    <n v="1930"/>
    <n v="5004"/>
    <s v="Unseeded"/>
    <s v="Low"/>
    <s v="BAND"/>
    <n v="38.189448441247002"/>
    <n v="0.37969624300559551"/>
    <n v="0"/>
  </r>
  <r>
    <x v="37"/>
    <x v="4"/>
    <s v="entire"/>
    <s v="S"/>
    <x v="1"/>
    <n v="0"/>
    <n v="0"/>
    <n v="0"/>
    <n v="0"/>
    <n v="0"/>
    <n v="0"/>
    <n v="5004"/>
    <s v="Unseeded"/>
    <s v="Low"/>
    <s v="BAND"/>
    <n v="0"/>
    <n v="0"/>
    <n v="0"/>
  </r>
  <r>
    <x v="37"/>
    <x v="4"/>
    <s v="entire"/>
    <s v="U"/>
    <x v="2"/>
    <n v="0"/>
    <n v="0"/>
    <n v="0"/>
    <n v="0"/>
    <n v="0"/>
    <n v="0"/>
    <n v="5004"/>
    <s v="Unseeded"/>
    <s v="Low"/>
    <s v="BAND"/>
    <n v="0"/>
    <n v="0"/>
    <n v="0"/>
  </r>
  <r>
    <x v="37"/>
    <x v="4"/>
    <s v="entire"/>
    <s v="G"/>
    <x v="3"/>
    <n v="0"/>
    <n v="0"/>
    <n v="1"/>
    <n v="11"/>
    <n v="1"/>
    <n v="11"/>
    <n v="5004"/>
    <s v="Unseeded"/>
    <s v="Low"/>
    <s v="BAND"/>
    <n v="0.21982414068745004"/>
    <n v="0"/>
    <n v="0"/>
  </r>
  <r>
    <x v="37"/>
    <x v="4"/>
    <s v="entire"/>
    <s v="K"/>
    <x v="4"/>
    <n v="0"/>
    <n v="0"/>
    <n v="0"/>
    <n v="0"/>
    <n v="0"/>
    <n v="0"/>
    <n v="5004"/>
    <s v="Unseeded"/>
    <s v="Low"/>
    <s v="BAND"/>
    <n v="0"/>
    <n v="0"/>
    <n v="0"/>
  </r>
  <r>
    <x v="37"/>
    <x v="4"/>
    <s v="entire"/>
    <s v="F"/>
    <x v="5"/>
    <n v="0"/>
    <n v="0"/>
    <n v="7"/>
    <n v="686"/>
    <n v="7"/>
    <n v="686"/>
    <n v="5004"/>
    <s v="Unseeded"/>
    <s v="Low"/>
    <s v="BAND"/>
    <n v="13.709032773780974"/>
    <n v="0"/>
    <n v="0"/>
  </r>
  <r>
    <x v="37"/>
    <x v="4"/>
    <s v="entire"/>
    <s v="M"/>
    <x v="6"/>
    <n v="0"/>
    <n v="0"/>
    <n v="0"/>
    <n v="0"/>
    <n v="0"/>
    <n v="0"/>
    <n v="5004"/>
    <s v="Unseeded"/>
    <s v="Low"/>
    <s v="BAND"/>
    <n v="0"/>
    <n v="0"/>
    <n v="0"/>
  </r>
  <r>
    <x v="37"/>
    <x v="4"/>
    <s v="entire"/>
    <s v="C"/>
    <x v="7"/>
    <n v="0"/>
    <n v="0"/>
    <n v="0"/>
    <n v="0"/>
    <n v="0"/>
    <n v="0"/>
    <n v="5004"/>
    <s v="Unseeded"/>
    <s v="Low"/>
    <s v="BAND"/>
    <n v="0"/>
    <n v="0"/>
    <n v="0"/>
  </r>
  <r>
    <x v="37"/>
    <x v="4"/>
    <s v="entire"/>
    <s v="L"/>
    <x v="8"/>
    <n v="3"/>
    <n v="4050"/>
    <n v="2"/>
    <n v="88"/>
    <n v="3"/>
    <n v="4138"/>
    <n v="5004"/>
    <s v="Unseeded"/>
    <s v="Low"/>
    <s v="BAND"/>
    <n v="1.7585931254996003"/>
    <n v="80.935251798561154"/>
    <n v="0"/>
  </r>
  <r>
    <x v="37"/>
    <x v="4"/>
    <s v="entire"/>
    <s v="B"/>
    <x v="9"/>
    <n v="1"/>
    <n v="935"/>
    <n v="0"/>
    <n v="0"/>
    <n v="1"/>
    <n v="935"/>
    <n v="5004"/>
    <s v="Unseeded"/>
    <s v="Low"/>
    <s v="BAND"/>
    <n v="0"/>
    <n v="18.685051958433256"/>
    <n v="0"/>
  </r>
  <r>
    <x v="37"/>
    <x v="4"/>
    <s v="entire"/>
    <s v="?"/>
    <x v="10"/>
    <n v="0"/>
    <n v="0"/>
    <n v="0"/>
    <n v="0"/>
    <n v="0"/>
    <n v="0"/>
    <n v="5004"/>
    <s v="Unseeded"/>
    <s v="Low"/>
    <s v="BAND"/>
    <n v="0"/>
    <n v="0"/>
    <n v="0"/>
  </r>
  <r>
    <x v="37"/>
    <x v="4"/>
    <s v="entire"/>
    <s v="#"/>
    <x v="11"/>
    <n v="0"/>
    <n v="0"/>
    <n v="0"/>
    <n v="0"/>
    <n v="0"/>
    <n v="0"/>
    <n v="5004"/>
    <s v="Unseeded"/>
    <s v="Low"/>
    <s v="BAND"/>
    <n v="0"/>
    <n v="0"/>
    <n v="0"/>
  </r>
  <r>
    <x v="38"/>
    <x v="4"/>
    <s v="entire"/>
    <s v="T"/>
    <x v="0"/>
    <n v="0"/>
    <n v="0"/>
    <n v="0"/>
    <n v="0"/>
    <n v="0"/>
    <n v="0"/>
    <n v="5010"/>
    <s v="Seeded"/>
    <s v="Mod"/>
    <s v="FS"/>
    <n v="0"/>
    <n v="0"/>
    <n v="70.739999999999995"/>
  </r>
  <r>
    <x v="38"/>
    <x v="4"/>
    <s v="entire"/>
    <s v="S"/>
    <x v="1"/>
    <n v="1"/>
    <n v="3"/>
    <n v="2"/>
    <n v="712"/>
    <n v="2"/>
    <n v="715"/>
    <n v="5010"/>
    <s v="Seeded"/>
    <s v="Mod"/>
    <s v="FS"/>
    <n v="14.211576846307386"/>
    <n v="5.9880239520958084E-2"/>
    <n v="70.739999999999995"/>
  </r>
  <r>
    <x v="38"/>
    <x v="4"/>
    <s v="entire"/>
    <s v="U"/>
    <x v="2"/>
    <n v="0"/>
    <n v="0"/>
    <n v="1"/>
    <n v="2"/>
    <n v="1"/>
    <n v="2"/>
    <n v="5010"/>
    <s v="Seeded"/>
    <s v="Mod"/>
    <s v="FS"/>
    <n v="3.9920159680638723E-2"/>
    <n v="0"/>
    <n v="70.739999999999995"/>
  </r>
  <r>
    <x v="38"/>
    <x v="4"/>
    <s v="entire"/>
    <s v="G"/>
    <x v="3"/>
    <n v="1"/>
    <n v="41"/>
    <n v="1"/>
    <n v="265"/>
    <n v="1"/>
    <n v="306"/>
    <n v="5010"/>
    <s v="Seeded"/>
    <s v="Mod"/>
    <s v="FS"/>
    <n v="5.2894211576846306"/>
    <n v="0.81836327345309379"/>
    <n v="70.739999999999995"/>
  </r>
  <r>
    <x v="38"/>
    <x v="4"/>
    <s v="entire"/>
    <s v="K"/>
    <x v="4"/>
    <n v="0"/>
    <n v="0"/>
    <n v="0"/>
    <n v="0"/>
    <n v="0"/>
    <n v="0"/>
    <n v="5010"/>
    <s v="Seeded"/>
    <s v="Mod"/>
    <s v="FS"/>
    <n v="0"/>
    <n v="0"/>
    <n v="70.739999999999995"/>
  </r>
  <r>
    <x v="38"/>
    <x v="4"/>
    <s v="entire"/>
    <s v="F"/>
    <x v="5"/>
    <n v="2"/>
    <n v="5"/>
    <n v="5"/>
    <n v="262"/>
    <n v="5"/>
    <n v="267"/>
    <n v="5010"/>
    <s v="Seeded"/>
    <s v="Mod"/>
    <s v="FS"/>
    <n v="5.2295409181636732"/>
    <n v="9.9800399201596793E-2"/>
    <n v="70.739999999999995"/>
  </r>
  <r>
    <x v="38"/>
    <x v="4"/>
    <s v="entire"/>
    <s v="M"/>
    <x v="6"/>
    <n v="0"/>
    <n v="0"/>
    <n v="0"/>
    <n v="0"/>
    <n v="0"/>
    <n v="0"/>
    <n v="5010"/>
    <s v="Seeded"/>
    <s v="Mod"/>
    <s v="FS"/>
    <n v="0"/>
    <n v="0"/>
    <n v="70.739999999999995"/>
  </r>
  <r>
    <x v="38"/>
    <x v="4"/>
    <s v="entire"/>
    <s v="C"/>
    <x v="7"/>
    <n v="0"/>
    <n v="0"/>
    <n v="0"/>
    <n v="0"/>
    <n v="0"/>
    <n v="0"/>
    <n v="5010"/>
    <s v="Seeded"/>
    <s v="Mod"/>
    <s v="FS"/>
    <n v="0"/>
    <n v="0"/>
    <n v="70.739999999999995"/>
  </r>
  <r>
    <x v="38"/>
    <x v="4"/>
    <s v="entire"/>
    <s v="L"/>
    <x v="8"/>
    <n v="3"/>
    <n v="2242"/>
    <n v="2"/>
    <n v="13"/>
    <n v="3"/>
    <n v="2255"/>
    <n v="5010"/>
    <s v="Seeded"/>
    <s v="Mod"/>
    <s v="FS"/>
    <n v="0.25948103792415173"/>
    <n v="44.750499001996005"/>
    <n v="70.739999999999995"/>
  </r>
  <r>
    <x v="38"/>
    <x v="4"/>
    <s v="entire"/>
    <s v="B"/>
    <x v="9"/>
    <n v="2"/>
    <n v="2719"/>
    <n v="0"/>
    <n v="0"/>
    <n v="2"/>
    <n v="2719"/>
    <n v="5010"/>
    <s v="Seeded"/>
    <s v="Mod"/>
    <s v="FS"/>
    <n v="0"/>
    <n v="54.271457085828345"/>
    <n v="70.739999999999995"/>
  </r>
  <r>
    <x v="38"/>
    <x v="4"/>
    <s v="entire"/>
    <s v="?"/>
    <x v="10"/>
    <n v="0"/>
    <n v="0"/>
    <n v="0"/>
    <n v="0"/>
    <n v="0"/>
    <n v="0"/>
    <n v="5010"/>
    <s v="Seeded"/>
    <s v="Mod"/>
    <s v="FS"/>
    <n v="0"/>
    <n v="0"/>
    <n v="70.739999999999995"/>
  </r>
  <r>
    <x v="38"/>
    <x v="4"/>
    <s v="entire"/>
    <s v="#"/>
    <x v="11"/>
    <n v="0"/>
    <n v="0"/>
    <n v="0"/>
    <n v="0"/>
    <n v="0"/>
    <n v="0"/>
    <n v="5010"/>
    <s v="Seeded"/>
    <s v="Mod"/>
    <s v="FS"/>
    <n v="0"/>
    <n v="0"/>
    <n v="70.739999999999995"/>
  </r>
  <r>
    <x v="39"/>
    <x v="4"/>
    <s v="entire"/>
    <s v="T"/>
    <x v="0"/>
    <n v="1"/>
    <n v="4"/>
    <n v="1"/>
    <n v="5"/>
    <n v="1"/>
    <n v="9"/>
    <n v="5000"/>
    <s v="Seeded"/>
    <s v="Mod"/>
    <s v="FS"/>
    <n v="0.1"/>
    <n v="0.08"/>
    <n v="34.970178926441356"/>
  </r>
  <r>
    <x v="39"/>
    <x v="4"/>
    <s v="entire"/>
    <s v="S"/>
    <x v="1"/>
    <n v="1"/>
    <n v="25"/>
    <n v="3"/>
    <n v="476"/>
    <n v="3"/>
    <n v="501"/>
    <n v="5000"/>
    <s v="Seeded"/>
    <s v="Mod"/>
    <s v="FS"/>
    <n v="9.5200000000000014"/>
    <n v="0.5"/>
    <n v="34.970178926441356"/>
  </r>
  <r>
    <x v="39"/>
    <x v="4"/>
    <s v="entire"/>
    <s v="U"/>
    <x v="2"/>
    <n v="1"/>
    <n v="7"/>
    <n v="1"/>
    <n v="71"/>
    <n v="2"/>
    <n v="78"/>
    <n v="5000"/>
    <s v="Seeded"/>
    <s v="Mod"/>
    <s v="FS"/>
    <n v="1.4200000000000002"/>
    <n v="0.13999999999999999"/>
    <n v="34.970178926441356"/>
  </r>
  <r>
    <x v="39"/>
    <x v="4"/>
    <s v="entire"/>
    <s v="G"/>
    <x v="3"/>
    <n v="1"/>
    <n v="14"/>
    <n v="1"/>
    <n v="237"/>
    <n v="1"/>
    <n v="251"/>
    <n v="5000"/>
    <s v="Seeded"/>
    <s v="Mod"/>
    <s v="FS"/>
    <n v="4.74"/>
    <n v="0.27999999999999997"/>
    <n v="34.970178926441356"/>
  </r>
  <r>
    <x v="39"/>
    <x v="4"/>
    <s v="entire"/>
    <s v="K"/>
    <x v="4"/>
    <n v="0"/>
    <n v="0"/>
    <n v="0"/>
    <n v="0"/>
    <n v="0"/>
    <n v="0"/>
    <n v="5000"/>
    <s v="Seeded"/>
    <s v="Mod"/>
    <s v="FS"/>
    <n v="0"/>
    <n v="0"/>
    <n v="34.970178926441356"/>
  </r>
  <r>
    <x v="39"/>
    <x v="4"/>
    <s v="entire"/>
    <s v="F"/>
    <x v="5"/>
    <n v="1"/>
    <n v="2"/>
    <n v="10"/>
    <n v="496"/>
    <n v="10"/>
    <n v="498"/>
    <n v="5000"/>
    <s v="Seeded"/>
    <s v="Mod"/>
    <s v="FS"/>
    <n v="9.92"/>
    <n v="0.04"/>
    <n v="34.970178926441356"/>
  </r>
  <r>
    <x v="39"/>
    <x v="4"/>
    <s v="entire"/>
    <s v="M"/>
    <x v="6"/>
    <n v="0"/>
    <n v="0"/>
    <n v="0"/>
    <n v="0"/>
    <n v="0"/>
    <n v="0"/>
    <n v="5000"/>
    <s v="Seeded"/>
    <s v="Mod"/>
    <s v="FS"/>
    <n v="0"/>
    <n v="0"/>
    <n v="34.970178926441356"/>
  </r>
  <r>
    <x v="39"/>
    <x v="4"/>
    <s v="entire"/>
    <s v="C"/>
    <x v="7"/>
    <n v="0"/>
    <n v="0"/>
    <n v="0"/>
    <n v="0"/>
    <n v="0"/>
    <n v="0"/>
    <n v="5000"/>
    <s v="Seeded"/>
    <s v="Mod"/>
    <s v="FS"/>
    <n v="0"/>
    <n v="0"/>
    <n v="34.970178926441356"/>
  </r>
  <r>
    <x v="39"/>
    <x v="4"/>
    <s v="entire"/>
    <s v="L"/>
    <x v="8"/>
    <n v="2"/>
    <n v="783"/>
    <n v="2"/>
    <n v="27"/>
    <n v="2"/>
    <n v="810"/>
    <n v="5000"/>
    <s v="Seeded"/>
    <s v="Mod"/>
    <s v="FS"/>
    <n v="0.54"/>
    <n v="15.659999999999998"/>
    <n v="34.970178926441356"/>
  </r>
  <r>
    <x v="39"/>
    <x v="4"/>
    <s v="entire"/>
    <s v="B"/>
    <x v="9"/>
    <n v="2"/>
    <n v="4165"/>
    <n v="0"/>
    <n v="0"/>
    <n v="2"/>
    <n v="4165"/>
    <n v="5000"/>
    <s v="Seeded"/>
    <s v="Mod"/>
    <s v="FS"/>
    <n v="0"/>
    <n v="83.3"/>
    <n v="34.970178926441356"/>
  </r>
  <r>
    <x v="39"/>
    <x v="4"/>
    <s v="entire"/>
    <s v="?"/>
    <x v="10"/>
    <n v="0"/>
    <n v="0"/>
    <n v="0"/>
    <n v="0"/>
    <n v="0"/>
    <n v="0"/>
    <n v="5000"/>
    <s v="Seeded"/>
    <s v="Mod"/>
    <s v="FS"/>
    <n v="0"/>
    <n v="0"/>
    <n v="34.970178926441356"/>
  </r>
  <r>
    <x v="39"/>
    <x v="4"/>
    <s v="entire"/>
    <s v="#"/>
    <x v="11"/>
    <n v="0"/>
    <n v="0"/>
    <n v="0"/>
    <n v="0"/>
    <n v="0"/>
    <n v="0"/>
    <n v="5000"/>
    <s v="Seeded"/>
    <s v="Mod"/>
    <s v="FS"/>
    <n v="0"/>
    <n v="0"/>
    <n v="34.970178926441356"/>
  </r>
  <r>
    <x v="40"/>
    <x v="4"/>
    <s v="entire"/>
    <s v="T"/>
    <x v="0"/>
    <n v="0"/>
    <n v="0"/>
    <n v="1"/>
    <n v="966"/>
    <n v="1"/>
    <n v="966"/>
    <n v="5016"/>
    <s v="Unseeded"/>
    <s v="Mod"/>
    <s v="BAND"/>
    <n v="19.258373205741627"/>
    <n v="0"/>
    <n v="0"/>
  </r>
  <r>
    <x v="40"/>
    <x v="4"/>
    <s v="entire"/>
    <s v="S"/>
    <x v="1"/>
    <n v="0"/>
    <n v="0"/>
    <n v="1"/>
    <n v="102"/>
    <n v="1"/>
    <n v="102"/>
    <n v="5016"/>
    <s v="Unseeded"/>
    <s v="Mod"/>
    <s v="BAND"/>
    <n v="2.0334928229665072"/>
    <n v="0"/>
    <n v="0"/>
  </r>
  <r>
    <x v="40"/>
    <x v="4"/>
    <s v="entire"/>
    <s v="U"/>
    <x v="2"/>
    <n v="1"/>
    <n v="8"/>
    <n v="1"/>
    <n v="160"/>
    <n v="1"/>
    <n v="168"/>
    <n v="5016"/>
    <s v="Unseeded"/>
    <s v="Mod"/>
    <s v="BAND"/>
    <n v="3.1897926634768736"/>
    <n v="0.15948963317384371"/>
    <n v="0"/>
  </r>
  <r>
    <x v="40"/>
    <x v="4"/>
    <s v="entire"/>
    <s v="G"/>
    <x v="3"/>
    <n v="2"/>
    <n v="78"/>
    <n v="2"/>
    <n v="185"/>
    <n v="3"/>
    <n v="263"/>
    <n v="5016"/>
    <s v="Unseeded"/>
    <s v="Mod"/>
    <s v="BAND"/>
    <n v="3.6881977671451356"/>
    <n v="1.5550239234449761"/>
    <n v="0"/>
  </r>
  <r>
    <x v="40"/>
    <x v="4"/>
    <s v="entire"/>
    <s v="K"/>
    <x v="4"/>
    <n v="0"/>
    <n v="0"/>
    <n v="0"/>
    <n v="0"/>
    <n v="0"/>
    <n v="0"/>
    <n v="5016"/>
    <s v="Unseeded"/>
    <s v="Mod"/>
    <s v="BAND"/>
    <n v="0"/>
    <n v="0"/>
    <n v="0"/>
  </r>
  <r>
    <x v="40"/>
    <x v="4"/>
    <s v="entire"/>
    <s v="F"/>
    <x v="5"/>
    <n v="1"/>
    <n v="2"/>
    <n v="12"/>
    <n v="1721"/>
    <n v="12"/>
    <n v="1723"/>
    <n v="5016"/>
    <s v="Unseeded"/>
    <s v="Mod"/>
    <s v="BAND"/>
    <n v="34.310207336523121"/>
    <n v="3.9872408293460927E-2"/>
    <n v="0"/>
  </r>
  <r>
    <x v="40"/>
    <x v="4"/>
    <s v="entire"/>
    <s v="M"/>
    <x v="6"/>
    <n v="0"/>
    <n v="0"/>
    <n v="0"/>
    <n v="0"/>
    <n v="0"/>
    <n v="0"/>
    <n v="5016"/>
    <s v="Unseeded"/>
    <s v="Mod"/>
    <s v="BAND"/>
    <n v="0"/>
    <n v="0"/>
    <n v="0"/>
  </r>
  <r>
    <x v="40"/>
    <x v="4"/>
    <s v="entire"/>
    <s v="C"/>
    <x v="7"/>
    <n v="0"/>
    <n v="0"/>
    <n v="0"/>
    <n v="0"/>
    <n v="0"/>
    <n v="0"/>
    <n v="5016"/>
    <s v="Unseeded"/>
    <s v="Mod"/>
    <s v="BAND"/>
    <n v="0"/>
    <n v="0"/>
    <n v="0"/>
  </r>
  <r>
    <x v="40"/>
    <x v="4"/>
    <s v="entire"/>
    <s v="L"/>
    <x v="8"/>
    <n v="2"/>
    <n v="1058"/>
    <n v="2"/>
    <n v="158"/>
    <n v="2"/>
    <n v="1216"/>
    <n v="5016"/>
    <s v="Unseeded"/>
    <s v="Mod"/>
    <s v="BAND"/>
    <n v="3.1499202551834129"/>
    <n v="21.092503987240828"/>
    <n v="0"/>
  </r>
  <r>
    <x v="40"/>
    <x v="4"/>
    <s v="entire"/>
    <s v="B"/>
    <x v="9"/>
    <n v="3"/>
    <n v="3870"/>
    <n v="0"/>
    <n v="0"/>
    <n v="3"/>
    <n v="3870"/>
    <n v="5016"/>
    <s v="Unseeded"/>
    <s v="Mod"/>
    <s v="BAND"/>
    <n v="0"/>
    <n v="77.15311004784688"/>
    <n v="0"/>
  </r>
  <r>
    <x v="40"/>
    <x v="4"/>
    <s v="entire"/>
    <s v="?"/>
    <x v="10"/>
    <n v="0"/>
    <n v="0"/>
    <n v="0"/>
    <n v="0"/>
    <n v="0"/>
    <n v="0"/>
    <n v="5016"/>
    <s v="Unseeded"/>
    <s v="Mod"/>
    <s v="BAND"/>
    <n v="0"/>
    <n v="0"/>
    <n v="0"/>
  </r>
  <r>
    <x v="40"/>
    <x v="4"/>
    <s v="entire"/>
    <s v="#"/>
    <x v="11"/>
    <n v="0"/>
    <n v="0"/>
    <n v="0"/>
    <n v="0"/>
    <n v="0"/>
    <n v="0"/>
    <n v="5016"/>
    <s v="Unseeded"/>
    <s v="Mod"/>
    <s v="BAND"/>
    <n v="0"/>
    <n v="0"/>
    <n v="0"/>
  </r>
  <r>
    <x v="41"/>
    <x v="4"/>
    <s v="entire"/>
    <s v="T"/>
    <x v="0"/>
    <n v="0"/>
    <n v="0"/>
    <n v="0"/>
    <n v="0"/>
    <n v="0"/>
    <n v="0"/>
    <n v="5008"/>
    <s v="Unseeded"/>
    <s v="Mod"/>
    <s v="BAND"/>
    <n v="0"/>
    <n v="0"/>
    <n v="0"/>
  </r>
  <r>
    <x v="41"/>
    <x v="4"/>
    <s v="entire"/>
    <s v="S"/>
    <x v="1"/>
    <n v="0"/>
    <n v="0"/>
    <n v="2"/>
    <n v="383"/>
    <n v="2"/>
    <n v="383"/>
    <n v="5008"/>
    <s v="Unseeded"/>
    <s v="Mod"/>
    <s v="BAND"/>
    <n v="7.6477635782747608"/>
    <n v="0"/>
    <n v="0"/>
  </r>
  <r>
    <x v="41"/>
    <x v="4"/>
    <s v="entire"/>
    <s v="U"/>
    <x v="2"/>
    <n v="1"/>
    <n v="4"/>
    <n v="1"/>
    <n v="32"/>
    <n v="1"/>
    <n v="36"/>
    <n v="5008"/>
    <s v="Unseeded"/>
    <s v="Mod"/>
    <s v="BAND"/>
    <n v="0.63897763578274758"/>
    <n v="7.9872204472843447E-2"/>
    <n v="0"/>
  </r>
  <r>
    <x v="41"/>
    <x v="4"/>
    <s v="entire"/>
    <s v="G"/>
    <x v="3"/>
    <n v="3"/>
    <n v="37"/>
    <n v="4"/>
    <n v="164"/>
    <n v="5"/>
    <n v="201"/>
    <n v="5008"/>
    <s v="Unseeded"/>
    <s v="Mod"/>
    <s v="BAND"/>
    <n v="3.2747603833865817"/>
    <n v="0.73881789137380194"/>
    <n v="0"/>
  </r>
  <r>
    <x v="41"/>
    <x v="4"/>
    <s v="entire"/>
    <s v="K"/>
    <x v="4"/>
    <n v="0"/>
    <n v="0"/>
    <n v="0"/>
    <n v="0"/>
    <n v="0"/>
    <n v="0"/>
    <n v="5008"/>
    <s v="Unseeded"/>
    <s v="Mod"/>
    <s v="BAND"/>
    <n v="0"/>
    <n v="0"/>
    <n v="0"/>
  </r>
  <r>
    <x v="41"/>
    <x v="4"/>
    <s v="entire"/>
    <s v="F"/>
    <x v="5"/>
    <n v="2"/>
    <n v="21"/>
    <n v="10"/>
    <n v="1035"/>
    <n v="10"/>
    <n v="1056"/>
    <n v="5008"/>
    <s v="Unseeded"/>
    <s v="Mod"/>
    <s v="BAND"/>
    <n v="20.666932907348244"/>
    <n v="0.41932907348242809"/>
    <n v="0"/>
  </r>
  <r>
    <x v="41"/>
    <x v="4"/>
    <s v="entire"/>
    <s v="M"/>
    <x v="6"/>
    <n v="0"/>
    <n v="0"/>
    <n v="0"/>
    <n v="0"/>
    <n v="0"/>
    <n v="0"/>
    <n v="5008"/>
    <s v="Unseeded"/>
    <s v="Mod"/>
    <s v="BAND"/>
    <n v="0"/>
    <n v="0"/>
    <n v="0"/>
  </r>
  <r>
    <x v="41"/>
    <x v="4"/>
    <s v="entire"/>
    <s v="C"/>
    <x v="7"/>
    <n v="0"/>
    <n v="0"/>
    <n v="0"/>
    <n v="0"/>
    <n v="0"/>
    <n v="0"/>
    <n v="5008"/>
    <s v="Unseeded"/>
    <s v="Mod"/>
    <s v="BAND"/>
    <n v="0"/>
    <n v="0"/>
    <n v="0"/>
  </r>
  <r>
    <x v="41"/>
    <x v="4"/>
    <s v="entire"/>
    <s v="L"/>
    <x v="8"/>
    <n v="2"/>
    <n v="945"/>
    <n v="2"/>
    <n v="164"/>
    <n v="2"/>
    <n v="1109"/>
    <n v="5008"/>
    <s v="Unseeded"/>
    <s v="Mod"/>
    <s v="BAND"/>
    <n v="3.2747603833865817"/>
    <n v="18.869808306709267"/>
    <n v="0"/>
  </r>
  <r>
    <x v="41"/>
    <x v="4"/>
    <s v="entire"/>
    <s v="B"/>
    <x v="9"/>
    <n v="2"/>
    <n v="4001"/>
    <n v="1"/>
    <n v="192"/>
    <n v="2"/>
    <n v="4193"/>
    <n v="5008"/>
    <s v="Unseeded"/>
    <s v="Mod"/>
    <s v="BAND"/>
    <n v="3.8338658146964857"/>
    <n v="79.892172523961662"/>
    <n v="0"/>
  </r>
  <r>
    <x v="41"/>
    <x v="4"/>
    <s v="entire"/>
    <s v="?"/>
    <x v="10"/>
    <n v="0"/>
    <n v="0"/>
    <n v="1"/>
    <n v="79"/>
    <n v="1"/>
    <n v="79"/>
    <n v="5008"/>
    <s v="Unseeded"/>
    <s v="Mod"/>
    <s v="BAND"/>
    <n v="1.5774760383386581"/>
    <n v="0"/>
    <n v="0"/>
  </r>
  <r>
    <x v="41"/>
    <x v="4"/>
    <s v="entire"/>
    <s v="#"/>
    <x v="11"/>
    <n v="0"/>
    <n v="0"/>
    <n v="0"/>
    <n v="0"/>
    <n v="0"/>
    <n v="0"/>
    <n v="5008"/>
    <s v="Unseeded"/>
    <s v="Mod"/>
    <s v="BAND"/>
    <n v="0"/>
    <n v="0"/>
    <n v="0"/>
  </r>
  <r>
    <x v="42"/>
    <x v="4"/>
    <s v="entire"/>
    <s v="T"/>
    <x v="0"/>
    <n v="1"/>
    <n v="36"/>
    <n v="0"/>
    <n v="0"/>
    <n v="1"/>
    <n v="36"/>
    <n v="5025"/>
    <s v="Seeded"/>
    <s v="Mod"/>
    <s v="FS"/>
    <n v="0"/>
    <n v="0.71641791044776115"/>
    <n v="100"/>
  </r>
  <r>
    <x v="42"/>
    <x v="4"/>
    <s v="entire"/>
    <s v="S"/>
    <x v="1"/>
    <n v="0"/>
    <n v="0"/>
    <n v="1"/>
    <n v="482"/>
    <n v="1"/>
    <n v="482"/>
    <n v="5025"/>
    <s v="Seeded"/>
    <s v="Mod"/>
    <s v="FS"/>
    <n v="9.5920398009950247"/>
    <n v="0"/>
    <n v="100"/>
  </r>
  <r>
    <x v="42"/>
    <x v="4"/>
    <s v="entire"/>
    <s v="U"/>
    <x v="2"/>
    <n v="1"/>
    <n v="1"/>
    <n v="1"/>
    <n v="4"/>
    <n v="1"/>
    <n v="5"/>
    <n v="5025"/>
    <s v="Seeded"/>
    <s v="Mod"/>
    <s v="FS"/>
    <n v="7.9601990049751242E-2"/>
    <n v="1.9900497512437811E-2"/>
    <n v="100"/>
  </r>
  <r>
    <x v="42"/>
    <x v="4"/>
    <s v="entire"/>
    <s v="G"/>
    <x v="3"/>
    <n v="3"/>
    <n v="24"/>
    <n v="2"/>
    <n v="291"/>
    <n v="3"/>
    <n v="315"/>
    <n v="5025"/>
    <s v="Seeded"/>
    <s v="Mod"/>
    <s v="FS"/>
    <n v="5.7910447761194028"/>
    <n v="0.47761194029850745"/>
    <n v="100"/>
  </r>
  <r>
    <x v="42"/>
    <x v="4"/>
    <s v="entire"/>
    <s v="K"/>
    <x v="4"/>
    <n v="0"/>
    <n v="0"/>
    <n v="0"/>
    <n v="0"/>
    <n v="0"/>
    <n v="0"/>
    <n v="5025"/>
    <s v="Seeded"/>
    <s v="Mod"/>
    <s v="FS"/>
    <n v="0"/>
    <n v="0"/>
    <n v="100"/>
  </r>
  <r>
    <x v="42"/>
    <x v="4"/>
    <s v="entire"/>
    <s v="F"/>
    <x v="5"/>
    <n v="1"/>
    <n v="57"/>
    <n v="3"/>
    <n v="548"/>
    <n v="3"/>
    <n v="605"/>
    <n v="5025"/>
    <s v="Seeded"/>
    <s v="Mod"/>
    <s v="FS"/>
    <n v="10.90547263681592"/>
    <n v="1.1343283582089554"/>
    <n v="100"/>
  </r>
  <r>
    <x v="42"/>
    <x v="4"/>
    <s v="entire"/>
    <s v="M"/>
    <x v="6"/>
    <n v="0"/>
    <n v="0"/>
    <n v="0"/>
    <n v="0"/>
    <n v="0"/>
    <n v="0"/>
    <n v="5025"/>
    <s v="Seeded"/>
    <s v="Mod"/>
    <s v="FS"/>
    <n v="0"/>
    <n v="0"/>
    <n v="100"/>
  </r>
  <r>
    <x v="42"/>
    <x v="4"/>
    <s v="entire"/>
    <s v="C"/>
    <x v="7"/>
    <n v="0"/>
    <n v="0"/>
    <n v="0"/>
    <n v="0"/>
    <n v="0"/>
    <n v="0"/>
    <n v="5025"/>
    <s v="Seeded"/>
    <s v="Mod"/>
    <s v="FS"/>
    <n v="0"/>
    <n v="0"/>
    <n v="100"/>
  </r>
  <r>
    <x v="42"/>
    <x v="4"/>
    <s v="entire"/>
    <s v="L"/>
    <x v="8"/>
    <n v="2"/>
    <n v="297"/>
    <n v="2"/>
    <n v="128"/>
    <n v="2"/>
    <n v="425"/>
    <n v="5025"/>
    <s v="Seeded"/>
    <s v="Mod"/>
    <s v="FS"/>
    <n v="2.5472636815920398"/>
    <n v="5.91044776119403"/>
    <n v="100"/>
  </r>
  <r>
    <x v="42"/>
    <x v="4"/>
    <s v="entire"/>
    <s v="B"/>
    <x v="9"/>
    <n v="2"/>
    <n v="4610"/>
    <n v="0"/>
    <n v="0"/>
    <n v="2"/>
    <n v="4610"/>
    <n v="5025"/>
    <s v="Seeded"/>
    <s v="Mod"/>
    <s v="FS"/>
    <n v="0"/>
    <n v="91.741293532338304"/>
    <n v="100"/>
  </r>
  <r>
    <x v="42"/>
    <x v="4"/>
    <s v="entire"/>
    <s v="?"/>
    <x v="10"/>
    <n v="0"/>
    <n v="0"/>
    <n v="0"/>
    <n v="0"/>
    <n v="0"/>
    <n v="0"/>
    <n v="5025"/>
    <s v="Seeded"/>
    <s v="Mod"/>
    <s v="FS"/>
    <n v="0"/>
    <n v="0"/>
    <n v="100"/>
  </r>
  <r>
    <x v="42"/>
    <x v="4"/>
    <s v="entire"/>
    <s v="#"/>
    <x v="11"/>
    <n v="0"/>
    <n v="0"/>
    <n v="0"/>
    <n v="0"/>
    <n v="0"/>
    <n v="0"/>
    <n v="5025"/>
    <s v="Seeded"/>
    <s v="Mod"/>
    <s v="FS"/>
    <n v="0"/>
    <n v="0"/>
    <n v="100"/>
  </r>
  <r>
    <x v="43"/>
    <x v="4"/>
    <s v="entire"/>
    <s v="T"/>
    <x v="0"/>
    <n v="0"/>
    <n v="0"/>
    <n v="1"/>
    <n v="16"/>
    <n v="1"/>
    <n v="16"/>
    <n v="5000"/>
    <s v="Seeded"/>
    <s v="Mod"/>
    <s v="FS"/>
    <n v="0.32"/>
    <n v="0"/>
    <n v="0"/>
  </r>
  <r>
    <x v="43"/>
    <x v="4"/>
    <s v="entire"/>
    <s v="S"/>
    <x v="1"/>
    <n v="1"/>
    <n v="37"/>
    <n v="1"/>
    <n v="288"/>
    <n v="1"/>
    <n v="325"/>
    <n v="5000"/>
    <s v="Seeded"/>
    <s v="Mod"/>
    <s v="FS"/>
    <n v="5.76"/>
    <n v="0.74"/>
    <n v="0"/>
  </r>
  <r>
    <x v="43"/>
    <x v="4"/>
    <s v="entire"/>
    <s v="U"/>
    <x v="2"/>
    <n v="1"/>
    <n v="75"/>
    <n v="2"/>
    <n v="436"/>
    <n v="2"/>
    <n v="511"/>
    <n v="5000"/>
    <s v="Seeded"/>
    <s v="Mod"/>
    <s v="FS"/>
    <n v="8.7200000000000006"/>
    <n v="1.5"/>
    <n v="0"/>
  </r>
  <r>
    <x v="43"/>
    <x v="4"/>
    <s v="entire"/>
    <s v="G"/>
    <x v="3"/>
    <n v="2"/>
    <n v="30"/>
    <n v="3"/>
    <n v="369"/>
    <n v="3"/>
    <n v="399"/>
    <n v="5000"/>
    <s v="Seeded"/>
    <s v="Mod"/>
    <s v="FS"/>
    <n v="7.3800000000000008"/>
    <n v="0.6"/>
    <n v="0"/>
  </r>
  <r>
    <x v="43"/>
    <x v="4"/>
    <s v="entire"/>
    <s v="K"/>
    <x v="4"/>
    <n v="0"/>
    <n v="0"/>
    <n v="0"/>
    <n v="0"/>
    <n v="0"/>
    <n v="0"/>
    <n v="5000"/>
    <s v="Seeded"/>
    <s v="Mod"/>
    <s v="FS"/>
    <n v="0"/>
    <n v="0"/>
    <n v="0"/>
  </r>
  <r>
    <x v="43"/>
    <x v="4"/>
    <s v="entire"/>
    <s v="F"/>
    <x v="5"/>
    <n v="3"/>
    <n v="12"/>
    <n v="18"/>
    <n v="1341"/>
    <n v="18"/>
    <n v="1353"/>
    <n v="5000"/>
    <s v="Seeded"/>
    <s v="Mod"/>
    <s v="FS"/>
    <n v="26.82"/>
    <n v="0.24"/>
    <n v="0"/>
  </r>
  <r>
    <x v="43"/>
    <x v="4"/>
    <s v="entire"/>
    <s v="M"/>
    <x v="6"/>
    <n v="0"/>
    <n v="0"/>
    <n v="0"/>
    <n v="0"/>
    <n v="0"/>
    <n v="0"/>
    <n v="5000"/>
    <s v="Seeded"/>
    <s v="Mod"/>
    <s v="FS"/>
    <n v="0"/>
    <n v="0"/>
    <n v="0"/>
  </r>
  <r>
    <x v="43"/>
    <x v="4"/>
    <s v="entire"/>
    <s v="C"/>
    <x v="7"/>
    <n v="0"/>
    <n v="0"/>
    <n v="0"/>
    <n v="0"/>
    <n v="0"/>
    <n v="0"/>
    <n v="5000"/>
    <s v="Seeded"/>
    <s v="Mod"/>
    <s v="FS"/>
    <n v="0"/>
    <n v="0"/>
    <n v="0"/>
  </r>
  <r>
    <x v="43"/>
    <x v="4"/>
    <s v="entire"/>
    <s v="L"/>
    <x v="8"/>
    <n v="2"/>
    <n v="469"/>
    <n v="2"/>
    <n v="119"/>
    <n v="2"/>
    <n v="588"/>
    <n v="5000"/>
    <s v="Seeded"/>
    <s v="Mod"/>
    <s v="FS"/>
    <n v="2.3800000000000003"/>
    <n v="9.379999999999999"/>
    <n v="0"/>
  </r>
  <r>
    <x v="43"/>
    <x v="4"/>
    <s v="entire"/>
    <s v="B"/>
    <x v="9"/>
    <n v="2"/>
    <n v="4373"/>
    <n v="0"/>
    <n v="0"/>
    <n v="2"/>
    <n v="4373"/>
    <n v="5000"/>
    <s v="Seeded"/>
    <s v="Mod"/>
    <s v="FS"/>
    <n v="0"/>
    <n v="87.460000000000008"/>
    <n v="0"/>
  </r>
  <r>
    <x v="43"/>
    <x v="4"/>
    <s v="entire"/>
    <s v="?"/>
    <x v="10"/>
    <n v="1"/>
    <n v="4"/>
    <n v="0"/>
    <n v="0"/>
    <n v="1"/>
    <n v="4"/>
    <n v="5000"/>
    <s v="Seeded"/>
    <s v="Mod"/>
    <s v="FS"/>
    <n v="0"/>
    <n v="0.08"/>
    <n v="0"/>
  </r>
  <r>
    <x v="43"/>
    <x v="4"/>
    <s v="entire"/>
    <s v="#"/>
    <x v="11"/>
    <n v="0"/>
    <n v="0"/>
    <n v="0"/>
    <n v="0"/>
    <n v="0"/>
    <n v="0"/>
    <n v="5000"/>
    <s v="Seeded"/>
    <s v="Mod"/>
    <s v="FS"/>
    <n v="0"/>
    <n v="0"/>
    <n v="0"/>
  </r>
  <r>
    <x v="44"/>
    <x v="4"/>
    <s v="entire"/>
    <s v="T"/>
    <x v="0"/>
    <n v="0"/>
    <n v="0"/>
    <n v="1"/>
    <n v="11"/>
    <n v="1"/>
    <n v="11"/>
    <n v="5022"/>
    <s v="Seeded"/>
    <s v="Mod"/>
    <s v="FS"/>
    <n v="0.21903624054161688"/>
    <n v="0"/>
    <n v="45.228628230616302"/>
  </r>
  <r>
    <x v="44"/>
    <x v="4"/>
    <s v="entire"/>
    <s v="S"/>
    <x v="1"/>
    <n v="2"/>
    <n v="51"/>
    <n v="4"/>
    <n v="1920"/>
    <n v="4"/>
    <n v="1971"/>
    <n v="5022"/>
    <s v="Seeded"/>
    <s v="Mod"/>
    <s v="FS"/>
    <n v="38.231780167264041"/>
    <n v="1.015531660692951"/>
    <n v="45.228628230616302"/>
  </r>
  <r>
    <x v="44"/>
    <x v="4"/>
    <s v="entire"/>
    <s v="U"/>
    <x v="2"/>
    <n v="0"/>
    <n v="0"/>
    <n v="0"/>
    <n v="0"/>
    <n v="0"/>
    <n v="0"/>
    <n v="5022"/>
    <s v="Seeded"/>
    <s v="Mod"/>
    <s v="FS"/>
    <n v="0"/>
    <n v="0"/>
    <n v="45.228628230616302"/>
  </r>
  <r>
    <x v="44"/>
    <x v="4"/>
    <s v="entire"/>
    <s v="G"/>
    <x v="3"/>
    <n v="5"/>
    <n v="154"/>
    <n v="7"/>
    <n v="1544"/>
    <n v="7"/>
    <n v="1698"/>
    <n v="5022"/>
    <s v="Seeded"/>
    <s v="Mod"/>
    <s v="FS"/>
    <n v="30.744723217841496"/>
    <n v="3.0665073675826364"/>
    <n v="45.228628230616302"/>
  </r>
  <r>
    <x v="44"/>
    <x v="4"/>
    <s v="entire"/>
    <s v="K"/>
    <x v="4"/>
    <n v="0"/>
    <n v="0"/>
    <n v="0"/>
    <n v="0"/>
    <n v="0"/>
    <n v="0"/>
    <n v="5022"/>
    <s v="Seeded"/>
    <s v="Mod"/>
    <s v="FS"/>
    <n v="0"/>
    <n v="0"/>
    <n v="45.228628230616302"/>
  </r>
  <r>
    <x v="44"/>
    <x v="4"/>
    <s v="entire"/>
    <s v="F"/>
    <x v="5"/>
    <n v="3"/>
    <n v="34"/>
    <n v="11"/>
    <n v="359"/>
    <n v="12"/>
    <n v="393"/>
    <n v="5022"/>
    <s v="Seeded"/>
    <s v="Mod"/>
    <s v="FS"/>
    <n v="7.148546395858224"/>
    <n v="0.67702110712863406"/>
    <n v="45.228628230616302"/>
  </r>
  <r>
    <x v="44"/>
    <x v="4"/>
    <s v="entire"/>
    <s v="M"/>
    <x v="6"/>
    <n v="0"/>
    <n v="0"/>
    <n v="0"/>
    <n v="0"/>
    <n v="0"/>
    <n v="0"/>
    <n v="5022"/>
    <s v="Seeded"/>
    <s v="Mod"/>
    <s v="FS"/>
    <n v="0"/>
    <n v="0"/>
    <n v="45.228628230616302"/>
  </r>
  <r>
    <x v="44"/>
    <x v="4"/>
    <s v="entire"/>
    <s v="C"/>
    <x v="7"/>
    <n v="0"/>
    <n v="0"/>
    <n v="0"/>
    <n v="0"/>
    <n v="0"/>
    <n v="0"/>
    <n v="5022"/>
    <s v="Seeded"/>
    <s v="Mod"/>
    <s v="FS"/>
    <n v="0"/>
    <n v="0"/>
    <n v="45.228628230616302"/>
  </r>
  <r>
    <x v="44"/>
    <x v="4"/>
    <s v="entire"/>
    <s v="L"/>
    <x v="8"/>
    <n v="2"/>
    <n v="1607"/>
    <n v="2"/>
    <n v="111"/>
    <n v="2"/>
    <n v="1718"/>
    <n v="5022"/>
    <s v="Seeded"/>
    <s v="Mod"/>
    <s v="FS"/>
    <n v="2.2102747909199523"/>
    <n v="31.99920350457985"/>
    <n v="45.228628230616302"/>
  </r>
  <r>
    <x v="44"/>
    <x v="4"/>
    <s v="entire"/>
    <s v="B"/>
    <x v="9"/>
    <n v="2"/>
    <n v="3176"/>
    <n v="0"/>
    <n v="0"/>
    <n v="2"/>
    <n v="3176"/>
    <n v="5022"/>
    <s v="Seeded"/>
    <s v="Mod"/>
    <s v="FS"/>
    <n v="0"/>
    <n v="63.241736360015935"/>
    <n v="45.228628230616302"/>
  </r>
  <r>
    <x v="44"/>
    <x v="4"/>
    <s v="entire"/>
    <s v="?"/>
    <x v="10"/>
    <n v="0"/>
    <n v="0"/>
    <n v="0"/>
    <n v="0"/>
    <n v="0"/>
    <n v="0"/>
    <n v="5022"/>
    <s v="Seeded"/>
    <s v="Mod"/>
    <s v="FS"/>
    <n v="0"/>
    <n v="0"/>
    <n v="45.228628230616302"/>
  </r>
  <r>
    <x v="44"/>
    <x v="4"/>
    <s v="entire"/>
    <s v="#"/>
    <x v="11"/>
    <n v="0"/>
    <n v="0"/>
    <n v="0"/>
    <n v="0"/>
    <n v="0"/>
    <n v="0"/>
    <n v="5022"/>
    <s v="Seeded"/>
    <s v="Mod"/>
    <s v="FS"/>
    <n v="0"/>
    <n v="0"/>
    <n v="45.228628230616302"/>
  </r>
  <r>
    <x v="45"/>
    <x v="4"/>
    <s v="entire"/>
    <s v="T"/>
    <x v="0"/>
    <n v="1"/>
    <n v="3"/>
    <n v="1"/>
    <n v="20"/>
    <n v="1"/>
    <n v="23"/>
    <n v="5002"/>
    <s v="Unseeded"/>
    <s v="Mod"/>
    <s v="BAND"/>
    <n v="0.39984006397441024"/>
    <n v="5.9976009596161534E-2"/>
    <n v="0"/>
  </r>
  <r>
    <x v="45"/>
    <x v="4"/>
    <s v="entire"/>
    <s v="S"/>
    <x v="1"/>
    <n v="0"/>
    <n v="0"/>
    <n v="3"/>
    <n v="1092"/>
    <n v="3"/>
    <n v="1092"/>
    <n v="5002"/>
    <s v="Unseeded"/>
    <s v="Mod"/>
    <s v="BAND"/>
    <n v="21.831267493002798"/>
    <n v="0"/>
    <n v="0"/>
  </r>
  <r>
    <x v="45"/>
    <x v="4"/>
    <s v="entire"/>
    <s v="U"/>
    <x v="2"/>
    <n v="1"/>
    <n v="11"/>
    <n v="1"/>
    <n v="88"/>
    <n v="1"/>
    <n v="99"/>
    <n v="5002"/>
    <s v="Unseeded"/>
    <s v="Mod"/>
    <s v="BAND"/>
    <n v="1.7592962814874051"/>
    <n v="0.21991203518592564"/>
    <n v="0"/>
  </r>
  <r>
    <x v="45"/>
    <x v="4"/>
    <s v="entire"/>
    <s v="G"/>
    <x v="3"/>
    <n v="5"/>
    <n v="61"/>
    <n v="4"/>
    <n v="865"/>
    <n v="6"/>
    <n v="926"/>
    <n v="5002"/>
    <s v="Unseeded"/>
    <s v="Mod"/>
    <s v="BAND"/>
    <n v="17.293082766893242"/>
    <n v="1.2195121951219512"/>
    <n v="0"/>
  </r>
  <r>
    <x v="45"/>
    <x v="4"/>
    <s v="entire"/>
    <s v="K"/>
    <x v="4"/>
    <n v="0"/>
    <n v="0"/>
    <n v="1"/>
    <n v="8"/>
    <n v="1"/>
    <n v="8"/>
    <n v="5002"/>
    <s v="Unseeded"/>
    <s v="Mod"/>
    <s v="BAND"/>
    <n v="0.15993602558976411"/>
    <n v="0"/>
    <n v="0"/>
  </r>
  <r>
    <x v="45"/>
    <x v="4"/>
    <s v="entire"/>
    <s v="F"/>
    <x v="5"/>
    <n v="3"/>
    <n v="21"/>
    <n v="18"/>
    <n v="1010"/>
    <n v="18"/>
    <n v="1031"/>
    <n v="5002"/>
    <s v="Unseeded"/>
    <s v="Mod"/>
    <s v="BAND"/>
    <n v="20.191923230707719"/>
    <n v="0.41983206717313082"/>
    <n v="0"/>
  </r>
  <r>
    <x v="45"/>
    <x v="4"/>
    <s v="entire"/>
    <s v="M"/>
    <x v="6"/>
    <n v="0"/>
    <n v="0"/>
    <n v="0"/>
    <n v="0"/>
    <n v="0"/>
    <n v="0"/>
    <n v="5002"/>
    <s v="Unseeded"/>
    <s v="Mod"/>
    <s v="BAND"/>
    <n v="0"/>
    <n v="0"/>
    <n v="0"/>
  </r>
  <r>
    <x v="45"/>
    <x v="4"/>
    <s v="entire"/>
    <s v="C"/>
    <x v="7"/>
    <n v="0"/>
    <n v="0"/>
    <n v="0"/>
    <n v="0"/>
    <n v="0"/>
    <n v="0"/>
    <n v="5002"/>
    <s v="Unseeded"/>
    <s v="Mod"/>
    <s v="BAND"/>
    <n v="0"/>
    <n v="0"/>
    <n v="0"/>
  </r>
  <r>
    <x v="45"/>
    <x v="4"/>
    <s v="entire"/>
    <s v="L"/>
    <x v="8"/>
    <n v="2"/>
    <n v="605"/>
    <n v="2"/>
    <n v="272"/>
    <n v="2"/>
    <n v="877"/>
    <n v="5002"/>
    <s v="Unseeded"/>
    <s v="Mod"/>
    <s v="BAND"/>
    <n v="5.4378248700519789"/>
    <n v="12.09516193522591"/>
    <n v="0"/>
  </r>
  <r>
    <x v="45"/>
    <x v="4"/>
    <s v="entire"/>
    <s v="B"/>
    <x v="9"/>
    <n v="2"/>
    <n v="4293"/>
    <n v="1"/>
    <n v="156"/>
    <n v="2"/>
    <n v="4449"/>
    <n v="5002"/>
    <s v="Unseeded"/>
    <s v="Mod"/>
    <s v="BAND"/>
    <n v="3.1187524990003999"/>
    <n v="85.825669732107158"/>
    <n v="0"/>
  </r>
  <r>
    <x v="45"/>
    <x v="4"/>
    <s v="entire"/>
    <s v="?"/>
    <x v="10"/>
    <n v="1"/>
    <n v="8"/>
    <n v="0"/>
    <n v="0"/>
    <n v="1"/>
    <n v="8"/>
    <n v="5002"/>
    <s v="Unseeded"/>
    <s v="Mod"/>
    <s v="BAND"/>
    <n v="0"/>
    <n v="0.15993602558976411"/>
    <n v="0"/>
  </r>
  <r>
    <x v="45"/>
    <x v="4"/>
    <s v="entire"/>
    <s v="#"/>
    <x v="11"/>
    <n v="0"/>
    <n v="0"/>
    <n v="0"/>
    <n v="0"/>
    <n v="0"/>
    <n v="0"/>
    <n v="5002"/>
    <s v="Unseeded"/>
    <s v="Mod"/>
    <s v="BAND"/>
    <n v="0"/>
    <n v="0"/>
    <n v="0"/>
  </r>
  <r>
    <x v="46"/>
    <x v="4"/>
    <s v="entire"/>
    <s v="T"/>
    <x v="0"/>
    <n v="0"/>
    <n v="0"/>
    <n v="2"/>
    <n v="252"/>
    <n v="2"/>
    <n v="252"/>
    <n v="5000"/>
    <s v="Unseeded"/>
    <s v="Mod"/>
    <s v="BAND"/>
    <n v="5.04"/>
    <n v="0"/>
    <n v="0"/>
  </r>
  <r>
    <x v="46"/>
    <x v="4"/>
    <s v="entire"/>
    <s v="S"/>
    <x v="1"/>
    <n v="0"/>
    <n v="0"/>
    <n v="1"/>
    <n v="108"/>
    <n v="1"/>
    <n v="108"/>
    <n v="5000"/>
    <s v="Unseeded"/>
    <s v="Mod"/>
    <s v="BAND"/>
    <n v="2.16"/>
    <n v="0"/>
    <n v="0"/>
  </r>
  <r>
    <x v="46"/>
    <x v="4"/>
    <s v="entire"/>
    <s v="U"/>
    <x v="2"/>
    <n v="0"/>
    <n v="0"/>
    <n v="0"/>
    <n v="0"/>
    <n v="0"/>
    <n v="0"/>
    <n v="5000"/>
    <s v="Unseeded"/>
    <s v="Mod"/>
    <s v="BAND"/>
    <n v="0"/>
    <n v="0"/>
    <n v="0"/>
  </r>
  <r>
    <x v="46"/>
    <x v="4"/>
    <s v="entire"/>
    <s v="G"/>
    <x v="3"/>
    <n v="3"/>
    <n v="13"/>
    <n v="5"/>
    <n v="207"/>
    <n v="7"/>
    <n v="220"/>
    <n v="5000"/>
    <s v="Unseeded"/>
    <s v="Mod"/>
    <s v="BAND"/>
    <n v="4.1399999999999997"/>
    <n v="0.26"/>
    <n v="0"/>
  </r>
  <r>
    <x v="46"/>
    <x v="4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6"/>
    <x v="4"/>
    <s v="entire"/>
    <s v="F"/>
    <x v="5"/>
    <n v="3"/>
    <n v="14"/>
    <n v="17"/>
    <n v="1422"/>
    <n v="17"/>
    <n v="1436"/>
    <n v="5000"/>
    <s v="Unseeded"/>
    <s v="Mod"/>
    <s v="BAND"/>
    <n v="28.439999999999998"/>
    <n v="0.27999999999999997"/>
    <n v="0"/>
  </r>
  <r>
    <x v="46"/>
    <x v="4"/>
    <s v="entire"/>
    <s v="M"/>
    <x v="6"/>
    <n v="0"/>
    <n v="0"/>
    <n v="0"/>
    <n v="0"/>
    <n v="0"/>
    <n v="0"/>
    <n v="5000"/>
    <s v="Unseeded"/>
    <s v="Mod"/>
    <s v="BAND"/>
    <n v="0"/>
    <n v="0"/>
    <n v="0"/>
  </r>
  <r>
    <x v="46"/>
    <x v="4"/>
    <s v="entire"/>
    <s v="C"/>
    <x v="7"/>
    <n v="0"/>
    <n v="0"/>
    <n v="0"/>
    <n v="0"/>
    <n v="0"/>
    <n v="0"/>
    <n v="5000"/>
    <s v="Unseeded"/>
    <s v="Mod"/>
    <s v="BAND"/>
    <n v="0"/>
    <n v="0"/>
    <n v="0"/>
  </r>
  <r>
    <x v="46"/>
    <x v="4"/>
    <s v="entire"/>
    <s v="L"/>
    <x v="8"/>
    <n v="3"/>
    <n v="2114"/>
    <n v="2"/>
    <n v="622"/>
    <n v="3"/>
    <n v="2736"/>
    <n v="5000"/>
    <s v="Unseeded"/>
    <s v="Mod"/>
    <s v="BAND"/>
    <n v="12.44"/>
    <n v="42.28"/>
    <n v="0"/>
  </r>
  <r>
    <x v="46"/>
    <x v="4"/>
    <s v="entire"/>
    <s v="B"/>
    <x v="9"/>
    <n v="2"/>
    <n v="2857"/>
    <n v="1"/>
    <n v="63"/>
    <n v="2"/>
    <n v="2920"/>
    <n v="5000"/>
    <s v="Unseeded"/>
    <s v="Mod"/>
    <s v="BAND"/>
    <n v="1.26"/>
    <n v="57.14"/>
    <n v="0"/>
  </r>
  <r>
    <x v="46"/>
    <x v="4"/>
    <s v="entire"/>
    <s v="?"/>
    <x v="10"/>
    <n v="1"/>
    <n v="2"/>
    <n v="1"/>
    <n v="30"/>
    <n v="2"/>
    <n v="32"/>
    <n v="5000"/>
    <s v="Unseeded"/>
    <s v="Mod"/>
    <s v="BAND"/>
    <n v="0.6"/>
    <n v="0.04"/>
    <n v="0"/>
  </r>
  <r>
    <x v="46"/>
    <x v="4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7"/>
    <x v="4"/>
    <s v="entire"/>
    <s v="T"/>
    <x v="0"/>
    <n v="0"/>
    <n v="0"/>
    <n v="0"/>
    <n v="0"/>
    <n v="0"/>
    <n v="0"/>
    <n v="5000"/>
    <s v="Unseeded"/>
    <s v="Unburned"/>
    <s v="BAND"/>
    <n v="0"/>
    <n v="0"/>
    <n v="0"/>
  </r>
  <r>
    <x v="47"/>
    <x v="4"/>
    <s v="entire"/>
    <s v="S"/>
    <x v="1"/>
    <n v="0"/>
    <n v="0"/>
    <n v="1"/>
    <n v="179"/>
    <n v="1"/>
    <n v="179"/>
    <n v="5000"/>
    <s v="Unseeded"/>
    <s v="Unburned"/>
    <s v="BAND"/>
    <n v="3.58"/>
    <n v="0"/>
    <n v="0"/>
  </r>
  <r>
    <x v="47"/>
    <x v="4"/>
    <s v="entire"/>
    <s v="U"/>
    <x v="2"/>
    <n v="0"/>
    <n v="0"/>
    <n v="0"/>
    <n v="0"/>
    <n v="0"/>
    <n v="0"/>
    <n v="5000"/>
    <s v="Unseeded"/>
    <s v="Unburned"/>
    <s v="BAND"/>
    <n v="0"/>
    <n v="0"/>
    <n v="0"/>
  </r>
  <r>
    <x v="47"/>
    <x v="4"/>
    <s v="entire"/>
    <s v="G"/>
    <x v="3"/>
    <n v="3"/>
    <n v="144"/>
    <n v="7"/>
    <n v="717"/>
    <n v="7"/>
    <n v="861"/>
    <n v="5000"/>
    <s v="Unseeded"/>
    <s v="Unburned"/>
    <s v="BAND"/>
    <n v="14.34"/>
    <n v="2.88"/>
    <n v="0"/>
  </r>
  <r>
    <x v="47"/>
    <x v="4"/>
    <s v="entire"/>
    <s v="K"/>
    <x v="4"/>
    <n v="0"/>
    <n v="0"/>
    <n v="0"/>
    <n v="0"/>
    <n v="0"/>
    <n v="0"/>
    <n v="5000"/>
    <s v="Unseeded"/>
    <s v="Unburned"/>
    <s v="BAND"/>
    <n v="0"/>
    <n v="0"/>
    <n v="0"/>
  </r>
  <r>
    <x v="47"/>
    <x v="4"/>
    <s v="entire"/>
    <s v="F"/>
    <x v="5"/>
    <n v="1"/>
    <n v="5"/>
    <n v="10"/>
    <n v="380"/>
    <n v="10"/>
    <n v="385"/>
    <n v="5000"/>
    <s v="Unseeded"/>
    <s v="Unburned"/>
    <s v="BAND"/>
    <n v="7.6"/>
    <n v="0.1"/>
    <n v="0"/>
  </r>
  <r>
    <x v="47"/>
    <x v="4"/>
    <s v="entire"/>
    <s v="M"/>
    <x v="6"/>
    <n v="0"/>
    <n v="0"/>
    <n v="0"/>
    <n v="0"/>
    <n v="0"/>
    <n v="0"/>
    <n v="5000"/>
    <s v="Unseeded"/>
    <s v="Unburned"/>
    <s v="BAND"/>
    <n v="0"/>
    <n v="0"/>
    <n v="0"/>
  </r>
  <r>
    <x v="47"/>
    <x v="4"/>
    <s v="entire"/>
    <s v="C"/>
    <x v="7"/>
    <n v="0"/>
    <n v="0"/>
    <n v="0"/>
    <n v="0"/>
    <n v="0"/>
    <n v="0"/>
    <n v="5000"/>
    <s v="Unseeded"/>
    <s v="Unburned"/>
    <s v="BAND"/>
    <n v="0"/>
    <n v="0"/>
    <n v="0"/>
  </r>
  <r>
    <x v="47"/>
    <x v="4"/>
    <s v="entire"/>
    <s v="L"/>
    <x v="8"/>
    <n v="2"/>
    <n v="379"/>
    <n v="2"/>
    <n v="278"/>
    <n v="2"/>
    <n v="657"/>
    <n v="5000"/>
    <s v="Unseeded"/>
    <s v="Unburned"/>
    <s v="BAND"/>
    <n v="5.56"/>
    <n v="7.580000000000001"/>
    <n v="0"/>
  </r>
  <r>
    <x v="47"/>
    <x v="4"/>
    <s v="entire"/>
    <s v="B"/>
    <x v="9"/>
    <n v="3"/>
    <n v="4472"/>
    <n v="1"/>
    <n v="14"/>
    <n v="3"/>
    <n v="4486"/>
    <n v="5000"/>
    <s v="Unseeded"/>
    <s v="Unburned"/>
    <s v="BAND"/>
    <n v="0.27999999999999997"/>
    <n v="89.44"/>
    <n v="0"/>
  </r>
  <r>
    <x v="47"/>
    <x v="4"/>
    <s v="entire"/>
    <s v="?"/>
    <x v="10"/>
    <n v="0"/>
    <n v="0"/>
    <n v="1"/>
    <n v="36"/>
    <n v="1"/>
    <n v="36"/>
    <n v="5000"/>
    <s v="Unseeded"/>
    <s v="Unburned"/>
    <s v="BAND"/>
    <n v="0.72"/>
    <n v="0"/>
    <n v="0"/>
  </r>
  <r>
    <x v="47"/>
    <x v="4"/>
    <s v="entire"/>
    <s v="#"/>
    <x v="11"/>
    <n v="0"/>
    <n v="0"/>
    <n v="0"/>
    <n v="0"/>
    <n v="0"/>
    <n v="0"/>
    <n v="5000"/>
    <s v="Unseeded"/>
    <s v="Unburned"/>
    <s v="BAND"/>
    <n v="0"/>
    <n v="0"/>
    <n v="0"/>
  </r>
  <r>
    <x v="48"/>
    <x v="4"/>
    <s v="entire"/>
    <s v="T"/>
    <x v="0"/>
    <n v="0"/>
    <n v="0"/>
    <n v="2"/>
    <n v="1039"/>
    <n v="2"/>
    <n v="1039"/>
    <n v="5000"/>
    <s v="Unseeded"/>
    <s v="Unburned"/>
    <s v="FS"/>
    <n v="20.78"/>
    <n v="0"/>
    <n v="0"/>
  </r>
  <r>
    <x v="48"/>
    <x v="4"/>
    <s v="entire"/>
    <s v="S"/>
    <x v="1"/>
    <n v="0"/>
    <n v="0"/>
    <n v="0"/>
    <n v="0"/>
    <n v="0"/>
    <n v="0"/>
    <n v="5000"/>
    <s v="Unseeded"/>
    <s v="Unburned"/>
    <s v="FS"/>
    <n v="0"/>
    <n v="0"/>
    <n v="0"/>
  </r>
  <r>
    <x v="48"/>
    <x v="4"/>
    <s v="entire"/>
    <s v="U"/>
    <x v="2"/>
    <n v="0"/>
    <n v="0"/>
    <n v="2"/>
    <n v="388"/>
    <n v="2"/>
    <n v="388"/>
    <n v="5000"/>
    <s v="Unseeded"/>
    <s v="Unburned"/>
    <s v="FS"/>
    <n v="7.76"/>
    <n v="0"/>
    <n v="0"/>
  </r>
  <r>
    <x v="48"/>
    <x v="4"/>
    <s v="entire"/>
    <s v="G"/>
    <x v="3"/>
    <n v="0"/>
    <n v="0"/>
    <n v="1"/>
    <n v="1"/>
    <n v="1"/>
    <n v="1"/>
    <n v="5000"/>
    <s v="Unseeded"/>
    <s v="Unburned"/>
    <s v="FS"/>
    <n v="0.02"/>
    <n v="0"/>
    <n v="0"/>
  </r>
  <r>
    <x v="48"/>
    <x v="4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48"/>
    <x v="4"/>
    <s v="entire"/>
    <s v="F"/>
    <x v="5"/>
    <n v="1"/>
    <n v="3"/>
    <n v="9"/>
    <n v="615"/>
    <n v="9"/>
    <n v="618"/>
    <n v="5000"/>
    <s v="Unseeded"/>
    <s v="Unburned"/>
    <s v="FS"/>
    <n v="12.3"/>
    <n v="0.06"/>
    <n v="0"/>
  </r>
  <r>
    <x v="48"/>
    <x v="4"/>
    <s v="entire"/>
    <s v="M"/>
    <x v="6"/>
    <n v="0"/>
    <n v="0"/>
    <n v="0"/>
    <n v="0"/>
    <n v="0"/>
    <n v="0"/>
    <n v="5000"/>
    <s v="Unseeded"/>
    <s v="Unburned"/>
    <s v="FS"/>
    <n v="0"/>
    <n v="0"/>
    <n v="0"/>
  </r>
  <r>
    <x v="48"/>
    <x v="4"/>
    <s v="entire"/>
    <s v="C"/>
    <x v="7"/>
    <n v="0"/>
    <n v="0"/>
    <n v="0"/>
    <n v="0"/>
    <n v="0"/>
    <n v="0"/>
    <n v="5000"/>
    <s v="Unseeded"/>
    <s v="Unburned"/>
    <s v="FS"/>
    <n v="0"/>
    <n v="0"/>
    <n v="0"/>
  </r>
  <r>
    <x v="48"/>
    <x v="4"/>
    <s v="entire"/>
    <s v="L"/>
    <x v="8"/>
    <n v="2"/>
    <n v="447"/>
    <n v="2"/>
    <n v="195"/>
    <n v="2"/>
    <n v="642"/>
    <n v="5000"/>
    <s v="Unseeded"/>
    <s v="Unburned"/>
    <s v="FS"/>
    <n v="3.9"/>
    <n v="8.94"/>
    <n v="0"/>
  </r>
  <r>
    <x v="48"/>
    <x v="4"/>
    <s v="entire"/>
    <s v="B"/>
    <x v="9"/>
    <n v="2"/>
    <n v="4550"/>
    <n v="0"/>
    <n v="0"/>
    <n v="2"/>
    <n v="4550"/>
    <n v="5000"/>
    <s v="Unseeded"/>
    <s v="Unburned"/>
    <s v="FS"/>
    <n v="0"/>
    <n v="91"/>
    <n v="0"/>
  </r>
  <r>
    <x v="48"/>
    <x v="4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48"/>
    <x v="4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0"/>
    <x v="5"/>
    <s v="entire"/>
    <s v="T"/>
    <x v="0"/>
    <n v="1"/>
    <n v="25"/>
    <n v="0"/>
    <n v="0"/>
    <n v="1"/>
    <n v="25"/>
    <n v="5009"/>
    <s v="Seeded"/>
    <s v="High"/>
    <s v="FS"/>
    <n v="0"/>
    <n v="0.49910161708923939"/>
    <n v="18.602794411177644"/>
  </r>
  <r>
    <x v="0"/>
    <x v="5"/>
    <s v="entire"/>
    <s v="S"/>
    <x v="1"/>
    <n v="1"/>
    <n v="7"/>
    <n v="2"/>
    <n v="513"/>
    <n v="2"/>
    <n v="520"/>
    <n v="5009"/>
    <s v="Seeded"/>
    <s v="High"/>
    <s v="FS"/>
    <n v="10.241565182671192"/>
    <n v="0.13974845278498702"/>
    <n v="18.602794411177644"/>
  </r>
  <r>
    <x v="0"/>
    <x v="5"/>
    <s v="entire"/>
    <s v="U"/>
    <x v="2"/>
    <n v="1"/>
    <n v="14"/>
    <n v="1"/>
    <n v="369"/>
    <n v="1"/>
    <n v="383"/>
    <n v="5009"/>
    <s v="Seeded"/>
    <s v="High"/>
    <s v="FS"/>
    <n v="7.3667398682371736"/>
    <n v="0.27949690556997403"/>
    <n v="18.602794411177644"/>
  </r>
  <r>
    <x v="0"/>
    <x v="5"/>
    <s v="entire"/>
    <s v="G"/>
    <x v="3"/>
    <n v="2"/>
    <n v="729"/>
    <n v="2"/>
    <n v="2517"/>
    <n v="2"/>
    <n v="3246"/>
    <n v="5009"/>
    <s v="Seeded"/>
    <s v="High"/>
    <s v="FS"/>
    <n v="50.249550808544619"/>
    <n v="14.553803154322221"/>
    <n v="18.602794411177644"/>
  </r>
  <r>
    <x v="0"/>
    <x v="5"/>
    <s v="entire"/>
    <s v="K"/>
    <x v="4"/>
    <n v="0"/>
    <n v="0"/>
    <n v="0"/>
    <n v="0"/>
    <n v="0"/>
    <n v="0"/>
    <n v="5009"/>
    <s v="Seeded"/>
    <s v="High"/>
    <s v="FS"/>
    <n v="0"/>
    <n v="0"/>
    <n v="18.602794411177644"/>
  </r>
  <r>
    <x v="0"/>
    <x v="5"/>
    <s v="entire"/>
    <s v="F"/>
    <x v="5"/>
    <n v="3"/>
    <n v="38"/>
    <n v="4"/>
    <n v="601"/>
    <n v="4"/>
    <n v="639"/>
    <n v="5009"/>
    <s v="Seeded"/>
    <s v="High"/>
    <s v="FS"/>
    <n v="11.998402874825315"/>
    <n v="0.75863445797564377"/>
    <n v="18.602794411177644"/>
  </r>
  <r>
    <x v="0"/>
    <x v="5"/>
    <s v="entire"/>
    <s v="M"/>
    <x v="6"/>
    <n v="0"/>
    <n v="0"/>
    <n v="0"/>
    <n v="0"/>
    <n v="0"/>
    <n v="0"/>
    <n v="5009"/>
    <s v="Seeded"/>
    <s v="High"/>
    <s v="FS"/>
    <n v="0"/>
    <n v="0"/>
    <n v="18.602794411177644"/>
  </r>
  <r>
    <x v="0"/>
    <x v="5"/>
    <s v="entire"/>
    <s v="C"/>
    <x v="7"/>
    <n v="1"/>
    <n v="4"/>
    <n v="0"/>
    <n v="0"/>
    <n v="1"/>
    <n v="4"/>
    <n v="5009"/>
    <s v="Seeded"/>
    <s v="High"/>
    <s v="FS"/>
    <n v="0"/>
    <n v="7.985625873427829E-2"/>
    <n v="18.602794411177644"/>
  </r>
  <r>
    <x v="0"/>
    <x v="5"/>
    <s v="entire"/>
    <s v="L"/>
    <x v="8"/>
    <n v="2"/>
    <n v="659"/>
    <n v="1"/>
    <n v="117"/>
    <n v="2"/>
    <n v="776"/>
    <n v="5009"/>
    <s v="Seeded"/>
    <s v="High"/>
    <s v="FS"/>
    <n v="2.3357955679776401"/>
    <n v="13.156318626472348"/>
    <n v="18.602794411177644"/>
  </r>
  <r>
    <x v="0"/>
    <x v="5"/>
    <s v="entire"/>
    <s v="B"/>
    <x v="9"/>
    <n v="2"/>
    <n v="3500"/>
    <n v="0"/>
    <n v="0"/>
    <n v="2"/>
    <n v="3500"/>
    <n v="5009"/>
    <s v="Seeded"/>
    <s v="High"/>
    <s v="FS"/>
    <n v="0"/>
    <n v="69.874226392493512"/>
    <n v="18.602794411177644"/>
  </r>
  <r>
    <x v="0"/>
    <x v="5"/>
    <s v="entire"/>
    <s v="?"/>
    <x v="10"/>
    <n v="2"/>
    <n v="33"/>
    <n v="0"/>
    <n v="0"/>
    <n v="2"/>
    <n v="33"/>
    <n v="5009"/>
    <s v="Seeded"/>
    <s v="High"/>
    <s v="FS"/>
    <n v="0"/>
    <n v="0.65881413455779603"/>
    <n v="18.602794411177644"/>
  </r>
  <r>
    <x v="0"/>
    <x v="5"/>
    <s v="entire"/>
    <s v="#"/>
    <x v="11"/>
    <n v="0"/>
    <n v="0"/>
    <n v="0"/>
    <n v="0"/>
    <n v="0"/>
    <n v="0"/>
    <n v="5009"/>
    <s v="Seeded"/>
    <s v="High"/>
    <s v="FS"/>
    <n v="0"/>
    <n v="0"/>
    <n v="18.602794411177644"/>
  </r>
  <r>
    <x v="1"/>
    <x v="5"/>
    <s v="entire"/>
    <s v="T"/>
    <x v="0"/>
    <n v="0"/>
    <n v="0"/>
    <n v="0"/>
    <n v="0"/>
    <n v="0"/>
    <n v="0"/>
    <n v="5002"/>
    <s v="Unseeded"/>
    <s v="High"/>
    <s v="FS"/>
    <n v="0"/>
    <n v="0"/>
    <n v="50.68"/>
  </r>
  <r>
    <x v="1"/>
    <x v="5"/>
    <s v="entire"/>
    <s v="S"/>
    <x v="1"/>
    <n v="2"/>
    <n v="51"/>
    <n v="2"/>
    <n v="2481"/>
    <n v="2"/>
    <n v="2532"/>
    <n v="5002"/>
    <s v="Unseeded"/>
    <s v="High"/>
    <s v="FS"/>
    <n v="49.600159936025591"/>
    <n v="1.019592163134746"/>
    <n v="50.68"/>
  </r>
  <r>
    <x v="1"/>
    <x v="5"/>
    <s v="entire"/>
    <s v="U"/>
    <x v="2"/>
    <n v="0"/>
    <n v="0"/>
    <n v="0"/>
    <n v="0"/>
    <n v="0"/>
    <n v="0"/>
    <n v="5002"/>
    <s v="Unseeded"/>
    <s v="High"/>
    <s v="FS"/>
    <n v="0"/>
    <n v="0"/>
    <n v="50.68"/>
  </r>
  <r>
    <x v="1"/>
    <x v="5"/>
    <s v="entire"/>
    <s v="G"/>
    <x v="3"/>
    <n v="2"/>
    <n v="1251"/>
    <n v="2"/>
    <n v="2802"/>
    <n v="2"/>
    <n v="4053"/>
    <n v="5002"/>
    <s v="Unseeded"/>
    <s v="High"/>
    <s v="FS"/>
    <n v="56.017592962814874"/>
    <n v="25.009996001599362"/>
    <n v="50.68"/>
  </r>
  <r>
    <x v="1"/>
    <x v="5"/>
    <s v="entire"/>
    <s v="K"/>
    <x v="4"/>
    <n v="0"/>
    <n v="0"/>
    <n v="0"/>
    <n v="0"/>
    <n v="0"/>
    <n v="0"/>
    <n v="5002"/>
    <s v="Unseeded"/>
    <s v="High"/>
    <s v="FS"/>
    <n v="0"/>
    <n v="0"/>
    <n v="50.68"/>
  </r>
  <r>
    <x v="1"/>
    <x v="5"/>
    <s v="entire"/>
    <s v="F"/>
    <x v="5"/>
    <n v="0"/>
    <n v="0"/>
    <n v="1"/>
    <n v="11"/>
    <n v="1"/>
    <n v="11"/>
    <n v="5002"/>
    <s v="Unseeded"/>
    <s v="High"/>
    <s v="FS"/>
    <n v="0.21991203518592564"/>
    <n v="0"/>
    <n v="50.68"/>
  </r>
  <r>
    <x v="1"/>
    <x v="5"/>
    <s v="entire"/>
    <s v="M"/>
    <x v="6"/>
    <n v="0"/>
    <n v="0"/>
    <n v="0"/>
    <n v="0"/>
    <n v="0"/>
    <n v="0"/>
    <n v="5002"/>
    <s v="Unseeded"/>
    <s v="High"/>
    <s v="FS"/>
    <n v="0"/>
    <n v="0"/>
    <n v="50.68"/>
  </r>
  <r>
    <x v="1"/>
    <x v="5"/>
    <s v="entire"/>
    <s v="C"/>
    <x v="7"/>
    <n v="1"/>
    <n v="6"/>
    <n v="0"/>
    <n v="0"/>
    <n v="1"/>
    <n v="6"/>
    <n v="5002"/>
    <s v="Unseeded"/>
    <s v="High"/>
    <s v="FS"/>
    <n v="0"/>
    <n v="0.11995201919232307"/>
    <n v="50.68"/>
  </r>
  <r>
    <x v="1"/>
    <x v="5"/>
    <s v="entire"/>
    <s v="L"/>
    <x v="8"/>
    <n v="2"/>
    <n v="1552"/>
    <n v="1"/>
    <n v="93"/>
    <n v="2"/>
    <n v="1645"/>
    <n v="5002"/>
    <s v="Unseeded"/>
    <s v="High"/>
    <s v="FS"/>
    <n v="1.8592562974810076"/>
    <n v="31.027588964414232"/>
    <n v="50.68"/>
  </r>
  <r>
    <x v="1"/>
    <x v="5"/>
    <s v="entire"/>
    <s v="B"/>
    <x v="9"/>
    <n v="2"/>
    <n v="2142"/>
    <n v="1"/>
    <n v="243"/>
    <n v="2"/>
    <n v="2385"/>
    <n v="5002"/>
    <s v="Unseeded"/>
    <s v="High"/>
    <s v="FS"/>
    <n v="4.858056777289085"/>
    <n v="42.822870851659331"/>
    <n v="50.68"/>
  </r>
  <r>
    <x v="1"/>
    <x v="5"/>
    <s v="entire"/>
    <s v="?"/>
    <x v="10"/>
    <n v="0"/>
    <n v="0"/>
    <n v="0"/>
    <n v="0"/>
    <n v="0"/>
    <n v="0"/>
    <n v="5002"/>
    <s v="Unseeded"/>
    <s v="High"/>
    <s v="FS"/>
    <n v="0"/>
    <n v="0"/>
    <n v="50.68"/>
  </r>
  <r>
    <x v="1"/>
    <x v="5"/>
    <s v="entire"/>
    <s v="#"/>
    <x v="11"/>
    <n v="0"/>
    <n v="0"/>
    <n v="0"/>
    <n v="0"/>
    <n v="0"/>
    <n v="0"/>
    <n v="5002"/>
    <s v="Unseeded"/>
    <s v="High"/>
    <s v="FS"/>
    <n v="0"/>
    <n v="0"/>
    <n v="50.68"/>
  </r>
  <r>
    <x v="2"/>
    <x v="5"/>
    <s v="entire"/>
    <s v="T"/>
    <x v="0"/>
    <n v="1"/>
    <n v="121"/>
    <n v="0"/>
    <n v="0"/>
    <n v="1"/>
    <n v="121"/>
    <n v="5006"/>
    <s v="Unseeded"/>
    <s v="Mod"/>
    <s v="FS"/>
    <n v="0"/>
    <n v="2.4170994806232518"/>
    <n v="87.340255591054316"/>
  </r>
  <r>
    <x v="2"/>
    <x v="5"/>
    <s v="entire"/>
    <s v="S"/>
    <x v="1"/>
    <n v="0"/>
    <n v="0"/>
    <n v="2"/>
    <n v="1116"/>
    <n v="2"/>
    <n v="1116"/>
    <n v="5006"/>
    <s v="Unseeded"/>
    <s v="Mod"/>
    <s v="FS"/>
    <n v="22.293248102277268"/>
    <n v="0"/>
    <n v="87.340255591054316"/>
  </r>
  <r>
    <x v="2"/>
    <x v="5"/>
    <s v="entire"/>
    <s v="U"/>
    <x v="2"/>
    <n v="0"/>
    <n v="0"/>
    <n v="0"/>
    <n v="0"/>
    <n v="0"/>
    <n v="0"/>
    <n v="5006"/>
    <s v="Unseeded"/>
    <s v="Mod"/>
    <s v="FS"/>
    <n v="0"/>
    <n v="0"/>
    <n v="87.340255591054316"/>
  </r>
  <r>
    <x v="2"/>
    <x v="5"/>
    <s v="entire"/>
    <s v="G"/>
    <x v="3"/>
    <n v="3"/>
    <n v="1192"/>
    <n v="3"/>
    <n v="3642"/>
    <n v="3"/>
    <n v="4834"/>
    <n v="5006"/>
    <s v="Unseeded"/>
    <s v="Mod"/>
    <s v="FS"/>
    <n v="72.752696763883336"/>
    <n v="23.811426288453855"/>
    <n v="87.340255591054316"/>
  </r>
  <r>
    <x v="2"/>
    <x v="5"/>
    <s v="entire"/>
    <s v="K"/>
    <x v="4"/>
    <n v="0"/>
    <n v="0"/>
    <n v="0"/>
    <n v="0"/>
    <n v="0"/>
    <n v="0"/>
    <n v="5006"/>
    <s v="Unseeded"/>
    <s v="Mod"/>
    <s v="FS"/>
    <n v="0"/>
    <n v="0"/>
    <n v="87.340255591054316"/>
  </r>
  <r>
    <x v="2"/>
    <x v="5"/>
    <s v="entire"/>
    <s v="F"/>
    <x v="5"/>
    <n v="1"/>
    <n v="9"/>
    <n v="1"/>
    <n v="25"/>
    <n v="1"/>
    <n v="34"/>
    <n v="5006"/>
    <s v="Unseeded"/>
    <s v="Mod"/>
    <s v="FS"/>
    <n v="0.49940071913703554"/>
    <n v="0.1797842588893328"/>
    <n v="87.340255591054316"/>
  </r>
  <r>
    <x v="2"/>
    <x v="5"/>
    <s v="entire"/>
    <s v="M"/>
    <x v="6"/>
    <n v="0"/>
    <n v="0"/>
    <n v="0"/>
    <n v="0"/>
    <n v="0"/>
    <n v="0"/>
    <n v="5006"/>
    <s v="Unseeded"/>
    <s v="Mod"/>
    <s v="FS"/>
    <n v="0"/>
    <n v="0"/>
    <n v="87.340255591054316"/>
  </r>
  <r>
    <x v="2"/>
    <x v="5"/>
    <s v="entire"/>
    <s v="C"/>
    <x v="7"/>
    <n v="1"/>
    <n v="668"/>
    <n v="0"/>
    <n v="0"/>
    <n v="1"/>
    <n v="668"/>
    <n v="5006"/>
    <s v="Unseeded"/>
    <s v="Mod"/>
    <s v="FS"/>
    <n v="0"/>
    <n v="13.34398721534159"/>
    <n v="87.340255591054316"/>
  </r>
  <r>
    <x v="2"/>
    <x v="5"/>
    <s v="entire"/>
    <s v="L"/>
    <x v="8"/>
    <n v="3"/>
    <n v="1463"/>
    <n v="1"/>
    <n v="17"/>
    <n v="3"/>
    <n v="1480"/>
    <n v="5006"/>
    <s v="Unseeded"/>
    <s v="Mod"/>
    <s v="FS"/>
    <n v="0.33959248901318417"/>
    <n v="29.22493008389932"/>
    <n v="87.340255591054316"/>
  </r>
  <r>
    <x v="2"/>
    <x v="5"/>
    <s v="entire"/>
    <s v="B"/>
    <x v="9"/>
    <n v="2"/>
    <n v="593"/>
    <n v="0"/>
    <n v="0"/>
    <n v="2"/>
    <n v="593"/>
    <n v="5006"/>
    <s v="Unseeded"/>
    <s v="Mod"/>
    <s v="FS"/>
    <n v="0"/>
    <n v="11.845785057930483"/>
    <n v="87.340255591054316"/>
  </r>
  <r>
    <x v="2"/>
    <x v="5"/>
    <s v="entire"/>
    <s v="?"/>
    <x v="10"/>
    <n v="1"/>
    <n v="960"/>
    <n v="0"/>
    <n v="0"/>
    <n v="1"/>
    <n v="960"/>
    <n v="5006"/>
    <s v="Unseeded"/>
    <s v="Mod"/>
    <s v="FS"/>
    <n v="0"/>
    <n v="19.176987614862163"/>
    <n v="87.340255591054316"/>
  </r>
  <r>
    <x v="2"/>
    <x v="5"/>
    <s v="entire"/>
    <s v="#"/>
    <x v="11"/>
    <n v="0"/>
    <n v="0"/>
    <n v="0"/>
    <n v="0"/>
    <n v="0"/>
    <n v="0"/>
    <n v="5006"/>
    <s v="Unseeded"/>
    <s v="Mod"/>
    <s v="FS"/>
    <n v="0"/>
    <n v="0"/>
    <n v="87.340255591054316"/>
  </r>
  <r>
    <x v="3"/>
    <x v="5"/>
    <s v="entire"/>
    <s v="T"/>
    <x v="0"/>
    <n v="0"/>
    <n v="0"/>
    <n v="0"/>
    <n v="0"/>
    <n v="0"/>
    <n v="0"/>
    <n v="5000"/>
    <s v="Seeded"/>
    <s v="High"/>
    <s v="FS"/>
    <n v="0"/>
    <n v="0"/>
    <n v="55.02"/>
  </r>
  <r>
    <x v="3"/>
    <x v="5"/>
    <s v="entire"/>
    <s v="S"/>
    <x v="1"/>
    <n v="2"/>
    <n v="49"/>
    <n v="3"/>
    <n v="1994"/>
    <n v="3"/>
    <n v="2043"/>
    <n v="5000"/>
    <s v="Seeded"/>
    <s v="High"/>
    <s v="FS"/>
    <n v="39.879999999999995"/>
    <n v="0.98"/>
    <n v="55.02"/>
  </r>
  <r>
    <x v="3"/>
    <x v="5"/>
    <s v="entire"/>
    <s v="U"/>
    <x v="2"/>
    <n v="0"/>
    <n v="0"/>
    <n v="0"/>
    <n v="0"/>
    <n v="0"/>
    <n v="0"/>
    <n v="5000"/>
    <s v="Seeded"/>
    <s v="High"/>
    <s v="FS"/>
    <n v="0"/>
    <n v="0"/>
    <n v="55.02"/>
  </r>
  <r>
    <x v="3"/>
    <x v="5"/>
    <s v="entire"/>
    <s v="G"/>
    <x v="3"/>
    <n v="2"/>
    <n v="872"/>
    <n v="2"/>
    <n v="3456"/>
    <n v="2"/>
    <n v="4328"/>
    <n v="5000"/>
    <s v="Seeded"/>
    <s v="High"/>
    <s v="FS"/>
    <n v="69.12"/>
    <n v="17.440000000000001"/>
    <n v="55.02"/>
  </r>
  <r>
    <x v="3"/>
    <x v="5"/>
    <s v="entire"/>
    <s v="K"/>
    <x v="4"/>
    <n v="0"/>
    <n v="0"/>
    <n v="0"/>
    <n v="0"/>
    <n v="0"/>
    <n v="0"/>
    <n v="5000"/>
    <s v="Seeded"/>
    <s v="High"/>
    <s v="FS"/>
    <n v="0"/>
    <n v="0"/>
    <n v="55.02"/>
  </r>
  <r>
    <x v="3"/>
    <x v="5"/>
    <s v="entire"/>
    <s v="F"/>
    <x v="5"/>
    <n v="1"/>
    <n v="9"/>
    <n v="2"/>
    <n v="59"/>
    <n v="2"/>
    <n v="68"/>
    <n v="5000"/>
    <s v="Seeded"/>
    <s v="High"/>
    <s v="FS"/>
    <n v="1.18"/>
    <n v="0.18"/>
    <n v="55.02"/>
  </r>
  <r>
    <x v="3"/>
    <x v="5"/>
    <s v="entire"/>
    <s v="M"/>
    <x v="6"/>
    <n v="0"/>
    <n v="0"/>
    <n v="0"/>
    <n v="0"/>
    <n v="0"/>
    <n v="0"/>
    <n v="5000"/>
    <s v="Seeded"/>
    <s v="High"/>
    <s v="FS"/>
    <n v="0"/>
    <n v="0"/>
    <n v="55.02"/>
  </r>
  <r>
    <x v="3"/>
    <x v="5"/>
    <s v="entire"/>
    <s v="C"/>
    <x v="7"/>
    <n v="0"/>
    <n v="0"/>
    <n v="0"/>
    <n v="0"/>
    <n v="0"/>
    <n v="0"/>
    <n v="5000"/>
    <s v="Seeded"/>
    <s v="High"/>
    <s v="FS"/>
    <n v="0"/>
    <n v="0"/>
    <n v="55.02"/>
  </r>
  <r>
    <x v="3"/>
    <x v="5"/>
    <s v="entire"/>
    <s v="L"/>
    <x v="8"/>
    <n v="2"/>
    <n v="2342"/>
    <n v="2"/>
    <n v="166"/>
    <n v="2"/>
    <n v="2508"/>
    <n v="5000"/>
    <s v="Seeded"/>
    <s v="High"/>
    <s v="FS"/>
    <n v="3.32"/>
    <n v="46.839999999999996"/>
    <n v="55.02"/>
  </r>
  <r>
    <x v="3"/>
    <x v="5"/>
    <s v="entire"/>
    <s v="B"/>
    <x v="9"/>
    <n v="3"/>
    <n v="1728"/>
    <n v="1"/>
    <n v="12"/>
    <n v="3"/>
    <n v="1740"/>
    <n v="5000"/>
    <s v="Seeded"/>
    <s v="High"/>
    <s v="FS"/>
    <n v="0.24"/>
    <n v="34.56"/>
    <n v="55.02"/>
  </r>
  <r>
    <x v="3"/>
    <x v="5"/>
    <s v="entire"/>
    <s v="?"/>
    <x v="10"/>
    <n v="0"/>
    <n v="0"/>
    <n v="0"/>
    <n v="0"/>
    <n v="0"/>
    <n v="0"/>
    <n v="5000"/>
    <s v="Seeded"/>
    <s v="High"/>
    <s v="FS"/>
    <n v="0"/>
    <n v="0"/>
    <n v="55.02"/>
  </r>
  <r>
    <x v="3"/>
    <x v="5"/>
    <s v="entire"/>
    <s v="#"/>
    <x v="11"/>
    <n v="0"/>
    <n v="0"/>
    <n v="0"/>
    <n v="0"/>
    <n v="0"/>
    <n v="0"/>
    <n v="5000"/>
    <s v="Seeded"/>
    <s v="High"/>
    <s v="FS"/>
    <n v="0"/>
    <n v="0"/>
    <n v="55.02"/>
  </r>
  <r>
    <x v="4"/>
    <x v="5"/>
    <s v="entire"/>
    <s v="T"/>
    <x v="0"/>
    <n v="0"/>
    <n v="0"/>
    <n v="0"/>
    <n v="0"/>
    <n v="0"/>
    <n v="0"/>
    <n v="5000"/>
    <s v="Seeded"/>
    <s v="High"/>
    <s v="FS"/>
    <n v="0"/>
    <n v="0"/>
    <n v="30.149850149850149"/>
  </r>
  <r>
    <x v="4"/>
    <x v="5"/>
    <s v="entire"/>
    <s v="S"/>
    <x v="1"/>
    <n v="2"/>
    <n v="95"/>
    <n v="2"/>
    <n v="798"/>
    <n v="2"/>
    <n v="893"/>
    <n v="5000"/>
    <s v="Seeded"/>
    <s v="High"/>
    <s v="FS"/>
    <n v="15.959999999999999"/>
    <n v="1.9"/>
    <n v="30.149850149850149"/>
  </r>
  <r>
    <x v="4"/>
    <x v="5"/>
    <s v="entire"/>
    <s v="U"/>
    <x v="2"/>
    <n v="0"/>
    <n v="0"/>
    <n v="0"/>
    <n v="0"/>
    <n v="0"/>
    <n v="0"/>
    <n v="5000"/>
    <s v="Seeded"/>
    <s v="High"/>
    <s v="FS"/>
    <n v="0"/>
    <n v="0"/>
    <n v="30.149850149850149"/>
  </r>
  <r>
    <x v="4"/>
    <x v="5"/>
    <s v="entire"/>
    <s v="G"/>
    <x v="3"/>
    <n v="4"/>
    <n v="1295"/>
    <n v="3"/>
    <n v="2024"/>
    <n v="4"/>
    <n v="3319"/>
    <n v="5000"/>
    <s v="Seeded"/>
    <s v="High"/>
    <s v="FS"/>
    <n v="40.479999999999997"/>
    <n v="25.900000000000002"/>
    <n v="30.149850149850149"/>
  </r>
  <r>
    <x v="4"/>
    <x v="5"/>
    <s v="entire"/>
    <s v="K"/>
    <x v="4"/>
    <n v="0"/>
    <n v="0"/>
    <n v="0"/>
    <n v="0"/>
    <n v="0"/>
    <n v="0"/>
    <n v="5000"/>
    <s v="Seeded"/>
    <s v="High"/>
    <s v="FS"/>
    <n v="0"/>
    <n v="0"/>
    <n v="30.149850149850149"/>
  </r>
  <r>
    <x v="4"/>
    <x v="5"/>
    <s v="entire"/>
    <s v="F"/>
    <x v="5"/>
    <n v="1"/>
    <n v="74"/>
    <n v="3"/>
    <n v="344"/>
    <n v="3"/>
    <n v="418"/>
    <n v="5000"/>
    <s v="Seeded"/>
    <s v="High"/>
    <s v="FS"/>
    <n v="6.88"/>
    <n v="1.48"/>
    <n v="30.149850149850149"/>
  </r>
  <r>
    <x v="4"/>
    <x v="5"/>
    <s v="entire"/>
    <s v="M"/>
    <x v="6"/>
    <n v="0"/>
    <n v="0"/>
    <n v="0"/>
    <n v="0"/>
    <n v="0"/>
    <n v="0"/>
    <n v="5000"/>
    <s v="Seeded"/>
    <s v="High"/>
    <s v="FS"/>
    <n v="0"/>
    <n v="0"/>
    <n v="30.149850149850149"/>
  </r>
  <r>
    <x v="4"/>
    <x v="5"/>
    <s v="entire"/>
    <s v="C"/>
    <x v="7"/>
    <n v="0"/>
    <n v="0"/>
    <n v="0"/>
    <n v="0"/>
    <n v="0"/>
    <n v="0"/>
    <n v="5000"/>
    <s v="Seeded"/>
    <s v="High"/>
    <s v="FS"/>
    <n v="0"/>
    <n v="0"/>
    <n v="30.149850149850149"/>
  </r>
  <r>
    <x v="4"/>
    <x v="5"/>
    <s v="entire"/>
    <s v="L"/>
    <x v="8"/>
    <n v="2"/>
    <n v="1351"/>
    <n v="1"/>
    <n v="39"/>
    <n v="2"/>
    <n v="1390"/>
    <n v="5000"/>
    <s v="Seeded"/>
    <s v="High"/>
    <s v="FS"/>
    <n v="0.77999999999999992"/>
    <n v="27.02"/>
    <n v="30.149850149850149"/>
  </r>
  <r>
    <x v="4"/>
    <x v="5"/>
    <s v="entire"/>
    <s v="B"/>
    <x v="9"/>
    <n v="1"/>
    <n v="2185"/>
    <n v="0"/>
    <n v="0"/>
    <n v="1"/>
    <n v="2185"/>
    <n v="5000"/>
    <s v="Seeded"/>
    <s v="High"/>
    <s v="FS"/>
    <n v="0"/>
    <n v="43.7"/>
    <n v="30.149850149850149"/>
  </r>
  <r>
    <x v="4"/>
    <x v="5"/>
    <s v="entire"/>
    <s v="?"/>
    <x v="10"/>
    <n v="0"/>
    <n v="0"/>
    <n v="0"/>
    <n v="0"/>
    <n v="0"/>
    <n v="0"/>
    <n v="5000"/>
    <s v="Seeded"/>
    <s v="High"/>
    <s v="FS"/>
    <n v="0"/>
    <n v="0"/>
    <n v="30.149850149850149"/>
  </r>
  <r>
    <x v="4"/>
    <x v="5"/>
    <s v="entire"/>
    <s v="#"/>
    <x v="11"/>
    <n v="0"/>
    <n v="0"/>
    <n v="0"/>
    <n v="0"/>
    <n v="0"/>
    <n v="0"/>
    <n v="5000"/>
    <s v="Seeded"/>
    <s v="High"/>
    <s v="FS"/>
    <n v="0"/>
    <n v="0"/>
    <n v="30.149850149850149"/>
  </r>
  <r>
    <x v="5"/>
    <x v="5"/>
    <s v="entire"/>
    <s v="T"/>
    <x v="0"/>
    <n v="1"/>
    <n v="5"/>
    <n v="1"/>
    <n v="130"/>
    <n v="2"/>
    <n v="135"/>
    <n v="5000"/>
    <s v="Seeded"/>
    <s v="High"/>
    <s v="FS"/>
    <n v="2.6"/>
    <n v="0.1"/>
    <n v="17.439073112265284"/>
  </r>
  <r>
    <x v="5"/>
    <x v="5"/>
    <s v="entire"/>
    <s v="S"/>
    <x v="1"/>
    <n v="2"/>
    <n v="72"/>
    <n v="2"/>
    <n v="885"/>
    <n v="2"/>
    <n v="957"/>
    <n v="5000"/>
    <s v="Seeded"/>
    <s v="High"/>
    <s v="FS"/>
    <n v="17.7"/>
    <n v="1.44"/>
    <n v="17.439073112265284"/>
  </r>
  <r>
    <x v="5"/>
    <x v="5"/>
    <s v="entire"/>
    <s v="U"/>
    <x v="2"/>
    <n v="0"/>
    <n v="0"/>
    <n v="0"/>
    <n v="0"/>
    <n v="0"/>
    <n v="0"/>
    <n v="5000"/>
    <s v="Seeded"/>
    <s v="High"/>
    <s v="FS"/>
    <n v="0"/>
    <n v="0"/>
    <n v="17.439073112265284"/>
  </r>
  <r>
    <x v="5"/>
    <x v="5"/>
    <s v="entire"/>
    <s v="G"/>
    <x v="3"/>
    <n v="3"/>
    <n v="228"/>
    <n v="2"/>
    <n v="1135"/>
    <n v="3"/>
    <n v="1363"/>
    <n v="5000"/>
    <s v="Seeded"/>
    <s v="High"/>
    <s v="FS"/>
    <n v="22.7"/>
    <n v="4.5600000000000005"/>
    <n v="17.439073112265284"/>
  </r>
  <r>
    <x v="5"/>
    <x v="5"/>
    <s v="entire"/>
    <s v="K"/>
    <x v="4"/>
    <n v="0"/>
    <n v="0"/>
    <n v="0"/>
    <n v="0"/>
    <n v="0"/>
    <n v="0"/>
    <n v="5000"/>
    <s v="Seeded"/>
    <s v="High"/>
    <s v="FS"/>
    <n v="0"/>
    <n v="0"/>
    <n v="17.439073112265284"/>
  </r>
  <r>
    <x v="5"/>
    <x v="5"/>
    <s v="entire"/>
    <s v="F"/>
    <x v="5"/>
    <n v="3"/>
    <n v="114"/>
    <n v="4"/>
    <n v="1473"/>
    <n v="4"/>
    <n v="1587"/>
    <n v="5000"/>
    <s v="Seeded"/>
    <s v="High"/>
    <s v="FS"/>
    <n v="29.459999999999997"/>
    <n v="2.2800000000000002"/>
    <n v="17.439073112265284"/>
  </r>
  <r>
    <x v="5"/>
    <x v="5"/>
    <s v="entire"/>
    <s v="M"/>
    <x v="6"/>
    <n v="0"/>
    <n v="0"/>
    <n v="0"/>
    <n v="0"/>
    <n v="0"/>
    <n v="0"/>
    <n v="5000"/>
    <s v="Seeded"/>
    <s v="High"/>
    <s v="FS"/>
    <n v="0"/>
    <n v="0"/>
    <n v="17.439073112265284"/>
  </r>
  <r>
    <x v="5"/>
    <x v="5"/>
    <s v="entire"/>
    <s v="C"/>
    <x v="7"/>
    <n v="0"/>
    <n v="0"/>
    <n v="0"/>
    <n v="0"/>
    <n v="0"/>
    <n v="0"/>
    <n v="5000"/>
    <s v="Seeded"/>
    <s v="High"/>
    <s v="FS"/>
    <n v="0"/>
    <n v="0"/>
    <n v="17.439073112265284"/>
  </r>
  <r>
    <x v="5"/>
    <x v="5"/>
    <s v="entire"/>
    <s v="L"/>
    <x v="8"/>
    <n v="3"/>
    <n v="1025"/>
    <n v="2"/>
    <n v="547"/>
    <n v="3"/>
    <n v="1572"/>
    <n v="5000"/>
    <s v="Seeded"/>
    <s v="High"/>
    <s v="FS"/>
    <n v="10.94"/>
    <n v="20.5"/>
    <n v="17.439073112265284"/>
  </r>
  <r>
    <x v="5"/>
    <x v="5"/>
    <s v="entire"/>
    <s v="B"/>
    <x v="9"/>
    <n v="2"/>
    <n v="3556"/>
    <n v="0"/>
    <n v="0"/>
    <n v="2"/>
    <n v="3556"/>
    <n v="5000"/>
    <s v="Seeded"/>
    <s v="High"/>
    <s v="FS"/>
    <n v="0"/>
    <n v="71.12"/>
    <n v="17.439073112265284"/>
  </r>
  <r>
    <x v="5"/>
    <x v="5"/>
    <s v="entire"/>
    <s v="?"/>
    <x v="10"/>
    <n v="0"/>
    <n v="0"/>
    <n v="0"/>
    <n v="0"/>
    <n v="0"/>
    <n v="0"/>
    <n v="5000"/>
    <s v="Seeded"/>
    <s v="High"/>
    <s v="FS"/>
    <n v="0"/>
    <n v="0"/>
    <n v="17.439073112265284"/>
  </r>
  <r>
    <x v="5"/>
    <x v="5"/>
    <s v="entire"/>
    <s v="#"/>
    <x v="11"/>
    <n v="0"/>
    <n v="0"/>
    <n v="0"/>
    <n v="0"/>
    <n v="0"/>
    <n v="0"/>
    <n v="5000"/>
    <s v="Seeded"/>
    <s v="High"/>
    <s v="FS"/>
    <n v="0"/>
    <n v="0"/>
    <n v="17.439073112265284"/>
  </r>
  <r>
    <x v="6"/>
    <x v="5"/>
    <s v="entire"/>
    <s v="T"/>
    <x v="0"/>
    <n v="0"/>
    <n v="0"/>
    <n v="0"/>
    <n v="0"/>
    <n v="0"/>
    <n v="0"/>
    <n v="5103"/>
    <s v="Unseeded"/>
    <s v="Mod"/>
    <s v="FS"/>
    <n v="0"/>
    <n v="0"/>
    <n v="0"/>
  </r>
  <r>
    <x v="6"/>
    <x v="5"/>
    <s v="entire"/>
    <s v="S"/>
    <x v="1"/>
    <n v="0"/>
    <n v="0"/>
    <n v="1"/>
    <n v="255"/>
    <n v="1"/>
    <n v="255"/>
    <n v="5103"/>
    <s v="Unseeded"/>
    <s v="Mod"/>
    <s v="FS"/>
    <n v="4.9970605526161078"/>
    <n v="0"/>
    <n v="0"/>
  </r>
  <r>
    <x v="6"/>
    <x v="5"/>
    <s v="entire"/>
    <s v="U"/>
    <x v="2"/>
    <n v="0"/>
    <n v="0"/>
    <n v="0"/>
    <n v="0"/>
    <n v="0"/>
    <n v="0"/>
    <n v="5103"/>
    <s v="Unseeded"/>
    <s v="Mod"/>
    <s v="FS"/>
    <n v="0"/>
    <n v="0"/>
    <n v="0"/>
  </r>
  <r>
    <x v="6"/>
    <x v="5"/>
    <s v="entire"/>
    <s v="G"/>
    <x v="3"/>
    <n v="2"/>
    <n v="481"/>
    <n v="2"/>
    <n v="1817"/>
    <n v="2"/>
    <n v="2298"/>
    <n v="5103"/>
    <s v="Unseeded"/>
    <s v="Mod"/>
    <s v="FS"/>
    <n v="35.606505976876349"/>
    <n v="9.4258279443464623"/>
    <n v="0"/>
  </r>
  <r>
    <x v="6"/>
    <x v="5"/>
    <s v="entire"/>
    <s v="K"/>
    <x v="4"/>
    <n v="0"/>
    <n v="0"/>
    <n v="0"/>
    <n v="0"/>
    <n v="0"/>
    <n v="0"/>
    <n v="5103"/>
    <s v="Unseeded"/>
    <s v="Mod"/>
    <s v="FS"/>
    <n v="0"/>
    <n v="0"/>
    <n v="0"/>
  </r>
  <r>
    <x v="6"/>
    <x v="5"/>
    <s v="entire"/>
    <s v="F"/>
    <x v="5"/>
    <n v="4"/>
    <n v="133"/>
    <n v="4"/>
    <n v="2278"/>
    <n v="4"/>
    <n v="2411"/>
    <n v="5103"/>
    <s v="Unseeded"/>
    <s v="Mod"/>
    <s v="FS"/>
    <n v="44.640407603370569"/>
    <n v="2.6063100137174211"/>
    <n v="0"/>
  </r>
  <r>
    <x v="6"/>
    <x v="5"/>
    <s v="entire"/>
    <s v="M"/>
    <x v="6"/>
    <n v="0"/>
    <n v="0"/>
    <n v="0"/>
    <n v="0"/>
    <n v="0"/>
    <n v="0"/>
    <n v="5103"/>
    <s v="Unseeded"/>
    <s v="Mod"/>
    <s v="FS"/>
    <n v="0"/>
    <n v="0"/>
    <n v="0"/>
  </r>
  <r>
    <x v="6"/>
    <x v="5"/>
    <s v="entire"/>
    <s v="C"/>
    <x v="7"/>
    <n v="1"/>
    <n v="2"/>
    <n v="0"/>
    <n v="0"/>
    <n v="1"/>
    <n v="2"/>
    <n v="5103"/>
    <s v="Unseeded"/>
    <s v="Mod"/>
    <s v="FS"/>
    <n v="0"/>
    <n v="3.9192631785224377E-2"/>
    <n v="0"/>
  </r>
  <r>
    <x v="6"/>
    <x v="5"/>
    <s v="entire"/>
    <s v="L"/>
    <x v="8"/>
    <n v="2"/>
    <n v="1604"/>
    <n v="2"/>
    <n v="424"/>
    <n v="2"/>
    <n v="2028"/>
    <n v="5103"/>
    <s v="Unseeded"/>
    <s v="Mod"/>
    <s v="FS"/>
    <n v="8.308837938467569"/>
    <n v="31.432490691749955"/>
    <n v="0"/>
  </r>
  <r>
    <x v="6"/>
    <x v="5"/>
    <s v="entire"/>
    <s v="B"/>
    <x v="9"/>
    <n v="2"/>
    <n v="2883"/>
    <n v="0"/>
    <n v="0"/>
    <n v="2"/>
    <n v="2883"/>
    <n v="5103"/>
    <s v="Unseeded"/>
    <s v="Mod"/>
    <s v="FS"/>
    <n v="0"/>
    <n v="56.496178718400934"/>
    <n v="0"/>
  </r>
  <r>
    <x v="6"/>
    <x v="5"/>
    <s v="entire"/>
    <s v="?"/>
    <x v="10"/>
    <n v="0"/>
    <n v="0"/>
    <n v="0"/>
    <n v="0"/>
    <n v="0"/>
    <n v="0"/>
    <n v="5103"/>
    <s v="Unseeded"/>
    <s v="Mod"/>
    <s v="FS"/>
    <n v="0"/>
    <n v="0"/>
    <n v="0"/>
  </r>
  <r>
    <x v="6"/>
    <x v="5"/>
    <s v="entire"/>
    <s v="#"/>
    <x v="11"/>
    <n v="0"/>
    <n v="0"/>
    <n v="0"/>
    <n v="0"/>
    <n v="0"/>
    <n v="0"/>
    <n v="5103"/>
    <s v="Unseeded"/>
    <s v="Mod"/>
    <s v="FS"/>
    <n v="0"/>
    <n v="0"/>
    <n v="0"/>
  </r>
  <r>
    <x v="7"/>
    <x v="5"/>
    <s v="entire"/>
    <s v="T"/>
    <x v="0"/>
    <n v="0"/>
    <n v="0"/>
    <n v="1"/>
    <n v="280"/>
    <n v="1"/>
    <n v="280"/>
    <n v="5000"/>
    <s v="Seeded"/>
    <s v="Mod"/>
    <s v="FS"/>
    <n v="5.6000000000000005"/>
    <n v="0"/>
    <n v="41.838161838161838"/>
  </r>
  <r>
    <x v="7"/>
    <x v="5"/>
    <s v="entire"/>
    <s v="S"/>
    <x v="1"/>
    <n v="1"/>
    <n v="8"/>
    <n v="3"/>
    <n v="803"/>
    <n v="3"/>
    <n v="811"/>
    <n v="5000"/>
    <s v="Seeded"/>
    <s v="Mod"/>
    <s v="FS"/>
    <n v="16.059999999999999"/>
    <n v="0.16"/>
    <n v="41.838161838161838"/>
  </r>
  <r>
    <x v="7"/>
    <x v="5"/>
    <s v="entire"/>
    <s v="U"/>
    <x v="2"/>
    <n v="0"/>
    <n v="0"/>
    <n v="0"/>
    <n v="0"/>
    <n v="0"/>
    <n v="0"/>
    <n v="5000"/>
    <s v="Seeded"/>
    <s v="Mod"/>
    <s v="FS"/>
    <n v="0"/>
    <n v="0"/>
    <n v="41.838161838161838"/>
  </r>
  <r>
    <x v="7"/>
    <x v="5"/>
    <s v="entire"/>
    <s v="G"/>
    <x v="3"/>
    <n v="3"/>
    <n v="710"/>
    <n v="2"/>
    <n v="2968"/>
    <n v="3"/>
    <n v="3678"/>
    <n v="5000"/>
    <s v="Seeded"/>
    <s v="Mod"/>
    <s v="FS"/>
    <n v="59.36"/>
    <n v="14.2"/>
    <n v="41.838161838161838"/>
  </r>
  <r>
    <x v="7"/>
    <x v="5"/>
    <s v="entire"/>
    <s v="K"/>
    <x v="4"/>
    <n v="0"/>
    <n v="0"/>
    <n v="0"/>
    <n v="0"/>
    <n v="0"/>
    <n v="0"/>
    <n v="5000"/>
    <s v="Seeded"/>
    <s v="Mod"/>
    <s v="FS"/>
    <n v="0"/>
    <n v="0"/>
    <n v="41.838161838161838"/>
  </r>
  <r>
    <x v="7"/>
    <x v="5"/>
    <s v="entire"/>
    <s v="F"/>
    <x v="5"/>
    <n v="2"/>
    <n v="6"/>
    <n v="3"/>
    <n v="170"/>
    <n v="3"/>
    <n v="176"/>
    <n v="5000"/>
    <s v="Seeded"/>
    <s v="Mod"/>
    <s v="FS"/>
    <n v="3.4000000000000004"/>
    <n v="0.12"/>
    <n v="41.838161838161838"/>
  </r>
  <r>
    <x v="7"/>
    <x v="5"/>
    <s v="entire"/>
    <s v="M"/>
    <x v="6"/>
    <n v="0"/>
    <n v="0"/>
    <n v="0"/>
    <n v="0"/>
    <n v="0"/>
    <n v="0"/>
    <n v="5000"/>
    <s v="Seeded"/>
    <s v="Mod"/>
    <s v="FS"/>
    <n v="0"/>
    <n v="0"/>
    <n v="41.838161838161838"/>
  </r>
  <r>
    <x v="7"/>
    <x v="5"/>
    <s v="entire"/>
    <s v="C"/>
    <x v="7"/>
    <n v="1"/>
    <n v="54"/>
    <n v="0"/>
    <n v="0"/>
    <n v="1"/>
    <n v="54"/>
    <n v="5000"/>
    <s v="Seeded"/>
    <s v="Mod"/>
    <s v="FS"/>
    <n v="0"/>
    <n v="1.08"/>
    <n v="41.838161838161838"/>
  </r>
  <r>
    <x v="7"/>
    <x v="5"/>
    <s v="entire"/>
    <s v="L"/>
    <x v="8"/>
    <n v="2"/>
    <n v="1908"/>
    <n v="2"/>
    <n v="156"/>
    <n v="2"/>
    <n v="2064"/>
    <n v="5000"/>
    <s v="Seeded"/>
    <s v="Mod"/>
    <s v="FS"/>
    <n v="3.1199999999999997"/>
    <n v="38.159999999999997"/>
    <n v="41.838161838161838"/>
  </r>
  <r>
    <x v="7"/>
    <x v="5"/>
    <s v="entire"/>
    <s v="B"/>
    <x v="9"/>
    <n v="2"/>
    <n v="2314"/>
    <n v="1"/>
    <n v="6"/>
    <n v="2"/>
    <n v="2320"/>
    <n v="5000"/>
    <s v="Seeded"/>
    <s v="Mod"/>
    <s v="FS"/>
    <n v="0.12"/>
    <n v="46.28"/>
    <n v="41.838161838161838"/>
  </r>
  <r>
    <x v="7"/>
    <x v="5"/>
    <s v="entire"/>
    <s v="?"/>
    <x v="10"/>
    <n v="0"/>
    <n v="0"/>
    <n v="0"/>
    <n v="0"/>
    <n v="0"/>
    <n v="0"/>
    <n v="5000"/>
    <s v="Seeded"/>
    <s v="Mod"/>
    <s v="FS"/>
    <n v="0"/>
    <n v="0"/>
    <n v="41.838161838161838"/>
  </r>
  <r>
    <x v="7"/>
    <x v="5"/>
    <s v="entire"/>
    <s v="#"/>
    <x v="11"/>
    <n v="0"/>
    <n v="0"/>
    <n v="0"/>
    <n v="0"/>
    <n v="0"/>
    <n v="0"/>
    <n v="5000"/>
    <s v="Seeded"/>
    <s v="Mod"/>
    <s v="FS"/>
    <n v="0"/>
    <n v="0"/>
    <n v="41.838161838161838"/>
  </r>
  <r>
    <x v="8"/>
    <x v="5"/>
    <s v="entire"/>
    <s v="T"/>
    <x v="0"/>
    <n v="0"/>
    <n v="0"/>
    <n v="0"/>
    <n v="0"/>
    <n v="0"/>
    <n v="0"/>
    <n v="5000"/>
    <s v="Unseeded"/>
    <s v="Unburned"/>
    <s v="FS"/>
    <n v="0"/>
    <n v="0"/>
    <n v="0"/>
  </r>
  <r>
    <x v="8"/>
    <x v="5"/>
    <s v="entire"/>
    <s v="S"/>
    <x v="1"/>
    <n v="1"/>
    <n v="45"/>
    <n v="2"/>
    <n v="879"/>
    <n v="2"/>
    <n v="924"/>
    <n v="5000"/>
    <s v="Unseeded"/>
    <s v="Unburned"/>
    <s v="FS"/>
    <n v="17.580000000000002"/>
    <n v="0.89999999999999991"/>
    <n v="0"/>
  </r>
  <r>
    <x v="8"/>
    <x v="5"/>
    <s v="entire"/>
    <s v="U"/>
    <x v="2"/>
    <n v="0"/>
    <n v="0"/>
    <n v="3"/>
    <n v="89"/>
    <n v="3"/>
    <n v="89"/>
    <n v="5000"/>
    <s v="Unseeded"/>
    <s v="Unburned"/>
    <s v="FS"/>
    <n v="1.78"/>
    <n v="0"/>
    <n v="0"/>
  </r>
  <r>
    <x v="8"/>
    <x v="5"/>
    <s v="entire"/>
    <s v="G"/>
    <x v="3"/>
    <n v="2"/>
    <n v="136"/>
    <n v="2"/>
    <n v="1030"/>
    <n v="2"/>
    <n v="1166"/>
    <n v="5000"/>
    <s v="Unseeded"/>
    <s v="Unburned"/>
    <s v="FS"/>
    <n v="20.599999999999998"/>
    <n v="2.7199999999999998"/>
    <n v="0"/>
  </r>
  <r>
    <x v="8"/>
    <x v="5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8"/>
    <x v="5"/>
    <s v="entire"/>
    <s v="F"/>
    <x v="5"/>
    <n v="4"/>
    <n v="79"/>
    <n v="4"/>
    <n v="782"/>
    <n v="4"/>
    <n v="861"/>
    <n v="5000"/>
    <s v="Unseeded"/>
    <s v="Unburned"/>
    <s v="FS"/>
    <n v="15.64"/>
    <n v="1.58"/>
    <n v="0"/>
  </r>
  <r>
    <x v="8"/>
    <x v="5"/>
    <s v="entire"/>
    <s v="M"/>
    <x v="6"/>
    <n v="0"/>
    <n v="0"/>
    <n v="0"/>
    <n v="0"/>
    <n v="0"/>
    <n v="0"/>
    <n v="5000"/>
    <s v="Unseeded"/>
    <s v="Unburned"/>
    <s v="FS"/>
    <n v="0"/>
    <n v="0"/>
    <n v="0"/>
  </r>
  <r>
    <x v="8"/>
    <x v="5"/>
    <s v="entire"/>
    <s v="C"/>
    <x v="7"/>
    <n v="1"/>
    <n v="6"/>
    <n v="0"/>
    <n v="0"/>
    <n v="1"/>
    <n v="6"/>
    <n v="5000"/>
    <s v="Unseeded"/>
    <s v="Unburned"/>
    <s v="FS"/>
    <n v="0"/>
    <n v="0.12"/>
    <n v="0"/>
  </r>
  <r>
    <x v="8"/>
    <x v="5"/>
    <s v="entire"/>
    <s v="L"/>
    <x v="8"/>
    <n v="3"/>
    <n v="2763"/>
    <n v="2"/>
    <n v="659"/>
    <n v="3"/>
    <n v="3422"/>
    <n v="5000"/>
    <s v="Unseeded"/>
    <s v="Unburned"/>
    <s v="FS"/>
    <n v="13.18"/>
    <n v="55.26"/>
    <n v="0"/>
  </r>
  <r>
    <x v="8"/>
    <x v="5"/>
    <s v="entire"/>
    <s v="B"/>
    <x v="9"/>
    <n v="3"/>
    <n v="1971"/>
    <n v="0"/>
    <n v="0"/>
    <n v="3"/>
    <n v="1971"/>
    <n v="5000"/>
    <s v="Unseeded"/>
    <s v="Unburned"/>
    <s v="FS"/>
    <n v="0"/>
    <n v="39.42"/>
    <n v="0"/>
  </r>
  <r>
    <x v="8"/>
    <x v="5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8"/>
    <x v="5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9"/>
    <x v="5"/>
    <s v="entire"/>
    <s v="T"/>
    <x v="0"/>
    <n v="2"/>
    <n v="126"/>
    <n v="2"/>
    <n v="634"/>
    <n v="2"/>
    <n v="760"/>
    <n v="4968"/>
    <s v="Unseeded"/>
    <s v="Unburned"/>
    <s v="FS"/>
    <n v="12.761674718196458"/>
    <n v="2.5362318840579712"/>
    <n v="0"/>
  </r>
  <r>
    <x v="9"/>
    <x v="5"/>
    <s v="entire"/>
    <s v="S"/>
    <x v="1"/>
    <n v="0"/>
    <n v="0"/>
    <n v="0"/>
    <n v="0"/>
    <n v="0"/>
    <n v="0"/>
    <n v="4968"/>
    <s v="Unseeded"/>
    <s v="Unburned"/>
    <s v="FS"/>
    <n v="0"/>
    <n v="0"/>
    <n v="0"/>
  </r>
  <r>
    <x v="9"/>
    <x v="5"/>
    <s v="entire"/>
    <s v="U"/>
    <x v="2"/>
    <n v="0"/>
    <n v="0"/>
    <n v="0"/>
    <n v="0"/>
    <n v="0"/>
    <n v="0"/>
    <n v="4968"/>
    <s v="Unseeded"/>
    <s v="Unburned"/>
    <s v="FS"/>
    <n v="0"/>
    <n v="0"/>
    <n v="0"/>
  </r>
  <r>
    <x v="9"/>
    <x v="5"/>
    <s v="entire"/>
    <s v="G"/>
    <x v="3"/>
    <n v="2"/>
    <n v="365"/>
    <n v="1"/>
    <n v="2400"/>
    <n v="2"/>
    <n v="2765"/>
    <n v="4968"/>
    <s v="Unseeded"/>
    <s v="Unburned"/>
    <s v="FS"/>
    <n v="48.309178743961354"/>
    <n v="7.347020933977455"/>
    <n v="0"/>
  </r>
  <r>
    <x v="9"/>
    <x v="5"/>
    <s v="entire"/>
    <s v="K"/>
    <x v="4"/>
    <n v="0"/>
    <n v="0"/>
    <n v="0"/>
    <n v="0"/>
    <n v="0"/>
    <n v="0"/>
    <n v="4968"/>
    <s v="Unseeded"/>
    <s v="Unburned"/>
    <s v="FS"/>
    <n v="0"/>
    <n v="0"/>
    <n v="0"/>
  </r>
  <r>
    <x v="9"/>
    <x v="5"/>
    <s v="entire"/>
    <s v="F"/>
    <x v="5"/>
    <n v="2"/>
    <n v="102"/>
    <n v="4"/>
    <n v="853"/>
    <n v="4"/>
    <n v="955"/>
    <n v="4968"/>
    <s v="Unseeded"/>
    <s v="Unburned"/>
    <s v="FS"/>
    <n v="17.169887278582934"/>
    <n v="2.0531400966183577"/>
    <n v="0"/>
  </r>
  <r>
    <x v="9"/>
    <x v="5"/>
    <s v="entire"/>
    <s v="M"/>
    <x v="6"/>
    <n v="0"/>
    <n v="0"/>
    <n v="0"/>
    <n v="0"/>
    <n v="0"/>
    <n v="0"/>
    <n v="4968"/>
    <s v="Unseeded"/>
    <s v="Unburned"/>
    <s v="FS"/>
    <n v="0"/>
    <n v="0"/>
    <n v="0"/>
  </r>
  <r>
    <x v="9"/>
    <x v="5"/>
    <s v="entire"/>
    <s v="C"/>
    <x v="7"/>
    <n v="0"/>
    <n v="0"/>
    <n v="0"/>
    <n v="0"/>
    <n v="0"/>
    <n v="0"/>
    <n v="4968"/>
    <s v="Unseeded"/>
    <s v="Unburned"/>
    <s v="FS"/>
    <n v="0"/>
    <n v="0"/>
    <n v="0"/>
  </r>
  <r>
    <x v="9"/>
    <x v="5"/>
    <s v="entire"/>
    <s v="L"/>
    <x v="8"/>
    <n v="2"/>
    <n v="2125"/>
    <n v="2"/>
    <n v="122"/>
    <n v="2"/>
    <n v="2247"/>
    <n v="4968"/>
    <s v="Unseeded"/>
    <s v="Unburned"/>
    <s v="FS"/>
    <n v="2.455716586151369"/>
    <n v="42.773752012882447"/>
    <n v="0"/>
  </r>
  <r>
    <x v="9"/>
    <x v="5"/>
    <s v="entire"/>
    <s v="B"/>
    <x v="9"/>
    <n v="2"/>
    <n v="2250"/>
    <n v="0"/>
    <n v="0"/>
    <n v="2"/>
    <n v="2250"/>
    <n v="4968"/>
    <s v="Unseeded"/>
    <s v="Unburned"/>
    <s v="FS"/>
    <n v="0"/>
    <n v="45.289855072463766"/>
    <n v="0"/>
  </r>
  <r>
    <x v="9"/>
    <x v="5"/>
    <s v="entire"/>
    <s v="?"/>
    <x v="10"/>
    <n v="0"/>
    <n v="0"/>
    <n v="0"/>
    <n v="0"/>
    <n v="0"/>
    <n v="0"/>
    <n v="4968"/>
    <s v="Unseeded"/>
    <s v="Unburned"/>
    <s v="FS"/>
    <n v="0"/>
    <n v="0"/>
    <n v="0"/>
  </r>
  <r>
    <x v="9"/>
    <x v="5"/>
    <s v="entire"/>
    <s v="#"/>
    <x v="11"/>
    <n v="0"/>
    <n v="0"/>
    <n v="0"/>
    <n v="0"/>
    <n v="0"/>
    <n v="0"/>
    <n v="4968"/>
    <s v="Unseeded"/>
    <s v="Unburned"/>
    <s v="FS"/>
    <n v="0"/>
    <n v="0"/>
    <n v="0"/>
  </r>
  <r>
    <x v="10"/>
    <x v="5"/>
    <s v="entire"/>
    <s v="T"/>
    <x v="0"/>
    <n v="0"/>
    <n v="0"/>
    <n v="0"/>
    <n v="0"/>
    <n v="0"/>
    <n v="0"/>
    <n v="5012"/>
    <s v="Seeded"/>
    <s v="High"/>
    <s v="FS"/>
    <n v="0"/>
    <n v="0"/>
    <n v="67.28"/>
  </r>
  <r>
    <x v="10"/>
    <x v="5"/>
    <s v="entire"/>
    <s v="S"/>
    <x v="1"/>
    <n v="3"/>
    <n v="23"/>
    <n v="3"/>
    <n v="1486"/>
    <n v="3"/>
    <n v="1509"/>
    <n v="5012"/>
    <s v="Seeded"/>
    <s v="High"/>
    <s v="FS"/>
    <n v="29.648842777334401"/>
    <n v="0.45889864325618518"/>
    <n v="67.28"/>
  </r>
  <r>
    <x v="10"/>
    <x v="5"/>
    <s v="entire"/>
    <s v="U"/>
    <x v="2"/>
    <n v="0"/>
    <n v="0"/>
    <n v="0"/>
    <n v="0"/>
    <n v="0"/>
    <n v="0"/>
    <n v="5012"/>
    <s v="Seeded"/>
    <s v="High"/>
    <s v="FS"/>
    <n v="0"/>
    <n v="0"/>
    <n v="67.28"/>
  </r>
  <r>
    <x v="10"/>
    <x v="5"/>
    <s v="entire"/>
    <s v="G"/>
    <x v="3"/>
    <n v="2"/>
    <n v="1393"/>
    <n v="2"/>
    <n v="2680"/>
    <n v="2"/>
    <n v="4073"/>
    <n v="5012"/>
    <s v="Seeded"/>
    <s v="High"/>
    <s v="FS"/>
    <n v="53.47166799680766"/>
    <n v="27.793296089385478"/>
    <n v="67.28"/>
  </r>
  <r>
    <x v="10"/>
    <x v="5"/>
    <s v="entire"/>
    <s v="K"/>
    <x v="4"/>
    <n v="0"/>
    <n v="0"/>
    <n v="0"/>
    <n v="0"/>
    <n v="0"/>
    <n v="0"/>
    <n v="5012"/>
    <s v="Seeded"/>
    <s v="High"/>
    <s v="FS"/>
    <n v="0"/>
    <n v="0"/>
    <n v="67.28"/>
  </r>
  <r>
    <x v="10"/>
    <x v="5"/>
    <s v="entire"/>
    <s v="F"/>
    <x v="5"/>
    <n v="1"/>
    <n v="13"/>
    <n v="1"/>
    <n v="208"/>
    <n v="1"/>
    <n v="221"/>
    <n v="5012"/>
    <s v="Seeded"/>
    <s v="High"/>
    <s v="FS"/>
    <n v="4.1500399042298488"/>
    <n v="0.25937749401436555"/>
    <n v="67.28"/>
  </r>
  <r>
    <x v="10"/>
    <x v="5"/>
    <s v="entire"/>
    <s v="M"/>
    <x v="6"/>
    <n v="0"/>
    <n v="0"/>
    <n v="0"/>
    <n v="0"/>
    <n v="0"/>
    <n v="0"/>
    <n v="5012"/>
    <s v="Seeded"/>
    <s v="High"/>
    <s v="FS"/>
    <n v="0"/>
    <n v="0"/>
    <n v="67.28"/>
  </r>
  <r>
    <x v="10"/>
    <x v="5"/>
    <s v="entire"/>
    <s v="C"/>
    <x v="7"/>
    <n v="1"/>
    <n v="10"/>
    <n v="0"/>
    <n v="0"/>
    <n v="1"/>
    <n v="10"/>
    <n v="5012"/>
    <s v="Seeded"/>
    <s v="High"/>
    <s v="FS"/>
    <n v="0"/>
    <n v="0.19952114924181963"/>
    <n v="67.28"/>
  </r>
  <r>
    <x v="10"/>
    <x v="5"/>
    <s v="entire"/>
    <s v="L"/>
    <x v="8"/>
    <n v="2"/>
    <n v="1589"/>
    <n v="2"/>
    <n v="103"/>
    <n v="2"/>
    <n v="1692"/>
    <n v="5012"/>
    <s v="Seeded"/>
    <s v="High"/>
    <s v="FS"/>
    <n v="2.0550678371907423"/>
    <n v="31.703910614525139"/>
    <n v="67.28"/>
  </r>
  <r>
    <x v="10"/>
    <x v="5"/>
    <s v="entire"/>
    <s v="B"/>
    <x v="9"/>
    <n v="1"/>
    <n v="1984"/>
    <n v="0"/>
    <n v="0"/>
    <n v="1"/>
    <n v="1984"/>
    <n v="5012"/>
    <s v="Seeded"/>
    <s v="High"/>
    <s v="FS"/>
    <n v="0"/>
    <n v="39.584996009577019"/>
    <n v="67.28"/>
  </r>
  <r>
    <x v="10"/>
    <x v="5"/>
    <s v="entire"/>
    <s v="?"/>
    <x v="10"/>
    <n v="0"/>
    <n v="0"/>
    <n v="0"/>
    <n v="0"/>
    <n v="0"/>
    <n v="0"/>
    <n v="5012"/>
    <s v="Seeded"/>
    <s v="High"/>
    <s v="FS"/>
    <n v="0"/>
    <n v="0"/>
    <n v="67.28"/>
  </r>
  <r>
    <x v="10"/>
    <x v="5"/>
    <s v="entire"/>
    <s v="#"/>
    <x v="11"/>
    <n v="0"/>
    <n v="0"/>
    <n v="0"/>
    <n v="0"/>
    <n v="0"/>
    <n v="0"/>
    <n v="5012"/>
    <s v="Seeded"/>
    <s v="High"/>
    <s v="FS"/>
    <n v="0"/>
    <n v="0"/>
    <n v="67.28"/>
  </r>
  <r>
    <x v="11"/>
    <x v="5"/>
    <s v="entire"/>
    <s v="T"/>
    <x v="0"/>
    <n v="0"/>
    <n v="0"/>
    <n v="0"/>
    <n v="0"/>
    <n v="0"/>
    <n v="0"/>
    <n v="5000"/>
    <s v="Seeded"/>
    <s v="High"/>
    <s v="FS"/>
    <n v="0"/>
    <n v="0"/>
    <n v="38.380000000000003"/>
  </r>
  <r>
    <x v="11"/>
    <x v="5"/>
    <s v="entire"/>
    <s v="S"/>
    <x v="1"/>
    <n v="0"/>
    <n v="0"/>
    <n v="2"/>
    <n v="913"/>
    <n v="2"/>
    <n v="913"/>
    <n v="5000"/>
    <s v="Seeded"/>
    <s v="High"/>
    <s v="FS"/>
    <n v="18.260000000000002"/>
    <n v="0"/>
    <n v="38.380000000000003"/>
  </r>
  <r>
    <x v="11"/>
    <x v="5"/>
    <s v="entire"/>
    <s v="U"/>
    <x v="2"/>
    <n v="0"/>
    <n v="0"/>
    <n v="1"/>
    <n v="323"/>
    <n v="1"/>
    <n v="323"/>
    <n v="5000"/>
    <s v="Seeded"/>
    <s v="High"/>
    <s v="FS"/>
    <n v="6.4600000000000009"/>
    <n v="0"/>
    <n v="38.380000000000003"/>
  </r>
  <r>
    <x v="11"/>
    <x v="5"/>
    <s v="entire"/>
    <s v="G"/>
    <x v="3"/>
    <n v="2"/>
    <n v="419"/>
    <n v="2"/>
    <n v="2243"/>
    <n v="2"/>
    <n v="2662"/>
    <n v="5000"/>
    <s v="Seeded"/>
    <s v="High"/>
    <s v="FS"/>
    <n v="44.86"/>
    <n v="8.3800000000000008"/>
    <n v="38.380000000000003"/>
  </r>
  <r>
    <x v="11"/>
    <x v="5"/>
    <s v="entire"/>
    <s v="K"/>
    <x v="4"/>
    <n v="0"/>
    <n v="0"/>
    <n v="0"/>
    <n v="0"/>
    <n v="0"/>
    <n v="0"/>
    <n v="5000"/>
    <s v="Seeded"/>
    <s v="High"/>
    <s v="FS"/>
    <n v="0"/>
    <n v="0"/>
    <n v="38.380000000000003"/>
  </r>
  <r>
    <x v="11"/>
    <x v="5"/>
    <s v="entire"/>
    <s v="F"/>
    <x v="5"/>
    <n v="1"/>
    <n v="18"/>
    <n v="2"/>
    <n v="768"/>
    <n v="2"/>
    <n v="786"/>
    <n v="5000"/>
    <s v="Seeded"/>
    <s v="High"/>
    <s v="FS"/>
    <n v="15.36"/>
    <n v="0.36"/>
    <n v="38.380000000000003"/>
  </r>
  <r>
    <x v="11"/>
    <x v="5"/>
    <s v="entire"/>
    <s v="M"/>
    <x v="6"/>
    <n v="0"/>
    <n v="0"/>
    <n v="0"/>
    <n v="0"/>
    <n v="0"/>
    <n v="0"/>
    <n v="5000"/>
    <s v="Seeded"/>
    <s v="High"/>
    <s v="FS"/>
    <n v="0"/>
    <n v="0"/>
    <n v="38.380000000000003"/>
  </r>
  <r>
    <x v="11"/>
    <x v="5"/>
    <s v="entire"/>
    <s v="C"/>
    <x v="7"/>
    <n v="0"/>
    <n v="0"/>
    <n v="0"/>
    <n v="0"/>
    <n v="0"/>
    <n v="0"/>
    <n v="5000"/>
    <s v="Seeded"/>
    <s v="High"/>
    <s v="FS"/>
    <n v="0"/>
    <n v="0"/>
    <n v="38.380000000000003"/>
  </r>
  <r>
    <x v="11"/>
    <x v="5"/>
    <s v="entire"/>
    <s v="L"/>
    <x v="8"/>
    <n v="2"/>
    <n v="883"/>
    <n v="2"/>
    <n v="88"/>
    <n v="2"/>
    <n v="971"/>
    <n v="5000"/>
    <s v="Seeded"/>
    <s v="High"/>
    <s v="FS"/>
    <n v="1.76"/>
    <n v="17.66"/>
    <n v="38.380000000000003"/>
  </r>
  <r>
    <x v="11"/>
    <x v="5"/>
    <s v="entire"/>
    <s v="B"/>
    <x v="9"/>
    <n v="2"/>
    <n v="2997"/>
    <n v="0"/>
    <n v="0"/>
    <n v="2"/>
    <n v="2997"/>
    <n v="5000"/>
    <s v="Seeded"/>
    <s v="High"/>
    <s v="FS"/>
    <n v="0"/>
    <n v="59.940000000000005"/>
    <n v="38.380000000000003"/>
  </r>
  <r>
    <x v="11"/>
    <x v="5"/>
    <s v="entire"/>
    <s v="?"/>
    <x v="10"/>
    <n v="1"/>
    <n v="683"/>
    <n v="0"/>
    <n v="0"/>
    <n v="1"/>
    <n v="683"/>
    <n v="5000"/>
    <s v="Seeded"/>
    <s v="High"/>
    <s v="FS"/>
    <n v="0"/>
    <n v="13.66"/>
    <n v="38.380000000000003"/>
  </r>
  <r>
    <x v="11"/>
    <x v="5"/>
    <s v="entire"/>
    <s v="#"/>
    <x v="11"/>
    <n v="0"/>
    <n v="0"/>
    <n v="0"/>
    <n v="0"/>
    <n v="0"/>
    <n v="0"/>
    <n v="5000"/>
    <s v="Seeded"/>
    <s v="High"/>
    <s v="FS"/>
    <n v="0"/>
    <n v="0"/>
    <n v="38.380000000000003"/>
  </r>
  <r>
    <x v="12"/>
    <x v="5"/>
    <s v="entire"/>
    <s v="T"/>
    <x v="0"/>
    <n v="1"/>
    <n v="1"/>
    <n v="0"/>
    <n v="0"/>
    <n v="1"/>
    <n v="1"/>
    <n v="5000"/>
    <s v="Unseeded"/>
    <s v="High"/>
    <s v="FS"/>
    <n v="0"/>
    <n v="0.02"/>
    <n v="12.949640287769784"/>
  </r>
  <r>
    <x v="12"/>
    <x v="5"/>
    <s v="entire"/>
    <s v="S"/>
    <x v="1"/>
    <n v="3"/>
    <n v="73"/>
    <n v="3"/>
    <n v="1399"/>
    <n v="4"/>
    <n v="1472"/>
    <n v="5000"/>
    <s v="Unseeded"/>
    <s v="High"/>
    <s v="FS"/>
    <n v="27.98"/>
    <n v="1.46"/>
    <n v="12.949640287769784"/>
  </r>
  <r>
    <x v="12"/>
    <x v="5"/>
    <s v="entire"/>
    <s v="U"/>
    <x v="2"/>
    <n v="0"/>
    <n v="0"/>
    <n v="0"/>
    <n v="0"/>
    <n v="0"/>
    <n v="0"/>
    <n v="5000"/>
    <s v="Unseeded"/>
    <s v="High"/>
    <s v="FS"/>
    <n v="0"/>
    <n v="0"/>
    <n v="12.949640287769784"/>
  </r>
  <r>
    <x v="12"/>
    <x v="5"/>
    <s v="entire"/>
    <s v="G"/>
    <x v="3"/>
    <n v="2"/>
    <n v="142"/>
    <n v="2"/>
    <n v="859"/>
    <n v="2"/>
    <n v="1001"/>
    <n v="5000"/>
    <s v="Unseeded"/>
    <s v="High"/>
    <s v="FS"/>
    <n v="17.18"/>
    <n v="2.8400000000000003"/>
    <n v="12.949640287769784"/>
  </r>
  <r>
    <x v="12"/>
    <x v="5"/>
    <s v="entire"/>
    <s v="K"/>
    <x v="4"/>
    <n v="0"/>
    <n v="0"/>
    <n v="0"/>
    <n v="0"/>
    <n v="0"/>
    <n v="0"/>
    <n v="5000"/>
    <s v="Unseeded"/>
    <s v="High"/>
    <s v="FS"/>
    <n v="0"/>
    <n v="0"/>
    <n v="12.949640287769784"/>
  </r>
  <r>
    <x v="12"/>
    <x v="5"/>
    <s v="entire"/>
    <s v="F"/>
    <x v="5"/>
    <n v="2"/>
    <n v="11"/>
    <n v="2"/>
    <n v="401"/>
    <n v="2"/>
    <n v="412"/>
    <n v="5000"/>
    <s v="Unseeded"/>
    <s v="High"/>
    <s v="FS"/>
    <n v="8.02"/>
    <n v="0.22"/>
    <n v="12.949640287769784"/>
  </r>
  <r>
    <x v="12"/>
    <x v="5"/>
    <s v="entire"/>
    <s v="M"/>
    <x v="6"/>
    <n v="0"/>
    <n v="0"/>
    <n v="0"/>
    <n v="0"/>
    <n v="0"/>
    <n v="0"/>
    <n v="5000"/>
    <s v="Unseeded"/>
    <s v="High"/>
    <s v="FS"/>
    <n v="0"/>
    <n v="0"/>
    <n v="12.949640287769784"/>
  </r>
  <r>
    <x v="12"/>
    <x v="5"/>
    <s v="entire"/>
    <s v="C"/>
    <x v="7"/>
    <n v="0"/>
    <n v="0"/>
    <n v="0"/>
    <n v="0"/>
    <n v="0"/>
    <n v="0"/>
    <n v="5000"/>
    <s v="Unseeded"/>
    <s v="High"/>
    <s v="FS"/>
    <n v="0"/>
    <n v="0"/>
    <n v="12.949640287769784"/>
  </r>
  <r>
    <x v="12"/>
    <x v="5"/>
    <s v="entire"/>
    <s v="L"/>
    <x v="8"/>
    <n v="2"/>
    <n v="1198"/>
    <n v="1"/>
    <n v="36"/>
    <n v="2"/>
    <n v="1234"/>
    <n v="5000"/>
    <s v="Unseeded"/>
    <s v="High"/>
    <s v="FS"/>
    <n v="0.72"/>
    <n v="23.96"/>
    <n v="12.949640287769784"/>
  </r>
  <r>
    <x v="12"/>
    <x v="5"/>
    <s v="entire"/>
    <s v="B"/>
    <x v="9"/>
    <n v="2"/>
    <n v="3575"/>
    <n v="0"/>
    <n v="0"/>
    <n v="2"/>
    <n v="3575"/>
    <n v="5000"/>
    <s v="Unseeded"/>
    <s v="High"/>
    <s v="FS"/>
    <n v="0"/>
    <n v="71.5"/>
    <n v="12.949640287769784"/>
  </r>
  <r>
    <x v="12"/>
    <x v="5"/>
    <s v="entire"/>
    <s v="?"/>
    <x v="10"/>
    <n v="0"/>
    <n v="0"/>
    <n v="0"/>
    <n v="0"/>
    <n v="0"/>
    <n v="0"/>
    <n v="5000"/>
    <s v="Unseeded"/>
    <s v="High"/>
    <s v="FS"/>
    <n v="0"/>
    <n v="0"/>
    <n v="12.949640287769784"/>
  </r>
  <r>
    <x v="12"/>
    <x v="5"/>
    <s v="entire"/>
    <s v="#"/>
    <x v="11"/>
    <n v="0"/>
    <n v="0"/>
    <n v="0"/>
    <n v="0"/>
    <n v="0"/>
    <n v="0"/>
    <n v="5000"/>
    <s v="Unseeded"/>
    <s v="High"/>
    <s v="FS"/>
    <n v="0"/>
    <n v="0"/>
    <n v="12.949640287769784"/>
  </r>
  <r>
    <x v="13"/>
    <x v="5"/>
    <s v="entire"/>
    <s v="T"/>
    <x v="0"/>
    <n v="0"/>
    <n v="0"/>
    <n v="0"/>
    <n v="0"/>
    <n v="0"/>
    <n v="0"/>
    <n v="5000"/>
    <s v="Unseeded"/>
    <s v="High"/>
    <s v="FS"/>
    <n v="0"/>
    <n v="0"/>
    <n v="5.3546453546453554"/>
  </r>
  <r>
    <x v="13"/>
    <x v="5"/>
    <s v="entire"/>
    <s v="S"/>
    <x v="1"/>
    <n v="3"/>
    <n v="62"/>
    <n v="2"/>
    <n v="2643"/>
    <n v="3"/>
    <n v="2705"/>
    <n v="5000"/>
    <s v="Unseeded"/>
    <s v="High"/>
    <s v="FS"/>
    <n v="52.86"/>
    <n v="1.24"/>
    <n v="5.3546453546453554"/>
  </r>
  <r>
    <x v="13"/>
    <x v="5"/>
    <s v="entire"/>
    <s v="U"/>
    <x v="2"/>
    <n v="0"/>
    <n v="0"/>
    <n v="1"/>
    <n v="7"/>
    <n v="1"/>
    <n v="7"/>
    <n v="5000"/>
    <s v="Unseeded"/>
    <s v="High"/>
    <s v="FS"/>
    <n v="0.13999999999999999"/>
    <n v="0"/>
    <n v="5.3546453546453554"/>
  </r>
  <r>
    <x v="13"/>
    <x v="5"/>
    <s v="entire"/>
    <s v="G"/>
    <x v="3"/>
    <n v="2"/>
    <n v="174"/>
    <n v="2"/>
    <n v="247"/>
    <n v="2"/>
    <n v="421"/>
    <n v="5000"/>
    <s v="Unseeded"/>
    <s v="High"/>
    <s v="FS"/>
    <n v="4.9399999999999995"/>
    <n v="3.4799999999999995"/>
    <n v="5.3546453546453554"/>
  </r>
  <r>
    <x v="13"/>
    <x v="5"/>
    <s v="entire"/>
    <s v="K"/>
    <x v="4"/>
    <n v="0"/>
    <n v="0"/>
    <n v="0"/>
    <n v="0"/>
    <n v="0"/>
    <n v="0"/>
    <n v="5000"/>
    <s v="Unseeded"/>
    <s v="High"/>
    <s v="FS"/>
    <n v="0"/>
    <n v="0"/>
    <n v="5.3546453546453554"/>
  </r>
  <r>
    <x v="13"/>
    <x v="5"/>
    <s v="entire"/>
    <s v="F"/>
    <x v="5"/>
    <n v="2"/>
    <n v="74"/>
    <n v="3"/>
    <n v="2457"/>
    <n v="3"/>
    <n v="2531"/>
    <n v="5000"/>
    <s v="Unseeded"/>
    <s v="High"/>
    <s v="FS"/>
    <n v="49.14"/>
    <n v="1.48"/>
    <n v="5.3546453546453554"/>
  </r>
  <r>
    <x v="13"/>
    <x v="5"/>
    <s v="entire"/>
    <s v="M"/>
    <x v="6"/>
    <n v="0"/>
    <n v="0"/>
    <n v="0"/>
    <n v="0"/>
    <n v="0"/>
    <n v="0"/>
    <n v="5000"/>
    <s v="Unseeded"/>
    <s v="High"/>
    <s v="FS"/>
    <n v="0"/>
    <n v="0"/>
    <n v="5.3546453546453554"/>
  </r>
  <r>
    <x v="13"/>
    <x v="5"/>
    <s v="entire"/>
    <s v="C"/>
    <x v="7"/>
    <n v="1"/>
    <n v="9"/>
    <n v="0"/>
    <n v="0"/>
    <n v="1"/>
    <n v="9"/>
    <n v="5000"/>
    <s v="Unseeded"/>
    <s v="High"/>
    <s v="FS"/>
    <n v="0"/>
    <n v="0.18"/>
    <n v="5.3546453546453554"/>
  </r>
  <r>
    <x v="13"/>
    <x v="5"/>
    <s v="entire"/>
    <s v="L"/>
    <x v="8"/>
    <n v="2"/>
    <n v="1929"/>
    <n v="2"/>
    <n v="131"/>
    <n v="2"/>
    <n v="2060"/>
    <n v="5000"/>
    <s v="Unseeded"/>
    <s v="High"/>
    <s v="FS"/>
    <n v="2.62"/>
    <n v="38.58"/>
    <n v="5.3546453546453554"/>
  </r>
  <r>
    <x v="13"/>
    <x v="5"/>
    <s v="entire"/>
    <s v="B"/>
    <x v="9"/>
    <n v="2"/>
    <n v="2752"/>
    <n v="0"/>
    <n v="0"/>
    <n v="2"/>
    <n v="2752"/>
    <n v="5000"/>
    <s v="Unseeded"/>
    <s v="High"/>
    <s v="FS"/>
    <n v="0"/>
    <n v="55.04"/>
    <n v="5.3546453546453554"/>
  </r>
  <r>
    <x v="13"/>
    <x v="5"/>
    <s v="entire"/>
    <s v="?"/>
    <x v="10"/>
    <n v="0"/>
    <n v="0"/>
    <n v="0"/>
    <n v="0"/>
    <n v="0"/>
    <n v="0"/>
    <n v="5000"/>
    <s v="Unseeded"/>
    <s v="High"/>
    <s v="FS"/>
    <n v="0"/>
    <n v="0"/>
    <n v="5.3546453546453554"/>
  </r>
  <r>
    <x v="13"/>
    <x v="5"/>
    <s v="entire"/>
    <s v="#"/>
    <x v="11"/>
    <n v="0"/>
    <n v="0"/>
    <n v="0"/>
    <n v="0"/>
    <n v="0"/>
    <n v="0"/>
    <n v="5000"/>
    <s v="Unseeded"/>
    <s v="High"/>
    <s v="FS"/>
    <n v="0"/>
    <n v="0"/>
    <n v="5.3546453546453554"/>
  </r>
  <r>
    <x v="14"/>
    <x v="5"/>
    <s v="entire"/>
    <s v="T"/>
    <x v="0"/>
    <n v="0"/>
    <n v="0"/>
    <n v="0"/>
    <n v="0"/>
    <n v="0"/>
    <n v="0"/>
    <n v="5000"/>
    <s v="Seeded"/>
    <s v="High"/>
    <s v="FS"/>
    <n v="0"/>
    <n v="0"/>
    <n v="59.92"/>
  </r>
  <r>
    <x v="14"/>
    <x v="5"/>
    <s v="entire"/>
    <s v="S"/>
    <x v="1"/>
    <n v="1"/>
    <n v="1"/>
    <n v="2"/>
    <n v="2275"/>
    <n v="2"/>
    <n v="2276"/>
    <n v="5000"/>
    <s v="Seeded"/>
    <s v="High"/>
    <s v="FS"/>
    <n v="45.5"/>
    <n v="0.02"/>
    <n v="59.92"/>
  </r>
  <r>
    <x v="14"/>
    <x v="5"/>
    <s v="entire"/>
    <s v="U"/>
    <x v="2"/>
    <n v="1"/>
    <n v="7"/>
    <n v="1"/>
    <n v="256"/>
    <n v="1"/>
    <n v="263"/>
    <n v="5000"/>
    <s v="Seeded"/>
    <s v="High"/>
    <s v="FS"/>
    <n v="5.12"/>
    <n v="0.13999999999999999"/>
    <n v="59.92"/>
  </r>
  <r>
    <x v="14"/>
    <x v="5"/>
    <s v="entire"/>
    <s v="G"/>
    <x v="3"/>
    <n v="3"/>
    <n v="609"/>
    <n v="4"/>
    <n v="2270"/>
    <n v="5"/>
    <n v="2879"/>
    <n v="5000"/>
    <s v="Seeded"/>
    <s v="High"/>
    <s v="FS"/>
    <n v="45.4"/>
    <n v="12.18"/>
    <n v="59.92"/>
  </r>
  <r>
    <x v="14"/>
    <x v="5"/>
    <s v="entire"/>
    <s v="K"/>
    <x v="4"/>
    <n v="0"/>
    <n v="0"/>
    <n v="0"/>
    <n v="0"/>
    <n v="0"/>
    <n v="0"/>
    <n v="5000"/>
    <s v="Seeded"/>
    <s v="High"/>
    <s v="FS"/>
    <n v="0"/>
    <n v="0"/>
    <n v="59.92"/>
  </r>
  <r>
    <x v="14"/>
    <x v="5"/>
    <s v="entire"/>
    <s v="F"/>
    <x v="5"/>
    <n v="2"/>
    <n v="18"/>
    <n v="2"/>
    <n v="377"/>
    <n v="2"/>
    <n v="395"/>
    <n v="5000"/>
    <s v="Seeded"/>
    <s v="High"/>
    <s v="FS"/>
    <n v="7.5399999999999991"/>
    <n v="0.36"/>
    <n v="59.92"/>
  </r>
  <r>
    <x v="14"/>
    <x v="5"/>
    <s v="entire"/>
    <s v="M"/>
    <x v="6"/>
    <n v="0"/>
    <n v="0"/>
    <n v="0"/>
    <n v="0"/>
    <n v="0"/>
    <n v="0"/>
    <n v="5000"/>
    <s v="Seeded"/>
    <s v="High"/>
    <s v="FS"/>
    <n v="0"/>
    <n v="0"/>
    <n v="59.92"/>
  </r>
  <r>
    <x v="14"/>
    <x v="5"/>
    <s v="entire"/>
    <s v="C"/>
    <x v="7"/>
    <n v="2"/>
    <n v="162"/>
    <n v="0"/>
    <n v="0"/>
    <n v="2"/>
    <n v="162"/>
    <n v="5000"/>
    <s v="Seeded"/>
    <s v="High"/>
    <s v="FS"/>
    <n v="0"/>
    <n v="3.2399999999999998"/>
    <n v="59.92"/>
  </r>
  <r>
    <x v="14"/>
    <x v="5"/>
    <s v="entire"/>
    <s v="L"/>
    <x v="8"/>
    <n v="2"/>
    <n v="1398"/>
    <n v="2"/>
    <n v="80"/>
    <n v="2"/>
    <n v="1478"/>
    <n v="5000"/>
    <s v="Seeded"/>
    <s v="High"/>
    <s v="FS"/>
    <n v="1.6"/>
    <n v="27.96"/>
    <n v="59.92"/>
  </r>
  <r>
    <x v="14"/>
    <x v="5"/>
    <s v="entire"/>
    <s v="B"/>
    <x v="9"/>
    <n v="2"/>
    <n v="2393"/>
    <n v="0"/>
    <n v="0"/>
    <n v="2"/>
    <n v="2393"/>
    <n v="5000"/>
    <s v="Seeded"/>
    <s v="High"/>
    <s v="FS"/>
    <n v="0"/>
    <n v="47.86"/>
    <n v="59.92"/>
  </r>
  <r>
    <x v="14"/>
    <x v="5"/>
    <s v="entire"/>
    <s v="?"/>
    <x v="10"/>
    <n v="1"/>
    <n v="412"/>
    <n v="0"/>
    <n v="0"/>
    <n v="1"/>
    <n v="412"/>
    <n v="5000"/>
    <s v="Seeded"/>
    <s v="High"/>
    <s v="FS"/>
    <n v="0"/>
    <n v="8.24"/>
    <n v="59.92"/>
  </r>
  <r>
    <x v="14"/>
    <x v="5"/>
    <s v="entire"/>
    <s v="#"/>
    <x v="11"/>
    <n v="0"/>
    <n v="0"/>
    <n v="0"/>
    <n v="0"/>
    <n v="0"/>
    <n v="0"/>
    <n v="5000"/>
    <s v="Seeded"/>
    <s v="High"/>
    <s v="FS"/>
    <n v="0"/>
    <n v="0"/>
    <n v="59.92"/>
  </r>
  <r>
    <x v="15"/>
    <x v="5"/>
    <s v="entire"/>
    <s v="T"/>
    <x v="0"/>
    <n v="0"/>
    <n v="0"/>
    <n v="0"/>
    <n v="0"/>
    <n v="0"/>
    <n v="0"/>
    <n v="5000"/>
    <s v="Seeded"/>
    <s v="High"/>
    <s v="FS"/>
    <n v="0"/>
    <n v="0"/>
    <n v="49.207940645678768"/>
  </r>
  <r>
    <x v="15"/>
    <x v="5"/>
    <s v="entire"/>
    <s v="S"/>
    <x v="1"/>
    <n v="1"/>
    <n v="11"/>
    <n v="3"/>
    <n v="1038"/>
    <n v="3"/>
    <n v="1049"/>
    <n v="5000"/>
    <s v="Seeded"/>
    <s v="High"/>
    <s v="FS"/>
    <n v="20.76"/>
    <n v="0.22"/>
    <n v="49.207940645678768"/>
  </r>
  <r>
    <x v="15"/>
    <x v="5"/>
    <s v="entire"/>
    <s v="U"/>
    <x v="2"/>
    <n v="1"/>
    <n v="57"/>
    <n v="1"/>
    <n v="470"/>
    <n v="1"/>
    <n v="527"/>
    <n v="5000"/>
    <s v="Seeded"/>
    <s v="High"/>
    <s v="FS"/>
    <n v="9.4"/>
    <n v="1.1400000000000001"/>
    <n v="49.207940645678768"/>
  </r>
  <r>
    <x v="15"/>
    <x v="5"/>
    <s v="entire"/>
    <s v="G"/>
    <x v="3"/>
    <n v="2"/>
    <n v="1489"/>
    <n v="4"/>
    <n v="3604"/>
    <n v="4"/>
    <n v="5093"/>
    <n v="5000"/>
    <s v="Seeded"/>
    <s v="High"/>
    <s v="FS"/>
    <n v="72.08"/>
    <n v="29.78"/>
    <n v="49.207940645678768"/>
  </r>
  <r>
    <x v="15"/>
    <x v="5"/>
    <s v="entire"/>
    <s v="K"/>
    <x v="4"/>
    <n v="0"/>
    <n v="0"/>
    <n v="0"/>
    <n v="0"/>
    <n v="0"/>
    <n v="0"/>
    <n v="5000"/>
    <s v="Seeded"/>
    <s v="High"/>
    <s v="FS"/>
    <n v="0"/>
    <n v="0"/>
    <n v="49.207940645678768"/>
  </r>
  <r>
    <x v="15"/>
    <x v="5"/>
    <s v="entire"/>
    <s v="F"/>
    <x v="5"/>
    <n v="1"/>
    <n v="2"/>
    <n v="3"/>
    <n v="372"/>
    <n v="3"/>
    <n v="374"/>
    <n v="5000"/>
    <s v="Seeded"/>
    <s v="High"/>
    <s v="FS"/>
    <n v="7.4399999999999995"/>
    <n v="0.04"/>
    <n v="49.207940645678768"/>
  </r>
  <r>
    <x v="15"/>
    <x v="5"/>
    <s v="entire"/>
    <s v="M"/>
    <x v="6"/>
    <n v="0"/>
    <n v="0"/>
    <n v="0"/>
    <n v="0"/>
    <n v="0"/>
    <n v="0"/>
    <n v="5000"/>
    <s v="Seeded"/>
    <s v="High"/>
    <s v="FS"/>
    <n v="0"/>
    <n v="0"/>
    <n v="49.207940645678768"/>
  </r>
  <r>
    <x v="15"/>
    <x v="5"/>
    <s v="entire"/>
    <s v="C"/>
    <x v="7"/>
    <n v="0"/>
    <n v="0"/>
    <n v="0"/>
    <n v="0"/>
    <n v="0"/>
    <n v="0"/>
    <n v="5000"/>
    <s v="Seeded"/>
    <s v="High"/>
    <s v="FS"/>
    <n v="0"/>
    <n v="0"/>
    <n v="49.207940645678768"/>
  </r>
  <r>
    <x v="15"/>
    <x v="5"/>
    <s v="entire"/>
    <s v="L"/>
    <x v="8"/>
    <n v="3"/>
    <n v="998"/>
    <n v="2"/>
    <n v="219"/>
    <n v="3"/>
    <n v="1217"/>
    <n v="5000"/>
    <s v="Seeded"/>
    <s v="High"/>
    <s v="FS"/>
    <n v="4.38"/>
    <n v="19.96"/>
    <n v="49.207940645678768"/>
  </r>
  <r>
    <x v="15"/>
    <x v="5"/>
    <s v="entire"/>
    <s v="B"/>
    <x v="9"/>
    <n v="2"/>
    <n v="2443"/>
    <n v="0"/>
    <n v="0"/>
    <n v="2"/>
    <n v="2443"/>
    <n v="5000"/>
    <s v="Seeded"/>
    <s v="High"/>
    <s v="FS"/>
    <n v="0"/>
    <n v="48.86"/>
    <n v="49.207940645678768"/>
  </r>
  <r>
    <x v="15"/>
    <x v="5"/>
    <s v="entire"/>
    <s v="?"/>
    <x v="10"/>
    <n v="0"/>
    <n v="0"/>
    <n v="0"/>
    <n v="0"/>
    <n v="0"/>
    <n v="0"/>
    <n v="5000"/>
    <s v="Seeded"/>
    <s v="High"/>
    <s v="FS"/>
    <n v="0"/>
    <n v="0"/>
    <n v="49.207940645678768"/>
  </r>
  <r>
    <x v="15"/>
    <x v="5"/>
    <s v="entire"/>
    <s v="#"/>
    <x v="11"/>
    <n v="0"/>
    <n v="0"/>
    <n v="0"/>
    <n v="0"/>
    <n v="0"/>
    <n v="0"/>
    <n v="5000"/>
    <s v="Seeded"/>
    <s v="High"/>
    <s v="FS"/>
    <n v="0"/>
    <n v="0"/>
    <n v="49.207940645678768"/>
  </r>
  <r>
    <x v="17"/>
    <x v="5"/>
    <s v="entire"/>
    <s v="T"/>
    <x v="0"/>
    <n v="0"/>
    <n v="0"/>
    <n v="0"/>
    <n v="0"/>
    <n v="0"/>
    <n v="0"/>
    <n v="5000"/>
    <s v="Unseeded"/>
    <s v="High"/>
    <s v="FS"/>
    <n v="0"/>
    <n v="0"/>
    <n v="0.84"/>
  </r>
  <r>
    <x v="17"/>
    <x v="5"/>
    <s v="entire"/>
    <s v="S"/>
    <x v="1"/>
    <n v="4"/>
    <n v="99"/>
    <n v="3"/>
    <n v="2912"/>
    <n v="4"/>
    <n v="3011"/>
    <n v="5000"/>
    <s v="Unseeded"/>
    <s v="High"/>
    <s v="FS"/>
    <n v="58.24"/>
    <n v="1.9800000000000002"/>
    <n v="0.84"/>
  </r>
  <r>
    <x v="17"/>
    <x v="5"/>
    <s v="entire"/>
    <s v="U"/>
    <x v="2"/>
    <n v="1"/>
    <n v="9"/>
    <n v="2"/>
    <n v="227"/>
    <n v="2"/>
    <n v="236"/>
    <n v="5000"/>
    <s v="Unseeded"/>
    <s v="High"/>
    <s v="FS"/>
    <n v="4.54"/>
    <n v="0.18"/>
    <n v="0.84"/>
  </r>
  <r>
    <x v="17"/>
    <x v="5"/>
    <s v="entire"/>
    <s v="G"/>
    <x v="3"/>
    <n v="2"/>
    <n v="303"/>
    <n v="2"/>
    <n v="730"/>
    <n v="2"/>
    <n v="1033"/>
    <n v="5000"/>
    <s v="Unseeded"/>
    <s v="High"/>
    <s v="FS"/>
    <n v="14.6"/>
    <n v="6.0600000000000005"/>
    <n v="0.84"/>
  </r>
  <r>
    <x v="17"/>
    <x v="5"/>
    <s v="entire"/>
    <s v="K"/>
    <x v="4"/>
    <n v="0"/>
    <n v="0"/>
    <n v="0"/>
    <n v="0"/>
    <n v="0"/>
    <n v="0"/>
    <n v="5000"/>
    <s v="Unseeded"/>
    <s v="High"/>
    <s v="FS"/>
    <n v="0"/>
    <n v="0"/>
    <n v="0.84"/>
  </r>
  <r>
    <x v="17"/>
    <x v="5"/>
    <s v="entire"/>
    <s v="F"/>
    <x v="5"/>
    <n v="2"/>
    <n v="44"/>
    <n v="4"/>
    <n v="675"/>
    <n v="4"/>
    <n v="719"/>
    <n v="5000"/>
    <s v="Unseeded"/>
    <s v="High"/>
    <s v="FS"/>
    <n v="13.5"/>
    <n v="0.88"/>
    <n v="0.84"/>
  </r>
  <r>
    <x v="17"/>
    <x v="5"/>
    <s v="entire"/>
    <s v="M"/>
    <x v="6"/>
    <n v="0"/>
    <n v="0"/>
    <n v="0"/>
    <n v="0"/>
    <n v="0"/>
    <n v="0"/>
    <n v="5000"/>
    <s v="Unseeded"/>
    <s v="High"/>
    <s v="FS"/>
    <n v="0"/>
    <n v="0"/>
    <n v="0.84"/>
  </r>
  <r>
    <x v="17"/>
    <x v="5"/>
    <s v="entire"/>
    <s v="C"/>
    <x v="7"/>
    <n v="1"/>
    <n v="53"/>
    <n v="0"/>
    <n v="0"/>
    <n v="1"/>
    <n v="53"/>
    <n v="5000"/>
    <s v="Unseeded"/>
    <s v="High"/>
    <s v="FS"/>
    <n v="0"/>
    <n v="1.06"/>
    <n v="0.84"/>
  </r>
  <r>
    <x v="17"/>
    <x v="5"/>
    <s v="entire"/>
    <s v="L"/>
    <x v="8"/>
    <n v="2"/>
    <n v="1508"/>
    <n v="2"/>
    <n v="71"/>
    <n v="2"/>
    <n v="1579"/>
    <n v="5000"/>
    <s v="Unseeded"/>
    <s v="High"/>
    <s v="FS"/>
    <n v="1.4200000000000002"/>
    <n v="30.159999999999997"/>
    <n v="0.84"/>
  </r>
  <r>
    <x v="17"/>
    <x v="5"/>
    <s v="entire"/>
    <s v="B"/>
    <x v="9"/>
    <n v="2"/>
    <n v="2984"/>
    <n v="0"/>
    <n v="0"/>
    <n v="2"/>
    <n v="2984"/>
    <n v="5000"/>
    <s v="Unseeded"/>
    <s v="High"/>
    <s v="FS"/>
    <n v="0"/>
    <n v="59.68"/>
    <n v="0.84"/>
  </r>
  <r>
    <x v="17"/>
    <x v="5"/>
    <s v="entire"/>
    <s v="?"/>
    <x v="10"/>
    <n v="0"/>
    <n v="0"/>
    <n v="0"/>
    <n v="0"/>
    <n v="0"/>
    <n v="0"/>
    <n v="5000"/>
    <s v="Unseeded"/>
    <s v="High"/>
    <s v="FS"/>
    <n v="0"/>
    <n v="0"/>
    <n v="0.84"/>
  </r>
  <r>
    <x v="17"/>
    <x v="5"/>
    <s v="entire"/>
    <s v="#"/>
    <x v="11"/>
    <n v="0"/>
    <n v="0"/>
    <n v="0"/>
    <n v="0"/>
    <n v="0"/>
    <n v="0"/>
    <n v="5000"/>
    <s v="Unseeded"/>
    <s v="High"/>
    <s v="FS"/>
    <n v="0"/>
    <n v="0"/>
    <n v="0.84"/>
  </r>
  <r>
    <x v="18"/>
    <x v="5"/>
    <s v="entire"/>
    <s v="T"/>
    <x v="0"/>
    <n v="0"/>
    <n v="0"/>
    <n v="0"/>
    <n v="0"/>
    <n v="0"/>
    <n v="0"/>
    <n v="5000"/>
    <s v="Seeded"/>
    <s v="Mod"/>
    <s v="FS"/>
    <n v="0"/>
    <n v="0"/>
    <n v="44.14"/>
  </r>
  <r>
    <x v="18"/>
    <x v="5"/>
    <s v="entire"/>
    <s v="S"/>
    <x v="1"/>
    <n v="2"/>
    <n v="39"/>
    <n v="2"/>
    <n v="1382"/>
    <n v="2"/>
    <n v="1421"/>
    <n v="5000"/>
    <s v="Seeded"/>
    <s v="Mod"/>
    <s v="FS"/>
    <n v="27.639999999999997"/>
    <n v="0.77999999999999992"/>
    <n v="44.14"/>
  </r>
  <r>
    <x v="18"/>
    <x v="5"/>
    <s v="entire"/>
    <s v="U"/>
    <x v="2"/>
    <n v="0"/>
    <n v="0"/>
    <n v="1"/>
    <n v="89"/>
    <n v="1"/>
    <n v="89"/>
    <n v="5000"/>
    <s v="Seeded"/>
    <s v="Mod"/>
    <s v="FS"/>
    <n v="1.78"/>
    <n v="0"/>
    <n v="44.14"/>
  </r>
  <r>
    <x v="18"/>
    <x v="5"/>
    <s v="entire"/>
    <s v="G"/>
    <x v="3"/>
    <n v="3"/>
    <n v="610"/>
    <n v="2"/>
    <n v="2058"/>
    <n v="3"/>
    <n v="2668"/>
    <n v="5000"/>
    <s v="Seeded"/>
    <s v="Mod"/>
    <s v="FS"/>
    <n v="41.160000000000004"/>
    <n v="12.2"/>
    <n v="44.14"/>
  </r>
  <r>
    <x v="18"/>
    <x v="5"/>
    <s v="entire"/>
    <s v="K"/>
    <x v="4"/>
    <n v="0"/>
    <n v="0"/>
    <n v="0"/>
    <n v="0"/>
    <n v="0"/>
    <n v="0"/>
    <n v="5000"/>
    <s v="Seeded"/>
    <s v="Mod"/>
    <s v="FS"/>
    <n v="0"/>
    <n v="0"/>
    <n v="44.14"/>
  </r>
  <r>
    <x v="18"/>
    <x v="5"/>
    <s v="entire"/>
    <s v="F"/>
    <x v="5"/>
    <n v="2"/>
    <n v="223"/>
    <n v="4"/>
    <n v="1317"/>
    <n v="4"/>
    <n v="1540"/>
    <n v="5000"/>
    <s v="Seeded"/>
    <s v="Mod"/>
    <s v="FS"/>
    <n v="26.340000000000003"/>
    <n v="4.46"/>
    <n v="44.14"/>
  </r>
  <r>
    <x v="18"/>
    <x v="5"/>
    <s v="entire"/>
    <s v="M"/>
    <x v="6"/>
    <n v="0"/>
    <n v="0"/>
    <n v="0"/>
    <n v="0"/>
    <n v="0"/>
    <n v="0"/>
    <n v="5000"/>
    <s v="Seeded"/>
    <s v="Mod"/>
    <s v="FS"/>
    <n v="0"/>
    <n v="0"/>
    <n v="44.14"/>
  </r>
  <r>
    <x v="18"/>
    <x v="5"/>
    <s v="entire"/>
    <s v="C"/>
    <x v="7"/>
    <n v="0"/>
    <n v="0"/>
    <n v="0"/>
    <n v="0"/>
    <n v="0"/>
    <n v="0"/>
    <n v="5000"/>
    <s v="Seeded"/>
    <s v="Mod"/>
    <s v="FS"/>
    <n v="0"/>
    <n v="0"/>
    <n v="44.14"/>
  </r>
  <r>
    <x v="18"/>
    <x v="5"/>
    <s v="entire"/>
    <s v="L"/>
    <x v="8"/>
    <n v="2"/>
    <n v="1232"/>
    <n v="2"/>
    <n v="262"/>
    <n v="2"/>
    <n v="1494"/>
    <n v="5000"/>
    <s v="Seeded"/>
    <s v="Mod"/>
    <s v="FS"/>
    <n v="5.24"/>
    <n v="24.64"/>
    <n v="44.14"/>
  </r>
  <r>
    <x v="18"/>
    <x v="5"/>
    <s v="entire"/>
    <s v="B"/>
    <x v="9"/>
    <n v="2"/>
    <n v="2875"/>
    <n v="0"/>
    <n v="0"/>
    <n v="2"/>
    <n v="2875"/>
    <n v="5000"/>
    <s v="Seeded"/>
    <s v="Mod"/>
    <s v="FS"/>
    <n v="0"/>
    <n v="57.499999999999993"/>
    <n v="44.14"/>
  </r>
  <r>
    <x v="18"/>
    <x v="5"/>
    <s v="entire"/>
    <s v="?"/>
    <x v="10"/>
    <n v="1"/>
    <n v="21"/>
    <n v="0"/>
    <n v="0"/>
    <n v="1"/>
    <n v="21"/>
    <n v="5000"/>
    <s v="Seeded"/>
    <s v="Mod"/>
    <s v="FS"/>
    <n v="0"/>
    <n v="0.42"/>
    <n v="44.14"/>
  </r>
  <r>
    <x v="18"/>
    <x v="5"/>
    <s v="entire"/>
    <s v="#"/>
    <x v="11"/>
    <n v="0"/>
    <n v="0"/>
    <n v="0"/>
    <n v="0"/>
    <n v="0"/>
    <n v="0"/>
    <n v="5000"/>
    <s v="Seeded"/>
    <s v="Mod"/>
    <s v="FS"/>
    <n v="0"/>
    <n v="0"/>
    <n v="44.14"/>
  </r>
  <r>
    <x v="19"/>
    <x v="5"/>
    <s v="entire"/>
    <s v="T"/>
    <x v="0"/>
    <n v="0"/>
    <n v="0"/>
    <n v="0"/>
    <n v="0"/>
    <n v="0"/>
    <n v="0"/>
    <n v="5000"/>
    <s v="Seeded"/>
    <s v="Mod"/>
    <s v="FS"/>
    <n v="0"/>
    <n v="0"/>
    <n v="85.96"/>
  </r>
  <r>
    <x v="19"/>
    <x v="5"/>
    <s v="entire"/>
    <s v="S"/>
    <x v="1"/>
    <n v="1"/>
    <n v="2"/>
    <n v="1"/>
    <n v="851"/>
    <n v="1"/>
    <n v="853"/>
    <n v="5000"/>
    <s v="Seeded"/>
    <s v="Mod"/>
    <s v="FS"/>
    <n v="17.02"/>
    <n v="0.04"/>
    <n v="85.96"/>
  </r>
  <r>
    <x v="19"/>
    <x v="5"/>
    <s v="entire"/>
    <s v="U"/>
    <x v="2"/>
    <n v="0"/>
    <n v="0"/>
    <n v="0"/>
    <n v="0"/>
    <n v="0"/>
    <n v="0"/>
    <n v="5000"/>
    <s v="Seeded"/>
    <s v="Mod"/>
    <s v="FS"/>
    <n v="0"/>
    <n v="0"/>
    <n v="85.96"/>
  </r>
  <r>
    <x v="19"/>
    <x v="5"/>
    <s v="entire"/>
    <s v="G"/>
    <x v="3"/>
    <n v="2"/>
    <n v="471"/>
    <n v="2"/>
    <n v="2327"/>
    <n v="2"/>
    <n v="2798"/>
    <n v="5000"/>
    <s v="Seeded"/>
    <s v="Mod"/>
    <s v="FS"/>
    <n v="46.54"/>
    <n v="9.42"/>
    <n v="85.96"/>
  </r>
  <r>
    <x v="19"/>
    <x v="5"/>
    <s v="entire"/>
    <s v="K"/>
    <x v="4"/>
    <n v="0"/>
    <n v="0"/>
    <n v="0"/>
    <n v="0"/>
    <n v="0"/>
    <n v="0"/>
    <n v="5000"/>
    <s v="Seeded"/>
    <s v="Mod"/>
    <s v="FS"/>
    <n v="0"/>
    <n v="0"/>
    <n v="85.96"/>
  </r>
  <r>
    <x v="19"/>
    <x v="5"/>
    <s v="entire"/>
    <s v="F"/>
    <x v="5"/>
    <n v="1"/>
    <n v="4"/>
    <n v="2"/>
    <n v="653"/>
    <n v="2"/>
    <n v="657"/>
    <n v="5000"/>
    <s v="Seeded"/>
    <s v="Mod"/>
    <s v="FS"/>
    <n v="13.059999999999999"/>
    <n v="0.08"/>
    <n v="85.96"/>
  </r>
  <r>
    <x v="19"/>
    <x v="5"/>
    <s v="entire"/>
    <s v="M"/>
    <x v="6"/>
    <n v="0"/>
    <n v="0"/>
    <n v="0"/>
    <n v="0"/>
    <n v="0"/>
    <n v="0"/>
    <n v="5000"/>
    <s v="Seeded"/>
    <s v="Mod"/>
    <s v="FS"/>
    <n v="0"/>
    <n v="0"/>
    <n v="85.96"/>
  </r>
  <r>
    <x v="19"/>
    <x v="5"/>
    <s v="entire"/>
    <s v="C"/>
    <x v="7"/>
    <n v="2"/>
    <n v="37"/>
    <n v="0"/>
    <n v="0"/>
    <n v="2"/>
    <n v="37"/>
    <n v="5000"/>
    <s v="Seeded"/>
    <s v="Mod"/>
    <s v="FS"/>
    <n v="0"/>
    <n v="0.74"/>
    <n v="85.96"/>
  </r>
  <r>
    <x v="19"/>
    <x v="5"/>
    <s v="entire"/>
    <s v="L"/>
    <x v="8"/>
    <n v="2"/>
    <n v="950"/>
    <n v="2"/>
    <n v="58"/>
    <n v="2"/>
    <n v="1008"/>
    <n v="5000"/>
    <s v="Seeded"/>
    <s v="Mod"/>
    <s v="FS"/>
    <n v="1.1599999999999999"/>
    <n v="19"/>
    <n v="85.96"/>
  </r>
  <r>
    <x v="19"/>
    <x v="5"/>
    <s v="entire"/>
    <s v="B"/>
    <x v="9"/>
    <n v="1"/>
    <n v="2880"/>
    <n v="0"/>
    <n v="0"/>
    <n v="1"/>
    <n v="2880"/>
    <n v="5000"/>
    <s v="Seeded"/>
    <s v="Mod"/>
    <s v="FS"/>
    <n v="0"/>
    <n v="57.599999999999994"/>
    <n v="85.96"/>
  </r>
  <r>
    <x v="19"/>
    <x v="5"/>
    <s v="entire"/>
    <s v="?"/>
    <x v="10"/>
    <n v="2"/>
    <n v="656"/>
    <n v="0"/>
    <n v="0"/>
    <n v="2"/>
    <n v="656"/>
    <n v="5000"/>
    <s v="Seeded"/>
    <s v="Mod"/>
    <s v="FS"/>
    <n v="0"/>
    <n v="13.120000000000001"/>
    <n v="85.96"/>
  </r>
  <r>
    <x v="19"/>
    <x v="5"/>
    <s v="entire"/>
    <s v="#"/>
    <x v="11"/>
    <n v="0"/>
    <n v="0"/>
    <n v="0"/>
    <n v="0"/>
    <n v="0"/>
    <n v="0"/>
    <n v="5000"/>
    <s v="Seeded"/>
    <s v="Mod"/>
    <s v="FS"/>
    <n v="0"/>
    <n v="0"/>
    <n v="85.96"/>
  </r>
  <r>
    <x v="20"/>
    <x v="5"/>
    <s v="entire"/>
    <s v="T"/>
    <x v="0"/>
    <n v="0"/>
    <n v="0"/>
    <n v="0"/>
    <n v="0"/>
    <n v="0"/>
    <n v="0"/>
    <n v="5012"/>
    <s v="Seeded"/>
    <s v="Mod"/>
    <s v="FS"/>
    <n v="0"/>
    <n v="0"/>
    <n v="22.563897763578275"/>
  </r>
  <r>
    <x v="20"/>
    <x v="5"/>
    <s v="entire"/>
    <s v="S"/>
    <x v="1"/>
    <n v="3"/>
    <n v="54"/>
    <n v="3"/>
    <n v="1495"/>
    <n v="4"/>
    <n v="1549"/>
    <n v="5012"/>
    <s v="Seeded"/>
    <s v="Mod"/>
    <s v="FS"/>
    <n v="29.828411811652032"/>
    <n v="1.077414205905826"/>
    <n v="22.563897763578275"/>
  </r>
  <r>
    <x v="20"/>
    <x v="5"/>
    <s v="entire"/>
    <s v="U"/>
    <x v="2"/>
    <n v="2"/>
    <n v="35"/>
    <n v="2"/>
    <n v="224"/>
    <n v="2"/>
    <n v="259"/>
    <n v="5012"/>
    <s v="Seeded"/>
    <s v="Mod"/>
    <s v="FS"/>
    <n v="4.4692737430167595"/>
    <n v="0.6983240223463687"/>
    <n v="22.563897763578275"/>
  </r>
  <r>
    <x v="20"/>
    <x v="5"/>
    <s v="entire"/>
    <s v="G"/>
    <x v="3"/>
    <n v="3"/>
    <n v="824"/>
    <n v="2"/>
    <n v="1952"/>
    <n v="3"/>
    <n v="2776"/>
    <n v="5012"/>
    <s v="Seeded"/>
    <s v="Mod"/>
    <s v="FS"/>
    <n v="38.946528332003197"/>
    <n v="16.440542697525938"/>
    <n v="22.563897763578275"/>
  </r>
  <r>
    <x v="20"/>
    <x v="5"/>
    <s v="entire"/>
    <s v="K"/>
    <x v="4"/>
    <n v="0"/>
    <n v="0"/>
    <n v="0"/>
    <n v="0"/>
    <n v="0"/>
    <n v="0"/>
    <n v="5012"/>
    <s v="Seeded"/>
    <s v="Mod"/>
    <s v="FS"/>
    <n v="0"/>
    <n v="0"/>
    <n v="22.563897763578275"/>
  </r>
  <r>
    <x v="20"/>
    <x v="5"/>
    <s v="entire"/>
    <s v="F"/>
    <x v="5"/>
    <n v="1"/>
    <n v="102"/>
    <n v="3"/>
    <n v="593"/>
    <n v="3"/>
    <n v="695"/>
    <n v="5012"/>
    <s v="Seeded"/>
    <s v="Mod"/>
    <s v="FS"/>
    <n v="11.831604150039905"/>
    <n v="2.0351157222665601"/>
    <n v="22.563897763578275"/>
  </r>
  <r>
    <x v="20"/>
    <x v="5"/>
    <s v="entire"/>
    <s v="M"/>
    <x v="6"/>
    <n v="0"/>
    <n v="0"/>
    <n v="0"/>
    <n v="0"/>
    <n v="0"/>
    <n v="0"/>
    <n v="5012"/>
    <s v="Seeded"/>
    <s v="Mod"/>
    <s v="FS"/>
    <n v="0"/>
    <n v="0"/>
    <n v="22.563897763578275"/>
  </r>
  <r>
    <x v="20"/>
    <x v="5"/>
    <s v="entire"/>
    <s v="C"/>
    <x v="7"/>
    <n v="0"/>
    <n v="0"/>
    <n v="0"/>
    <n v="0"/>
    <n v="0"/>
    <n v="0"/>
    <n v="5012"/>
    <s v="Seeded"/>
    <s v="Mod"/>
    <s v="FS"/>
    <n v="0"/>
    <n v="0"/>
    <n v="22.563897763578275"/>
  </r>
  <r>
    <x v="20"/>
    <x v="5"/>
    <s v="entire"/>
    <s v="L"/>
    <x v="8"/>
    <n v="2"/>
    <n v="1286"/>
    <n v="2"/>
    <n v="156"/>
    <n v="2"/>
    <n v="1442"/>
    <n v="5012"/>
    <s v="Seeded"/>
    <s v="Mod"/>
    <s v="FS"/>
    <n v="3.1125299281723864"/>
    <n v="25.658419792498005"/>
    <n v="22.563897763578275"/>
  </r>
  <r>
    <x v="20"/>
    <x v="5"/>
    <s v="entire"/>
    <s v="B"/>
    <x v="9"/>
    <n v="2"/>
    <n v="2708"/>
    <n v="0"/>
    <n v="0"/>
    <n v="2"/>
    <n v="2708"/>
    <n v="5012"/>
    <s v="Seeded"/>
    <s v="Mod"/>
    <s v="FS"/>
    <n v="0"/>
    <n v="54.03032721468476"/>
    <n v="22.563897763578275"/>
  </r>
  <r>
    <x v="20"/>
    <x v="5"/>
    <s v="entire"/>
    <s v="?"/>
    <x v="10"/>
    <n v="1"/>
    <n v="3"/>
    <n v="0"/>
    <n v="0"/>
    <n v="1"/>
    <n v="3"/>
    <n v="5012"/>
    <s v="Seeded"/>
    <s v="Mod"/>
    <s v="FS"/>
    <n v="0"/>
    <n v="5.9856344772545887E-2"/>
    <n v="22.563897763578275"/>
  </r>
  <r>
    <x v="20"/>
    <x v="5"/>
    <s v="entire"/>
    <s v="#"/>
    <x v="11"/>
    <n v="0"/>
    <n v="0"/>
    <n v="0"/>
    <n v="0"/>
    <n v="0"/>
    <n v="0"/>
    <n v="5012"/>
    <s v="Seeded"/>
    <s v="Mod"/>
    <s v="FS"/>
    <n v="0"/>
    <n v="0"/>
    <n v="22.563897763578275"/>
  </r>
  <r>
    <x v="21"/>
    <x v="5"/>
    <s v="entire"/>
    <s v="T"/>
    <x v="0"/>
    <n v="0"/>
    <n v="0"/>
    <n v="0"/>
    <n v="0"/>
    <n v="0"/>
    <n v="0"/>
    <n v="5000"/>
    <s v="Unseeded"/>
    <s v="High"/>
    <s v="FS"/>
    <n v="0"/>
    <n v="0"/>
    <n v="18.600000000000001"/>
  </r>
  <r>
    <x v="21"/>
    <x v="5"/>
    <s v="entire"/>
    <s v="S"/>
    <x v="1"/>
    <n v="1"/>
    <n v="12"/>
    <n v="1"/>
    <n v="815"/>
    <n v="1"/>
    <n v="827"/>
    <n v="5000"/>
    <s v="Unseeded"/>
    <s v="High"/>
    <s v="FS"/>
    <n v="16.3"/>
    <n v="0.24"/>
    <n v="18.600000000000001"/>
  </r>
  <r>
    <x v="21"/>
    <x v="5"/>
    <s v="entire"/>
    <s v="U"/>
    <x v="2"/>
    <n v="0"/>
    <n v="0"/>
    <n v="0"/>
    <n v="0"/>
    <n v="0"/>
    <n v="0"/>
    <n v="5000"/>
    <s v="Unseeded"/>
    <s v="High"/>
    <s v="FS"/>
    <n v="0"/>
    <n v="0"/>
    <n v="18.600000000000001"/>
  </r>
  <r>
    <x v="21"/>
    <x v="5"/>
    <s v="entire"/>
    <s v="G"/>
    <x v="3"/>
    <n v="4"/>
    <n v="353"/>
    <n v="2"/>
    <n v="1029"/>
    <n v="4"/>
    <n v="1382"/>
    <n v="5000"/>
    <s v="Unseeded"/>
    <s v="High"/>
    <s v="FS"/>
    <n v="20.580000000000002"/>
    <n v="7.06"/>
    <n v="18.600000000000001"/>
  </r>
  <r>
    <x v="21"/>
    <x v="5"/>
    <s v="entire"/>
    <s v="K"/>
    <x v="4"/>
    <n v="0"/>
    <n v="0"/>
    <n v="0"/>
    <n v="0"/>
    <n v="0"/>
    <n v="0"/>
    <n v="5000"/>
    <s v="Unseeded"/>
    <s v="High"/>
    <s v="FS"/>
    <n v="0"/>
    <n v="0"/>
    <n v="18.600000000000001"/>
  </r>
  <r>
    <x v="21"/>
    <x v="5"/>
    <s v="entire"/>
    <s v="F"/>
    <x v="5"/>
    <n v="1"/>
    <n v="113"/>
    <n v="2"/>
    <n v="586"/>
    <n v="2"/>
    <n v="699"/>
    <n v="5000"/>
    <s v="Unseeded"/>
    <s v="High"/>
    <s v="FS"/>
    <n v="11.72"/>
    <n v="2.2599999999999998"/>
    <n v="18.600000000000001"/>
  </r>
  <r>
    <x v="21"/>
    <x v="5"/>
    <s v="entire"/>
    <s v="M"/>
    <x v="6"/>
    <n v="0"/>
    <n v="0"/>
    <n v="0"/>
    <n v="0"/>
    <n v="0"/>
    <n v="0"/>
    <n v="5000"/>
    <s v="Unseeded"/>
    <s v="High"/>
    <s v="FS"/>
    <n v="0"/>
    <n v="0"/>
    <n v="18.600000000000001"/>
  </r>
  <r>
    <x v="21"/>
    <x v="5"/>
    <s v="entire"/>
    <s v="C"/>
    <x v="7"/>
    <n v="0"/>
    <n v="0"/>
    <n v="0"/>
    <n v="0"/>
    <n v="0"/>
    <n v="0"/>
    <n v="5000"/>
    <s v="Unseeded"/>
    <s v="High"/>
    <s v="FS"/>
    <n v="0"/>
    <n v="0"/>
    <n v="18.600000000000001"/>
  </r>
  <r>
    <x v="21"/>
    <x v="5"/>
    <s v="entire"/>
    <s v="L"/>
    <x v="8"/>
    <n v="2"/>
    <n v="1128"/>
    <n v="2"/>
    <n v="15"/>
    <n v="2"/>
    <n v="1143"/>
    <n v="5000"/>
    <s v="Unseeded"/>
    <s v="High"/>
    <s v="FS"/>
    <n v="0.3"/>
    <n v="22.56"/>
    <n v="18.600000000000001"/>
  </r>
  <r>
    <x v="21"/>
    <x v="5"/>
    <s v="entire"/>
    <s v="B"/>
    <x v="9"/>
    <n v="1"/>
    <n v="3394"/>
    <n v="0"/>
    <n v="0"/>
    <n v="1"/>
    <n v="3394"/>
    <n v="5000"/>
    <s v="Unseeded"/>
    <s v="High"/>
    <s v="FS"/>
    <n v="0"/>
    <n v="67.88"/>
    <n v="18.600000000000001"/>
  </r>
  <r>
    <x v="21"/>
    <x v="5"/>
    <s v="entire"/>
    <s v="?"/>
    <x v="10"/>
    <n v="0"/>
    <n v="0"/>
    <n v="0"/>
    <n v="0"/>
    <n v="0"/>
    <n v="0"/>
    <n v="5000"/>
    <s v="Unseeded"/>
    <s v="High"/>
    <s v="FS"/>
    <n v="0"/>
    <n v="0"/>
    <n v="18.600000000000001"/>
  </r>
  <r>
    <x v="21"/>
    <x v="5"/>
    <s v="entire"/>
    <s v="#"/>
    <x v="11"/>
    <n v="0"/>
    <n v="0"/>
    <n v="0"/>
    <n v="0"/>
    <n v="0"/>
    <n v="0"/>
    <n v="5000"/>
    <s v="Unseeded"/>
    <s v="High"/>
    <s v="FS"/>
    <n v="0"/>
    <n v="0"/>
    <n v="18.600000000000001"/>
  </r>
  <r>
    <x v="22"/>
    <x v="5"/>
    <s v="entire"/>
    <s v="T"/>
    <x v="0"/>
    <n v="0"/>
    <n v="0"/>
    <n v="0"/>
    <n v="0"/>
    <n v="0"/>
    <n v="0"/>
    <n v="5000"/>
    <s v="Seeded"/>
    <s v="Mod"/>
    <s v="FS"/>
    <n v="0"/>
    <n v="0"/>
    <n v="27.267338470657972"/>
  </r>
  <r>
    <x v="22"/>
    <x v="5"/>
    <s v="entire"/>
    <s v="S"/>
    <x v="1"/>
    <n v="0"/>
    <n v="0"/>
    <n v="5"/>
    <n v="1115"/>
    <n v="5"/>
    <n v="1115"/>
    <n v="5000"/>
    <s v="Seeded"/>
    <s v="Mod"/>
    <s v="FS"/>
    <n v="22.3"/>
    <n v="0"/>
    <n v="27.267338470657972"/>
  </r>
  <r>
    <x v="22"/>
    <x v="5"/>
    <s v="entire"/>
    <s v="U"/>
    <x v="2"/>
    <n v="0"/>
    <n v="0"/>
    <n v="1"/>
    <n v="50"/>
    <n v="1"/>
    <n v="50"/>
    <n v="5000"/>
    <s v="Seeded"/>
    <s v="Mod"/>
    <s v="FS"/>
    <n v="1"/>
    <n v="0"/>
    <n v="27.267338470657972"/>
  </r>
  <r>
    <x v="22"/>
    <x v="5"/>
    <s v="entire"/>
    <s v="G"/>
    <x v="3"/>
    <n v="2"/>
    <n v="182"/>
    <n v="2"/>
    <n v="1391"/>
    <n v="2"/>
    <n v="1573"/>
    <n v="5000"/>
    <s v="Seeded"/>
    <s v="Mod"/>
    <s v="FS"/>
    <n v="27.82"/>
    <n v="3.64"/>
    <n v="27.267338470657972"/>
  </r>
  <r>
    <x v="22"/>
    <x v="5"/>
    <s v="entire"/>
    <s v="K"/>
    <x v="4"/>
    <n v="0"/>
    <n v="0"/>
    <n v="0"/>
    <n v="0"/>
    <n v="0"/>
    <n v="0"/>
    <n v="5000"/>
    <s v="Seeded"/>
    <s v="Mod"/>
    <s v="FS"/>
    <n v="0"/>
    <n v="0"/>
    <n v="27.267338470657972"/>
  </r>
  <r>
    <x v="22"/>
    <x v="5"/>
    <s v="entire"/>
    <s v="F"/>
    <x v="5"/>
    <n v="4"/>
    <n v="88"/>
    <n v="4"/>
    <n v="1391"/>
    <n v="4"/>
    <n v="1479"/>
    <n v="5000"/>
    <s v="Seeded"/>
    <s v="Mod"/>
    <s v="FS"/>
    <n v="27.82"/>
    <n v="1.76"/>
    <n v="27.267338470657972"/>
  </r>
  <r>
    <x v="22"/>
    <x v="5"/>
    <s v="entire"/>
    <s v="M"/>
    <x v="6"/>
    <n v="0"/>
    <n v="0"/>
    <n v="0"/>
    <n v="0"/>
    <n v="0"/>
    <n v="0"/>
    <n v="5000"/>
    <s v="Seeded"/>
    <s v="Mod"/>
    <s v="FS"/>
    <n v="0"/>
    <n v="0"/>
    <n v="27.267338470657972"/>
  </r>
  <r>
    <x v="22"/>
    <x v="5"/>
    <s v="entire"/>
    <s v="C"/>
    <x v="7"/>
    <n v="0"/>
    <n v="0"/>
    <n v="0"/>
    <n v="0"/>
    <n v="0"/>
    <n v="0"/>
    <n v="5000"/>
    <s v="Seeded"/>
    <s v="Mod"/>
    <s v="FS"/>
    <n v="0"/>
    <n v="0"/>
    <n v="27.267338470657972"/>
  </r>
  <r>
    <x v="22"/>
    <x v="5"/>
    <s v="entire"/>
    <s v="L"/>
    <x v="8"/>
    <n v="2"/>
    <n v="1383"/>
    <n v="2"/>
    <n v="713"/>
    <n v="2"/>
    <n v="2096"/>
    <n v="5000"/>
    <s v="Seeded"/>
    <s v="Mod"/>
    <s v="FS"/>
    <n v="14.26"/>
    <n v="27.66"/>
    <n v="27.267338470657972"/>
  </r>
  <r>
    <x v="22"/>
    <x v="5"/>
    <s v="entire"/>
    <s v="B"/>
    <x v="9"/>
    <n v="3"/>
    <n v="3257"/>
    <n v="0"/>
    <n v="0"/>
    <n v="3"/>
    <n v="3257"/>
    <n v="5000"/>
    <s v="Seeded"/>
    <s v="Mod"/>
    <s v="FS"/>
    <n v="0"/>
    <n v="65.14"/>
    <n v="27.267338470657972"/>
  </r>
  <r>
    <x v="22"/>
    <x v="5"/>
    <s v="entire"/>
    <s v="?"/>
    <x v="10"/>
    <n v="1"/>
    <n v="90"/>
    <n v="0"/>
    <n v="0"/>
    <n v="1"/>
    <n v="90"/>
    <n v="5000"/>
    <s v="Seeded"/>
    <s v="Mod"/>
    <s v="FS"/>
    <n v="0"/>
    <n v="1.7999999999999998"/>
    <n v="27.267338470657972"/>
  </r>
  <r>
    <x v="22"/>
    <x v="5"/>
    <s v="entire"/>
    <s v="#"/>
    <x v="11"/>
    <n v="0"/>
    <n v="0"/>
    <n v="0"/>
    <n v="0"/>
    <n v="0"/>
    <n v="0"/>
    <n v="5000"/>
    <s v="Seeded"/>
    <s v="Mod"/>
    <s v="FS"/>
    <n v="0"/>
    <n v="0"/>
    <n v="27.267338470657972"/>
  </r>
  <r>
    <x v="23"/>
    <x v="5"/>
    <s v="entire"/>
    <s v="T"/>
    <x v="0"/>
    <n v="0"/>
    <n v="0"/>
    <n v="0"/>
    <n v="0"/>
    <n v="0"/>
    <n v="0"/>
    <n v="5000"/>
    <s v="Seeded"/>
    <s v="Mod"/>
    <s v="FS"/>
    <n v="0"/>
    <n v="0"/>
    <n v="37.717369578253049"/>
  </r>
  <r>
    <x v="23"/>
    <x v="5"/>
    <s v="entire"/>
    <s v="S"/>
    <x v="1"/>
    <n v="0"/>
    <n v="0"/>
    <n v="2"/>
    <n v="1081"/>
    <n v="2"/>
    <n v="1081"/>
    <n v="5000"/>
    <s v="Seeded"/>
    <s v="Mod"/>
    <s v="FS"/>
    <n v="21.62"/>
    <n v="0"/>
    <n v="37.717369578253049"/>
  </r>
  <r>
    <x v="23"/>
    <x v="5"/>
    <s v="entire"/>
    <s v="U"/>
    <x v="2"/>
    <n v="1"/>
    <n v="30"/>
    <n v="3"/>
    <n v="468"/>
    <n v="3"/>
    <n v="498"/>
    <n v="5000"/>
    <s v="Seeded"/>
    <s v="Mod"/>
    <s v="FS"/>
    <n v="9.36"/>
    <n v="0.6"/>
    <n v="37.717369578253049"/>
  </r>
  <r>
    <x v="23"/>
    <x v="5"/>
    <s v="entire"/>
    <s v="G"/>
    <x v="3"/>
    <n v="2"/>
    <n v="160"/>
    <n v="2"/>
    <n v="1929"/>
    <n v="2"/>
    <n v="2089"/>
    <n v="5000"/>
    <s v="Seeded"/>
    <s v="Mod"/>
    <s v="FS"/>
    <n v="38.58"/>
    <n v="3.2"/>
    <n v="37.717369578253049"/>
  </r>
  <r>
    <x v="23"/>
    <x v="5"/>
    <s v="entire"/>
    <s v="K"/>
    <x v="4"/>
    <n v="0"/>
    <n v="0"/>
    <n v="0"/>
    <n v="0"/>
    <n v="0"/>
    <n v="0"/>
    <n v="5000"/>
    <s v="Seeded"/>
    <s v="Mod"/>
    <s v="FS"/>
    <n v="0"/>
    <n v="0"/>
    <n v="37.717369578253049"/>
  </r>
  <r>
    <x v="23"/>
    <x v="5"/>
    <s v="entire"/>
    <s v="F"/>
    <x v="5"/>
    <n v="1"/>
    <n v="34"/>
    <n v="3"/>
    <n v="783"/>
    <n v="3"/>
    <n v="817"/>
    <n v="5000"/>
    <s v="Seeded"/>
    <s v="Mod"/>
    <s v="FS"/>
    <n v="15.659999999999998"/>
    <n v="0.67999999999999994"/>
    <n v="37.717369578253049"/>
  </r>
  <r>
    <x v="23"/>
    <x v="5"/>
    <s v="entire"/>
    <s v="M"/>
    <x v="6"/>
    <n v="0"/>
    <n v="0"/>
    <n v="0"/>
    <n v="0"/>
    <n v="0"/>
    <n v="0"/>
    <n v="5000"/>
    <s v="Seeded"/>
    <s v="Mod"/>
    <s v="FS"/>
    <n v="0"/>
    <n v="0"/>
    <n v="37.717369578253049"/>
  </r>
  <r>
    <x v="23"/>
    <x v="5"/>
    <s v="entire"/>
    <s v="C"/>
    <x v="7"/>
    <n v="2"/>
    <n v="53"/>
    <n v="0"/>
    <n v="0"/>
    <n v="2"/>
    <n v="53"/>
    <n v="5000"/>
    <s v="Seeded"/>
    <s v="Mod"/>
    <s v="FS"/>
    <n v="0"/>
    <n v="1.06"/>
    <n v="37.717369578253049"/>
  </r>
  <r>
    <x v="23"/>
    <x v="5"/>
    <s v="entire"/>
    <s v="L"/>
    <x v="8"/>
    <n v="1"/>
    <n v="1085"/>
    <n v="2"/>
    <n v="330"/>
    <n v="2"/>
    <n v="1415"/>
    <n v="5000"/>
    <s v="Seeded"/>
    <s v="Mod"/>
    <s v="FS"/>
    <n v="6.6000000000000005"/>
    <n v="21.7"/>
    <n v="37.717369578253049"/>
  </r>
  <r>
    <x v="23"/>
    <x v="5"/>
    <s v="entire"/>
    <s v="B"/>
    <x v="9"/>
    <n v="3"/>
    <n v="3247"/>
    <n v="0"/>
    <n v="0"/>
    <n v="3"/>
    <n v="3247"/>
    <n v="5000"/>
    <s v="Seeded"/>
    <s v="Mod"/>
    <s v="FS"/>
    <n v="0"/>
    <n v="64.94"/>
    <n v="37.717369578253049"/>
  </r>
  <r>
    <x v="23"/>
    <x v="5"/>
    <s v="entire"/>
    <s v="?"/>
    <x v="10"/>
    <n v="1"/>
    <n v="391"/>
    <n v="0"/>
    <n v="0"/>
    <n v="1"/>
    <n v="391"/>
    <n v="5000"/>
    <s v="Seeded"/>
    <s v="Mod"/>
    <s v="FS"/>
    <n v="0"/>
    <n v="7.82"/>
    <n v="37.717369578253049"/>
  </r>
  <r>
    <x v="23"/>
    <x v="5"/>
    <s v="entire"/>
    <s v="#"/>
    <x v="11"/>
    <n v="0"/>
    <n v="0"/>
    <n v="0"/>
    <n v="0"/>
    <n v="0"/>
    <n v="0"/>
    <n v="5000"/>
    <s v="Seeded"/>
    <s v="Mod"/>
    <s v="FS"/>
    <n v="0"/>
    <n v="0"/>
    <n v="37.717369578253049"/>
  </r>
  <r>
    <x v="24"/>
    <x v="5"/>
    <s v="entire"/>
    <s v="T"/>
    <x v="0"/>
    <n v="1"/>
    <n v="4"/>
    <n v="0"/>
    <n v="0"/>
    <n v="1"/>
    <n v="4"/>
    <n v="5000"/>
    <s v="Seeded"/>
    <s v="Mod"/>
    <s v="FS"/>
    <n v="0"/>
    <n v="0.08"/>
    <n v="1.7785771382893685"/>
  </r>
  <r>
    <x v="24"/>
    <x v="5"/>
    <s v="entire"/>
    <s v="S"/>
    <x v="1"/>
    <n v="1"/>
    <n v="8"/>
    <n v="3"/>
    <n v="1238"/>
    <n v="3"/>
    <n v="1246"/>
    <n v="5000"/>
    <s v="Seeded"/>
    <s v="Mod"/>
    <s v="FS"/>
    <n v="24.759999999999998"/>
    <n v="0.16"/>
    <n v="1.7785771382893685"/>
  </r>
  <r>
    <x v="24"/>
    <x v="5"/>
    <s v="entire"/>
    <s v="U"/>
    <x v="2"/>
    <n v="2"/>
    <n v="5"/>
    <n v="2"/>
    <n v="297"/>
    <n v="2"/>
    <n v="302"/>
    <n v="5000"/>
    <s v="Seeded"/>
    <s v="Mod"/>
    <s v="FS"/>
    <n v="5.94"/>
    <n v="0.1"/>
    <n v="1.7785771382893685"/>
  </r>
  <r>
    <x v="24"/>
    <x v="5"/>
    <s v="entire"/>
    <s v="G"/>
    <x v="3"/>
    <n v="3"/>
    <n v="109"/>
    <n v="3"/>
    <n v="1002"/>
    <n v="4"/>
    <n v="1111"/>
    <n v="5000"/>
    <s v="Seeded"/>
    <s v="Mod"/>
    <s v="FS"/>
    <n v="20.04"/>
    <n v="2.1800000000000002"/>
    <n v="1.7785771382893685"/>
  </r>
  <r>
    <x v="24"/>
    <x v="5"/>
    <s v="entire"/>
    <s v="K"/>
    <x v="4"/>
    <n v="0"/>
    <n v="0"/>
    <n v="0"/>
    <n v="0"/>
    <n v="0"/>
    <n v="0"/>
    <n v="5000"/>
    <s v="Seeded"/>
    <s v="Mod"/>
    <s v="FS"/>
    <n v="0"/>
    <n v="0"/>
    <n v="1.7785771382893685"/>
  </r>
  <r>
    <x v="24"/>
    <x v="5"/>
    <s v="entire"/>
    <s v="F"/>
    <x v="5"/>
    <n v="2"/>
    <n v="33"/>
    <n v="3"/>
    <n v="798"/>
    <n v="3"/>
    <n v="831"/>
    <n v="5000"/>
    <s v="Seeded"/>
    <s v="Mod"/>
    <s v="FS"/>
    <n v="15.959999999999999"/>
    <n v="0.66"/>
    <n v="1.7785771382893685"/>
  </r>
  <r>
    <x v="24"/>
    <x v="5"/>
    <s v="entire"/>
    <s v="M"/>
    <x v="6"/>
    <n v="0"/>
    <n v="0"/>
    <n v="0"/>
    <n v="0"/>
    <n v="0"/>
    <n v="0"/>
    <n v="5000"/>
    <s v="Seeded"/>
    <s v="Mod"/>
    <s v="FS"/>
    <n v="0"/>
    <n v="0"/>
    <n v="1.7785771382893685"/>
  </r>
  <r>
    <x v="24"/>
    <x v="5"/>
    <s v="entire"/>
    <s v="C"/>
    <x v="7"/>
    <n v="1"/>
    <n v="49"/>
    <n v="0"/>
    <n v="0"/>
    <n v="1"/>
    <n v="49"/>
    <n v="5000"/>
    <s v="Seeded"/>
    <s v="Mod"/>
    <s v="FS"/>
    <n v="0"/>
    <n v="0.98"/>
    <n v="1.7785771382893685"/>
  </r>
  <r>
    <x v="24"/>
    <x v="5"/>
    <s v="entire"/>
    <s v="L"/>
    <x v="8"/>
    <n v="2"/>
    <n v="638"/>
    <n v="2"/>
    <n v="131"/>
    <n v="2"/>
    <n v="769"/>
    <n v="5000"/>
    <s v="Seeded"/>
    <s v="Mod"/>
    <s v="FS"/>
    <n v="2.62"/>
    <n v="12.76"/>
    <n v="1.7785771382893685"/>
  </r>
  <r>
    <x v="24"/>
    <x v="5"/>
    <s v="entire"/>
    <s v="B"/>
    <x v="9"/>
    <n v="3"/>
    <n v="4142"/>
    <n v="0"/>
    <n v="0"/>
    <n v="3"/>
    <n v="4142"/>
    <n v="5000"/>
    <s v="Seeded"/>
    <s v="Mod"/>
    <s v="FS"/>
    <n v="0"/>
    <n v="82.84"/>
    <n v="1.7785771382893685"/>
  </r>
  <r>
    <x v="24"/>
    <x v="5"/>
    <s v="entire"/>
    <s v="?"/>
    <x v="10"/>
    <n v="1"/>
    <n v="12"/>
    <n v="0"/>
    <n v="0"/>
    <n v="1"/>
    <n v="12"/>
    <n v="5000"/>
    <s v="Seeded"/>
    <s v="Mod"/>
    <s v="FS"/>
    <n v="0"/>
    <n v="0.24"/>
    <n v="1.7785771382893685"/>
  </r>
  <r>
    <x v="24"/>
    <x v="5"/>
    <s v="entire"/>
    <s v="#"/>
    <x v="11"/>
    <n v="0"/>
    <n v="0"/>
    <n v="0"/>
    <n v="0"/>
    <n v="0"/>
    <n v="0"/>
    <n v="5000"/>
    <s v="Seeded"/>
    <s v="Mod"/>
    <s v="FS"/>
    <n v="0"/>
    <n v="0"/>
    <n v="1.7785771382893685"/>
  </r>
  <r>
    <x v="27"/>
    <x v="5"/>
    <s v="entire"/>
    <s v="T"/>
    <x v="0"/>
    <n v="0"/>
    <n v="0"/>
    <n v="1"/>
    <n v="80"/>
    <n v="1"/>
    <n v="80"/>
    <n v="5000"/>
    <s v="Unseeded"/>
    <s v="Unburned"/>
    <s v="FS"/>
    <n v="1.6"/>
    <n v="0"/>
    <n v="6.16"/>
  </r>
  <r>
    <x v="27"/>
    <x v="5"/>
    <s v="entire"/>
    <s v="S"/>
    <x v="1"/>
    <n v="4"/>
    <n v="10"/>
    <n v="3"/>
    <n v="1081"/>
    <n v="4"/>
    <n v="1091"/>
    <n v="5000"/>
    <s v="Unseeded"/>
    <s v="Unburned"/>
    <s v="FS"/>
    <n v="21.62"/>
    <n v="0.2"/>
    <n v="6.16"/>
  </r>
  <r>
    <x v="27"/>
    <x v="5"/>
    <s v="entire"/>
    <s v="U"/>
    <x v="2"/>
    <n v="1"/>
    <n v="3"/>
    <n v="1"/>
    <n v="23"/>
    <n v="1"/>
    <n v="26"/>
    <n v="5000"/>
    <s v="Unseeded"/>
    <s v="Unburned"/>
    <s v="FS"/>
    <n v="0.45999999999999996"/>
    <n v="0.06"/>
    <n v="6.16"/>
  </r>
  <r>
    <x v="27"/>
    <x v="5"/>
    <s v="entire"/>
    <s v="G"/>
    <x v="3"/>
    <n v="1"/>
    <n v="1"/>
    <n v="1"/>
    <n v="122"/>
    <n v="1"/>
    <n v="123"/>
    <n v="5000"/>
    <s v="Unseeded"/>
    <s v="Unburned"/>
    <s v="FS"/>
    <n v="2.44"/>
    <n v="0.02"/>
    <n v="6.16"/>
  </r>
  <r>
    <x v="27"/>
    <x v="5"/>
    <s v="entire"/>
    <s v="K"/>
    <x v="4"/>
    <n v="0"/>
    <n v="0"/>
    <n v="0"/>
    <n v="0"/>
    <n v="0"/>
    <n v="0"/>
    <n v="5000"/>
    <s v="Unseeded"/>
    <s v="Unburned"/>
    <s v="FS"/>
    <n v="0"/>
    <n v="0"/>
    <n v="6.16"/>
  </r>
  <r>
    <x v="27"/>
    <x v="5"/>
    <s v="entire"/>
    <s v="F"/>
    <x v="5"/>
    <n v="5"/>
    <n v="189"/>
    <n v="4"/>
    <n v="1306"/>
    <n v="5"/>
    <n v="1495"/>
    <n v="5000"/>
    <s v="Unseeded"/>
    <s v="Unburned"/>
    <s v="FS"/>
    <n v="26.119999999999997"/>
    <n v="3.7800000000000002"/>
    <n v="6.16"/>
  </r>
  <r>
    <x v="27"/>
    <x v="5"/>
    <s v="entire"/>
    <s v="M"/>
    <x v="6"/>
    <n v="0"/>
    <n v="0"/>
    <n v="0"/>
    <n v="0"/>
    <n v="0"/>
    <n v="0"/>
    <n v="5000"/>
    <s v="Unseeded"/>
    <s v="Unburned"/>
    <s v="FS"/>
    <n v="0"/>
    <n v="0"/>
    <n v="6.16"/>
  </r>
  <r>
    <x v="27"/>
    <x v="5"/>
    <s v="entire"/>
    <s v="C"/>
    <x v="7"/>
    <n v="0"/>
    <n v="0"/>
    <n v="0"/>
    <n v="0"/>
    <n v="0"/>
    <n v="0"/>
    <n v="5000"/>
    <s v="Unseeded"/>
    <s v="Unburned"/>
    <s v="FS"/>
    <n v="0"/>
    <n v="0"/>
    <n v="6.16"/>
  </r>
  <r>
    <x v="27"/>
    <x v="5"/>
    <s v="entire"/>
    <s v="L"/>
    <x v="8"/>
    <n v="3"/>
    <n v="1886"/>
    <n v="2"/>
    <n v="557"/>
    <n v="3"/>
    <n v="2443"/>
    <n v="5000"/>
    <s v="Unseeded"/>
    <s v="Unburned"/>
    <s v="FS"/>
    <n v="11.14"/>
    <n v="37.72"/>
    <n v="6.16"/>
  </r>
  <r>
    <x v="27"/>
    <x v="5"/>
    <s v="entire"/>
    <s v="B"/>
    <x v="9"/>
    <n v="3"/>
    <n v="2911"/>
    <n v="2"/>
    <n v="14"/>
    <n v="3"/>
    <n v="2925"/>
    <n v="5000"/>
    <s v="Unseeded"/>
    <s v="Unburned"/>
    <s v="FS"/>
    <n v="0.27999999999999997"/>
    <n v="58.220000000000006"/>
    <n v="6.16"/>
  </r>
  <r>
    <x v="27"/>
    <x v="5"/>
    <s v="entire"/>
    <s v="?"/>
    <x v="10"/>
    <n v="0"/>
    <n v="0"/>
    <n v="0"/>
    <n v="0"/>
    <n v="0"/>
    <n v="0"/>
    <n v="5000"/>
    <s v="Unseeded"/>
    <s v="Unburned"/>
    <s v="FS"/>
    <n v="0"/>
    <n v="0"/>
    <n v="6.16"/>
  </r>
  <r>
    <x v="27"/>
    <x v="5"/>
    <s v="entire"/>
    <s v="#"/>
    <x v="11"/>
    <n v="0"/>
    <n v="0"/>
    <n v="0"/>
    <n v="0"/>
    <n v="0"/>
    <n v="0"/>
    <n v="5000"/>
    <s v="Unseeded"/>
    <s v="Unburned"/>
    <s v="FS"/>
    <n v="0"/>
    <n v="0"/>
    <n v="6.16"/>
  </r>
  <r>
    <x v="28"/>
    <x v="5"/>
    <s v="entire"/>
    <s v="T"/>
    <x v="0"/>
    <n v="1"/>
    <n v="9"/>
    <n v="1"/>
    <n v="404"/>
    <n v="1"/>
    <n v="413"/>
    <n v="5007"/>
    <s v="Unseeded"/>
    <s v="Unburned"/>
    <s v="FS"/>
    <n v="8.0687038146594769"/>
    <n v="0.17974835230677053"/>
    <n v="0"/>
  </r>
  <r>
    <x v="28"/>
    <x v="5"/>
    <s v="entire"/>
    <s v="S"/>
    <x v="1"/>
    <n v="2"/>
    <n v="8"/>
    <n v="3"/>
    <n v="413"/>
    <n v="3"/>
    <n v="421"/>
    <n v="5007"/>
    <s v="Unseeded"/>
    <s v="Unburned"/>
    <s v="FS"/>
    <n v="8.2484521669662474"/>
    <n v="0.15977631316157379"/>
    <n v="0"/>
  </r>
  <r>
    <x v="28"/>
    <x v="5"/>
    <s v="entire"/>
    <s v="U"/>
    <x v="2"/>
    <n v="0"/>
    <n v="0"/>
    <n v="1"/>
    <n v="9"/>
    <n v="1"/>
    <n v="9"/>
    <n v="5007"/>
    <s v="Unseeded"/>
    <s v="Unburned"/>
    <s v="FS"/>
    <n v="0.17974835230677053"/>
    <n v="0"/>
    <n v="0"/>
  </r>
  <r>
    <x v="28"/>
    <x v="5"/>
    <s v="entire"/>
    <s v="G"/>
    <x v="3"/>
    <n v="1"/>
    <n v="59"/>
    <n v="1"/>
    <n v="403"/>
    <n v="1"/>
    <n v="462"/>
    <n v="5007"/>
    <s v="Unseeded"/>
    <s v="Unburned"/>
    <s v="FS"/>
    <n v="8.0487317755142804"/>
    <n v="1.1783503095666068"/>
    <n v="0"/>
  </r>
  <r>
    <x v="28"/>
    <x v="5"/>
    <s v="entire"/>
    <s v="K"/>
    <x v="4"/>
    <n v="0"/>
    <n v="0"/>
    <n v="0"/>
    <n v="0"/>
    <n v="0"/>
    <n v="0"/>
    <n v="5007"/>
    <s v="Unseeded"/>
    <s v="Unburned"/>
    <s v="FS"/>
    <n v="0"/>
    <n v="0"/>
    <n v="0"/>
  </r>
  <r>
    <x v="28"/>
    <x v="5"/>
    <s v="entire"/>
    <s v="F"/>
    <x v="5"/>
    <n v="4"/>
    <n v="296"/>
    <n v="6"/>
    <n v="2290"/>
    <n v="6"/>
    <n v="2586"/>
    <n v="5007"/>
    <s v="Unseeded"/>
    <s v="Unburned"/>
    <s v="FS"/>
    <n v="45.7359696425005"/>
    <n v="5.9117235869782307"/>
    <n v="0"/>
  </r>
  <r>
    <x v="28"/>
    <x v="5"/>
    <s v="entire"/>
    <s v="M"/>
    <x v="6"/>
    <n v="0"/>
    <n v="0"/>
    <n v="0"/>
    <n v="0"/>
    <n v="0"/>
    <n v="0"/>
    <n v="5007"/>
    <s v="Unseeded"/>
    <s v="Unburned"/>
    <s v="FS"/>
    <n v="0"/>
    <n v="0"/>
    <n v="0"/>
  </r>
  <r>
    <x v="28"/>
    <x v="5"/>
    <s v="entire"/>
    <s v="C"/>
    <x v="7"/>
    <n v="0"/>
    <n v="0"/>
    <n v="0"/>
    <n v="0"/>
    <n v="0"/>
    <n v="0"/>
    <n v="5007"/>
    <s v="Unseeded"/>
    <s v="Unburned"/>
    <s v="FS"/>
    <n v="0"/>
    <n v="0"/>
    <n v="0"/>
  </r>
  <r>
    <x v="28"/>
    <x v="5"/>
    <s v="entire"/>
    <s v="L"/>
    <x v="8"/>
    <n v="2"/>
    <n v="1867"/>
    <n v="2"/>
    <n v="1089"/>
    <n v="2"/>
    <n v="2956"/>
    <n v="5007"/>
    <s v="Unseeded"/>
    <s v="Unburned"/>
    <s v="FS"/>
    <n v="21.749550629119234"/>
    <n v="37.287797084082285"/>
    <n v="0"/>
  </r>
  <r>
    <x v="28"/>
    <x v="5"/>
    <s v="entire"/>
    <s v="B"/>
    <x v="9"/>
    <n v="3"/>
    <n v="2768"/>
    <n v="1"/>
    <n v="10"/>
    <n v="3"/>
    <n v="2778"/>
    <n v="5007"/>
    <s v="Unseeded"/>
    <s v="Unburned"/>
    <s v="FS"/>
    <n v="0.19972039145196727"/>
    <n v="55.282604353904532"/>
    <n v="0"/>
  </r>
  <r>
    <x v="28"/>
    <x v="5"/>
    <s v="entire"/>
    <s v="?"/>
    <x v="10"/>
    <n v="0"/>
    <n v="0"/>
    <n v="0"/>
    <n v="0"/>
    <n v="0"/>
    <n v="0"/>
    <n v="5007"/>
    <s v="Unseeded"/>
    <s v="Unburned"/>
    <s v="FS"/>
    <n v="0"/>
    <n v="0"/>
    <n v="0"/>
  </r>
  <r>
    <x v="28"/>
    <x v="5"/>
    <s v="entire"/>
    <s v="#"/>
    <x v="11"/>
    <n v="0"/>
    <n v="0"/>
    <n v="0"/>
    <n v="0"/>
    <n v="0"/>
    <n v="0"/>
    <n v="5007"/>
    <s v="Unseeded"/>
    <s v="Unburned"/>
    <s v="FS"/>
    <n v="0"/>
    <n v="0"/>
    <n v="0"/>
  </r>
  <r>
    <x v="29"/>
    <x v="5"/>
    <s v="entire"/>
    <s v="T"/>
    <x v="0"/>
    <n v="1"/>
    <n v="9"/>
    <n v="0"/>
    <n v="0"/>
    <n v="1"/>
    <n v="9"/>
    <n v="5000"/>
    <s v="Seeded"/>
    <s v="High"/>
    <s v="FS"/>
    <n v="0"/>
    <n v="0.18"/>
    <n v="22.534930139720558"/>
  </r>
  <r>
    <x v="29"/>
    <x v="5"/>
    <s v="entire"/>
    <s v="S"/>
    <x v="1"/>
    <n v="1"/>
    <n v="3"/>
    <n v="2"/>
    <n v="237"/>
    <n v="2"/>
    <n v="240"/>
    <n v="5000"/>
    <s v="Seeded"/>
    <s v="High"/>
    <s v="FS"/>
    <n v="4.74"/>
    <n v="0.06"/>
    <n v="22.534930139720558"/>
  </r>
  <r>
    <x v="29"/>
    <x v="5"/>
    <s v="entire"/>
    <s v="U"/>
    <x v="2"/>
    <n v="0"/>
    <n v="0"/>
    <n v="0"/>
    <n v="0"/>
    <n v="0"/>
    <n v="0"/>
    <n v="5000"/>
    <s v="Seeded"/>
    <s v="High"/>
    <s v="FS"/>
    <n v="0"/>
    <n v="0"/>
    <n v="22.534930139720558"/>
  </r>
  <r>
    <x v="29"/>
    <x v="5"/>
    <s v="entire"/>
    <s v="G"/>
    <x v="3"/>
    <n v="2"/>
    <n v="929"/>
    <n v="3"/>
    <n v="1795"/>
    <n v="3"/>
    <n v="2724"/>
    <n v="5000"/>
    <s v="Seeded"/>
    <s v="High"/>
    <s v="FS"/>
    <n v="35.9"/>
    <n v="18.579999999999998"/>
    <n v="22.534930139720558"/>
  </r>
  <r>
    <x v="29"/>
    <x v="5"/>
    <s v="entire"/>
    <s v="K"/>
    <x v="4"/>
    <n v="0"/>
    <n v="0"/>
    <n v="0"/>
    <n v="0"/>
    <n v="0"/>
    <n v="0"/>
    <n v="5000"/>
    <s v="Seeded"/>
    <s v="High"/>
    <s v="FS"/>
    <n v="0"/>
    <n v="0"/>
    <n v="22.534930139720558"/>
  </r>
  <r>
    <x v="29"/>
    <x v="5"/>
    <s v="entire"/>
    <s v="F"/>
    <x v="5"/>
    <n v="1"/>
    <n v="38"/>
    <n v="3"/>
    <n v="571"/>
    <n v="3"/>
    <n v="609"/>
    <n v="5000"/>
    <s v="Seeded"/>
    <s v="High"/>
    <s v="FS"/>
    <n v="11.42"/>
    <n v="0.76"/>
    <n v="22.534930139720558"/>
  </r>
  <r>
    <x v="29"/>
    <x v="5"/>
    <s v="entire"/>
    <s v="M"/>
    <x v="6"/>
    <n v="0"/>
    <n v="0"/>
    <n v="0"/>
    <n v="0"/>
    <n v="0"/>
    <n v="0"/>
    <n v="5000"/>
    <s v="Seeded"/>
    <s v="High"/>
    <s v="FS"/>
    <n v="0"/>
    <n v="0"/>
    <n v="22.534930139720558"/>
  </r>
  <r>
    <x v="29"/>
    <x v="5"/>
    <s v="entire"/>
    <s v="C"/>
    <x v="7"/>
    <n v="0"/>
    <n v="0"/>
    <n v="0"/>
    <n v="0"/>
    <n v="0"/>
    <n v="0"/>
    <n v="5000"/>
    <s v="Seeded"/>
    <s v="High"/>
    <s v="FS"/>
    <n v="0"/>
    <n v="0"/>
    <n v="22.534930139720558"/>
  </r>
  <r>
    <x v="29"/>
    <x v="5"/>
    <s v="entire"/>
    <s v="L"/>
    <x v="8"/>
    <n v="2"/>
    <n v="193"/>
    <n v="1"/>
    <n v="64"/>
    <n v="2"/>
    <n v="257"/>
    <n v="5000"/>
    <s v="Seeded"/>
    <s v="High"/>
    <s v="FS"/>
    <n v="1.28"/>
    <n v="3.8600000000000003"/>
    <n v="22.534930139720558"/>
  </r>
  <r>
    <x v="29"/>
    <x v="5"/>
    <s v="entire"/>
    <s v="B"/>
    <x v="9"/>
    <n v="1"/>
    <n v="3798"/>
    <n v="0"/>
    <n v="0"/>
    <n v="1"/>
    <n v="3798"/>
    <n v="5000"/>
    <s v="Seeded"/>
    <s v="High"/>
    <s v="FS"/>
    <n v="0"/>
    <n v="75.960000000000008"/>
    <n v="22.534930139720558"/>
  </r>
  <r>
    <x v="29"/>
    <x v="5"/>
    <s v="entire"/>
    <s v="?"/>
    <x v="10"/>
    <n v="1"/>
    <n v="30"/>
    <n v="0"/>
    <n v="0"/>
    <n v="1"/>
    <n v="30"/>
    <n v="5000"/>
    <s v="Seeded"/>
    <s v="High"/>
    <s v="FS"/>
    <n v="0"/>
    <n v="0.6"/>
    <n v="22.534930139720558"/>
  </r>
  <r>
    <x v="29"/>
    <x v="5"/>
    <s v="entire"/>
    <s v="#"/>
    <x v="11"/>
    <n v="0"/>
    <n v="0"/>
    <n v="0"/>
    <n v="0"/>
    <n v="0"/>
    <n v="0"/>
    <n v="5000"/>
    <s v="Seeded"/>
    <s v="High"/>
    <s v="FS"/>
    <n v="0"/>
    <n v="0"/>
    <n v="22.534930139720558"/>
  </r>
  <r>
    <x v="30"/>
    <x v="5"/>
    <s v="entire"/>
    <s v="T"/>
    <x v="0"/>
    <n v="0"/>
    <n v="0"/>
    <n v="0"/>
    <n v="0"/>
    <n v="0"/>
    <n v="0"/>
    <n v="4975"/>
    <s v="Seeded"/>
    <s v="High"/>
    <s v="FS"/>
    <n v="0"/>
    <n v="0"/>
    <n v="67.7"/>
  </r>
  <r>
    <x v="30"/>
    <x v="5"/>
    <s v="entire"/>
    <s v="S"/>
    <x v="1"/>
    <n v="1"/>
    <n v="3"/>
    <n v="1"/>
    <n v="162"/>
    <n v="1"/>
    <n v="165"/>
    <n v="4975"/>
    <s v="Seeded"/>
    <s v="High"/>
    <s v="FS"/>
    <n v="3.2562814070351762"/>
    <n v="6.0301507537688447E-2"/>
    <n v="67.7"/>
  </r>
  <r>
    <x v="30"/>
    <x v="5"/>
    <s v="entire"/>
    <s v="U"/>
    <x v="2"/>
    <n v="0"/>
    <n v="0"/>
    <n v="1"/>
    <n v="13"/>
    <n v="1"/>
    <n v="13"/>
    <n v="4975"/>
    <s v="Seeded"/>
    <s v="High"/>
    <s v="FS"/>
    <n v="0.26130653266331655"/>
    <n v="0"/>
    <n v="67.7"/>
  </r>
  <r>
    <x v="30"/>
    <x v="5"/>
    <s v="entire"/>
    <s v="G"/>
    <x v="3"/>
    <n v="3"/>
    <n v="482"/>
    <n v="3"/>
    <n v="2171"/>
    <n v="3"/>
    <n v="2653"/>
    <n v="4975"/>
    <s v="Seeded"/>
    <s v="High"/>
    <s v="FS"/>
    <n v="43.638190954773869"/>
    <n v="9.6884422110552766"/>
    <n v="67.7"/>
  </r>
  <r>
    <x v="30"/>
    <x v="5"/>
    <s v="entire"/>
    <s v="K"/>
    <x v="4"/>
    <n v="0"/>
    <n v="0"/>
    <n v="0"/>
    <n v="0"/>
    <n v="0"/>
    <n v="0"/>
    <n v="4975"/>
    <s v="Seeded"/>
    <s v="High"/>
    <s v="FS"/>
    <n v="0"/>
    <n v="0"/>
    <n v="67.7"/>
  </r>
  <r>
    <x v="30"/>
    <x v="5"/>
    <s v="entire"/>
    <s v="F"/>
    <x v="5"/>
    <n v="3"/>
    <n v="57"/>
    <n v="3"/>
    <n v="962"/>
    <n v="3"/>
    <n v="1019"/>
    <n v="4975"/>
    <s v="Seeded"/>
    <s v="High"/>
    <s v="FS"/>
    <n v="19.336683417085425"/>
    <n v="1.1457286432160805"/>
    <n v="67.7"/>
  </r>
  <r>
    <x v="30"/>
    <x v="5"/>
    <s v="entire"/>
    <s v="M"/>
    <x v="6"/>
    <n v="0"/>
    <n v="0"/>
    <n v="0"/>
    <n v="0"/>
    <n v="0"/>
    <n v="0"/>
    <n v="4975"/>
    <s v="Seeded"/>
    <s v="High"/>
    <s v="FS"/>
    <n v="0"/>
    <n v="0"/>
    <n v="67.7"/>
  </r>
  <r>
    <x v="30"/>
    <x v="5"/>
    <s v="entire"/>
    <s v="C"/>
    <x v="7"/>
    <n v="0"/>
    <n v="0"/>
    <n v="0"/>
    <n v="0"/>
    <n v="0"/>
    <n v="0"/>
    <n v="4975"/>
    <s v="Seeded"/>
    <s v="High"/>
    <s v="FS"/>
    <n v="0"/>
    <n v="0"/>
    <n v="67.7"/>
  </r>
  <r>
    <x v="30"/>
    <x v="5"/>
    <s v="entire"/>
    <s v="L"/>
    <x v="8"/>
    <n v="1"/>
    <n v="528"/>
    <n v="1"/>
    <n v="211"/>
    <n v="1"/>
    <n v="739"/>
    <n v="4975"/>
    <s v="Seeded"/>
    <s v="High"/>
    <s v="FS"/>
    <n v="4.2412060301507539"/>
    <n v="10.613065326633166"/>
    <n v="67.7"/>
  </r>
  <r>
    <x v="30"/>
    <x v="5"/>
    <s v="entire"/>
    <s v="B"/>
    <x v="9"/>
    <n v="3"/>
    <n v="3905"/>
    <n v="0"/>
    <n v="0"/>
    <n v="3"/>
    <n v="3905"/>
    <n v="4975"/>
    <s v="Seeded"/>
    <s v="High"/>
    <s v="FS"/>
    <n v="0"/>
    <n v="78.492462311557787"/>
    <n v="67.7"/>
  </r>
  <r>
    <x v="30"/>
    <x v="5"/>
    <s v="entire"/>
    <s v="?"/>
    <x v="10"/>
    <n v="0"/>
    <n v="0"/>
    <n v="0"/>
    <n v="0"/>
    <n v="0"/>
    <n v="0"/>
    <n v="4975"/>
    <s v="Seeded"/>
    <s v="High"/>
    <s v="FS"/>
    <n v="0"/>
    <n v="0"/>
    <n v="67.7"/>
  </r>
  <r>
    <x v="30"/>
    <x v="5"/>
    <s v="entire"/>
    <s v="#"/>
    <x v="11"/>
    <n v="0"/>
    <n v="0"/>
    <n v="0"/>
    <n v="0"/>
    <n v="0"/>
    <n v="0"/>
    <n v="4975"/>
    <s v="Seeded"/>
    <s v="High"/>
    <s v="FS"/>
    <n v="0"/>
    <n v="0"/>
    <n v="67.7"/>
  </r>
  <r>
    <x v="33"/>
    <x v="5"/>
    <s v="entire"/>
    <s v="T"/>
    <x v="0"/>
    <n v="0"/>
    <n v="0"/>
    <n v="0"/>
    <n v="0"/>
    <n v="0"/>
    <n v="0"/>
    <n v="5010"/>
    <s v="Seeded"/>
    <s v="High"/>
    <s v="FS"/>
    <n v="0"/>
    <n v="0"/>
    <n v="33"/>
  </r>
  <r>
    <x v="33"/>
    <x v="5"/>
    <s v="entire"/>
    <s v="S"/>
    <x v="1"/>
    <n v="1"/>
    <n v="3"/>
    <n v="0"/>
    <n v="0"/>
    <n v="1"/>
    <n v="3"/>
    <n v="5010"/>
    <s v="Seeded"/>
    <s v="High"/>
    <s v="FS"/>
    <n v="0"/>
    <n v="5.9880239520958084E-2"/>
    <n v="33"/>
  </r>
  <r>
    <x v="33"/>
    <x v="5"/>
    <s v="entire"/>
    <s v="U"/>
    <x v="2"/>
    <n v="0"/>
    <n v="0"/>
    <n v="1"/>
    <n v="578"/>
    <n v="1"/>
    <n v="578"/>
    <n v="5010"/>
    <s v="Seeded"/>
    <s v="High"/>
    <s v="FS"/>
    <n v="11.536926147704591"/>
    <n v="0"/>
    <n v="33"/>
  </r>
  <r>
    <x v="33"/>
    <x v="5"/>
    <s v="entire"/>
    <s v="G"/>
    <x v="3"/>
    <n v="4"/>
    <n v="1587"/>
    <n v="3"/>
    <n v="3595"/>
    <n v="4"/>
    <n v="5182"/>
    <n v="5010"/>
    <s v="Seeded"/>
    <s v="High"/>
    <s v="FS"/>
    <n v="71.756487025948104"/>
    <n v="31.676646706586826"/>
    <n v="33"/>
  </r>
  <r>
    <x v="33"/>
    <x v="5"/>
    <s v="entire"/>
    <s v="K"/>
    <x v="4"/>
    <n v="0"/>
    <n v="0"/>
    <n v="0"/>
    <n v="0"/>
    <n v="0"/>
    <n v="0"/>
    <n v="5010"/>
    <s v="Seeded"/>
    <s v="High"/>
    <s v="FS"/>
    <n v="0"/>
    <n v="0"/>
    <n v="33"/>
  </r>
  <r>
    <x v="33"/>
    <x v="5"/>
    <s v="entire"/>
    <s v="F"/>
    <x v="5"/>
    <n v="2"/>
    <n v="57"/>
    <n v="2"/>
    <n v="163"/>
    <n v="2"/>
    <n v="220"/>
    <n v="5010"/>
    <s v="Seeded"/>
    <s v="High"/>
    <s v="FS"/>
    <n v="3.2534930139720557"/>
    <n v="1.1377245508982037"/>
    <n v="33"/>
  </r>
  <r>
    <x v="33"/>
    <x v="5"/>
    <s v="entire"/>
    <s v="M"/>
    <x v="6"/>
    <n v="0"/>
    <n v="0"/>
    <n v="0"/>
    <n v="0"/>
    <n v="0"/>
    <n v="0"/>
    <n v="5010"/>
    <s v="Seeded"/>
    <s v="High"/>
    <s v="FS"/>
    <n v="0"/>
    <n v="0"/>
    <n v="33"/>
  </r>
  <r>
    <x v="33"/>
    <x v="5"/>
    <s v="entire"/>
    <s v="C"/>
    <x v="7"/>
    <n v="0"/>
    <n v="0"/>
    <n v="0"/>
    <n v="0"/>
    <n v="0"/>
    <n v="0"/>
    <n v="5010"/>
    <s v="Seeded"/>
    <s v="High"/>
    <s v="FS"/>
    <n v="0"/>
    <n v="0"/>
    <n v="33"/>
  </r>
  <r>
    <x v="33"/>
    <x v="5"/>
    <s v="entire"/>
    <s v="L"/>
    <x v="8"/>
    <n v="2"/>
    <n v="508"/>
    <n v="3"/>
    <n v="141"/>
    <n v="3"/>
    <n v="649"/>
    <n v="5010"/>
    <s v="Seeded"/>
    <s v="High"/>
    <s v="FS"/>
    <n v="2.8143712574850301"/>
    <n v="10.139720558882235"/>
    <n v="33"/>
  </r>
  <r>
    <x v="33"/>
    <x v="5"/>
    <s v="entire"/>
    <s v="B"/>
    <x v="9"/>
    <n v="2"/>
    <n v="2855"/>
    <n v="0"/>
    <n v="0"/>
    <n v="2"/>
    <n v="2855"/>
    <n v="5010"/>
    <s v="Seeded"/>
    <s v="High"/>
    <s v="FS"/>
    <n v="0"/>
    <n v="56.986027944111775"/>
    <n v="33"/>
  </r>
  <r>
    <x v="33"/>
    <x v="5"/>
    <s v="entire"/>
    <s v="?"/>
    <x v="10"/>
    <n v="0"/>
    <n v="0"/>
    <n v="0"/>
    <n v="0"/>
    <n v="0"/>
    <n v="0"/>
    <n v="5010"/>
    <s v="Seeded"/>
    <s v="High"/>
    <s v="FS"/>
    <n v="0"/>
    <n v="0"/>
    <n v="33"/>
  </r>
  <r>
    <x v="33"/>
    <x v="5"/>
    <s v="entire"/>
    <s v="#"/>
    <x v="11"/>
    <n v="0"/>
    <n v="0"/>
    <n v="0"/>
    <n v="0"/>
    <n v="0"/>
    <n v="0"/>
    <n v="5010"/>
    <s v="Seeded"/>
    <s v="High"/>
    <s v="FS"/>
    <n v="0"/>
    <n v="0"/>
    <n v="33"/>
  </r>
  <r>
    <x v="34"/>
    <x v="5"/>
    <s v="entire"/>
    <s v="T"/>
    <x v="0"/>
    <n v="0"/>
    <n v="0"/>
    <n v="0"/>
    <n v="0"/>
    <n v="0"/>
    <n v="0"/>
    <n v="5005"/>
    <s v="Seeded"/>
    <s v="High"/>
    <s v="FS"/>
    <n v="0"/>
    <n v="0"/>
    <n v="0"/>
  </r>
  <r>
    <x v="34"/>
    <x v="5"/>
    <s v="entire"/>
    <s v="S"/>
    <x v="1"/>
    <n v="0"/>
    <n v="0"/>
    <n v="1"/>
    <n v="283"/>
    <n v="1"/>
    <n v="283"/>
    <n v="5005"/>
    <s v="Seeded"/>
    <s v="High"/>
    <s v="FS"/>
    <n v="5.6543456543456543"/>
    <n v="0"/>
    <n v="0"/>
  </r>
  <r>
    <x v="34"/>
    <x v="5"/>
    <s v="entire"/>
    <s v="U"/>
    <x v="2"/>
    <n v="2"/>
    <n v="63"/>
    <n v="2"/>
    <n v="406"/>
    <n v="2"/>
    <n v="469"/>
    <n v="5005"/>
    <s v="Seeded"/>
    <s v="High"/>
    <s v="FS"/>
    <n v="8.1118881118881117"/>
    <n v="1.2587412587412588"/>
    <n v="0"/>
  </r>
  <r>
    <x v="34"/>
    <x v="5"/>
    <s v="entire"/>
    <s v="G"/>
    <x v="3"/>
    <n v="2"/>
    <n v="102"/>
    <n v="3"/>
    <n v="775"/>
    <n v="3"/>
    <n v="877"/>
    <n v="5005"/>
    <s v="Seeded"/>
    <s v="High"/>
    <s v="FS"/>
    <n v="15.484515484515486"/>
    <n v="2.0379620379620382"/>
    <n v="0"/>
  </r>
  <r>
    <x v="34"/>
    <x v="5"/>
    <s v="entire"/>
    <s v="K"/>
    <x v="4"/>
    <n v="0"/>
    <n v="0"/>
    <n v="0"/>
    <n v="0"/>
    <n v="0"/>
    <n v="0"/>
    <n v="5005"/>
    <s v="Seeded"/>
    <s v="High"/>
    <s v="FS"/>
    <n v="0"/>
    <n v="0"/>
    <n v="0"/>
  </r>
  <r>
    <x v="34"/>
    <x v="5"/>
    <s v="entire"/>
    <s v="F"/>
    <x v="5"/>
    <n v="2"/>
    <n v="175"/>
    <n v="2"/>
    <n v="1630"/>
    <n v="2"/>
    <n v="1805"/>
    <n v="5005"/>
    <s v="Seeded"/>
    <s v="High"/>
    <s v="FS"/>
    <n v="32.567432567432569"/>
    <n v="3.4965034965034967"/>
    <n v="0"/>
  </r>
  <r>
    <x v="34"/>
    <x v="5"/>
    <s v="entire"/>
    <s v="M"/>
    <x v="6"/>
    <n v="0"/>
    <n v="0"/>
    <n v="0"/>
    <n v="0"/>
    <n v="0"/>
    <n v="0"/>
    <n v="5005"/>
    <s v="Seeded"/>
    <s v="High"/>
    <s v="FS"/>
    <n v="0"/>
    <n v="0"/>
    <n v="0"/>
  </r>
  <r>
    <x v="34"/>
    <x v="5"/>
    <s v="entire"/>
    <s v="C"/>
    <x v="7"/>
    <n v="0"/>
    <n v="0"/>
    <n v="0"/>
    <n v="0"/>
    <n v="0"/>
    <n v="0"/>
    <n v="5005"/>
    <s v="Seeded"/>
    <s v="High"/>
    <s v="FS"/>
    <n v="0"/>
    <n v="0"/>
    <n v="0"/>
  </r>
  <r>
    <x v="34"/>
    <x v="5"/>
    <s v="entire"/>
    <s v="L"/>
    <x v="8"/>
    <n v="2"/>
    <n v="739"/>
    <n v="2"/>
    <n v="539"/>
    <n v="2"/>
    <n v="1278"/>
    <n v="5005"/>
    <s v="Seeded"/>
    <s v="High"/>
    <s v="FS"/>
    <n v="10.76923076923077"/>
    <n v="14.765234765234766"/>
    <n v="0"/>
  </r>
  <r>
    <x v="34"/>
    <x v="5"/>
    <s v="entire"/>
    <s v="B"/>
    <x v="9"/>
    <n v="2"/>
    <n v="3926"/>
    <n v="0"/>
    <n v="0"/>
    <n v="2"/>
    <n v="3926"/>
    <n v="5005"/>
    <s v="Seeded"/>
    <s v="High"/>
    <s v="FS"/>
    <n v="0"/>
    <n v="78.441558441558442"/>
    <n v="0"/>
  </r>
  <r>
    <x v="34"/>
    <x v="5"/>
    <s v="entire"/>
    <s v="?"/>
    <x v="10"/>
    <n v="0"/>
    <n v="0"/>
    <n v="0"/>
    <n v="0"/>
    <n v="0"/>
    <n v="0"/>
    <n v="5005"/>
    <s v="Seeded"/>
    <s v="High"/>
    <s v="FS"/>
    <n v="0"/>
    <n v="0"/>
    <n v="0"/>
  </r>
  <r>
    <x v="34"/>
    <x v="5"/>
    <s v="entire"/>
    <s v="#"/>
    <x v="11"/>
    <n v="0"/>
    <n v="0"/>
    <n v="0"/>
    <n v="0"/>
    <n v="0"/>
    <n v="0"/>
    <n v="5005"/>
    <s v="Seeded"/>
    <s v="High"/>
    <s v="FS"/>
    <n v="0"/>
    <n v="0"/>
    <n v="0"/>
  </r>
  <r>
    <x v="38"/>
    <x v="5"/>
    <s v="entire"/>
    <s v="T"/>
    <x v="0"/>
    <n v="0"/>
    <n v="0"/>
    <n v="0"/>
    <n v="0"/>
    <n v="0"/>
    <n v="0"/>
    <n v="5004"/>
    <s v="Seeded"/>
    <s v="Mod"/>
    <s v="FS"/>
    <n v="0"/>
    <n v="0"/>
    <n v="70.739999999999995"/>
  </r>
  <r>
    <x v="38"/>
    <x v="5"/>
    <s v="entire"/>
    <s v="S"/>
    <x v="1"/>
    <n v="2"/>
    <n v="56"/>
    <n v="2"/>
    <n v="1734"/>
    <n v="2"/>
    <n v="1790"/>
    <n v="5004"/>
    <s v="Seeded"/>
    <s v="Mod"/>
    <s v="FS"/>
    <n v="34.652278177458037"/>
    <n v="1.1191047162270185"/>
    <n v="70.739999999999995"/>
  </r>
  <r>
    <x v="38"/>
    <x v="5"/>
    <s v="entire"/>
    <s v="U"/>
    <x v="2"/>
    <n v="0"/>
    <n v="0"/>
    <n v="0"/>
    <n v="0"/>
    <n v="0"/>
    <n v="0"/>
    <n v="5004"/>
    <s v="Seeded"/>
    <s v="Mod"/>
    <s v="FS"/>
    <n v="0"/>
    <n v="0"/>
    <n v="70.739999999999995"/>
  </r>
  <r>
    <x v="38"/>
    <x v="5"/>
    <s v="entire"/>
    <s v="G"/>
    <x v="3"/>
    <n v="3"/>
    <n v="1040"/>
    <n v="3"/>
    <n v="2407"/>
    <n v="3"/>
    <n v="3447"/>
    <n v="5004"/>
    <s v="Seeded"/>
    <s v="Mod"/>
    <s v="FS"/>
    <n v="48.101518784972022"/>
    <n v="20.783373301358914"/>
    <n v="70.739999999999995"/>
  </r>
  <r>
    <x v="38"/>
    <x v="5"/>
    <s v="entire"/>
    <s v="K"/>
    <x v="4"/>
    <n v="0"/>
    <n v="0"/>
    <n v="0"/>
    <n v="0"/>
    <n v="0"/>
    <n v="0"/>
    <n v="5004"/>
    <s v="Seeded"/>
    <s v="Mod"/>
    <s v="FS"/>
    <n v="0"/>
    <n v="0"/>
    <n v="70.739999999999995"/>
  </r>
  <r>
    <x v="38"/>
    <x v="5"/>
    <s v="entire"/>
    <s v="F"/>
    <x v="5"/>
    <n v="4"/>
    <n v="45"/>
    <n v="6"/>
    <n v="803"/>
    <n v="6"/>
    <n v="848"/>
    <n v="5004"/>
    <s v="Seeded"/>
    <s v="Mod"/>
    <s v="FS"/>
    <n v="16.047162270183854"/>
    <n v="0.89928057553956831"/>
    <n v="70.739999999999995"/>
  </r>
  <r>
    <x v="38"/>
    <x v="5"/>
    <s v="entire"/>
    <s v="M"/>
    <x v="6"/>
    <n v="0"/>
    <n v="0"/>
    <n v="0"/>
    <n v="0"/>
    <n v="0"/>
    <n v="0"/>
    <n v="5004"/>
    <s v="Seeded"/>
    <s v="Mod"/>
    <s v="FS"/>
    <n v="0"/>
    <n v="0"/>
    <n v="70.739999999999995"/>
  </r>
  <r>
    <x v="38"/>
    <x v="5"/>
    <s v="entire"/>
    <s v="C"/>
    <x v="7"/>
    <n v="1"/>
    <n v="132"/>
    <n v="0"/>
    <n v="0"/>
    <n v="1"/>
    <n v="132"/>
    <n v="5004"/>
    <s v="Seeded"/>
    <s v="Mod"/>
    <s v="FS"/>
    <n v="0"/>
    <n v="2.6378896882494005"/>
    <n v="70.739999999999995"/>
  </r>
  <r>
    <x v="38"/>
    <x v="5"/>
    <s v="entire"/>
    <s v="L"/>
    <x v="8"/>
    <n v="2"/>
    <n v="2264"/>
    <n v="2"/>
    <n v="775"/>
    <n v="2"/>
    <n v="3039"/>
    <n v="5004"/>
    <s v="Seeded"/>
    <s v="Mod"/>
    <s v="FS"/>
    <n v="15.487609912070344"/>
    <n v="45.24380495603517"/>
    <n v="70.739999999999995"/>
  </r>
  <r>
    <x v="38"/>
    <x v="5"/>
    <s v="entire"/>
    <s v="B"/>
    <x v="9"/>
    <n v="2"/>
    <n v="1467"/>
    <n v="0"/>
    <n v="0"/>
    <n v="2"/>
    <n v="1467"/>
    <n v="5004"/>
    <s v="Seeded"/>
    <s v="Mod"/>
    <s v="FS"/>
    <n v="0"/>
    <n v="29.31654676258993"/>
    <n v="70.739999999999995"/>
  </r>
  <r>
    <x v="38"/>
    <x v="5"/>
    <s v="entire"/>
    <s v="?"/>
    <x v="10"/>
    <n v="0"/>
    <n v="0"/>
    <n v="0"/>
    <n v="0"/>
    <n v="0"/>
    <n v="0"/>
    <n v="5004"/>
    <s v="Seeded"/>
    <s v="Mod"/>
    <s v="FS"/>
    <n v="0"/>
    <n v="0"/>
    <n v="70.739999999999995"/>
  </r>
  <r>
    <x v="38"/>
    <x v="5"/>
    <s v="entire"/>
    <s v="#"/>
    <x v="11"/>
    <n v="0"/>
    <n v="0"/>
    <n v="0"/>
    <n v="0"/>
    <n v="0"/>
    <n v="0"/>
    <n v="5004"/>
    <s v="Seeded"/>
    <s v="Mod"/>
    <s v="FS"/>
    <n v="0"/>
    <n v="0"/>
    <n v="70.739999999999995"/>
  </r>
  <r>
    <x v="39"/>
    <x v="5"/>
    <s v="entire"/>
    <s v="T"/>
    <x v="0"/>
    <n v="0"/>
    <n v="0"/>
    <n v="0"/>
    <n v="0"/>
    <n v="0"/>
    <n v="0"/>
    <n v="5000"/>
    <s v="Seeded"/>
    <s v="Mod"/>
    <s v="FS"/>
    <n v="0"/>
    <n v="0"/>
    <n v="34.970178926441356"/>
  </r>
  <r>
    <x v="39"/>
    <x v="5"/>
    <s v="entire"/>
    <s v="S"/>
    <x v="1"/>
    <n v="2"/>
    <n v="51"/>
    <n v="2"/>
    <n v="1127"/>
    <n v="2"/>
    <n v="1178"/>
    <n v="5000"/>
    <s v="Seeded"/>
    <s v="Mod"/>
    <s v="FS"/>
    <n v="22.54"/>
    <n v="1.02"/>
    <n v="34.970178926441356"/>
  </r>
  <r>
    <x v="39"/>
    <x v="5"/>
    <s v="entire"/>
    <s v="U"/>
    <x v="2"/>
    <n v="1"/>
    <n v="77"/>
    <n v="2"/>
    <n v="549"/>
    <n v="2"/>
    <n v="626"/>
    <n v="5000"/>
    <s v="Seeded"/>
    <s v="Mod"/>
    <s v="FS"/>
    <n v="10.979999999999999"/>
    <n v="1.54"/>
    <n v="34.970178926441356"/>
  </r>
  <r>
    <x v="39"/>
    <x v="5"/>
    <s v="entire"/>
    <s v="G"/>
    <x v="3"/>
    <n v="2"/>
    <n v="1215"/>
    <n v="3"/>
    <n v="2174"/>
    <n v="3"/>
    <n v="3389"/>
    <n v="5000"/>
    <s v="Seeded"/>
    <s v="Mod"/>
    <s v="FS"/>
    <n v="43.480000000000004"/>
    <n v="24.3"/>
    <n v="34.970178926441356"/>
  </r>
  <r>
    <x v="39"/>
    <x v="5"/>
    <s v="entire"/>
    <s v="K"/>
    <x v="4"/>
    <n v="0"/>
    <n v="0"/>
    <n v="0"/>
    <n v="0"/>
    <n v="0"/>
    <n v="0"/>
    <n v="5000"/>
    <s v="Seeded"/>
    <s v="Mod"/>
    <s v="FS"/>
    <n v="0"/>
    <n v="0"/>
    <n v="34.970178926441356"/>
  </r>
  <r>
    <x v="39"/>
    <x v="5"/>
    <s v="entire"/>
    <s v="F"/>
    <x v="5"/>
    <n v="3"/>
    <n v="106"/>
    <n v="4"/>
    <n v="993"/>
    <n v="4"/>
    <n v="1099"/>
    <n v="5000"/>
    <s v="Seeded"/>
    <s v="Mod"/>
    <s v="FS"/>
    <n v="19.86"/>
    <n v="2.12"/>
    <n v="34.970178926441356"/>
  </r>
  <r>
    <x v="39"/>
    <x v="5"/>
    <s v="entire"/>
    <s v="M"/>
    <x v="6"/>
    <n v="0"/>
    <n v="0"/>
    <n v="0"/>
    <n v="0"/>
    <n v="0"/>
    <n v="0"/>
    <n v="5000"/>
    <s v="Seeded"/>
    <s v="Mod"/>
    <s v="FS"/>
    <n v="0"/>
    <n v="0"/>
    <n v="34.970178926441356"/>
  </r>
  <r>
    <x v="39"/>
    <x v="5"/>
    <s v="entire"/>
    <s v="C"/>
    <x v="7"/>
    <n v="0"/>
    <n v="0"/>
    <n v="0"/>
    <n v="0"/>
    <n v="0"/>
    <n v="0"/>
    <n v="5000"/>
    <s v="Seeded"/>
    <s v="Mod"/>
    <s v="FS"/>
    <n v="0"/>
    <n v="0"/>
    <n v="34.970178926441356"/>
  </r>
  <r>
    <x v="39"/>
    <x v="5"/>
    <s v="entire"/>
    <s v="L"/>
    <x v="8"/>
    <n v="2"/>
    <n v="1805"/>
    <n v="2"/>
    <n v="241"/>
    <n v="2"/>
    <n v="2046"/>
    <n v="5000"/>
    <s v="Seeded"/>
    <s v="Mod"/>
    <s v="FS"/>
    <n v="4.82"/>
    <n v="36.1"/>
    <n v="34.970178926441356"/>
  </r>
  <r>
    <x v="39"/>
    <x v="5"/>
    <s v="entire"/>
    <s v="B"/>
    <x v="9"/>
    <n v="2"/>
    <n v="1746"/>
    <n v="0"/>
    <n v="0"/>
    <n v="2"/>
    <n v="1746"/>
    <n v="5000"/>
    <s v="Seeded"/>
    <s v="Mod"/>
    <s v="FS"/>
    <n v="0"/>
    <n v="34.92"/>
    <n v="34.970178926441356"/>
  </r>
  <r>
    <x v="39"/>
    <x v="5"/>
    <s v="entire"/>
    <s v="?"/>
    <x v="10"/>
    <n v="0"/>
    <n v="0"/>
    <n v="0"/>
    <n v="0"/>
    <n v="0"/>
    <n v="0"/>
    <n v="5000"/>
    <s v="Seeded"/>
    <s v="Mod"/>
    <s v="FS"/>
    <n v="0"/>
    <n v="0"/>
    <n v="34.970178926441356"/>
  </r>
  <r>
    <x v="39"/>
    <x v="5"/>
    <s v="entire"/>
    <s v="#"/>
    <x v="11"/>
    <n v="0"/>
    <n v="0"/>
    <n v="0"/>
    <n v="0"/>
    <n v="0"/>
    <n v="0"/>
    <n v="5000"/>
    <s v="Seeded"/>
    <s v="Mod"/>
    <s v="FS"/>
    <n v="0"/>
    <n v="0"/>
    <n v="34.970178926441356"/>
  </r>
  <r>
    <x v="42"/>
    <x v="5"/>
    <s v="entire"/>
    <s v="T"/>
    <x v="0"/>
    <n v="0"/>
    <n v="0"/>
    <n v="0"/>
    <n v="0"/>
    <n v="0"/>
    <n v="0"/>
    <n v="5000"/>
    <s v="Seeded"/>
    <s v="Mod"/>
    <s v="FS"/>
    <n v="0"/>
    <n v="0"/>
    <n v="100"/>
  </r>
  <r>
    <x v="42"/>
    <x v="5"/>
    <s v="entire"/>
    <s v="S"/>
    <x v="1"/>
    <n v="1"/>
    <n v="150"/>
    <n v="2"/>
    <n v="1176"/>
    <n v="2"/>
    <n v="1326"/>
    <n v="5000"/>
    <s v="Seeded"/>
    <s v="Mod"/>
    <s v="FS"/>
    <n v="23.52"/>
    <n v="3"/>
    <n v="100"/>
  </r>
  <r>
    <x v="42"/>
    <x v="5"/>
    <s v="entire"/>
    <s v="U"/>
    <x v="2"/>
    <n v="0"/>
    <n v="0"/>
    <n v="0"/>
    <n v="0"/>
    <n v="0"/>
    <n v="0"/>
    <n v="5000"/>
    <s v="Seeded"/>
    <s v="Mod"/>
    <s v="FS"/>
    <n v="0"/>
    <n v="0"/>
    <n v="100"/>
  </r>
  <r>
    <x v="42"/>
    <x v="5"/>
    <s v="entire"/>
    <s v="G"/>
    <x v="3"/>
    <n v="1"/>
    <n v="290"/>
    <n v="2"/>
    <n v="1960"/>
    <n v="2"/>
    <n v="2250"/>
    <n v="5000"/>
    <s v="Seeded"/>
    <s v="Mod"/>
    <s v="FS"/>
    <n v="39.200000000000003"/>
    <n v="5.8000000000000007"/>
    <n v="100"/>
  </r>
  <r>
    <x v="42"/>
    <x v="5"/>
    <s v="entire"/>
    <s v="K"/>
    <x v="4"/>
    <n v="0"/>
    <n v="0"/>
    <n v="0"/>
    <n v="0"/>
    <n v="0"/>
    <n v="0"/>
    <n v="5000"/>
    <s v="Seeded"/>
    <s v="Mod"/>
    <s v="FS"/>
    <n v="0"/>
    <n v="0"/>
    <n v="100"/>
  </r>
  <r>
    <x v="42"/>
    <x v="5"/>
    <s v="entire"/>
    <s v="F"/>
    <x v="5"/>
    <n v="1"/>
    <n v="112"/>
    <n v="4"/>
    <n v="916"/>
    <n v="4"/>
    <n v="1028"/>
    <n v="5000"/>
    <s v="Seeded"/>
    <s v="Mod"/>
    <s v="FS"/>
    <n v="18.32"/>
    <n v="2.2399999999999998"/>
    <n v="100"/>
  </r>
  <r>
    <x v="42"/>
    <x v="5"/>
    <s v="entire"/>
    <s v="M"/>
    <x v="6"/>
    <n v="0"/>
    <n v="0"/>
    <n v="0"/>
    <n v="0"/>
    <n v="0"/>
    <n v="0"/>
    <n v="5000"/>
    <s v="Seeded"/>
    <s v="Mod"/>
    <s v="FS"/>
    <n v="0"/>
    <n v="0"/>
    <n v="100"/>
  </r>
  <r>
    <x v="42"/>
    <x v="5"/>
    <s v="entire"/>
    <s v="C"/>
    <x v="7"/>
    <n v="0"/>
    <n v="0"/>
    <n v="0"/>
    <n v="0"/>
    <n v="0"/>
    <n v="0"/>
    <n v="5000"/>
    <s v="Seeded"/>
    <s v="Mod"/>
    <s v="FS"/>
    <n v="0"/>
    <n v="0"/>
    <n v="100"/>
  </r>
  <r>
    <x v="42"/>
    <x v="5"/>
    <s v="entire"/>
    <s v="L"/>
    <x v="8"/>
    <n v="2"/>
    <n v="2259"/>
    <n v="2"/>
    <n v="1624"/>
    <n v="2"/>
    <n v="3883"/>
    <n v="5000"/>
    <s v="Seeded"/>
    <s v="Mod"/>
    <s v="FS"/>
    <n v="32.479999999999997"/>
    <n v="45.18"/>
    <n v="100"/>
  </r>
  <r>
    <x v="42"/>
    <x v="5"/>
    <s v="entire"/>
    <s v="B"/>
    <x v="9"/>
    <n v="2"/>
    <n v="2189"/>
    <n v="0"/>
    <n v="0"/>
    <n v="2"/>
    <n v="2189"/>
    <n v="5000"/>
    <s v="Seeded"/>
    <s v="Mod"/>
    <s v="FS"/>
    <n v="0"/>
    <n v="43.78"/>
    <n v="100"/>
  </r>
  <r>
    <x v="42"/>
    <x v="5"/>
    <s v="entire"/>
    <s v="?"/>
    <x v="10"/>
    <n v="0"/>
    <n v="0"/>
    <n v="0"/>
    <n v="0"/>
    <n v="0"/>
    <n v="0"/>
    <n v="5000"/>
    <s v="Seeded"/>
    <s v="Mod"/>
    <s v="FS"/>
    <n v="0"/>
    <n v="0"/>
    <n v="100"/>
  </r>
  <r>
    <x v="42"/>
    <x v="5"/>
    <s v="entire"/>
    <s v="#"/>
    <x v="11"/>
    <n v="0"/>
    <n v="0"/>
    <n v="0"/>
    <n v="0"/>
    <n v="0"/>
    <n v="0"/>
    <n v="5000"/>
    <s v="Seeded"/>
    <s v="Mod"/>
    <s v="FS"/>
    <n v="0"/>
    <n v="0"/>
    <n v="100"/>
  </r>
  <r>
    <x v="43"/>
    <x v="5"/>
    <s v="entire"/>
    <s v="T"/>
    <x v="0"/>
    <n v="0"/>
    <n v="0"/>
    <n v="0"/>
    <n v="0"/>
    <n v="0"/>
    <n v="0"/>
    <n v="5000"/>
    <s v="Seeded"/>
    <s v="Mod"/>
    <s v="FS"/>
    <n v="0"/>
    <n v="0"/>
    <n v="0"/>
  </r>
  <r>
    <x v="43"/>
    <x v="5"/>
    <s v="entire"/>
    <s v="S"/>
    <x v="1"/>
    <n v="0"/>
    <n v="0"/>
    <n v="1"/>
    <n v="299"/>
    <n v="1"/>
    <n v="299"/>
    <n v="5000"/>
    <s v="Seeded"/>
    <s v="Mod"/>
    <s v="FS"/>
    <n v="5.9799999999999995"/>
    <n v="0"/>
    <n v="0"/>
  </r>
  <r>
    <x v="43"/>
    <x v="5"/>
    <s v="entire"/>
    <s v="U"/>
    <x v="2"/>
    <n v="1"/>
    <n v="194"/>
    <n v="1"/>
    <n v="529"/>
    <n v="1"/>
    <n v="723"/>
    <n v="5000"/>
    <s v="Seeded"/>
    <s v="Mod"/>
    <s v="FS"/>
    <n v="10.58"/>
    <n v="3.88"/>
    <n v="0"/>
  </r>
  <r>
    <x v="43"/>
    <x v="5"/>
    <s v="entire"/>
    <s v="G"/>
    <x v="3"/>
    <n v="3"/>
    <n v="1551"/>
    <n v="2"/>
    <n v="3856"/>
    <n v="3"/>
    <n v="5407"/>
    <n v="5000"/>
    <s v="Seeded"/>
    <s v="Mod"/>
    <s v="FS"/>
    <n v="77.12"/>
    <n v="31.019999999999996"/>
    <n v="0"/>
  </r>
  <r>
    <x v="43"/>
    <x v="5"/>
    <s v="entire"/>
    <s v="K"/>
    <x v="4"/>
    <n v="0"/>
    <n v="0"/>
    <n v="0"/>
    <n v="0"/>
    <n v="0"/>
    <n v="0"/>
    <n v="5000"/>
    <s v="Seeded"/>
    <s v="Mod"/>
    <s v="FS"/>
    <n v="0"/>
    <n v="0"/>
    <n v="0"/>
  </r>
  <r>
    <x v="43"/>
    <x v="5"/>
    <s v="entire"/>
    <s v="F"/>
    <x v="5"/>
    <n v="2"/>
    <n v="111"/>
    <n v="5"/>
    <n v="1299"/>
    <n v="5"/>
    <n v="1410"/>
    <n v="5000"/>
    <s v="Seeded"/>
    <s v="Mod"/>
    <s v="FS"/>
    <n v="25.979999999999997"/>
    <n v="2.2200000000000002"/>
    <n v="0"/>
  </r>
  <r>
    <x v="43"/>
    <x v="5"/>
    <s v="entire"/>
    <s v="M"/>
    <x v="6"/>
    <n v="0"/>
    <n v="0"/>
    <n v="0"/>
    <n v="0"/>
    <n v="0"/>
    <n v="0"/>
    <n v="5000"/>
    <s v="Seeded"/>
    <s v="Mod"/>
    <s v="FS"/>
    <n v="0"/>
    <n v="0"/>
    <n v="0"/>
  </r>
  <r>
    <x v="43"/>
    <x v="5"/>
    <s v="entire"/>
    <s v="C"/>
    <x v="7"/>
    <n v="0"/>
    <n v="0"/>
    <n v="0"/>
    <n v="0"/>
    <n v="0"/>
    <n v="0"/>
    <n v="5000"/>
    <s v="Seeded"/>
    <s v="Mod"/>
    <s v="FS"/>
    <n v="0"/>
    <n v="0"/>
    <n v="0"/>
  </r>
  <r>
    <x v="43"/>
    <x v="5"/>
    <s v="entire"/>
    <s v="L"/>
    <x v="8"/>
    <n v="2"/>
    <n v="1340"/>
    <n v="2"/>
    <n v="172"/>
    <n v="2"/>
    <n v="1512"/>
    <n v="5000"/>
    <s v="Seeded"/>
    <s v="Mod"/>
    <s v="FS"/>
    <n v="3.44"/>
    <n v="26.8"/>
    <n v="0"/>
  </r>
  <r>
    <x v="43"/>
    <x v="5"/>
    <s v="entire"/>
    <s v="B"/>
    <x v="9"/>
    <n v="2"/>
    <n v="1804"/>
    <n v="0"/>
    <n v="0"/>
    <n v="2"/>
    <n v="1804"/>
    <n v="5000"/>
    <s v="Seeded"/>
    <s v="Mod"/>
    <s v="FS"/>
    <n v="0"/>
    <n v="36.08"/>
    <n v="0"/>
  </r>
  <r>
    <x v="43"/>
    <x v="5"/>
    <s v="entire"/>
    <s v="?"/>
    <x v="10"/>
    <n v="0"/>
    <n v="0"/>
    <n v="0"/>
    <n v="0"/>
    <n v="0"/>
    <n v="0"/>
    <n v="5000"/>
    <s v="Seeded"/>
    <s v="Mod"/>
    <s v="FS"/>
    <n v="0"/>
    <n v="0"/>
    <n v="0"/>
  </r>
  <r>
    <x v="43"/>
    <x v="5"/>
    <s v="entire"/>
    <s v="#"/>
    <x v="11"/>
    <n v="0"/>
    <n v="0"/>
    <n v="0"/>
    <n v="0"/>
    <n v="0"/>
    <n v="0"/>
    <n v="5000"/>
    <s v="Seeded"/>
    <s v="Mod"/>
    <s v="FS"/>
    <n v="0"/>
    <n v="0"/>
    <n v="0"/>
  </r>
  <r>
    <x v="44"/>
    <x v="5"/>
    <s v="entire"/>
    <s v="T"/>
    <x v="0"/>
    <n v="0"/>
    <n v="0"/>
    <n v="0"/>
    <n v="0"/>
    <n v="0"/>
    <n v="0"/>
    <n v="5000"/>
    <s v="Seeded"/>
    <s v="Mod"/>
    <s v="FS"/>
    <n v="0"/>
    <n v="0"/>
    <n v="45.228628230616302"/>
  </r>
  <r>
    <x v="44"/>
    <x v="5"/>
    <s v="entire"/>
    <s v="S"/>
    <x v="1"/>
    <n v="3"/>
    <n v="201"/>
    <n v="4"/>
    <n v="2597"/>
    <n v="4"/>
    <n v="2798"/>
    <n v="5000"/>
    <s v="Seeded"/>
    <s v="Mod"/>
    <s v="FS"/>
    <n v="51.94"/>
    <n v="4.0199999999999996"/>
    <n v="45.228628230616302"/>
  </r>
  <r>
    <x v="44"/>
    <x v="5"/>
    <s v="entire"/>
    <s v="U"/>
    <x v="2"/>
    <n v="0"/>
    <n v="0"/>
    <n v="0"/>
    <n v="0"/>
    <n v="0"/>
    <n v="0"/>
    <n v="5000"/>
    <s v="Seeded"/>
    <s v="Mod"/>
    <s v="FS"/>
    <n v="0"/>
    <n v="0"/>
    <n v="45.228628230616302"/>
  </r>
  <r>
    <x v="44"/>
    <x v="5"/>
    <s v="entire"/>
    <s v="G"/>
    <x v="3"/>
    <n v="2"/>
    <n v="1187"/>
    <n v="2"/>
    <n v="3405"/>
    <n v="2"/>
    <n v="4592"/>
    <n v="5000"/>
    <s v="Seeded"/>
    <s v="Mod"/>
    <s v="FS"/>
    <n v="68.100000000000009"/>
    <n v="23.74"/>
    <n v="45.228628230616302"/>
  </r>
  <r>
    <x v="44"/>
    <x v="5"/>
    <s v="entire"/>
    <s v="K"/>
    <x v="4"/>
    <n v="0"/>
    <n v="0"/>
    <n v="0"/>
    <n v="0"/>
    <n v="0"/>
    <n v="0"/>
    <n v="5000"/>
    <s v="Seeded"/>
    <s v="Mod"/>
    <s v="FS"/>
    <n v="0"/>
    <n v="0"/>
    <n v="45.228628230616302"/>
  </r>
  <r>
    <x v="44"/>
    <x v="5"/>
    <s v="entire"/>
    <s v="F"/>
    <x v="5"/>
    <n v="3"/>
    <n v="47"/>
    <n v="4"/>
    <n v="375"/>
    <n v="4"/>
    <n v="422"/>
    <n v="5000"/>
    <s v="Seeded"/>
    <s v="Mod"/>
    <s v="FS"/>
    <n v="7.5"/>
    <n v="0.94000000000000006"/>
    <n v="45.228628230616302"/>
  </r>
  <r>
    <x v="44"/>
    <x v="5"/>
    <s v="entire"/>
    <s v="M"/>
    <x v="6"/>
    <n v="0"/>
    <n v="0"/>
    <n v="0"/>
    <n v="0"/>
    <n v="0"/>
    <n v="0"/>
    <n v="5000"/>
    <s v="Seeded"/>
    <s v="Mod"/>
    <s v="FS"/>
    <n v="0"/>
    <n v="0"/>
    <n v="45.228628230616302"/>
  </r>
  <r>
    <x v="44"/>
    <x v="5"/>
    <s v="entire"/>
    <s v="C"/>
    <x v="7"/>
    <n v="1"/>
    <n v="48"/>
    <n v="0"/>
    <n v="0"/>
    <n v="1"/>
    <n v="48"/>
    <n v="5000"/>
    <s v="Seeded"/>
    <s v="Mod"/>
    <s v="FS"/>
    <n v="0"/>
    <n v="0.96"/>
    <n v="45.228628230616302"/>
  </r>
  <r>
    <x v="44"/>
    <x v="5"/>
    <s v="entire"/>
    <s v="L"/>
    <x v="8"/>
    <n v="2"/>
    <n v="2509"/>
    <n v="2"/>
    <n v="138"/>
    <n v="3"/>
    <n v="2647"/>
    <n v="5000"/>
    <s v="Seeded"/>
    <s v="Mod"/>
    <s v="FS"/>
    <n v="2.76"/>
    <n v="50.18"/>
    <n v="45.228628230616302"/>
  </r>
  <r>
    <x v="44"/>
    <x v="5"/>
    <s v="entire"/>
    <s v="B"/>
    <x v="9"/>
    <n v="2"/>
    <n v="928"/>
    <n v="0"/>
    <n v="0"/>
    <n v="2"/>
    <n v="928"/>
    <n v="5000"/>
    <s v="Seeded"/>
    <s v="Mod"/>
    <s v="FS"/>
    <n v="0"/>
    <n v="18.559999999999999"/>
    <n v="45.228628230616302"/>
  </r>
  <r>
    <x v="44"/>
    <x v="5"/>
    <s v="entire"/>
    <s v="?"/>
    <x v="10"/>
    <n v="1"/>
    <n v="80"/>
    <n v="0"/>
    <n v="0"/>
    <n v="1"/>
    <n v="80"/>
    <n v="5000"/>
    <s v="Seeded"/>
    <s v="Mod"/>
    <s v="FS"/>
    <n v="0"/>
    <n v="1.6"/>
    <n v="45.228628230616302"/>
  </r>
  <r>
    <x v="44"/>
    <x v="5"/>
    <s v="entire"/>
    <s v="#"/>
    <x v="11"/>
    <n v="0"/>
    <n v="0"/>
    <n v="0"/>
    <n v="0"/>
    <n v="0"/>
    <n v="0"/>
    <n v="5000"/>
    <s v="Seeded"/>
    <s v="Mod"/>
    <s v="FS"/>
    <n v="0"/>
    <n v="0"/>
    <n v="45.228628230616302"/>
  </r>
  <r>
    <x v="48"/>
    <x v="5"/>
    <s v="entire"/>
    <s v="T"/>
    <x v="0"/>
    <n v="1"/>
    <n v="36"/>
    <n v="1"/>
    <n v="82"/>
    <n v="1"/>
    <n v="118"/>
    <n v="5003"/>
    <s v="Unseeded"/>
    <s v="Unburned"/>
    <s v="FS"/>
    <n v="1.6390165900459726"/>
    <n v="0.71956825904457322"/>
    <n v="0"/>
  </r>
  <r>
    <x v="48"/>
    <x v="5"/>
    <s v="entire"/>
    <s v="S"/>
    <x v="1"/>
    <n v="0"/>
    <n v="0"/>
    <n v="1"/>
    <n v="6"/>
    <n v="1"/>
    <n v="6"/>
    <n v="5003"/>
    <s v="Unseeded"/>
    <s v="Unburned"/>
    <s v="FS"/>
    <n v="0.11992804317409553"/>
    <n v="0"/>
    <n v="0"/>
  </r>
  <r>
    <x v="48"/>
    <x v="5"/>
    <s v="entire"/>
    <s v="U"/>
    <x v="2"/>
    <n v="1"/>
    <n v="12"/>
    <n v="2"/>
    <n v="406"/>
    <n v="2"/>
    <n v="418"/>
    <n v="5003"/>
    <s v="Unseeded"/>
    <s v="Unburned"/>
    <s v="FS"/>
    <n v="8.1151309214471326"/>
    <n v="0.23985608634819106"/>
    <n v="0"/>
  </r>
  <r>
    <x v="48"/>
    <x v="5"/>
    <s v="entire"/>
    <s v="G"/>
    <x v="3"/>
    <n v="2"/>
    <n v="808"/>
    <n v="2"/>
    <n v="2165"/>
    <n v="2"/>
    <n v="2973"/>
    <n v="5003"/>
    <s v="Unseeded"/>
    <s v="Unburned"/>
    <s v="FS"/>
    <n v="43.274035578652807"/>
    <n v="16.150309814111534"/>
    <n v="0"/>
  </r>
  <r>
    <x v="48"/>
    <x v="5"/>
    <s v="entire"/>
    <s v="K"/>
    <x v="4"/>
    <n v="0"/>
    <n v="0"/>
    <n v="0"/>
    <n v="0"/>
    <n v="0"/>
    <n v="0"/>
    <n v="5003"/>
    <s v="Unseeded"/>
    <s v="Unburned"/>
    <s v="FS"/>
    <n v="0"/>
    <n v="0"/>
    <n v="0"/>
  </r>
  <r>
    <x v="48"/>
    <x v="5"/>
    <s v="entire"/>
    <s v="F"/>
    <x v="5"/>
    <n v="4"/>
    <n v="161"/>
    <n v="5"/>
    <n v="1264"/>
    <n v="5"/>
    <n v="1425"/>
    <n v="5003"/>
    <s v="Unseeded"/>
    <s v="Unburned"/>
    <s v="FS"/>
    <n v="25.264841095342796"/>
    <n v="3.2180691585048971"/>
    <n v="0"/>
  </r>
  <r>
    <x v="48"/>
    <x v="5"/>
    <s v="entire"/>
    <s v="M"/>
    <x v="6"/>
    <n v="0"/>
    <n v="0"/>
    <n v="0"/>
    <n v="0"/>
    <n v="0"/>
    <n v="0"/>
    <n v="5003"/>
    <s v="Unseeded"/>
    <s v="Unburned"/>
    <s v="FS"/>
    <n v="0"/>
    <n v="0"/>
    <n v="0"/>
  </r>
  <r>
    <x v="48"/>
    <x v="5"/>
    <s v="entire"/>
    <s v="C"/>
    <x v="7"/>
    <n v="0"/>
    <n v="0"/>
    <n v="0"/>
    <n v="0"/>
    <n v="0"/>
    <n v="0"/>
    <n v="5003"/>
    <s v="Unseeded"/>
    <s v="Unburned"/>
    <s v="FS"/>
    <n v="0"/>
    <n v="0"/>
    <n v="0"/>
  </r>
  <r>
    <x v="48"/>
    <x v="5"/>
    <s v="entire"/>
    <s v="L"/>
    <x v="8"/>
    <n v="2"/>
    <n v="1726"/>
    <n v="2"/>
    <n v="995"/>
    <n v="2"/>
    <n v="2721"/>
    <n v="5003"/>
    <s v="Unseeded"/>
    <s v="Unburned"/>
    <s v="FS"/>
    <n v="19.888067159704178"/>
    <n v="34.499300419748153"/>
    <n v="0"/>
  </r>
  <r>
    <x v="48"/>
    <x v="5"/>
    <s v="entire"/>
    <s v="B"/>
    <x v="9"/>
    <n v="3"/>
    <n v="2260"/>
    <n v="0"/>
    <n v="0"/>
    <n v="3"/>
    <n v="2260"/>
    <n v="5003"/>
    <s v="Unseeded"/>
    <s v="Unburned"/>
    <s v="FS"/>
    <n v="0"/>
    <n v="45.172896262242659"/>
    <n v="0"/>
  </r>
  <r>
    <x v="48"/>
    <x v="5"/>
    <s v="entire"/>
    <s v="?"/>
    <x v="10"/>
    <n v="0"/>
    <n v="0"/>
    <n v="0"/>
    <n v="0"/>
    <n v="0"/>
    <n v="0"/>
    <n v="5003"/>
    <s v="Unseeded"/>
    <s v="Unburned"/>
    <s v="FS"/>
    <n v="0"/>
    <n v="0"/>
    <n v="0"/>
  </r>
  <r>
    <x v="48"/>
    <x v="5"/>
    <s v="entire"/>
    <s v="#"/>
    <x v="11"/>
    <n v="0"/>
    <n v="0"/>
    <n v="0"/>
    <n v="0"/>
    <n v="0"/>
    <n v="0"/>
    <n v="5003"/>
    <s v="Unseeded"/>
    <s v="Unburned"/>
    <s v="FS"/>
    <n v="0"/>
    <n v="0"/>
    <n v="0"/>
  </r>
  <r>
    <x v="0"/>
    <x v="6"/>
    <s v="entire"/>
    <s v="T"/>
    <x v="0"/>
    <n v="0"/>
    <n v="0"/>
    <n v="0"/>
    <n v="0"/>
    <n v="0"/>
    <n v="0"/>
    <n v="5010"/>
    <s v="Seeded"/>
    <s v="High"/>
    <s v="FS"/>
    <n v="0"/>
    <n v="0"/>
    <n v="18.602794411177644"/>
  </r>
  <r>
    <x v="0"/>
    <x v="6"/>
    <s v="entire"/>
    <s v="S"/>
    <x v="1"/>
    <n v="1"/>
    <n v="2"/>
    <n v="2"/>
    <n v="529"/>
    <n v="2"/>
    <n v="531"/>
    <n v="5010"/>
    <s v="Seeded"/>
    <s v="High"/>
    <s v="FS"/>
    <n v="10.558882235528943"/>
    <n v="3.9920159680638723E-2"/>
    <n v="18.602794411177644"/>
  </r>
  <r>
    <x v="0"/>
    <x v="6"/>
    <s v="entire"/>
    <s v="U"/>
    <x v="2"/>
    <n v="1"/>
    <n v="30"/>
    <n v="1"/>
    <n v="843"/>
    <n v="1"/>
    <n v="873"/>
    <n v="5010"/>
    <s v="Seeded"/>
    <s v="High"/>
    <s v="FS"/>
    <n v="16.826347305389223"/>
    <n v="0.5988023952095809"/>
    <n v="18.602794411177644"/>
  </r>
  <r>
    <x v="0"/>
    <x v="6"/>
    <s v="entire"/>
    <s v="G"/>
    <x v="3"/>
    <n v="4"/>
    <n v="360"/>
    <n v="5"/>
    <n v="1889"/>
    <n v="5"/>
    <n v="2249"/>
    <n v="5010"/>
    <s v="Seeded"/>
    <s v="High"/>
    <s v="FS"/>
    <n v="37.704590818363279"/>
    <n v="7.1856287425149699"/>
    <n v="18.602794411177644"/>
  </r>
  <r>
    <x v="0"/>
    <x v="6"/>
    <s v="entire"/>
    <s v="K"/>
    <x v="4"/>
    <n v="0"/>
    <n v="0"/>
    <n v="0"/>
    <n v="0"/>
    <n v="0"/>
    <n v="0"/>
    <n v="5010"/>
    <s v="Seeded"/>
    <s v="High"/>
    <s v="FS"/>
    <n v="0"/>
    <n v="0"/>
    <n v="18.602794411177644"/>
  </r>
  <r>
    <x v="0"/>
    <x v="6"/>
    <s v="entire"/>
    <s v="F"/>
    <x v="5"/>
    <n v="6"/>
    <n v="57"/>
    <n v="11"/>
    <n v="346"/>
    <n v="12"/>
    <n v="403"/>
    <n v="5010"/>
    <s v="Seeded"/>
    <s v="High"/>
    <s v="FS"/>
    <n v="6.9061876247504994"/>
    <n v="1.1377245508982037"/>
    <n v="18.602794411177644"/>
  </r>
  <r>
    <x v="0"/>
    <x v="6"/>
    <s v="entire"/>
    <s v="M"/>
    <x v="6"/>
    <n v="0"/>
    <n v="0"/>
    <n v="0"/>
    <n v="0"/>
    <n v="0"/>
    <n v="0"/>
    <n v="5010"/>
    <s v="Seeded"/>
    <s v="High"/>
    <s v="FS"/>
    <n v="0"/>
    <n v="0"/>
    <n v="18.602794411177644"/>
  </r>
  <r>
    <x v="0"/>
    <x v="6"/>
    <s v="entire"/>
    <s v="C"/>
    <x v="7"/>
    <n v="1"/>
    <n v="7"/>
    <n v="0"/>
    <n v="0"/>
    <n v="1"/>
    <n v="7"/>
    <n v="5010"/>
    <s v="Seeded"/>
    <s v="High"/>
    <s v="FS"/>
    <n v="0"/>
    <n v="0.13972055888223553"/>
    <n v="18.602794411177644"/>
  </r>
  <r>
    <x v="0"/>
    <x v="6"/>
    <s v="entire"/>
    <s v="L"/>
    <x v="8"/>
    <n v="2"/>
    <n v="1205"/>
    <n v="2"/>
    <n v="146"/>
    <n v="2"/>
    <n v="1351"/>
    <n v="5010"/>
    <s v="Seeded"/>
    <s v="High"/>
    <s v="FS"/>
    <n v="2.9141716566866269"/>
    <n v="24.051896207584829"/>
    <n v="18.602794411177644"/>
  </r>
  <r>
    <x v="0"/>
    <x v="6"/>
    <s v="entire"/>
    <s v="B"/>
    <x v="9"/>
    <n v="2"/>
    <n v="3349"/>
    <n v="0"/>
    <n v="0"/>
    <n v="2"/>
    <n v="3349"/>
    <n v="5010"/>
    <s v="Seeded"/>
    <s v="High"/>
    <s v="FS"/>
    <n v="0"/>
    <n v="66.846307385229537"/>
    <n v="18.602794411177644"/>
  </r>
  <r>
    <x v="0"/>
    <x v="6"/>
    <s v="entire"/>
    <s v="?"/>
    <x v="10"/>
    <n v="0"/>
    <n v="0"/>
    <n v="0"/>
    <n v="0"/>
    <n v="0"/>
    <n v="0"/>
    <n v="5010"/>
    <s v="Seeded"/>
    <s v="High"/>
    <s v="FS"/>
    <n v="0"/>
    <n v="0"/>
    <n v="18.602794411177644"/>
  </r>
  <r>
    <x v="0"/>
    <x v="6"/>
    <s v="entire"/>
    <s v="#"/>
    <x v="11"/>
    <n v="0"/>
    <n v="0"/>
    <n v="0"/>
    <n v="0"/>
    <n v="0"/>
    <n v="0"/>
    <n v="5010"/>
    <s v="Seeded"/>
    <s v="High"/>
    <s v="FS"/>
    <n v="0"/>
    <n v="0"/>
    <n v="18.602794411177644"/>
  </r>
  <r>
    <x v="1"/>
    <x v="6"/>
    <s v="entire"/>
    <s v="T"/>
    <x v="0"/>
    <n v="0"/>
    <n v="0"/>
    <n v="0"/>
    <n v="0"/>
    <n v="0"/>
    <n v="0"/>
    <n v="5000"/>
    <s v="Unseeded"/>
    <s v="High"/>
    <s v="FS"/>
    <n v="0"/>
    <n v="0"/>
    <n v="50.68"/>
  </r>
  <r>
    <x v="1"/>
    <x v="6"/>
    <s v="entire"/>
    <s v="S"/>
    <x v="1"/>
    <n v="2"/>
    <n v="74"/>
    <n v="3"/>
    <n v="2762"/>
    <n v="3"/>
    <n v="2836"/>
    <n v="5000"/>
    <s v="Unseeded"/>
    <s v="High"/>
    <s v="FS"/>
    <n v="55.24"/>
    <n v="1.48"/>
    <n v="50.68"/>
  </r>
  <r>
    <x v="1"/>
    <x v="6"/>
    <s v="entire"/>
    <s v="U"/>
    <x v="2"/>
    <n v="0"/>
    <n v="0"/>
    <n v="1"/>
    <n v="9"/>
    <n v="1"/>
    <n v="9"/>
    <n v="5000"/>
    <s v="Unseeded"/>
    <s v="High"/>
    <s v="FS"/>
    <n v="0.18"/>
    <n v="0"/>
    <n v="50.68"/>
  </r>
  <r>
    <x v="1"/>
    <x v="6"/>
    <s v="entire"/>
    <s v="G"/>
    <x v="3"/>
    <n v="3"/>
    <n v="1041"/>
    <n v="4"/>
    <n v="3004"/>
    <n v="4"/>
    <n v="4045"/>
    <n v="5000"/>
    <s v="Unseeded"/>
    <s v="High"/>
    <s v="FS"/>
    <n v="60.08"/>
    <n v="20.82"/>
    <n v="50.68"/>
  </r>
  <r>
    <x v="1"/>
    <x v="6"/>
    <s v="entire"/>
    <s v="K"/>
    <x v="4"/>
    <n v="0"/>
    <n v="0"/>
    <n v="0"/>
    <n v="0"/>
    <n v="0"/>
    <n v="0"/>
    <n v="5000"/>
    <s v="Unseeded"/>
    <s v="High"/>
    <s v="FS"/>
    <n v="0"/>
    <n v="0"/>
    <n v="50.68"/>
  </r>
  <r>
    <x v="1"/>
    <x v="6"/>
    <s v="entire"/>
    <s v="F"/>
    <x v="5"/>
    <n v="1"/>
    <n v="1"/>
    <n v="2"/>
    <n v="11"/>
    <n v="2"/>
    <n v="12"/>
    <n v="5000"/>
    <s v="Unseeded"/>
    <s v="High"/>
    <s v="FS"/>
    <n v="0.22"/>
    <n v="0.02"/>
    <n v="50.68"/>
  </r>
  <r>
    <x v="1"/>
    <x v="6"/>
    <s v="entire"/>
    <s v="M"/>
    <x v="6"/>
    <n v="0"/>
    <n v="0"/>
    <n v="0"/>
    <n v="0"/>
    <n v="0"/>
    <n v="0"/>
    <n v="5000"/>
    <s v="Unseeded"/>
    <s v="High"/>
    <s v="FS"/>
    <n v="0"/>
    <n v="0"/>
    <n v="50.68"/>
  </r>
  <r>
    <x v="1"/>
    <x v="6"/>
    <s v="entire"/>
    <s v="C"/>
    <x v="7"/>
    <n v="1"/>
    <n v="3"/>
    <n v="0"/>
    <n v="0"/>
    <n v="1"/>
    <n v="3"/>
    <n v="5000"/>
    <s v="Unseeded"/>
    <s v="High"/>
    <s v="FS"/>
    <n v="0"/>
    <n v="0.06"/>
    <n v="50.68"/>
  </r>
  <r>
    <x v="1"/>
    <x v="6"/>
    <s v="entire"/>
    <s v="L"/>
    <x v="8"/>
    <n v="2"/>
    <n v="2019"/>
    <n v="1"/>
    <n v="20"/>
    <n v="2"/>
    <n v="2039"/>
    <n v="5000"/>
    <s v="Unseeded"/>
    <s v="High"/>
    <s v="FS"/>
    <n v="0.4"/>
    <n v="40.380000000000003"/>
    <n v="50.68"/>
  </r>
  <r>
    <x v="1"/>
    <x v="6"/>
    <s v="entire"/>
    <s v="B"/>
    <x v="9"/>
    <n v="2"/>
    <n v="1862"/>
    <n v="0"/>
    <n v="0"/>
    <n v="2"/>
    <n v="1862"/>
    <n v="5000"/>
    <s v="Unseeded"/>
    <s v="High"/>
    <s v="FS"/>
    <n v="0"/>
    <n v="37.24"/>
    <n v="50.68"/>
  </r>
  <r>
    <x v="1"/>
    <x v="6"/>
    <s v="entire"/>
    <s v="?"/>
    <x v="10"/>
    <n v="0"/>
    <n v="0"/>
    <n v="0"/>
    <n v="0"/>
    <n v="0"/>
    <n v="0"/>
    <n v="5000"/>
    <s v="Unseeded"/>
    <s v="High"/>
    <s v="FS"/>
    <n v="0"/>
    <n v="0"/>
    <n v="50.68"/>
  </r>
  <r>
    <x v="1"/>
    <x v="6"/>
    <s v="entire"/>
    <s v="#"/>
    <x v="11"/>
    <n v="0"/>
    <n v="0"/>
    <n v="0"/>
    <n v="0"/>
    <n v="0"/>
    <n v="0"/>
    <n v="5000"/>
    <s v="Unseeded"/>
    <s v="High"/>
    <s v="FS"/>
    <n v="0"/>
    <n v="0"/>
    <n v="50.68"/>
  </r>
  <r>
    <x v="2"/>
    <x v="6"/>
    <s v="entire"/>
    <s v="T"/>
    <x v="0"/>
    <n v="1"/>
    <n v="155"/>
    <n v="0"/>
    <n v="0"/>
    <n v="1"/>
    <n v="155"/>
    <n v="5000"/>
    <s v="Unseeded"/>
    <s v="Mod"/>
    <s v="FS"/>
    <n v="0"/>
    <n v="3.1"/>
    <n v="87.340255591054316"/>
  </r>
  <r>
    <x v="2"/>
    <x v="6"/>
    <s v="entire"/>
    <s v="S"/>
    <x v="1"/>
    <n v="2"/>
    <n v="48"/>
    <n v="2"/>
    <n v="2198"/>
    <n v="2"/>
    <n v="2246"/>
    <n v="5000"/>
    <s v="Unseeded"/>
    <s v="Mod"/>
    <s v="FS"/>
    <n v="43.96"/>
    <n v="0.96"/>
    <n v="87.340255591054316"/>
  </r>
  <r>
    <x v="2"/>
    <x v="6"/>
    <s v="entire"/>
    <s v="U"/>
    <x v="2"/>
    <n v="0"/>
    <n v="0"/>
    <n v="0"/>
    <n v="0"/>
    <n v="0"/>
    <n v="0"/>
    <n v="5000"/>
    <s v="Unseeded"/>
    <s v="Mod"/>
    <s v="FS"/>
    <n v="0"/>
    <n v="0"/>
    <n v="87.340255591054316"/>
  </r>
  <r>
    <x v="2"/>
    <x v="6"/>
    <s v="entire"/>
    <s v="G"/>
    <x v="3"/>
    <n v="2"/>
    <n v="700"/>
    <n v="2"/>
    <n v="3027"/>
    <n v="3"/>
    <n v="3727"/>
    <n v="5000"/>
    <s v="Unseeded"/>
    <s v="Mod"/>
    <s v="FS"/>
    <n v="60.540000000000006"/>
    <n v="14.000000000000002"/>
    <n v="87.340255591054316"/>
  </r>
  <r>
    <x v="2"/>
    <x v="6"/>
    <s v="entire"/>
    <s v="K"/>
    <x v="4"/>
    <n v="0"/>
    <n v="0"/>
    <n v="0"/>
    <n v="0"/>
    <n v="0"/>
    <n v="0"/>
    <n v="5000"/>
    <s v="Unseeded"/>
    <s v="Mod"/>
    <s v="FS"/>
    <n v="0"/>
    <n v="0"/>
    <n v="87.340255591054316"/>
  </r>
  <r>
    <x v="2"/>
    <x v="6"/>
    <s v="entire"/>
    <s v="F"/>
    <x v="5"/>
    <n v="8"/>
    <n v="210"/>
    <n v="9"/>
    <n v="464"/>
    <n v="10"/>
    <n v="674"/>
    <n v="5000"/>
    <s v="Unseeded"/>
    <s v="Mod"/>
    <s v="FS"/>
    <n v="9.2799999999999994"/>
    <n v="4.2"/>
    <n v="87.340255591054316"/>
  </r>
  <r>
    <x v="2"/>
    <x v="6"/>
    <s v="entire"/>
    <s v="M"/>
    <x v="6"/>
    <n v="0"/>
    <n v="0"/>
    <n v="0"/>
    <n v="0"/>
    <n v="0"/>
    <n v="0"/>
    <n v="5000"/>
    <s v="Unseeded"/>
    <s v="Mod"/>
    <s v="FS"/>
    <n v="0"/>
    <n v="0"/>
    <n v="87.340255591054316"/>
  </r>
  <r>
    <x v="2"/>
    <x v="6"/>
    <s v="entire"/>
    <s v="C"/>
    <x v="7"/>
    <n v="1"/>
    <n v="209"/>
    <n v="1"/>
    <n v="10"/>
    <n v="1"/>
    <n v="219"/>
    <n v="5000"/>
    <s v="Unseeded"/>
    <s v="Mod"/>
    <s v="FS"/>
    <n v="0.2"/>
    <n v="4.18"/>
    <n v="87.340255591054316"/>
  </r>
  <r>
    <x v="2"/>
    <x v="6"/>
    <s v="entire"/>
    <s v="L"/>
    <x v="8"/>
    <n v="2"/>
    <n v="3438"/>
    <n v="2"/>
    <n v="246"/>
    <n v="2"/>
    <n v="3684"/>
    <n v="5000"/>
    <s v="Unseeded"/>
    <s v="Mod"/>
    <s v="FS"/>
    <n v="4.92"/>
    <n v="68.760000000000005"/>
    <n v="87.340255591054316"/>
  </r>
  <r>
    <x v="2"/>
    <x v="6"/>
    <s v="entire"/>
    <s v="B"/>
    <x v="9"/>
    <n v="1"/>
    <n v="240"/>
    <n v="0"/>
    <n v="0"/>
    <n v="1"/>
    <n v="240"/>
    <n v="5000"/>
    <s v="Unseeded"/>
    <s v="Mod"/>
    <s v="FS"/>
    <n v="0"/>
    <n v="4.8"/>
    <n v="87.340255591054316"/>
  </r>
  <r>
    <x v="2"/>
    <x v="6"/>
    <s v="entire"/>
    <s v="?"/>
    <x v="10"/>
    <n v="0"/>
    <n v="0"/>
    <n v="0"/>
    <n v="0"/>
    <n v="0"/>
    <n v="0"/>
    <n v="5000"/>
    <s v="Unseeded"/>
    <s v="Mod"/>
    <s v="FS"/>
    <n v="0"/>
    <n v="0"/>
    <n v="87.340255591054316"/>
  </r>
  <r>
    <x v="2"/>
    <x v="6"/>
    <s v="entire"/>
    <s v="#"/>
    <x v="11"/>
    <n v="0"/>
    <n v="0"/>
    <n v="0"/>
    <n v="0"/>
    <n v="0"/>
    <n v="0"/>
    <n v="5000"/>
    <s v="Unseeded"/>
    <s v="Mod"/>
    <s v="FS"/>
    <n v="0"/>
    <n v="0"/>
    <n v="87.340255591054316"/>
  </r>
  <r>
    <x v="3"/>
    <x v="6"/>
    <s v="entire"/>
    <s v="T"/>
    <x v="0"/>
    <n v="0"/>
    <n v="0"/>
    <n v="0"/>
    <n v="0"/>
    <n v="0"/>
    <n v="0"/>
    <n v="5010"/>
    <s v="Seeded"/>
    <s v="High"/>
    <s v="FS"/>
    <n v="0"/>
    <n v="0"/>
    <n v="55.02"/>
  </r>
  <r>
    <x v="3"/>
    <x v="6"/>
    <s v="entire"/>
    <s v="S"/>
    <x v="1"/>
    <n v="4"/>
    <n v="90"/>
    <n v="3"/>
    <n v="1876"/>
    <n v="4"/>
    <n v="1966"/>
    <n v="5010"/>
    <s v="Seeded"/>
    <s v="High"/>
    <s v="FS"/>
    <n v="37.445109780439125"/>
    <n v="1.7964071856287425"/>
    <n v="55.02"/>
  </r>
  <r>
    <x v="3"/>
    <x v="6"/>
    <s v="entire"/>
    <s v="U"/>
    <x v="2"/>
    <n v="0"/>
    <n v="0"/>
    <n v="0"/>
    <n v="0"/>
    <n v="0"/>
    <n v="0"/>
    <n v="5010"/>
    <s v="Seeded"/>
    <s v="High"/>
    <s v="FS"/>
    <n v="0"/>
    <n v="0"/>
    <n v="55.02"/>
  </r>
  <r>
    <x v="3"/>
    <x v="6"/>
    <s v="entire"/>
    <s v="G"/>
    <x v="3"/>
    <n v="3"/>
    <n v="2176"/>
    <n v="2"/>
    <n v="3797"/>
    <n v="3"/>
    <n v="5973"/>
    <n v="5010"/>
    <s v="Seeded"/>
    <s v="High"/>
    <s v="FS"/>
    <n v="75.788423153692619"/>
    <n v="43.433133732534927"/>
    <n v="55.02"/>
  </r>
  <r>
    <x v="3"/>
    <x v="6"/>
    <s v="entire"/>
    <s v="K"/>
    <x v="4"/>
    <n v="0"/>
    <n v="0"/>
    <n v="0"/>
    <n v="0"/>
    <n v="0"/>
    <n v="0"/>
    <n v="5010"/>
    <s v="Seeded"/>
    <s v="High"/>
    <s v="FS"/>
    <n v="0"/>
    <n v="0"/>
    <n v="55.02"/>
  </r>
  <r>
    <x v="3"/>
    <x v="6"/>
    <s v="entire"/>
    <s v="F"/>
    <x v="5"/>
    <n v="2"/>
    <n v="21"/>
    <n v="9"/>
    <n v="143"/>
    <n v="9"/>
    <n v="164"/>
    <n v="5010"/>
    <s v="Seeded"/>
    <s v="High"/>
    <s v="FS"/>
    <n v="2.8542914171656686"/>
    <n v="0.41916167664670656"/>
    <n v="55.02"/>
  </r>
  <r>
    <x v="3"/>
    <x v="6"/>
    <s v="entire"/>
    <s v="M"/>
    <x v="6"/>
    <n v="0"/>
    <n v="0"/>
    <n v="0"/>
    <n v="0"/>
    <n v="0"/>
    <n v="0"/>
    <n v="5010"/>
    <s v="Seeded"/>
    <s v="High"/>
    <s v="FS"/>
    <n v="0"/>
    <n v="0"/>
    <n v="55.02"/>
  </r>
  <r>
    <x v="3"/>
    <x v="6"/>
    <s v="entire"/>
    <s v="C"/>
    <x v="7"/>
    <n v="1"/>
    <n v="10"/>
    <n v="0"/>
    <n v="0"/>
    <n v="1"/>
    <n v="10"/>
    <n v="5010"/>
    <s v="Seeded"/>
    <s v="High"/>
    <s v="FS"/>
    <n v="0"/>
    <n v="0.19960079840319359"/>
    <n v="55.02"/>
  </r>
  <r>
    <x v="3"/>
    <x v="6"/>
    <s v="entire"/>
    <s v="L"/>
    <x v="8"/>
    <n v="3"/>
    <n v="1019"/>
    <n v="2"/>
    <n v="188"/>
    <n v="3"/>
    <n v="1207"/>
    <n v="5010"/>
    <s v="Seeded"/>
    <s v="High"/>
    <s v="FS"/>
    <n v="3.75249500998004"/>
    <n v="20.339321357285428"/>
    <n v="55.02"/>
  </r>
  <r>
    <x v="3"/>
    <x v="6"/>
    <s v="entire"/>
    <s v="B"/>
    <x v="9"/>
    <n v="2"/>
    <n v="1694"/>
    <n v="1"/>
    <n v="39"/>
    <n v="2"/>
    <n v="1733"/>
    <n v="5010"/>
    <s v="Seeded"/>
    <s v="High"/>
    <s v="FS"/>
    <n v="0.77844311377245512"/>
    <n v="33.812375249500995"/>
    <n v="55.02"/>
  </r>
  <r>
    <x v="3"/>
    <x v="6"/>
    <s v="entire"/>
    <s v="?"/>
    <x v="10"/>
    <n v="0"/>
    <n v="0"/>
    <n v="0"/>
    <n v="0"/>
    <n v="0"/>
    <n v="0"/>
    <n v="5010"/>
    <s v="Seeded"/>
    <s v="High"/>
    <s v="FS"/>
    <n v="0"/>
    <n v="0"/>
    <n v="55.02"/>
  </r>
  <r>
    <x v="3"/>
    <x v="6"/>
    <s v="entire"/>
    <s v="#"/>
    <x v="11"/>
    <n v="0"/>
    <n v="0"/>
    <n v="0"/>
    <n v="0"/>
    <n v="0"/>
    <n v="0"/>
    <n v="5010"/>
    <s v="Seeded"/>
    <s v="High"/>
    <s v="FS"/>
    <n v="0"/>
    <n v="0"/>
    <n v="55.02"/>
  </r>
  <r>
    <x v="4"/>
    <x v="6"/>
    <s v="entire"/>
    <s v="T"/>
    <x v="0"/>
    <n v="0"/>
    <n v="0"/>
    <n v="0"/>
    <n v="0"/>
    <n v="0"/>
    <n v="0"/>
    <n v="5000"/>
    <s v="Seeded"/>
    <s v="High"/>
    <s v="FS"/>
    <n v="0"/>
    <n v="0"/>
    <n v="30.149850149850149"/>
  </r>
  <r>
    <x v="4"/>
    <x v="6"/>
    <s v="entire"/>
    <s v="S"/>
    <x v="1"/>
    <n v="2"/>
    <n v="9"/>
    <n v="3"/>
    <n v="1427"/>
    <n v="3"/>
    <n v="1436"/>
    <n v="5000"/>
    <s v="Seeded"/>
    <s v="High"/>
    <s v="FS"/>
    <n v="28.54"/>
    <n v="0.18"/>
    <n v="30.149850149850149"/>
  </r>
  <r>
    <x v="4"/>
    <x v="6"/>
    <s v="entire"/>
    <s v="U"/>
    <x v="2"/>
    <n v="0"/>
    <n v="0"/>
    <n v="0"/>
    <n v="0"/>
    <n v="0"/>
    <n v="0"/>
    <n v="5000"/>
    <s v="Seeded"/>
    <s v="High"/>
    <s v="FS"/>
    <n v="0"/>
    <n v="0"/>
    <n v="30.149850149850149"/>
  </r>
  <r>
    <x v="4"/>
    <x v="6"/>
    <s v="entire"/>
    <s v="G"/>
    <x v="3"/>
    <n v="4"/>
    <n v="759"/>
    <n v="4"/>
    <n v="1957"/>
    <n v="4"/>
    <n v="2716"/>
    <n v="5000"/>
    <s v="Seeded"/>
    <s v="High"/>
    <s v="FS"/>
    <n v="39.14"/>
    <n v="15.18"/>
    <n v="30.149850149850149"/>
  </r>
  <r>
    <x v="4"/>
    <x v="6"/>
    <s v="entire"/>
    <s v="K"/>
    <x v="4"/>
    <n v="0"/>
    <n v="0"/>
    <n v="0"/>
    <n v="0"/>
    <n v="0"/>
    <n v="0"/>
    <n v="5000"/>
    <s v="Seeded"/>
    <s v="High"/>
    <s v="FS"/>
    <n v="0"/>
    <n v="0"/>
    <n v="30.149850149850149"/>
  </r>
  <r>
    <x v="4"/>
    <x v="6"/>
    <s v="entire"/>
    <s v="F"/>
    <x v="5"/>
    <n v="3"/>
    <n v="62"/>
    <n v="5"/>
    <n v="371"/>
    <n v="5"/>
    <n v="433"/>
    <n v="5000"/>
    <s v="Seeded"/>
    <s v="High"/>
    <s v="FS"/>
    <n v="7.42"/>
    <n v="1.24"/>
    <n v="30.149850149850149"/>
  </r>
  <r>
    <x v="4"/>
    <x v="6"/>
    <s v="entire"/>
    <s v="M"/>
    <x v="6"/>
    <n v="0"/>
    <n v="0"/>
    <n v="0"/>
    <n v="0"/>
    <n v="0"/>
    <n v="0"/>
    <n v="5000"/>
    <s v="Seeded"/>
    <s v="High"/>
    <s v="FS"/>
    <n v="0"/>
    <n v="0"/>
    <n v="30.149850149850149"/>
  </r>
  <r>
    <x v="4"/>
    <x v="6"/>
    <s v="entire"/>
    <s v="C"/>
    <x v="7"/>
    <n v="1"/>
    <n v="4"/>
    <n v="0"/>
    <n v="0"/>
    <n v="1"/>
    <n v="4"/>
    <n v="5000"/>
    <s v="Seeded"/>
    <s v="High"/>
    <s v="FS"/>
    <n v="0"/>
    <n v="0.08"/>
    <n v="30.149850149850149"/>
  </r>
  <r>
    <x v="4"/>
    <x v="6"/>
    <s v="entire"/>
    <s v="L"/>
    <x v="8"/>
    <n v="2"/>
    <n v="1501"/>
    <n v="1"/>
    <n v="167"/>
    <n v="2"/>
    <n v="1668"/>
    <n v="5000"/>
    <s v="Seeded"/>
    <s v="High"/>
    <s v="FS"/>
    <n v="3.34"/>
    <n v="30.020000000000003"/>
    <n v="30.149850149850149"/>
  </r>
  <r>
    <x v="4"/>
    <x v="6"/>
    <s v="entire"/>
    <s v="B"/>
    <x v="9"/>
    <n v="2"/>
    <n v="2665"/>
    <n v="0"/>
    <n v="0"/>
    <n v="2"/>
    <n v="2665"/>
    <n v="5000"/>
    <s v="Seeded"/>
    <s v="High"/>
    <s v="FS"/>
    <n v="0"/>
    <n v="53.300000000000004"/>
    <n v="30.149850149850149"/>
  </r>
  <r>
    <x v="4"/>
    <x v="6"/>
    <s v="entire"/>
    <s v="?"/>
    <x v="10"/>
    <n v="0"/>
    <n v="0"/>
    <n v="0"/>
    <n v="0"/>
    <n v="0"/>
    <n v="0"/>
    <n v="5000"/>
    <s v="Seeded"/>
    <s v="High"/>
    <s v="FS"/>
    <n v="0"/>
    <n v="0"/>
    <n v="30.149850149850149"/>
  </r>
  <r>
    <x v="4"/>
    <x v="6"/>
    <s v="entire"/>
    <s v="#"/>
    <x v="11"/>
    <n v="0"/>
    <n v="0"/>
    <n v="0"/>
    <n v="0"/>
    <n v="0"/>
    <n v="0"/>
    <n v="5000"/>
    <s v="Seeded"/>
    <s v="High"/>
    <s v="FS"/>
    <n v="0"/>
    <n v="0"/>
    <n v="30.149850149850149"/>
  </r>
  <r>
    <x v="5"/>
    <x v="6"/>
    <s v="entire"/>
    <s v="T"/>
    <x v="0"/>
    <n v="0"/>
    <n v="0"/>
    <n v="0"/>
    <n v="0"/>
    <n v="0"/>
    <n v="0"/>
    <n v="5015"/>
    <s v="Seeded"/>
    <s v="High"/>
    <s v="FS"/>
    <n v="0"/>
    <n v="0"/>
    <n v="17.439073112265284"/>
  </r>
  <r>
    <x v="5"/>
    <x v="6"/>
    <s v="entire"/>
    <s v="S"/>
    <x v="1"/>
    <n v="2"/>
    <n v="21"/>
    <n v="2"/>
    <n v="1218"/>
    <n v="2"/>
    <n v="1239"/>
    <n v="5015"/>
    <s v="Seeded"/>
    <s v="High"/>
    <s v="FS"/>
    <n v="24.287138584247259"/>
    <n v="0.41874376869391822"/>
    <n v="17.439073112265284"/>
  </r>
  <r>
    <x v="5"/>
    <x v="6"/>
    <s v="entire"/>
    <s v="U"/>
    <x v="2"/>
    <n v="0"/>
    <n v="0"/>
    <n v="0"/>
    <n v="0"/>
    <n v="0"/>
    <n v="0"/>
    <n v="5015"/>
    <s v="Seeded"/>
    <s v="High"/>
    <s v="FS"/>
    <n v="0"/>
    <n v="0"/>
    <n v="17.439073112265284"/>
  </r>
  <r>
    <x v="5"/>
    <x v="6"/>
    <s v="entire"/>
    <s v="G"/>
    <x v="3"/>
    <n v="4"/>
    <n v="386"/>
    <n v="5"/>
    <n v="1847"/>
    <n v="5"/>
    <n v="2233"/>
    <n v="5015"/>
    <s v="Seeded"/>
    <s v="High"/>
    <s v="FS"/>
    <n v="36.82951146560319"/>
    <n v="7.6969092721834498"/>
    <n v="17.439073112265284"/>
  </r>
  <r>
    <x v="5"/>
    <x v="6"/>
    <s v="entire"/>
    <s v="K"/>
    <x v="4"/>
    <n v="0"/>
    <n v="0"/>
    <n v="0"/>
    <n v="0"/>
    <n v="0"/>
    <n v="0"/>
    <n v="5015"/>
    <s v="Seeded"/>
    <s v="High"/>
    <s v="FS"/>
    <n v="0"/>
    <n v="0"/>
    <n v="17.439073112265284"/>
  </r>
  <r>
    <x v="5"/>
    <x v="6"/>
    <s v="entire"/>
    <s v="F"/>
    <x v="5"/>
    <n v="11"/>
    <n v="115"/>
    <n v="12"/>
    <n v="642"/>
    <n v="12"/>
    <n v="757"/>
    <n v="5015"/>
    <s v="Seeded"/>
    <s v="High"/>
    <s v="FS"/>
    <n v="12.801595214356928"/>
    <n v="2.293120638085743"/>
    <n v="17.439073112265284"/>
  </r>
  <r>
    <x v="5"/>
    <x v="6"/>
    <s v="entire"/>
    <s v="M"/>
    <x v="6"/>
    <n v="0"/>
    <n v="0"/>
    <n v="0"/>
    <n v="0"/>
    <n v="0"/>
    <n v="0"/>
    <n v="5015"/>
    <s v="Seeded"/>
    <s v="High"/>
    <s v="FS"/>
    <n v="0"/>
    <n v="0"/>
    <n v="17.439073112265284"/>
  </r>
  <r>
    <x v="5"/>
    <x v="6"/>
    <s v="entire"/>
    <s v="C"/>
    <x v="7"/>
    <n v="1"/>
    <n v="3"/>
    <n v="0"/>
    <n v="0"/>
    <n v="1"/>
    <n v="3"/>
    <n v="5015"/>
    <s v="Seeded"/>
    <s v="High"/>
    <s v="FS"/>
    <n v="0"/>
    <n v="5.9820538384845461E-2"/>
    <n v="17.439073112265284"/>
  </r>
  <r>
    <x v="5"/>
    <x v="6"/>
    <s v="entire"/>
    <s v="L"/>
    <x v="8"/>
    <n v="2"/>
    <n v="1940"/>
    <n v="2"/>
    <n v="691"/>
    <n v="2"/>
    <n v="2631"/>
    <n v="5015"/>
    <s v="Seeded"/>
    <s v="High"/>
    <s v="FS"/>
    <n v="13.778664007976072"/>
    <n v="38.6839481555334"/>
    <n v="17.439073112265284"/>
  </r>
  <r>
    <x v="5"/>
    <x v="6"/>
    <s v="entire"/>
    <s v="B"/>
    <x v="9"/>
    <n v="2"/>
    <n v="2550"/>
    <n v="0"/>
    <n v="0"/>
    <n v="2"/>
    <n v="2550"/>
    <n v="5015"/>
    <s v="Seeded"/>
    <s v="High"/>
    <s v="FS"/>
    <n v="0"/>
    <n v="50.847457627118644"/>
    <n v="17.439073112265284"/>
  </r>
  <r>
    <x v="5"/>
    <x v="6"/>
    <s v="entire"/>
    <s v="?"/>
    <x v="10"/>
    <n v="0"/>
    <n v="0"/>
    <n v="0"/>
    <n v="0"/>
    <n v="0"/>
    <n v="0"/>
    <n v="5015"/>
    <s v="Seeded"/>
    <s v="High"/>
    <s v="FS"/>
    <n v="0"/>
    <n v="0"/>
    <n v="17.439073112265284"/>
  </r>
  <r>
    <x v="5"/>
    <x v="6"/>
    <s v="entire"/>
    <s v="#"/>
    <x v="11"/>
    <n v="0"/>
    <n v="0"/>
    <n v="0"/>
    <n v="0"/>
    <n v="0"/>
    <n v="0"/>
    <n v="5015"/>
    <s v="Seeded"/>
    <s v="High"/>
    <s v="FS"/>
    <n v="0"/>
    <n v="0"/>
    <n v="17.439073112265284"/>
  </r>
  <r>
    <x v="6"/>
    <x v="6"/>
    <s v="entire"/>
    <s v="T"/>
    <x v="0"/>
    <n v="0"/>
    <n v="0"/>
    <n v="0"/>
    <n v="0"/>
    <n v="0"/>
    <n v="0"/>
    <n v="5000"/>
    <s v="Unseeded"/>
    <s v="Mod"/>
    <s v="FS"/>
    <n v="0"/>
    <n v="0"/>
    <n v="0"/>
  </r>
  <r>
    <x v="6"/>
    <x v="6"/>
    <s v="entire"/>
    <s v="S"/>
    <x v="1"/>
    <n v="1"/>
    <n v="1"/>
    <n v="1"/>
    <n v="484"/>
    <n v="2"/>
    <n v="485"/>
    <n v="5000"/>
    <s v="Unseeded"/>
    <s v="Mod"/>
    <s v="FS"/>
    <n v="9.68"/>
    <n v="0.02"/>
    <n v="0"/>
  </r>
  <r>
    <x v="6"/>
    <x v="6"/>
    <s v="entire"/>
    <s v="U"/>
    <x v="2"/>
    <n v="0"/>
    <n v="0"/>
    <n v="1"/>
    <n v="115"/>
    <n v="1"/>
    <n v="115"/>
    <n v="5000"/>
    <s v="Unseeded"/>
    <s v="Mod"/>
    <s v="FS"/>
    <n v="2.2999999999999998"/>
    <n v="0"/>
    <n v="0"/>
  </r>
  <r>
    <x v="6"/>
    <x v="6"/>
    <s v="entire"/>
    <s v="G"/>
    <x v="3"/>
    <n v="9"/>
    <n v="466"/>
    <n v="10"/>
    <n v="2018"/>
    <n v="11"/>
    <n v="2484"/>
    <n v="5000"/>
    <s v="Unseeded"/>
    <s v="Mod"/>
    <s v="FS"/>
    <n v="40.36"/>
    <n v="9.32"/>
    <n v="0"/>
  </r>
  <r>
    <x v="6"/>
    <x v="6"/>
    <s v="entire"/>
    <s v="K"/>
    <x v="4"/>
    <n v="0"/>
    <n v="0"/>
    <n v="0"/>
    <n v="0"/>
    <n v="0"/>
    <n v="0"/>
    <n v="5000"/>
    <s v="Unseeded"/>
    <s v="Mod"/>
    <s v="FS"/>
    <n v="0"/>
    <n v="0"/>
    <n v="0"/>
  </r>
  <r>
    <x v="6"/>
    <x v="6"/>
    <s v="entire"/>
    <s v="F"/>
    <x v="5"/>
    <n v="16"/>
    <n v="278"/>
    <n v="17"/>
    <n v="2120"/>
    <n v="19"/>
    <n v="2398"/>
    <n v="5000"/>
    <s v="Unseeded"/>
    <s v="Mod"/>
    <s v="FS"/>
    <n v="42.4"/>
    <n v="5.56"/>
    <n v="0"/>
  </r>
  <r>
    <x v="6"/>
    <x v="6"/>
    <s v="entire"/>
    <s v="M"/>
    <x v="6"/>
    <n v="0"/>
    <n v="0"/>
    <n v="0"/>
    <n v="0"/>
    <n v="0"/>
    <n v="0"/>
    <n v="5000"/>
    <s v="Unseeded"/>
    <s v="Mod"/>
    <s v="FS"/>
    <n v="0"/>
    <n v="0"/>
    <n v="0"/>
  </r>
  <r>
    <x v="6"/>
    <x v="6"/>
    <s v="entire"/>
    <s v="C"/>
    <x v="7"/>
    <n v="0"/>
    <n v="0"/>
    <n v="0"/>
    <n v="0"/>
    <n v="0"/>
    <n v="0"/>
    <n v="5000"/>
    <s v="Unseeded"/>
    <s v="Mod"/>
    <s v="FS"/>
    <n v="0"/>
    <n v="0"/>
    <n v="0"/>
  </r>
  <r>
    <x v="6"/>
    <x v="6"/>
    <s v="entire"/>
    <s v="L"/>
    <x v="8"/>
    <n v="3"/>
    <n v="903"/>
    <n v="2"/>
    <n v="572"/>
    <n v="3"/>
    <n v="1475"/>
    <n v="5000"/>
    <s v="Unseeded"/>
    <s v="Mod"/>
    <s v="FS"/>
    <n v="11.44"/>
    <n v="18.060000000000002"/>
    <n v="0"/>
  </r>
  <r>
    <x v="6"/>
    <x v="6"/>
    <s v="entire"/>
    <s v="B"/>
    <x v="9"/>
    <n v="2"/>
    <n v="3352"/>
    <n v="1"/>
    <n v="25"/>
    <n v="2"/>
    <n v="3377"/>
    <n v="5000"/>
    <s v="Unseeded"/>
    <s v="Mod"/>
    <s v="FS"/>
    <n v="0.5"/>
    <n v="67.040000000000006"/>
    <n v="0"/>
  </r>
  <r>
    <x v="6"/>
    <x v="6"/>
    <s v="entire"/>
    <s v="?"/>
    <x v="10"/>
    <n v="0"/>
    <n v="0"/>
    <n v="0"/>
    <n v="0"/>
    <n v="0"/>
    <n v="0"/>
    <n v="5000"/>
    <s v="Unseeded"/>
    <s v="Mod"/>
    <s v="FS"/>
    <n v="0"/>
    <n v="0"/>
    <n v="0"/>
  </r>
  <r>
    <x v="6"/>
    <x v="6"/>
    <s v="entire"/>
    <s v="#"/>
    <x v="11"/>
    <n v="0"/>
    <n v="0"/>
    <n v="0"/>
    <n v="0"/>
    <n v="0"/>
    <n v="0"/>
    <n v="5000"/>
    <s v="Unseeded"/>
    <s v="Mod"/>
    <s v="FS"/>
    <n v="0"/>
    <n v="0"/>
    <n v="0"/>
  </r>
  <r>
    <x v="7"/>
    <x v="6"/>
    <s v="entire"/>
    <s v="T"/>
    <x v="0"/>
    <n v="0"/>
    <n v="0"/>
    <n v="0"/>
    <n v="0"/>
    <n v="0"/>
    <n v="0"/>
    <n v="5002"/>
    <s v="Seeded"/>
    <s v="Mod"/>
    <s v="FS"/>
    <n v="0"/>
    <n v="0"/>
    <n v="41.838161838161838"/>
  </r>
  <r>
    <x v="7"/>
    <x v="6"/>
    <s v="entire"/>
    <s v="S"/>
    <x v="1"/>
    <n v="1"/>
    <n v="14"/>
    <n v="3"/>
    <n v="1344"/>
    <n v="3"/>
    <n v="1358"/>
    <n v="5002"/>
    <s v="Seeded"/>
    <s v="Mod"/>
    <s v="FS"/>
    <n v="26.869252299080372"/>
    <n v="0.27988804478208718"/>
    <n v="41.838161838161838"/>
  </r>
  <r>
    <x v="7"/>
    <x v="6"/>
    <s v="entire"/>
    <s v="U"/>
    <x v="2"/>
    <n v="0"/>
    <n v="0"/>
    <n v="0"/>
    <n v="0"/>
    <n v="0"/>
    <n v="0"/>
    <n v="5002"/>
    <s v="Seeded"/>
    <s v="Mod"/>
    <s v="FS"/>
    <n v="0"/>
    <n v="0"/>
    <n v="41.838161838161838"/>
  </r>
  <r>
    <x v="7"/>
    <x v="6"/>
    <s v="entire"/>
    <s v="G"/>
    <x v="3"/>
    <n v="9"/>
    <n v="1405"/>
    <n v="8"/>
    <n v="3162"/>
    <n v="11"/>
    <n v="4567"/>
    <n v="5002"/>
    <s v="Seeded"/>
    <s v="Mod"/>
    <s v="FS"/>
    <n v="63.214714114354251"/>
    <n v="28.088764494202316"/>
    <n v="41.838161838161838"/>
  </r>
  <r>
    <x v="7"/>
    <x v="6"/>
    <s v="entire"/>
    <s v="K"/>
    <x v="4"/>
    <n v="0"/>
    <n v="0"/>
    <n v="0"/>
    <n v="0"/>
    <n v="0"/>
    <n v="0"/>
    <n v="5002"/>
    <s v="Seeded"/>
    <s v="Mod"/>
    <s v="FS"/>
    <n v="0"/>
    <n v="0"/>
    <n v="41.838161838161838"/>
  </r>
  <r>
    <x v="7"/>
    <x v="6"/>
    <s v="entire"/>
    <s v="F"/>
    <x v="5"/>
    <n v="7"/>
    <n v="143"/>
    <n v="12"/>
    <n v="1084"/>
    <n v="12"/>
    <n v="1227"/>
    <n v="5002"/>
    <s v="Seeded"/>
    <s v="Mod"/>
    <s v="FS"/>
    <n v="21.671331467413037"/>
    <n v="2.8588564574170334"/>
    <n v="41.838161838161838"/>
  </r>
  <r>
    <x v="7"/>
    <x v="6"/>
    <s v="entire"/>
    <s v="M"/>
    <x v="6"/>
    <n v="0"/>
    <n v="0"/>
    <n v="0"/>
    <n v="0"/>
    <n v="0"/>
    <n v="0"/>
    <n v="5002"/>
    <s v="Seeded"/>
    <s v="Mod"/>
    <s v="FS"/>
    <n v="0"/>
    <n v="0"/>
    <n v="41.838161838161838"/>
  </r>
  <r>
    <x v="7"/>
    <x v="6"/>
    <s v="entire"/>
    <s v="C"/>
    <x v="7"/>
    <n v="2"/>
    <n v="134"/>
    <n v="0"/>
    <n v="0"/>
    <n v="2"/>
    <n v="134"/>
    <n v="5002"/>
    <s v="Seeded"/>
    <s v="Mod"/>
    <s v="FS"/>
    <n v="0"/>
    <n v="2.6789284286285486"/>
    <n v="41.838161838161838"/>
  </r>
  <r>
    <x v="7"/>
    <x v="6"/>
    <s v="entire"/>
    <s v="L"/>
    <x v="8"/>
    <n v="3"/>
    <n v="1384"/>
    <n v="2"/>
    <n v="284"/>
    <n v="3"/>
    <n v="1668"/>
    <n v="5002"/>
    <s v="Seeded"/>
    <s v="Mod"/>
    <s v="FS"/>
    <n v="5.6777289084366256"/>
    <n v="27.668932427029187"/>
    <n v="41.838161838161838"/>
  </r>
  <r>
    <x v="7"/>
    <x v="6"/>
    <s v="entire"/>
    <s v="B"/>
    <x v="9"/>
    <n v="2"/>
    <n v="1922"/>
    <n v="0"/>
    <n v="0"/>
    <n v="2"/>
    <n v="1922"/>
    <n v="5002"/>
    <s v="Seeded"/>
    <s v="Mod"/>
    <s v="FS"/>
    <n v="0"/>
    <n v="38.424630147940825"/>
    <n v="41.838161838161838"/>
  </r>
  <r>
    <x v="7"/>
    <x v="6"/>
    <s v="entire"/>
    <s v="?"/>
    <x v="10"/>
    <n v="0"/>
    <n v="0"/>
    <n v="0"/>
    <n v="0"/>
    <n v="0"/>
    <n v="0"/>
    <n v="5002"/>
    <s v="Seeded"/>
    <s v="Mod"/>
    <s v="FS"/>
    <n v="0"/>
    <n v="0"/>
    <n v="41.838161838161838"/>
  </r>
  <r>
    <x v="7"/>
    <x v="6"/>
    <s v="entire"/>
    <s v="#"/>
    <x v="11"/>
    <n v="0"/>
    <n v="0"/>
    <n v="0"/>
    <n v="0"/>
    <n v="0"/>
    <n v="0"/>
    <n v="5002"/>
    <s v="Seeded"/>
    <s v="Mod"/>
    <s v="FS"/>
    <n v="0"/>
    <n v="0"/>
    <n v="41.838161838161838"/>
  </r>
  <r>
    <x v="8"/>
    <x v="6"/>
    <s v="entire"/>
    <s v="T"/>
    <x v="0"/>
    <n v="0"/>
    <n v="0"/>
    <n v="0"/>
    <n v="0"/>
    <n v="0"/>
    <n v="0"/>
    <n v="5000"/>
    <s v="Unseeded"/>
    <s v="Unburned"/>
    <s v="FS"/>
    <n v="0"/>
    <n v="0"/>
    <n v="0"/>
  </r>
  <r>
    <x v="8"/>
    <x v="6"/>
    <s v="entire"/>
    <s v="S"/>
    <x v="1"/>
    <n v="3"/>
    <n v="17"/>
    <n v="3"/>
    <n v="1201"/>
    <n v="3"/>
    <n v="1218"/>
    <n v="5000"/>
    <s v="Unseeded"/>
    <s v="Unburned"/>
    <s v="FS"/>
    <n v="24.02"/>
    <n v="0.33999999999999997"/>
    <n v="0"/>
  </r>
  <r>
    <x v="8"/>
    <x v="6"/>
    <s v="entire"/>
    <s v="U"/>
    <x v="2"/>
    <n v="0"/>
    <n v="0"/>
    <n v="0"/>
    <n v="0"/>
    <n v="0"/>
    <n v="0"/>
    <n v="5000"/>
    <s v="Unseeded"/>
    <s v="Unburned"/>
    <s v="FS"/>
    <n v="0"/>
    <n v="0"/>
    <n v="0"/>
  </r>
  <r>
    <x v="8"/>
    <x v="6"/>
    <s v="entire"/>
    <s v="G"/>
    <x v="3"/>
    <n v="11"/>
    <n v="276"/>
    <n v="12"/>
    <n v="2131"/>
    <n v="12"/>
    <n v="2407"/>
    <n v="5000"/>
    <s v="Unseeded"/>
    <s v="Unburned"/>
    <s v="FS"/>
    <n v="42.620000000000005"/>
    <n v="5.52"/>
    <n v="0"/>
  </r>
  <r>
    <x v="8"/>
    <x v="6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8"/>
    <x v="6"/>
    <s v="entire"/>
    <s v="F"/>
    <x v="5"/>
    <n v="8"/>
    <n v="47"/>
    <n v="15"/>
    <n v="802"/>
    <n v="15"/>
    <n v="849"/>
    <n v="5000"/>
    <s v="Unseeded"/>
    <s v="Unburned"/>
    <s v="FS"/>
    <n v="16.04"/>
    <n v="0.94000000000000006"/>
    <n v="0"/>
  </r>
  <r>
    <x v="8"/>
    <x v="6"/>
    <s v="entire"/>
    <s v="M"/>
    <x v="6"/>
    <n v="0"/>
    <n v="0"/>
    <n v="0"/>
    <n v="0"/>
    <n v="0"/>
    <n v="0"/>
    <n v="5000"/>
    <s v="Unseeded"/>
    <s v="Unburned"/>
    <s v="FS"/>
    <n v="0"/>
    <n v="0"/>
    <n v="0"/>
  </r>
  <r>
    <x v="8"/>
    <x v="6"/>
    <s v="entire"/>
    <s v="C"/>
    <x v="7"/>
    <n v="1"/>
    <n v="16"/>
    <n v="0"/>
    <n v="0"/>
    <n v="1"/>
    <n v="16"/>
    <n v="5000"/>
    <s v="Unseeded"/>
    <s v="Unburned"/>
    <s v="FS"/>
    <n v="0"/>
    <n v="0.32"/>
    <n v="0"/>
  </r>
  <r>
    <x v="8"/>
    <x v="6"/>
    <s v="entire"/>
    <s v="L"/>
    <x v="8"/>
    <n v="3"/>
    <n v="2215"/>
    <n v="2"/>
    <n v="772"/>
    <n v="3"/>
    <n v="2987"/>
    <n v="5000"/>
    <s v="Unseeded"/>
    <s v="Unburned"/>
    <s v="FS"/>
    <n v="15.440000000000001"/>
    <n v="44.3"/>
    <n v="0"/>
  </r>
  <r>
    <x v="8"/>
    <x v="6"/>
    <s v="entire"/>
    <s v="B"/>
    <x v="9"/>
    <n v="3"/>
    <n v="2429"/>
    <n v="1"/>
    <n v="6"/>
    <n v="3"/>
    <n v="2435"/>
    <n v="5000"/>
    <s v="Unseeded"/>
    <s v="Unburned"/>
    <s v="FS"/>
    <n v="0.12"/>
    <n v="48.58"/>
    <n v="0"/>
  </r>
  <r>
    <x v="8"/>
    <x v="6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8"/>
    <x v="6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9"/>
    <x v="6"/>
    <s v="entire"/>
    <s v="T"/>
    <x v="0"/>
    <n v="2"/>
    <n v="59"/>
    <n v="3"/>
    <n v="1104"/>
    <n v="3"/>
    <n v="1163"/>
    <n v="5030"/>
    <s v="Unseeded"/>
    <s v="Unburned"/>
    <s v="FS"/>
    <n v="21.94831013916501"/>
    <n v="1.1729622266401591"/>
    <n v="0"/>
  </r>
  <r>
    <x v="9"/>
    <x v="6"/>
    <s v="entire"/>
    <s v="S"/>
    <x v="1"/>
    <n v="1"/>
    <n v="2"/>
    <n v="1"/>
    <n v="56"/>
    <n v="1"/>
    <n v="58"/>
    <n v="5030"/>
    <s v="Unseeded"/>
    <s v="Unburned"/>
    <s v="FS"/>
    <n v="1.1133200795228628"/>
    <n v="3.9761431411530816E-2"/>
    <n v="0"/>
  </r>
  <r>
    <x v="9"/>
    <x v="6"/>
    <s v="entire"/>
    <s v="U"/>
    <x v="2"/>
    <n v="0"/>
    <n v="0"/>
    <n v="0"/>
    <n v="0"/>
    <n v="0"/>
    <n v="0"/>
    <n v="5030"/>
    <s v="Unseeded"/>
    <s v="Unburned"/>
    <s v="FS"/>
    <n v="0"/>
    <n v="0"/>
    <n v="0"/>
  </r>
  <r>
    <x v="9"/>
    <x v="6"/>
    <s v="entire"/>
    <s v="G"/>
    <x v="3"/>
    <n v="3"/>
    <n v="662"/>
    <n v="8"/>
    <n v="2508"/>
    <n v="8"/>
    <n v="3170"/>
    <n v="5030"/>
    <s v="Unseeded"/>
    <s v="Unburned"/>
    <s v="FS"/>
    <n v="49.860834990059644"/>
    <n v="13.161033797216701"/>
    <n v="0"/>
  </r>
  <r>
    <x v="9"/>
    <x v="6"/>
    <s v="entire"/>
    <s v="K"/>
    <x v="4"/>
    <n v="0"/>
    <n v="0"/>
    <n v="0"/>
    <n v="0"/>
    <n v="0"/>
    <n v="0"/>
    <n v="5030"/>
    <s v="Unseeded"/>
    <s v="Unburned"/>
    <s v="FS"/>
    <n v="0"/>
    <n v="0"/>
    <n v="0"/>
  </r>
  <r>
    <x v="9"/>
    <x v="6"/>
    <s v="entire"/>
    <s v="F"/>
    <x v="5"/>
    <n v="7"/>
    <n v="64"/>
    <n v="11"/>
    <n v="469"/>
    <n v="12"/>
    <n v="533"/>
    <n v="5030"/>
    <s v="Unseeded"/>
    <s v="Unburned"/>
    <s v="FS"/>
    <n v="9.3240556660039768"/>
    <n v="1.2723658051689861"/>
    <n v="0"/>
  </r>
  <r>
    <x v="9"/>
    <x v="6"/>
    <s v="entire"/>
    <s v="M"/>
    <x v="6"/>
    <n v="0"/>
    <n v="0"/>
    <n v="0"/>
    <n v="0"/>
    <n v="0"/>
    <n v="0"/>
    <n v="5030"/>
    <s v="Unseeded"/>
    <s v="Unburned"/>
    <s v="FS"/>
    <n v="0"/>
    <n v="0"/>
    <n v="0"/>
  </r>
  <r>
    <x v="9"/>
    <x v="6"/>
    <s v="entire"/>
    <s v="C"/>
    <x v="7"/>
    <n v="1"/>
    <n v="32"/>
    <n v="0"/>
    <n v="0"/>
    <n v="1"/>
    <n v="32"/>
    <n v="5030"/>
    <s v="Unseeded"/>
    <s v="Unburned"/>
    <s v="FS"/>
    <n v="0"/>
    <n v="0.63618290258449306"/>
    <n v="0"/>
  </r>
  <r>
    <x v="9"/>
    <x v="6"/>
    <s v="entire"/>
    <s v="L"/>
    <x v="8"/>
    <n v="3"/>
    <n v="1418"/>
    <n v="2"/>
    <n v="548"/>
    <n v="3"/>
    <n v="1966"/>
    <n v="5030"/>
    <s v="Unseeded"/>
    <s v="Unburned"/>
    <s v="FS"/>
    <n v="10.894632206759443"/>
    <n v="28.19085487077535"/>
    <n v="0"/>
  </r>
  <r>
    <x v="9"/>
    <x v="6"/>
    <s v="entire"/>
    <s v="B"/>
    <x v="9"/>
    <n v="3"/>
    <n v="2793"/>
    <n v="0"/>
    <n v="0"/>
    <n v="3"/>
    <n v="2793"/>
    <n v="5030"/>
    <s v="Unseeded"/>
    <s v="Unburned"/>
    <s v="FS"/>
    <n v="0"/>
    <n v="55.526838966202789"/>
    <n v="0"/>
  </r>
  <r>
    <x v="9"/>
    <x v="6"/>
    <s v="entire"/>
    <s v="?"/>
    <x v="10"/>
    <n v="0"/>
    <n v="0"/>
    <n v="0"/>
    <n v="0"/>
    <n v="0"/>
    <n v="0"/>
    <n v="5030"/>
    <s v="Unseeded"/>
    <s v="Unburned"/>
    <s v="FS"/>
    <n v="0"/>
    <n v="0"/>
    <n v="0"/>
  </r>
  <r>
    <x v="9"/>
    <x v="6"/>
    <s v="entire"/>
    <s v="#"/>
    <x v="11"/>
    <n v="0"/>
    <n v="0"/>
    <n v="0"/>
    <n v="0"/>
    <n v="0"/>
    <n v="0"/>
    <n v="5030"/>
    <s v="Unseeded"/>
    <s v="Unburned"/>
    <s v="FS"/>
    <n v="0"/>
    <n v="0"/>
    <n v="0"/>
  </r>
  <r>
    <x v="10"/>
    <x v="6"/>
    <s v="entire"/>
    <s v="T"/>
    <x v="0"/>
    <n v="0"/>
    <n v="0"/>
    <n v="0"/>
    <n v="0"/>
    <n v="0"/>
    <n v="0"/>
    <n v="5015"/>
    <s v="Seeded"/>
    <s v="High"/>
    <s v="FS"/>
    <n v="0"/>
    <n v="0"/>
    <n v="67.28"/>
  </r>
  <r>
    <x v="10"/>
    <x v="6"/>
    <s v="entire"/>
    <s v="S"/>
    <x v="1"/>
    <n v="2"/>
    <n v="3"/>
    <n v="4"/>
    <n v="1983"/>
    <n v="4"/>
    <n v="1986"/>
    <n v="5015"/>
    <s v="Seeded"/>
    <s v="High"/>
    <s v="FS"/>
    <n v="39.541375872382851"/>
    <n v="5.9820538384845461E-2"/>
    <n v="67.28"/>
  </r>
  <r>
    <x v="10"/>
    <x v="6"/>
    <s v="entire"/>
    <s v="U"/>
    <x v="2"/>
    <n v="0"/>
    <n v="0"/>
    <n v="0"/>
    <n v="0"/>
    <n v="0"/>
    <n v="0"/>
    <n v="5015"/>
    <s v="Seeded"/>
    <s v="High"/>
    <s v="FS"/>
    <n v="0"/>
    <n v="0"/>
    <n v="67.28"/>
  </r>
  <r>
    <x v="10"/>
    <x v="6"/>
    <s v="entire"/>
    <s v="G"/>
    <x v="3"/>
    <n v="2"/>
    <n v="792"/>
    <n v="3"/>
    <n v="2677"/>
    <n v="3"/>
    <n v="3469"/>
    <n v="5015"/>
    <s v="Seeded"/>
    <s v="High"/>
    <s v="FS"/>
    <n v="53.379860418743775"/>
    <n v="15.792622133599203"/>
    <n v="67.28"/>
  </r>
  <r>
    <x v="10"/>
    <x v="6"/>
    <s v="entire"/>
    <s v="K"/>
    <x v="4"/>
    <n v="0"/>
    <n v="0"/>
    <n v="0"/>
    <n v="0"/>
    <n v="0"/>
    <n v="0"/>
    <n v="5015"/>
    <s v="Seeded"/>
    <s v="High"/>
    <s v="FS"/>
    <n v="0"/>
    <n v="0"/>
    <n v="67.28"/>
  </r>
  <r>
    <x v="10"/>
    <x v="6"/>
    <s v="entire"/>
    <s v="F"/>
    <x v="5"/>
    <n v="5"/>
    <n v="131"/>
    <n v="5"/>
    <n v="189"/>
    <n v="6"/>
    <n v="320"/>
    <n v="5015"/>
    <s v="Seeded"/>
    <s v="High"/>
    <s v="FS"/>
    <n v="3.7686939182452637"/>
    <n v="2.6121635094715856"/>
    <n v="67.28"/>
  </r>
  <r>
    <x v="10"/>
    <x v="6"/>
    <s v="entire"/>
    <s v="M"/>
    <x v="6"/>
    <n v="0"/>
    <n v="0"/>
    <n v="0"/>
    <n v="0"/>
    <n v="0"/>
    <n v="0"/>
    <n v="5015"/>
    <s v="Seeded"/>
    <s v="High"/>
    <s v="FS"/>
    <n v="0"/>
    <n v="0"/>
    <n v="67.28"/>
  </r>
  <r>
    <x v="10"/>
    <x v="6"/>
    <s v="entire"/>
    <s v="C"/>
    <x v="7"/>
    <n v="2"/>
    <n v="271"/>
    <n v="0"/>
    <n v="0"/>
    <n v="2"/>
    <n v="271"/>
    <n v="5015"/>
    <s v="Seeded"/>
    <s v="High"/>
    <s v="FS"/>
    <n v="0"/>
    <n v="5.4037886340977064"/>
    <n v="67.28"/>
  </r>
  <r>
    <x v="10"/>
    <x v="6"/>
    <s v="entire"/>
    <s v="L"/>
    <x v="8"/>
    <n v="3"/>
    <n v="2514"/>
    <n v="2"/>
    <n v="131"/>
    <n v="3"/>
    <n v="2645"/>
    <n v="5015"/>
    <s v="Seeded"/>
    <s v="High"/>
    <s v="FS"/>
    <n v="2.6121635094715856"/>
    <n v="50.129611166500496"/>
    <n v="67.28"/>
  </r>
  <r>
    <x v="10"/>
    <x v="6"/>
    <s v="entire"/>
    <s v="B"/>
    <x v="9"/>
    <n v="1"/>
    <n v="1304"/>
    <n v="0"/>
    <n v="0"/>
    <n v="1"/>
    <n v="1304"/>
    <n v="5015"/>
    <s v="Seeded"/>
    <s v="High"/>
    <s v="FS"/>
    <n v="0"/>
    <n v="26.00199401794616"/>
    <n v="67.28"/>
  </r>
  <r>
    <x v="10"/>
    <x v="6"/>
    <s v="entire"/>
    <s v="?"/>
    <x v="10"/>
    <n v="0"/>
    <n v="0"/>
    <n v="0"/>
    <n v="0"/>
    <n v="0"/>
    <n v="0"/>
    <n v="5015"/>
    <s v="Seeded"/>
    <s v="High"/>
    <s v="FS"/>
    <n v="0"/>
    <n v="0"/>
    <n v="67.28"/>
  </r>
  <r>
    <x v="10"/>
    <x v="6"/>
    <s v="entire"/>
    <s v="#"/>
    <x v="11"/>
    <n v="0"/>
    <n v="0"/>
    <n v="0"/>
    <n v="0"/>
    <n v="0"/>
    <n v="0"/>
    <n v="5015"/>
    <s v="Seeded"/>
    <s v="High"/>
    <s v="FS"/>
    <n v="0"/>
    <n v="0"/>
    <n v="67.28"/>
  </r>
  <r>
    <x v="11"/>
    <x v="6"/>
    <s v="entire"/>
    <s v="T"/>
    <x v="0"/>
    <n v="0"/>
    <n v="0"/>
    <n v="0"/>
    <n v="0"/>
    <n v="0"/>
    <n v="0"/>
    <n v="5000"/>
    <s v="Seeded"/>
    <s v="High"/>
    <s v="FS"/>
    <n v="0"/>
    <n v="0"/>
    <n v="38.380000000000003"/>
  </r>
  <r>
    <x v="11"/>
    <x v="6"/>
    <s v="entire"/>
    <s v="S"/>
    <x v="1"/>
    <n v="3"/>
    <n v="15"/>
    <n v="3"/>
    <n v="1168"/>
    <n v="4"/>
    <n v="1183"/>
    <n v="5000"/>
    <s v="Seeded"/>
    <s v="High"/>
    <s v="FS"/>
    <n v="23.36"/>
    <n v="0.3"/>
    <n v="38.380000000000003"/>
  </r>
  <r>
    <x v="11"/>
    <x v="6"/>
    <s v="entire"/>
    <s v="U"/>
    <x v="2"/>
    <n v="1"/>
    <n v="29"/>
    <n v="3"/>
    <n v="265"/>
    <n v="3"/>
    <n v="294"/>
    <n v="5000"/>
    <s v="Seeded"/>
    <s v="High"/>
    <s v="FS"/>
    <n v="5.3"/>
    <n v="0.57999999999999996"/>
    <n v="38.380000000000003"/>
  </r>
  <r>
    <x v="11"/>
    <x v="6"/>
    <s v="entire"/>
    <s v="G"/>
    <x v="3"/>
    <n v="3"/>
    <n v="356"/>
    <n v="3"/>
    <n v="1311"/>
    <n v="3"/>
    <n v="1667"/>
    <n v="5000"/>
    <s v="Seeded"/>
    <s v="High"/>
    <s v="FS"/>
    <n v="26.22"/>
    <n v="7.12"/>
    <n v="38.380000000000003"/>
  </r>
  <r>
    <x v="11"/>
    <x v="6"/>
    <s v="entire"/>
    <s v="K"/>
    <x v="4"/>
    <n v="0"/>
    <n v="0"/>
    <n v="0"/>
    <n v="0"/>
    <n v="0"/>
    <n v="0"/>
    <n v="5000"/>
    <s v="Seeded"/>
    <s v="High"/>
    <s v="FS"/>
    <n v="0"/>
    <n v="0"/>
    <n v="38.380000000000003"/>
  </r>
  <r>
    <x v="11"/>
    <x v="6"/>
    <s v="entire"/>
    <s v="F"/>
    <x v="5"/>
    <n v="4"/>
    <n v="164"/>
    <n v="11"/>
    <n v="1205"/>
    <n v="11"/>
    <n v="1369"/>
    <n v="5000"/>
    <s v="Seeded"/>
    <s v="High"/>
    <s v="FS"/>
    <n v="24.099999999999998"/>
    <n v="3.2800000000000002"/>
    <n v="38.380000000000003"/>
  </r>
  <r>
    <x v="11"/>
    <x v="6"/>
    <s v="entire"/>
    <s v="M"/>
    <x v="6"/>
    <n v="0"/>
    <n v="0"/>
    <n v="1"/>
    <n v="2"/>
    <n v="1"/>
    <n v="2"/>
    <n v="5000"/>
    <s v="Seeded"/>
    <s v="High"/>
    <s v="FS"/>
    <n v="0.04"/>
    <n v="0"/>
    <n v="38.380000000000003"/>
  </r>
  <r>
    <x v="11"/>
    <x v="6"/>
    <s v="entire"/>
    <s v="C"/>
    <x v="7"/>
    <n v="0"/>
    <n v="0"/>
    <n v="0"/>
    <n v="0"/>
    <n v="0"/>
    <n v="0"/>
    <n v="5000"/>
    <s v="Seeded"/>
    <s v="High"/>
    <s v="FS"/>
    <n v="0"/>
    <n v="0"/>
    <n v="38.380000000000003"/>
  </r>
  <r>
    <x v="11"/>
    <x v="6"/>
    <s v="entire"/>
    <s v="L"/>
    <x v="8"/>
    <n v="2"/>
    <n v="915"/>
    <n v="2"/>
    <n v="117"/>
    <n v="2"/>
    <n v="1032"/>
    <n v="5000"/>
    <s v="Seeded"/>
    <s v="High"/>
    <s v="FS"/>
    <n v="2.34"/>
    <n v="18.3"/>
    <n v="38.380000000000003"/>
  </r>
  <r>
    <x v="11"/>
    <x v="6"/>
    <s v="entire"/>
    <s v="B"/>
    <x v="9"/>
    <n v="2"/>
    <n v="3521"/>
    <n v="0"/>
    <n v="0"/>
    <n v="2"/>
    <n v="3521"/>
    <n v="5000"/>
    <s v="Seeded"/>
    <s v="High"/>
    <s v="FS"/>
    <n v="0"/>
    <n v="70.42"/>
    <n v="38.380000000000003"/>
  </r>
  <r>
    <x v="11"/>
    <x v="6"/>
    <s v="entire"/>
    <s v="?"/>
    <x v="10"/>
    <n v="0"/>
    <n v="0"/>
    <n v="0"/>
    <n v="0"/>
    <n v="0"/>
    <n v="0"/>
    <n v="5000"/>
    <s v="Seeded"/>
    <s v="High"/>
    <s v="FS"/>
    <n v="0"/>
    <n v="0"/>
    <n v="38.380000000000003"/>
  </r>
  <r>
    <x v="11"/>
    <x v="6"/>
    <s v="entire"/>
    <s v="#"/>
    <x v="11"/>
    <n v="0"/>
    <n v="0"/>
    <n v="0"/>
    <n v="0"/>
    <n v="0"/>
    <n v="0"/>
    <n v="5000"/>
    <s v="Seeded"/>
    <s v="High"/>
    <s v="FS"/>
    <n v="0"/>
    <n v="0"/>
    <n v="38.380000000000003"/>
  </r>
  <r>
    <x v="12"/>
    <x v="6"/>
    <s v="entire"/>
    <s v="T"/>
    <x v="0"/>
    <n v="0"/>
    <n v="0"/>
    <n v="0"/>
    <n v="0"/>
    <n v="0"/>
    <n v="0"/>
    <n v="5000"/>
    <s v="Unseeded"/>
    <s v="High"/>
    <s v="FS"/>
    <n v="0"/>
    <n v="0"/>
    <n v="12.949640287769784"/>
  </r>
  <r>
    <x v="12"/>
    <x v="6"/>
    <s v="entire"/>
    <s v="S"/>
    <x v="1"/>
    <n v="2"/>
    <n v="56"/>
    <n v="3"/>
    <n v="1787"/>
    <n v="3"/>
    <n v="1843"/>
    <n v="5000"/>
    <s v="Unseeded"/>
    <s v="High"/>
    <s v="FS"/>
    <n v="35.74"/>
    <n v="1.1199999999999999"/>
    <n v="12.949640287769784"/>
  </r>
  <r>
    <x v="12"/>
    <x v="6"/>
    <s v="entire"/>
    <s v="U"/>
    <x v="2"/>
    <n v="0"/>
    <n v="0"/>
    <n v="0"/>
    <n v="0"/>
    <n v="0"/>
    <n v="0"/>
    <n v="5000"/>
    <s v="Unseeded"/>
    <s v="High"/>
    <s v="FS"/>
    <n v="0"/>
    <n v="0"/>
    <n v="12.949640287769784"/>
  </r>
  <r>
    <x v="12"/>
    <x v="6"/>
    <s v="entire"/>
    <s v="G"/>
    <x v="3"/>
    <n v="1"/>
    <n v="202"/>
    <n v="2"/>
    <n v="861"/>
    <n v="2"/>
    <n v="1063"/>
    <n v="5000"/>
    <s v="Unseeded"/>
    <s v="High"/>
    <s v="FS"/>
    <n v="17.22"/>
    <n v="4.04"/>
    <n v="12.949640287769784"/>
  </r>
  <r>
    <x v="12"/>
    <x v="6"/>
    <s v="entire"/>
    <s v="K"/>
    <x v="4"/>
    <n v="0"/>
    <n v="0"/>
    <n v="0"/>
    <n v="0"/>
    <n v="0"/>
    <n v="0"/>
    <n v="5000"/>
    <s v="Unseeded"/>
    <s v="High"/>
    <s v="FS"/>
    <n v="0"/>
    <n v="0"/>
    <n v="12.949640287769784"/>
  </r>
  <r>
    <x v="12"/>
    <x v="6"/>
    <s v="entire"/>
    <s v="F"/>
    <x v="5"/>
    <n v="4"/>
    <n v="61"/>
    <n v="2"/>
    <n v="203"/>
    <n v="4"/>
    <n v="264"/>
    <n v="5000"/>
    <s v="Unseeded"/>
    <s v="High"/>
    <s v="FS"/>
    <n v="4.0599999999999996"/>
    <n v="1.22"/>
    <n v="12.949640287769784"/>
  </r>
  <r>
    <x v="12"/>
    <x v="6"/>
    <s v="entire"/>
    <s v="M"/>
    <x v="6"/>
    <n v="0"/>
    <n v="0"/>
    <n v="0"/>
    <n v="0"/>
    <n v="0"/>
    <n v="0"/>
    <n v="5000"/>
    <s v="Unseeded"/>
    <s v="High"/>
    <s v="FS"/>
    <n v="0"/>
    <n v="0"/>
    <n v="12.949640287769784"/>
  </r>
  <r>
    <x v="12"/>
    <x v="6"/>
    <s v="entire"/>
    <s v="C"/>
    <x v="7"/>
    <n v="1"/>
    <n v="2"/>
    <n v="0"/>
    <n v="0"/>
    <n v="1"/>
    <n v="2"/>
    <n v="5000"/>
    <s v="Unseeded"/>
    <s v="High"/>
    <s v="FS"/>
    <n v="0"/>
    <n v="0.04"/>
    <n v="12.949640287769784"/>
  </r>
  <r>
    <x v="12"/>
    <x v="6"/>
    <s v="entire"/>
    <s v="L"/>
    <x v="8"/>
    <n v="2"/>
    <n v="1944"/>
    <n v="2"/>
    <n v="590"/>
    <n v="2"/>
    <n v="2534"/>
    <n v="5000"/>
    <s v="Unseeded"/>
    <s v="High"/>
    <s v="FS"/>
    <n v="11.799999999999999"/>
    <n v="38.879999999999995"/>
    <n v="12.949640287769784"/>
  </r>
  <r>
    <x v="12"/>
    <x v="6"/>
    <s v="entire"/>
    <s v="B"/>
    <x v="9"/>
    <n v="2"/>
    <n v="2735"/>
    <n v="0"/>
    <n v="0"/>
    <n v="2"/>
    <n v="2735"/>
    <n v="5000"/>
    <s v="Unseeded"/>
    <s v="High"/>
    <s v="FS"/>
    <n v="0"/>
    <n v="54.7"/>
    <n v="12.949640287769784"/>
  </r>
  <r>
    <x v="12"/>
    <x v="6"/>
    <s v="entire"/>
    <s v="?"/>
    <x v="10"/>
    <n v="0"/>
    <n v="0"/>
    <n v="0"/>
    <n v="0"/>
    <n v="0"/>
    <n v="0"/>
    <n v="5000"/>
    <s v="Unseeded"/>
    <s v="High"/>
    <s v="FS"/>
    <n v="0"/>
    <n v="0"/>
    <n v="12.949640287769784"/>
  </r>
  <r>
    <x v="12"/>
    <x v="6"/>
    <s v="entire"/>
    <s v="#"/>
    <x v="11"/>
    <n v="0"/>
    <n v="0"/>
    <n v="0"/>
    <n v="0"/>
    <n v="0"/>
    <n v="0"/>
    <n v="5000"/>
    <s v="Unseeded"/>
    <s v="High"/>
    <s v="FS"/>
    <n v="0"/>
    <n v="0"/>
    <n v="12.949640287769784"/>
  </r>
  <r>
    <x v="13"/>
    <x v="6"/>
    <s v="entire"/>
    <s v="T"/>
    <x v="0"/>
    <n v="0"/>
    <n v="0"/>
    <n v="0"/>
    <n v="0"/>
    <n v="0"/>
    <n v="0"/>
    <n v="5000"/>
    <s v="Unseeded"/>
    <s v="High"/>
    <s v="FS"/>
    <n v="0"/>
    <n v="0"/>
    <n v="5.3546453546453554"/>
  </r>
  <r>
    <x v="13"/>
    <x v="6"/>
    <s v="entire"/>
    <s v="S"/>
    <x v="1"/>
    <n v="2"/>
    <n v="25"/>
    <n v="3"/>
    <n v="2576"/>
    <n v="3"/>
    <n v="2601"/>
    <n v="5000"/>
    <s v="Unseeded"/>
    <s v="High"/>
    <s v="FS"/>
    <n v="51.519999999999996"/>
    <n v="0.5"/>
    <n v="5.3546453546453554"/>
  </r>
  <r>
    <x v="13"/>
    <x v="6"/>
    <s v="entire"/>
    <s v="U"/>
    <x v="2"/>
    <n v="1"/>
    <n v="2"/>
    <n v="1"/>
    <n v="107"/>
    <n v="1"/>
    <n v="109"/>
    <n v="5000"/>
    <s v="Unseeded"/>
    <s v="High"/>
    <s v="FS"/>
    <n v="2.1399999999999997"/>
    <n v="0.04"/>
    <n v="5.3546453546453554"/>
  </r>
  <r>
    <x v="13"/>
    <x v="6"/>
    <s v="entire"/>
    <s v="G"/>
    <x v="3"/>
    <n v="1"/>
    <n v="101"/>
    <n v="3"/>
    <n v="1421"/>
    <n v="3"/>
    <n v="1522"/>
    <n v="5000"/>
    <s v="Unseeded"/>
    <s v="High"/>
    <s v="FS"/>
    <n v="28.42"/>
    <n v="2.02"/>
    <n v="5.3546453546453554"/>
  </r>
  <r>
    <x v="13"/>
    <x v="6"/>
    <s v="entire"/>
    <s v="K"/>
    <x v="4"/>
    <n v="0"/>
    <n v="0"/>
    <n v="0"/>
    <n v="0"/>
    <n v="0"/>
    <n v="0"/>
    <n v="5000"/>
    <s v="Unseeded"/>
    <s v="High"/>
    <s v="FS"/>
    <n v="0"/>
    <n v="0"/>
    <n v="5.3546453546453554"/>
  </r>
  <r>
    <x v="13"/>
    <x v="6"/>
    <s v="entire"/>
    <s v="F"/>
    <x v="5"/>
    <n v="7"/>
    <n v="340"/>
    <n v="12"/>
    <n v="2268"/>
    <n v="13"/>
    <n v="2608"/>
    <n v="5000"/>
    <s v="Unseeded"/>
    <s v="High"/>
    <s v="FS"/>
    <n v="45.36"/>
    <n v="6.8000000000000007"/>
    <n v="5.3546453546453554"/>
  </r>
  <r>
    <x v="13"/>
    <x v="6"/>
    <s v="entire"/>
    <s v="M"/>
    <x v="6"/>
    <n v="0"/>
    <n v="0"/>
    <n v="0"/>
    <n v="0"/>
    <n v="0"/>
    <n v="0"/>
    <n v="5000"/>
    <s v="Unseeded"/>
    <s v="High"/>
    <s v="FS"/>
    <n v="0"/>
    <n v="0"/>
    <n v="5.3546453546453554"/>
  </r>
  <r>
    <x v="13"/>
    <x v="6"/>
    <s v="entire"/>
    <s v="C"/>
    <x v="7"/>
    <n v="1"/>
    <n v="14"/>
    <n v="0"/>
    <n v="0"/>
    <n v="1"/>
    <n v="14"/>
    <n v="5000"/>
    <s v="Unseeded"/>
    <s v="High"/>
    <s v="FS"/>
    <n v="0"/>
    <n v="0.27999999999999997"/>
    <n v="5.3546453546453554"/>
  </r>
  <r>
    <x v="13"/>
    <x v="6"/>
    <s v="entire"/>
    <s v="L"/>
    <x v="8"/>
    <n v="2"/>
    <n v="1861"/>
    <n v="2"/>
    <n v="432"/>
    <n v="2"/>
    <n v="2293"/>
    <n v="5000"/>
    <s v="Unseeded"/>
    <s v="High"/>
    <s v="FS"/>
    <n v="8.64"/>
    <n v="37.22"/>
    <n v="5.3546453546453554"/>
  </r>
  <r>
    <x v="13"/>
    <x v="6"/>
    <s v="entire"/>
    <s v="B"/>
    <x v="9"/>
    <n v="2"/>
    <n v="2657"/>
    <n v="0"/>
    <n v="0"/>
    <n v="2"/>
    <n v="2657"/>
    <n v="5000"/>
    <s v="Unseeded"/>
    <s v="High"/>
    <s v="FS"/>
    <n v="0"/>
    <n v="53.14"/>
    <n v="5.3546453546453554"/>
  </r>
  <r>
    <x v="13"/>
    <x v="6"/>
    <s v="entire"/>
    <s v="?"/>
    <x v="10"/>
    <n v="0"/>
    <n v="0"/>
    <n v="0"/>
    <n v="0"/>
    <n v="0"/>
    <n v="0"/>
    <n v="5000"/>
    <s v="Unseeded"/>
    <s v="High"/>
    <s v="FS"/>
    <n v="0"/>
    <n v="0"/>
    <n v="5.3546453546453554"/>
  </r>
  <r>
    <x v="13"/>
    <x v="6"/>
    <s v="entire"/>
    <s v="#"/>
    <x v="11"/>
    <n v="0"/>
    <n v="0"/>
    <n v="0"/>
    <n v="0"/>
    <n v="0"/>
    <n v="0"/>
    <n v="5000"/>
    <s v="Unseeded"/>
    <s v="High"/>
    <s v="FS"/>
    <n v="0"/>
    <n v="0"/>
    <n v="5.3546453546453554"/>
  </r>
  <r>
    <x v="14"/>
    <x v="6"/>
    <s v="entire"/>
    <s v="T"/>
    <x v="0"/>
    <n v="0"/>
    <n v="0"/>
    <n v="1"/>
    <n v="2"/>
    <n v="1"/>
    <n v="2"/>
    <n v="5000"/>
    <s v="Seeded"/>
    <s v="High"/>
    <s v="FS"/>
    <n v="0.04"/>
    <n v="0"/>
    <n v="59.92"/>
  </r>
  <r>
    <x v="14"/>
    <x v="6"/>
    <s v="entire"/>
    <s v="S"/>
    <x v="1"/>
    <n v="3"/>
    <n v="11"/>
    <n v="3"/>
    <n v="3610"/>
    <n v="3"/>
    <n v="3621"/>
    <n v="5000"/>
    <s v="Seeded"/>
    <s v="High"/>
    <s v="FS"/>
    <n v="72.2"/>
    <n v="0.22"/>
    <n v="59.92"/>
  </r>
  <r>
    <x v="14"/>
    <x v="6"/>
    <s v="entire"/>
    <s v="U"/>
    <x v="2"/>
    <n v="0"/>
    <n v="0"/>
    <n v="0"/>
    <n v="0"/>
    <n v="0"/>
    <n v="0"/>
    <n v="5000"/>
    <s v="Seeded"/>
    <s v="High"/>
    <s v="FS"/>
    <n v="0"/>
    <n v="0"/>
    <n v="59.92"/>
  </r>
  <r>
    <x v="14"/>
    <x v="6"/>
    <s v="entire"/>
    <s v="G"/>
    <x v="3"/>
    <n v="3"/>
    <n v="208"/>
    <n v="4"/>
    <n v="1424"/>
    <n v="5"/>
    <n v="1632"/>
    <n v="5000"/>
    <s v="Seeded"/>
    <s v="High"/>
    <s v="FS"/>
    <n v="28.48"/>
    <n v="4.16"/>
    <n v="59.92"/>
  </r>
  <r>
    <x v="14"/>
    <x v="6"/>
    <s v="entire"/>
    <s v="K"/>
    <x v="4"/>
    <n v="0"/>
    <n v="0"/>
    <n v="0"/>
    <n v="0"/>
    <n v="0"/>
    <n v="0"/>
    <n v="5000"/>
    <s v="Seeded"/>
    <s v="High"/>
    <s v="FS"/>
    <n v="0"/>
    <n v="0"/>
    <n v="59.92"/>
  </r>
  <r>
    <x v="14"/>
    <x v="6"/>
    <s v="entire"/>
    <s v="F"/>
    <x v="5"/>
    <n v="5"/>
    <n v="56"/>
    <n v="12"/>
    <n v="1476"/>
    <n v="12"/>
    <n v="1532"/>
    <n v="5000"/>
    <s v="Seeded"/>
    <s v="High"/>
    <s v="FS"/>
    <n v="29.520000000000003"/>
    <n v="1.1199999999999999"/>
    <n v="59.92"/>
  </r>
  <r>
    <x v="14"/>
    <x v="6"/>
    <s v="entire"/>
    <s v="M"/>
    <x v="6"/>
    <n v="0"/>
    <n v="0"/>
    <n v="0"/>
    <n v="0"/>
    <n v="0"/>
    <n v="0"/>
    <n v="5000"/>
    <s v="Seeded"/>
    <s v="High"/>
    <s v="FS"/>
    <n v="0"/>
    <n v="0"/>
    <n v="59.92"/>
  </r>
  <r>
    <x v="14"/>
    <x v="6"/>
    <s v="entire"/>
    <s v="C"/>
    <x v="7"/>
    <n v="2"/>
    <n v="48"/>
    <n v="0"/>
    <n v="0"/>
    <n v="2"/>
    <n v="48"/>
    <n v="5000"/>
    <s v="Seeded"/>
    <s v="High"/>
    <s v="FS"/>
    <n v="0"/>
    <n v="0.96"/>
    <n v="59.92"/>
  </r>
  <r>
    <x v="14"/>
    <x v="6"/>
    <s v="entire"/>
    <s v="L"/>
    <x v="8"/>
    <n v="2"/>
    <n v="2327"/>
    <n v="2"/>
    <n v="78"/>
    <n v="2"/>
    <n v="2405"/>
    <n v="5000"/>
    <s v="Seeded"/>
    <s v="High"/>
    <s v="FS"/>
    <n v="1.5599999999999998"/>
    <n v="46.54"/>
    <n v="59.92"/>
  </r>
  <r>
    <x v="14"/>
    <x v="6"/>
    <s v="entire"/>
    <s v="B"/>
    <x v="9"/>
    <n v="2"/>
    <n v="2350"/>
    <n v="0"/>
    <n v="0"/>
    <n v="2"/>
    <n v="2350"/>
    <n v="5000"/>
    <s v="Seeded"/>
    <s v="High"/>
    <s v="FS"/>
    <n v="0"/>
    <n v="47"/>
    <n v="59.92"/>
  </r>
  <r>
    <x v="14"/>
    <x v="6"/>
    <s v="entire"/>
    <s v="?"/>
    <x v="10"/>
    <n v="0"/>
    <n v="0"/>
    <n v="0"/>
    <n v="0"/>
    <n v="0"/>
    <n v="0"/>
    <n v="5000"/>
    <s v="Seeded"/>
    <s v="High"/>
    <s v="FS"/>
    <n v="0"/>
    <n v="0"/>
    <n v="59.92"/>
  </r>
  <r>
    <x v="14"/>
    <x v="6"/>
    <s v="entire"/>
    <s v="#"/>
    <x v="11"/>
    <n v="0"/>
    <n v="0"/>
    <n v="0"/>
    <n v="0"/>
    <n v="0"/>
    <n v="0"/>
    <n v="5000"/>
    <s v="Seeded"/>
    <s v="High"/>
    <s v="FS"/>
    <n v="0"/>
    <n v="0"/>
    <n v="59.92"/>
  </r>
  <r>
    <x v="15"/>
    <x v="6"/>
    <s v="entire"/>
    <s v="T"/>
    <x v="0"/>
    <n v="0"/>
    <n v="0"/>
    <n v="0"/>
    <n v="0"/>
    <n v="0"/>
    <n v="0"/>
    <n v="5000"/>
    <s v="Seeded"/>
    <s v="High"/>
    <s v="FS"/>
    <n v="0"/>
    <n v="0"/>
    <n v="49.207940645678768"/>
  </r>
  <r>
    <x v="15"/>
    <x v="6"/>
    <s v="entire"/>
    <s v="S"/>
    <x v="1"/>
    <n v="1"/>
    <n v="5"/>
    <n v="2"/>
    <n v="800"/>
    <n v="2"/>
    <n v="805"/>
    <n v="5000"/>
    <s v="Seeded"/>
    <s v="High"/>
    <s v="FS"/>
    <n v="16"/>
    <n v="0.1"/>
    <n v="49.207940645678768"/>
  </r>
  <r>
    <x v="15"/>
    <x v="6"/>
    <s v="entire"/>
    <s v="U"/>
    <x v="2"/>
    <n v="1"/>
    <n v="4"/>
    <n v="2"/>
    <n v="459"/>
    <n v="2"/>
    <n v="463"/>
    <n v="5000"/>
    <s v="Seeded"/>
    <s v="High"/>
    <s v="FS"/>
    <n v="9.1800000000000015"/>
    <n v="0.08"/>
    <n v="49.207940645678768"/>
  </r>
  <r>
    <x v="15"/>
    <x v="6"/>
    <s v="entire"/>
    <s v="G"/>
    <x v="3"/>
    <n v="2"/>
    <n v="871"/>
    <n v="5"/>
    <n v="2524"/>
    <n v="5"/>
    <n v="3395"/>
    <n v="5000"/>
    <s v="Seeded"/>
    <s v="High"/>
    <s v="FS"/>
    <n v="50.480000000000004"/>
    <n v="17.419999999999998"/>
    <n v="49.207940645678768"/>
  </r>
  <r>
    <x v="15"/>
    <x v="6"/>
    <s v="entire"/>
    <s v="K"/>
    <x v="4"/>
    <n v="0"/>
    <n v="0"/>
    <n v="0"/>
    <n v="0"/>
    <n v="0"/>
    <n v="0"/>
    <n v="5000"/>
    <s v="Seeded"/>
    <s v="High"/>
    <s v="FS"/>
    <n v="0"/>
    <n v="0"/>
    <n v="49.207940645678768"/>
  </r>
  <r>
    <x v="15"/>
    <x v="6"/>
    <s v="entire"/>
    <s v="F"/>
    <x v="5"/>
    <n v="8"/>
    <n v="105"/>
    <n v="15"/>
    <n v="1199"/>
    <n v="15"/>
    <n v="1304"/>
    <n v="5000"/>
    <s v="Seeded"/>
    <s v="High"/>
    <s v="FS"/>
    <n v="23.98"/>
    <n v="2.1"/>
    <n v="49.207940645678768"/>
  </r>
  <r>
    <x v="15"/>
    <x v="6"/>
    <s v="entire"/>
    <s v="M"/>
    <x v="6"/>
    <n v="0"/>
    <n v="0"/>
    <n v="0"/>
    <n v="0"/>
    <n v="0"/>
    <n v="0"/>
    <n v="5000"/>
    <s v="Seeded"/>
    <s v="High"/>
    <s v="FS"/>
    <n v="0"/>
    <n v="0"/>
    <n v="49.207940645678768"/>
  </r>
  <r>
    <x v="15"/>
    <x v="6"/>
    <s v="entire"/>
    <s v="C"/>
    <x v="7"/>
    <n v="0"/>
    <n v="0"/>
    <n v="0"/>
    <n v="0"/>
    <n v="0"/>
    <n v="0"/>
    <n v="5000"/>
    <s v="Seeded"/>
    <s v="High"/>
    <s v="FS"/>
    <n v="0"/>
    <n v="0"/>
    <n v="49.207940645678768"/>
  </r>
  <r>
    <x v="15"/>
    <x v="6"/>
    <s v="entire"/>
    <s v="L"/>
    <x v="8"/>
    <n v="3"/>
    <n v="827"/>
    <n v="2"/>
    <n v="491"/>
    <n v="3"/>
    <n v="1318"/>
    <n v="5000"/>
    <s v="Seeded"/>
    <s v="High"/>
    <s v="FS"/>
    <n v="9.82"/>
    <n v="16.54"/>
    <n v="49.207940645678768"/>
  </r>
  <r>
    <x v="15"/>
    <x v="6"/>
    <s v="entire"/>
    <s v="B"/>
    <x v="9"/>
    <n v="2"/>
    <n v="3188"/>
    <n v="0"/>
    <n v="0"/>
    <n v="2"/>
    <n v="3188"/>
    <n v="5000"/>
    <s v="Seeded"/>
    <s v="High"/>
    <s v="FS"/>
    <n v="0"/>
    <n v="63.759999999999991"/>
    <n v="49.207940645678768"/>
  </r>
  <r>
    <x v="15"/>
    <x v="6"/>
    <s v="entire"/>
    <s v="?"/>
    <x v="10"/>
    <n v="0"/>
    <n v="0"/>
    <n v="0"/>
    <n v="0"/>
    <n v="0"/>
    <n v="0"/>
    <n v="5000"/>
    <s v="Seeded"/>
    <s v="High"/>
    <s v="FS"/>
    <n v="0"/>
    <n v="0"/>
    <n v="49.207940645678768"/>
  </r>
  <r>
    <x v="15"/>
    <x v="6"/>
    <s v="entire"/>
    <s v="#"/>
    <x v="11"/>
    <n v="0"/>
    <n v="0"/>
    <n v="0"/>
    <n v="0"/>
    <n v="0"/>
    <n v="0"/>
    <n v="5000"/>
    <s v="Seeded"/>
    <s v="High"/>
    <s v="FS"/>
    <n v="0"/>
    <n v="0"/>
    <n v="49.207940645678768"/>
  </r>
  <r>
    <x v="16"/>
    <x v="6"/>
    <s v="entire"/>
    <s v="T"/>
    <x v="0"/>
    <n v="0"/>
    <n v="0"/>
    <n v="0"/>
    <n v="0"/>
    <n v="0"/>
    <n v="0"/>
    <n v="5015"/>
    <s v="Seeded"/>
    <s v="High"/>
    <s v="FS"/>
    <n v="0"/>
    <n v="0"/>
    <n v="19.16"/>
  </r>
  <r>
    <x v="16"/>
    <x v="6"/>
    <s v="entire"/>
    <s v="S"/>
    <x v="1"/>
    <n v="2"/>
    <n v="29"/>
    <n v="3"/>
    <n v="2636"/>
    <n v="3"/>
    <n v="2665"/>
    <n v="5015"/>
    <s v="Seeded"/>
    <s v="High"/>
    <s v="FS"/>
    <n v="52.562313060817544"/>
    <n v="0.57826520438683948"/>
    <n v="19.16"/>
  </r>
  <r>
    <x v="16"/>
    <x v="6"/>
    <s v="entire"/>
    <s v="U"/>
    <x v="2"/>
    <n v="0"/>
    <n v="0"/>
    <n v="0"/>
    <n v="0"/>
    <n v="0"/>
    <n v="0"/>
    <n v="5015"/>
    <s v="Seeded"/>
    <s v="High"/>
    <s v="FS"/>
    <n v="0"/>
    <n v="0"/>
    <n v="19.16"/>
  </r>
  <r>
    <x v="16"/>
    <x v="6"/>
    <s v="entire"/>
    <s v="G"/>
    <x v="3"/>
    <n v="2"/>
    <n v="257"/>
    <n v="2"/>
    <n v="1760"/>
    <n v="2"/>
    <n v="2017"/>
    <n v="5015"/>
    <s v="Seeded"/>
    <s v="High"/>
    <s v="FS"/>
    <n v="35.094715852442668"/>
    <n v="5.1246261216350941"/>
    <n v="19.16"/>
  </r>
  <r>
    <x v="16"/>
    <x v="6"/>
    <s v="entire"/>
    <s v="K"/>
    <x v="4"/>
    <n v="0"/>
    <n v="0"/>
    <n v="0"/>
    <n v="0"/>
    <n v="0"/>
    <n v="0"/>
    <n v="5015"/>
    <s v="Seeded"/>
    <s v="High"/>
    <s v="FS"/>
    <n v="0"/>
    <n v="0"/>
    <n v="19.16"/>
  </r>
  <r>
    <x v="16"/>
    <x v="6"/>
    <s v="entire"/>
    <s v="F"/>
    <x v="5"/>
    <n v="4"/>
    <n v="32"/>
    <n v="13"/>
    <n v="504"/>
    <n v="13"/>
    <n v="536"/>
    <n v="5015"/>
    <s v="Seeded"/>
    <s v="High"/>
    <s v="FS"/>
    <n v="10.049850448654038"/>
    <n v="0.63808574277168495"/>
    <n v="19.16"/>
  </r>
  <r>
    <x v="16"/>
    <x v="6"/>
    <s v="entire"/>
    <s v="M"/>
    <x v="6"/>
    <n v="0"/>
    <n v="0"/>
    <n v="0"/>
    <n v="0"/>
    <n v="0"/>
    <n v="0"/>
    <n v="5015"/>
    <s v="Seeded"/>
    <s v="High"/>
    <s v="FS"/>
    <n v="0"/>
    <n v="0"/>
    <n v="19.16"/>
  </r>
  <r>
    <x v="16"/>
    <x v="6"/>
    <s v="entire"/>
    <s v="C"/>
    <x v="7"/>
    <n v="1"/>
    <n v="32"/>
    <n v="0"/>
    <n v="0"/>
    <n v="1"/>
    <n v="32"/>
    <n v="5015"/>
    <s v="Seeded"/>
    <s v="High"/>
    <s v="FS"/>
    <n v="0"/>
    <n v="0.63808574277168495"/>
    <n v="19.16"/>
  </r>
  <r>
    <x v="16"/>
    <x v="6"/>
    <s v="entire"/>
    <s v="L"/>
    <x v="8"/>
    <n v="2"/>
    <n v="2173"/>
    <n v="2"/>
    <n v="118"/>
    <n v="2"/>
    <n v="2291"/>
    <n v="5015"/>
    <s v="Seeded"/>
    <s v="High"/>
    <s v="FS"/>
    <n v="2.3529411764705883"/>
    <n v="43.330009970089733"/>
    <n v="19.16"/>
  </r>
  <r>
    <x v="16"/>
    <x v="6"/>
    <s v="entire"/>
    <s v="B"/>
    <x v="9"/>
    <n v="2"/>
    <n v="2492"/>
    <n v="0"/>
    <n v="0"/>
    <n v="2"/>
    <n v="2492"/>
    <n v="5015"/>
    <s v="Seeded"/>
    <s v="High"/>
    <s v="FS"/>
    <n v="0"/>
    <n v="49.690927218344967"/>
    <n v="19.16"/>
  </r>
  <r>
    <x v="16"/>
    <x v="6"/>
    <s v="entire"/>
    <s v="?"/>
    <x v="10"/>
    <n v="0"/>
    <n v="0"/>
    <n v="0"/>
    <n v="0"/>
    <n v="0"/>
    <n v="0"/>
    <n v="5015"/>
    <s v="Seeded"/>
    <s v="High"/>
    <s v="FS"/>
    <n v="0"/>
    <n v="0"/>
    <n v="19.16"/>
  </r>
  <r>
    <x v="16"/>
    <x v="6"/>
    <s v="entire"/>
    <s v="#"/>
    <x v="11"/>
    <n v="0"/>
    <n v="0"/>
    <n v="0"/>
    <n v="0"/>
    <n v="0"/>
    <n v="0"/>
    <n v="5015"/>
    <s v="Seeded"/>
    <s v="High"/>
    <s v="FS"/>
    <n v="0"/>
    <n v="0"/>
    <n v="19.16"/>
  </r>
  <r>
    <x v="17"/>
    <x v="6"/>
    <s v="entire"/>
    <s v="T"/>
    <x v="0"/>
    <n v="1"/>
    <n v="41"/>
    <n v="0"/>
    <n v="0"/>
    <n v="1"/>
    <n v="41"/>
    <n v="5001"/>
    <s v="Unseeded"/>
    <s v="High"/>
    <s v="FS"/>
    <n v="0"/>
    <n v="0.81983603279344119"/>
    <n v="0.84"/>
  </r>
  <r>
    <x v="17"/>
    <x v="6"/>
    <s v="entire"/>
    <s v="S"/>
    <x v="1"/>
    <n v="2"/>
    <n v="32"/>
    <n v="3"/>
    <n v="2842"/>
    <n v="3"/>
    <n v="2874"/>
    <n v="5001"/>
    <s v="Unseeded"/>
    <s v="High"/>
    <s v="FS"/>
    <n v="56.828634273145376"/>
    <n v="0.63987202559488099"/>
    <n v="0.84"/>
  </r>
  <r>
    <x v="17"/>
    <x v="6"/>
    <s v="entire"/>
    <s v="U"/>
    <x v="2"/>
    <n v="1"/>
    <n v="4"/>
    <n v="2"/>
    <n v="208"/>
    <n v="2"/>
    <n v="212"/>
    <n v="5001"/>
    <s v="Unseeded"/>
    <s v="High"/>
    <s v="FS"/>
    <n v="4.1591681663667268"/>
    <n v="7.9984003199360124E-2"/>
    <n v="0.84"/>
  </r>
  <r>
    <x v="17"/>
    <x v="6"/>
    <s v="entire"/>
    <s v="G"/>
    <x v="3"/>
    <n v="2"/>
    <n v="20"/>
    <n v="3"/>
    <n v="889"/>
    <n v="3"/>
    <n v="909"/>
    <n v="5001"/>
    <s v="Unseeded"/>
    <s v="High"/>
    <s v="FS"/>
    <n v="17.776444711057788"/>
    <n v="0.39992001599680066"/>
    <n v="0.84"/>
  </r>
  <r>
    <x v="17"/>
    <x v="6"/>
    <s v="entire"/>
    <s v="K"/>
    <x v="4"/>
    <n v="0"/>
    <n v="0"/>
    <n v="0"/>
    <n v="0"/>
    <n v="0"/>
    <n v="0"/>
    <n v="5001"/>
    <s v="Unseeded"/>
    <s v="High"/>
    <s v="FS"/>
    <n v="0"/>
    <n v="0"/>
    <n v="0.84"/>
  </r>
  <r>
    <x v="17"/>
    <x v="6"/>
    <s v="entire"/>
    <s v="F"/>
    <x v="5"/>
    <n v="3"/>
    <n v="58"/>
    <n v="8"/>
    <n v="471"/>
    <n v="8"/>
    <n v="529"/>
    <n v="5001"/>
    <s v="Unseeded"/>
    <s v="High"/>
    <s v="FS"/>
    <n v="9.4181163767246563"/>
    <n v="1.1597680463907218"/>
    <n v="0.84"/>
  </r>
  <r>
    <x v="17"/>
    <x v="6"/>
    <s v="entire"/>
    <s v="M"/>
    <x v="6"/>
    <n v="0"/>
    <n v="0"/>
    <n v="0"/>
    <n v="0"/>
    <n v="0"/>
    <n v="0"/>
    <n v="5001"/>
    <s v="Unseeded"/>
    <s v="High"/>
    <s v="FS"/>
    <n v="0"/>
    <n v="0"/>
    <n v="0.84"/>
  </r>
  <r>
    <x v="17"/>
    <x v="6"/>
    <s v="entire"/>
    <s v="C"/>
    <x v="7"/>
    <n v="2"/>
    <n v="165"/>
    <n v="0"/>
    <n v="0"/>
    <n v="2"/>
    <n v="165"/>
    <n v="5001"/>
    <s v="Unseeded"/>
    <s v="High"/>
    <s v="FS"/>
    <n v="0"/>
    <n v="3.2993401319736058"/>
    <n v="0.84"/>
  </r>
  <r>
    <x v="17"/>
    <x v="6"/>
    <s v="entire"/>
    <s v="L"/>
    <x v="8"/>
    <n v="2"/>
    <n v="1969"/>
    <n v="2"/>
    <n v="23"/>
    <n v="2"/>
    <n v="1992"/>
    <n v="5001"/>
    <s v="Unseeded"/>
    <s v="High"/>
    <s v="FS"/>
    <n v="0.45990801839632078"/>
    <n v="39.372125574885025"/>
    <n v="0.84"/>
  </r>
  <r>
    <x v="17"/>
    <x v="6"/>
    <s v="entire"/>
    <s v="B"/>
    <x v="9"/>
    <n v="2"/>
    <n v="2712"/>
    <n v="0"/>
    <n v="0"/>
    <n v="2"/>
    <n v="2712"/>
    <n v="5001"/>
    <s v="Unseeded"/>
    <s v="High"/>
    <s v="FS"/>
    <n v="0"/>
    <n v="54.229154169166172"/>
    <n v="0.84"/>
  </r>
  <r>
    <x v="17"/>
    <x v="6"/>
    <s v="entire"/>
    <s v="?"/>
    <x v="10"/>
    <n v="0"/>
    <n v="0"/>
    <n v="0"/>
    <n v="0"/>
    <n v="0"/>
    <n v="0"/>
    <n v="5001"/>
    <s v="Unseeded"/>
    <s v="High"/>
    <s v="FS"/>
    <n v="0"/>
    <n v="0"/>
    <n v="0.84"/>
  </r>
  <r>
    <x v="17"/>
    <x v="6"/>
    <s v="entire"/>
    <s v="#"/>
    <x v="11"/>
    <n v="0"/>
    <n v="0"/>
    <n v="0"/>
    <n v="0"/>
    <n v="0"/>
    <n v="0"/>
    <n v="5001"/>
    <s v="Unseeded"/>
    <s v="High"/>
    <s v="FS"/>
    <n v="0"/>
    <n v="0"/>
    <n v="0.84"/>
  </r>
  <r>
    <x v="18"/>
    <x v="6"/>
    <s v="entire"/>
    <s v="T"/>
    <x v="0"/>
    <n v="0"/>
    <n v="0"/>
    <n v="0"/>
    <n v="0"/>
    <n v="0"/>
    <n v="0"/>
    <n v="5010"/>
    <s v="Seeded"/>
    <s v="Mod"/>
    <s v="FS"/>
    <n v="0"/>
    <n v="0"/>
    <n v="44.14"/>
  </r>
  <r>
    <x v="18"/>
    <x v="6"/>
    <s v="entire"/>
    <s v="S"/>
    <x v="1"/>
    <n v="2"/>
    <n v="26"/>
    <n v="4"/>
    <n v="1721"/>
    <n v="4"/>
    <n v="1747"/>
    <n v="5010"/>
    <s v="Seeded"/>
    <s v="Mod"/>
    <s v="FS"/>
    <n v="34.351297405189619"/>
    <n v="0.51896207584830345"/>
    <n v="44.14"/>
  </r>
  <r>
    <x v="18"/>
    <x v="6"/>
    <s v="entire"/>
    <s v="U"/>
    <x v="2"/>
    <n v="1"/>
    <n v="36"/>
    <n v="1"/>
    <n v="208"/>
    <n v="1"/>
    <n v="244"/>
    <n v="5010"/>
    <s v="Seeded"/>
    <s v="Mod"/>
    <s v="FS"/>
    <n v="4.1516966067864276"/>
    <n v="0.71856287425149701"/>
    <n v="44.14"/>
  </r>
  <r>
    <x v="18"/>
    <x v="6"/>
    <s v="entire"/>
    <s v="G"/>
    <x v="3"/>
    <n v="4"/>
    <n v="438"/>
    <n v="4"/>
    <n v="2049"/>
    <n v="4"/>
    <n v="2487"/>
    <n v="5010"/>
    <s v="Seeded"/>
    <s v="Mod"/>
    <s v="FS"/>
    <n v="40.898203592814369"/>
    <n v="8.7425149700598812"/>
    <n v="44.14"/>
  </r>
  <r>
    <x v="18"/>
    <x v="6"/>
    <s v="entire"/>
    <s v="K"/>
    <x v="4"/>
    <n v="0"/>
    <n v="0"/>
    <n v="0"/>
    <n v="0"/>
    <n v="0"/>
    <n v="0"/>
    <n v="5010"/>
    <s v="Seeded"/>
    <s v="Mod"/>
    <s v="FS"/>
    <n v="0"/>
    <n v="0"/>
    <n v="44.14"/>
  </r>
  <r>
    <x v="18"/>
    <x v="6"/>
    <s v="entire"/>
    <s v="F"/>
    <x v="5"/>
    <n v="8"/>
    <n v="363"/>
    <n v="13"/>
    <n v="1219"/>
    <n v="13"/>
    <n v="1582"/>
    <n v="5010"/>
    <s v="Seeded"/>
    <s v="Mod"/>
    <s v="FS"/>
    <n v="24.331337325349299"/>
    <n v="7.2455089820359282"/>
    <n v="44.14"/>
  </r>
  <r>
    <x v="18"/>
    <x v="6"/>
    <s v="entire"/>
    <s v="M"/>
    <x v="6"/>
    <n v="0"/>
    <n v="0"/>
    <n v="0"/>
    <n v="0"/>
    <n v="0"/>
    <n v="0"/>
    <n v="5010"/>
    <s v="Seeded"/>
    <s v="Mod"/>
    <s v="FS"/>
    <n v="0"/>
    <n v="0"/>
    <n v="44.14"/>
  </r>
  <r>
    <x v="18"/>
    <x v="6"/>
    <s v="entire"/>
    <s v="C"/>
    <x v="7"/>
    <n v="0"/>
    <n v="0"/>
    <n v="0"/>
    <n v="0"/>
    <n v="0"/>
    <n v="0"/>
    <n v="5010"/>
    <s v="Seeded"/>
    <s v="Mod"/>
    <s v="FS"/>
    <n v="0"/>
    <n v="0"/>
    <n v="44.14"/>
  </r>
  <r>
    <x v="18"/>
    <x v="6"/>
    <s v="entire"/>
    <s v="L"/>
    <x v="8"/>
    <n v="3"/>
    <n v="1346"/>
    <n v="2"/>
    <n v="1734"/>
    <n v="3"/>
    <n v="3080"/>
    <n v="5010"/>
    <s v="Seeded"/>
    <s v="Mod"/>
    <s v="FS"/>
    <n v="34.610778443113773"/>
    <n v="26.866267465069861"/>
    <n v="44.14"/>
  </r>
  <r>
    <x v="18"/>
    <x v="6"/>
    <s v="entire"/>
    <s v="B"/>
    <x v="9"/>
    <n v="2"/>
    <n v="2801"/>
    <n v="0"/>
    <n v="0"/>
    <n v="2"/>
    <n v="2801"/>
    <n v="5010"/>
    <s v="Seeded"/>
    <s v="Mod"/>
    <s v="FS"/>
    <n v="0"/>
    <n v="55.908183632734534"/>
    <n v="44.14"/>
  </r>
  <r>
    <x v="18"/>
    <x v="6"/>
    <s v="entire"/>
    <s v="?"/>
    <x v="10"/>
    <n v="0"/>
    <n v="0"/>
    <n v="0"/>
    <n v="0"/>
    <n v="0"/>
    <n v="0"/>
    <n v="5010"/>
    <s v="Seeded"/>
    <s v="Mod"/>
    <s v="FS"/>
    <n v="0"/>
    <n v="0"/>
    <n v="44.14"/>
  </r>
  <r>
    <x v="18"/>
    <x v="6"/>
    <s v="entire"/>
    <s v="#"/>
    <x v="11"/>
    <n v="0"/>
    <n v="0"/>
    <n v="0"/>
    <n v="0"/>
    <n v="0"/>
    <n v="0"/>
    <n v="5010"/>
    <s v="Seeded"/>
    <s v="Mod"/>
    <s v="FS"/>
    <n v="0"/>
    <n v="0"/>
    <n v="44.14"/>
  </r>
  <r>
    <x v="19"/>
    <x v="6"/>
    <s v="entire"/>
    <s v="T"/>
    <x v="0"/>
    <n v="0"/>
    <n v="0"/>
    <n v="0"/>
    <n v="0"/>
    <n v="0"/>
    <n v="0"/>
    <n v="5000"/>
    <s v="Seeded"/>
    <s v="Mod"/>
    <s v="FS"/>
    <n v="0"/>
    <n v="0"/>
    <n v="85.96"/>
  </r>
  <r>
    <x v="19"/>
    <x v="6"/>
    <s v="entire"/>
    <s v="S"/>
    <x v="1"/>
    <n v="2"/>
    <n v="43"/>
    <n v="3"/>
    <n v="1161"/>
    <n v="3"/>
    <n v="1204"/>
    <n v="5000"/>
    <s v="Seeded"/>
    <s v="Mod"/>
    <s v="FS"/>
    <n v="23.22"/>
    <n v="0.86"/>
    <n v="85.96"/>
  </r>
  <r>
    <x v="19"/>
    <x v="6"/>
    <s v="entire"/>
    <s v="U"/>
    <x v="2"/>
    <n v="0"/>
    <n v="0"/>
    <n v="0"/>
    <n v="0"/>
    <n v="0"/>
    <n v="0"/>
    <n v="5000"/>
    <s v="Seeded"/>
    <s v="Mod"/>
    <s v="FS"/>
    <n v="0"/>
    <n v="0"/>
    <n v="85.96"/>
  </r>
  <r>
    <x v="19"/>
    <x v="6"/>
    <s v="entire"/>
    <s v="G"/>
    <x v="3"/>
    <n v="5"/>
    <n v="583"/>
    <n v="4"/>
    <n v="3425"/>
    <n v="5"/>
    <n v="4008"/>
    <n v="5000"/>
    <s v="Seeded"/>
    <s v="Mod"/>
    <s v="FS"/>
    <n v="68.5"/>
    <n v="11.66"/>
    <n v="85.96"/>
  </r>
  <r>
    <x v="19"/>
    <x v="6"/>
    <s v="entire"/>
    <s v="K"/>
    <x v="4"/>
    <n v="0"/>
    <n v="0"/>
    <n v="0"/>
    <n v="0"/>
    <n v="0"/>
    <n v="0"/>
    <n v="5000"/>
    <s v="Seeded"/>
    <s v="Mod"/>
    <s v="FS"/>
    <n v="0"/>
    <n v="0"/>
    <n v="85.96"/>
  </r>
  <r>
    <x v="19"/>
    <x v="6"/>
    <s v="entire"/>
    <s v="F"/>
    <x v="5"/>
    <n v="3"/>
    <n v="30"/>
    <n v="5"/>
    <n v="370"/>
    <n v="5"/>
    <n v="400"/>
    <n v="5000"/>
    <s v="Seeded"/>
    <s v="Mod"/>
    <s v="FS"/>
    <n v="7.3999999999999995"/>
    <n v="0.6"/>
    <n v="85.96"/>
  </r>
  <r>
    <x v="19"/>
    <x v="6"/>
    <s v="entire"/>
    <s v="M"/>
    <x v="6"/>
    <n v="0"/>
    <n v="0"/>
    <n v="0"/>
    <n v="0"/>
    <n v="0"/>
    <n v="0"/>
    <n v="5000"/>
    <s v="Seeded"/>
    <s v="Mod"/>
    <s v="FS"/>
    <n v="0"/>
    <n v="0"/>
    <n v="85.96"/>
  </r>
  <r>
    <x v="19"/>
    <x v="6"/>
    <s v="entire"/>
    <s v="C"/>
    <x v="7"/>
    <n v="1"/>
    <n v="286"/>
    <n v="0"/>
    <n v="0"/>
    <n v="1"/>
    <n v="286"/>
    <n v="5000"/>
    <s v="Seeded"/>
    <s v="Mod"/>
    <s v="FS"/>
    <n v="0"/>
    <n v="5.72"/>
    <n v="85.96"/>
  </r>
  <r>
    <x v="19"/>
    <x v="6"/>
    <s v="entire"/>
    <s v="L"/>
    <x v="8"/>
    <n v="2"/>
    <n v="2473"/>
    <n v="2"/>
    <n v="170"/>
    <n v="2"/>
    <n v="2643"/>
    <n v="5000"/>
    <s v="Seeded"/>
    <s v="Mod"/>
    <s v="FS"/>
    <n v="3.4000000000000004"/>
    <n v="49.46"/>
    <n v="85.96"/>
  </r>
  <r>
    <x v="19"/>
    <x v="6"/>
    <s v="entire"/>
    <s v="B"/>
    <x v="9"/>
    <n v="2"/>
    <n v="1585"/>
    <n v="0"/>
    <n v="0"/>
    <n v="2"/>
    <n v="1585"/>
    <n v="5000"/>
    <s v="Seeded"/>
    <s v="Mod"/>
    <s v="FS"/>
    <n v="0"/>
    <n v="31.7"/>
    <n v="85.96"/>
  </r>
  <r>
    <x v="19"/>
    <x v="6"/>
    <s v="entire"/>
    <s v="?"/>
    <x v="10"/>
    <n v="0"/>
    <n v="0"/>
    <n v="0"/>
    <n v="0"/>
    <n v="0"/>
    <n v="0"/>
    <n v="5000"/>
    <s v="Seeded"/>
    <s v="Mod"/>
    <s v="FS"/>
    <n v="0"/>
    <n v="0"/>
    <n v="85.96"/>
  </r>
  <r>
    <x v="19"/>
    <x v="6"/>
    <s v="entire"/>
    <s v="#"/>
    <x v="11"/>
    <n v="0"/>
    <n v="0"/>
    <n v="0"/>
    <n v="0"/>
    <n v="0"/>
    <n v="0"/>
    <n v="5000"/>
    <s v="Seeded"/>
    <s v="Mod"/>
    <s v="FS"/>
    <n v="0"/>
    <n v="0"/>
    <n v="85.96"/>
  </r>
  <r>
    <x v="20"/>
    <x v="6"/>
    <s v="entire"/>
    <s v="T"/>
    <x v="0"/>
    <n v="0"/>
    <n v="0"/>
    <n v="0"/>
    <n v="0"/>
    <n v="0"/>
    <n v="0"/>
    <n v="5000"/>
    <s v="Seeded"/>
    <s v="Mod"/>
    <s v="FS"/>
    <n v="0"/>
    <n v="0"/>
    <n v="22.563897763578275"/>
  </r>
  <r>
    <x v="20"/>
    <x v="6"/>
    <s v="entire"/>
    <s v="S"/>
    <x v="1"/>
    <n v="0"/>
    <n v="0"/>
    <n v="3"/>
    <n v="1240"/>
    <n v="3"/>
    <n v="1240"/>
    <n v="5000"/>
    <s v="Seeded"/>
    <s v="Mod"/>
    <s v="FS"/>
    <n v="24.8"/>
    <n v="0"/>
    <n v="22.563897763578275"/>
  </r>
  <r>
    <x v="20"/>
    <x v="6"/>
    <s v="entire"/>
    <s v="U"/>
    <x v="2"/>
    <n v="2"/>
    <n v="11"/>
    <n v="2"/>
    <n v="580"/>
    <n v="2"/>
    <n v="591"/>
    <n v="5000"/>
    <s v="Seeded"/>
    <s v="Mod"/>
    <s v="FS"/>
    <n v="11.600000000000001"/>
    <n v="0.22"/>
    <n v="22.563897763578275"/>
  </r>
  <r>
    <x v="20"/>
    <x v="6"/>
    <s v="entire"/>
    <s v="G"/>
    <x v="3"/>
    <n v="2"/>
    <n v="378"/>
    <n v="5"/>
    <n v="1731"/>
    <n v="5"/>
    <n v="2109"/>
    <n v="5000"/>
    <s v="Seeded"/>
    <s v="Mod"/>
    <s v="FS"/>
    <n v="34.619999999999997"/>
    <n v="7.5600000000000005"/>
    <n v="22.563897763578275"/>
  </r>
  <r>
    <x v="20"/>
    <x v="6"/>
    <s v="entire"/>
    <s v="K"/>
    <x v="4"/>
    <n v="0"/>
    <n v="0"/>
    <n v="0"/>
    <n v="0"/>
    <n v="0"/>
    <n v="0"/>
    <n v="5000"/>
    <s v="Seeded"/>
    <s v="Mod"/>
    <s v="FS"/>
    <n v="0"/>
    <n v="0"/>
    <n v="22.563897763578275"/>
  </r>
  <r>
    <x v="20"/>
    <x v="6"/>
    <s v="entire"/>
    <s v="F"/>
    <x v="5"/>
    <n v="6"/>
    <n v="233"/>
    <n v="6"/>
    <n v="993"/>
    <n v="8"/>
    <n v="1226"/>
    <n v="5000"/>
    <s v="Seeded"/>
    <s v="Mod"/>
    <s v="FS"/>
    <n v="19.86"/>
    <n v="4.66"/>
    <n v="22.563897763578275"/>
  </r>
  <r>
    <x v="20"/>
    <x v="6"/>
    <s v="entire"/>
    <s v="M"/>
    <x v="6"/>
    <n v="0"/>
    <n v="0"/>
    <n v="0"/>
    <n v="0"/>
    <n v="0"/>
    <n v="0"/>
    <n v="5000"/>
    <s v="Seeded"/>
    <s v="Mod"/>
    <s v="FS"/>
    <n v="0"/>
    <n v="0"/>
    <n v="22.563897763578275"/>
  </r>
  <r>
    <x v="20"/>
    <x v="6"/>
    <s v="entire"/>
    <s v="C"/>
    <x v="7"/>
    <n v="1"/>
    <n v="54"/>
    <n v="0"/>
    <n v="0"/>
    <n v="1"/>
    <n v="54"/>
    <n v="5000"/>
    <s v="Seeded"/>
    <s v="Mod"/>
    <s v="FS"/>
    <n v="0"/>
    <n v="1.08"/>
    <n v="22.563897763578275"/>
  </r>
  <r>
    <x v="20"/>
    <x v="6"/>
    <s v="entire"/>
    <s v="L"/>
    <x v="8"/>
    <n v="2"/>
    <n v="1880"/>
    <n v="2"/>
    <n v="180"/>
    <n v="2"/>
    <n v="2060"/>
    <n v="5000"/>
    <s v="Seeded"/>
    <s v="Mod"/>
    <s v="FS"/>
    <n v="3.5999999999999996"/>
    <n v="37.6"/>
    <n v="22.563897763578275"/>
  </r>
  <r>
    <x v="20"/>
    <x v="6"/>
    <s v="entire"/>
    <s v="B"/>
    <x v="9"/>
    <n v="3"/>
    <n v="2444"/>
    <n v="0"/>
    <n v="0"/>
    <n v="3"/>
    <n v="2444"/>
    <n v="5000"/>
    <s v="Seeded"/>
    <s v="Mod"/>
    <s v="FS"/>
    <n v="0"/>
    <n v="48.88"/>
    <n v="22.563897763578275"/>
  </r>
  <r>
    <x v="20"/>
    <x v="6"/>
    <s v="entire"/>
    <s v="?"/>
    <x v="10"/>
    <n v="0"/>
    <n v="0"/>
    <n v="0"/>
    <n v="0"/>
    <n v="0"/>
    <n v="0"/>
    <n v="5000"/>
    <s v="Seeded"/>
    <s v="Mod"/>
    <s v="FS"/>
    <n v="0"/>
    <n v="0"/>
    <n v="22.563897763578275"/>
  </r>
  <r>
    <x v="20"/>
    <x v="6"/>
    <s v="entire"/>
    <s v="#"/>
    <x v="11"/>
    <n v="0"/>
    <n v="0"/>
    <n v="0"/>
    <n v="0"/>
    <n v="0"/>
    <n v="0"/>
    <n v="5000"/>
    <s v="Seeded"/>
    <s v="Mod"/>
    <s v="FS"/>
    <n v="0"/>
    <n v="0"/>
    <n v="22.563897763578275"/>
  </r>
  <r>
    <x v="21"/>
    <x v="6"/>
    <s v="entire"/>
    <s v="T"/>
    <x v="0"/>
    <n v="1"/>
    <n v="30"/>
    <n v="1"/>
    <n v="3"/>
    <n v="2"/>
    <n v="33"/>
    <n v="5005"/>
    <s v="Unseeded"/>
    <s v="High"/>
    <s v="FS"/>
    <n v="5.9940059940059937E-2"/>
    <n v="0.59940059940059942"/>
    <n v="18.600000000000001"/>
  </r>
  <r>
    <x v="21"/>
    <x v="6"/>
    <s v="entire"/>
    <s v="S"/>
    <x v="1"/>
    <n v="1"/>
    <n v="16"/>
    <n v="2"/>
    <n v="813"/>
    <n v="2"/>
    <n v="829"/>
    <n v="5005"/>
    <s v="Unseeded"/>
    <s v="High"/>
    <s v="FS"/>
    <n v="16.243756243756245"/>
    <n v="0.31968031968031968"/>
    <n v="18.600000000000001"/>
  </r>
  <r>
    <x v="21"/>
    <x v="6"/>
    <s v="entire"/>
    <s v="U"/>
    <x v="2"/>
    <n v="0"/>
    <n v="0"/>
    <n v="0"/>
    <n v="0"/>
    <n v="0"/>
    <n v="0"/>
    <n v="5005"/>
    <s v="Unseeded"/>
    <s v="High"/>
    <s v="FS"/>
    <n v="0"/>
    <n v="0"/>
    <n v="18.600000000000001"/>
  </r>
  <r>
    <x v="21"/>
    <x v="6"/>
    <s v="entire"/>
    <s v="G"/>
    <x v="3"/>
    <n v="2"/>
    <n v="751"/>
    <n v="1"/>
    <n v="2084"/>
    <n v="2"/>
    <n v="2835"/>
    <n v="5005"/>
    <s v="Unseeded"/>
    <s v="High"/>
    <s v="FS"/>
    <n v="41.638361638361637"/>
    <n v="15.004995004995006"/>
    <n v="18.600000000000001"/>
  </r>
  <r>
    <x v="21"/>
    <x v="6"/>
    <s v="entire"/>
    <s v="K"/>
    <x v="4"/>
    <n v="0"/>
    <n v="0"/>
    <n v="0"/>
    <n v="0"/>
    <n v="0"/>
    <n v="0"/>
    <n v="5005"/>
    <s v="Unseeded"/>
    <s v="High"/>
    <s v="FS"/>
    <n v="0"/>
    <n v="0"/>
    <n v="18.600000000000001"/>
  </r>
  <r>
    <x v="21"/>
    <x v="6"/>
    <s v="entire"/>
    <s v="F"/>
    <x v="5"/>
    <n v="5"/>
    <n v="98"/>
    <n v="6"/>
    <n v="542"/>
    <n v="6"/>
    <n v="640"/>
    <n v="5005"/>
    <s v="Unseeded"/>
    <s v="High"/>
    <s v="FS"/>
    <n v="10.829170829170829"/>
    <n v="1.9580419580419581"/>
    <n v="18.600000000000001"/>
  </r>
  <r>
    <x v="21"/>
    <x v="6"/>
    <s v="entire"/>
    <s v="M"/>
    <x v="6"/>
    <n v="0"/>
    <n v="0"/>
    <n v="0"/>
    <n v="0"/>
    <n v="0"/>
    <n v="0"/>
    <n v="5005"/>
    <s v="Unseeded"/>
    <s v="High"/>
    <s v="FS"/>
    <n v="0"/>
    <n v="0"/>
    <n v="18.600000000000001"/>
  </r>
  <r>
    <x v="21"/>
    <x v="6"/>
    <s v="entire"/>
    <s v="C"/>
    <x v="7"/>
    <n v="1"/>
    <n v="3"/>
    <n v="0"/>
    <n v="0"/>
    <n v="1"/>
    <n v="3"/>
    <n v="5005"/>
    <s v="Unseeded"/>
    <s v="High"/>
    <s v="FS"/>
    <n v="0"/>
    <n v="5.9940059940059937E-2"/>
    <n v="18.600000000000001"/>
  </r>
  <r>
    <x v="21"/>
    <x v="6"/>
    <s v="entire"/>
    <s v="L"/>
    <x v="8"/>
    <n v="2"/>
    <n v="580"/>
    <n v="2"/>
    <n v="82"/>
    <n v="2"/>
    <n v="662"/>
    <n v="5005"/>
    <s v="Unseeded"/>
    <s v="High"/>
    <s v="FS"/>
    <n v="1.6383616383616386"/>
    <n v="11.588411588411589"/>
    <n v="18.600000000000001"/>
  </r>
  <r>
    <x v="21"/>
    <x v="6"/>
    <s v="entire"/>
    <s v="B"/>
    <x v="9"/>
    <n v="1"/>
    <n v="3527"/>
    <n v="0"/>
    <n v="0"/>
    <n v="1"/>
    <n v="3527"/>
    <n v="5005"/>
    <s v="Unseeded"/>
    <s v="High"/>
    <s v="FS"/>
    <n v="0"/>
    <n v="70.469530469530469"/>
    <n v="18.600000000000001"/>
  </r>
  <r>
    <x v="21"/>
    <x v="6"/>
    <s v="entire"/>
    <s v="?"/>
    <x v="10"/>
    <n v="0"/>
    <n v="0"/>
    <n v="0"/>
    <n v="0"/>
    <n v="0"/>
    <n v="0"/>
    <n v="5005"/>
    <s v="Unseeded"/>
    <s v="High"/>
    <s v="FS"/>
    <n v="0"/>
    <n v="0"/>
    <n v="18.600000000000001"/>
  </r>
  <r>
    <x v="21"/>
    <x v="6"/>
    <s v="entire"/>
    <s v="#"/>
    <x v="11"/>
    <n v="0"/>
    <n v="0"/>
    <n v="0"/>
    <n v="0"/>
    <n v="0"/>
    <n v="0"/>
    <n v="5005"/>
    <s v="Unseeded"/>
    <s v="High"/>
    <s v="FS"/>
    <n v="0"/>
    <n v="0"/>
    <n v="18.600000000000001"/>
  </r>
  <r>
    <x v="22"/>
    <x v="6"/>
    <s v="entire"/>
    <s v="T"/>
    <x v="0"/>
    <n v="0"/>
    <n v="0"/>
    <n v="0"/>
    <n v="0"/>
    <n v="0"/>
    <n v="0"/>
    <n v="5000"/>
    <s v="Seeded"/>
    <s v="Mod"/>
    <s v="FS"/>
    <n v="0"/>
    <n v="0"/>
    <n v="27.267338470657972"/>
  </r>
  <r>
    <x v="22"/>
    <x v="6"/>
    <s v="entire"/>
    <s v="S"/>
    <x v="1"/>
    <n v="3"/>
    <n v="32"/>
    <n v="3"/>
    <n v="1396"/>
    <n v="3"/>
    <n v="1428"/>
    <n v="5000"/>
    <s v="Seeded"/>
    <s v="Mod"/>
    <s v="FS"/>
    <n v="27.92"/>
    <n v="0.64"/>
    <n v="27.267338470657972"/>
  </r>
  <r>
    <x v="22"/>
    <x v="6"/>
    <s v="entire"/>
    <s v="U"/>
    <x v="2"/>
    <n v="1"/>
    <n v="3"/>
    <n v="1"/>
    <n v="113"/>
    <n v="1"/>
    <n v="116"/>
    <n v="5000"/>
    <s v="Seeded"/>
    <s v="Mod"/>
    <s v="FS"/>
    <n v="2.2599999999999998"/>
    <n v="0.06"/>
    <n v="27.267338470657972"/>
  </r>
  <r>
    <x v="22"/>
    <x v="6"/>
    <s v="entire"/>
    <s v="G"/>
    <x v="3"/>
    <n v="5"/>
    <n v="462"/>
    <n v="5"/>
    <n v="1737"/>
    <n v="5"/>
    <n v="2199"/>
    <n v="5000"/>
    <s v="Seeded"/>
    <s v="Mod"/>
    <s v="FS"/>
    <n v="34.74"/>
    <n v="9.24"/>
    <n v="27.267338470657972"/>
  </r>
  <r>
    <x v="22"/>
    <x v="6"/>
    <s v="entire"/>
    <s v="K"/>
    <x v="4"/>
    <n v="0"/>
    <n v="0"/>
    <n v="0"/>
    <n v="0"/>
    <n v="0"/>
    <n v="0"/>
    <n v="5000"/>
    <s v="Seeded"/>
    <s v="Mod"/>
    <s v="FS"/>
    <n v="0"/>
    <n v="0"/>
    <n v="27.267338470657972"/>
  </r>
  <r>
    <x v="22"/>
    <x v="6"/>
    <s v="entire"/>
    <s v="F"/>
    <x v="5"/>
    <n v="9"/>
    <n v="228"/>
    <n v="16"/>
    <n v="1561"/>
    <n v="16"/>
    <n v="1789"/>
    <n v="5000"/>
    <s v="Seeded"/>
    <s v="Mod"/>
    <s v="FS"/>
    <n v="31.22"/>
    <n v="4.5600000000000005"/>
    <n v="27.267338470657972"/>
  </r>
  <r>
    <x v="22"/>
    <x v="6"/>
    <s v="entire"/>
    <s v="M"/>
    <x v="6"/>
    <n v="0"/>
    <n v="0"/>
    <n v="0"/>
    <n v="0"/>
    <n v="0"/>
    <n v="0"/>
    <n v="5000"/>
    <s v="Seeded"/>
    <s v="Mod"/>
    <s v="FS"/>
    <n v="0"/>
    <n v="0"/>
    <n v="27.267338470657972"/>
  </r>
  <r>
    <x v="22"/>
    <x v="6"/>
    <s v="entire"/>
    <s v="C"/>
    <x v="7"/>
    <n v="1"/>
    <n v="3"/>
    <n v="0"/>
    <n v="0"/>
    <n v="1"/>
    <n v="3"/>
    <n v="5000"/>
    <s v="Seeded"/>
    <s v="Mod"/>
    <s v="FS"/>
    <n v="0"/>
    <n v="0.06"/>
    <n v="27.267338470657972"/>
  </r>
  <r>
    <x v="22"/>
    <x v="6"/>
    <s v="entire"/>
    <s v="L"/>
    <x v="8"/>
    <n v="2"/>
    <n v="1398"/>
    <n v="2"/>
    <n v="1464"/>
    <n v="2"/>
    <n v="2862"/>
    <n v="5000"/>
    <s v="Seeded"/>
    <s v="Mod"/>
    <s v="FS"/>
    <n v="29.28"/>
    <n v="27.96"/>
    <n v="27.267338470657972"/>
  </r>
  <r>
    <x v="22"/>
    <x v="6"/>
    <s v="entire"/>
    <s v="B"/>
    <x v="9"/>
    <n v="3"/>
    <n v="2874"/>
    <n v="0"/>
    <n v="0"/>
    <n v="3"/>
    <n v="2874"/>
    <n v="5000"/>
    <s v="Seeded"/>
    <s v="Mod"/>
    <s v="FS"/>
    <n v="0"/>
    <n v="57.48"/>
    <n v="27.267338470657972"/>
  </r>
  <r>
    <x v="22"/>
    <x v="6"/>
    <s v="entire"/>
    <s v="?"/>
    <x v="10"/>
    <n v="0"/>
    <n v="0"/>
    <n v="0"/>
    <n v="0"/>
    <n v="0"/>
    <n v="0"/>
    <n v="5000"/>
    <s v="Seeded"/>
    <s v="Mod"/>
    <s v="FS"/>
    <n v="0"/>
    <n v="0"/>
    <n v="27.267338470657972"/>
  </r>
  <r>
    <x v="22"/>
    <x v="6"/>
    <s v="entire"/>
    <s v="#"/>
    <x v="11"/>
    <n v="0"/>
    <n v="0"/>
    <n v="0"/>
    <n v="0"/>
    <n v="0"/>
    <n v="0"/>
    <n v="5000"/>
    <s v="Seeded"/>
    <s v="Mod"/>
    <s v="FS"/>
    <n v="0"/>
    <n v="0"/>
    <n v="27.267338470657972"/>
  </r>
  <r>
    <x v="23"/>
    <x v="6"/>
    <s v="entire"/>
    <s v="T"/>
    <x v="0"/>
    <n v="0"/>
    <n v="0"/>
    <n v="0"/>
    <n v="0"/>
    <n v="0"/>
    <n v="0"/>
    <n v="5000"/>
    <s v="Seeded"/>
    <s v="Mod"/>
    <s v="FS"/>
    <n v="0"/>
    <n v="0"/>
    <n v="37.717369578253049"/>
  </r>
  <r>
    <x v="23"/>
    <x v="6"/>
    <s v="entire"/>
    <s v="S"/>
    <x v="1"/>
    <n v="4"/>
    <n v="13"/>
    <n v="3"/>
    <n v="686"/>
    <n v="4"/>
    <n v="699"/>
    <n v="5000"/>
    <s v="Seeded"/>
    <s v="Mod"/>
    <s v="FS"/>
    <n v="13.719999999999999"/>
    <n v="0.26"/>
    <n v="37.717369578253049"/>
  </r>
  <r>
    <x v="23"/>
    <x v="6"/>
    <s v="entire"/>
    <s v="U"/>
    <x v="2"/>
    <n v="1"/>
    <n v="23"/>
    <n v="1"/>
    <n v="279"/>
    <n v="1"/>
    <n v="302"/>
    <n v="5000"/>
    <s v="Seeded"/>
    <s v="Mod"/>
    <s v="FS"/>
    <n v="5.58"/>
    <n v="0.45999999999999996"/>
    <n v="37.717369578253049"/>
  </r>
  <r>
    <x v="23"/>
    <x v="6"/>
    <s v="entire"/>
    <s v="G"/>
    <x v="3"/>
    <n v="3"/>
    <n v="439"/>
    <n v="5"/>
    <n v="2408"/>
    <n v="5"/>
    <n v="2847"/>
    <n v="5000"/>
    <s v="Seeded"/>
    <s v="Mod"/>
    <s v="FS"/>
    <n v="48.16"/>
    <n v="8.7800000000000011"/>
    <n v="37.717369578253049"/>
  </r>
  <r>
    <x v="23"/>
    <x v="6"/>
    <s v="entire"/>
    <s v="K"/>
    <x v="4"/>
    <n v="0"/>
    <n v="0"/>
    <n v="0"/>
    <n v="0"/>
    <n v="0"/>
    <n v="0"/>
    <n v="5000"/>
    <s v="Seeded"/>
    <s v="Mod"/>
    <s v="FS"/>
    <n v="0"/>
    <n v="0"/>
    <n v="37.717369578253049"/>
  </r>
  <r>
    <x v="23"/>
    <x v="6"/>
    <s v="entire"/>
    <s v="F"/>
    <x v="5"/>
    <n v="10"/>
    <n v="338"/>
    <n v="9"/>
    <n v="1094"/>
    <n v="11"/>
    <n v="1432"/>
    <n v="5000"/>
    <s v="Seeded"/>
    <s v="Mod"/>
    <s v="FS"/>
    <n v="21.88"/>
    <n v="6.76"/>
    <n v="37.717369578253049"/>
  </r>
  <r>
    <x v="23"/>
    <x v="6"/>
    <s v="entire"/>
    <s v="M"/>
    <x v="6"/>
    <n v="0"/>
    <n v="0"/>
    <n v="0"/>
    <n v="0"/>
    <n v="0"/>
    <n v="0"/>
    <n v="5000"/>
    <s v="Seeded"/>
    <s v="Mod"/>
    <s v="FS"/>
    <n v="0"/>
    <n v="0"/>
    <n v="37.717369578253049"/>
  </r>
  <r>
    <x v="23"/>
    <x v="6"/>
    <s v="entire"/>
    <s v="C"/>
    <x v="7"/>
    <n v="1"/>
    <n v="10"/>
    <n v="1"/>
    <n v="3"/>
    <n v="1"/>
    <n v="13"/>
    <n v="5000"/>
    <s v="Seeded"/>
    <s v="Mod"/>
    <s v="FS"/>
    <n v="0.06"/>
    <n v="0.2"/>
    <n v="37.717369578253049"/>
  </r>
  <r>
    <x v="23"/>
    <x v="6"/>
    <s v="entire"/>
    <s v="L"/>
    <x v="8"/>
    <n v="2"/>
    <n v="1193"/>
    <n v="2"/>
    <n v="262"/>
    <n v="2"/>
    <n v="1455"/>
    <n v="5000"/>
    <s v="Seeded"/>
    <s v="Mod"/>
    <s v="FS"/>
    <n v="5.24"/>
    <n v="23.86"/>
    <n v="37.717369578253049"/>
  </r>
  <r>
    <x v="23"/>
    <x v="6"/>
    <s v="entire"/>
    <s v="B"/>
    <x v="9"/>
    <n v="2"/>
    <n v="2984"/>
    <n v="0"/>
    <n v="0"/>
    <n v="2"/>
    <n v="2984"/>
    <n v="5000"/>
    <s v="Seeded"/>
    <s v="Mod"/>
    <s v="FS"/>
    <n v="0"/>
    <n v="59.68"/>
    <n v="37.717369578253049"/>
  </r>
  <r>
    <x v="23"/>
    <x v="6"/>
    <s v="entire"/>
    <s v="?"/>
    <x v="10"/>
    <n v="0"/>
    <n v="0"/>
    <n v="0"/>
    <n v="0"/>
    <n v="0"/>
    <n v="0"/>
    <n v="5000"/>
    <s v="Seeded"/>
    <s v="Mod"/>
    <s v="FS"/>
    <n v="0"/>
    <n v="0"/>
    <n v="37.717369578253049"/>
  </r>
  <r>
    <x v="23"/>
    <x v="6"/>
    <s v="entire"/>
    <s v="#"/>
    <x v="11"/>
    <n v="0"/>
    <n v="0"/>
    <n v="0"/>
    <n v="0"/>
    <n v="0"/>
    <n v="0"/>
    <n v="5000"/>
    <s v="Seeded"/>
    <s v="Mod"/>
    <s v="FS"/>
    <n v="0"/>
    <n v="0"/>
    <n v="37.717369578253049"/>
  </r>
  <r>
    <x v="24"/>
    <x v="6"/>
    <s v="entire"/>
    <s v="T"/>
    <x v="0"/>
    <n v="0"/>
    <n v="0"/>
    <n v="0"/>
    <n v="0"/>
    <n v="0"/>
    <n v="0"/>
    <n v="5000"/>
    <s v="Seeded"/>
    <s v="Mod"/>
    <s v="FS"/>
    <n v="0"/>
    <n v="0"/>
    <n v="1.7785771382893685"/>
  </r>
  <r>
    <x v="24"/>
    <x v="6"/>
    <s v="entire"/>
    <s v="S"/>
    <x v="1"/>
    <n v="2"/>
    <n v="21"/>
    <n v="3"/>
    <n v="1038"/>
    <n v="3"/>
    <n v="1059"/>
    <n v="5000"/>
    <s v="Seeded"/>
    <s v="Mod"/>
    <s v="FS"/>
    <n v="20.76"/>
    <n v="0.42"/>
    <n v="1.7785771382893685"/>
  </r>
  <r>
    <x v="24"/>
    <x v="6"/>
    <s v="entire"/>
    <s v="U"/>
    <x v="2"/>
    <n v="1"/>
    <n v="6"/>
    <n v="2"/>
    <n v="222"/>
    <n v="2"/>
    <n v="228"/>
    <n v="5000"/>
    <s v="Seeded"/>
    <s v="Mod"/>
    <s v="FS"/>
    <n v="4.4400000000000004"/>
    <n v="0.12"/>
    <n v="1.7785771382893685"/>
  </r>
  <r>
    <x v="24"/>
    <x v="6"/>
    <s v="entire"/>
    <s v="G"/>
    <x v="3"/>
    <n v="8"/>
    <n v="323"/>
    <n v="9"/>
    <n v="1387"/>
    <n v="11"/>
    <n v="1710"/>
    <n v="5000"/>
    <s v="Seeded"/>
    <s v="Mod"/>
    <s v="FS"/>
    <n v="27.74"/>
    <n v="6.4600000000000009"/>
    <n v="1.7785771382893685"/>
  </r>
  <r>
    <x v="24"/>
    <x v="6"/>
    <s v="entire"/>
    <s v="K"/>
    <x v="4"/>
    <n v="0"/>
    <n v="0"/>
    <n v="0"/>
    <n v="0"/>
    <n v="0"/>
    <n v="0"/>
    <n v="5000"/>
    <s v="Seeded"/>
    <s v="Mod"/>
    <s v="FS"/>
    <n v="0"/>
    <n v="0"/>
    <n v="1.7785771382893685"/>
  </r>
  <r>
    <x v="24"/>
    <x v="6"/>
    <s v="entire"/>
    <s v="F"/>
    <x v="5"/>
    <n v="8"/>
    <n v="108"/>
    <n v="12"/>
    <n v="619"/>
    <n v="12"/>
    <n v="727"/>
    <n v="5000"/>
    <s v="Seeded"/>
    <s v="Mod"/>
    <s v="FS"/>
    <n v="12.379999999999999"/>
    <n v="2.16"/>
    <n v="1.7785771382893685"/>
  </r>
  <r>
    <x v="24"/>
    <x v="6"/>
    <s v="entire"/>
    <s v="M"/>
    <x v="6"/>
    <n v="0"/>
    <n v="0"/>
    <n v="1"/>
    <n v="3"/>
    <n v="1"/>
    <n v="3"/>
    <n v="5000"/>
    <s v="Seeded"/>
    <s v="Mod"/>
    <s v="FS"/>
    <n v="0.06"/>
    <n v="0"/>
    <n v="1.7785771382893685"/>
  </r>
  <r>
    <x v="24"/>
    <x v="6"/>
    <s v="entire"/>
    <s v="C"/>
    <x v="7"/>
    <n v="2"/>
    <n v="23"/>
    <n v="1"/>
    <n v="3"/>
    <n v="2"/>
    <n v="26"/>
    <n v="5000"/>
    <s v="Seeded"/>
    <s v="Mod"/>
    <s v="FS"/>
    <n v="0.06"/>
    <n v="0.45999999999999996"/>
    <n v="1.7785771382893685"/>
  </r>
  <r>
    <x v="24"/>
    <x v="6"/>
    <s v="entire"/>
    <s v="L"/>
    <x v="8"/>
    <n v="2"/>
    <n v="557"/>
    <n v="2"/>
    <n v="245"/>
    <n v="2"/>
    <n v="802"/>
    <n v="5000"/>
    <s v="Seeded"/>
    <s v="Mod"/>
    <s v="FS"/>
    <n v="4.9000000000000004"/>
    <n v="11.14"/>
    <n v="1.7785771382893685"/>
  </r>
  <r>
    <x v="24"/>
    <x v="6"/>
    <s v="entire"/>
    <s v="B"/>
    <x v="9"/>
    <n v="3"/>
    <n v="3962"/>
    <n v="0"/>
    <n v="0"/>
    <n v="3"/>
    <n v="3962"/>
    <n v="5000"/>
    <s v="Seeded"/>
    <s v="Mod"/>
    <s v="FS"/>
    <n v="0"/>
    <n v="79.239999999999995"/>
    <n v="1.7785771382893685"/>
  </r>
  <r>
    <x v="24"/>
    <x v="6"/>
    <s v="entire"/>
    <s v="?"/>
    <x v="10"/>
    <n v="0"/>
    <n v="0"/>
    <n v="0"/>
    <n v="0"/>
    <n v="0"/>
    <n v="0"/>
    <n v="5000"/>
    <s v="Seeded"/>
    <s v="Mod"/>
    <s v="FS"/>
    <n v="0"/>
    <n v="0"/>
    <n v="1.7785771382893685"/>
  </r>
  <r>
    <x v="24"/>
    <x v="6"/>
    <s v="entire"/>
    <s v="#"/>
    <x v="11"/>
    <n v="0"/>
    <n v="0"/>
    <n v="0"/>
    <n v="0"/>
    <n v="0"/>
    <n v="0"/>
    <n v="5000"/>
    <s v="Seeded"/>
    <s v="Mod"/>
    <s v="FS"/>
    <n v="0"/>
    <n v="0"/>
    <n v="1.7785771382893685"/>
  </r>
  <r>
    <x v="25"/>
    <x v="6"/>
    <s v="entire"/>
    <s v="T"/>
    <x v="0"/>
    <n v="0"/>
    <n v="0"/>
    <n v="0"/>
    <n v="0"/>
    <n v="0"/>
    <n v="0"/>
    <n v="5010"/>
    <s v="Unseeded"/>
    <s v="Mod"/>
    <s v="FS"/>
    <n v="0"/>
    <n v="0"/>
    <n v="1.78"/>
  </r>
  <r>
    <x v="25"/>
    <x v="6"/>
    <s v="entire"/>
    <s v="S"/>
    <x v="1"/>
    <n v="4"/>
    <n v="43"/>
    <n v="3"/>
    <n v="3377"/>
    <n v="4"/>
    <n v="3420"/>
    <n v="5010"/>
    <s v="Unseeded"/>
    <s v="Mod"/>
    <s v="FS"/>
    <n v="67.405189620758492"/>
    <n v="0.85828343313373245"/>
    <n v="1.78"/>
  </r>
  <r>
    <x v="25"/>
    <x v="6"/>
    <s v="entire"/>
    <s v="U"/>
    <x v="2"/>
    <n v="1"/>
    <n v="2"/>
    <n v="3"/>
    <n v="292"/>
    <n v="3"/>
    <n v="294"/>
    <n v="5010"/>
    <s v="Unseeded"/>
    <s v="Mod"/>
    <s v="FS"/>
    <n v="5.8283433133732538"/>
    <n v="3.9920159680638723E-2"/>
    <n v="1.78"/>
  </r>
  <r>
    <x v="25"/>
    <x v="6"/>
    <s v="entire"/>
    <s v="G"/>
    <x v="3"/>
    <n v="4"/>
    <n v="33"/>
    <n v="2"/>
    <n v="618"/>
    <n v="4"/>
    <n v="651"/>
    <n v="5010"/>
    <s v="Unseeded"/>
    <s v="Mod"/>
    <s v="FS"/>
    <n v="12.335329341317365"/>
    <n v="0.6586826347305389"/>
    <n v="1.78"/>
  </r>
  <r>
    <x v="25"/>
    <x v="6"/>
    <s v="entire"/>
    <s v="K"/>
    <x v="4"/>
    <n v="0"/>
    <n v="0"/>
    <n v="0"/>
    <n v="0"/>
    <n v="0"/>
    <n v="0"/>
    <n v="5010"/>
    <s v="Unseeded"/>
    <s v="Mod"/>
    <s v="FS"/>
    <n v="0"/>
    <n v="0"/>
    <n v="1.78"/>
  </r>
  <r>
    <x v="25"/>
    <x v="6"/>
    <s v="entire"/>
    <s v="F"/>
    <x v="5"/>
    <n v="2"/>
    <n v="13"/>
    <n v="2"/>
    <n v="19"/>
    <n v="2"/>
    <n v="32"/>
    <n v="5010"/>
    <s v="Unseeded"/>
    <s v="Mod"/>
    <s v="FS"/>
    <n v="0.37924151696606789"/>
    <n v="0.25948103792415173"/>
    <n v="1.78"/>
  </r>
  <r>
    <x v="25"/>
    <x v="6"/>
    <s v="entire"/>
    <s v="M"/>
    <x v="6"/>
    <n v="0"/>
    <n v="0"/>
    <n v="0"/>
    <n v="0"/>
    <n v="0"/>
    <n v="0"/>
    <n v="5010"/>
    <s v="Unseeded"/>
    <s v="Mod"/>
    <s v="FS"/>
    <n v="0"/>
    <n v="0"/>
    <n v="1.78"/>
  </r>
  <r>
    <x v="25"/>
    <x v="6"/>
    <s v="entire"/>
    <s v="C"/>
    <x v="7"/>
    <n v="1"/>
    <n v="172"/>
    <n v="0"/>
    <n v="0"/>
    <n v="1"/>
    <n v="172"/>
    <n v="5010"/>
    <s v="Unseeded"/>
    <s v="Mod"/>
    <s v="FS"/>
    <n v="0"/>
    <n v="3.4331337325349298"/>
    <n v="1.78"/>
  </r>
  <r>
    <x v="25"/>
    <x v="6"/>
    <s v="entire"/>
    <s v="L"/>
    <x v="8"/>
    <n v="2"/>
    <n v="3707"/>
    <n v="2"/>
    <n v="59"/>
    <n v="2"/>
    <n v="3766"/>
    <n v="5010"/>
    <s v="Unseeded"/>
    <s v="Mod"/>
    <s v="FS"/>
    <n v="1.1776447105788423"/>
    <n v="73.992015968063868"/>
    <n v="1.78"/>
  </r>
  <r>
    <x v="25"/>
    <x v="6"/>
    <s v="entire"/>
    <s v="B"/>
    <x v="9"/>
    <n v="2"/>
    <n v="1040"/>
    <n v="0"/>
    <n v="0"/>
    <n v="2"/>
    <n v="1040"/>
    <n v="5010"/>
    <s v="Unseeded"/>
    <s v="Mod"/>
    <s v="FS"/>
    <n v="0"/>
    <n v="20.758483033932134"/>
    <n v="1.78"/>
  </r>
  <r>
    <x v="25"/>
    <x v="6"/>
    <s v="entire"/>
    <s v="?"/>
    <x v="10"/>
    <n v="0"/>
    <n v="0"/>
    <n v="0"/>
    <n v="0"/>
    <n v="0"/>
    <n v="0"/>
    <n v="5010"/>
    <s v="Unseeded"/>
    <s v="Mod"/>
    <s v="FS"/>
    <n v="0"/>
    <n v="0"/>
    <n v="1.78"/>
  </r>
  <r>
    <x v="25"/>
    <x v="6"/>
    <s v="entire"/>
    <s v="#"/>
    <x v="11"/>
    <n v="0"/>
    <n v="0"/>
    <n v="0"/>
    <n v="0"/>
    <n v="0"/>
    <n v="0"/>
    <n v="5010"/>
    <s v="Unseeded"/>
    <s v="Mod"/>
    <s v="FS"/>
    <n v="0"/>
    <n v="0"/>
    <n v="1.78"/>
  </r>
  <r>
    <x v="26"/>
    <x v="6"/>
    <s v="entire"/>
    <s v="T"/>
    <x v="0"/>
    <n v="0"/>
    <n v="0"/>
    <n v="0"/>
    <n v="0"/>
    <n v="0"/>
    <n v="0"/>
    <n v="5005"/>
    <s v="Unseeded"/>
    <s v="Mod"/>
    <s v="FS"/>
    <n v="0"/>
    <n v="0"/>
    <n v="0.45954045954045952"/>
  </r>
  <r>
    <x v="26"/>
    <x v="6"/>
    <s v="entire"/>
    <s v="S"/>
    <x v="1"/>
    <n v="3"/>
    <n v="19"/>
    <n v="3"/>
    <n v="887"/>
    <n v="3"/>
    <n v="906"/>
    <n v="5005"/>
    <s v="Unseeded"/>
    <s v="Mod"/>
    <s v="FS"/>
    <n v="17.72227772227772"/>
    <n v="0.37962037962037964"/>
    <n v="0.45954045954045952"/>
  </r>
  <r>
    <x v="26"/>
    <x v="6"/>
    <s v="entire"/>
    <s v="U"/>
    <x v="2"/>
    <n v="1"/>
    <n v="9"/>
    <n v="2"/>
    <n v="934"/>
    <n v="2"/>
    <n v="943"/>
    <n v="5005"/>
    <s v="Unseeded"/>
    <s v="Mod"/>
    <s v="FS"/>
    <n v="18.661338661338661"/>
    <n v="0.17982017982017981"/>
    <n v="0.45954045954045952"/>
  </r>
  <r>
    <x v="26"/>
    <x v="6"/>
    <s v="entire"/>
    <s v="G"/>
    <x v="3"/>
    <n v="2"/>
    <n v="25"/>
    <n v="5"/>
    <n v="2246"/>
    <n v="5"/>
    <n v="2271"/>
    <n v="5005"/>
    <s v="Unseeded"/>
    <s v="Mod"/>
    <s v="FS"/>
    <n v="44.875124875124875"/>
    <n v="0.49950049950049952"/>
    <n v="0.45954045954045952"/>
  </r>
  <r>
    <x v="26"/>
    <x v="6"/>
    <s v="entire"/>
    <s v="K"/>
    <x v="4"/>
    <n v="0"/>
    <n v="0"/>
    <n v="0"/>
    <n v="0"/>
    <n v="0"/>
    <n v="0"/>
    <n v="5005"/>
    <s v="Unseeded"/>
    <s v="Mod"/>
    <s v="FS"/>
    <n v="0"/>
    <n v="0"/>
    <n v="0.45954045954045952"/>
  </r>
  <r>
    <x v="26"/>
    <x v="6"/>
    <s v="entire"/>
    <s v="F"/>
    <x v="5"/>
    <n v="9"/>
    <n v="517"/>
    <n v="18"/>
    <n v="2286"/>
    <n v="18"/>
    <n v="2803"/>
    <n v="5005"/>
    <s v="Unseeded"/>
    <s v="Mod"/>
    <s v="FS"/>
    <n v="45.674325674325672"/>
    <n v="10.329670329670328"/>
    <n v="0.45954045954045952"/>
  </r>
  <r>
    <x v="26"/>
    <x v="6"/>
    <s v="entire"/>
    <s v="M"/>
    <x v="6"/>
    <n v="0"/>
    <n v="0"/>
    <n v="0"/>
    <n v="0"/>
    <n v="0"/>
    <n v="0"/>
    <n v="5005"/>
    <s v="Unseeded"/>
    <s v="Mod"/>
    <s v="FS"/>
    <n v="0"/>
    <n v="0"/>
    <n v="0.45954045954045952"/>
  </r>
  <r>
    <x v="26"/>
    <x v="6"/>
    <s v="entire"/>
    <s v="C"/>
    <x v="7"/>
    <n v="1"/>
    <n v="26"/>
    <n v="0"/>
    <n v="0"/>
    <n v="1"/>
    <n v="26"/>
    <n v="5005"/>
    <s v="Unseeded"/>
    <s v="Mod"/>
    <s v="FS"/>
    <n v="0"/>
    <n v="0.51948051948051943"/>
    <n v="0.45954045954045952"/>
  </r>
  <r>
    <x v="26"/>
    <x v="6"/>
    <s v="entire"/>
    <s v="L"/>
    <x v="8"/>
    <n v="2"/>
    <n v="1123"/>
    <n v="2"/>
    <n v="759"/>
    <n v="2"/>
    <n v="1882"/>
    <n v="5005"/>
    <s v="Unseeded"/>
    <s v="Mod"/>
    <s v="FS"/>
    <n v="15.164835164835164"/>
    <n v="22.437562437562438"/>
    <n v="0.45954045954045952"/>
  </r>
  <r>
    <x v="26"/>
    <x v="6"/>
    <s v="entire"/>
    <s v="B"/>
    <x v="9"/>
    <n v="3"/>
    <n v="3286"/>
    <n v="0"/>
    <n v="0"/>
    <n v="3"/>
    <n v="3286"/>
    <n v="5005"/>
    <s v="Unseeded"/>
    <s v="Mod"/>
    <s v="FS"/>
    <n v="0"/>
    <n v="65.654345654345661"/>
    <n v="0.45954045954045952"/>
  </r>
  <r>
    <x v="26"/>
    <x v="6"/>
    <s v="entire"/>
    <s v="?"/>
    <x v="10"/>
    <n v="0"/>
    <n v="0"/>
    <n v="0"/>
    <n v="0"/>
    <n v="0"/>
    <n v="0"/>
    <n v="5005"/>
    <s v="Unseeded"/>
    <s v="Mod"/>
    <s v="FS"/>
    <n v="0"/>
    <n v="0"/>
    <n v="0.45954045954045952"/>
  </r>
  <r>
    <x v="26"/>
    <x v="6"/>
    <s v="entire"/>
    <s v="#"/>
    <x v="11"/>
    <n v="0"/>
    <n v="0"/>
    <n v="0"/>
    <n v="0"/>
    <n v="0"/>
    <n v="0"/>
    <n v="5005"/>
    <s v="Unseeded"/>
    <s v="Mod"/>
    <s v="FS"/>
    <n v="0"/>
    <n v="0"/>
    <n v="0.45954045954045952"/>
  </r>
  <r>
    <x v="27"/>
    <x v="6"/>
    <s v="entire"/>
    <s v="T"/>
    <x v="0"/>
    <n v="0"/>
    <n v="0"/>
    <n v="0"/>
    <n v="0"/>
    <n v="0"/>
    <n v="0"/>
    <n v="5020"/>
    <s v="Unseeded"/>
    <s v="Unburned"/>
    <s v="FS"/>
    <n v="0"/>
    <n v="0"/>
    <n v="6.16"/>
  </r>
  <r>
    <x v="27"/>
    <x v="6"/>
    <s v="entire"/>
    <s v="S"/>
    <x v="1"/>
    <n v="3"/>
    <n v="69"/>
    <n v="2"/>
    <n v="2426"/>
    <n v="3"/>
    <n v="2495"/>
    <n v="5020"/>
    <s v="Unseeded"/>
    <s v="Unburned"/>
    <s v="FS"/>
    <n v="48.326693227091631"/>
    <n v="1.3745019920318724"/>
    <n v="6.16"/>
  </r>
  <r>
    <x v="27"/>
    <x v="6"/>
    <s v="entire"/>
    <s v="U"/>
    <x v="2"/>
    <n v="0"/>
    <n v="0"/>
    <n v="0"/>
    <n v="0"/>
    <n v="0"/>
    <n v="0"/>
    <n v="5020"/>
    <s v="Unseeded"/>
    <s v="Unburned"/>
    <s v="FS"/>
    <n v="0"/>
    <n v="0"/>
    <n v="6.16"/>
  </r>
  <r>
    <x v="27"/>
    <x v="6"/>
    <s v="entire"/>
    <s v="G"/>
    <x v="3"/>
    <n v="1"/>
    <n v="29"/>
    <n v="3"/>
    <n v="424"/>
    <n v="3"/>
    <n v="453"/>
    <n v="5020"/>
    <s v="Unseeded"/>
    <s v="Unburned"/>
    <s v="FS"/>
    <n v="8.4462151394422307"/>
    <n v="0.57768924302788838"/>
    <n v="6.16"/>
  </r>
  <r>
    <x v="27"/>
    <x v="6"/>
    <s v="entire"/>
    <s v="K"/>
    <x v="4"/>
    <n v="0"/>
    <n v="0"/>
    <n v="0"/>
    <n v="0"/>
    <n v="0"/>
    <n v="0"/>
    <n v="5020"/>
    <s v="Unseeded"/>
    <s v="Unburned"/>
    <s v="FS"/>
    <n v="0"/>
    <n v="0"/>
    <n v="6.16"/>
  </r>
  <r>
    <x v="27"/>
    <x v="6"/>
    <s v="entire"/>
    <s v="F"/>
    <x v="5"/>
    <n v="3"/>
    <n v="58"/>
    <n v="9"/>
    <n v="258"/>
    <n v="9"/>
    <n v="316"/>
    <n v="5020"/>
    <s v="Unseeded"/>
    <s v="Unburned"/>
    <s v="FS"/>
    <n v="5.1394422310756971"/>
    <n v="1.1553784860557768"/>
    <n v="6.16"/>
  </r>
  <r>
    <x v="27"/>
    <x v="6"/>
    <s v="entire"/>
    <s v="M"/>
    <x v="6"/>
    <n v="0"/>
    <n v="0"/>
    <n v="0"/>
    <n v="0"/>
    <n v="0"/>
    <n v="0"/>
    <n v="5020"/>
    <s v="Unseeded"/>
    <s v="Unburned"/>
    <s v="FS"/>
    <n v="0"/>
    <n v="0"/>
    <n v="6.16"/>
  </r>
  <r>
    <x v="27"/>
    <x v="6"/>
    <s v="entire"/>
    <s v="C"/>
    <x v="7"/>
    <n v="1"/>
    <n v="5"/>
    <n v="0"/>
    <n v="0"/>
    <n v="1"/>
    <n v="5"/>
    <n v="5020"/>
    <s v="Unseeded"/>
    <s v="Unburned"/>
    <s v="FS"/>
    <n v="0"/>
    <n v="9.9601593625498003E-2"/>
    <n v="6.16"/>
  </r>
  <r>
    <x v="27"/>
    <x v="6"/>
    <s v="entire"/>
    <s v="L"/>
    <x v="8"/>
    <n v="3"/>
    <n v="1767"/>
    <n v="3"/>
    <n v="1391"/>
    <n v="3"/>
    <n v="3158"/>
    <n v="5020"/>
    <s v="Unseeded"/>
    <s v="Unburned"/>
    <s v="FS"/>
    <n v="27.709163346613547"/>
    <n v="35.199203187250994"/>
    <n v="6.16"/>
  </r>
  <r>
    <x v="27"/>
    <x v="6"/>
    <s v="entire"/>
    <s v="B"/>
    <x v="9"/>
    <n v="3"/>
    <n v="3092"/>
    <n v="0"/>
    <n v="0"/>
    <n v="3"/>
    <n v="3092"/>
    <n v="5020"/>
    <s v="Unseeded"/>
    <s v="Unburned"/>
    <s v="FS"/>
    <n v="0"/>
    <n v="61.593625498007967"/>
    <n v="6.16"/>
  </r>
  <r>
    <x v="27"/>
    <x v="6"/>
    <s v="entire"/>
    <s v="?"/>
    <x v="10"/>
    <n v="0"/>
    <n v="0"/>
    <n v="0"/>
    <n v="0"/>
    <n v="0"/>
    <n v="0"/>
    <n v="5020"/>
    <s v="Unseeded"/>
    <s v="Unburned"/>
    <s v="FS"/>
    <n v="0"/>
    <n v="0"/>
    <n v="6.16"/>
  </r>
  <r>
    <x v="27"/>
    <x v="6"/>
    <s v="entire"/>
    <s v="#"/>
    <x v="11"/>
    <n v="0"/>
    <n v="0"/>
    <n v="0"/>
    <n v="0"/>
    <n v="0"/>
    <n v="0"/>
    <n v="5020"/>
    <s v="Unseeded"/>
    <s v="Unburned"/>
    <s v="FS"/>
    <n v="0"/>
    <n v="0"/>
    <n v="6.16"/>
  </r>
  <r>
    <x v="28"/>
    <x v="6"/>
    <s v="entire"/>
    <s v="T"/>
    <x v="0"/>
    <n v="0"/>
    <n v="0"/>
    <n v="0"/>
    <n v="0"/>
    <n v="0"/>
    <n v="0"/>
    <n v="5015"/>
    <s v="Unseeded"/>
    <s v="Unburned"/>
    <s v="FS"/>
    <n v="0"/>
    <n v="0"/>
    <n v="0"/>
  </r>
  <r>
    <x v="28"/>
    <x v="6"/>
    <s v="entire"/>
    <s v="S"/>
    <x v="1"/>
    <n v="1"/>
    <n v="13"/>
    <n v="4"/>
    <n v="465"/>
    <n v="4"/>
    <n v="478"/>
    <n v="5015"/>
    <s v="Unseeded"/>
    <s v="Unburned"/>
    <s v="FS"/>
    <n v="9.2721834496510471"/>
    <n v="0.25922233300099701"/>
    <n v="0"/>
  </r>
  <r>
    <x v="28"/>
    <x v="6"/>
    <s v="entire"/>
    <s v="U"/>
    <x v="2"/>
    <n v="1"/>
    <n v="2"/>
    <n v="1"/>
    <n v="153"/>
    <n v="1"/>
    <n v="155"/>
    <n v="5015"/>
    <s v="Unseeded"/>
    <s v="Unburned"/>
    <s v="FS"/>
    <n v="3.050847457627119"/>
    <n v="3.9880358923230309E-2"/>
    <n v="0"/>
  </r>
  <r>
    <x v="28"/>
    <x v="6"/>
    <s v="entire"/>
    <s v="G"/>
    <x v="3"/>
    <n v="3"/>
    <n v="76"/>
    <n v="7"/>
    <n v="1014"/>
    <n v="7"/>
    <n v="1090"/>
    <n v="5015"/>
    <s v="Unseeded"/>
    <s v="Unburned"/>
    <s v="FS"/>
    <n v="20.219341974077768"/>
    <n v="1.5154536390827518"/>
    <n v="0"/>
  </r>
  <r>
    <x v="28"/>
    <x v="6"/>
    <s v="entire"/>
    <s v="K"/>
    <x v="4"/>
    <n v="0"/>
    <n v="0"/>
    <n v="0"/>
    <n v="0"/>
    <n v="0"/>
    <n v="0"/>
    <n v="5015"/>
    <s v="Unseeded"/>
    <s v="Unburned"/>
    <s v="FS"/>
    <n v="0"/>
    <n v="0"/>
    <n v="0"/>
  </r>
  <r>
    <x v="28"/>
    <x v="6"/>
    <s v="entire"/>
    <s v="F"/>
    <x v="5"/>
    <n v="9"/>
    <n v="279"/>
    <n v="13"/>
    <n v="1654"/>
    <n v="14"/>
    <n v="1933"/>
    <n v="5015"/>
    <s v="Unseeded"/>
    <s v="Unburned"/>
    <s v="FS"/>
    <n v="32.981056829511466"/>
    <n v="5.5633100697906279"/>
    <n v="0"/>
  </r>
  <r>
    <x v="28"/>
    <x v="6"/>
    <s v="entire"/>
    <s v="M"/>
    <x v="6"/>
    <n v="0"/>
    <n v="0"/>
    <n v="0"/>
    <n v="0"/>
    <n v="0"/>
    <n v="0"/>
    <n v="5015"/>
    <s v="Unseeded"/>
    <s v="Unburned"/>
    <s v="FS"/>
    <n v="0"/>
    <n v="0"/>
    <n v="0"/>
  </r>
  <r>
    <x v="28"/>
    <x v="6"/>
    <s v="entire"/>
    <s v="C"/>
    <x v="7"/>
    <n v="0"/>
    <n v="0"/>
    <n v="0"/>
    <n v="0"/>
    <n v="0"/>
    <n v="0"/>
    <n v="5015"/>
    <s v="Unseeded"/>
    <s v="Unburned"/>
    <s v="FS"/>
    <n v="0"/>
    <n v="0"/>
    <n v="0"/>
  </r>
  <r>
    <x v="28"/>
    <x v="6"/>
    <s v="entire"/>
    <s v="L"/>
    <x v="8"/>
    <n v="2"/>
    <n v="2113"/>
    <n v="2"/>
    <n v="976"/>
    <n v="2"/>
    <n v="3089"/>
    <n v="5015"/>
    <s v="Unseeded"/>
    <s v="Unburned"/>
    <s v="FS"/>
    <n v="19.461615154536389"/>
    <n v="42.133599202392823"/>
    <n v="0"/>
  </r>
  <r>
    <x v="28"/>
    <x v="6"/>
    <s v="entire"/>
    <s v="B"/>
    <x v="9"/>
    <n v="3"/>
    <n v="2532"/>
    <n v="1"/>
    <n v="28"/>
    <n v="3"/>
    <n v="2560"/>
    <n v="5015"/>
    <s v="Unseeded"/>
    <s v="Unburned"/>
    <s v="FS"/>
    <n v="0.5583250249252244"/>
    <n v="50.48853439680957"/>
    <n v="0"/>
  </r>
  <r>
    <x v="28"/>
    <x v="6"/>
    <s v="entire"/>
    <s v="?"/>
    <x v="10"/>
    <n v="0"/>
    <n v="0"/>
    <n v="0"/>
    <n v="0"/>
    <n v="0"/>
    <n v="0"/>
    <n v="5015"/>
    <s v="Unseeded"/>
    <s v="Unburned"/>
    <s v="FS"/>
    <n v="0"/>
    <n v="0"/>
    <n v="0"/>
  </r>
  <r>
    <x v="28"/>
    <x v="6"/>
    <s v="entire"/>
    <s v="#"/>
    <x v="11"/>
    <n v="0"/>
    <n v="0"/>
    <n v="0"/>
    <n v="0"/>
    <n v="0"/>
    <n v="0"/>
    <n v="5015"/>
    <s v="Unseeded"/>
    <s v="Unburned"/>
    <s v="FS"/>
    <n v="0"/>
    <n v="0"/>
    <n v="0"/>
  </r>
  <r>
    <x v="29"/>
    <x v="6"/>
    <s v="entire"/>
    <s v="T"/>
    <x v="0"/>
    <n v="1"/>
    <n v="8"/>
    <n v="0"/>
    <n v="0"/>
    <n v="1"/>
    <n v="8"/>
    <n v="5000"/>
    <s v="Seeded"/>
    <s v="High"/>
    <s v="FS"/>
    <n v="0"/>
    <n v="0.16"/>
    <n v="22.534930139720558"/>
  </r>
  <r>
    <x v="29"/>
    <x v="6"/>
    <s v="entire"/>
    <s v="S"/>
    <x v="1"/>
    <n v="0"/>
    <n v="0"/>
    <n v="4"/>
    <n v="173"/>
    <n v="4"/>
    <n v="173"/>
    <n v="5000"/>
    <s v="Seeded"/>
    <s v="High"/>
    <s v="FS"/>
    <n v="3.46"/>
    <n v="0"/>
    <n v="22.534930139720558"/>
  </r>
  <r>
    <x v="29"/>
    <x v="6"/>
    <s v="entire"/>
    <s v="U"/>
    <x v="2"/>
    <n v="0"/>
    <n v="0"/>
    <n v="1"/>
    <n v="114"/>
    <n v="1"/>
    <n v="114"/>
    <n v="5000"/>
    <s v="Seeded"/>
    <s v="High"/>
    <s v="FS"/>
    <n v="2.2800000000000002"/>
    <n v="0"/>
    <n v="22.534930139720558"/>
  </r>
  <r>
    <x v="29"/>
    <x v="6"/>
    <s v="entire"/>
    <s v="G"/>
    <x v="3"/>
    <n v="3"/>
    <n v="540"/>
    <n v="4"/>
    <n v="1790"/>
    <n v="4"/>
    <n v="2330"/>
    <n v="5000"/>
    <s v="Seeded"/>
    <s v="High"/>
    <s v="FS"/>
    <n v="35.799999999999997"/>
    <n v="10.8"/>
    <n v="22.534930139720558"/>
  </r>
  <r>
    <x v="29"/>
    <x v="6"/>
    <s v="entire"/>
    <s v="K"/>
    <x v="4"/>
    <n v="0"/>
    <n v="0"/>
    <n v="0"/>
    <n v="0"/>
    <n v="0"/>
    <n v="0"/>
    <n v="5000"/>
    <s v="Seeded"/>
    <s v="High"/>
    <s v="FS"/>
    <n v="0"/>
    <n v="0"/>
    <n v="22.534930139720558"/>
  </r>
  <r>
    <x v="29"/>
    <x v="6"/>
    <s v="entire"/>
    <s v="F"/>
    <x v="5"/>
    <n v="5"/>
    <n v="56"/>
    <n v="6"/>
    <n v="553"/>
    <n v="7"/>
    <n v="609"/>
    <n v="5000"/>
    <s v="Seeded"/>
    <s v="High"/>
    <s v="FS"/>
    <n v="11.06"/>
    <n v="1.1199999999999999"/>
    <n v="22.534930139720558"/>
  </r>
  <r>
    <x v="29"/>
    <x v="6"/>
    <s v="entire"/>
    <s v="M"/>
    <x v="6"/>
    <n v="0"/>
    <n v="0"/>
    <n v="0"/>
    <n v="0"/>
    <n v="0"/>
    <n v="0"/>
    <n v="5000"/>
    <s v="Seeded"/>
    <s v="High"/>
    <s v="FS"/>
    <n v="0"/>
    <n v="0"/>
    <n v="22.534930139720558"/>
  </r>
  <r>
    <x v="29"/>
    <x v="6"/>
    <s v="entire"/>
    <s v="C"/>
    <x v="7"/>
    <n v="0"/>
    <n v="0"/>
    <n v="0"/>
    <n v="0"/>
    <n v="0"/>
    <n v="0"/>
    <n v="5000"/>
    <s v="Seeded"/>
    <s v="High"/>
    <s v="FS"/>
    <n v="0"/>
    <n v="0"/>
    <n v="22.534930139720558"/>
  </r>
  <r>
    <x v="29"/>
    <x v="6"/>
    <s v="entire"/>
    <s v="L"/>
    <x v="8"/>
    <n v="2"/>
    <n v="780"/>
    <n v="1"/>
    <n v="89"/>
    <n v="2"/>
    <n v="869"/>
    <n v="5000"/>
    <s v="Seeded"/>
    <s v="High"/>
    <s v="FS"/>
    <n v="1.78"/>
    <n v="15.6"/>
    <n v="22.534930139720558"/>
  </r>
  <r>
    <x v="29"/>
    <x v="6"/>
    <s v="entire"/>
    <s v="B"/>
    <x v="9"/>
    <n v="2"/>
    <n v="3616"/>
    <n v="0"/>
    <n v="0"/>
    <n v="2"/>
    <n v="3616"/>
    <n v="5000"/>
    <s v="Seeded"/>
    <s v="High"/>
    <s v="FS"/>
    <n v="0"/>
    <n v="72.319999999999993"/>
    <n v="22.534930139720558"/>
  </r>
  <r>
    <x v="29"/>
    <x v="6"/>
    <s v="entire"/>
    <s v="?"/>
    <x v="10"/>
    <n v="0"/>
    <n v="0"/>
    <n v="0"/>
    <n v="0"/>
    <n v="0"/>
    <n v="0"/>
    <n v="5000"/>
    <s v="Seeded"/>
    <s v="High"/>
    <s v="FS"/>
    <n v="0"/>
    <n v="0"/>
    <n v="22.534930139720558"/>
  </r>
  <r>
    <x v="29"/>
    <x v="6"/>
    <s v="entire"/>
    <s v="#"/>
    <x v="11"/>
    <n v="0"/>
    <n v="0"/>
    <n v="0"/>
    <n v="0"/>
    <n v="0"/>
    <n v="0"/>
    <n v="5000"/>
    <s v="Seeded"/>
    <s v="High"/>
    <s v="FS"/>
    <n v="0"/>
    <n v="0"/>
    <n v="22.534930139720558"/>
  </r>
  <r>
    <x v="30"/>
    <x v="6"/>
    <s v="entire"/>
    <s v="T"/>
    <x v="0"/>
    <n v="0"/>
    <n v="0"/>
    <n v="0"/>
    <n v="0"/>
    <n v="0"/>
    <n v="0"/>
    <n v="5000"/>
    <s v="Seeded"/>
    <s v="High"/>
    <s v="FS"/>
    <n v="0"/>
    <n v="0"/>
    <n v="67.7"/>
  </r>
  <r>
    <x v="30"/>
    <x v="6"/>
    <s v="entire"/>
    <s v="S"/>
    <x v="1"/>
    <n v="0"/>
    <n v="0"/>
    <n v="3"/>
    <n v="408"/>
    <n v="3"/>
    <n v="408"/>
    <n v="5000"/>
    <s v="Seeded"/>
    <s v="High"/>
    <s v="FS"/>
    <n v="8.16"/>
    <n v="0"/>
    <n v="67.7"/>
  </r>
  <r>
    <x v="30"/>
    <x v="6"/>
    <s v="entire"/>
    <s v="U"/>
    <x v="2"/>
    <n v="1"/>
    <n v="10"/>
    <n v="2"/>
    <n v="84"/>
    <n v="2"/>
    <n v="94"/>
    <n v="5000"/>
    <s v="Seeded"/>
    <s v="High"/>
    <s v="FS"/>
    <n v="1.68"/>
    <n v="0.2"/>
    <n v="67.7"/>
  </r>
  <r>
    <x v="30"/>
    <x v="6"/>
    <s v="entire"/>
    <s v="G"/>
    <x v="3"/>
    <n v="7"/>
    <n v="591"/>
    <n v="8"/>
    <n v="2436"/>
    <n v="8"/>
    <n v="3027"/>
    <n v="5000"/>
    <s v="Seeded"/>
    <s v="High"/>
    <s v="FS"/>
    <n v="48.72"/>
    <n v="11.82"/>
    <n v="67.7"/>
  </r>
  <r>
    <x v="30"/>
    <x v="6"/>
    <s v="entire"/>
    <s v="K"/>
    <x v="4"/>
    <n v="0"/>
    <n v="0"/>
    <n v="0"/>
    <n v="0"/>
    <n v="0"/>
    <n v="0"/>
    <n v="5000"/>
    <s v="Seeded"/>
    <s v="High"/>
    <s v="FS"/>
    <n v="0"/>
    <n v="0"/>
    <n v="67.7"/>
  </r>
  <r>
    <x v="30"/>
    <x v="6"/>
    <s v="entire"/>
    <s v="F"/>
    <x v="5"/>
    <n v="5"/>
    <n v="171"/>
    <n v="11"/>
    <n v="1428"/>
    <n v="12"/>
    <n v="1599"/>
    <n v="5000"/>
    <s v="Seeded"/>
    <s v="High"/>
    <s v="FS"/>
    <n v="28.560000000000002"/>
    <n v="3.42"/>
    <n v="67.7"/>
  </r>
  <r>
    <x v="30"/>
    <x v="6"/>
    <s v="entire"/>
    <s v="M"/>
    <x v="6"/>
    <n v="0"/>
    <n v="0"/>
    <n v="0"/>
    <n v="0"/>
    <n v="0"/>
    <n v="0"/>
    <n v="5000"/>
    <s v="Seeded"/>
    <s v="High"/>
    <s v="FS"/>
    <n v="0"/>
    <n v="0"/>
    <n v="67.7"/>
  </r>
  <r>
    <x v="30"/>
    <x v="6"/>
    <s v="entire"/>
    <s v="C"/>
    <x v="7"/>
    <n v="0"/>
    <n v="0"/>
    <n v="0"/>
    <n v="0"/>
    <n v="0"/>
    <n v="0"/>
    <n v="5000"/>
    <s v="Seeded"/>
    <s v="High"/>
    <s v="FS"/>
    <n v="0"/>
    <n v="0"/>
    <n v="67.7"/>
  </r>
  <r>
    <x v="30"/>
    <x v="6"/>
    <s v="entire"/>
    <s v="L"/>
    <x v="8"/>
    <n v="2"/>
    <n v="517"/>
    <n v="2"/>
    <n v="217"/>
    <n v="2"/>
    <n v="734"/>
    <n v="5000"/>
    <s v="Seeded"/>
    <s v="High"/>
    <s v="FS"/>
    <n v="4.34"/>
    <n v="10.34"/>
    <n v="67.7"/>
  </r>
  <r>
    <x v="30"/>
    <x v="6"/>
    <s v="entire"/>
    <s v="B"/>
    <x v="9"/>
    <n v="4"/>
    <n v="3711"/>
    <n v="0"/>
    <n v="0"/>
    <n v="4"/>
    <n v="3711"/>
    <n v="5000"/>
    <s v="Seeded"/>
    <s v="High"/>
    <s v="FS"/>
    <n v="0"/>
    <n v="74.22"/>
    <n v="67.7"/>
  </r>
  <r>
    <x v="30"/>
    <x v="6"/>
    <s v="entire"/>
    <s v="?"/>
    <x v="10"/>
    <n v="0"/>
    <n v="0"/>
    <n v="0"/>
    <n v="0"/>
    <n v="0"/>
    <n v="0"/>
    <n v="5000"/>
    <s v="Seeded"/>
    <s v="High"/>
    <s v="FS"/>
    <n v="0"/>
    <n v="0"/>
    <n v="67.7"/>
  </r>
  <r>
    <x v="30"/>
    <x v="6"/>
    <s v="entire"/>
    <s v="#"/>
    <x v="11"/>
    <n v="0"/>
    <n v="0"/>
    <n v="0"/>
    <n v="0"/>
    <n v="0"/>
    <n v="0"/>
    <n v="5000"/>
    <s v="Seeded"/>
    <s v="High"/>
    <s v="FS"/>
    <n v="0"/>
    <n v="0"/>
    <n v="67.7"/>
  </r>
  <r>
    <x v="31"/>
    <x v="6"/>
    <s v="entire"/>
    <s v="T"/>
    <x v="0"/>
    <n v="0"/>
    <n v="0"/>
    <n v="0"/>
    <n v="0"/>
    <n v="0"/>
    <n v="0"/>
    <n v="5002"/>
    <s v="Unseeded"/>
    <s v="High"/>
    <s v="BAND"/>
    <n v="0"/>
    <n v="0"/>
    <n v="0"/>
  </r>
  <r>
    <x v="31"/>
    <x v="6"/>
    <s v="entire"/>
    <s v="S"/>
    <x v="1"/>
    <n v="2"/>
    <n v="33"/>
    <n v="3"/>
    <n v="1013"/>
    <n v="3"/>
    <n v="1046"/>
    <n v="5002"/>
    <s v="Unseeded"/>
    <s v="High"/>
    <s v="BAND"/>
    <n v="20.251899240303878"/>
    <n v="0.65973610555777695"/>
    <n v="0"/>
  </r>
  <r>
    <x v="31"/>
    <x v="6"/>
    <s v="entire"/>
    <s v="U"/>
    <x v="2"/>
    <n v="1"/>
    <n v="64"/>
    <n v="2"/>
    <n v="1325"/>
    <n v="2"/>
    <n v="1389"/>
    <n v="5002"/>
    <s v="Unseeded"/>
    <s v="High"/>
    <s v="BAND"/>
    <n v="26.489404238304676"/>
    <n v="1.2794882047181129"/>
    <n v="0"/>
  </r>
  <r>
    <x v="31"/>
    <x v="6"/>
    <s v="entire"/>
    <s v="G"/>
    <x v="3"/>
    <n v="4"/>
    <n v="277"/>
    <n v="5"/>
    <n v="2120"/>
    <n v="5"/>
    <n v="2397"/>
    <n v="5002"/>
    <s v="Unseeded"/>
    <s v="High"/>
    <s v="BAND"/>
    <n v="42.38304678128749"/>
    <n v="5.5377848860455821"/>
    <n v="0"/>
  </r>
  <r>
    <x v="31"/>
    <x v="6"/>
    <s v="entire"/>
    <s v="K"/>
    <x v="4"/>
    <n v="0"/>
    <n v="0"/>
    <n v="0"/>
    <n v="0"/>
    <n v="0"/>
    <n v="0"/>
    <n v="5002"/>
    <s v="Unseeded"/>
    <s v="High"/>
    <s v="BAND"/>
    <n v="0"/>
    <n v="0"/>
    <n v="0"/>
  </r>
  <r>
    <x v="31"/>
    <x v="6"/>
    <s v="entire"/>
    <s v="F"/>
    <x v="5"/>
    <n v="8"/>
    <n v="88"/>
    <n v="12"/>
    <n v="880"/>
    <n v="13"/>
    <n v="968"/>
    <n v="5002"/>
    <s v="Unseeded"/>
    <s v="High"/>
    <s v="BAND"/>
    <n v="17.592962814874049"/>
    <n v="1.7592962814874051"/>
    <n v="0"/>
  </r>
  <r>
    <x v="31"/>
    <x v="6"/>
    <s v="entire"/>
    <s v="M"/>
    <x v="6"/>
    <n v="0"/>
    <n v="0"/>
    <n v="0"/>
    <n v="0"/>
    <n v="0"/>
    <n v="0"/>
    <n v="5002"/>
    <s v="Unseeded"/>
    <s v="High"/>
    <s v="BAND"/>
    <n v="0"/>
    <n v="0"/>
    <n v="0"/>
  </r>
  <r>
    <x v="31"/>
    <x v="6"/>
    <s v="entire"/>
    <s v="C"/>
    <x v="7"/>
    <n v="1"/>
    <n v="59"/>
    <n v="0"/>
    <n v="0"/>
    <n v="1"/>
    <n v="59"/>
    <n v="5002"/>
    <s v="Unseeded"/>
    <s v="High"/>
    <s v="BAND"/>
    <n v="0"/>
    <n v="1.1795281887245102"/>
    <n v="0"/>
  </r>
  <r>
    <x v="31"/>
    <x v="6"/>
    <s v="entire"/>
    <s v="L"/>
    <x v="8"/>
    <n v="2"/>
    <n v="2059"/>
    <n v="2"/>
    <n v="491"/>
    <n v="3"/>
    <n v="2550"/>
    <n v="5002"/>
    <s v="Unseeded"/>
    <s v="High"/>
    <s v="BAND"/>
    <n v="9.8160735705717723"/>
    <n v="41.163534586165532"/>
    <n v="0"/>
  </r>
  <r>
    <x v="31"/>
    <x v="6"/>
    <s v="entire"/>
    <s v="B"/>
    <x v="9"/>
    <n v="3"/>
    <n v="2422"/>
    <n v="0"/>
    <n v="0"/>
    <n v="3"/>
    <n v="2422"/>
    <n v="5002"/>
    <s v="Unseeded"/>
    <s v="High"/>
    <s v="BAND"/>
    <n v="0"/>
    <n v="48.42063174730108"/>
    <n v="0"/>
  </r>
  <r>
    <x v="31"/>
    <x v="6"/>
    <s v="entire"/>
    <s v="?"/>
    <x v="10"/>
    <n v="0"/>
    <n v="0"/>
    <n v="0"/>
    <n v="0"/>
    <n v="0"/>
    <n v="0"/>
    <n v="5002"/>
    <s v="Unseeded"/>
    <s v="High"/>
    <s v="BAND"/>
    <n v="0"/>
    <n v="0"/>
    <n v="0"/>
  </r>
  <r>
    <x v="31"/>
    <x v="6"/>
    <s v="entire"/>
    <s v="#"/>
    <x v="11"/>
    <n v="0"/>
    <n v="0"/>
    <n v="0"/>
    <n v="0"/>
    <n v="0"/>
    <n v="0"/>
    <n v="5002"/>
    <s v="Unseeded"/>
    <s v="High"/>
    <s v="BAND"/>
    <n v="0"/>
    <n v="0"/>
    <n v="0"/>
  </r>
  <r>
    <x v="32"/>
    <x v="6"/>
    <s v="entire"/>
    <s v="T"/>
    <x v="0"/>
    <n v="0"/>
    <n v="0"/>
    <n v="0"/>
    <n v="0"/>
    <n v="0"/>
    <n v="0"/>
    <n v="5000"/>
    <s v="Unseeded"/>
    <s v="High"/>
    <s v="BAND"/>
    <n v="0"/>
    <n v="0"/>
    <n v="0"/>
  </r>
  <r>
    <x v="32"/>
    <x v="6"/>
    <s v="entire"/>
    <s v="S"/>
    <x v="1"/>
    <n v="0"/>
    <n v="0"/>
    <n v="1"/>
    <n v="17"/>
    <n v="1"/>
    <n v="17"/>
    <n v="5000"/>
    <s v="Unseeded"/>
    <s v="High"/>
    <s v="BAND"/>
    <n v="0.33999999999999997"/>
    <n v="0"/>
    <n v="0"/>
  </r>
  <r>
    <x v="32"/>
    <x v="6"/>
    <s v="entire"/>
    <s v="U"/>
    <x v="2"/>
    <n v="0"/>
    <n v="0"/>
    <n v="0"/>
    <n v="0"/>
    <n v="0"/>
    <n v="0"/>
    <n v="5000"/>
    <s v="Unseeded"/>
    <s v="High"/>
    <s v="BAND"/>
    <n v="0"/>
    <n v="0"/>
    <n v="0"/>
  </r>
  <r>
    <x v="32"/>
    <x v="6"/>
    <s v="entire"/>
    <s v="G"/>
    <x v="3"/>
    <n v="7"/>
    <n v="405"/>
    <n v="9"/>
    <n v="2041"/>
    <n v="9"/>
    <n v="2446"/>
    <n v="5000"/>
    <s v="Unseeded"/>
    <s v="High"/>
    <s v="BAND"/>
    <n v="40.82"/>
    <n v="8.1"/>
    <n v="0"/>
  </r>
  <r>
    <x v="32"/>
    <x v="6"/>
    <s v="entire"/>
    <s v="K"/>
    <x v="4"/>
    <n v="0"/>
    <n v="0"/>
    <n v="0"/>
    <n v="0"/>
    <n v="0"/>
    <n v="0"/>
    <n v="5000"/>
    <s v="Unseeded"/>
    <s v="High"/>
    <s v="BAND"/>
    <n v="0"/>
    <n v="0"/>
    <n v="0"/>
  </r>
  <r>
    <x v="32"/>
    <x v="6"/>
    <s v="entire"/>
    <s v="F"/>
    <x v="5"/>
    <n v="15"/>
    <n v="155"/>
    <n v="19"/>
    <n v="1941"/>
    <n v="21"/>
    <n v="2096"/>
    <n v="5000"/>
    <s v="Unseeded"/>
    <s v="High"/>
    <s v="BAND"/>
    <n v="38.82"/>
    <n v="3.1"/>
    <n v="0"/>
  </r>
  <r>
    <x v="32"/>
    <x v="6"/>
    <s v="entire"/>
    <s v="M"/>
    <x v="6"/>
    <n v="0"/>
    <n v="0"/>
    <n v="0"/>
    <n v="0"/>
    <n v="0"/>
    <n v="0"/>
    <n v="5000"/>
    <s v="Unseeded"/>
    <s v="High"/>
    <s v="BAND"/>
    <n v="0"/>
    <n v="0"/>
    <n v="0"/>
  </r>
  <r>
    <x v="32"/>
    <x v="6"/>
    <s v="entire"/>
    <s v="C"/>
    <x v="7"/>
    <n v="2"/>
    <n v="12"/>
    <n v="0"/>
    <n v="0"/>
    <n v="2"/>
    <n v="12"/>
    <n v="5000"/>
    <s v="Unseeded"/>
    <s v="High"/>
    <s v="BAND"/>
    <n v="0"/>
    <n v="0.24"/>
    <n v="0"/>
  </r>
  <r>
    <x v="32"/>
    <x v="6"/>
    <s v="entire"/>
    <s v="L"/>
    <x v="8"/>
    <n v="3"/>
    <n v="1551"/>
    <n v="2"/>
    <n v="304"/>
    <n v="3"/>
    <n v="1855"/>
    <n v="5000"/>
    <s v="Unseeded"/>
    <s v="High"/>
    <s v="BAND"/>
    <n v="6.08"/>
    <n v="31.019999999999996"/>
    <n v="0"/>
  </r>
  <r>
    <x v="32"/>
    <x v="6"/>
    <s v="entire"/>
    <s v="B"/>
    <x v="9"/>
    <n v="3"/>
    <n v="2877"/>
    <n v="0"/>
    <n v="0"/>
    <n v="3"/>
    <n v="2877"/>
    <n v="5000"/>
    <s v="Unseeded"/>
    <s v="High"/>
    <s v="BAND"/>
    <n v="0"/>
    <n v="57.54"/>
    <n v="0"/>
  </r>
  <r>
    <x v="32"/>
    <x v="6"/>
    <s v="entire"/>
    <s v="?"/>
    <x v="10"/>
    <n v="0"/>
    <n v="0"/>
    <n v="0"/>
    <n v="0"/>
    <n v="0"/>
    <n v="0"/>
    <n v="5000"/>
    <s v="Unseeded"/>
    <s v="High"/>
    <s v="BAND"/>
    <n v="0"/>
    <n v="0"/>
    <n v="0"/>
  </r>
  <r>
    <x v="32"/>
    <x v="6"/>
    <s v="entire"/>
    <s v="#"/>
    <x v="11"/>
    <n v="0"/>
    <n v="0"/>
    <n v="0"/>
    <n v="0"/>
    <n v="0"/>
    <n v="0"/>
    <n v="5000"/>
    <s v="Unseeded"/>
    <s v="High"/>
    <s v="BAND"/>
    <n v="0"/>
    <n v="0"/>
    <n v="0"/>
  </r>
  <r>
    <x v="33"/>
    <x v="6"/>
    <s v="entire"/>
    <s v="T"/>
    <x v="0"/>
    <n v="0"/>
    <n v="0"/>
    <n v="0"/>
    <n v="0"/>
    <n v="0"/>
    <n v="0"/>
    <n v="5005"/>
    <s v="Seeded"/>
    <s v="High"/>
    <s v="FS"/>
    <n v="0"/>
    <n v="0"/>
    <n v="33"/>
  </r>
  <r>
    <x v="33"/>
    <x v="6"/>
    <s v="entire"/>
    <s v="S"/>
    <x v="1"/>
    <n v="1"/>
    <n v="7"/>
    <n v="0"/>
    <n v="0"/>
    <n v="1"/>
    <n v="7"/>
    <n v="5005"/>
    <s v="Seeded"/>
    <s v="High"/>
    <s v="FS"/>
    <n v="0"/>
    <n v="0.13986013986013987"/>
    <n v="33"/>
  </r>
  <r>
    <x v="33"/>
    <x v="6"/>
    <s v="entire"/>
    <s v="U"/>
    <x v="2"/>
    <n v="1"/>
    <n v="20"/>
    <n v="2"/>
    <n v="766"/>
    <n v="2"/>
    <n v="786"/>
    <n v="5005"/>
    <s v="Seeded"/>
    <s v="High"/>
    <s v="FS"/>
    <n v="15.304695304695304"/>
    <n v="0.39960039960039961"/>
    <n v="33"/>
  </r>
  <r>
    <x v="33"/>
    <x v="6"/>
    <s v="entire"/>
    <s v="G"/>
    <x v="3"/>
    <n v="5"/>
    <n v="1025"/>
    <n v="3"/>
    <n v="3112"/>
    <n v="5"/>
    <n v="4137"/>
    <n v="5005"/>
    <s v="Seeded"/>
    <s v="High"/>
    <s v="FS"/>
    <n v="62.177822177822172"/>
    <n v="20.479520479520481"/>
    <n v="33"/>
  </r>
  <r>
    <x v="33"/>
    <x v="6"/>
    <s v="entire"/>
    <s v="K"/>
    <x v="4"/>
    <n v="0"/>
    <n v="0"/>
    <n v="0"/>
    <n v="0"/>
    <n v="0"/>
    <n v="0"/>
    <n v="5005"/>
    <s v="Seeded"/>
    <s v="High"/>
    <s v="FS"/>
    <n v="0"/>
    <n v="0"/>
    <n v="33"/>
  </r>
  <r>
    <x v="33"/>
    <x v="6"/>
    <s v="entire"/>
    <s v="F"/>
    <x v="5"/>
    <n v="8"/>
    <n v="104"/>
    <n v="12"/>
    <n v="1284"/>
    <n v="13"/>
    <n v="1388"/>
    <n v="5005"/>
    <s v="Seeded"/>
    <s v="High"/>
    <s v="FS"/>
    <n v="25.654345654345654"/>
    <n v="2.0779220779220777"/>
    <n v="33"/>
  </r>
  <r>
    <x v="33"/>
    <x v="6"/>
    <s v="entire"/>
    <s v="M"/>
    <x v="6"/>
    <n v="0"/>
    <n v="0"/>
    <n v="0"/>
    <n v="0"/>
    <n v="0"/>
    <n v="0"/>
    <n v="5005"/>
    <s v="Seeded"/>
    <s v="High"/>
    <s v="FS"/>
    <n v="0"/>
    <n v="0"/>
    <n v="33"/>
  </r>
  <r>
    <x v="33"/>
    <x v="6"/>
    <s v="entire"/>
    <s v="C"/>
    <x v="7"/>
    <n v="1"/>
    <n v="8"/>
    <n v="0"/>
    <n v="0"/>
    <n v="1"/>
    <n v="8"/>
    <n v="5005"/>
    <s v="Seeded"/>
    <s v="High"/>
    <s v="FS"/>
    <n v="0"/>
    <n v="0.15984015984015984"/>
    <n v="33"/>
  </r>
  <r>
    <x v="33"/>
    <x v="6"/>
    <s v="entire"/>
    <s v="L"/>
    <x v="8"/>
    <n v="2"/>
    <n v="620"/>
    <n v="2"/>
    <n v="579"/>
    <n v="2"/>
    <n v="1199"/>
    <n v="5005"/>
    <s v="Seeded"/>
    <s v="High"/>
    <s v="FS"/>
    <n v="11.568431568431569"/>
    <n v="12.387612387612387"/>
    <n v="33"/>
  </r>
  <r>
    <x v="33"/>
    <x v="6"/>
    <s v="entire"/>
    <s v="B"/>
    <x v="9"/>
    <n v="2"/>
    <n v="3219"/>
    <n v="0"/>
    <n v="0"/>
    <n v="2"/>
    <n v="3219"/>
    <n v="5005"/>
    <s v="Seeded"/>
    <s v="High"/>
    <s v="FS"/>
    <n v="0"/>
    <n v="64.315684315684322"/>
    <n v="33"/>
  </r>
  <r>
    <x v="33"/>
    <x v="6"/>
    <s v="entire"/>
    <s v="?"/>
    <x v="10"/>
    <n v="1"/>
    <n v="2"/>
    <n v="0"/>
    <n v="0"/>
    <n v="1"/>
    <n v="2"/>
    <n v="5005"/>
    <s v="Seeded"/>
    <s v="High"/>
    <s v="FS"/>
    <n v="0"/>
    <n v="3.996003996003996E-2"/>
    <n v="33"/>
  </r>
  <r>
    <x v="33"/>
    <x v="6"/>
    <s v="entire"/>
    <s v="#"/>
    <x v="11"/>
    <n v="0"/>
    <n v="0"/>
    <n v="0"/>
    <n v="0"/>
    <n v="0"/>
    <n v="0"/>
    <n v="5005"/>
    <s v="Seeded"/>
    <s v="High"/>
    <s v="FS"/>
    <n v="0"/>
    <n v="0"/>
    <n v="33"/>
  </r>
  <r>
    <x v="34"/>
    <x v="6"/>
    <s v="entire"/>
    <s v="T"/>
    <x v="0"/>
    <n v="0"/>
    <n v="0"/>
    <n v="0"/>
    <n v="0"/>
    <n v="0"/>
    <n v="0"/>
    <n v="5010"/>
    <s v="Seeded"/>
    <s v="High"/>
    <s v="FS"/>
    <n v="0"/>
    <n v="0"/>
    <n v="0"/>
  </r>
  <r>
    <x v="34"/>
    <x v="6"/>
    <s v="entire"/>
    <s v="S"/>
    <x v="1"/>
    <n v="1"/>
    <n v="1"/>
    <n v="2"/>
    <n v="396"/>
    <n v="2"/>
    <n v="397"/>
    <n v="5010"/>
    <s v="Seeded"/>
    <s v="High"/>
    <s v="FS"/>
    <n v="7.9041916167664681"/>
    <n v="1.9960079840319361E-2"/>
    <n v="0"/>
  </r>
  <r>
    <x v="34"/>
    <x v="6"/>
    <s v="entire"/>
    <s v="U"/>
    <x v="2"/>
    <n v="0"/>
    <n v="0"/>
    <n v="1"/>
    <n v="419"/>
    <n v="1"/>
    <n v="419"/>
    <n v="5010"/>
    <s v="Seeded"/>
    <s v="High"/>
    <s v="FS"/>
    <n v="8.3632734530938126"/>
    <n v="0"/>
    <n v="0"/>
  </r>
  <r>
    <x v="34"/>
    <x v="6"/>
    <s v="entire"/>
    <s v="G"/>
    <x v="3"/>
    <n v="7"/>
    <n v="328"/>
    <n v="10"/>
    <n v="1735"/>
    <n v="10"/>
    <n v="2063"/>
    <n v="5010"/>
    <s v="Seeded"/>
    <s v="High"/>
    <s v="FS"/>
    <n v="34.63073852295409"/>
    <n v="6.5469061876247503"/>
    <n v="0"/>
  </r>
  <r>
    <x v="34"/>
    <x v="6"/>
    <s v="entire"/>
    <s v="K"/>
    <x v="4"/>
    <n v="0"/>
    <n v="0"/>
    <n v="0"/>
    <n v="0"/>
    <n v="0"/>
    <n v="0"/>
    <n v="5010"/>
    <s v="Seeded"/>
    <s v="High"/>
    <s v="FS"/>
    <n v="0"/>
    <n v="0"/>
    <n v="0"/>
  </r>
  <r>
    <x v="34"/>
    <x v="6"/>
    <s v="entire"/>
    <s v="F"/>
    <x v="5"/>
    <n v="13"/>
    <n v="179"/>
    <n v="15"/>
    <n v="1123"/>
    <n v="18"/>
    <n v="1302"/>
    <n v="5010"/>
    <s v="Seeded"/>
    <s v="High"/>
    <s v="FS"/>
    <n v="22.415169660678643"/>
    <n v="3.5728542914171655"/>
    <n v="0"/>
  </r>
  <r>
    <x v="34"/>
    <x v="6"/>
    <s v="entire"/>
    <s v="M"/>
    <x v="6"/>
    <n v="0"/>
    <n v="0"/>
    <n v="0"/>
    <n v="0"/>
    <n v="0"/>
    <n v="0"/>
    <n v="5010"/>
    <s v="Seeded"/>
    <s v="High"/>
    <s v="FS"/>
    <n v="0"/>
    <n v="0"/>
    <n v="0"/>
  </r>
  <r>
    <x v="34"/>
    <x v="6"/>
    <s v="entire"/>
    <s v="C"/>
    <x v="7"/>
    <n v="0"/>
    <n v="0"/>
    <n v="0"/>
    <n v="0"/>
    <n v="0"/>
    <n v="0"/>
    <n v="5010"/>
    <s v="Seeded"/>
    <s v="High"/>
    <s v="FS"/>
    <n v="0"/>
    <n v="0"/>
    <n v="0"/>
  </r>
  <r>
    <x v="34"/>
    <x v="6"/>
    <s v="entire"/>
    <s v="L"/>
    <x v="8"/>
    <n v="2"/>
    <n v="985"/>
    <n v="2"/>
    <n v="434"/>
    <n v="2"/>
    <n v="1419"/>
    <n v="5010"/>
    <s v="Seeded"/>
    <s v="High"/>
    <s v="FS"/>
    <n v="8.6626746506986034"/>
    <n v="19.660678642714572"/>
    <n v="0"/>
  </r>
  <r>
    <x v="34"/>
    <x v="6"/>
    <s v="entire"/>
    <s v="B"/>
    <x v="9"/>
    <n v="2"/>
    <n v="3517"/>
    <n v="0"/>
    <n v="0"/>
    <n v="2"/>
    <n v="3517"/>
    <n v="5010"/>
    <s v="Seeded"/>
    <s v="High"/>
    <s v="FS"/>
    <n v="0"/>
    <n v="70.199600798403196"/>
    <n v="0"/>
  </r>
  <r>
    <x v="34"/>
    <x v="6"/>
    <s v="entire"/>
    <s v="?"/>
    <x v="10"/>
    <n v="0"/>
    <n v="0"/>
    <n v="0"/>
    <n v="0"/>
    <n v="0"/>
    <n v="0"/>
    <n v="5010"/>
    <s v="Seeded"/>
    <s v="High"/>
    <s v="FS"/>
    <n v="0"/>
    <n v="0"/>
    <n v="0"/>
  </r>
  <r>
    <x v="34"/>
    <x v="6"/>
    <s v="entire"/>
    <s v="#"/>
    <x v="11"/>
    <n v="0"/>
    <n v="0"/>
    <n v="0"/>
    <n v="0"/>
    <n v="0"/>
    <n v="0"/>
    <n v="5010"/>
    <s v="Seeded"/>
    <s v="High"/>
    <s v="FS"/>
    <n v="0"/>
    <n v="0"/>
    <n v="0"/>
  </r>
  <r>
    <x v="35"/>
    <x v="6"/>
    <s v="entire"/>
    <s v="T"/>
    <x v="0"/>
    <n v="0"/>
    <n v="0"/>
    <n v="0"/>
    <n v="0"/>
    <n v="0"/>
    <n v="0"/>
    <n v="5022"/>
    <s v="Unseeded"/>
    <s v="High"/>
    <s v="BAND"/>
    <n v="0"/>
    <n v="0"/>
    <n v="0"/>
  </r>
  <r>
    <x v="35"/>
    <x v="6"/>
    <s v="entire"/>
    <s v="S"/>
    <x v="1"/>
    <n v="3"/>
    <n v="70"/>
    <n v="2"/>
    <n v="1974"/>
    <n v="3"/>
    <n v="2044"/>
    <n v="5022"/>
    <s v="Unseeded"/>
    <s v="High"/>
    <s v="BAND"/>
    <n v="39.307048984468338"/>
    <n v="1.3938669852648347"/>
    <n v="0"/>
  </r>
  <r>
    <x v="35"/>
    <x v="6"/>
    <s v="entire"/>
    <s v="U"/>
    <x v="2"/>
    <n v="2"/>
    <n v="115"/>
    <n v="2"/>
    <n v="1613"/>
    <n v="2"/>
    <n v="1728"/>
    <n v="5022"/>
    <s v="Unseeded"/>
    <s v="High"/>
    <s v="BAND"/>
    <n v="32.118677817602546"/>
    <n v="2.2899243329350853"/>
    <n v="0"/>
  </r>
  <r>
    <x v="35"/>
    <x v="6"/>
    <s v="entire"/>
    <s v="G"/>
    <x v="3"/>
    <n v="4"/>
    <n v="464"/>
    <n v="4"/>
    <n v="2668"/>
    <n v="4"/>
    <n v="3132"/>
    <n v="5022"/>
    <s v="Unseeded"/>
    <s v="High"/>
    <s v="BAND"/>
    <n v="53.126244524093991"/>
    <n v="9.2393468737554763"/>
    <n v="0"/>
  </r>
  <r>
    <x v="35"/>
    <x v="6"/>
    <s v="entire"/>
    <s v="K"/>
    <x v="4"/>
    <n v="0"/>
    <n v="0"/>
    <n v="0"/>
    <n v="0"/>
    <n v="0"/>
    <n v="0"/>
    <n v="5022"/>
    <s v="Unseeded"/>
    <s v="High"/>
    <s v="BAND"/>
    <n v="0"/>
    <n v="0"/>
    <n v="0"/>
  </r>
  <r>
    <x v="35"/>
    <x v="6"/>
    <s v="entire"/>
    <s v="F"/>
    <x v="5"/>
    <n v="4"/>
    <n v="55"/>
    <n v="9"/>
    <n v="494"/>
    <n v="9"/>
    <n v="549"/>
    <n v="5022"/>
    <s v="Unseeded"/>
    <s v="High"/>
    <s v="BAND"/>
    <n v="9.8367184388689779"/>
    <n v="1.0951812027080845"/>
    <n v="0"/>
  </r>
  <r>
    <x v="35"/>
    <x v="6"/>
    <s v="entire"/>
    <s v="M"/>
    <x v="6"/>
    <n v="0"/>
    <n v="0"/>
    <n v="0"/>
    <n v="0"/>
    <n v="0"/>
    <n v="0"/>
    <n v="5022"/>
    <s v="Unseeded"/>
    <s v="High"/>
    <s v="BAND"/>
    <n v="0"/>
    <n v="0"/>
    <n v="0"/>
  </r>
  <r>
    <x v="35"/>
    <x v="6"/>
    <s v="entire"/>
    <s v="C"/>
    <x v="7"/>
    <n v="1"/>
    <n v="35"/>
    <n v="0"/>
    <n v="0"/>
    <n v="1"/>
    <n v="35"/>
    <n v="5022"/>
    <s v="Unseeded"/>
    <s v="High"/>
    <s v="BAND"/>
    <n v="0"/>
    <n v="0.69693349263241733"/>
    <n v="0"/>
  </r>
  <r>
    <x v="35"/>
    <x v="6"/>
    <s v="entire"/>
    <s v="L"/>
    <x v="8"/>
    <n v="3"/>
    <n v="2769"/>
    <n v="2"/>
    <n v="52"/>
    <n v="3"/>
    <n v="2821"/>
    <n v="5022"/>
    <s v="Unseeded"/>
    <s v="High"/>
    <s v="BAND"/>
    <n v="1.0354440461967345"/>
    <n v="55.137395459976105"/>
    <n v="0"/>
  </r>
  <r>
    <x v="35"/>
    <x v="6"/>
    <s v="entire"/>
    <s v="B"/>
    <x v="9"/>
    <n v="3"/>
    <n v="1514"/>
    <n v="0"/>
    <n v="0"/>
    <n v="3"/>
    <n v="1514"/>
    <n v="5022"/>
    <s v="Unseeded"/>
    <s v="High"/>
    <s v="BAND"/>
    <n v="0"/>
    <n v="30.147351652727998"/>
    <n v="0"/>
  </r>
  <r>
    <x v="35"/>
    <x v="6"/>
    <s v="entire"/>
    <s v="?"/>
    <x v="10"/>
    <n v="0"/>
    <n v="0"/>
    <n v="0"/>
    <n v="0"/>
    <n v="0"/>
    <n v="0"/>
    <n v="5022"/>
    <s v="Unseeded"/>
    <s v="High"/>
    <s v="BAND"/>
    <n v="0"/>
    <n v="0"/>
    <n v="0"/>
  </r>
  <r>
    <x v="35"/>
    <x v="6"/>
    <s v="entire"/>
    <s v="#"/>
    <x v="11"/>
    <n v="0"/>
    <n v="0"/>
    <n v="0"/>
    <n v="0"/>
    <n v="0"/>
    <n v="0"/>
    <n v="5022"/>
    <s v="Unseeded"/>
    <s v="High"/>
    <s v="BAND"/>
    <n v="0"/>
    <n v="0"/>
    <n v="0"/>
  </r>
  <r>
    <x v="36"/>
    <x v="6"/>
    <s v="entire"/>
    <s v="T"/>
    <x v="0"/>
    <n v="0"/>
    <n v="0"/>
    <n v="0"/>
    <n v="0"/>
    <n v="0"/>
    <n v="0"/>
    <n v="4996"/>
    <s v="Unseeded"/>
    <s v="High"/>
    <s v="BAND"/>
    <n v="0"/>
    <n v="0"/>
    <n v="0"/>
  </r>
  <r>
    <x v="36"/>
    <x v="6"/>
    <s v="entire"/>
    <s v="S"/>
    <x v="1"/>
    <n v="2"/>
    <n v="9"/>
    <n v="3"/>
    <n v="305"/>
    <n v="3"/>
    <n v="314"/>
    <n v="4996"/>
    <s v="Unseeded"/>
    <s v="High"/>
    <s v="BAND"/>
    <n v="6.1048839071257008"/>
    <n v="0.18014411529223379"/>
    <n v="0"/>
  </r>
  <r>
    <x v="36"/>
    <x v="6"/>
    <s v="entire"/>
    <s v="U"/>
    <x v="2"/>
    <n v="0"/>
    <n v="0"/>
    <n v="0"/>
    <n v="0"/>
    <n v="0"/>
    <n v="0"/>
    <n v="4996"/>
    <s v="Unseeded"/>
    <s v="High"/>
    <s v="BAND"/>
    <n v="0"/>
    <n v="0"/>
    <n v="0"/>
  </r>
  <r>
    <x v="36"/>
    <x v="6"/>
    <s v="entire"/>
    <s v="G"/>
    <x v="3"/>
    <n v="6"/>
    <n v="191"/>
    <n v="8"/>
    <n v="2643"/>
    <n v="8"/>
    <n v="2834"/>
    <n v="4996"/>
    <s v="Unseeded"/>
    <s v="High"/>
    <s v="BAND"/>
    <n v="52.902321857485987"/>
    <n v="3.8230584467574062"/>
    <n v="0"/>
  </r>
  <r>
    <x v="36"/>
    <x v="6"/>
    <s v="entire"/>
    <s v="K"/>
    <x v="4"/>
    <n v="0"/>
    <n v="0"/>
    <n v="0"/>
    <n v="0"/>
    <n v="0"/>
    <n v="0"/>
    <n v="4996"/>
    <s v="Unseeded"/>
    <s v="High"/>
    <s v="BAND"/>
    <n v="0"/>
    <n v="0"/>
    <n v="0"/>
  </r>
  <r>
    <x v="36"/>
    <x v="6"/>
    <s v="entire"/>
    <s v="F"/>
    <x v="5"/>
    <n v="20"/>
    <n v="273"/>
    <n v="24"/>
    <n v="2209"/>
    <n v="25"/>
    <n v="2482"/>
    <n v="4996"/>
    <s v="Unseeded"/>
    <s v="High"/>
    <s v="BAND"/>
    <n v="44.215372297838265"/>
    <n v="5.4643714971977584"/>
    <n v="0"/>
  </r>
  <r>
    <x v="36"/>
    <x v="6"/>
    <s v="entire"/>
    <s v="M"/>
    <x v="6"/>
    <n v="0"/>
    <n v="0"/>
    <n v="0"/>
    <n v="0"/>
    <n v="0"/>
    <n v="0"/>
    <n v="4996"/>
    <s v="Unseeded"/>
    <s v="High"/>
    <s v="BAND"/>
    <n v="0"/>
    <n v="0"/>
    <n v="0"/>
  </r>
  <r>
    <x v="36"/>
    <x v="6"/>
    <s v="entire"/>
    <s v="C"/>
    <x v="7"/>
    <n v="1"/>
    <n v="4"/>
    <n v="0"/>
    <n v="0"/>
    <n v="1"/>
    <n v="4"/>
    <n v="4996"/>
    <s v="Unseeded"/>
    <s v="High"/>
    <s v="BAND"/>
    <n v="0"/>
    <n v="8.0064051240992792E-2"/>
    <n v="0"/>
  </r>
  <r>
    <x v="36"/>
    <x v="6"/>
    <s v="entire"/>
    <s v="L"/>
    <x v="8"/>
    <n v="3"/>
    <n v="1127"/>
    <n v="2"/>
    <n v="461"/>
    <n v="3"/>
    <n v="1588"/>
    <n v="4996"/>
    <s v="Unseeded"/>
    <s v="High"/>
    <s v="BAND"/>
    <n v="9.2273819055244193"/>
    <n v="22.55804643714972"/>
    <n v="0"/>
  </r>
  <r>
    <x v="36"/>
    <x v="6"/>
    <s v="entire"/>
    <s v="B"/>
    <x v="9"/>
    <n v="3"/>
    <n v="3392"/>
    <n v="0"/>
    <n v="0"/>
    <n v="3"/>
    <n v="3392"/>
    <n v="4996"/>
    <s v="Unseeded"/>
    <s v="High"/>
    <s v="BAND"/>
    <n v="0"/>
    <n v="67.89431545236188"/>
    <n v="0"/>
  </r>
  <r>
    <x v="36"/>
    <x v="6"/>
    <s v="entire"/>
    <s v="?"/>
    <x v="10"/>
    <n v="0"/>
    <n v="0"/>
    <n v="0"/>
    <n v="0"/>
    <n v="0"/>
    <n v="0"/>
    <n v="4996"/>
    <s v="Unseeded"/>
    <s v="High"/>
    <s v="BAND"/>
    <n v="0"/>
    <n v="0"/>
    <n v="0"/>
  </r>
  <r>
    <x v="36"/>
    <x v="6"/>
    <s v="entire"/>
    <s v="#"/>
    <x v="11"/>
    <n v="0"/>
    <n v="0"/>
    <n v="0"/>
    <n v="0"/>
    <n v="0"/>
    <n v="0"/>
    <n v="4996"/>
    <s v="Unseeded"/>
    <s v="High"/>
    <s v="BAND"/>
    <n v="0"/>
    <n v="0"/>
    <n v="0"/>
  </r>
  <r>
    <x v="37"/>
    <x v="6"/>
    <s v="entire"/>
    <s v="T"/>
    <x v="0"/>
    <n v="0"/>
    <n v="0"/>
    <n v="2"/>
    <n v="640"/>
    <n v="2"/>
    <n v="640"/>
    <n v="5000"/>
    <s v="Unseeded"/>
    <s v="Low"/>
    <s v="BAND"/>
    <n v="12.8"/>
    <n v="0"/>
    <n v="0"/>
  </r>
  <r>
    <x v="37"/>
    <x v="6"/>
    <s v="entire"/>
    <s v="S"/>
    <x v="1"/>
    <n v="0"/>
    <n v="0"/>
    <n v="0"/>
    <n v="0"/>
    <n v="0"/>
    <n v="0"/>
    <n v="5000"/>
    <s v="Unseeded"/>
    <s v="Low"/>
    <s v="BAND"/>
    <n v="0"/>
    <n v="0"/>
    <n v="0"/>
  </r>
  <r>
    <x v="37"/>
    <x v="6"/>
    <s v="entire"/>
    <s v="U"/>
    <x v="2"/>
    <n v="0"/>
    <n v="0"/>
    <n v="0"/>
    <n v="0"/>
    <n v="0"/>
    <n v="0"/>
    <n v="5000"/>
    <s v="Unseeded"/>
    <s v="Low"/>
    <s v="BAND"/>
    <n v="0"/>
    <n v="0"/>
    <n v="0"/>
  </r>
  <r>
    <x v="37"/>
    <x v="6"/>
    <s v="entire"/>
    <s v="G"/>
    <x v="3"/>
    <n v="8"/>
    <n v="235"/>
    <n v="10"/>
    <n v="1705"/>
    <n v="11"/>
    <n v="1940"/>
    <n v="5000"/>
    <s v="Unseeded"/>
    <s v="Low"/>
    <s v="BAND"/>
    <n v="34.1"/>
    <n v="4.7"/>
    <n v="0"/>
  </r>
  <r>
    <x v="37"/>
    <x v="6"/>
    <s v="entire"/>
    <s v="K"/>
    <x v="4"/>
    <n v="0"/>
    <n v="0"/>
    <n v="0"/>
    <n v="0"/>
    <n v="0"/>
    <n v="0"/>
    <n v="5000"/>
    <s v="Unseeded"/>
    <s v="Low"/>
    <s v="BAND"/>
    <n v="0"/>
    <n v="0"/>
    <n v="0"/>
  </r>
  <r>
    <x v="37"/>
    <x v="6"/>
    <s v="entire"/>
    <s v="F"/>
    <x v="5"/>
    <n v="12"/>
    <n v="52"/>
    <n v="21"/>
    <n v="1194"/>
    <n v="22"/>
    <n v="1246"/>
    <n v="5000"/>
    <s v="Unseeded"/>
    <s v="Low"/>
    <s v="BAND"/>
    <n v="23.880000000000003"/>
    <n v="1.04"/>
    <n v="0"/>
  </r>
  <r>
    <x v="37"/>
    <x v="6"/>
    <s v="entire"/>
    <s v="M"/>
    <x v="6"/>
    <n v="0"/>
    <n v="0"/>
    <n v="0"/>
    <n v="0"/>
    <n v="0"/>
    <n v="0"/>
    <n v="5000"/>
    <s v="Unseeded"/>
    <s v="Low"/>
    <s v="BAND"/>
    <n v="0"/>
    <n v="0"/>
    <n v="0"/>
  </r>
  <r>
    <x v="37"/>
    <x v="6"/>
    <s v="entire"/>
    <s v="C"/>
    <x v="7"/>
    <n v="2"/>
    <n v="99"/>
    <n v="0"/>
    <n v="0"/>
    <n v="2"/>
    <n v="99"/>
    <n v="5000"/>
    <s v="Unseeded"/>
    <s v="Low"/>
    <s v="BAND"/>
    <n v="0"/>
    <n v="1.9800000000000002"/>
    <n v="0"/>
  </r>
  <r>
    <x v="37"/>
    <x v="6"/>
    <s v="entire"/>
    <s v="L"/>
    <x v="8"/>
    <n v="3"/>
    <n v="3344"/>
    <n v="2"/>
    <n v="800"/>
    <n v="3"/>
    <n v="4144"/>
    <n v="5000"/>
    <s v="Unseeded"/>
    <s v="Low"/>
    <s v="BAND"/>
    <n v="16"/>
    <n v="66.88"/>
    <n v="0"/>
  </r>
  <r>
    <x v="37"/>
    <x v="6"/>
    <s v="entire"/>
    <s v="B"/>
    <x v="9"/>
    <n v="1"/>
    <n v="1270"/>
    <n v="0"/>
    <n v="0"/>
    <n v="1"/>
    <n v="1270"/>
    <n v="5000"/>
    <s v="Unseeded"/>
    <s v="Low"/>
    <s v="BAND"/>
    <n v="0"/>
    <n v="25.4"/>
    <n v="0"/>
  </r>
  <r>
    <x v="37"/>
    <x v="6"/>
    <s v="entire"/>
    <s v="?"/>
    <x v="10"/>
    <n v="0"/>
    <n v="0"/>
    <n v="0"/>
    <n v="0"/>
    <n v="0"/>
    <n v="0"/>
    <n v="5000"/>
    <s v="Unseeded"/>
    <s v="Low"/>
    <s v="BAND"/>
    <n v="0"/>
    <n v="0"/>
    <n v="0"/>
  </r>
  <r>
    <x v="37"/>
    <x v="6"/>
    <s v="entire"/>
    <s v="#"/>
    <x v="11"/>
    <n v="0"/>
    <n v="0"/>
    <n v="0"/>
    <n v="0"/>
    <n v="0"/>
    <n v="0"/>
    <n v="5000"/>
    <s v="Unseeded"/>
    <s v="Low"/>
    <s v="BAND"/>
    <n v="0"/>
    <n v="0"/>
    <n v="0"/>
  </r>
  <r>
    <x v="38"/>
    <x v="6"/>
    <s v="entire"/>
    <s v="T"/>
    <x v="0"/>
    <n v="0"/>
    <n v="0"/>
    <n v="0"/>
    <n v="0"/>
    <n v="0"/>
    <n v="0"/>
    <n v="5000"/>
    <s v="Seeded"/>
    <s v="Mod"/>
    <s v="FS"/>
    <n v="0"/>
    <n v="0"/>
    <n v="70.739999999999995"/>
  </r>
  <r>
    <x v="38"/>
    <x v="6"/>
    <s v="entire"/>
    <s v="S"/>
    <x v="1"/>
    <n v="3"/>
    <n v="24"/>
    <n v="2"/>
    <n v="1895"/>
    <n v="3"/>
    <n v="1919"/>
    <n v="5000"/>
    <s v="Seeded"/>
    <s v="Mod"/>
    <s v="FS"/>
    <n v="37.9"/>
    <n v="0.48"/>
    <n v="70.739999999999995"/>
  </r>
  <r>
    <x v="38"/>
    <x v="6"/>
    <s v="entire"/>
    <s v="U"/>
    <x v="2"/>
    <n v="0"/>
    <n v="0"/>
    <n v="1"/>
    <n v="41"/>
    <n v="1"/>
    <n v="41"/>
    <n v="5000"/>
    <s v="Seeded"/>
    <s v="Mod"/>
    <s v="FS"/>
    <n v="0.82000000000000006"/>
    <n v="0"/>
    <n v="70.739999999999995"/>
  </r>
  <r>
    <x v="38"/>
    <x v="6"/>
    <s v="entire"/>
    <s v="G"/>
    <x v="3"/>
    <n v="2"/>
    <n v="445"/>
    <n v="5"/>
    <n v="2570"/>
    <n v="5"/>
    <n v="3015"/>
    <n v="5000"/>
    <s v="Seeded"/>
    <s v="Mod"/>
    <s v="FS"/>
    <n v="51.4"/>
    <n v="8.9"/>
    <n v="70.739999999999995"/>
  </r>
  <r>
    <x v="38"/>
    <x v="6"/>
    <s v="entire"/>
    <s v="K"/>
    <x v="4"/>
    <n v="0"/>
    <n v="0"/>
    <n v="0"/>
    <n v="0"/>
    <n v="0"/>
    <n v="0"/>
    <n v="5000"/>
    <s v="Seeded"/>
    <s v="Mod"/>
    <s v="FS"/>
    <n v="0"/>
    <n v="0"/>
    <n v="70.739999999999995"/>
  </r>
  <r>
    <x v="38"/>
    <x v="6"/>
    <s v="entire"/>
    <s v="F"/>
    <x v="5"/>
    <n v="9"/>
    <n v="267"/>
    <n v="11"/>
    <n v="1005"/>
    <n v="11"/>
    <n v="1272"/>
    <n v="5000"/>
    <s v="Seeded"/>
    <s v="Mod"/>
    <s v="FS"/>
    <n v="20.100000000000001"/>
    <n v="5.34"/>
    <n v="70.739999999999995"/>
  </r>
  <r>
    <x v="38"/>
    <x v="6"/>
    <s v="entire"/>
    <s v="M"/>
    <x v="6"/>
    <n v="0"/>
    <n v="0"/>
    <n v="0"/>
    <n v="0"/>
    <n v="0"/>
    <n v="0"/>
    <n v="5000"/>
    <s v="Seeded"/>
    <s v="Mod"/>
    <s v="FS"/>
    <n v="0"/>
    <n v="0"/>
    <n v="70.739999999999995"/>
  </r>
  <r>
    <x v="38"/>
    <x v="6"/>
    <s v="entire"/>
    <s v="C"/>
    <x v="7"/>
    <n v="1"/>
    <n v="57"/>
    <n v="0"/>
    <n v="0"/>
    <n v="1"/>
    <n v="57"/>
    <n v="5000"/>
    <s v="Seeded"/>
    <s v="Mod"/>
    <s v="FS"/>
    <n v="0"/>
    <n v="1.1400000000000001"/>
    <n v="70.739999999999995"/>
  </r>
  <r>
    <x v="38"/>
    <x v="6"/>
    <s v="entire"/>
    <s v="L"/>
    <x v="8"/>
    <n v="3"/>
    <n v="3035"/>
    <n v="2"/>
    <n v="473"/>
    <n v="3"/>
    <n v="3508"/>
    <n v="5000"/>
    <s v="Seeded"/>
    <s v="Mod"/>
    <s v="FS"/>
    <n v="9.4600000000000009"/>
    <n v="60.699999999999996"/>
    <n v="70.739999999999995"/>
  </r>
  <r>
    <x v="38"/>
    <x v="6"/>
    <s v="entire"/>
    <s v="B"/>
    <x v="9"/>
    <n v="2"/>
    <n v="1172"/>
    <n v="0"/>
    <n v="0"/>
    <n v="2"/>
    <n v="1172"/>
    <n v="5000"/>
    <s v="Seeded"/>
    <s v="Mod"/>
    <s v="FS"/>
    <n v="0"/>
    <n v="23.44"/>
    <n v="70.739999999999995"/>
  </r>
  <r>
    <x v="38"/>
    <x v="6"/>
    <s v="entire"/>
    <s v="?"/>
    <x v="10"/>
    <n v="0"/>
    <n v="0"/>
    <n v="0"/>
    <n v="0"/>
    <n v="0"/>
    <n v="0"/>
    <n v="5000"/>
    <s v="Seeded"/>
    <s v="Mod"/>
    <s v="FS"/>
    <n v="0"/>
    <n v="0"/>
    <n v="70.739999999999995"/>
  </r>
  <r>
    <x v="38"/>
    <x v="6"/>
    <s v="entire"/>
    <s v="#"/>
    <x v="11"/>
    <n v="0"/>
    <n v="0"/>
    <n v="0"/>
    <n v="0"/>
    <n v="0"/>
    <n v="0"/>
    <n v="5000"/>
    <s v="Seeded"/>
    <s v="Mod"/>
    <s v="FS"/>
    <n v="0"/>
    <n v="0"/>
    <n v="70.739999999999995"/>
  </r>
  <r>
    <x v="39"/>
    <x v="6"/>
    <s v="entire"/>
    <s v="T"/>
    <x v="0"/>
    <n v="0"/>
    <n v="0"/>
    <n v="0"/>
    <n v="0"/>
    <n v="0"/>
    <n v="0"/>
    <n v="5000"/>
    <s v="Seeded"/>
    <s v="Mod"/>
    <s v="FS"/>
    <n v="0"/>
    <n v="0"/>
    <n v="34.970178926441356"/>
  </r>
  <r>
    <x v="39"/>
    <x v="6"/>
    <s v="entire"/>
    <s v="S"/>
    <x v="1"/>
    <n v="4"/>
    <n v="39"/>
    <n v="4"/>
    <n v="1539"/>
    <n v="4"/>
    <n v="1578"/>
    <n v="5000"/>
    <s v="Seeded"/>
    <s v="Mod"/>
    <s v="FS"/>
    <n v="30.78"/>
    <n v="0.77999999999999992"/>
    <n v="34.970178926441356"/>
  </r>
  <r>
    <x v="39"/>
    <x v="6"/>
    <s v="entire"/>
    <s v="U"/>
    <x v="2"/>
    <n v="2"/>
    <n v="56"/>
    <n v="1"/>
    <n v="557"/>
    <n v="2"/>
    <n v="613"/>
    <n v="5000"/>
    <s v="Seeded"/>
    <s v="Mod"/>
    <s v="FS"/>
    <n v="11.14"/>
    <n v="1.1199999999999999"/>
    <n v="34.970178926441356"/>
  </r>
  <r>
    <x v="39"/>
    <x v="6"/>
    <s v="entire"/>
    <s v="G"/>
    <x v="3"/>
    <n v="3"/>
    <n v="633"/>
    <n v="4"/>
    <n v="2390"/>
    <n v="4"/>
    <n v="3023"/>
    <n v="5000"/>
    <s v="Seeded"/>
    <s v="Mod"/>
    <s v="FS"/>
    <n v="47.8"/>
    <n v="12.659999999999998"/>
    <n v="34.970178926441356"/>
  </r>
  <r>
    <x v="39"/>
    <x v="6"/>
    <s v="entire"/>
    <s v="K"/>
    <x v="4"/>
    <n v="0"/>
    <n v="0"/>
    <n v="0"/>
    <n v="0"/>
    <n v="0"/>
    <n v="0"/>
    <n v="5000"/>
    <s v="Seeded"/>
    <s v="Mod"/>
    <s v="FS"/>
    <n v="0"/>
    <n v="0"/>
    <n v="34.970178926441356"/>
  </r>
  <r>
    <x v="39"/>
    <x v="6"/>
    <s v="entire"/>
    <s v="F"/>
    <x v="5"/>
    <n v="6"/>
    <n v="149"/>
    <n v="10"/>
    <n v="1023"/>
    <n v="10"/>
    <n v="1172"/>
    <n v="5000"/>
    <s v="Seeded"/>
    <s v="Mod"/>
    <s v="FS"/>
    <n v="20.46"/>
    <n v="2.98"/>
    <n v="34.970178926441356"/>
  </r>
  <r>
    <x v="39"/>
    <x v="6"/>
    <s v="entire"/>
    <s v="M"/>
    <x v="6"/>
    <n v="0"/>
    <n v="0"/>
    <n v="0"/>
    <n v="0"/>
    <n v="0"/>
    <n v="0"/>
    <n v="5000"/>
    <s v="Seeded"/>
    <s v="Mod"/>
    <s v="FS"/>
    <n v="0"/>
    <n v="0"/>
    <n v="34.970178926441356"/>
  </r>
  <r>
    <x v="39"/>
    <x v="6"/>
    <s v="entire"/>
    <s v="C"/>
    <x v="7"/>
    <n v="0"/>
    <n v="0"/>
    <n v="0"/>
    <n v="0"/>
    <n v="0"/>
    <n v="0"/>
    <n v="5000"/>
    <s v="Seeded"/>
    <s v="Mod"/>
    <s v="FS"/>
    <n v="0"/>
    <n v="0"/>
    <n v="34.970178926441356"/>
  </r>
  <r>
    <x v="39"/>
    <x v="6"/>
    <s v="entire"/>
    <s v="L"/>
    <x v="8"/>
    <n v="2"/>
    <n v="1771"/>
    <n v="3"/>
    <n v="446"/>
    <n v="3"/>
    <n v="2217"/>
    <n v="5000"/>
    <s v="Seeded"/>
    <s v="Mod"/>
    <s v="FS"/>
    <n v="8.92"/>
    <n v="35.42"/>
    <n v="34.970178926441356"/>
  </r>
  <r>
    <x v="39"/>
    <x v="6"/>
    <s v="entire"/>
    <s v="B"/>
    <x v="9"/>
    <n v="2"/>
    <n v="2352"/>
    <n v="0"/>
    <n v="0"/>
    <n v="2"/>
    <n v="2352"/>
    <n v="5000"/>
    <s v="Seeded"/>
    <s v="Mod"/>
    <s v="FS"/>
    <n v="0"/>
    <n v="47.04"/>
    <n v="34.970178926441356"/>
  </r>
  <r>
    <x v="39"/>
    <x v="6"/>
    <s v="entire"/>
    <s v="?"/>
    <x v="10"/>
    <n v="0"/>
    <n v="0"/>
    <n v="0"/>
    <n v="0"/>
    <n v="0"/>
    <n v="0"/>
    <n v="5000"/>
    <s v="Seeded"/>
    <s v="Mod"/>
    <s v="FS"/>
    <n v="0"/>
    <n v="0"/>
    <n v="34.970178926441356"/>
  </r>
  <r>
    <x v="39"/>
    <x v="6"/>
    <s v="entire"/>
    <s v="#"/>
    <x v="11"/>
    <n v="0"/>
    <n v="0"/>
    <n v="0"/>
    <n v="0"/>
    <n v="0"/>
    <n v="0"/>
    <n v="5000"/>
    <s v="Seeded"/>
    <s v="Mod"/>
    <s v="FS"/>
    <n v="0"/>
    <n v="0"/>
    <n v="34.970178926441356"/>
  </r>
  <r>
    <x v="40"/>
    <x v="6"/>
    <s v="entire"/>
    <s v="T"/>
    <x v="0"/>
    <n v="0"/>
    <n v="0"/>
    <n v="0"/>
    <n v="0"/>
    <n v="0"/>
    <n v="0"/>
    <n v="5017"/>
    <s v="Unseeded"/>
    <s v="Mod"/>
    <s v="BAND"/>
    <n v="0"/>
    <n v="0"/>
    <n v="0"/>
  </r>
  <r>
    <x v="40"/>
    <x v="6"/>
    <s v="entire"/>
    <s v="S"/>
    <x v="1"/>
    <n v="1"/>
    <n v="9"/>
    <n v="1"/>
    <n v="709"/>
    <n v="1"/>
    <n v="718"/>
    <n v="5017"/>
    <s v="Unseeded"/>
    <s v="Mod"/>
    <s v="BAND"/>
    <n v="14.131951365357784"/>
    <n v="0.17939007374925253"/>
    <n v="0"/>
  </r>
  <r>
    <x v="40"/>
    <x v="6"/>
    <s v="entire"/>
    <s v="U"/>
    <x v="2"/>
    <n v="1"/>
    <n v="17"/>
    <n v="1"/>
    <n v="784"/>
    <n v="1"/>
    <n v="801"/>
    <n v="5017"/>
    <s v="Unseeded"/>
    <s v="Mod"/>
    <s v="BAND"/>
    <n v="15.626868646601555"/>
    <n v="0.33884791708192147"/>
    <n v="0"/>
  </r>
  <r>
    <x v="40"/>
    <x v="6"/>
    <s v="entire"/>
    <s v="G"/>
    <x v="3"/>
    <n v="7"/>
    <n v="463"/>
    <n v="6"/>
    <n v="2731"/>
    <n v="7"/>
    <n v="3194"/>
    <n v="5017"/>
    <s v="Unseeded"/>
    <s v="Mod"/>
    <s v="BAND"/>
    <n v="54.434921267689852"/>
    <n v="9.2286226828782141"/>
    <n v="0"/>
  </r>
  <r>
    <x v="40"/>
    <x v="6"/>
    <s v="entire"/>
    <s v="K"/>
    <x v="4"/>
    <n v="0"/>
    <n v="0"/>
    <n v="0"/>
    <n v="0"/>
    <n v="0"/>
    <n v="0"/>
    <n v="5017"/>
    <s v="Unseeded"/>
    <s v="Mod"/>
    <s v="BAND"/>
    <n v="0"/>
    <n v="0"/>
    <n v="0"/>
  </r>
  <r>
    <x v="40"/>
    <x v="6"/>
    <s v="entire"/>
    <s v="F"/>
    <x v="5"/>
    <n v="7"/>
    <n v="75"/>
    <n v="11"/>
    <n v="1177"/>
    <n v="11"/>
    <n v="1252"/>
    <n v="5017"/>
    <s v="Unseeded"/>
    <s v="Mod"/>
    <s v="BAND"/>
    <n v="23.460235200318916"/>
    <n v="1.494917281243771"/>
    <n v="0"/>
  </r>
  <r>
    <x v="40"/>
    <x v="6"/>
    <s v="entire"/>
    <s v="M"/>
    <x v="6"/>
    <n v="0"/>
    <n v="0"/>
    <n v="0"/>
    <n v="0"/>
    <n v="0"/>
    <n v="0"/>
    <n v="5017"/>
    <s v="Unseeded"/>
    <s v="Mod"/>
    <s v="BAND"/>
    <n v="0"/>
    <n v="0"/>
    <n v="0"/>
  </r>
  <r>
    <x v="40"/>
    <x v="6"/>
    <s v="entire"/>
    <s v="C"/>
    <x v="7"/>
    <n v="2"/>
    <n v="16"/>
    <n v="0"/>
    <n v="0"/>
    <n v="2"/>
    <n v="16"/>
    <n v="5017"/>
    <s v="Unseeded"/>
    <s v="Mod"/>
    <s v="BAND"/>
    <n v="0"/>
    <n v="0.31891568666533787"/>
    <n v="0"/>
  </r>
  <r>
    <x v="40"/>
    <x v="6"/>
    <s v="entire"/>
    <s v="L"/>
    <x v="8"/>
    <n v="3"/>
    <n v="1791"/>
    <n v="2"/>
    <n v="345"/>
    <n v="3"/>
    <n v="2136"/>
    <n v="5017"/>
    <s v="Unseeded"/>
    <s v="Mod"/>
    <s v="BAND"/>
    <n v="6.8766194937213481"/>
    <n v="35.698624676101254"/>
    <n v="0"/>
  </r>
  <r>
    <x v="40"/>
    <x v="6"/>
    <s v="entire"/>
    <s v="B"/>
    <x v="9"/>
    <n v="2"/>
    <n v="2646"/>
    <n v="0"/>
    <n v="0"/>
    <n v="2"/>
    <n v="2646"/>
    <n v="5017"/>
    <s v="Unseeded"/>
    <s v="Mod"/>
    <s v="BAND"/>
    <n v="0"/>
    <n v="52.740681682280247"/>
    <n v="0"/>
  </r>
  <r>
    <x v="40"/>
    <x v="6"/>
    <s v="entire"/>
    <s v="?"/>
    <x v="10"/>
    <n v="0"/>
    <n v="0"/>
    <n v="1"/>
    <n v="9"/>
    <n v="1"/>
    <n v="9"/>
    <n v="5017"/>
    <s v="Unseeded"/>
    <s v="Mod"/>
    <s v="BAND"/>
    <n v="0.17939007374925253"/>
    <n v="0"/>
    <n v="0"/>
  </r>
  <r>
    <x v="40"/>
    <x v="6"/>
    <s v="entire"/>
    <s v="#"/>
    <x v="11"/>
    <n v="0"/>
    <n v="0"/>
    <n v="0"/>
    <n v="0"/>
    <n v="0"/>
    <n v="0"/>
    <n v="5017"/>
    <s v="Unseeded"/>
    <s v="Mod"/>
    <s v="BAND"/>
    <n v="0"/>
    <n v="0"/>
    <n v="0"/>
  </r>
  <r>
    <x v="41"/>
    <x v="6"/>
    <s v="entire"/>
    <s v="T"/>
    <x v="0"/>
    <n v="0"/>
    <n v="0"/>
    <n v="0"/>
    <n v="0"/>
    <n v="0"/>
    <n v="0"/>
    <n v="5000"/>
    <s v="Unseeded"/>
    <s v="Mod"/>
    <s v="BAND"/>
    <n v="0"/>
    <n v="0"/>
    <n v="0"/>
  </r>
  <r>
    <x v="41"/>
    <x v="6"/>
    <s v="entire"/>
    <s v="S"/>
    <x v="1"/>
    <n v="1"/>
    <n v="16"/>
    <n v="3"/>
    <n v="1048"/>
    <n v="3"/>
    <n v="1064"/>
    <n v="5000"/>
    <s v="Unseeded"/>
    <s v="Mod"/>
    <s v="BAND"/>
    <n v="20.96"/>
    <n v="0.32"/>
    <n v="0"/>
  </r>
  <r>
    <x v="41"/>
    <x v="6"/>
    <s v="entire"/>
    <s v="U"/>
    <x v="2"/>
    <n v="1"/>
    <n v="3"/>
    <n v="1"/>
    <n v="184"/>
    <n v="1"/>
    <n v="187"/>
    <n v="5000"/>
    <s v="Unseeded"/>
    <s v="Mod"/>
    <s v="BAND"/>
    <n v="3.6799999999999997"/>
    <n v="0.06"/>
    <n v="0"/>
  </r>
  <r>
    <x v="41"/>
    <x v="6"/>
    <s v="entire"/>
    <s v="G"/>
    <x v="3"/>
    <n v="6"/>
    <n v="153"/>
    <n v="10"/>
    <n v="1179"/>
    <n v="10"/>
    <n v="1332"/>
    <n v="5000"/>
    <s v="Unseeded"/>
    <s v="Mod"/>
    <s v="BAND"/>
    <n v="23.580000000000002"/>
    <n v="3.06"/>
    <n v="0"/>
  </r>
  <r>
    <x v="41"/>
    <x v="6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1"/>
    <x v="6"/>
    <s v="entire"/>
    <s v="F"/>
    <x v="5"/>
    <n v="10"/>
    <n v="60"/>
    <n v="19"/>
    <n v="1353"/>
    <n v="19"/>
    <n v="1413"/>
    <n v="5000"/>
    <s v="Unseeded"/>
    <s v="Mod"/>
    <s v="BAND"/>
    <n v="27.060000000000002"/>
    <n v="1.2"/>
    <n v="0"/>
  </r>
  <r>
    <x v="41"/>
    <x v="6"/>
    <s v="entire"/>
    <s v="M"/>
    <x v="6"/>
    <n v="0"/>
    <n v="0"/>
    <n v="0"/>
    <n v="0"/>
    <n v="0"/>
    <n v="0"/>
    <n v="5000"/>
    <s v="Unseeded"/>
    <s v="Mod"/>
    <s v="BAND"/>
    <n v="0"/>
    <n v="0"/>
    <n v="0"/>
  </r>
  <r>
    <x v="41"/>
    <x v="6"/>
    <s v="entire"/>
    <s v="C"/>
    <x v="7"/>
    <n v="1"/>
    <n v="35"/>
    <n v="0"/>
    <n v="0"/>
    <n v="1"/>
    <n v="35"/>
    <n v="5000"/>
    <s v="Unseeded"/>
    <s v="Mod"/>
    <s v="BAND"/>
    <n v="0"/>
    <n v="0.70000000000000007"/>
    <n v="0"/>
  </r>
  <r>
    <x v="41"/>
    <x v="6"/>
    <s v="entire"/>
    <s v="L"/>
    <x v="8"/>
    <n v="3"/>
    <n v="2024"/>
    <n v="2"/>
    <n v="350"/>
    <n v="3"/>
    <n v="2374"/>
    <n v="5000"/>
    <s v="Unseeded"/>
    <s v="Mod"/>
    <s v="BAND"/>
    <n v="7.0000000000000009"/>
    <n v="40.479999999999997"/>
    <n v="0"/>
  </r>
  <r>
    <x v="41"/>
    <x v="6"/>
    <s v="entire"/>
    <s v="B"/>
    <x v="9"/>
    <n v="3"/>
    <n v="2701"/>
    <n v="1"/>
    <n v="103"/>
    <n v="3"/>
    <n v="2804"/>
    <n v="5000"/>
    <s v="Unseeded"/>
    <s v="Mod"/>
    <s v="BAND"/>
    <n v="2.06"/>
    <n v="54.02"/>
    <n v="0"/>
  </r>
  <r>
    <x v="41"/>
    <x v="6"/>
    <s v="entire"/>
    <s v="?"/>
    <x v="10"/>
    <n v="1"/>
    <n v="8"/>
    <n v="0"/>
    <n v="0"/>
    <n v="1"/>
    <n v="8"/>
    <n v="5000"/>
    <s v="Unseeded"/>
    <s v="Mod"/>
    <s v="BAND"/>
    <n v="0"/>
    <n v="0.16"/>
    <n v="0"/>
  </r>
  <r>
    <x v="41"/>
    <x v="6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2"/>
    <x v="6"/>
    <s v="entire"/>
    <s v="T"/>
    <x v="0"/>
    <n v="1"/>
    <n v="23"/>
    <n v="0"/>
    <n v="0"/>
    <n v="1"/>
    <n v="23"/>
    <n v="5027"/>
    <s v="Seeded"/>
    <s v="Mod"/>
    <s v="FS"/>
    <n v="0"/>
    <n v="0.45752934155559977"/>
    <n v="100"/>
  </r>
  <r>
    <x v="42"/>
    <x v="6"/>
    <s v="entire"/>
    <s v="S"/>
    <x v="1"/>
    <n v="1"/>
    <n v="1"/>
    <n v="1"/>
    <n v="1688"/>
    <n v="1"/>
    <n v="1689"/>
    <n v="5027"/>
    <s v="Seeded"/>
    <s v="Mod"/>
    <s v="FS"/>
    <n v="33.578675154167499"/>
    <n v="1.9892580067634773E-2"/>
    <n v="100"/>
  </r>
  <r>
    <x v="42"/>
    <x v="6"/>
    <s v="entire"/>
    <s v="U"/>
    <x v="2"/>
    <n v="0"/>
    <n v="0"/>
    <n v="0"/>
    <n v="0"/>
    <n v="0"/>
    <n v="0"/>
    <n v="5027"/>
    <s v="Seeded"/>
    <s v="Mod"/>
    <s v="FS"/>
    <n v="0"/>
    <n v="0"/>
    <n v="100"/>
  </r>
  <r>
    <x v="42"/>
    <x v="6"/>
    <s v="entire"/>
    <s v="G"/>
    <x v="3"/>
    <n v="4"/>
    <n v="686"/>
    <n v="4"/>
    <n v="2591"/>
    <n v="4"/>
    <n v="3277"/>
    <n v="5027"/>
    <s v="Seeded"/>
    <s v="Mod"/>
    <s v="FS"/>
    <n v="51.541674955241689"/>
    <n v="13.646309926397453"/>
    <n v="100"/>
  </r>
  <r>
    <x v="42"/>
    <x v="6"/>
    <s v="entire"/>
    <s v="K"/>
    <x v="4"/>
    <n v="0"/>
    <n v="0"/>
    <n v="0"/>
    <n v="0"/>
    <n v="0"/>
    <n v="0"/>
    <n v="5027"/>
    <s v="Seeded"/>
    <s v="Mod"/>
    <s v="FS"/>
    <n v="0"/>
    <n v="0"/>
    <n v="100"/>
  </r>
  <r>
    <x v="42"/>
    <x v="6"/>
    <s v="entire"/>
    <s v="F"/>
    <x v="5"/>
    <n v="11"/>
    <n v="218"/>
    <n v="15"/>
    <n v="1638"/>
    <n v="16"/>
    <n v="1856"/>
    <n v="5027"/>
    <s v="Seeded"/>
    <s v="Mod"/>
    <s v="FS"/>
    <n v="32.584046150785753"/>
    <n v="4.3365824547443799"/>
    <n v="100"/>
  </r>
  <r>
    <x v="42"/>
    <x v="6"/>
    <s v="entire"/>
    <s v="M"/>
    <x v="6"/>
    <n v="0"/>
    <n v="0"/>
    <n v="0"/>
    <n v="0"/>
    <n v="0"/>
    <n v="0"/>
    <n v="5027"/>
    <s v="Seeded"/>
    <s v="Mod"/>
    <s v="FS"/>
    <n v="0"/>
    <n v="0"/>
    <n v="100"/>
  </r>
  <r>
    <x v="42"/>
    <x v="6"/>
    <s v="entire"/>
    <s v="C"/>
    <x v="7"/>
    <n v="1"/>
    <n v="56"/>
    <n v="0"/>
    <n v="0"/>
    <n v="1"/>
    <n v="56"/>
    <n v="5027"/>
    <s v="Seeded"/>
    <s v="Mod"/>
    <s v="FS"/>
    <n v="0"/>
    <n v="1.1139844837875472"/>
    <n v="100"/>
  </r>
  <r>
    <x v="42"/>
    <x v="6"/>
    <s v="entire"/>
    <s v="L"/>
    <x v="8"/>
    <n v="2"/>
    <n v="1405"/>
    <n v="2"/>
    <n v="923"/>
    <n v="2"/>
    <n v="2328"/>
    <n v="5027"/>
    <s v="Seeded"/>
    <s v="Mod"/>
    <s v="FS"/>
    <n v="18.360851402426896"/>
    <n v="27.949074995026855"/>
    <n v="100"/>
  </r>
  <r>
    <x v="42"/>
    <x v="6"/>
    <s v="entire"/>
    <s v="B"/>
    <x v="9"/>
    <n v="2"/>
    <n v="2638"/>
    <n v="0"/>
    <n v="0"/>
    <n v="2"/>
    <n v="2638"/>
    <n v="5027"/>
    <s v="Seeded"/>
    <s v="Mod"/>
    <s v="FS"/>
    <n v="0"/>
    <n v="52.476626218420527"/>
    <n v="100"/>
  </r>
  <r>
    <x v="42"/>
    <x v="6"/>
    <s v="entire"/>
    <s v="?"/>
    <x v="10"/>
    <n v="0"/>
    <n v="0"/>
    <n v="0"/>
    <n v="0"/>
    <n v="0"/>
    <n v="0"/>
    <n v="5027"/>
    <s v="Seeded"/>
    <s v="Mod"/>
    <s v="FS"/>
    <n v="0"/>
    <n v="0"/>
    <n v="100"/>
  </r>
  <r>
    <x v="42"/>
    <x v="6"/>
    <s v="entire"/>
    <s v="#"/>
    <x v="11"/>
    <n v="0"/>
    <n v="0"/>
    <n v="0"/>
    <n v="0"/>
    <n v="0"/>
    <n v="0"/>
    <n v="5027"/>
    <s v="Seeded"/>
    <s v="Mod"/>
    <s v="FS"/>
    <n v="0"/>
    <n v="0"/>
    <n v="100"/>
  </r>
  <r>
    <x v="43"/>
    <x v="6"/>
    <s v="entire"/>
    <s v="T"/>
    <x v="0"/>
    <n v="0"/>
    <n v="0"/>
    <n v="0"/>
    <n v="0"/>
    <n v="0"/>
    <n v="0"/>
    <n v="5000"/>
    <s v="Seeded"/>
    <s v="Mod"/>
    <s v="FS"/>
    <n v="0"/>
    <n v="0"/>
    <n v="0"/>
  </r>
  <r>
    <x v="43"/>
    <x v="6"/>
    <s v="entire"/>
    <s v="S"/>
    <x v="1"/>
    <n v="0"/>
    <n v="0"/>
    <n v="1"/>
    <n v="439"/>
    <n v="1"/>
    <n v="439"/>
    <n v="5000"/>
    <s v="Seeded"/>
    <s v="Mod"/>
    <s v="FS"/>
    <n v="8.7800000000000011"/>
    <n v="0"/>
    <n v="0"/>
  </r>
  <r>
    <x v="43"/>
    <x v="6"/>
    <s v="entire"/>
    <s v="U"/>
    <x v="2"/>
    <n v="1"/>
    <n v="5"/>
    <n v="1"/>
    <n v="812"/>
    <n v="1"/>
    <n v="817"/>
    <n v="5000"/>
    <s v="Seeded"/>
    <s v="Mod"/>
    <s v="FS"/>
    <n v="16.239999999999998"/>
    <n v="0.1"/>
    <n v="0"/>
  </r>
  <r>
    <x v="43"/>
    <x v="6"/>
    <s v="entire"/>
    <s v="G"/>
    <x v="3"/>
    <n v="1"/>
    <n v="180"/>
    <n v="1"/>
    <n v="3859"/>
    <n v="1"/>
    <n v="4039"/>
    <n v="5000"/>
    <s v="Seeded"/>
    <s v="Mod"/>
    <s v="FS"/>
    <n v="77.180000000000007"/>
    <n v="3.5999999999999996"/>
    <n v="0"/>
  </r>
  <r>
    <x v="43"/>
    <x v="6"/>
    <s v="entire"/>
    <s v="K"/>
    <x v="4"/>
    <n v="0"/>
    <n v="0"/>
    <n v="0"/>
    <n v="0"/>
    <n v="0"/>
    <n v="0"/>
    <n v="5000"/>
    <s v="Seeded"/>
    <s v="Mod"/>
    <s v="FS"/>
    <n v="0"/>
    <n v="0"/>
    <n v="0"/>
  </r>
  <r>
    <x v="43"/>
    <x v="6"/>
    <s v="entire"/>
    <s v="F"/>
    <x v="5"/>
    <n v="7"/>
    <n v="156"/>
    <n v="16"/>
    <n v="2698"/>
    <n v="16"/>
    <n v="2854"/>
    <n v="5000"/>
    <s v="Seeded"/>
    <s v="Mod"/>
    <s v="FS"/>
    <n v="53.959999999999994"/>
    <n v="3.1199999999999997"/>
    <n v="0"/>
  </r>
  <r>
    <x v="43"/>
    <x v="6"/>
    <s v="entire"/>
    <s v="M"/>
    <x v="6"/>
    <n v="0"/>
    <n v="0"/>
    <n v="0"/>
    <n v="0"/>
    <n v="0"/>
    <n v="0"/>
    <n v="5000"/>
    <s v="Seeded"/>
    <s v="Mod"/>
    <s v="FS"/>
    <n v="0"/>
    <n v="0"/>
    <n v="0"/>
  </r>
  <r>
    <x v="43"/>
    <x v="6"/>
    <s v="entire"/>
    <s v="C"/>
    <x v="7"/>
    <n v="0"/>
    <n v="0"/>
    <n v="0"/>
    <n v="0"/>
    <n v="0"/>
    <n v="0"/>
    <n v="5000"/>
    <s v="Seeded"/>
    <s v="Mod"/>
    <s v="FS"/>
    <n v="0"/>
    <n v="0"/>
    <n v="0"/>
  </r>
  <r>
    <x v="43"/>
    <x v="6"/>
    <s v="entire"/>
    <s v="L"/>
    <x v="8"/>
    <n v="3"/>
    <n v="1428"/>
    <n v="2"/>
    <n v="169"/>
    <n v="3"/>
    <n v="1597"/>
    <n v="5000"/>
    <s v="Seeded"/>
    <s v="Mod"/>
    <s v="FS"/>
    <n v="3.38"/>
    <n v="28.560000000000002"/>
    <n v="0"/>
  </r>
  <r>
    <x v="43"/>
    <x v="6"/>
    <s v="entire"/>
    <s v="B"/>
    <x v="9"/>
    <n v="3"/>
    <n v="3231"/>
    <n v="0"/>
    <n v="0"/>
    <n v="3"/>
    <n v="3231"/>
    <n v="5000"/>
    <s v="Seeded"/>
    <s v="Mod"/>
    <s v="FS"/>
    <n v="0"/>
    <n v="64.62"/>
    <n v="0"/>
  </r>
  <r>
    <x v="43"/>
    <x v="6"/>
    <s v="entire"/>
    <s v="?"/>
    <x v="10"/>
    <n v="0"/>
    <n v="0"/>
    <n v="0"/>
    <n v="0"/>
    <n v="0"/>
    <n v="0"/>
    <n v="5000"/>
    <s v="Seeded"/>
    <s v="Mod"/>
    <s v="FS"/>
    <n v="0"/>
    <n v="0"/>
    <n v="0"/>
  </r>
  <r>
    <x v="43"/>
    <x v="6"/>
    <s v="entire"/>
    <s v="#"/>
    <x v="11"/>
    <n v="0"/>
    <n v="0"/>
    <n v="0"/>
    <n v="0"/>
    <n v="0"/>
    <n v="0"/>
    <n v="5000"/>
    <s v="Seeded"/>
    <s v="Mod"/>
    <s v="FS"/>
    <n v="0"/>
    <n v="0"/>
    <n v="0"/>
  </r>
  <r>
    <x v="44"/>
    <x v="6"/>
    <s v="entire"/>
    <s v="T"/>
    <x v="0"/>
    <n v="0"/>
    <n v="0"/>
    <n v="0"/>
    <n v="0"/>
    <n v="0"/>
    <n v="0"/>
    <n v="5000"/>
    <s v="Seeded"/>
    <s v="Mod"/>
    <s v="FS"/>
    <n v="0"/>
    <n v="0"/>
    <n v="45.228628230616302"/>
  </r>
  <r>
    <x v="44"/>
    <x v="6"/>
    <s v="entire"/>
    <s v="S"/>
    <x v="1"/>
    <n v="2"/>
    <n v="40"/>
    <n v="3"/>
    <n v="2906"/>
    <n v="3"/>
    <n v="2946"/>
    <n v="5000"/>
    <s v="Seeded"/>
    <s v="Mod"/>
    <s v="FS"/>
    <n v="58.120000000000005"/>
    <n v="0.8"/>
    <n v="45.228628230616302"/>
  </r>
  <r>
    <x v="44"/>
    <x v="6"/>
    <s v="entire"/>
    <s v="U"/>
    <x v="2"/>
    <n v="0"/>
    <n v="0"/>
    <n v="1"/>
    <n v="17"/>
    <n v="1"/>
    <n v="17"/>
    <n v="5000"/>
    <s v="Seeded"/>
    <s v="Mod"/>
    <s v="FS"/>
    <n v="0.33999999999999997"/>
    <n v="0"/>
    <n v="45.228628230616302"/>
  </r>
  <r>
    <x v="44"/>
    <x v="6"/>
    <s v="entire"/>
    <s v="G"/>
    <x v="3"/>
    <n v="8"/>
    <n v="1687"/>
    <n v="11"/>
    <n v="3505"/>
    <n v="11"/>
    <n v="5192"/>
    <n v="5000"/>
    <s v="Seeded"/>
    <s v="Mod"/>
    <s v="FS"/>
    <n v="70.099999999999994"/>
    <n v="33.739999999999995"/>
    <n v="45.228628230616302"/>
  </r>
  <r>
    <x v="44"/>
    <x v="6"/>
    <s v="entire"/>
    <s v="K"/>
    <x v="4"/>
    <n v="0"/>
    <n v="0"/>
    <n v="0"/>
    <n v="0"/>
    <n v="0"/>
    <n v="0"/>
    <n v="5000"/>
    <s v="Seeded"/>
    <s v="Mod"/>
    <s v="FS"/>
    <n v="0"/>
    <n v="0"/>
    <n v="45.228628230616302"/>
  </r>
  <r>
    <x v="44"/>
    <x v="6"/>
    <s v="entire"/>
    <s v="F"/>
    <x v="5"/>
    <n v="12"/>
    <n v="139"/>
    <n v="14"/>
    <n v="935"/>
    <n v="16"/>
    <n v="1074"/>
    <n v="5000"/>
    <s v="Seeded"/>
    <s v="Mod"/>
    <s v="FS"/>
    <n v="18.7"/>
    <n v="2.78"/>
    <n v="45.228628230616302"/>
  </r>
  <r>
    <x v="44"/>
    <x v="6"/>
    <s v="entire"/>
    <s v="M"/>
    <x v="6"/>
    <n v="0"/>
    <n v="0"/>
    <n v="0"/>
    <n v="0"/>
    <n v="0"/>
    <n v="0"/>
    <n v="5000"/>
    <s v="Seeded"/>
    <s v="Mod"/>
    <s v="FS"/>
    <n v="0"/>
    <n v="0"/>
    <n v="45.228628230616302"/>
  </r>
  <r>
    <x v="44"/>
    <x v="6"/>
    <s v="entire"/>
    <s v="C"/>
    <x v="7"/>
    <n v="1"/>
    <n v="86"/>
    <n v="0"/>
    <n v="0"/>
    <n v="1"/>
    <n v="86"/>
    <n v="5000"/>
    <s v="Seeded"/>
    <s v="Mod"/>
    <s v="FS"/>
    <n v="0"/>
    <n v="1.72"/>
    <n v="45.228628230616302"/>
  </r>
  <r>
    <x v="44"/>
    <x v="6"/>
    <s v="entire"/>
    <s v="L"/>
    <x v="8"/>
    <n v="2"/>
    <n v="2204"/>
    <n v="2"/>
    <n v="163"/>
    <n v="2"/>
    <n v="2367"/>
    <n v="5000"/>
    <s v="Seeded"/>
    <s v="Mod"/>
    <s v="FS"/>
    <n v="3.26"/>
    <n v="44.080000000000005"/>
    <n v="45.228628230616302"/>
  </r>
  <r>
    <x v="44"/>
    <x v="6"/>
    <s v="entire"/>
    <s v="B"/>
    <x v="9"/>
    <n v="2"/>
    <n v="844"/>
    <n v="0"/>
    <n v="0"/>
    <n v="2"/>
    <n v="844"/>
    <n v="5000"/>
    <s v="Seeded"/>
    <s v="Mod"/>
    <s v="FS"/>
    <n v="0"/>
    <n v="16.88"/>
    <n v="45.228628230616302"/>
  </r>
  <r>
    <x v="44"/>
    <x v="6"/>
    <s v="entire"/>
    <s v="?"/>
    <x v="10"/>
    <n v="0"/>
    <n v="0"/>
    <n v="0"/>
    <n v="0"/>
    <n v="0"/>
    <n v="0"/>
    <n v="5000"/>
    <s v="Seeded"/>
    <s v="Mod"/>
    <s v="FS"/>
    <n v="0"/>
    <n v="0"/>
    <n v="45.228628230616302"/>
  </r>
  <r>
    <x v="44"/>
    <x v="6"/>
    <s v="entire"/>
    <s v="#"/>
    <x v="11"/>
    <n v="0"/>
    <n v="0"/>
    <n v="0"/>
    <n v="0"/>
    <n v="0"/>
    <n v="0"/>
    <n v="5000"/>
    <s v="Seeded"/>
    <s v="Mod"/>
    <s v="FS"/>
    <n v="0"/>
    <n v="0"/>
    <n v="45.228628230616302"/>
  </r>
  <r>
    <x v="45"/>
    <x v="6"/>
    <s v="entire"/>
    <s v="T"/>
    <x v="0"/>
    <n v="0"/>
    <n v="0"/>
    <n v="0"/>
    <n v="0"/>
    <n v="0"/>
    <n v="0"/>
    <n v="5000"/>
    <s v="Unseeded"/>
    <s v="Mod"/>
    <s v="BAND"/>
    <n v="0"/>
    <n v="0"/>
    <n v="0"/>
  </r>
  <r>
    <x v="45"/>
    <x v="6"/>
    <s v="entire"/>
    <s v="S"/>
    <x v="1"/>
    <n v="1"/>
    <n v="2"/>
    <n v="5"/>
    <n v="1400"/>
    <n v="5"/>
    <n v="1402"/>
    <n v="5000"/>
    <s v="Unseeded"/>
    <s v="Mod"/>
    <s v="BAND"/>
    <n v="28.000000000000004"/>
    <n v="0.04"/>
    <n v="0"/>
  </r>
  <r>
    <x v="45"/>
    <x v="6"/>
    <s v="entire"/>
    <s v="U"/>
    <x v="2"/>
    <n v="0"/>
    <n v="0"/>
    <n v="0"/>
    <n v="0"/>
    <n v="0"/>
    <n v="0"/>
    <n v="5000"/>
    <s v="Unseeded"/>
    <s v="Mod"/>
    <s v="BAND"/>
    <n v="0"/>
    <n v="0"/>
    <n v="0"/>
  </r>
  <r>
    <x v="45"/>
    <x v="6"/>
    <s v="entire"/>
    <s v="G"/>
    <x v="3"/>
    <n v="6"/>
    <n v="79"/>
    <n v="7"/>
    <n v="1240"/>
    <n v="8"/>
    <n v="1319"/>
    <n v="5000"/>
    <s v="Unseeded"/>
    <s v="Mod"/>
    <s v="BAND"/>
    <n v="24.8"/>
    <n v="1.58"/>
    <n v="0"/>
  </r>
  <r>
    <x v="45"/>
    <x v="6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5"/>
    <x v="6"/>
    <s v="entire"/>
    <s v="F"/>
    <x v="5"/>
    <n v="5"/>
    <n v="94"/>
    <n v="11"/>
    <n v="1164"/>
    <n v="11"/>
    <n v="1258"/>
    <n v="5000"/>
    <s v="Unseeded"/>
    <s v="Mod"/>
    <s v="BAND"/>
    <n v="23.28"/>
    <n v="1.8800000000000001"/>
    <n v="0"/>
  </r>
  <r>
    <x v="45"/>
    <x v="6"/>
    <s v="entire"/>
    <s v="M"/>
    <x v="6"/>
    <n v="0"/>
    <n v="0"/>
    <n v="0"/>
    <n v="0"/>
    <n v="0"/>
    <n v="0"/>
    <n v="5000"/>
    <s v="Unseeded"/>
    <s v="Mod"/>
    <s v="BAND"/>
    <n v="0"/>
    <n v="0"/>
    <n v="0"/>
  </r>
  <r>
    <x v="45"/>
    <x v="6"/>
    <s v="entire"/>
    <s v="C"/>
    <x v="7"/>
    <n v="0"/>
    <n v="0"/>
    <n v="0"/>
    <n v="0"/>
    <n v="0"/>
    <n v="0"/>
    <n v="5000"/>
    <s v="Unseeded"/>
    <s v="Mod"/>
    <s v="BAND"/>
    <n v="0"/>
    <n v="0"/>
    <n v="0"/>
  </r>
  <r>
    <x v="45"/>
    <x v="6"/>
    <s v="entire"/>
    <s v="L"/>
    <x v="8"/>
    <n v="2"/>
    <n v="1654"/>
    <n v="1"/>
    <n v="27"/>
    <n v="2"/>
    <n v="1681"/>
    <n v="5000"/>
    <s v="Unseeded"/>
    <s v="Mod"/>
    <s v="BAND"/>
    <n v="0.54"/>
    <n v="33.08"/>
    <n v="0"/>
  </r>
  <r>
    <x v="45"/>
    <x v="6"/>
    <s v="entire"/>
    <s v="B"/>
    <x v="9"/>
    <n v="2"/>
    <n v="3171"/>
    <n v="1"/>
    <n v="10"/>
    <n v="2"/>
    <n v="3181"/>
    <n v="5000"/>
    <s v="Unseeded"/>
    <s v="Mod"/>
    <s v="BAND"/>
    <n v="0.2"/>
    <n v="63.42"/>
    <n v="0"/>
  </r>
  <r>
    <x v="45"/>
    <x v="6"/>
    <s v="entire"/>
    <s v="?"/>
    <x v="10"/>
    <n v="0"/>
    <n v="0"/>
    <n v="0"/>
    <n v="0"/>
    <n v="0"/>
    <n v="0"/>
    <n v="5000"/>
    <s v="Unseeded"/>
    <s v="Mod"/>
    <s v="BAND"/>
    <n v="0"/>
    <n v="0"/>
    <n v="0"/>
  </r>
  <r>
    <x v="45"/>
    <x v="6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6"/>
    <x v="6"/>
    <s v="entire"/>
    <s v="T"/>
    <x v="0"/>
    <n v="0"/>
    <n v="0"/>
    <n v="0"/>
    <n v="0"/>
    <n v="0"/>
    <n v="0"/>
    <n v="5060"/>
    <s v="Unseeded"/>
    <s v="Mod"/>
    <s v="BAND"/>
    <n v="0"/>
    <n v="0"/>
    <n v="0"/>
  </r>
  <r>
    <x v="46"/>
    <x v="6"/>
    <s v="entire"/>
    <s v="S"/>
    <x v="1"/>
    <n v="1"/>
    <n v="1"/>
    <n v="1"/>
    <n v="646"/>
    <n v="2"/>
    <n v="647"/>
    <n v="5060"/>
    <s v="Unseeded"/>
    <s v="Mod"/>
    <s v="BAND"/>
    <n v="12.766798418972334"/>
    <n v="1.9762845849802372E-2"/>
    <n v="0"/>
  </r>
  <r>
    <x v="46"/>
    <x v="6"/>
    <s v="entire"/>
    <s v="U"/>
    <x v="2"/>
    <n v="0"/>
    <n v="0"/>
    <n v="1"/>
    <n v="210"/>
    <n v="1"/>
    <n v="210"/>
    <n v="5060"/>
    <s v="Unseeded"/>
    <s v="Mod"/>
    <s v="BAND"/>
    <n v="4.150197628458498"/>
    <n v="0"/>
    <n v="0"/>
  </r>
  <r>
    <x v="46"/>
    <x v="6"/>
    <s v="entire"/>
    <s v="G"/>
    <x v="3"/>
    <n v="7"/>
    <n v="234"/>
    <n v="7"/>
    <n v="2674"/>
    <n v="7"/>
    <n v="2908"/>
    <n v="5060"/>
    <s v="Unseeded"/>
    <s v="Mod"/>
    <s v="BAND"/>
    <n v="52.845849802371539"/>
    <n v="4.6245059288537549"/>
    <n v="0"/>
  </r>
  <r>
    <x v="46"/>
    <x v="6"/>
    <s v="entire"/>
    <s v="K"/>
    <x v="4"/>
    <n v="0"/>
    <n v="0"/>
    <n v="0"/>
    <n v="0"/>
    <n v="0"/>
    <n v="0"/>
    <n v="5060"/>
    <s v="Unseeded"/>
    <s v="Mod"/>
    <s v="BAND"/>
    <n v="0"/>
    <n v="0"/>
    <n v="0"/>
  </r>
  <r>
    <x v="46"/>
    <x v="6"/>
    <s v="entire"/>
    <s v="F"/>
    <x v="5"/>
    <n v="8"/>
    <n v="249"/>
    <n v="12"/>
    <n v="2400"/>
    <n v="13"/>
    <n v="2649"/>
    <n v="5060"/>
    <s v="Unseeded"/>
    <s v="Mod"/>
    <s v="BAND"/>
    <n v="47.430830039525688"/>
    <n v="4.920948616600791"/>
    <n v="0"/>
  </r>
  <r>
    <x v="46"/>
    <x v="6"/>
    <s v="entire"/>
    <s v="M"/>
    <x v="6"/>
    <n v="0"/>
    <n v="0"/>
    <n v="0"/>
    <n v="0"/>
    <n v="0"/>
    <n v="0"/>
    <n v="5060"/>
    <s v="Unseeded"/>
    <s v="Mod"/>
    <s v="BAND"/>
    <n v="0"/>
    <n v="0"/>
    <n v="0"/>
  </r>
  <r>
    <x v="46"/>
    <x v="6"/>
    <s v="entire"/>
    <s v="C"/>
    <x v="7"/>
    <n v="0"/>
    <n v="0"/>
    <n v="0"/>
    <n v="0"/>
    <n v="0"/>
    <n v="0"/>
    <n v="5060"/>
    <s v="Unseeded"/>
    <s v="Mod"/>
    <s v="BAND"/>
    <n v="0"/>
    <n v="0"/>
    <n v="0"/>
  </r>
  <r>
    <x v="46"/>
    <x v="6"/>
    <s v="entire"/>
    <s v="L"/>
    <x v="8"/>
    <n v="3"/>
    <n v="1742"/>
    <n v="1"/>
    <n v="48"/>
    <n v="3"/>
    <n v="1790"/>
    <n v="5060"/>
    <s v="Unseeded"/>
    <s v="Mod"/>
    <s v="BAND"/>
    <n v="0.94861660079051391"/>
    <n v="34.426877470355734"/>
    <n v="0"/>
  </r>
  <r>
    <x v="46"/>
    <x v="6"/>
    <s v="entire"/>
    <s v="B"/>
    <x v="9"/>
    <n v="2"/>
    <n v="2834"/>
    <n v="0"/>
    <n v="0"/>
    <n v="2"/>
    <n v="2834"/>
    <n v="5060"/>
    <s v="Unseeded"/>
    <s v="Mod"/>
    <s v="BAND"/>
    <n v="0"/>
    <n v="56.007905138339922"/>
    <n v="0"/>
  </r>
  <r>
    <x v="46"/>
    <x v="6"/>
    <s v="entire"/>
    <s v="?"/>
    <x v="10"/>
    <n v="0"/>
    <n v="0"/>
    <n v="0"/>
    <n v="0"/>
    <n v="0"/>
    <n v="0"/>
    <n v="5060"/>
    <s v="Unseeded"/>
    <s v="Mod"/>
    <s v="BAND"/>
    <n v="0"/>
    <n v="0"/>
    <n v="0"/>
  </r>
  <r>
    <x v="46"/>
    <x v="6"/>
    <s v="entire"/>
    <s v="#"/>
    <x v="11"/>
    <n v="0"/>
    <n v="0"/>
    <n v="0"/>
    <n v="0"/>
    <n v="0"/>
    <n v="0"/>
    <n v="5060"/>
    <s v="Unseeded"/>
    <s v="Mod"/>
    <s v="BAND"/>
    <n v="0"/>
    <n v="0"/>
    <n v="0"/>
  </r>
  <r>
    <x v="47"/>
    <x v="6"/>
    <s v="entire"/>
    <s v="T"/>
    <x v="0"/>
    <n v="0"/>
    <n v="0"/>
    <n v="0"/>
    <n v="0"/>
    <n v="0"/>
    <n v="0"/>
    <n v="5000"/>
    <s v="Unseeded"/>
    <s v="Unburned"/>
    <s v="BAND"/>
    <n v="0"/>
    <n v="0"/>
    <n v="0"/>
  </r>
  <r>
    <x v="47"/>
    <x v="6"/>
    <s v="entire"/>
    <s v="S"/>
    <x v="1"/>
    <n v="1"/>
    <n v="7"/>
    <n v="2"/>
    <n v="438"/>
    <n v="2"/>
    <n v="445"/>
    <n v="5000"/>
    <s v="Unseeded"/>
    <s v="Unburned"/>
    <s v="BAND"/>
    <n v="8.76"/>
    <n v="0.13999999999999999"/>
    <n v="0"/>
  </r>
  <r>
    <x v="47"/>
    <x v="6"/>
    <s v="entire"/>
    <s v="U"/>
    <x v="2"/>
    <n v="1"/>
    <n v="4"/>
    <n v="1"/>
    <n v="49"/>
    <n v="1"/>
    <n v="53"/>
    <n v="5000"/>
    <s v="Unseeded"/>
    <s v="Unburned"/>
    <s v="BAND"/>
    <n v="0.98"/>
    <n v="0.08"/>
    <n v="0"/>
  </r>
  <r>
    <x v="47"/>
    <x v="6"/>
    <s v="entire"/>
    <s v="G"/>
    <x v="3"/>
    <n v="10"/>
    <n v="739"/>
    <n v="11"/>
    <n v="2533"/>
    <n v="13"/>
    <n v="3272"/>
    <n v="5000"/>
    <s v="Unseeded"/>
    <s v="Unburned"/>
    <s v="BAND"/>
    <n v="50.660000000000004"/>
    <n v="14.78"/>
    <n v="0"/>
  </r>
  <r>
    <x v="47"/>
    <x v="6"/>
    <s v="entire"/>
    <s v="K"/>
    <x v="4"/>
    <n v="0"/>
    <n v="0"/>
    <n v="0"/>
    <n v="0"/>
    <n v="0"/>
    <n v="0"/>
    <n v="5000"/>
    <s v="Unseeded"/>
    <s v="Unburned"/>
    <s v="BAND"/>
    <n v="0"/>
    <n v="0"/>
    <n v="0"/>
  </r>
  <r>
    <x v="47"/>
    <x v="6"/>
    <s v="entire"/>
    <s v="F"/>
    <x v="5"/>
    <n v="12"/>
    <n v="94"/>
    <n v="20"/>
    <n v="1602"/>
    <n v="20"/>
    <n v="1696"/>
    <n v="5000"/>
    <s v="Unseeded"/>
    <s v="Unburned"/>
    <s v="BAND"/>
    <n v="32.04"/>
    <n v="1.8800000000000001"/>
    <n v="0"/>
  </r>
  <r>
    <x v="47"/>
    <x v="6"/>
    <s v="entire"/>
    <s v="M"/>
    <x v="6"/>
    <n v="0"/>
    <n v="0"/>
    <n v="0"/>
    <n v="0"/>
    <n v="0"/>
    <n v="0"/>
    <n v="5000"/>
    <s v="Unseeded"/>
    <s v="Unburned"/>
    <s v="BAND"/>
    <n v="0"/>
    <n v="0"/>
    <n v="0"/>
  </r>
  <r>
    <x v="47"/>
    <x v="6"/>
    <s v="entire"/>
    <s v="C"/>
    <x v="7"/>
    <n v="1"/>
    <n v="58"/>
    <n v="0"/>
    <n v="0"/>
    <n v="1"/>
    <n v="58"/>
    <n v="5000"/>
    <s v="Unseeded"/>
    <s v="Unburned"/>
    <s v="BAND"/>
    <n v="0"/>
    <n v="1.1599999999999999"/>
    <n v="0"/>
  </r>
  <r>
    <x v="47"/>
    <x v="6"/>
    <s v="entire"/>
    <s v="L"/>
    <x v="8"/>
    <n v="2"/>
    <n v="1001"/>
    <n v="2"/>
    <n v="300"/>
    <n v="2"/>
    <n v="1301"/>
    <n v="5000"/>
    <s v="Unseeded"/>
    <s v="Unburned"/>
    <s v="BAND"/>
    <n v="6"/>
    <n v="20.02"/>
    <n v="0"/>
  </r>
  <r>
    <x v="47"/>
    <x v="6"/>
    <s v="entire"/>
    <s v="B"/>
    <x v="9"/>
    <n v="3"/>
    <n v="3097"/>
    <n v="1"/>
    <n v="29"/>
    <n v="3"/>
    <n v="3126"/>
    <n v="5000"/>
    <s v="Unseeded"/>
    <s v="Unburned"/>
    <s v="BAND"/>
    <n v="0.57999999999999996"/>
    <n v="61.94"/>
    <n v="0"/>
  </r>
  <r>
    <x v="47"/>
    <x v="6"/>
    <s v="entire"/>
    <s v="?"/>
    <x v="10"/>
    <n v="0"/>
    <n v="0"/>
    <n v="0"/>
    <n v="0"/>
    <n v="0"/>
    <n v="0"/>
    <n v="5000"/>
    <s v="Unseeded"/>
    <s v="Unburned"/>
    <s v="BAND"/>
    <n v="0"/>
    <n v="0"/>
    <n v="0"/>
  </r>
  <r>
    <x v="47"/>
    <x v="6"/>
    <s v="entire"/>
    <s v="#"/>
    <x v="11"/>
    <n v="0"/>
    <n v="0"/>
    <n v="0"/>
    <n v="0"/>
    <n v="0"/>
    <n v="0"/>
    <n v="5000"/>
    <s v="Unseeded"/>
    <s v="Unburned"/>
    <s v="BAND"/>
    <n v="0"/>
    <n v="0"/>
    <n v="0"/>
  </r>
  <r>
    <x v="48"/>
    <x v="6"/>
    <s v="entire"/>
    <s v="T"/>
    <x v="0"/>
    <n v="0"/>
    <n v="0"/>
    <n v="0"/>
    <n v="0"/>
    <n v="0"/>
    <n v="0"/>
    <n v="5000"/>
    <s v="Unseeded"/>
    <s v="Unburned"/>
    <s v="FS"/>
    <n v="0"/>
    <n v="0"/>
    <n v="0"/>
  </r>
  <r>
    <x v="48"/>
    <x v="6"/>
    <s v="entire"/>
    <s v="S"/>
    <x v="1"/>
    <n v="0"/>
    <n v="0"/>
    <n v="0"/>
    <n v="0"/>
    <n v="0"/>
    <n v="0"/>
    <n v="5000"/>
    <s v="Unseeded"/>
    <s v="Unburned"/>
    <s v="FS"/>
    <n v="0"/>
    <n v="0"/>
    <n v="0"/>
  </r>
  <r>
    <x v="48"/>
    <x v="6"/>
    <s v="entire"/>
    <s v="U"/>
    <x v="2"/>
    <n v="1"/>
    <n v="46"/>
    <n v="1"/>
    <n v="638"/>
    <n v="1"/>
    <n v="684"/>
    <n v="5000"/>
    <s v="Unseeded"/>
    <s v="Unburned"/>
    <s v="FS"/>
    <n v="12.76"/>
    <n v="0.91999999999999993"/>
    <n v="0"/>
  </r>
  <r>
    <x v="48"/>
    <x v="6"/>
    <s v="entire"/>
    <s v="G"/>
    <x v="3"/>
    <n v="3"/>
    <n v="244"/>
    <n v="4"/>
    <n v="3358"/>
    <n v="4"/>
    <n v="3602"/>
    <n v="5000"/>
    <s v="Unseeded"/>
    <s v="Unburned"/>
    <s v="FS"/>
    <n v="67.16"/>
    <n v="4.88"/>
    <n v="0"/>
  </r>
  <r>
    <x v="48"/>
    <x v="6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48"/>
    <x v="6"/>
    <s v="entire"/>
    <s v="F"/>
    <x v="5"/>
    <n v="11"/>
    <n v="154"/>
    <n v="17"/>
    <n v="1719"/>
    <n v="19"/>
    <n v="1873"/>
    <n v="5000"/>
    <s v="Unseeded"/>
    <s v="Unburned"/>
    <s v="FS"/>
    <n v="34.380000000000003"/>
    <n v="3.08"/>
    <n v="0"/>
  </r>
  <r>
    <x v="48"/>
    <x v="6"/>
    <s v="entire"/>
    <s v="M"/>
    <x v="6"/>
    <n v="0"/>
    <n v="0"/>
    <n v="0"/>
    <n v="0"/>
    <n v="0"/>
    <n v="0"/>
    <n v="5000"/>
    <s v="Unseeded"/>
    <s v="Unburned"/>
    <s v="FS"/>
    <n v="0"/>
    <n v="0"/>
    <n v="0"/>
  </r>
  <r>
    <x v="48"/>
    <x v="6"/>
    <s v="entire"/>
    <s v="C"/>
    <x v="7"/>
    <n v="1"/>
    <n v="20"/>
    <n v="0"/>
    <n v="0"/>
    <n v="1"/>
    <n v="20"/>
    <n v="5000"/>
    <s v="Unseeded"/>
    <s v="Unburned"/>
    <s v="FS"/>
    <n v="0"/>
    <n v="0.4"/>
    <n v="0"/>
  </r>
  <r>
    <x v="48"/>
    <x v="6"/>
    <s v="entire"/>
    <s v="L"/>
    <x v="8"/>
    <n v="2"/>
    <n v="1711"/>
    <n v="2"/>
    <n v="905"/>
    <n v="2"/>
    <n v="2616"/>
    <n v="5000"/>
    <s v="Unseeded"/>
    <s v="Unburned"/>
    <s v="FS"/>
    <n v="18.099999999999998"/>
    <n v="34.22"/>
    <n v="0"/>
  </r>
  <r>
    <x v="48"/>
    <x v="6"/>
    <s v="entire"/>
    <s v="B"/>
    <x v="9"/>
    <n v="2"/>
    <n v="2825"/>
    <n v="0"/>
    <n v="0"/>
    <n v="2"/>
    <n v="2825"/>
    <n v="5000"/>
    <s v="Unseeded"/>
    <s v="Unburned"/>
    <s v="FS"/>
    <n v="0"/>
    <n v="56.499999999999993"/>
    <n v="0"/>
  </r>
  <r>
    <x v="48"/>
    <x v="6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48"/>
    <x v="6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49"/>
    <x v="7"/>
    <m/>
    <m/>
    <x v="12"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10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4" indent="0" outline="1" outlineData="1" multipleFieldFilters="0">
  <location ref="A3:G42" firstHeaderRow="1" firstDataRow="2" firstDataCol="1" rowPageCount="1" colPageCount="1"/>
  <pivotFields count="15">
    <pivotField axis="axisRow" showAll="0">
      <items count="53">
        <item x="0"/>
        <item x="1"/>
        <item x="2"/>
        <item m="1" x="5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axis="axisCol" showAll="0">
      <items count="9">
        <item x="0"/>
        <item x="1"/>
        <item x="6"/>
        <item x="2"/>
        <item x="3"/>
        <item x="4"/>
        <item x="7"/>
        <item x="5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267">
        <item x="75"/>
        <item x="67"/>
        <item x="51"/>
        <item x="202"/>
        <item x="80"/>
        <item x="151"/>
        <item x="62"/>
        <item x="69"/>
        <item x="229"/>
        <item x="93"/>
        <item x="185"/>
        <item x="90"/>
        <item x="76"/>
        <item x="135"/>
        <item x="106"/>
        <item x="105"/>
        <item x="189"/>
        <item x="111"/>
        <item x="190"/>
        <item x="96"/>
        <item x="213"/>
        <item x="87"/>
        <item x="210"/>
        <item x="168"/>
        <item x="122"/>
        <item x="45"/>
        <item x="243"/>
        <item x="89"/>
        <item x="132"/>
        <item x="231"/>
        <item x="44"/>
        <item x="34"/>
        <item x="52"/>
        <item x="36"/>
        <item x="248"/>
        <item x="37"/>
        <item x="164"/>
        <item x="29"/>
        <item x="5"/>
        <item x="107"/>
        <item x="237"/>
        <item x="139"/>
        <item x="234"/>
        <item x="8"/>
        <item x="74"/>
        <item x="73"/>
        <item x="227"/>
        <item x="71"/>
        <item x="13"/>
        <item x="35"/>
        <item x="21"/>
        <item x="192"/>
        <item x="25"/>
        <item x="183"/>
        <item x="50"/>
        <item x="28"/>
        <item x="20"/>
        <item x="230"/>
        <item x="219"/>
        <item x="134"/>
        <item x="141"/>
        <item x="127"/>
        <item x="18"/>
        <item x="38"/>
        <item x="108"/>
        <item x="60"/>
        <item x="30"/>
        <item x="129"/>
        <item x="101"/>
        <item x="23"/>
        <item x="144"/>
        <item x="241"/>
        <item x="100"/>
        <item x="214"/>
        <item x="209"/>
        <item x="186"/>
        <item x="42"/>
        <item x="63"/>
        <item x="10"/>
        <item x="78"/>
        <item x="191"/>
        <item x="119"/>
        <item x="110"/>
        <item x="131"/>
        <item x="92"/>
        <item x="95"/>
        <item x="138"/>
        <item x="143"/>
        <item x="161"/>
        <item x="84"/>
        <item x="223"/>
        <item x="49"/>
        <item x="167"/>
        <item x="199"/>
        <item x="88"/>
        <item x="247"/>
        <item x="236"/>
        <item x="41"/>
        <item x="112"/>
        <item x="109"/>
        <item x="86"/>
        <item x="16"/>
        <item x="250"/>
        <item x="39"/>
        <item x="26"/>
        <item x="14"/>
        <item x="0"/>
        <item x="238"/>
        <item x="203"/>
        <item x="187"/>
        <item x="40"/>
        <item x="120"/>
        <item x="115"/>
        <item x="222"/>
        <item x="152"/>
        <item x="33"/>
        <item x="258"/>
        <item x="198"/>
        <item x="102"/>
        <item x="172"/>
        <item x="146"/>
        <item x="160"/>
        <item x="31"/>
        <item x="124"/>
        <item x="228"/>
        <item x="19"/>
        <item x="104"/>
        <item x="204"/>
        <item x="3"/>
        <item x="7"/>
        <item x="65"/>
        <item x="197"/>
        <item x="216"/>
        <item x="259"/>
        <item x="254"/>
        <item x="142"/>
        <item x="128"/>
        <item x="163"/>
        <item x="43"/>
        <item x="72"/>
        <item x="165"/>
        <item x="195"/>
        <item x="169"/>
        <item x="166"/>
        <item x="54"/>
        <item x="12"/>
        <item x="64"/>
        <item x="24"/>
        <item x="154"/>
        <item x="15"/>
        <item x="46"/>
        <item x="181"/>
        <item x="207"/>
        <item x="182"/>
        <item x="114"/>
        <item x="162"/>
        <item x="85"/>
        <item x="242"/>
        <item x="244"/>
        <item x="217"/>
        <item x="205"/>
        <item x="206"/>
        <item x="157"/>
        <item x="175"/>
        <item x="125"/>
        <item x="257"/>
        <item x="140"/>
        <item x="2"/>
        <item x="255"/>
        <item x="233"/>
        <item x="156"/>
        <item x="99"/>
        <item x="176"/>
        <item x="121"/>
        <item x="173"/>
        <item x="179"/>
        <item x="177"/>
        <item x="79"/>
        <item x="150"/>
        <item x="239"/>
        <item x="47"/>
        <item x="11"/>
        <item x="133"/>
        <item x="153"/>
        <item x="215"/>
        <item x="232"/>
        <item x="6"/>
        <item x="22"/>
        <item x="9"/>
        <item x="68"/>
        <item x="174"/>
        <item x="126"/>
        <item x="113"/>
        <item x="218"/>
        <item x="66"/>
        <item x="118"/>
        <item x="137"/>
        <item x="103"/>
        <item x="117"/>
        <item x="97"/>
        <item x="27"/>
        <item x="136"/>
        <item x="61"/>
        <item x="235"/>
        <item x="1"/>
        <item x="226"/>
        <item x="220"/>
        <item x="123"/>
        <item x="98"/>
        <item x="17"/>
        <item x="252"/>
        <item x="221"/>
        <item x="180"/>
        <item x="53"/>
        <item x="77"/>
        <item x="196"/>
        <item x="208"/>
        <item x="91"/>
        <item x="253"/>
        <item x="149"/>
        <item x="94"/>
        <item x="82"/>
        <item x="59"/>
        <item x="260"/>
        <item x="48"/>
        <item x="32"/>
        <item x="83"/>
        <item x="57"/>
        <item x="4"/>
        <item x="184"/>
        <item x="265"/>
        <item x="55"/>
        <item x="56"/>
        <item x="58"/>
        <item x="70"/>
        <item x="81"/>
        <item x="116"/>
        <item x="130"/>
        <item x="145"/>
        <item x="147"/>
        <item x="148"/>
        <item x="155"/>
        <item x="158"/>
        <item x="159"/>
        <item x="170"/>
        <item x="171"/>
        <item x="178"/>
        <item x="188"/>
        <item x="193"/>
        <item x="194"/>
        <item x="200"/>
        <item x="201"/>
        <item x="211"/>
        <item x="212"/>
        <item x="224"/>
        <item x="225"/>
        <item x="240"/>
        <item x="245"/>
        <item x="246"/>
        <item x="249"/>
        <item x="251"/>
        <item x="256"/>
        <item x="261"/>
        <item x="262"/>
        <item x="263"/>
        <item x="26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38">
    <i>
      <x/>
    </i>
    <i>
      <x v="1"/>
    </i>
    <i>
      <x v="2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4"/>
    </i>
    <i>
      <x v="35"/>
    </i>
    <i>
      <x v="39"/>
    </i>
    <i>
      <x v="40"/>
    </i>
    <i>
      <x v="43"/>
    </i>
    <i>
      <x v="44"/>
    </i>
    <i>
      <x v="45"/>
    </i>
    <i t="grand">
      <x/>
    </i>
  </rowItems>
  <colFields count="1">
    <field x="1"/>
  </colFields>
  <colItems count="6">
    <i>
      <x/>
    </i>
    <i>
      <x v="1"/>
    </i>
    <i>
      <x v="3"/>
    </i>
    <i>
      <x v="4"/>
    </i>
    <i>
      <x v="5"/>
    </i>
    <i>
      <x v="7"/>
    </i>
  </colItems>
  <pageFields count="1">
    <pageField fld="7" item="43" hier="-1"/>
  </pageFields>
  <dataFields count="1">
    <dataField name="Sum of %C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>
  <location ref="A3:I348" firstHeaderRow="1" firstDataRow="2" firstDataCol="1"/>
  <pivotFields count="18">
    <pivotField axis="axisRow" showAll="0">
      <items count="53">
        <item x="0"/>
        <item x="1"/>
        <item x="2"/>
        <item m="1" x="5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m="1" x="51"/>
        <item x="47"/>
        <item x="48"/>
        <item x="49"/>
        <item t="default"/>
      </items>
    </pivotField>
    <pivotField axis="axisCol" showAll="0">
      <items count="9">
        <item x="0"/>
        <item x="1"/>
        <item x="2"/>
        <item x="3"/>
        <item x="4"/>
        <item x="5"/>
        <item x="7"/>
        <item x="6"/>
        <item t="default"/>
      </items>
    </pivotField>
    <pivotField showAll="0"/>
    <pivotField showAll="0"/>
    <pivotField axis="axisRow" multipleItemSelectionAllowed="1" showAll="0">
      <items count="14">
        <item h="1" x="9"/>
        <item h="1" x="4"/>
        <item h="1" x="7"/>
        <item x="5"/>
        <item x="3"/>
        <item h="1" x="11"/>
        <item x="8"/>
        <item h="1" x="6"/>
        <item x="1"/>
        <item x="2"/>
        <item x="0"/>
        <item h="1" x="10"/>
        <item h="1"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2">
    <field x="0"/>
    <field x="4"/>
  </rowFields>
  <rowItems count="344">
    <i>
      <x/>
    </i>
    <i r="1">
      <x v="3"/>
    </i>
    <i r="1">
      <x v="4"/>
    </i>
    <i r="1">
      <x v="6"/>
    </i>
    <i r="1">
      <x v="8"/>
    </i>
    <i r="1">
      <x v="9"/>
    </i>
    <i r="1">
      <x v="10"/>
    </i>
    <i>
      <x v="1"/>
    </i>
    <i r="1">
      <x v="3"/>
    </i>
    <i r="1">
      <x v="4"/>
    </i>
    <i r="1">
      <x v="6"/>
    </i>
    <i r="1">
      <x v="8"/>
    </i>
    <i r="1">
      <x v="9"/>
    </i>
    <i r="1">
      <x v="10"/>
    </i>
    <i>
      <x v="2"/>
    </i>
    <i r="1">
      <x v="3"/>
    </i>
    <i r="1">
      <x v="4"/>
    </i>
    <i r="1">
      <x v="6"/>
    </i>
    <i r="1">
      <x v="8"/>
    </i>
    <i r="1">
      <x v="9"/>
    </i>
    <i r="1">
      <x v="10"/>
    </i>
    <i>
      <x v="4"/>
    </i>
    <i r="1">
      <x v="3"/>
    </i>
    <i r="1">
      <x v="4"/>
    </i>
    <i r="1">
      <x v="6"/>
    </i>
    <i r="1">
      <x v="8"/>
    </i>
    <i r="1">
      <x v="9"/>
    </i>
    <i r="1">
      <x v="10"/>
    </i>
    <i>
      <x v="5"/>
    </i>
    <i r="1">
      <x v="3"/>
    </i>
    <i r="1">
      <x v="4"/>
    </i>
    <i r="1">
      <x v="6"/>
    </i>
    <i r="1">
      <x v="8"/>
    </i>
    <i r="1">
      <x v="9"/>
    </i>
    <i r="1">
      <x v="10"/>
    </i>
    <i>
      <x v="6"/>
    </i>
    <i r="1">
      <x v="3"/>
    </i>
    <i r="1">
      <x v="4"/>
    </i>
    <i r="1">
      <x v="6"/>
    </i>
    <i r="1">
      <x v="8"/>
    </i>
    <i r="1">
      <x v="9"/>
    </i>
    <i r="1">
      <x v="10"/>
    </i>
    <i>
      <x v="7"/>
    </i>
    <i r="1">
      <x v="3"/>
    </i>
    <i r="1">
      <x v="4"/>
    </i>
    <i r="1">
      <x v="6"/>
    </i>
    <i r="1">
      <x v="8"/>
    </i>
    <i r="1">
      <x v="9"/>
    </i>
    <i r="1">
      <x v="10"/>
    </i>
    <i>
      <x v="8"/>
    </i>
    <i r="1">
      <x v="3"/>
    </i>
    <i r="1">
      <x v="4"/>
    </i>
    <i r="1">
      <x v="6"/>
    </i>
    <i r="1">
      <x v="8"/>
    </i>
    <i r="1">
      <x v="9"/>
    </i>
    <i r="1">
      <x v="10"/>
    </i>
    <i>
      <x v="9"/>
    </i>
    <i r="1">
      <x v="3"/>
    </i>
    <i r="1">
      <x v="4"/>
    </i>
    <i r="1">
      <x v="6"/>
    </i>
    <i r="1">
      <x v="8"/>
    </i>
    <i r="1">
      <x v="9"/>
    </i>
    <i r="1">
      <x v="10"/>
    </i>
    <i>
      <x v="10"/>
    </i>
    <i r="1">
      <x v="3"/>
    </i>
    <i r="1">
      <x v="4"/>
    </i>
    <i r="1">
      <x v="6"/>
    </i>
    <i r="1">
      <x v="8"/>
    </i>
    <i r="1">
      <x v="9"/>
    </i>
    <i r="1">
      <x v="10"/>
    </i>
    <i>
      <x v="11"/>
    </i>
    <i r="1">
      <x v="3"/>
    </i>
    <i r="1">
      <x v="4"/>
    </i>
    <i r="1">
      <x v="6"/>
    </i>
    <i r="1">
      <x v="8"/>
    </i>
    <i r="1">
      <x v="9"/>
    </i>
    <i r="1">
      <x v="10"/>
    </i>
    <i>
      <x v="12"/>
    </i>
    <i r="1">
      <x v="3"/>
    </i>
    <i r="1">
      <x v="4"/>
    </i>
    <i r="1">
      <x v="6"/>
    </i>
    <i r="1">
      <x v="8"/>
    </i>
    <i r="1">
      <x v="9"/>
    </i>
    <i r="1">
      <x v="10"/>
    </i>
    <i>
      <x v="13"/>
    </i>
    <i r="1">
      <x v="3"/>
    </i>
    <i r="1">
      <x v="4"/>
    </i>
    <i r="1">
      <x v="6"/>
    </i>
    <i r="1">
      <x v="8"/>
    </i>
    <i r="1">
      <x v="9"/>
    </i>
    <i r="1">
      <x v="10"/>
    </i>
    <i>
      <x v="14"/>
    </i>
    <i r="1">
      <x v="3"/>
    </i>
    <i r="1">
      <x v="4"/>
    </i>
    <i r="1">
      <x v="6"/>
    </i>
    <i r="1">
      <x v="8"/>
    </i>
    <i r="1">
      <x v="9"/>
    </i>
    <i r="1">
      <x v="10"/>
    </i>
    <i>
      <x v="15"/>
    </i>
    <i r="1">
      <x v="3"/>
    </i>
    <i r="1">
      <x v="4"/>
    </i>
    <i r="1">
      <x v="6"/>
    </i>
    <i r="1">
      <x v="8"/>
    </i>
    <i r="1">
      <x v="9"/>
    </i>
    <i r="1">
      <x v="10"/>
    </i>
    <i>
      <x v="16"/>
    </i>
    <i r="1">
      <x v="3"/>
    </i>
    <i r="1">
      <x v="4"/>
    </i>
    <i r="1">
      <x v="6"/>
    </i>
    <i r="1">
      <x v="8"/>
    </i>
    <i r="1">
      <x v="9"/>
    </i>
    <i r="1">
      <x v="10"/>
    </i>
    <i>
      <x v="17"/>
    </i>
    <i r="1">
      <x v="3"/>
    </i>
    <i r="1">
      <x v="4"/>
    </i>
    <i r="1">
      <x v="6"/>
    </i>
    <i r="1">
      <x v="8"/>
    </i>
    <i r="1">
      <x v="9"/>
    </i>
    <i r="1">
      <x v="10"/>
    </i>
    <i>
      <x v="18"/>
    </i>
    <i r="1">
      <x v="3"/>
    </i>
    <i r="1">
      <x v="4"/>
    </i>
    <i r="1">
      <x v="6"/>
    </i>
    <i r="1">
      <x v="8"/>
    </i>
    <i r="1">
      <x v="9"/>
    </i>
    <i r="1">
      <x v="10"/>
    </i>
    <i>
      <x v="19"/>
    </i>
    <i r="1">
      <x v="3"/>
    </i>
    <i r="1">
      <x v="4"/>
    </i>
    <i r="1">
      <x v="6"/>
    </i>
    <i r="1">
      <x v="8"/>
    </i>
    <i r="1">
      <x v="9"/>
    </i>
    <i r="1">
      <x v="10"/>
    </i>
    <i>
      <x v="20"/>
    </i>
    <i r="1">
      <x v="3"/>
    </i>
    <i r="1">
      <x v="4"/>
    </i>
    <i r="1">
      <x v="6"/>
    </i>
    <i r="1">
      <x v="8"/>
    </i>
    <i r="1">
      <x v="9"/>
    </i>
    <i r="1">
      <x v="10"/>
    </i>
    <i>
      <x v="21"/>
    </i>
    <i r="1">
      <x v="3"/>
    </i>
    <i r="1">
      <x v="4"/>
    </i>
    <i r="1">
      <x v="6"/>
    </i>
    <i r="1">
      <x v="8"/>
    </i>
    <i r="1">
      <x v="9"/>
    </i>
    <i r="1">
      <x v="10"/>
    </i>
    <i>
      <x v="22"/>
    </i>
    <i r="1">
      <x v="3"/>
    </i>
    <i r="1">
      <x v="4"/>
    </i>
    <i r="1">
      <x v="6"/>
    </i>
    <i r="1">
      <x v="8"/>
    </i>
    <i r="1">
      <x v="9"/>
    </i>
    <i r="1">
      <x v="10"/>
    </i>
    <i>
      <x v="23"/>
    </i>
    <i r="1">
      <x v="3"/>
    </i>
    <i r="1">
      <x v="4"/>
    </i>
    <i r="1">
      <x v="6"/>
    </i>
    <i r="1">
      <x v="8"/>
    </i>
    <i r="1">
      <x v="9"/>
    </i>
    <i r="1">
      <x v="10"/>
    </i>
    <i>
      <x v="24"/>
    </i>
    <i r="1">
      <x v="3"/>
    </i>
    <i r="1">
      <x v="4"/>
    </i>
    <i r="1">
      <x v="6"/>
    </i>
    <i r="1">
      <x v="8"/>
    </i>
    <i r="1">
      <x v="9"/>
    </i>
    <i r="1">
      <x v="10"/>
    </i>
    <i>
      <x v="25"/>
    </i>
    <i r="1">
      <x v="3"/>
    </i>
    <i r="1">
      <x v="4"/>
    </i>
    <i r="1">
      <x v="6"/>
    </i>
    <i r="1">
      <x v="8"/>
    </i>
    <i r="1">
      <x v="9"/>
    </i>
    <i r="1">
      <x v="10"/>
    </i>
    <i>
      <x v="26"/>
    </i>
    <i r="1">
      <x v="3"/>
    </i>
    <i r="1">
      <x v="4"/>
    </i>
    <i r="1">
      <x v="6"/>
    </i>
    <i r="1">
      <x v="8"/>
    </i>
    <i r="1">
      <x v="9"/>
    </i>
    <i r="1">
      <x v="10"/>
    </i>
    <i>
      <x v="27"/>
    </i>
    <i r="1">
      <x v="3"/>
    </i>
    <i r="1">
      <x v="4"/>
    </i>
    <i r="1">
      <x v="6"/>
    </i>
    <i r="1">
      <x v="8"/>
    </i>
    <i r="1">
      <x v="9"/>
    </i>
    <i r="1">
      <x v="10"/>
    </i>
    <i>
      <x v="28"/>
    </i>
    <i r="1">
      <x v="3"/>
    </i>
    <i r="1">
      <x v="4"/>
    </i>
    <i r="1">
      <x v="6"/>
    </i>
    <i r="1">
      <x v="8"/>
    </i>
    <i r="1">
      <x v="9"/>
    </i>
    <i r="1">
      <x v="10"/>
    </i>
    <i>
      <x v="29"/>
    </i>
    <i r="1">
      <x v="3"/>
    </i>
    <i r="1">
      <x v="4"/>
    </i>
    <i r="1">
      <x v="6"/>
    </i>
    <i r="1">
      <x v="8"/>
    </i>
    <i r="1">
      <x v="9"/>
    </i>
    <i r="1">
      <x v="10"/>
    </i>
    <i>
      <x v="30"/>
    </i>
    <i r="1">
      <x v="3"/>
    </i>
    <i r="1">
      <x v="4"/>
    </i>
    <i r="1">
      <x v="6"/>
    </i>
    <i r="1">
      <x v="8"/>
    </i>
    <i r="1">
      <x v="9"/>
    </i>
    <i r="1">
      <x v="10"/>
    </i>
    <i>
      <x v="31"/>
    </i>
    <i r="1">
      <x v="3"/>
    </i>
    <i r="1">
      <x v="4"/>
    </i>
    <i r="1">
      <x v="6"/>
    </i>
    <i r="1">
      <x v="8"/>
    </i>
    <i r="1">
      <x v="9"/>
    </i>
    <i r="1">
      <x v="10"/>
    </i>
    <i>
      <x v="32"/>
    </i>
    <i r="1">
      <x v="3"/>
    </i>
    <i r="1">
      <x v="4"/>
    </i>
    <i r="1">
      <x v="6"/>
    </i>
    <i r="1">
      <x v="8"/>
    </i>
    <i r="1">
      <x v="9"/>
    </i>
    <i r="1">
      <x v="10"/>
    </i>
    <i>
      <x v="33"/>
    </i>
    <i r="1">
      <x v="3"/>
    </i>
    <i r="1">
      <x v="4"/>
    </i>
    <i r="1">
      <x v="6"/>
    </i>
    <i r="1">
      <x v="8"/>
    </i>
    <i r="1">
      <x v="9"/>
    </i>
    <i r="1">
      <x v="10"/>
    </i>
    <i>
      <x v="34"/>
    </i>
    <i r="1">
      <x v="3"/>
    </i>
    <i r="1">
      <x v="4"/>
    </i>
    <i r="1">
      <x v="6"/>
    </i>
    <i r="1">
      <x v="8"/>
    </i>
    <i r="1">
      <x v="9"/>
    </i>
    <i r="1">
      <x v="10"/>
    </i>
    <i>
      <x v="35"/>
    </i>
    <i r="1">
      <x v="3"/>
    </i>
    <i r="1">
      <x v="4"/>
    </i>
    <i r="1">
      <x v="6"/>
    </i>
    <i r="1">
      <x v="8"/>
    </i>
    <i r="1">
      <x v="9"/>
    </i>
    <i r="1">
      <x v="10"/>
    </i>
    <i>
      <x v="36"/>
    </i>
    <i r="1">
      <x v="3"/>
    </i>
    <i r="1">
      <x v="4"/>
    </i>
    <i r="1">
      <x v="6"/>
    </i>
    <i r="1">
      <x v="8"/>
    </i>
    <i r="1">
      <x v="9"/>
    </i>
    <i r="1">
      <x v="10"/>
    </i>
    <i>
      <x v="37"/>
    </i>
    <i r="1">
      <x v="3"/>
    </i>
    <i r="1">
      <x v="4"/>
    </i>
    <i r="1">
      <x v="6"/>
    </i>
    <i r="1">
      <x v="8"/>
    </i>
    <i r="1">
      <x v="9"/>
    </i>
    <i r="1">
      <x v="10"/>
    </i>
    <i>
      <x v="38"/>
    </i>
    <i r="1">
      <x v="3"/>
    </i>
    <i r="1">
      <x v="4"/>
    </i>
    <i r="1">
      <x v="6"/>
    </i>
    <i r="1">
      <x v="8"/>
    </i>
    <i r="1">
      <x v="9"/>
    </i>
    <i r="1">
      <x v="10"/>
    </i>
    <i>
      <x v="39"/>
    </i>
    <i r="1">
      <x v="3"/>
    </i>
    <i r="1">
      <x v="4"/>
    </i>
    <i r="1">
      <x v="6"/>
    </i>
    <i r="1">
      <x v="8"/>
    </i>
    <i r="1">
      <x v="9"/>
    </i>
    <i r="1">
      <x v="10"/>
    </i>
    <i>
      <x v="40"/>
    </i>
    <i r="1">
      <x v="3"/>
    </i>
    <i r="1">
      <x v="4"/>
    </i>
    <i r="1">
      <x v="6"/>
    </i>
    <i r="1">
      <x v="8"/>
    </i>
    <i r="1">
      <x v="9"/>
    </i>
    <i r="1">
      <x v="10"/>
    </i>
    <i>
      <x v="41"/>
    </i>
    <i r="1">
      <x v="3"/>
    </i>
    <i r="1">
      <x v="4"/>
    </i>
    <i r="1">
      <x v="6"/>
    </i>
    <i r="1">
      <x v="8"/>
    </i>
    <i r="1">
      <x v="9"/>
    </i>
    <i r="1">
      <x v="10"/>
    </i>
    <i>
      <x v="42"/>
    </i>
    <i r="1">
      <x v="3"/>
    </i>
    <i r="1">
      <x v="4"/>
    </i>
    <i r="1">
      <x v="6"/>
    </i>
    <i r="1">
      <x v="8"/>
    </i>
    <i r="1">
      <x v="9"/>
    </i>
    <i r="1">
      <x v="10"/>
    </i>
    <i>
      <x v="43"/>
    </i>
    <i r="1">
      <x v="3"/>
    </i>
    <i r="1">
      <x v="4"/>
    </i>
    <i r="1">
      <x v="6"/>
    </i>
    <i r="1">
      <x v="8"/>
    </i>
    <i r="1">
      <x v="9"/>
    </i>
    <i r="1">
      <x v="10"/>
    </i>
    <i>
      <x v="44"/>
    </i>
    <i r="1">
      <x v="3"/>
    </i>
    <i r="1">
      <x v="4"/>
    </i>
    <i r="1">
      <x v="6"/>
    </i>
    <i r="1">
      <x v="8"/>
    </i>
    <i r="1">
      <x v="9"/>
    </i>
    <i r="1">
      <x v="10"/>
    </i>
    <i>
      <x v="45"/>
    </i>
    <i r="1">
      <x v="3"/>
    </i>
    <i r="1">
      <x v="4"/>
    </i>
    <i r="1">
      <x v="6"/>
    </i>
    <i r="1">
      <x v="8"/>
    </i>
    <i r="1">
      <x v="9"/>
    </i>
    <i r="1">
      <x v="10"/>
    </i>
    <i>
      <x v="46"/>
    </i>
    <i r="1">
      <x v="3"/>
    </i>
    <i r="1">
      <x v="4"/>
    </i>
    <i r="1">
      <x v="6"/>
    </i>
    <i r="1">
      <x v="8"/>
    </i>
    <i r="1">
      <x v="9"/>
    </i>
    <i r="1">
      <x v="10"/>
    </i>
    <i>
      <x v="47"/>
    </i>
    <i r="1">
      <x v="3"/>
    </i>
    <i r="1">
      <x v="4"/>
    </i>
    <i r="1">
      <x v="6"/>
    </i>
    <i r="1">
      <x v="8"/>
    </i>
    <i r="1">
      <x v="9"/>
    </i>
    <i r="1">
      <x v="10"/>
    </i>
    <i>
      <x v="49"/>
    </i>
    <i r="1">
      <x v="3"/>
    </i>
    <i r="1">
      <x v="4"/>
    </i>
    <i r="1">
      <x v="6"/>
    </i>
    <i r="1">
      <x v="8"/>
    </i>
    <i r="1">
      <x v="9"/>
    </i>
    <i r="1">
      <x v="10"/>
    </i>
    <i>
      <x v="50"/>
    </i>
    <i r="1">
      <x v="3"/>
    </i>
    <i r="1">
      <x v="4"/>
    </i>
    <i r="1">
      <x v="6"/>
    </i>
    <i r="1">
      <x v="8"/>
    </i>
    <i r="1">
      <x v="9"/>
    </i>
    <i r="1">
      <x v="10"/>
    </i>
    <i t="grand">
      <x/>
    </i>
  </rowItems>
  <colFields count="1">
    <field x="1"/>
  </colFields>
  <colItems count="8">
    <i>
      <x/>
    </i>
    <i>
      <x v="1"/>
    </i>
    <i>
      <x v="2"/>
    </i>
    <i>
      <x v="3"/>
    </i>
    <i>
      <x v="4"/>
    </i>
    <i>
      <x v="5"/>
    </i>
    <i>
      <x v="7"/>
    </i>
    <i t="grand">
      <x/>
    </i>
  </colItems>
  <dataFields count="1">
    <dataField name="Sum of %_C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ntire_98_EX2" connectionId="5" xr16:uid="{00000000-0016-0000-0000-000001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ntire_97" connectionId="3" xr16:uid="{00000000-0016-0000-0000-00000000000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ntire_02" connectionId="1" xr16:uid="{00000000-0016-0000-0000-000002000000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ntire_2" connectionId="1" xr16:uid="{00000000-0016-0000-0100-000004000000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ntire_97" connectionId="2" xr16:uid="{00000000-0016-0000-0100-000003000000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ntire_98_EX1_1" connectionId="4" xr16:uid="{00000000-0016-0000-0100-000005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5.xml"/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1.bin"/><Relationship Id="rId4" Type="http://schemas.openxmlformats.org/officeDocument/2006/relationships/queryTable" Target="../queryTables/queryTable6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349"/>
  <sheetViews>
    <sheetView zoomScale="150" workbookViewId="0">
      <pane ySplit="1" topLeftCell="A2" activePane="bottomLeft" state="frozen"/>
      <selection pane="bottomLeft" activeCell="A2" sqref="A2"/>
    </sheetView>
  </sheetViews>
  <sheetFormatPr baseColWidth="10" defaultColWidth="8.83203125" defaultRowHeight="13" x14ac:dyDescent="0.15"/>
  <cols>
    <col min="1" max="1" width="9.1640625" style="24" bestFit="1" customWidth="1"/>
    <col min="2" max="2" width="5" style="24" customWidth="1"/>
    <col min="3" max="3" width="6.5" style="24" bestFit="1" customWidth="1"/>
    <col min="4" max="4" width="5.5" style="24" customWidth="1"/>
    <col min="5" max="5" width="16.5" style="24" bestFit="1" customWidth="1"/>
    <col min="6" max="6" width="8.33203125" style="24" customWidth="1"/>
    <col min="7" max="7" width="5" style="24" customWidth="1"/>
    <col min="8" max="8" width="8.5" style="24" customWidth="1"/>
    <col min="9" max="9" width="5" style="24" customWidth="1"/>
    <col min="10" max="10" width="8.6640625" style="24" customWidth="1"/>
    <col min="11" max="12" width="5" style="24" customWidth="1"/>
    <col min="13" max="15" width="9.1640625" style="24"/>
    <col min="16" max="18" width="9.1640625" style="25"/>
    <col min="19" max="256" width="9.1640625" style="24"/>
    <col min="257" max="257" width="7.5" style="24" customWidth="1"/>
    <col min="258" max="258" width="5" style="24" customWidth="1"/>
    <col min="259" max="259" width="5.5" style="24" customWidth="1"/>
    <col min="260" max="260" width="2.5" style="24" customWidth="1"/>
    <col min="261" max="261" width="16.5" style="24" bestFit="1" customWidth="1"/>
    <col min="262" max="262" width="2" style="24" customWidth="1"/>
    <col min="263" max="263" width="5" style="24" customWidth="1"/>
    <col min="264" max="264" width="3" style="24" customWidth="1"/>
    <col min="265" max="265" width="5" style="24" customWidth="1"/>
    <col min="266" max="266" width="3" style="24" customWidth="1"/>
    <col min="267" max="268" width="5" style="24" customWidth="1"/>
    <col min="269" max="512" width="9.1640625" style="24"/>
    <col min="513" max="513" width="7.5" style="24" customWidth="1"/>
    <col min="514" max="514" width="5" style="24" customWidth="1"/>
    <col min="515" max="515" width="5.5" style="24" customWidth="1"/>
    <col min="516" max="516" width="2.5" style="24" customWidth="1"/>
    <col min="517" max="517" width="16.5" style="24" bestFit="1" customWidth="1"/>
    <col min="518" max="518" width="2" style="24" customWidth="1"/>
    <col min="519" max="519" width="5" style="24" customWidth="1"/>
    <col min="520" max="520" width="3" style="24" customWidth="1"/>
    <col min="521" max="521" width="5" style="24" customWidth="1"/>
    <col min="522" max="522" width="3" style="24" customWidth="1"/>
    <col min="523" max="524" width="5" style="24" customWidth="1"/>
    <col min="525" max="768" width="9.1640625" style="24"/>
    <col min="769" max="769" width="7.5" style="24" customWidth="1"/>
    <col min="770" max="770" width="5" style="24" customWidth="1"/>
    <col min="771" max="771" width="5.5" style="24" customWidth="1"/>
    <col min="772" max="772" width="2.5" style="24" customWidth="1"/>
    <col min="773" max="773" width="16.5" style="24" bestFit="1" customWidth="1"/>
    <col min="774" max="774" width="2" style="24" customWidth="1"/>
    <col min="775" max="775" width="5" style="24" customWidth="1"/>
    <col min="776" max="776" width="3" style="24" customWidth="1"/>
    <col min="777" max="777" width="5" style="24" customWidth="1"/>
    <col min="778" max="778" width="3" style="24" customWidth="1"/>
    <col min="779" max="780" width="5" style="24" customWidth="1"/>
    <col min="781" max="1024" width="9.1640625" style="24"/>
    <col min="1025" max="1025" width="7.5" style="24" customWidth="1"/>
    <col min="1026" max="1026" width="5" style="24" customWidth="1"/>
    <col min="1027" max="1027" width="5.5" style="24" customWidth="1"/>
    <col min="1028" max="1028" width="2.5" style="24" customWidth="1"/>
    <col min="1029" max="1029" width="16.5" style="24" bestFit="1" customWidth="1"/>
    <col min="1030" max="1030" width="2" style="24" customWidth="1"/>
    <col min="1031" max="1031" width="5" style="24" customWidth="1"/>
    <col min="1032" max="1032" width="3" style="24" customWidth="1"/>
    <col min="1033" max="1033" width="5" style="24" customWidth="1"/>
    <col min="1034" max="1034" width="3" style="24" customWidth="1"/>
    <col min="1035" max="1036" width="5" style="24" customWidth="1"/>
    <col min="1037" max="1280" width="9.1640625" style="24"/>
    <col min="1281" max="1281" width="7.5" style="24" customWidth="1"/>
    <col min="1282" max="1282" width="5" style="24" customWidth="1"/>
    <col min="1283" max="1283" width="5.5" style="24" customWidth="1"/>
    <col min="1284" max="1284" width="2.5" style="24" customWidth="1"/>
    <col min="1285" max="1285" width="16.5" style="24" bestFit="1" customWidth="1"/>
    <col min="1286" max="1286" width="2" style="24" customWidth="1"/>
    <col min="1287" max="1287" width="5" style="24" customWidth="1"/>
    <col min="1288" max="1288" width="3" style="24" customWidth="1"/>
    <col min="1289" max="1289" width="5" style="24" customWidth="1"/>
    <col min="1290" max="1290" width="3" style="24" customWidth="1"/>
    <col min="1291" max="1292" width="5" style="24" customWidth="1"/>
    <col min="1293" max="1536" width="9.1640625" style="24"/>
    <col min="1537" max="1537" width="7.5" style="24" customWidth="1"/>
    <col min="1538" max="1538" width="5" style="24" customWidth="1"/>
    <col min="1539" max="1539" width="5.5" style="24" customWidth="1"/>
    <col min="1540" max="1540" width="2.5" style="24" customWidth="1"/>
    <col min="1541" max="1541" width="16.5" style="24" bestFit="1" customWidth="1"/>
    <col min="1542" max="1542" width="2" style="24" customWidth="1"/>
    <col min="1543" max="1543" width="5" style="24" customWidth="1"/>
    <col min="1544" max="1544" width="3" style="24" customWidth="1"/>
    <col min="1545" max="1545" width="5" style="24" customWidth="1"/>
    <col min="1546" max="1546" width="3" style="24" customWidth="1"/>
    <col min="1547" max="1548" width="5" style="24" customWidth="1"/>
    <col min="1549" max="1792" width="9.1640625" style="24"/>
    <col min="1793" max="1793" width="7.5" style="24" customWidth="1"/>
    <col min="1794" max="1794" width="5" style="24" customWidth="1"/>
    <col min="1795" max="1795" width="5.5" style="24" customWidth="1"/>
    <col min="1796" max="1796" width="2.5" style="24" customWidth="1"/>
    <col min="1797" max="1797" width="16.5" style="24" bestFit="1" customWidth="1"/>
    <col min="1798" max="1798" width="2" style="24" customWidth="1"/>
    <col min="1799" max="1799" width="5" style="24" customWidth="1"/>
    <col min="1800" max="1800" width="3" style="24" customWidth="1"/>
    <col min="1801" max="1801" width="5" style="24" customWidth="1"/>
    <col min="1802" max="1802" width="3" style="24" customWidth="1"/>
    <col min="1803" max="1804" width="5" style="24" customWidth="1"/>
    <col min="1805" max="2048" width="9.1640625" style="24"/>
    <col min="2049" max="2049" width="7.5" style="24" customWidth="1"/>
    <col min="2050" max="2050" width="5" style="24" customWidth="1"/>
    <col min="2051" max="2051" width="5.5" style="24" customWidth="1"/>
    <col min="2052" max="2052" width="2.5" style="24" customWidth="1"/>
    <col min="2053" max="2053" width="16.5" style="24" bestFit="1" customWidth="1"/>
    <col min="2054" max="2054" width="2" style="24" customWidth="1"/>
    <col min="2055" max="2055" width="5" style="24" customWidth="1"/>
    <col min="2056" max="2056" width="3" style="24" customWidth="1"/>
    <col min="2057" max="2057" width="5" style="24" customWidth="1"/>
    <col min="2058" max="2058" width="3" style="24" customWidth="1"/>
    <col min="2059" max="2060" width="5" style="24" customWidth="1"/>
    <col min="2061" max="2304" width="9.1640625" style="24"/>
    <col min="2305" max="2305" width="7.5" style="24" customWidth="1"/>
    <col min="2306" max="2306" width="5" style="24" customWidth="1"/>
    <col min="2307" max="2307" width="5.5" style="24" customWidth="1"/>
    <col min="2308" max="2308" width="2.5" style="24" customWidth="1"/>
    <col min="2309" max="2309" width="16.5" style="24" bestFit="1" customWidth="1"/>
    <col min="2310" max="2310" width="2" style="24" customWidth="1"/>
    <col min="2311" max="2311" width="5" style="24" customWidth="1"/>
    <col min="2312" max="2312" width="3" style="24" customWidth="1"/>
    <col min="2313" max="2313" width="5" style="24" customWidth="1"/>
    <col min="2314" max="2314" width="3" style="24" customWidth="1"/>
    <col min="2315" max="2316" width="5" style="24" customWidth="1"/>
    <col min="2317" max="2560" width="9.1640625" style="24"/>
    <col min="2561" max="2561" width="7.5" style="24" customWidth="1"/>
    <col min="2562" max="2562" width="5" style="24" customWidth="1"/>
    <col min="2563" max="2563" width="5.5" style="24" customWidth="1"/>
    <col min="2564" max="2564" width="2.5" style="24" customWidth="1"/>
    <col min="2565" max="2565" width="16.5" style="24" bestFit="1" customWidth="1"/>
    <col min="2566" max="2566" width="2" style="24" customWidth="1"/>
    <col min="2567" max="2567" width="5" style="24" customWidth="1"/>
    <col min="2568" max="2568" width="3" style="24" customWidth="1"/>
    <col min="2569" max="2569" width="5" style="24" customWidth="1"/>
    <col min="2570" max="2570" width="3" style="24" customWidth="1"/>
    <col min="2571" max="2572" width="5" style="24" customWidth="1"/>
    <col min="2573" max="2816" width="9.1640625" style="24"/>
    <col min="2817" max="2817" width="7.5" style="24" customWidth="1"/>
    <col min="2818" max="2818" width="5" style="24" customWidth="1"/>
    <col min="2819" max="2819" width="5.5" style="24" customWidth="1"/>
    <col min="2820" max="2820" width="2.5" style="24" customWidth="1"/>
    <col min="2821" max="2821" width="16.5" style="24" bestFit="1" customWidth="1"/>
    <col min="2822" max="2822" width="2" style="24" customWidth="1"/>
    <col min="2823" max="2823" width="5" style="24" customWidth="1"/>
    <col min="2824" max="2824" width="3" style="24" customWidth="1"/>
    <col min="2825" max="2825" width="5" style="24" customWidth="1"/>
    <col min="2826" max="2826" width="3" style="24" customWidth="1"/>
    <col min="2827" max="2828" width="5" style="24" customWidth="1"/>
    <col min="2829" max="3072" width="9.1640625" style="24"/>
    <col min="3073" max="3073" width="7.5" style="24" customWidth="1"/>
    <col min="3074" max="3074" width="5" style="24" customWidth="1"/>
    <col min="3075" max="3075" width="5.5" style="24" customWidth="1"/>
    <col min="3076" max="3076" width="2.5" style="24" customWidth="1"/>
    <col min="3077" max="3077" width="16.5" style="24" bestFit="1" customWidth="1"/>
    <col min="3078" max="3078" width="2" style="24" customWidth="1"/>
    <col min="3079" max="3079" width="5" style="24" customWidth="1"/>
    <col min="3080" max="3080" width="3" style="24" customWidth="1"/>
    <col min="3081" max="3081" width="5" style="24" customWidth="1"/>
    <col min="3082" max="3082" width="3" style="24" customWidth="1"/>
    <col min="3083" max="3084" width="5" style="24" customWidth="1"/>
    <col min="3085" max="3328" width="9.1640625" style="24"/>
    <col min="3329" max="3329" width="7.5" style="24" customWidth="1"/>
    <col min="3330" max="3330" width="5" style="24" customWidth="1"/>
    <col min="3331" max="3331" width="5.5" style="24" customWidth="1"/>
    <col min="3332" max="3332" width="2.5" style="24" customWidth="1"/>
    <col min="3333" max="3333" width="16.5" style="24" bestFit="1" customWidth="1"/>
    <col min="3334" max="3334" width="2" style="24" customWidth="1"/>
    <col min="3335" max="3335" width="5" style="24" customWidth="1"/>
    <col min="3336" max="3336" width="3" style="24" customWidth="1"/>
    <col min="3337" max="3337" width="5" style="24" customWidth="1"/>
    <col min="3338" max="3338" width="3" style="24" customWidth="1"/>
    <col min="3339" max="3340" width="5" style="24" customWidth="1"/>
    <col min="3341" max="3584" width="9.1640625" style="24"/>
    <col min="3585" max="3585" width="7.5" style="24" customWidth="1"/>
    <col min="3586" max="3586" width="5" style="24" customWidth="1"/>
    <col min="3587" max="3587" width="5.5" style="24" customWidth="1"/>
    <col min="3588" max="3588" width="2.5" style="24" customWidth="1"/>
    <col min="3589" max="3589" width="16.5" style="24" bestFit="1" customWidth="1"/>
    <col min="3590" max="3590" width="2" style="24" customWidth="1"/>
    <col min="3591" max="3591" width="5" style="24" customWidth="1"/>
    <col min="3592" max="3592" width="3" style="24" customWidth="1"/>
    <col min="3593" max="3593" width="5" style="24" customWidth="1"/>
    <col min="3594" max="3594" width="3" style="24" customWidth="1"/>
    <col min="3595" max="3596" width="5" style="24" customWidth="1"/>
    <col min="3597" max="3840" width="9.1640625" style="24"/>
    <col min="3841" max="3841" width="7.5" style="24" customWidth="1"/>
    <col min="3842" max="3842" width="5" style="24" customWidth="1"/>
    <col min="3843" max="3843" width="5.5" style="24" customWidth="1"/>
    <col min="3844" max="3844" width="2.5" style="24" customWidth="1"/>
    <col min="3845" max="3845" width="16.5" style="24" bestFit="1" customWidth="1"/>
    <col min="3846" max="3846" width="2" style="24" customWidth="1"/>
    <col min="3847" max="3847" width="5" style="24" customWidth="1"/>
    <col min="3848" max="3848" width="3" style="24" customWidth="1"/>
    <col min="3849" max="3849" width="5" style="24" customWidth="1"/>
    <col min="3850" max="3850" width="3" style="24" customWidth="1"/>
    <col min="3851" max="3852" width="5" style="24" customWidth="1"/>
    <col min="3853" max="4096" width="9.1640625" style="24"/>
    <col min="4097" max="4097" width="7.5" style="24" customWidth="1"/>
    <col min="4098" max="4098" width="5" style="24" customWidth="1"/>
    <col min="4099" max="4099" width="5.5" style="24" customWidth="1"/>
    <col min="4100" max="4100" width="2.5" style="24" customWidth="1"/>
    <col min="4101" max="4101" width="16.5" style="24" bestFit="1" customWidth="1"/>
    <col min="4102" max="4102" width="2" style="24" customWidth="1"/>
    <col min="4103" max="4103" width="5" style="24" customWidth="1"/>
    <col min="4104" max="4104" width="3" style="24" customWidth="1"/>
    <col min="4105" max="4105" width="5" style="24" customWidth="1"/>
    <col min="4106" max="4106" width="3" style="24" customWidth="1"/>
    <col min="4107" max="4108" width="5" style="24" customWidth="1"/>
    <col min="4109" max="4352" width="9.1640625" style="24"/>
    <col min="4353" max="4353" width="7.5" style="24" customWidth="1"/>
    <col min="4354" max="4354" width="5" style="24" customWidth="1"/>
    <col min="4355" max="4355" width="5.5" style="24" customWidth="1"/>
    <col min="4356" max="4356" width="2.5" style="24" customWidth="1"/>
    <col min="4357" max="4357" width="16.5" style="24" bestFit="1" customWidth="1"/>
    <col min="4358" max="4358" width="2" style="24" customWidth="1"/>
    <col min="4359" max="4359" width="5" style="24" customWidth="1"/>
    <col min="4360" max="4360" width="3" style="24" customWidth="1"/>
    <col min="4361" max="4361" width="5" style="24" customWidth="1"/>
    <col min="4362" max="4362" width="3" style="24" customWidth="1"/>
    <col min="4363" max="4364" width="5" style="24" customWidth="1"/>
    <col min="4365" max="4608" width="9.1640625" style="24"/>
    <col min="4609" max="4609" width="7.5" style="24" customWidth="1"/>
    <col min="4610" max="4610" width="5" style="24" customWidth="1"/>
    <col min="4611" max="4611" width="5.5" style="24" customWidth="1"/>
    <col min="4612" max="4612" width="2.5" style="24" customWidth="1"/>
    <col min="4613" max="4613" width="16.5" style="24" bestFit="1" customWidth="1"/>
    <col min="4614" max="4614" width="2" style="24" customWidth="1"/>
    <col min="4615" max="4615" width="5" style="24" customWidth="1"/>
    <col min="4616" max="4616" width="3" style="24" customWidth="1"/>
    <col min="4617" max="4617" width="5" style="24" customWidth="1"/>
    <col min="4618" max="4618" width="3" style="24" customWidth="1"/>
    <col min="4619" max="4620" width="5" style="24" customWidth="1"/>
    <col min="4621" max="4864" width="9.1640625" style="24"/>
    <col min="4865" max="4865" width="7.5" style="24" customWidth="1"/>
    <col min="4866" max="4866" width="5" style="24" customWidth="1"/>
    <col min="4867" max="4867" width="5.5" style="24" customWidth="1"/>
    <col min="4868" max="4868" width="2.5" style="24" customWidth="1"/>
    <col min="4869" max="4869" width="16.5" style="24" bestFit="1" customWidth="1"/>
    <col min="4870" max="4870" width="2" style="24" customWidth="1"/>
    <col min="4871" max="4871" width="5" style="24" customWidth="1"/>
    <col min="4872" max="4872" width="3" style="24" customWidth="1"/>
    <col min="4873" max="4873" width="5" style="24" customWidth="1"/>
    <col min="4874" max="4874" width="3" style="24" customWidth="1"/>
    <col min="4875" max="4876" width="5" style="24" customWidth="1"/>
    <col min="4877" max="5120" width="9.1640625" style="24"/>
    <col min="5121" max="5121" width="7.5" style="24" customWidth="1"/>
    <col min="5122" max="5122" width="5" style="24" customWidth="1"/>
    <col min="5123" max="5123" width="5.5" style="24" customWidth="1"/>
    <col min="5124" max="5124" width="2.5" style="24" customWidth="1"/>
    <col min="5125" max="5125" width="16.5" style="24" bestFit="1" customWidth="1"/>
    <col min="5126" max="5126" width="2" style="24" customWidth="1"/>
    <col min="5127" max="5127" width="5" style="24" customWidth="1"/>
    <col min="5128" max="5128" width="3" style="24" customWidth="1"/>
    <col min="5129" max="5129" width="5" style="24" customWidth="1"/>
    <col min="5130" max="5130" width="3" style="24" customWidth="1"/>
    <col min="5131" max="5132" width="5" style="24" customWidth="1"/>
    <col min="5133" max="5376" width="9.1640625" style="24"/>
    <col min="5377" max="5377" width="7.5" style="24" customWidth="1"/>
    <col min="5378" max="5378" width="5" style="24" customWidth="1"/>
    <col min="5379" max="5379" width="5.5" style="24" customWidth="1"/>
    <col min="5380" max="5380" width="2.5" style="24" customWidth="1"/>
    <col min="5381" max="5381" width="16.5" style="24" bestFit="1" customWidth="1"/>
    <col min="5382" max="5382" width="2" style="24" customWidth="1"/>
    <col min="5383" max="5383" width="5" style="24" customWidth="1"/>
    <col min="5384" max="5384" width="3" style="24" customWidth="1"/>
    <col min="5385" max="5385" width="5" style="24" customWidth="1"/>
    <col min="5386" max="5386" width="3" style="24" customWidth="1"/>
    <col min="5387" max="5388" width="5" style="24" customWidth="1"/>
    <col min="5389" max="5632" width="9.1640625" style="24"/>
    <col min="5633" max="5633" width="7.5" style="24" customWidth="1"/>
    <col min="5634" max="5634" width="5" style="24" customWidth="1"/>
    <col min="5635" max="5635" width="5.5" style="24" customWidth="1"/>
    <col min="5636" max="5636" width="2.5" style="24" customWidth="1"/>
    <col min="5637" max="5637" width="16.5" style="24" bestFit="1" customWidth="1"/>
    <col min="5638" max="5638" width="2" style="24" customWidth="1"/>
    <col min="5639" max="5639" width="5" style="24" customWidth="1"/>
    <col min="5640" max="5640" width="3" style="24" customWidth="1"/>
    <col min="5641" max="5641" width="5" style="24" customWidth="1"/>
    <col min="5642" max="5642" width="3" style="24" customWidth="1"/>
    <col min="5643" max="5644" width="5" style="24" customWidth="1"/>
    <col min="5645" max="5888" width="9.1640625" style="24"/>
    <col min="5889" max="5889" width="7.5" style="24" customWidth="1"/>
    <col min="5890" max="5890" width="5" style="24" customWidth="1"/>
    <col min="5891" max="5891" width="5.5" style="24" customWidth="1"/>
    <col min="5892" max="5892" width="2.5" style="24" customWidth="1"/>
    <col min="5893" max="5893" width="16.5" style="24" bestFit="1" customWidth="1"/>
    <col min="5894" max="5894" width="2" style="24" customWidth="1"/>
    <col min="5895" max="5895" width="5" style="24" customWidth="1"/>
    <col min="5896" max="5896" width="3" style="24" customWidth="1"/>
    <col min="5897" max="5897" width="5" style="24" customWidth="1"/>
    <col min="5898" max="5898" width="3" style="24" customWidth="1"/>
    <col min="5899" max="5900" width="5" style="24" customWidth="1"/>
    <col min="5901" max="6144" width="9.1640625" style="24"/>
    <col min="6145" max="6145" width="7.5" style="24" customWidth="1"/>
    <col min="6146" max="6146" width="5" style="24" customWidth="1"/>
    <col min="6147" max="6147" width="5.5" style="24" customWidth="1"/>
    <col min="6148" max="6148" width="2.5" style="24" customWidth="1"/>
    <col min="6149" max="6149" width="16.5" style="24" bestFit="1" customWidth="1"/>
    <col min="6150" max="6150" width="2" style="24" customWidth="1"/>
    <col min="6151" max="6151" width="5" style="24" customWidth="1"/>
    <col min="6152" max="6152" width="3" style="24" customWidth="1"/>
    <col min="6153" max="6153" width="5" style="24" customWidth="1"/>
    <col min="6154" max="6154" width="3" style="24" customWidth="1"/>
    <col min="6155" max="6156" width="5" style="24" customWidth="1"/>
    <col min="6157" max="6400" width="9.1640625" style="24"/>
    <col min="6401" max="6401" width="7.5" style="24" customWidth="1"/>
    <col min="6402" max="6402" width="5" style="24" customWidth="1"/>
    <col min="6403" max="6403" width="5.5" style="24" customWidth="1"/>
    <col min="6404" max="6404" width="2.5" style="24" customWidth="1"/>
    <col min="6405" max="6405" width="16.5" style="24" bestFit="1" customWidth="1"/>
    <col min="6406" max="6406" width="2" style="24" customWidth="1"/>
    <col min="6407" max="6407" width="5" style="24" customWidth="1"/>
    <col min="6408" max="6408" width="3" style="24" customWidth="1"/>
    <col min="6409" max="6409" width="5" style="24" customWidth="1"/>
    <col min="6410" max="6410" width="3" style="24" customWidth="1"/>
    <col min="6411" max="6412" width="5" style="24" customWidth="1"/>
    <col min="6413" max="6656" width="9.1640625" style="24"/>
    <col min="6657" max="6657" width="7.5" style="24" customWidth="1"/>
    <col min="6658" max="6658" width="5" style="24" customWidth="1"/>
    <col min="6659" max="6659" width="5.5" style="24" customWidth="1"/>
    <col min="6660" max="6660" width="2.5" style="24" customWidth="1"/>
    <col min="6661" max="6661" width="16.5" style="24" bestFit="1" customWidth="1"/>
    <col min="6662" max="6662" width="2" style="24" customWidth="1"/>
    <col min="6663" max="6663" width="5" style="24" customWidth="1"/>
    <col min="6664" max="6664" width="3" style="24" customWidth="1"/>
    <col min="6665" max="6665" width="5" style="24" customWidth="1"/>
    <col min="6666" max="6666" width="3" style="24" customWidth="1"/>
    <col min="6667" max="6668" width="5" style="24" customWidth="1"/>
    <col min="6669" max="6912" width="9.1640625" style="24"/>
    <col min="6913" max="6913" width="7.5" style="24" customWidth="1"/>
    <col min="6914" max="6914" width="5" style="24" customWidth="1"/>
    <col min="6915" max="6915" width="5.5" style="24" customWidth="1"/>
    <col min="6916" max="6916" width="2.5" style="24" customWidth="1"/>
    <col min="6917" max="6917" width="16.5" style="24" bestFit="1" customWidth="1"/>
    <col min="6918" max="6918" width="2" style="24" customWidth="1"/>
    <col min="6919" max="6919" width="5" style="24" customWidth="1"/>
    <col min="6920" max="6920" width="3" style="24" customWidth="1"/>
    <col min="6921" max="6921" width="5" style="24" customWidth="1"/>
    <col min="6922" max="6922" width="3" style="24" customWidth="1"/>
    <col min="6923" max="6924" width="5" style="24" customWidth="1"/>
    <col min="6925" max="7168" width="9.1640625" style="24"/>
    <col min="7169" max="7169" width="7.5" style="24" customWidth="1"/>
    <col min="7170" max="7170" width="5" style="24" customWidth="1"/>
    <col min="7171" max="7171" width="5.5" style="24" customWidth="1"/>
    <col min="7172" max="7172" width="2.5" style="24" customWidth="1"/>
    <col min="7173" max="7173" width="16.5" style="24" bestFit="1" customWidth="1"/>
    <col min="7174" max="7174" width="2" style="24" customWidth="1"/>
    <col min="7175" max="7175" width="5" style="24" customWidth="1"/>
    <col min="7176" max="7176" width="3" style="24" customWidth="1"/>
    <col min="7177" max="7177" width="5" style="24" customWidth="1"/>
    <col min="7178" max="7178" width="3" style="24" customWidth="1"/>
    <col min="7179" max="7180" width="5" style="24" customWidth="1"/>
    <col min="7181" max="7424" width="9.1640625" style="24"/>
    <col min="7425" max="7425" width="7.5" style="24" customWidth="1"/>
    <col min="7426" max="7426" width="5" style="24" customWidth="1"/>
    <col min="7427" max="7427" width="5.5" style="24" customWidth="1"/>
    <col min="7428" max="7428" width="2.5" style="24" customWidth="1"/>
    <col min="7429" max="7429" width="16.5" style="24" bestFit="1" customWidth="1"/>
    <col min="7430" max="7430" width="2" style="24" customWidth="1"/>
    <col min="7431" max="7431" width="5" style="24" customWidth="1"/>
    <col min="7432" max="7432" width="3" style="24" customWidth="1"/>
    <col min="7433" max="7433" width="5" style="24" customWidth="1"/>
    <col min="7434" max="7434" width="3" style="24" customWidth="1"/>
    <col min="7435" max="7436" width="5" style="24" customWidth="1"/>
    <col min="7437" max="7680" width="9.1640625" style="24"/>
    <col min="7681" max="7681" width="7.5" style="24" customWidth="1"/>
    <col min="7682" max="7682" width="5" style="24" customWidth="1"/>
    <col min="7683" max="7683" width="5.5" style="24" customWidth="1"/>
    <col min="7684" max="7684" width="2.5" style="24" customWidth="1"/>
    <col min="7685" max="7685" width="16.5" style="24" bestFit="1" customWidth="1"/>
    <col min="7686" max="7686" width="2" style="24" customWidth="1"/>
    <col min="7687" max="7687" width="5" style="24" customWidth="1"/>
    <col min="7688" max="7688" width="3" style="24" customWidth="1"/>
    <col min="7689" max="7689" width="5" style="24" customWidth="1"/>
    <col min="7690" max="7690" width="3" style="24" customWidth="1"/>
    <col min="7691" max="7692" width="5" style="24" customWidth="1"/>
    <col min="7693" max="7936" width="9.1640625" style="24"/>
    <col min="7937" max="7937" width="7.5" style="24" customWidth="1"/>
    <col min="7938" max="7938" width="5" style="24" customWidth="1"/>
    <col min="7939" max="7939" width="5.5" style="24" customWidth="1"/>
    <col min="7940" max="7940" width="2.5" style="24" customWidth="1"/>
    <col min="7941" max="7941" width="16.5" style="24" bestFit="1" customWidth="1"/>
    <col min="7942" max="7942" width="2" style="24" customWidth="1"/>
    <col min="7943" max="7943" width="5" style="24" customWidth="1"/>
    <col min="7944" max="7944" width="3" style="24" customWidth="1"/>
    <col min="7945" max="7945" width="5" style="24" customWidth="1"/>
    <col min="7946" max="7946" width="3" style="24" customWidth="1"/>
    <col min="7947" max="7948" width="5" style="24" customWidth="1"/>
    <col min="7949" max="8192" width="9.1640625" style="24"/>
    <col min="8193" max="8193" width="7.5" style="24" customWidth="1"/>
    <col min="8194" max="8194" width="5" style="24" customWidth="1"/>
    <col min="8195" max="8195" width="5.5" style="24" customWidth="1"/>
    <col min="8196" max="8196" width="2.5" style="24" customWidth="1"/>
    <col min="8197" max="8197" width="16.5" style="24" bestFit="1" customWidth="1"/>
    <col min="8198" max="8198" width="2" style="24" customWidth="1"/>
    <col min="8199" max="8199" width="5" style="24" customWidth="1"/>
    <col min="8200" max="8200" width="3" style="24" customWidth="1"/>
    <col min="8201" max="8201" width="5" style="24" customWidth="1"/>
    <col min="8202" max="8202" width="3" style="24" customWidth="1"/>
    <col min="8203" max="8204" width="5" style="24" customWidth="1"/>
    <col min="8205" max="8448" width="9.1640625" style="24"/>
    <col min="8449" max="8449" width="7.5" style="24" customWidth="1"/>
    <col min="8450" max="8450" width="5" style="24" customWidth="1"/>
    <col min="8451" max="8451" width="5.5" style="24" customWidth="1"/>
    <col min="8452" max="8452" width="2.5" style="24" customWidth="1"/>
    <col min="8453" max="8453" width="16.5" style="24" bestFit="1" customWidth="1"/>
    <col min="8454" max="8454" width="2" style="24" customWidth="1"/>
    <col min="8455" max="8455" width="5" style="24" customWidth="1"/>
    <col min="8456" max="8456" width="3" style="24" customWidth="1"/>
    <col min="8457" max="8457" width="5" style="24" customWidth="1"/>
    <col min="8458" max="8458" width="3" style="24" customWidth="1"/>
    <col min="8459" max="8460" width="5" style="24" customWidth="1"/>
    <col min="8461" max="8704" width="9.1640625" style="24"/>
    <col min="8705" max="8705" width="7.5" style="24" customWidth="1"/>
    <col min="8706" max="8706" width="5" style="24" customWidth="1"/>
    <col min="8707" max="8707" width="5.5" style="24" customWidth="1"/>
    <col min="8708" max="8708" width="2.5" style="24" customWidth="1"/>
    <col min="8709" max="8709" width="16.5" style="24" bestFit="1" customWidth="1"/>
    <col min="8710" max="8710" width="2" style="24" customWidth="1"/>
    <col min="8711" max="8711" width="5" style="24" customWidth="1"/>
    <col min="8712" max="8712" width="3" style="24" customWidth="1"/>
    <col min="8713" max="8713" width="5" style="24" customWidth="1"/>
    <col min="8714" max="8714" width="3" style="24" customWidth="1"/>
    <col min="8715" max="8716" width="5" style="24" customWidth="1"/>
    <col min="8717" max="8960" width="9.1640625" style="24"/>
    <col min="8961" max="8961" width="7.5" style="24" customWidth="1"/>
    <col min="8962" max="8962" width="5" style="24" customWidth="1"/>
    <col min="8963" max="8963" width="5.5" style="24" customWidth="1"/>
    <col min="8964" max="8964" width="2.5" style="24" customWidth="1"/>
    <col min="8965" max="8965" width="16.5" style="24" bestFit="1" customWidth="1"/>
    <col min="8966" max="8966" width="2" style="24" customWidth="1"/>
    <col min="8967" max="8967" width="5" style="24" customWidth="1"/>
    <col min="8968" max="8968" width="3" style="24" customWidth="1"/>
    <col min="8969" max="8969" width="5" style="24" customWidth="1"/>
    <col min="8970" max="8970" width="3" style="24" customWidth="1"/>
    <col min="8971" max="8972" width="5" style="24" customWidth="1"/>
    <col min="8973" max="9216" width="9.1640625" style="24"/>
    <col min="9217" max="9217" width="7.5" style="24" customWidth="1"/>
    <col min="9218" max="9218" width="5" style="24" customWidth="1"/>
    <col min="9219" max="9219" width="5.5" style="24" customWidth="1"/>
    <col min="9220" max="9220" width="2.5" style="24" customWidth="1"/>
    <col min="9221" max="9221" width="16.5" style="24" bestFit="1" customWidth="1"/>
    <col min="9222" max="9222" width="2" style="24" customWidth="1"/>
    <col min="9223" max="9223" width="5" style="24" customWidth="1"/>
    <col min="9224" max="9224" width="3" style="24" customWidth="1"/>
    <col min="9225" max="9225" width="5" style="24" customWidth="1"/>
    <col min="9226" max="9226" width="3" style="24" customWidth="1"/>
    <col min="9227" max="9228" width="5" style="24" customWidth="1"/>
    <col min="9229" max="9472" width="9.1640625" style="24"/>
    <col min="9473" max="9473" width="7.5" style="24" customWidth="1"/>
    <col min="9474" max="9474" width="5" style="24" customWidth="1"/>
    <col min="9475" max="9475" width="5.5" style="24" customWidth="1"/>
    <col min="9476" max="9476" width="2.5" style="24" customWidth="1"/>
    <col min="9477" max="9477" width="16.5" style="24" bestFit="1" customWidth="1"/>
    <col min="9478" max="9478" width="2" style="24" customWidth="1"/>
    <col min="9479" max="9479" width="5" style="24" customWidth="1"/>
    <col min="9480" max="9480" width="3" style="24" customWidth="1"/>
    <col min="9481" max="9481" width="5" style="24" customWidth="1"/>
    <col min="9482" max="9482" width="3" style="24" customWidth="1"/>
    <col min="9483" max="9484" width="5" style="24" customWidth="1"/>
    <col min="9485" max="9728" width="9.1640625" style="24"/>
    <col min="9729" max="9729" width="7.5" style="24" customWidth="1"/>
    <col min="9730" max="9730" width="5" style="24" customWidth="1"/>
    <col min="9731" max="9731" width="5.5" style="24" customWidth="1"/>
    <col min="9732" max="9732" width="2.5" style="24" customWidth="1"/>
    <col min="9733" max="9733" width="16.5" style="24" bestFit="1" customWidth="1"/>
    <col min="9734" max="9734" width="2" style="24" customWidth="1"/>
    <col min="9735" max="9735" width="5" style="24" customWidth="1"/>
    <col min="9736" max="9736" width="3" style="24" customWidth="1"/>
    <col min="9737" max="9737" width="5" style="24" customWidth="1"/>
    <col min="9738" max="9738" width="3" style="24" customWidth="1"/>
    <col min="9739" max="9740" width="5" style="24" customWidth="1"/>
    <col min="9741" max="9984" width="9.1640625" style="24"/>
    <col min="9985" max="9985" width="7.5" style="24" customWidth="1"/>
    <col min="9986" max="9986" width="5" style="24" customWidth="1"/>
    <col min="9987" max="9987" width="5.5" style="24" customWidth="1"/>
    <col min="9988" max="9988" width="2.5" style="24" customWidth="1"/>
    <col min="9989" max="9989" width="16.5" style="24" bestFit="1" customWidth="1"/>
    <col min="9990" max="9990" width="2" style="24" customWidth="1"/>
    <col min="9991" max="9991" width="5" style="24" customWidth="1"/>
    <col min="9992" max="9992" width="3" style="24" customWidth="1"/>
    <col min="9993" max="9993" width="5" style="24" customWidth="1"/>
    <col min="9994" max="9994" width="3" style="24" customWidth="1"/>
    <col min="9995" max="9996" width="5" style="24" customWidth="1"/>
    <col min="9997" max="10240" width="9.1640625" style="24"/>
    <col min="10241" max="10241" width="7.5" style="24" customWidth="1"/>
    <col min="10242" max="10242" width="5" style="24" customWidth="1"/>
    <col min="10243" max="10243" width="5.5" style="24" customWidth="1"/>
    <col min="10244" max="10244" width="2.5" style="24" customWidth="1"/>
    <col min="10245" max="10245" width="16.5" style="24" bestFit="1" customWidth="1"/>
    <col min="10246" max="10246" width="2" style="24" customWidth="1"/>
    <col min="10247" max="10247" width="5" style="24" customWidth="1"/>
    <col min="10248" max="10248" width="3" style="24" customWidth="1"/>
    <col min="10249" max="10249" width="5" style="24" customWidth="1"/>
    <col min="10250" max="10250" width="3" style="24" customWidth="1"/>
    <col min="10251" max="10252" width="5" style="24" customWidth="1"/>
    <col min="10253" max="10496" width="9.1640625" style="24"/>
    <col min="10497" max="10497" width="7.5" style="24" customWidth="1"/>
    <col min="10498" max="10498" width="5" style="24" customWidth="1"/>
    <col min="10499" max="10499" width="5.5" style="24" customWidth="1"/>
    <col min="10500" max="10500" width="2.5" style="24" customWidth="1"/>
    <col min="10501" max="10501" width="16.5" style="24" bestFit="1" customWidth="1"/>
    <col min="10502" max="10502" width="2" style="24" customWidth="1"/>
    <col min="10503" max="10503" width="5" style="24" customWidth="1"/>
    <col min="10504" max="10504" width="3" style="24" customWidth="1"/>
    <col min="10505" max="10505" width="5" style="24" customWidth="1"/>
    <col min="10506" max="10506" width="3" style="24" customWidth="1"/>
    <col min="10507" max="10508" width="5" style="24" customWidth="1"/>
    <col min="10509" max="10752" width="9.1640625" style="24"/>
    <col min="10753" max="10753" width="7.5" style="24" customWidth="1"/>
    <col min="10754" max="10754" width="5" style="24" customWidth="1"/>
    <col min="10755" max="10755" width="5.5" style="24" customWidth="1"/>
    <col min="10756" max="10756" width="2.5" style="24" customWidth="1"/>
    <col min="10757" max="10757" width="16.5" style="24" bestFit="1" customWidth="1"/>
    <col min="10758" max="10758" width="2" style="24" customWidth="1"/>
    <col min="10759" max="10759" width="5" style="24" customWidth="1"/>
    <col min="10760" max="10760" width="3" style="24" customWidth="1"/>
    <col min="10761" max="10761" width="5" style="24" customWidth="1"/>
    <col min="10762" max="10762" width="3" style="24" customWidth="1"/>
    <col min="10763" max="10764" width="5" style="24" customWidth="1"/>
    <col min="10765" max="11008" width="9.1640625" style="24"/>
    <col min="11009" max="11009" width="7.5" style="24" customWidth="1"/>
    <col min="11010" max="11010" width="5" style="24" customWidth="1"/>
    <col min="11011" max="11011" width="5.5" style="24" customWidth="1"/>
    <col min="11012" max="11012" width="2.5" style="24" customWidth="1"/>
    <col min="11013" max="11013" width="16.5" style="24" bestFit="1" customWidth="1"/>
    <col min="11014" max="11014" width="2" style="24" customWidth="1"/>
    <col min="11015" max="11015" width="5" style="24" customWidth="1"/>
    <col min="11016" max="11016" width="3" style="24" customWidth="1"/>
    <col min="11017" max="11017" width="5" style="24" customWidth="1"/>
    <col min="11018" max="11018" width="3" style="24" customWidth="1"/>
    <col min="11019" max="11020" width="5" style="24" customWidth="1"/>
    <col min="11021" max="11264" width="9.1640625" style="24"/>
    <col min="11265" max="11265" width="7.5" style="24" customWidth="1"/>
    <col min="11266" max="11266" width="5" style="24" customWidth="1"/>
    <col min="11267" max="11267" width="5.5" style="24" customWidth="1"/>
    <col min="11268" max="11268" width="2.5" style="24" customWidth="1"/>
    <col min="11269" max="11269" width="16.5" style="24" bestFit="1" customWidth="1"/>
    <col min="11270" max="11270" width="2" style="24" customWidth="1"/>
    <col min="11271" max="11271" width="5" style="24" customWidth="1"/>
    <col min="11272" max="11272" width="3" style="24" customWidth="1"/>
    <col min="11273" max="11273" width="5" style="24" customWidth="1"/>
    <col min="11274" max="11274" width="3" style="24" customWidth="1"/>
    <col min="11275" max="11276" width="5" style="24" customWidth="1"/>
    <col min="11277" max="11520" width="9.1640625" style="24"/>
    <col min="11521" max="11521" width="7.5" style="24" customWidth="1"/>
    <col min="11522" max="11522" width="5" style="24" customWidth="1"/>
    <col min="11523" max="11523" width="5.5" style="24" customWidth="1"/>
    <col min="11524" max="11524" width="2.5" style="24" customWidth="1"/>
    <col min="11525" max="11525" width="16.5" style="24" bestFit="1" customWidth="1"/>
    <col min="11526" max="11526" width="2" style="24" customWidth="1"/>
    <col min="11527" max="11527" width="5" style="24" customWidth="1"/>
    <col min="11528" max="11528" width="3" style="24" customWidth="1"/>
    <col min="11529" max="11529" width="5" style="24" customWidth="1"/>
    <col min="11530" max="11530" width="3" style="24" customWidth="1"/>
    <col min="11531" max="11532" width="5" style="24" customWidth="1"/>
    <col min="11533" max="11776" width="9.1640625" style="24"/>
    <col min="11777" max="11777" width="7.5" style="24" customWidth="1"/>
    <col min="11778" max="11778" width="5" style="24" customWidth="1"/>
    <col min="11779" max="11779" width="5.5" style="24" customWidth="1"/>
    <col min="11780" max="11780" width="2.5" style="24" customWidth="1"/>
    <col min="11781" max="11781" width="16.5" style="24" bestFit="1" customWidth="1"/>
    <col min="11782" max="11782" width="2" style="24" customWidth="1"/>
    <col min="11783" max="11783" width="5" style="24" customWidth="1"/>
    <col min="11784" max="11784" width="3" style="24" customWidth="1"/>
    <col min="11785" max="11785" width="5" style="24" customWidth="1"/>
    <col min="11786" max="11786" width="3" style="24" customWidth="1"/>
    <col min="11787" max="11788" width="5" style="24" customWidth="1"/>
    <col min="11789" max="12032" width="9.1640625" style="24"/>
    <col min="12033" max="12033" width="7.5" style="24" customWidth="1"/>
    <col min="12034" max="12034" width="5" style="24" customWidth="1"/>
    <col min="12035" max="12035" width="5.5" style="24" customWidth="1"/>
    <col min="12036" max="12036" width="2.5" style="24" customWidth="1"/>
    <col min="12037" max="12037" width="16.5" style="24" bestFit="1" customWidth="1"/>
    <col min="12038" max="12038" width="2" style="24" customWidth="1"/>
    <col min="12039" max="12039" width="5" style="24" customWidth="1"/>
    <col min="12040" max="12040" width="3" style="24" customWidth="1"/>
    <col min="12041" max="12041" width="5" style="24" customWidth="1"/>
    <col min="12042" max="12042" width="3" style="24" customWidth="1"/>
    <col min="12043" max="12044" width="5" style="24" customWidth="1"/>
    <col min="12045" max="12288" width="9.1640625" style="24"/>
    <col min="12289" max="12289" width="7.5" style="24" customWidth="1"/>
    <col min="12290" max="12290" width="5" style="24" customWidth="1"/>
    <col min="12291" max="12291" width="5.5" style="24" customWidth="1"/>
    <col min="12292" max="12292" width="2.5" style="24" customWidth="1"/>
    <col min="12293" max="12293" width="16.5" style="24" bestFit="1" customWidth="1"/>
    <col min="12294" max="12294" width="2" style="24" customWidth="1"/>
    <col min="12295" max="12295" width="5" style="24" customWidth="1"/>
    <col min="12296" max="12296" width="3" style="24" customWidth="1"/>
    <col min="12297" max="12297" width="5" style="24" customWidth="1"/>
    <col min="12298" max="12298" width="3" style="24" customWidth="1"/>
    <col min="12299" max="12300" width="5" style="24" customWidth="1"/>
    <col min="12301" max="12544" width="9.1640625" style="24"/>
    <col min="12545" max="12545" width="7.5" style="24" customWidth="1"/>
    <col min="12546" max="12546" width="5" style="24" customWidth="1"/>
    <col min="12547" max="12547" width="5.5" style="24" customWidth="1"/>
    <col min="12548" max="12548" width="2.5" style="24" customWidth="1"/>
    <col min="12549" max="12549" width="16.5" style="24" bestFit="1" customWidth="1"/>
    <col min="12550" max="12550" width="2" style="24" customWidth="1"/>
    <col min="12551" max="12551" width="5" style="24" customWidth="1"/>
    <col min="12552" max="12552" width="3" style="24" customWidth="1"/>
    <col min="12553" max="12553" width="5" style="24" customWidth="1"/>
    <col min="12554" max="12554" width="3" style="24" customWidth="1"/>
    <col min="12555" max="12556" width="5" style="24" customWidth="1"/>
    <col min="12557" max="12800" width="9.1640625" style="24"/>
    <col min="12801" max="12801" width="7.5" style="24" customWidth="1"/>
    <col min="12802" max="12802" width="5" style="24" customWidth="1"/>
    <col min="12803" max="12803" width="5.5" style="24" customWidth="1"/>
    <col min="12804" max="12804" width="2.5" style="24" customWidth="1"/>
    <col min="12805" max="12805" width="16.5" style="24" bestFit="1" customWidth="1"/>
    <col min="12806" max="12806" width="2" style="24" customWidth="1"/>
    <col min="12807" max="12807" width="5" style="24" customWidth="1"/>
    <col min="12808" max="12808" width="3" style="24" customWidth="1"/>
    <col min="12809" max="12809" width="5" style="24" customWidth="1"/>
    <col min="12810" max="12810" width="3" style="24" customWidth="1"/>
    <col min="12811" max="12812" width="5" style="24" customWidth="1"/>
    <col min="12813" max="13056" width="9.1640625" style="24"/>
    <col min="13057" max="13057" width="7.5" style="24" customWidth="1"/>
    <col min="13058" max="13058" width="5" style="24" customWidth="1"/>
    <col min="13059" max="13059" width="5.5" style="24" customWidth="1"/>
    <col min="13060" max="13060" width="2.5" style="24" customWidth="1"/>
    <col min="13061" max="13061" width="16.5" style="24" bestFit="1" customWidth="1"/>
    <col min="13062" max="13062" width="2" style="24" customWidth="1"/>
    <col min="13063" max="13063" width="5" style="24" customWidth="1"/>
    <col min="13064" max="13064" width="3" style="24" customWidth="1"/>
    <col min="13065" max="13065" width="5" style="24" customWidth="1"/>
    <col min="13066" max="13066" width="3" style="24" customWidth="1"/>
    <col min="13067" max="13068" width="5" style="24" customWidth="1"/>
    <col min="13069" max="13312" width="9.1640625" style="24"/>
    <col min="13313" max="13313" width="7.5" style="24" customWidth="1"/>
    <col min="13314" max="13314" width="5" style="24" customWidth="1"/>
    <col min="13315" max="13315" width="5.5" style="24" customWidth="1"/>
    <col min="13316" max="13316" width="2.5" style="24" customWidth="1"/>
    <col min="13317" max="13317" width="16.5" style="24" bestFit="1" customWidth="1"/>
    <col min="13318" max="13318" width="2" style="24" customWidth="1"/>
    <col min="13319" max="13319" width="5" style="24" customWidth="1"/>
    <col min="13320" max="13320" width="3" style="24" customWidth="1"/>
    <col min="13321" max="13321" width="5" style="24" customWidth="1"/>
    <col min="13322" max="13322" width="3" style="24" customWidth="1"/>
    <col min="13323" max="13324" width="5" style="24" customWidth="1"/>
    <col min="13325" max="13568" width="9.1640625" style="24"/>
    <col min="13569" max="13569" width="7.5" style="24" customWidth="1"/>
    <col min="13570" max="13570" width="5" style="24" customWidth="1"/>
    <col min="13571" max="13571" width="5.5" style="24" customWidth="1"/>
    <col min="13572" max="13572" width="2.5" style="24" customWidth="1"/>
    <col min="13573" max="13573" width="16.5" style="24" bestFit="1" customWidth="1"/>
    <col min="13574" max="13574" width="2" style="24" customWidth="1"/>
    <col min="13575" max="13575" width="5" style="24" customWidth="1"/>
    <col min="13576" max="13576" width="3" style="24" customWidth="1"/>
    <col min="13577" max="13577" width="5" style="24" customWidth="1"/>
    <col min="13578" max="13578" width="3" style="24" customWidth="1"/>
    <col min="13579" max="13580" width="5" style="24" customWidth="1"/>
    <col min="13581" max="13824" width="9.1640625" style="24"/>
    <col min="13825" max="13825" width="7.5" style="24" customWidth="1"/>
    <col min="13826" max="13826" width="5" style="24" customWidth="1"/>
    <col min="13827" max="13827" width="5.5" style="24" customWidth="1"/>
    <col min="13828" max="13828" width="2.5" style="24" customWidth="1"/>
    <col min="13829" max="13829" width="16.5" style="24" bestFit="1" customWidth="1"/>
    <col min="13830" max="13830" width="2" style="24" customWidth="1"/>
    <col min="13831" max="13831" width="5" style="24" customWidth="1"/>
    <col min="13832" max="13832" width="3" style="24" customWidth="1"/>
    <col min="13833" max="13833" width="5" style="24" customWidth="1"/>
    <col min="13834" max="13834" width="3" style="24" customWidth="1"/>
    <col min="13835" max="13836" width="5" style="24" customWidth="1"/>
    <col min="13837" max="14080" width="9.1640625" style="24"/>
    <col min="14081" max="14081" width="7.5" style="24" customWidth="1"/>
    <col min="14082" max="14082" width="5" style="24" customWidth="1"/>
    <col min="14083" max="14083" width="5.5" style="24" customWidth="1"/>
    <col min="14084" max="14084" width="2.5" style="24" customWidth="1"/>
    <col min="14085" max="14085" width="16.5" style="24" bestFit="1" customWidth="1"/>
    <col min="14086" max="14086" width="2" style="24" customWidth="1"/>
    <col min="14087" max="14087" width="5" style="24" customWidth="1"/>
    <col min="14088" max="14088" width="3" style="24" customWidth="1"/>
    <col min="14089" max="14089" width="5" style="24" customWidth="1"/>
    <col min="14090" max="14090" width="3" style="24" customWidth="1"/>
    <col min="14091" max="14092" width="5" style="24" customWidth="1"/>
    <col min="14093" max="14336" width="9.1640625" style="24"/>
    <col min="14337" max="14337" width="7.5" style="24" customWidth="1"/>
    <col min="14338" max="14338" width="5" style="24" customWidth="1"/>
    <col min="14339" max="14339" width="5.5" style="24" customWidth="1"/>
    <col min="14340" max="14340" width="2.5" style="24" customWidth="1"/>
    <col min="14341" max="14341" width="16.5" style="24" bestFit="1" customWidth="1"/>
    <col min="14342" max="14342" width="2" style="24" customWidth="1"/>
    <col min="14343" max="14343" width="5" style="24" customWidth="1"/>
    <col min="14344" max="14344" width="3" style="24" customWidth="1"/>
    <col min="14345" max="14345" width="5" style="24" customWidth="1"/>
    <col min="14346" max="14346" width="3" style="24" customWidth="1"/>
    <col min="14347" max="14348" width="5" style="24" customWidth="1"/>
    <col min="14349" max="14592" width="9.1640625" style="24"/>
    <col min="14593" max="14593" width="7.5" style="24" customWidth="1"/>
    <col min="14594" max="14594" width="5" style="24" customWidth="1"/>
    <col min="14595" max="14595" width="5.5" style="24" customWidth="1"/>
    <col min="14596" max="14596" width="2.5" style="24" customWidth="1"/>
    <col min="14597" max="14597" width="16.5" style="24" bestFit="1" customWidth="1"/>
    <col min="14598" max="14598" width="2" style="24" customWidth="1"/>
    <col min="14599" max="14599" width="5" style="24" customWidth="1"/>
    <col min="14600" max="14600" width="3" style="24" customWidth="1"/>
    <col min="14601" max="14601" width="5" style="24" customWidth="1"/>
    <col min="14602" max="14602" width="3" style="24" customWidth="1"/>
    <col min="14603" max="14604" width="5" style="24" customWidth="1"/>
    <col min="14605" max="14848" width="9.1640625" style="24"/>
    <col min="14849" max="14849" width="7.5" style="24" customWidth="1"/>
    <col min="14850" max="14850" width="5" style="24" customWidth="1"/>
    <col min="14851" max="14851" width="5.5" style="24" customWidth="1"/>
    <col min="14852" max="14852" width="2.5" style="24" customWidth="1"/>
    <col min="14853" max="14853" width="16.5" style="24" bestFit="1" customWidth="1"/>
    <col min="14854" max="14854" width="2" style="24" customWidth="1"/>
    <col min="14855" max="14855" width="5" style="24" customWidth="1"/>
    <col min="14856" max="14856" width="3" style="24" customWidth="1"/>
    <col min="14857" max="14857" width="5" style="24" customWidth="1"/>
    <col min="14858" max="14858" width="3" style="24" customWidth="1"/>
    <col min="14859" max="14860" width="5" style="24" customWidth="1"/>
    <col min="14861" max="15104" width="9.1640625" style="24"/>
    <col min="15105" max="15105" width="7.5" style="24" customWidth="1"/>
    <col min="15106" max="15106" width="5" style="24" customWidth="1"/>
    <col min="15107" max="15107" width="5.5" style="24" customWidth="1"/>
    <col min="15108" max="15108" width="2.5" style="24" customWidth="1"/>
    <col min="15109" max="15109" width="16.5" style="24" bestFit="1" customWidth="1"/>
    <col min="15110" max="15110" width="2" style="24" customWidth="1"/>
    <col min="15111" max="15111" width="5" style="24" customWidth="1"/>
    <col min="15112" max="15112" width="3" style="24" customWidth="1"/>
    <col min="15113" max="15113" width="5" style="24" customWidth="1"/>
    <col min="15114" max="15114" width="3" style="24" customWidth="1"/>
    <col min="15115" max="15116" width="5" style="24" customWidth="1"/>
    <col min="15117" max="15360" width="9.1640625" style="24"/>
    <col min="15361" max="15361" width="7.5" style="24" customWidth="1"/>
    <col min="15362" max="15362" width="5" style="24" customWidth="1"/>
    <col min="15363" max="15363" width="5.5" style="24" customWidth="1"/>
    <col min="15364" max="15364" width="2.5" style="24" customWidth="1"/>
    <col min="15365" max="15365" width="16.5" style="24" bestFit="1" customWidth="1"/>
    <col min="15366" max="15366" width="2" style="24" customWidth="1"/>
    <col min="15367" max="15367" width="5" style="24" customWidth="1"/>
    <col min="15368" max="15368" width="3" style="24" customWidth="1"/>
    <col min="15369" max="15369" width="5" style="24" customWidth="1"/>
    <col min="15370" max="15370" width="3" style="24" customWidth="1"/>
    <col min="15371" max="15372" width="5" style="24" customWidth="1"/>
    <col min="15373" max="15616" width="9.1640625" style="24"/>
    <col min="15617" max="15617" width="7.5" style="24" customWidth="1"/>
    <col min="15618" max="15618" width="5" style="24" customWidth="1"/>
    <col min="15619" max="15619" width="5.5" style="24" customWidth="1"/>
    <col min="15620" max="15620" width="2.5" style="24" customWidth="1"/>
    <col min="15621" max="15621" width="16.5" style="24" bestFit="1" customWidth="1"/>
    <col min="15622" max="15622" width="2" style="24" customWidth="1"/>
    <col min="15623" max="15623" width="5" style="24" customWidth="1"/>
    <col min="15624" max="15624" width="3" style="24" customWidth="1"/>
    <col min="15625" max="15625" width="5" style="24" customWidth="1"/>
    <col min="15626" max="15626" width="3" style="24" customWidth="1"/>
    <col min="15627" max="15628" width="5" style="24" customWidth="1"/>
    <col min="15629" max="15872" width="9.1640625" style="24"/>
    <col min="15873" max="15873" width="7.5" style="24" customWidth="1"/>
    <col min="15874" max="15874" width="5" style="24" customWidth="1"/>
    <col min="15875" max="15875" width="5.5" style="24" customWidth="1"/>
    <col min="15876" max="15876" width="2.5" style="24" customWidth="1"/>
    <col min="15877" max="15877" width="16.5" style="24" bestFit="1" customWidth="1"/>
    <col min="15878" max="15878" width="2" style="24" customWidth="1"/>
    <col min="15879" max="15879" width="5" style="24" customWidth="1"/>
    <col min="15880" max="15880" width="3" style="24" customWidth="1"/>
    <col min="15881" max="15881" width="5" style="24" customWidth="1"/>
    <col min="15882" max="15882" width="3" style="24" customWidth="1"/>
    <col min="15883" max="15884" width="5" style="24" customWidth="1"/>
    <col min="15885" max="16128" width="9.1640625" style="24"/>
    <col min="16129" max="16129" width="7.5" style="24" customWidth="1"/>
    <col min="16130" max="16130" width="5" style="24" customWidth="1"/>
    <col min="16131" max="16131" width="5.5" style="24" customWidth="1"/>
    <col min="16132" max="16132" width="2.5" style="24" customWidth="1"/>
    <col min="16133" max="16133" width="16.5" style="24" bestFit="1" customWidth="1"/>
    <col min="16134" max="16134" width="2" style="24" customWidth="1"/>
    <col min="16135" max="16135" width="5" style="24" customWidth="1"/>
    <col min="16136" max="16136" width="3" style="24" customWidth="1"/>
    <col min="16137" max="16137" width="5" style="24" customWidth="1"/>
    <col min="16138" max="16138" width="3" style="24" customWidth="1"/>
    <col min="16139" max="16140" width="5" style="24" customWidth="1"/>
    <col min="16141" max="16384" width="9.1640625" style="24"/>
  </cols>
  <sheetData>
    <row r="1" spans="1:18" s="23" customFormat="1" ht="36" x14ac:dyDescent="0.15">
      <c r="A1" s="18" t="s">
        <v>204</v>
      </c>
      <c r="B1" s="18" t="s">
        <v>205</v>
      </c>
      <c r="C1" s="18" t="s">
        <v>206</v>
      </c>
      <c r="D1" s="18" t="s">
        <v>2186</v>
      </c>
      <c r="E1" s="18" t="s">
        <v>2187</v>
      </c>
      <c r="F1" s="18" t="s">
        <v>2188</v>
      </c>
      <c r="G1" s="18" t="s">
        <v>2189</v>
      </c>
      <c r="H1" s="18" t="s">
        <v>2190</v>
      </c>
      <c r="I1" s="18" t="s">
        <v>2191</v>
      </c>
      <c r="J1" s="18" t="s">
        <v>2192</v>
      </c>
      <c r="K1" s="18" t="s">
        <v>209</v>
      </c>
      <c r="L1" s="18" t="s">
        <v>210</v>
      </c>
      <c r="M1" s="19" t="s">
        <v>2193</v>
      </c>
      <c r="N1" s="20" t="s">
        <v>2194</v>
      </c>
      <c r="O1" s="20" t="s">
        <v>2195</v>
      </c>
      <c r="P1" s="21" t="s">
        <v>2196</v>
      </c>
      <c r="Q1" s="21" t="s">
        <v>2197</v>
      </c>
      <c r="R1" s="22" t="s">
        <v>2198</v>
      </c>
    </row>
    <row r="2" spans="1:18" x14ac:dyDescent="0.15">
      <c r="A2" s="24" t="s">
        <v>215</v>
      </c>
      <c r="B2" s="24">
        <v>1997</v>
      </c>
      <c r="C2" s="24" t="s">
        <v>0</v>
      </c>
      <c r="D2" s="24" t="s">
        <v>672</v>
      </c>
      <c r="E2" s="24" t="s">
        <v>2199</v>
      </c>
      <c r="F2" s="24">
        <v>2</v>
      </c>
      <c r="G2" s="24">
        <v>94</v>
      </c>
      <c r="H2" s="24">
        <v>0</v>
      </c>
      <c r="I2" s="24">
        <v>0</v>
      </c>
      <c r="J2" s="24">
        <v>2</v>
      </c>
      <c r="K2" s="24">
        <v>94</v>
      </c>
      <c r="L2" s="24">
        <v>5000</v>
      </c>
      <c r="M2" s="24" t="str">
        <f>LOOKUP(A2,[1]lookup!$A$3:$A$51,[1]lookup!$P$3:$P$51)</f>
        <v>Seeded</v>
      </c>
      <c r="N2" s="24" t="str">
        <f>LOOKUP(A2,[1]lookup!$A$3:$A$51,[1]lookup!$R$3:$R$51)</f>
        <v>High</v>
      </c>
      <c r="O2" s="24" t="str">
        <f>LOOKUP(A2,[1]lookup!$A$3:$A$51,[1]lookup!$U$3:$U$51)</f>
        <v>FS</v>
      </c>
      <c r="P2" s="25">
        <f t="shared" ref="P2:P65" si="0">I2/L2*100</f>
        <v>0</v>
      </c>
      <c r="Q2" s="25">
        <f t="shared" ref="Q2:Q65" si="1">G2/L2*100</f>
        <v>1.8800000000000001</v>
      </c>
      <c r="R2" s="25">
        <f>LOOKUP(A2,[1]lookup!$A$3:$A$51,[1]lookup!$H$3:$H$51)</f>
        <v>18.602794411177644</v>
      </c>
    </row>
    <row r="3" spans="1:18" x14ac:dyDescent="0.15">
      <c r="A3" s="24" t="s">
        <v>215</v>
      </c>
      <c r="B3" s="24">
        <v>1997</v>
      </c>
      <c r="C3" s="24" t="s">
        <v>0</v>
      </c>
      <c r="D3" s="24" t="s">
        <v>556</v>
      </c>
      <c r="E3" s="24" t="s">
        <v>2200</v>
      </c>
      <c r="F3" s="24">
        <v>1</v>
      </c>
      <c r="G3" s="24">
        <v>3</v>
      </c>
      <c r="H3" s="24">
        <v>2</v>
      </c>
      <c r="I3" s="24">
        <v>216</v>
      </c>
      <c r="J3" s="24">
        <v>2</v>
      </c>
      <c r="K3" s="24">
        <v>219</v>
      </c>
      <c r="L3" s="24">
        <v>5000</v>
      </c>
      <c r="M3" s="24" t="str">
        <f>LOOKUP(A3,[1]lookup!$A$3:$A$51,[1]lookup!$P$3:$P$51)</f>
        <v>Seeded</v>
      </c>
      <c r="N3" s="24" t="str">
        <f>LOOKUP(A3,[1]lookup!$A$3:$A$51,[1]lookup!$R$3:$R$51)</f>
        <v>High</v>
      </c>
      <c r="O3" s="24" t="str">
        <f>LOOKUP(A3,[1]lookup!$A$3:$A$51,[1]lookup!$U$3:$U$51)</f>
        <v>FS</v>
      </c>
      <c r="P3" s="25">
        <f t="shared" si="0"/>
        <v>4.32</v>
      </c>
      <c r="Q3" s="25">
        <f t="shared" si="1"/>
        <v>0.06</v>
      </c>
      <c r="R3" s="25">
        <f>LOOKUP(A3,[1]lookup!$A$3:$A$51,[1]lookup!$H$3:$H$51)</f>
        <v>18.602794411177644</v>
      </c>
    </row>
    <row r="4" spans="1:18" x14ac:dyDescent="0.15">
      <c r="A4" s="24" t="s">
        <v>215</v>
      </c>
      <c r="B4" s="24">
        <v>1997</v>
      </c>
      <c r="C4" s="24" t="s">
        <v>0</v>
      </c>
      <c r="D4" s="24" t="s">
        <v>557</v>
      </c>
      <c r="E4" s="24" t="s">
        <v>2201</v>
      </c>
      <c r="F4" s="24">
        <v>0</v>
      </c>
      <c r="G4" s="24">
        <v>0</v>
      </c>
      <c r="H4" s="24">
        <v>1</v>
      </c>
      <c r="I4" s="24">
        <v>21</v>
      </c>
      <c r="J4" s="24">
        <v>1</v>
      </c>
      <c r="K4" s="24">
        <v>21</v>
      </c>
      <c r="L4" s="24">
        <v>5000</v>
      </c>
      <c r="M4" s="24" t="str">
        <f>LOOKUP(A4,[1]lookup!$A$3:$A$51,[1]lookup!$P$3:$P$51)</f>
        <v>Seeded</v>
      </c>
      <c r="N4" s="24" t="str">
        <f>LOOKUP(A4,[1]lookup!$A$3:$A$51,[1]lookup!$R$3:$R$51)</f>
        <v>High</v>
      </c>
      <c r="O4" s="24" t="str">
        <f>LOOKUP(A4,[1]lookup!$A$3:$A$51,[1]lookup!$U$3:$U$51)</f>
        <v>FS</v>
      </c>
      <c r="P4" s="25">
        <f t="shared" si="0"/>
        <v>0.42</v>
      </c>
      <c r="Q4" s="25">
        <f t="shared" si="1"/>
        <v>0</v>
      </c>
      <c r="R4" s="25">
        <f>LOOKUP(A4,[1]lookup!$A$3:$A$51,[1]lookup!$H$3:$H$51)</f>
        <v>18.602794411177644</v>
      </c>
    </row>
    <row r="5" spans="1:18" x14ac:dyDescent="0.15">
      <c r="A5" s="24" t="s">
        <v>215</v>
      </c>
      <c r="B5" s="24">
        <v>1997</v>
      </c>
      <c r="C5" s="24" t="s">
        <v>0</v>
      </c>
      <c r="D5" s="24" t="s">
        <v>390</v>
      </c>
      <c r="E5" s="24" t="s">
        <v>2202</v>
      </c>
      <c r="F5" s="24">
        <v>6</v>
      </c>
      <c r="G5" s="24">
        <v>66</v>
      </c>
      <c r="H5" s="24">
        <v>10</v>
      </c>
      <c r="I5" s="24">
        <v>1760</v>
      </c>
      <c r="J5" s="24">
        <v>10</v>
      </c>
      <c r="K5" s="24">
        <v>1826</v>
      </c>
      <c r="L5" s="24">
        <v>5000</v>
      </c>
      <c r="M5" s="24" t="str">
        <f>LOOKUP(A5,[1]lookup!$A$3:$A$51,[1]lookup!$P$3:$P$51)</f>
        <v>Seeded</v>
      </c>
      <c r="N5" s="24" t="str">
        <f>LOOKUP(A5,[1]lookup!$A$3:$A$51,[1]lookup!$R$3:$R$51)</f>
        <v>High</v>
      </c>
      <c r="O5" s="24" t="str">
        <f>LOOKUP(A5,[1]lookup!$A$3:$A$51,[1]lookup!$U$3:$U$51)</f>
        <v>FS</v>
      </c>
      <c r="P5" s="25">
        <f t="shared" si="0"/>
        <v>35.199999999999996</v>
      </c>
      <c r="Q5" s="25">
        <f t="shared" si="1"/>
        <v>1.32</v>
      </c>
      <c r="R5" s="25">
        <f>LOOKUP(A5,[1]lookup!$A$3:$A$51,[1]lookup!$H$3:$H$51)</f>
        <v>18.602794411177644</v>
      </c>
    </row>
    <row r="6" spans="1:18" x14ac:dyDescent="0.15">
      <c r="A6" s="24" t="s">
        <v>215</v>
      </c>
      <c r="B6" s="24">
        <v>1997</v>
      </c>
      <c r="C6" s="24" t="s">
        <v>0</v>
      </c>
      <c r="D6" s="24" t="s">
        <v>1087</v>
      </c>
      <c r="E6" s="24" t="s">
        <v>2203</v>
      </c>
      <c r="F6" s="24">
        <v>0</v>
      </c>
      <c r="G6" s="24">
        <v>0</v>
      </c>
      <c r="H6" s="24">
        <v>0</v>
      </c>
      <c r="I6" s="24">
        <v>0</v>
      </c>
      <c r="J6" s="24">
        <v>0</v>
      </c>
      <c r="K6" s="24">
        <v>0</v>
      </c>
      <c r="L6" s="24">
        <v>5000</v>
      </c>
      <c r="M6" s="24" t="str">
        <f>LOOKUP(A6,[1]lookup!$A$3:$A$51,[1]lookup!$P$3:$P$51)</f>
        <v>Seeded</v>
      </c>
      <c r="N6" s="24" t="str">
        <f>LOOKUP(A6,[1]lookup!$A$3:$A$51,[1]lookup!$R$3:$R$51)</f>
        <v>High</v>
      </c>
      <c r="O6" s="24" t="str">
        <f>LOOKUP(A6,[1]lookup!$A$3:$A$51,[1]lookup!$U$3:$U$51)</f>
        <v>FS</v>
      </c>
      <c r="P6" s="25">
        <f t="shared" si="0"/>
        <v>0</v>
      </c>
      <c r="Q6" s="25">
        <f t="shared" si="1"/>
        <v>0</v>
      </c>
      <c r="R6" s="25">
        <f>LOOKUP(A6,[1]lookup!$A$3:$A$51,[1]lookup!$H$3:$H$51)</f>
        <v>18.602794411177644</v>
      </c>
    </row>
    <row r="7" spans="1:18" x14ac:dyDescent="0.15">
      <c r="A7" s="24" t="s">
        <v>215</v>
      </c>
      <c r="B7" s="24">
        <v>1997</v>
      </c>
      <c r="C7" s="24" t="s">
        <v>0</v>
      </c>
      <c r="D7" s="24" t="s">
        <v>244</v>
      </c>
      <c r="E7" s="24" t="s">
        <v>2204</v>
      </c>
      <c r="F7" s="24">
        <v>0</v>
      </c>
      <c r="G7" s="24">
        <v>0</v>
      </c>
      <c r="H7" s="24">
        <v>8</v>
      </c>
      <c r="I7" s="24">
        <v>226</v>
      </c>
      <c r="J7" s="24">
        <v>8</v>
      </c>
      <c r="K7" s="24">
        <v>226</v>
      </c>
      <c r="L7" s="24">
        <v>5000</v>
      </c>
      <c r="M7" s="24" t="str">
        <f>LOOKUP(A7,[1]lookup!$A$3:$A$51,[1]lookup!$P$3:$P$51)</f>
        <v>Seeded</v>
      </c>
      <c r="N7" s="24" t="str">
        <f>LOOKUP(A7,[1]lookup!$A$3:$A$51,[1]lookup!$R$3:$R$51)</f>
        <v>High</v>
      </c>
      <c r="O7" s="24" t="str">
        <f>LOOKUP(A7,[1]lookup!$A$3:$A$51,[1]lookup!$U$3:$U$51)</f>
        <v>FS</v>
      </c>
      <c r="P7" s="25">
        <f t="shared" si="0"/>
        <v>4.5199999999999996</v>
      </c>
      <c r="Q7" s="25">
        <f t="shared" si="1"/>
        <v>0</v>
      </c>
      <c r="R7" s="25">
        <f>LOOKUP(A7,[1]lookup!$A$3:$A$51,[1]lookup!$H$3:$H$51)</f>
        <v>18.602794411177644</v>
      </c>
    </row>
    <row r="8" spans="1:18" x14ac:dyDescent="0.15">
      <c r="A8" s="24" t="s">
        <v>215</v>
      </c>
      <c r="B8" s="24">
        <v>1997</v>
      </c>
      <c r="C8" s="24" t="s">
        <v>0</v>
      </c>
      <c r="D8" s="24" t="s">
        <v>559</v>
      </c>
      <c r="E8" s="24" t="s">
        <v>2205</v>
      </c>
      <c r="F8" s="24">
        <v>0</v>
      </c>
      <c r="G8" s="24">
        <v>0</v>
      </c>
      <c r="H8" s="24">
        <v>0</v>
      </c>
      <c r="I8" s="24">
        <v>0</v>
      </c>
      <c r="J8" s="24">
        <v>0</v>
      </c>
      <c r="K8" s="24">
        <v>0</v>
      </c>
      <c r="L8" s="24">
        <v>5000</v>
      </c>
      <c r="M8" s="24" t="str">
        <f>LOOKUP(A8,[1]lookup!$A$3:$A$51,[1]lookup!$P$3:$P$51)</f>
        <v>Seeded</v>
      </c>
      <c r="N8" s="24" t="str">
        <f>LOOKUP(A8,[1]lookup!$A$3:$A$51,[1]lookup!$R$3:$R$51)</f>
        <v>High</v>
      </c>
      <c r="O8" s="24" t="str">
        <f>LOOKUP(A8,[1]lookup!$A$3:$A$51,[1]lookup!$U$3:$U$51)</f>
        <v>FS</v>
      </c>
      <c r="P8" s="25">
        <f t="shared" si="0"/>
        <v>0</v>
      </c>
      <c r="Q8" s="25">
        <f t="shared" si="1"/>
        <v>0</v>
      </c>
      <c r="R8" s="25">
        <f>LOOKUP(A8,[1]lookup!$A$3:$A$51,[1]lookup!$H$3:$H$51)</f>
        <v>18.602794411177644</v>
      </c>
    </row>
    <row r="9" spans="1:18" x14ac:dyDescent="0.15">
      <c r="A9" s="24" t="s">
        <v>215</v>
      </c>
      <c r="B9" s="24">
        <v>1997</v>
      </c>
      <c r="C9" s="24" t="s">
        <v>0</v>
      </c>
      <c r="D9" s="24" t="s">
        <v>1229</v>
      </c>
      <c r="E9" s="24" t="s">
        <v>2206</v>
      </c>
      <c r="F9" s="24">
        <v>0</v>
      </c>
      <c r="G9" s="24">
        <v>0</v>
      </c>
      <c r="H9" s="24">
        <v>0</v>
      </c>
      <c r="I9" s="24">
        <v>0</v>
      </c>
      <c r="J9" s="24">
        <v>0</v>
      </c>
      <c r="K9" s="24">
        <v>0</v>
      </c>
      <c r="L9" s="24">
        <v>5000</v>
      </c>
      <c r="M9" s="24" t="str">
        <f>LOOKUP(A9,[1]lookup!$A$3:$A$51,[1]lookup!$P$3:$P$51)</f>
        <v>Seeded</v>
      </c>
      <c r="N9" s="24" t="str">
        <f>LOOKUP(A9,[1]lookup!$A$3:$A$51,[1]lookup!$R$3:$R$51)</f>
        <v>High</v>
      </c>
      <c r="O9" s="24" t="str">
        <f>LOOKUP(A9,[1]lookup!$A$3:$A$51,[1]lookup!$U$3:$U$51)</f>
        <v>FS</v>
      </c>
      <c r="P9" s="25">
        <f t="shared" si="0"/>
        <v>0</v>
      </c>
      <c r="Q9" s="25">
        <f t="shared" si="1"/>
        <v>0</v>
      </c>
      <c r="R9" s="25">
        <f>LOOKUP(A9,[1]lookup!$A$3:$A$51,[1]lookup!$H$3:$H$51)</f>
        <v>18.602794411177644</v>
      </c>
    </row>
    <row r="10" spans="1:18" x14ac:dyDescent="0.15">
      <c r="A10" s="24" t="s">
        <v>215</v>
      </c>
      <c r="B10" s="24">
        <v>1997</v>
      </c>
      <c r="C10" s="24" t="s">
        <v>0</v>
      </c>
      <c r="D10" s="24" t="s">
        <v>405</v>
      </c>
      <c r="E10" s="24" t="s">
        <v>2207</v>
      </c>
      <c r="F10" s="24">
        <v>2</v>
      </c>
      <c r="G10" s="24">
        <v>93</v>
      </c>
      <c r="H10" s="24">
        <v>1</v>
      </c>
      <c r="I10" s="24">
        <v>48</v>
      </c>
      <c r="J10" s="24">
        <v>2</v>
      </c>
      <c r="K10" s="24">
        <v>141</v>
      </c>
      <c r="L10" s="24">
        <v>5000</v>
      </c>
      <c r="M10" s="24" t="str">
        <f>LOOKUP(A10,[1]lookup!$A$3:$A$51,[1]lookup!$P$3:$P$51)</f>
        <v>Seeded</v>
      </c>
      <c r="N10" s="24" t="str">
        <f>LOOKUP(A10,[1]lookup!$A$3:$A$51,[1]lookup!$R$3:$R$51)</f>
        <v>High</v>
      </c>
      <c r="O10" s="24" t="str">
        <f>LOOKUP(A10,[1]lookup!$A$3:$A$51,[1]lookup!$U$3:$U$51)</f>
        <v>FS</v>
      </c>
      <c r="P10" s="25">
        <f t="shared" si="0"/>
        <v>0.96</v>
      </c>
      <c r="Q10" s="25">
        <f t="shared" si="1"/>
        <v>1.8599999999999999</v>
      </c>
      <c r="R10" s="25">
        <f>LOOKUP(A10,[1]lookup!$A$3:$A$51,[1]lookup!$H$3:$H$51)</f>
        <v>18.602794411177644</v>
      </c>
    </row>
    <row r="11" spans="1:18" x14ac:dyDescent="0.15">
      <c r="A11" s="24" t="s">
        <v>215</v>
      </c>
      <c r="B11" s="24">
        <v>1997</v>
      </c>
      <c r="C11" s="24" t="s">
        <v>0</v>
      </c>
      <c r="D11" s="24" t="s">
        <v>217</v>
      </c>
      <c r="E11" s="24" t="s">
        <v>2208</v>
      </c>
      <c r="F11" s="24">
        <v>3</v>
      </c>
      <c r="G11" s="24">
        <v>4744</v>
      </c>
      <c r="H11" s="24">
        <v>0</v>
      </c>
      <c r="I11" s="24">
        <v>0</v>
      </c>
      <c r="J11" s="24">
        <v>3</v>
      </c>
      <c r="K11" s="24">
        <v>4744</v>
      </c>
      <c r="L11" s="24">
        <v>5000</v>
      </c>
      <c r="M11" s="24" t="str">
        <f>LOOKUP(A11,[1]lookup!$A$3:$A$51,[1]lookup!$P$3:$P$51)</f>
        <v>Seeded</v>
      </c>
      <c r="N11" s="24" t="str">
        <f>LOOKUP(A11,[1]lookup!$A$3:$A$51,[1]lookup!$R$3:$R$51)</f>
        <v>High</v>
      </c>
      <c r="O11" s="24" t="str">
        <f>LOOKUP(A11,[1]lookup!$A$3:$A$51,[1]lookup!$U$3:$U$51)</f>
        <v>FS</v>
      </c>
      <c r="P11" s="25">
        <f t="shared" si="0"/>
        <v>0</v>
      </c>
      <c r="Q11" s="25">
        <f t="shared" si="1"/>
        <v>94.88</v>
      </c>
      <c r="R11" s="25">
        <f>LOOKUP(A11,[1]lookup!$A$3:$A$51,[1]lookup!$H$3:$H$51)</f>
        <v>18.602794411177644</v>
      </c>
    </row>
    <row r="12" spans="1:18" x14ac:dyDescent="0.15">
      <c r="A12" s="24" t="s">
        <v>215</v>
      </c>
      <c r="B12" s="24">
        <v>1997</v>
      </c>
      <c r="C12" s="24" t="s">
        <v>0</v>
      </c>
      <c r="D12" s="24" t="s">
        <v>2209</v>
      </c>
      <c r="E12" s="24" t="s">
        <v>2210</v>
      </c>
      <c r="F12" s="24">
        <v>0</v>
      </c>
      <c r="G12" s="24">
        <v>0</v>
      </c>
      <c r="H12" s="24">
        <v>0</v>
      </c>
      <c r="I12" s="24">
        <v>0</v>
      </c>
      <c r="J12" s="24">
        <v>0</v>
      </c>
      <c r="K12" s="24">
        <v>0</v>
      </c>
      <c r="L12" s="24">
        <v>5000</v>
      </c>
      <c r="M12" s="24" t="str">
        <f>LOOKUP(A12,[1]lookup!$A$3:$A$51,[1]lookup!$P$3:$P$51)</f>
        <v>Seeded</v>
      </c>
      <c r="N12" s="24" t="str">
        <f>LOOKUP(A12,[1]lookup!$A$3:$A$51,[1]lookup!$R$3:$R$51)</f>
        <v>High</v>
      </c>
      <c r="O12" s="24" t="str">
        <f>LOOKUP(A12,[1]lookup!$A$3:$A$51,[1]lookup!$U$3:$U$51)</f>
        <v>FS</v>
      </c>
      <c r="P12" s="25">
        <f t="shared" si="0"/>
        <v>0</v>
      </c>
      <c r="Q12" s="25">
        <f t="shared" si="1"/>
        <v>0</v>
      </c>
      <c r="R12" s="25">
        <f>LOOKUP(A12,[1]lookup!$A$3:$A$51,[1]lookup!$H$3:$H$51)</f>
        <v>18.602794411177644</v>
      </c>
    </row>
    <row r="13" spans="1:18" x14ac:dyDescent="0.15">
      <c r="A13" s="24" t="s">
        <v>215</v>
      </c>
      <c r="B13" s="24">
        <v>1997</v>
      </c>
      <c r="C13" s="24" t="s">
        <v>0</v>
      </c>
      <c r="D13" s="24" t="s">
        <v>2211</v>
      </c>
      <c r="E13" s="24" t="s">
        <v>2212</v>
      </c>
      <c r="F13" s="24">
        <v>0</v>
      </c>
      <c r="G13" s="24">
        <v>0</v>
      </c>
      <c r="H13" s="24">
        <v>0</v>
      </c>
      <c r="I13" s="24">
        <v>0</v>
      </c>
      <c r="J13" s="24">
        <v>0</v>
      </c>
      <c r="K13" s="24">
        <v>0</v>
      </c>
      <c r="L13" s="24">
        <v>5000</v>
      </c>
      <c r="M13" s="24" t="str">
        <f>LOOKUP(A13,[1]lookup!$A$3:$A$51,[1]lookup!$P$3:$P$51)</f>
        <v>Seeded</v>
      </c>
      <c r="N13" s="24" t="str">
        <f>LOOKUP(A13,[1]lookup!$A$3:$A$51,[1]lookup!$R$3:$R$51)</f>
        <v>High</v>
      </c>
      <c r="O13" s="24" t="str">
        <f>LOOKUP(A13,[1]lookup!$A$3:$A$51,[1]lookup!$U$3:$U$51)</f>
        <v>FS</v>
      </c>
      <c r="P13" s="25">
        <f t="shared" si="0"/>
        <v>0</v>
      </c>
      <c r="Q13" s="25">
        <f t="shared" si="1"/>
        <v>0</v>
      </c>
      <c r="R13" s="25">
        <f>LOOKUP(A13,[1]lookup!$A$3:$A$51,[1]lookup!$H$3:$H$51)</f>
        <v>18.602794411177644</v>
      </c>
    </row>
    <row r="14" spans="1:18" x14ac:dyDescent="0.15">
      <c r="A14" s="24" t="s">
        <v>226</v>
      </c>
      <c r="B14" s="24">
        <v>1997</v>
      </c>
      <c r="C14" s="24" t="s">
        <v>0</v>
      </c>
      <c r="D14" s="24" t="s">
        <v>672</v>
      </c>
      <c r="E14" s="24" t="s">
        <v>2199</v>
      </c>
      <c r="F14" s="24">
        <v>2</v>
      </c>
      <c r="G14" s="24">
        <v>40</v>
      </c>
      <c r="H14" s="24">
        <v>0</v>
      </c>
      <c r="I14" s="24">
        <v>0</v>
      </c>
      <c r="J14" s="24">
        <v>2</v>
      </c>
      <c r="K14" s="24">
        <v>40</v>
      </c>
      <c r="L14" s="24">
        <v>5000</v>
      </c>
      <c r="M14" s="24" t="str">
        <f>LOOKUP(A14,[1]lookup!$A$3:$A$51,[1]lookup!$P$3:$P$51)</f>
        <v>Unseeded</v>
      </c>
      <c r="N14" s="24" t="str">
        <f>LOOKUP(A14,[1]lookup!$A$3:$A$51,[1]lookup!$R$3:$R$51)</f>
        <v>High</v>
      </c>
      <c r="O14" s="24" t="str">
        <f>LOOKUP(A14,[1]lookup!$A$3:$A$51,[1]lookup!$U$3:$U$51)</f>
        <v>FS</v>
      </c>
      <c r="P14" s="25">
        <f t="shared" si="0"/>
        <v>0</v>
      </c>
      <c r="Q14" s="25">
        <f t="shared" si="1"/>
        <v>0.8</v>
      </c>
      <c r="R14" s="25">
        <f>LOOKUP(A14,[1]lookup!$A$3:$A$51,[1]lookup!$H$3:$H$51)</f>
        <v>50.68</v>
      </c>
    </row>
    <row r="15" spans="1:18" x14ac:dyDescent="0.15">
      <c r="A15" s="24" t="s">
        <v>226</v>
      </c>
      <c r="B15" s="24">
        <v>1997</v>
      </c>
      <c r="C15" s="24" t="s">
        <v>0</v>
      </c>
      <c r="D15" s="24" t="s">
        <v>556</v>
      </c>
      <c r="E15" s="24" t="s">
        <v>2200</v>
      </c>
      <c r="F15" s="24">
        <v>1</v>
      </c>
      <c r="G15" s="24">
        <v>15</v>
      </c>
      <c r="H15" s="24">
        <v>2</v>
      </c>
      <c r="I15" s="24">
        <v>1169</v>
      </c>
      <c r="J15" s="24">
        <v>2</v>
      </c>
      <c r="K15" s="24">
        <v>1184</v>
      </c>
      <c r="L15" s="24">
        <v>5000</v>
      </c>
      <c r="M15" s="24" t="str">
        <f>LOOKUP(A15,[1]lookup!$A$3:$A$51,[1]lookup!$P$3:$P$51)</f>
        <v>Unseeded</v>
      </c>
      <c r="N15" s="24" t="str">
        <f>LOOKUP(A15,[1]lookup!$A$3:$A$51,[1]lookup!$R$3:$R$51)</f>
        <v>High</v>
      </c>
      <c r="O15" s="24" t="str">
        <f>LOOKUP(A15,[1]lookup!$A$3:$A$51,[1]lookup!$U$3:$U$51)</f>
        <v>FS</v>
      </c>
      <c r="P15" s="25">
        <f t="shared" si="0"/>
        <v>23.380000000000003</v>
      </c>
      <c r="Q15" s="25">
        <f t="shared" si="1"/>
        <v>0.3</v>
      </c>
      <c r="R15" s="25">
        <f>LOOKUP(A15,[1]lookup!$A$3:$A$51,[1]lookup!$H$3:$H$51)</f>
        <v>50.68</v>
      </c>
    </row>
    <row r="16" spans="1:18" x14ac:dyDescent="0.15">
      <c r="A16" s="24" t="s">
        <v>226</v>
      </c>
      <c r="B16" s="24">
        <v>1997</v>
      </c>
      <c r="C16" s="24" t="s">
        <v>0</v>
      </c>
      <c r="D16" s="24" t="s">
        <v>557</v>
      </c>
      <c r="E16" s="24" t="s">
        <v>2201</v>
      </c>
      <c r="F16" s="24">
        <v>0</v>
      </c>
      <c r="G16" s="24">
        <v>0</v>
      </c>
      <c r="H16" s="24">
        <v>0</v>
      </c>
      <c r="I16" s="24">
        <v>0</v>
      </c>
      <c r="J16" s="24">
        <v>0</v>
      </c>
      <c r="K16" s="24">
        <v>0</v>
      </c>
      <c r="L16" s="24">
        <v>5000</v>
      </c>
      <c r="M16" s="24" t="str">
        <f>LOOKUP(A16,[1]lookup!$A$3:$A$51,[1]lookup!$P$3:$P$51)</f>
        <v>Unseeded</v>
      </c>
      <c r="N16" s="24" t="str">
        <f>LOOKUP(A16,[1]lookup!$A$3:$A$51,[1]lookup!$R$3:$R$51)</f>
        <v>High</v>
      </c>
      <c r="O16" s="24" t="str">
        <f>LOOKUP(A16,[1]lookup!$A$3:$A$51,[1]lookup!$U$3:$U$51)</f>
        <v>FS</v>
      </c>
      <c r="P16" s="25">
        <f t="shared" si="0"/>
        <v>0</v>
      </c>
      <c r="Q16" s="25">
        <f t="shared" si="1"/>
        <v>0</v>
      </c>
      <c r="R16" s="25">
        <f>LOOKUP(A16,[1]lookup!$A$3:$A$51,[1]lookup!$H$3:$H$51)</f>
        <v>50.68</v>
      </c>
    </row>
    <row r="17" spans="1:18" x14ac:dyDescent="0.15">
      <c r="A17" s="24" t="s">
        <v>226</v>
      </c>
      <c r="B17" s="24">
        <v>1997</v>
      </c>
      <c r="C17" s="24" t="s">
        <v>0</v>
      </c>
      <c r="D17" s="24" t="s">
        <v>390</v>
      </c>
      <c r="E17" s="24" t="s">
        <v>2202</v>
      </c>
      <c r="F17" s="24">
        <v>4</v>
      </c>
      <c r="G17" s="24">
        <v>111</v>
      </c>
      <c r="H17" s="24">
        <v>9</v>
      </c>
      <c r="I17" s="24">
        <v>3351</v>
      </c>
      <c r="J17" s="24">
        <v>9</v>
      </c>
      <c r="K17" s="24">
        <v>3462</v>
      </c>
      <c r="L17" s="24">
        <v>5000</v>
      </c>
      <c r="M17" s="24" t="str">
        <f>LOOKUP(A17,[1]lookup!$A$3:$A$51,[1]lookup!$P$3:$P$51)</f>
        <v>Unseeded</v>
      </c>
      <c r="N17" s="24" t="str">
        <f>LOOKUP(A17,[1]lookup!$A$3:$A$51,[1]lookup!$R$3:$R$51)</f>
        <v>High</v>
      </c>
      <c r="O17" s="24" t="str">
        <f>LOOKUP(A17,[1]lookup!$A$3:$A$51,[1]lookup!$U$3:$U$51)</f>
        <v>FS</v>
      </c>
      <c r="P17" s="25">
        <f t="shared" si="0"/>
        <v>67.02</v>
      </c>
      <c r="Q17" s="25">
        <f t="shared" si="1"/>
        <v>2.2200000000000002</v>
      </c>
      <c r="R17" s="25">
        <f>LOOKUP(A17,[1]lookup!$A$3:$A$51,[1]lookup!$H$3:$H$51)</f>
        <v>50.68</v>
      </c>
    </row>
    <row r="18" spans="1:18" x14ac:dyDescent="0.15">
      <c r="A18" s="24" t="s">
        <v>226</v>
      </c>
      <c r="B18" s="24">
        <v>1997</v>
      </c>
      <c r="C18" s="24" t="s">
        <v>0</v>
      </c>
      <c r="D18" s="24" t="s">
        <v>1087</v>
      </c>
      <c r="E18" s="24" t="s">
        <v>2203</v>
      </c>
      <c r="F18" s="24">
        <v>0</v>
      </c>
      <c r="G18" s="24">
        <v>0</v>
      </c>
      <c r="H18" s="24">
        <v>0</v>
      </c>
      <c r="I18" s="24">
        <v>0</v>
      </c>
      <c r="J18" s="24">
        <v>0</v>
      </c>
      <c r="K18" s="24">
        <v>0</v>
      </c>
      <c r="L18" s="24">
        <v>5000</v>
      </c>
      <c r="M18" s="24" t="str">
        <f>LOOKUP(A18,[1]lookup!$A$3:$A$51,[1]lookup!$P$3:$P$51)</f>
        <v>Unseeded</v>
      </c>
      <c r="N18" s="24" t="str">
        <f>LOOKUP(A18,[1]lookup!$A$3:$A$51,[1]lookup!$R$3:$R$51)</f>
        <v>High</v>
      </c>
      <c r="O18" s="24" t="str">
        <f>LOOKUP(A18,[1]lookup!$A$3:$A$51,[1]lookup!$U$3:$U$51)</f>
        <v>FS</v>
      </c>
      <c r="P18" s="25">
        <f t="shared" si="0"/>
        <v>0</v>
      </c>
      <c r="Q18" s="25">
        <f t="shared" si="1"/>
        <v>0</v>
      </c>
      <c r="R18" s="25">
        <f>LOOKUP(A18,[1]lookup!$A$3:$A$51,[1]lookup!$H$3:$H$51)</f>
        <v>50.68</v>
      </c>
    </row>
    <row r="19" spans="1:18" x14ac:dyDescent="0.15">
      <c r="A19" s="24" t="s">
        <v>226</v>
      </c>
      <c r="B19" s="24">
        <v>1997</v>
      </c>
      <c r="C19" s="24" t="s">
        <v>0</v>
      </c>
      <c r="D19" s="24" t="s">
        <v>244</v>
      </c>
      <c r="E19" s="24" t="s">
        <v>2204</v>
      </c>
      <c r="F19" s="24">
        <v>0</v>
      </c>
      <c r="G19" s="24">
        <v>0</v>
      </c>
      <c r="H19" s="24">
        <v>4</v>
      </c>
      <c r="I19" s="24">
        <v>832</v>
      </c>
      <c r="J19" s="24">
        <v>4</v>
      </c>
      <c r="K19" s="24">
        <v>832</v>
      </c>
      <c r="L19" s="24">
        <v>5000</v>
      </c>
      <c r="M19" s="24" t="str">
        <f>LOOKUP(A19,[1]lookup!$A$3:$A$51,[1]lookup!$P$3:$P$51)</f>
        <v>Unseeded</v>
      </c>
      <c r="N19" s="24" t="str">
        <f>LOOKUP(A19,[1]lookup!$A$3:$A$51,[1]lookup!$R$3:$R$51)</f>
        <v>High</v>
      </c>
      <c r="O19" s="24" t="str">
        <f>LOOKUP(A19,[1]lookup!$A$3:$A$51,[1]lookup!$U$3:$U$51)</f>
        <v>FS</v>
      </c>
      <c r="P19" s="25">
        <f t="shared" si="0"/>
        <v>16.64</v>
      </c>
      <c r="Q19" s="25">
        <f t="shared" si="1"/>
        <v>0</v>
      </c>
      <c r="R19" s="25">
        <f>LOOKUP(A19,[1]lookup!$A$3:$A$51,[1]lookup!$H$3:$H$51)</f>
        <v>50.68</v>
      </c>
    </row>
    <row r="20" spans="1:18" x14ac:dyDescent="0.15">
      <c r="A20" s="24" t="s">
        <v>226</v>
      </c>
      <c r="B20" s="24">
        <v>1997</v>
      </c>
      <c r="C20" s="24" t="s">
        <v>0</v>
      </c>
      <c r="D20" s="24" t="s">
        <v>559</v>
      </c>
      <c r="E20" s="24" t="s">
        <v>2205</v>
      </c>
      <c r="F20" s="24">
        <v>0</v>
      </c>
      <c r="G20" s="24">
        <v>0</v>
      </c>
      <c r="H20" s="24">
        <v>1</v>
      </c>
      <c r="I20" s="24">
        <v>3</v>
      </c>
      <c r="J20" s="24">
        <v>1</v>
      </c>
      <c r="K20" s="24">
        <v>3</v>
      </c>
      <c r="L20" s="24">
        <v>5000</v>
      </c>
      <c r="M20" s="24" t="str">
        <f>LOOKUP(A20,[1]lookup!$A$3:$A$51,[1]lookup!$P$3:$P$51)</f>
        <v>Unseeded</v>
      </c>
      <c r="N20" s="24" t="str">
        <f>LOOKUP(A20,[1]lookup!$A$3:$A$51,[1]lookup!$R$3:$R$51)</f>
        <v>High</v>
      </c>
      <c r="O20" s="24" t="str">
        <f>LOOKUP(A20,[1]lookup!$A$3:$A$51,[1]lookup!$U$3:$U$51)</f>
        <v>FS</v>
      </c>
      <c r="P20" s="25">
        <f t="shared" si="0"/>
        <v>0.06</v>
      </c>
      <c r="Q20" s="25">
        <f t="shared" si="1"/>
        <v>0</v>
      </c>
      <c r="R20" s="25">
        <f>LOOKUP(A20,[1]lookup!$A$3:$A$51,[1]lookup!$H$3:$H$51)</f>
        <v>50.68</v>
      </c>
    </row>
    <row r="21" spans="1:18" x14ac:dyDescent="0.15">
      <c r="A21" s="24" t="s">
        <v>226</v>
      </c>
      <c r="B21" s="24">
        <v>1997</v>
      </c>
      <c r="C21" s="24" t="s">
        <v>0</v>
      </c>
      <c r="D21" s="24" t="s">
        <v>1229</v>
      </c>
      <c r="E21" s="24" t="s">
        <v>2206</v>
      </c>
      <c r="F21" s="24">
        <v>1</v>
      </c>
      <c r="G21" s="24">
        <v>222</v>
      </c>
      <c r="H21" s="24">
        <v>0</v>
      </c>
      <c r="I21" s="24">
        <v>0</v>
      </c>
      <c r="J21" s="24">
        <v>1</v>
      </c>
      <c r="K21" s="24">
        <v>222</v>
      </c>
      <c r="L21" s="24">
        <v>5000</v>
      </c>
      <c r="M21" s="24" t="str">
        <f>LOOKUP(A21,[1]lookup!$A$3:$A$51,[1]lookup!$P$3:$P$51)</f>
        <v>Unseeded</v>
      </c>
      <c r="N21" s="24" t="str">
        <f>LOOKUP(A21,[1]lookup!$A$3:$A$51,[1]lookup!$R$3:$R$51)</f>
        <v>High</v>
      </c>
      <c r="O21" s="24" t="str">
        <f>LOOKUP(A21,[1]lookup!$A$3:$A$51,[1]lookup!$U$3:$U$51)</f>
        <v>FS</v>
      </c>
      <c r="P21" s="25">
        <f t="shared" si="0"/>
        <v>0</v>
      </c>
      <c r="Q21" s="25">
        <f t="shared" si="1"/>
        <v>4.4400000000000004</v>
      </c>
      <c r="R21" s="25">
        <f>LOOKUP(A21,[1]lookup!$A$3:$A$51,[1]lookup!$H$3:$H$51)</f>
        <v>50.68</v>
      </c>
    </row>
    <row r="22" spans="1:18" x14ac:dyDescent="0.15">
      <c r="A22" s="24" t="s">
        <v>226</v>
      </c>
      <c r="B22" s="24">
        <v>1997</v>
      </c>
      <c r="C22" s="24" t="s">
        <v>0</v>
      </c>
      <c r="D22" s="24" t="s">
        <v>405</v>
      </c>
      <c r="E22" s="24" t="s">
        <v>2207</v>
      </c>
      <c r="F22" s="24">
        <v>3</v>
      </c>
      <c r="G22" s="24">
        <v>674</v>
      </c>
      <c r="H22" s="24">
        <v>1</v>
      </c>
      <c r="I22" s="24">
        <v>81</v>
      </c>
      <c r="J22" s="24">
        <v>3</v>
      </c>
      <c r="K22" s="24">
        <v>755</v>
      </c>
      <c r="L22" s="24">
        <v>5000</v>
      </c>
      <c r="M22" s="24" t="str">
        <f>LOOKUP(A22,[1]lookup!$A$3:$A$51,[1]lookup!$P$3:$P$51)</f>
        <v>Unseeded</v>
      </c>
      <c r="N22" s="24" t="str">
        <f>LOOKUP(A22,[1]lookup!$A$3:$A$51,[1]lookup!$R$3:$R$51)</f>
        <v>High</v>
      </c>
      <c r="O22" s="24" t="str">
        <f>LOOKUP(A22,[1]lookup!$A$3:$A$51,[1]lookup!$U$3:$U$51)</f>
        <v>FS</v>
      </c>
      <c r="P22" s="25">
        <f t="shared" si="0"/>
        <v>1.6199999999999999</v>
      </c>
      <c r="Q22" s="25">
        <f t="shared" si="1"/>
        <v>13.48</v>
      </c>
      <c r="R22" s="25">
        <f>LOOKUP(A22,[1]lookup!$A$3:$A$51,[1]lookup!$H$3:$H$51)</f>
        <v>50.68</v>
      </c>
    </row>
    <row r="23" spans="1:18" x14ac:dyDescent="0.15">
      <c r="A23" s="24" t="s">
        <v>226</v>
      </c>
      <c r="B23" s="24">
        <v>1997</v>
      </c>
      <c r="C23" s="24" t="s">
        <v>0</v>
      </c>
      <c r="D23" s="24" t="s">
        <v>217</v>
      </c>
      <c r="E23" s="24" t="s">
        <v>2208</v>
      </c>
      <c r="F23" s="24">
        <v>2</v>
      </c>
      <c r="G23" s="24">
        <v>3938</v>
      </c>
      <c r="H23" s="24">
        <v>0</v>
      </c>
      <c r="I23" s="24">
        <v>0</v>
      </c>
      <c r="J23" s="24">
        <v>2</v>
      </c>
      <c r="K23" s="24">
        <v>3938</v>
      </c>
      <c r="L23" s="24">
        <v>5000</v>
      </c>
      <c r="M23" s="24" t="str">
        <f>LOOKUP(A23,[1]lookup!$A$3:$A$51,[1]lookup!$P$3:$P$51)</f>
        <v>Unseeded</v>
      </c>
      <c r="N23" s="24" t="str">
        <f>LOOKUP(A23,[1]lookup!$A$3:$A$51,[1]lookup!$R$3:$R$51)</f>
        <v>High</v>
      </c>
      <c r="O23" s="24" t="str">
        <f>LOOKUP(A23,[1]lookup!$A$3:$A$51,[1]lookup!$U$3:$U$51)</f>
        <v>FS</v>
      </c>
      <c r="P23" s="25">
        <f t="shared" si="0"/>
        <v>0</v>
      </c>
      <c r="Q23" s="25">
        <f t="shared" si="1"/>
        <v>78.759999999999991</v>
      </c>
      <c r="R23" s="25">
        <f>LOOKUP(A23,[1]lookup!$A$3:$A$51,[1]lookup!$H$3:$H$51)</f>
        <v>50.68</v>
      </c>
    </row>
    <row r="24" spans="1:18" x14ac:dyDescent="0.15">
      <c r="A24" s="24" t="s">
        <v>226</v>
      </c>
      <c r="B24" s="24">
        <v>1997</v>
      </c>
      <c r="C24" s="24" t="s">
        <v>0</v>
      </c>
      <c r="D24" s="24" t="s">
        <v>2209</v>
      </c>
      <c r="E24" s="24" t="s">
        <v>2210</v>
      </c>
      <c r="F24" s="24">
        <v>0</v>
      </c>
      <c r="G24" s="24">
        <v>0</v>
      </c>
      <c r="H24" s="24">
        <v>1</v>
      </c>
      <c r="I24" s="24">
        <v>3</v>
      </c>
      <c r="J24" s="24">
        <v>1</v>
      </c>
      <c r="K24" s="24">
        <v>3</v>
      </c>
      <c r="L24" s="24">
        <v>5000</v>
      </c>
      <c r="M24" s="24" t="str">
        <f>LOOKUP(A24,[1]lookup!$A$3:$A$51,[1]lookup!$P$3:$P$51)</f>
        <v>Unseeded</v>
      </c>
      <c r="N24" s="24" t="str">
        <f>LOOKUP(A24,[1]lookup!$A$3:$A$51,[1]lookup!$R$3:$R$51)</f>
        <v>High</v>
      </c>
      <c r="O24" s="24" t="str">
        <f>LOOKUP(A24,[1]lookup!$A$3:$A$51,[1]lookup!$U$3:$U$51)</f>
        <v>FS</v>
      </c>
      <c r="P24" s="25">
        <f t="shared" si="0"/>
        <v>0.06</v>
      </c>
      <c r="Q24" s="25">
        <f t="shared" si="1"/>
        <v>0</v>
      </c>
      <c r="R24" s="25">
        <f>LOOKUP(A24,[1]lookup!$A$3:$A$51,[1]lookup!$H$3:$H$51)</f>
        <v>50.68</v>
      </c>
    </row>
    <row r="25" spans="1:18" x14ac:dyDescent="0.15">
      <c r="A25" s="24" t="s">
        <v>226</v>
      </c>
      <c r="B25" s="24">
        <v>1997</v>
      </c>
      <c r="C25" s="24" t="s">
        <v>0</v>
      </c>
      <c r="D25" s="24" t="s">
        <v>2211</v>
      </c>
      <c r="E25" s="24" t="s">
        <v>2212</v>
      </c>
      <c r="F25" s="24">
        <v>0</v>
      </c>
      <c r="G25" s="24">
        <v>0</v>
      </c>
      <c r="H25" s="24">
        <v>0</v>
      </c>
      <c r="I25" s="24">
        <v>0</v>
      </c>
      <c r="J25" s="24">
        <v>0</v>
      </c>
      <c r="K25" s="24">
        <v>0</v>
      </c>
      <c r="L25" s="24">
        <v>5000</v>
      </c>
      <c r="M25" s="24" t="str">
        <f>LOOKUP(A25,[1]lookup!$A$3:$A$51,[1]lookup!$P$3:$P$51)</f>
        <v>Unseeded</v>
      </c>
      <c r="N25" s="24" t="str">
        <f>LOOKUP(A25,[1]lookup!$A$3:$A$51,[1]lookup!$R$3:$R$51)</f>
        <v>High</v>
      </c>
      <c r="O25" s="24" t="str">
        <f>LOOKUP(A25,[1]lookup!$A$3:$A$51,[1]lookup!$U$3:$U$51)</f>
        <v>FS</v>
      </c>
      <c r="P25" s="25">
        <f t="shared" si="0"/>
        <v>0</v>
      </c>
      <c r="Q25" s="25">
        <f t="shared" si="1"/>
        <v>0</v>
      </c>
      <c r="R25" s="25">
        <f>LOOKUP(A25,[1]lookup!$A$3:$A$51,[1]lookup!$H$3:$H$51)</f>
        <v>50.68</v>
      </c>
    </row>
    <row r="26" spans="1:18" x14ac:dyDescent="0.15">
      <c r="A26" s="24" t="s">
        <v>230</v>
      </c>
      <c r="B26" s="24">
        <v>1997</v>
      </c>
      <c r="C26" s="24" t="s">
        <v>0</v>
      </c>
      <c r="D26" s="24" t="s">
        <v>672</v>
      </c>
      <c r="E26" s="24" t="s">
        <v>2199</v>
      </c>
      <c r="F26" s="24">
        <v>1</v>
      </c>
      <c r="G26" s="24">
        <v>7</v>
      </c>
      <c r="H26" s="24">
        <v>0</v>
      </c>
      <c r="I26" s="24">
        <v>0</v>
      </c>
      <c r="J26" s="24">
        <v>1</v>
      </c>
      <c r="K26" s="24">
        <v>7</v>
      </c>
      <c r="L26" s="24">
        <v>5000</v>
      </c>
      <c r="M26" s="24" t="str">
        <f>LOOKUP(A26,[1]lookup!$A$3:$A$51,[1]lookup!$P$3:$P$51)</f>
        <v>Unseeded</v>
      </c>
      <c r="N26" s="24" t="str">
        <f>LOOKUP(A26,[1]lookup!$A$3:$A$51,[1]lookup!$R$3:$R$51)</f>
        <v>Mod</v>
      </c>
      <c r="O26" s="24" t="str">
        <f>LOOKUP(A26,[1]lookup!$A$3:$A$51,[1]lookup!$U$3:$U$51)</f>
        <v>FS</v>
      </c>
      <c r="P26" s="25">
        <f t="shared" si="0"/>
        <v>0</v>
      </c>
      <c r="Q26" s="25">
        <f t="shared" si="1"/>
        <v>0.13999999999999999</v>
      </c>
      <c r="R26" s="25">
        <f>LOOKUP(A26,[1]lookup!$A$3:$A$51,[1]lookup!$H$3:$H$51)</f>
        <v>87.340255591054316</v>
      </c>
    </row>
    <row r="27" spans="1:18" x14ac:dyDescent="0.15">
      <c r="A27" s="24" t="s">
        <v>230</v>
      </c>
      <c r="B27" s="24">
        <v>1997</v>
      </c>
      <c r="C27" s="24" t="s">
        <v>0</v>
      </c>
      <c r="D27" s="24" t="s">
        <v>556</v>
      </c>
      <c r="E27" s="24" t="s">
        <v>2200</v>
      </c>
      <c r="F27" s="24">
        <v>1</v>
      </c>
      <c r="G27" s="24">
        <v>1</v>
      </c>
      <c r="H27" s="24">
        <v>2</v>
      </c>
      <c r="I27" s="24">
        <v>113</v>
      </c>
      <c r="J27" s="24">
        <v>2</v>
      </c>
      <c r="K27" s="24">
        <v>114</v>
      </c>
      <c r="L27" s="24">
        <v>5000</v>
      </c>
      <c r="M27" s="24" t="str">
        <f>LOOKUP(A27,[1]lookup!$A$3:$A$51,[1]lookup!$P$3:$P$51)</f>
        <v>Unseeded</v>
      </c>
      <c r="N27" s="24" t="str">
        <f>LOOKUP(A27,[1]lookup!$A$3:$A$51,[1]lookup!$R$3:$R$51)</f>
        <v>Mod</v>
      </c>
      <c r="O27" s="24" t="str">
        <f>LOOKUP(A27,[1]lookup!$A$3:$A$51,[1]lookup!$U$3:$U$51)</f>
        <v>FS</v>
      </c>
      <c r="P27" s="25">
        <f t="shared" si="0"/>
        <v>2.2599999999999998</v>
      </c>
      <c r="Q27" s="25">
        <f t="shared" si="1"/>
        <v>0.02</v>
      </c>
      <c r="R27" s="25">
        <f>LOOKUP(A27,[1]lookup!$A$3:$A$51,[1]lookup!$H$3:$H$51)</f>
        <v>87.340255591054316</v>
      </c>
    </row>
    <row r="28" spans="1:18" x14ac:dyDescent="0.15">
      <c r="A28" s="24" t="s">
        <v>230</v>
      </c>
      <c r="B28" s="24">
        <v>1997</v>
      </c>
      <c r="C28" s="24" t="s">
        <v>0</v>
      </c>
      <c r="D28" s="24" t="s">
        <v>557</v>
      </c>
      <c r="E28" s="24" t="s">
        <v>2201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5000</v>
      </c>
      <c r="M28" s="24" t="str">
        <f>LOOKUP(A28,[1]lookup!$A$3:$A$51,[1]lookup!$P$3:$P$51)</f>
        <v>Unseeded</v>
      </c>
      <c r="N28" s="24" t="str">
        <f>LOOKUP(A28,[1]lookup!$A$3:$A$51,[1]lookup!$R$3:$R$51)</f>
        <v>Mod</v>
      </c>
      <c r="O28" s="24" t="str">
        <f>LOOKUP(A28,[1]lookup!$A$3:$A$51,[1]lookup!$U$3:$U$51)</f>
        <v>FS</v>
      </c>
      <c r="P28" s="25">
        <f t="shared" si="0"/>
        <v>0</v>
      </c>
      <c r="Q28" s="25">
        <f t="shared" si="1"/>
        <v>0</v>
      </c>
      <c r="R28" s="25">
        <f>LOOKUP(A28,[1]lookup!$A$3:$A$51,[1]lookup!$H$3:$H$51)</f>
        <v>87.340255591054316</v>
      </c>
    </row>
    <row r="29" spans="1:18" x14ac:dyDescent="0.15">
      <c r="A29" s="24" t="s">
        <v>230</v>
      </c>
      <c r="B29" s="24">
        <v>1997</v>
      </c>
      <c r="C29" s="24" t="s">
        <v>0</v>
      </c>
      <c r="D29" s="24" t="s">
        <v>390</v>
      </c>
      <c r="E29" s="24" t="s">
        <v>2202</v>
      </c>
      <c r="F29" s="24">
        <v>4</v>
      </c>
      <c r="G29" s="24">
        <v>245</v>
      </c>
      <c r="H29" s="24">
        <v>9</v>
      </c>
      <c r="I29" s="24">
        <v>3151</v>
      </c>
      <c r="J29" s="24">
        <v>9</v>
      </c>
      <c r="K29" s="24">
        <v>3396</v>
      </c>
      <c r="L29" s="24">
        <v>5000</v>
      </c>
      <c r="M29" s="24" t="str">
        <f>LOOKUP(A29,[1]lookup!$A$3:$A$51,[1]lookup!$P$3:$P$51)</f>
        <v>Unseeded</v>
      </c>
      <c r="N29" s="24" t="str">
        <f>LOOKUP(A29,[1]lookup!$A$3:$A$51,[1]lookup!$R$3:$R$51)</f>
        <v>Mod</v>
      </c>
      <c r="O29" s="24" t="str">
        <f>LOOKUP(A29,[1]lookup!$A$3:$A$51,[1]lookup!$U$3:$U$51)</f>
        <v>FS</v>
      </c>
      <c r="P29" s="25">
        <f t="shared" si="0"/>
        <v>63.019999999999996</v>
      </c>
      <c r="Q29" s="25">
        <f t="shared" si="1"/>
        <v>4.9000000000000004</v>
      </c>
      <c r="R29" s="25">
        <f>LOOKUP(A29,[1]lookup!$A$3:$A$51,[1]lookup!$H$3:$H$51)</f>
        <v>87.340255591054316</v>
      </c>
    </row>
    <row r="30" spans="1:18" x14ac:dyDescent="0.15">
      <c r="A30" s="24" t="s">
        <v>230</v>
      </c>
      <c r="B30" s="24">
        <v>1997</v>
      </c>
      <c r="C30" s="24" t="s">
        <v>0</v>
      </c>
      <c r="D30" s="24" t="s">
        <v>1087</v>
      </c>
      <c r="E30" s="24" t="s">
        <v>2203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4">
        <v>5000</v>
      </c>
      <c r="M30" s="24" t="str">
        <f>LOOKUP(A30,[1]lookup!$A$3:$A$51,[1]lookup!$P$3:$P$51)</f>
        <v>Unseeded</v>
      </c>
      <c r="N30" s="24" t="str">
        <f>LOOKUP(A30,[1]lookup!$A$3:$A$51,[1]lookup!$R$3:$R$51)</f>
        <v>Mod</v>
      </c>
      <c r="O30" s="24" t="str">
        <f>LOOKUP(A30,[1]lookup!$A$3:$A$51,[1]lookup!$U$3:$U$51)</f>
        <v>FS</v>
      </c>
      <c r="P30" s="25">
        <f t="shared" si="0"/>
        <v>0</v>
      </c>
      <c r="Q30" s="25">
        <f t="shared" si="1"/>
        <v>0</v>
      </c>
      <c r="R30" s="25">
        <f>LOOKUP(A30,[1]lookup!$A$3:$A$51,[1]lookup!$H$3:$H$51)</f>
        <v>87.340255591054316</v>
      </c>
    </row>
    <row r="31" spans="1:18" x14ac:dyDescent="0.15">
      <c r="A31" s="24" t="s">
        <v>230</v>
      </c>
      <c r="B31" s="24">
        <v>1997</v>
      </c>
      <c r="C31" s="24" t="s">
        <v>0</v>
      </c>
      <c r="D31" s="24" t="s">
        <v>244</v>
      </c>
      <c r="E31" s="24" t="s">
        <v>2204</v>
      </c>
      <c r="F31" s="24">
        <v>0</v>
      </c>
      <c r="G31" s="24">
        <v>0</v>
      </c>
      <c r="H31" s="24">
        <v>3</v>
      </c>
      <c r="I31" s="24">
        <v>184</v>
      </c>
      <c r="J31" s="24">
        <v>3</v>
      </c>
      <c r="K31" s="24">
        <v>184</v>
      </c>
      <c r="L31" s="24">
        <v>5000</v>
      </c>
      <c r="M31" s="24" t="str">
        <f>LOOKUP(A31,[1]lookup!$A$3:$A$51,[1]lookup!$P$3:$P$51)</f>
        <v>Unseeded</v>
      </c>
      <c r="N31" s="24" t="str">
        <f>LOOKUP(A31,[1]lookup!$A$3:$A$51,[1]lookup!$R$3:$R$51)</f>
        <v>Mod</v>
      </c>
      <c r="O31" s="24" t="str">
        <f>LOOKUP(A31,[1]lookup!$A$3:$A$51,[1]lookup!$U$3:$U$51)</f>
        <v>FS</v>
      </c>
      <c r="P31" s="25">
        <f t="shared" si="0"/>
        <v>3.6799999999999997</v>
      </c>
      <c r="Q31" s="25">
        <f t="shared" si="1"/>
        <v>0</v>
      </c>
      <c r="R31" s="25">
        <f>LOOKUP(A31,[1]lookup!$A$3:$A$51,[1]lookup!$H$3:$H$51)</f>
        <v>87.340255591054316</v>
      </c>
    </row>
    <row r="32" spans="1:18" x14ac:dyDescent="0.15">
      <c r="A32" s="24" t="s">
        <v>230</v>
      </c>
      <c r="B32" s="24">
        <v>1997</v>
      </c>
      <c r="C32" s="24" t="s">
        <v>0</v>
      </c>
      <c r="D32" s="24" t="s">
        <v>559</v>
      </c>
      <c r="E32" s="24" t="s">
        <v>2205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5000</v>
      </c>
      <c r="M32" s="24" t="str">
        <f>LOOKUP(A32,[1]lookup!$A$3:$A$51,[1]lookup!$P$3:$P$51)</f>
        <v>Unseeded</v>
      </c>
      <c r="N32" s="24" t="str">
        <f>LOOKUP(A32,[1]lookup!$A$3:$A$51,[1]lookup!$R$3:$R$51)</f>
        <v>Mod</v>
      </c>
      <c r="O32" s="24" t="str">
        <f>LOOKUP(A32,[1]lookup!$A$3:$A$51,[1]lookup!$U$3:$U$51)</f>
        <v>FS</v>
      </c>
      <c r="P32" s="25">
        <f t="shared" si="0"/>
        <v>0</v>
      </c>
      <c r="Q32" s="25">
        <f t="shared" si="1"/>
        <v>0</v>
      </c>
      <c r="R32" s="25">
        <f>LOOKUP(A32,[1]lookup!$A$3:$A$51,[1]lookup!$H$3:$H$51)</f>
        <v>87.340255591054316</v>
      </c>
    </row>
    <row r="33" spans="1:18" x14ac:dyDescent="0.15">
      <c r="A33" s="24" t="s">
        <v>230</v>
      </c>
      <c r="B33" s="24">
        <v>1997</v>
      </c>
      <c r="C33" s="24" t="s">
        <v>0</v>
      </c>
      <c r="D33" s="24" t="s">
        <v>1229</v>
      </c>
      <c r="E33" s="24" t="s">
        <v>2206</v>
      </c>
      <c r="F33" s="24">
        <v>1</v>
      </c>
      <c r="G33" s="24">
        <v>291</v>
      </c>
      <c r="H33" s="24">
        <v>0</v>
      </c>
      <c r="I33" s="24">
        <v>0</v>
      </c>
      <c r="J33" s="24">
        <v>1</v>
      </c>
      <c r="K33" s="24">
        <v>291</v>
      </c>
      <c r="L33" s="24">
        <v>5000</v>
      </c>
      <c r="M33" s="24" t="str">
        <f>LOOKUP(A33,[1]lookup!$A$3:$A$51,[1]lookup!$P$3:$P$51)</f>
        <v>Unseeded</v>
      </c>
      <c r="N33" s="24" t="str">
        <f>LOOKUP(A33,[1]lookup!$A$3:$A$51,[1]lookup!$R$3:$R$51)</f>
        <v>Mod</v>
      </c>
      <c r="O33" s="24" t="str">
        <f>LOOKUP(A33,[1]lookup!$A$3:$A$51,[1]lookup!$U$3:$U$51)</f>
        <v>FS</v>
      </c>
      <c r="P33" s="25">
        <f t="shared" si="0"/>
        <v>0</v>
      </c>
      <c r="Q33" s="25">
        <f t="shared" si="1"/>
        <v>5.82</v>
      </c>
      <c r="R33" s="25">
        <f>LOOKUP(A33,[1]lookup!$A$3:$A$51,[1]lookup!$H$3:$H$51)</f>
        <v>87.340255591054316</v>
      </c>
    </row>
    <row r="34" spans="1:18" x14ac:dyDescent="0.15">
      <c r="A34" s="24" t="s">
        <v>230</v>
      </c>
      <c r="B34" s="24">
        <v>1997</v>
      </c>
      <c r="C34" s="24" t="s">
        <v>0</v>
      </c>
      <c r="D34" s="24" t="s">
        <v>405</v>
      </c>
      <c r="E34" s="24" t="s">
        <v>2207</v>
      </c>
      <c r="F34" s="24">
        <v>2</v>
      </c>
      <c r="G34" s="24">
        <v>2014</v>
      </c>
      <c r="H34" s="24">
        <v>0</v>
      </c>
      <c r="I34" s="24">
        <v>0</v>
      </c>
      <c r="J34" s="24">
        <v>2</v>
      </c>
      <c r="K34" s="24">
        <v>2014</v>
      </c>
      <c r="L34" s="24">
        <v>5000</v>
      </c>
      <c r="M34" s="24" t="str">
        <f>LOOKUP(A34,[1]lookup!$A$3:$A$51,[1]lookup!$P$3:$P$51)</f>
        <v>Unseeded</v>
      </c>
      <c r="N34" s="24" t="str">
        <f>LOOKUP(A34,[1]lookup!$A$3:$A$51,[1]lookup!$R$3:$R$51)</f>
        <v>Mod</v>
      </c>
      <c r="O34" s="24" t="str">
        <f>LOOKUP(A34,[1]lookup!$A$3:$A$51,[1]lookup!$U$3:$U$51)</f>
        <v>FS</v>
      </c>
      <c r="P34" s="25">
        <f t="shared" si="0"/>
        <v>0</v>
      </c>
      <c r="Q34" s="25">
        <f t="shared" si="1"/>
        <v>40.28</v>
      </c>
      <c r="R34" s="25">
        <f>LOOKUP(A34,[1]lookup!$A$3:$A$51,[1]lookup!$H$3:$H$51)</f>
        <v>87.340255591054316</v>
      </c>
    </row>
    <row r="35" spans="1:18" x14ac:dyDescent="0.15">
      <c r="A35" s="24" t="s">
        <v>230</v>
      </c>
      <c r="B35" s="24">
        <v>1997</v>
      </c>
      <c r="C35" s="24" t="s">
        <v>0</v>
      </c>
      <c r="D35" s="24" t="s">
        <v>217</v>
      </c>
      <c r="E35" s="24" t="s">
        <v>2208</v>
      </c>
      <c r="F35" s="24">
        <v>2</v>
      </c>
      <c r="G35" s="24">
        <v>2440</v>
      </c>
      <c r="H35" s="24">
        <v>0</v>
      </c>
      <c r="I35" s="24">
        <v>0</v>
      </c>
      <c r="J35" s="24">
        <v>2</v>
      </c>
      <c r="K35" s="24">
        <v>2440</v>
      </c>
      <c r="L35" s="24">
        <v>5000</v>
      </c>
      <c r="M35" s="24" t="str">
        <f>LOOKUP(A35,[1]lookup!$A$3:$A$51,[1]lookup!$P$3:$P$51)</f>
        <v>Unseeded</v>
      </c>
      <c r="N35" s="24" t="str">
        <f>LOOKUP(A35,[1]lookup!$A$3:$A$51,[1]lookup!$R$3:$R$51)</f>
        <v>Mod</v>
      </c>
      <c r="O35" s="24" t="str">
        <f>LOOKUP(A35,[1]lookup!$A$3:$A$51,[1]lookup!$U$3:$U$51)</f>
        <v>FS</v>
      </c>
      <c r="P35" s="25">
        <f t="shared" si="0"/>
        <v>0</v>
      </c>
      <c r="Q35" s="25">
        <f t="shared" si="1"/>
        <v>48.8</v>
      </c>
      <c r="R35" s="25">
        <f>LOOKUP(A35,[1]lookup!$A$3:$A$51,[1]lookup!$H$3:$H$51)</f>
        <v>87.340255591054316</v>
      </c>
    </row>
    <row r="36" spans="1:18" x14ac:dyDescent="0.15">
      <c r="A36" s="24" t="s">
        <v>230</v>
      </c>
      <c r="B36" s="24">
        <v>1997</v>
      </c>
      <c r="C36" s="24" t="s">
        <v>0</v>
      </c>
      <c r="D36" s="24" t="s">
        <v>2209</v>
      </c>
      <c r="E36" s="24" t="s">
        <v>2210</v>
      </c>
      <c r="F36" s="24">
        <v>1</v>
      </c>
      <c r="G36" s="24">
        <v>2</v>
      </c>
      <c r="H36" s="24">
        <v>1</v>
      </c>
      <c r="I36" s="24">
        <v>47</v>
      </c>
      <c r="J36" s="24">
        <v>1</v>
      </c>
      <c r="K36" s="24">
        <v>49</v>
      </c>
      <c r="L36" s="24">
        <v>5000</v>
      </c>
      <c r="M36" s="24" t="str">
        <f>LOOKUP(A36,[1]lookup!$A$3:$A$51,[1]lookup!$P$3:$P$51)</f>
        <v>Unseeded</v>
      </c>
      <c r="N36" s="24" t="str">
        <f>LOOKUP(A36,[1]lookup!$A$3:$A$51,[1]lookup!$R$3:$R$51)</f>
        <v>Mod</v>
      </c>
      <c r="O36" s="24" t="str">
        <f>LOOKUP(A36,[1]lookup!$A$3:$A$51,[1]lookup!$U$3:$U$51)</f>
        <v>FS</v>
      </c>
      <c r="P36" s="25">
        <f t="shared" si="0"/>
        <v>0.94000000000000006</v>
      </c>
      <c r="Q36" s="25">
        <f t="shared" si="1"/>
        <v>0.04</v>
      </c>
      <c r="R36" s="25">
        <f>LOOKUP(A36,[1]lookup!$A$3:$A$51,[1]lookup!$H$3:$H$51)</f>
        <v>87.340255591054316</v>
      </c>
    </row>
    <row r="37" spans="1:18" x14ac:dyDescent="0.15">
      <c r="A37" s="24" t="s">
        <v>230</v>
      </c>
      <c r="B37" s="24">
        <v>1997</v>
      </c>
      <c r="C37" s="24" t="s">
        <v>0</v>
      </c>
      <c r="D37" s="24" t="s">
        <v>2211</v>
      </c>
      <c r="E37" s="24" t="s">
        <v>2212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5000</v>
      </c>
      <c r="M37" s="24" t="str">
        <f>LOOKUP(A37,[1]lookup!$A$3:$A$51,[1]lookup!$P$3:$P$51)</f>
        <v>Unseeded</v>
      </c>
      <c r="N37" s="24" t="str">
        <f>LOOKUP(A37,[1]lookup!$A$3:$A$51,[1]lookup!$R$3:$R$51)</f>
        <v>Mod</v>
      </c>
      <c r="O37" s="24" t="str">
        <f>LOOKUP(A37,[1]lookup!$A$3:$A$51,[1]lookup!$U$3:$U$51)</f>
        <v>FS</v>
      </c>
      <c r="P37" s="25">
        <f t="shared" si="0"/>
        <v>0</v>
      </c>
      <c r="Q37" s="25">
        <f t="shared" si="1"/>
        <v>0</v>
      </c>
      <c r="R37" s="25">
        <f>LOOKUP(A37,[1]lookup!$A$3:$A$51,[1]lookup!$H$3:$H$51)</f>
        <v>87.340255591054316</v>
      </c>
    </row>
    <row r="38" spans="1:18" x14ac:dyDescent="0.15">
      <c r="A38" s="24" t="s">
        <v>239</v>
      </c>
      <c r="B38" s="24">
        <v>1997</v>
      </c>
      <c r="C38" s="24" t="s">
        <v>0</v>
      </c>
      <c r="D38" s="24" t="s">
        <v>672</v>
      </c>
      <c r="E38" s="24" t="s">
        <v>2199</v>
      </c>
      <c r="F38" s="24">
        <v>1</v>
      </c>
      <c r="G38" s="24">
        <v>42</v>
      </c>
      <c r="H38" s="24">
        <v>2</v>
      </c>
      <c r="I38" s="24">
        <v>56</v>
      </c>
      <c r="J38" s="24">
        <v>2</v>
      </c>
      <c r="K38" s="24">
        <v>98</v>
      </c>
      <c r="L38" s="24">
        <v>5000</v>
      </c>
      <c r="M38" s="24" t="str">
        <f>LOOKUP(A38,[1]lookup!$A$3:$A$51,[1]lookup!$P$3:$P$51)</f>
        <v>Seeded</v>
      </c>
      <c r="N38" s="24" t="str">
        <f>LOOKUP(A38,[1]lookup!$A$3:$A$51,[1]lookup!$R$3:$R$51)</f>
        <v>High</v>
      </c>
      <c r="O38" s="24" t="str">
        <f>LOOKUP(A38,[1]lookup!$A$3:$A$51,[1]lookup!$U$3:$U$51)</f>
        <v>FS</v>
      </c>
      <c r="P38" s="25">
        <f t="shared" si="0"/>
        <v>1.1199999999999999</v>
      </c>
      <c r="Q38" s="25">
        <f t="shared" si="1"/>
        <v>0.84</v>
      </c>
      <c r="R38" s="25">
        <f>LOOKUP(A38,[1]lookup!$A$3:$A$51,[1]lookup!$H$3:$H$51)</f>
        <v>55.02</v>
      </c>
    </row>
    <row r="39" spans="1:18" x14ac:dyDescent="0.15">
      <c r="A39" s="24" t="s">
        <v>239</v>
      </c>
      <c r="B39" s="24">
        <v>1997</v>
      </c>
      <c r="C39" s="24" t="s">
        <v>0</v>
      </c>
      <c r="D39" s="24" t="s">
        <v>556</v>
      </c>
      <c r="E39" s="24" t="s">
        <v>2200</v>
      </c>
      <c r="F39" s="24">
        <v>0</v>
      </c>
      <c r="G39" s="24">
        <v>0</v>
      </c>
      <c r="H39" s="24">
        <v>1</v>
      </c>
      <c r="I39" s="24">
        <v>301</v>
      </c>
      <c r="J39" s="24">
        <v>1</v>
      </c>
      <c r="K39" s="24">
        <v>301</v>
      </c>
      <c r="L39" s="24">
        <v>5000</v>
      </c>
      <c r="M39" s="24" t="str">
        <f>LOOKUP(A39,[1]lookup!$A$3:$A$51,[1]lookup!$P$3:$P$51)</f>
        <v>Seeded</v>
      </c>
      <c r="N39" s="24" t="str">
        <f>LOOKUP(A39,[1]lookup!$A$3:$A$51,[1]lookup!$R$3:$R$51)</f>
        <v>High</v>
      </c>
      <c r="O39" s="24" t="str">
        <f>LOOKUP(A39,[1]lookup!$A$3:$A$51,[1]lookup!$U$3:$U$51)</f>
        <v>FS</v>
      </c>
      <c r="P39" s="25">
        <f t="shared" si="0"/>
        <v>6.02</v>
      </c>
      <c r="Q39" s="25">
        <f t="shared" si="1"/>
        <v>0</v>
      </c>
      <c r="R39" s="25">
        <f>LOOKUP(A39,[1]lookup!$A$3:$A$51,[1]lookup!$H$3:$H$51)</f>
        <v>55.02</v>
      </c>
    </row>
    <row r="40" spans="1:18" x14ac:dyDescent="0.15">
      <c r="A40" s="24" t="s">
        <v>239</v>
      </c>
      <c r="B40" s="24">
        <v>1997</v>
      </c>
      <c r="C40" s="24" t="s">
        <v>0</v>
      </c>
      <c r="D40" s="24" t="s">
        <v>557</v>
      </c>
      <c r="E40" s="24" t="s">
        <v>2201</v>
      </c>
      <c r="F40" s="24">
        <v>0</v>
      </c>
      <c r="G40" s="24">
        <v>0</v>
      </c>
      <c r="H40" s="24">
        <v>1</v>
      </c>
      <c r="I40" s="24">
        <v>1</v>
      </c>
      <c r="J40" s="24">
        <v>1</v>
      </c>
      <c r="K40" s="24">
        <v>1</v>
      </c>
      <c r="L40" s="24">
        <v>5000</v>
      </c>
      <c r="M40" s="24" t="str">
        <f>LOOKUP(A40,[1]lookup!$A$3:$A$51,[1]lookup!$P$3:$P$51)</f>
        <v>Seeded</v>
      </c>
      <c r="N40" s="24" t="str">
        <f>LOOKUP(A40,[1]lookup!$A$3:$A$51,[1]lookup!$R$3:$R$51)</f>
        <v>High</v>
      </c>
      <c r="O40" s="24" t="str">
        <f>LOOKUP(A40,[1]lookup!$A$3:$A$51,[1]lookup!$U$3:$U$51)</f>
        <v>FS</v>
      </c>
      <c r="P40" s="25">
        <f t="shared" si="0"/>
        <v>0.02</v>
      </c>
      <c r="Q40" s="25">
        <f t="shared" si="1"/>
        <v>0</v>
      </c>
      <c r="R40" s="25">
        <f>LOOKUP(A40,[1]lookup!$A$3:$A$51,[1]lookup!$H$3:$H$51)</f>
        <v>55.02</v>
      </c>
    </row>
    <row r="41" spans="1:18" x14ac:dyDescent="0.15">
      <c r="A41" s="24" t="s">
        <v>239</v>
      </c>
      <c r="B41" s="24">
        <v>1997</v>
      </c>
      <c r="C41" s="24" t="s">
        <v>0</v>
      </c>
      <c r="D41" s="24" t="s">
        <v>390</v>
      </c>
      <c r="E41" s="24" t="s">
        <v>2202</v>
      </c>
      <c r="F41" s="24">
        <v>4</v>
      </c>
      <c r="G41" s="24">
        <v>80</v>
      </c>
      <c r="H41" s="24">
        <v>11</v>
      </c>
      <c r="I41" s="24">
        <v>3325</v>
      </c>
      <c r="J41" s="24">
        <v>11</v>
      </c>
      <c r="K41" s="24">
        <v>3405</v>
      </c>
      <c r="L41" s="24">
        <v>5000</v>
      </c>
      <c r="M41" s="24" t="str">
        <f>LOOKUP(A41,[1]lookup!$A$3:$A$51,[1]lookup!$P$3:$P$51)</f>
        <v>Seeded</v>
      </c>
      <c r="N41" s="24" t="str">
        <f>LOOKUP(A41,[1]lookup!$A$3:$A$51,[1]lookup!$R$3:$R$51)</f>
        <v>High</v>
      </c>
      <c r="O41" s="24" t="str">
        <f>LOOKUP(A41,[1]lookup!$A$3:$A$51,[1]lookup!$U$3:$U$51)</f>
        <v>FS</v>
      </c>
      <c r="P41" s="25">
        <f t="shared" si="0"/>
        <v>66.5</v>
      </c>
      <c r="Q41" s="25">
        <f t="shared" si="1"/>
        <v>1.6</v>
      </c>
      <c r="R41" s="25">
        <f>LOOKUP(A41,[1]lookup!$A$3:$A$51,[1]lookup!$H$3:$H$51)</f>
        <v>55.02</v>
      </c>
    </row>
    <row r="42" spans="1:18" x14ac:dyDescent="0.15">
      <c r="A42" s="24" t="s">
        <v>239</v>
      </c>
      <c r="B42" s="24">
        <v>1997</v>
      </c>
      <c r="C42" s="24" t="s">
        <v>0</v>
      </c>
      <c r="D42" s="24" t="s">
        <v>1087</v>
      </c>
      <c r="E42" s="24" t="s">
        <v>2203</v>
      </c>
      <c r="F42" s="24">
        <v>0</v>
      </c>
      <c r="G42" s="24">
        <v>0</v>
      </c>
      <c r="H42" s="24">
        <v>0</v>
      </c>
      <c r="I42" s="24">
        <v>0</v>
      </c>
      <c r="J42" s="24">
        <v>0</v>
      </c>
      <c r="K42" s="24">
        <v>0</v>
      </c>
      <c r="L42" s="24">
        <v>5000</v>
      </c>
      <c r="M42" s="24" t="str">
        <f>LOOKUP(A42,[1]lookup!$A$3:$A$51,[1]lookup!$P$3:$P$51)</f>
        <v>Seeded</v>
      </c>
      <c r="N42" s="24" t="str">
        <f>LOOKUP(A42,[1]lookup!$A$3:$A$51,[1]lookup!$R$3:$R$51)</f>
        <v>High</v>
      </c>
      <c r="O42" s="24" t="str">
        <f>LOOKUP(A42,[1]lookup!$A$3:$A$51,[1]lookup!$U$3:$U$51)</f>
        <v>FS</v>
      </c>
      <c r="P42" s="25">
        <f t="shared" si="0"/>
        <v>0</v>
      </c>
      <c r="Q42" s="25">
        <f t="shared" si="1"/>
        <v>0</v>
      </c>
      <c r="R42" s="25">
        <f>LOOKUP(A42,[1]lookup!$A$3:$A$51,[1]lookup!$H$3:$H$51)</f>
        <v>55.02</v>
      </c>
    </row>
    <row r="43" spans="1:18" x14ac:dyDescent="0.15">
      <c r="A43" s="24" t="s">
        <v>239</v>
      </c>
      <c r="B43" s="24">
        <v>1997</v>
      </c>
      <c r="C43" s="24" t="s">
        <v>0</v>
      </c>
      <c r="D43" s="24" t="s">
        <v>244</v>
      </c>
      <c r="E43" s="24" t="s">
        <v>2204</v>
      </c>
      <c r="F43" s="24">
        <v>1</v>
      </c>
      <c r="G43" s="24">
        <v>3</v>
      </c>
      <c r="H43" s="24">
        <v>4</v>
      </c>
      <c r="I43" s="24">
        <v>499</v>
      </c>
      <c r="J43" s="24">
        <v>4</v>
      </c>
      <c r="K43" s="24">
        <v>502</v>
      </c>
      <c r="L43" s="24">
        <v>5000</v>
      </c>
      <c r="M43" s="24" t="str">
        <f>LOOKUP(A43,[1]lookup!$A$3:$A$51,[1]lookup!$P$3:$P$51)</f>
        <v>Seeded</v>
      </c>
      <c r="N43" s="24" t="str">
        <f>LOOKUP(A43,[1]lookup!$A$3:$A$51,[1]lookup!$R$3:$R$51)</f>
        <v>High</v>
      </c>
      <c r="O43" s="24" t="str">
        <f>LOOKUP(A43,[1]lookup!$A$3:$A$51,[1]lookup!$U$3:$U$51)</f>
        <v>FS</v>
      </c>
      <c r="P43" s="25">
        <f t="shared" si="0"/>
        <v>9.98</v>
      </c>
      <c r="Q43" s="25">
        <f t="shared" si="1"/>
        <v>0.06</v>
      </c>
      <c r="R43" s="25">
        <f>LOOKUP(A43,[1]lookup!$A$3:$A$51,[1]lookup!$H$3:$H$51)</f>
        <v>55.02</v>
      </c>
    </row>
    <row r="44" spans="1:18" x14ac:dyDescent="0.15">
      <c r="A44" s="24" t="s">
        <v>239</v>
      </c>
      <c r="B44" s="24">
        <v>1997</v>
      </c>
      <c r="C44" s="24" t="s">
        <v>0</v>
      </c>
      <c r="D44" s="24" t="s">
        <v>559</v>
      </c>
      <c r="E44" s="24" t="s">
        <v>2205</v>
      </c>
      <c r="F44" s="24">
        <v>0</v>
      </c>
      <c r="G44" s="24">
        <v>0</v>
      </c>
      <c r="H44" s="24">
        <v>1</v>
      </c>
      <c r="I44" s="24">
        <v>1</v>
      </c>
      <c r="J44" s="24">
        <v>1</v>
      </c>
      <c r="K44" s="24">
        <v>1</v>
      </c>
      <c r="L44" s="24">
        <v>5000</v>
      </c>
      <c r="M44" s="24" t="str">
        <f>LOOKUP(A44,[1]lookup!$A$3:$A$51,[1]lookup!$P$3:$P$51)</f>
        <v>Seeded</v>
      </c>
      <c r="N44" s="24" t="str">
        <f>LOOKUP(A44,[1]lookup!$A$3:$A$51,[1]lookup!$R$3:$R$51)</f>
        <v>High</v>
      </c>
      <c r="O44" s="24" t="str">
        <f>LOOKUP(A44,[1]lookup!$A$3:$A$51,[1]lookup!$U$3:$U$51)</f>
        <v>FS</v>
      </c>
      <c r="P44" s="25">
        <f t="shared" si="0"/>
        <v>0.02</v>
      </c>
      <c r="Q44" s="25">
        <f t="shared" si="1"/>
        <v>0</v>
      </c>
      <c r="R44" s="25">
        <f>LOOKUP(A44,[1]lookup!$A$3:$A$51,[1]lookup!$H$3:$H$51)</f>
        <v>55.02</v>
      </c>
    </row>
    <row r="45" spans="1:18" x14ac:dyDescent="0.15">
      <c r="A45" s="24" t="s">
        <v>239</v>
      </c>
      <c r="B45" s="24">
        <v>1997</v>
      </c>
      <c r="C45" s="24" t="s">
        <v>0</v>
      </c>
      <c r="D45" s="24" t="s">
        <v>1229</v>
      </c>
      <c r="E45" s="24" t="s">
        <v>2206</v>
      </c>
      <c r="F45" s="24">
        <v>1</v>
      </c>
      <c r="G45" s="24">
        <v>199</v>
      </c>
      <c r="H45" s="24">
        <v>0</v>
      </c>
      <c r="I45" s="24">
        <v>0</v>
      </c>
      <c r="J45" s="24">
        <v>1</v>
      </c>
      <c r="K45" s="24">
        <v>199</v>
      </c>
      <c r="L45" s="24">
        <v>5000</v>
      </c>
      <c r="M45" s="24" t="str">
        <f>LOOKUP(A45,[1]lookup!$A$3:$A$51,[1]lookup!$P$3:$P$51)</f>
        <v>Seeded</v>
      </c>
      <c r="N45" s="24" t="str">
        <f>LOOKUP(A45,[1]lookup!$A$3:$A$51,[1]lookup!$R$3:$R$51)</f>
        <v>High</v>
      </c>
      <c r="O45" s="24" t="str">
        <f>LOOKUP(A45,[1]lookup!$A$3:$A$51,[1]lookup!$U$3:$U$51)</f>
        <v>FS</v>
      </c>
      <c r="P45" s="25">
        <f t="shared" si="0"/>
        <v>0</v>
      </c>
      <c r="Q45" s="25">
        <f t="shared" si="1"/>
        <v>3.9800000000000004</v>
      </c>
      <c r="R45" s="25">
        <f>LOOKUP(A45,[1]lookup!$A$3:$A$51,[1]lookup!$H$3:$H$51)</f>
        <v>55.02</v>
      </c>
    </row>
    <row r="46" spans="1:18" x14ac:dyDescent="0.15">
      <c r="A46" s="24" t="s">
        <v>239</v>
      </c>
      <c r="B46" s="24">
        <v>1997</v>
      </c>
      <c r="C46" s="24" t="s">
        <v>0</v>
      </c>
      <c r="D46" s="24" t="s">
        <v>405</v>
      </c>
      <c r="E46" s="24" t="s">
        <v>2207</v>
      </c>
      <c r="F46" s="24">
        <v>3</v>
      </c>
      <c r="G46" s="24">
        <v>2041</v>
      </c>
      <c r="H46" s="24">
        <v>1</v>
      </c>
      <c r="I46" s="24">
        <v>53</v>
      </c>
      <c r="J46" s="24">
        <v>3</v>
      </c>
      <c r="K46" s="24">
        <v>2094</v>
      </c>
      <c r="L46" s="24">
        <v>5000</v>
      </c>
      <c r="M46" s="24" t="str">
        <f>LOOKUP(A46,[1]lookup!$A$3:$A$51,[1]lookup!$P$3:$P$51)</f>
        <v>Seeded</v>
      </c>
      <c r="N46" s="24" t="str">
        <f>LOOKUP(A46,[1]lookup!$A$3:$A$51,[1]lookup!$R$3:$R$51)</f>
        <v>High</v>
      </c>
      <c r="O46" s="24" t="str">
        <f>LOOKUP(A46,[1]lookup!$A$3:$A$51,[1]lookup!$U$3:$U$51)</f>
        <v>FS</v>
      </c>
      <c r="P46" s="25">
        <f t="shared" si="0"/>
        <v>1.06</v>
      </c>
      <c r="Q46" s="25">
        <f t="shared" si="1"/>
        <v>40.82</v>
      </c>
      <c r="R46" s="25">
        <f>LOOKUP(A46,[1]lookup!$A$3:$A$51,[1]lookup!$H$3:$H$51)</f>
        <v>55.02</v>
      </c>
    </row>
    <row r="47" spans="1:18" x14ac:dyDescent="0.15">
      <c r="A47" s="24" t="s">
        <v>239</v>
      </c>
      <c r="B47" s="24">
        <v>1997</v>
      </c>
      <c r="C47" s="24" t="s">
        <v>0</v>
      </c>
      <c r="D47" s="24" t="s">
        <v>217</v>
      </c>
      <c r="E47" s="24" t="s">
        <v>2208</v>
      </c>
      <c r="F47" s="24">
        <v>3</v>
      </c>
      <c r="G47" s="24">
        <v>2635</v>
      </c>
      <c r="H47" s="24">
        <v>1</v>
      </c>
      <c r="I47" s="24">
        <v>3</v>
      </c>
      <c r="J47" s="24">
        <v>3</v>
      </c>
      <c r="K47" s="24">
        <v>2638</v>
      </c>
      <c r="L47" s="24">
        <v>5000</v>
      </c>
      <c r="M47" s="24" t="str">
        <f>LOOKUP(A47,[1]lookup!$A$3:$A$51,[1]lookup!$P$3:$P$51)</f>
        <v>Seeded</v>
      </c>
      <c r="N47" s="24" t="str">
        <f>LOOKUP(A47,[1]lookup!$A$3:$A$51,[1]lookup!$R$3:$R$51)</f>
        <v>High</v>
      </c>
      <c r="O47" s="24" t="str">
        <f>LOOKUP(A47,[1]lookup!$A$3:$A$51,[1]lookup!$U$3:$U$51)</f>
        <v>FS</v>
      </c>
      <c r="P47" s="25">
        <f t="shared" si="0"/>
        <v>0.06</v>
      </c>
      <c r="Q47" s="25">
        <f t="shared" si="1"/>
        <v>52.7</v>
      </c>
      <c r="R47" s="25">
        <f>LOOKUP(A47,[1]lookup!$A$3:$A$51,[1]lookup!$H$3:$H$51)</f>
        <v>55.02</v>
      </c>
    </row>
    <row r="48" spans="1:18" x14ac:dyDescent="0.15">
      <c r="A48" s="24" t="s">
        <v>239</v>
      </c>
      <c r="B48" s="24">
        <v>1997</v>
      </c>
      <c r="C48" s="24" t="s">
        <v>0</v>
      </c>
      <c r="D48" s="24" t="s">
        <v>2209</v>
      </c>
      <c r="E48" s="24" t="s">
        <v>2210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5000</v>
      </c>
      <c r="M48" s="24" t="str">
        <f>LOOKUP(A48,[1]lookup!$A$3:$A$51,[1]lookup!$P$3:$P$51)</f>
        <v>Seeded</v>
      </c>
      <c r="N48" s="24" t="str">
        <f>LOOKUP(A48,[1]lookup!$A$3:$A$51,[1]lookup!$R$3:$R$51)</f>
        <v>High</v>
      </c>
      <c r="O48" s="24" t="str">
        <f>LOOKUP(A48,[1]lookup!$A$3:$A$51,[1]lookup!$U$3:$U$51)</f>
        <v>FS</v>
      </c>
      <c r="P48" s="25">
        <f t="shared" si="0"/>
        <v>0</v>
      </c>
      <c r="Q48" s="25">
        <f t="shared" si="1"/>
        <v>0</v>
      </c>
      <c r="R48" s="25">
        <f>LOOKUP(A48,[1]lookup!$A$3:$A$51,[1]lookup!$H$3:$H$51)</f>
        <v>55.02</v>
      </c>
    </row>
    <row r="49" spans="1:18" x14ac:dyDescent="0.15">
      <c r="A49" s="24" t="s">
        <v>239</v>
      </c>
      <c r="B49" s="24">
        <v>1997</v>
      </c>
      <c r="C49" s="24" t="s">
        <v>0</v>
      </c>
      <c r="D49" s="24" t="s">
        <v>2211</v>
      </c>
      <c r="E49" s="24" t="s">
        <v>2212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5000</v>
      </c>
      <c r="M49" s="24" t="str">
        <f>LOOKUP(A49,[1]lookup!$A$3:$A$51,[1]lookup!$P$3:$P$51)</f>
        <v>Seeded</v>
      </c>
      <c r="N49" s="24" t="str">
        <f>LOOKUP(A49,[1]lookup!$A$3:$A$51,[1]lookup!$R$3:$R$51)</f>
        <v>High</v>
      </c>
      <c r="O49" s="24" t="str">
        <f>LOOKUP(A49,[1]lookup!$A$3:$A$51,[1]lookup!$U$3:$U$51)</f>
        <v>FS</v>
      </c>
      <c r="P49" s="25">
        <f t="shared" si="0"/>
        <v>0</v>
      </c>
      <c r="Q49" s="25">
        <f t="shared" si="1"/>
        <v>0</v>
      </c>
      <c r="R49" s="25">
        <f>LOOKUP(A49,[1]lookup!$A$3:$A$51,[1]lookup!$H$3:$H$51)</f>
        <v>55.02</v>
      </c>
    </row>
    <row r="50" spans="1:18" x14ac:dyDescent="0.15">
      <c r="A50" s="24" t="s">
        <v>247</v>
      </c>
      <c r="B50" s="24">
        <v>1997</v>
      </c>
      <c r="C50" s="24" t="s">
        <v>0</v>
      </c>
      <c r="D50" s="24" t="s">
        <v>672</v>
      </c>
      <c r="E50" s="24" t="s">
        <v>2199</v>
      </c>
      <c r="F50" s="24">
        <v>1</v>
      </c>
      <c r="G50" s="24">
        <v>7</v>
      </c>
      <c r="H50" s="24">
        <v>0</v>
      </c>
      <c r="I50" s="24">
        <v>0</v>
      </c>
      <c r="J50" s="24">
        <v>1</v>
      </c>
      <c r="K50" s="24">
        <v>7</v>
      </c>
      <c r="L50" s="24">
        <v>5000</v>
      </c>
      <c r="M50" s="24" t="str">
        <f>LOOKUP(A50,[1]lookup!$A$3:$A$51,[1]lookup!$P$3:$P$51)</f>
        <v>Seeded</v>
      </c>
      <c r="N50" s="24" t="str">
        <f>LOOKUP(A50,[1]lookup!$A$3:$A$51,[1]lookup!$R$3:$R$51)</f>
        <v>High</v>
      </c>
      <c r="O50" s="24" t="str">
        <f>LOOKUP(A50,[1]lookup!$A$3:$A$51,[1]lookup!$U$3:$U$51)</f>
        <v>FS</v>
      </c>
      <c r="P50" s="25">
        <f t="shared" si="0"/>
        <v>0</v>
      </c>
      <c r="Q50" s="25">
        <f t="shared" si="1"/>
        <v>0.13999999999999999</v>
      </c>
      <c r="R50" s="25">
        <f>LOOKUP(A50,[1]lookup!$A$3:$A$51,[1]lookup!$H$3:$H$51)</f>
        <v>30.149850149850149</v>
      </c>
    </row>
    <row r="51" spans="1:18" x14ac:dyDescent="0.15">
      <c r="A51" s="24" t="s">
        <v>247</v>
      </c>
      <c r="B51" s="24">
        <v>1997</v>
      </c>
      <c r="C51" s="24" t="s">
        <v>0</v>
      </c>
      <c r="D51" s="24" t="s">
        <v>556</v>
      </c>
      <c r="E51" s="24" t="s">
        <v>2200</v>
      </c>
      <c r="F51" s="24">
        <v>0</v>
      </c>
      <c r="G51" s="24">
        <v>0</v>
      </c>
      <c r="H51" s="24">
        <v>3</v>
      </c>
      <c r="I51" s="24">
        <v>97</v>
      </c>
      <c r="J51" s="24">
        <v>3</v>
      </c>
      <c r="K51" s="24">
        <v>97</v>
      </c>
      <c r="L51" s="24">
        <v>5000</v>
      </c>
      <c r="M51" s="24" t="str">
        <f>LOOKUP(A51,[1]lookup!$A$3:$A$51,[1]lookup!$P$3:$P$51)</f>
        <v>Seeded</v>
      </c>
      <c r="N51" s="24" t="str">
        <f>LOOKUP(A51,[1]lookup!$A$3:$A$51,[1]lookup!$R$3:$R$51)</f>
        <v>High</v>
      </c>
      <c r="O51" s="24" t="str">
        <f>LOOKUP(A51,[1]lookup!$A$3:$A$51,[1]lookup!$U$3:$U$51)</f>
        <v>FS</v>
      </c>
      <c r="P51" s="25">
        <f t="shared" si="0"/>
        <v>1.94</v>
      </c>
      <c r="Q51" s="25">
        <f t="shared" si="1"/>
        <v>0</v>
      </c>
      <c r="R51" s="25">
        <f>LOOKUP(A51,[1]lookup!$A$3:$A$51,[1]lookup!$H$3:$H$51)</f>
        <v>30.149850149850149</v>
      </c>
    </row>
    <row r="52" spans="1:18" x14ac:dyDescent="0.15">
      <c r="A52" s="24" t="s">
        <v>247</v>
      </c>
      <c r="B52" s="24">
        <v>1997</v>
      </c>
      <c r="C52" s="24" t="s">
        <v>0</v>
      </c>
      <c r="D52" s="24" t="s">
        <v>557</v>
      </c>
      <c r="E52" s="24" t="s">
        <v>2201</v>
      </c>
      <c r="F52" s="24">
        <v>0</v>
      </c>
      <c r="G52" s="24">
        <v>0</v>
      </c>
      <c r="H52" s="24">
        <v>0</v>
      </c>
      <c r="I52" s="24">
        <v>0</v>
      </c>
      <c r="J52" s="24">
        <v>0</v>
      </c>
      <c r="K52" s="24">
        <v>0</v>
      </c>
      <c r="L52" s="24">
        <v>5000</v>
      </c>
      <c r="M52" s="24" t="str">
        <f>LOOKUP(A52,[1]lookup!$A$3:$A$51,[1]lookup!$P$3:$P$51)</f>
        <v>Seeded</v>
      </c>
      <c r="N52" s="24" t="str">
        <f>LOOKUP(A52,[1]lookup!$A$3:$A$51,[1]lookup!$R$3:$R$51)</f>
        <v>High</v>
      </c>
      <c r="O52" s="24" t="str">
        <f>LOOKUP(A52,[1]lookup!$A$3:$A$51,[1]lookup!$U$3:$U$51)</f>
        <v>FS</v>
      </c>
      <c r="P52" s="25">
        <f t="shared" si="0"/>
        <v>0</v>
      </c>
      <c r="Q52" s="25">
        <f t="shared" si="1"/>
        <v>0</v>
      </c>
      <c r="R52" s="25">
        <f>LOOKUP(A52,[1]lookup!$A$3:$A$51,[1]lookup!$H$3:$H$51)</f>
        <v>30.149850149850149</v>
      </c>
    </row>
    <row r="53" spans="1:18" x14ac:dyDescent="0.15">
      <c r="A53" s="24" t="s">
        <v>247</v>
      </c>
      <c r="B53" s="24">
        <v>1997</v>
      </c>
      <c r="C53" s="24" t="s">
        <v>0</v>
      </c>
      <c r="D53" s="24" t="s">
        <v>390</v>
      </c>
      <c r="E53" s="24" t="s">
        <v>2202</v>
      </c>
      <c r="F53" s="24">
        <v>4</v>
      </c>
      <c r="G53" s="24">
        <v>93</v>
      </c>
      <c r="H53" s="24">
        <v>9</v>
      </c>
      <c r="I53" s="24">
        <v>3345</v>
      </c>
      <c r="J53" s="24">
        <v>9</v>
      </c>
      <c r="K53" s="24">
        <v>3438</v>
      </c>
      <c r="L53" s="24">
        <v>5000</v>
      </c>
      <c r="M53" s="24" t="str">
        <f>LOOKUP(A53,[1]lookup!$A$3:$A$51,[1]lookup!$P$3:$P$51)</f>
        <v>Seeded</v>
      </c>
      <c r="N53" s="24" t="str">
        <f>LOOKUP(A53,[1]lookup!$A$3:$A$51,[1]lookup!$R$3:$R$51)</f>
        <v>High</v>
      </c>
      <c r="O53" s="24" t="str">
        <f>LOOKUP(A53,[1]lookup!$A$3:$A$51,[1]lookup!$U$3:$U$51)</f>
        <v>FS</v>
      </c>
      <c r="P53" s="25">
        <f t="shared" si="0"/>
        <v>66.900000000000006</v>
      </c>
      <c r="Q53" s="25">
        <f t="shared" si="1"/>
        <v>1.8599999999999999</v>
      </c>
      <c r="R53" s="25">
        <f>LOOKUP(A53,[1]lookup!$A$3:$A$51,[1]lookup!$H$3:$H$51)</f>
        <v>30.149850149850149</v>
      </c>
    </row>
    <row r="54" spans="1:18" x14ac:dyDescent="0.15">
      <c r="A54" s="24" t="s">
        <v>247</v>
      </c>
      <c r="B54" s="24">
        <v>1997</v>
      </c>
      <c r="C54" s="24" t="s">
        <v>0</v>
      </c>
      <c r="D54" s="24" t="s">
        <v>1087</v>
      </c>
      <c r="E54" s="24" t="s">
        <v>2203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5000</v>
      </c>
      <c r="M54" s="24" t="str">
        <f>LOOKUP(A54,[1]lookup!$A$3:$A$51,[1]lookup!$P$3:$P$51)</f>
        <v>Seeded</v>
      </c>
      <c r="N54" s="24" t="str">
        <f>LOOKUP(A54,[1]lookup!$A$3:$A$51,[1]lookup!$R$3:$R$51)</f>
        <v>High</v>
      </c>
      <c r="O54" s="24" t="str">
        <f>LOOKUP(A54,[1]lookup!$A$3:$A$51,[1]lookup!$U$3:$U$51)</f>
        <v>FS</v>
      </c>
      <c r="P54" s="25">
        <f t="shared" si="0"/>
        <v>0</v>
      </c>
      <c r="Q54" s="25">
        <f t="shared" si="1"/>
        <v>0</v>
      </c>
      <c r="R54" s="25">
        <f>LOOKUP(A54,[1]lookup!$A$3:$A$51,[1]lookup!$H$3:$H$51)</f>
        <v>30.149850149850149</v>
      </c>
    </row>
    <row r="55" spans="1:18" x14ac:dyDescent="0.15">
      <c r="A55" s="24" t="s">
        <v>247</v>
      </c>
      <c r="B55" s="24">
        <v>1997</v>
      </c>
      <c r="C55" s="24" t="s">
        <v>0</v>
      </c>
      <c r="D55" s="24" t="s">
        <v>244</v>
      </c>
      <c r="E55" s="24" t="s">
        <v>2204</v>
      </c>
      <c r="F55" s="24">
        <v>1</v>
      </c>
      <c r="G55" s="24">
        <v>1</v>
      </c>
      <c r="H55" s="24">
        <v>6</v>
      </c>
      <c r="I55" s="24">
        <v>91</v>
      </c>
      <c r="J55" s="24">
        <v>6</v>
      </c>
      <c r="K55" s="24">
        <v>92</v>
      </c>
      <c r="L55" s="24">
        <v>5000</v>
      </c>
      <c r="M55" s="24" t="str">
        <f>LOOKUP(A55,[1]lookup!$A$3:$A$51,[1]lookup!$P$3:$P$51)</f>
        <v>Seeded</v>
      </c>
      <c r="N55" s="24" t="str">
        <f>LOOKUP(A55,[1]lookup!$A$3:$A$51,[1]lookup!$R$3:$R$51)</f>
        <v>High</v>
      </c>
      <c r="O55" s="24" t="str">
        <f>LOOKUP(A55,[1]lookup!$A$3:$A$51,[1]lookup!$U$3:$U$51)</f>
        <v>FS</v>
      </c>
      <c r="P55" s="25">
        <f t="shared" si="0"/>
        <v>1.82</v>
      </c>
      <c r="Q55" s="25">
        <f t="shared" si="1"/>
        <v>0.02</v>
      </c>
      <c r="R55" s="25">
        <f>LOOKUP(A55,[1]lookup!$A$3:$A$51,[1]lookup!$H$3:$H$51)</f>
        <v>30.149850149850149</v>
      </c>
    </row>
    <row r="56" spans="1:18" x14ac:dyDescent="0.15">
      <c r="A56" s="24" t="s">
        <v>247</v>
      </c>
      <c r="B56" s="24">
        <v>1997</v>
      </c>
      <c r="C56" s="24" t="s">
        <v>0</v>
      </c>
      <c r="D56" s="24" t="s">
        <v>559</v>
      </c>
      <c r="E56" s="24" t="s">
        <v>2205</v>
      </c>
      <c r="F56" s="24">
        <v>0</v>
      </c>
      <c r="G56" s="24">
        <v>0</v>
      </c>
      <c r="H56" s="24">
        <v>1</v>
      </c>
      <c r="I56" s="24">
        <v>1</v>
      </c>
      <c r="J56" s="24">
        <v>1</v>
      </c>
      <c r="K56" s="24">
        <v>1</v>
      </c>
      <c r="L56" s="24">
        <v>5000</v>
      </c>
      <c r="M56" s="24" t="str">
        <f>LOOKUP(A56,[1]lookup!$A$3:$A$51,[1]lookup!$P$3:$P$51)</f>
        <v>Seeded</v>
      </c>
      <c r="N56" s="24" t="str">
        <f>LOOKUP(A56,[1]lookup!$A$3:$A$51,[1]lookup!$R$3:$R$51)</f>
        <v>High</v>
      </c>
      <c r="O56" s="24" t="str">
        <f>LOOKUP(A56,[1]lookup!$A$3:$A$51,[1]lookup!$U$3:$U$51)</f>
        <v>FS</v>
      </c>
      <c r="P56" s="25">
        <f t="shared" si="0"/>
        <v>0.02</v>
      </c>
      <c r="Q56" s="25">
        <f t="shared" si="1"/>
        <v>0</v>
      </c>
      <c r="R56" s="25">
        <f>LOOKUP(A56,[1]lookup!$A$3:$A$51,[1]lookup!$H$3:$H$51)</f>
        <v>30.149850149850149</v>
      </c>
    </row>
    <row r="57" spans="1:18" x14ac:dyDescent="0.15">
      <c r="A57" s="24" t="s">
        <v>247</v>
      </c>
      <c r="B57" s="24">
        <v>1997</v>
      </c>
      <c r="C57" s="24" t="s">
        <v>0</v>
      </c>
      <c r="D57" s="24" t="s">
        <v>1229</v>
      </c>
      <c r="E57" s="24" t="s">
        <v>2206</v>
      </c>
      <c r="F57" s="24">
        <v>1</v>
      </c>
      <c r="G57" s="24">
        <v>1448</v>
      </c>
      <c r="H57" s="24">
        <v>0</v>
      </c>
      <c r="I57" s="24">
        <v>0</v>
      </c>
      <c r="J57" s="24">
        <v>1</v>
      </c>
      <c r="K57" s="24">
        <v>1448</v>
      </c>
      <c r="L57" s="24">
        <v>5000</v>
      </c>
      <c r="M57" s="24" t="str">
        <f>LOOKUP(A57,[1]lookup!$A$3:$A$51,[1]lookup!$P$3:$P$51)</f>
        <v>Seeded</v>
      </c>
      <c r="N57" s="24" t="str">
        <f>LOOKUP(A57,[1]lookup!$A$3:$A$51,[1]lookup!$R$3:$R$51)</f>
        <v>High</v>
      </c>
      <c r="O57" s="24" t="str">
        <f>LOOKUP(A57,[1]lookup!$A$3:$A$51,[1]lookup!$U$3:$U$51)</f>
        <v>FS</v>
      </c>
      <c r="P57" s="25">
        <f t="shared" si="0"/>
        <v>0</v>
      </c>
      <c r="Q57" s="25">
        <f t="shared" si="1"/>
        <v>28.96</v>
      </c>
      <c r="R57" s="25">
        <f>LOOKUP(A57,[1]lookup!$A$3:$A$51,[1]lookup!$H$3:$H$51)</f>
        <v>30.149850149850149</v>
      </c>
    </row>
    <row r="58" spans="1:18" x14ac:dyDescent="0.15">
      <c r="A58" s="24" t="s">
        <v>247</v>
      </c>
      <c r="B58" s="24">
        <v>1997</v>
      </c>
      <c r="C58" s="24" t="s">
        <v>0</v>
      </c>
      <c r="D58" s="24" t="s">
        <v>405</v>
      </c>
      <c r="E58" s="24" t="s">
        <v>2207</v>
      </c>
      <c r="F58" s="24">
        <v>3</v>
      </c>
      <c r="G58" s="24">
        <v>2207</v>
      </c>
      <c r="H58" s="24">
        <v>0</v>
      </c>
      <c r="I58" s="24">
        <v>0</v>
      </c>
      <c r="J58" s="24">
        <v>3</v>
      </c>
      <c r="K58" s="24">
        <v>2207</v>
      </c>
      <c r="L58" s="24">
        <v>5000</v>
      </c>
      <c r="M58" s="24" t="str">
        <f>LOOKUP(A58,[1]lookup!$A$3:$A$51,[1]lookup!$P$3:$P$51)</f>
        <v>Seeded</v>
      </c>
      <c r="N58" s="24" t="str">
        <f>LOOKUP(A58,[1]lookup!$A$3:$A$51,[1]lookup!$R$3:$R$51)</f>
        <v>High</v>
      </c>
      <c r="O58" s="24" t="str">
        <f>LOOKUP(A58,[1]lookup!$A$3:$A$51,[1]lookup!$U$3:$U$51)</f>
        <v>FS</v>
      </c>
      <c r="P58" s="25">
        <f t="shared" si="0"/>
        <v>0</v>
      </c>
      <c r="Q58" s="25">
        <f t="shared" si="1"/>
        <v>44.14</v>
      </c>
      <c r="R58" s="25">
        <f>LOOKUP(A58,[1]lookup!$A$3:$A$51,[1]lookup!$H$3:$H$51)</f>
        <v>30.149850149850149</v>
      </c>
    </row>
    <row r="59" spans="1:18" x14ac:dyDescent="0.15">
      <c r="A59" s="24" t="s">
        <v>247</v>
      </c>
      <c r="B59" s="24">
        <v>1997</v>
      </c>
      <c r="C59" s="24" t="s">
        <v>0</v>
      </c>
      <c r="D59" s="24" t="s">
        <v>217</v>
      </c>
      <c r="E59" s="24" t="s">
        <v>2208</v>
      </c>
      <c r="F59" s="24">
        <v>2</v>
      </c>
      <c r="G59" s="24">
        <v>1244</v>
      </c>
      <c r="H59" s="24">
        <v>0</v>
      </c>
      <c r="I59" s="24">
        <v>0</v>
      </c>
      <c r="J59" s="24">
        <v>2</v>
      </c>
      <c r="K59" s="24">
        <v>1244</v>
      </c>
      <c r="L59" s="24">
        <v>5000</v>
      </c>
      <c r="M59" s="24" t="str">
        <f>LOOKUP(A59,[1]lookup!$A$3:$A$51,[1]lookup!$P$3:$P$51)</f>
        <v>Seeded</v>
      </c>
      <c r="N59" s="24" t="str">
        <f>LOOKUP(A59,[1]lookup!$A$3:$A$51,[1]lookup!$R$3:$R$51)</f>
        <v>High</v>
      </c>
      <c r="O59" s="24" t="str">
        <f>LOOKUP(A59,[1]lookup!$A$3:$A$51,[1]lookup!$U$3:$U$51)</f>
        <v>FS</v>
      </c>
      <c r="P59" s="25">
        <f t="shared" si="0"/>
        <v>0</v>
      </c>
      <c r="Q59" s="25">
        <f t="shared" si="1"/>
        <v>24.88</v>
      </c>
      <c r="R59" s="25">
        <f>LOOKUP(A59,[1]lookup!$A$3:$A$51,[1]lookup!$H$3:$H$51)</f>
        <v>30.149850149850149</v>
      </c>
    </row>
    <row r="60" spans="1:18" x14ac:dyDescent="0.15">
      <c r="A60" s="24" t="s">
        <v>247</v>
      </c>
      <c r="B60" s="24">
        <v>1997</v>
      </c>
      <c r="C60" s="24" t="s">
        <v>0</v>
      </c>
      <c r="D60" s="24" t="s">
        <v>2209</v>
      </c>
      <c r="E60" s="24" t="s">
        <v>2210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4">
        <v>5000</v>
      </c>
      <c r="M60" s="24" t="str">
        <f>LOOKUP(A60,[1]lookup!$A$3:$A$51,[1]lookup!$P$3:$P$51)</f>
        <v>Seeded</v>
      </c>
      <c r="N60" s="24" t="str">
        <f>LOOKUP(A60,[1]lookup!$A$3:$A$51,[1]lookup!$R$3:$R$51)</f>
        <v>High</v>
      </c>
      <c r="O60" s="24" t="str">
        <f>LOOKUP(A60,[1]lookup!$A$3:$A$51,[1]lookup!$U$3:$U$51)</f>
        <v>FS</v>
      </c>
      <c r="P60" s="25">
        <f t="shared" si="0"/>
        <v>0</v>
      </c>
      <c r="Q60" s="25">
        <f t="shared" si="1"/>
        <v>0</v>
      </c>
      <c r="R60" s="25">
        <f>LOOKUP(A60,[1]lookup!$A$3:$A$51,[1]lookup!$H$3:$H$51)</f>
        <v>30.149850149850149</v>
      </c>
    </row>
    <row r="61" spans="1:18" x14ac:dyDescent="0.15">
      <c r="A61" s="24" t="s">
        <v>247</v>
      </c>
      <c r="B61" s="24">
        <v>1997</v>
      </c>
      <c r="C61" s="24" t="s">
        <v>0</v>
      </c>
      <c r="D61" s="24" t="s">
        <v>2211</v>
      </c>
      <c r="E61" s="24" t="s">
        <v>2212</v>
      </c>
      <c r="F61" s="24">
        <v>0</v>
      </c>
      <c r="G61" s="24">
        <v>0</v>
      </c>
      <c r="H61" s="24">
        <v>0</v>
      </c>
      <c r="I61" s="24">
        <v>0</v>
      </c>
      <c r="J61" s="24">
        <v>0</v>
      </c>
      <c r="K61" s="24">
        <v>0</v>
      </c>
      <c r="L61" s="24">
        <v>5000</v>
      </c>
      <c r="M61" s="24" t="str">
        <f>LOOKUP(A61,[1]lookup!$A$3:$A$51,[1]lookup!$P$3:$P$51)</f>
        <v>Seeded</v>
      </c>
      <c r="N61" s="24" t="str">
        <f>LOOKUP(A61,[1]lookup!$A$3:$A$51,[1]lookup!$R$3:$R$51)</f>
        <v>High</v>
      </c>
      <c r="O61" s="24" t="str">
        <f>LOOKUP(A61,[1]lookup!$A$3:$A$51,[1]lookup!$U$3:$U$51)</f>
        <v>FS</v>
      </c>
      <c r="P61" s="25">
        <f t="shared" si="0"/>
        <v>0</v>
      </c>
      <c r="Q61" s="25">
        <f t="shared" si="1"/>
        <v>0</v>
      </c>
      <c r="R61" s="25">
        <f>LOOKUP(A61,[1]lookup!$A$3:$A$51,[1]lookup!$H$3:$H$51)</f>
        <v>30.149850149850149</v>
      </c>
    </row>
    <row r="62" spans="1:18" x14ac:dyDescent="0.15">
      <c r="A62" s="24" t="s">
        <v>252</v>
      </c>
      <c r="B62" s="24">
        <v>1997</v>
      </c>
      <c r="C62" s="24" t="s">
        <v>0</v>
      </c>
      <c r="D62" s="24" t="s">
        <v>672</v>
      </c>
      <c r="E62" s="24" t="s">
        <v>2199</v>
      </c>
      <c r="F62" s="24">
        <v>1</v>
      </c>
      <c r="G62" s="24">
        <v>12</v>
      </c>
      <c r="H62" s="24">
        <v>2</v>
      </c>
      <c r="I62" s="24">
        <v>321</v>
      </c>
      <c r="J62" s="24">
        <v>2</v>
      </c>
      <c r="K62" s="24">
        <v>333</v>
      </c>
      <c r="L62" s="24">
        <v>5000</v>
      </c>
      <c r="M62" s="24" t="str">
        <f>LOOKUP(A62,[1]lookup!$A$3:$A$51,[1]lookup!$P$3:$P$51)</f>
        <v>Seeded</v>
      </c>
      <c r="N62" s="24" t="str">
        <f>LOOKUP(A62,[1]lookup!$A$3:$A$51,[1]lookup!$R$3:$R$51)</f>
        <v>High</v>
      </c>
      <c r="O62" s="24" t="str">
        <f>LOOKUP(A62,[1]lookup!$A$3:$A$51,[1]lookup!$U$3:$U$51)</f>
        <v>FS</v>
      </c>
      <c r="P62" s="25">
        <f t="shared" si="0"/>
        <v>6.419999999999999</v>
      </c>
      <c r="Q62" s="25">
        <f t="shared" si="1"/>
        <v>0.24</v>
      </c>
      <c r="R62" s="25">
        <f>LOOKUP(A62,[1]lookup!$A$3:$A$51,[1]lookup!$H$3:$H$51)</f>
        <v>17.439073112265284</v>
      </c>
    </row>
    <row r="63" spans="1:18" x14ac:dyDescent="0.15">
      <c r="A63" s="24" t="s">
        <v>252</v>
      </c>
      <c r="B63" s="24">
        <v>1997</v>
      </c>
      <c r="C63" s="24" t="s">
        <v>0</v>
      </c>
      <c r="D63" s="24" t="s">
        <v>556</v>
      </c>
      <c r="E63" s="24" t="s">
        <v>2200</v>
      </c>
      <c r="F63" s="24">
        <v>0</v>
      </c>
      <c r="G63" s="24">
        <v>0</v>
      </c>
      <c r="H63" s="24">
        <v>3</v>
      </c>
      <c r="I63" s="24">
        <v>142</v>
      </c>
      <c r="J63" s="24">
        <v>3</v>
      </c>
      <c r="K63" s="24">
        <v>142</v>
      </c>
      <c r="L63" s="24">
        <v>5000</v>
      </c>
      <c r="M63" s="24" t="str">
        <f>LOOKUP(A63,[1]lookup!$A$3:$A$51,[1]lookup!$P$3:$P$51)</f>
        <v>Seeded</v>
      </c>
      <c r="N63" s="24" t="str">
        <f>LOOKUP(A63,[1]lookup!$A$3:$A$51,[1]lookup!$R$3:$R$51)</f>
        <v>High</v>
      </c>
      <c r="O63" s="24" t="str">
        <f>LOOKUP(A63,[1]lookup!$A$3:$A$51,[1]lookup!$U$3:$U$51)</f>
        <v>FS</v>
      </c>
      <c r="P63" s="25">
        <f t="shared" si="0"/>
        <v>2.8400000000000003</v>
      </c>
      <c r="Q63" s="25">
        <f t="shared" si="1"/>
        <v>0</v>
      </c>
      <c r="R63" s="25">
        <f>LOOKUP(A63,[1]lookup!$A$3:$A$51,[1]lookup!$H$3:$H$51)</f>
        <v>17.439073112265284</v>
      </c>
    </row>
    <row r="64" spans="1:18" x14ac:dyDescent="0.15">
      <c r="A64" s="24" t="s">
        <v>252</v>
      </c>
      <c r="B64" s="24">
        <v>1997</v>
      </c>
      <c r="C64" s="24" t="s">
        <v>0</v>
      </c>
      <c r="D64" s="24" t="s">
        <v>557</v>
      </c>
      <c r="E64" s="24" t="s">
        <v>2201</v>
      </c>
      <c r="F64" s="24">
        <v>0</v>
      </c>
      <c r="G64" s="24">
        <v>0</v>
      </c>
      <c r="H64" s="24">
        <v>0</v>
      </c>
      <c r="I64" s="24">
        <v>0</v>
      </c>
      <c r="J64" s="24">
        <v>0</v>
      </c>
      <c r="K64" s="24">
        <v>0</v>
      </c>
      <c r="L64" s="24">
        <v>5000</v>
      </c>
      <c r="M64" s="24" t="str">
        <f>LOOKUP(A64,[1]lookup!$A$3:$A$51,[1]lookup!$P$3:$P$51)</f>
        <v>Seeded</v>
      </c>
      <c r="N64" s="24" t="str">
        <f>LOOKUP(A64,[1]lookup!$A$3:$A$51,[1]lookup!$R$3:$R$51)</f>
        <v>High</v>
      </c>
      <c r="O64" s="24" t="str">
        <f>LOOKUP(A64,[1]lookup!$A$3:$A$51,[1]lookup!$U$3:$U$51)</f>
        <v>FS</v>
      </c>
      <c r="P64" s="25">
        <f t="shared" si="0"/>
        <v>0</v>
      </c>
      <c r="Q64" s="25">
        <f t="shared" si="1"/>
        <v>0</v>
      </c>
      <c r="R64" s="25">
        <f>LOOKUP(A64,[1]lookup!$A$3:$A$51,[1]lookup!$H$3:$H$51)</f>
        <v>17.439073112265284</v>
      </c>
    </row>
    <row r="65" spans="1:18" x14ac:dyDescent="0.15">
      <c r="A65" s="24" t="s">
        <v>252</v>
      </c>
      <c r="B65" s="24">
        <v>1997</v>
      </c>
      <c r="C65" s="24" t="s">
        <v>0</v>
      </c>
      <c r="D65" s="24" t="s">
        <v>390</v>
      </c>
      <c r="E65" s="24" t="s">
        <v>2202</v>
      </c>
      <c r="F65" s="24">
        <v>5</v>
      </c>
      <c r="G65" s="24">
        <v>93</v>
      </c>
      <c r="H65" s="24">
        <v>10</v>
      </c>
      <c r="I65" s="24">
        <v>1597</v>
      </c>
      <c r="J65" s="24">
        <v>10</v>
      </c>
      <c r="K65" s="24">
        <v>1690</v>
      </c>
      <c r="L65" s="24">
        <v>5000</v>
      </c>
      <c r="M65" s="24" t="str">
        <f>LOOKUP(A65,[1]lookup!$A$3:$A$51,[1]lookup!$P$3:$P$51)</f>
        <v>Seeded</v>
      </c>
      <c r="N65" s="24" t="str">
        <f>LOOKUP(A65,[1]lookup!$A$3:$A$51,[1]lookup!$R$3:$R$51)</f>
        <v>High</v>
      </c>
      <c r="O65" s="24" t="str">
        <f>LOOKUP(A65,[1]lookup!$A$3:$A$51,[1]lookup!$U$3:$U$51)</f>
        <v>FS</v>
      </c>
      <c r="P65" s="25">
        <f t="shared" si="0"/>
        <v>31.94</v>
      </c>
      <c r="Q65" s="25">
        <f t="shared" si="1"/>
        <v>1.8599999999999999</v>
      </c>
      <c r="R65" s="25">
        <f>LOOKUP(A65,[1]lookup!$A$3:$A$51,[1]lookup!$H$3:$H$51)</f>
        <v>17.439073112265284</v>
      </c>
    </row>
    <row r="66" spans="1:18" x14ac:dyDescent="0.15">
      <c r="A66" s="24" t="s">
        <v>252</v>
      </c>
      <c r="B66" s="24">
        <v>1997</v>
      </c>
      <c r="C66" s="24" t="s">
        <v>0</v>
      </c>
      <c r="D66" s="24" t="s">
        <v>1087</v>
      </c>
      <c r="E66" s="24" t="s">
        <v>2203</v>
      </c>
      <c r="F66" s="24">
        <v>0</v>
      </c>
      <c r="G66" s="24">
        <v>0</v>
      </c>
      <c r="H66" s="24">
        <v>0</v>
      </c>
      <c r="I66" s="24">
        <v>0</v>
      </c>
      <c r="J66" s="24">
        <v>0</v>
      </c>
      <c r="K66" s="24">
        <v>0</v>
      </c>
      <c r="L66" s="24">
        <v>5000</v>
      </c>
      <c r="M66" s="24" t="str">
        <f>LOOKUP(A66,[1]lookup!$A$3:$A$51,[1]lookup!$P$3:$P$51)</f>
        <v>Seeded</v>
      </c>
      <c r="N66" s="24" t="str">
        <f>LOOKUP(A66,[1]lookup!$A$3:$A$51,[1]lookup!$R$3:$R$51)</f>
        <v>High</v>
      </c>
      <c r="O66" s="24" t="str">
        <f>LOOKUP(A66,[1]lookup!$A$3:$A$51,[1]lookup!$U$3:$U$51)</f>
        <v>FS</v>
      </c>
      <c r="P66" s="25">
        <f t="shared" ref="P66:P129" si="2">I66/L66*100</f>
        <v>0</v>
      </c>
      <c r="Q66" s="25">
        <f t="shared" ref="Q66:Q129" si="3">G66/L66*100</f>
        <v>0</v>
      </c>
      <c r="R66" s="25">
        <f>LOOKUP(A66,[1]lookup!$A$3:$A$51,[1]lookup!$H$3:$H$51)</f>
        <v>17.439073112265284</v>
      </c>
    </row>
    <row r="67" spans="1:18" x14ac:dyDescent="0.15">
      <c r="A67" s="24" t="s">
        <v>252</v>
      </c>
      <c r="B67" s="24">
        <v>1997</v>
      </c>
      <c r="C67" s="24" t="s">
        <v>0</v>
      </c>
      <c r="D67" s="24" t="s">
        <v>244</v>
      </c>
      <c r="E67" s="24" t="s">
        <v>2204</v>
      </c>
      <c r="F67" s="24">
        <v>2</v>
      </c>
      <c r="G67" s="24">
        <v>2</v>
      </c>
      <c r="H67" s="24">
        <v>11</v>
      </c>
      <c r="I67" s="24">
        <v>615</v>
      </c>
      <c r="J67" s="24">
        <v>11</v>
      </c>
      <c r="K67" s="24">
        <v>617</v>
      </c>
      <c r="L67" s="24">
        <v>5000</v>
      </c>
      <c r="M67" s="24" t="str">
        <f>LOOKUP(A67,[1]lookup!$A$3:$A$51,[1]lookup!$P$3:$P$51)</f>
        <v>Seeded</v>
      </c>
      <c r="N67" s="24" t="str">
        <f>LOOKUP(A67,[1]lookup!$A$3:$A$51,[1]lookup!$R$3:$R$51)</f>
        <v>High</v>
      </c>
      <c r="O67" s="24" t="str">
        <f>LOOKUP(A67,[1]lookup!$A$3:$A$51,[1]lookup!$U$3:$U$51)</f>
        <v>FS</v>
      </c>
      <c r="P67" s="25">
        <f t="shared" si="2"/>
        <v>12.3</v>
      </c>
      <c r="Q67" s="25">
        <f t="shared" si="3"/>
        <v>0.04</v>
      </c>
      <c r="R67" s="25">
        <f>LOOKUP(A67,[1]lookup!$A$3:$A$51,[1]lookup!$H$3:$H$51)</f>
        <v>17.439073112265284</v>
      </c>
    </row>
    <row r="68" spans="1:18" x14ac:dyDescent="0.15">
      <c r="A68" s="24" t="s">
        <v>252</v>
      </c>
      <c r="B68" s="24">
        <v>1997</v>
      </c>
      <c r="C68" s="24" t="s">
        <v>0</v>
      </c>
      <c r="D68" s="24" t="s">
        <v>559</v>
      </c>
      <c r="E68" s="24" t="s">
        <v>2205</v>
      </c>
      <c r="F68" s="24">
        <v>0</v>
      </c>
      <c r="G68" s="24">
        <v>0</v>
      </c>
      <c r="H68" s="24">
        <v>0</v>
      </c>
      <c r="I68" s="24">
        <v>0</v>
      </c>
      <c r="J68" s="24">
        <v>0</v>
      </c>
      <c r="K68" s="24">
        <v>0</v>
      </c>
      <c r="L68" s="24">
        <v>5000</v>
      </c>
      <c r="M68" s="24" t="str">
        <f>LOOKUP(A68,[1]lookup!$A$3:$A$51,[1]lookup!$P$3:$P$51)</f>
        <v>Seeded</v>
      </c>
      <c r="N68" s="24" t="str">
        <f>LOOKUP(A68,[1]lookup!$A$3:$A$51,[1]lookup!$R$3:$R$51)</f>
        <v>High</v>
      </c>
      <c r="O68" s="24" t="str">
        <f>LOOKUP(A68,[1]lookup!$A$3:$A$51,[1]lookup!$U$3:$U$51)</f>
        <v>FS</v>
      </c>
      <c r="P68" s="25">
        <f t="shared" si="2"/>
        <v>0</v>
      </c>
      <c r="Q68" s="25">
        <f t="shared" si="3"/>
        <v>0</v>
      </c>
      <c r="R68" s="25">
        <f>LOOKUP(A68,[1]lookup!$A$3:$A$51,[1]lookup!$H$3:$H$51)</f>
        <v>17.439073112265284</v>
      </c>
    </row>
    <row r="69" spans="1:18" x14ac:dyDescent="0.15">
      <c r="A69" s="24" t="s">
        <v>252</v>
      </c>
      <c r="B69" s="24">
        <v>1997</v>
      </c>
      <c r="C69" s="24" t="s">
        <v>0</v>
      </c>
      <c r="D69" s="24" t="s">
        <v>1229</v>
      </c>
      <c r="E69" s="24" t="s">
        <v>2206</v>
      </c>
      <c r="F69" s="24">
        <v>1</v>
      </c>
      <c r="G69" s="24">
        <v>1470</v>
      </c>
      <c r="H69" s="24">
        <v>0</v>
      </c>
      <c r="I69" s="24">
        <v>0</v>
      </c>
      <c r="J69" s="24">
        <v>1</v>
      </c>
      <c r="K69" s="24">
        <v>1470</v>
      </c>
      <c r="L69" s="24">
        <v>5000</v>
      </c>
      <c r="M69" s="24" t="str">
        <f>LOOKUP(A69,[1]lookup!$A$3:$A$51,[1]lookup!$P$3:$P$51)</f>
        <v>Seeded</v>
      </c>
      <c r="N69" s="24" t="str">
        <f>LOOKUP(A69,[1]lookup!$A$3:$A$51,[1]lookup!$R$3:$R$51)</f>
        <v>High</v>
      </c>
      <c r="O69" s="24" t="str">
        <f>LOOKUP(A69,[1]lookup!$A$3:$A$51,[1]lookup!$U$3:$U$51)</f>
        <v>FS</v>
      </c>
      <c r="P69" s="25">
        <f t="shared" si="2"/>
        <v>0</v>
      </c>
      <c r="Q69" s="25">
        <f t="shared" si="3"/>
        <v>29.4</v>
      </c>
      <c r="R69" s="25">
        <f>LOOKUP(A69,[1]lookup!$A$3:$A$51,[1]lookup!$H$3:$H$51)</f>
        <v>17.439073112265284</v>
      </c>
    </row>
    <row r="70" spans="1:18" x14ac:dyDescent="0.15">
      <c r="A70" s="24" t="s">
        <v>252</v>
      </c>
      <c r="B70" s="24">
        <v>1997</v>
      </c>
      <c r="C70" s="24" t="s">
        <v>0</v>
      </c>
      <c r="D70" s="24" t="s">
        <v>405</v>
      </c>
      <c r="E70" s="24" t="s">
        <v>2207</v>
      </c>
      <c r="F70" s="24">
        <v>4</v>
      </c>
      <c r="G70" s="24">
        <v>3138</v>
      </c>
      <c r="H70" s="24">
        <v>1</v>
      </c>
      <c r="I70" s="24">
        <v>10</v>
      </c>
      <c r="J70" s="24">
        <v>4</v>
      </c>
      <c r="K70" s="24">
        <v>3148</v>
      </c>
      <c r="L70" s="24">
        <v>5000</v>
      </c>
      <c r="M70" s="24" t="str">
        <f>LOOKUP(A70,[1]lookup!$A$3:$A$51,[1]lookup!$P$3:$P$51)</f>
        <v>Seeded</v>
      </c>
      <c r="N70" s="24" t="str">
        <f>LOOKUP(A70,[1]lookup!$A$3:$A$51,[1]lookup!$R$3:$R$51)</f>
        <v>High</v>
      </c>
      <c r="O70" s="24" t="str">
        <f>LOOKUP(A70,[1]lookup!$A$3:$A$51,[1]lookup!$U$3:$U$51)</f>
        <v>FS</v>
      </c>
      <c r="P70" s="25">
        <f t="shared" si="2"/>
        <v>0.2</v>
      </c>
      <c r="Q70" s="25">
        <f t="shared" si="3"/>
        <v>62.760000000000005</v>
      </c>
      <c r="R70" s="25">
        <f>LOOKUP(A70,[1]lookup!$A$3:$A$51,[1]lookup!$H$3:$H$51)</f>
        <v>17.439073112265284</v>
      </c>
    </row>
    <row r="71" spans="1:18" x14ac:dyDescent="0.15">
      <c r="A71" s="24" t="s">
        <v>252</v>
      </c>
      <c r="B71" s="24">
        <v>1997</v>
      </c>
      <c r="C71" s="24" t="s">
        <v>0</v>
      </c>
      <c r="D71" s="24" t="s">
        <v>217</v>
      </c>
      <c r="E71" s="24" t="s">
        <v>2208</v>
      </c>
      <c r="F71" s="24">
        <v>2</v>
      </c>
      <c r="G71" s="24">
        <v>285</v>
      </c>
      <c r="H71" s="24">
        <v>0</v>
      </c>
      <c r="I71" s="24">
        <v>0</v>
      </c>
      <c r="J71" s="24">
        <v>2</v>
      </c>
      <c r="K71" s="24">
        <v>285</v>
      </c>
      <c r="L71" s="24">
        <v>5000</v>
      </c>
      <c r="M71" s="24" t="str">
        <f>LOOKUP(A71,[1]lookup!$A$3:$A$51,[1]lookup!$P$3:$P$51)</f>
        <v>Seeded</v>
      </c>
      <c r="N71" s="24" t="str">
        <f>LOOKUP(A71,[1]lookup!$A$3:$A$51,[1]lookup!$R$3:$R$51)</f>
        <v>High</v>
      </c>
      <c r="O71" s="24" t="str">
        <f>LOOKUP(A71,[1]lookup!$A$3:$A$51,[1]lookup!$U$3:$U$51)</f>
        <v>FS</v>
      </c>
      <c r="P71" s="25">
        <f t="shared" si="2"/>
        <v>0</v>
      </c>
      <c r="Q71" s="25">
        <f t="shared" si="3"/>
        <v>5.7</v>
      </c>
      <c r="R71" s="25">
        <f>LOOKUP(A71,[1]lookup!$A$3:$A$51,[1]lookup!$H$3:$H$51)</f>
        <v>17.439073112265284</v>
      </c>
    </row>
    <row r="72" spans="1:18" x14ac:dyDescent="0.15">
      <c r="A72" s="24" t="s">
        <v>252</v>
      </c>
      <c r="B72" s="24">
        <v>1997</v>
      </c>
      <c r="C72" s="24" t="s">
        <v>0</v>
      </c>
      <c r="D72" s="24" t="s">
        <v>2209</v>
      </c>
      <c r="E72" s="24" t="s">
        <v>2210</v>
      </c>
      <c r="F72" s="24">
        <v>0</v>
      </c>
      <c r="G72" s="24">
        <v>0</v>
      </c>
      <c r="H72" s="24">
        <v>0</v>
      </c>
      <c r="I72" s="24">
        <v>0</v>
      </c>
      <c r="J72" s="24">
        <v>0</v>
      </c>
      <c r="K72" s="24">
        <v>0</v>
      </c>
      <c r="L72" s="24">
        <v>5000</v>
      </c>
      <c r="M72" s="24" t="str">
        <f>LOOKUP(A72,[1]lookup!$A$3:$A$51,[1]lookup!$P$3:$P$51)</f>
        <v>Seeded</v>
      </c>
      <c r="N72" s="24" t="str">
        <f>LOOKUP(A72,[1]lookup!$A$3:$A$51,[1]lookup!$R$3:$R$51)</f>
        <v>High</v>
      </c>
      <c r="O72" s="24" t="str">
        <f>LOOKUP(A72,[1]lookup!$A$3:$A$51,[1]lookup!$U$3:$U$51)</f>
        <v>FS</v>
      </c>
      <c r="P72" s="25">
        <f t="shared" si="2"/>
        <v>0</v>
      </c>
      <c r="Q72" s="25">
        <f t="shared" si="3"/>
        <v>0</v>
      </c>
      <c r="R72" s="25">
        <f>LOOKUP(A72,[1]lookup!$A$3:$A$51,[1]lookup!$H$3:$H$51)</f>
        <v>17.439073112265284</v>
      </c>
    </row>
    <row r="73" spans="1:18" x14ac:dyDescent="0.15">
      <c r="A73" s="24" t="s">
        <v>252</v>
      </c>
      <c r="B73" s="24">
        <v>1997</v>
      </c>
      <c r="C73" s="24" t="s">
        <v>0</v>
      </c>
      <c r="D73" s="24" t="s">
        <v>2211</v>
      </c>
      <c r="E73" s="24" t="s">
        <v>2212</v>
      </c>
      <c r="F73" s="24">
        <v>0</v>
      </c>
      <c r="G73" s="24">
        <v>0</v>
      </c>
      <c r="H73" s="24">
        <v>0</v>
      </c>
      <c r="I73" s="24">
        <v>0</v>
      </c>
      <c r="J73" s="24">
        <v>0</v>
      </c>
      <c r="K73" s="24">
        <v>0</v>
      </c>
      <c r="L73" s="24">
        <v>5000</v>
      </c>
      <c r="M73" s="24" t="str">
        <f>LOOKUP(A73,[1]lookup!$A$3:$A$51,[1]lookup!$P$3:$P$51)</f>
        <v>Seeded</v>
      </c>
      <c r="N73" s="24" t="str">
        <f>LOOKUP(A73,[1]lookup!$A$3:$A$51,[1]lookup!$R$3:$R$51)</f>
        <v>High</v>
      </c>
      <c r="O73" s="24" t="str">
        <f>LOOKUP(A73,[1]lookup!$A$3:$A$51,[1]lookup!$U$3:$U$51)</f>
        <v>FS</v>
      </c>
      <c r="P73" s="25">
        <f t="shared" si="2"/>
        <v>0</v>
      </c>
      <c r="Q73" s="25">
        <f t="shared" si="3"/>
        <v>0</v>
      </c>
      <c r="R73" s="25">
        <f>LOOKUP(A73,[1]lookup!$A$3:$A$51,[1]lookup!$H$3:$H$51)</f>
        <v>17.439073112265284</v>
      </c>
    </row>
    <row r="74" spans="1:18" x14ac:dyDescent="0.15">
      <c r="A74" s="24" t="s">
        <v>257</v>
      </c>
      <c r="B74" s="24">
        <v>1997</v>
      </c>
      <c r="C74" s="24" t="s">
        <v>0</v>
      </c>
      <c r="D74" s="24" t="s">
        <v>672</v>
      </c>
      <c r="E74" s="24" t="s">
        <v>2199</v>
      </c>
      <c r="F74" s="24">
        <v>1</v>
      </c>
      <c r="G74" s="24">
        <v>57</v>
      </c>
      <c r="H74" s="24">
        <v>0</v>
      </c>
      <c r="I74" s="24">
        <v>0</v>
      </c>
      <c r="J74" s="24">
        <v>1</v>
      </c>
      <c r="K74" s="24">
        <v>57</v>
      </c>
      <c r="L74" s="24">
        <v>5000</v>
      </c>
      <c r="M74" s="24" t="str">
        <f>LOOKUP(A74,[1]lookup!$A$3:$A$51,[1]lookup!$P$3:$P$51)</f>
        <v>Unseeded</v>
      </c>
      <c r="N74" s="24" t="str">
        <f>LOOKUP(A74,[1]lookup!$A$3:$A$51,[1]lookup!$R$3:$R$51)</f>
        <v>Mod</v>
      </c>
      <c r="O74" s="24" t="str">
        <f>LOOKUP(A74,[1]lookup!$A$3:$A$51,[1]lookup!$U$3:$U$51)</f>
        <v>FS</v>
      </c>
      <c r="P74" s="25">
        <f t="shared" si="2"/>
        <v>0</v>
      </c>
      <c r="Q74" s="25">
        <f t="shared" si="3"/>
        <v>1.1400000000000001</v>
      </c>
      <c r="R74" s="25">
        <f>LOOKUP(A74,[1]lookup!$A$3:$A$51,[1]lookup!$H$3:$H$51)</f>
        <v>0</v>
      </c>
    </row>
    <row r="75" spans="1:18" x14ac:dyDescent="0.15">
      <c r="A75" s="24" t="s">
        <v>257</v>
      </c>
      <c r="B75" s="24">
        <v>1997</v>
      </c>
      <c r="C75" s="24" t="s">
        <v>0</v>
      </c>
      <c r="D75" s="24" t="s">
        <v>556</v>
      </c>
      <c r="E75" s="24" t="s">
        <v>2200</v>
      </c>
      <c r="F75" s="24">
        <v>0</v>
      </c>
      <c r="G75" s="24">
        <v>0</v>
      </c>
      <c r="H75" s="24">
        <v>1</v>
      </c>
      <c r="I75" s="24">
        <v>16</v>
      </c>
      <c r="J75" s="24">
        <v>1</v>
      </c>
      <c r="K75" s="24">
        <v>16</v>
      </c>
      <c r="L75" s="24">
        <v>5000</v>
      </c>
      <c r="M75" s="24" t="str">
        <f>LOOKUP(A75,[1]lookup!$A$3:$A$51,[1]lookup!$P$3:$P$51)</f>
        <v>Unseeded</v>
      </c>
      <c r="N75" s="24" t="str">
        <f>LOOKUP(A75,[1]lookup!$A$3:$A$51,[1]lookup!$R$3:$R$51)</f>
        <v>Mod</v>
      </c>
      <c r="O75" s="24" t="str">
        <f>LOOKUP(A75,[1]lookup!$A$3:$A$51,[1]lookup!$U$3:$U$51)</f>
        <v>FS</v>
      </c>
      <c r="P75" s="25">
        <f t="shared" si="2"/>
        <v>0.32</v>
      </c>
      <c r="Q75" s="25">
        <f t="shared" si="3"/>
        <v>0</v>
      </c>
      <c r="R75" s="25">
        <f>LOOKUP(A75,[1]lookup!$A$3:$A$51,[1]lookup!$H$3:$H$51)</f>
        <v>0</v>
      </c>
    </row>
    <row r="76" spans="1:18" x14ac:dyDescent="0.15">
      <c r="A76" s="24" t="s">
        <v>257</v>
      </c>
      <c r="B76" s="24">
        <v>1997</v>
      </c>
      <c r="C76" s="24" t="s">
        <v>0</v>
      </c>
      <c r="D76" s="24" t="s">
        <v>557</v>
      </c>
      <c r="E76" s="24" t="s">
        <v>2201</v>
      </c>
      <c r="F76" s="24">
        <v>0</v>
      </c>
      <c r="G76" s="24">
        <v>0</v>
      </c>
      <c r="H76" s="24">
        <v>0</v>
      </c>
      <c r="I76" s="24">
        <v>0</v>
      </c>
      <c r="J76" s="24">
        <v>0</v>
      </c>
      <c r="K76" s="24">
        <v>0</v>
      </c>
      <c r="L76" s="24">
        <v>5000</v>
      </c>
      <c r="M76" s="24" t="str">
        <f>LOOKUP(A76,[1]lookup!$A$3:$A$51,[1]lookup!$P$3:$P$51)</f>
        <v>Unseeded</v>
      </c>
      <c r="N76" s="24" t="str">
        <f>LOOKUP(A76,[1]lookup!$A$3:$A$51,[1]lookup!$R$3:$R$51)</f>
        <v>Mod</v>
      </c>
      <c r="O76" s="24" t="str">
        <f>LOOKUP(A76,[1]lookup!$A$3:$A$51,[1]lookup!$U$3:$U$51)</f>
        <v>FS</v>
      </c>
      <c r="P76" s="25">
        <f t="shared" si="2"/>
        <v>0</v>
      </c>
      <c r="Q76" s="25">
        <f t="shared" si="3"/>
        <v>0</v>
      </c>
      <c r="R76" s="25">
        <f>LOOKUP(A76,[1]lookup!$A$3:$A$51,[1]lookup!$H$3:$H$51)</f>
        <v>0</v>
      </c>
    </row>
    <row r="77" spans="1:18" x14ac:dyDescent="0.15">
      <c r="A77" s="24" t="s">
        <v>257</v>
      </c>
      <c r="B77" s="24">
        <v>1997</v>
      </c>
      <c r="C77" s="24" t="s">
        <v>0</v>
      </c>
      <c r="D77" s="24" t="s">
        <v>390</v>
      </c>
      <c r="E77" s="24" t="s">
        <v>2202</v>
      </c>
      <c r="F77" s="24">
        <v>2</v>
      </c>
      <c r="G77" s="24">
        <v>30</v>
      </c>
      <c r="H77" s="24">
        <v>3</v>
      </c>
      <c r="I77" s="24">
        <v>580</v>
      </c>
      <c r="J77" s="24">
        <v>3</v>
      </c>
      <c r="K77" s="24">
        <v>610</v>
      </c>
      <c r="L77" s="24">
        <v>5000</v>
      </c>
      <c r="M77" s="24" t="str">
        <f>LOOKUP(A77,[1]lookup!$A$3:$A$51,[1]lookup!$P$3:$P$51)</f>
        <v>Unseeded</v>
      </c>
      <c r="N77" s="24" t="str">
        <f>LOOKUP(A77,[1]lookup!$A$3:$A$51,[1]lookup!$R$3:$R$51)</f>
        <v>Mod</v>
      </c>
      <c r="O77" s="24" t="str">
        <f>LOOKUP(A77,[1]lookup!$A$3:$A$51,[1]lookup!$U$3:$U$51)</f>
        <v>FS</v>
      </c>
      <c r="P77" s="25">
        <f t="shared" si="2"/>
        <v>11.600000000000001</v>
      </c>
      <c r="Q77" s="25">
        <f t="shared" si="3"/>
        <v>0.6</v>
      </c>
      <c r="R77" s="25">
        <f>LOOKUP(A77,[1]lookup!$A$3:$A$51,[1]lookup!$H$3:$H$51)</f>
        <v>0</v>
      </c>
    </row>
    <row r="78" spans="1:18" x14ac:dyDescent="0.15">
      <c r="A78" s="24" t="s">
        <v>257</v>
      </c>
      <c r="B78" s="24">
        <v>1997</v>
      </c>
      <c r="C78" s="24" t="s">
        <v>0</v>
      </c>
      <c r="D78" s="24" t="s">
        <v>1087</v>
      </c>
      <c r="E78" s="24" t="s">
        <v>2203</v>
      </c>
      <c r="F78" s="24">
        <v>0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5000</v>
      </c>
      <c r="M78" s="24" t="str">
        <f>LOOKUP(A78,[1]lookup!$A$3:$A$51,[1]lookup!$P$3:$P$51)</f>
        <v>Unseeded</v>
      </c>
      <c r="N78" s="24" t="str">
        <f>LOOKUP(A78,[1]lookup!$A$3:$A$51,[1]lookup!$R$3:$R$51)</f>
        <v>Mod</v>
      </c>
      <c r="O78" s="24" t="str">
        <f>LOOKUP(A78,[1]lookup!$A$3:$A$51,[1]lookup!$U$3:$U$51)</f>
        <v>FS</v>
      </c>
      <c r="P78" s="25">
        <f t="shared" si="2"/>
        <v>0</v>
      </c>
      <c r="Q78" s="25">
        <f t="shared" si="3"/>
        <v>0</v>
      </c>
      <c r="R78" s="25">
        <f>LOOKUP(A78,[1]lookup!$A$3:$A$51,[1]lookup!$H$3:$H$51)</f>
        <v>0</v>
      </c>
    </row>
    <row r="79" spans="1:18" x14ac:dyDescent="0.15">
      <c r="A79" s="24" t="s">
        <v>257</v>
      </c>
      <c r="B79" s="24">
        <v>1997</v>
      </c>
      <c r="C79" s="24" t="s">
        <v>0</v>
      </c>
      <c r="D79" s="24" t="s">
        <v>244</v>
      </c>
      <c r="E79" s="24" t="s">
        <v>2204</v>
      </c>
      <c r="F79" s="24">
        <v>0</v>
      </c>
      <c r="G79" s="24">
        <v>0</v>
      </c>
      <c r="H79" s="24">
        <v>10</v>
      </c>
      <c r="I79" s="24">
        <v>1337</v>
      </c>
      <c r="J79" s="24">
        <v>10</v>
      </c>
      <c r="K79" s="24">
        <v>1337</v>
      </c>
      <c r="L79" s="24">
        <v>5000</v>
      </c>
      <c r="M79" s="24" t="str">
        <f>LOOKUP(A79,[1]lookup!$A$3:$A$51,[1]lookup!$P$3:$P$51)</f>
        <v>Unseeded</v>
      </c>
      <c r="N79" s="24" t="str">
        <f>LOOKUP(A79,[1]lookup!$A$3:$A$51,[1]lookup!$R$3:$R$51)</f>
        <v>Mod</v>
      </c>
      <c r="O79" s="24" t="str">
        <f>LOOKUP(A79,[1]lookup!$A$3:$A$51,[1]lookup!$U$3:$U$51)</f>
        <v>FS</v>
      </c>
      <c r="P79" s="25">
        <f t="shared" si="2"/>
        <v>26.740000000000002</v>
      </c>
      <c r="Q79" s="25">
        <f t="shared" si="3"/>
        <v>0</v>
      </c>
      <c r="R79" s="25">
        <f>LOOKUP(A79,[1]lookup!$A$3:$A$51,[1]lookup!$H$3:$H$51)</f>
        <v>0</v>
      </c>
    </row>
    <row r="80" spans="1:18" x14ac:dyDescent="0.15">
      <c r="A80" s="24" t="s">
        <v>257</v>
      </c>
      <c r="B80" s="24">
        <v>1997</v>
      </c>
      <c r="C80" s="24" t="s">
        <v>0</v>
      </c>
      <c r="D80" s="24" t="s">
        <v>559</v>
      </c>
      <c r="E80" s="24" t="s">
        <v>2205</v>
      </c>
      <c r="F80" s="24">
        <v>0</v>
      </c>
      <c r="G80" s="24">
        <v>0</v>
      </c>
      <c r="H80" s="24">
        <v>0</v>
      </c>
      <c r="I80" s="24">
        <v>0</v>
      </c>
      <c r="J80" s="24">
        <v>0</v>
      </c>
      <c r="K80" s="24">
        <v>0</v>
      </c>
      <c r="L80" s="24">
        <v>5000</v>
      </c>
      <c r="M80" s="24" t="str">
        <f>LOOKUP(A80,[1]lookup!$A$3:$A$51,[1]lookup!$P$3:$P$51)</f>
        <v>Unseeded</v>
      </c>
      <c r="N80" s="24" t="str">
        <f>LOOKUP(A80,[1]lookup!$A$3:$A$51,[1]lookup!$R$3:$R$51)</f>
        <v>Mod</v>
      </c>
      <c r="O80" s="24" t="str">
        <f>LOOKUP(A80,[1]lookup!$A$3:$A$51,[1]lookup!$U$3:$U$51)</f>
        <v>FS</v>
      </c>
      <c r="P80" s="25">
        <f t="shared" si="2"/>
        <v>0</v>
      </c>
      <c r="Q80" s="25">
        <f t="shared" si="3"/>
        <v>0</v>
      </c>
      <c r="R80" s="25">
        <f>LOOKUP(A80,[1]lookup!$A$3:$A$51,[1]lookup!$H$3:$H$51)</f>
        <v>0</v>
      </c>
    </row>
    <row r="81" spans="1:18" x14ac:dyDescent="0.15">
      <c r="A81" s="24" t="s">
        <v>257</v>
      </c>
      <c r="B81" s="24">
        <v>1997</v>
      </c>
      <c r="C81" s="24" t="s">
        <v>0</v>
      </c>
      <c r="D81" s="24" t="s">
        <v>1229</v>
      </c>
      <c r="E81" s="24" t="s">
        <v>2206</v>
      </c>
      <c r="F81" s="24">
        <v>1</v>
      </c>
      <c r="G81" s="24">
        <v>30</v>
      </c>
      <c r="H81" s="24">
        <v>0</v>
      </c>
      <c r="I81" s="24">
        <v>0</v>
      </c>
      <c r="J81" s="24">
        <v>1</v>
      </c>
      <c r="K81" s="24">
        <v>30</v>
      </c>
      <c r="L81" s="24">
        <v>5000</v>
      </c>
      <c r="M81" s="24" t="str">
        <f>LOOKUP(A81,[1]lookup!$A$3:$A$51,[1]lookup!$P$3:$P$51)</f>
        <v>Unseeded</v>
      </c>
      <c r="N81" s="24" t="str">
        <f>LOOKUP(A81,[1]lookup!$A$3:$A$51,[1]lookup!$R$3:$R$51)</f>
        <v>Mod</v>
      </c>
      <c r="O81" s="24" t="str">
        <f>LOOKUP(A81,[1]lookup!$A$3:$A$51,[1]lookup!$U$3:$U$51)</f>
        <v>FS</v>
      </c>
      <c r="P81" s="25">
        <f t="shared" si="2"/>
        <v>0</v>
      </c>
      <c r="Q81" s="25">
        <f t="shared" si="3"/>
        <v>0.6</v>
      </c>
      <c r="R81" s="25">
        <f>LOOKUP(A81,[1]lookup!$A$3:$A$51,[1]lookup!$H$3:$H$51)</f>
        <v>0</v>
      </c>
    </row>
    <row r="82" spans="1:18" x14ac:dyDescent="0.15">
      <c r="A82" s="24" t="s">
        <v>257</v>
      </c>
      <c r="B82" s="24">
        <v>1997</v>
      </c>
      <c r="C82" s="24" t="s">
        <v>0</v>
      </c>
      <c r="D82" s="24" t="s">
        <v>405</v>
      </c>
      <c r="E82" s="24" t="s">
        <v>2207</v>
      </c>
      <c r="F82" s="24">
        <v>3</v>
      </c>
      <c r="G82" s="24">
        <v>2591</v>
      </c>
      <c r="H82" s="24">
        <v>1</v>
      </c>
      <c r="I82" s="24">
        <v>10</v>
      </c>
      <c r="J82" s="24">
        <v>3</v>
      </c>
      <c r="K82" s="24">
        <v>2601</v>
      </c>
      <c r="L82" s="24">
        <v>5000</v>
      </c>
      <c r="M82" s="24" t="str">
        <f>LOOKUP(A82,[1]lookup!$A$3:$A$51,[1]lookup!$P$3:$P$51)</f>
        <v>Unseeded</v>
      </c>
      <c r="N82" s="24" t="str">
        <f>LOOKUP(A82,[1]lookup!$A$3:$A$51,[1]lookup!$R$3:$R$51)</f>
        <v>Mod</v>
      </c>
      <c r="O82" s="24" t="str">
        <f>LOOKUP(A82,[1]lookup!$A$3:$A$51,[1]lookup!$U$3:$U$51)</f>
        <v>FS</v>
      </c>
      <c r="P82" s="25">
        <f t="shared" si="2"/>
        <v>0.2</v>
      </c>
      <c r="Q82" s="25">
        <f t="shared" si="3"/>
        <v>51.82</v>
      </c>
      <c r="R82" s="25">
        <f>LOOKUP(A82,[1]lookup!$A$3:$A$51,[1]lookup!$H$3:$H$51)</f>
        <v>0</v>
      </c>
    </row>
    <row r="83" spans="1:18" x14ac:dyDescent="0.15">
      <c r="A83" s="24" t="s">
        <v>257</v>
      </c>
      <c r="B83" s="24">
        <v>1997</v>
      </c>
      <c r="C83" s="24" t="s">
        <v>0</v>
      </c>
      <c r="D83" s="24" t="s">
        <v>217</v>
      </c>
      <c r="E83" s="24" t="s">
        <v>2208</v>
      </c>
      <c r="F83" s="24">
        <v>2</v>
      </c>
      <c r="G83" s="24">
        <v>2292</v>
      </c>
      <c r="H83" s="24">
        <v>0</v>
      </c>
      <c r="I83" s="24">
        <v>0</v>
      </c>
      <c r="J83" s="24">
        <v>2</v>
      </c>
      <c r="K83" s="24">
        <v>2292</v>
      </c>
      <c r="L83" s="24">
        <v>5000</v>
      </c>
      <c r="M83" s="24" t="str">
        <f>LOOKUP(A83,[1]lookup!$A$3:$A$51,[1]lookup!$P$3:$P$51)</f>
        <v>Unseeded</v>
      </c>
      <c r="N83" s="24" t="str">
        <f>LOOKUP(A83,[1]lookup!$A$3:$A$51,[1]lookup!$R$3:$R$51)</f>
        <v>Mod</v>
      </c>
      <c r="O83" s="24" t="str">
        <f>LOOKUP(A83,[1]lookup!$A$3:$A$51,[1]lookup!$U$3:$U$51)</f>
        <v>FS</v>
      </c>
      <c r="P83" s="25">
        <f t="shared" si="2"/>
        <v>0</v>
      </c>
      <c r="Q83" s="25">
        <f t="shared" si="3"/>
        <v>45.839999999999996</v>
      </c>
      <c r="R83" s="25">
        <f>LOOKUP(A83,[1]lookup!$A$3:$A$51,[1]lookup!$H$3:$H$51)</f>
        <v>0</v>
      </c>
    </row>
    <row r="84" spans="1:18" x14ac:dyDescent="0.15">
      <c r="A84" s="24" t="s">
        <v>257</v>
      </c>
      <c r="B84" s="24">
        <v>1997</v>
      </c>
      <c r="C84" s="24" t="s">
        <v>0</v>
      </c>
      <c r="D84" s="24" t="s">
        <v>2209</v>
      </c>
      <c r="E84" s="24" t="s">
        <v>2210</v>
      </c>
      <c r="F84" s="24">
        <v>0</v>
      </c>
      <c r="G84" s="24">
        <v>0</v>
      </c>
      <c r="H84" s="24">
        <v>0</v>
      </c>
      <c r="I84" s="24">
        <v>0</v>
      </c>
      <c r="J84" s="24">
        <v>0</v>
      </c>
      <c r="K84" s="24">
        <v>0</v>
      </c>
      <c r="L84" s="24">
        <v>5000</v>
      </c>
      <c r="M84" s="24" t="str">
        <f>LOOKUP(A84,[1]lookup!$A$3:$A$51,[1]lookup!$P$3:$P$51)</f>
        <v>Unseeded</v>
      </c>
      <c r="N84" s="24" t="str">
        <f>LOOKUP(A84,[1]lookup!$A$3:$A$51,[1]lookup!$R$3:$R$51)</f>
        <v>Mod</v>
      </c>
      <c r="O84" s="24" t="str">
        <f>LOOKUP(A84,[1]lookup!$A$3:$A$51,[1]lookup!$U$3:$U$51)</f>
        <v>FS</v>
      </c>
      <c r="P84" s="25">
        <f t="shared" si="2"/>
        <v>0</v>
      </c>
      <c r="Q84" s="25">
        <f t="shared" si="3"/>
        <v>0</v>
      </c>
      <c r="R84" s="25">
        <f>LOOKUP(A84,[1]lookup!$A$3:$A$51,[1]lookup!$H$3:$H$51)</f>
        <v>0</v>
      </c>
    </row>
    <row r="85" spans="1:18" x14ac:dyDescent="0.15">
      <c r="A85" s="24" t="s">
        <v>257</v>
      </c>
      <c r="B85" s="24">
        <v>1997</v>
      </c>
      <c r="C85" s="24" t="s">
        <v>0</v>
      </c>
      <c r="D85" s="24" t="s">
        <v>2211</v>
      </c>
      <c r="E85" s="24" t="s">
        <v>2212</v>
      </c>
      <c r="F85" s="24">
        <v>0</v>
      </c>
      <c r="G85" s="24">
        <v>0</v>
      </c>
      <c r="H85" s="24">
        <v>0</v>
      </c>
      <c r="I85" s="24">
        <v>0</v>
      </c>
      <c r="J85" s="24">
        <v>0</v>
      </c>
      <c r="K85" s="24">
        <v>0</v>
      </c>
      <c r="L85" s="24">
        <v>5000</v>
      </c>
      <c r="M85" s="24" t="str">
        <f>LOOKUP(A85,[1]lookup!$A$3:$A$51,[1]lookup!$P$3:$P$51)</f>
        <v>Unseeded</v>
      </c>
      <c r="N85" s="24" t="str">
        <f>LOOKUP(A85,[1]lookup!$A$3:$A$51,[1]lookup!$R$3:$R$51)</f>
        <v>Mod</v>
      </c>
      <c r="O85" s="24" t="str">
        <f>LOOKUP(A85,[1]lookup!$A$3:$A$51,[1]lookup!$U$3:$U$51)</f>
        <v>FS</v>
      </c>
      <c r="P85" s="25">
        <f t="shared" si="2"/>
        <v>0</v>
      </c>
      <c r="Q85" s="25">
        <f t="shared" si="3"/>
        <v>0</v>
      </c>
      <c r="R85" s="25">
        <f>LOOKUP(A85,[1]lookup!$A$3:$A$51,[1]lookup!$H$3:$H$51)</f>
        <v>0</v>
      </c>
    </row>
    <row r="86" spans="1:18" x14ac:dyDescent="0.15">
      <c r="A86" s="24" t="s">
        <v>264</v>
      </c>
      <c r="B86" s="24">
        <v>1997</v>
      </c>
      <c r="C86" s="24" t="s">
        <v>0</v>
      </c>
      <c r="D86" s="24" t="s">
        <v>672</v>
      </c>
      <c r="E86" s="24" t="s">
        <v>2199</v>
      </c>
      <c r="F86" s="24">
        <v>1</v>
      </c>
      <c r="G86" s="24">
        <v>3</v>
      </c>
      <c r="H86" s="24">
        <v>0</v>
      </c>
      <c r="I86" s="24">
        <v>0</v>
      </c>
      <c r="J86" s="24">
        <v>1</v>
      </c>
      <c r="K86" s="24">
        <v>3</v>
      </c>
      <c r="L86" s="24">
        <v>5000</v>
      </c>
      <c r="M86" s="24" t="str">
        <f>LOOKUP(A86,[1]lookup!$A$3:$A$51,[1]lookup!$P$3:$P$51)</f>
        <v>Seeded</v>
      </c>
      <c r="N86" s="24" t="str">
        <f>LOOKUP(A86,[1]lookup!$A$3:$A$51,[1]lookup!$R$3:$R$51)</f>
        <v>Mod</v>
      </c>
      <c r="O86" s="24" t="str">
        <f>LOOKUP(A86,[1]lookup!$A$3:$A$51,[1]lookup!$U$3:$U$51)</f>
        <v>FS</v>
      </c>
      <c r="P86" s="25">
        <f t="shared" si="2"/>
        <v>0</v>
      </c>
      <c r="Q86" s="25">
        <f t="shared" si="3"/>
        <v>0.06</v>
      </c>
      <c r="R86" s="25">
        <f>LOOKUP(A86,[1]lookup!$A$3:$A$51,[1]lookup!$H$3:$H$51)</f>
        <v>41.838161838161838</v>
      </c>
    </row>
    <row r="87" spans="1:18" x14ac:dyDescent="0.15">
      <c r="A87" s="24" t="s">
        <v>264</v>
      </c>
      <c r="B87" s="24">
        <v>1997</v>
      </c>
      <c r="C87" s="24" t="s">
        <v>0</v>
      </c>
      <c r="D87" s="24" t="s">
        <v>556</v>
      </c>
      <c r="E87" s="24" t="s">
        <v>2200</v>
      </c>
      <c r="F87" s="24">
        <v>0</v>
      </c>
      <c r="G87" s="24">
        <v>0</v>
      </c>
      <c r="H87" s="24">
        <v>0</v>
      </c>
      <c r="I87" s="24">
        <v>0</v>
      </c>
      <c r="J87" s="24">
        <v>0</v>
      </c>
      <c r="K87" s="24">
        <v>0</v>
      </c>
      <c r="L87" s="24">
        <v>5000</v>
      </c>
      <c r="M87" s="24" t="str">
        <f>LOOKUP(A87,[1]lookup!$A$3:$A$51,[1]lookup!$P$3:$P$51)</f>
        <v>Seeded</v>
      </c>
      <c r="N87" s="24" t="str">
        <f>LOOKUP(A87,[1]lookup!$A$3:$A$51,[1]lookup!$R$3:$R$51)</f>
        <v>Mod</v>
      </c>
      <c r="O87" s="24" t="str">
        <f>LOOKUP(A87,[1]lookup!$A$3:$A$51,[1]lookup!$U$3:$U$51)</f>
        <v>FS</v>
      </c>
      <c r="P87" s="25">
        <f t="shared" si="2"/>
        <v>0</v>
      </c>
      <c r="Q87" s="25">
        <f t="shared" si="3"/>
        <v>0</v>
      </c>
      <c r="R87" s="25">
        <f>LOOKUP(A87,[1]lookup!$A$3:$A$51,[1]lookup!$H$3:$H$51)</f>
        <v>41.838161838161838</v>
      </c>
    </row>
    <row r="88" spans="1:18" x14ac:dyDescent="0.15">
      <c r="A88" s="24" t="s">
        <v>264</v>
      </c>
      <c r="B88" s="24">
        <v>1997</v>
      </c>
      <c r="C88" s="24" t="s">
        <v>0</v>
      </c>
      <c r="D88" s="24" t="s">
        <v>557</v>
      </c>
      <c r="E88" s="24" t="s">
        <v>2201</v>
      </c>
      <c r="F88" s="24">
        <v>0</v>
      </c>
      <c r="G88" s="24">
        <v>0</v>
      </c>
      <c r="H88" s="24">
        <v>0</v>
      </c>
      <c r="I88" s="24">
        <v>0</v>
      </c>
      <c r="J88" s="24">
        <v>0</v>
      </c>
      <c r="K88" s="24">
        <v>0</v>
      </c>
      <c r="L88" s="24">
        <v>5000</v>
      </c>
      <c r="M88" s="24" t="str">
        <f>LOOKUP(A88,[1]lookup!$A$3:$A$51,[1]lookup!$P$3:$P$51)</f>
        <v>Seeded</v>
      </c>
      <c r="N88" s="24" t="str">
        <f>LOOKUP(A88,[1]lookup!$A$3:$A$51,[1]lookup!$R$3:$R$51)</f>
        <v>Mod</v>
      </c>
      <c r="O88" s="24" t="str">
        <f>LOOKUP(A88,[1]lookup!$A$3:$A$51,[1]lookup!$U$3:$U$51)</f>
        <v>FS</v>
      </c>
      <c r="P88" s="25">
        <f t="shared" si="2"/>
        <v>0</v>
      </c>
      <c r="Q88" s="25">
        <f t="shared" si="3"/>
        <v>0</v>
      </c>
      <c r="R88" s="25">
        <f>LOOKUP(A88,[1]lookup!$A$3:$A$51,[1]lookup!$H$3:$H$51)</f>
        <v>41.838161838161838</v>
      </c>
    </row>
    <row r="89" spans="1:18" x14ac:dyDescent="0.15">
      <c r="A89" s="24" t="s">
        <v>264</v>
      </c>
      <c r="B89" s="24">
        <v>1997</v>
      </c>
      <c r="C89" s="24" t="s">
        <v>0</v>
      </c>
      <c r="D89" s="24" t="s">
        <v>390</v>
      </c>
      <c r="E89" s="24" t="s">
        <v>2202</v>
      </c>
      <c r="F89" s="24">
        <v>3</v>
      </c>
      <c r="G89" s="24">
        <v>132</v>
      </c>
      <c r="H89" s="24">
        <v>11</v>
      </c>
      <c r="I89" s="24">
        <v>2282</v>
      </c>
      <c r="J89" s="24">
        <v>11</v>
      </c>
      <c r="K89" s="24">
        <v>2414</v>
      </c>
      <c r="L89" s="24">
        <v>5000</v>
      </c>
      <c r="M89" s="24" t="str">
        <f>LOOKUP(A89,[1]lookup!$A$3:$A$51,[1]lookup!$P$3:$P$51)</f>
        <v>Seeded</v>
      </c>
      <c r="N89" s="24" t="str">
        <f>LOOKUP(A89,[1]lookup!$A$3:$A$51,[1]lookup!$R$3:$R$51)</f>
        <v>Mod</v>
      </c>
      <c r="O89" s="24" t="str">
        <f>LOOKUP(A89,[1]lookup!$A$3:$A$51,[1]lookup!$U$3:$U$51)</f>
        <v>FS</v>
      </c>
      <c r="P89" s="25">
        <f t="shared" si="2"/>
        <v>45.64</v>
      </c>
      <c r="Q89" s="25">
        <f t="shared" si="3"/>
        <v>2.64</v>
      </c>
      <c r="R89" s="25">
        <f>LOOKUP(A89,[1]lookup!$A$3:$A$51,[1]lookup!$H$3:$H$51)</f>
        <v>41.838161838161838</v>
      </c>
    </row>
    <row r="90" spans="1:18" x14ac:dyDescent="0.15">
      <c r="A90" s="24" t="s">
        <v>264</v>
      </c>
      <c r="B90" s="24">
        <v>1997</v>
      </c>
      <c r="C90" s="24" t="s">
        <v>0</v>
      </c>
      <c r="D90" s="24" t="s">
        <v>1087</v>
      </c>
      <c r="E90" s="24" t="s">
        <v>2203</v>
      </c>
      <c r="F90" s="24">
        <v>0</v>
      </c>
      <c r="G90" s="24">
        <v>0</v>
      </c>
      <c r="H90" s="24">
        <v>0</v>
      </c>
      <c r="I90" s="24">
        <v>0</v>
      </c>
      <c r="J90" s="24">
        <v>0</v>
      </c>
      <c r="K90" s="24">
        <v>0</v>
      </c>
      <c r="L90" s="24">
        <v>5000</v>
      </c>
      <c r="M90" s="24" t="str">
        <f>LOOKUP(A90,[1]lookup!$A$3:$A$51,[1]lookup!$P$3:$P$51)</f>
        <v>Seeded</v>
      </c>
      <c r="N90" s="24" t="str">
        <f>LOOKUP(A90,[1]lookup!$A$3:$A$51,[1]lookup!$R$3:$R$51)</f>
        <v>Mod</v>
      </c>
      <c r="O90" s="24" t="str">
        <f>LOOKUP(A90,[1]lookup!$A$3:$A$51,[1]lookup!$U$3:$U$51)</f>
        <v>FS</v>
      </c>
      <c r="P90" s="25">
        <f t="shared" si="2"/>
        <v>0</v>
      </c>
      <c r="Q90" s="25">
        <f t="shared" si="3"/>
        <v>0</v>
      </c>
      <c r="R90" s="25">
        <f>LOOKUP(A90,[1]lookup!$A$3:$A$51,[1]lookup!$H$3:$H$51)</f>
        <v>41.838161838161838</v>
      </c>
    </row>
    <row r="91" spans="1:18" x14ac:dyDescent="0.15">
      <c r="A91" s="24" t="s">
        <v>264</v>
      </c>
      <c r="B91" s="24">
        <v>1997</v>
      </c>
      <c r="C91" s="24" t="s">
        <v>0</v>
      </c>
      <c r="D91" s="24" t="s">
        <v>244</v>
      </c>
      <c r="E91" s="24" t="s">
        <v>2204</v>
      </c>
      <c r="F91" s="24">
        <v>1</v>
      </c>
      <c r="G91" s="24">
        <v>1</v>
      </c>
      <c r="H91" s="24">
        <v>8</v>
      </c>
      <c r="I91" s="24">
        <v>142</v>
      </c>
      <c r="J91" s="24">
        <v>8</v>
      </c>
      <c r="K91" s="24">
        <v>143</v>
      </c>
      <c r="L91" s="24">
        <v>5000</v>
      </c>
      <c r="M91" s="24" t="str">
        <f>LOOKUP(A91,[1]lookup!$A$3:$A$51,[1]lookup!$P$3:$P$51)</f>
        <v>Seeded</v>
      </c>
      <c r="N91" s="24" t="str">
        <f>LOOKUP(A91,[1]lookup!$A$3:$A$51,[1]lookup!$R$3:$R$51)</f>
        <v>Mod</v>
      </c>
      <c r="O91" s="24" t="str">
        <f>LOOKUP(A91,[1]lookup!$A$3:$A$51,[1]lookup!$U$3:$U$51)</f>
        <v>FS</v>
      </c>
      <c r="P91" s="25">
        <f t="shared" si="2"/>
        <v>2.8400000000000003</v>
      </c>
      <c r="Q91" s="25">
        <f t="shared" si="3"/>
        <v>0.02</v>
      </c>
      <c r="R91" s="25">
        <f>LOOKUP(A91,[1]lookup!$A$3:$A$51,[1]lookup!$H$3:$H$51)</f>
        <v>41.838161838161838</v>
      </c>
    </row>
    <row r="92" spans="1:18" x14ac:dyDescent="0.15">
      <c r="A92" s="24" t="s">
        <v>264</v>
      </c>
      <c r="B92" s="24">
        <v>1997</v>
      </c>
      <c r="C92" s="24" t="s">
        <v>0</v>
      </c>
      <c r="D92" s="24" t="s">
        <v>559</v>
      </c>
      <c r="E92" s="24" t="s">
        <v>2205</v>
      </c>
      <c r="F92" s="24">
        <v>0</v>
      </c>
      <c r="G92" s="24">
        <v>0</v>
      </c>
      <c r="H92" s="24">
        <v>0</v>
      </c>
      <c r="I92" s="24">
        <v>0</v>
      </c>
      <c r="J92" s="24">
        <v>0</v>
      </c>
      <c r="K92" s="24">
        <v>0</v>
      </c>
      <c r="L92" s="24">
        <v>5000</v>
      </c>
      <c r="M92" s="24" t="str">
        <f>LOOKUP(A92,[1]lookup!$A$3:$A$51,[1]lookup!$P$3:$P$51)</f>
        <v>Seeded</v>
      </c>
      <c r="N92" s="24" t="str">
        <f>LOOKUP(A92,[1]lookup!$A$3:$A$51,[1]lookup!$R$3:$R$51)</f>
        <v>Mod</v>
      </c>
      <c r="O92" s="24" t="str">
        <f>LOOKUP(A92,[1]lookup!$A$3:$A$51,[1]lookup!$U$3:$U$51)</f>
        <v>FS</v>
      </c>
      <c r="P92" s="25">
        <f t="shared" si="2"/>
        <v>0</v>
      </c>
      <c r="Q92" s="25">
        <f t="shared" si="3"/>
        <v>0</v>
      </c>
      <c r="R92" s="25">
        <f>LOOKUP(A92,[1]lookup!$A$3:$A$51,[1]lookup!$H$3:$H$51)</f>
        <v>41.838161838161838</v>
      </c>
    </row>
    <row r="93" spans="1:18" x14ac:dyDescent="0.15">
      <c r="A93" s="24" t="s">
        <v>264</v>
      </c>
      <c r="B93" s="24">
        <v>1997</v>
      </c>
      <c r="C93" s="24" t="s">
        <v>0</v>
      </c>
      <c r="D93" s="24" t="s">
        <v>1229</v>
      </c>
      <c r="E93" s="24" t="s">
        <v>2206</v>
      </c>
      <c r="F93" s="24">
        <v>1</v>
      </c>
      <c r="G93" s="24">
        <v>416</v>
      </c>
      <c r="H93" s="24">
        <v>0</v>
      </c>
      <c r="I93" s="24">
        <v>0</v>
      </c>
      <c r="J93" s="24">
        <v>1</v>
      </c>
      <c r="K93" s="24">
        <v>416</v>
      </c>
      <c r="L93" s="24">
        <v>5000</v>
      </c>
      <c r="M93" s="24" t="str">
        <f>LOOKUP(A93,[1]lookup!$A$3:$A$51,[1]lookup!$P$3:$P$51)</f>
        <v>Seeded</v>
      </c>
      <c r="N93" s="24" t="str">
        <f>LOOKUP(A93,[1]lookup!$A$3:$A$51,[1]lookup!$R$3:$R$51)</f>
        <v>Mod</v>
      </c>
      <c r="O93" s="24" t="str">
        <f>LOOKUP(A93,[1]lookup!$A$3:$A$51,[1]lookup!$U$3:$U$51)</f>
        <v>FS</v>
      </c>
      <c r="P93" s="25">
        <f t="shared" si="2"/>
        <v>0</v>
      </c>
      <c r="Q93" s="25">
        <f t="shared" si="3"/>
        <v>8.32</v>
      </c>
      <c r="R93" s="25">
        <f>LOOKUP(A93,[1]lookup!$A$3:$A$51,[1]lookup!$H$3:$H$51)</f>
        <v>41.838161838161838</v>
      </c>
    </row>
    <row r="94" spans="1:18" x14ac:dyDescent="0.15">
      <c r="A94" s="24" t="s">
        <v>264</v>
      </c>
      <c r="B94" s="24">
        <v>1997</v>
      </c>
      <c r="C94" s="24" t="s">
        <v>0</v>
      </c>
      <c r="D94" s="24" t="s">
        <v>405</v>
      </c>
      <c r="E94" s="24" t="s">
        <v>2207</v>
      </c>
      <c r="F94" s="24">
        <v>2</v>
      </c>
      <c r="G94" s="24">
        <v>3655</v>
      </c>
      <c r="H94" s="24">
        <v>1</v>
      </c>
      <c r="I94" s="24">
        <v>5</v>
      </c>
      <c r="J94" s="24">
        <v>2</v>
      </c>
      <c r="K94" s="24">
        <v>3660</v>
      </c>
      <c r="L94" s="24">
        <v>5000</v>
      </c>
      <c r="M94" s="24" t="str">
        <f>LOOKUP(A94,[1]lookup!$A$3:$A$51,[1]lookup!$P$3:$P$51)</f>
        <v>Seeded</v>
      </c>
      <c r="N94" s="24" t="str">
        <f>LOOKUP(A94,[1]lookup!$A$3:$A$51,[1]lookup!$R$3:$R$51)</f>
        <v>Mod</v>
      </c>
      <c r="O94" s="24" t="str">
        <f>LOOKUP(A94,[1]lookup!$A$3:$A$51,[1]lookup!$U$3:$U$51)</f>
        <v>FS</v>
      </c>
      <c r="P94" s="25">
        <f t="shared" si="2"/>
        <v>0.1</v>
      </c>
      <c r="Q94" s="25">
        <f t="shared" si="3"/>
        <v>73.099999999999994</v>
      </c>
      <c r="R94" s="25">
        <f>LOOKUP(A94,[1]lookup!$A$3:$A$51,[1]lookup!$H$3:$H$51)</f>
        <v>41.838161838161838</v>
      </c>
    </row>
    <row r="95" spans="1:18" x14ac:dyDescent="0.15">
      <c r="A95" s="24" t="s">
        <v>264</v>
      </c>
      <c r="B95" s="24">
        <v>1997</v>
      </c>
      <c r="C95" s="24" t="s">
        <v>0</v>
      </c>
      <c r="D95" s="24" t="s">
        <v>217</v>
      </c>
      <c r="E95" s="24" t="s">
        <v>2208</v>
      </c>
      <c r="F95" s="24">
        <v>3</v>
      </c>
      <c r="G95" s="24">
        <v>793</v>
      </c>
      <c r="H95" s="24">
        <v>0</v>
      </c>
      <c r="I95" s="24">
        <v>0</v>
      </c>
      <c r="J95" s="24">
        <v>3</v>
      </c>
      <c r="K95" s="24">
        <v>793</v>
      </c>
      <c r="L95" s="24">
        <v>5000</v>
      </c>
      <c r="M95" s="24" t="str">
        <f>LOOKUP(A95,[1]lookup!$A$3:$A$51,[1]lookup!$P$3:$P$51)</f>
        <v>Seeded</v>
      </c>
      <c r="N95" s="24" t="str">
        <f>LOOKUP(A95,[1]lookup!$A$3:$A$51,[1]lookup!$R$3:$R$51)</f>
        <v>Mod</v>
      </c>
      <c r="O95" s="24" t="str">
        <f>LOOKUP(A95,[1]lookup!$A$3:$A$51,[1]lookup!$U$3:$U$51)</f>
        <v>FS</v>
      </c>
      <c r="P95" s="25">
        <f t="shared" si="2"/>
        <v>0</v>
      </c>
      <c r="Q95" s="25">
        <f t="shared" si="3"/>
        <v>15.86</v>
      </c>
      <c r="R95" s="25">
        <f>LOOKUP(A95,[1]lookup!$A$3:$A$51,[1]lookup!$H$3:$H$51)</f>
        <v>41.838161838161838</v>
      </c>
    </row>
    <row r="96" spans="1:18" x14ac:dyDescent="0.15">
      <c r="A96" s="24" t="s">
        <v>264</v>
      </c>
      <c r="B96" s="24">
        <v>1997</v>
      </c>
      <c r="C96" s="24" t="s">
        <v>0</v>
      </c>
      <c r="D96" s="24" t="s">
        <v>2209</v>
      </c>
      <c r="E96" s="24" t="s">
        <v>2210</v>
      </c>
      <c r="F96" s="24">
        <v>0</v>
      </c>
      <c r="G96" s="24">
        <v>0</v>
      </c>
      <c r="H96" s="24">
        <v>0</v>
      </c>
      <c r="I96" s="24">
        <v>0</v>
      </c>
      <c r="J96" s="24">
        <v>0</v>
      </c>
      <c r="K96" s="24">
        <v>0</v>
      </c>
      <c r="L96" s="24">
        <v>5000</v>
      </c>
      <c r="M96" s="24" t="str">
        <f>LOOKUP(A96,[1]lookup!$A$3:$A$51,[1]lookup!$P$3:$P$51)</f>
        <v>Seeded</v>
      </c>
      <c r="N96" s="24" t="str">
        <f>LOOKUP(A96,[1]lookup!$A$3:$A$51,[1]lookup!$R$3:$R$51)</f>
        <v>Mod</v>
      </c>
      <c r="O96" s="24" t="str">
        <f>LOOKUP(A96,[1]lookup!$A$3:$A$51,[1]lookup!$U$3:$U$51)</f>
        <v>FS</v>
      </c>
      <c r="P96" s="25">
        <f t="shared" si="2"/>
        <v>0</v>
      </c>
      <c r="Q96" s="25">
        <f t="shared" si="3"/>
        <v>0</v>
      </c>
      <c r="R96" s="25">
        <f>LOOKUP(A96,[1]lookup!$A$3:$A$51,[1]lookup!$H$3:$H$51)</f>
        <v>41.838161838161838</v>
      </c>
    </row>
    <row r="97" spans="1:18" x14ac:dyDescent="0.15">
      <c r="A97" s="24" t="s">
        <v>264</v>
      </c>
      <c r="B97" s="24">
        <v>1997</v>
      </c>
      <c r="C97" s="24" t="s">
        <v>0</v>
      </c>
      <c r="D97" s="24" t="s">
        <v>2211</v>
      </c>
      <c r="E97" s="24" t="s">
        <v>2212</v>
      </c>
      <c r="F97" s="24">
        <v>0</v>
      </c>
      <c r="G97" s="24">
        <v>0</v>
      </c>
      <c r="H97" s="24">
        <v>0</v>
      </c>
      <c r="I97" s="24">
        <v>0</v>
      </c>
      <c r="J97" s="24">
        <v>0</v>
      </c>
      <c r="K97" s="24">
        <v>0</v>
      </c>
      <c r="L97" s="24">
        <v>5000</v>
      </c>
      <c r="M97" s="24" t="str">
        <f>LOOKUP(A97,[1]lookup!$A$3:$A$51,[1]lookup!$P$3:$P$51)</f>
        <v>Seeded</v>
      </c>
      <c r="N97" s="24" t="str">
        <f>LOOKUP(A97,[1]lookup!$A$3:$A$51,[1]lookup!$R$3:$R$51)</f>
        <v>Mod</v>
      </c>
      <c r="O97" s="24" t="str">
        <f>LOOKUP(A97,[1]lookup!$A$3:$A$51,[1]lookup!$U$3:$U$51)</f>
        <v>FS</v>
      </c>
      <c r="P97" s="25">
        <f t="shared" si="2"/>
        <v>0</v>
      </c>
      <c r="Q97" s="25">
        <f t="shared" si="3"/>
        <v>0</v>
      </c>
      <c r="R97" s="25">
        <f>LOOKUP(A97,[1]lookup!$A$3:$A$51,[1]lookup!$H$3:$H$51)</f>
        <v>41.838161838161838</v>
      </c>
    </row>
    <row r="98" spans="1:18" x14ac:dyDescent="0.15">
      <c r="A98" s="24" t="s">
        <v>267</v>
      </c>
      <c r="B98" s="24">
        <v>1997</v>
      </c>
      <c r="C98" s="24" t="s">
        <v>0</v>
      </c>
      <c r="D98" s="24" t="s">
        <v>672</v>
      </c>
      <c r="E98" s="24" t="s">
        <v>2199</v>
      </c>
      <c r="F98" s="24">
        <v>2</v>
      </c>
      <c r="G98" s="24">
        <v>88</v>
      </c>
      <c r="H98" s="24">
        <v>2</v>
      </c>
      <c r="I98" s="24">
        <v>3380</v>
      </c>
      <c r="J98" s="24">
        <v>2</v>
      </c>
      <c r="K98" s="24">
        <v>3468</v>
      </c>
      <c r="L98" s="24">
        <v>5000</v>
      </c>
      <c r="M98" s="24" t="str">
        <f>LOOKUP(A98,[1]lookup!$A$3:$A$51,[1]lookup!$P$3:$P$51)</f>
        <v>Unseeded</v>
      </c>
      <c r="N98" s="24" t="str">
        <f>LOOKUP(A98,[1]lookup!$A$3:$A$51,[1]lookup!$R$3:$R$51)</f>
        <v>Unburned</v>
      </c>
      <c r="O98" s="24" t="str">
        <f>LOOKUP(A98,[1]lookup!$A$3:$A$51,[1]lookup!$U$3:$U$51)</f>
        <v>FS</v>
      </c>
      <c r="P98" s="25">
        <f t="shared" si="2"/>
        <v>67.600000000000009</v>
      </c>
      <c r="Q98" s="25">
        <f t="shared" si="3"/>
        <v>1.76</v>
      </c>
      <c r="R98" s="25">
        <f>LOOKUP(A98,[1]lookup!$A$3:$A$51,[1]lookup!$H$3:$H$51)</f>
        <v>0</v>
      </c>
    </row>
    <row r="99" spans="1:18" x14ac:dyDescent="0.15">
      <c r="A99" s="24" t="s">
        <v>267</v>
      </c>
      <c r="B99" s="24">
        <v>1997</v>
      </c>
      <c r="C99" s="24" t="s">
        <v>0</v>
      </c>
      <c r="D99" s="24" t="s">
        <v>556</v>
      </c>
      <c r="E99" s="24" t="s">
        <v>2200</v>
      </c>
      <c r="F99" s="24">
        <v>1</v>
      </c>
      <c r="G99" s="24">
        <v>5</v>
      </c>
      <c r="H99" s="24">
        <v>5</v>
      </c>
      <c r="I99" s="24">
        <v>353</v>
      </c>
      <c r="J99" s="24">
        <v>5</v>
      </c>
      <c r="K99" s="24">
        <v>358</v>
      </c>
      <c r="L99" s="24">
        <v>5000</v>
      </c>
      <c r="M99" s="24" t="str">
        <f>LOOKUP(A99,[1]lookup!$A$3:$A$51,[1]lookup!$P$3:$P$51)</f>
        <v>Unseeded</v>
      </c>
      <c r="N99" s="24" t="str">
        <f>LOOKUP(A99,[1]lookup!$A$3:$A$51,[1]lookup!$R$3:$R$51)</f>
        <v>Unburned</v>
      </c>
      <c r="O99" s="24" t="str">
        <f>LOOKUP(A99,[1]lookup!$A$3:$A$51,[1]lookup!$U$3:$U$51)</f>
        <v>FS</v>
      </c>
      <c r="P99" s="25">
        <f t="shared" si="2"/>
        <v>7.06</v>
      </c>
      <c r="Q99" s="25">
        <f t="shared" si="3"/>
        <v>0.1</v>
      </c>
      <c r="R99" s="25">
        <f>LOOKUP(A99,[1]lookup!$A$3:$A$51,[1]lookup!$H$3:$H$51)</f>
        <v>0</v>
      </c>
    </row>
    <row r="100" spans="1:18" x14ac:dyDescent="0.15">
      <c r="A100" s="24" t="s">
        <v>267</v>
      </c>
      <c r="B100" s="24">
        <v>1997</v>
      </c>
      <c r="C100" s="24" t="s">
        <v>0</v>
      </c>
      <c r="D100" s="24" t="s">
        <v>557</v>
      </c>
      <c r="E100" s="24" t="s">
        <v>2201</v>
      </c>
      <c r="F100" s="24">
        <v>0</v>
      </c>
      <c r="G100" s="24">
        <v>0</v>
      </c>
      <c r="H100" s="24">
        <v>1</v>
      </c>
      <c r="I100" s="24">
        <v>2</v>
      </c>
      <c r="J100" s="24">
        <v>1</v>
      </c>
      <c r="K100" s="24">
        <v>2</v>
      </c>
      <c r="L100" s="24">
        <v>5000</v>
      </c>
      <c r="M100" s="24" t="str">
        <f>LOOKUP(A100,[1]lookup!$A$3:$A$51,[1]lookup!$P$3:$P$51)</f>
        <v>Unseeded</v>
      </c>
      <c r="N100" s="24" t="str">
        <f>LOOKUP(A100,[1]lookup!$A$3:$A$51,[1]lookup!$R$3:$R$51)</f>
        <v>Unburned</v>
      </c>
      <c r="O100" s="24" t="str">
        <f>LOOKUP(A100,[1]lookup!$A$3:$A$51,[1]lookup!$U$3:$U$51)</f>
        <v>FS</v>
      </c>
      <c r="P100" s="25">
        <f t="shared" si="2"/>
        <v>0.04</v>
      </c>
      <c r="Q100" s="25">
        <f t="shared" si="3"/>
        <v>0</v>
      </c>
      <c r="R100" s="25">
        <f>LOOKUP(A100,[1]lookup!$A$3:$A$51,[1]lookup!$H$3:$H$51)</f>
        <v>0</v>
      </c>
    </row>
    <row r="101" spans="1:18" x14ac:dyDescent="0.15">
      <c r="A101" s="24" t="s">
        <v>267</v>
      </c>
      <c r="B101" s="24">
        <v>1997</v>
      </c>
      <c r="C101" s="24" t="s">
        <v>0</v>
      </c>
      <c r="D101" s="24" t="s">
        <v>390</v>
      </c>
      <c r="E101" s="24" t="s">
        <v>2202</v>
      </c>
      <c r="F101" s="24">
        <v>3</v>
      </c>
      <c r="G101" s="24">
        <v>23</v>
      </c>
      <c r="H101" s="24">
        <v>14</v>
      </c>
      <c r="I101" s="24">
        <v>517</v>
      </c>
      <c r="J101" s="24">
        <v>14</v>
      </c>
      <c r="K101" s="24">
        <v>540</v>
      </c>
      <c r="L101" s="24">
        <v>5000</v>
      </c>
      <c r="M101" s="24" t="str">
        <f>LOOKUP(A101,[1]lookup!$A$3:$A$51,[1]lookup!$P$3:$P$51)</f>
        <v>Unseeded</v>
      </c>
      <c r="N101" s="24" t="str">
        <f>LOOKUP(A101,[1]lookup!$A$3:$A$51,[1]lookup!$R$3:$R$51)</f>
        <v>Unburned</v>
      </c>
      <c r="O101" s="24" t="str">
        <f>LOOKUP(A101,[1]lookup!$A$3:$A$51,[1]lookup!$U$3:$U$51)</f>
        <v>FS</v>
      </c>
      <c r="P101" s="25">
        <f t="shared" si="2"/>
        <v>10.34</v>
      </c>
      <c r="Q101" s="25">
        <f t="shared" si="3"/>
        <v>0.45999999999999996</v>
      </c>
      <c r="R101" s="25">
        <f>LOOKUP(A101,[1]lookup!$A$3:$A$51,[1]lookup!$H$3:$H$51)</f>
        <v>0</v>
      </c>
    </row>
    <row r="102" spans="1:18" x14ac:dyDescent="0.15">
      <c r="A102" s="24" t="s">
        <v>267</v>
      </c>
      <c r="B102" s="24">
        <v>1997</v>
      </c>
      <c r="C102" s="24" t="s">
        <v>0</v>
      </c>
      <c r="D102" s="24" t="s">
        <v>1087</v>
      </c>
      <c r="E102" s="24" t="s">
        <v>2203</v>
      </c>
      <c r="F102" s="24">
        <v>0</v>
      </c>
      <c r="G102" s="24">
        <v>0</v>
      </c>
      <c r="H102" s="24">
        <v>0</v>
      </c>
      <c r="I102" s="24">
        <v>0</v>
      </c>
      <c r="J102" s="24">
        <v>0</v>
      </c>
      <c r="K102" s="24">
        <v>0</v>
      </c>
      <c r="L102" s="24">
        <v>5000</v>
      </c>
      <c r="M102" s="24" t="str">
        <f>LOOKUP(A102,[1]lookup!$A$3:$A$51,[1]lookup!$P$3:$P$51)</f>
        <v>Unseeded</v>
      </c>
      <c r="N102" s="24" t="str">
        <f>LOOKUP(A102,[1]lookup!$A$3:$A$51,[1]lookup!$R$3:$R$51)</f>
        <v>Unburned</v>
      </c>
      <c r="O102" s="24" t="str">
        <f>LOOKUP(A102,[1]lookup!$A$3:$A$51,[1]lookup!$U$3:$U$51)</f>
        <v>FS</v>
      </c>
      <c r="P102" s="25">
        <f t="shared" si="2"/>
        <v>0</v>
      </c>
      <c r="Q102" s="25">
        <f t="shared" si="3"/>
        <v>0</v>
      </c>
      <c r="R102" s="25">
        <f>LOOKUP(A102,[1]lookup!$A$3:$A$51,[1]lookup!$H$3:$H$51)</f>
        <v>0</v>
      </c>
    </row>
    <row r="103" spans="1:18" x14ac:dyDescent="0.15">
      <c r="A103" s="24" t="s">
        <v>267</v>
      </c>
      <c r="B103" s="24">
        <v>1997</v>
      </c>
      <c r="C103" s="24" t="s">
        <v>0</v>
      </c>
      <c r="D103" s="24" t="s">
        <v>244</v>
      </c>
      <c r="E103" s="24" t="s">
        <v>2204</v>
      </c>
      <c r="F103" s="24">
        <v>0</v>
      </c>
      <c r="G103" s="24">
        <v>0</v>
      </c>
      <c r="H103" s="24">
        <v>17</v>
      </c>
      <c r="I103" s="24">
        <v>527</v>
      </c>
      <c r="J103" s="24">
        <v>17</v>
      </c>
      <c r="K103" s="24">
        <v>527</v>
      </c>
      <c r="L103" s="24">
        <v>5000</v>
      </c>
      <c r="M103" s="24" t="str">
        <f>LOOKUP(A103,[1]lookup!$A$3:$A$51,[1]lookup!$P$3:$P$51)</f>
        <v>Unseeded</v>
      </c>
      <c r="N103" s="24" t="str">
        <f>LOOKUP(A103,[1]lookup!$A$3:$A$51,[1]lookup!$R$3:$R$51)</f>
        <v>Unburned</v>
      </c>
      <c r="O103" s="24" t="str">
        <f>LOOKUP(A103,[1]lookup!$A$3:$A$51,[1]lookup!$U$3:$U$51)</f>
        <v>FS</v>
      </c>
      <c r="P103" s="25">
        <f t="shared" si="2"/>
        <v>10.54</v>
      </c>
      <c r="Q103" s="25">
        <f t="shared" si="3"/>
        <v>0</v>
      </c>
      <c r="R103" s="25">
        <f>LOOKUP(A103,[1]lookup!$A$3:$A$51,[1]lookup!$H$3:$H$51)</f>
        <v>0</v>
      </c>
    </row>
    <row r="104" spans="1:18" x14ac:dyDescent="0.15">
      <c r="A104" s="24" t="s">
        <v>267</v>
      </c>
      <c r="B104" s="24">
        <v>1997</v>
      </c>
      <c r="C104" s="24" t="s">
        <v>0</v>
      </c>
      <c r="D104" s="24" t="s">
        <v>559</v>
      </c>
      <c r="E104" s="24" t="s">
        <v>2205</v>
      </c>
      <c r="F104" s="24">
        <v>0</v>
      </c>
      <c r="G104" s="24">
        <v>0</v>
      </c>
      <c r="H104" s="24">
        <v>0</v>
      </c>
      <c r="I104" s="24">
        <v>0</v>
      </c>
      <c r="J104" s="24">
        <v>0</v>
      </c>
      <c r="K104" s="24">
        <v>0</v>
      </c>
      <c r="L104" s="24">
        <v>5000</v>
      </c>
      <c r="M104" s="24" t="str">
        <f>LOOKUP(A104,[1]lookup!$A$3:$A$51,[1]lookup!$P$3:$P$51)</f>
        <v>Unseeded</v>
      </c>
      <c r="N104" s="24" t="str">
        <f>LOOKUP(A104,[1]lookup!$A$3:$A$51,[1]lookup!$R$3:$R$51)</f>
        <v>Unburned</v>
      </c>
      <c r="O104" s="24" t="str">
        <f>LOOKUP(A104,[1]lookup!$A$3:$A$51,[1]lookup!$U$3:$U$51)</f>
        <v>FS</v>
      </c>
      <c r="P104" s="25">
        <f t="shared" si="2"/>
        <v>0</v>
      </c>
      <c r="Q104" s="25">
        <f t="shared" si="3"/>
        <v>0</v>
      </c>
      <c r="R104" s="25">
        <f>LOOKUP(A104,[1]lookup!$A$3:$A$51,[1]lookup!$H$3:$H$51)</f>
        <v>0</v>
      </c>
    </row>
    <row r="105" spans="1:18" x14ac:dyDescent="0.15">
      <c r="A105" s="24" t="s">
        <v>267</v>
      </c>
      <c r="B105" s="24">
        <v>1997</v>
      </c>
      <c r="C105" s="24" t="s">
        <v>0</v>
      </c>
      <c r="D105" s="24" t="s">
        <v>1229</v>
      </c>
      <c r="E105" s="24" t="s">
        <v>2206</v>
      </c>
      <c r="F105" s="24">
        <v>0</v>
      </c>
      <c r="G105" s="24">
        <v>0</v>
      </c>
      <c r="H105" s="24">
        <v>0</v>
      </c>
      <c r="I105" s="24">
        <v>0</v>
      </c>
      <c r="J105" s="24">
        <v>0</v>
      </c>
      <c r="K105" s="24">
        <v>0</v>
      </c>
      <c r="L105" s="24">
        <v>5000</v>
      </c>
      <c r="M105" s="24" t="str">
        <f>LOOKUP(A105,[1]lookup!$A$3:$A$51,[1]lookup!$P$3:$P$51)</f>
        <v>Unseeded</v>
      </c>
      <c r="N105" s="24" t="str">
        <f>LOOKUP(A105,[1]lookup!$A$3:$A$51,[1]lookup!$R$3:$R$51)</f>
        <v>Unburned</v>
      </c>
      <c r="O105" s="24" t="str">
        <f>LOOKUP(A105,[1]lookup!$A$3:$A$51,[1]lookup!$U$3:$U$51)</f>
        <v>FS</v>
      </c>
      <c r="P105" s="25">
        <f t="shared" si="2"/>
        <v>0</v>
      </c>
      <c r="Q105" s="25">
        <f t="shared" si="3"/>
        <v>0</v>
      </c>
      <c r="R105" s="25">
        <f>LOOKUP(A105,[1]lookup!$A$3:$A$51,[1]lookup!$H$3:$H$51)</f>
        <v>0</v>
      </c>
    </row>
    <row r="106" spans="1:18" x14ac:dyDescent="0.15">
      <c r="A106" s="24" t="s">
        <v>267</v>
      </c>
      <c r="B106" s="24">
        <v>1997</v>
      </c>
      <c r="C106" s="24" t="s">
        <v>0</v>
      </c>
      <c r="D106" s="24" t="s">
        <v>405</v>
      </c>
      <c r="E106" s="24" t="s">
        <v>2207</v>
      </c>
      <c r="F106" s="24">
        <v>4</v>
      </c>
      <c r="G106" s="24">
        <v>3399</v>
      </c>
      <c r="H106" s="24">
        <v>1</v>
      </c>
      <c r="I106" s="24">
        <v>37</v>
      </c>
      <c r="J106" s="24">
        <v>4</v>
      </c>
      <c r="K106" s="24">
        <v>3436</v>
      </c>
      <c r="L106" s="24">
        <v>5000</v>
      </c>
      <c r="M106" s="24" t="str">
        <f>LOOKUP(A106,[1]lookup!$A$3:$A$51,[1]lookup!$P$3:$P$51)</f>
        <v>Unseeded</v>
      </c>
      <c r="N106" s="24" t="str">
        <f>LOOKUP(A106,[1]lookup!$A$3:$A$51,[1]lookup!$R$3:$R$51)</f>
        <v>Unburned</v>
      </c>
      <c r="O106" s="24" t="str">
        <f>LOOKUP(A106,[1]lookup!$A$3:$A$51,[1]lookup!$U$3:$U$51)</f>
        <v>FS</v>
      </c>
      <c r="P106" s="25">
        <f t="shared" si="2"/>
        <v>0.74</v>
      </c>
      <c r="Q106" s="25">
        <f t="shared" si="3"/>
        <v>67.97999999999999</v>
      </c>
      <c r="R106" s="25">
        <f>LOOKUP(A106,[1]lookup!$A$3:$A$51,[1]lookup!$H$3:$H$51)</f>
        <v>0</v>
      </c>
    </row>
    <row r="107" spans="1:18" x14ac:dyDescent="0.15">
      <c r="A107" s="24" t="s">
        <v>267</v>
      </c>
      <c r="B107" s="24">
        <v>1997</v>
      </c>
      <c r="C107" s="24" t="s">
        <v>0</v>
      </c>
      <c r="D107" s="24" t="s">
        <v>217</v>
      </c>
      <c r="E107" s="24" t="s">
        <v>2208</v>
      </c>
      <c r="F107" s="24">
        <v>3</v>
      </c>
      <c r="G107" s="24">
        <v>1485</v>
      </c>
      <c r="H107" s="24">
        <v>0</v>
      </c>
      <c r="I107" s="24">
        <v>0</v>
      </c>
      <c r="J107" s="24">
        <v>3</v>
      </c>
      <c r="K107" s="24">
        <v>1485</v>
      </c>
      <c r="L107" s="24">
        <v>5000</v>
      </c>
      <c r="M107" s="24" t="str">
        <f>LOOKUP(A107,[1]lookup!$A$3:$A$51,[1]lookup!$P$3:$P$51)</f>
        <v>Unseeded</v>
      </c>
      <c r="N107" s="24" t="str">
        <f>LOOKUP(A107,[1]lookup!$A$3:$A$51,[1]lookup!$R$3:$R$51)</f>
        <v>Unburned</v>
      </c>
      <c r="O107" s="24" t="str">
        <f>LOOKUP(A107,[1]lookup!$A$3:$A$51,[1]lookup!$U$3:$U$51)</f>
        <v>FS</v>
      </c>
      <c r="P107" s="25">
        <f t="shared" si="2"/>
        <v>0</v>
      </c>
      <c r="Q107" s="25">
        <f t="shared" si="3"/>
        <v>29.7</v>
      </c>
      <c r="R107" s="25">
        <f>LOOKUP(A107,[1]lookup!$A$3:$A$51,[1]lookup!$H$3:$H$51)</f>
        <v>0</v>
      </c>
    </row>
    <row r="108" spans="1:18" x14ac:dyDescent="0.15">
      <c r="A108" s="24" t="s">
        <v>267</v>
      </c>
      <c r="B108" s="24">
        <v>1997</v>
      </c>
      <c r="C108" s="24" t="s">
        <v>0</v>
      </c>
      <c r="D108" s="24" t="s">
        <v>2209</v>
      </c>
      <c r="E108" s="24" t="s">
        <v>2210</v>
      </c>
      <c r="F108" s="24">
        <v>0</v>
      </c>
      <c r="G108" s="24">
        <v>0</v>
      </c>
      <c r="H108" s="24">
        <v>0</v>
      </c>
      <c r="I108" s="24">
        <v>0</v>
      </c>
      <c r="J108" s="24">
        <v>0</v>
      </c>
      <c r="K108" s="24">
        <v>0</v>
      </c>
      <c r="L108" s="24">
        <v>5000</v>
      </c>
      <c r="M108" s="24" t="str">
        <f>LOOKUP(A108,[1]lookup!$A$3:$A$51,[1]lookup!$P$3:$P$51)</f>
        <v>Unseeded</v>
      </c>
      <c r="N108" s="24" t="str">
        <f>LOOKUP(A108,[1]lookup!$A$3:$A$51,[1]lookup!$R$3:$R$51)</f>
        <v>Unburned</v>
      </c>
      <c r="O108" s="24" t="str">
        <f>LOOKUP(A108,[1]lookup!$A$3:$A$51,[1]lookup!$U$3:$U$51)</f>
        <v>FS</v>
      </c>
      <c r="P108" s="25">
        <f t="shared" si="2"/>
        <v>0</v>
      </c>
      <c r="Q108" s="25">
        <f t="shared" si="3"/>
        <v>0</v>
      </c>
      <c r="R108" s="25">
        <f>LOOKUP(A108,[1]lookup!$A$3:$A$51,[1]lookup!$H$3:$H$51)</f>
        <v>0</v>
      </c>
    </row>
    <row r="109" spans="1:18" x14ac:dyDescent="0.15">
      <c r="A109" s="24" t="s">
        <v>267</v>
      </c>
      <c r="B109" s="24">
        <v>1997</v>
      </c>
      <c r="C109" s="24" t="s">
        <v>0</v>
      </c>
      <c r="D109" s="24" t="s">
        <v>2211</v>
      </c>
      <c r="E109" s="24" t="s">
        <v>2212</v>
      </c>
      <c r="F109" s="24">
        <v>0</v>
      </c>
      <c r="G109" s="24">
        <v>0</v>
      </c>
      <c r="H109" s="24">
        <v>0</v>
      </c>
      <c r="I109" s="24">
        <v>0</v>
      </c>
      <c r="J109" s="24">
        <v>0</v>
      </c>
      <c r="K109" s="24">
        <v>0</v>
      </c>
      <c r="L109" s="24">
        <v>5000</v>
      </c>
      <c r="M109" s="24" t="str">
        <f>LOOKUP(A109,[1]lookup!$A$3:$A$51,[1]lookup!$P$3:$P$51)</f>
        <v>Unseeded</v>
      </c>
      <c r="N109" s="24" t="str">
        <f>LOOKUP(A109,[1]lookup!$A$3:$A$51,[1]lookup!$R$3:$R$51)</f>
        <v>Unburned</v>
      </c>
      <c r="O109" s="24" t="str">
        <f>LOOKUP(A109,[1]lookup!$A$3:$A$51,[1]lookup!$U$3:$U$51)</f>
        <v>FS</v>
      </c>
      <c r="P109" s="25">
        <f t="shared" si="2"/>
        <v>0</v>
      </c>
      <c r="Q109" s="25">
        <f t="shared" si="3"/>
        <v>0</v>
      </c>
      <c r="R109" s="25">
        <f>LOOKUP(A109,[1]lookup!$A$3:$A$51,[1]lookup!$H$3:$H$51)</f>
        <v>0</v>
      </c>
    </row>
    <row r="110" spans="1:18" x14ac:dyDescent="0.15">
      <c r="A110" s="24" t="s">
        <v>268</v>
      </c>
      <c r="B110" s="24">
        <v>1997</v>
      </c>
      <c r="C110" s="24" t="s">
        <v>0</v>
      </c>
      <c r="D110" s="24" t="s">
        <v>672</v>
      </c>
      <c r="E110" s="24" t="s">
        <v>2199</v>
      </c>
      <c r="F110" s="24">
        <v>1</v>
      </c>
      <c r="G110" s="24">
        <v>42</v>
      </c>
      <c r="H110" s="24">
        <v>3</v>
      </c>
      <c r="I110" s="24">
        <v>1855</v>
      </c>
      <c r="J110" s="24">
        <v>4</v>
      </c>
      <c r="K110" s="24">
        <v>1897</v>
      </c>
      <c r="L110" s="24">
        <v>5000</v>
      </c>
      <c r="M110" s="24" t="str">
        <f>LOOKUP(A110,[1]lookup!$A$3:$A$51,[1]lookup!$P$3:$P$51)</f>
        <v>Unseeded</v>
      </c>
      <c r="N110" s="24" t="str">
        <f>LOOKUP(A110,[1]lookup!$A$3:$A$51,[1]lookup!$R$3:$R$51)</f>
        <v>Unburned</v>
      </c>
      <c r="O110" s="24" t="str">
        <f>LOOKUP(A110,[1]lookup!$A$3:$A$51,[1]lookup!$U$3:$U$51)</f>
        <v>FS</v>
      </c>
      <c r="P110" s="25">
        <f t="shared" si="2"/>
        <v>37.1</v>
      </c>
      <c r="Q110" s="25">
        <f t="shared" si="3"/>
        <v>0.84</v>
      </c>
      <c r="R110" s="25">
        <f>LOOKUP(A110,[1]lookup!$A$3:$A$51,[1]lookup!$H$3:$H$51)</f>
        <v>0</v>
      </c>
    </row>
    <row r="111" spans="1:18" x14ac:dyDescent="0.15">
      <c r="A111" s="24" t="s">
        <v>268</v>
      </c>
      <c r="B111" s="24">
        <v>1997</v>
      </c>
      <c r="C111" s="24" t="s">
        <v>0</v>
      </c>
      <c r="D111" s="24" t="s">
        <v>556</v>
      </c>
      <c r="E111" s="24" t="s">
        <v>2200</v>
      </c>
      <c r="F111" s="24">
        <v>0</v>
      </c>
      <c r="G111" s="24">
        <v>0</v>
      </c>
      <c r="H111" s="24">
        <v>1</v>
      </c>
      <c r="I111" s="24">
        <v>269</v>
      </c>
      <c r="J111" s="24">
        <v>1</v>
      </c>
      <c r="K111" s="24">
        <v>269</v>
      </c>
      <c r="L111" s="24">
        <v>5000</v>
      </c>
      <c r="M111" s="24" t="str">
        <f>LOOKUP(A111,[1]lookup!$A$3:$A$51,[1]lookup!$P$3:$P$51)</f>
        <v>Unseeded</v>
      </c>
      <c r="N111" s="24" t="str">
        <f>LOOKUP(A111,[1]lookup!$A$3:$A$51,[1]lookup!$R$3:$R$51)</f>
        <v>Unburned</v>
      </c>
      <c r="O111" s="24" t="str">
        <f>LOOKUP(A111,[1]lookup!$A$3:$A$51,[1]lookup!$U$3:$U$51)</f>
        <v>FS</v>
      </c>
      <c r="P111" s="25">
        <f t="shared" si="2"/>
        <v>5.38</v>
      </c>
      <c r="Q111" s="25">
        <f t="shared" si="3"/>
        <v>0</v>
      </c>
      <c r="R111" s="25">
        <f>LOOKUP(A111,[1]lookup!$A$3:$A$51,[1]lookup!$H$3:$H$51)</f>
        <v>0</v>
      </c>
    </row>
    <row r="112" spans="1:18" x14ac:dyDescent="0.15">
      <c r="A112" s="24" t="s">
        <v>268</v>
      </c>
      <c r="B112" s="24">
        <v>1997</v>
      </c>
      <c r="C112" s="24" t="s">
        <v>0</v>
      </c>
      <c r="D112" s="24" t="s">
        <v>557</v>
      </c>
      <c r="E112" s="24" t="s">
        <v>2201</v>
      </c>
      <c r="F112" s="24">
        <v>0</v>
      </c>
      <c r="G112" s="24">
        <v>0</v>
      </c>
      <c r="H112" s="24">
        <v>1</v>
      </c>
      <c r="I112" s="24">
        <v>2</v>
      </c>
      <c r="J112" s="24">
        <v>1</v>
      </c>
      <c r="K112" s="24">
        <v>2</v>
      </c>
      <c r="L112" s="24">
        <v>5000</v>
      </c>
      <c r="M112" s="24" t="str">
        <f>LOOKUP(A112,[1]lookup!$A$3:$A$51,[1]lookup!$P$3:$P$51)</f>
        <v>Unseeded</v>
      </c>
      <c r="N112" s="24" t="str">
        <f>LOOKUP(A112,[1]lookup!$A$3:$A$51,[1]lookup!$R$3:$R$51)</f>
        <v>Unburned</v>
      </c>
      <c r="O112" s="24" t="str">
        <f>LOOKUP(A112,[1]lookup!$A$3:$A$51,[1]lookup!$U$3:$U$51)</f>
        <v>FS</v>
      </c>
      <c r="P112" s="25">
        <f t="shared" si="2"/>
        <v>0.04</v>
      </c>
      <c r="Q112" s="25">
        <f t="shared" si="3"/>
        <v>0</v>
      </c>
      <c r="R112" s="25">
        <f>LOOKUP(A112,[1]lookup!$A$3:$A$51,[1]lookup!$H$3:$H$51)</f>
        <v>0</v>
      </c>
    </row>
    <row r="113" spans="1:18" x14ac:dyDescent="0.15">
      <c r="A113" s="24" t="s">
        <v>268</v>
      </c>
      <c r="B113" s="24">
        <v>1997</v>
      </c>
      <c r="C113" s="24" t="s">
        <v>0</v>
      </c>
      <c r="D113" s="24" t="s">
        <v>390</v>
      </c>
      <c r="E113" s="24" t="s">
        <v>2202</v>
      </c>
      <c r="F113" s="24">
        <v>1</v>
      </c>
      <c r="G113" s="24">
        <v>20</v>
      </c>
      <c r="H113" s="24">
        <v>5</v>
      </c>
      <c r="I113" s="24">
        <v>212</v>
      </c>
      <c r="J113" s="24">
        <v>5</v>
      </c>
      <c r="K113" s="24">
        <v>232</v>
      </c>
      <c r="L113" s="24">
        <v>5000</v>
      </c>
      <c r="M113" s="24" t="str">
        <f>LOOKUP(A113,[1]lookup!$A$3:$A$51,[1]lookup!$P$3:$P$51)</f>
        <v>Unseeded</v>
      </c>
      <c r="N113" s="24" t="str">
        <f>LOOKUP(A113,[1]lookup!$A$3:$A$51,[1]lookup!$R$3:$R$51)</f>
        <v>Unburned</v>
      </c>
      <c r="O113" s="24" t="str">
        <f>LOOKUP(A113,[1]lookup!$A$3:$A$51,[1]lookup!$U$3:$U$51)</f>
        <v>FS</v>
      </c>
      <c r="P113" s="25">
        <f t="shared" si="2"/>
        <v>4.24</v>
      </c>
      <c r="Q113" s="25">
        <f t="shared" si="3"/>
        <v>0.4</v>
      </c>
      <c r="R113" s="25">
        <f>LOOKUP(A113,[1]lookup!$A$3:$A$51,[1]lookup!$H$3:$H$51)</f>
        <v>0</v>
      </c>
    </row>
    <row r="114" spans="1:18" x14ac:dyDescent="0.15">
      <c r="A114" s="24" t="s">
        <v>268</v>
      </c>
      <c r="B114" s="24">
        <v>1997</v>
      </c>
      <c r="C114" s="24" t="s">
        <v>0</v>
      </c>
      <c r="D114" s="24" t="s">
        <v>1087</v>
      </c>
      <c r="E114" s="24" t="s">
        <v>2203</v>
      </c>
      <c r="F114" s="24">
        <v>0</v>
      </c>
      <c r="G114" s="24">
        <v>0</v>
      </c>
      <c r="H114" s="24">
        <v>0</v>
      </c>
      <c r="I114" s="24">
        <v>0</v>
      </c>
      <c r="J114" s="24">
        <v>0</v>
      </c>
      <c r="K114" s="24">
        <v>0</v>
      </c>
      <c r="L114" s="24">
        <v>5000</v>
      </c>
      <c r="M114" s="24" t="str">
        <f>LOOKUP(A114,[1]lookup!$A$3:$A$51,[1]lookup!$P$3:$P$51)</f>
        <v>Unseeded</v>
      </c>
      <c r="N114" s="24" t="str">
        <f>LOOKUP(A114,[1]lookup!$A$3:$A$51,[1]lookup!$R$3:$R$51)</f>
        <v>Unburned</v>
      </c>
      <c r="O114" s="24" t="str">
        <f>LOOKUP(A114,[1]lookup!$A$3:$A$51,[1]lookup!$U$3:$U$51)</f>
        <v>FS</v>
      </c>
      <c r="P114" s="25">
        <f t="shared" si="2"/>
        <v>0</v>
      </c>
      <c r="Q114" s="25">
        <f t="shared" si="3"/>
        <v>0</v>
      </c>
      <c r="R114" s="25">
        <f>LOOKUP(A114,[1]lookup!$A$3:$A$51,[1]lookup!$H$3:$H$51)</f>
        <v>0</v>
      </c>
    </row>
    <row r="115" spans="1:18" x14ac:dyDescent="0.15">
      <c r="A115" s="24" t="s">
        <v>268</v>
      </c>
      <c r="B115" s="24">
        <v>1997</v>
      </c>
      <c r="C115" s="24" t="s">
        <v>0</v>
      </c>
      <c r="D115" s="24" t="s">
        <v>244</v>
      </c>
      <c r="E115" s="24" t="s">
        <v>2204</v>
      </c>
      <c r="F115" s="24">
        <v>2</v>
      </c>
      <c r="G115" s="24">
        <v>5</v>
      </c>
      <c r="H115" s="24">
        <v>11</v>
      </c>
      <c r="I115" s="24">
        <v>511</v>
      </c>
      <c r="J115" s="24">
        <v>11</v>
      </c>
      <c r="K115" s="24">
        <v>516</v>
      </c>
      <c r="L115" s="24">
        <v>5000</v>
      </c>
      <c r="M115" s="24" t="str">
        <f>LOOKUP(A115,[1]lookup!$A$3:$A$51,[1]lookup!$P$3:$P$51)</f>
        <v>Unseeded</v>
      </c>
      <c r="N115" s="24" t="str">
        <f>LOOKUP(A115,[1]lookup!$A$3:$A$51,[1]lookup!$R$3:$R$51)</f>
        <v>Unburned</v>
      </c>
      <c r="O115" s="24" t="str">
        <f>LOOKUP(A115,[1]lookup!$A$3:$A$51,[1]lookup!$U$3:$U$51)</f>
        <v>FS</v>
      </c>
      <c r="P115" s="25">
        <f t="shared" si="2"/>
        <v>10.220000000000001</v>
      </c>
      <c r="Q115" s="25">
        <f t="shared" si="3"/>
        <v>0.1</v>
      </c>
      <c r="R115" s="25">
        <f>LOOKUP(A115,[1]lookup!$A$3:$A$51,[1]lookup!$H$3:$H$51)</f>
        <v>0</v>
      </c>
    </row>
    <row r="116" spans="1:18" x14ac:dyDescent="0.15">
      <c r="A116" s="24" t="s">
        <v>268</v>
      </c>
      <c r="B116" s="24">
        <v>1997</v>
      </c>
      <c r="C116" s="24" t="s">
        <v>0</v>
      </c>
      <c r="D116" s="24" t="s">
        <v>559</v>
      </c>
      <c r="E116" s="24" t="s">
        <v>2205</v>
      </c>
      <c r="F116" s="24">
        <v>0</v>
      </c>
      <c r="G116" s="24">
        <v>0</v>
      </c>
      <c r="H116" s="24">
        <v>0</v>
      </c>
      <c r="I116" s="24">
        <v>0</v>
      </c>
      <c r="J116" s="24">
        <v>0</v>
      </c>
      <c r="K116" s="24">
        <v>0</v>
      </c>
      <c r="L116" s="24">
        <v>5000</v>
      </c>
      <c r="M116" s="24" t="str">
        <f>LOOKUP(A116,[1]lookup!$A$3:$A$51,[1]lookup!$P$3:$P$51)</f>
        <v>Unseeded</v>
      </c>
      <c r="N116" s="24" t="str">
        <f>LOOKUP(A116,[1]lookup!$A$3:$A$51,[1]lookup!$R$3:$R$51)</f>
        <v>Unburned</v>
      </c>
      <c r="O116" s="24" t="str">
        <f>LOOKUP(A116,[1]lookup!$A$3:$A$51,[1]lookup!$U$3:$U$51)</f>
        <v>FS</v>
      </c>
      <c r="P116" s="25">
        <f t="shared" si="2"/>
        <v>0</v>
      </c>
      <c r="Q116" s="25">
        <f t="shared" si="3"/>
        <v>0</v>
      </c>
      <c r="R116" s="25">
        <f>LOOKUP(A116,[1]lookup!$A$3:$A$51,[1]lookup!$H$3:$H$51)</f>
        <v>0</v>
      </c>
    </row>
    <row r="117" spans="1:18" x14ac:dyDescent="0.15">
      <c r="A117" s="24" t="s">
        <v>268</v>
      </c>
      <c r="B117" s="24">
        <v>1997</v>
      </c>
      <c r="C117" s="24" t="s">
        <v>0</v>
      </c>
      <c r="D117" s="24" t="s">
        <v>1229</v>
      </c>
      <c r="E117" s="24" t="s">
        <v>2206</v>
      </c>
      <c r="F117" s="24">
        <v>1</v>
      </c>
      <c r="G117" s="24">
        <v>272</v>
      </c>
      <c r="H117" s="24">
        <v>1</v>
      </c>
      <c r="I117" s="24">
        <v>1</v>
      </c>
      <c r="J117" s="24">
        <v>1</v>
      </c>
      <c r="K117" s="24">
        <v>273</v>
      </c>
      <c r="L117" s="24">
        <v>5000</v>
      </c>
      <c r="M117" s="24" t="str">
        <f>LOOKUP(A117,[1]lookup!$A$3:$A$51,[1]lookup!$P$3:$P$51)</f>
        <v>Unseeded</v>
      </c>
      <c r="N117" s="24" t="str">
        <f>LOOKUP(A117,[1]lookup!$A$3:$A$51,[1]lookup!$R$3:$R$51)</f>
        <v>Unburned</v>
      </c>
      <c r="O117" s="24" t="str">
        <f>LOOKUP(A117,[1]lookup!$A$3:$A$51,[1]lookup!$U$3:$U$51)</f>
        <v>FS</v>
      </c>
      <c r="P117" s="25">
        <f t="shared" si="2"/>
        <v>0.02</v>
      </c>
      <c r="Q117" s="25">
        <f t="shared" si="3"/>
        <v>5.4399999999999995</v>
      </c>
      <c r="R117" s="25">
        <f>LOOKUP(A117,[1]lookup!$A$3:$A$51,[1]lookup!$H$3:$H$51)</f>
        <v>0</v>
      </c>
    </row>
    <row r="118" spans="1:18" x14ac:dyDescent="0.15">
      <c r="A118" s="24" t="s">
        <v>268</v>
      </c>
      <c r="B118" s="24">
        <v>1997</v>
      </c>
      <c r="C118" s="24" t="s">
        <v>0</v>
      </c>
      <c r="D118" s="24" t="s">
        <v>405</v>
      </c>
      <c r="E118" s="24" t="s">
        <v>2207</v>
      </c>
      <c r="F118" s="24">
        <v>3</v>
      </c>
      <c r="G118" s="24">
        <v>2944</v>
      </c>
      <c r="H118" s="24">
        <v>1</v>
      </c>
      <c r="I118" s="24">
        <v>20</v>
      </c>
      <c r="J118" s="24">
        <v>3</v>
      </c>
      <c r="K118" s="24">
        <v>2964</v>
      </c>
      <c r="L118" s="24">
        <v>5000</v>
      </c>
      <c r="M118" s="24" t="str">
        <f>LOOKUP(A118,[1]lookup!$A$3:$A$51,[1]lookup!$P$3:$P$51)</f>
        <v>Unseeded</v>
      </c>
      <c r="N118" s="24" t="str">
        <f>LOOKUP(A118,[1]lookup!$A$3:$A$51,[1]lookup!$R$3:$R$51)</f>
        <v>Unburned</v>
      </c>
      <c r="O118" s="24" t="str">
        <f>LOOKUP(A118,[1]lookup!$A$3:$A$51,[1]lookup!$U$3:$U$51)</f>
        <v>FS</v>
      </c>
      <c r="P118" s="25">
        <f t="shared" si="2"/>
        <v>0.4</v>
      </c>
      <c r="Q118" s="25">
        <f t="shared" si="3"/>
        <v>58.879999999999995</v>
      </c>
      <c r="R118" s="25">
        <f>LOOKUP(A118,[1]lookup!$A$3:$A$51,[1]lookup!$H$3:$H$51)</f>
        <v>0</v>
      </c>
    </row>
    <row r="119" spans="1:18" x14ac:dyDescent="0.15">
      <c r="A119" s="24" t="s">
        <v>268</v>
      </c>
      <c r="B119" s="24">
        <v>1997</v>
      </c>
      <c r="C119" s="24" t="s">
        <v>0</v>
      </c>
      <c r="D119" s="24" t="s">
        <v>217</v>
      </c>
      <c r="E119" s="24" t="s">
        <v>2208</v>
      </c>
      <c r="F119" s="24">
        <v>3</v>
      </c>
      <c r="G119" s="24">
        <v>1717</v>
      </c>
      <c r="H119" s="24">
        <v>0</v>
      </c>
      <c r="I119" s="24">
        <v>0</v>
      </c>
      <c r="J119" s="24">
        <v>3</v>
      </c>
      <c r="K119" s="24">
        <v>1717</v>
      </c>
      <c r="L119" s="24">
        <v>5000</v>
      </c>
      <c r="M119" s="24" t="str">
        <f>LOOKUP(A119,[1]lookup!$A$3:$A$51,[1]lookup!$P$3:$P$51)</f>
        <v>Unseeded</v>
      </c>
      <c r="N119" s="24" t="str">
        <f>LOOKUP(A119,[1]lookup!$A$3:$A$51,[1]lookup!$R$3:$R$51)</f>
        <v>Unburned</v>
      </c>
      <c r="O119" s="24" t="str">
        <f>LOOKUP(A119,[1]lookup!$A$3:$A$51,[1]lookup!$U$3:$U$51)</f>
        <v>FS</v>
      </c>
      <c r="P119" s="25">
        <f t="shared" si="2"/>
        <v>0</v>
      </c>
      <c r="Q119" s="25">
        <f t="shared" si="3"/>
        <v>34.339999999999996</v>
      </c>
      <c r="R119" s="25">
        <f>LOOKUP(A119,[1]lookup!$A$3:$A$51,[1]lookup!$H$3:$H$51)</f>
        <v>0</v>
      </c>
    </row>
    <row r="120" spans="1:18" x14ac:dyDescent="0.15">
      <c r="A120" s="24" t="s">
        <v>268</v>
      </c>
      <c r="B120" s="24">
        <v>1997</v>
      </c>
      <c r="C120" s="24" t="s">
        <v>0</v>
      </c>
      <c r="D120" s="24" t="s">
        <v>2209</v>
      </c>
      <c r="E120" s="24" t="s">
        <v>2210</v>
      </c>
      <c r="F120" s="24">
        <v>0</v>
      </c>
      <c r="G120" s="24">
        <v>0</v>
      </c>
      <c r="H120" s="24">
        <v>0</v>
      </c>
      <c r="I120" s="24">
        <v>0</v>
      </c>
      <c r="J120" s="24">
        <v>0</v>
      </c>
      <c r="K120" s="24">
        <v>0</v>
      </c>
      <c r="L120" s="24">
        <v>5000</v>
      </c>
      <c r="M120" s="24" t="str">
        <f>LOOKUP(A120,[1]lookup!$A$3:$A$51,[1]lookup!$P$3:$P$51)</f>
        <v>Unseeded</v>
      </c>
      <c r="N120" s="24" t="str">
        <f>LOOKUP(A120,[1]lookup!$A$3:$A$51,[1]lookup!$R$3:$R$51)</f>
        <v>Unburned</v>
      </c>
      <c r="O120" s="24" t="str">
        <f>LOOKUP(A120,[1]lookup!$A$3:$A$51,[1]lookup!$U$3:$U$51)</f>
        <v>FS</v>
      </c>
      <c r="P120" s="25">
        <f t="shared" si="2"/>
        <v>0</v>
      </c>
      <c r="Q120" s="25">
        <f t="shared" si="3"/>
        <v>0</v>
      </c>
      <c r="R120" s="25">
        <f>LOOKUP(A120,[1]lookup!$A$3:$A$51,[1]lookup!$H$3:$H$51)</f>
        <v>0</v>
      </c>
    </row>
    <row r="121" spans="1:18" x14ac:dyDescent="0.15">
      <c r="A121" s="24" t="s">
        <v>268</v>
      </c>
      <c r="B121" s="24">
        <v>1997</v>
      </c>
      <c r="C121" s="24" t="s">
        <v>0</v>
      </c>
      <c r="D121" s="24" t="s">
        <v>2211</v>
      </c>
      <c r="E121" s="24" t="s">
        <v>2212</v>
      </c>
      <c r="F121" s="24">
        <v>0</v>
      </c>
      <c r="G121" s="24">
        <v>0</v>
      </c>
      <c r="H121" s="24">
        <v>0</v>
      </c>
      <c r="I121" s="24">
        <v>0</v>
      </c>
      <c r="J121" s="24">
        <v>0</v>
      </c>
      <c r="K121" s="24">
        <v>0</v>
      </c>
      <c r="L121" s="24">
        <v>5000</v>
      </c>
      <c r="M121" s="24" t="str">
        <f>LOOKUP(A121,[1]lookup!$A$3:$A$51,[1]lookup!$P$3:$P$51)</f>
        <v>Unseeded</v>
      </c>
      <c r="N121" s="24" t="str">
        <f>LOOKUP(A121,[1]lookup!$A$3:$A$51,[1]lookup!$R$3:$R$51)</f>
        <v>Unburned</v>
      </c>
      <c r="O121" s="24" t="str">
        <f>LOOKUP(A121,[1]lookup!$A$3:$A$51,[1]lookup!$U$3:$U$51)</f>
        <v>FS</v>
      </c>
      <c r="P121" s="25">
        <f t="shared" si="2"/>
        <v>0</v>
      </c>
      <c r="Q121" s="25">
        <f t="shared" si="3"/>
        <v>0</v>
      </c>
      <c r="R121" s="25">
        <f>LOOKUP(A121,[1]lookup!$A$3:$A$51,[1]lookup!$H$3:$H$51)</f>
        <v>0</v>
      </c>
    </row>
    <row r="122" spans="1:18" x14ac:dyDescent="0.15">
      <c r="A122" s="24" t="s">
        <v>271</v>
      </c>
      <c r="B122" s="24">
        <v>1997</v>
      </c>
      <c r="C122" s="24" t="s">
        <v>0</v>
      </c>
      <c r="D122" s="24" t="s">
        <v>672</v>
      </c>
      <c r="E122" s="24" t="s">
        <v>2199</v>
      </c>
      <c r="F122" s="24">
        <v>1</v>
      </c>
      <c r="G122" s="24">
        <v>155</v>
      </c>
      <c r="H122" s="24">
        <v>0</v>
      </c>
      <c r="I122" s="24">
        <v>0</v>
      </c>
      <c r="J122" s="24">
        <v>1</v>
      </c>
      <c r="K122" s="24">
        <v>155</v>
      </c>
      <c r="L122" s="24">
        <v>5000</v>
      </c>
      <c r="M122" s="24" t="str">
        <f>LOOKUP(A122,[1]lookup!$A$3:$A$51,[1]lookup!$P$3:$P$51)</f>
        <v>Seeded</v>
      </c>
      <c r="N122" s="24" t="str">
        <f>LOOKUP(A122,[1]lookup!$A$3:$A$51,[1]lookup!$R$3:$R$51)</f>
        <v>High</v>
      </c>
      <c r="O122" s="24" t="str">
        <f>LOOKUP(A122,[1]lookup!$A$3:$A$51,[1]lookup!$U$3:$U$51)</f>
        <v>FS</v>
      </c>
      <c r="P122" s="25">
        <f t="shared" si="2"/>
        <v>0</v>
      </c>
      <c r="Q122" s="25">
        <f t="shared" si="3"/>
        <v>3.1</v>
      </c>
      <c r="R122" s="25">
        <f>LOOKUP(A122,[1]lookup!$A$3:$A$51,[1]lookup!$H$3:$H$51)</f>
        <v>67.28</v>
      </c>
    </row>
    <row r="123" spans="1:18" x14ac:dyDescent="0.15">
      <c r="A123" s="24" t="s">
        <v>271</v>
      </c>
      <c r="B123" s="24">
        <v>1997</v>
      </c>
      <c r="C123" s="24" t="s">
        <v>0</v>
      </c>
      <c r="D123" s="24" t="s">
        <v>556</v>
      </c>
      <c r="E123" s="24" t="s">
        <v>2200</v>
      </c>
      <c r="F123" s="24">
        <v>2</v>
      </c>
      <c r="G123" s="24">
        <v>8</v>
      </c>
      <c r="H123" s="24">
        <v>3</v>
      </c>
      <c r="I123" s="24">
        <v>850</v>
      </c>
      <c r="J123" s="24">
        <v>4</v>
      </c>
      <c r="K123" s="24">
        <v>858</v>
      </c>
      <c r="L123" s="24">
        <v>5000</v>
      </c>
      <c r="M123" s="24" t="str">
        <f>LOOKUP(A123,[1]lookup!$A$3:$A$51,[1]lookup!$P$3:$P$51)</f>
        <v>Seeded</v>
      </c>
      <c r="N123" s="24" t="str">
        <f>LOOKUP(A123,[1]lookup!$A$3:$A$51,[1]lookup!$R$3:$R$51)</f>
        <v>High</v>
      </c>
      <c r="O123" s="24" t="str">
        <f>LOOKUP(A123,[1]lookup!$A$3:$A$51,[1]lookup!$U$3:$U$51)</f>
        <v>FS</v>
      </c>
      <c r="P123" s="25">
        <f t="shared" si="2"/>
        <v>17</v>
      </c>
      <c r="Q123" s="25">
        <f t="shared" si="3"/>
        <v>0.16</v>
      </c>
      <c r="R123" s="25">
        <f>LOOKUP(A123,[1]lookup!$A$3:$A$51,[1]lookup!$H$3:$H$51)</f>
        <v>67.28</v>
      </c>
    </row>
    <row r="124" spans="1:18" x14ac:dyDescent="0.15">
      <c r="A124" s="24" t="s">
        <v>271</v>
      </c>
      <c r="B124" s="24">
        <v>1997</v>
      </c>
      <c r="C124" s="24" t="s">
        <v>0</v>
      </c>
      <c r="D124" s="24" t="s">
        <v>557</v>
      </c>
      <c r="E124" s="24" t="s">
        <v>2201</v>
      </c>
      <c r="F124" s="24">
        <v>0</v>
      </c>
      <c r="G124" s="24">
        <v>0</v>
      </c>
      <c r="H124" s="24">
        <v>0</v>
      </c>
      <c r="I124" s="24">
        <v>0</v>
      </c>
      <c r="J124" s="24">
        <v>0</v>
      </c>
      <c r="K124" s="24">
        <v>0</v>
      </c>
      <c r="L124" s="24">
        <v>5000</v>
      </c>
      <c r="M124" s="24" t="str">
        <f>LOOKUP(A124,[1]lookup!$A$3:$A$51,[1]lookup!$P$3:$P$51)</f>
        <v>Seeded</v>
      </c>
      <c r="N124" s="24" t="str">
        <f>LOOKUP(A124,[1]lookup!$A$3:$A$51,[1]lookup!$R$3:$R$51)</f>
        <v>High</v>
      </c>
      <c r="O124" s="24" t="str">
        <f>LOOKUP(A124,[1]lookup!$A$3:$A$51,[1]lookup!$U$3:$U$51)</f>
        <v>FS</v>
      </c>
      <c r="P124" s="25">
        <f t="shared" si="2"/>
        <v>0</v>
      </c>
      <c r="Q124" s="25">
        <f t="shared" si="3"/>
        <v>0</v>
      </c>
      <c r="R124" s="25">
        <f>LOOKUP(A124,[1]lookup!$A$3:$A$51,[1]lookup!$H$3:$H$51)</f>
        <v>67.28</v>
      </c>
    </row>
    <row r="125" spans="1:18" x14ac:dyDescent="0.15">
      <c r="A125" s="24" t="s">
        <v>271</v>
      </c>
      <c r="B125" s="24">
        <v>1997</v>
      </c>
      <c r="C125" s="24" t="s">
        <v>0</v>
      </c>
      <c r="D125" s="24" t="s">
        <v>390</v>
      </c>
      <c r="E125" s="24" t="s">
        <v>2202</v>
      </c>
      <c r="F125" s="24">
        <v>4</v>
      </c>
      <c r="G125" s="24">
        <v>53</v>
      </c>
      <c r="H125" s="24">
        <v>6</v>
      </c>
      <c r="I125" s="24">
        <v>2328</v>
      </c>
      <c r="J125" s="24">
        <v>6</v>
      </c>
      <c r="K125" s="24">
        <v>2381</v>
      </c>
      <c r="L125" s="24">
        <v>5000</v>
      </c>
      <c r="M125" s="24" t="str">
        <f>LOOKUP(A125,[1]lookup!$A$3:$A$51,[1]lookup!$P$3:$P$51)</f>
        <v>Seeded</v>
      </c>
      <c r="N125" s="24" t="str">
        <f>LOOKUP(A125,[1]lookup!$A$3:$A$51,[1]lookup!$R$3:$R$51)</f>
        <v>High</v>
      </c>
      <c r="O125" s="24" t="str">
        <f>LOOKUP(A125,[1]lookup!$A$3:$A$51,[1]lookup!$U$3:$U$51)</f>
        <v>FS</v>
      </c>
      <c r="P125" s="25">
        <f t="shared" si="2"/>
        <v>46.56</v>
      </c>
      <c r="Q125" s="25">
        <f t="shared" si="3"/>
        <v>1.06</v>
      </c>
      <c r="R125" s="25">
        <f>LOOKUP(A125,[1]lookup!$A$3:$A$51,[1]lookup!$H$3:$H$51)</f>
        <v>67.28</v>
      </c>
    </row>
    <row r="126" spans="1:18" x14ac:dyDescent="0.15">
      <c r="A126" s="24" t="s">
        <v>271</v>
      </c>
      <c r="B126" s="24">
        <v>1997</v>
      </c>
      <c r="C126" s="24" t="s">
        <v>0</v>
      </c>
      <c r="D126" s="24" t="s">
        <v>1087</v>
      </c>
      <c r="E126" s="24" t="s">
        <v>2203</v>
      </c>
      <c r="F126" s="24">
        <v>0</v>
      </c>
      <c r="G126" s="24">
        <v>0</v>
      </c>
      <c r="H126" s="24">
        <v>0</v>
      </c>
      <c r="I126" s="24">
        <v>0</v>
      </c>
      <c r="J126" s="24">
        <v>0</v>
      </c>
      <c r="K126" s="24">
        <v>0</v>
      </c>
      <c r="L126" s="24">
        <v>5000</v>
      </c>
      <c r="M126" s="24" t="str">
        <f>LOOKUP(A126,[1]lookup!$A$3:$A$51,[1]lookup!$P$3:$P$51)</f>
        <v>Seeded</v>
      </c>
      <c r="N126" s="24" t="str">
        <f>LOOKUP(A126,[1]lookup!$A$3:$A$51,[1]lookup!$R$3:$R$51)</f>
        <v>High</v>
      </c>
      <c r="O126" s="24" t="str">
        <f>LOOKUP(A126,[1]lookup!$A$3:$A$51,[1]lookup!$U$3:$U$51)</f>
        <v>FS</v>
      </c>
      <c r="P126" s="25">
        <f t="shared" si="2"/>
        <v>0</v>
      </c>
      <c r="Q126" s="25">
        <f t="shared" si="3"/>
        <v>0</v>
      </c>
      <c r="R126" s="25">
        <f>LOOKUP(A126,[1]lookup!$A$3:$A$51,[1]lookup!$H$3:$H$51)</f>
        <v>67.28</v>
      </c>
    </row>
    <row r="127" spans="1:18" x14ac:dyDescent="0.15">
      <c r="A127" s="24" t="s">
        <v>271</v>
      </c>
      <c r="B127" s="24">
        <v>1997</v>
      </c>
      <c r="C127" s="24" t="s">
        <v>0</v>
      </c>
      <c r="D127" s="24" t="s">
        <v>244</v>
      </c>
      <c r="E127" s="24" t="s">
        <v>2204</v>
      </c>
      <c r="F127" s="24">
        <v>1</v>
      </c>
      <c r="G127" s="24">
        <v>28</v>
      </c>
      <c r="H127" s="24">
        <v>4</v>
      </c>
      <c r="I127" s="24">
        <v>21</v>
      </c>
      <c r="J127" s="24">
        <v>4</v>
      </c>
      <c r="K127" s="24">
        <v>49</v>
      </c>
      <c r="L127" s="24">
        <v>5000</v>
      </c>
      <c r="M127" s="24" t="str">
        <f>LOOKUP(A127,[1]lookup!$A$3:$A$51,[1]lookup!$P$3:$P$51)</f>
        <v>Seeded</v>
      </c>
      <c r="N127" s="24" t="str">
        <f>LOOKUP(A127,[1]lookup!$A$3:$A$51,[1]lookup!$R$3:$R$51)</f>
        <v>High</v>
      </c>
      <c r="O127" s="24" t="str">
        <f>LOOKUP(A127,[1]lookup!$A$3:$A$51,[1]lookup!$U$3:$U$51)</f>
        <v>FS</v>
      </c>
      <c r="P127" s="25">
        <f t="shared" si="2"/>
        <v>0.42</v>
      </c>
      <c r="Q127" s="25">
        <f t="shared" si="3"/>
        <v>0.55999999999999994</v>
      </c>
      <c r="R127" s="25">
        <f>LOOKUP(A127,[1]lookup!$A$3:$A$51,[1]lookup!$H$3:$H$51)</f>
        <v>67.28</v>
      </c>
    </row>
    <row r="128" spans="1:18" x14ac:dyDescent="0.15">
      <c r="A128" s="24" t="s">
        <v>271</v>
      </c>
      <c r="B128" s="24">
        <v>1997</v>
      </c>
      <c r="C128" s="24" t="s">
        <v>0</v>
      </c>
      <c r="D128" s="24" t="s">
        <v>559</v>
      </c>
      <c r="E128" s="24" t="s">
        <v>2205</v>
      </c>
      <c r="F128" s="24">
        <v>0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  <c r="L128" s="24">
        <v>5000</v>
      </c>
      <c r="M128" s="24" t="str">
        <f>LOOKUP(A128,[1]lookup!$A$3:$A$51,[1]lookup!$P$3:$P$51)</f>
        <v>Seeded</v>
      </c>
      <c r="N128" s="24" t="str">
        <f>LOOKUP(A128,[1]lookup!$A$3:$A$51,[1]lookup!$R$3:$R$51)</f>
        <v>High</v>
      </c>
      <c r="O128" s="24" t="str">
        <f>LOOKUP(A128,[1]lookup!$A$3:$A$51,[1]lookup!$U$3:$U$51)</f>
        <v>FS</v>
      </c>
      <c r="P128" s="25">
        <f t="shared" si="2"/>
        <v>0</v>
      </c>
      <c r="Q128" s="25">
        <f t="shared" si="3"/>
        <v>0</v>
      </c>
      <c r="R128" s="25">
        <f>LOOKUP(A128,[1]lookup!$A$3:$A$51,[1]lookup!$H$3:$H$51)</f>
        <v>67.28</v>
      </c>
    </row>
    <row r="129" spans="1:18" x14ac:dyDescent="0.15">
      <c r="A129" s="24" t="s">
        <v>271</v>
      </c>
      <c r="B129" s="24">
        <v>1997</v>
      </c>
      <c r="C129" s="24" t="s">
        <v>0</v>
      </c>
      <c r="D129" s="24" t="s">
        <v>1229</v>
      </c>
      <c r="E129" s="24" t="s">
        <v>2206</v>
      </c>
      <c r="F129" s="24">
        <v>0</v>
      </c>
      <c r="G129" s="24">
        <v>0</v>
      </c>
      <c r="H129" s="24">
        <v>0</v>
      </c>
      <c r="I129" s="24">
        <v>0</v>
      </c>
      <c r="J129" s="24">
        <v>0</v>
      </c>
      <c r="K129" s="24">
        <v>0</v>
      </c>
      <c r="L129" s="24">
        <v>5000</v>
      </c>
      <c r="M129" s="24" t="str">
        <f>LOOKUP(A129,[1]lookup!$A$3:$A$51,[1]lookup!$P$3:$P$51)</f>
        <v>Seeded</v>
      </c>
      <c r="N129" s="24" t="str">
        <f>LOOKUP(A129,[1]lookup!$A$3:$A$51,[1]lookup!$R$3:$R$51)</f>
        <v>High</v>
      </c>
      <c r="O129" s="24" t="str">
        <f>LOOKUP(A129,[1]lookup!$A$3:$A$51,[1]lookup!$U$3:$U$51)</f>
        <v>FS</v>
      </c>
      <c r="P129" s="25">
        <f t="shared" si="2"/>
        <v>0</v>
      </c>
      <c r="Q129" s="25">
        <f t="shared" si="3"/>
        <v>0</v>
      </c>
      <c r="R129" s="25">
        <f>LOOKUP(A129,[1]lookup!$A$3:$A$51,[1]lookup!$H$3:$H$51)</f>
        <v>67.28</v>
      </c>
    </row>
    <row r="130" spans="1:18" x14ac:dyDescent="0.15">
      <c r="A130" s="24" t="s">
        <v>271</v>
      </c>
      <c r="B130" s="24">
        <v>1997</v>
      </c>
      <c r="C130" s="24" t="s">
        <v>0</v>
      </c>
      <c r="D130" s="24" t="s">
        <v>405</v>
      </c>
      <c r="E130" s="24" t="s">
        <v>2207</v>
      </c>
      <c r="F130" s="24">
        <v>3</v>
      </c>
      <c r="G130" s="24">
        <v>1444</v>
      </c>
      <c r="H130" s="24">
        <v>0</v>
      </c>
      <c r="I130" s="24">
        <v>0</v>
      </c>
      <c r="J130" s="24">
        <v>3</v>
      </c>
      <c r="K130" s="24">
        <v>1444</v>
      </c>
      <c r="L130" s="24">
        <v>5000</v>
      </c>
      <c r="M130" s="24" t="str">
        <f>LOOKUP(A130,[1]lookup!$A$3:$A$51,[1]lookup!$P$3:$P$51)</f>
        <v>Seeded</v>
      </c>
      <c r="N130" s="24" t="str">
        <f>LOOKUP(A130,[1]lookup!$A$3:$A$51,[1]lookup!$R$3:$R$51)</f>
        <v>High</v>
      </c>
      <c r="O130" s="24" t="str">
        <f>LOOKUP(A130,[1]lookup!$A$3:$A$51,[1]lookup!$U$3:$U$51)</f>
        <v>FS</v>
      </c>
      <c r="P130" s="25">
        <f t="shared" ref="P130:P193" si="4">I130/L130*100</f>
        <v>0</v>
      </c>
      <c r="Q130" s="25">
        <f t="shared" ref="Q130:Q193" si="5">G130/L130*100</f>
        <v>28.88</v>
      </c>
      <c r="R130" s="25">
        <f>LOOKUP(A130,[1]lookup!$A$3:$A$51,[1]lookup!$H$3:$H$51)</f>
        <v>67.28</v>
      </c>
    </row>
    <row r="131" spans="1:18" x14ac:dyDescent="0.15">
      <c r="A131" s="24" t="s">
        <v>271</v>
      </c>
      <c r="B131" s="24">
        <v>1997</v>
      </c>
      <c r="C131" s="24" t="s">
        <v>0</v>
      </c>
      <c r="D131" s="24" t="s">
        <v>217</v>
      </c>
      <c r="E131" s="24" t="s">
        <v>2208</v>
      </c>
      <c r="F131" s="24">
        <v>1</v>
      </c>
      <c r="G131" s="24">
        <v>3312</v>
      </c>
      <c r="H131" s="24">
        <v>0</v>
      </c>
      <c r="I131" s="24">
        <v>0</v>
      </c>
      <c r="J131" s="24">
        <v>1</v>
      </c>
      <c r="K131" s="24">
        <v>3312</v>
      </c>
      <c r="L131" s="24">
        <v>5000</v>
      </c>
      <c r="M131" s="24" t="str">
        <f>LOOKUP(A131,[1]lookup!$A$3:$A$51,[1]lookup!$P$3:$P$51)</f>
        <v>Seeded</v>
      </c>
      <c r="N131" s="24" t="str">
        <f>LOOKUP(A131,[1]lookup!$A$3:$A$51,[1]lookup!$R$3:$R$51)</f>
        <v>High</v>
      </c>
      <c r="O131" s="24" t="str">
        <f>LOOKUP(A131,[1]lookup!$A$3:$A$51,[1]lookup!$U$3:$U$51)</f>
        <v>FS</v>
      </c>
      <c r="P131" s="25">
        <f t="shared" si="4"/>
        <v>0</v>
      </c>
      <c r="Q131" s="25">
        <f t="shared" si="5"/>
        <v>66.239999999999995</v>
      </c>
      <c r="R131" s="25">
        <f>LOOKUP(A131,[1]lookup!$A$3:$A$51,[1]lookup!$H$3:$H$51)</f>
        <v>67.28</v>
      </c>
    </row>
    <row r="132" spans="1:18" x14ac:dyDescent="0.15">
      <c r="A132" s="24" t="s">
        <v>271</v>
      </c>
      <c r="B132" s="24">
        <v>1997</v>
      </c>
      <c r="C132" s="24" t="s">
        <v>0</v>
      </c>
      <c r="D132" s="24" t="s">
        <v>2209</v>
      </c>
      <c r="E132" s="24" t="s">
        <v>2210</v>
      </c>
      <c r="F132" s="24">
        <v>0</v>
      </c>
      <c r="G132" s="24">
        <v>0</v>
      </c>
      <c r="H132" s="24">
        <v>2</v>
      </c>
      <c r="I132" s="24">
        <v>169</v>
      </c>
      <c r="J132" s="24">
        <v>2</v>
      </c>
      <c r="K132" s="24">
        <v>169</v>
      </c>
      <c r="L132" s="24">
        <v>5000</v>
      </c>
      <c r="M132" s="24" t="str">
        <f>LOOKUP(A132,[1]lookup!$A$3:$A$51,[1]lookup!$P$3:$P$51)</f>
        <v>Seeded</v>
      </c>
      <c r="N132" s="24" t="str">
        <f>LOOKUP(A132,[1]lookup!$A$3:$A$51,[1]lookup!$R$3:$R$51)</f>
        <v>High</v>
      </c>
      <c r="O132" s="24" t="str">
        <f>LOOKUP(A132,[1]lookup!$A$3:$A$51,[1]lookup!$U$3:$U$51)</f>
        <v>FS</v>
      </c>
      <c r="P132" s="25">
        <f t="shared" si="4"/>
        <v>3.38</v>
      </c>
      <c r="Q132" s="25">
        <f t="shared" si="5"/>
        <v>0</v>
      </c>
      <c r="R132" s="25">
        <f>LOOKUP(A132,[1]lookup!$A$3:$A$51,[1]lookup!$H$3:$H$51)</f>
        <v>67.28</v>
      </c>
    </row>
    <row r="133" spans="1:18" x14ac:dyDescent="0.15">
      <c r="A133" s="24" t="s">
        <v>271</v>
      </c>
      <c r="B133" s="24">
        <v>1997</v>
      </c>
      <c r="C133" s="24" t="s">
        <v>0</v>
      </c>
      <c r="D133" s="24" t="s">
        <v>2211</v>
      </c>
      <c r="E133" s="24" t="s">
        <v>2212</v>
      </c>
      <c r="F133" s="24">
        <v>0</v>
      </c>
      <c r="G133" s="24">
        <v>0</v>
      </c>
      <c r="H133" s="24">
        <v>0</v>
      </c>
      <c r="I133" s="24">
        <v>0</v>
      </c>
      <c r="J133" s="24">
        <v>0</v>
      </c>
      <c r="K133" s="24">
        <v>0</v>
      </c>
      <c r="L133" s="24">
        <v>5000</v>
      </c>
      <c r="M133" s="24" t="str">
        <f>LOOKUP(A133,[1]lookup!$A$3:$A$51,[1]lookup!$P$3:$P$51)</f>
        <v>Seeded</v>
      </c>
      <c r="N133" s="24" t="str">
        <f>LOOKUP(A133,[1]lookup!$A$3:$A$51,[1]lookup!$R$3:$R$51)</f>
        <v>High</v>
      </c>
      <c r="O133" s="24" t="str">
        <f>LOOKUP(A133,[1]lookup!$A$3:$A$51,[1]lookup!$U$3:$U$51)</f>
        <v>FS</v>
      </c>
      <c r="P133" s="25">
        <f t="shared" si="4"/>
        <v>0</v>
      </c>
      <c r="Q133" s="25">
        <f t="shared" si="5"/>
        <v>0</v>
      </c>
      <c r="R133" s="25">
        <f>LOOKUP(A133,[1]lookup!$A$3:$A$51,[1]lookup!$H$3:$H$51)</f>
        <v>67.28</v>
      </c>
    </row>
    <row r="134" spans="1:18" x14ac:dyDescent="0.15">
      <c r="A134" s="24" t="s">
        <v>274</v>
      </c>
      <c r="B134" s="24">
        <v>1997</v>
      </c>
      <c r="C134" s="24" t="s">
        <v>0</v>
      </c>
      <c r="D134" s="24" t="s">
        <v>672</v>
      </c>
      <c r="E134" s="24" t="s">
        <v>2199</v>
      </c>
      <c r="F134" s="24">
        <v>1</v>
      </c>
      <c r="G134" s="24">
        <v>14</v>
      </c>
      <c r="H134" s="24">
        <v>0</v>
      </c>
      <c r="I134" s="24">
        <v>0</v>
      </c>
      <c r="J134" s="24">
        <v>1</v>
      </c>
      <c r="K134" s="24">
        <v>14</v>
      </c>
      <c r="L134" s="24">
        <v>5000</v>
      </c>
      <c r="M134" s="24" t="str">
        <f>LOOKUP(A134,[1]lookup!$A$3:$A$51,[1]lookup!$P$3:$P$51)</f>
        <v>Seeded</v>
      </c>
      <c r="N134" s="24" t="str">
        <f>LOOKUP(A134,[1]lookup!$A$3:$A$51,[1]lookup!$R$3:$R$51)</f>
        <v>High</v>
      </c>
      <c r="O134" s="24" t="str">
        <f>LOOKUP(A134,[1]lookup!$A$3:$A$51,[1]lookup!$U$3:$U$51)</f>
        <v>FS</v>
      </c>
      <c r="P134" s="25">
        <f t="shared" si="4"/>
        <v>0</v>
      </c>
      <c r="Q134" s="25">
        <f t="shared" si="5"/>
        <v>0.27999999999999997</v>
      </c>
      <c r="R134" s="25">
        <f>LOOKUP(A134,[1]lookup!$A$3:$A$51,[1]lookup!$H$3:$H$51)</f>
        <v>38.380000000000003</v>
      </c>
    </row>
    <row r="135" spans="1:18" x14ac:dyDescent="0.15">
      <c r="A135" s="24" t="s">
        <v>274</v>
      </c>
      <c r="B135" s="24">
        <v>1997</v>
      </c>
      <c r="C135" s="24" t="s">
        <v>0</v>
      </c>
      <c r="D135" s="24" t="s">
        <v>556</v>
      </c>
      <c r="E135" s="24" t="s">
        <v>2200</v>
      </c>
      <c r="F135" s="24">
        <v>0</v>
      </c>
      <c r="G135" s="24">
        <v>0</v>
      </c>
      <c r="H135" s="24">
        <v>1</v>
      </c>
      <c r="I135" s="24">
        <v>165</v>
      </c>
      <c r="J135" s="24">
        <v>1</v>
      </c>
      <c r="K135" s="24">
        <v>165</v>
      </c>
      <c r="L135" s="24">
        <v>5000</v>
      </c>
      <c r="M135" s="24" t="str">
        <f>LOOKUP(A135,[1]lookup!$A$3:$A$51,[1]lookup!$P$3:$P$51)</f>
        <v>Seeded</v>
      </c>
      <c r="N135" s="24" t="str">
        <f>LOOKUP(A135,[1]lookup!$A$3:$A$51,[1]lookup!$R$3:$R$51)</f>
        <v>High</v>
      </c>
      <c r="O135" s="24" t="str">
        <f>LOOKUP(A135,[1]lookup!$A$3:$A$51,[1]lookup!$U$3:$U$51)</f>
        <v>FS</v>
      </c>
      <c r="P135" s="25">
        <f t="shared" si="4"/>
        <v>3.3000000000000003</v>
      </c>
      <c r="Q135" s="25">
        <f t="shared" si="5"/>
        <v>0</v>
      </c>
      <c r="R135" s="25">
        <f>LOOKUP(A135,[1]lookup!$A$3:$A$51,[1]lookup!$H$3:$H$51)</f>
        <v>38.380000000000003</v>
      </c>
    </row>
    <row r="136" spans="1:18" x14ac:dyDescent="0.15">
      <c r="A136" s="24" t="s">
        <v>274</v>
      </c>
      <c r="B136" s="24">
        <v>1997</v>
      </c>
      <c r="C136" s="24" t="s">
        <v>0</v>
      </c>
      <c r="D136" s="24" t="s">
        <v>557</v>
      </c>
      <c r="E136" s="24" t="s">
        <v>2201</v>
      </c>
      <c r="F136" s="24">
        <v>1</v>
      </c>
      <c r="G136" s="24">
        <v>3</v>
      </c>
      <c r="H136" s="24">
        <v>1</v>
      </c>
      <c r="I136" s="24">
        <v>182</v>
      </c>
      <c r="J136" s="24">
        <v>1</v>
      </c>
      <c r="K136" s="24">
        <v>185</v>
      </c>
      <c r="L136" s="24">
        <v>5000</v>
      </c>
      <c r="M136" s="24" t="str">
        <f>LOOKUP(A136,[1]lookup!$A$3:$A$51,[1]lookup!$P$3:$P$51)</f>
        <v>Seeded</v>
      </c>
      <c r="N136" s="24" t="str">
        <f>LOOKUP(A136,[1]lookup!$A$3:$A$51,[1]lookup!$R$3:$R$51)</f>
        <v>High</v>
      </c>
      <c r="O136" s="24" t="str">
        <f>LOOKUP(A136,[1]lookup!$A$3:$A$51,[1]lookup!$U$3:$U$51)</f>
        <v>FS</v>
      </c>
      <c r="P136" s="25">
        <f t="shared" si="4"/>
        <v>3.64</v>
      </c>
      <c r="Q136" s="25">
        <f t="shared" si="5"/>
        <v>0.06</v>
      </c>
      <c r="R136" s="25">
        <f>LOOKUP(A136,[1]lookup!$A$3:$A$51,[1]lookup!$H$3:$H$51)</f>
        <v>38.380000000000003</v>
      </c>
    </row>
    <row r="137" spans="1:18" x14ac:dyDescent="0.15">
      <c r="A137" s="24" t="s">
        <v>274</v>
      </c>
      <c r="B137" s="24">
        <v>1997</v>
      </c>
      <c r="C137" s="24" t="s">
        <v>0</v>
      </c>
      <c r="D137" s="24" t="s">
        <v>390</v>
      </c>
      <c r="E137" s="24" t="s">
        <v>2202</v>
      </c>
      <c r="F137" s="24">
        <v>0</v>
      </c>
      <c r="G137" s="24">
        <v>0</v>
      </c>
      <c r="H137" s="24">
        <v>11</v>
      </c>
      <c r="I137" s="24">
        <v>1963</v>
      </c>
      <c r="J137" s="24">
        <v>11</v>
      </c>
      <c r="K137" s="24">
        <v>1963</v>
      </c>
      <c r="L137" s="24">
        <v>5000</v>
      </c>
      <c r="M137" s="24" t="str">
        <f>LOOKUP(A137,[1]lookup!$A$3:$A$51,[1]lookup!$P$3:$P$51)</f>
        <v>Seeded</v>
      </c>
      <c r="N137" s="24" t="str">
        <f>LOOKUP(A137,[1]lookup!$A$3:$A$51,[1]lookup!$R$3:$R$51)</f>
        <v>High</v>
      </c>
      <c r="O137" s="24" t="str">
        <f>LOOKUP(A137,[1]lookup!$A$3:$A$51,[1]lookup!$U$3:$U$51)</f>
        <v>FS</v>
      </c>
      <c r="P137" s="25">
        <f t="shared" si="4"/>
        <v>39.26</v>
      </c>
      <c r="Q137" s="25">
        <f t="shared" si="5"/>
        <v>0</v>
      </c>
      <c r="R137" s="25">
        <f>LOOKUP(A137,[1]lookup!$A$3:$A$51,[1]lookup!$H$3:$H$51)</f>
        <v>38.380000000000003</v>
      </c>
    </row>
    <row r="138" spans="1:18" x14ac:dyDescent="0.15">
      <c r="A138" s="24" t="s">
        <v>274</v>
      </c>
      <c r="B138" s="24">
        <v>1997</v>
      </c>
      <c r="C138" s="24" t="s">
        <v>0</v>
      </c>
      <c r="D138" s="24" t="s">
        <v>1087</v>
      </c>
      <c r="E138" s="24" t="s">
        <v>2203</v>
      </c>
      <c r="F138" s="24">
        <v>0</v>
      </c>
      <c r="G138" s="24">
        <v>0</v>
      </c>
      <c r="H138" s="24">
        <v>0</v>
      </c>
      <c r="I138" s="24">
        <v>0</v>
      </c>
      <c r="J138" s="24">
        <v>0</v>
      </c>
      <c r="K138" s="24">
        <v>0</v>
      </c>
      <c r="L138" s="24">
        <v>5000</v>
      </c>
      <c r="M138" s="24" t="str">
        <f>LOOKUP(A138,[1]lookup!$A$3:$A$51,[1]lookup!$P$3:$P$51)</f>
        <v>Seeded</v>
      </c>
      <c r="N138" s="24" t="str">
        <f>LOOKUP(A138,[1]lookup!$A$3:$A$51,[1]lookup!$R$3:$R$51)</f>
        <v>High</v>
      </c>
      <c r="O138" s="24" t="str">
        <f>LOOKUP(A138,[1]lookup!$A$3:$A$51,[1]lookup!$U$3:$U$51)</f>
        <v>FS</v>
      </c>
      <c r="P138" s="25">
        <f t="shared" si="4"/>
        <v>0</v>
      </c>
      <c r="Q138" s="25">
        <f t="shared" si="5"/>
        <v>0</v>
      </c>
      <c r="R138" s="25">
        <f>LOOKUP(A138,[1]lookup!$A$3:$A$51,[1]lookup!$H$3:$H$51)</f>
        <v>38.380000000000003</v>
      </c>
    </row>
    <row r="139" spans="1:18" x14ac:dyDescent="0.15">
      <c r="A139" s="24" t="s">
        <v>274</v>
      </c>
      <c r="B139" s="24">
        <v>1997</v>
      </c>
      <c r="C139" s="24" t="s">
        <v>0</v>
      </c>
      <c r="D139" s="24" t="s">
        <v>244</v>
      </c>
      <c r="E139" s="24" t="s">
        <v>2204</v>
      </c>
      <c r="F139" s="24">
        <v>0</v>
      </c>
      <c r="G139" s="24">
        <v>0</v>
      </c>
      <c r="H139" s="24">
        <v>3</v>
      </c>
      <c r="I139" s="24">
        <v>57</v>
      </c>
      <c r="J139" s="24">
        <v>3</v>
      </c>
      <c r="K139" s="24">
        <v>57</v>
      </c>
      <c r="L139" s="24">
        <v>5000</v>
      </c>
      <c r="M139" s="24" t="str">
        <f>LOOKUP(A139,[1]lookup!$A$3:$A$51,[1]lookup!$P$3:$P$51)</f>
        <v>Seeded</v>
      </c>
      <c r="N139" s="24" t="str">
        <f>LOOKUP(A139,[1]lookup!$A$3:$A$51,[1]lookup!$R$3:$R$51)</f>
        <v>High</v>
      </c>
      <c r="O139" s="24" t="str">
        <f>LOOKUP(A139,[1]lookup!$A$3:$A$51,[1]lookup!$U$3:$U$51)</f>
        <v>FS</v>
      </c>
      <c r="P139" s="25">
        <f t="shared" si="4"/>
        <v>1.1400000000000001</v>
      </c>
      <c r="Q139" s="25">
        <f t="shared" si="5"/>
        <v>0</v>
      </c>
      <c r="R139" s="25">
        <f>LOOKUP(A139,[1]lookup!$A$3:$A$51,[1]lookup!$H$3:$H$51)</f>
        <v>38.380000000000003</v>
      </c>
    </row>
    <row r="140" spans="1:18" x14ac:dyDescent="0.15">
      <c r="A140" s="24" t="s">
        <v>274</v>
      </c>
      <c r="B140" s="24">
        <v>1997</v>
      </c>
      <c r="C140" s="24" t="s">
        <v>0</v>
      </c>
      <c r="D140" s="24" t="s">
        <v>559</v>
      </c>
      <c r="E140" s="24" t="s">
        <v>2205</v>
      </c>
      <c r="F140" s="24">
        <v>0</v>
      </c>
      <c r="G140" s="24">
        <v>0</v>
      </c>
      <c r="H140" s="24">
        <v>0</v>
      </c>
      <c r="I140" s="24">
        <v>0</v>
      </c>
      <c r="J140" s="24">
        <v>0</v>
      </c>
      <c r="K140" s="24">
        <v>0</v>
      </c>
      <c r="L140" s="24">
        <v>5000</v>
      </c>
      <c r="M140" s="24" t="str">
        <f>LOOKUP(A140,[1]lookup!$A$3:$A$51,[1]lookup!$P$3:$P$51)</f>
        <v>Seeded</v>
      </c>
      <c r="N140" s="24" t="str">
        <f>LOOKUP(A140,[1]lookup!$A$3:$A$51,[1]lookup!$R$3:$R$51)</f>
        <v>High</v>
      </c>
      <c r="O140" s="24" t="str">
        <f>LOOKUP(A140,[1]lookup!$A$3:$A$51,[1]lookup!$U$3:$U$51)</f>
        <v>FS</v>
      </c>
      <c r="P140" s="25">
        <f t="shared" si="4"/>
        <v>0</v>
      </c>
      <c r="Q140" s="25">
        <f t="shared" si="5"/>
        <v>0</v>
      </c>
      <c r="R140" s="25">
        <f>LOOKUP(A140,[1]lookup!$A$3:$A$51,[1]lookup!$H$3:$H$51)</f>
        <v>38.380000000000003</v>
      </c>
    </row>
    <row r="141" spans="1:18" x14ac:dyDescent="0.15">
      <c r="A141" s="24" t="s">
        <v>274</v>
      </c>
      <c r="B141" s="24">
        <v>1997</v>
      </c>
      <c r="C141" s="24" t="s">
        <v>0</v>
      </c>
      <c r="D141" s="24" t="s">
        <v>1229</v>
      </c>
      <c r="E141" s="24" t="s">
        <v>2206</v>
      </c>
      <c r="F141" s="24">
        <v>0</v>
      </c>
      <c r="G141" s="24">
        <v>0</v>
      </c>
      <c r="H141" s="24">
        <v>0</v>
      </c>
      <c r="I141" s="24">
        <v>0</v>
      </c>
      <c r="J141" s="24">
        <v>0</v>
      </c>
      <c r="K141" s="24">
        <v>0</v>
      </c>
      <c r="L141" s="24">
        <v>5000</v>
      </c>
      <c r="M141" s="24" t="str">
        <f>LOOKUP(A141,[1]lookup!$A$3:$A$51,[1]lookup!$P$3:$P$51)</f>
        <v>Seeded</v>
      </c>
      <c r="N141" s="24" t="str">
        <f>LOOKUP(A141,[1]lookup!$A$3:$A$51,[1]lookup!$R$3:$R$51)</f>
        <v>High</v>
      </c>
      <c r="O141" s="24" t="str">
        <f>LOOKUP(A141,[1]lookup!$A$3:$A$51,[1]lookup!$U$3:$U$51)</f>
        <v>FS</v>
      </c>
      <c r="P141" s="25">
        <f t="shared" si="4"/>
        <v>0</v>
      </c>
      <c r="Q141" s="25">
        <f t="shared" si="5"/>
        <v>0</v>
      </c>
      <c r="R141" s="25">
        <f>LOOKUP(A141,[1]lookup!$A$3:$A$51,[1]lookup!$H$3:$H$51)</f>
        <v>38.380000000000003</v>
      </c>
    </row>
    <row r="142" spans="1:18" x14ac:dyDescent="0.15">
      <c r="A142" s="24" t="s">
        <v>274</v>
      </c>
      <c r="B142" s="24">
        <v>1997</v>
      </c>
      <c r="C142" s="24" t="s">
        <v>0</v>
      </c>
      <c r="D142" s="24" t="s">
        <v>405</v>
      </c>
      <c r="E142" s="24" t="s">
        <v>2207</v>
      </c>
      <c r="F142" s="24">
        <v>1</v>
      </c>
      <c r="G142" s="24">
        <v>5</v>
      </c>
      <c r="H142" s="24">
        <v>0</v>
      </c>
      <c r="I142" s="24">
        <v>0</v>
      </c>
      <c r="J142" s="24">
        <v>1</v>
      </c>
      <c r="K142" s="24">
        <v>5</v>
      </c>
      <c r="L142" s="24">
        <v>5000</v>
      </c>
      <c r="M142" s="24" t="str">
        <f>LOOKUP(A142,[1]lookup!$A$3:$A$51,[1]lookup!$P$3:$P$51)</f>
        <v>Seeded</v>
      </c>
      <c r="N142" s="24" t="str">
        <f>LOOKUP(A142,[1]lookup!$A$3:$A$51,[1]lookup!$R$3:$R$51)</f>
        <v>High</v>
      </c>
      <c r="O142" s="24" t="str">
        <f>LOOKUP(A142,[1]lookup!$A$3:$A$51,[1]lookup!$U$3:$U$51)</f>
        <v>FS</v>
      </c>
      <c r="P142" s="25">
        <f t="shared" si="4"/>
        <v>0</v>
      </c>
      <c r="Q142" s="25">
        <f t="shared" si="5"/>
        <v>0.1</v>
      </c>
      <c r="R142" s="25">
        <f>LOOKUP(A142,[1]lookup!$A$3:$A$51,[1]lookup!$H$3:$H$51)</f>
        <v>38.380000000000003</v>
      </c>
    </row>
    <row r="143" spans="1:18" x14ac:dyDescent="0.15">
      <c r="A143" s="24" t="s">
        <v>274</v>
      </c>
      <c r="B143" s="24">
        <v>1997</v>
      </c>
      <c r="C143" s="24" t="s">
        <v>0</v>
      </c>
      <c r="D143" s="24" t="s">
        <v>217</v>
      </c>
      <c r="E143" s="24" t="s">
        <v>2208</v>
      </c>
      <c r="F143" s="24">
        <v>3</v>
      </c>
      <c r="G143" s="24">
        <v>4978</v>
      </c>
      <c r="H143" s="24">
        <v>0</v>
      </c>
      <c r="I143" s="24">
        <v>0</v>
      </c>
      <c r="J143" s="24">
        <v>3</v>
      </c>
      <c r="K143" s="24">
        <v>4978</v>
      </c>
      <c r="L143" s="24">
        <v>5000</v>
      </c>
      <c r="M143" s="24" t="str">
        <f>LOOKUP(A143,[1]lookup!$A$3:$A$51,[1]lookup!$P$3:$P$51)</f>
        <v>Seeded</v>
      </c>
      <c r="N143" s="24" t="str">
        <f>LOOKUP(A143,[1]lookup!$A$3:$A$51,[1]lookup!$R$3:$R$51)</f>
        <v>High</v>
      </c>
      <c r="O143" s="24" t="str">
        <f>LOOKUP(A143,[1]lookup!$A$3:$A$51,[1]lookup!$U$3:$U$51)</f>
        <v>FS</v>
      </c>
      <c r="P143" s="25">
        <f t="shared" si="4"/>
        <v>0</v>
      </c>
      <c r="Q143" s="25">
        <f t="shared" si="5"/>
        <v>99.56</v>
      </c>
      <c r="R143" s="25">
        <f>LOOKUP(A143,[1]lookup!$A$3:$A$51,[1]lookup!$H$3:$H$51)</f>
        <v>38.380000000000003</v>
      </c>
    </row>
    <row r="144" spans="1:18" x14ac:dyDescent="0.15">
      <c r="A144" s="24" t="s">
        <v>274</v>
      </c>
      <c r="B144" s="24">
        <v>1997</v>
      </c>
      <c r="C144" s="24" t="s">
        <v>0</v>
      </c>
      <c r="D144" s="24" t="s">
        <v>2209</v>
      </c>
      <c r="E144" s="24" t="s">
        <v>2210</v>
      </c>
      <c r="F144" s="24">
        <v>0</v>
      </c>
      <c r="G144" s="24">
        <v>0</v>
      </c>
      <c r="H144" s="24">
        <v>1</v>
      </c>
      <c r="I144" s="24">
        <v>21</v>
      </c>
      <c r="J144" s="24">
        <v>1</v>
      </c>
      <c r="K144" s="24">
        <v>21</v>
      </c>
      <c r="L144" s="24">
        <v>5000</v>
      </c>
      <c r="M144" s="24" t="str">
        <f>LOOKUP(A144,[1]lookup!$A$3:$A$51,[1]lookup!$P$3:$P$51)</f>
        <v>Seeded</v>
      </c>
      <c r="N144" s="24" t="str">
        <f>LOOKUP(A144,[1]lookup!$A$3:$A$51,[1]lookup!$R$3:$R$51)</f>
        <v>High</v>
      </c>
      <c r="O144" s="24" t="str">
        <f>LOOKUP(A144,[1]lookup!$A$3:$A$51,[1]lookup!$U$3:$U$51)</f>
        <v>FS</v>
      </c>
      <c r="P144" s="25">
        <f t="shared" si="4"/>
        <v>0.42</v>
      </c>
      <c r="Q144" s="25">
        <f t="shared" si="5"/>
        <v>0</v>
      </c>
      <c r="R144" s="25">
        <f>LOOKUP(A144,[1]lookup!$A$3:$A$51,[1]lookup!$H$3:$H$51)</f>
        <v>38.380000000000003</v>
      </c>
    </row>
    <row r="145" spans="1:18" x14ac:dyDescent="0.15">
      <c r="A145" s="24" t="s">
        <v>274</v>
      </c>
      <c r="B145" s="24">
        <v>1997</v>
      </c>
      <c r="C145" s="24" t="s">
        <v>0</v>
      </c>
      <c r="D145" s="24" t="s">
        <v>2211</v>
      </c>
      <c r="E145" s="24" t="s">
        <v>2212</v>
      </c>
      <c r="F145" s="24">
        <v>0</v>
      </c>
      <c r="G145" s="24">
        <v>0</v>
      </c>
      <c r="H145" s="24">
        <v>0</v>
      </c>
      <c r="I145" s="24">
        <v>0</v>
      </c>
      <c r="J145" s="24">
        <v>0</v>
      </c>
      <c r="K145" s="24">
        <v>0</v>
      </c>
      <c r="L145" s="24">
        <v>5000</v>
      </c>
      <c r="M145" s="24" t="str">
        <f>LOOKUP(A145,[1]lookup!$A$3:$A$51,[1]lookup!$P$3:$P$51)</f>
        <v>Seeded</v>
      </c>
      <c r="N145" s="24" t="str">
        <f>LOOKUP(A145,[1]lookup!$A$3:$A$51,[1]lookup!$R$3:$R$51)</f>
        <v>High</v>
      </c>
      <c r="O145" s="24" t="str">
        <f>LOOKUP(A145,[1]lookup!$A$3:$A$51,[1]lookup!$U$3:$U$51)</f>
        <v>FS</v>
      </c>
      <c r="P145" s="25">
        <f t="shared" si="4"/>
        <v>0</v>
      </c>
      <c r="Q145" s="25">
        <f t="shared" si="5"/>
        <v>0</v>
      </c>
      <c r="R145" s="25">
        <f>LOOKUP(A145,[1]lookup!$A$3:$A$51,[1]lookup!$H$3:$H$51)</f>
        <v>38.380000000000003</v>
      </c>
    </row>
    <row r="146" spans="1:18" x14ac:dyDescent="0.15">
      <c r="A146" s="24" t="s">
        <v>277</v>
      </c>
      <c r="B146" s="24">
        <v>1997</v>
      </c>
      <c r="C146" s="24" t="s">
        <v>0</v>
      </c>
      <c r="D146" s="24" t="s">
        <v>672</v>
      </c>
      <c r="E146" s="24" t="s">
        <v>2199</v>
      </c>
      <c r="F146" s="24">
        <v>1</v>
      </c>
      <c r="G146" s="24">
        <v>79</v>
      </c>
      <c r="H146" s="24">
        <v>0</v>
      </c>
      <c r="I146" s="24">
        <v>0</v>
      </c>
      <c r="J146" s="24">
        <v>1</v>
      </c>
      <c r="K146" s="24">
        <v>79</v>
      </c>
      <c r="L146" s="24">
        <v>5000</v>
      </c>
      <c r="M146" s="24" t="str">
        <f>LOOKUP(A146,[1]lookup!$A$3:$A$51,[1]lookup!$P$3:$P$51)</f>
        <v>Unseeded</v>
      </c>
      <c r="N146" s="24" t="str">
        <f>LOOKUP(A146,[1]lookup!$A$3:$A$51,[1]lookup!$R$3:$R$51)</f>
        <v>High</v>
      </c>
      <c r="O146" s="24" t="str">
        <f>LOOKUP(A146,[1]lookup!$A$3:$A$51,[1]lookup!$U$3:$U$51)</f>
        <v>FS</v>
      </c>
      <c r="P146" s="25">
        <f t="shared" si="4"/>
        <v>0</v>
      </c>
      <c r="Q146" s="25">
        <f t="shared" si="5"/>
        <v>1.58</v>
      </c>
      <c r="R146" s="25">
        <f>LOOKUP(A146,[1]lookup!$A$3:$A$51,[1]lookup!$H$3:$H$51)</f>
        <v>12.949640287769784</v>
      </c>
    </row>
    <row r="147" spans="1:18" x14ac:dyDescent="0.15">
      <c r="A147" s="24" t="s">
        <v>277</v>
      </c>
      <c r="B147" s="24">
        <v>1997</v>
      </c>
      <c r="C147" s="24" t="s">
        <v>0</v>
      </c>
      <c r="D147" s="24" t="s">
        <v>556</v>
      </c>
      <c r="E147" s="24" t="s">
        <v>2200</v>
      </c>
      <c r="F147" s="24">
        <v>2</v>
      </c>
      <c r="G147" s="24">
        <v>8</v>
      </c>
      <c r="H147" s="24">
        <v>3</v>
      </c>
      <c r="I147" s="24">
        <v>1577</v>
      </c>
      <c r="J147" s="24">
        <v>3</v>
      </c>
      <c r="K147" s="24">
        <v>1585</v>
      </c>
      <c r="L147" s="24">
        <v>5000</v>
      </c>
      <c r="M147" s="24" t="str">
        <f>LOOKUP(A147,[1]lookup!$A$3:$A$51,[1]lookup!$P$3:$P$51)</f>
        <v>Unseeded</v>
      </c>
      <c r="N147" s="24" t="str">
        <f>LOOKUP(A147,[1]lookup!$A$3:$A$51,[1]lookup!$R$3:$R$51)</f>
        <v>High</v>
      </c>
      <c r="O147" s="24" t="str">
        <f>LOOKUP(A147,[1]lookup!$A$3:$A$51,[1]lookup!$U$3:$U$51)</f>
        <v>FS</v>
      </c>
      <c r="P147" s="25">
        <f t="shared" si="4"/>
        <v>31.540000000000003</v>
      </c>
      <c r="Q147" s="25">
        <f t="shared" si="5"/>
        <v>0.16</v>
      </c>
      <c r="R147" s="25">
        <f>LOOKUP(A147,[1]lookup!$A$3:$A$51,[1]lookup!$H$3:$H$51)</f>
        <v>12.949640287769784</v>
      </c>
    </row>
    <row r="148" spans="1:18" x14ac:dyDescent="0.15">
      <c r="A148" s="24" t="s">
        <v>277</v>
      </c>
      <c r="B148" s="24">
        <v>1997</v>
      </c>
      <c r="C148" s="24" t="s">
        <v>0</v>
      </c>
      <c r="D148" s="24" t="s">
        <v>557</v>
      </c>
      <c r="E148" s="24" t="s">
        <v>2201</v>
      </c>
      <c r="F148" s="24">
        <v>0</v>
      </c>
      <c r="G148" s="24">
        <v>0</v>
      </c>
      <c r="H148" s="24">
        <v>1</v>
      </c>
      <c r="I148" s="24">
        <v>6</v>
      </c>
      <c r="J148" s="24">
        <v>1</v>
      </c>
      <c r="K148" s="24">
        <v>6</v>
      </c>
      <c r="L148" s="24">
        <v>5000</v>
      </c>
      <c r="M148" s="24" t="str">
        <f>LOOKUP(A148,[1]lookup!$A$3:$A$51,[1]lookup!$P$3:$P$51)</f>
        <v>Unseeded</v>
      </c>
      <c r="N148" s="24" t="str">
        <f>LOOKUP(A148,[1]lookup!$A$3:$A$51,[1]lookup!$R$3:$R$51)</f>
        <v>High</v>
      </c>
      <c r="O148" s="24" t="str">
        <f>LOOKUP(A148,[1]lookup!$A$3:$A$51,[1]lookup!$U$3:$U$51)</f>
        <v>FS</v>
      </c>
      <c r="P148" s="25">
        <f t="shared" si="4"/>
        <v>0.12</v>
      </c>
      <c r="Q148" s="25">
        <f t="shared" si="5"/>
        <v>0</v>
      </c>
      <c r="R148" s="25">
        <f>LOOKUP(A148,[1]lookup!$A$3:$A$51,[1]lookup!$H$3:$H$51)</f>
        <v>12.949640287769784</v>
      </c>
    </row>
    <row r="149" spans="1:18" x14ac:dyDescent="0.15">
      <c r="A149" s="24" t="s">
        <v>277</v>
      </c>
      <c r="B149" s="24">
        <v>1997</v>
      </c>
      <c r="C149" s="24" t="s">
        <v>0</v>
      </c>
      <c r="D149" s="24" t="s">
        <v>390</v>
      </c>
      <c r="E149" s="24" t="s">
        <v>2202</v>
      </c>
      <c r="F149" s="24">
        <v>2</v>
      </c>
      <c r="G149" s="24">
        <v>23</v>
      </c>
      <c r="H149" s="24">
        <v>4</v>
      </c>
      <c r="I149" s="24">
        <v>163</v>
      </c>
      <c r="J149" s="24">
        <v>4</v>
      </c>
      <c r="K149" s="24">
        <v>186</v>
      </c>
      <c r="L149" s="24">
        <v>5000</v>
      </c>
      <c r="M149" s="24" t="str">
        <f>LOOKUP(A149,[1]lookup!$A$3:$A$51,[1]lookup!$P$3:$P$51)</f>
        <v>Unseeded</v>
      </c>
      <c r="N149" s="24" t="str">
        <f>LOOKUP(A149,[1]lookup!$A$3:$A$51,[1]lookup!$R$3:$R$51)</f>
        <v>High</v>
      </c>
      <c r="O149" s="24" t="str">
        <f>LOOKUP(A149,[1]lookup!$A$3:$A$51,[1]lookup!$U$3:$U$51)</f>
        <v>FS</v>
      </c>
      <c r="P149" s="25">
        <f t="shared" si="4"/>
        <v>3.26</v>
      </c>
      <c r="Q149" s="25">
        <f t="shared" si="5"/>
        <v>0.45999999999999996</v>
      </c>
      <c r="R149" s="25">
        <f>LOOKUP(A149,[1]lookup!$A$3:$A$51,[1]lookup!$H$3:$H$51)</f>
        <v>12.949640287769784</v>
      </c>
    </row>
    <row r="150" spans="1:18" x14ac:dyDescent="0.15">
      <c r="A150" s="24" t="s">
        <v>277</v>
      </c>
      <c r="B150" s="24">
        <v>1997</v>
      </c>
      <c r="C150" s="24" t="s">
        <v>0</v>
      </c>
      <c r="D150" s="24" t="s">
        <v>1087</v>
      </c>
      <c r="E150" s="24" t="s">
        <v>2203</v>
      </c>
      <c r="F150" s="24">
        <v>0</v>
      </c>
      <c r="G150" s="24">
        <v>0</v>
      </c>
      <c r="H150" s="24">
        <v>0</v>
      </c>
      <c r="I150" s="24">
        <v>0</v>
      </c>
      <c r="J150" s="24">
        <v>0</v>
      </c>
      <c r="K150" s="24">
        <v>0</v>
      </c>
      <c r="L150" s="24">
        <v>5000</v>
      </c>
      <c r="M150" s="24" t="str">
        <f>LOOKUP(A150,[1]lookup!$A$3:$A$51,[1]lookup!$P$3:$P$51)</f>
        <v>Unseeded</v>
      </c>
      <c r="N150" s="24" t="str">
        <f>LOOKUP(A150,[1]lookup!$A$3:$A$51,[1]lookup!$R$3:$R$51)</f>
        <v>High</v>
      </c>
      <c r="O150" s="24" t="str">
        <f>LOOKUP(A150,[1]lookup!$A$3:$A$51,[1]lookup!$U$3:$U$51)</f>
        <v>FS</v>
      </c>
      <c r="P150" s="25">
        <f t="shared" si="4"/>
        <v>0</v>
      </c>
      <c r="Q150" s="25">
        <f t="shared" si="5"/>
        <v>0</v>
      </c>
      <c r="R150" s="25">
        <f>LOOKUP(A150,[1]lookup!$A$3:$A$51,[1]lookup!$H$3:$H$51)</f>
        <v>12.949640287769784</v>
      </c>
    </row>
    <row r="151" spans="1:18" x14ac:dyDescent="0.15">
      <c r="A151" s="24" t="s">
        <v>277</v>
      </c>
      <c r="B151" s="24">
        <v>1997</v>
      </c>
      <c r="C151" s="24" t="s">
        <v>0</v>
      </c>
      <c r="D151" s="24" t="s">
        <v>244</v>
      </c>
      <c r="E151" s="24" t="s">
        <v>2204</v>
      </c>
      <c r="F151" s="24">
        <v>1</v>
      </c>
      <c r="G151" s="24">
        <v>2</v>
      </c>
      <c r="H151" s="24">
        <v>6</v>
      </c>
      <c r="I151" s="24">
        <v>795</v>
      </c>
      <c r="J151" s="24">
        <v>6</v>
      </c>
      <c r="K151" s="24">
        <v>797</v>
      </c>
      <c r="L151" s="24">
        <v>5000</v>
      </c>
      <c r="M151" s="24" t="str">
        <f>LOOKUP(A151,[1]lookup!$A$3:$A$51,[1]lookup!$P$3:$P$51)</f>
        <v>Unseeded</v>
      </c>
      <c r="N151" s="24" t="str">
        <f>LOOKUP(A151,[1]lookup!$A$3:$A$51,[1]lookup!$R$3:$R$51)</f>
        <v>High</v>
      </c>
      <c r="O151" s="24" t="str">
        <f>LOOKUP(A151,[1]lookup!$A$3:$A$51,[1]lookup!$U$3:$U$51)</f>
        <v>FS</v>
      </c>
      <c r="P151" s="25">
        <f t="shared" si="4"/>
        <v>15.9</v>
      </c>
      <c r="Q151" s="25">
        <f t="shared" si="5"/>
        <v>0.04</v>
      </c>
      <c r="R151" s="25">
        <f>LOOKUP(A151,[1]lookup!$A$3:$A$51,[1]lookup!$H$3:$H$51)</f>
        <v>12.949640287769784</v>
      </c>
    </row>
    <row r="152" spans="1:18" x14ac:dyDescent="0.15">
      <c r="A152" s="24" t="s">
        <v>277</v>
      </c>
      <c r="B152" s="24">
        <v>1997</v>
      </c>
      <c r="C152" s="24" t="s">
        <v>0</v>
      </c>
      <c r="D152" s="24" t="s">
        <v>559</v>
      </c>
      <c r="E152" s="24" t="s">
        <v>2205</v>
      </c>
      <c r="F152" s="24">
        <v>0</v>
      </c>
      <c r="G152" s="24">
        <v>0</v>
      </c>
      <c r="H152" s="24">
        <v>0</v>
      </c>
      <c r="I152" s="24">
        <v>0</v>
      </c>
      <c r="J152" s="24">
        <v>0</v>
      </c>
      <c r="K152" s="24">
        <v>0</v>
      </c>
      <c r="L152" s="24">
        <v>5000</v>
      </c>
      <c r="M152" s="24" t="str">
        <f>LOOKUP(A152,[1]lookup!$A$3:$A$51,[1]lookup!$P$3:$P$51)</f>
        <v>Unseeded</v>
      </c>
      <c r="N152" s="24" t="str">
        <f>LOOKUP(A152,[1]lookup!$A$3:$A$51,[1]lookup!$R$3:$R$51)</f>
        <v>High</v>
      </c>
      <c r="O152" s="24" t="str">
        <f>LOOKUP(A152,[1]lookup!$A$3:$A$51,[1]lookup!$U$3:$U$51)</f>
        <v>FS</v>
      </c>
      <c r="P152" s="25">
        <f t="shared" si="4"/>
        <v>0</v>
      </c>
      <c r="Q152" s="25">
        <f t="shared" si="5"/>
        <v>0</v>
      </c>
      <c r="R152" s="25">
        <f>LOOKUP(A152,[1]lookup!$A$3:$A$51,[1]lookup!$H$3:$H$51)</f>
        <v>12.949640287769784</v>
      </c>
    </row>
    <row r="153" spans="1:18" x14ac:dyDescent="0.15">
      <c r="A153" s="24" t="s">
        <v>277</v>
      </c>
      <c r="B153" s="24">
        <v>1997</v>
      </c>
      <c r="C153" s="24" t="s">
        <v>0</v>
      </c>
      <c r="D153" s="24" t="s">
        <v>1229</v>
      </c>
      <c r="E153" s="24" t="s">
        <v>2206</v>
      </c>
      <c r="F153" s="24">
        <v>1</v>
      </c>
      <c r="G153" s="24">
        <v>151</v>
      </c>
      <c r="H153" s="24">
        <v>0</v>
      </c>
      <c r="I153" s="24">
        <v>0</v>
      </c>
      <c r="J153" s="24">
        <v>1</v>
      </c>
      <c r="K153" s="24">
        <v>151</v>
      </c>
      <c r="L153" s="24">
        <v>5000</v>
      </c>
      <c r="M153" s="24" t="str">
        <f>LOOKUP(A153,[1]lookup!$A$3:$A$51,[1]lookup!$P$3:$P$51)</f>
        <v>Unseeded</v>
      </c>
      <c r="N153" s="24" t="str">
        <f>LOOKUP(A153,[1]lookup!$A$3:$A$51,[1]lookup!$R$3:$R$51)</f>
        <v>High</v>
      </c>
      <c r="O153" s="24" t="str">
        <f>LOOKUP(A153,[1]lookup!$A$3:$A$51,[1]lookup!$U$3:$U$51)</f>
        <v>FS</v>
      </c>
      <c r="P153" s="25">
        <f t="shared" si="4"/>
        <v>0</v>
      </c>
      <c r="Q153" s="25">
        <f t="shared" si="5"/>
        <v>3.02</v>
      </c>
      <c r="R153" s="25">
        <f>LOOKUP(A153,[1]lookup!$A$3:$A$51,[1]lookup!$H$3:$H$51)</f>
        <v>12.949640287769784</v>
      </c>
    </row>
    <row r="154" spans="1:18" x14ac:dyDescent="0.15">
      <c r="A154" s="24" t="s">
        <v>277</v>
      </c>
      <c r="B154" s="24">
        <v>1997</v>
      </c>
      <c r="C154" s="24" t="s">
        <v>0</v>
      </c>
      <c r="D154" s="24" t="s">
        <v>405</v>
      </c>
      <c r="E154" s="24" t="s">
        <v>2207</v>
      </c>
      <c r="F154" s="24">
        <v>2</v>
      </c>
      <c r="G154" s="24">
        <v>324</v>
      </c>
      <c r="H154" s="24">
        <v>2</v>
      </c>
      <c r="I154" s="24">
        <v>19</v>
      </c>
      <c r="J154" s="24">
        <v>2</v>
      </c>
      <c r="K154" s="24">
        <v>343</v>
      </c>
      <c r="L154" s="24">
        <v>5000</v>
      </c>
      <c r="M154" s="24" t="str">
        <f>LOOKUP(A154,[1]lookup!$A$3:$A$51,[1]lookup!$P$3:$P$51)</f>
        <v>Unseeded</v>
      </c>
      <c r="N154" s="24" t="str">
        <f>LOOKUP(A154,[1]lookup!$A$3:$A$51,[1]lookup!$R$3:$R$51)</f>
        <v>High</v>
      </c>
      <c r="O154" s="24" t="str">
        <f>LOOKUP(A154,[1]lookup!$A$3:$A$51,[1]lookup!$U$3:$U$51)</f>
        <v>FS</v>
      </c>
      <c r="P154" s="25">
        <f t="shared" si="4"/>
        <v>0.38</v>
      </c>
      <c r="Q154" s="25">
        <f t="shared" si="5"/>
        <v>6.4799999999999995</v>
      </c>
      <c r="R154" s="25">
        <f>LOOKUP(A154,[1]lookup!$A$3:$A$51,[1]lookup!$H$3:$H$51)</f>
        <v>12.949640287769784</v>
      </c>
    </row>
    <row r="155" spans="1:18" x14ac:dyDescent="0.15">
      <c r="A155" s="24" t="s">
        <v>277</v>
      </c>
      <c r="B155" s="24">
        <v>1997</v>
      </c>
      <c r="C155" s="24" t="s">
        <v>0</v>
      </c>
      <c r="D155" s="24" t="s">
        <v>217</v>
      </c>
      <c r="E155" s="24" t="s">
        <v>2208</v>
      </c>
      <c r="F155" s="24">
        <v>2</v>
      </c>
      <c r="G155" s="24">
        <v>4413</v>
      </c>
      <c r="H155" s="24">
        <v>0</v>
      </c>
      <c r="I155" s="24">
        <v>0</v>
      </c>
      <c r="J155" s="24">
        <v>2</v>
      </c>
      <c r="K155" s="24">
        <v>4413</v>
      </c>
      <c r="L155" s="24">
        <v>5000</v>
      </c>
      <c r="M155" s="24" t="str">
        <f>LOOKUP(A155,[1]lookup!$A$3:$A$51,[1]lookup!$P$3:$P$51)</f>
        <v>Unseeded</v>
      </c>
      <c r="N155" s="24" t="str">
        <f>LOOKUP(A155,[1]lookup!$A$3:$A$51,[1]lookup!$R$3:$R$51)</f>
        <v>High</v>
      </c>
      <c r="O155" s="24" t="str">
        <f>LOOKUP(A155,[1]lookup!$A$3:$A$51,[1]lookup!$U$3:$U$51)</f>
        <v>FS</v>
      </c>
      <c r="P155" s="25">
        <f t="shared" si="4"/>
        <v>0</v>
      </c>
      <c r="Q155" s="25">
        <f t="shared" si="5"/>
        <v>88.26</v>
      </c>
      <c r="R155" s="25">
        <f>LOOKUP(A155,[1]lookup!$A$3:$A$51,[1]lookup!$H$3:$H$51)</f>
        <v>12.949640287769784</v>
      </c>
    </row>
    <row r="156" spans="1:18" x14ac:dyDescent="0.15">
      <c r="A156" s="24" t="s">
        <v>277</v>
      </c>
      <c r="B156" s="24">
        <v>1997</v>
      </c>
      <c r="C156" s="24" t="s">
        <v>0</v>
      </c>
      <c r="D156" s="24" t="s">
        <v>2209</v>
      </c>
      <c r="E156" s="24" t="s">
        <v>2210</v>
      </c>
      <c r="F156" s="24">
        <v>0</v>
      </c>
      <c r="G156" s="24">
        <v>0</v>
      </c>
      <c r="H156" s="24">
        <v>0</v>
      </c>
      <c r="I156" s="24">
        <v>0</v>
      </c>
      <c r="J156" s="24">
        <v>0</v>
      </c>
      <c r="K156" s="24">
        <v>0</v>
      </c>
      <c r="L156" s="24">
        <v>5000</v>
      </c>
      <c r="M156" s="24" t="str">
        <f>LOOKUP(A156,[1]lookup!$A$3:$A$51,[1]lookup!$P$3:$P$51)</f>
        <v>Unseeded</v>
      </c>
      <c r="N156" s="24" t="str">
        <f>LOOKUP(A156,[1]lookup!$A$3:$A$51,[1]lookup!$R$3:$R$51)</f>
        <v>High</v>
      </c>
      <c r="O156" s="24" t="str">
        <f>LOOKUP(A156,[1]lookup!$A$3:$A$51,[1]lookup!$U$3:$U$51)</f>
        <v>FS</v>
      </c>
      <c r="P156" s="25">
        <f t="shared" si="4"/>
        <v>0</v>
      </c>
      <c r="Q156" s="25">
        <f t="shared" si="5"/>
        <v>0</v>
      </c>
      <c r="R156" s="25">
        <f>LOOKUP(A156,[1]lookup!$A$3:$A$51,[1]lookup!$H$3:$H$51)</f>
        <v>12.949640287769784</v>
      </c>
    </row>
    <row r="157" spans="1:18" x14ac:dyDescent="0.15">
      <c r="A157" s="24" t="s">
        <v>277</v>
      </c>
      <c r="B157" s="24">
        <v>1997</v>
      </c>
      <c r="C157" s="24" t="s">
        <v>0</v>
      </c>
      <c r="D157" s="24" t="s">
        <v>2211</v>
      </c>
      <c r="E157" s="24" t="s">
        <v>2212</v>
      </c>
      <c r="F157" s="24">
        <v>0</v>
      </c>
      <c r="G157" s="24">
        <v>0</v>
      </c>
      <c r="H157" s="24">
        <v>0</v>
      </c>
      <c r="I157" s="24">
        <v>0</v>
      </c>
      <c r="J157" s="24">
        <v>0</v>
      </c>
      <c r="K157" s="24">
        <v>0</v>
      </c>
      <c r="L157" s="24">
        <v>5000</v>
      </c>
      <c r="M157" s="24" t="str">
        <f>LOOKUP(A157,[1]lookup!$A$3:$A$51,[1]lookup!$P$3:$P$51)</f>
        <v>Unseeded</v>
      </c>
      <c r="N157" s="24" t="str">
        <f>LOOKUP(A157,[1]lookup!$A$3:$A$51,[1]lookup!$R$3:$R$51)</f>
        <v>High</v>
      </c>
      <c r="O157" s="24" t="str">
        <f>LOOKUP(A157,[1]lookup!$A$3:$A$51,[1]lookup!$U$3:$U$51)</f>
        <v>FS</v>
      </c>
      <c r="P157" s="25">
        <f t="shared" si="4"/>
        <v>0</v>
      </c>
      <c r="Q157" s="25">
        <f t="shared" si="5"/>
        <v>0</v>
      </c>
      <c r="R157" s="25">
        <f>LOOKUP(A157,[1]lookup!$A$3:$A$51,[1]lookup!$H$3:$H$51)</f>
        <v>12.949640287769784</v>
      </c>
    </row>
    <row r="158" spans="1:18" x14ac:dyDescent="0.15">
      <c r="A158" s="24" t="s">
        <v>280</v>
      </c>
      <c r="B158" s="24">
        <v>1997</v>
      </c>
      <c r="C158" s="24" t="s">
        <v>0</v>
      </c>
      <c r="D158" s="24" t="s">
        <v>672</v>
      </c>
      <c r="E158" s="24" t="s">
        <v>2199</v>
      </c>
      <c r="F158" s="24">
        <v>0</v>
      </c>
      <c r="G158" s="24">
        <v>0</v>
      </c>
      <c r="H158" s="24">
        <v>0</v>
      </c>
      <c r="I158" s="24">
        <v>0</v>
      </c>
      <c r="J158" s="24">
        <v>0</v>
      </c>
      <c r="K158" s="24">
        <v>0</v>
      </c>
      <c r="L158" s="24">
        <v>5000</v>
      </c>
      <c r="M158" s="24" t="str">
        <f>LOOKUP(A158,[1]lookup!$A$3:$A$51,[1]lookup!$P$3:$P$51)</f>
        <v>Unseeded</v>
      </c>
      <c r="N158" s="24" t="str">
        <f>LOOKUP(A158,[1]lookup!$A$3:$A$51,[1]lookup!$R$3:$R$51)</f>
        <v>High</v>
      </c>
      <c r="O158" s="24" t="str">
        <f>LOOKUP(A158,[1]lookup!$A$3:$A$51,[1]lookup!$U$3:$U$51)</f>
        <v>FS</v>
      </c>
      <c r="P158" s="25">
        <f t="shared" si="4"/>
        <v>0</v>
      </c>
      <c r="Q158" s="25">
        <f t="shared" si="5"/>
        <v>0</v>
      </c>
      <c r="R158" s="25">
        <f>LOOKUP(A158,[1]lookup!$A$3:$A$51,[1]lookup!$H$3:$H$51)</f>
        <v>5.3546453546453554</v>
      </c>
    </row>
    <row r="159" spans="1:18" x14ac:dyDescent="0.15">
      <c r="A159" s="24" t="s">
        <v>280</v>
      </c>
      <c r="B159" s="24">
        <v>1997</v>
      </c>
      <c r="C159" s="24" t="s">
        <v>0</v>
      </c>
      <c r="D159" s="24" t="s">
        <v>556</v>
      </c>
      <c r="E159" s="24" t="s">
        <v>2200</v>
      </c>
      <c r="F159" s="24">
        <v>1</v>
      </c>
      <c r="G159" s="24">
        <v>3</v>
      </c>
      <c r="H159" s="24">
        <v>2</v>
      </c>
      <c r="I159" s="24">
        <v>168</v>
      </c>
      <c r="J159" s="24">
        <v>2</v>
      </c>
      <c r="K159" s="24">
        <v>171</v>
      </c>
      <c r="L159" s="24">
        <v>5000</v>
      </c>
      <c r="M159" s="24" t="str">
        <f>LOOKUP(A159,[1]lookup!$A$3:$A$51,[1]lookup!$P$3:$P$51)</f>
        <v>Unseeded</v>
      </c>
      <c r="N159" s="24" t="str">
        <f>LOOKUP(A159,[1]lookup!$A$3:$A$51,[1]lookup!$R$3:$R$51)</f>
        <v>High</v>
      </c>
      <c r="O159" s="24" t="str">
        <f>LOOKUP(A159,[1]lookup!$A$3:$A$51,[1]lookup!$U$3:$U$51)</f>
        <v>FS</v>
      </c>
      <c r="P159" s="25">
        <f t="shared" si="4"/>
        <v>3.36</v>
      </c>
      <c r="Q159" s="25">
        <f t="shared" si="5"/>
        <v>0.06</v>
      </c>
      <c r="R159" s="25">
        <f>LOOKUP(A159,[1]lookup!$A$3:$A$51,[1]lookup!$H$3:$H$51)</f>
        <v>5.3546453546453554</v>
      </c>
    </row>
    <row r="160" spans="1:18" x14ac:dyDescent="0.15">
      <c r="A160" s="24" t="s">
        <v>280</v>
      </c>
      <c r="B160" s="24">
        <v>1997</v>
      </c>
      <c r="C160" s="24" t="s">
        <v>0</v>
      </c>
      <c r="D160" s="24" t="s">
        <v>557</v>
      </c>
      <c r="E160" s="24" t="s">
        <v>2201</v>
      </c>
      <c r="F160" s="24">
        <v>1</v>
      </c>
      <c r="G160" s="24">
        <v>2</v>
      </c>
      <c r="H160" s="24">
        <v>1</v>
      </c>
      <c r="I160" s="24">
        <v>195</v>
      </c>
      <c r="J160" s="24">
        <v>1</v>
      </c>
      <c r="K160" s="24">
        <v>197</v>
      </c>
      <c r="L160" s="24">
        <v>5000</v>
      </c>
      <c r="M160" s="24" t="str">
        <f>LOOKUP(A160,[1]lookup!$A$3:$A$51,[1]lookup!$P$3:$P$51)</f>
        <v>Unseeded</v>
      </c>
      <c r="N160" s="24" t="str">
        <f>LOOKUP(A160,[1]lookup!$A$3:$A$51,[1]lookup!$R$3:$R$51)</f>
        <v>High</v>
      </c>
      <c r="O160" s="24" t="str">
        <f>LOOKUP(A160,[1]lookup!$A$3:$A$51,[1]lookup!$U$3:$U$51)</f>
        <v>FS</v>
      </c>
      <c r="P160" s="25">
        <f t="shared" si="4"/>
        <v>3.9</v>
      </c>
      <c r="Q160" s="25">
        <f t="shared" si="5"/>
        <v>0.04</v>
      </c>
      <c r="R160" s="25">
        <f>LOOKUP(A160,[1]lookup!$A$3:$A$51,[1]lookup!$H$3:$H$51)</f>
        <v>5.3546453546453554</v>
      </c>
    </row>
    <row r="161" spans="1:18" x14ac:dyDescent="0.15">
      <c r="A161" s="24" t="s">
        <v>280</v>
      </c>
      <c r="B161" s="24">
        <v>1997</v>
      </c>
      <c r="C161" s="24" t="s">
        <v>0</v>
      </c>
      <c r="D161" s="24" t="s">
        <v>390</v>
      </c>
      <c r="E161" s="24" t="s">
        <v>2202</v>
      </c>
      <c r="F161" s="24">
        <v>2</v>
      </c>
      <c r="G161" s="24">
        <v>22</v>
      </c>
      <c r="H161" s="24">
        <v>3</v>
      </c>
      <c r="I161" s="24">
        <v>407</v>
      </c>
      <c r="J161" s="24">
        <v>3</v>
      </c>
      <c r="K161" s="24">
        <v>429</v>
      </c>
      <c r="L161" s="24">
        <v>5000</v>
      </c>
      <c r="M161" s="24" t="str">
        <f>LOOKUP(A161,[1]lookup!$A$3:$A$51,[1]lookup!$P$3:$P$51)</f>
        <v>Unseeded</v>
      </c>
      <c r="N161" s="24" t="str">
        <f>LOOKUP(A161,[1]lookup!$A$3:$A$51,[1]lookup!$R$3:$R$51)</f>
        <v>High</v>
      </c>
      <c r="O161" s="24" t="str">
        <f>LOOKUP(A161,[1]lookup!$A$3:$A$51,[1]lookup!$U$3:$U$51)</f>
        <v>FS</v>
      </c>
      <c r="P161" s="25">
        <f t="shared" si="4"/>
        <v>8.14</v>
      </c>
      <c r="Q161" s="25">
        <f t="shared" si="5"/>
        <v>0.44</v>
      </c>
      <c r="R161" s="25">
        <f>LOOKUP(A161,[1]lookup!$A$3:$A$51,[1]lookup!$H$3:$H$51)</f>
        <v>5.3546453546453554</v>
      </c>
    </row>
    <row r="162" spans="1:18" x14ac:dyDescent="0.15">
      <c r="A162" s="24" t="s">
        <v>280</v>
      </c>
      <c r="B162" s="24">
        <v>1997</v>
      </c>
      <c r="C162" s="24" t="s">
        <v>0</v>
      </c>
      <c r="D162" s="24" t="s">
        <v>1087</v>
      </c>
      <c r="E162" s="24" t="s">
        <v>2203</v>
      </c>
      <c r="F162" s="24">
        <v>0</v>
      </c>
      <c r="G162" s="24">
        <v>0</v>
      </c>
      <c r="H162" s="24">
        <v>0</v>
      </c>
      <c r="I162" s="24">
        <v>0</v>
      </c>
      <c r="J162" s="24">
        <v>0</v>
      </c>
      <c r="K162" s="24">
        <v>0</v>
      </c>
      <c r="L162" s="24">
        <v>5000</v>
      </c>
      <c r="M162" s="24" t="str">
        <f>LOOKUP(A162,[1]lookup!$A$3:$A$51,[1]lookup!$P$3:$P$51)</f>
        <v>Unseeded</v>
      </c>
      <c r="N162" s="24" t="str">
        <f>LOOKUP(A162,[1]lookup!$A$3:$A$51,[1]lookup!$R$3:$R$51)</f>
        <v>High</v>
      </c>
      <c r="O162" s="24" t="str">
        <f>LOOKUP(A162,[1]lookup!$A$3:$A$51,[1]lookup!$U$3:$U$51)</f>
        <v>FS</v>
      </c>
      <c r="P162" s="25">
        <f t="shared" si="4"/>
        <v>0</v>
      </c>
      <c r="Q162" s="25">
        <f t="shared" si="5"/>
        <v>0</v>
      </c>
      <c r="R162" s="25">
        <f>LOOKUP(A162,[1]lookup!$A$3:$A$51,[1]lookup!$H$3:$H$51)</f>
        <v>5.3546453546453554</v>
      </c>
    </row>
    <row r="163" spans="1:18" x14ac:dyDescent="0.15">
      <c r="A163" s="24" t="s">
        <v>280</v>
      </c>
      <c r="B163" s="24">
        <v>1997</v>
      </c>
      <c r="C163" s="24" t="s">
        <v>0</v>
      </c>
      <c r="D163" s="24" t="s">
        <v>244</v>
      </c>
      <c r="E163" s="24" t="s">
        <v>2204</v>
      </c>
      <c r="F163" s="24">
        <v>0</v>
      </c>
      <c r="G163" s="24">
        <v>0</v>
      </c>
      <c r="H163" s="24">
        <v>4</v>
      </c>
      <c r="I163" s="24">
        <v>93</v>
      </c>
      <c r="J163" s="24">
        <v>4</v>
      </c>
      <c r="K163" s="24">
        <v>93</v>
      </c>
      <c r="L163" s="24">
        <v>5000</v>
      </c>
      <c r="M163" s="24" t="str">
        <f>LOOKUP(A163,[1]lookup!$A$3:$A$51,[1]lookup!$P$3:$P$51)</f>
        <v>Unseeded</v>
      </c>
      <c r="N163" s="24" t="str">
        <f>LOOKUP(A163,[1]lookup!$A$3:$A$51,[1]lookup!$R$3:$R$51)</f>
        <v>High</v>
      </c>
      <c r="O163" s="24" t="str">
        <f>LOOKUP(A163,[1]lookup!$A$3:$A$51,[1]lookup!$U$3:$U$51)</f>
        <v>FS</v>
      </c>
      <c r="P163" s="25">
        <f t="shared" si="4"/>
        <v>1.8599999999999999</v>
      </c>
      <c r="Q163" s="25">
        <f t="shared" si="5"/>
        <v>0</v>
      </c>
      <c r="R163" s="25">
        <f>LOOKUP(A163,[1]lookup!$A$3:$A$51,[1]lookup!$H$3:$H$51)</f>
        <v>5.3546453546453554</v>
      </c>
    </row>
    <row r="164" spans="1:18" x14ac:dyDescent="0.15">
      <c r="A164" s="24" t="s">
        <v>280</v>
      </c>
      <c r="B164" s="24">
        <v>1997</v>
      </c>
      <c r="C164" s="24" t="s">
        <v>0</v>
      </c>
      <c r="D164" s="24" t="s">
        <v>559</v>
      </c>
      <c r="E164" s="24" t="s">
        <v>2205</v>
      </c>
      <c r="F164" s="24">
        <v>0</v>
      </c>
      <c r="G164" s="24">
        <v>0</v>
      </c>
      <c r="H164" s="24">
        <v>1</v>
      </c>
      <c r="I164" s="24">
        <v>3</v>
      </c>
      <c r="J164" s="24">
        <v>1</v>
      </c>
      <c r="K164" s="24">
        <v>3</v>
      </c>
      <c r="L164" s="24">
        <v>5000</v>
      </c>
      <c r="M164" s="24" t="str">
        <f>LOOKUP(A164,[1]lookup!$A$3:$A$51,[1]lookup!$P$3:$P$51)</f>
        <v>Unseeded</v>
      </c>
      <c r="N164" s="24" t="str">
        <f>LOOKUP(A164,[1]lookup!$A$3:$A$51,[1]lookup!$R$3:$R$51)</f>
        <v>High</v>
      </c>
      <c r="O164" s="24" t="str">
        <f>LOOKUP(A164,[1]lookup!$A$3:$A$51,[1]lookup!$U$3:$U$51)</f>
        <v>FS</v>
      </c>
      <c r="P164" s="25">
        <f t="shared" si="4"/>
        <v>0.06</v>
      </c>
      <c r="Q164" s="25">
        <f t="shared" si="5"/>
        <v>0</v>
      </c>
      <c r="R164" s="25">
        <f>LOOKUP(A164,[1]lookup!$A$3:$A$51,[1]lookup!$H$3:$H$51)</f>
        <v>5.3546453546453554</v>
      </c>
    </row>
    <row r="165" spans="1:18" x14ac:dyDescent="0.15">
      <c r="A165" s="24" t="s">
        <v>280</v>
      </c>
      <c r="B165" s="24">
        <v>1997</v>
      </c>
      <c r="C165" s="24" t="s">
        <v>0</v>
      </c>
      <c r="D165" s="24" t="s">
        <v>1229</v>
      </c>
      <c r="E165" s="24" t="s">
        <v>2206</v>
      </c>
      <c r="F165" s="24">
        <v>1</v>
      </c>
      <c r="G165" s="24">
        <v>136</v>
      </c>
      <c r="H165" s="24">
        <v>0</v>
      </c>
      <c r="I165" s="24">
        <v>0</v>
      </c>
      <c r="J165" s="24">
        <v>1</v>
      </c>
      <c r="K165" s="24">
        <v>136</v>
      </c>
      <c r="L165" s="24">
        <v>5000</v>
      </c>
      <c r="M165" s="24" t="str">
        <f>LOOKUP(A165,[1]lookup!$A$3:$A$51,[1]lookup!$P$3:$P$51)</f>
        <v>Unseeded</v>
      </c>
      <c r="N165" s="24" t="str">
        <f>LOOKUP(A165,[1]lookup!$A$3:$A$51,[1]lookup!$R$3:$R$51)</f>
        <v>High</v>
      </c>
      <c r="O165" s="24" t="str">
        <f>LOOKUP(A165,[1]lookup!$A$3:$A$51,[1]lookup!$U$3:$U$51)</f>
        <v>FS</v>
      </c>
      <c r="P165" s="25">
        <f t="shared" si="4"/>
        <v>0</v>
      </c>
      <c r="Q165" s="25">
        <f t="shared" si="5"/>
        <v>2.7199999999999998</v>
      </c>
      <c r="R165" s="25">
        <f>LOOKUP(A165,[1]lookup!$A$3:$A$51,[1]lookup!$H$3:$H$51)</f>
        <v>5.3546453546453554</v>
      </c>
    </row>
    <row r="166" spans="1:18" x14ac:dyDescent="0.15">
      <c r="A166" s="24" t="s">
        <v>280</v>
      </c>
      <c r="B166" s="24">
        <v>1997</v>
      </c>
      <c r="C166" s="24" t="s">
        <v>0</v>
      </c>
      <c r="D166" s="24" t="s">
        <v>405</v>
      </c>
      <c r="E166" s="24" t="s">
        <v>2207</v>
      </c>
      <c r="F166" s="24">
        <v>2</v>
      </c>
      <c r="G166" s="24">
        <v>71</v>
      </c>
      <c r="H166" s="24">
        <v>1</v>
      </c>
      <c r="I166" s="24">
        <v>11</v>
      </c>
      <c r="J166" s="24">
        <v>2</v>
      </c>
      <c r="K166" s="24">
        <v>82</v>
      </c>
      <c r="L166" s="24">
        <v>5000</v>
      </c>
      <c r="M166" s="24" t="str">
        <f>LOOKUP(A166,[1]lookup!$A$3:$A$51,[1]lookup!$P$3:$P$51)</f>
        <v>Unseeded</v>
      </c>
      <c r="N166" s="24" t="str">
        <f>LOOKUP(A166,[1]lookup!$A$3:$A$51,[1]lookup!$R$3:$R$51)</f>
        <v>High</v>
      </c>
      <c r="O166" s="24" t="str">
        <f>LOOKUP(A166,[1]lookup!$A$3:$A$51,[1]lookup!$U$3:$U$51)</f>
        <v>FS</v>
      </c>
      <c r="P166" s="25">
        <f t="shared" si="4"/>
        <v>0.22</v>
      </c>
      <c r="Q166" s="25">
        <f t="shared" si="5"/>
        <v>1.4200000000000002</v>
      </c>
      <c r="R166" s="25">
        <f>LOOKUP(A166,[1]lookup!$A$3:$A$51,[1]lookup!$H$3:$H$51)</f>
        <v>5.3546453546453554</v>
      </c>
    </row>
    <row r="167" spans="1:18" x14ac:dyDescent="0.15">
      <c r="A167" s="24" t="s">
        <v>280</v>
      </c>
      <c r="B167" s="24">
        <v>1997</v>
      </c>
      <c r="C167" s="24" t="s">
        <v>0</v>
      </c>
      <c r="D167" s="24" t="s">
        <v>217</v>
      </c>
      <c r="E167" s="24" t="s">
        <v>2208</v>
      </c>
      <c r="F167" s="24">
        <v>3</v>
      </c>
      <c r="G167" s="24">
        <v>4766</v>
      </c>
      <c r="H167" s="24">
        <v>0</v>
      </c>
      <c r="I167" s="24">
        <v>0</v>
      </c>
      <c r="J167" s="24">
        <v>3</v>
      </c>
      <c r="K167" s="24">
        <v>4766</v>
      </c>
      <c r="L167" s="24">
        <v>5000</v>
      </c>
      <c r="M167" s="24" t="str">
        <f>LOOKUP(A167,[1]lookup!$A$3:$A$51,[1]lookup!$P$3:$P$51)</f>
        <v>Unseeded</v>
      </c>
      <c r="N167" s="24" t="str">
        <f>LOOKUP(A167,[1]lookup!$A$3:$A$51,[1]lookup!$R$3:$R$51)</f>
        <v>High</v>
      </c>
      <c r="O167" s="24" t="str">
        <f>LOOKUP(A167,[1]lookup!$A$3:$A$51,[1]lookup!$U$3:$U$51)</f>
        <v>FS</v>
      </c>
      <c r="P167" s="25">
        <f t="shared" si="4"/>
        <v>0</v>
      </c>
      <c r="Q167" s="25">
        <f t="shared" si="5"/>
        <v>95.320000000000007</v>
      </c>
      <c r="R167" s="25">
        <f>LOOKUP(A167,[1]lookup!$A$3:$A$51,[1]lookup!$H$3:$H$51)</f>
        <v>5.3546453546453554</v>
      </c>
    </row>
    <row r="168" spans="1:18" x14ac:dyDescent="0.15">
      <c r="A168" s="24" t="s">
        <v>280</v>
      </c>
      <c r="B168" s="24">
        <v>1997</v>
      </c>
      <c r="C168" s="24" t="s">
        <v>0</v>
      </c>
      <c r="D168" s="24" t="s">
        <v>2209</v>
      </c>
      <c r="E168" s="24" t="s">
        <v>2210</v>
      </c>
      <c r="F168" s="24">
        <v>0</v>
      </c>
      <c r="G168" s="24">
        <v>0</v>
      </c>
      <c r="H168" s="24">
        <v>0</v>
      </c>
      <c r="I168" s="24">
        <v>0</v>
      </c>
      <c r="J168" s="24">
        <v>0</v>
      </c>
      <c r="K168" s="24">
        <v>0</v>
      </c>
      <c r="L168" s="24">
        <v>5000</v>
      </c>
      <c r="M168" s="24" t="str">
        <f>LOOKUP(A168,[1]lookup!$A$3:$A$51,[1]lookup!$P$3:$P$51)</f>
        <v>Unseeded</v>
      </c>
      <c r="N168" s="24" t="str">
        <f>LOOKUP(A168,[1]lookup!$A$3:$A$51,[1]lookup!$R$3:$R$51)</f>
        <v>High</v>
      </c>
      <c r="O168" s="24" t="str">
        <f>LOOKUP(A168,[1]lookup!$A$3:$A$51,[1]lookup!$U$3:$U$51)</f>
        <v>FS</v>
      </c>
      <c r="P168" s="25">
        <f t="shared" si="4"/>
        <v>0</v>
      </c>
      <c r="Q168" s="25">
        <f t="shared" si="5"/>
        <v>0</v>
      </c>
      <c r="R168" s="25">
        <f>LOOKUP(A168,[1]lookup!$A$3:$A$51,[1]lookup!$H$3:$H$51)</f>
        <v>5.3546453546453554</v>
      </c>
    </row>
    <row r="169" spans="1:18" x14ac:dyDescent="0.15">
      <c r="A169" s="24" t="s">
        <v>280</v>
      </c>
      <c r="B169" s="24">
        <v>1997</v>
      </c>
      <c r="C169" s="24" t="s">
        <v>0</v>
      </c>
      <c r="D169" s="24" t="s">
        <v>2211</v>
      </c>
      <c r="E169" s="24" t="s">
        <v>2212</v>
      </c>
      <c r="F169" s="24">
        <v>0</v>
      </c>
      <c r="G169" s="24">
        <v>0</v>
      </c>
      <c r="H169" s="24">
        <v>0</v>
      </c>
      <c r="I169" s="24">
        <v>0</v>
      </c>
      <c r="J169" s="24">
        <v>0</v>
      </c>
      <c r="K169" s="24">
        <v>0</v>
      </c>
      <c r="L169" s="24">
        <v>5000</v>
      </c>
      <c r="M169" s="24" t="str">
        <f>LOOKUP(A169,[1]lookup!$A$3:$A$51,[1]lookup!$P$3:$P$51)</f>
        <v>Unseeded</v>
      </c>
      <c r="N169" s="24" t="str">
        <f>LOOKUP(A169,[1]lookup!$A$3:$A$51,[1]lookup!$R$3:$R$51)</f>
        <v>High</v>
      </c>
      <c r="O169" s="24" t="str">
        <f>LOOKUP(A169,[1]lookup!$A$3:$A$51,[1]lookup!$U$3:$U$51)</f>
        <v>FS</v>
      </c>
      <c r="P169" s="25">
        <f t="shared" si="4"/>
        <v>0</v>
      </c>
      <c r="Q169" s="25">
        <f t="shared" si="5"/>
        <v>0</v>
      </c>
      <c r="R169" s="25">
        <f>LOOKUP(A169,[1]lookup!$A$3:$A$51,[1]lookup!$H$3:$H$51)</f>
        <v>5.3546453546453554</v>
      </c>
    </row>
    <row r="170" spans="1:18" x14ac:dyDescent="0.15">
      <c r="A170" s="24" t="s">
        <v>286</v>
      </c>
      <c r="B170" s="24">
        <v>1997</v>
      </c>
      <c r="C170" s="24" t="s">
        <v>0</v>
      </c>
      <c r="D170" s="24" t="s">
        <v>672</v>
      </c>
      <c r="E170" s="24" t="s">
        <v>2199</v>
      </c>
      <c r="F170" s="24">
        <v>1</v>
      </c>
      <c r="G170" s="24">
        <v>44</v>
      </c>
      <c r="H170" s="24">
        <v>1</v>
      </c>
      <c r="I170" s="24">
        <v>5</v>
      </c>
      <c r="J170" s="24">
        <v>1</v>
      </c>
      <c r="K170" s="24">
        <v>49</v>
      </c>
      <c r="L170" s="24">
        <v>5000</v>
      </c>
      <c r="M170" s="24" t="str">
        <f>LOOKUP(A170,[1]lookup!$A$3:$A$51,[1]lookup!$P$3:$P$51)</f>
        <v>Seeded</v>
      </c>
      <c r="N170" s="24" t="str">
        <f>LOOKUP(A170,[1]lookup!$A$3:$A$51,[1]lookup!$R$3:$R$51)</f>
        <v>High</v>
      </c>
      <c r="O170" s="24" t="str">
        <f>LOOKUP(A170,[1]lookup!$A$3:$A$51,[1]lookup!$U$3:$U$51)</f>
        <v>FS</v>
      </c>
      <c r="P170" s="25">
        <f t="shared" si="4"/>
        <v>0.1</v>
      </c>
      <c r="Q170" s="25">
        <f t="shared" si="5"/>
        <v>0.88</v>
      </c>
      <c r="R170" s="25">
        <f>LOOKUP(A170,[1]lookup!$A$3:$A$51,[1]lookup!$H$3:$H$51)</f>
        <v>59.92</v>
      </c>
    </row>
    <row r="171" spans="1:18" x14ac:dyDescent="0.15">
      <c r="A171" s="24" t="s">
        <v>286</v>
      </c>
      <c r="B171" s="24">
        <v>1997</v>
      </c>
      <c r="C171" s="24" t="s">
        <v>0</v>
      </c>
      <c r="D171" s="24" t="s">
        <v>556</v>
      </c>
      <c r="E171" s="24" t="s">
        <v>2200</v>
      </c>
      <c r="F171" s="24">
        <v>0</v>
      </c>
      <c r="G171" s="24">
        <v>0</v>
      </c>
      <c r="H171" s="24">
        <v>1</v>
      </c>
      <c r="I171" s="24">
        <v>57</v>
      </c>
      <c r="J171" s="24">
        <v>1</v>
      </c>
      <c r="K171" s="24">
        <v>57</v>
      </c>
      <c r="L171" s="24">
        <v>5000</v>
      </c>
      <c r="M171" s="24" t="str">
        <f>LOOKUP(A171,[1]lookup!$A$3:$A$51,[1]lookup!$P$3:$P$51)</f>
        <v>Seeded</v>
      </c>
      <c r="N171" s="24" t="str">
        <f>LOOKUP(A171,[1]lookup!$A$3:$A$51,[1]lookup!$R$3:$R$51)</f>
        <v>High</v>
      </c>
      <c r="O171" s="24" t="str">
        <f>LOOKUP(A171,[1]lookup!$A$3:$A$51,[1]lookup!$U$3:$U$51)</f>
        <v>FS</v>
      </c>
      <c r="P171" s="25">
        <f t="shared" si="4"/>
        <v>1.1400000000000001</v>
      </c>
      <c r="Q171" s="25">
        <f t="shared" si="5"/>
        <v>0</v>
      </c>
      <c r="R171" s="25">
        <f>LOOKUP(A171,[1]lookup!$A$3:$A$51,[1]lookup!$H$3:$H$51)</f>
        <v>59.92</v>
      </c>
    </row>
    <row r="172" spans="1:18" x14ac:dyDescent="0.15">
      <c r="A172" s="24" t="s">
        <v>286</v>
      </c>
      <c r="B172" s="24">
        <v>1997</v>
      </c>
      <c r="C172" s="24" t="s">
        <v>0</v>
      </c>
      <c r="D172" s="24" t="s">
        <v>557</v>
      </c>
      <c r="E172" s="24" t="s">
        <v>2201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5000</v>
      </c>
      <c r="M172" s="24" t="str">
        <f>LOOKUP(A172,[1]lookup!$A$3:$A$51,[1]lookup!$P$3:$P$51)</f>
        <v>Seeded</v>
      </c>
      <c r="N172" s="24" t="str">
        <f>LOOKUP(A172,[1]lookup!$A$3:$A$51,[1]lookup!$R$3:$R$51)</f>
        <v>High</v>
      </c>
      <c r="O172" s="24" t="str">
        <f>LOOKUP(A172,[1]lookup!$A$3:$A$51,[1]lookup!$U$3:$U$51)</f>
        <v>FS</v>
      </c>
      <c r="P172" s="25">
        <f t="shared" si="4"/>
        <v>0</v>
      </c>
      <c r="Q172" s="25">
        <f t="shared" si="5"/>
        <v>0</v>
      </c>
      <c r="R172" s="25">
        <f>LOOKUP(A172,[1]lookup!$A$3:$A$51,[1]lookup!$H$3:$H$51)</f>
        <v>59.92</v>
      </c>
    </row>
    <row r="173" spans="1:18" x14ac:dyDescent="0.15">
      <c r="A173" s="24" t="s">
        <v>286</v>
      </c>
      <c r="B173" s="24">
        <v>1997</v>
      </c>
      <c r="C173" s="24" t="s">
        <v>0</v>
      </c>
      <c r="D173" s="24" t="s">
        <v>390</v>
      </c>
      <c r="E173" s="24" t="s">
        <v>2202</v>
      </c>
      <c r="F173" s="24">
        <v>6</v>
      </c>
      <c r="G173" s="24">
        <v>57</v>
      </c>
      <c r="H173" s="24">
        <v>7</v>
      </c>
      <c r="I173" s="24">
        <v>2865</v>
      </c>
      <c r="J173" s="24">
        <v>7</v>
      </c>
      <c r="K173" s="24">
        <v>2922</v>
      </c>
      <c r="L173" s="24">
        <v>5000</v>
      </c>
      <c r="M173" s="24" t="str">
        <f>LOOKUP(A173,[1]lookup!$A$3:$A$51,[1]lookup!$P$3:$P$51)</f>
        <v>Seeded</v>
      </c>
      <c r="N173" s="24" t="str">
        <f>LOOKUP(A173,[1]lookup!$A$3:$A$51,[1]lookup!$R$3:$R$51)</f>
        <v>High</v>
      </c>
      <c r="O173" s="24" t="str">
        <f>LOOKUP(A173,[1]lookup!$A$3:$A$51,[1]lookup!$U$3:$U$51)</f>
        <v>FS</v>
      </c>
      <c r="P173" s="25">
        <f t="shared" si="4"/>
        <v>57.3</v>
      </c>
      <c r="Q173" s="25">
        <f t="shared" si="5"/>
        <v>1.1400000000000001</v>
      </c>
      <c r="R173" s="25">
        <f>LOOKUP(A173,[1]lookup!$A$3:$A$51,[1]lookup!$H$3:$H$51)</f>
        <v>59.92</v>
      </c>
    </row>
    <row r="174" spans="1:18" x14ac:dyDescent="0.15">
      <c r="A174" s="24" t="s">
        <v>286</v>
      </c>
      <c r="B174" s="24">
        <v>1997</v>
      </c>
      <c r="C174" s="24" t="s">
        <v>0</v>
      </c>
      <c r="D174" s="24" t="s">
        <v>1087</v>
      </c>
      <c r="E174" s="24" t="s">
        <v>2203</v>
      </c>
      <c r="F174" s="24">
        <v>0</v>
      </c>
      <c r="G174" s="24">
        <v>0</v>
      </c>
      <c r="H174" s="24">
        <v>0</v>
      </c>
      <c r="I174" s="24">
        <v>0</v>
      </c>
      <c r="J174" s="24">
        <v>0</v>
      </c>
      <c r="K174" s="24">
        <v>0</v>
      </c>
      <c r="L174" s="24">
        <v>5000</v>
      </c>
      <c r="M174" s="24" t="str">
        <f>LOOKUP(A174,[1]lookup!$A$3:$A$51,[1]lookup!$P$3:$P$51)</f>
        <v>Seeded</v>
      </c>
      <c r="N174" s="24" t="str">
        <f>LOOKUP(A174,[1]lookup!$A$3:$A$51,[1]lookup!$R$3:$R$51)</f>
        <v>High</v>
      </c>
      <c r="O174" s="24" t="str">
        <f>LOOKUP(A174,[1]lookup!$A$3:$A$51,[1]lookup!$U$3:$U$51)</f>
        <v>FS</v>
      </c>
      <c r="P174" s="25">
        <f t="shared" si="4"/>
        <v>0</v>
      </c>
      <c r="Q174" s="25">
        <f t="shared" si="5"/>
        <v>0</v>
      </c>
      <c r="R174" s="25">
        <f>LOOKUP(A174,[1]lookup!$A$3:$A$51,[1]lookup!$H$3:$H$51)</f>
        <v>59.92</v>
      </c>
    </row>
    <row r="175" spans="1:18" x14ac:dyDescent="0.15">
      <c r="A175" s="24" t="s">
        <v>286</v>
      </c>
      <c r="B175" s="24">
        <v>1997</v>
      </c>
      <c r="C175" s="24" t="s">
        <v>0</v>
      </c>
      <c r="D175" s="24" t="s">
        <v>244</v>
      </c>
      <c r="E175" s="24" t="s">
        <v>2204</v>
      </c>
      <c r="F175" s="24">
        <v>0</v>
      </c>
      <c r="G175" s="24">
        <v>0</v>
      </c>
      <c r="H175" s="24">
        <v>2</v>
      </c>
      <c r="I175" s="24">
        <v>149</v>
      </c>
      <c r="J175" s="24">
        <v>2</v>
      </c>
      <c r="K175" s="24">
        <v>149</v>
      </c>
      <c r="L175" s="24">
        <v>5000</v>
      </c>
      <c r="M175" s="24" t="str">
        <f>LOOKUP(A175,[1]lookup!$A$3:$A$51,[1]lookup!$P$3:$P$51)</f>
        <v>Seeded</v>
      </c>
      <c r="N175" s="24" t="str">
        <f>LOOKUP(A175,[1]lookup!$A$3:$A$51,[1]lookup!$R$3:$R$51)</f>
        <v>High</v>
      </c>
      <c r="O175" s="24" t="str">
        <f>LOOKUP(A175,[1]lookup!$A$3:$A$51,[1]lookup!$U$3:$U$51)</f>
        <v>FS</v>
      </c>
      <c r="P175" s="25">
        <f t="shared" si="4"/>
        <v>2.98</v>
      </c>
      <c r="Q175" s="25">
        <f t="shared" si="5"/>
        <v>0</v>
      </c>
      <c r="R175" s="25">
        <f>LOOKUP(A175,[1]lookup!$A$3:$A$51,[1]lookup!$H$3:$H$51)</f>
        <v>59.92</v>
      </c>
    </row>
    <row r="176" spans="1:18" x14ac:dyDescent="0.15">
      <c r="A176" s="24" t="s">
        <v>286</v>
      </c>
      <c r="B176" s="24">
        <v>1997</v>
      </c>
      <c r="C176" s="24" t="s">
        <v>0</v>
      </c>
      <c r="D176" s="24" t="s">
        <v>559</v>
      </c>
      <c r="E176" s="24" t="s">
        <v>2205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5000</v>
      </c>
      <c r="M176" s="24" t="str">
        <f>LOOKUP(A176,[1]lookup!$A$3:$A$51,[1]lookup!$P$3:$P$51)</f>
        <v>Seeded</v>
      </c>
      <c r="N176" s="24" t="str">
        <f>LOOKUP(A176,[1]lookup!$A$3:$A$51,[1]lookup!$R$3:$R$51)</f>
        <v>High</v>
      </c>
      <c r="O176" s="24" t="str">
        <f>LOOKUP(A176,[1]lookup!$A$3:$A$51,[1]lookup!$U$3:$U$51)</f>
        <v>FS</v>
      </c>
      <c r="P176" s="25">
        <f t="shared" si="4"/>
        <v>0</v>
      </c>
      <c r="Q176" s="25">
        <f t="shared" si="5"/>
        <v>0</v>
      </c>
      <c r="R176" s="25">
        <f>LOOKUP(A176,[1]lookup!$A$3:$A$51,[1]lookup!$H$3:$H$51)</f>
        <v>59.92</v>
      </c>
    </row>
    <row r="177" spans="1:18" x14ac:dyDescent="0.15">
      <c r="A177" s="24" t="s">
        <v>286</v>
      </c>
      <c r="B177" s="24">
        <v>1997</v>
      </c>
      <c r="C177" s="24" t="s">
        <v>0</v>
      </c>
      <c r="D177" s="24" t="s">
        <v>1229</v>
      </c>
      <c r="E177" s="24" t="s">
        <v>2206</v>
      </c>
      <c r="F177" s="24">
        <v>1</v>
      </c>
      <c r="G177" s="24">
        <v>195</v>
      </c>
      <c r="H177" s="24">
        <v>0</v>
      </c>
      <c r="I177" s="24">
        <v>0</v>
      </c>
      <c r="J177" s="24">
        <v>1</v>
      </c>
      <c r="K177" s="24">
        <v>195</v>
      </c>
      <c r="L177" s="24">
        <v>5000</v>
      </c>
      <c r="M177" s="24" t="str">
        <f>LOOKUP(A177,[1]lookup!$A$3:$A$51,[1]lookup!$P$3:$P$51)</f>
        <v>Seeded</v>
      </c>
      <c r="N177" s="24" t="str">
        <f>LOOKUP(A177,[1]lookup!$A$3:$A$51,[1]lookup!$R$3:$R$51)</f>
        <v>High</v>
      </c>
      <c r="O177" s="24" t="str">
        <f>LOOKUP(A177,[1]lookup!$A$3:$A$51,[1]lookup!$U$3:$U$51)</f>
        <v>FS</v>
      </c>
      <c r="P177" s="25">
        <f t="shared" si="4"/>
        <v>0</v>
      </c>
      <c r="Q177" s="25">
        <f t="shared" si="5"/>
        <v>3.9</v>
      </c>
      <c r="R177" s="25">
        <f>LOOKUP(A177,[1]lookup!$A$3:$A$51,[1]lookup!$H$3:$H$51)</f>
        <v>59.92</v>
      </c>
    </row>
    <row r="178" spans="1:18" x14ac:dyDescent="0.15">
      <c r="A178" s="24" t="s">
        <v>286</v>
      </c>
      <c r="B178" s="24">
        <v>1997</v>
      </c>
      <c r="C178" s="24" t="s">
        <v>0</v>
      </c>
      <c r="D178" s="24" t="s">
        <v>405</v>
      </c>
      <c r="E178" s="24" t="s">
        <v>2207</v>
      </c>
      <c r="F178" s="24">
        <v>2</v>
      </c>
      <c r="G178" s="24">
        <v>558</v>
      </c>
      <c r="H178" s="24">
        <v>1</v>
      </c>
      <c r="I178" s="24">
        <v>1</v>
      </c>
      <c r="J178" s="24">
        <v>2</v>
      </c>
      <c r="K178" s="24">
        <v>559</v>
      </c>
      <c r="L178" s="24">
        <v>5000</v>
      </c>
      <c r="M178" s="24" t="str">
        <f>LOOKUP(A178,[1]lookup!$A$3:$A$51,[1]lookup!$P$3:$P$51)</f>
        <v>Seeded</v>
      </c>
      <c r="N178" s="24" t="str">
        <f>LOOKUP(A178,[1]lookup!$A$3:$A$51,[1]lookup!$R$3:$R$51)</f>
        <v>High</v>
      </c>
      <c r="O178" s="24" t="str">
        <f>LOOKUP(A178,[1]lookup!$A$3:$A$51,[1]lookup!$U$3:$U$51)</f>
        <v>FS</v>
      </c>
      <c r="P178" s="25">
        <f t="shared" si="4"/>
        <v>0.02</v>
      </c>
      <c r="Q178" s="25">
        <f t="shared" si="5"/>
        <v>11.16</v>
      </c>
      <c r="R178" s="25">
        <f>LOOKUP(A178,[1]lookup!$A$3:$A$51,[1]lookup!$H$3:$H$51)</f>
        <v>59.92</v>
      </c>
    </row>
    <row r="179" spans="1:18" x14ac:dyDescent="0.15">
      <c r="A179" s="24" t="s">
        <v>286</v>
      </c>
      <c r="B179" s="24">
        <v>1997</v>
      </c>
      <c r="C179" s="24" t="s">
        <v>0</v>
      </c>
      <c r="D179" s="24" t="s">
        <v>217</v>
      </c>
      <c r="E179" s="24" t="s">
        <v>2208</v>
      </c>
      <c r="F179" s="24">
        <v>2</v>
      </c>
      <c r="G179" s="24">
        <v>4146</v>
      </c>
      <c r="H179" s="24">
        <v>0</v>
      </c>
      <c r="I179" s="24">
        <v>0</v>
      </c>
      <c r="J179" s="24">
        <v>2</v>
      </c>
      <c r="K179" s="24">
        <v>4146</v>
      </c>
      <c r="L179" s="24">
        <v>5000</v>
      </c>
      <c r="M179" s="24" t="str">
        <f>LOOKUP(A179,[1]lookup!$A$3:$A$51,[1]lookup!$P$3:$P$51)</f>
        <v>Seeded</v>
      </c>
      <c r="N179" s="24" t="str">
        <f>LOOKUP(A179,[1]lookup!$A$3:$A$51,[1]lookup!$R$3:$R$51)</f>
        <v>High</v>
      </c>
      <c r="O179" s="24" t="str">
        <f>LOOKUP(A179,[1]lookup!$A$3:$A$51,[1]lookup!$U$3:$U$51)</f>
        <v>FS</v>
      </c>
      <c r="P179" s="25">
        <f t="shared" si="4"/>
        <v>0</v>
      </c>
      <c r="Q179" s="25">
        <f t="shared" si="5"/>
        <v>82.92</v>
      </c>
      <c r="R179" s="25">
        <f>LOOKUP(A179,[1]lookup!$A$3:$A$51,[1]lookup!$H$3:$H$51)</f>
        <v>59.92</v>
      </c>
    </row>
    <row r="180" spans="1:18" x14ac:dyDescent="0.15">
      <c r="A180" s="24" t="s">
        <v>286</v>
      </c>
      <c r="B180" s="24">
        <v>1997</v>
      </c>
      <c r="C180" s="24" t="s">
        <v>0</v>
      </c>
      <c r="D180" s="24" t="s">
        <v>2209</v>
      </c>
      <c r="E180" s="24" t="s">
        <v>2210</v>
      </c>
      <c r="F180" s="24">
        <v>0</v>
      </c>
      <c r="G180" s="24">
        <v>0</v>
      </c>
      <c r="H180" s="24">
        <v>2</v>
      </c>
      <c r="I180" s="24">
        <v>106</v>
      </c>
      <c r="J180" s="24">
        <v>2</v>
      </c>
      <c r="K180" s="24">
        <v>106</v>
      </c>
      <c r="L180" s="24">
        <v>5000</v>
      </c>
      <c r="M180" s="24" t="str">
        <f>LOOKUP(A180,[1]lookup!$A$3:$A$51,[1]lookup!$P$3:$P$51)</f>
        <v>Seeded</v>
      </c>
      <c r="N180" s="24" t="str">
        <f>LOOKUP(A180,[1]lookup!$A$3:$A$51,[1]lookup!$R$3:$R$51)</f>
        <v>High</v>
      </c>
      <c r="O180" s="24" t="str">
        <f>LOOKUP(A180,[1]lookup!$A$3:$A$51,[1]lookup!$U$3:$U$51)</f>
        <v>FS</v>
      </c>
      <c r="P180" s="25">
        <f t="shared" si="4"/>
        <v>2.12</v>
      </c>
      <c r="Q180" s="25">
        <f t="shared" si="5"/>
        <v>0</v>
      </c>
      <c r="R180" s="25">
        <f>LOOKUP(A180,[1]lookup!$A$3:$A$51,[1]lookup!$H$3:$H$51)</f>
        <v>59.92</v>
      </c>
    </row>
    <row r="181" spans="1:18" x14ac:dyDescent="0.15">
      <c r="A181" s="24" t="s">
        <v>286</v>
      </c>
      <c r="B181" s="24">
        <v>1997</v>
      </c>
      <c r="C181" s="24" t="s">
        <v>0</v>
      </c>
      <c r="D181" s="24" t="s">
        <v>2211</v>
      </c>
      <c r="E181" s="24" t="s">
        <v>2212</v>
      </c>
      <c r="F181" s="24">
        <v>0</v>
      </c>
      <c r="G181" s="24">
        <v>0</v>
      </c>
      <c r="H181" s="24">
        <v>0</v>
      </c>
      <c r="I181" s="24">
        <v>0</v>
      </c>
      <c r="J181" s="24">
        <v>0</v>
      </c>
      <c r="K181" s="24">
        <v>0</v>
      </c>
      <c r="L181" s="24">
        <v>5000</v>
      </c>
      <c r="M181" s="24" t="str">
        <f>LOOKUP(A181,[1]lookup!$A$3:$A$51,[1]lookup!$P$3:$P$51)</f>
        <v>Seeded</v>
      </c>
      <c r="N181" s="24" t="str">
        <f>LOOKUP(A181,[1]lookup!$A$3:$A$51,[1]lookup!$R$3:$R$51)</f>
        <v>High</v>
      </c>
      <c r="O181" s="24" t="str">
        <f>LOOKUP(A181,[1]lookup!$A$3:$A$51,[1]lookup!$U$3:$U$51)</f>
        <v>FS</v>
      </c>
      <c r="P181" s="25">
        <f t="shared" si="4"/>
        <v>0</v>
      </c>
      <c r="Q181" s="25">
        <f t="shared" si="5"/>
        <v>0</v>
      </c>
      <c r="R181" s="25">
        <f>LOOKUP(A181,[1]lookup!$A$3:$A$51,[1]lookup!$H$3:$H$51)</f>
        <v>59.92</v>
      </c>
    </row>
    <row r="182" spans="1:18" x14ac:dyDescent="0.15">
      <c r="A182" s="24" t="s">
        <v>287</v>
      </c>
      <c r="B182" s="24">
        <v>1997</v>
      </c>
      <c r="C182" s="24" t="s">
        <v>0</v>
      </c>
      <c r="D182" s="24" t="s">
        <v>672</v>
      </c>
      <c r="E182" s="24" t="s">
        <v>2199</v>
      </c>
      <c r="F182" s="24">
        <v>0</v>
      </c>
      <c r="G182" s="24">
        <v>0</v>
      </c>
      <c r="H182" s="24">
        <v>0</v>
      </c>
      <c r="I182" s="24">
        <v>0</v>
      </c>
      <c r="J182" s="24">
        <v>0</v>
      </c>
      <c r="K182" s="24">
        <v>0</v>
      </c>
      <c r="L182" s="24">
        <v>5000</v>
      </c>
      <c r="M182" s="24" t="str">
        <f>LOOKUP(A182,[1]lookup!$A$3:$A$51,[1]lookup!$P$3:$P$51)</f>
        <v>Seeded</v>
      </c>
      <c r="N182" s="24" t="str">
        <f>LOOKUP(A182,[1]lookup!$A$3:$A$51,[1]lookup!$R$3:$R$51)</f>
        <v>High</v>
      </c>
      <c r="O182" s="24" t="str">
        <f>LOOKUP(A182,[1]lookup!$A$3:$A$51,[1]lookup!$U$3:$U$51)</f>
        <v>FS</v>
      </c>
      <c r="P182" s="25">
        <f t="shared" si="4"/>
        <v>0</v>
      </c>
      <c r="Q182" s="25">
        <f t="shared" si="5"/>
        <v>0</v>
      </c>
      <c r="R182" s="25">
        <f>LOOKUP(A182,[1]lookup!$A$3:$A$51,[1]lookup!$H$3:$H$51)</f>
        <v>49.207940645678768</v>
      </c>
    </row>
    <row r="183" spans="1:18" x14ac:dyDescent="0.15">
      <c r="A183" s="24" t="s">
        <v>287</v>
      </c>
      <c r="B183" s="24">
        <v>1997</v>
      </c>
      <c r="C183" s="24" t="s">
        <v>0</v>
      </c>
      <c r="D183" s="24" t="s">
        <v>556</v>
      </c>
      <c r="E183" s="24" t="s">
        <v>2200</v>
      </c>
      <c r="F183" s="24">
        <v>0</v>
      </c>
      <c r="G183" s="24">
        <v>0</v>
      </c>
      <c r="H183" s="24">
        <v>2</v>
      </c>
      <c r="I183" s="24">
        <v>819</v>
      </c>
      <c r="J183" s="24">
        <v>2</v>
      </c>
      <c r="K183" s="24">
        <v>819</v>
      </c>
      <c r="L183" s="24">
        <v>5000</v>
      </c>
      <c r="M183" s="24" t="str">
        <f>LOOKUP(A183,[1]lookup!$A$3:$A$51,[1]lookup!$P$3:$P$51)</f>
        <v>Seeded</v>
      </c>
      <c r="N183" s="24" t="str">
        <f>LOOKUP(A183,[1]lookup!$A$3:$A$51,[1]lookup!$R$3:$R$51)</f>
        <v>High</v>
      </c>
      <c r="O183" s="24" t="str">
        <f>LOOKUP(A183,[1]lookup!$A$3:$A$51,[1]lookup!$U$3:$U$51)</f>
        <v>FS</v>
      </c>
      <c r="P183" s="25">
        <f t="shared" si="4"/>
        <v>16.38</v>
      </c>
      <c r="Q183" s="25">
        <f t="shared" si="5"/>
        <v>0</v>
      </c>
      <c r="R183" s="25">
        <f>LOOKUP(A183,[1]lookup!$A$3:$A$51,[1]lookup!$H$3:$H$51)</f>
        <v>49.207940645678768</v>
      </c>
    </row>
    <row r="184" spans="1:18" x14ac:dyDescent="0.15">
      <c r="A184" s="24" t="s">
        <v>287</v>
      </c>
      <c r="B184" s="24">
        <v>1997</v>
      </c>
      <c r="C184" s="24" t="s">
        <v>0</v>
      </c>
      <c r="D184" s="24" t="s">
        <v>557</v>
      </c>
      <c r="E184" s="24" t="s">
        <v>2201</v>
      </c>
      <c r="F184" s="24">
        <v>0</v>
      </c>
      <c r="G184" s="24">
        <v>0</v>
      </c>
      <c r="H184" s="24">
        <v>1</v>
      </c>
      <c r="I184" s="24">
        <v>176</v>
      </c>
      <c r="J184" s="24">
        <v>1</v>
      </c>
      <c r="K184" s="24">
        <v>176</v>
      </c>
      <c r="L184" s="24">
        <v>5000</v>
      </c>
      <c r="M184" s="24" t="str">
        <f>LOOKUP(A184,[1]lookup!$A$3:$A$51,[1]lookup!$P$3:$P$51)</f>
        <v>Seeded</v>
      </c>
      <c r="N184" s="24" t="str">
        <f>LOOKUP(A184,[1]lookup!$A$3:$A$51,[1]lookup!$R$3:$R$51)</f>
        <v>High</v>
      </c>
      <c r="O184" s="24" t="str">
        <f>LOOKUP(A184,[1]lookup!$A$3:$A$51,[1]lookup!$U$3:$U$51)</f>
        <v>FS</v>
      </c>
      <c r="P184" s="25">
        <f t="shared" si="4"/>
        <v>3.52</v>
      </c>
      <c r="Q184" s="25">
        <f t="shared" si="5"/>
        <v>0</v>
      </c>
      <c r="R184" s="25">
        <f>LOOKUP(A184,[1]lookup!$A$3:$A$51,[1]lookup!$H$3:$H$51)</f>
        <v>49.207940645678768</v>
      </c>
    </row>
    <row r="185" spans="1:18" x14ac:dyDescent="0.15">
      <c r="A185" s="24" t="s">
        <v>287</v>
      </c>
      <c r="B185" s="24">
        <v>1997</v>
      </c>
      <c r="C185" s="24" t="s">
        <v>0</v>
      </c>
      <c r="D185" s="24" t="s">
        <v>390</v>
      </c>
      <c r="E185" s="24" t="s">
        <v>2202</v>
      </c>
      <c r="F185" s="24">
        <v>2</v>
      </c>
      <c r="G185" s="24">
        <v>77</v>
      </c>
      <c r="H185" s="24">
        <v>7</v>
      </c>
      <c r="I185" s="24">
        <v>1739</v>
      </c>
      <c r="J185" s="24">
        <v>7</v>
      </c>
      <c r="K185" s="24">
        <v>1816</v>
      </c>
      <c r="L185" s="24">
        <v>5000</v>
      </c>
      <c r="M185" s="24" t="str">
        <f>LOOKUP(A185,[1]lookup!$A$3:$A$51,[1]lookup!$P$3:$P$51)</f>
        <v>Seeded</v>
      </c>
      <c r="N185" s="24" t="str">
        <f>LOOKUP(A185,[1]lookup!$A$3:$A$51,[1]lookup!$R$3:$R$51)</f>
        <v>High</v>
      </c>
      <c r="O185" s="24" t="str">
        <f>LOOKUP(A185,[1]lookup!$A$3:$A$51,[1]lookup!$U$3:$U$51)</f>
        <v>FS</v>
      </c>
      <c r="P185" s="25">
        <f t="shared" si="4"/>
        <v>34.78</v>
      </c>
      <c r="Q185" s="25">
        <f t="shared" si="5"/>
        <v>1.54</v>
      </c>
      <c r="R185" s="25">
        <f>LOOKUP(A185,[1]lookup!$A$3:$A$51,[1]lookup!$H$3:$H$51)</f>
        <v>49.207940645678768</v>
      </c>
    </row>
    <row r="186" spans="1:18" x14ac:dyDescent="0.15">
      <c r="A186" s="24" t="s">
        <v>287</v>
      </c>
      <c r="B186" s="24">
        <v>1997</v>
      </c>
      <c r="C186" s="24" t="s">
        <v>0</v>
      </c>
      <c r="D186" s="24" t="s">
        <v>1087</v>
      </c>
      <c r="E186" s="24" t="s">
        <v>2203</v>
      </c>
      <c r="F186" s="24">
        <v>0</v>
      </c>
      <c r="G186" s="24">
        <v>0</v>
      </c>
      <c r="H186" s="24">
        <v>0</v>
      </c>
      <c r="I186" s="24">
        <v>0</v>
      </c>
      <c r="J186" s="24">
        <v>0</v>
      </c>
      <c r="K186" s="24">
        <v>0</v>
      </c>
      <c r="L186" s="24">
        <v>5000</v>
      </c>
      <c r="M186" s="24" t="str">
        <f>LOOKUP(A186,[1]lookup!$A$3:$A$51,[1]lookup!$P$3:$P$51)</f>
        <v>Seeded</v>
      </c>
      <c r="N186" s="24" t="str">
        <f>LOOKUP(A186,[1]lookup!$A$3:$A$51,[1]lookup!$R$3:$R$51)</f>
        <v>High</v>
      </c>
      <c r="O186" s="24" t="str">
        <f>LOOKUP(A186,[1]lookup!$A$3:$A$51,[1]lookup!$U$3:$U$51)</f>
        <v>FS</v>
      </c>
      <c r="P186" s="25">
        <f t="shared" si="4"/>
        <v>0</v>
      </c>
      <c r="Q186" s="25">
        <f t="shared" si="5"/>
        <v>0</v>
      </c>
      <c r="R186" s="25">
        <f>LOOKUP(A186,[1]lookup!$A$3:$A$51,[1]lookup!$H$3:$H$51)</f>
        <v>49.207940645678768</v>
      </c>
    </row>
    <row r="187" spans="1:18" x14ac:dyDescent="0.15">
      <c r="A187" s="24" t="s">
        <v>287</v>
      </c>
      <c r="B187" s="24">
        <v>1997</v>
      </c>
      <c r="C187" s="24" t="s">
        <v>0</v>
      </c>
      <c r="D187" s="24" t="s">
        <v>244</v>
      </c>
      <c r="E187" s="24" t="s">
        <v>2204</v>
      </c>
      <c r="F187" s="24">
        <v>2</v>
      </c>
      <c r="G187" s="24">
        <v>13</v>
      </c>
      <c r="H187" s="24">
        <v>7</v>
      </c>
      <c r="I187" s="24">
        <v>742</v>
      </c>
      <c r="J187" s="24">
        <v>7</v>
      </c>
      <c r="K187" s="24">
        <v>755</v>
      </c>
      <c r="L187" s="24">
        <v>5000</v>
      </c>
      <c r="M187" s="24" t="str">
        <f>LOOKUP(A187,[1]lookup!$A$3:$A$51,[1]lookup!$P$3:$P$51)</f>
        <v>Seeded</v>
      </c>
      <c r="N187" s="24" t="str">
        <f>LOOKUP(A187,[1]lookup!$A$3:$A$51,[1]lookup!$R$3:$R$51)</f>
        <v>High</v>
      </c>
      <c r="O187" s="24" t="str">
        <f>LOOKUP(A187,[1]lookup!$A$3:$A$51,[1]lookup!$U$3:$U$51)</f>
        <v>FS</v>
      </c>
      <c r="P187" s="25">
        <f t="shared" si="4"/>
        <v>14.84</v>
      </c>
      <c r="Q187" s="25">
        <f t="shared" si="5"/>
        <v>0.26</v>
      </c>
      <c r="R187" s="25">
        <f>LOOKUP(A187,[1]lookup!$A$3:$A$51,[1]lookup!$H$3:$H$51)</f>
        <v>49.207940645678768</v>
      </c>
    </row>
    <row r="188" spans="1:18" x14ac:dyDescent="0.15">
      <c r="A188" s="24" t="s">
        <v>287</v>
      </c>
      <c r="B188" s="24">
        <v>1997</v>
      </c>
      <c r="C188" s="24" t="s">
        <v>0</v>
      </c>
      <c r="D188" s="24" t="s">
        <v>559</v>
      </c>
      <c r="E188" s="24" t="s">
        <v>2205</v>
      </c>
      <c r="F188" s="24">
        <v>0</v>
      </c>
      <c r="G188" s="24">
        <v>0</v>
      </c>
      <c r="H188" s="24">
        <v>0</v>
      </c>
      <c r="I188" s="24">
        <v>0</v>
      </c>
      <c r="J188" s="24">
        <v>0</v>
      </c>
      <c r="K188" s="24">
        <v>0</v>
      </c>
      <c r="L188" s="24">
        <v>5000</v>
      </c>
      <c r="M188" s="24" t="str">
        <f>LOOKUP(A188,[1]lookup!$A$3:$A$51,[1]lookup!$P$3:$P$51)</f>
        <v>Seeded</v>
      </c>
      <c r="N188" s="24" t="str">
        <f>LOOKUP(A188,[1]lookup!$A$3:$A$51,[1]lookup!$R$3:$R$51)</f>
        <v>High</v>
      </c>
      <c r="O188" s="24" t="str">
        <f>LOOKUP(A188,[1]lookup!$A$3:$A$51,[1]lookup!$U$3:$U$51)</f>
        <v>FS</v>
      </c>
      <c r="P188" s="25">
        <f t="shared" si="4"/>
        <v>0</v>
      </c>
      <c r="Q188" s="25">
        <f t="shared" si="5"/>
        <v>0</v>
      </c>
      <c r="R188" s="25">
        <f>LOOKUP(A188,[1]lookup!$A$3:$A$51,[1]lookup!$H$3:$H$51)</f>
        <v>49.207940645678768</v>
      </c>
    </row>
    <row r="189" spans="1:18" x14ac:dyDescent="0.15">
      <c r="A189" s="24" t="s">
        <v>287</v>
      </c>
      <c r="B189" s="24">
        <v>1997</v>
      </c>
      <c r="C189" s="24" t="s">
        <v>0</v>
      </c>
      <c r="D189" s="24" t="s">
        <v>1229</v>
      </c>
      <c r="E189" s="24" t="s">
        <v>2206</v>
      </c>
      <c r="F189" s="24">
        <v>0</v>
      </c>
      <c r="G189" s="24">
        <v>0</v>
      </c>
      <c r="H189" s="24">
        <v>0</v>
      </c>
      <c r="I189" s="24">
        <v>0</v>
      </c>
      <c r="J189" s="24">
        <v>0</v>
      </c>
      <c r="K189" s="24">
        <v>0</v>
      </c>
      <c r="L189" s="24">
        <v>5000</v>
      </c>
      <c r="M189" s="24" t="str">
        <f>LOOKUP(A189,[1]lookup!$A$3:$A$51,[1]lookup!$P$3:$P$51)</f>
        <v>Seeded</v>
      </c>
      <c r="N189" s="24" t="str">
        <f>LOOKUP(A189,[1]lookup!$A$3:$A$51,[1]lookup!$R$3:$R$51)</f>
        <v>High</v>
      </c>
      <c r="O189" s="24" t="str">
        <f>LOOKUP(A189,[1]lookup!$A$3:$A$51,[1]lookup!$U$3:$U$51)</f>
        <v>FS</v>
      </c>
      <c r="P189" s="25">
        <f t="shared" si="4"/>
        <v>0</v>
      </c>
      <c r="Q189" s="25">
        <f t="shared" si="5"/>
        <v>0</v>
      </c>
      <c r="R189" s="25">
        <f>LOOKUP(A189,[1]lookup!$A$3:$A$51,[1]lookup!$H$3:$H$51)</f>
        <v>49.207940645678768</v>
      </c>
    </row>
    <row r="190" spans="1:18" x14ac:dyDescent="0.15">
      <c r="A190" s="24" t="s">
        <v>287</v>
      </c>
      <c r="B190" s="24">
        <v>1997</v>
      </c>
      <c r="C190" s="24" t="s">
        <v>0</v>
      </c>
      <c r="D190" s="24" t="s">
        <v>405</v>
      </c>
      <c r="E190" s="24" t="s">
        <v>2207</v>
      </c>
      <c r="F190" s="24">
        <v>2</v>
      </c>
      <c r="G190" s="24">
        <v>161</v>
      </c>
      <c r="H190" s="24">
        <v>1</v>
      </c>
      <c r="I190" s="24">
        <v>32</v>
      </c>
      <c r="J190" s="24">
        <v>2</v>
      </c>
      <c r="K190" s="24">
        <v>193</v>
      </c>
      <c r="L190" s="24">
        <v>5000</v>
      </c>
      <c r="M190" s="24" t="str">
        <f>LOOKUP(A190,[1]lookup!$A$3:$A$51,[1]lookup!$P$3:$P$51)</f>
        <v>Seeded</v>
      </c>
      <c r="N190" s="24" t="str">
        <f>LOOKUP(A190,[1]lookup!$A$3:$A$51,[1]lookup!$R$3:$R$51)</f>
        <v>High</v>
      </c>
      <c r="O190" s="24" t="str">
        <f>LOOKUP(A190,[1]lookup!$A$3:$A$51,[1]lookup!$U$3:$U$51)</f>
        <v>FS</v>
      </c>
      <c r="P190" s="25">
        <f t="shared" si="4"/>
        <v>0.64</v>
      </c>
      <c r="Q190" s="25">
        <f t="shared" si="5"/>
        <v>3.2199999999999998</v>
      </c>
      <c r="R190" s="25">
        <f>LOOKUP(A190,[1]lookup!$A$3:$A$51,[1]lookup!$H$3:$H$51)</f>
        <v>49.207940645678768</v>
      </c>
    </row>
    <row r="191" spans="1:18" x14ac:dyDescent="0.15">
      <c r="A191" s="24" t="s">
        <v>287</v>
      </c>
      <c r="B191" s="24">
        <v>1997</v>
      </c>
      <c r="C191" s="24" t="s">
        <v>0</v>
      </c>
      <c r="D191" s="24" t="s">
        <v>217</v>
      </c>
      <c r="E191" s="24" t="s">
        <v>2208</v>
      </c>
      <c r="F191" s="24">
        <v>1</v>
      </c>
      <c r="G191" s="24">
        <v>4749</v>
      </c>
      <c r="H191" s="24">
        <v>0</v>
      </c>
      <c r="I191" s="24">
        <v>0</v>
      </c>
      <c r="J191" s="24">
        <v>1</v>
      </c>
      <c r="K191" s="24">
        <v>4749</v>
      </c>
      <c r="L191" s="24">
        <v>5000</v>
      </c>
      <c r="M191" s="24" t="str">
        <f>LOOKUP(A191,[1]lookup!$A$3:$A$51,[1]lookup!$P$3:$P$51)</f>
        <v>Seeded</v>
      </c>
      <c r="N191" s="24" t="str">
        <f>LOOKUP(A191,[1]lookup!$A$3:$A$51,[1]lookup!$R$3:$R$51)</f>
        <v>High</v>
      </c>
      <c r="O191" s="24" t="str">
        <f>LOOKUP(A191,[1]lookup!$A$3:$A$51,[1]lookup!$U$3:$U$51)</f>
        <v>FS</v>
      </c>
      <c r="P191" s="25">
        <f t="shared" si="4"/>
        <v>0</v>
      </c>
      <c r="Q191" s="25">
        <f t="shared" si="5"/>
        <v>94.98</v>
      </c>
      <c r="R191" s="25">
        <f>LOOKUP(A191,[1]lookup!$A$3:$A$51,[1]lookup!$H$3:$H$51)</f>
        <v>49.207940645678768</v>
      </c>
    </row>
    <row r="192" spans="1:18" x14ac:dyDescent="0.15">
      <c r="A192" s="24" t="s">
        <v>287</v>
      </c>
      <c r="B192" s="24">
        <v>1997</v>
      </c>
      <c r="C192" s="24" t="s">
        <v>0</v>
      </c>
      <c r="D192" s="24" t="s">
        <v>2209</v>
      </c>
      <c r="E192" s="24" t="s">
        <v>2210</v>
      </c>
      <c r="F192" s="24">
        <v>0</v>
      </c>
      <c r="G192" s="24">
        <v>0</v>
      </c>
      <c r="H192" s="24">
        <v>1</v>
      </c>
      <c r="I192" s="24">
        <v>47</v>
      </c>
      <c r="J192" s="24">
        <v>1</v>
      </c>
      <c r="K192" s="24">
        <v>47</v>
      </c>
      <c r="L192" s="24">
        <v>5000</v>
      </c>
      <c r="M192" s="24" t="str">
        <f>LOOKUP(A192,[1]lookup!$A$3:$A$51,[1]lookup!$P$3:$P$51)</f>
        <v>Seeded</v>
      </c>
      <c r="N192" s="24" t="str">
        <f>LOOKUP(A192,[1]lookup!$A$3:$A$51,[1]lookup!$R$3:$R$51)</f>
        <v>High</v>
      </c>
      <c r="O192" s="24" t="str">
        <f>LOOKUP(A192,[1]lookup!$A$3:$A$51,[1]lookup!$U$3:$U$51)</f>
        <v>FS</v>
      </c>
      <c r="P192" s="25">
        <f t="shared" si="4"/>
        <v>0.94000000000000006</v>
      </c>
      <c r="Q192" s="25">
        <f t="shared" si="5"/>
        <v>0</v>
      </c>
      <c r="R192" s="25">
        <f>LOOKUP(A192,[1]lookup!$A$3:$A$51,[1]lookup!$H$3:$H$51)</f>
        <v>49.207940645678768</v>
      </c>
    </row>
    <row r="193" spans="1:18" x14ac:dyDescent="0.15">
      <c r="A193" s="24" t="s">
        <v>287</v>
      </c>
      <c r="B193" s="24">
        <v>1997</v>
      </c>
      <c r="C193" s="24" t="s">
        <v>0</v>
      </c>
      <c r="D193" s="24" t="s">
        <v>2211</v>
      </c>
      <c r="E193" s="24" t="s">
        <v>2212</v>
      </c>
      <c r="F193" s="24">
        <v>0</v>
      </c>
      <c r="G193" s="24">
        <v>0</v>
      </c>
      <c r="H193" s="24">
        <v>0</v>
      </c>
      <c r="I193" s="24">
        <v>0</v>
      </c>
      <c r="J193" s="24">
        <v>0</v>
      </c>
      <c r="K193" s="24">
        <v>0</v>
      </c>
      <c r="L193" s="24">
        <v>5000</v>
      </c>
      <c r="M193" s="24" t="str">
        <f>LOOKUP(A193,[1]lookup!$A$3:$A$51,[1]lookup!$P$3:$P$51)</f>
        <v>Seeded</v>
      </c>
      <c r="N193" s="24" t="str">
        <f>LOOKUP(A193,[1]lookup!$A$3:$A$51,[1]lookup!$R$3:$R$51)</f>
        <v>High</v>
      </c>
      <c r="O193" s="24" t="str">
        <f>LOOKUP(A193,[1]lookup!$A$3:$A$51,[1]lookup!$U$3:$U$51)</f>
        <v>FS</v>
      </c>
      <c r="P193" s="25">
        <f t="shared" si="4"/>
        <v>0</v>
      </c>
      <c r="Q193" s="25">
        <f t="shared" si="5"/>
        <v>0</v>
      </c>
      <c r="R193" s="25">
        <f>LOOKUP(A193,[1]lookup!$A$3:$A$51,[1]lookup!$H$3:$H$51)</f>
        <v>49.207940645678768</v>
      </c>
    </row>
    <row r="194" spans="1:18" x14ac:dyDescent="0.15">
      <c r="A194" s="24" t="s">
        <v>290</v>
      </c>
      <c r="B194" s="24">
        <v>1997</v>
      </c>
      <c r="C194" s="24" t="s">
        <v>0</v>
      </c>
      <c r="D194" s="24" t="s">
        <v>672</v>
      </c>
      <c r="E194" s="24" t="s">
        <v>2199</v>
      </c>
      <c r="F194" s="24">
        <v>0</v>
      </c>
      <c r="G194" s="24">
        <v>0</v>
      </c>
      <c r="H194" s="24">
        <v>0</v>
      </c>
      <c r="I194" s="24">
        <v>0</v>
      </c>
      <c r="J194" s="24">
        <v>0</v>
      </c>
      <c r="K194" s="24">
        <v>0</v>
      </c>
      <c r="L194" s="24">
        <v>5000</v>
      </c>
      <c r="M194" s="24" t="str">
        <f>LOOKUP(A194,[1]lookup!$A$3:$A$51,[1]lookup!$P$3:$P$51)</f>
        <v>Seeded</v>
      </c>
      <c r="N194" s="24" t="str">
        <f>LOOKUP(A194,[1]lookup!$A$3:$A$51,[1]lookup!$R$3:$R$51)</f>
        <v>High</v>
      </c>
      <c r="O194" s="24" t="str">
        <f>LOOKUP(A194,[1]lookup!$A$3:$A$51,[1]lookup!$U$3:$U$51)</f>
        <v>FS</v>
      </c>
      <c r="P194" s="25">
        <f t="shared" ref="P194:P257" si="6">I194/L194*100</f>
        <v>0</v>
      </c>
      <c r="Q194" s="25">
        <f t="shared" ref="Q194:Q257" si="7">G194/L194*100</f>
        <v>0</v>
      </c>
      <c r="R194" s="25">
        <f>LOOKUP(A194,[1]lookup!$A$3:$A$51,[1]lookup!$H$3:$H$51)</f>
        <v>19.16</v>
      </c>
    </row>
    <row r="195" spans="1:18" x14ac:dyDescent="0.15">
      <c r="A195" s="24" t="s">
        <v>290</v>
      </c>
      <c r="B195" s="24">
        <v>1997</v>
      </c>
      <c r="C195" s="24" t="s">
        <v>0</v>
      </c>
      <c r="D195" s="24" t="s">
        <v>556</v>
      </c>
      <c r="E195" s="24" t="s">
        <v>2200</v>
      </c>
      <c r="F195" s="24">
        <v>0</v>
      </c>
      <c r="G195" s="24">
        <v>0</v>
      </c>
      <c r="H195" s="24">
        <v>1</v>
      </c>
      <c r="I195" s="24">
        <v>338</v>
      </c>
      <c r="J195" s="24">
        <v>1</v>
      </c>
      <c r="K195" s="24">
        <v>338</v>
      </c>
      <c r="L195" s="24">
        <v>5000</v>
      </c>
      <c r="M195" s="24" t="str">
        <f>LOOKUP(A195,[1]lookup!$A$3:$A$51,[1]lookup!$P$3:$P$51)</f>
        <v>Seeded</v>
      </c>
      <c r="N195" s="24" t="str">
        <f>LOOKUP(A195,[1]lookup!$A$3:$A$51,[1]lookup!$R$3:$R$51)</f>
        <v>High</v>
      </c>
      <c r="O195" s="24" t="str">
        <f>LOOKUP(A195,[1]lookup!$A$3:$A$51,[1]lookup!$U$3:$U$51)</f>
        <v>FS</v>
      </c>
      <c r="P195" s="25">
        <f t="shared" si="6"/>
        <v>6.76</v>
      </c>
      <c r="Q195" s="25">
        <f t="shared" si="7"/>
        <v>0</v>
      </c>
      <c r="R195" s="25">
        <f>LOOKUP(A195,[1]lookup!$A$3:$A$51,[1]lookup!$H$3:$H$51)</f>
        <v>19.16</v>
      </c>
    </row>
    <row r="196" spans="1:18" x14ac:dyDescent="0.15">
      <c r="A196" s="24" t="s">
        <v>290</v>
      </c>
      <c r="B196" s="24">
        <v>1997</v>
      </c>
      <c r="C196" s="24" t="s">
        <v>0</v>
      </c>
      <c r="D196" s="24" t="s">
        <v>557</v>
      </c>
      <c r="E196" s="24" t="s">
        <v>2201</v>
      </c>
      <c r="F196" s="24">
        <v>0</v>
      </c>
      <c r="G196" s="24">
        <v>0</v>
      </c>
      <c r="H196" s="24">
        <v>0</v>
      </c>
      <c r="I196" s="24">
        <v>0</v>
      </c>
      <c r="J196" s="24">
        <v>0</v>
      </c>
      <c r="K196" s="24">
        <v>0</v>
      </c>
      <c r="L196" s="24">
        <v>5000</v>
      </c>
      <c r="M196" s="24" t="str">
        <f>LOOKUP(A196,[1]lookup!$A$3:$A$51,[1]lookup!$P$3:$P$51)</f>
        <v>Seeded</v>
      </c>
      <c r="N196" s="24" t="str">
        <f>LOOKUP(A196,[1]lookup!$A$3:$A$51,[1]lookup!$R$3:$R$51)</f>
        <v>High</v>
      </c>
      <c r="O196" s="24" t="str">
        <f>LOOKUP(A196,[1]lookup!$A$3:$A$51,[1]lookup!$U$3:$U$51)</f>
        <v>FS</v>
      </c>
      <c r="P196" s="25">
        <f t="shared" si="6"/>
        <v>0</v>
      </c>
      <c r="Q196" s="25">
        <f t="shared" si="7"/>
        <v>0</v>
      </c>
      <c r="R196" s="25">
        <f>LOOKUP(A196,[1]lookup!$A$3:$A$51,[1]lookup!$H$3:$H$51)</f>
        <v>19.16</v>
      </c>
    </row>
    <row r="197" spans="1:18" x14ac:dyDescent="0.15">
      <c r="A197" s="24" t="s">
        <v>290</v>
      </c>
      <c r="B197" s="24">
        <v>1997</v>
      </c>
      <c r="C197" s="24" t="s">
        <v>0</v>
      </c>
      <c r="D197" s="24" t="s">
        <v>390</v>
      </c>
      <c r="E197" s="24" t="s">
        <v>2202</v>
      </c>
      <c r="F197" s="24">
        <v>1</v>
      </c>
      <c r="G197" s="24">
        <v>5</v>
      </c>
      <c r="H197" s="24">
        <v>6</v>
      </c>
      <c r="I197" s="24">
        <v>513</v>
      </c>
      <c r="J197" s="24">
        <v>6</v>
      </c>
      <c r="K197" s="24">
        <v>518</v>
      </c>
      <c r="L197" s="24">
        <v>5000</v>
      </c>
      <c r="M197" s="24" t="str">
        <f>LOOKUP(A197,[1]lookup!$A$3:$A$51,[1]lookup!$P$3:$P$51)</f>
        <v>Seeded</v>
      </c>
      <c r="N197" s="24" t="str">
        <f>LOOKUP(A197,[1]lookup!$A$3:$A$51,[1]lookup!$R$3:$R$51)</f>
        <v>High</v>
      </c>
      <c r="O197" s="24" t="str">
        <f>LOOKUP(A197,[1]lookup!$A$3:$A$51,[1]lookup!$U$3:$U$51)</f>
        <v>FS</v>
      </c>
      <c r="P197" s="25">
        <f t="shared" si="6"/>
        <v>10.26</v>
      </c>
      <c r="Q197" s="25">
        <f t="shared" si="7"/>
        <v>0.1</v>
      </c>
      <c r="R197" s="25">
        <f>LOOKUP(A197,[1]lookup!$A$3:$A$51,[1]lookup!$H$3:$H$51)</f>
        <v>19.16</v>
      </c>
    </row>
    <row r="198" spans="1:18" x14ac:dyDescent="0.15">
      <c r="A198" s="24" t="s">
        <v>290</v>
      </c>
      <c r="B198" s="24">
        <v>1997</v>
      </c>
      <c r="C198" s="24" t="s">
        <v>0</v>
      </c>
      <c r="D198" s="24" t="s">
        <v>1087</v>
      </c>
      <c r="E198" s="24" t="s">
        <v>2203</v>
      </c>
      <c r="F198" s="24">
        <v>0</v>
      </c>
      <c r="G198" s="24">
        <v>0</v>
      </c>
      <c r="H198" s="24">
        <v>0</v>
      </c>
      <c r="I198" s="24">
        <v>0</v>
      </c>
      <c r="J198" s="24">
        <v>0</v>
      </c>
      <c r="K198" s="24">
        <v>0</v>
      </c>
      <c r="L198" s="24">
        <v>5000</v>
      </c>
      <c r="M198" s="24" t="str">
        <f>LOOKUP(A198,[1]lookup!$A$3:$A$51,[1]lookup!$P$3:$P$51)</f>
        <v>Seeded</v>
      </c>
      <c r="N198" s="24" t="str">
        <f>LOOKUP(A198,[1]lookup!$A$3:$A$51,[1]lookup!$R$3:$R$51)</f>
        <v>High</v>
      </c>
      <c r="O198" s="24" t="str">
        <f>LOOKUP(A198,[1]lookup!$A$3:$A$51,[1]lookup!$U$3:$U$51)</f>
        <v>FS</v>
      </c>
      <c r="P198" s="25">
        <f t="shared" si="6"/>
        <v>0</v>
      </c>
      <c r="Q198" s="25">
        <f t="shared" si="7"/>
        <v>0</v>
      </c>
      <c r="R198" s="25">
        <f>LOOKUP(A198,[1]lookup!$A$3:$A$51,[1]lookup!$H$3:$H$51)</f>
        <v>19.16</v>
      </c>
    </row>
    <row r="199" spans="1:18" x14ac:dyDescent="0.15">
      <c r="A199" s="24" t="s">
        <v>290</v>
      </c>
      <c r="B199" s="24">
        <v>1997</v>
      </c>
      <c r="C199" s="24" t="s">
        <v>0</v>
      </c>
      <c r="D199" s="24" t="s">
        <v>244</v>
      </c>
      <c r="E199" s="24" t="s">
        <v>2204</v>
      </c>
      <c r="F199" s="24">
        <v>0</v>
      </c>
      <c r="G199" s="24">
        <v>0</v>
      </c>
      <c r="H199" s="24">
        <v>2</v>
      </c>
      <c r="I199" s="24">
        <v>37</v>
      </c>
      <c r="J199" s="24">
        <v>2</v>
      </c>
      <c r="K199" s="24">
        <v>37</v>
      </c>
      <c r="L199" s="24">
        <v>5000</v>
      </c>
      <c r="M199" s="24" t="str">
        <f>LOOKUP(A199,[1]lookup!$A$3:$A$51,[1]lookup!$P$3:$P$51)</f>
        <v>Seeded</v>
      </c>
      <c r="N199" s="24" t="str">
        <f>LOOKUP(A199,[1]lookup!$A$3:$A$51,[1]lookup!$R$3:$R$51)</f>
        <v>High</v>
      </c>
      <c r="O199" s="24" t="str">
        <f>LOOKUP(A199,[1]lookup!$A$3:$A$51,[1]lookup!$U$3:$U$51)</f>
        <v>FS</v>
      </c>
      <c r="P199" s="25">
        <f t="shared" si="6"/>
        <v>0.74</v>
      </c>
      <c r="Q199" s="25">
        <f t="shared" si="7"/>
        <v>0</v>
      </c>
      <c r="R199" s="25">
        <f>LOOKUP(A199,[1]lookup!$A$3:$A$51,[1]lookup!$H$3:$H$51)</f>
        <v>19.16</v>
      </c>
    </row>
    <row r="200" spans="1:18" x14ac:dyDescent="0.15">
      <c r="A200" s="24" t="s">
        <v>290</v>
      </c>
      <c r="B200" s="24">
        <v>1997</v>
      </c>
      <c r="C200" s="24" t="s">
        <v>0</v>
      </c>
      <c r="D200" s="24" t="s">
        <v>559</v>
      </c>
      <c r="E200" s="24" t="s">
        <v>2205</v>
      </c>
      <c r="F200" s="24">
        <v>0</v>
      </c>
      <c r="G200" s="24">
        <v>0</v>
      </c>
      <c r="H200" s="24">
        <v>0</v>
      </c>
      <c r="I200" s="24">
        <v>0</v>
      </c>
      <c r="J200" s="24">
        <v>0</v>
      </c>
      <c r="K200" s="24">
        <v>0</v>
      </c>
      <c r="L200" s="24">
        <v>5000</v>
      </c>
      <c r="M200" s="24" t="str">
        <f>LOOKUP(A200,[1]lookup!$A$3:$A$51,[1]lookup!$P$3:$P$51)</f>
        <v>Seeded</v>
      </c>
      <c r="N200" s="24" t="str">
        <f>LOOKUP(A200,[1]lookup!$A$3:$A$51,[1]lookup!$R$3:$R$51)</f>
        <v>High</v>
      </c>
      <c r="O200" s="24" t="str">
        <f>LOOKUP(A200,[1]lookup!$A$3:$A$51,[1]lookup!$U$3:$U$51)</f>
        <v>FS</v>
      </c>
      <c r="P200" s="25">
        <f t="shared" si="6"/>
        <v>0</v>
      </c>
      <c r="Q200" s="25">
        <f t="shared" si="7"/>
        <v>0</v>
      </c>
      <c r="R200" s="25">
        <f>LOOKUP(A200,[1]lookup!$A$3:$A$51,[1]lookup!$H$3:$H$51)</f>
        <v>19.16</v>
      </c>
    </row>
    <row r="201" spans="1:18" x14ac:dyDescent="0.15">
      <c r="A201" s="24" t="s">
        <v>290</v>
      </c>
      <c r="B201" s="24">
        <v>1997</v>
      </c>
      <c r="C201" s="24" t="s">
        <v>0</v>
      </c>
      <c r="D201" s="24" t="s">
        <v>1229</v>
      </c>
      <c r="E201" s="24" t="s">
        <v>2206</v>
      </c>
      <c r="F201" s="24">
        <v>0</v>
      </c>
      <c r="G201" s="24">
        <v>0</v>
      </c>
      <c r="H201" s="24">
        <v>0</v>
      </c>
      <c r="I201" s="24">
        <v>0</v>
      </c>
      <c r="J201" s="24">
        <v>0</v>
      </c>
      <c r="K201" s="24">
        <v>0</v>
      </c>
      <c r="L201" s="24">
        <v>5000</v>
      </c>
      <c r="M201" s="24" t="str">
        <f>LOOKUP(A201,[1]lookup!$A$3:$A$51,[1]lookup!$P$3:$P$51)</f>
        <v>Seeded</v>
      </c>
      <c r="N201" s="24" t="str">
        <f>LOOKUP(A201,[1]lookup!$A$3:$A$51,[1]lookup!$R$3:$R$51)</f>
        <v>High</v>
      </c>
      <c r="O201" s="24" t="str">
        <f>LOOKUP(A201,[1]lookup!$A$3:$A$51,[1]lookup!$U$3:$U$51)</f>
        <v>FS</v>
      </c>
      <c r="P201" s="25">
        <f t="shared" si="6"/>
        <v>0</v>
      </c>
      <c r="Q201" s="25">
        <f t="shared" si="7"/>
        <v>0</v>
      </c>
      <c r="R201" s="25">
        <f>LOOKUP(A201,[1]lookup!$A$3:$A$51,[1]lookup!$H$3:$H$51)</f>
        <v>19.16</v>
      </c>
    </row>
    <row r="202" spans="1:18" x14ac:dyDescent="0.15">
      <c r="A202" s="24" t="s">
        <v>290</v>
      </c>
      <c r="B202" s="24">
        <v>1997</v>
      </c>
      <c r="C202" s="24" t="s">
        <v>0</v>
      </c>
      <c r="D202" s="24" t="s">
        <v>405</v>
      </c>
      <c r="E202" s="24" t="s">
        <v>2207</v>
      </c>
      <c r="F202" s="24">
        <v>2</v>
      </c>
      <c r="G202" s="24">
        <v>45</v>
      </c>
      <c r="H202" s="24">
        <v>0</v>
      </c>
      <c r="I202" s="24">
        <v>0</v>
      </c>
      <c r="J202" s="24">
        <v>2</v>
      </c>
      <c r="K202" s="24">
        <v>45</v>
      </c>
      <c r="L202" s="24">
        <v>5000</v>
      </c>
      <c r="M202" s="24" t="str">
        <f>LOOKUP(A202,[1]lookup!$A$3:$A$51,[1]lookup!$P$3:$P$51)</f>
        <v>Seeded</v>
      </c>
      <c r="N202" s="24" t="str">
        <f>LOOKUP(A202,[1]lookup!$A$3:$A$51,[1]lookup!$R$3:$R$51)</f>
        <v>High</v>
      </c>
      <c r="O202" s="24" t="str">
        <f>LOOKUP(A202,[1]lookup!$A$3:$A$51,[1]lookup!$U$3:$U$51)</f>
        <v>FS</v>
      </c>
      <c r="P202" s="25">
        <f t="shared" si="6"/>
        <v>0</v>
      </c>
      <c r="Q202" s="25">
        <f t="shared" si="7"/>
        <v>0.89999999999999991</v>
      </c>
      <c r="R202" s="25">
        <f>LOOKUP(A202,[1]lookup!$A$3:$A$51,[1]lookup!$H$3:$H$51)</f>
        <v>19.16</v>
      </c>
    </row>
    <row r="203" spans="1:18" x14ac:dyDescent="0.15">
      <c r="A203" s="24" t="s">
        <v>290</v>
      </c>
      <c r="B203" s="24">
        <v>1997</v>
      </c>
      <c r="C203" s="24" t="s">
        <v>0</v>
      </c>
      <c r="D203" s="24" t="s">
        <v>217</v>
      </c>
      <c r="E203" s="24" t="s">
        <v>2208</v>
      </c>
      <c r="F203" s="24">
        <v>1</v>
      </c>
      <c r="G203" s="24">
        <v>4950</v>
      </c>
      <c r="H203" s="24">
        <v>0</v>
      </c>
      <c r="I203" s="24">
        <v>0</v>
      </c>
      <c r="J203" s="24">
        <v>1</v>
      </c>
      <c r="K203" s="24">
        <v>4950</v>
      </c>
      <c r="L203" s="24">
        <v>5000</v>
      </c>
      <c r="M203" s="24" t="str">
        <f>LOOKUP(A203,[1]lookup!$A$3:$A$51,[1]lookup!$P$3:$P$51)</f>
        <v>Seeded</v>
      </c>
      <c r="N203" s="24" t="str">
        <f>LOOKUP(A203,[1]lookup!$A$3:$A$51,[1]lookup!$R$3:$R$51)</f>
        <v>High</v>
      </c>
      <c r="O203" s="24" t="str">
        <f>LOOKUP(A203,[1]lookup!$A$3:$A$51,[1]lookup!$U$3:$U$51)</f>
        <v>FS</v>
      </c>
      <c r="P203" s="25">
        <f t="shared" si="6"/>
        <v>0</v>
      </c>
      <c r="Q203" s="25">
        <f t="shared" si="7"/>
        <v>99</v>
      </c>
      <c r="R203" s="25">
        <f>LOOKUP(A203,[1]lookup!$A$3:$A$51,[1]lookup!$H$3:$H$51)</f>
        <v>19.16</v>
      </c>
    </row>
    <row r="204" spans="1:18" x14ac:dyDescent="0.15">
      <c r="A204" s="24" t="s">
        <v>290</v>
      </c>
      <c r="B204" s="24">
        <v>1997</v>
      </c>
      <c r="C204" s="24" t="s">
        <v>0</v>
      </c>
      <c r="D204" s="24" t="s">
        <v>2209</v>
      </c>
      <c r="E204" s="24" t="s">
        <v>2210</v>
      </c>
      <c r="F204" s="24">
        <v>0</v>
      </c>
      <c r="G204" s="24">
        <v>0</v>
      </c>
      <c r="H204" s="24">
        <v>0</v>
      </c>
      <c r="I204" s="24">
        <v>0</v>
      </c>
      <c r="J204" s="24">
        <v>0</v>
      </c>
      <c r="K204" s="24">
        <v>0</v>
      </c>
      <c r="L204" s="24">
        <v>5000</v>
      </c>
      <c r="M204" s="24" t="str">
        <f>LOOKUP(A204,[1]lookup!$A$3:$A$51,[1]lookup!$P$3:$P$51)</f>
        <v>Seeded</v>
      </c>
      <c r="N204" s="24" t="str">
        <f>LOOKUP(A204,[1]lookup!$A$3:$A$51,[1]lookup!$R$3:$R$51)</f>
        <v>High</v>
      </c>
      <c r="O204" s="24" t="str">
        <f>LOOKUP(A204,[1]lookup!$A$3:$A$51,[1]lookup!$U$3:$U$51)</f>
        <v>FS</v>
      </c>
      <c r="P204" s="25">
        <f t="shared" si="6"/>
        <v>0</v>
      </c>
      <c r="Q204" s="25">
        <f t="shared" si="7"/>
        <v>0</v>
      </c>
      <c r="R204" s="25">
        <f>LOOKUP(A204,[1]lookup!$A$3:$A$51,[1]lookup!$H$3:$H$51)</f>
        <v>19.16</v>
      </c>
    </row>
    <row r="205" spans="1:18" x14ac:dyDescent="0.15">
      <c r="A205" s="24" t="s">
        <v>290</v>
      </c>
      <c r="B205" s="24">
        <v>1997</v>
      </c>
      <c r="C205" s="24" t="s">
        <v>0</v>
      </c>
      <c r="D205" s="24" t="s">
        <v>2211</v>
      </c>
      <c r="E205" s="24" t="s">
        <v>2212</v>
      </c>
      <c r="F205" s="24">
        <v>0</v>
      </c>
      <c r="G205" s="24">
        <v>0</v>
      </c>
      <c r="H205" s="24">
        <v>0</v>
      </c>
      <c r="I205" s="24">
        <v>0</v>
      </c>
      <c r="J205" s="24">
        <v>0</v>
      </c>
      <c r="K205" s="24">
        <v>0</v>
      </c>
      <c r="L205" s="24">
        <v>5000</v>
      </c>
      <c r="M205" s="24" t="str">
        <f>LOOKUP(A205,[1]lookup!$A$3:$A$51,[1]lookup!$P$3:$P$51)</f>
        <v>Seeded</v>
      </c>
      <c r="N205" s="24" t="str">
        <f>LOOKUP(A205,[1]lookup!$A$3:$A$51,[1]lookup!$R$3:$R$51)</f>
        <v>High</v>
      </c>
      <c r="O205" s="24" t="str">
        <f>LOOKUP(A205,[1]lookup!$A$3:$A$51,[1]lookup!$U$3:$U$51)</f>
        <v>FS</v>
      </c>
      <c r="P205" s="25">
        <f t="shared" si="6"/>
        <v>0</v>
      </c>
      <c r="Q205" s="25">
        <f t="shared" si="7"/>
        <v>0</v>
      </c>
      <c r="R205" s="25">
        <f>LOOKUP(A205,[1]lookup!$A$3:$A$51,[1]lookup!$H$3:$H$51)</f>
        <v>19.16</v>
      </c>
    </row>
    <row r="206" spans="1:18" x14ac:dyDescent="0.15">
      <c r="A206" s="24" t="s">
        <v>291</v>
      </c>
      <c r="B206" s="24">
        <v>1997</v>
      </c>
      <c r="C206" s="24" t="s">
        <v>0</v>
      </c>
      <c r="D206" s="24" t="s">
        <v>672</v>
      </c>
      <c r="E206" s="24" t="s">
        <v>2199</v>
      </c>
      <c r="F206" s="24">
        <v>2</v>
      </c>
      <c r="G206" s="24">
        <v>101</v>
      </c>
      <c r="H206" s="24">
        <v>0</v>
      </c>
      <c r="I206" s="24">
        <v>0</v>
      </c>
      <c r="J206" s="24">
        <v>2</v>
      </c>
      <c r="K206" s="24">
        <v>101</v>
      </c>
      <c r="L206" s="24">
        <v>5000</v>
      </c>
      <c r="M206" s="24" t="str">
        <f>LOOKUP(A206,[1]lookup!$A$3:$A$51,[1]lookup!$P$3:$P$51)</f>
        <v>Unseeded</v>
      </c>
      <c r="N206" s="24" t="str">
        <f>LOOKUP(A206,[1]lookup!$A$3:$A$51,[1]lookup!$R$3:$R$51)</f>
        <v>High</v>
      </c>
      <c r="O206" s="24" t="str">
        <f>LOOKUP(A206,[1]lookup!$A$3:$A$51,[1]lookup!$U$3:$U$51)</f>
        <v>FS</v>
      </c>
      <c r="P206" s="25">
        <f t="shared" si="6"/>
        <v>0</v>
      </c>
      <c r="Q206" s="25">
        <f t="shared" si="7"/>
        <v>2.02</v>
      </c>
      <c r="R206" s="25">
        <f>LOOKUP(A206,[1]lookup!$A$3:$A$51,[1]lookup!$H$3:$H$51)</f>
        <v>0.84</v>
      </c>
    </row>
    <row r="207" spans="1:18" x14ac:dyDescent="0.15">
      <c r="A207" s="24" t="s">
        <v>291</v>
      </c>
      <c r="B207" s="24">
        <v>1997</v>
      </c>
      <c r="C207" s="24" t="s">
        <v>0</v>
      </c>
      <c r="D207" s="24" t="s">
        <v>556</v>
      </c>
      <c r="E207" s="24" t="s">
        <v>2200</v>
      </c>
      <c r="F207" s="24">
        <v>1</v>
      </c>
      <c r="G207" s="24">
        <v>5</v>
      </c>
      <c r="H207" s="24">
        <v>3</v>
      </c>
      <c r="I207" s="24">
        <v>456</v>
      </c>
      <c r="J207" s="24">
        <v>3</v>
      </c>
      <c r="K207" s="24">
        <v>461</v>
      </c>
      <c r="L207" s="24">
        <v>5000</v>
      </c>
      <c r="M207" s="24" t="str">
        <f>LOOKUP(A207,[1]lookup!$A$3:$A$51,[1]lookup!$P$3:$P$51)</f>
        <v>Unseeded</v>
      </c>
      <c r="N207" s="24" t="str">
        <f>LOOKUP(A207,[1]lookup!$A$3:$A$51,[1]lookup!$R$3:$R$51)</f>
        <v>High</v>
      </c>
      <c r="O207" s="24" t="str">
        <f>LOOKUP(A207,[1]lookup!$A$3:$A$51,[1]lookup!$U$3:$U$51)</f>
        <v>FS</v>
      </c>
      <c r="P207" s="25">
        <f t="shared" si="6"/>
        <v>9.120000000000001</v>
      </c>
      <c r="Q207" s="25">
        <f t="shared" si="7"/>
        <v>0.1</v>
      </c>
      <c r="R207" s="25">
        <f>LOOKUP(A207,[1]lookup!$A$3:$A$51,[1]lookup!$H$3:$H$51)</f>
        <v>0.84</v>
      </c>
    </row>
    <row r="208" spans="1:18" x14ac:dyDescent="0.15">
      <c r="A208" s="24" t="s">
        <v>291</v>
      </c>
      <c r="B208" s="24">
        <v>1997</v>
      </c>
      <c r="C208" s="24" t="s">
        <v>0</v>
      </c>
      <c r="D208" s="24" t="s">
        <v>557</v>
      </c>
      <c r="E208" s="24" t="s">
        <v>2201</v>
      </c>
      <c r="F208" s="24">
        <v>0</v>
      </c>
      <c r="G208" s="24">
        <v>0</v>
      </c>
      <c r="H208" s="24">
        <v>1</v>
      </c>
      <c r="I208" s="24">
        <v>1</v>
      </c>
      <c r="J208" s="24">
        <v>1</v>
      </c>
      <c r="K208" s="24">
        <v>1</v>
      </c>
      <c r="L208" s="24">
        <v>5000</v>
      </c>
      <c r="M208" s="24" t="str">
        <f>LOOKUP(A208,[1]lookup!$A$3:$A$51,[1]lookup!$P$3:$P$51)</f>
        <v>Unseeded</v>
      </c>
      <c r="N208" s="24" t="str">
        <f>LOOKUP(A208,[1]lookup!$A$3:$A$51,[1]lookup!$R$3:$R$51)</f>
        <v>High</v>
      </c>
      <c r="O208" s="24" t="str">
        <f>LOOKUP(A208,[1]lookup!$A$3:$A$51,[1]lookup!$U$3:$U$51)</f>
        <v>FS</v>
      </c>
      <c r="P208" s="25">
        <f t="shared" si="6"/>
        <v>0.02</v>
      </c>
      <c r="Q208" s="25">
        <f t="shared" si="7"/>
        <v>0</v>
      </c>
      <c r="R208" s="25">
        <f>LOOKUP(A208,[1]lookup!$A$3:$A$51,[1]lookup!$H$3:$H$51)</f>
        <v>0.84</v>
      </c>
    </row>
    <row r="209" spans="1:18" x14ac:dyDescent="0.15">
      <c r="A209" s="24" t="s">
        <v>291</v>
      </c>
      <c r="B209" s="24">
        <v>1997</v>
      </c>
      <c r="C209" s="24" t="s">
        <v>0</v>
      </c>
      <c r="D209" s="24" t="s">
        <v>390</v>
      </c>
      <c r="E209" s="24" t="s">
        <v>2202</v>
      </c>
      <c r="F209" s="24">
        <v>2</v>
      </c>
      <c r="G209" s="24">
        <v>203</v>
      </c>
      <c r="H209" s="24">
        <v>3</v>
      </c>
      <c r="I209" s="24">
        <v>1117</v>
      </c>
      <c r="J209" s="24">
        <v>3</v>
      </c>
      <c r="K209" s="24">
        <v>1320</v>
      </c>
      <c r="L209" s="24">
        <v>5000</v>
      </c>
      <c r="M209" s="24" t="str">
        <f>LOOKUP(A209,[1]lookup!$A$3:$A$51,[1]lookup!$P$3:$P$51)</f>
        <v>Unseeded</v>
      </c>
      <c r="N209" s="24" t="str">
        <f>LOOKUP(A209,[1]lookup!$A$3:$A$51,[1]lookup!$R$3:$R$51)</f>
        <v>High</v>
      </c>
      <c r="O209" s="24" t="str">
        <f>LOOKUP(A209,[1]lookup!$A$3:$A$51,[1]lookup!$U$3:$U$51)</f>
        <v>FS</v>
      </c>
      <c r="P209" s="25">
        <f t="shared" si="6"/>
        <v>22.34</v>
      </c>
      <c r="Q209" s="25">
        <f t="shared" si="7"/>
        <v>4.0599999999999996</v>
      </c>
      <c r="R209" s="25">
        <f>LOOKUP(A209,[1]lookup!$A$3:$A$51,[1]lookup!$H$3:$H$51)</f>
        <v>0.84</v>
      </c>
    </row>
    <row r="210" spans="1:18" x14ac:dyDescent="0.15">
      <c r="A210" s="24" t="s">
        <v>291</v>
      </c>
      <c r="B210" s="24">
        <v>1997</v>
      </c>
      <c r="C210" s="24" t="s">
        <v>0</v>
      </c>
      <c r="D210" s="24" t="s">
        <v>1087</v>
      </c>
      <c r="E210" s="24" t="s">
        <v>2203</v>
      </c>
      <c r="F210" s="24">
        <v>0</v>
      </c>
      <c r="G210" s="24">
        <v>0</v>
      </c>
      <c r="H210" s="24">
        <v>0</v>
      </c>
      <c r="I210" s="24">
        <v>0</v>
      </c>
      <c r="J210" s="24">
        <v>0</v>
      </c>
      <c r="K210" s="24">
        <v>0</v>
      </c>
      <c r="L210" s="24">
        <v>5000</v>
      </c>
      <c r="M210" s="24" t="str">
        <f>LOOKUP(A210,[1]lookup!$A$3:$A$51,[1]lookup!$P$3:$P$51)</f>
        <v>Unseeded</v>
      </c>
      <c r="N210" s="24" t="str">
        <f>LOOKUP(A210,[1]lookup!$A$3:$A$51,[1]lookup!$R$3:$R$51)</f>
        <v>High</v>
      </c>
      <c r="O210" s="24" t="str">
        <f>LOOKUP(A210,[1]lookup!$A$3:$A$51,[1]lookup!$U$3:$U$51)</f>
        <v>FS</v>
      </c>
      <c r="P210" s="25">
        <f t="shared" si="6"/>
        <v>0</v>
      </c>
      <c r="Q210" s="25">
        <f t="shared" si="7"/>
        <v>0</v>
      </c>
      <c r="R210" s="25">
        <f>LOOKUP(A210,[1]lookup!$A$3:$A$51,[1]lookup!$H$3:$H$51)</f>
        <v>0.84</v>
      </c>
    </row>
    <row r="211" spans="1:18" x14ac:dyDescent="0.15">
      <c r="A211" s="24" t="s">
        <v>291</v>
      </c>
      <c r="B211" s="24">
        <v>1997</v>
      </c>
      <c r="C211" s="24" t="s">
        <v>0</v>
      </c>
      <c r="D211" s="24" t="s">
        <v>244</v>
      </c>
      <c r="E211" s="24" t="s">
        <v>2204</v>
      </c>
      <c r="F211" s="24">
        <v>0</v>
      </c>
      <c r="G211" s="24">
        <v>0</v>
      </c>
      <c r="H211" s="24">
        <v>2</v>
      </c>
      <c r="I211" s="24">
        <v>10</v>
      </c>
      <c r="J211" s="24">
        <v>2</v>
      </c>
      <c r="K211" s="24">
        <v>10</v>
      </c>
      <c r="L211" s="24">
        <v>5000</v>
      </c>
      <c r="M211" s="24" t="str">
        <f>LOOKUP(A211,[1]lookup!$A$3:$A$51,[1]lookup!$P$3:$P$51)</f>
        <v>Unseeded</v>
      </c>
      <c r="N211" s="24" t="str">
        <f>LOOKUP(A211,[1]lookup!$A$3:$A$51,[1]lookup!$R$3:$R$51)</f>
        <v>High</v>
      </c>
      <c r="O211" s="24" t="str">
        <f>LOOKUP(A211,[1]lookup!$A$3:$A$51,[1]lookup!$U$3:$U$51)</f>
        <v>FS</v>
      </c>
      <c r="P211" s="25">
        <f t="shared" si="6"/>
        <v>0.2</v>
      </c>
      <c r="Q211" s="25">
        <f t="shared" si="7"/>
        <v>0</v>
      </c>
      <c r="R211" s="25">
        <f>LOOKUP(A211,[1]lookup!$A$3:$A$51,[1]lookup!$H$3:$H$51)</f>
        <v>0.84</v>
      </c>
    </row>
    <row r="212" spans="1:18" x14ac:dyDescent="0.15">
      <c r="A212" s="24" t="s">
        <v>291</v>
      </c>
      <c r="B212" s="24">
        <v>1997</v>
      </c>
      <c r="C212" s="24" t="s">
        <v>0</v>
      </c>
      <c r="D212" s="24" t="s">
        <v>559</v>
      </c>
      <c r="E212" s="24" t="s">
        <v>2205</v>
      </c>
      <c r="F212" s="24">
        <v>0</v>
      </c>
      <c r="G212" s="24">
        <v>0</v>
      </c>
      <c r="H212" s="24">
        <v>0</v>
      </c>
      <c r="I212" s="24">
        <v>0</v>
      </c>
      <c r="J212" s="24">
        <v>0</v>
      </c>
      <c r="K212" s="24">
        <v>0</v>
      </c>
      <c r="L212" s="24">
        <v>5000</v>
      </c>
      <c r="M212" s="24" t="str">
        <f>LOOKUP(A212,[1]lookup!$A$3:$A$51,[1]lookup!$P$3:$P$51)</f>
        <v>Unseeded</v>
      </c>
      <c r="N212" s="24" t="str">
        <f>LOOKUP(A212,[1]lookup!$A$3:$A$51,[1]lookup!$R$3:$R$51)</f>
        <v>High</v>
      </c>
      <c r="O212" s="24" t="str">
        <f>LOOKUP(A212,[1]lookup!$A$3:$A$51,[1]lookup!$U$3:$U$51)</f>
        <v>FS</v>
      </c>
      <c r="P212" s="25">
        <f t="shared" si="6"/>
        <v>0</v>
      </c>
      <c r="Q212" s="25">
        <f t="shared" si="7"/>
        <v>0</v>
      </c>
      <c r="R212" s="25">
        <f>LOOKUP(A212,[1]lookup!$A$3:$A$51,[1]lookup!$H$3:$H$51)</f>
        <v>0.84</v>
      </c>
    </row>
    <row r="213" spans="1:18" x14ac:dyDescent="0.15">
      <c r="A213" s="24" t="s">
        <v>291</v>
      </c>
      <c r="B213" s="24">
        <v>1997</v>
      </c>
      <c r="C213" s="24" t="s">
        <v>0</v>
      </c>
      <c r="D213" s="24" t="s">
        <v>1229</v>
      </c>
      <c r="E213" s="24" t="s">
        <v>2206</v>
      </c>
      <c r="F213" s="24">
        <v>1</v>
      </c>
      <c r="G213" s="24">
        <v>1</v>
      </c>
      <c r="H213" s="24">
        <v>0</v>
      </c>
      <c r="I213" s="24">
        <v>0</v>
      </c>
      <c r="J213" s="24">
        <v>1</v>
      </c>
      <c r="K213" s="24">
        <v>1</v>
      </c>
      <c r="L213" s="24">
        <v>5000</v>
      </c>
      <c r="M213" s="24" t="str">
        <f>LOOKUP(A213,[1]lookup!$A$3:$A$51,[1]lookup!$P$3:$P$51)</f>
        <v>Unseeded</v>
      </c>
      <c r="N213" s="24" t="str">
        <f>LOOKUP(A213,[1]lookup!$A$3:$A$51,[1]lookup!$R$3:$R$51)</f>
        <v>High</v>
      </c>
      <c r="O213" s="24" t="str">
        <f>LOOKUP(A213,[1]lookup!$A$3:$A$51,[1]lookup!$U$3:$U$51)</f>
        <v>FS</v>
      </c>
      <c r="P213" s="25">
        <f t="shared" si="6"/>
        <v>0</v>
      </c>
      <c r="Q213" s="25">
        <f t="shared" si="7"/>
        <v>0.02</v>
      </c>
      <c r="R213" s="25">
        <f>LOOKUP(A213,[1]lookup!$A$3:$A$51,[1]lookup!$H$3:$H$51)</f>
        <v>0.84</v>
      </c>
    </row>
    <row r="214" spans="1:18" x14ac:dyDescent="0.15">
      <c r="A214" s="24" t="s">
        <v>291</v>
      </c>
      <c r="B214" s="24">
        <v>1997</v>
      </c>
      <c r="C214" s="24" t="s">
        <v>0</v>
      </c>
      <c r="D214" s="24" t="s">
        <v>405</v>
      </c>
      <c r="E214" s="24" t="s">
        <v>2207</v>
      </c>
      <c r="F214" s="24">
        <v>2</v>
      </c>
      <c r="G214" s="24">
        <v>246</v>
      </c>
      <c r="H214" s="24">
        <v>1</v>
      </c>
      <c r="I214" s="24">
        <v>34</v>
      </c>
      <c r="J214" s="24">
        <v>2</v>
      </c>
      <c r="K214" s="24">
        <v>280</v>
      </c>
      <c r="L214" s="24">
        <v>5000</v>
      </c>
      <c r="M214" s="24" t="str">
        <f>LOOKUP(A214,[1]lookup!$A$3:$A$51,[1]lookup!$P$3:$P$51)</f>
        <v>Unseeded</v>
      </c>
      <c r="N214" s="24" t="str">
        <f>LOOKUP(A214,[1]lookup!$A$3:$A$51,[1]lookup!$R$3:$R$51)</f>
        <v>High</v>
      </c>
      <c r="O214" s="24" t="str">
        <f>LOOKUP(A214,[1]lookup!$A$3:$A$51,[1]lookup!$U$3:$U$51)</f>
        <v>FS</v>
      </c>
      <c r="P214" s="25">
        <f t="shared" si="6"/>
        <v>0.67999999999999994</v>
      </c>
      <c r="Q214" s="25">
        <f t="shared" si="7"/>
        <v>4.92</v>
      </c>
      <c r="R214" s="25">
        <f>LOOKUP(A214,[1]lookup!$A$3:$A$51,[1]lookup!$H$3:$H$51)</f>
        <v>0.84</v>
      </c>
    </row>
    <row r="215" spans="1:18" x14ac:dyDescent="0.15">
      <c r="A215" s="24" t="s">
        <v>291</v>
      </c>
      <c r="B215" s="24">
        <v>1997</v>
      </c>
      <c r="C215" s="24" t="s">
        <v>0</v>
      </c>
      <c r="D215" s="24" t="s">
        <v>217</v>
      </c>
      <c r="E215" s="24" t="s">
        <v>2208</v>
      </c>
      <c r="F215" s="24">
        <v>2</v>
      </c>
      <c r="G215" s="24">
        <v>4444</v>
      </c>
      <c r="H215" s="24">
        <v>0</v>
      </c>
      <c r="I215" s="24">
        <v>0</v>
      </c>
      <c r="J215" s="24">
        <v>2</v>
      </c>
      <c r="K215" s="24">
        <v>4444</v>
      </c>
      <c r="L215" s="24">
        <v>5000</v>
      </c>
      <c r="M215" s="24" t="str">
        <f>LOOKUP(A215,[1]lookup!$A$3:$A$51,[1]lookup!$P$3:$P$51)</f>
        <v>Unseeded</v>
      </c>
      <c r="N215" s="24" t="str">
        <f>LOOKUP(A215,[1]lookup!$A$3:$A$51,[1]lookup!$R$3:$R$51)</f>
        <v>High</v>
      </c>
      <c r="O215" s="24" t="str">
        <f>LOOKUP(A215,[1]lookup!$A$3:$A$51,[1]lookup!$U$3:$U$51)</f>
        <v>FS</v>
      </c>
      <c r="P215" s="25">
        <f t="shared" si="6"/>
        <v>0</v>
      </c>
      <c r="Q215" s="25">
        <f t="shared" si="7"/>
        <v>88.88000000000001</v>
      </c>
      <c r="R215" s="25">
        <f>LOOKUP(A215,[1]lookup!$A$3:$A$51,[1]lookup!$H$3:$H$51)</f>
        <v>0.84</v>
      </c>
    </row>
    <row r="216" spans="1:18" x14ac:dyDescent="0.15">
      <c r="A216" s="24" t="s">
        <v>291</v>
      </c>
      <c r="B216" s="24">
        <v>1997</v>
      </c>
      <c r="C216" s="24" t="s">
        <v>0</v>
      </c>
      <c r="D216" s="24" t="s">
        <v>2209</v>
      </c>
      <c r="E216" s="24" t="s">
        <v>2210</v>
      </c>
      <c r="F216" s="24">
        <v>0</v>
      </c>
      <c r="G216" s="24">
        <v>0</v>
      </c>
      <c r="H216" s="24">
        <v>0</v>
      </c>
      <c r="I216" s="24">
        <v>0</v>
      </c>
      <c r="J216" s="24">
        <v>0</v>
      </c>
      <c r="K216" s="24">
        <v>0</v>
      </c>
      <c r="L216" s="24">
        <v>5000</v>
      </c>
      <c r="M216" s="24" t="str">
        <f>LOOKUP(A216,[1]lookup!$A$3:$A$51,[1]lookup!$P$3:$P$51)</f>
        <v>Unseeded</v>
      </c>
      <c r="N216" s="24" t="str">
        <f>LOOKUP(A216,[1]lookup!$A$3:$A$51,[1]lookup!$R$3:$R$51)</f>
        <v>High</v>
      </c>
      <c r="O216" s="24" t="str">
        <f>LOOKUP(A216,[1]lookup!$A$3:$A$51,[1]lookup!$U$3:$U$51)</f>
        <v>FS</v>
      </c>
      <c r="P216" s="25">
        <f t="shared" si="6"/>
        <v>0</v>
      </c>
      <c r="Q216" s="25">
        <f t="shared" si="7"/>
        <v>0</v>
      </c>
      <c r="R216" s="25">
        <f>LOOKUP(A216,[1]lookup!$A$3:$A$51,[1]lookup!$H$3:$H$51)</f>
        <v>0.84</v>
      </c>
    </row>
    <row r="217" spans="1:18" x14ac:dyDescent="0.15">
      <c r="A217" s="24" t="s">
        <v>291</v>
      </c>
      <c r="B217" s="24">
        <v>1997</v>
      </c>
      <c r="C217" s="24" t="s">
        <v>0</v>
      </c>
      <c r="D217" s="24" t="s">
        <v>2211</v>
      </c>
      <c r="E217" s="24" t="s">
        <v>2212</v>
      </c>
      <c r="F217" s="24">
        <v>0</v>
      </c>
      <c r="G217" s="24">
        <v>0</v>
      </c>
      <c r="H217" s="24">
        <v>0</v>
      </c>
      <c r="I217" s="24">
        <v>0</v>
      </c>
      <c r="J217" s="24">
        <v>0</v>
      </c>
      <c r="K217" s="24">
        <v>0</v>
      </c>
      <c r="L217" s="24">
        <v>5000</v>
      </c>
      <c r="M217" s="24" t="str">
        <f>LOOKUP(A217,[1]lookup!$A$3:$A$51,[1]lookup!$P$3:$P$51)</f>
        <v>Unseeded</v>
      </c>
      <c r="N217" s="24" t="str">
        <f>LOOKUP(A217,[1]lookup!$A$3:$A$51,[1]lookup!$R$3:$R$51)</f>
        <v>High</v>
      </c>
      <c r="O217" s="24" t="str">
        <f>LOOKUP(A217,[1]lookup!$A$3:$A$51,[1]lookup!$U$3:$U$51)</f>
        <v>FS</v>
      </c>
      <c r="P217" s="25">
        <f t="shared" si="6"/>
        <v>0</v>
      </c>
      <c r="Q217" s="25">
        <f t="shared" si="7"/>
        <v>0</v>
      </c>
      <c r="R217" s="25">
        <f>LOOKUP(A217,[1]lookup!$A$3:$A$51,[1]lookup!$H$3:$H$51)</f>
        <v>0.84</v>
      </c>
    </row>
    <row r="218" spans="1:18" x14ac:dyDescent="0.15">
      <c r="A218" s="24" t="s">
        <v>296</v>
      </c>
      <c r="B218" s="24">
        <v>1997</v>
      </c>
      <c r="C218" s="24" t="s">
        <v>0</v>
      </c>
      <c r="D218" s="24" t="s">
        <v>672</v>
      </c>
      <c r="E218" s="24" t="s">
        <v>2199</v>
      </c>
      <c r="F218" s="24">
        <v>1</v>
      </c>
      <c r="G218" s="24">
        <v>21</v>
      </c>
      <c r="H218" s="24">
        <v>0</v>
      </c>
      <c r="I218" s="24">
        <v>0</v>
      </c>
      <c r="J218" s="24">
        <v>1</v>
      </c>
      <c r="K218" s="24">
        <v>21</v>
      </c>
      <c r="L218" s="24">
        <v>5000</v>
      </c>
      <c r="M218" s="24" t="str">
        <f>LOOKUP(A218,[1]lookup!$A$3:$A$51,[1]lookup!$P$3:$P$51)</f>
        <v>Seeded</v>
      </c>
      <c r="N218" s="24" t="str">
        <f>LOOKUP(A218,[1]lookup!$A$3:$A$51,[1]lookup!$R$3:$R$51)</f>
        <v>Mod</v>
      </c>
      <c r="O218" s="24" t="str">
        <f>LOOKUP(A218,[1]lookup!$A$3:$A$51,[1]lookup!$U$3:$U$51)</f>
        <v>FS</v>
      </c>
      <c r="P218" s="25">
        <f t="shared" si="6"/>
        <v>0</v>
      </c>
      <c r="Q218" s="25">
        <f t="shared" si="7"/>
        <v>0.42</v>
      </c>
      <c r="R218" s="25">
        <f>LOOKUP(A218,[1]lookup!$A$3:$A$51,[1]lookup!$H$3:$H$51)</f>
        <v>44.14</v>
      </c>
    </row>
    <row r="219" spans="1:18" x14ac:dyDescent="0.15">
      <c r="A219" s="24" t="s">
        <v>296</v>
      </c>
      <c r="B219" s="24">
        <v>1997</v>
      </c>
      <c r="C219" s="24" t="s">
        <v>0</v>
      </c>
      <c r="D219" s="24" t="s">
        <v>556</v>
      </c>
      <c r="E219" s="24" t="s">
        <v>2200</v>
      </c>
      <c r="F219" s="24">
        <v>0</v>
      </c>
      <c r="G219" s="24">
        <v>0</v>
      </c>
      <c r="H219" s="24">
        <v>1</v>
      </c>
      <c r="I219" s="24">
        <v>73</v>
      </c>
      <c r="J219" s="24">
        <v>1</v>
      </c>
      <c r="K219" s="24">
        <v>73</v>
      </c>
      <c r="L219" s="24">
        <v>5000</v>
      </c>
      <c r="M219" s="24" t="str">
        <f>LOOKUP(A219,[1]lookup!$A$3:$A$51,[1]lookup!$P$3:$P$51)</f>
        <v>Seeded</v>
      </c>
      <c r="N219" s="24" t="str">
        <f>LOOKUP(A219,[1]lookup!$A$3:$A$51,[1]lookup!$R$3:$R$51)</f>
        <v>Mod</v>
      </c>
      <c r="O219" s="24" t="str">
        <f>LOOKUP(A219,[1]lookup!$A$3:$A$51,[1]lookup!$U$3:$U$51)</f>
        <v>FS</v>
      </c>
      <c r="P219" s="25">
        <f t="shared" si="6"/>
        <v>1.46</v>
      </c>
      <c r="Q219" s="25">
        <f t="shared" si="7"/>
        <v>0</v>
      </c>
      <c r="R219" s="25">
        <f>LOOKUP(A219,[1]lookup!$A$3:$A$51,[1]lookup!$H$3:$H$51)</f>
        <v>44.14</v>
      </c>
    </row>
    <row r="220" spans="1:18" x14ac:dyDescent="0.15">
      <c r="A220" s="24" t="s">
        <v>296</v>
      </c>
      <c r="B220" s="24">
        <v>1997</v>
      </c>
      <c r="C220" s="24" t="s">
        <v>0</v>
      </c>
      <c r="D220" s="24" t="s">
        <v>557</v>
      </c>
      <c r="E220" s="24" t="s">
        <v>2201</v>
      </c>
      <c r="F220" s="24">
        <v>0</v>
      </c>
      <c r="G220" s="24">
        <v>0</v>
      </c>
      <c r="H220" s="24">
        <v>0</v>
      </c>
      <c r="I220" s="24">
        <v>0</v>
      </c>
      <c r="J220" s="24">
        <v>0</v>
      </c>
      <c r="K220" s="24">
        <v>0</v>
      </c>
      <c r="L220" s="24">
        <v>5000</v>
      </c>
      <c r="M220" s="24" t="str">
        <f>LOOKUP(A220,[1]lookup!$A$3:$A$51,[1]lookup!$P$3:$P$51)</f>
        <v>Seeded</v>
      </c>
      <c r="N220" s="24" t="str">
        <f>LOOKUP(A220,[1]lookup!$A$3:$A$51,[1]lookup!$R$3:$R$51)</f>
        <v>Mod</v>
      </c>
      <c r="O220" s="24" t="str">
        <f>LOOKUP(A220,[1]lookup!$A$3:$A$51,[1]lookup!$U$3:$U$51)</f>
        <v>FS</v>
      </c>
      <c r="P220" s="25">
        <f t="shared" si="6"/>
        <v>0</v>
      </c>
      <c r="Q220" s="25">
        <f t="shared" si="7"/>
        <v>0</v>
      </c>
      <c r="R220" s="25">
        <f>LOOKUP(A220,[1]lookup!$A$3:$A$51,[1]lookup!$H$3:$H$51)</f>
        <v>44.14</v>
      </c>
    </row>
    <row r="221" spans="1:18" x14ac:dyDescent="0.15">
      <c r="A221" s="24" t="s">
        <v>296</v>
      </c>
      <c r="B221" s="24">
        <v>1997</v>
      </c>
      <c r="C221" s="24" t="s">
        <v>0</v>
      </c>
      <c r="D221" s="24" t="s">
        <v>390</v>
      </c>
      <c r="E221" s="24" t="s">
        <v>2202</v>
      </c>
      <c r="F221" s="24">
        <v>3</v>
      </c>
      <c r="G221" s="24">
        <v>21</v>
      </c>
      <c r="H221" s="24">
        <v>9</v>
      </c>
      <c r="I221" s="24">
        <v>1340</v>
      </c>
      <c r="J221" s="24">
        <v>9</v>
      </c>
      <c r="K221" s="24">
        <v>1361</v>
      </c>
      <c r="L221" s="24">
        <v>5000</v>
      </c>
      <c r="M221" s="24" t="str">
        <f>LOOKUP(A221,[1]lookup!$A$3:$A$51,[1]lookup!$P$3:$P$51)</f>
        <v>Seeded</v>
      </c>
      <c r="N221" s="24" t="str">
        <f>LOOKUP(A221,[1]lookup!$A$3:$A$51,[1]lookup!$R$3:$R$51)</f>
        <v>Mod</v>
      </c>
      <c r="O221" s="24" t="str">
        <f>LOOKUP(A221,[1]lookup!$A$3:$A$51,[1]lookup!$U$3:$U$51)</f>
        <v>FS</v>
      </c>
      <c r="P221" s="25">
        <f t="shared" si="6"/>
        <v>26.8</v>
      </c>
      <c r="Q221" s="25">
        <f t="shared" si="7"/>
        <v>0.42</v>
      </c>
      <c r="R221" s="25">
        <f>LOOKUP(A221,[1]lookup!$A$3:$A$51,[1]lookup!$H$3:$H$51)</f>
        <v>44.14</v>
      </c>
    </row>
    <row r="222" spans="1:18" x14ac:dyDescent="0.15">
      <c r="A222" s="24" t="s">
        <v>296</v>
      </c>
      <c r="B222" s="24">
        <v>1997</v>
      </c>
      <c r="C222" s="24" t="s">
        <v>0</v>
      </c>
      <c r="D222" s="24" t="s">
        <v>1087</v>
      </c>
      <c r="E222" s="24" t="s">
        <v>2203</v>
      </c>
      <c r="F222" s="24">
        <v>0</v>
      </c>
      <c r="G222" s="24">
        <v>0</v>
      </c>
      <c r="H222" s="24">
        <v>0</v>
      </c>
      <c r="I222" s="24">
        <v>0</v>
      </c>
      <c r="J222" s="24">
        <v>0</v>
      </c>
      <c r="K222" s="24">
        <v>0</v>
      </c>
      <c r="L222" s="24">
        <v>5000</v>
      </c>
      <c r="M222" s="24" t="str">
        <f>LOOKUP(A222,[1]lookup!$A$3:$A$51,[1]lookup!$P$3:$P$51)</f>
        <v>Seeded</v>
      </c>
      <c r="N222" s="24" t="str">
        <f>LOOKUP(A222,[1]lookup!$A$3:$A$51,[1]lookup!$R$3:$R$51)</f>
        <v>Mod</v>
      </c>
      <c r="O222" s="24" t="str">
        <f>LOOKUP(A222,[1]lookup!$A$3:$A$51,[1]lookup!$U$3:$U$51)</f>
        <v>FS</v>
      </c>
      <c r="P222" s="25">
        <f t="shared" si="6"/>
        <v>0</v>
      </c>
      <c r="Q222" s="25">
        <f t="shared" si="7"/>
        <v>0</v>
      </c>
      <c r="R222" s="25">
        <f>LOOKUP(A222,[1]lookup!$A$3:$A$51,[1]lookup!$H$3:$H$51)</f>
        <v>44.14</v>
      </c>
    </row>
    <row r="223" spans="1:18" x14ac:dyDescent="0.15">
      <c r="A223" s="24" t="s">
        <v>296</v>
      </c>
      <c r="B223" s="24">
        <v>1997</v>
      </c>
      <c r="C223" s="24" t="s">
        <v>0</v>
      </c>
      <c r="D223" s="24" t="s">
        <v>244</v>
      </c>
      <c r="E223" s="24" t="s">
        <v>2204</v>
      </c>
      <c r="F223" s="24">
        <v>0</v>
      </c>
      <c r="G223" s="24">
        <v>0</v>
      </c>
      <c r="H223" s="24">
        <v>4</v>
      </c>
      <c r="I223" s="24">
        <v>69</v>
      </c>
      <c r="J223" s="24">
        <v>4</v>
      </c>
      <c r="K223" s="24">
        <v>69</v>
      </c>
      <c r="L223" s="24">
        <v>5000</v>
      </c>
      <c r="M223" s="24" t="str">
        <f>LOOKUP(A223,[1]lookup!$A$3:$A$51,[1]lookup!$P$3:$P$51)</f>
        <v>Seeded</v>
      </c>
      <c r="N223" s="24" t="str">
        <f>LOOKUP(A223,[1]lookup!$A$3:$A$51,[1]lookup!$R$3:$R$51)</f>
        <v>Mod</v>
      </c>
      <c r="O223" s="24" t="str">
        <f>LOOKUP(A223,[1]lookup!$A$3:$A$51,[1]lookup!$U$3:$U$51)</f>
        <v>FS</v>
      </c>
      <c r="P223" s="25">
        <f t="shared" si="6"/>
        <v>1.38</v>
      </c>
      <c r="Q223" s="25">
        <f t="shared" si="7"/>
        <v>0</v>
      </c>
      <c r="R223" s="25">
        <f>LOOKUP(A223,[1]lookup!$A$3:$A$51,[1]lookup!$H$3:$H$51)</f>
        <v>44.14</v>
      </c>
    </row>
    <row r="224" spans="1:18" x14ac:dyDescent="0.15">
      <c r="A224" s="24" t="s">
        <v>296</v>
      </c>
      <c r="B224" s="24">
        <v>1997</v>
      </c>
      <c r="C224" s="24" t="s">
        <v>0</v>
      </c>
      <c r="D224" s="24" t="s">
        <v>559</v>
      </c>
      <c r="E224" s="24" t="s">
        <v>2205</v>
      </c>
      <c r="F224" s="24">
        <v>0</v>
      </c>
      <c r="G224" s="24">
        <v>0</v>
      </c>
      <c r="H224" s="24">
        <v>0</v>
      </c>
      <c r="I224" s="24">
        <v>0</v>
      </c>
      <c r="J224" s="24">
        <v>0</v>
      </c>
      <c r="K224" s="24">
        <v>0</v>
      </c>
      <c r="L224" s="24">
        <v>5000</v>
      </c>
      <c r="M224" s="24" t="str">
        <f>LOOKUP(A224,[1]lookup!$A$3:$A$51,[1]lookup!$P$3:$P$51)</f>
        <v>Seeded</v>
      </c>
      <c r="N224" s="24" t="str">
        <f>LOOKUP(A224,[1]lookup!$A$3:$A$51,[1]lookup!$R$3:$R$51)</f>
        <v>Mod</v>
      </c>
      <c r="O224" s="24" t="str">
        <f>LOOKUP(A224,[1]lookup!$A$3:$A$51,[1]lookup!$U$3:$U$51)</f>
        <v>FS</v>
      </c>
      <c r="P224" s="25">
        <f t="shared" si="6"/>
        <v>0</v>
      </c>
      <c r="Q224" s="25">
        <f t="shared" si="7"/>
        <v>0</v>
      </c>
      <c r="R224" s="25">
        <f>LOOKUP(A224,[1]lookup!$A$3:$A$51,[1]lookup!$H$3:$H$51)</f>
        <v>44.14</v>
      </c>
    </row>
    <row r="225" spans="1:18" x14ac:dyDescent="0.15">
      <c r="A225" s="24" t="s">
        <v>296</v>
      </c>
      <c r="B225" s="24">
        <v>1997</v>
      </c>
      <c r="C225" s="24" t="s">
        <v>0</v>
      </c>
      <c r="D225" s="24" t="s">
        <v>1229</v>
      </c>
      <c r="E225" s="24" t="s">
        <v>2206</v>
      </c>
      <c r="F225" s="24">
        <v>1</v>
      </c>
      <c r="G225" s="24">
        <v>36</v>
      </c>
      <c r="H225" s="24">
        <v>0</v>
      </c>
      <c r="I225" s="24">
        <v>0</v>
      </c>
      <c r="J225" s="24">
        <v>1</v>
      </c>
      <c r="K225" s="24">
        <v>36</v>
      </c>
      <c r="L225" s="24">
        <v>5000</v>
      </c>
      <c r="M225" s="24" t="str">
        <f>LOOKUP(A225,[1]lookup!$A$3:$A$51,[1]lookup!$P$3:$P$51)</f>
        <v>Seeded</v>
      </c>
      <c r="N225" s="24" t="str">
        <f>LOOKUP(A225,[1]lookup!$A$3:$A$51,[1]lookup!$R$3:$R$51)</f>
        <v>Mod</v>
      </c>
      <c r="O225" s="24" t="str">
        <f>LOOKUP(A225,[1]lookup!$A$3:$A$51,[1]lookup!$U$3:$U$51)</f>
        <v>FS</v>
      </c>
      <c r="P225" s="25">
        <f t="shared" si="6"/>
        <v>0</v>
      </c>
      <c r="Q225" s="25">
        <f t="shared" si="7"/>
        <v>0.72</v>
      </c>
      <c r="R225" s="25">
        <f>LOOKUP(A225,[1]lookup!$A$3:$A$51,[1]lookup!$H$3:$H$51)</f>
        <v>44.14</v>
      </c>
    </row>
    <row r="226" spans="1:18" x14ac:dyDescent="0.15">
      <c r="A226" s="24" t="s">
        <v>296</v>
      </c>
      <c r="B226" s="24">
        <v>1997</v>
      </c>
      <c r="C226" s="24" t="s">
        <v>0</v>
      </c>
      <c r="D226" s="24" t="s">
        <v>405</v>
      </c>
      <c r="E226" s="24" t="s">
        <v>2207</v>
      </c>
      <c r="F226" s="24">
        <v>3</v>
      </c>
      <c r="G226" s="24">
        <v>2337</v>
      </c>
      <c r="H226" s="24">
        <v>0</v>
      </c>
      <c r="I226" s="24">
        <v>0</v>
      </c>
      <c r="J226" s="24">
        <v>3</v>
      </c>
      <c r="K226" s="24">
        <v>2337</v>
      </c>
      <c r="L226" s="24">
        <v>5000</v>
      </c>
      <c r="M226" s="24" t="str">
        <f>LOOKUP(A226,[1]lookup!$A$3:$A$51,[1]lookup!$P$3:$P$51)</f>
        <v>Seeded</v>
      </c>
      <c r="N226" s="24" t="str">
        <f>LOOKUP(A226,[1]lookup!$A$3:$A$51,[1]lookup!$R$3:$R$51)</f>
        <v>Mod</v>
      </c>
      <c r="O226" s="24" t="str">
        <f>LOOKUP(A226,[1]lookup!$A$3:$A$51,[1]lookup!$U$3:$U$51)</f>
        <v>FS</v>
      </c>
      <c r="P226" s="25">
        <f t="shared" si="6"/>
        <v>0</v>
      </c>
      <c r="Q226" s="25">
        <f t="shared" si="7"/>
        <v>46.739999999999995</v>
      </c>
      <c r="R226" s="25">
        <f>LOOKUP(A226,[1]lookup!$A$3:$A$51,[1]lookup!$H$3:$H$51)</f>
        <v>44.14</v>
      </c>
    </row>
    <row r="227" spans="1:18" x14ac:dyDescent="0.15">
      <c r="A227" s="24" t="s">
        <v>296</v>
      </c>
      <c r="B227" s="24">
        <v>1997</v>
      </c>
      <c r="C227" s="24" t="s">
        <v>0</v>
      </c>
      <c r="D227" s="24" t="s">
        <v>217</v>
      </c>
      <c r="E227" s="24" t="s">
        <v>2208</v>
      </c>
      <c r="F227" s="24">
        <v>1</v>
      </c>
      <c r="G227" s="24">
        <v>2585</v>
      </c>
      <c r="H227" s="24">
        <v>0</v>
      </c>
      <c r="I227" s="24">
        <v>0</v>
      </c>
      <c r="J227" s="24">
        <v>1</v>
      </c>
      <c r="K227" s="24">
        <v>2585</v>
      </c>
      <c r="L227" s="24">
        <v>5000</v>
      </c>
      <c r="M227" s="24" t="str">
        <f>LOOKUP(A227,[1]lookup!$A$3:$A$51,[1]lookup!$P$3:$P$51)</f>
        <v>Seeded</v>
      </c>
      <c r="N227" s="24" t="str">
        <f>LOOKUP(A227,[1]lookup!$A$3:$A$51,[1]lookup!$R$3:$R$51)</f>
        <v>Mod</v>
      </c>
      <c r="O227" s="24" t="str">
        <f>LOOKUP(A227,[1]lookup!$A$3:$A$51,[1]lookup!$U$3:$U$51)</f>
        <v>FS</v>
      </c>
      <c r="P227" s="25">
        <f t="shared" si="6"/>
        <v>0</v>
      </c>
      <c r="Q227" s="25">
        <f t="shared" si="7"/>
        <v>51.7</v>
      </c>
      <c r="R227" s="25">
        <f>LOOKUP(A227,[1]lookup!$A$3:$A$51,[1]lookup!$H$3:$H$51)</f>
        <v>44.14</v>
      </c>
    </row>
    <row r="228" spans="1:18" x14ac:dyDescent="0.15">
      <c r="A228" s="24" t="s">
        <v>296</v>
      </c>
      <c r="B228" s="24">
        <v>1997</v>
      </c>
      <c r="C228" s="24" t="s">
        <v>0</v>
      </c>
      <c r="D228" s="24" t="s">
        <v>2209</v>
      </c>
      <c r="E228" s="24" t="s">
        <v>2210</v>
      </c>
      <c r="F228" s="24">
        <v>0</v>
      </c>
      <c r="G228" s="24">
        <v>0</v>
      </c>
      <c r="H228" s="24">
        <v>1</v>
      </c>
      <c r="I228" s="24">
        <v>67</v>
      </c>
      <c r="J228" s="24">
        <v>1</v>
      </c>
      <c r="K228" s="24">
        <v>67</v>
      </c>
      <c r="L228" s="24">
        <v>5000</v>
      </c>
      <c r="M228" s="24" t="str">
        <f>LOOKUP(A228,[1]lookup!$A$3:$A$51,[1]lookup!$P$3:$P$51)</f>
        <v>Seeded</v>
      </c>
      <c r="N228" s="24" t="str">
        <f>LOOKUP(A228,[1]lookup!$A$3:$A$51,[1]lookup!$R$3:$R$51)</f>
        <v>Mod</v>
      </c>
      <c r="O228" s="24" t="str">
        <f>LOOKUP(A228,[1]lookup!$A$3:$A$51,[1]lookup!$U$3:$U$51)</f>
        <v>FS</v>
      </c>
      <c r="P228" s="25">
        <f t="shared" si="6"/>
        <v>1.34</v>
      </c>
      <c r="Q228" s="25">
        <f t="shared" si="7"/>
        <v>0</v>
      </c>
      <c r="R228" s="25">
        <f>LOOKUP(A228,[1]lookup!$A$3:$A$51,[1]lookup!$H$3:$H$51)</f>
        <v>44.14</v>
      </c>
    </row>
    <row r="229" spans="1:18" x14ac:dyDescent="0.15">
      <c r="A229" s="24" t="s">
        <v>296</v>
      </c>
      <c r="B229" s="24">
        <v>1997</v>
      </c>
      <c r="C229" s="24" t="s">
        <v>0</v>
      </c>
      <c r="D229" s="24" t="s">
        <v>2211</v>
      </c>
      <c r="E229" s="24" t="s">
        <v>2212</v>
      </c>
      <c r="F229" s="24">
        <v>0</v>
      </c>
      <c r="G229" s="24">
        <v>0</v>
      </c>
      <c r="H229" s="24">
        <v>0</v>
      </c>
      <c r="I229" s="24">
        <v>0</v>
      </c>
      <c r="J229" s="24">
        <v>0</v>
      </c>
      <c r="K229" s="24">
        <v>0</v>
      </c>
      <c r="L229" s="24">
        <v>5000</v>
      </c>
      <c r="M229" s="24" t="str">
        <f>LOOKUP(A229,[1]lookup!$A$3:$A$51,[1]lookup!$P$3:$P$51)</f>
        <v>Seeded</v>
      </c>
      <c r="N229" s="24" t="str">
        <f>LOOKUP(A229,[1]lookup!$A$3:$A$51,[1]lookup!$R$3:$R$51)</f>
        <v>Mod</v>
      </c>
      <c r="O229" s="24" t="str">
        <f>LOOKUP(A229,[1]lookup!$A$3:$A$51,[1]lookup!$U$3:$U$51)</f>
        <v>FS</v>
      </c>
      <c r="P229" s="25">
        <f t="shared" si="6"/>
        <v>0</v>
      </c>
      <c r="Q229" s="25">
        <f t="shared" si="7"/>
        <v>0</v>
      </c>
      <c r="R229" s="25">
        <f>LOOKUP(A229,[1]lookup!$A$3:$A$51,[1]lookup!$H$3:$H$51)</f>
        <v>44.14</v>
      </c>
    </row>
    <row r="230" spans="1:18" x14ac:dyDescent="0.15">
      <c r="A230" s="24" t="s">
        <v>297</v>
      </c>
      <c r="B230" s="24">
        <v>1997</v>
      </c>
      <c r="C230" s="24" t="s">
        <v>0</v>
      </c>
      <c r="D230" s="24" t="s">
        <v>672</v>
      </c>
      <c r="E230" s="24" t="s">
        <v>2199</v>
      </c>
      <c r="F230" s="24">
        <v>0</v>
      </c>
      <c r="G230" s="24">
        <v>0</v>
      </c>
      <c r="H230" s="24">
        <v>0</v>
      </c>
      <c r="I230" s="24">
        <v>0</v>
      </c>
      <c r="J230" s="24">
        <v>0</v>
      </c>
      <c r="K230" s="24">
        <v>0</v>
      </c>
      <c r="L230" s="24">
        <v>5000</v>
      </c>
      <c r="M230" s="24" t="str">
        <f>LOOKUP(A230,[1]lookup!$A$3:$A$51,[1]lookup!$P$3:$P$51)</f>
        <v>Seeded</v>
      </c>
      <c r="N230" s="24" t="str">
        <f>LOOKUP(A230,[1]lookup!$A$3:$A$51,[1]lookup!$R$3:$R$51)</f>
        <v>Mod</v>
      </c>
      <c r="O230" s="24" t="str">
        <f>LOOKUP(A230,[1]lookup!$A$3:$A$51,[1]lookup!$U$3:$U$51)</f>
        <v>FS</v>
      </c>
      <c r="P230" s="25">
        <f t="shared" si="6"/>
        <v>0</v>
      </c>
      <c r="Q230" s="25">
        <f t="shared" si="7"/>
        <v>0</v>
      </c>
      <c r="R230" s="25">
        <f>LOOKUP(A230,[1]lookup!$A$3:$A$51,[1]lookup!$H$3:$H$51)</f>
        <v>85.96</v>
      </c>
    </row>
    <row r="231" spans="1:18" x14ac:dyDescent="0.15">
      <c r="A231" s="24" t="s">
        <v>297</v>
      </c>
      <c r="B231" s="24">
        <v>1997</v>
      </c>
      <c r="C231" s="24" t="s">
        <v>0</v>
      </c>
      <c r="D231" s="24" t="s">
        <v>556</v>
      </c>
      <c r="E231" s="24" t="s">
        <v>2200</v>
      </c>
      <c r="F231" s="24">
        <v>0</v>
      </c>
      <c r="G231" s="24">
        <v>0</v>
      </c>
      <c r="H231" s="24">
        <v>2</v>
      </c>
      <c r="I231" s="24">
        <v>529</v>
      </c>
      <c r="J231" s="24">
        <v>2</v>
      </c>
      <c r="K231" s="24">
        <v>529</v>
      </c>
      <c r="L231" s="24">
        <v>5000</v>
      </c>
      <c r="M231" s="24" t="str">
        <f>LOOKUP(A231,[1]lookup!$A$3:$A$51,[1]lookup!$P$3:$P$51)</f>
        <v>Seeded</v>
      </c>
      <c r="N231" s="24" t="str">
        <f>LOOKUP(A231,[1]lookup!$A$3:$A$51,[1]lookup!$R$3:$R$51)</f>
        <v>Mod</v>
      </c>
      <c r="O231" s="24" t="str">
        <f>LOOKUP(A231,[1]lookup!$A$3:$A$51,[1]lookup!$U$3:$U$51)</f>
        <v>FS</v>
      </c>
      <c r="P231" s="25">
        <f t="shared" si="6"/>
        <v>10.58</v>
      </c>
      <c r="Q231" s="25">
        <f t="shared" si="7"/>
        <v>0</v>
      </c>
      <c r="R231" s="25">
        <f>LOOKUP(A231,[1]lookup!$A$3:$A$51,[1]lookup!$H$3:$H$51)</f>
        <v>85.96</v>
      </c>
    </row>
    <row r="232" spans="1:18" x14ac:dyDescent="0.15">
      <c r="A232" s="24" t="s">
        <v>297</v>
      </c>
      <c r="B232" s="24">
        <v>1997</v>
      </c>
      <c r="C232" s="24" t="s">
        <v>0</v>
      </c>
      <c r="D232" s="24" t="s">
        <v>557</v>
      </c>
      <c r="E232" s="24" t="s">
        <v>2201</v>
      </c>
      <c r="F232" s="24">
        <v>0</v>
      </c>
      <c r="G232" s="24">
        <v>0</v>
      </c>
      <c r="H232" s="24">
        <v>0</v>
      </c>
      <c r="I232" s="24">
        <v>0</v>
      </c>
      <c r="J232" s="24">
        <v>0</v>
      </c>
      <c r="K232" s="24">
        <v>0</v>
      </c>
      <c r="L232" s="24">
        <v>5000</v>
      </c>
      <c r="M232" s="24" t="str">
        <f>LOOKUP(A232,[1]lookup!$A$3:$A$51,[1]lookup!$P$3:$P$51)</f>
        <v>Seeded</v>
      </c>
      <c r="N232" s="24" t="str">
        <f>LOOKUP(A232,[1]lookup!$A$3:$A$51,[1]lookup!$R$3:$R$51)</f>
        <v>Mod</v>
      </c>
      <c r="O232" s="24" t="str">
        <f>LOOKUP(A232,[1]lookup!$A$3:$A$51,[1]lookup!$U$3:$U$51)</f>
        <v>FS</v>
      </c>
      <c r="P232" s="25">
        <f t="shared" si="6"/>
        <v>0</v>
      </c>
      <c r="Q232" s="25">
        <f t="shared" si="7"/>
        <v>0</v>
      </c>
      <c r="R232" s="25">
        <f>LOOKUP(A232,[1]lookup!$A$3:$A$51,[1]lookup!$H$3:$H$51)</f>
        <v>85.96</v>
      </c>
    </row>
    <row r="233" spans="1:18" x14ac:dyDescent="0.15">
      <c r="A233" s="24" t="s">
        <v>297</v>
      </c>
      <c r="B233" s="24">
        <v>1997</v>
      </c>
      <c r="C233" s="24" t="s">
        <v>0</v>
      </c>
      <c r="D233" s="24" t="s">
        <v>390</v>
      </c>
      <c r="E233" s="24" t="s">
        <v>2202</v>
      </c>
      <c r="F233" s="24">
        <v>4</v>
      </c>
      <c r="G233" s="24">
        <v>261</v>
      </c>
      <c r="H233" s="24">
        <v>12</v>
      </c>
      <c r="I233" s="24">
        <v>3123</v>
      </c>
      <c r="J233" s="24">
        <v>12</v>
      </c>
      <c r="K233" s="24">
        <v>3384</v>
      </c>
      <c r="L233" s="24">
        <v>5000</v>
      </c>
      <c r="M233" s="24" t="str">
        <f>LOOKUP(A233,[1]lookup!$A$3:$A$51,[1]lookup!$P$3:$P$51)</f>
        <v>Seeded</v>
      </c>
      <c r="N233" s="24" t="str">
        <f>LOOKUP(A233,[1]lookup!$A$3:$A$51,[1]lookup!$R$3:$R$51)</f>
        <v>Mod</v>
      </c>
      <c r="O233" s="24" t="str">
        <f>LOOKUP(A233,[1]lookup!$A$3:$A$51,[1]lookup!$U$3:$U$51)</f>
        <v>FS</v>
      </c>
      <c r="P233" s="25">
        <f t="shared" si="6"/>
        <v>62.460000000000008</v>
      </c>
      <c r="Q233" s="25">
        <f t="shared" si="7"/>
        <v>5.2200000000000006</v>
      </c>
      <c r="R233" s="25">
        <f>LOOKUP(A233,[1]lookup!$A$3:$A$51,[1]lookup!$H$3:$H$51)</f>
        <v>85.96</v>
      </c>
    </row>
    <row r="234" spans="1:18" x14ac:dyDescent="0.15">
      <c r="A234" s="24" t="s">
        <v>297</v>
      </c>
      <c r="B234" s="24">
        <v>1997</v>
      </c>
      <c r="C234" s="24" t="s">
        <v>0</v>
      </c>
      <c r="D234" s="24" t="s">
        <v>1087</v>
      </c>
      <c r="E234" s="24" t="s">
        <v>2203</v>
      </c>
      <c r="F234" s="24">
        <v>0</v>
      </c>
      <c r="G234" s="24">
        <v>0</v>
      </c>
      <c r="H234" s="24">
        <v>0</v>
      </c>
      <c r="I234" s="24">
        <v>0</v>
      </c>
      <c r="J234" s="24">
        <v>0</v>
      </c>
      <c r="K234" s="24">
        <v>0</v>
      </c>
      <c r="L234" s="24">
        <v>5000</v>
      </c>
      <c r="M234" s="24" t="str">
        <f>LOOKUP(A234,[1]lookup!$A$3:$A$51,[1]lookup!$P$3:$P$51)</f>
        <v>Seeded</v>
      </c>
      <c r="N234" s="24" t="str">
        <f>LOOKUP(A234,[1]lookup!$A$3:$A$51,[1]lookup!$R$3:$R$51)</f>
        <v>Mod</v>
      </c>
      <c r="O234" s="24" t="str">
        <f>LOOKUP(A234,[1]lookup!$A$3:$A$51,[1]lookup!$U$3:$U$51)</f>
        <v>FS</v>
      </c>
      <c r="P234" s="25">
        <f t="shared" si="6"/>
        <v>0</v>
      </c>
      <c r="Q234" s="25">
        <f t="shared" si="7"/>
        <v>0</v>
      </c>
      <c r="R234" s="25">
        <f>LOOKUP(A234,[1]lookup!$A$3:$A$51,[1]lookup!$H$3:$H$51)</f>
        <v>85.96</v>
      </c>
    </row>
    <row r="235" spans="1:18" x14ac:dyDescent="0.15">
      <c r="A235" s="24" t="s">
        <v>297</v>
      </c>
      <c r="B235" s="24">
        <v>1997</v>
      </c>
      <c r="C235" s="24" t="s">
        <v>0</v>
      </c>
      <c r="D235" s="24" t="s">
        <v>244</v>
      </c>
      <c r="E235" s="24" t="s">
        <v>2204</v>
      </c>
      <c r="F235" s="24">
        <v>1</v>
      </c>
      <c r="G235" s="24">
        <v>54</v>
      </c>
      <c r="H235" s="24">
        <v>6</v>
      </c>
      <c r="I235" s="24">
        <v>69</v>
      </c>
      <c r="J235" s="24">
        <v>6</v>
      </c>
      <c r="K235" s="24">
        <v>123</v>
      </c>
      <c r="L235" s="24">
        <v>5000</v>
      </c>
      <c r="M235" s="24" t="str">
        <f>LOOKUP(A235,[1]lookup!$A$3:$A$51,[1]lookup!$P$3:$P$51)</f>
        <v>Seeded</v>
      </c>
      <c r="N235" s="24" t="str">
        <f>LOOKUP(A235,[1]lookup!$A$3:$A$51,[1]lookup!$R$3:$R$51)</f>
        <v>Mod</v>
      </c>
      <c r="O235" s="24" t="str">
        <f>LOOKUP(A235,[1]lookup!$A$3:$A$51,[1]lookup!$U$3:$U$51)</f>
        <v>FS</v>
      </c>
      <c r="P235" s="25">
        <f t="shared" si="6"/>
        <v>1.38</v>
      </c>
      <c r="Q235" s="25">
        <f t="shared" si="7"/>
        <v>1.08</v>
      </c>
      <c r="R235" s="25">
        <f>LOOKUP(A235,[1]lookup!$A$3:$A$51,[1]lookup!$H$3:$H$51)</f>
        <v>85.96</v>
      </c>
    </row>
    <row r="236" spans="1:18" x14ac:dyDescent="0.15">
      <c r="A236" s="24" t="s">
        <v>297</v>
      </c>
      <c r="B236" s="24">
        <v>1997</v>
      </c>
      <c r="C236" s="24" t="s">
        <v>0</v>
      </c>
      <c r="D236" s="24" t="s">
        <v>559</v>
      </c>
      <c r="E236" s="24" t="s">
        <v>2205</v>
      </c>
      <c r="F236" s="24">
        <v>0</v>
      </c>
      <c r="G236" s="24">
        <v>0</v>
      </c>
      <c r="H236" s="24">
        <v>0</v>
      </c>
      <c r="I236" s="24">
        <v>0</v>
      </c>
      <c r="J236" s="24">
        <v>0</v>
      </c>
      <c r="K236" s="24">
        <v>0</v>
      </c>
      <c r="L236" s="24">
        <v>5000</v>
      </c>
      <c r="M236" s="24" t="str">
        <f>LOOKUP(A236,[1]lookup!$A$3:$A$51,[1]lookup!$P$3:$P$51)</f>
        <v>Seeded</v>
      </c>
      <c r="N236" s="24" t="str">
        <f>LOOKUP(A236,[1]lookup!$A$3:$A$51,[1]lookup!$R$3:$R$51)</f>
        <v>Mod</v>
      </c>
      <c r="O236" s="24" t="str">
        <f>LOOKUP(A236,[1]lookup!$A$3:$A$51,[1]lookup!$U$3:$U$51)</f>
        <v>FS</v>
      </c>
      <c r="P236" s="25">
        <f t="shared" si="6"/>
        <v>0</v>
      </c>
      <c r="Q236" s="25">
        <f t="shared" si="7"/>
        <v>0</v>
      </c>
      <c r="R236" s="25">
        <f>LOOKUP(A236,[1]lookup!$A$3:$A$51,[1]lookup!$H$3:$H$51)</f>
        <v>85.96</v>
      </c>
    </row>
    <row r="237" spans="1:18" x14ac:dyDescent="0.15">
      <c r="A237" s="24" t="s">
        <v>297</v>
      </c>
      <c r="B237" s="24">
        <v>1997</v>
      </c>
      <c r="C237" s="24" t="s">
        <v>0</v>
      </c>
      <c r="D237" s="24" t="s">
        <v>1229</v>
      </c>
      <c r="E237" s="24" t="s">
        <v>2206</v>
      </c>
      <c r="F237" s="24">
        <v>1</v>
      </c>
      <c r="G237" s="24">
        <v>123</v>
      </c>
      <c r="H237" s="24">
        <v>0</v>
      </c>
      <c r="I237" s="24">
        <v>0</v>
      </c>
      <c r="J237" s="24">
        <v>1</v>
      </c>
      <c r="K237" s="24">
        <v>123</v>
      </c>
      <c r="L237" s="24">
        <v>5000</v>
      </c>
      <c r="M237" s="24" t="str">
        <f>LOOKUP(A237,[1]lookup!$A$3:$A$51,[1]lookup!$P$3:$P$51)</f>
        <v>Seeded</v>
      </c>
      <c r="N237" s="24" t="str">
        <f>LOOKUP(A237,[1]lookup!$A$3:$A$51,[1]lookup!$R$3:$R$51)</f>
        <v>Mod</v>
      </c>
      <c r="O237" s="24" t="str">
        <f>LOOKUP(A237,[1]lookup!$A$3:$A$51,[1]lookup!$U$3:$U$51)</f>
        <v>FS</v>
      </c>
      <c r="P237" s="25">
        <f t="shared" si="6"/>
        <v>0</v>
      </c>
      <c r="Q237" s="25">
        <f t="shared" si="7"/>
        <v>2.46</v>
      </c>
      <c r="R237" s="25">
        <f>LOOKUP(A237,[1]lookup!$A$3:$A$51,[1]lookup!$H$3:$H$51)</f>
        <v>85.96</v>
      </c>
    </row>
    <row r="238" spans="1:18" x14ac:dyDescent="0.15">
      <c r="A238" s="24" t="s">
        <v>297</v>
      </c>
      <c r="B238" s="24">
        <v>1997</v>
      </c>
      <c r="C238" s="24" t="s">
        <v>0</v>
      </c>
      <c r="D238" s="24" t="s">
        <v>405</v>
      </c>
      <c r="E238" s="24" t="s">
        <v>2207</v>
      </c>
      <c r="F238" s="24">
        <v>3</v>
      </c>
      <c r="G238" s="24">
        <v>4539</v>
      </c>
      <c r="H238" s="24">
        <v>0</v>
      </c>
      <c r="I238" s="24">
        <v>0</v>
      </c>
      <c r="J238" s="24">
        <v>3</v>
      </c>
      <c r="K238" s="24">
        <v>4539</v>
      </c>
      <c r="L238" s="24">
        <v>5000</v>
      </c>
      <c r="M238" s="24" t="str">
        <f>LOOKUP(A238,[1]lookup!$A$3:$A$51,[1]lookup!$P$3:$P$51)</f>
        <v>Seeded</v>
      </c>
      <c r="N238" s="24" t="str">
        <f>LOOKUP(A238,[1]lookup!$A$3:$A$51,[1]lookup!$R$3:$R$51)</f>
        <v>Mod</v>
      </c>
      <c r="O238" s="24" t="str">
        <f>LOOKUP(A238,[1]lookup!$A$3:$A$51,[1]lookup!$U$3:$U$51)</f>
        <v>FS</v>
      </c>
      <c r="P238" s="25">
        <f t="shared" si="6"/>
        <v>0</v>
      </c>
      <c r="Q238" s="25">
        <f t="shared" si="7"/>
        <v>90.78</v>
      </c>
      <c r="R238" s="25">
        <f>LOOKUP(A238,[1]lookup!$A$3:$A$51,[1]lookup!$H$3:$H$51)</f>
        <v>85.96</v>
      </c>
    </row>
    <row r="239" spans="1:18" x14ac:dyDescent="0.15">
      <c r="A239" s="24" t="s">
        <v>297</v>
      </c>
      <c r="B239" s="24">
        <v>1997</v>
      </c>
      <c r="C239" s="24" t="s">
        <v>0</v>
      </c>
      <c r="D239" s="24" t="s">
        <v>217</v>
      </c>
      <c r="E239" s="24" t="s">
        <v>2208</v>
      </c>
      <c r="F239" s="24">
        <v>1</v>
      </c>
      <c r="G239" s="24">
        <v>23</v>
      </c>
      <c r="H239" s="24">
        <v>0</v>
      </c>
      <c r="I239" s="24">
        <v>0</v>
      </c>
      <c r="J239" s="24">
        <v>1</v>
      </c>
      <c r="K239" s="24">
        <v>23</v>
      </c>
      <c r="L239" s="24">
        <v>5000</v>
      </c>
      <c r="M239" s="24" t="str">
        <f>LOOKUP(A239,[1]lookup!$A$3:$A$51,[1]lookup!$P$3:$P$51)</f>
        <v>Seeded</v>
      </c>
      <c r="N239" s="24" t="str">
        <f>LOOKUP(A239,[1]lookup!$A$3:$A$51,[1]lookup!$R$3:$R$51)</f>
        <v>Mod</v>
      </c>
      <c r="O239" s="24" t="str">
        <f>LOOKUP(A239,[1]lookup!$A$3:$A$51,[1]lookup!$U$3:$U$51)</f>
        <v>FS</v>
      </c>
      <c r="P239" s="25">
        <f t="shared" si="6"/>
        <v>0</v>
      </c>
      <c r="Q239" s="25">
        <f t="shared" si="7"/>
        <v>0.45999999999999996</v>
      </c>
      <c r="R239" s="25">
        <f>LOOKUP(A239,[1]lookup!$A$3:$A$51,[1]lookup!$H$3:$H$51)</f>
        <v>85.96</v>
      </c>
    </row>
    <row r="240" spans="1:18" x14ac:dyDescent="0.15">
      <c r="A240" s="24" t="s">
        <v>297</v>
      </c>
      <c r="B240" s="24">
        <v>1997</v>
      </c>
      <c r="C240" s="24" t="s">
        <v>0</v>
      </c>
      <c r="D240" s="24" t="s">
        <v>2209</v>
      </c>
      <c r="E240" s="24" t="s">
        <v>2210</v>
      </c>
      <c r="F240" s="24">
        <v>0</v>
      </c>
      <c r="G240" s="24">
        <v>0</v>
      </c>
      <c r="H240" s="24">
        <v>2</v>
      </c>
      <c r="I240" s="24">
        <v>30</v>
      </c>
      <c r="J240" s="24">
        <v>2</v>
      </c>
      <c r="K240" s="24">
        <v>30</v>
      </c>
      <c r="L240" s="24">
        <v>5000</v>
      </c>
      <c r="M240" s="24" t="str">
        <f>LOOKUP(A240,[1]lookup!$A$3:$A$51,[1]lookup!$P$3:$P$51)</f>
        <v>Seeded</v>
      </c>
      <c r="N240" s="24" t="str">
        <f>LOOKUP(A240,[1]lookup!$A$3:$A$51,[1]lookup!$R$3:$R$51)</f>
        <v>Mod</v>
      </c>
      <c r="O240" s="24" t="str">
        <f>LOOKUP(A240,[1]lookup!$A$3:$A$51,[1]lookup!$U$3:$U$51)</f>
        <v>FS</v>
      </c>
      <c r="P240" s="25">
        <f t="shared" si="6"/>
        <v>0.6</v>
      </c>
      <c r="Q240" s="25">
        <f t="shared" si="7"/>
        <v>0</v>
      </c>
      <c r="R240" s="25">
        <f>LOOKUP(A240,[1]lookup!$A$3:$A$51,[1]lookup!$H$3:$H$51)</f>
        <v>85.96</v>
      </c>
    </row>
    <row r="241" spans="1:18" x14ac:dyDescent="0.15">
      <c r="A241" s="24" t="s">
        <v>297</v>
      </c>
      <c r="B241" s="24">
        <v>1997</v>
      </c>
      <c r="C241" s="24" t="s">
        <v>0</v>
      </c>
      <c r="D241" s="24" t="s">
        <v>2211</v>
      </c>
      <c r="E241" s="24" t="s">
        <v>2212</v>
      </c>
      <c r="F241" s="24">
        <v>0</v>
      </c>
      <c r="G241" s="24">
        <v>0</v>
      </c>
      <c r="H241" s="24">
        <v>0</v>
      </c>
      <c r="I241" s="24">
        <v>0</v>
      </c>
      <c r="J241" s="24">
        <v>0</v>
      </c>
      <c r="K241" s="24">
        <v>0</v>
      </c>
      <c r="L241" s="24">
        <v>5000</v>
      </c>
      <c r="M241" s="24" t="str">
        <f>LOOKUP(A241,[1]lookup!$A$3:$A$51,[1]lookup!$P$3:$P$51)</f>
        <v>Seeded</v>
      </c>
      <c r="N241" s="24" t="str">
        <f>LOOKUP(A241,[1]lookup!$A$3:$A$51,[1]lookup!$R$3:$R$51)</f>
        <v>Mod</v>
      </c>
      <c r="O241" s="24" t="str">
        <f>LOOKUP(A241,[1]lookup!$A$3:$A$51,[1]lookup!$U$3:$U$51)</f>
        <v>FS</v>
      </c>
      <c r="P241" s="25">
        <f t="shared" si="6"/>
        <v>0</v>
      </c>
      <c r="Q241" s="25">
        <f t="shared" si="7"/>
        <v>0</v>
      </c>
      <c r="R241" s="25">
        <f>LOOKUP(A241,[1]lookup!$A$3:$A$51,[1]lookup!$H$3:$H$51)</f>
        <v>85.96</v>
      </c>
    </row>
    <row r="242" spans="1:18" x14ac:dyDescent="0.15">
      <c r="A242" s="24" t="s">
        <v>300</v>
      </c>
      <c r="B242" s="24">
        <v>1997</v>
      </c>
      <c r="C242" s="24" t="s">
        <v>0</v>
      </c>
      <c r="D242" s="24" t="s">
        <v>672</v>
      </c>
      <c r="E242" s="24" t="s">
        <v>2199</v>
      </c>
      <c r="F242" s="24">
        <v>1</v>
      </c>
      <c r="G242" s="24">
        <v>44</v>
      </c>
      <c r="H242" s="24">
        <v>1</v>
      </c>
      <c r="I242" s="24">
        <v>36</v>
      </c>
      <c r="J242" s="24">
        <v>1</v>
      </c>
      <c r="K242" s="24">
        <v>80</v>
      </c>
      <c r="L242" s="24">
        <v>5000</v>
      </c>
      <c r="M242" s="24" t="str">
        <f>LOOKUP(A242,[1]lookup!$A$3:$A$51,[1]lookup!$P$3:$P$51)</f>
        <v>Seeded</v>
      </c>
      <c r="N242" s="24" t="str">
        <f>LOOKUP(A242,[1]lookup!$A$3:$A$51,[1]lookup!$R$3:$R$51)</f>
        <v>Mod</v>
      </c>
      <c r="O242" s="24" t="str">
        <f>LOOKUP(A242,[1]lookup!$A$3:$A$51,[1]lookup!$U$3:$U$51)</f>
        <v>FS</v>
      </c>
      <c r="P242" s="25">
        <f t="shared" si="6"/>
        <v>0.72</v>
      </c>
      <c r="Q242" s="25">
        <f t="shared" si="7"/>
        <v>0.88</v>
      </c>
      <c r="R242" s="25">
        <f>LOOKUP(A242,[1]lookup!$A$3:$A$51,[1]lookup!$H$3:$H$51)</f>
        <v>22.563897763578275</v>
      </c>
    </row>
    <row r="243" spans="1:18" x14ac:dyDescent="0.15">
      <c r="A243" s="24" t="s">
        <v>300</v>
      </c>
      <c r="B243" s="24">
        <v>1997</v>
      </c>
      <c r="C243" s="24" t="s">
        <v>0</v>
      </c>
      <c r="D243" s="24" t="s">
        <v>556</v>
      </c>
      <c r="E243" s="24" t="s">
        <v>2200</v>
      </c>
      <c r="F243" s="24">
        <v>0</v>
      </c>
      <c r="G243" s="24">
        <v>0</v>
      </c>
      <c r="H243" s="24">
        <v>2</v>
      </c>
      <c r="I243" s="24">
        <v>109</v>
      </c>
      <c r="J243" s="24">
        <v>2</v>
      </c>
      <c r="K243" s="24">
        <v>109</v>
      </c>
      <c r="L243" s="24">
        <v>5000</v>
      </c>
      <c r="M243" s="24" t="str">
        <f>LOOKUP(A243,[1]lookup!$A$3:$A$51,[1]lookup!$P$3:$P$51)</f>
        <v>Seeded</v>
      </c>
      <c r="N243" s="24" t="str">
        <f>LOOKUP(A243,[1]lookup!$A$3:$A$51,[1]lookup!$R$3:$R$51)</f>
        <v>Mod</v>
      </c>
      <c r="O243" s="24" t="str">
        <f>LOOKUP(A243,[1]lookup!$A$3:$A$51,[1]lookup!$U$3:$U$51)</f>
        <v>FS</v>
      </c>
      <c r="P243" s="25">
        <f t="shared" si="6"/>
        <v>2.1800000000000002</v>
      </c>
      <c r="Q243" s="25">
        <f t="shared" si="7"/>
        <v>0</v>
      </c>
      <c r="R243" s="25">
        <f>LOOKUP(A243,[1]lookup!$A$3:$A$51,[1]lookup!$H$3:$H$51)</f>
        <v>22.563897763578275</v>
      </c>
    </row>
    <row r="244" spans="1:18" x14ac:dyDescent="0.15">
      <c r="A244" s="24" t="s">
        <v>300</v>
      </c>
      <c r="B244" s="24">
        <v>1997</v>
      </c>
      <c r="C244" s="24" t="s">
        <v>0</v>
      </c>
      <c r="D244" s="24" t="s">
        <v>557</v>
      </c>
      <c r="E244" s="24" t="s">
        <v>2201</v>
      </c>
      <c r="F244" s="24">
        <v>1</v>
      </c>
      <c r="G244" s="24">
        <v>1</v>
      </c>
      <c r="H244" s="24">
        <v>2</v>
      </c>
      <c r="I244" s="24">
        <v>215</v>
      </c>
      <c r="J244" s="24">
        <v>2</v>
      </c>
      <c r="K244" s="24">
        <v>216</v>
      </c>
      <c r="L244" s="24">
        <v>5000</v>
      </c>
      <c r="M244" s="24" t="str">
        <f>LOOKUP(A244,[1]lookup!$A$3:$A$51,[1]lookup!$P$3:$P$51)</f>
        <v>Seeded</v>
      </c>
      <c r="N244" s="24" t="str">
        <f>LOOKUP(A244,[1]lookup!$A$3:$A$51,[1]lookup!$R$3:$R$51)</f>
        <v>Mod</v>
      </c>
      <c r="O244" s="24" t="str">
        <f>LOOKUP(A244,[1]lookup!$A$3:$A$51,[1]lookup!$U$3:$U$51)</f>
        <v>FS</v>
      </c>
      <c r="P244" s="25">
        <f t="shared" si="6"/>
        <v>4.3</v>
      </c>
      <c r="Q244" s="25">
        <f t="shared" si="7"/>
        <v>0.02</v>
      </c>
      <c r="R244" s="25">
        <f>LOOKUP(A244,[1]lookup!$A$3:$A$51,[1]lookup!$H$3:$H$51)</f>
        <v>22.563897763578275</v>
      </c>
    </row>
    <row r="245" spans="1:18" x14ac:dyDescent="0.15">
      <c r="A245" s="24" t="s">
        <v>300</v>
      </c>
      <c r="B245" s="24">
        <v>1997</v>
      </c>
      <c r="C245" s="24" t="s">
        <v>0</v>
      </c>
      <c r="D245" s="24" t="s">
        <v>390</v>
      </c>
      <c r="E245" s="24" t="s">
        <v>2202</v>
      </c>
      <c r="F245" s="24">
        <v>1</v>
      </c>
      <c r="G245" s="24">
        <v>4</v>
      </c>
      <c r="H245" s="24">
        <v>7</v>
      </c>
      <c r="I245" s="24">
        <v>456</v>
      </c>
      <c r="J245" s="24">
        <v>7</v>
      </c>
      <c r="K245" s="24">
        <v>460</v>
      </c>
      <c r="L245" s="24">
        <v>5000</v>
      </c>
      <c r="M245" s="24" t="str">
        <f>LOOKUP(A245,[1]lookup!$A$3:$A$51,[1]lookup!$P$3:$P$51)</f>
        <v>Seeded</v>
      </c>
      <c r="N245" s="24" t="str">
        <f>LOOKUP(A245,[1]lookup!$A$3:$A$51,[1]lookup!$R$3:$R$51)</f>
        <v>Mod</v>
      </c>
      <c r="O245" s="24" t="str">
        <f>LOOKUP(A245,[1]lookup!$A$3:$A$51,[1]lookup!$U$3:$U$51)</f>
        <v>FS</v>
      </c>
      <c r="P245" s="25">
        <f t="shared" si="6"/>
        <v>9.120000000000001</v>
      </c>
      <c r="Q245" s="25">
        <f t="shared" si="7"/>
        <v>0.08</v>
      </c>
      <c r="R245" s="25">
        <f>LOOKUP(A245,[1]lookup!$A$3:$A$51,[1]lookup!$H$3:$H$51)</f>
        <v>22.563897763578275</v>
      </c>
    </row>
    <row r="246" spans="1:18" x14ac:dyDescent="0.15">
      <c r="A246" s="24" t="s">
        <v>300</v>
      </c>
      <c r="B246" s="24">
        <v>1997</v>
      </c>
      <c r="C246" s="24" t="s">
        <v>0</v>
      </c>
      <c r="D246" s="24" t="s">
        <v>1087</v>
      </c>
      <c r="E246" s="24" t="s">
        <v>2203</v>
      </c>
      <c r="F246" s="24">
        <v>0</v>
      </c>
      <c r="G246" s="24">
        <v>0</v>
      </c>
      <c r="H246" s="24">
        <v>0</v>
      </c>
      <c r="I246" s="24">
        <v>0</v>
      </c>
      <c r="J246" s="24">
        <v>0</v>
      </c>
      <c r="K246" s="24">
        <v>0</v>
      </c>
      <c r="L246" s="24">
        <v>5000</v>
      </c>
      <c r="M246" s="24" t="str">
        <f>LOOKUP(A246,[1]lookup!$A$3:$A$51,[1]lookup!$P$3:$P$51)</f>
        <v>Seeded</v>
      </c>
      <c r="N246" s="24" t="str">
        <f>LOOKUP(A246,[1]lookup!$A$3:$A$51,[1]lookup!$R$3:$R$51)</f>
        <v>Mod</v>
      </c>
      <c r="O246" s="24" t="str">
        <f>LOOKUP(A246,[1]lookup!$A$3:$A$51,[1]lookup!$U$3:$U$51)</f>
        <v>FS</v>
      </c>
      <c r="P246" s="25">
        <f t="shared" si="6"/>
        <v>0</v>
      </c>
      <c r="Q246" s="25">
        <f t="shared" si="7"/>
        <v>0</v>
      </c>
      <c r="R246" s="25">
        <f>LOOKUP(A246,[1]lookup!$A$3:$A$51,[1]lookup!$H$3:$H$51)</f>
        <v>22.563897763578275</v>
      </c>
    </row>
    <row r="247" spans="1:18" x14ac:dyDescent="0.15">
      <c r="A247" s="24" t="s">
        <v>300</v>
      </c>
      <c r="B247" s="24">
        <v>1997</v>
      </c>
      <c r="C247" s="24" t="s">
        <v>0</v>
      </c>
      <c r="D247" s="24" t="s">
        <v>244</v>
      </c>
      <c r="E247" s="24" t="s">
        <v>2204</v>
      </c>
      <c r="F247" s="24">
        <v>0</v>
      </c>
      <c r="G247" s="24">
        <v>0</v>
      </c>
      <c r="H247" s="24">
        <v>6</v>
      </c>
      <c r="I247" s="24">
        <v>216</v>
      </c>
      <c r="J247" s="24">
        <v>6</v>
      </c>
      <c r="K247" s="24">
        <v>216</v>
      </c>
      <c r="L247" s="24">
        <v>5000</v>
      </c>
      <c r="M247" s="24" t="str">
        <f>LOOKUP(A247,[1]lookup!$A$3:$A$51,[1]lookup!$P$3:$P$51)</f>
        <v>Seeded</v>
      </c>
      <c r="N247" s="24" t="str">
        <f>LOOKUP(A247,[1]lookup!$A$3:$A$51,[1]lookup!$R$3:$R$51)</f>
        <v>Mod</v>
      </c>
      <c r="O247" s="24" t="str">
        <f>LOOKUP(A247,[1]lookup!$A$3:$A$51,[1]lookup!$U$3:$U$51)</f>
        <v>FS</v>
      </c>
      <c r="P247" s="25">
        <f t="shared" si="6"/>
        <v>4.32</v>
      </c>
      <c r="Q247" s="25">
        <f t="shared" si="7"/>
        <v>0</v>
      </c>
      <c r="R247" s="25">
        <f>LOOKUP(A247,[1]lookup!$A$3:$A$51,[1]lookup!$H$3:$H$51)</f>
        <v>22.563897763578275</v>
      </c>
    </row>
    <row r="248" spans="1:18" x14ac:dyDescent="0.15">
      <c r="A248" s="24" t="s">
        <v>300</v>
      </c>
      <c r="B248" s="24">
        <v>1997</v>
      </c>
      <c r="C248" s="24" t="s">
        <v>0</v>
      </c>
      <c r="D248" s="24" t="s">
        <v>559</v>
      </c>
      <c r="E248" s="24" t="s">
        <v>2205</v>
      </c>
      <c r="F248" s="24">
        <v>0</v>
      </c>
      <c r="G248" s="24">
        <v>0</v>
      </c>
      <c r="H248" s="24">
        <v>0</v>
      </c>
      <c r="I248" s="24">
        <v>0</v>
      </c>
      <c r="J248" s="24">
        <v>0</v>
      </c>
      <c r="K248" s="24">
        <v>0</v>
      </c>
      <c r="L248" s="24">
        <v>5000</v>
      </c>
      <c r="M248" s="24" t="str">
        <f>LOOKUP(A248,[1]lookup!$A$3:$A$51,[1]lookup!$P$3:$P$51)</f>
        <v>Seeded</v>
      </c>
      <c r="N248" s="24" t="str">
        <f>LOOKUP(A248,[1]lookup!$A$3:$A$51,[1]lookup!$R$3:$R$51)</f>
        <v>Mod</v>
      </c>
      <c r="O248" s="24" t="str">
        <f>LOOKUP(A248,[1]lookup!$A$3:$A$51,[1]lookup!$U$3:$U$51)</f>
        <v>FS</v>
      </c>
      <c r="P248" s="25">
        <f t="shared" si="6"/>
        <v>0</v>
      </c>
      <c r="Q248" s="25">
        <f t="shared" si="7"/>
        <v>0</v>
      </c>
      <c r="R248" s="25">
        <f>LOOKUP(A248,[1]lookup!$A$3:$A$51,[1]lookup!$H$3:$H$51)</f>
        <v>22.563897763578275</v>
      </c>
    </row>
    <row r="249" spans="1:18" x14ac:dyDescent="0.15">
      <c r="A249" s="24" t="s">
        <v>300</v>
      </c>
      <c r="B249" s="24">
        <v>1997</v>
      </c>
      <c r="C249" s="24" t="s">
        <v>0</v>
      </c>
      <c r="D249" s="24" t="s">
        <v>1229</v>
      </c>
      <c r="E249" s="24" t="s">
        <v>2206</v>
      </c>
      <c r="F249" s="24">
        <v>1</v>
      </c>
      <c r="G249" s="24">
        <v>10</v>
      </c>
      <c r="H249" s="24">
        <v>0</v>
      </c>
      <c r="I249" s="24">
        <v>0</v>
      </c>
      <c r="J249" s="24">
        <v>1</v>
      </c>
      <c r="K249" s="24">
        <v>10</v>
      </c>
      <c r="L249" s="24">
        <v>5000</v>
      </c>
      <c r="M249" s="24" t="str">
        <f>LOOKUP(A249,[1]lookup!$A$3:$A$51,[1]lookup!$P$3:$P$51)</f>
        <v>Seeded</v>
      </c>
      <c r="N249" s="24" t="str">
        <f>LOOKUP(A249,[1]lookup!$A$3:$A$51,[1]lookup!$R$3:$R$51)</f>
        <v>Mod</v>
      </c>
      <c r="O249" s="24" t="str">
        <f>LOOKUP(A249,[1]lookup!$A$3:$A$51,[1]lookup!$U$3:$U$51)</f>
        <v>FS</v>
      </c>
      <c r="P249" s="25">
        <f t="shared" si="6"/>
        <v>0</v>
      </c>
      <c r="Q249" s="25">
        <f t="shared" si="7"/>
        <v>0.2</v>
      </c>
      <c r="R249" s="25">
        <f>LOOKUP(A249,[1]lookup!$A$3:$A$51,[1]lookup!$H$3:$H$51)</f>
        <v>22.563897763578275</v>
      </c>
    </row>
    <row r="250" spans="1:18" x14ac:dyDescent="0.15">
      <c r="A250" s="24" t="s">
        <v>300</v>
      </c>
      <c r="B250" s="24">
        <v>1997</v>
      </c>
      <c r="C250" s="24" t="s">
        <v>0</v>
      </c>
      <c r="D250" s="24" t="s">
        <v>405</v>
      </c>
      <c r="E250" s="24" t="s">
        <v>2207</v>
      </c>
      <c r="F250" s="24">
        <v>2</v>
      </c>
      <c r="G250" s="24">
        <v>3177</v>
      </c>
      <c r="H250" s="24">
        <v>0</v>
      </c>
      <c r="I250" s="24">
        <v>0</v>
      </c>
      <c r="J250" s="24">
        <v>2</v>
      </c>
      <c r="K250" s="24">
        <v>3177</v>
      </c>
      <c r="L250" s="24">
        <v>5000</v>
      </c>
      <c r="M250" s="24" t="str">
        <f>LOOKUP(A250,[1]lookup!$A$3:$A$51,[1]lookup!$P$3:$P$51)</f>
        <v>Seeded</v>
      </c>
      <c r="N250" s="24" t="str">
        <f>LOOKUP(A250,[1]lookup!$A$3:$A$51,[1]lookup!$R$3:$R$51)</f>
        <v>Mod</v>
      </c>
      <c r="O250" s="24" t="str">
        <f>LOOKUP(A250,[1]lookup!$A$3:$A$51,[1]lookup!$U$3:$U$51)</f>
        <v>FS</v>
      </c>
      <c r="P250" s="25">
        <f t="shared" si="6"/>
        <v>0</v>
      </c>
      <c r="Q250" s="25">
        <f t="shared" si="7"/>
        <v>63.54</v>
      </c>
      <c r="R250" s="25">
        <f>LOOKUP(A250,[1]lookup!$A$3:$A$51,[1]lookup!$H$3:$H$51)</f>
        <v>22.563897763578275</v>
      </c>
    </row>
    <row r="251" spans="1:18" x14ac:dyDescent="0.15">
      <c r="A251" s="24" t="s">
        <v>300</v>
      </c>
      <c r="B251" s="24">
        <v>1997</v>
      </c>
      <c r="C251" s="24" t="s">
        <v>0</v>
      </c>
      <c r="D251" s="24" t="s">
        <v>217</v>
      </c>
      <c r="E251" s="24" t="s">
        <v>2208</v>
      </c>
      <c r="F251" s="24">
        <v>2</v>
      </c>
      <c r="G251" s="24">
        <v>1764</v>
      </c>
      <c r="H251" s="24">
        <v>0</v>
      </c>
      <c r="I251" s="24">
        <v>0</v>
      </c>
      <c r="J251" s="24">
        <v>2</v>
      </c>
      <c r="K251" s="24">
        <v>1764</v>
      </c>
      <c r="L251" s="24">
        <v>5000</v>
      </c>
      <c r="M251" s="24" t="str">
        <f>LOOKUP(A251,[1]lookup!$A$3:$A$51,[1]lookup!$P$3:$P$51)</f>
        <v>Seeded</v>
      </c>
      <c r="N251" s="24" t="str">
        <f>LOOKUP(A251,[1]lookup!$A$3:$A$51,[1]lookup!$R$3:$R$51)</f>
        <v>Mod</v>
      </c>
      <c r="O251" s="24" t="str">
        <f>LOOKUP(A251,[1]lookup!$A$3:$A$51,[1]lookup!$U$3:$U$51)</f>
        <v>FS</v>
      </c>
      <c r="P251" s="25">
        <f t="shared" si="6"/>
        <v>0</v>
      </c>
      <c r="Q251" s="25">
        <f t="shared" si="7"/>
        <v>35.28</v>
      </c>
      <c r="R251" s="25">
        <f>LOOKUP(A251,[1]lookup!$A$3:$A$51,[1]lookup!$H$3:$H$51)</f>
        <v>22.563897763578275</v>
      </c>
    </row>
    <row r="252" spans="1:18" x14ac:dyDescent="0.15">
      <c r="A252" s="24" t="s">
        <v>300</v>
      </c>
      <c r="B252" s="24">
        <v>1997</v>
      </c>
      <c r="C252" s="24" t="s">
        <v>0</v>
      </c>
      <c r="D252" s="24" t="s">
        <v>2209</v>
      </c>
      <c r="E252" s="24" t="s">
        <v>2210</v>
      </c>
      <c r="F252" s="24">
        <v>0</v>
      </c>
      <c r="G252" s="24">
        <v>0</v>
      </c>
      <c r="H252" s="24">
        <v>0</v>
      </c>
      <c r="I252" s="24">
        <v>0</v>
      </c>
      <c r="J252" s="24">
        <v>0</v>
      </c>
      <c r="K252" s="24">
        <v>0</v>
      </c>
      <c r="L252" s="24">
        <v>5000</v>
      </c>
      <c r="M252" s="24" t="str">
        <f>LOOKUP(A252,[1]lookup!$A$3:$A$51,[1]lookup!$P$3:$P$51)</f>
        <v>Seeded</v>
      </c>
      <c r="N252" s="24" t="str">
        <f>LOOKUP(A252,[1]lookup!$A$3:$A$51,[1]lookup!$R$3:$R$51)</f>
        <v>Mod</v>
      </c>
      <c r="O252" s="24" t="str">
        <f>LOOKUP(A252,[1]lookup!$A$3:$A$51,[1]lookup!$U$3:$U$51)</f>
        <v>FS</v>
      </c>
      <c r="P252" s="25">
        <f t="shared" si="6"/>
        <v>0</v>
      </c>
      <c r="Q252" s="25">
        <f t="shared" si="7"/>
        <v>0</v>
      </c>
      <c r="R252" s="25">
        <f>LOOKUP(A252,[1]lookup!$A$3:$A$51,[1]lookup!$H$3:$H$51)</f>
        <v>22.563897763578275</v>
      </c>
    </row>
    <row r="253" spans="1:18" x14ac:dyDescent="0.15">
      <c r="A253" s="24" t="s">
        <v>300</v>
      </c>
      <c r="B253" s="24">
        <v>1997</v>
      </c>
      <c r="C253" s="24" t="s">
        <v>0</v>
      </c>
      <c r="D253" s="24" t="s">
        <v>2211</v>
      </c>
      <c r="E253" s="24" t="s">
        <v>2212</v>
      </c>
      <c r="F253" s="24">
        <v>0</v>
      </c>
      <c r="G253" s="24">
        <v>0</v>
      </c>
      <c r="H253" s="24">
        <v>0</v>
      </c>
      <c r="I253" s="24">
        <v>0</v>
      </c>
      <c r="J253" s="24">
        <v>0</v>
      </c>
      <c r="K253" s="24">
        <v>0</v>
      </c>
      <c r="L253" s="24">
        <v>5000</v>
      </c>
      <c r="M253" s="24" t="str">
        <f>LOOKUP(A253,[1]lookup!$A$3:$A$51,[1]lookup!$P$3:$P$51)</f>
        <v>Seeded</v>
      </c>
      <c r="N253" s="24" t="str">
        <f>LOOKUP(A253,[1]lookup!$A$3:$A$51,[1]lookup!$R$3:$R$51)</f>
        <v>Mod</v>
      </c>
      <c r="O253" s="24" t="str">
        <f>LOOKUP(A253,[1]lookup!$A$3:$A$51,[1]lookup!$U$3:$U$51)</f>
        <v>FS</v>
      </c>
      <c r="P253" s="25">
        <f t="shared" si="6"/>
        <v>0</v>
      </c>
      <c r="Q253" s="25">
        <f t="shared" si="7"/>
        <v>0</v>
      </c>
      <c r="R253" s="25">
        <f>LOOKUP(A253,[1]lookup!$A$3:$A$51,[1]lookup!$H$3:$H$51)</f>
        <v>22.563897763578275</v>
      </c>
    </row>
    <row r="254" spans="1:18" x14ac:dyDescent="0.15">
      <c r="A254" s="24" t="s">
        <v>301</v>
      </c>
      <c r="B254" s="24">
        <v>1997</v>
      </c>
      <c r="C254" s="24" t="s">
        <v>0</v>
      </c>
      <c r="D254" s="24" t="s">
        <v>672</v>
      </c>
      <c r="E254" s="24" t="s">
        <v>2199</v>
      </c>
      <c r="F254" s="24">
        <v>2</v>
      </c>
      <c r="G254" s="24">
        <v>79</v>
      </c>
      <c r="H254" s="24">
        <v>2</v>
      </c>
      <c r="I254" s="24">
        <v>5</v>
      </c>
      <c r="J254" s="24">
        <v>3</v>
      </c>
      <c r="K254" s="24">
        <v>84</v>
      </c>
      <c r="L254" s="24">
        <v>5000</v>
      </c>
      <c r="M254" s="24" t="str">
        <f>LOOKUP(A254,[1]lookup!$A$3:$A$51,[1]lookup!$P$3:$P$51)</f>
        <v>Unseeded</v>
      </c>
      <c r="N254" s="24" t="str">
        <f>LOOKUP(A254,[1]lookup!$A$3:$A$51,[1]lookup!$R$3:$R$51)</f>
        <v>High</v>
      </c>
      <c r="O254" s="24" t="str">
        <f>LOOKUP(A254,[1]lookup!$A$3:$A$51,[1]lookup!$U$3:$U$51)</f>
        <v>FS</v>
      </c>
      <c r="P254" s="25">
        <f t="shared" si="6"/>
        <v>0.1</v>
      </c>
      <c r="Q254" s="25">
        <f t="shared" si="7"/>
        <v>1.58</v>
      </c>
      <c r="R254" s="25">
        <f>LOOKUP(A254,[1]lookup!$A$3:$A$51,[1]lookup!$H$3:$H$51)</f>
        <v>18.600000000000001</v>
      </c>
    </row>
    <row r="255" spans="1:18" x14ac:dyDescent="0.15">
      <c r="A255" s="24" t="s">
        <v>301</v>
      </c>
      <c r="B255" s="24">
        <v>1997</v>
      </c>
      <c r="C255" s="24" t="s">
        <v>0</v>
      </c>
      <c r="D255" s="24" t="s">
        <v>556</v>
      </c>
      <c r="E255" s="24" t="s">
        <v>2200</v>
      </c>
      <c r="F255" s="24">
        <v>0</v>
      </c>
      <c r="G255" s="24">
        <v>0</v>
      </c>
      <c r="H255" s="24">
        <v>0</v>
      </c>
      <c r="I255" s="24">
        <v>0</v>
      </c>
      <c r="J255" s="24">
        <v>0</v>
      </c>
      <c r="K255" s="24">
        <v>0</v>
      </c>
      <c r="L255" s="24">
        <v>5000</v>
      </c>
      <c r="M255" s="24" t="str">
        <f>LOOKUP(A255,[1]lookup!$A$3:$A$51,[1]lookup!$P$3:$P$51)</f>
        <v>Unseeded</v>
      </c>
      <c r="N255" s="24" t="str">
        <f>LOOKUP(A255,[1]lookup!$A$3:$A$51,[1]lookup!$R$3:$R$51)</f>
        <v>High</v>
      </c>
      <c r="O255" s="24" t="str">
        <f>LOOKUP(A255,[1]lookup!$A$3:$A$51,[1]lookup!$U$3:$U$51)</f>
        <v>FS</v>
      </c>
      <c r="P255" s="25">
        <f t="shared" si="6"/>
        <v>0</v>
      </c>
      <c r="Q255" s="25">
        <f t="shared" si="7"/>
        <v>0</v>
      </c>
      <c r="R255" s="25">
        <f>LOOKUP(A255,[1]lookup!$A$3:$A$51,[1]lookup!$H$3:$H$51)</f>
        <v>18.600000000000001</v>
      </c>
    </row>
    <row r="256" spans="1:18" x14ac:dyDescent="0.15">
      <c r="A256" s="24" t="s">
        <v>301</v>
      </c>
      <c r="B256" s="24">
        <v>1997</v>
      </c>
      <c r="C256" s="24" t="s">
        <v>0</v>
      </c>
      <c r="D256" s="24" t="s">
        <v>557</v>
      </c>
      <c r="E256" s="24" t="s">
        <v>2201</v>
      </c>
      <c r="F256" s="24">
        <v>0</v>
      </c>
      <c r="G256" s="24">
        <v>0</v>
      </c>
      <c r="H256" s="24">
        <v>0</v>
      </c>
      <c r="I256" s="24">
        <v>0</v>
      </c>
      <c r="J256" s="24">
        <v>0</v>
      </c>
      <c r="K256" s="24">
        <v>0</v>
      </c>
      <c r="L256" s="24">
        <v>5000</v>
      </c>
      <c r="M256" s="24" t="str">
        <f>LOOKUP(A256,[1]lookup!$A$3:$A$51,[1]lookup!$P$3:$P$51)</f>
        <v>Unseeded</v>
      </c>
      <c r="N256" s="24" t="str">
        <f>LOOKUP(A256,[1]lookup!$A$3:$A$51,[1]lookup!$R$3:$R$51)</f>
        <v>High</v>
      </c>
      <c r="O256" s="24" t="str">
        <f>LOOKUP(A256,[1]lookup!$A$3:$A$51,[1]lookup!$U$3:$U$51)</f>
        <v>FS</v>
      </c>
      <c r="P256" s="25">
        <f t="shared" si="6"/>
        <v>0</v>
      </c>
      <c r="Q256" s="25">
        <f t="shared" si="7"/>
        <v>0</v>
      </c>
      <c r="R256" s="25">
        <f>LOOKUP(A256,[1]lookup!$A$3:$A$51,[1]lookup!$H$3:$H$51)</f>
        <v>18.600000000000001</v>
      </c>
    </row>
    <row r="257" spans="1:18" x14ac:dyDescent="0.15">
      <c r="A257" s="24" t="s">
        <v>301</v>
      </c>
      <c r="B257" s="24">
        <v>1997</v>
      </c>
      <c r="C257" s="24" t="s">
        <v>0</v>
      </c>
      <c r="D257" s="24" t="s">
        <v>390</v>
      </c>
      <c r="E257" s="24" t="s">
        <v>2202</v>
      </c>
      <c r="F257" s="24">
        <v>2</v>
      </c>
      <c r="G257" s="24">
        <v>20</v>
      </c>
      <c r="H257" s="24">
        <v>6</v>
      </c>
      <c r="I257" s="24">
        <v>582</v>
      </c>
      <c r="J257" s="24">
        <v>6</v>
      </c>
      <c r="K257" s="24">
        <v>602</v>
      </c>
      <c r="L257" s="24">
        <v>5000</v>
      </c>
      <c r="M257" s="24" t="str">
        <f>LOOKUP(A257,[1]lookup!$A$3:$A$51,[1]lookup!$P$3:$P$51)</f>
        <v>Unseeded</v>
      </c>
      <c r="N257" s="24" t="str">
        <f>LOOKUP(A257,[1]lookup!$A$3:$A$51,[1]lookup!$R$3:$R$51)</f>
        <v>High</v>
      </c>
      <c r="O257" s="24" t="str">
        <f>LOOKUP(A257,[1]lookup!$A$3:$A$51,[1]lookup!$U$3:$U$51)</f>
        <v>FS</v>
      </c>
      <c r="P257" s="25">
        <f t="shared" si="6"/>
        <v>11.64</v>
      </c>
      <c r="Q257" s="25">
        <f t="shared" si="7"/>
        <v>0.4</v>
      </c>
      <c r="R257" s="25">
        <f>LOOKUP(A257,[1]lookup!$A$3:$A$51,[1]lookup!$H$3:$H$51)</f>
        <v>18.600000000000001</v>
      </c>
    </row>
    <row r="258" spans="1:18" x14ac:dyDescent="0.15">
      <c r="A258" s="24" t="s">
        <v>301</v>
      </c>
      <c r="B258" s="24">
        <v>1997</v>
      </c>
      <c r="C258" s="24" t="s">
        <v>0</v>
      </c>
      <c r="D258" s="24" t="s">
        <v>1087</v>
      </c>
      <c r="E258" s="24" t="s">
        <v>2203</v>
      </c>
      <c r="F258" s="24">
        <v>0</v>
      </c>
      <c r="G258" s="24">
        <v>0</v>
      </c>
      <c r="H258" s="24">
        <v>0</v>
      </c>
      <c r="I258" s="24">
        <v>0</v>
      </c>
      <c r="J258" s="24">
        <v>0</v>
      </c>
      <c r="K258" s="24">
        <v>0</v>
      </c>
      <c r="L258" s="24">
        <v>5000</v>
      </c>
      <c r="M258" s="24" t="str">
        <f>LOOKUP(A258,[1]lookup!$A$3:$A$51,[1]lookup!$P$3:$P$51)</f>
        <v>Unseeded</v>
      </c>
      <c r="N258" s="24" t="str">
        <f>LOOKUP(A258,[1]lookup!$A$3:$A$51,[1]lookup!$R$3:$R$51)</f>
        <v>High</v>
      </c>
      <c r="O258" s="24" t="str">
        <f>LOOKUP(A258,[1]lookup!$A$3:$A$51,[1]lookup!$U$3:$U$51)</f>
        <v>FS</v>
      </c>
      <c r="P258" s="25">
        <f t="shared" ref="P258:P321" si="8">I258/L258*100</f>
        <v>0</v>
      </c>
      <c r="Q258" s="25">
        <f t="shared" ref="Q258:Q321" si="9">G258/L258*100</f>
        <v>0</v>
      </c>
      <c r="R258" s="25">
        <f>LOOKUP(A258,[1]lookup!$A$3:$A$51,[1]lookup!$H$3:$H$51)</f>
        <v>18.600000000000001</v>
      </c>
    </row>
    <row r="259" spans="1:18" x14ac:dyDescent="0.15">
      <c r="A259" s="24" t="s">
        <v>301</v>
      </c>
      <c r="B259" s="24">
        <v>1997</v>
      </c>
      <c r="C259" s="24" t="s">
        <v>0</v>
      </c>
      <c r="D259" s="24" t="s">
        <v>244</v>
      </c>
      <c r="E259" s="24" t="s">
        <v>2204</v>
      </c>
      <c r="F259" s="24">
        <v>0</v>
      </c>
      <c r="G259" s="24">
        <v>0</v>
      </c>
      <c r="H259" s="24">
        <v>5</v>
      </c>
      <c r="I259" s="24">
        <v>111</v>
      </c>
      <c r="J259" s="24">
        <v>5</v>
      </c>
      <c r="K259" s="24">
        <v>111</v>
      </c>
      <c r="L259" s="24">
        <v>5000</v>
      </c>
      <c r="M259" s="24" t="str">
        <f>LOOKUP(A259,[1]lookup!$A$3:$A$51,[1]lookup!$P$3:$P$51)</f>
        <v>Unseeded</v>
      </c>
      <c r="N259" s="24" t="str">
        <f>LOOKUP(A259,[1]lookup!$A$3:$A$51,[1]lookup!$R$3:$R$51)</f>
        <v>High</v>
      </c>
      <c r="O259" s="24" t="str">
        <f>LOOKUP(A259,[1]lookup!$A$3:$A$51,[1]lookup!$U$3:$U$51)</f>
        <v>FS</v>
      </c>
      <c r="P259" s="25">
        <f t="shared" si="8"/>
        <v>2.2200000000000002</v>
      </c>
      <c r="Q259" s="25">
        <f t="shared" si="9"/>
        <v>0</v>
      </c>
      <c r="R259" s="25">
        <f>LOOKUP(A259,[1]lookup!$A$3:$A$51,[1]lookup!$H$3:$H$51)</f>
        <v>18.600000000000001</v>
      </c>
    </row>
    <row r="260" spans="1:18" x14ac:dyDescent="0.15">
      <c r="A260" s="24" t="s">
        <v>301</v>
      </c>
      <c r="B260" s="24">
        <v>1997</v>
      </c>
      <c r="C260" s="24" t="s">
        <v>0</v>
      </c>
      <c r="D260" s="24" t="s">
        <v>559</v>
      </c>
      <c r="E260" s="24" t="s">
        <v>2205</v>
      </c>
      <c r="F260" s="24">
        <v>0</v>
      </c>
      <c r="G260" s="24">
        <v>0</v>
      </c>
      <c r="H260" s="24">
        <v>1</v>
      </c>
      <c r="I260" s="24">
        <v>2</v>
      </c>
      <c r="J260" s="24">
        <v>1</v>
      </c>
      <c r="K260" s="24">
        <v>2</v>
      </c>
      <c r="L260" s="24">
        <v>5000</v>
      </c>
      <c r="M260" s="24" t="str">
        <f>LOOKUP(A260,[1]lookup!$A$3:$A$51,[1]lookup!$P$3:$P$51)</f>
        <v>Unseeded</v>
      </c>
      <c r="N260" s="24" t="str">
        <f>LOOKUP(A260,[1]lookup!$A$3:$A$51,[1]lookup!$R$3:$R$51)</f>
        <v>High</v>
      </c>
      <c r="O260" s="24" t="str">
        <f>LOOKUP(A260,[1]lookup!$A$3:$A$51,[1]lookup!$U$3:$U$51)</f>
        <v>FS</v>
      </c>
      <c r="P260" s="25">
        <f t="shared" si="8"/>
        <v>0.04</v>
      </c>
      <c r="Q260" s="25">
        <f t="shared" si="9"/>
        <v>0</v>
      </c>
      <c r="R260" s="25">
        <f>LOOKUP(A260,[1]lookup!$A$3:$A$51,[1]lookup!$H$3:$H$51)</f>
        <v>18.600000000000001</v>
      </c>
    </row>
    <row r="261" spans="1:18" x14ac:dyDescent="0.15">
      <c r="A261" s="24" t="s">
        <v>301</v>
      </c>
      <c r="B261" s="24">
        <v>1997</v>
      </c>
      <c r="C261" s="24" t="s">
        <v>0</v>
      </c>
      <c r="D261" s="24" t="s">
        <v>1229</v>
      </c>
      <c r="E261" s="24" t="s">
        <v>2206</v>
      </c>
      <c r="F261" s="24">
        <v>1</v>
      </c>
      <c r="G261" s="24">
        <v>1345</v>
      </c>
      <c r="H261" s="24">
        <v>0</v>
      </c>
      <c r="I261" s="24">
        <v>0</v>
      </c>
      <c r="J261" s="24">
        <v>1</v>
      </c>
      <c r="K261" s="24">
        <v>1345</v>
      </c>
      <c r="L261" s="24">
        <v>5000</v>
      </c>
      <c r="M261" s="24" t="str">
        <f>LOOKUP(A261,[1]lookup!$A$3:$A$51,[1]lookup!$P$3:$P$51)</f>
        <v>Unseeded</v>
      </c>
      <c r="N261" s="24" t="str">
        <f>LOOKUP(A261,[1]lookup!$A$3:$A$51,[1]lookup!$R$3:$R$51)</f>
        <v>High</v>
      </c>
      <c r="O261" s="24" t="str">
        <f>LOOKUP(A261,[1]lookup!$A$3:$A$51,[1]lookup!$U$3:$U$51)</f>
        <v>FS</v>
      </c>
      <c r="P261" s="25">
        <f t="shared" si="8"/>
        <v>0</v>
      </c>
      <c r="Q261" s="25">
        <f t="shared" si="9"/>
        <v>26.900000000000002</v>
      </c>
      <c r="R261" s="25">
        <f>LOOKUP(A261,[1]lookup!$A$3:$A$51,[1]lookup!$H$3:$H$51)</f>
        <v>18.600000000000001</v>
      </c>
    </row>
    <row r="262" spans="1:18" x14ac:dyDescent="0.15">
      <c r="A262" s="24" t="s">
        <v>301</v>
      </c>
      <c r="B262" s="24">
        <v>1997</v>
      </c>
      <c r="C262" s="24" t="s">
        <v>0</v>
      </c>
      <c r="D262" s="24" t="s">
        <v>405</v>
      </c>
      <c r="E262" s="24" t="s">
        <v>2207</v>
      </c>
      <c r="F262" s="24">
        <v>2</v>
      </c>
      <c r="G262" s="24">
        <v>3382</v>
      </c>
      <c r="H262" s="24">
        <v>0</v>
      </c>
      <c r="I262" s="24">
        <v>0</v>
      </c>
      <c r="J262" s="24">
        <v>2</v>
      </c>
      <c r="K262" s="24">
        <v>3382</v>
      </c>
      <c r="L262" s="24">
        <v>5000</v>
      </c>
      <c r="M262" s="24" t="str">
        <f>LOOKUP(A262,[1]lookup!$A$3:$A$51,[1]lookup!$P$3:$P$51)</f>
        <v>Unseeded</v>
      </c>
      <c r="N262" s="24" t="str">
        <f>LOOKUP(A262,[1]lookup!$A$3:$A$51,[1]lookup!$R$3:$R$51)</f>
        <v>High</v>
      </c>
      <c r="O262" s="24" t="str">
        <f>LOOKUP(A262,[1]lookup!$A$3:$A$51,[1]lookup!$U$3:$U$51)</f>
        <v>FS</v>
      </c>
      <c r="P262" s="25">
        <f t="shared" si="8"/>
        <v>0</v>
      </c>
      <c r="Q262" s="25">
        <f t="shared" si="9"/>
        <v>67.64</v>
      </c>
      <c r="R262" s="25">
        <f>LOOKUP(A262,[1]lookup!$A$3:$A$51,[1]lookup!$H$3:$H$51)</f>
        <v>18.600000000000001</v>
      </c>
    </row>
    <row r="263" spans="1:18" x14ac:dyDescent="0.15">
      <c r="A263" s="24" t="s">
        <v>301</v>
      </c>
      <c r="B263" s="24">
        <v>1997</v>
      </c>
      <c r="C263" s="24" t="s">
        <v>0</v>
      </c>
      <c r="D263" s="24" t="s">
        <v>217</v>
      </c>
      <c r="E263" s="24" t="s">
        <v>2208</v>
      </c>
      <c r="F263" s="24">
        <v>3</v>
      </c>
      <c r="G263" s="24">
        <v>174</v>
      </c>
      <c r="H263" s="24">
        <v>0</v>
      </c>
      <c r="I263" s="24">
        <v>0</v>
      </c>
      <c r="J263" s="24">
        <v>3</v>
      </c>
      <c r="K263" s="24">
        <v>174</v>
      </c>
      <c r="L263" s="24">
        <v>5000</v>
      </c>
      <c r="M263" s="24" t="str">
        <f>LOOKUP(A263,[1]lookup!$A$3:$A$51,[1]lookup!$P$3:$P$51)</f>
        <v>Unseeded</v>
      </c>
      <c r="N263" s="24" t="str">
        <f>LOOKUP(A263,[1]lookup!$A$3:$A$51,[1]lookup!$R$3:$R$51)</f>
        <v>High</v>
      </c>
      <c r="O263" s="24" t="str">
        <f>LOOKUP(A263,[1]lookup!$A$3:$A$51,[1]lookup!$U$3:$U$51)</f>
        <v>FS</v>
      </c>
      <c r="P263" s="25">
        <f t="shared" si="8"/>
        <v>0</v>
      </c>
      <c r="Q263" s="25">
        <f t="shared" si="9"/>
        <v>3.4799999999999995</v>
      </c>
      <c r="R263" s="25">
        <f>LOOKUP(A263,[1]lookup!$A$3:$A$51,[1]lookup!$H$3:$H$51)</f>
        <v>18.600000000000001</v>
      </c>
    </row>
    <row r="264" spans="1:18" x14ac:dyDescent="0.15">
      <c r="A264" s="24" t="s">
        <v>301</v>
      </c>
      <c r="B264" s="24">
        <v>1997</v>
      </c>
      <c r="C264" s="24" t="s">
        <v>0</v>
      </c>
      <c r="D264" s="24" t="s">
        <v>2209</v>
      </c>
      <c r="E264" s="24" t="s">
        <v>2210</v>
      </c>
      <c r="F264" s="24">
        <v>0</v>
      </c>
      <c r="G264" s="24">
        <v>0</v>
      </c>
      <c r="H264" s="24">
        <v>0</v>
      </c>
      <c r="I264" s="24">
        <v>0</v>
      </c>
      <c r="J264" s="24">
        <v>0</v>
      </c>
      <c r="K264" s="24">
        <v>0</v>
      </c>
      <c r="L264" s="24">
        <v>5000</v>
      </c>
      <c r="M264" s="24" t="str">
        <f>LOOKUP(A264,[1]lookup!$A$3:$A$51,[1]lookup!$P$3:$P$51)</f>
        <v>Unseeded</v>
      </c>
      <c r="N264" s="24" t="str">
        <f>LOOKUP(A264,[1]lookup!$A$3:$A$51,[1]lookup!$R$3:$R$51)</f>
        <v>High</v>
      </c>
      <c r="O264" s="24" t="str">
        <f>LOOKUP(A264,[1]lookup!$A$3:$A$51,[1]lookup!$U$3:$U$51)</f>
        <v>FS</v>
      </c>
      <c r="P264" s="25">
        <f t="shared" si="8"/>
        <v>0</v>
      </c>
      <c r="Q264" s="25">
        <f t="shared" si="9"/>
        <v>0</v>
      </c>
      <c r="R264" s="25">
        <f>LOOKUP(A264,[1]lookup!$A$3:$A$51,[1]lookup!$H$3:$H$51)</f>
        <v>18.600000000000001</v>
      </c>
    </row>
    <row r="265" spans="1:18" x14ac:dyDescent="0.15">
      <c r="A265" s="24" t="s">
        <v>301</v>
      </c>
      <c r="B265" s="24">
        <v>1997</v>
      </c>
      <c r="C265" s="24" t="s">
        <v>0</v>
      </c>
      <c r="D265" s="24" t="s">
        <v>2211</v>
      </c>
      <c r="E265" s="24" t="s">
        <v>2212</v>
      </c>
      <c r="F265" s="24">
        <v>0</v>
      </c>
      <c r="G265" s="24">
        <v>0</v>
      </c>
      <c r="H265" s="24">
        <v>0</v>
      </c>
      <c r="I265" s="24">
        <v>0</v>
      </c>
      <c r="J265" s="24">
        <v>0</v>
      </c>
      <c r="K265" s="24">
        <v>0</v>
      </c>
      <c r="L265" s="24">
        <v>5000</v>
      </c>
      <c r="M265" s="24" t="str">
        <f>LOOKUP(A265,[1]lookup!$A$3:$A$51,[1]lookup!$P$3:$P$51)</f>
        <v>Unseeded</v>
      </c>
      <c r="N265" s="24" t="str">
        <f>LOOKUP(A265,[1]lookup!$A$3:$A$51,[1]lookup!$R$3:$R$51)</f>
        <v>High</v>
      </c>
      <c r="O265" s="24" t="str">
        <f>LOOKUP(A265,[1]lookup!$A$3:$A$51,[1]lookup!$U$3:$U$51)</f>
        <v>FS</v>
      </c>
      <c r="P265" s="25">
        <f t="shared" si="8"/>
        <v>0</v>
      </c>
      <c r="Q265" s="25">
        <f t="shared" si="9"/>
        <v>0</v>
      </c>
      <c r="R265" s="25">
        <f>LOOKUP(A265,[1]lookup!$A$3:$A$51,[1]lookup!$H$3:$H$51)</f>
        <v>18.600000000000001</v>
      </c>
    </row>
    <row r="266" spans="1:18" x14ac:dyDescent="0.15">
      <c r="A266" s="24" t="s">
        <v>306</v>
      </c>
      <c r="B266" s="24">
        <v>1997</v>
      </c>
      <c r="C266" s="24" t="s">
        <v>0</v>
      </c>
      <c r="D266" s="24" t="s">
        <v>672</v>
      </c>
      <c r="E266" s="24" t="s">
        <v>2199</v>
      </c>
      <c r="F266" s="24">
        <v>1</v>
      </c>
      <c r="G266" s="24">
        <v>103</v>
      </c>
      <c r="H266" s="24">
        <v>0</v>
      </c>
      <c r="I266" s="24">
        <v>0</v>
      </c>
      <c r="J266" s="24">
        <v>1</v>
      </c>
      <c r="K266" s="24">
        <v>103</v>
      </c>
      <c r="L266" s="24">
        <v>5000</v>
      </c>
      <c r="M266" s="24" t="str">
        <f>LOOKUP(A266,[1]lookup!$A$3:$A$51,[1]lookup!$P$3:$P$51)</f>
        <v>Seeded</v>
      </c>
      <c r="N266" s="24" t="str">
        <f>LOOKUP(A266,[1]lookup!$A$3:$A$51,[1]lookup!$R$3:$R$51)</f>
        <v>Mod</v>
      </c>
      <c r="O266" s="24" t="str">
        <f>LOOKUP(A266,[1]lookup!$A$3:$A$51,[1]lookup!$U$3:$U$51)</f>
        <v>FS</v>
      </c>
      <c r="P266" s="25">
        <f t="shared" si="8"/>
        <v>0</v>
      </c>
      <c r="Q266" s="25">
        <f t="shared" si="9"/>
        <v>2.06</v>
      </c>
      <c r="R266" s="25">
        <f>LOOKUP(A266,[1]lookup!$A$3:$A$51,[1]lookup!$H$3:$H$51)</f>
        <v>27.267338470657972</v>
      </c>
    </row>
    <row r="267" spans="1:18" x14ac:dyDescent="0.15">
      <c r="A267" s="24" t="s">
        <v>306</v>
      </c>
      <c r="B267" s="24">
        <v>1997</v>
      </c>
      <c r="C267" s="24" t="s">
        <v>0</v>
      </c>
      <c r="D267" s="24" t="s">
        <v>556</v>
      </c>
      <c r="E267" s="24" t="s">
        <v>2200</v>
      </c>
      <c r="F267" s="24">
        <v>0</v>
      </c>
      <c r="G267" s="24">
        <v>0</v>
      </c>
      <c r="H267" s="24">
        <v>2</v>
      </c>
      <c r="I267" s="24">
        <v>219</v>
      </c>
      <c r="J267" s="24">
        <v>2</v>
      </c>
      <c r="K267" s="24">
        <v>219</v>
      </c>
      <c r="L267" s="24">
        <v>5000</v>
      </c>
      <c r="M267" s="24" t="str">
        <f>LOOKUP(A267,[1]lookup!$A$3:$A$51,[1]lookup!$P$3:$P$51)</f>
        <v>Seeded</v>
      </c>
      <c r="N267" s="24" t="str">
        <f>LOOKUP(A267,[1]lookup!$A$3:$A$51,[1]lookup!$R$3:$R$51)</f>
        <v>Mod</v>
      </c>
      <c r="O267" s="24" t="str">
        <f>LOOKUP(A267,[1]lookup!$A$3:$A$51,[1]lookup!$U$3:$U$51)</f>
        <v>FS</v>
      </c>
      <c r="P267" s="25">
        <f t="shared" si="8"/>
        <v>4.38</v>
      </c>
      <c r="Q267" s="25">
        <f t="shared" si="9"/>
        <v>0</v>
      </c>
      <c r="R267" s="25">
        <f>LOOKUP(A267,[1]lookup!$A$3:$A$51,[1]lookup!$H$3:$H$51)</f>
        <v>27.267338470657972</v>
      </c>
    </row>
    <row r="268" spans="1:18" x14ac:dyDescent="0.15">
      <c r="A268" s="24" t="s">
        <v>306</v>
      </c>
      <c r="B268" s="24">
        <v>1997</v>
      </c>
      <c r="C268" s="24" t="s">
        <v>0</v>
      </c>
      <c r="D268" s="24" t="s">
        <v>557</v>
      </c>
      <c r="E268" s="24" t="s">
        <v>2201</v>
      </c>
      <c r="F268" s="24">
        <v>0</v>
      </c>
      <c r="G268" s="24">
        <v>0</v>
      </c>
      <c r="H268" s="24">
        <v>0</v>
      </c>
      <c r="I268" s="24">
        <v>0</v>
      </c>
      <c r="J268" s="24">
        <v>0</v>
      </c>
      <c r="K268" s="24">
        <v>0</v>
      </c>
      <c r="L268" s="24">
        <v>5000</v>
      </c>
      <c r="M268" s="24" t="str">
        <f>LOOKUP(A268,[1]lookup!$A$3:$A$51,[1]lookup!$P$3:$P$51)</f>
        <v>Seeded</v>
      </c>
      <c r="N268" s="24" t="str">
        <f>LOOKUP(A268,[1]lookup!$A$3:$A$51,[1]lookup!$R$3:$R$51)</f>
        <v>Mod</v>
      </c>
      <c r="O268" s="24" t="str">
        <f>LOOKUP(A268,[1]lookup!$A$3:$A$51,[1]lookup!$U$3:$U$51)</f>
        <v>FS</v>
      </c>
      <c r="P268" s="25">
        <f t="shared" si="8"/>
        <v>0</v>
      </c>
      <c r="Q268" s="25">
        <f t="shared" si="9"/>
        <v>0</v>
      </c>
      <c r="R268" s="25">
        <f>LOOKUP(A268,[1]lookup!$A$3:$A$51,[1]lookup!$H$3:$H$51)</f>
        <v>27.267338470657972</v>
      </c>
    </row>
    <row r="269" spans="1:18" x14ac:dyDescent="0.15">
      <c r="A269" s="24" t="s">
        <v>306</v>
      </c>
      <c r="B269" s="24">
        <v>1997</v>
      </c>
      <c r="C269" s="24" t="s">
        <v>0</v>
      </c>
      <c r="D269" s="24" t="s">
        <v>390</v>
      </c>
      <c r="E269" s="24" t="s">
        <v>2202</v>
      </c>
      <c r="F269" s="24">
        <v>4</v>
      </c>
      <c r="G269" s="24">
        <v>33</v>
      </c>
      <c r="H269" s="24">
        <v>9</v>
      </c>
      <c r="I269" s="24">
        <v>3465</v>
      </c>
      <c r="J269" s="24">
        <v>9</v>
      </c>
      <c r="K269" s="24">
        <v>3498</v>
      </c>
      <c r="L269" s="24">
        <v>5000</v>
      </c>
      <c r="M269" s="24" t="str">
        <f>LOOKUP(A269,[1]lookup!$A$3:$A$51,[1]lookup!$P$3:$P$51)</f>
        <v>Seeded</v>
      </c>
      <c r="N269" s="24" t="str">
        <f>LOOKUP(A269,[1]lookup!$A$3:$A$51,[1]lookup!$R$3:$R$51)</f>
        <v>Mod</v>
      </c>
      <c r="O269" s="24" t="str">
        <f>LOOKUP(A269,[1]lookup!$A$3:$A$51,[1]lookup!$U$3:$U$51)</f>
        <v>FS</v>
      </c>
      <c r="P269" s="25">
        <f t="shared" si="8"/>
        <v>69.3</v>
      </c>
      <c r="Q269" s="25">
        <f t="shared" si="9"/>
        <v>0.66</v>
      </c>
      <c r="R269" s="25">
        <f>LOOKUP(A269,[1]lookup!$A$3:$A$51,[1]lookup!$H$3:$H$51)</f>
        <v>27.267338470657972</v>
      </c>
    </row>
    <row r="270" spans="1:18" x14ac:dyDescent="0.15">
      <c r="A270" s="24" t="s">
        <v>306</v>
      </c>
      <c r="B270" s="24">
        <v>1997</v>
      </c>
      <c r="C270" s="24" t="s">
        <v>0</v>
      </c>
      <c r="D270" s="24" t="s">
        <v>1087</v>
      </c>
      <c r="E270" s="24" t="s">
        <v>2203</v>
      </c>
      <c r="F270" s="24">
        <v>0</v>
      </c>
      <c r="G270" s="24">
        <v>0</v>
      </c>
      <c r="H270" s="24">
        <v>0</v>
      </c>
      <c r="I270" s="24">
        <v>0</v>
      </c>
      <c r="J270" s="24">
        <v>0</v>
      </c>
      <c r="K270" s="24">
        <v>0</v>
      </c>
      <c r="L270" s="24">
        <v>5000</v>
      </c>
      <c r="M270" s="24" t="str">
        <f>LOOKUP(A270,[1]lookup!$A$3:$A$51,[1]lookup!$P$3:$P$51)</f>
        <v>Seeded</v>
      </c>
      <c r="N270" s="24" t="str">
        <f>LOOKUP(A270,[1]lookup!$A$3:$A$51,[1]lookup!$R$3:$R$51)</f>
        <v>Mod</v>
      </c>
      <c r="O270" s="24" t="str">
        <f>LOOKUP(A270,[1]lookup!$A$3:$A$51,[1]lookup!$U$3:$U$51)</f>
        <v>FS</v>
      </c>
      <c r="P270" s="25">
        <f t="shared" si="8"/>
        <v>0</v>
      </c>
      <c r="Q270" s="25">
        <f t="shared" si="9"/>
        <v>0</v>
      </c>
      <c r="R270" s="25">
        <f>LOOKUP(A270,[1]lookup!$A$3:$A$51,[1]lookup!$H$3:$H$51)</f>
        <v>27.267338470657972</v>
      </c>
    </row>
    <row r="271" spans="1:18" x14ac:dyDescent="0.15">
      <c r="A271" s="24" t="s">
        <v>306</v>
      </c>
      <c r="B271" s="24">
        <v>1997</v>
      </c>
      <c r="C271" s="24" t="s">
        <v>0</v>
      </c>
      <c r="D271" s="24" t="s">
        <v>244</v>
      </c>
      <c r="E271" s="24" t="s">
        <v>2204</v>
      </c>
      <c r="F271" s="24">
        <v>1</v>
      </c>
      <c r="G271" s="24">
        <v>3</v>
      </c>
      <c r="H271" s="24">
        <v>7</v>
      </c>
      <c r="I271" s="24">
        <v>107</v>
      </c>
      <c r="J271" s="24">
        <v>7</v>
      </c>
      <c r="K271" s="24">
        <v>110</v>
      </c>
      <c r="L271" s="24">
        <v>5000</v>
      </c>
      <c r="M271" s="24" t="str">
        <f>LOOKUP(A271,[1]lookup!$A$3:$A$51,[1]lookup!$P$3:$P$51)</f>
        <v>Seeded</v>
      </c>
      <c r="N271" s="24" t="str">
        <f>LOOKUP(A271,[1]lookup!$A$3:$A$51,[1]lookup!$R$3:$R$51)</f>
        <v>Mod</v>
      </c>
      <c r="O271" s="24" t="str">
        <f>LOOKUP(A271,[1]lookup!$A$3:$A$51,[1]lookup!$U$3:$U$51)</f>
        <v>FS</v>
      </c>
      <c r="P271" s="25">
        <f t="shared" si="8"/>
        <v>2.1399999999999997</v>
      </c>
      <c r="Q271" s="25">
        <f t="shared" si="9"/>
        <v>0.06</v>
      </c>
      <c r="R271" s="25">
        <f>LOOKUP(A271,[1]lookup!$A$3:$A$51,[1]lookup!$H$3:$H$51)</f>
        <v>27.267338470657972</v>
      </c>
    </row>
    <row r="272" spans="1:18" x14ac:dyDescent="0.15">
      <c r="A272" s="24" t="s">
        <v>306</v>
      </c>
      <c r="B272" s="24">
        <v>1997</v>
      </c>
      <c r="C272" s="24" t="s">
        <v>0</v>
      </c>
      <c r="D272" s="24" t="s">
        <v>559</v>
      </c>
      <c r="E272" s="24" t="s">
        <v>2205</v>
      </c>
      <c r="F272" s="24">
        <v>0</v>
      </c>
      <c r="G272" s="24">
        <v>0</v>
      </c>
      <c r="H272" s="24">
        <v>0</v>
      </c>
      <c r="I272" s="24">
        <v>0</v>
      </c>
      <c r="J272" s="24">
        <v>0</v>
      </c>
      <c r="K272" s="24">
        <v>0</v>
      </c>
      <c r="L272" s="24">
        <v>5000</v>
      </c>
      <c r="M272" s="24" t="str">
        <f>LOOKUP(A272,[1]lookup!$A$3:$A$51,[1]lookup!$P$3:$P$51)</f>
        <v>Seeded</v>
      </c>
      <c r="N272" s="24" t="str">
        <f>LOOKUP(A272,[1]lookup!$A$3:$A$51,[1]lookup!$R$3:$R$51)</f>
        <v>Mod</v>
      </c>
      <c r="O272" s="24" t="str">
        <f>LOOKUP(A272,[1]lookup!$A$3:$A$51,[1]lookup!$U$3:$U$51)</f>
        <v>FS</v>
      </c>
      <c r="P272" s="25">
        <f t="shared" si="8"/>
        <v>0</v>
      </c>
      <c r="Q272" s="25">
        <f t="shared" si="9"/>
        <v>0</v>
      </c>
      <c r="R272" s="25">
        <f>LOOKUP(A272,[1]lookup!$A$3:$A$51,[1]lookup!$H$3:$H$51)</f>
        <v>27.267338470657972</v>
      </c>
    </row>
    <row r="273" spans="1:18" x14ac:dyDescent="0.15">
      <c r="A273" s="24" t="s">
        <v>306</v>
      </c>
      <c r="B273" s="24">
        <v>1997</v>
      </c>
      <c r="C273" s="24" t="s">
        <v>0</v>
      </c>
      <c r="D273" s="24" t="s">
        <v>1229</v>
      </c>
      <c r="E273" s="24" t="s">
        <v>2206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5000</v>
      </c>
      <c r="M273" s="24" t="str">
        <f>LOOKUP(A273,[1]lookup!$A$3:$A$51,[1]lookup!$P$3:$P$51)</f>
        <v>Seeded</v>
      </c>
      <c r="N273" s="24" t="str">
        <f>LOOKUP(A273,[1]lookup!$A$3:$A$51,[1]lookup!$R$3:$R$51)</f>
        <v>Mod</v>
      </c>
      <c r="O273" s="24" t="str">
        <f>LOOKUP(A273,[1]lookup!$A$3:$A$51,[1]lookup!$U$3:$U$51)</f>
        <v>FS</v>
      </c>
      <c r="P273" s="25">
        <f t="shared" si="8"/>
        <v>0</v>
      </c>
      <c r="Q273" s="25">
        <f t="shared" si="9"/>
        <v>0</v>
      </c>
      <c r="R273" s="25">
        <f>LOOKUP(A273,[1]lookup!$A$3:$A$51,[1]lookup!$H$3:$H$51)</f>
        <v>27.267338470657972</v>
      </c>
    </row>
    <row r="274" spans="1:18" x14ac:dyDescent="0.15">
      <c r="A274" s="24" t="s">
        <v>306</v>
      </c>
      <c r="B274" s="24">
        <v>1997</v>
      </c>
      <c r="C274" s="24" t="s">
        <v>0</v>
      </c>
      <c r="D274" s="24" t="s">
        <v>405</v>
      </c>
      <c r="E274" s="24" t="s">
        <v>2207</v>
      </c>
      <c r="F274" s="24">
        <v>2</v>
      </c>
      <c r="G274" s="24">
        <v>2925</v>
      </c>
      <c r="H274" s="24">
        <v>0</v>
      </c>
      <c r="I274" s="24">
        <v>0</v>
      </c>
      <c r="J274" s="24">
        <v>2</v>
      </c>
      <c r="K274" s="24">
        <v>2925</v>
      </c>
      <c r="L274" s="24">
        <v>5000</v>
      </c>
      <c r="M274" s="24" t="str">
        <f>LOOKUP(A274,[1]lookup!$A$3:$A$51,[1]lookup!$P$3:$P$51)</f>
        <v>Seeded</v>
      </c>
      <c r="N274" s="24" t="str">
        <f>LOOKUP(A274,[1]lookup!$A$3:$A$51,[1]lookup!$R$3:$R$51)</f>
        <v>Mod</v>
      </c>
      <c r="O274" s="24" t="str">
        <f>LOOKUP(A274,[1]lookup!$A$3:$A$51,[1]lookup!$U$3:$U$51)</f>
        <v>FS</v>
      </c>
      <c r="P274" s="25">
        <f t="shared" si="8"/>
        <v>0</v>
      </c>
      <c r="Q274" s="25">
        <f t="shared" si="9"/>
        <v>58.5</v>
      </c>
      <c r="R274" s="25">
        <f>LOOKUP(A274,[1]lookup!$A$3:$A$51,[1]lookup!$H$3:$H$51)</f>
        <v>27.267338470657972</v>
      </c>
    </row>
    <row r="275" spans="1:18" x14ac:dyDescent="0.15">
      <c r="A275" s="24" t="s">
        <v>306</v>
      </c>
      <c r="B275" s="24">
        <v>1997</v>
      </c>
      <c r="C275" s="24" t="s">
        <v>0</v>
      </c>
      <c r="D275" s="24" t="s">
        <v>217</v>
      </c>
      <c r="E275" s="24" t="s">
        <v>2208</v>
      </c>
      <c r="F275" s="24">
        <v>2</v>
      </c>
      <c r="G275" s="24">
        <v>1936</v>
      </c>
      <c r="H275" s="24">
        <v>0</v>
      </c>
      <c r="I275" s="24">
        <v>0</v>
      </c>
      <c r="J275" s="24">
        <v>2</v>
      </c>
      <c r="K275" s="24">
        <v>1936</v>
      </c>
      <c r="L275" s="24">
        <v>5000</v>
      </c>
      <c r="M275" s="24" t="str">
        <f>LOOKUP(A275,[1]lookup!$A$3:$A$51,[1]lookup!$P$3:$P$51)</f>
        <v>Seeded</v>
      </c>
      <c r="N275" s="24" t="str">
        <f>LOOKUP(A275,[1]lookup!$A$3:$A$51,[1]lookup!$R$3:$R$51)</f>
        <v>Mod</v>
      </c>
      <c r="O275" s="24" t="str">
        <f>LOOKUP(A275,[1]lookup!$A$3:$A$51,[1]lookup!$U$3:$U$51)</f>
        <v>FS</v>
      </c>
      <c r="P275" s="25">
        <f t="shared" si="8"/>
        <v>0</v>
      </c>
      <c r="Q275" s="25">
        <f t="shared" si="9"/>
        <v>38.72</v>
      </c>
      <c r="R275" s="25">
        <f>LOOKUP(A275,[1]lookup!$A$3:$A$51,[1]lookup!$H$3:$H$51)</f>
        <v>27.267338470657972</v>
      </c>
    </row>
    <row r="276" spans="1:18" x14ac:dyDescent="0.15">
      <c r="A276" s="24" t="s">
        <v>306</v>
      </c>
      <c r="B276" s="24">
        <v>1997</v>
      </c>
      <c r="C276" s="24" t="s">
        <v>0</v>
      </c>
      <c r="D276" s="24" t="s">
        <v>2209</v>
      </c>
      <c r="E276" s="24" t="s">
        <v>2210</v>
      </c>
      <c r="F276" s="24">
        <v>0</v>
      </c>
      <c r="G276" s="24">
        <v>0</v>
      </c>
      <c r="H276" s="24">
        <v>3</v>
      </c>
      <c r="I276" s="24">
        <v>79</v>
      </c>
      <c r="J276" s="24">
        <v>3</v>
      </c>
      <c r="K276" s="24">
        <v>79</v>
      </c>
      <c r="L276" s="24">
        <v>5000</v>
      </c>
      <c r="M276" s="24" t="str">
        <f>LOOKUP(A276,[1]lookup!$A$3:$A$51,[1]lookup!$P$3:$P$51)</f>
        <v>Seeded</v>
      </c>
      <c r="N276" s="24" t="str">
        <f>LOOKUP(A276,[1]lookup!$A$3:$A$51,[1]lookup!$R$3:$R$51)</f>
        <v>Mod</v>
      </c>
      <c r="O276" s="24" t="str">
        <f>LOOKUP(A276,[1]lookup!$A$3:$A$51,[1]lookup!$U$3:$U$51)</f>
        <v>FS</v>
      </c>
      <c r="P276" s="25">
        <f t="shared" si="8"/>
        <v>1.58</v>
      </c>
      <c r="Q276" s="25">
        <f t="shared" si="9"/>
        <v>0</v>
      </c>
      <c r="R276" s="25">
        <f>LOOKUP(A276,[1]lookup!$A$3:$A$51,[1]lookup!$H$3:$H$51)</f>
        <v>27.267338470657972</v>
      </c>
    </row>
    <row r="277" spans="1:18" x14ac:dyDescent="0.15">
      <c r="A277" s="24" t="s">
        <v>306</v>
      </c>
      <c r="B277" s="24">
        <v>1997</v>
      </c>
      <c r="C277" s="24" t="s">
        <v>0</v>
      </c>
      <c r="D277" s="24" t="s">
        <v>2211</v>
      </c>
      <c r="E277" s="24" t="s">
        <v>2212</v>
      </c>
      <c r="F277" s="24">
        <v>0</v>
      </c>
      <c r="G277" s="24">
        <v>0</v>
      </c>
      <c r="H277" s="24">
        <v>0</v>
      </c>
      <c r="I277" s="24">
        <v>0</v>
      </c>
      <c r="J277" s="24">
        <v>0</v>
      </c>
      <c r="K277" s="24">
        <v>0</v>
      </c>
      <c r="L277" s="24">
        <v>5000</v>
      </c>
      <c r="M277" s="24" t="str">
        <f>LOOKUP(A277,[1]lookup!$A$3:$A$51,[1]lookup!$P$3:$P$51)</f>
        <v>Seeded</v>
      </c>
      <c r="N277" s="24" t="str">
        <f>LOOKUP(A277,[1]lookup!$A$3:$A$51,[1]lookup!$R$3:$R$51)</f>
        <v>Mod</v>
      </c>
      <c r="O277" s="24" t="str">
        <f>LOOKUP(A277,[1]lookup!$A$3:$A$51,[1]lookup!$U$3:$U$51)</f>
        <v>FS</v>
      </c>
      <c r="P277" s="25">
        <f t="shared" si="8"/>
        <v>0</v>
      </c>
      <c r="Q277" s="25">
        <f t="shared" si="9"/>
        <v>0</v>
      </c>
      <c r="R277" s="25">
        <f>LOOKUP(A277,[1]lookup!$A$3:$A$51,[1]lookup!$H$3:$H$51)</f>
        <v>27.267338470657972</v>
      </c>
    </row>
    <row r="278" spans="1:18" x14ac:dyDescent="0.15">
      <c r="A278" s="24" t="s">
        <v>311</v>
      </c>
      <c r="B278" s="24">
        <v>1997</v>
      </c>
      <c r="C278" s="24" t="s">
        <v>0</v>
      </c>
      <c r="D278" s="24" t="s">
        <v>672</v>
      </c>
      <c r="E278" s="24" t="s">
        <v>2199</v>
      </c>
      <c r="F278" s="24">
        <v>1</v>
      </c>
      <c r="G278" s="24">
        <v>28</v>
      </c>
      <c r="H278" s="24">
        <v>0</v>
      </c>
      <c r="I278" s="24">
        <v>0</v>
      </c>
      <c r="J278" s="24">
        <v>1</v>
      </c>
      <c r="K278" s="24">
        <v>28</v>
      </c>
      <c r="L278" s="24">
        <v>5000</v>
      </c>
      <c r="M278" s="24" t="str">
        <f>LOOKUP(A278,[1]lookup!$A$3:$A$51,[1]lookup!$P$3:$P$51)</f>
        <v>Seeded</v>
      </c>
      <c r="N278" s="24" t="str">
        <f>LOOKUP(A278,[1]lookup!$A$3:$A$51,[1]lookup!$R$3:$R$51)</f>
        <v>Mod</v>
      </c>
      <c r="O278" s="24" t="str">
        <f>LOOKUP(A278,[1]lookup!$A$3:$A$51,[1]lookup!$U$3:$U$51)</f>
        <v>FS</v>
      </c>
      <c r="P278" s="25">
        <f t="shared" si="8"/>
        <v>0</v>
      </c>
      <c r="Q278" s="25">
        <f t="shared" si="9"/>
        <v>0.55999999999999994</v>
      </c>
      <c r="R278" s="25">
        <f>LOOKUP(A278,[1]lookup!$A$3:$A$51,[1]lookup!$H$3:$H$51)</f>
        <v>37.717369578253049</v>
      </c>
    </row>
    <row r="279" spans="1:18" x14ac:dyDescent="0.15">
      <c r="A279" s="24" t="s">
        <v>311</v>
      </c>
      <c r="B279" s="24">
        <v>1997</v>
      </c>
      <c r="C279" s="24" t="s">
        <v>0</v>
      </c>
      <c r="D279" s="24" t="s">
        <v>556</v>
      </c>
      <c r="E279" s="24" t="s">
        <v>2200</v>
      </c>
      <c r="F279" s="24">
        <v>0</v>
      </c>
      <c r="G279" s="24">
        <v>0</v>
      </c>
      <c r="H279" s="24">
        <v>1</v>
      </c>
      <c r="I279" s="24">
        <v>74</v>
      </c>
      <c r="J279" s="24">
        <v>1</v>
      </c>
      <c r="K279" s="24">
        <v>74</v>
      </c>
      <c r="L279" s="24">
        <v>5000</v>
      </c>
      <c r="M279" s="24" t="str">
        <f>LOOKUP(A279,[1]lookup!$A$3:$A$51,[1]lookup!$P$3:$P$51)</f>
        <v>Seeded</v>
      </c>
      <c r="N279" s="24" t="str">
        <f>LOOKUP(A279,[1]lookup!$A$3:$A$51,[1]lookup!$R$3:$R$51)</f>
        <v>Mod</v>
      </c>
      <c r="O279" s="24" t="str">
        <f>LOOKUP(A279,[1]lookup!$A$3:$A$51,[1]lookup!$U$3:$U$51)</f>
        <v>FS</v>
      </c>
      <c r="P279" s="25">
        <f t="shared" si="8"/>
        <v>1.48</v>
      </c>
      <c r="Q279" s="25">
        <f t="shared" si="9"/>
        <v>0</v>
      </c>
      <c r="R279" s="25">
        <f>LOOKUP(A279,[1]lookup!$A$3:$A$51,[1]lookup!$H$3:$H$51)</f>
        <v>37.717369578253049</v>
      </c>
    </row>
    <row r="280" spans="1:18" x14ac:dyDescent="0.15">
      <c r="A280" s="24" t="s">
        <v>311</v>
      </c>
      <c r="B280" s="24">
        <v>1997</v>
      </c>
      <c r="C280" s="24" t="s">
        <v>0</v>
      </c>
      <c r="D280" s="24" t="s">
        <v>557</v>
      </c>
      <c r="E280" s="24" t="s">
        <v>2201</v>
      </c>
      <c r="F280" s="24">
        <v>0</v>
      </c>
      <c r="G280" s="24">
        <v>0</v>
      </c>
      <c r="H280" s="24">
        <v>1</v>
      </c>
      <c r="I280" s="24">
        <v>51</v>
      </c>
      <c r="J280" s="24">
        <v>1</v>
      </c>
      <c r="K280" s="24">
        <v>51</v>
      </c>
      <c r="L280" s="24">
        <v>5000</v>
      </c>
      <c r="M280" s="24" t="str">
        <f>LOOKUP(A280,[1]lookup!$A$3:$A$51,[1]lookup!$P$3:$P$51)</f>
        <v>Seeded</v>
      </c>
      <c r="N280" s="24" t="str">
        <f>LOOKUP(A280,[1]lookup!$A$3:$A$51,[1]lookup!$R$3:$R$51)</f>
        <v>Mod</v>
      </c>
      <c r="O280" s="24" t="str">
        <f>LOOKUP(A280,[1]lookup!$A$3:$A$51,[1]lookup!$U$3:$U$51)</f>
        <v>FS</v>
      </c>
      <c r="P280" s="25">
        <f t="shared" si="8"/>
        <v>1.02</v>
      </c>
      <c r="Q280" s="25">
        <f t="shared" si="9"/>
        <v>0</v>
      </c>
      <c r="R280" s="25">
        <f>LOOKUP(A280,[1]lookup!$A$3:$A$51,[1]lookup!$H$3:$H$51)</f>
        <v>37.717369578253049</v>
      </c>
    </row>
    <row r="281" spans="1:18" x14ac:dyDescent="0.15">
      <c r="A281" s="24" t="s">
        <v>311</v>
      </c>
      <c r="B281" s="24">
        <v>1997</v>
      </c>
      <c r="C281" s="24" t="s">
        <v>0</v>
      </c>
      <c r="D281" s="24" t="s">
        <v>390</v>
      </c>
      <c r="E281" s="24" t="s">
        <v>2202</v>
      </c>
      <c r="F281" s="24">
        <v>3</v>
      </c>
      <c r="G281" s="24">
        <v>22</v>
      </c>
      <c r="H281" s="24">
        <v>10</v>
      </c>
      <c r="I281" s="24">
        <v>996</v>
      </c>
      <c r="J281" s="24">
        <v>10</v>
      </c>
      <c r="K281" s="24">
        <v>1018</v>
      </c>
      <c r="L281" s="24">
        <v>5000</v>
      </c>
      <c r="M281" s="24" t="str">
        <f>LOOKUP(A281,[1]lookup!$A$3:$A$51,[1]lookup!$P$3:$P$51)</f>
        <v>Seeded</v>
      </c>
      <c r="N281" s="24" t="str">
        <f>LOOKUP(A281,[1]lookup!$A$3:$A$51,[1]lookup!$R$3:$R$51)</f>
        <v>Mod</v>
      </c>
      <c r="O281" s="24" t="str">
        <f>LOOKUP(A281,[1]lookup!$A$3:$A$51,[1]lookup!$U$3:$U$51)</f>
        <v>FS</v>
      </c>
      <c r="P281" s="25">
        <f t="shared" si="8"/>
        <v>19.919999999999998</v>
      </c>
      <c r="Q281" s="25">
        <f t="shared" si="9"/>
        <v>0.44</v>
      </c>
      <c r="R281" s="25">
        <f>LOOKUP(A281,[1]lookup!$A$3:$A$51,[1]lookup!$H$3:$H$51)</f>
        <v>37.717369578253049</v>
      </c>
    </row>
    <row r="282" spans="1:18" x14ac:dyDescent="0.15">
      <c r="A282" s="24" t="s">
        <v>311</v>
      </c>
      <c r="B282" s="24">
        <v>1997</v>
      </c>
      <c r="C282" s="24" t="s">
        <v>0</v>
      </c>
      <c r="D282" s="24" t="s">
        <v>1087</v>
      </c>
      <c r="E282" s="24" t="s">
        <v>2203</v>
      </c>
      <c r="F282" s="24">
        <v>0</v>
      </c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5000</v>
      </c>
      <c r="M282" s="24" t="str">
        <f>LOOKUP(A282,[1]lookup!$A$3:$A$51,[1]lookup!$P$3:$P$51)</f>
        <v>Seeded</v>
      </c>
      <c r="N282" s="24" t="str">
        <f>LOOKUP(A282,[1]lookup!$A$3:$A$51,[1]lookup!$R$3:$R$51)</f>
        <v>Mod</v>
      </c>
      <c r="O282" s="24" t="str">
        <f>LOOKUP(A282,[1]lookup!$A$3:$A$51,[1]lookup!$U$3:$U$51)</f>
        <v>FS</v>
      </c>
      <c r="P282" s="25">
        <f t="shared" si="8"/>
        <v>0</v>
      </c>
      <c r="Q282" s="25">
        <f t="shared" si="9"/>
        <v>0</v>
      </c>
      <c r="R282" s="25">
        <f>LOOKUP(A282,[1]lookup!$A$3:$A$51,[1]lookup!$H$3:$H$51)</f>
        <v>37.717369578253049</v>
      </c>
    </row>
    <row r="283" spans="1:18" x14ac:dyDescent="0.15">
      <c r="A283" s="24" t="s">
        <v>311</v>
      </c>
      <c r="B283" s="24">
        <v>1997</v>
      </c>
      <c r="C283" s="24" t="s">
        <v>0</v>
      </c>
      <c r="D283" s="24" t="s">
        <v>244</v>
      </c>
      <c r="E283" s="24" t="s">
        <v>2204</v>
      </c>
      <c r="F283" s="24">
        <v>0</v>
      </c>
      <c r="G283" s="24">
        <v>0</v>
      </c>
      <c r="H283" s="24">
        <v>3</v>
      </c>
      <c r="I283" s="24">
        <v>200</v>
      </c>
      <c r="J283" s="24">
        <v>3</v>
      </c>
      <c r="K283" s="24">
        <v>200</v>
      </c>
      <c r="L283" s="24">
        <v>5000</v>
      </c>
      <c r="M283" s="24" t="str">
        <f>LOOKUP(A283,[1]lookup!$A$3:$A$51,[1]lookup!$P$3:$P$51)</f>
        <v>Seeded</v>
      </c>
      <c r="N283" s="24" t="str">
        <f>LOOKUP(A283,[1]lookup!$A$3:$A$51,[1]lookup!$R$3:$R$51)</f>
        <v>Mod</v>
      </c>
      <c r="O283" s="24" t="str">
        <f>LOOKUP(A283,[1]lookup!$A$3:$A$51,[1]lookup!$U$3:$U$51)</f>
        <v>FS</v>
      </c>
      <c r="P283" s="25">
        <f t="shared" si="8"/>
        <v>4</v>
      </c>
      <c r="Q283" s="25">
        <f t="shared" si="9"/>
        <v>0</v>
      </c>
      <c r="R283" s="25">
        <f>LOOKUP(A283,[1]lookup!$A$3:$A$51,[1]lookup!$H$3:$H$51)</f>
        <v>37.717369578253049</v>
      </c>
    </row>
    <row r="284" spans="1:18" x14ac:dyDescent="0.15">
      <c r="A284" s="24" t="s">
        <v>311</v>
      </c>
      <c r="B284" s="24">
        <v>1997</v>
      </c>
      <c r="C284" s="24" t="s">
        <v>0</v>
      </c>
      <c r="D284" s="24" t="s">
        <v>559</v>
      </c>
      <c r="E284" s="24" t="s">
        <v>2205</v>
      </c>
      <c r="F284" s="24">
        <v>0</v>
      </c>
      <c r="G284" s="24">
        <v>0</v>
      </c>
      <c r="H284" s="24">
        <v>1</v>
      </c>
      <c r="I284" s="24">
        <v>2</v>
      </c>
      <c r="J284" s="24">
        <v>1</v>
      </c>
      <c r="K284" s="24">
        <v>2</v>
      </c>
      <c r="L284" s="24">
        <v>5000</v>
      </c>
      <c r="M284" s="24" t="str">
        <f>LOOKUP(A284,[1]lookup!$A$3:$A$51,[1]lookup!$P$3:$P$51)</f>
        <v>Seeded</v>
      </c>
      <c r="N284" s="24" t="str">
        <f>LOOKUP(A284,[1]lookup!$A$3:$A$51,[1]lookup!$R$3:$R$51)</f>
        <v>Mod</v>
      </c>
      <c r="O284" s="24" t="str">
        <f>LOOKUP(A284,[1]lookup!$A$3:$A$51,[1]lookup!$U$3:$U$51)</f>
        <v>FS</v>
      </c>
      <c r="P284" s="25">
        <f t="shared" si="8"/>
        <v>0.04</v>
      </c>
      <c r="Q284" s="25">
        <f t="shared" si="9"/>
        <v>0</v>
      </c>
      <c r="R284" s="25">
        <f>LOOKUP(A284,[1]lookup!$A$3:$A$51,[1]lookup!$H$3:$H$51)</f>
        <v>37.717369578253049</v>
      </c>
    </row>
    <row r="285" spans="1:18" x14ac:dyDescent="0.15">
      <c r="A285" s="24" t="s">
        <v>311</v>
      </c>
      <c r="B285" s="24">
        <v>1997</v>
      </c>
      <c r="C285" s="24" t="s">
        <v>0</v>
      </c>
      <c r="D285" s="24" t="s">
        <v>1229</v>
      </c>
      <c r="E285" s="24" t="s">
        <v>2206</v>
      </c>
      <c r="F285" s="24">
        <v>1</v>
      </c>
      <c r="G285" s="24">
        <v>191</v>
      </c>
      <c r="H285" s="24">
        <v>0</v>
      </c>
      <c r="I285" s="24">
        <v>0</v>
      </c>
      <c r="J285" s="24">
        <v>1</v>
      </c>
      <c r="K285" s="24">
        <v>191</v>
      </c>
      <c r="L285" s="24">
        <v>5000</v>
      </c>
      <c r="M285" s="24" t="str">
        <f>LOOKUP(A285,[1]lookup!$A$3:$A$51,[1]lookup!$P$3:$P$51)</f>
        <v>Seeded</v>
      </c>
      <c r="N285" s="24" t="str">
        <f>LOOKUP(A285,[1]lookup!$A$3:$A$51,[1]lookup!$R$3:$R$51)</f>
        <v>Mod</v>
      </c>
      <c r="O285" s="24" t="str">
        <f>LOOKUP(A285,[1]lookup!$A$3:$A$51,[1]lookup!$U$3:$U$51)</f>
        <v>FS</v>
      </c>
      <c r="P285" s="25">
        <f t="shared" si="8"/>
        <v>0</v>
      </c>
      <c r="Q285" s="25">
        <f t="shared" si="9"/>
        <v>3.82</v>
      </c>
      <c r="R285" s="25">
        <f>LOOKUP(A285,[1]lookup!$A$3:$A$51,[1]lookup!$H$3:$H$51)</f>
        <v>37.717369578253049</v>
      </c>
    </row>
    <row r="286" spans="1:18" x14ac:dyDescent="0.15">
      <c r="A286" s="24" t="s">
        <v>311</v>
      </c>
      <c r="B286" s="24">
        <v>1997</v>
      </c>
      <c r="C286" s="24" t="s">
        <v>0</v>
      </c>
      <c r="D286" s="24" t="s">
        <v>405</v>
      </c>
      <c r="E286" s="24" t="s">
        <v>2207</v>
      </c>
      <c r="F286" s="24">
        <v>2</v>
      </c>
      <c r="G286" s="24">
        <v>1122</v>
      </c>
      <c r="H286" s="24">
        <v>0</v>
      </c>
      <c r="I286" s="24">
        <v>0</v>
      </c>
      <c r="J286" s="24">
        <v>2</v>
      </c>
      <c r="K286" s="24">
        <v>1122</v>
      </c>
      <c r="L286" s="24">
        <v>5000</v>
      </c>
      <c r="M286" s="24" t="str">
        <f>LOOKUP(A286,[1]lookup!$A$3:$A$51,[1]lookup!$P$3:$P$51)</f>
        <v>Seeded</v>
      </c>
      <c r="N286" s="24" t="str">
        <f>LOOKUP(A286,[1]lookup!$A$3:$A$51,[1]lookup!$R$3:$R$51)</f>
        <v>Mod</v>
      </c>
      <c r="O286" s="24" t="str">
        <f>LOOKUP(A286,[1]lookup!$A$3:$A$51,[1]lookup!$U$3:$U$51)</f>
        <v>FS</v>
      </c>
      <c r="P286" s="25">
        <f t="shared" si="8"/>
        <v>0</v>
      </c>
      <c r="Q286" s="25">
        <f t="shared" si="9"/>
        <v>22.439999999999998</v>
      </c>
      <c r="R286" s="25">
        <f>LOOKUP(A286,[1]lookup!$A$3:$A$51,[1]lookup!$H$3:$H$51)</f>
        <v>37.717369578253049</v>
      </c>
    </row>
    <row r="287" spans="1:18" x14ac:dyDescent="0.15">
      <c r="A287" s="24" t="s">
        <v>311</v>
      </c>
      <c r="B287" s="24">
        <v>1997</v>
      </c>
      <c r="C287" s="24" t="s">
        <v>0</v>
      </c>
      <c r="D287" s="24" t="s">
        <v>217</v>
      </c>
      <c r="E287" s="24" t="s">
        <v>2208</v>
      </c>
      <c r="F287" s="24">
        <v>2</v>
      </c>
      <c r="G287" s="24">
        <v>3637</v>
      </c>
      <c r="H287" s="24">
        <v>1</v>
      </c>
      <c r="I287" s="24">
        <v>10</v>
      </c>
      <c r="J287" s="24">
        <v>3</v>
      </c>
      <c r="K287" s="24">
        <v>3647</v>
      </c>
      <c r="L287" s="24">
        <v>5000</v>
      </c>
      <c r="M287" s="24" t="str">
        <f>LOOKUP(A287,[1]lookup!$A$3:$A$51,[1]lookup!$P$3:$P$51)</f>
        <v>Seeded</v>
      </c>
      <c r="N287" s="24" t="str">
        <f>LOOKUP(A287,[1]lookup!$A$3:$A$51,[1]lookup!$R$3:$R$51)</f>
        <v>Mod</v>
      </c>
      <c r="O287" s="24" t="str">
        <f>LOOKUP(A287,[1]lookup!$A$3:$A$51,[1]lookup!$U$3:$U$51)</f>
        <v>FS</v>
      </c>
      <c r="P287" s="25">
        <f t="shared" si="8"/>
        <v>0.2</v>
      </c>
      <c r="Q287" s="25">
        <f t="shared" si="9"/>
        <v>72.740000000000009</v>
      </c>
      <c r="R287" s="25">
        <f>LOOKUP(A287,[1]lookup!$A$3:$A$51,[1]lookup!$H$3:$H$51)</f>
        <v>37.717369578253049</v>
      </c>
    </row>
    <row r="288" spans="1:18" x14ac:dyDescent="0.15">
      <c r="A288" s="24" t="s">
        <v>311</v>
      </c>
      <c r="B288" s="24">
        <v>1997</v>
      </c>
      <c r="C288" s="24" t="s">
        <v>0</v>
      </c>
      <c r="D288" s="24" t="s">
        <v>2209</v>
      </c>
      <c r="E288" s="24" t="s">
        <v>2210</v>
      </c>
      <c r="F288" s="24">
        <v>0</v>
      </c>
      <c r="G288" s="24">
        <v>0</v>
      </c>
      <c r="H288" s="24">
        <v>2</v>
      </c>
      <c r="I288" s="24">
        <v>13</v>
      </c>
      <c r="J288" s="24">
        <v>2</v>
      </c>
      <c r="K288" s="24">
        <v>13</v>
      </c>
      <c r="L288" s="24">
        <v>5000</v>
      </c>
      <c r="M288" s="24" t="str">
        <f>LOOKUP(A288,[1]lookup!$A$3:$A$51,[1]lookup!$P$3:$P$51)</f>
        <v>Seeded</v>
      </c>
      <c r="N288" s="24" t="str">
        <f>LOOKUP(A288,[1]lookup!$A$3:$A$51,[1]lookup!$R$3:$R$51)</f>
        <v>Mod</v>
      </c>
      <c r="O288" s="24" t="str">
        <f>LOOKUP(A288,[1]lookup!$A$3:$A$51,[1]lookup!$U$3:$U$51)</f>
        <v>FS</v>
      </c>
      <c r="P288" s="25">
        <f t="shared" si="8"/>
        <v>0.26</v>
      </c>
      <c r="Q288" s="25">
        <f t="shared" si="9"/>
        <v>0</v>
      </c>
      <c r="R288" s="25">
        <f>LOOKUP(A288,[1]lookup!$A$3:$A$51,[1]lookup!$H$3:$H$51)</f>
        <v>37.717369578253049</v>
      </c>
    </row>
    <row r="289" spans="1:18" x14ac:dyDescent="0.15">
      <c r="A289" s="24" t="s">
        <v>311</v>
      </c>
      <c r="B289" s="24">
        <v>1997</v>
      </c>
      <c r="C289" s="24" t="s">
        <v>0</v>
      </c>
      <c r="D289" s="24" t="s">
        <v>2211</v>
      </c>
      <c r="E289" s="24" t="s">
        <v>2212</v>
      </c>
      <c r="F289" s="24">
        <v>0</v>
      </c>
      <c r="G289" s="24">
        <v>0</v>
      </c>
      <c r="H289" s="24">
        <v>0</v>
      </c>
      <c r="I289" s="24">
        <v>0</v>
      </c>
      <c r="J289" s="24">
        <v>0</v>
      </c>
      <c r="K289" s="24">
        <v>0</v>
      </c>
      <c r="L289" s="24">
        <v>5000</v>
      </c>
      <c r="M289" s="24" t="str">
        <f>LOOKUP(A289,[1]lookup!$A$3:$A$51,[1]lookup!$P$3:$P$51)</f>
        <v>Seeded</v>
      </c>
      <c r="N289" s="24" t="str">
        <f>LOOKUP(A289,[1]lookup!$A$3:$A$51,[1]lookup!$R$3:$R$51)</f>
        <v>Mod</v>
      </c>
      <c r="O289" s="24" t="str">
        <f>LOOKUP(A289,[1]lookup!$A$3:$A$51,[1]lookup!$U$3:$U$51)</f>
        <v>FS</v>
      </c>
      <c r="P289" s="25">
        <f t="shared" si="8"/>
        <v>0</v>
      </c>
      <c r="Q289" s="25">
        <f t="shared" si="9"/>
        <v>0</v>
      </c>
      <c r="R289" s="25">
        <f>LOOKUP(A289,[1]lookup!$A$3:$A$51,[1]lookup!$H$3:$H$51)</f>
        <v>37.717369578253049</v>
      </c>
    </row>
    <row r="290" spans="1:18" x14ac:dyDescent="0.15">
      <c r="A290" s="24" t="s">
        <v>312</v>
      </c>
      <c r="B290" s="24">
        <v>1997</v>
      </c>
      <c r="C290" s="24" t="s">
        <v>0</v>
      </c>
      <c r="D290" s="24" t="s">
        <v>672</v>
      </c>
      <c r="E290" s="24" t="s">
        <v>2199</v>
      </c>
      <c r="F290" s="24">
        <v>2</v>
      </c>
      <c r="G290" s="24">
        <v>58</v>
      </c>
      <c r="H290" s="24">
        <v>2</v>
      </c>
      <c r="I290" s="24">
        <v>99</v>
      </c>
      <c r="J290" s="24">
        <v>3</v>
      </c>
      <c r="K290" s="24">
        <v>157</v>
      </c>
      <c r="L290" s="24">
        <v>5000</v>
      </c>
      <c r="M290" s="24" t="str">
        <f>LOOKUP(A290,[1]lookup!$A$3:$A$51,[1]lookup!$P$3:$P$51)</f>
        <v>Seeded</v>
      </c>
      <c r="N290" s="24" t="str">
        <f>LOOKUP(A290,[1]lookup!$A$3:$A$51,[1]lookup!$R$3:$R$51)</f>
        <v>Mod</v>
      </c>
      <c r="O290" s="24" t="str">
        <f>LOOKUP(A290,[1]lookup!$A$3:$A$51,[1]lookup!$U$3:$U$51)</f>
        <v>FS</v>
      </c>
      <c r="P290" s="25">
        <f t="shared" si="8"/>
        <v>1.9800000000000002</v>
      </c>
      <c r="Q290" s="25">
        <f t="shared" si="9"/>
        <v>1.1599999999999999</v>
      </c>
      <c r="R290" s="25">
        <f>LOOKUP(A290,[1]lookup!$A$3:$A$51,[1]lookup!$H$3:$H$51)</f>
        <v>1.7785771382893685</v>
      </c>
    </row>
    <row r="291" spans="1:18" x14ac:dyDescent="0.15">
      <c r="A291" s="24" t="s">
        <v>312</v>
      </c>
      <c r="B291" s="24">
        <v>1997</v>
      </c>
      <c r="C291" s="24" t="s">
        <v>0</v>
      </c>
      <c r="D291" s="24" t="s">
        <v>556</v>
      </c>
      <c r="E291" s="24" t="s">
        <v>2200</v>
      </c>
      <c r="F291" s="24">
        <v>0</v>
      </c>
      <c r="G291" s="24">
        <v>0</v>
      </c>
      <c r="H291" s="24">
        <v>0</v>
      </c>
      <c r="I291" s="24">
        <v>0</v>
      </c>
      <c r="J291" s="24">
        <v>0</v>
      </c>
      <c r="K291" s="24">
        <v>0</v>
      </c>
      <c r="L291" s="24">
        <v>5000</v>
      </c>
      <c r="M291" s="24" t="str">
        <f>LOOKUP(A291,[1]lookup!$A$3:$A$51,[1]lookup!$P$3:$P$51)</f>
        <v>Seeded</v>
      </c>
      <c r="N291" s="24" t="str">
        <f>LOOKUP(A291,[1]lookup!$A$3:$A$51,[1]lookup!$R$3:$R$51)</f>
        <v>Mod</v>
      </c>
      <c r="O291" s="24" t="str">
        <f>LOOKUP(A291,[1]lookup!$A$3:$A$51,[1]lookup!$U$3:$U$51)</f>
        <v>FS</v>
      </c>
      <c r="P291" s="25">
        <f t="shared" si="8"/>
        <v>0</v>
      </c>
      <c r="Q291" s="25">
        <f t="shared" si="9"/>
        <v>0</v>
      </c>
      <c r="R291" s="25">
        <f>LOOKUP(A291,[1]lookup!$A$3:$A$51,[1]lookup!$H$3:$H$51)</f>
        <v>1.7785771382893685</v>
      </c>
    </row>
    <row r="292" spans="1:18" x14ac:dyDescent="0.15">
      <c r="A292" s="24" t="s">
        <v>312</v>
      </c>
      <c r="B292" s="24">
        <v>1997</v>
      </c>
      <c r="C292" s="24" t="s">
        <v>0</v>
      </c>
      <c r="D292" s="24" t="s">
        <v>557</v>
      </c>
      <c r="E292" s="24" t="s">
        <v>2201</v>
      </c>
      <c r="F292" s="24">
        <v>0</v>
      </c>
      <c r="G292" s="24">
        <v>0</v>
      </c>
      <c r="H292" s="24">
        <v>0</v>
      </c>
      <c r="I292" s="24">
        <v>0</v>
      </c>
      <c r="J292" s="24">
        <v>0</v>
      </c>
      <c r="K292" s="24">
        <v>0</v>
      </c>
      <c r="L292" s="24">
        <v>5000</v>
      </c>
      <c r="M292" s="24" t="str">
        <f>LOOKUP(A292,[1]lookup!$A$3:$A$51,[1]lookup!$P$3:$P$51)</f>
        <v>Seeded</v>
      </c>
      <c r="N292" s="24" t="str">
        <f>LOOKUP(A292,[1]lookup!$A$3:$A$51,[1]lookup!$R$3:$R$51)</f>
        <v>Mod</v>
      </c>
      <c r="O292" s="24" t="str">
        <f>LOOKUP(A292,[1]lookup!$A$3:$A$51,[1]lookup!$U$3:$U$51)</f>
        <v>FS</v>
      </c>
      <c r="P292" s="25">
        <f t="shared" si="8"/>
        <v>0</v>
      </c>
      <c r="Q292" s="25">
        <f t="shared" si="9"/>
        <v>0</v>
      </c>
      <c r="R292" s="25">
        <f>LOOKUP(A292,[1]lookup!$A$3:$A$51,[1]lookup!$H$3:$H$51)</f>
        <v>1.7785771382893685</v>
      </c>
    </row>
    <row r="293" spans="1:18" x14ac:dyDescent="0.15">
      <c r="A293" s="24" t="s">
        <v>312</v>
      </c>
      <c r="B293" s="24">
        <v>1997</v>
      </c>
      <c r="C293" s="24" t="s">
        <v>0</v>
      </c>
      <c r="D293" s="24" t="s">
        <v>390</v>
      </c>
      <c r="E293" s="24" t="s">
        <v>2202</v>
      </c>
      <c r="F293" s="24">
        <v>6</v>
      </c>
      <c r="G293" s="24">
        <v>118</v>
      </c>
      <c r="H293" s="24">
        <v>8</v>
      </c>
      <c r="I293" s="24">
        <v>1279</v>
      </c>
      <c r="J293" s="24">
        <v>8</v>
      </c>
      <c r="K293" s="24">
        <v>1397</v>
      </c>
      <c r="L293" s="24">
        <v>5000</v>
      </c>
      <c r="M293" s="24" t="str">
        <f>LOOKUP(A293,[1]lookup!$A$3:$A$51,[1]lookup!$P$3:$P$51)</f>
        <v>Seeded</v>
      </c>
      <c r="N293" s="24" t="str">
        <f>LOOKUP(A293,[1]lookup!$A$3:$A$51,[1]lookup!$R$3:$R$51)</f>
        <v>Mod</v>
      </c>
      <c r="O293" s="24" t="str">
        <f>LOOKUP(A293,[1]lookup!$A$3:$A$51,[1]lookup!$U$3:$U$51)</f>
        <v>FS</v>
      </c>
      <c r="P293" s="25">
        <f t="shared" si="8"/>
        <v>25.580000000000002</v>
      </c>
      <c r="Q293" s="25">
        <f t="shared" si="9"/>
        <v>2.36</v>
      </c>
      <c r="R293" s="25">
        <f>LOOKUP(A293,[1]lookup!$A$3:$A$51,[1]lookup!$H$3:$H$51)</f>
        <v>1.7785771382893685</v>
      </c>
    </row>
    <row r="294" spans="1:18" x14ac:dyDescent="0.15">
      <c r="A294" s="24" t="s">
        <v>312</v>
      </c>
      <c r="B294" s="24">
        <v>1997</v>
      </c>
      <c r="C294" s="24" t="s">
        <v>0</v>
      </c>
      <c r="D294" s="24" t="s">
        <v>1087</v>
      </c>
      <c r="E294" s="24" t="s">
        <v>2203</v>
      </c>
      <c r="F294" s="24">
        <v>0</v>
      </c>
      <c r="G294" s="24">
        <v>0</v>
      </c>
      <c r="H294" s="24">
        <v>0</v>
      </c>
      <c r="I294" s="24">
        <v>0</v>
      </c>
      <c r="J294" s="24">
        <v>0</v>
      </c>
      <c r="K294" s="24">
        <v>0</v>
      </c>
      <c r="L294" s="24">
        <v>5000</v>
      </c>
      <c r="M294" s="24" t="str">
        <f>LOOKUP(A294,[1]lookup!$A$3:$A$51,[1]lookup!$P$3:$P$51)</f>
        <v>Seeded</v>
      </c>
      <c r="N294" s="24" t="str">
        <f>LOOKUP(A294,[1]lookup!$A$3:$A$51,[1]lookup!$R$3:$R$51)</f>
        <v>Mod</v>
      </c>
      <c r="O294" s="24" t="str">
        <f>LOOKUP(A294,[1]lookup!$A$3:$A$51,[1]lookup!$U$3:$U$51)</f>
        <v>FS</v>
      </c>
      <c r="P294" s="25">
        <f t="shared" si="8"/>
        <v>0</v>
      </c>
      <c r="Q294" s="25">
        <f t="shared" si="9"/>
        <v>0</v>
      </c>
      <c r="R294" s="25">
        <f>LOOKUP(A294,[1]lookup!$A$3:$A$51,[1]lookup!$H$3:$H$51)</f>
        <v>1.7785771382893685</v>
      </c>
    </row>
    <row r="295" spans="1:18" x14ac:dyDescent="0.15">
      <c r="A295" s="24" t="s">
        <v>312</v>
      </c>
      <c r="B295" s="24">
        <v>1997</v>
      </c>
      <c r="C295" s="24" t="s">
        <v>0</v>
      </c>
      <c r="D295" s="24" t="s">
        <v>244</v>
      </c>
      <c r="E295" s="24" t="s">
        <v>2204</v>
      </c>
      <c r="F295" s="24">
        <v>2</v>
      </c>
      <c r="G295" s="24">
        <v>3</v>
      </c>
      <c r="H295" s="24">
        <v>7</v>
      </c>
      <c r="I295" s="24">
        <v>109</v>
      </c>
      <c r="J295" s="24">
        <v>7</v>
      </c>
      <c r="K295" s="24">
        <v>112</v>
      </c>
      <c r="L295" s="24">
        <v>5000</v>
      </c>
      <c r="M295" s="24" t="str">
        <f>LOOKUP(A295,[1]lookup!$A$3:$A$51,[1]lookup!$P$3:$P$51)</f>
        <v>Seeded</v>
      </c>
      <c r="N295" s="24" t="str">
        <f>LOOKUP(A295,[1]lookup!$A$3:$A$51,[1]lookup!$R$3:$R$51)</f>
        <v>Mod</v>
      </c>
      <c r="O295" s="24" t="str">
        <f>LOOKUP(A295,[1]lookup!$A$3:$A$51,[1]lookup!$U$3:$U$51)</f>
        <v>FS</v>
      </c>
      <c r="P295" s="25">
        <f t="shared" si="8"/>
        <v>2.1800000000000002</v>
      </c>
      <c r="Q295" s="25">
        <f t="shared" si="9"/>
        <v>0.06</v>
      </c>
      <c r="R295" s="25">
        <f>LOOKUP(A295,[1]lookup!$A$3:$A$51,[1]lookup!$H$3:$H$51)</f>
        <v>1.7785771382893685</v>
      </c>
    </row>
    <row r="296" spans="1:18" x14ac:dyDescent="0.15">
      <c r="A296" s="24" t="s">
        <v>312</v>
      </c>
      <c r="B296" s="24">
        <v>1997</v>
      </c>
      <c r="C296" s="24" t="s">
        <v>0</v>
      </c>
      <c r="D296" s="24" t="s">
        <v>559</v>
      </c>
      <c r="E296" s="24" t="s">
        <v>2205</v>
      </c>
      <c r="F296" s="24">
        <v>0</v>
      </c>
      <c r="G296" s="24">
        <v>0</v>
      </c>
      <c r="H296" s="24">
        <v>0</v>
      </c>
      <c r="I296" s="24">
        <v>0</v>
      </c>
      <c r="J296" s="24">
        <v>0</v>
      </c>
      <c r="K296" s="24">
        <v>0</v>
      </c>
      <c r="L296" s="24">
        <v>5000</v>
      </c>
      <c r="M296" s="24" t="str">
        <f>LOOKUP(A296,[1]lookup!$A$3:$A$51,[1]lookup!$P$3:$P$51)</f>
        <v>Seeded</v>
      </c>
      <c r="N296" s="24" t="str">
        <f>LOOKUP(A296,[1]lookup!$A$3:$A$51,[1]lookup!$R$3:$R$51)</f>
        <v>Mod</v>
      </c>
      <c r="O296" s="24" t="str">
        <f>LOOKUP(A296,[1]lookup!$A$3:$A$51,[1]lookup!$U$3:$U$51)</f>
        <v>FS</v>
      </c>
      <c r="P296" s="25">
        <f t="shared" si="8"/>
        <v>0</v>
      </c>
      <c r="Q296" s="25">
        <f t="shared" si="9"/>
        <v>0</v>
      </c>
      <c r="R296" s="25">
        <f>LOOKUP(A296,[1]lookup!$A$3:$A$51,[1]lookup!$H$3:$H$51)</f>
        <v>1.7785771382893685</v>
      </c>
    </row>
    <row r="297" spans="1:18" x14ac:dyDescent="0.15">
      <c r="A297" s="24" t="s">
        <v>312</v>
      </c>
      <c r="B297" s="24">
        <v>1997</v>
      </c>
      <c r="C297" s="24" t="s">
        <v>0</v>
      </c>
      <c r="D297" s="24" t="s">
        <v>1229</v>
      </c>
      <c r="E297" s="24" t="s">
        <v>2206</v>
      </c>
      <c r="F297" s="24">
        <v>1</v>
      </c>
      <c r="G297" s="24">
        <v>38</v>
      </c>
      <c r="H297" s="24">
        <v>0</v>
      </c>
      <c r="I297" s="24">
        <v>0</v>
      </c>
      <c r="J297" s="24">
        <v>1</v>
      </c>
      <c r="K297" s="24">
        <v>38</v>
      </c>
      <c r="L297" s="24">
        <v>5000</v>
      </c>
      <c r="M297" s="24" t="str">
        <f>LOOKUP(A297,[1]lookup!$A$3:$A$51,[1]lookup!$P$3:$P$51)</f>
        <v>Seeded</v>
      </c>
      <c r="N297" s="24" t="str">
        <f>LOOKUP(A297,[1]lookup!$A$3:$A$51,[1]lookup!$R$3:$R$51)</f>
        <v>Mod</v>
      </c>
      <c r="O297" s="24" t="str">
        <f>LOOKUP(A297,[1]lookup!$A$3:$A$51,[1]lookup!$U$3:$U$51)</f>
        <v>FS</v>
      </c>
      <c r="P297" s="25">
        <f t="shared" si="8"/>
        <v>0</v>
      </c>
      <c r="Q297" s="25">
        <f t="shared" si="9"/>
        <v>0.76</v>
      </c>
      <c r="R297" s="25">
        <f>LOOKUP(A297,[1]lookup!$A$3:$A$51,[1]lookup!$H$3:$H$51)</f>
        <v>1.7785771382893685</v>
      </c>
    </row>
    <row r="298" spans="1:18" x14ac:dyDescent="0.15">
      <c r="A298" s="24" t="s">
        <v>312</v>
      </c>
      <c r="B298" s="24">
        <v>1997</v>
      </c>
      <c r="C298" s="24" t="s">
        <v>0</v>
      </c>
      <c r="D298" s="24" t="s">
        <v>405</v>
      </c>
      <c r="E298" s="24" t="s">
        <v>2207</v>
      </c>
      <c r="F298" s="24">
        <v>2</v>
      </c>
      <c r="G298" s="24">
        <v>2198</v>
      </c>
      <c r="H298" s="24">
        <v>1</v>
      </c>
      <c r="I298" s="24">
        <v>1</v>
      </c>
      <c r="J298" s="24">
        <v>2</v>
      </c>
      <c r="K298" s="24">
        <v>2199</v>
      </c>
      <c r="L298" s="24">
        <v>5000</v>
      </c>
      <c r="M298" s="24" t="str">
        <f>LOOKUP(A298,[1]lookup!$A$3:$A$51,[1]lookup!$P$3:$P$51)</f>
        <v>Seeded</v>
      </c>
      <c r="N298" s="24" t="str">
        <f>LOOKUP(A298,[1]lookup!$A$3:$A$51,[1]lookup!$R$3:$R$51)</f>
        <v>Mod</v>
      </c>
      <c r="O298" s="24" t="str">
        <f>LOOKUP(A298,[1]lookup!$A$3:$A$51,[1]lookup!$U$3:$U$51)</f>
        <v>FS</v>
      </c>
      <c r="P298" s="25">
        <f t="shared" si="8"/>
        <v>0.02</v>
      </c>
      <c r="Q298" s="25">
        <f t="shared" si="9"/>
        <v>43.96</v>
      </c>
      <c r="R298" s="25">
        <f>LOOKUP(A298,[1]lookup!$A$3:$A$51,[1]lookup!$H$3:$H$51)</f>
        <v>1.7785771382893685</v>
      </c>
    </row>
    <row r="299" spans="1:18" x14ac:dyDescent="0.15">
      <c r="A299" s="24" t="s">
        <v>312</v>
      </c>
      <c r="B299" s="24">
        <v>1997</v>
      </c>
      <c r="C299" s="24" t="s">
        <v>0</v>
      </c>
      <c r="D299" s="24" t="s">
        <v>217</v>
      </c>
      <c r="E299" s="24" t="s">
        <v>2208</v>
      </c>
      <c r="F299" s="24">
        <v>3</v>
      </c>
      <c r="G299" s="24">
        <v>2585</v>
      </c>
      <c r="H299" s="24">
        <v>0</v>
      </c>
      <c r="I299" s="24">
        <v>0</v>
      </c>
      <c r="J299" s="24">
        <v>3</v>
      </c>
      <c r="K299" s="24">
        <v>2585</v>
      </c>
      <c r="L299" s="24">
        <v>5000</v>
      </c>
      <c r="M299" s="24" t="str">
        <f>LOOKUP(A299,[1]lookup!$A$3:$A$51,[1]lookup!$P$3:$P$51)</f>
        <v>Seeded</v>
      </c>
      <c r="N299" s="24" t="str">
        <f>LOOKUP(A299,[1]lookup!$A$3:$A$51,[1]lookup!$R$3:$R$51)</f>
        <v>Mod</v>
      </c>
      <c r="O299" s="24" t="str">
        <f>LOOKUP(A299,[1]lookup!$A$3:$A$51,[1]lookup!$U$3:$U$51)</f>
        <v>FS</v>
      </c>
      <c r="P299" s="25">
        <f t="shared" si="8"/>
        <v>0</v>
      </c>
      <c r="Q299" s="25">
        <f t="shared" si="9"/>
        <v>51.7</v>
      </c>
      <c r="R299" s="25">
        <f>LOOKUP(A299,[1]lookup!$A$3:$A$51,[1]lookup!$H$3:$H$51)</f>
        <v>1.7785771382893685</v>
      </c>
    </row>
    <row r="300" spans="1:18" x14ac:dyDescent="0.15">
      <c r="A300" s="24" t="s">
        <v>312</v>
      </c>
      <c r="B300" s="24">
        <v>1997</v>
      </c>
      <c r="C300" s="24" t="s">
        <v>0</v>
      </c>
      <c r="D300" s="24" t="s">
        <v>2209</v>
      </c>
      <c r="E300" s="24" t="s">
        <v>2210</v>
      </c>
      <c r="F300" s="24">
        <v>0</v>
      </c>
      <c r="G300" s="24">
        <v>0</v>
      </c>
      <c r="H300" s="24">
        <v>0</v>
      </c>
      <c r="I300" s="24">
        <v>0</v>
      </c>
      <c r="J300" s="24">
        <v>0</v>
      </c>
      <c r="K300" s="24">
        <v>0</v>
      </c>
      <c r="L300" s="24">
        <v>5000</v>
      </c>
      <c r="M300" s="24" t="str">
        <f>LOOKUP(A300,[1]lookup!$A$3:$A$51,[1]lookup!$P$3:$P$51)</f>
        <v>Seeded</v>
      </c>
      <c r="N300" s="24" t="str">
        <f>LOOKUP(A300,[1]lookup!$A$3:$A$51,[1]lookup!$R$3:$R$51)</f>
        <v>Mod</v>
      </c>
      <c r="O300" s="24" t="str">
        <f>LOOKUP(A300,[1]lookup!$A$3:$A$51,[1]lookup!$U$3:$U$51)</f>
        <v>FS</v>
      </c>
      <c r="P300" s="25">
        <f t="shared" si="8"/>
        <v>0</v>
      </c>
      <c r="Q300" s="25">
        <f t="shared" si="9"/>
        <v>0</v>
      </c>
      <c r="R300" s="25">
        <f>LOOKUP(A300,[1]lookup!$A$3:$A$51,[1]lookup!$H$3:$H$51)</f>
        <v>1.7785771382893685</v>
      </c>
    </row>
    <row r="301" spans="1:18" x14ac:dyDescent="0.15">
      <c r="A301" s="24" t="s">
        <v>312</v>
      </c>
      <c r="B301" s="24">
        <v>1997</v>
      </c>
      <c r="C301" s="24" t="s">
        <v>0</v>
      </c>
      <c r="D301" s="24" t="s">
        <v>2211</v>
      </c>
      <c r="E301" s="24" t="s">
        <v>2212</v>
      </c>
      <c r="F301" s="24">
        <v>0</v>
      </c>
      <c r="G301" s="24">
        <v>0</v>
      </c>
      <c r="H301" s="24">
        <v>0</v>
      </c>
      <c r="I301" s="24">
        <v>0</v>
      </c>
      <c r="J301" s="24">
        <v>0</v>
      </c>
      <c r="K301" s="24">
        <v>0</v>
      </c>
      <c r="L301" s="24">
        <v>5000</v>
      </c>
      <c r="M301" s="24" t="str">
        <f>LOOKUP(A301,[1]lookup!$A$3:$A$51,[1]lookup!$P$3:$P$51)</f>
        <v>Seeded</v>
      </c>
      <c r="N301" s="24" t="str">
        <f>LOOKUP(A301,[1]lookup!$A$3:$A$51,[1]lookup!$R$3:$R$51)</f>
        <v>Mod</v>
      </c>
      <c r="O301" s="24" t="str">
        <f>LOOKUP(A301,[1]lookup!$A$3:$A$51,[1]lookup!$U$3:$U$51)</f>
        <v>FS</v>
      </c>
      <c r="P301" s="25">
        <f t="shared" si="8"/>
        <v>0</v>
      </c>
      <c r="Q301" s="25">
        <f t="shared" si="9"/>
        <v>0</v>
      </c>
      <c r="R301" s="25">
        <f>LOOKUP(A301,[1]lookup!$A$3:$A$51,[1]lookup!$H$3:$H$51)</f>
        <v>1.7785771382893685</v>
      </c>
    </row>
    <row r="302" spans="1:18" x14ac:dyDescent="0.15">
      <c r="A302" s="24" t="s">
        <v>313</v>
      </c>
      <c r="B302" s="24">
        <v>1997</v>
      </c>
      <c r="C302" s="24" t="s">
        <v>0</v>
      </c>
      <c r="D302" s="24" t="s">
        <v>672</v>
      </c>
      <c r="E302" s="24" t="s">
        <v>2199</v>
      </c>
      <c r="F302" s="24">
        <v>0</v>
      </c>
      <c r="G302" s="24">
        <v>0</v>
      </c>
      <c r="H302" s="24">
        <v>1</v>
      </c>
      <c r="I302" s="24">
        <v>2</v>
      </c>
      <c r="J302" s="24">
        <v>1</v>
      </c>
      <c r="K302" s="24">
        <v>2</v>
      </c>
      <c r="L302" s="24">
        <v>5000</v>
      </c>
      <c r="M302" s="24" t="str">
        <f>LOOKUP(A302,[1]lookup!$A$3:$A$51,[1]lookup!$P$3:$P$51)</f>
        <v>Unseeded</v>
      </c>
      <c r="N302" s="24" t="str">
        <f>LOOKUP(A302,[1]lookup!$A$3:$A$51,[1]lookup!$R$3:$R$51)</f>
        <v>Mod</v>
      </c>
      <c r="O302" s="24" t="str">
        <f>LOOKUP(A302,[1]lookup!$A$3:$A$51,[1]lookup!$U$3:$U$51)</f>
        <v>FS</v>
      </c>
      <c r="P302" s="25">
        <f t="shared" si="8"/>
        <v>0.04</v>
      </c>
      <c r="Q302" s="25">
        <f t="shared" si="9"/>
        <v>0</v>
      </c>
      <c r="R302" s="25">
        <f>LOOKUP(A302,[1]lookup!$A$3:$A$51,[1]lookup!$H$3:$H$51)</f>
        <v>1.78</v>
      </c>
    </row>
    <row r="303" spans="1:18" x14ac:dyDescent="0.15">
      <c r="A303" s="24" t="s">
        <v>313</v>
      </c>
      <c r="B303" s="24">
        <v>1997</v>
      </c>
      <c r="C303" s="24" t="s">
        <v>0</v>
      </c>
      <c r="D303" s="24" t="s">
        <v>556</v>
      </c>
      <c r="E303" s="24" t="s">
        <v>2200</v>
      </c>
      <c r="F303" s="24">
        <v>1</v>
      </c>
      <c r="G303" s="24">
        <v>2</v>
      </c>
      <c r="H303" s="24">
        <v>3</v>
      </c>
      <c r="I303" s="24">
        <v>2039</v>
      </c>
      <c r="J303" s="24">
        <v>3</v>
      </c>
      <c r="K303" s="24">
        <v>2041</v>
      </c>
      <c r="L303" s="24">
        <v>5000</v>
      </c>
      <c r="M303" s="24" t="str">
        <f>LOOKUP(A303,[1]lookup!$A$3:$A$51,[1]lookup!$P$3:$P$51)</f>
        <v>Unseeded</v>
      </c>
      <c r="N303" s="24" t="str">
        <f>LOOKUP(A303,[1]lookup!$A$3:$A$51,[1]lookup!$R$3:$R$51)</f>
        <v>Mod</v>
      </c>
      <c r="O303" s="24" t="str">
        <f>LOOKUP(A303,[1]lookup!$A$3:$A$51,[1]lookup!$U$3:$U$51)</f>
        <v>FS</v>
      </c>
      <c r="P303" s="25">
        <f t="shared" si="8"/>
        <v>40.78</v>
      </c>
      <c r="Q303" s="25">
        <f t="shared" si="9"/>
        <v>0.04</v>
      </c>
      <c r="R303" s="25">
        <f>LOOKUP(A303,[1]lookup!$A$3:$A$51,[1]lookup!$H$3:$H$51)</f>
        <v>1.78</v>
      </c>
    </row>
    <row r="304" spans="1:18" x14ac:dyDescent="0.15">
      <c r="A304" s="24" t="s">
        <v>313</v>
      </c>
      <c r="B304" s="24">
        <v>1997</v>
      </c>
      <c r="C304" s="24" t="s">
        <v>0</v>
      </c>
      <c r="D304" s="24" t="s">
        <v>557</v>
      </c>
      <c r="E304" s="24" t="s">
        <v>2201</v>
      </c>
      <c r="F304" s="24">
        <v>0</v>
      </c>
      <c r="G304" s="24">
        <v>0</v>
      </c>
      <c r="H304" s="24">
        <v>2</v>
      </c>
      <c r="I304" s="24">
        <v>70</v>
      </c>
      <c r="J304" s="24">
        <v>2</v>
      </c>
      <c r="K304" s="24">
        <v>70</v>
      </c>
      <c r="L304" s="24">
        <v>5000</v>
      </c>
      <c r="M304" s="24" t="str">
        <f>LOOKUP(A304,[1]lookup!$A$3:$A$51,[1]lookup!$P$3:$P$51)</f>
        <v>Unseeded</v>
      </c>
      <c r="N304" s="24" t="str">
        <f>LOOKUP(A304,[1]lookup!$A$3:$A$51,[1]lookup!$R$3:$R$51)</f>
        <v>Mod</v>
      </c>
      <c r="O304" s="24" t="str">
        <f>LOOKUP(A304,[1]lookup!$A$3:$A$51,[1]lookup!$U$3:$U$51)</f>
        <v>FS</v>
      </c>
      <c r="P304" s="25">
        <f t="shared" si="8"/>
        <v>1.4000000000000001</v>
      </c>
      <c r="Q304" s="25">
        <f t="shared" si="9"/>
        <v>0</v>
      </c>
      <c r="R304" s="25">
        <f>LOOKUP(A304,[1]lookup!$A$3:$A$51,[1]lookup!$H$3:$H$51)</f>
        <v>1.78</v>
      </c>
    </row>
    <row r="305" spans="1:18" x14ac:dyDescent="0.15">
      <c r="A305" s="24" t="s">
        <v>313</v>
      </c>
      <c r="B305" s="24">
        <v>1997</v>
      </c>
      <c r="C305" s="24" t="s">
        <v>0</v>
      </c>
      <c r="D305" s="24" t="s">
        <v>390</v>
      </c>
      <c r="E305" s="24" t="s">
        <v>2202</v>
      </c>
      <c r="F305" s="24">
        <v>1</v>
      </c>
      <c r="G305" s="24">
        <v>4</v>
      </c>
      <c r="H305" s="24">
        <v>6</v>
      </c>
      <c r="I305" s="24">
        <v>114</v>
      </c>
      <c r="J305" s="24">
        <v>6</v>
      </c>
      <c r="K305" s="24">
        <v>118</v>
      </c>
      <c r="L305" s="24">
        <v>5000</v>
      </c>
      <c r="M305" s="24" t="str">
        <f>LOOKUP(A305,[1]lookup!$A$3:$A$51,[1]lookup!$P$3:$P$51)</f>
        <v>Unseeded</v>
      </c>
      <c r="N305" s="24" t="str">
        <f>LOOKUP(A305,[1]lookup!$A$3:$A$51,[1]lookup!$R$3:$R$51)</f>
        <v>Mod</v>
      </c>
      <c r="O305" s="24" t="str">
        <f>LOOKUP(A305,[1]lookup!$A$3:$A$51,[1]lookup!$U$3:$U$51)</f>
        <v>FS</v>
      </c>
      <c r="P305" s="25">
        <f t="shared" si="8"/>
        <v>2.2800000000000002</v>
      </c>
      <c r="Q305" s="25">
        <f t="shared" si="9"/>
        <v>0.08</v>
      </c>
      <c r="R305" s="25">
        <f>LOOKUP(A305,[1]lookup!$A$3:$A$51,[1]lookup!$H$3:$H$51)</f>
        <v>1.78</v>
      </c>
    </row>
    <row r="306" spans="1:18" x14ac:dyDescent="0.15">
      <c r="A306" s="24" t="s">
        <v>313</v>
      </c>
      <c r="B306" s="24">
        <v>1997</v>
      </c>
      <c r="C306" s="24" t="s">
        <v>0</v>
      </c>
      <c r="D306" s="24" t="s">
        <v>1087</v>
      </c>
      <c r="E306" s="24" t="s">
        <v>2203</v>
      </c>
      <c r="F306" s="24">
        <v>0</v>
      </c>
      <c r="G306" s="24">
        <v>0</v>
      </c>
      <c r="H306" s="24">
        <v>0</v>
      </c>
      <c r="I306" s="24">
        <v>0</v>
      </c>
      <c r="J306" s="24">
        <v>0</v>
      </c>
      <c r="K306" s="24">
        <v>0</v>
      </c>
      <c r="L306" s="24">
        <v>5000</v>
      </c>
      <c r="M306" s="24" t="str">
        <f>LOOKUP(A306,[1]lookup!$A$3:$A$51,[1]lookup!$P$3:$P$51)</f>
        <v>Unseeded</v>
      </c>
      <c r="N306" s="24" t="str">
        <f>LOOKUP(A306,[1]lookup!$A$3:$A$51,[1]lookup!$R$3:$R$51)</f>
        <v>Mod</v>
      </c>
      <c r="O306" s="24" t="str">
        <f>LOOKUP(A306,[1]lookup!$A$3:$A$51,[1]lookup!$U$3:$U$51)</f>
        <v>FS</v>
      </c>
      <c r="P306" s="25">
        <f t="shared" si="8"/>
        <v>0</v>
      </c>
      <c r="Q306" s="25">
        <f t="shared" si="9"/>
        <v>0</v>
      </c>
      <c r="R306" s="25">
        <f>LOOKUP(A306,[1]lookup!$A$3:$A$51,[1]lookup!$H$3:$H$51)</f>
        <v>1.78</v>
      </c>
    </row>
    <row r="307" spans="1:18" x14ac:dyDescent="0.15">
      <c r="A307" s="24" t="s">
        <v>313</v>
      </c>
      <c r="B307" s="24">
        <v>1997</v>
      </c>
      <c r="C307" s="24" t="s">
        <v>0</v>
      </c>
      <c r="D307" s="24" t="s">
        <v>244</v>
      </c>
      <c r="E307" s="24" t="s">
        <v>2204</v>
      </c>
      <c r="F307" s="24">
        <v>0</v>
      </c>
      <c r="G307" s="24">
        <v>0</v>
      </c>
      <c r="H307" s="24">
        <v>3</v>
      </c>
      <c r="I307" s="24">
        <v>140</v>
      </c>
      <c r="J307" s="24">
        <v>3</v>
      </c>
      <c r="K307" s="24">
        <v>140</v>
      </c>
      <c r="L307" s="24">
        <v>5000</v>
      </c>
      <c r="M307" s="24" t="str">
        <f>LOOKUP(A307,[1]lookup!$A$3:$A$51,[1]lookup!$P$3:$P$51)</f>
        <v>Unseeded</v>
      </c>
      <c r="N307" s="24" t="str">
        <f>LOOKUP(A307,[1]lookup!$A$3:$A$51,[1]lookup!$R$3:$R$51)</f>
        <v>Mod</v>
      </c>
      <c r="O307" s="24" t="str">
        <f>LOOKUP(A307,[1]lookup!$A$3:$A$51,[1]lookup!$U$3:$U$51)</f>
        <v>FS</v>
      </c>
      <c r="P307" s="25">
        <f t="shared" si="8"/>
        <v>2.8000000000000003</v>
      </c>
      <c r="Q307" s="25">
        <f t="shared" si="9"/>
        <v>0</v>
      </c>
      <c r="R307" s="25">
        <f>LOOKUP(A307,[1]lookup!$A$3:$A$51,[1]lookup!$H$3:$H$51)</f>
        <v>1.78</v>
      </c>
    </row>
    <row r="308" spans="1:18" x14ac:dyDescent="0.15">
      <c r="A308" s="24" t="s">
        <v>313</v>
      </c>
      <c r="B308" s="24">
        <v>1997</v>
      </c>
      <c r="C308" s="24" t="s">
        <v>0</v>
      </c>
      <c r="D308" s="24" t="s">
        <v>559</v>
      </c>
      <c r="E308" s="24" t="s">
        <v>2205</v>
      </c>
      <c r="F308" s="24">
        <v>1</v>
      </c>
      <c r="G308" s="24">
        <v>1</v>
      </c>
      <c r="H308" s="24">
        <v>1</v>
      </c>
      <c r="I308" s="24">
        <v>3</v>
      </c>
      <c r="J308" s="24">
        <v>1</v>
      </c>
      <c r="K308" s="24">
        <v>4</v>
      </c>
      <c r="L308" s="24">
        <v>5000</v>
      </c>
      <c r="M308" s="24" t="str">
        <f>LOOKUP(A308,[1]lookup!$A$3:$A$51,[1]lookup!$P$3:$P$51)</f>
        <v>Unseeded</v>
      </c>
      <c r="N308" s="24" t="str">
        <f>LOOKUP(A308,[1]lookup!$A$3:$A$51,[1]lookup!$R$3:$R$51)</f>
        <v>Mod</v>
      </c>
      <c r="O308" s="24" t="str">
        <f>LOOKUP(A308,[1]lookup!$A$3:$A$51,[1]lookup!$U$3:$U$51)</f>
        <v>FS</v>
      </c>
      <c r="P308" s="25">
        <f t="shared" si="8"/>
        <v>0.06</v>
      </c>
      <c r="Q308" s="25">
        <f t="shared" si="9"/>
        <v>0.02</v>
      </c>
      <c r="R308" s="25">
        <f>LOOKUP(A308,[1]lookup!$A$3:$A$51,[1]lookup!$H$3:$H$51)</f>
        <v>1.78</v>
      </c>
    </row>
    <row r="309" spans="1:18" x14ac:dyDescent="0.15">
      <c r="A309" s="24" t="s">
        <v>313</v>
      </c>
      <c r="B309" s="24">
        <v>1997</v>
      </c>
      <c r="C309" s="24" t="s">
        <v>0</v>
      </c>
      <c r="D309" s="24" t="s">
        <v>1229</v>
      </c>
      <c r="E309" s="24" t="s">
        <v>2206</v>
      </c>
      <c r="F309" s="24">
        <v>1</v>
      </c>
      <c r="G309" s="24">
        <v>699</v>
      </c>
      <c r="H309" s="24">
        <v>0</v>
      </c>
      <c r="I309" s="24">
        <v>0</v>
      </c>
      <c r="J309" s="24">
        <v>1</v>
      </c>
      <c r="K309" s="24">
        <v>699</v>
      </c>
      <c r="L309" s="24">
        <v>5000</v>
      </c>
      <c r="M309" s="24" t="str">
        <f>LOOKUP(A309,[1]lookup!$A$3:$A$51,[1]lookup!$P$3:$P$51)</f>
        <v>Unseeded</v>
      </c>
      <c r="N309" s="24" t="str">
        <f>LOOKUP(A309,[1]lookup!$A$3:$A$51,[1]lookup!$R$3:$R$51)</f>
        <v>Mod</v>
      </c>
      <c r="O309" s="24" t="str">
        <f>LOOKUP(A309,[1]lookup!$A$3:$A$51,[1]lookup!$U$3:$U$51)</f>
        <v>FS</v>
      </c>
      <c r="P309" s="25">
        <f t="shared" si="8"/>
        <v>0</v>
      </c>
      <c r="Q309" s="25">
        <f t="shared" si="9"/>
        <v>13.98</v>
      </c>
      <c r="R309" s="25">
        <f>LOOKUP(A309,[1]lookup!$A$3:$A$51,[1]lookup!$H$3:$H$51)</f>
        <v>1.78</v>
      </c>
    </row>
    <row r="310" spans="1:18" x14ac:dyDescent="0.15">
      <c r="A310" s="24" t="s">
        <v>313</v>
      </c>
      <c r="B310" s="24">
        <v>1997</v>
      </c>
      <c r="C310" s="24" t="s">
        <v>0</v>
      </c>
      <c r="D310" s="24" t="s">
        <v>405</v>
      </c>
      <c r="E310" s="24" t="s">
        <v>2207</v>
      </c>
      <c r="F310" s="24">
        <v>2</v>
      </c>
      <c r="G310" s="24">
        <v>3850</v>
      </c>
      <c r="H310" s="24">
        <v>0</v>
      </c>
      <c r="I310" s="24">
        <v>0</v>
      </c>
      <c r="J310" s="24">
        <v>2</v>
      </c>
      <c r="K310" s="24">
        <v>3850</v>
      </c>
      <c r="L310" s="24">
        <v>5000</v>
      </c>
      <c r="M310" s="24" t="str">
        <f>LOOKUP(A310,[1]lookup!$A$3:$A$51,[1]lookup!$P$3:$P$51)</f>
        <v>Unseeded</v>
      </c>
      <c r="N310" s="24" t="str">
        <f>LOOKUP(A310,[1]lookup!$A$3:$A$51,[1]lookup!$R$3:$R$51)</f>
        <v>Mod</v>
      </c>
      <c r="O310" s="24" t="str">
        <f>LOOKUP(A310,[1]lookup!$A$3:$A$51,[1]lookup!$U$3:$U$51)</f>
        <v>FS</v>
      </c>
      <c r="P310" s="25">
        <f t="shared" si="8"/>
        <v>0</v>
      </c>
      <c r="Q310" s="25">
        <f t="shared" si="9"/>
        <v>77</v>
      </c>
      <c r="R310" s="25">
        <f>LOOKUP(A310,[1]lookup!$A$3:$A$51,[1]lookup!$H$3:$H$51)</f>
        <v>1.78</v>
      </c>
    </row>
    <row r="311" spans="1:18" x14ac:dyDescent="0.15">
      <c r="A311" s="24" t="s">
        <v>313</v>
      </c>
      <c r="B311" s="24">
        <v>1997</v>
      </c>
      <c r="C311" s="24" t="s">
        <v>0</v>
      </c>
      <c r="D311" s="24" t="s">
        <v>217</v>
      </c>
      <c r="E311" s="24" t="s">
        <v>2208</v>
      </c>
      <c r="F311" s="24">
        <v>3</v>
      </c>
      <c r="G311" s="24">
        <v>444</v>
      </c>
      <c r="H311" s="24">
        <v>0</v>
      </c>
      <c r="I311" s="24">
        <v>0</v>
      </c>
      <c r="J311" s="24">
        <v>3</v>
      </c>
      <c r="K311" s="24">
        <v>444</v>
      </c>
      <c r="L311" s="24">
        <v>5000</v>
      </c>
      <c r="M311" s="24" t="str">
        <f>LOOKUP(A311,[1]lookup!$A$3:$A$51,[1]lookup!$P$3:$P$51)</f>
        <v>Unseeded</v>
      </c>
      <c r="N311" s="24" t="str">
        <f>LOOKUP(A311,[1]lookup!$A$3:$A$51,[1]lookup!$R$3:$R$51)</f>
        <v>Mod</v>
      </c>
      <c r="O311" s="24" t="str">
        <f>LOOKUP(A311,[1]lookup!$A$3:$A$51,[1]lookup!$U$3:$U$51)</f>
        <v>FS</v>
      </c>
      <c r="P311" s="25">
        <f t="shared" si="8"/>
        <v>0</v>
      </c>
      <c r="Q311" s="25">
        <f t="shared" si="9"/>
        <v>8.8800000000000008</v>
      </c>
      <c r="R311" s="25">
        <f>LOOKUP(A311,[1]lookup!$A$3:$A$51,[1]lookup!$H$3:$H$51)</f>
        <v>1.78</v>
      </c>
    </row>
    <row r="312" spans="1:18" x14ac:dyDescent="0.15">
      <c r="A312" s="24" t="s">
        <v>313</v>
      </c>
      <c r="B312" s="24">
        <v>1997</v>
      </c>
      <c r="C312" s="24" t="s">
        <v>0</v>
      </c>
      <c r="D312" s="24" t="s">
        <v>2209</v>
      </c>
      <c r="E312" s="24" t="s">
        <v>2210</v>
      </c>
      <c r="F312" s="24">
        <v>0</v>
      </c>
      <c r="G312" s="24">
        <v>0</v>
      </c>
      <c r="H312" s="24">
        <v>0</v>
      </c>
      <c r="I312" s="24">
        <v>0</v>
      </c>
      <c r="J312" s="24">
        <v>0</v>
      </c>
      <c r="K312" s="24">
        <v>0</v>
      </c>
      <c r="L312" s="24">
        <v>5000</v>
      </c>
      <c r="M312" s="24" t="str">
        <f>LOOKUP(A312,[1]lookup!$A$3:$A$51,[1]lookup!$P$3:$P$51)</f>
        <v>Unseeded</v>
      </c>
      <c r="N312" s="24" t="str">
        <f>LOOKUP(A312,[1]lookup!$A$3:$A$51,[1]lookup!$R$3:$R$51)</f>
        <v>Mod</v>
      </c>
      <c r="O312" s="24" t="str">
        <f>LOOKUP(A312,[1]lookup!$A$3:$A$51,[1]lookup!$U$3:$U$51)</f>
        <v>FS</v>
      </c>
      <c r="P312" s="25">
        <f t="shared" si="8"/>
        <v>0</v>
      </c>
      <c r="Q312" s="25">
        <f t="shared" si="9"/>
        <v>0</v>
      </c>
      <c r="R312" s="25">
        <f>LOOKUP(A312,[1]lookup!$A$3:$A$51,[1]lookup!$H$3:$H$51)</f>
        <v>1.78</v>
      </c>
    </row>
    <row r="313" spans="1:18" x14ac:dyDescent="0.15">
      <c r="A313" s="24" t="s">
        <v>313</v>
      </c>
      <c r="B313" s="24">
        <v>1997</v>
      </c>
      <c r="C313" s="24" t="s">
        <v>0</v>
      </c>
      <c r="D313" s="24" t="s">
        <v>2211</v>
      </c>
      <c r="E313" s="24" t="s">
        <v>2212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5000</v>
      </c>
      <c r="M313" s="24" t="str">
        <f>LOOKUP(A313,[1]lookup!$A$3:$A$51,[1]lookup!$P$3:$P$51)</f>
        <v>Unseeded</v>
      </c>
      <c r="N313" s="24" t="str">
        <f>LOOKUP(A313,[1]lookup!$A$3:$A$51,[1]lookup!$R$3:$R$51)</f>
        <v>Mod</v>
      </c>
      <c r="O313" s="24" t="str">
        <f>LOOKUP(A313,[1]lookup!$A$3:$A$51,[1]lookup!$U$3:$U$51)</f>
        <v>FS</v>
      </c>
      <c r="P313" s="25">
        <f t="shared" si="8"/>
        <v>0</v>
      </c>
      <c r="Q313" s="25">
        <f t="shared" si="9"/>
        <v>0</v>
      </c>
      <c r="R313" s="25">
        <f>LOOKUP(A313,[1]lookup!$A$3:$A$51,[1]lookup!$H$3:$H$51)</f>
        <v>1.78</v>
      </c>
    </row>
    <row r="314" spans="1:18" x14ac:dyDescent="0.15">
      <c r="A314" s="24" t="s">
        <v>314</v>
      </c>
      <c r="B314" s="24">
        <v>1997</v>
      </c>
      <c r="C314" s="24" t="s">
        <v>0</v>
      </c>
      <c r="D314" s="24" t="s">
        <v>672</v>
      </c>
      <c r="E314" s="24" t="s">
        <v>2199</v>
      </c>
      <c r="F314" s="24">
        <v>2</v>
      </c>
      <c r="G314" s="24">
        <v>14</v>
      </c>
      <c r="H314" s="24">
        <v>0</v>
      </c>
      <c r="I314" s="24">
        <v>0</v>
      </c>
      <c r="J314" s="24">
        <v>2</v>
      </c>
      <c r="K314" s="24">
        <v>14</v>
      </c>
      <c r="L314" s="24">
        <v>5000</v>
      </c>
      <c r="M314" s="24" t="str">
        <f>LOOKUP(A314,[1]lookup!$A$3:$A$51,[1]lookup!$P$3:$P$51)</f>
        <v>Unseeded</v>
      </c>
      <c r="N314" s="24" t="str">
        <f>LOOKUP(A314,[1]lookup!$A$3:$A$51,[1]lookup!$R$3:$R$51)</f>
        <v>Mod</v>
      </c>
      <c r="O314" s="24" t="str">
        <f>LOOKUP(A314,[1]lookup!$A$3:$A$51,[1]lookup!$U$3:$U$51)</f>
        <v>FS</v>
      </c>
      <c r="P314" s="25">
        <f t="shared" si="8"/>
        <v>0</v>
      </c>
      <c r="Q314" s="25">
        <f t="shared" si="9"/>
        <v>0.27999999999999997</v>
      </c>
      <c r="R314" s="25">
        <f>LOOKUP(A314,[1]lookup!$A$3:$A$51,[1]lookup!$H$3:$H$51)</f>
        <v>0.45954045954045952</v>
      </c>
    </row>
    <row r="315" spans="1:18" x14ac:dyDescent="0.15">
      <c r="A315" s="24" t="s">
        <v>314</v>
      </c>
      <c r="B315" s="24">
        <v>1997</v>
      </c>
      <c r="C315" s="24" t="s">
        <v>0</v>
      </c>
      <c r="D315" s="24" t="s">
        <v>556</v>
      </c>
      <c r="E315" s="24" t="s">
        <v>2200</v>
      </c>
      <c r="F315" s="24">
        <v>0</v>
      </c>
      <c r="G315" s="24">
        <v>0</v>
      </c>
      <c r="H315" s="24">
        <v>1</v>
      </c>
      <c r="I315" s="24">
        <v>106</v>
      </c>
      <c r="J315" s="24">
        <v>1</v>
      </c>
      <c r="K315" s="24">
        <v>106</v>
      </c>
      <c r="L315" s="24">
        <v>5000</v>
      </c>
      <c r="M315" s="24" t="str">
        <f>LOOKUP(A315,[1]lookup!$A$3:$A$51,[1]lookup!$P$3:$P$51)</f>
        <v>Unseeded</v>
      </c>
      <c r="N315" s="24" t="str">
        <f>LOOKUP(A315,[1]lookup!$A$3:$A$51,[1]lookup!$R$3:$R$51)</f>
        <v>Mod</v>
      </c>
      <c r="O315" s="24" t="str">
        <f>LOOKUP(A315,[1]lookup!$A$3:$A$51,[1]lookup!$U$3:$U$51)</f>
        <v>FS</v>
      </c>
      <c r="P315" s="25">
        <f t="shared" si="8"/>
        <v>2.12</v>
      </c>
      <c r="Q315" s="25">
        <f t="shared" si="9"/>
        <v>0</v>
      </c>
      <c r="R315" s="25">
        <f>LOOKUP(A315,[1]lookup!$A$3:$A$51,[1]lookup!$H$3:$H$51)</f>
        <v>0.45954045954045952</v>
      </c>
    </row>
    <row r="316" spans="1:18" x14ac:dyDescent="0.15">
      <c r="A316" s="24" t="s">
        <v>314</v>
      </c>
      <c r="B316" s="24">
        <v>1997</v>
      </c>
      <c r="C316" s="24" t="s">
        <v>0</v>
      </c>
      <c r="D316" s="24" t="s">
        <v>557</v>
      </c>
      <c r="E316" s="24" t="s">
        <v>2201</v>
      </c>
      <c r="F316" s="24">
        <v>1</v>
      </c>
      <c r="G316" s="24">
        <v>4</v>
      </c>
      <c r="H316" s="24">
        <v>1</v>
      </c>
      <c r="I316" s="24">
        <v>180</v>
      </c>
      <c r="J316" s="24">
        <v>1</v>
      </c>
      <c r="K316" s="24">
        <v>184</v>
      </c>
      <c r="L316" s="24">
        <v>5000</v>
      </c>
      <c r="M316" s="24" t="str">
        <f>LOOKUP(A316,[1]lookup!$A$3:$A$51,[1]lookup!$P$3:$P$51)</f>
        <v>Unseeded</v>
      </c>
      <c r="N316" s="24" t="str">
        <f>LOOKUP(A316,[1]lookup!$A$3:$A$51,[1]lookup!$R$3:$R$51)</f>
        <v>Mod</v>
      </c>
      <c r="O316" s="24" t="str">
        <f>LOOKUP(A316,[1]lookup!$A$3:$A$51,[1]lookup!$U$3:$U$51)</f>
        <v>FS</v>
      </c>
      <c r="P316" s="25">
        <f t="shared" si="8"/>
        <v>3.5999999999999996</v>
      </c>
      <c r="Q316" s="25">
        <f t="shared" si="9"/>
        <v>0.08</v>
      </c>
      <c r="R316" s="25">
        <f>LOOKUP(A316,[1]lookup!$A$3:$A$51,[1]lookup!$H$3:$H$51)</f>
        <v>0.45954045954045952</v>
      </c>
    </row>
    <row r="317" spans="1:18" x14ac:dyDescent="0.15">
      <c r="A317" s="24" t="s">
        <v>314</v>
      </c>
      <c r="B317" s="24">
        <v>1997</v>
      </c>
      <c r="C317" s="24" t="s">
        <v>0</v>
      </c>
      <c r="D317" s="24" t="s">
        <v>390</v>
      </c>
      <c r="E317" s="24" t="s">
        <v>2202</v>
      </c>
      <c r="F317" s="24">
        <v>1</v>
      </c>
      <c r="G317" s="24">
        <v>1</v>
      </c>
      <c r="H317" s="24">
        <v>3</v>
      </c>
      <c r="I317" s="24">
        <v>191</v>
      </c>
      <c r="J317" s="24">
        <v>3</v>
      </c>
      <c r="K317" s="24">
        <v>192</v>
      </c>
      <c r="L317" s="24">
        <v>5000</v>
      </c>
      <c r="M317" s="24" t="str">
        <f>LOOKUP(A317,[1]lookup!$A$3:$A$51,[1]lookup!$P$3:$P$51)</f>
        <v>Unseeded</v>
      </c>
      <c r="N317" s="24" t="str">
        <f>LOOKUP(A317,[1]lookup!$A$3:$A$51,[1]lookup!$R$3:$R$51)</f>
        <v>Mod</v>
      </c>
      <c r="O317" s="24" t="str">
        <f>LOOKUP(A317,[1]lookup!$A$3:$A$51,[1]lookup!$U$3:$U$51)</f>
        <v>FS</v>
      </c>
      <c r="P317" s="25">
        <f t="shared" si="8"/>
        <v>3.82</v>
      </c>
      <c r="Q317" s="25">
        <f t="shared" si="9"/>
        <v>0.02</v>
      </c>
      <c r="R317" s="25">
        <f>LOOKUP(A317,[1]lookup!$A$3:$A$51,[1]lookup!$H$3:$H$51)</f>
        <v>0.45954045954045952</v>
      </c>
    </row>
    <row r="318" spans="1:18" x14ac:dyDescent="0.15">
      <c r="A318" s="24" t="s">
        <v>314</v>
      </c>
      <c r="B318" s="24">
        <v>1997</v>
      </c>
      <c r="C318" s="24" t="s">
        <v>0</v>
      </c>
      <c r="D318" s="24" t="s">
        <v>1087</v>
      </c>
      <c r="E318" s="24" t="s">
        <v>2203</v>
      </c>
      <c r="F318" s="24">
        <v>0</v>
      </c>
      <c r="G318" s="24">
        <v>0</v>
      </c>
      <c r="H318" s="24">
        <v>0</v>
      </c>
      <c r="I318" s="24">
        <v>0</v>
      </c>
      <c r="J318" s="24">
        <v>0</v>
      </c>
      <c r="K318" s="24">
        <v>0</v>
      </c>
      <c r="L318" s="24">
        <v>5000</v>
      </c>
      <c r="M318" s="24" t="str">
        <f>LOOKUP(A318,[1]lookup!$A$3:$A$51,[1]lookup!$P$3:$P$51)</f>
        <v>Unseeded</v>
      </c>
      <c r="N318" s="24" t="str">
        <f>LOOKUP(A318,[1]lookup!$A$3:$A$51,[1]lookup!$R$3:$R$51)</f>
        <v>Mod</v>
      </c>
      <c r="O318" s="24" t="str">
        <f>LOOKUP(A318,[1]lookup!$A$3:$A$51,[1]lookup!$U$3:$U$51)</f>
        <v>FS</v>
      </c>
      <c r="P318" s="25">
        <f t="shared" si="8"/>
        <v>0</v>
      </c>
      <c r="Q318" s="25">
        <f t="shared" si="9"/>
        <v>0</v>
      </c>
      <c r="R318" s="25">
        <f>LOOKUP(A318,[1]lookup!$A$3:$A$51,[1]lookup!$H$3:$H$51)</f>
        <v>0.45954045954045952</v>
      </c>
    </row>
    <row r="319" spans="1:18" x14ac:dyDescent="0.15">
      <c r="A319" s="24" t="s">
        <v>314</v>
      </c>
      <c r="B319" s="24">
        <v>1997</v>
      </c>
      <c r="C319" s="24" t="s">
        <v>0</v>
      </c>
      <c r="D319" s="24" t="s">
        <v>244</v>
      </c>
      <c r="E319" s="24" t="s">
        <v>2204</v>
      </c>
      <c r="F319" s="24">
        <v>1</v>
      </c>
      <c r="G319" s="24">
        <v>2</v>
      </c>
      <c r="H319" s="24">
        <v>9</v>
      </c>
      <c r="I319" s="24">
        <v>334</v>
      </c>
      <c r="J319" s="24">
        <v>9</v>
      </c>
      <c r="K319" s="24">
        <v>336</v>
      </c>
      <c r="L319" s="24">
        <v>5000</v>
      </c>
      <c r="M319" s="24" t="str">
        <f>LOOKUP(A319,[1]lookup!$A$3:$A$51,[1]lookup!$P$3:$P$51)</f>
        <v>Unseeded</v>
      </c>
      <c r="N319" s="24" t="str">
        <f>LOOKUP(A319,[1]lookup!$A$3:$A$51,[1]lookup!$R$3:$R$51)</f>
        <v>Mod</v>
      </c>
      <c r="O319" s="24" t="str">
        <f>LOOKUP(A319,[1]lookup!$A$3:$A$51,[1]lookup!$U$3:$U$51)</f>
        <v>FS</v>
      </c>
      <c r="P319" s="25">
        <f t="shared" si="8"/>
        <v>6.68</v>
      </c>
      <c r="Q319" s="25">
        <f t="shared" si="9"/>
        <v>0.04</v>
      </c>
      <c r="R319" s="25">
        <f>LOOKUP(A319,[1]lookup!$A$3:$A$51,[1]lookup!$H$3:$H$51)</f>
        <v>0.45954045954045952</v>
      </c>
    </row>
    <row r="320" spans="1:18" x14ac:dyDescent="0.15">
      <c r="A320" s="24" t="s">
        <v>314</v>
      </c>
      <c r="B320" s="24">
        <v>1997</v>
      </c>
      <c r="C320" s="24" t="s">
        <v>0</v>
      </c>
      <c r="D320" s="24" t="s">
        <v>559</v>
      </c>
      <c r="E320" s="24" t="s">
        <v>2205</v>
      </c>
      <c r="F320" s="24">
        <v>1</v>
      </c>
      <c r="G320" s="24">
        <v>7</v>
      </c>
      <c r="H320" s="24">
        <v>1</v>
      </c>
      <c r="I320" s="24">
        <v>4</v>
      </c>
      <c r="J320" s="24">
        <v>2</v>
      </c>
      <c r="K320" s="24">
        <v>11</v>
      </c>
      <c r="L320" s="24">
        <v>5000</v>
      </c>
      <c r="M320" s="24" t="str">
        <f>LOOKUP(A320,[1]lookup!$A$3:$A$51,[1]lookup!$P$3:$P$51)</f>
        <v>Unseeded</v>
      </c>
      <c r="N320" s="24" t="str">
        <f>LOOKUP(A320,[1]lookup!$A$3:$A$51,[1]lookup!$R$3:$R$51)</f>
        <v>Mod</v>
      </c>
      <c r="O320" s="24" t="str">
        <f>LOOKUP(A320,[1]lookup!$A$3:$A$51,[1]lookup!$U$3:$U$51)</f>
        <v>FS</v>
      </c>
      <c r="P320" s="25">
        <f t="shared" si="8"/>
        <v>0.08</v>
      </c>
      <c r="Q320" s="25">
        <f t="shared" si="9"/>
        <v>0.13999999999999999</v>
      </c>
      <c r="R320" s="25">
        <f>LOOKUP(A320,[1]lookup!$A$3:$A$51,[1]lookup!$H$3:$H$51)</f>
        <v>0.45954045954045952</v>
      </c>
    </row>
    <row r="321" spans="1:18" x14ac:dyDescent="0.15">
      <c r="A321" s="24" t="s">
        <v>314</v>
      </c>
      <c r="B321" s="24">
        <v>1997</v>
      </c>
      <c r="C321" s="24" t="s">
        <v>0</v>
      </c>
      <c r="D321" s="24" t="s">
        <v>1229</v>
      </c>
      <c r="E321" s="24" t="s">
        <v>2206</v>
      </c>
      <c r="F321" s="24">
        <v>1</v>
      </c>
      <c r="G321" s="24">
        <v>189</v>
      </c>
      <c r="H321" s="24">
        <v>0</v>
      </c>
      <c r="I321" s="24">
        <v>0</v>
      </c>
      <c r="J321" s="24">
        <v>1</v>
      </c>
      <c r="K321" s="24">
        <v>189</v>
      </c>
      <c r="L321" s="24">
        <v>5000</v>
      </c>
      <c r="M321" s="24" t="str">
        <f>LOOKUP(A321,[1]lookup!$A$3:$A$51,[1]lookup!$P$3:$P$51)</f>
        <v>Unseeded</v>
      </c>
      <c r="N321" s="24" t="str">
        <f>LOOKUP(A321,[1]lookup!$A$3:$A$51,[1]lookup!$R$3:$R$51)</f>
        <v>Mod</v>
      </c>
      <c r="O321" s="24" t="str">
        <f>LOOKUP(A321,[1]lookup!$A$3:$A$51,[1]lookup!$U$3:$U$51)</f>
        <v>FS</v>
      </c>
      <c r="P321" s="25">
        <f t="shared" si="8"/>
        <v>0</v>
      </c>
      <c r="Q321" s="25">
        <f t="shared" si="9"/>
        <v>3.7800000000000002</v>
      </c>
      <c r="R321" s="25">
        <f>LOOKUP(A321,[1]lookup!$A$3:$A$51,[1]lookup!$H$3:$H$51)</f>
        <v>0.45954045954045952</v>
      </c>
    </row>
    <row r="322" spans="1:18" x14ac:dyDescent="0.15">
      <c r="A322" s="24" t="s">
        <v>314</v>
      </c>
      <c r="B322" s="24">
        <v>1997</v>
      </c>
      <c r="C322" s="24" t="s">
        <v>0</v>
      </c>
      <c r="D322" s="24" t="s">
        <v>405</v>
      </c>
      <c r="E322" s="24" t="s">
        <v>2207</v>
      </c>
      <c r="F322" s="24">
        <v>2</v>
      </c>
      <c r="G322" s="24">
        <v>2379</v>
      </c>
      <c r="H322" s="24">
        <v>1</v>
      </c>
      <c r="I322" s="24">
        <v>17</v>
      </c>
      <c r="J322" s="24">
        <v>2</v>
      </c>
      <c r="K322" s="24">
        <v>2396</v>
      </c>
      <c r="L322" s="24">
        <v>5000</v>
      </c>
      <c r="M322" s="24" t="str">
        <f>LOOKUP(A322,[1]lookup!$A$3:$A$51,[1]lookup!$P$3:$P$51)</f>
        <v>Unseeded</v>
      </c>
      <c r="N322" s="24" t="str">
        <f>LOOKUP(A322,[1]lookup!$A$3:$A$51,[1]lookup!$R$3:$R$51)</f>
        <v>Mod</v>
      </c>
      <c r="O322" s="24" t="str">
        <f>LOOKUP(A322,[1]lookup!$A$3:$A$51,[1]lookup!$U$3:$U$51)</f>
        <v>FS</v>
      </c>
      <c r="P322" s="25">
        <f t="shared" ref="P322:P385" si="10">I322/L322*100</f>
        <v>0.33999999999999997</v>
      </c>
      <c r="Q322" s="25">
        <f t="shared" ref="Q322:Q385" si="11">G322/L322*100</f>
        <v>47.58</v>
      </c>
      <c r="R322" s="25">
        <f>LOOKUP(A322,[1]lookup!$A$3:$A$51,[1]lookup!$H$3:$H$51)</f>
        <v>0.45954045954045952</v>
      </c>
    </row>
    <row r="323" spans="1:18" x14ac:dyDescent="0.15">
      <c r="A323" s="24" t="s">
        <v>314</v>
      </c>
      <c r="B323" s="24">
        <v>1997</v>
      </c>
      <c r="C323" s="24" t="s">
        <v>0</v>
      </c>
      <c r="D323" s="24" t="s">
        <v>217</v>
      </c>
      <c r="E323" s="24" t="s">
        <v>2208</v>
      </c>
      <c r="F323" s="24">
        <v>2</v>
      </c>
      <c r="G323" s="24">
        <v>2404</v>
      </c>
      <c r="H323" s="24">
        <v>0</v>
      </c>
      <c r="I323" s="24">
        <v>0</v>
      </c>
      <c r="J323" s="24">
        <v>2</v>
      </c>
      <c r="K323" s="24">
        <v>2404</v>
      </c>
      <c r="L323" s="24">
        <v>5000</v>
      </c>
      <c r="M323" s="24" t="str">
        <f>LOOKUP(A323,[1]lookup!$A$3:$A$51,[1]lookup!$P$3:$P$51)</f>
        <v>Unseeded</v>
      </c>
      <c r="N323" s="24" t="str">
        <f>LOOKUP(A323,[1]lookup!$A$3:$A$51,[1]lookup!$R$3:$R$51)</f>
        <v>Mod</v>
      </c>
      <c r="O323" s="24" t="str">
        <f>LOOKUP(A323,[1]lookup!$A$3:$A$51,[1]lookup!$U$3:$U$51)</f>
        <v>FS</v>
      </c>
      <c r="P323" s="25">
        <f t="shared" si="10"/>
        <v>0</v>
      </c>
      <c r="Q323" s="25">
        <f t="shared" si="11"/>
        <v>48.08</v>
      </c>
      <c r="R323" s="25">
        <f>LOOKUP(A323,[1]lookup!$A$3:$A$51,[1]lookup!$H$3:$H$51)</f>
        <v>0.45954045954045952</v>
      </c>
    </row>
    <row r="324" spans="1:18" x14ac:dyDescent="0.15">
      <c r="A324" s="24" t="s">
        <v>314</v>
      </c>
      <c r="B324" s="24">
        <v>1997</v>
      </c>
      <c r="C324" s="24" t="s">
        <v>0</v>
      </c>
      <c r="D324" s="24" t="s">
        <v>2209</v>
      </c>
      <c r="E324" s="24" t="s">
        <v>2210</v>
      </c>
      <c r="F324" s="24">
        <v>0</v>
      </c>
      <c r="G324" s="24">
        <v>0</v>
      </c>
      <c r="H324" s="24">
        <v>0</v>
      </c>
      <c r="I324" s="24">
        <v>0</v>
      </c>
      <c r="J324" s="24">
        <v>0</v>
      </c>
      <c r="K324" s="24">
        <v>0</v>
      </c>
      <c r="L324" s="24">
        <v>5000</v>
      </c>
      <c r="M324" s="24" t="str">
        <f>LOOKUP(A324,[1]lookup!$A$3:$A$51,[1]lookup!$P$3:$P$51)</f>
        <v>Unseeded</v>
      </c>
      <c r="N324" s="24" t="str">
        <f>LOOKUP(A324,[1]lookup!$A$3:$A$51,[1]lookup!$R$3:$R$51)</f>
        <v>Mod</v>
      </c>
      <c r="O324" s="24" t="str">
        <f>LOOKUP(A324,[1]lookup!$A$3:$A$51,[1]lookup!$U$3:$U$51)</f>
        <v>FS</v>
      </c>
      <c r="P324" s="25">
        <f t="shared" si="10"/>
        <v>0</v>
      </c>
      <c r="Q324" s="25">
        <f t="shared" si="11"/>
        <v>0</v>
      </c>
      <c r="R324" s="25">
        <f>LOOKUP(A324,[1]lookup!$A$3:$A$51,[1]lookup!$H$3:$H$51)</f>
        <v>0.45954045954045952</v>
      </c>
    </row>
    <row r="325" spans="1:18" x14ac:dyDescent="0.15">
      <c r="A325" s="24" t="s">
        <v>314</v>
      </c>
      <c r="B325" s="24">
        <v>1997</v>
      </c>
      <c r="C325" s="24" t="s">
        <v>0</v>
      </c>
      <c r="D325" s="24" t="s">
        <v>2211</v>
      </c>
      <c r="E325" s="24" t="s">
        <v>2212</v>
      </c>
      <c r="F325" s="24">
        <v>0</v>
      </c>
      <c r="G325" s="24">
        <v>0</v>
      </c>
      <c r="H325" s="24">
        <v>0</v>
      </c>
      <c r="I325" s="24">
        <v>0</v>
      </c>
      <c r="J325" s="24">
        <v>0</v>
      </c>
      <c r="K325" s="24">
        <v>0</v>
      </c>
      <c r="L325" s="24">
        <v>5000</v>
      </c>
      <c r="M325" s="24" t="str">
        <f>LOOKUP(A325,[1]lookup!$A$3:$A$51,[1]lookup!$P$3:$P$51)</f>
        <v>Unseeded</v>
      </c>
      <c r="N325" s="24" t="str">
        <f>LOOKUP(A325,[1]lookup!$A$3:$A$51,[1]lookup!$R$3:$R$51)</f>
        <v>Mod</v>
      </c>
      <c r="O325" s="24" t="str">
        <f>LOOKUP(A325,[1]lookup!$A$3:$A$51,[1]lookup!$U$3:$U$51)</f>
        <v>FS</v>
      </c>
      <c r="P325" s="25">
        <f t="shared" si="10"/>
        <v>0</v>
      </c>
      <c r="Q325" s="25">
        <f t="shared" si="11"/>
        <v>0</v>
      </c>
      <c r="R325" s="25">
        <f>LOOKUP(A325,[1]lookup!$A$3:$A$51,[1]lookup!$H$3:$H$51)</f>
        <v>0.45954045954045952</v>
      </c>
    </row>
    <row r="326" spans="1:18" x14ac:dyDescent="0.15">
      <c r="A326" s="24" t="s">
        <v>315</v>
      </c>
      <c r="B326" s="24">
        <v>1997</v>
      </c>
      <c r="C326" s="24" t="s">
        <v>0</v>
      </c>
      <c r="D326" s="24" t="s">
        <v>672</v>
      </c>
      <c r="E326" s="24" t="s">
        <v>2199</v>
      </c>
      <c r="F326" s="24">
        <v>0</v>
      </c>
      <c r="G326" s="24">
        <v>0</v>
      </c>
      <c r="H326" s="24">
        <v>2</v>
      </c>
      <c r="I326" s="24">
        <v>3265</v>
      </c>
      <c r="J326" s="24">
        <v>2</v>
      </c>
      <c r="K326" s="24">
        <v>3265</v>
      </c>
      <c r="L326" s="24">
        <v>5000</v>
      </c>
      <c r="M326" s="24" t="str">
        <f>LOOKUP(A326,[1]lookup!$A$3:$A$51,[1]lookup!$P$3:$P$51)</f>
        <v>Unseeded</v>
      </c>
      <c r="N326" s="24" t="str">
        <f>LOOKUP(A326,[1]lookup!$A$3:$A$51,[1]lookup!$R$3:$R$51)</f>
        <v>Unburned</v>
      </c>
      <c r="O326" s="24" t="str">
        <f>LOOKUP(A326,[1]lookup!$A$3:$A$51,[1]lookup!$U$3:$U$51)</f>
        <v>FS</v>
      </c>
      <c r="P326" s="25">
        <f t="shared" si="10"/>
        <v>65.3</v>
      </c>
      <c r="Q326" s="25">
        <f t="shared" si="11"/>
        <v>0</v>
      </c>
      <c r="R326" s="25">
        <f>LOOKUP(A326,[1]lookup!$A$3:$A$51,[1]lookup!$H$3:$H$51)</f>
        <v>6.16</v>
      </c>
    </row>
    <row r="327" spans="1:18" x14ac:dyDescent="0.15">
      <c r="A327" s="24" t="s">
        <v>315</v>
      </c>
      <c r="B327" s="24">
        <v>1997</v>
      </c>
      <c r="C327" s="24" t="s">
        <v>0</v>
      </c>
      <c r="D327" s="24" t="s">
        <v>556</v>
      </c>
      <c r="E327" s="24" t="s">
        <v>2200</v>
      </c>
      <c r="F327" s="24">
        <v>1</v>
      </c>
      <c r="G327" s="24">
        <v>4</v>
      </c>
      <c r="H327" s="24">
        <v>3</v>
      </c>
      <c r="I327" s="24">
        <v>617</v>
      </c>
      <c r="J327" s="24">
        <v>3</v>
      </c>
      <c r="K327" s="24">
        <v>621</v>
      </c>
      <c r="L327" s="24">
        <v>5000</v>
      </c>
      <c r="M327" s="24" t="str">
        <f>LOOKUP(A327,[1]lookup!$A$3:$A$51,[1]lookup!$P$3:$P$51)</f>
        <v>Unseeded</v>
      </c>
      <c r="N327" s="24" t="str">
        <f>LOOKUP(A327,[1]lookup!$A$3:$A$51,[1]lookup!$R$3:$R$51)</f>
        <v>Unburned</v>
      </c>
      <c r="O327" s="24" t="str">
        <f>LOOKUP(A327,[1]lookup!$A$3:$A$51,[1]lookup!$U$3:$U$51)</f>
        <v>FS</v>
      </c>
      <c r="P327" s="25">
        <f t="shared" si="10"/>
        <v>12.34</v>
      </c>
      <c r="Q327" s="25">
        <f t="shared" si="11"/>
        <v>0.08</v>
      </c>
      <c r="R327" s="25">
        <f>LOOKUP(A327,[1]lookup!$A$3:$A$51,[1]lookup!$H$3:$H$51)</f>
        <v>6.16</v>
      </c>
    </row>
    <row r="328" spans="1:18" x14ac:dyDescent="0.15">
      <c r="A328" s="24" t="s">
        <v>315</v>
      </c>
      <c r="B328" s="24">
        <v>1997</v>
      </c>
      <c r="C328" s="24" t="s">
        <v>0</v>
      </c>
      <c r="D328" s="24" t="s">
        <v>557</v>
      </c>
      <c r="E328" s="24" t="s">
        <v>2201</v>
      </c>
      <c r="F328" s="24">
        <v>0</v>
      </c>
      <c r="G328" s="24">
        <v>0</v>
      </c>
      <c r="H328" s="24">
        <v>0</v>
      </c>
      <c r="I328" s="24">
        <v>0</v>
      </c>
      <c r="J328" s="24">
        <v>0</v>
      </c>
      <c r="K328" s="24">
        <v>0</v>
      </c>
      <c r="L328" s="24">
        <v>5000</v>
      </c>
      <c r="M328" s="24" t="str">
        <f>LOOKUP(A328,[1]lookup!$A$3:$A$51,[1]lookup!$P$3:$P$51)</f>
        <v>Unseeded</v>
      </c>
      <c r="N328" s="24" t="str">
        <f>LOOKUP(A328,[1]lookup!$A$3:$A$51,[1]lookup!$R$3:$R$51)</f>
        <v>Unburned</v>
      </c>
      <c r="O328" s="24" t="str">
        <f>LOOKUP(A328,[1]lookup!$A$3:$A$51,[1]lookup!$U$3:$U$51)</f>
        <v>FS</v>
      </c>
      <c r="P328" s="25">
        <f t="shared" si="10"/>
        <v>0</v>
      </c>
      <c r="Q328" s="25">
        <f t="shared" si="11"/>
        <v>0</v>
      </c>
      <c r="R328" s="25">
        <f>LOOKUP(A328,[1]lookup!$A$3:$A$51,[1]lookup!$H$3:$H$51)</f>
        <v>6.16</v>
      </c>
    </row>
    <row r="329" spans="1:18" x14ac:dyDescent="0.15">
      <c r="A329" s="24" t="s">
        <v>315</v>
      </c>
      <c r="B329" s="24">
        <v>1997</v>
      </c>
      <c r="C329" s="24" t="s">
        <v>0</v>
      </c>
      <c r="D329" s="24" t="s">
        <v>390</v>
      </c>
      <c r="E329" s="24" t="s">
        <v>2202</v>
      </c>
      <c r="F329" s="24">
        <v>4</v>
      </c>
      <c r="G329" s="24">
        <v>35</v>
      </c>
      <c r="H329" s="24">
        <v>15</v>
      </c>
      <c r="I329" s="24">
        <v>1532</v>
      </c>
      <c r="J329" s="24">
        <v>15</v>
      </c>
      <c r="K329" s="24">
        <v>1567</v>
      </c>
      <c r="L329" s="24">
        <v>5000</v>
      </c>
      <c r="M329" s="24" t="str">
        <f>LOOKUP(A329,[1]lookup!$A$3:$A$51,[1]lookup!$P$3:$P$51)</f>
        <v>Unseeded</v>
      </c>
      <c r="N329" s="24" t="str">
        <f>LOOKUP(A329,[1]lookup!$A$3:$A$51,[1]lookup!$R$3:$R$51)</f>
        <v>Unburned</v>
      </c>
      <c r="O329" s="24" t="str">
        <f>LOOKUP(A329,[1]lookup!$A$3:$A$51,[1]lookup!$U$3:$U$51)</f>
        <v>FS</v>
      </c>
      <c r="P329" s="25">
        <f t="shared" si="10"/>
        <v>30.64</v>
      </c>
      <c r="Q329" s="25">
        <f t="shared" si="11"/>
        <v>0.70000000000000007</v>
      </c>
      <c r="R329" s="25">
        <f>LOOKUP(A329,[1]lookup!$A$3:$A$51,[1]lookup!$H$3:$H$51)</f>
        <v>6.16</v>
      </c>
    </row>
    <row r="330" spans="1:18" x14ac:dyDescent="0.15">
      <c r="A330" s="24" t="s">
        <v>315</v>
      </c>
      <c r="B330" s="24">
        <v>1997</v>
      </c>
      <c r="C330" s="24" t="s">
        <v>0</v>
      </c>
      <c r="D330" s="24" t="s">
        <v>1087</v>
      </c>
      <c r="E330" s="24" t="s">
        <v>2203</v>
      </c>
      <c r="F330" s="24">
        <v>0</v>
      </c>
      <c r="G330" s="24">
        <v>0</v>
      </c>
      <c r="H330" s="24">
        <v>0</v>
      </c>
      <c r="I330" s="24">
        <v>0</v>
      </c>
      <c r="J330" s="24">
        <v>0</v>
      </c>
      <c r="K330" s="24">
        <v>0</v>
      </c>
      <c r="L330" s="24">
        <v>5000</v>
      </c>
      <c r="M330" s="24" t="str">
        <f>LOOKUP(A330,[1]lookup!$A$3:$A$51,[1]lookup!$P$3:$P$51)</f>
        <v>Unseeded</v>
      </c>
      <c r="N330" s="24" t="str">
        <f>LOOKUP(A330,[1]lookup!$A$3:$A$51,[1]lookup!$R$3:$R$51)</f>
        <v>Unburned</v>
      </c>
      <c r="O330" s="24" t="str">
        <f>LOOKUP(A330,[1]lookup!$A$3:$A$51,[1]lookup!$U$3:$U$51)</f>
        <v>FS</v>
      </c>
      <c r="P330" s="25">
        <f t="shared" si="10"/>
        <v>0</v>
      </c>
      <c r="Q330" s="25">
        <f t="shared" si="11"/>
        <v>0</v>
      </c>
      <c r="R330" s="25">
        <f>LOOKUP(A330,[1]lookup!$A$3:$A$51,[1]lookup!$H$3:$H$51)</f>
        <v>6.16</v>
      </c>
    </row>
    <row r="331" spans="1:18" x14ac:dyDescent="0.15">
      <c r="A331" s="24" t="s">
        <v>315</v>
      </c>
      <c r="B331" s="24">
        <v>1997</v>
      </c>
      <c r="C331" s="24" t="s">
        <v>0</v>
      </c>
      <c r="D331" s="24" t="s">
        <v>244</v>
      </c>
      <c r="E331" s="24" t="s">
        <v>2204</v>
      </c>
      <c r="F331" s="24">
        <v>0</v>
      </c>
      <c r="G331" s="24">
        <v>0</v>
      </c>
      <c r="H331" s="24">
        <v>8</v>
      </c>
      <c r="I331" s="24">
        <v>157</v>
      </c>
      <c r="J331" s="24">
        <v>8</v>
      </c>
      <c r="K331" s="24">
        <v>157</v>
      </c>
      <c r="L331" s="24">
        <v>5000</v>
      </c>
      <c r="M331" s="24" t="str">
        <f>LOOKUP(A331,[1]lookup!$A$3:$A$51,[1]lookup!$P$3:$P$51)</f>
        <v>Unseeded</v>
      </c>
      <c r="N331" s="24" t="str">
        <f>LOOKUP(A331,[1]lookup!$A$3:$A$51,[1]lookup!$R$3:$R$51)</f>
        <v>Unburned</v>
      </c>
      <c r="O331" s="24" t="str">
        <f>LOOKUP(A331,[1]lookup!$A$3:$A$51,[1]lookup!$U$3:$U$51)</f>
        <v>FS</v>
      </c>
      <c r="P331" s="25">
        <f t="shared" si="10"/>
        <v>3.1399999999999997</v>
      </c>
      <c r="Q331" s="25">
        <f t="shared" si="11"/>
        <v>0</v>
      </c>
      <c r="R331" s="25">
        <f>LOOKUP(A331,[1]lookup!$A$3:$A$51,[1]lookup!$H$3:$H$51)</f>
        <v>6.16</v>
      </c>
    </row>
    <row r="332" spans="1:18" x14ac:dyDescent="0.15">
      <c r="A332" s="24" t="s">
        <v>315</v>
      </c>
      <c r="B332" s="24">
        <v>1997</v>
      </c>
      <c r="C332" s="24" t="s">
        <v>0</v>
      </c>
      <c r="D332" s="24" t="s">
        <v>559</v>
      </c>
      <c r="E332" s="24" t="s">
        <v>2205</v>
      </c>
      <c r="F332" s="24">
        <v>0</v>
      </c>
      <c r="G332" s="24">
        <v>0</v>
      </c>
      <c r="H332" s="24">
        <v>0</v>
      </c>
      <c r="I332" s="24">
        <v>0</v>
      </c>
      <c r="J332" s="24">
        <v>0</v>
      </c>
      <c r="K332" s="24">
        <v>0</v>
      </c>
      <c r="L332" s="24">
        <v>5000</v>
      </c>
      <c r="M332" s="24" t="str">
        <f>LOOKUP(A332,[1]lookup!$A$3:$A$51,[1]lookup!$P$3:$P$51)</f>
        <v>Unseeded</v>
      </c>
      <c r="N332" s="24" t="str">
        <f>LOOKUP(A332,[1]lookup!$A$3:$A$51,[1]lookup!$R$3:$R$51)</f>
        <v>Unburned</v>
      </c>
      <c r="O332" s="24" t="str">
        <f>LOOKUP(A332,[1]lookup!$A$3:$A$51,[1]lookup!$U$3:$U$51)</f>
        <v>FS</v>
      </c>
      <c r="P332" s="25">
        <f t="shared" si="10"/>
        <v>0</v>
      </c>
      <c r="Q332" s="25">
        <f t="shared" si="11"/>
        <v>0</v>
      </c>
      <c r="R332" s="25">
        <f>LOOKUP(A332,[1]lookup!$A$3:$A$51,[1]lookup!$H$3:$H$51)</f>
        <v>6.16</v>
      </c>
    </row>
    <row r="333" spans="1:18" x14ac:dyDescent="0.15">
      <c r="A333" s="24" t="s">
        <v>315</v>
      </c>
      <c r="B333" s="24">
        <v>1997</v>
      </c>
      <c r="C333" s="24" t="s">
        <v>0</v>
      </c>
      <c r="D333" s="24" t="s">
        <v>1229</v>
      </c>
      <c r="E333" s="24" t="s">
        <v>2206</v>
      </c>
      <c r="F333" s="24">
        <v>1</v>
      </c>
      <c r="G333" s="24">
        <v>9</v>
      </c>
      <c r="H333" s="24">
        <v>0</v>
      </c>
      <c r="I333" s="24">
        <v>0</v>
      </c>
      <c r="J333" s="24">
        <v>1</v>
      </c>
      <c r="K333" s="24">
        <v>9</v>
      </c>
      <c r="L333" s="24">
        <v>5000</v>
      </c>
      <c r="M333" s="24" t="str">
        <f>LOOKUP(A333,[1]lookup!$A$3:$A$51,[1]lookup!$P$3:$P$51)</f>
        <v>Unseeded</v>
      </c>
      <c r="N333" s="24" t="str">
        <f>LOOKUP(A333,[1]lookup!$A$3:$A$51,[1]lookup!$R$3:$R$51)</f>
        <v>Unburned</v>
      </c>
      <c r="O333" s="24" t="str">
        <f>LOOKUP(A333,[1]lookup!$A$3:$A$51,[1]lookup!$U$3:$U$51)</f>
        <v>FS</v>
      </c>
      <c r="P333" s="25">
        <f t="shared" si="10"/>
        <v>0</v>
      </c>
      <c r="Q333" s="25">
        <f t="shared" si="11"/>
        <v>0.18</v>
      </c>
      <c r="R333" s="25">
        <f>LOOKUP(A333,[1]lookup!$A$3:$A$51,[1]lookup!$H$3:$H$51)</f>
        <v>6.16</v>
      </c>
    </row>
    <row r="334" spans="1:18" x14ac:dyDescent="0.15">
      <c r="A334" s="24" t="s">
        <v>315</v>
      </c>
      <c r="B334" s="24">
        <v>1997</v>
      </c>
      <c r="C334" s="24" t="s">
        <v>0</v>
      </c>
      <c r="D334" s="24" t="s">
        <v>405</v>
      </c>
      <c r="E334" s="24" t="s">
        <v>2207</v>
      </c>
      <c r="F334" s="24">
        <v>4</v>
      </c>
      <c r="G334" s="24">
        <v>4528</v>
      </c>
      <c r="H334" s="24">
        <v>0</v>
      </c>
      <c r="I334" s="24">
        <v>0</v>
      </c>
      <c r="J334" s="24">
        <v>4</v>
      </c>
      <c r="K334" s="24">
        <v>4528</v>
      </c>
      <c r="L334" s="24">
        <v>5000</v>
      </c>
      <c r="M334" s="24" t="str">
        <f>LOOKUP(A334,[1]lookup!$A$3:$A$51,[1]lookup!$P$3:$P$51)</f>
        <v>Unseeded</v>
      </c>
      <c r="N334" s="24" t="str">
        <f>LOOKUP(A334,[1]lookup!$A$3:$A$51,[1]lookup!$R$3:$R$51)</f>
        <v>Unburned</v>
      </c>
      <c r="O334" s="24" t="str">
        <f>LOOKUP(A334,[1]lookup!$A$3:$A$51,[1]lookup!$U$3:$U$51)</f>
        <v>FS</v>
      </c>
      <c r="P334" s="25">
        <f t="shared" si="10"/>
        <v>0</v>
      </c>
      <c r="Q334" s="25">
        <f t="shared" si="11"/>
        <v>90.56</v>
      </c>
      <c r="R334" s="25">
        <f>LOOKUP(A334,[1]lookup!$A$3:$A$51,[1]lookup!$H$3:$H$51)</f>
        <v>6.16</v>
      </c>
    </row>
    <row r="335" spans="1:18" x14ac:dyDescent="0.15">
      <c r="A335" s="24" t="s">
        <v>315</v>
      </c>
      <c r="B335" s="24">
        <v>1997</v>
      </c>
      <c r="C335" s="24" t="s">
        <v>0</v>
      </c>
      <c r="D335" s="24" t="s">
        <v>217</v>
      </c>
      <c r="E335" s="24" t="s">
        <v>2208</v>
      </c>
      <c r="F335" s="24">
        <v>3</v>
      </c>
      <c r="G335" s="24">
        <v>424</v>
      </c>
      <c r="H335" s="24">
        <v>1</v>
      </c>
      <c r="I335" s="24">
        <v>4</v>
      </c>
      <c r="J335" s="24">
        <v>3</v>
      </c>
      <c r="K335" s="24">
        <v>428</v>
      </c>
      <c r="L335" s="24">
        <v>5000</v>
      </c>
      <c r="M335" s="24" t="str">
        <f>LOOKUP(A335,[1]lookup!$A$3:$A$51,[1]lookup!$P$3:$P$51)</f>
        <v>Unseeded</v>
      </c>
      <c r="N335" s="24" t="str">
        <f>LOOKUP(A335,[1]lookup!$A$3:$A$51,[1]lookup!$R$3:$R$51)</f>
        <v>Unburned</v>
      </c>
      <c r="O335" s="24" t="str">
        <f>LOOKUP(A335,[1]lookup!$A$3:$A$51,[1]lookup!$U$3:$U$51)</f>
        <v>FS</v>
      </c>
      <c r="P335" s="25">
        <f t="shared" si="10"/>
        <v>0.08</v>
      </c>
      <c r="Q335" s="25">
        <f t="shared" si="11"/>
        <v>8.48</v>
      </c>
      <c r="R335" s="25">
        <f>LOOKUP(A335,[1]lookup!$A$3:$A$51,[1]lookup!$H$3:$H$51)</f>
        <v>6.16</v>
      </c>
    </row>
    <row r="336" spans="1:18" x14ac:dyDescent="0.15">
      <c r="A336" s="24" t="s">
        <v>315</v>
      </c>
      <c r="B336" s="24">
        <v>1997</v>
      </c>
      <c r="C336" s="24" t="s">
        <v>0</v>
      </c>
      <c r="D336" s="24" t="s">
        <v>2209</v>
      </c>
      <c r="E336" s="24" t="s">
        <v>2210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5000</v>
      </c>
      <c r="M336" s="24" t="str">
        <f>LOOKUP(A336,[1]lookup!$A$3:$A$51,[1]lookup!$P$3:$P$51)</f>
        <v>Unseeded</v>
      </c>
      <c r="N336" s="24" t="str">
        <f>LOOKUP(A336,[1]lookup!$A$3:$A$51,[1]lookup!$R$3:$R$51)</f>
        <v>Unburned</v>
      </c>
      <c r="O336" s="24" t="str">
        <f>LOOKUP(A336,[1]lookup!$A$3:$A$51,[1]lookup!$U$3:$U$51)</f>
        <v>FS</v>
      </c>
      <c r="P336" s="25">
        <f t="shared" si="10"/>
        <v>0</v>
      </c>
      <c r="Q336" s="25">
        <f t="shared" si="11"/>
        <v>0</v>
      </c>
      <c r="R336" s="25">
        <f>LOOKUP(A336,[1]lookup!$A$3:$A$51,[1]lookup!$H$3:$H$51)</f>
        <v>6.16</v>
      </c>
    </row>
    <row r="337" spans="1:18" x14ac:dyDescent="0.15">
      <c r="A337" s="24" t="s">
        <v>315</v>
      </c>
      <c r="B337" s="24">
        <v>1997</v>
      </c>
      <c r="C337" s="24" t="s">
        <v>0</v>
      </c>
      <c r="D337" s="24" t="s">
        <v>2211</v>
      </c>
      <c r="E337" s="24" t="s">
        <v>2212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5000</v>
      </c>
      <c r="M337" s="24" t="str">
        <f>LOOKUP(A337,[1]lookup!$A$3:$A$51,[1]lookup!$P$3:$P$51)</f>
        <v>Unseeded</v>
      </c>
      <c r="N337" s="24" t="str">
        <f>LOOKUP(A337,[1]lookup!$A$3:$A$51,[1]lookup!$R$3:$R$51)</f>
        <v>Unburned</v>
      </c>
      <c r="O337" s="24" t="str">
        <f>LOOKUP(A337,[1]lookup!$A$3:$A$51,[1]lookup!$U$3:$U$51)</f>
        <v>FS</v>
      </c>
      <c r="P337" s="25">
        <f t="shared" si="10"/>
        <v>0</v>
      </c>
      <c r="Q337" s="25">
        <f t="shared" si="11"/>
        <v>0</v>
      </c>
      <c r="R337" s="25">
        <f>LOOKUP(A337,[1]lookup!$A$3:$A$51,[1]lookup!$H$3:$H$51)</f>
        <v>6.16</v>
      </c>
    </row>
    <row r="338" spans="1:18" x14ac:dyDescent="0.15">
      <c r="A338" s="24" t="s">
        <v>318</v>
      </c>
      <c r="B338" s="24">
        <v>1997</v>
      </c>
      <c r="C338" s="24" t="s">
        <v>0</v>
      </c>
      <c r="D338" s="24" t="s">
        <v>672</v>
      </c>
      <c r="E338" s="24" t="s">
        <v>2199</v>
      </c>
      <c r="F338" s="24">
        <v>1</v>
      </c>
      <c r="G338" s="24">
        <v>10</v>
      </c>
      <c r="H338" s="24">
        <v>3</v>
      </c>
      <c r="I338" s="24">
        <v>171</v>
      </c>
      <c r="J338" s="24">
        <v>3</v>
      </c>
      <c r="K338" s="24">
        <v>181</v>
      </c>
      <c r="L338" s="24">
        <v>5000</v>
      </c>
      <c r="M338" s="24" t="str">
        <f>LOOKUP(A338,[1]lookup!$A$3:$A$51,[1]lookup!$P$3:$P$51)</f>
        <v>Unseeded</v>
      </c>
      <c r="N338" s="24" t="str">
        <f>LOOKUP(A338,[1]lookup!$A$3:$A$51,[1]lookup!$R$3:$R$51)</f>
        <v>Unburned</v>
      </c>
      <c r="O338" s="24" t="str">
        <f>LOOKUP(A338,[1]lookup!$A$3:$A$51,[1]lookup!$U$3:$U$51)</f>
        <v>FS</v>
      </c>
      <c r="P338" s="25">
        <f t="shared" si="10"/>
        <v>3.42</v>
      </c>
      <c r="Q338" s="25">
        <f t="shared" si="11"/>
        <v>0.2</v>
      </c>
      <c r="R338" s="25">
        <f>LOOKUP(A338,[1]lookup!$A$3:$A$51,[1]lookup!$H$3:$H$51)</f>
        <v>0</v>
      </c>
    </row>
    <row r="339" spans="1:18" x14ac:dyDescent="0.15">
      <c r="A339" s="24" t="s">
        <v>318</v>
      </c>
      <c r="B339" s="24">
        <v>1997</v>
      </c>
      <c r="C339" s="24" t="s">
        <v>0</v>
      </c>
      <c r="D339" s="24" t="s">
        <v>556</v>
      </c>
      <c r="E339" s="24" t="s">
        <v>2200</v>
      </c>
      <c r="F339" s="24">
        <v>0</v>
      </c>
      <c r="G339" s="24">
        <v>0</v>
      </c>
      <c r="H339" s="24">
        <v>0</v>
      </c>
      <c r="I339" s="24">
        <v>0</v>
      </c>
      <c r="J339" s="24">
        <v>0</v>
      </c>
      <c r="K339" s="24">
        <v>0</v>
      </c>
      <c r="L339" s="24">
        <v>5000</v>
      </c>
      <c r="M339" s="24" t="str">
        <f>LOOKUP(A339,[1]lookup!$A$3:$A$51,[1]lookup!$P$3:$P$51)</f>
        <v>Unseeded</v>
      </c>
      <c r="N339" s="24" t="str">
        <f>LOOKUP(A339,[1]lookup!$A$3:$A$51,[1]lookup!$R$3:$R$51)</f>
        <v>Unburned</v>
      </c>
      <c r="O339" s="24" t="str">
        <f>LOOKUP(A339,[1]lookup!$A$3:$A$51,[1]lookup!$U$3:$U$51)</f>
        <v>FS</v>
      </c>
      <c r="P339" s="25">
        <f t="shared" si="10"/>
        <v>0</v>
      </c>
      <c r="Q339" s="25">
        <f t="shared" si="11"/>
        <v>0</v>
      </c>
      <c r="R339" s="25">
        <f>LOOKUP(A339,[1]lookup!$A$3:$A$51,[1]lookup!$H$3:$H$51)</f>
        <v>0</v>
      </c>
    </row>
    <row r="340" spans="1:18" x14ac:dyDescent="0.15">
      <c r="A340" s="24" t="s">
        <v>318</v>
      </c>
      <c r="B340" s="24">
        <v>1997</v>
      </c>
      <c r="C340" s="24" t="s">
        <v>0</v>
      </c>
      <c r="D340" s="24" t="s">
        <v>557</v>
      </c>
      <c r="E340" s="24" t="s">
        <v>2201</v>
      </c>
      <c r="F340" s="24">
        <v>0</v>
      </c>
      <c r="G340" s="24">
        <v>0</v>
      </c>
      <c r="H340" s="24">
        <v>0</v>
      </c>
      <c r="I340" s="24">
        <v>0</v>
      </c>
      <c r="J340" s="24">
        <v>0</v>
      </c>
      <c r="K340" s="24">
        <v>0</v>
      </c>
      <c r="L340" s="24">
        <v>5000</v>
      </c>
      <c r="M340" s="24" t="str">
        <f>LOOKUP(A340,[1]lookup!$A$3:$A$51,[1]lookup!$P$3:$P$51)</f>
        <v>Unseeded</v>
      </c>
      <c r="N340" s="24" t="str">
        <f>LOOKUP(A340,[1]lookup!$A$3:$A$51,[1]lookup!$R$3:$R$51)</f>
        <v>Unburned</v>
      </c>
      <c r="O340" s="24" t="str">
        <f>LOOKUP(A340,[1]lookup!$A$3:$A$51,[1]lookup!$U$3:$U$51)</f>
        <v>FS</v>
      </c>
      <c r="P340" s="25">
        <f t="shared" si="10"/>
        <v>0</v>
      </c>
      <c r="Q340" s="25">
        <f t="shared" si="11"/>
        <v>0</v>
      </c>
      <c r="R340" s="25">
        <f>LOOKUP(A340,[1]lookup!$A$3:$A$51,[1]lookup!$H$3:$H$51)</f>
        <v>0</v>
      </c>
    </row>
    <row r="341" spans="1:18" x14ac:dyDescent="0.15">
      <c r="A341" s="24" t="s">
        <v>318</v>
      </c>
      <c r="B341" s="24">
        <v>1997</v>
      </c>
      <c r="C341" s="24" t="s">
        <v>0</v>
      </c>
      <c r="D341" s="24" t="s">
        <v>390</v>
      </c>
      <c r="E341" s="24" t="s">
        <v>2202</v>
      </c>
      <c r="F341" s="24">
        <v>1</v>
      </c>
      <c r="G341" s="24">
        <v>13</v>
      </c>
      <c r="H341" s="24">
        <v>8</v>
      </c>
      <c r="I341" s="24">
        <v>353</v>
      </c>
      <c r="J341" s="24">
        <v>8</v>
      </c>
      <c r="K341" s="24">
        <v>366</v>
      </c>
      <c r="L341" s="24">
        <v>5000</v>
      </c>
      <c r="M341" s="24" t="str">
        <f>LOOKUP(A341,[1]lookup!$A$3:$A$51,[1]lookup!$P$3:$P$51)</f>
        <v>Unseeded</v>
      </c>
      <c r="N341" s="24" t="str">
        <f>LOOKUP(A341,[1]lookup!$A$3:$A$51,[1]lookup!$R$3:$R$51)</f>
        <v>Unburned</v>
      </c>
      <c r="O341" s="24" t="str">
        <f>LOOKUP(A341,[1]lookup!$A$3:$A$51,[1]lookup!$U$3:$U$51)</f>
        <v>FS</v>
      </c>
      <c r="P341" s="25">
        <f t="shared" si="10"/>
        <v>7.06</v>
      </c>
      <c r="Q341" s="25">
        <f t="shared" si="11"/>
        <v>0.26</v>
      </c>
      <c r="R341" s="25">
        <f>LOOKUP(A341,[1]lookup!$A$3:$A$51,[1]lookup!$H$3:$H$51)</f>
        <v>0</v>
      </c>
    </row>
    <row r="342" spans="1:18" x14ac:dyDescent="0.15">
      <c r="A342" s="24" t="s">
        <v>318</v>
      </c>
      <c r="B342" s="24">
        <v>1997</v>
      </c>
      <c r="C342" s="24" t="s">
        <v>0</v>
      </c>
      <c r="D342" s="24" t="s">
        <v>1087</v>
      </c>
      <c r="E342" s="24" t="s">
        <v>2203</v>
      </c>
      <c r="F342" s="24">
        <v>0</v>
      </c>
      <c r="G342" s="24">
        <v>0</v>
      </c>
      <c r="H342" s="24">
        <v>0</v>
      </c>
      <c r="I342" s="24">
        <v>0</v>
      </c>
      <c r="J342" s="24">
        <v>0</v>
      </c>
      <c r="K342" s="24">
        <v>0</v>
      </c>
      <c r="L342" s="24">
        <v>5000</v>
      </c>
      <c r="M342" s="24" t="str">
        <f>LOOKUP(A342,[1]lookup!$A$3:$A$51,[1]lookup!$P$3:$P$51)</f>
        <v>Unseeded</v>
      </c>
      <c r="N342" s="24" t="str">
        <f>LOOKUP(A342,[1]lookup!$A$3:$A$51,[1]lookup!$R$3:$R$51)</f>
        <v>Unburned</v>
      </c>
      <c r="O342" s="24" t="str">
        <f>LOOKUP(A342,[1]lookup!$A$3:$A$51,[1]lookup!$U$3:$U$51)</f>
        <v>FS</v>
      </c>
      <c r="P342" s="25">
        <f t="shared" si="10"/>
        <v>0</v>
      </c>
      <c r="Q342" s="25">
        <f t="shared" si="11"/>
        <v>0</v>
      </c>
      <c r="R342" s="25">
        <f>LOOKUP(A342,[1]lookup!$A$3:$A$51,[1]lookup!$H$3:$H$51)</f>
        <v>0</v>
      </c>
    </row>
    <row r="343" spans="1:18" x14ac:dyDescent="0.15">
      <c r="A343" s="24" t="s">
        <v>318</v>
      </c>
      <c r="B343" s="24">
        <v>1997</v>
      </c>
      <c r="C343" s="24" t="s">
        <v>0</v>
      </c>
      <c r="D343" s="24" t="s">
        <v>244</v>
      </c>
      <c r="E343" s="24" t="s">
        <v>2204</v>
      </c>
      <c r="F343" s="24">
        <v>2</v>
      </c>
      <c r="G343" s="24">
        <v>121</v>
      </c>
      <c r="H343" s="24">
        <v>9</v>
      </c>
      <c r="I343" s="24">
        <v>521</v>
      </c>
      <c r="J343" s="24">
        <v>9</v>
      </c>
      <c r="K343" s="24">
        <v>642</v>
      </c>
      <c r="L343" s="24">
        <v>5000</v>
      </c>
      <c r="M343" s="24" t="str">
        <f>LOOKUP(A343,[1]lookup!$A$3:$A$51,[1]lookup!$P$3:$P$51)</f>
        <v>Unseeded</v>
      </c>
      <c r="N343" s="24" t="str">
        <f>LOOKUP(A343,[1]lookup!$A$3:$A$51,[1]lookup!$R$3:$R$51)</f>
        <v>Unburned</v>
      </c>
      <c r="O343" s="24" t="str">
        <f>LOOKUP(A343,[1]lookup!$A$3:$A$51,[1]lookup!$U$3:$U$51)</f>
        <v>FS</v>
      </c>
      <c r="P343" s="25">
        <f t="shared" si="10"/>
        <v>10.42</v>
      </c>
      <c r="Q343" s="25">
        <f t="shared" si="11"/>
        <v>2.42</v>
      </c>
      <c r="R343" s="25">
        <f>LOOKUP(A343,[1]lookup!$A$3:$A$51,[1]lookup!$H$3:$H$51)</f>
        <v>0</v>
      </c>
    </row>
    <row r="344" spans="1:18" x14ac:dyDescent="0.15">
      <c r="A344" s="24" t="s">
        <v>318</v>
      </c>
      <c r="B344" s="24">
        <v>1997</v>
      </c>
      <c r="C344" s="24" t="s">
        <v>0</v>
      </c>
      <c r="D344" s="24" t="s">
        <v>559</v>
      </c>
      <c r="E344" s="24" t="s">
        <v>2205</v>
      </c>
      <c r="F344" s="24">
        <v>0</v>
      </c>
      <c r="G344" s="24">
        <v>0</v>
      </c>
      <c r="H344" s="24">
        <v>1</v>
      </c>
      <c r="I344" s="24">
        <v>4</v>
      </c>
      <c r="J344" s="24">
        <v>1</v>
      </c>
      <c r="K344" s="24">
        <v>4</v>
      </c>
      <c r="L344" s="24">
        <v>5000</v>
      </c>
      <c r="M344" s="24" t="str">
        <f>LOOKUP(A344,[1]lookup!$A$3:$A$51,[1]lookup!$P$3:$P$51)</f>
        <v>Unseeded</v>
      </c>
      <c r="N344" s="24" t="str">
        <f>LOOKUP(A344,[1]lookup!$A$3:$A$51,[1]lookup!$R$3:$R$51)</f>
        <v>Unburned</v>
      </c>
      <c r="O344" s="24" t="str">
        <f>LOOKUP(A344,[1]lookup!$A$3:$A$51,[1]lookup!$U$3:$U$51)</f>
        <v>FS</v>
      </c>
      <c r="P344" s="25">
        <f t="shared" si="10"/>
        <v>0.08</v>
      </c>
      <c r="Q344" s="25">
        <f t="shared" si="11"/>
        <v>0</v>
      </c>
      <c r="R344" s="25">
        <f>LOOKUP(A344,[1]lookup!$A$3:$A$51,[1]lookup!$H$3:$H$51)</f>
        <v>0</v>
      </c>
    </row>
    <row r="345" spans="1:18" x14ac:dyDescent="0.15">
      <c r="A345" s="24" t="s">
        <v>318</v>
      </c>
      <c r="B345" s="24">
        <v>1997</v>
      </c>
      <c r="C345" s="24" t="s">
        <v>0</v>
      </c>
      <c r="D345" s="24" t="s">
        <v>1229</v>
      </c>
      <c r="E345" s="24" t="s">
        <v>2206</v>
      </c>
      <c r="F345" s="24">
        <v>1</v>
      </c>
      <c r="G345" s="24">
        <v>90</v>
      </c>
      <c r="H345" s="24">
        <v>0</v>
      </c>
      <c r="I345" s="24">
        <v>0</v>
      </c>
      <c r="J345" s="24">
        <v>1</v>
      </c>
      <c r="K345" s="24">
        <v>90</v>
      </c>
      <c r="L345" s="24">
        <v>5000</v>
      </c>
      <c r="M345" s="24" t="str">
        <f>LOOKUP(A345,[1]lookup!$A$3:$A$51,[1]lookup!$P$3:$P$51)</f>
        <v>Unseeded</v>
      </c>
      <c r="N345" s="24" t="str">
        <f>LOOKUP(A345,[1]lookup!$A$3:$A$51,[1]lookup!$R$3:$R$51)</f>
        <v>Unburned</v>
      </c>
      <c r="O345" s="24" t="str">
        <f>LOOKUP(A345,[1]lookup!$A$3:$A$51,[1]lookup!$U$3:$U$51)</f>
        <v>FS</v>
      </c>
      <c r="P345" s="25">
        <f t="shared" si="10"/>
        <v>0</v>
      </c>
      <c r="Q345" s="25">
        <f t="shared" si="11"/>
        <v>1.7999999999999998</v>
      </c>
      <c r="R345" s="25">
        <f>LOOKUP(A345,[1]lookup!$A$3:$A$51,[1]lookup!$H$3:$H$51)</f>
        <v>0</v>
      </c>
    </row>
    <row r="346" spans="1:18" x14ac:dyDescent="0.15">
      <c r="A346" s="24" t="s">
        <v>318</v>
      </c>
      <c r="B346" s="24">
        <v>1997</v>
      </c>
      <c r="C346" s="24" t="s">
        <v>0</v>
      </c>
      <c r="D346" s="24" t="s">
        <v>405</v>
      </c>
      <c r="E346" s="24" t="s">
        <v>2207</v>
      </c>
      <c r="F346" s="24">
        <v>2</v>
      </c>
      <c r="G346" s="24">
        <v>3672</v>
      </c>
      <c r="H346" s="24">
        <v>1</v>
      </c>
      <c r="I346" s="24">
        <v>12</v>
      </c>
      <c r="J346" s="24">
        <v>2</v>
      </c>
      <c r="K346" s="24">
        <v>3684</v>
      </c>
      <c r="L346" s="24">
        <v>5000</v>
      </c>
      <c r="M346" s="24" t="str">
        <f>LOOKUP(A346,[1]lookup!$A$3:$A$51,[1]lookup!$P$3:$P$51)</f>
        <v>Unseeded</v>
      </c>
      <c r="N346" s="24" t="str">
        <f>LOOKUP(A346,[1]lookup!$A$3:$A$51,[1]lookup!$R$3:$R$51)</f>
        <v>Unburned</v>
      </c>
      <c r="O346" s="24" t="str">
        <f>LOOKUP(A346,[1]lookup!$A$3:$A$51,[1]lookup!$U$3:$U$51)</f>
        <v>FS</v>
      </c>
      <c r="P346" s="25">
        <f t="shared" si="10"/>
        <v>0.24</v>
      </c>
      <c r="Q346" s="25">
        <f t="shared" si="11"/>
        <v>73.440000000000012</v>
      </c>
      <c r="R346" s="25">
        <f>LOOKUP(A346,[1]lookup!$A$3:$A$51,[1]lookup!$H$3:$H$51)</f>
        <v>0</v>
      </c>
    </row>
    <row r="347" spans="1:18" x14ac:dyDescent="0.15">
      <c r="A347" s="24" t="s">
        <v>318</v>
      </c>
      <c r="B347" s="24">
        <v>1997</v>
      </c>
      <c r="C347" s="24" t="s">
        <v>0</v>
      </c>
      <c r="D347" s="24" t="s">
        <v>217</v>
      </c>
      <c r="E347" s="24" t="s">
        <v>2208</v>
      </c>
      <c r="F347" s="24">
        <v>3</v>
      </c>
      <c r="G347" s="24">
        <v>1094</v>
      </c>
      <c r="H347" s="24">
        <v>0</v>
      </c>
      <c r="I347" s="24">
        <v>0</v>
      </c>
      <c r="J347" s="24">
        <v>3</v>
      </c>
      <c r="K347" s="24">
        <v>1094</v>
      </c>
      <c r="L347" s="24">
        <v>5000</v>
      </c>
      <c r="M347" s="24" t="str">
        <f>LOOKUP(A347,[1]lookup!$A$3:$A$51,[1]lookup!$P$3:$P$51)</f>
        <v>Unseeded</v>
      </c>
      <c r="N347" s="24" t="str">
        <f>LOOKUP(A347,[1]lookup!$A$3:$A$51,[1]lookup!$R$3:$R$51)</f>
        <v>Unburned</v>
      </c>
      <c r="O347" s="24" t="str">
        <f>LOOKUP(A347,[1]lookup!$A$3:$A$51,[1]lookup!$U$3:$U$51)</f>
        <v>FS</v>
      </c>
      <c r="P347" s="25">
        <f t="shared" si="10"/>
        <v>0</v>
      </c>
      <c r="Q347" s="25">
        <f t="shared" si="11"/>
        <v>21.88</v>
      </c>
      <c r="R347" s="25">
        <f>LOOKUP(A347,[1]lookup!$A$3:$A$51,[1]lookup!$H$3:$H$51)</f>
        <v>0</v>
      </c>
    </row>
    <row r="348" spans="1:18" x14ac:dyDescent="0.15">
      <c r="A348" s="24" t="s">
        <v>318</v>
      </c>
      <c r="B348" s="24">
        <v>1997</v>
      </c>
      <c r="C348" s="24" t="s">
        <v>0</v>
      </c>
      <c r="D348" s="24" t="s">
        <v>2209</v>
      </c>
      <c r="E348" s="24" t="s">
        <v>2210</v>
      </c>
      <c r="F348" s="24">
        <v>0</v>
      </c>
      <c r="G348" s="24">
        <v>0</v>
      </c>
      <c r="H348" s="24">
        <v>0</v>
      </c>
      <c r="I348" s="24">
        <v>0</v>
      </c>
      <c r="J348" s="24">
        <v>0</v>
      </c>
      <c r="K348" s="24">
        <v>0</v>
      </c>
      <c r="L348" s="24">
        <v>5000</v>
      </c>
      <c r="M348" s="24" t="str">
        <f>LOOKUP(A348,[1]lookup!$A$3:$A$51,[1]lookup!$P$3:$P$51)</f>
        <v>Unseeded</v>
      </c>
      <c r="N348" s="24" t="str">
        <f>LOOKUP(A348,[1]lookup!$A$3:$A$51,[1]lookup!$R$3:$R$51)</f>
        <v>Unburned</v>
      </c>
      <c r="O348" s="24" t="str">
        <f>LOOKUP(A348,[1]lookup!$A$3:$A$51,[1]lookup!$U$3:$U$51)</f>
        <v>FS</v>
      </c>
      <c r="P348" s="25">
        <f t="shared" si="10"/>
        <v>0</v>
      </c>
      <c r="Q348" s="25">
        <f t="shared" si="11"/>
        <v>0</v>
      </c>
      <c r="R348" s="25">
        <f>LOOKUP(A348,[1]lookup!$A$3:$A$51,[1]lookup!$H$3:$H$51)</f>
        <v>0</v>
      </c>
    </row>
    <row r="349" spans="1:18" x14ac:dyDescent="0.15">
      <c r="A349" s="24" t="s">
        <v>318</v>
      </c>
      <c r="B349" s="24">
        <v>1997</v>
      </c>
      <c r="C349" s="24" t="s">
        <v>0</v>
      </c>
      <c r="D349" s="24" t="s">
        <v>2211</v>
      </c>
      <c r="E349" s="24" t="s">
        <v>2212</v>
      </c>
      <c r="F349" s="24">
        <v>0</v>
      </c>
      <c r="G349" s="24">
        <v>0</v>
      </c>
      <c r="H349" s="24">
        <v>0</v>
      </c>
      <c r="I349" s="24">
        <v>0</v>
      </c>
      <c r="J349" s="24">
        <v>0</v>
      </c>
      <c r="K349" s="24">
        <v>0</v>
      </c>
      <c r="L349" s="24">
        <v>5000</v>
      </c>
      <c r="M349" s="24" t="str">
        <f>LOOKUP(A349,[1]lookup!$A$3:$A$51,[1]lookup!$P$3:$P$51)</f>
        <v>Unseeded</v>
      </c>
      <c r="N349" s="24" t="str">
        <f>LOOKUP(A349,[1]lookup!$A$3:$A$51,[1]lookup!$R$3:$R$51)</f>
        <v>Unburned</v>
      </c>
      <c r="O349" s="24" t="str">
        <f>LOOKUP(A349,[1]lookup!$A$3:$A$51,[1]lookup!$U$3:$U$51)</f>
        <v>FS</v>
      </c>
      <c r="P349" s="25">
        <f t="shared" si="10"/>
        <v>0</v>
      </c>
      <c r="Q349" s="25">
        <f t="shared" si="11"/>
        <v>0</v>
      </c>
      <c r="R349" s="25">
        <f>LOOKUP(A349,[1]lookup!$A$3:$A$51,[1]lookup!$H$3:$H$51)</f>
        <v>0</v>
      </c>
    </row>
    <row r="350" spans="1:18" x14ac:dyDescent="0.15">
      <c r="A350" s="24" t="s">
        <v>321</v>
      </c>
      <c r="B350" s="24">
        <v>1997</v>
      </c>
      <c r="C350" s="24" t="s">
        <v>0</v>
      </c>
      <c r="D350" s="24" t="s">
        <v>672</v>
      </c>
      <c r="E350" s="24" t="s">
        <v>2199</v>
      </c>
      <c r="F350" s="24">
        <v>1</v>
      </c>
      <c r="G350" s="24">
        <v>2</v>
      </c>
      <c r="H350" s="24">
        <v>0</v>
      </c>
      <c r="I350" s="24">
        <v>0</v>
      </c>
      <c r="J350" s="24">
        <v>1</v>
      </c>
      <c r="K350" s="24">
        <v>2</v>
      </c>
      <c r="L350" s="24">
        <v>5000</v>
      </c>
      <c r="M350" s="24" t="str">
        <f>LOOKUP(A350,[1]lookup!$A$3:$A$51,[1]lookup!$P$3:$P$51)</f>
        <v>Seeded</v>
      </c>
      <c r="N350" s="24" t="str">
        <f>LOOKUP(A350,[1]lookup!$A$3:$A$51,[1]lookup!$R$3:$R$51)</f>
        <v>High</v>
      </c>
      <c r="O350" s="24" t="str">
        <f>LOOKUP(A350,[1]lookup!$A$3:$A$51,[1]lookup!$U$3:$U$51)</f>
        <v>FS</v>
      </c>
      <c r="P350" s="25">
        <f t="shared" si="10"/>
        <v>0</v>
      </c>
      <c r="Q350" s="25">
        <f t="shared" si="11"/>
        <v>0.04</v>
      </c>
      <c r="R350" s="25">
        <f>LOOKUP(A350,[1]lookup!$A$3:$A$51,[1]lookup!$H$3:$H$51)</f>
        <v>22.534930139720558</v>
      </c>
    </row>
    <row r="351" spans="1:18" x14ac:dyDescent="0.15">
      <c r="A351" s="24" t="s">
        <v>321</v>
      </c>
      <c r="B351" s="24">
        <v>1997</v>
      </c>
      <c r="C351" s="24" t="s">
        <v>0</v>
      </c>
      <c r="D351" s="24" t="s">
        <v>556</v>
      </c>
      <c r="E351" s="24" t="s">
        <v>2200</v>
      </c>
      <c r="F351" s="24">
        <v>0</v>
      </c>
      <c r="G351" s="24">
        <v>0</v>
      </c>
      <c r="H351" s="24">
        <v>1</v>
      </c>
      <c r="I351" s="24">
        <v>3</v>
      </c>
      <c r="J351" s="24">
        <v>1</v>
      </c>
      <c r="K351" s="24">
        <v>3</v>
      </c>
      <c r="L351" s="24">
        <v>5000</v>
      </c>
      <c r="M351" s="24" t="str">
        <f>LOOKUP(A351,[1]lookup!$A$3:$A$51,[1]lookup!$P$3:$P$51)</f>
        <v>Seeded</v>
      </c>
      <c r="N351" s="24" t="str">
        <f>LOOKUP(A351,[1]lookup!$A$3:$A$51,[1]lookup!$R$3:$R$51)</f>
        <v>High</v>
      </c>
      <c r="O351" s="24" t="str">
        <f>LOOKUP(A351,[1]lookup!$A$3:$A$51,[1]lookup!$U$3:$U$51)</f>
        <v>FS</v>
      </c>
      <c r="P351" s="25">
        <f t="shared" si="10"/>
        <v>0.06</v>
      </c>
      <c r="Q351" s="25">
        <f t="shared" si="11"/>
        <v>0</v>
      </c>
      <c r="R351" s="25">
        <f>LOOKUP(A351,[1]lookup!$A$3:$A$51,[1]lookup!$H$3:$H$51)</f>
        <v>22.534930139720558</v>
      </c>
    </row>
    <row r="352" spans="1:18" x14ac:dyDescent="0.15">
      <c r="A352" s="24" t="s">
        <v>321</v>
      </c>
      <c r="B352" s="24">
        <v>1997</v>
      </c>
      <c r="C352" s="24" t="s">
        <v>0</v>
      </c>
      <c r="D352" s="24" t="s">
        <v>557</v>
      </c>
      <c r="E352" s="24" t="s">
        <v>2201</v>
      </c>
      <c r="F352" s="24">
        <v>0</v>
      </c>
      <c r="G352" s="24">
        <v>0</v>
      </c>
      <c r="H352" s="24">
        <v>0</v>
      </c>
      <c r="I352" s="24">
        <v>0</v>
      </c>
      <c r="J352" s="24">
        <v>0</v>
      </c>
      <c r="K352" s="24">
        <v>0</v>
      </c>
      <c r="L352" s="24">
        <v>5000</v>
      </c>
      <c r="M352" s="24" t="str">
        <f>LOOKUP(A352,[1]lookup!$A$3:$A$51,[1]lookup!$P$3:$P$51)</f>
        <v>Seeded</v>
      </c>
      <c r="N352" s="24" t="str">
        <f>LOOKUP(A352,[1]lookup!$A$3:$A$51,[1]lookup!$R$3:$R$51)</f>
        <v>High</v>
      </c>
      <c r="O352" s="24" t="str">
        <f>LOOKUP(A352,[1]lookup!$A$3:$A$51,[1]lookup!$U$3:$U$51)</f>
        <v>FS</v>
      </c>
      <c r="P352" s="25">
        <f t="shared" si="10"/>
        <v>0</v>
      </c>
      <c r="Q352" s="25">
        <f t="shared" si="11"/>
        <v>0</v>
      </c>
      <c r="R352" s="25">
        <f>LOOKUP(A352,[1]lookup!$A$3:$A$51,[1]lookup!$H$3:$H$51)</f>
        <v>22.534930139720558</v>
      </c>
    </row>
    <row r="353" spans="1:18" x14ac:dyDescent="0.15">
      <c r="A353" s="24" t="s">
        <v>321</v>
      </c>
      <c r="B353" s="24">
        <v>1997</v>
      </c>
      <c r="C353" s="24" t="s">
        <v>0</v>
      </c>
      <c r="D353" s="24" t="s">
        <v>390</v>
      </c>
      <c r="E353" s="24" t="s">
        <v>2202</v>
      </c>
      <c r="F353" s="24">
        <v>3</v>
      </c>
      <c r="G353" s="24">
        <v>365</v>
      </c>
      <c r="H353" s="24">
        <v>6</v>
      </c>
      <c r="I353" s="24">
        <v>1412</v>
      </c>
      <c r="J353" s="24">
        <v>6</v>
      </c>
      <c r="K353" s="24">
        <v>1777</v>
      </c>
      <c r="L353" s="24">
        <v>5000</v>
      </c>
      <c r="M353" s="24" t="str">
        <f>LOOKUP(A353,[1]lookup!$A$3:$A$51,[1]lookup!$P$3:$P$51)</f>
        <v>Seeded</v>
      </c>
      <c r="N353" s="24" t="str">
        <f>LOOKUP(A353,[1]lookup!$A$3:$A$51,[1]lookup!$R$3:$R$51)</f>
        <v>High</v>
      </c>
      <c r="O353" s="24" t="str">
        <f>LOOKUP(A353,[1]lookup!$A$3:$A$51,[1]lookup!$U$3:$U$51)</f>
        <v>FS</v>
      </c>
      <c r="P353" s="25">
        <f t="shared" si="10"/>
        <v>28.24</v>
      </c>
      <c r="Q353" s="25">
        <f t="shared" si="11"/>
        <v>7.3</v>
      </c>
      <c r="R353" s="25">
        <f>LOOKUP(A353,[1]lookup!$A$3:$A$51,[1]lookup!$H$3:$H$51)</f>
        <v>22.534930139720558</v>
      </c>
    </row>
    <row r="354" spans="1:18" x14ac:dyDescent="0.15">
      <c r="A354" s="24" t="s">
        <v>321</v>
      </c>
      <c r="B354" s="24">
        <v>1997</v>
      </c>
      <c r="C354" s="24" t="s">
        <v>0</v>
      </c>
      <c r="D354" s="24" t="s">
        <v>1087</v>
      </c>
      <c r="E354" s="24" t="s">
        <v>2203</v>
      </c>
      <c r="F354" s="24">
        <v>0</v>
      </c>
      <c r="G354" s="24">
        <v>0</v>
      </c>
      <c r="H354" s="24">
        <v>0</v>
      </c>
      <c r="I354" s="24">
        <v>0</v>
      </c>
      <c r="J354" s="24">
        <v>0</v>
      </c>
      <c r="K354" s="24">
        <v>0</v>
      </c>
      <c r="L354" s="24">
        <v>5000</v>
      </c>
      <c r="M354" s="24" t="str">
        <f>LOOKUP(A354,[1]lookup!$A$3:$A$51,[1]lookup!$P$3:$P$51)</f>
        <v>Seeded</v>
      </c>
      <c r="N354" s="24" t="str">
        <f>LOOKUP(A354,[1]lookup!$A$3:$A$51,[1]lookup!$R$3:$R$51)</f>
        <v>High</v>
      </c>
      <c r="O354" s="24" t="str">
        <f>LOOKUP(A354,[1]lookup!$A$3:$A$51,[1]lookup!$U$3:$U$51)</f>
        <v>FS</v>
      </c>
      <c r="P354" s="25">
        <f t="shared" si="10"/>
        <v>0</v>
      </c>
      <c r="Q354" s="25">
        <f t="shared" si="11"/>
        <v>0</v>
      </c>
      <c r="R354" s="25">
        <f>LOOKUP(A354,[1]lookup!$A$3:$A$51,[1]lookup!$H$3:$H$51)</f>
        <v>22.534930139720558</v>
      </c>
    </row>
    <row r="355" spans="1:18" x14ac:dyDescent="0.15">
      <c r="A355" s="24" t="s">
        <v>321</v>
      </c>
      <c r="B355" s="24">
        <v>1997</v>
      </c>
      <c r="C355" s="24" t="s">
        <v>0</v>
      </c>
      <c r="D355" s="24" t="s">
        <v>244</v>
      </c>
      <c r="E355" s="24" t="s">
        <v>2204</v>
      </c>
      <c r="F355" s="24">
        <v>0</v>
      </c>
      <c r="G355" s="24">
        <v>0</v>
      </c>
      <c r="H355" s="24">
        <v>1</v>
      </c>
      <c r="I355" s="24">
        <v>6</v>
      </c>
      <c r="J355" s="24">
        <v>1</v>
      </c>
      <c r="K355" s="24">
        <v>6</v>
      </c>
      <c r="L355" s="24">
        <v>5000</v>
      </c>
      <c r="M355" s="24" t="str">
        <f>LOOKUP(A355,[1]lookup!$A$3:$A$51,[1]lookup!$P$3:$P$51)</f>
        <v>Seeded</v>
      </c>
      <c r="N355" s="24" t="str">
        <f>LOOKUP(A355,[1]lookup!$A$3:$A$51,[1]lookup!$R$3:$R$51)</f>
        <v>High</v>
      </c>
      <c r="O355" s="24" t="str">
        <f>LOOKUP(A355,[1]lookup!$A$3:$A$51,[1]lookup!$U$3:$U$51)</f>
        <v>FS</v>
      </c>
      <c r="P355" s="25">
        <f t="shared" si="10"/>
        <v>0.12</v>
      </c>
      <c r="Q355" s="25">
        <f t="shared" si="11"/>
        <v>0</v>
      </c>
      <c r="R355" s="25">
        <f>LOOKUP(A355,[1]lookup!$A$3:$A$51,[1]lookup!$H$3:$H$51)</f>
        <v>22.534930139720558</v>
      </c>
    </row>
    <row r="356" spans="1:18" x14ac:dyDescent="0.15">
      <c r="A356" s="24" t="s">
        <v>321</v>
      </c>
      <c r="B356" s="24">
        <v>1997</v>
      </c>
      <c r="C356" s="24" t="s">
        <v>0</v>
      </c>
      <c r="D356" s="24" t="s">
        <v>559</v>
      </c>
      <c r="E356" s="24" t="s">
        <v>2205</v>
      </c>
      <c r="F356" s="24">
        <v>0</v>
      </c>
      <c r="G356" s="24">
        <v>0</v>
      </c>
      <c r="H356" s="24">
        <v>1</v>
      </c>
      <c r="I356" s="24">
        <v>1</v>
      </c>
      <c r="J356" s="24">
        <v>1</v>
      </c>
      <c r="K356" s="24">
        <v>1</v>
      </c>
      <c r="L356" s="24">
        <v>5000</v>
      </c>
      <c r="M356" s="24" t="str">
        <f>LOOKUP(A356,[1]lookup!$A$3:$A$51,[1]lookup!$P$3:$P$51)</f>
        <v>Seeded</v>
      </c>
      <c r="N356" s="24" t="str">
        <f>LOOKUP(A356,[1]lookup!$A$3:$A$51,[1]lookup!$R$3:$R$51)</f>
        <v>High</v>
      </c>
      <c r="O356" s="24" t="str">
        <f>LOOKUP(A356,[1]lookup!$A$3:$A$51,[1]lookup!$U$3:$U$51)</f>
        <v>FS</v>
      </c>
      <c r="P356" s="25">
        <f t="shared" si="10"/>
        <v>0.02</v>
      </c>
      <c r="Q356" s="25">
        <f t="shared" si="11"/>
        <v>0</v>
      </c>
      <c r="R356" s="25">
        <f>LOOKUP(A356,[1]lookup!$A$3:$A$51,[1]lookup!$H$3:$H$51)</f>
        <v>22.534930139720558</v>
      </c>
    </row>
    <row r="357" spans="1:18" x14ac:dyDescent="0.15">
      <c r="A357" s="24" t="s">
        <v>321</v>
      </c>
      <c r="B357" s="24">
        <v>1997</v>
      </c>
      <c r="C357" s="24" t="s">
        <v>0</v>
      </c>
      <c r="D357" s="24" t="s">
        <v>1229</v>
      </c>
      <c r="E357" s="24" t="s">
        <v>2206</v>
      </c>
      <c r="F357" s="24">
        <v>1</v>
      </c>
      <c r="G357" s="24">
        <v>9</v>
      </c>
      <c r="H357" s="24">
        <v>0</v>
      </c>
      <c r="I357" s="24">
        <v>0</v>
      </c>
      <c r="J357" s="24">
        <v>1</v>
      </c>
      <c r="K357" s="24">
        <v>9</v>
      </c>
      <c r="L357" s="24">
        <v>5000</v>
      </c>
      <c r="M357" s="24" t="str">
        <f>LOOKUP(A357,[1]lookup!$A$3:$A$51,[1]lookup!$P$3:$P$51)</f>
        <v>Seeded</v>
      </c>
      <c r="N357" s="24" t="str">
        <f>LOOKUP(A357,[1]lookup!$A$3:$A$51,[1]lookup!$R$3:$R$51)</f>
        <v>High</v>
      </c>
      <c r="O357" s="24" t="str">
        <f>LOOKUP(A357,[1]lookup!$A$3:$A$51,[1]lookup!$U$3:$U$51)</f>
        <v>FS</v>
      </c>
      <c r="P357" s="25">
        <f t="shared" si="10"/>
        <v>0</v>
      </c>
      <c r="Q357" s="25">
        <f t="shared" si="11"/>
        <v>0.18</v>
      </c>
      <c r="R357" s="25">
        <f>LOOKUP(A357,[1]lookup!$A$3:$A$51,[1]lookup!$H$3:$H$51)</f>
        <v>22.534930139720558</v>
      </c>
    </row>
    <row r="358" spans="1:18" x14ac:dyDescent="0.15">
      <c r="A358" s="24" t="s">
        <v>321</v>
      </c>
      <c r="B358" s="24">
        <v>1997</v>
      </c>
      <c r="C358" s="24" t="s">
        <v>0</v>
      </c>
      <c r="D358" s="24" t="s">
        <v>405</v>
      </c>
      <c r="E358" s="24" t="s">
        <v>2207</v>
      </c>
      <c r="F358" s="24">
        <v>2</v>
      </c>
      <c r="G358" s="24">
        <v>385</v>
      </c>
      <c r="H358" s="24">
        <v>1</v>
      </c>
      <c r="I358" s="24">
        <v>2</v>
      </c>
      <c r="J358" s="24">
        <v>2</v>
      </c>
      <c r="K358" s="24">
        <v>387</v>
      </c>
      <c r="L358" s="24">
        <v>5000</v>
      </c>
      <c r="M358" s="24" t="str">
        <f>LOOKUP(A358,[1]lookup!$A$3:$A$51,[1]lookup!$P$3:$P$51)</f>
        <v>Seeded</v>
      </c>
      <c r="N358" s="24" t="str">
        <f>LOOKUP(A358,[1]lookup!$A$3:$A$51,[1]lookup!$R$3:$R$51)</f>
        <v>High</v>
      </c>
      <c r="O358" s="24" t="str">
        <f>LOOKUP(A358,[1]lookup!$A$3:$A$51,[1]lookup!$U$3:$U$51)</f>
        <v>FS</v>
      </c>
      <c r="P358" s="25">
        <f t="shared" si="10"/>
        <v>0.04</v>
      </c>
      <c r="Q358" s="25">
        <f t="shared" si="11"/>
        <v>7.7</v>
      </c>
      <c r="R358" s="25">
        <f>LOOKUP(A358,[1]lookup!$A$3:$A$51,[1]lookup!$H$3:$H$51)</f>
        <v>22.534930139720558</v>
      </c>
    </row>
    <row r="359" spans="1:18" x14ac:dyDescent="0.15">
      <c r="A359" s="24" t="s">
        <v>321</v>
      </c>
      <c r="B359" s="24">
        <v>1997</v>
      </c>
      <c r="C359" s="24" t="s">
        <v>0</v>
      </c>
      <c r="D359" s="24" t="s">
        <v>217</v>
      </c>
      <c r="E359" s="24" t="s">
        <v>2208</v>
      </c>
      <c r="F359" s="24">
        <v>2</v>
      </c>
      <c r="G359" s="24">
        <v>4239</v>
      </c>
      <c r="H359" s="24">
        <v>0</v>
      </c>
      <c r="I359" s="24">
        <v>0</v>
      </c>
      <c r="J359" s="24">
        <v>2</v>
      </c>
      <c r="K359" s="24">
        <v>4239</v>
      </c>
      <c r="L359" s="24">
        <v>5000</v>
      </c>
      <c r="M359" s="24" t="str">
        <f>LOOKUP(A359,[1]lookup!$A$3:$A$51,[1]lookup!$P$3:$P$51)</f>
        <v>Seeded</v>
      </c>
      <c r="N359" s="24" t="str">
        <f>LOOKUP(A359,[1]lookup!$A$3:$A$51,[1]lookup!$R$3:$R$51)</f>
        <v>High</v>
      </c>
      <c r="O359" s="24" t="str">
        <f>LOOKUP(A359,[1]lookup!$A$3:$A$51,[1]lookup!$U$3:$U$51)</f>
        <v>FS</v>
      </c>
      <c r="P359" s="25">
        <f t="shared" si="10"/>
        <v>0</v>
      </c>
      <c r="Q359" s="25">
        <f t="shared" si="11"/>
        <v>84.78</v>
      </c>
      <c r="R359" s="25">
        <f>LOOKUP(A359,[1]lookup!$A$3:$A$51,[1]lookup!$H$3:$H$51)</f>
        <v>22.534930139720558</v>
      </c>
    </row>
    <row r="360" spans="1:18" x14ac:dyDescent="0.15">
      <c r="A360" s="24" t="s">
        <v>321</v>
      </c>
      <c r="B360" s="24">
        <v>1997</v>
      </c>
      <c r="C360" s="24" t="s">
        <v>0</v>
      </c>
      <c r="D360" s="24" t="s">
        <v>2209</v>
      </c>
      <c r="E360" s="24" t="s">
        <v>2210</v>
      </c>
      <c r="F360" s="24">
        <v>0</v>
      </c>
      <c r="G360" s="24">
        <v>0</v>
      </c>
      <c r="H360" s="24">
        <v>2</v>
      </c>
      <c r="I360" s="24">
        <v>96</v>
      </c>
      <c r="J360" s="24">
        <v>2</v>
      </c>
      <c r="K360" s="24">
        <v>96</v>
      </c>
      <c r="L360" s="24">
        <v>5000</v>
      </c>
      <c r="M360" s="24" t="str">
        <f>LOOKUP(A360,[1]lookup!$A$3:$A$51,[1]lookup!$P$3:$P$51)</f>
        <v>Seeded</v>
      </c>
      <c r="N360" s="24" t="str">
        <f>LOOKUP(A360,[1]lookup!$A$3:$A$51,[1]lookup!$R$3:$R$51)</f>
        <v>High</v>
      </c>
      <c r="O360" s="24" t="str">
        <f>LOOKUP(A360,[1]lookup!$A$3:$A$51,[1]lookup!$U$3:$U$51)</f>
        <v>FS</v>
      </c>
      <c r="P360" s="25">
        <f t="shared" si="10"/>
        <v>1.92</v>
      </c>
      <c r="Q360" s="25">
        <f t="shared" si="11"/>
        <v>0</v>
      </c>
      <c r="R360" s="25">
        <f>LOOKUP(A360,[1]lookup!$A$3:$A$51,[1]lookup!$H$3:$H$51)</f>
        <v>22.534930139720558</v>
      </c>
    </row>
    <row r="361" spans="1:18" x14ac:dyDescent="0.15">
      <c r="A361" s="24" t="s">
        <v>321</v>
      </c>
      <c r="B361" s="24">
        <v>1997</v>
      </c>
      <c r="C361" s="24" t="s">
        <v>0</v>
      </c>
      <c r="D361" s="24" t="s">
        <v>2211</v>
      </c>
      <c r="E361" s="24" t="s">
        <v>2212</v>
      </c>
      <c r="F361" s="24">
        <v>0</v>
      </c>
      <c r="G361" s="24">
        <v>0</v>
      </c>
      <c r="H361" s="24">
        <v>0</v>
      </c>
      <c r="I361" s="24">
        <v>0</v>
      </c>
      <c r="J361" s="24">
        <v>0</v>
      </c>
      <c r="K361" s="24">
        <v>0</v>
      </c>
      <c r="L361" s="24">
        <v>5000</v>
      </c>
      <c r="M361" s="24" t="str">
        <f>LOOKUP(A361,[1]lookup!$A$3:$A$51,[1]lookup!$P$3:$P$51)</f>
        <v>Seeded</v>
      </c>
      <c r="N361" s="24" t="str">
        <f>LOOKUP(A361,[1]lookup!$A$3:$A$51,[1]lookup!$R$3:$R$51)</f>
        <v>High</v>
      </c>
      <c r="O361" s="24" t="str">
        <f>LOOKUP(A361,[1]lookup!$A$3:$A$51,[1]lookup!$U$3:$U$51)</f>
        <v>FS</v>
      </c>
      <c r="P361" s="25">
        <f t="shared" si="10"/>
        <v>0</v>
      </c>
      <c r="Q361" s="25">
        <f t="shared" si="11"/>
        <v>0</v>
      </c>
      <c r="R361" s="25">
        <f>LOOKUP(A361,[1]lookup!$A$3:$A$51,[1]lookup!$H$3:$H$51)</f>
        <v>22.534930139720558</v>
      </c>
    </row>
    <row r="362" spans="1:18" x14ac:dyDescent="0.15">
      <c r="A362" s="24" t="s">
        <v>327</v>
      </c>
      <c r="B362" s="24">
        <v>1997</v>
      </c>
      <c r="C362" s="24" t="s">
        <v>0</v>
      </c>
      <c r="D362" s="24" t="s">
        <v>672</v>
      </c>
      <c r="E362" s="24" t="s">
        <v>2199</v>
      </c>
      <c r="F362" s="24">
        <v>0</v>
      </c>
      <c r="G362" s="24">
        <v>0</v>
      </c>
      <c r="H362" s="24">
        <v>0</v>
      </c>
      <c r="I362" s="24">
        <v>0</v>
      </c>
      <c r="J362" s="24">
        <v>0</v>
      </c>
      <c r="K362" s="24">
        <v>0</v>
      </c>
      <c r="L362" s="24">
        <v>5000</v>
      </c>
      <c r="M362" s="24" t="str">
        <f>LOOKUP(A362,[1]lookup!$A$3:$A$51,[1]lookup!$P$3:$P$51)</f>
        <v>Seeded</v>
      </c>
      <c r="N362" s="24" t="str">
        <f>LOOKUP(A362,[1]lookup!$A$3:$A$51,[1]lookup!$R$3:$R$51)</f>
        <v>High</v>
      </c>
      <c r="O362" s="24" t="str">
        <f>LOOKUP(A362,[1]lookup!$A$3:$A$51,[1]lookup!$U$3:$U$51)</f>
        <v>FS</v>
      </c>
      <c r="P362" s="25">
        <f t="shared" si="10"/>
        <v>0</v>
      </c>
      <c r="Q362" s="25">
        <f t="shared" si="11"/>
        <v>0</v>
      </c>
      <c r="R362" s="25">
        <f>LOOKUP(A362,[1]lookup!$A$3:$A$51,[1]lookup!$H$3:$H$51)</f>
        <v>67.7</v>
      </c>
    </row>
    <row r="363" spans="1:18" x14ac:dyDescent="0.15">
      <c r="A363" s="24" t="s">
        <v>327</v>
      </c>
      <c r="B363" s="24">
        <v>1997</v>
      </c>
      <c r="C363" s="24" t="s">
        <v>0</v>
      </c>
      <c r="D363" s="24" t="s">
        <v>556</v>
      </c>
      <c r="E363" s="24" t="s">
        <v>2200</v>
      </c>
      <c r="F363" s="24">
        <v>0</v>
      </c>
      <c r="G363" s="24">
        <v>0</v>
      </c>
      <c r="H363" s="24">
        <v>3</v>
      </c>
      <c r="I363" s="24">
        <v>205</v>
      </c>
      <c r="J363" s="24">
        <v>3</v>
      </c>
      <c r="K363" s="24">
        <v>205</v>
      </c>
      <c r="L363" s="24">
        <v>5000</v>
      </c>
      <c r="M363" s="24" t="str">
        <f>LOOKUP(A363,[1]lookup!$A$3:$A$51,[1]lookup!$P$3:$P$51)</f>
        <v>Seeded</v>
      </c>
      <c r="N363" s="24" t="str">
        <f>LOOKUP(A363,[1]lookup!$A$3:$A$51,[1]lookup!$R$3:$R$51)</f>
        <v>High</v>
      </c>
      <c r="O363" s="24" t="str">
        <f>LOOKUP(A363,[1]lookup!$A$3:$A$51,[1]lookup!$U$3:$U$51)</f>
        <v>FS</v>
      </c>
      <c r="P363" s="25">
        <f t="shared" si="10"/>
        <v>4.1000000000000005</v>
      </c>
      <c r="Q363" s="25">
        <f t="shared" si="11"/>
        <v>0</v>
      </c>
      <c r="R363" s="25">
        <f>LOOKUP(A363,[1]lookup!$A$3:$A$51,[1]lookup!$H$3:$H$51)</f>
        <v>67.7</v>
      </c>
    </row>
    <row r="364" spans="1:18" x14ac:dyDescent="0.15">
      <c r="A364" s="24" t="s">
        <v>327</v>
      </c>
      <c r="B364" s="24">
        <v>1997</v>
      </c>
      <c r="C364" s="24" t="s">
        <v>0</v>
      </c>
      <c r="D364" s="24" t="s">
        <v>557</v>
      </c>
      <c r="E364" s="24" t="s">
        <v>2201</v>
      </c>
      <c r="F364" s="24">
        <v>1</v>
      </c>
      <c r="G364" s="24">
        <v>1</v>
      </c>
      <c r="H364" s="24">
        <v>1</v>
      </c>
      <c r="I364" s="24">
        <v>123</v>
      </c>
      <c r="J364" s="24">
        <v>1</v>
      </c>
      <c r="K364" s="24">
        <v>124</v>
      </c>
      <c r="L364" s="24">
        <v>5000</v>
      </c>
      <c r="M364" s="24" t="str">
        <f>LOOKUP(A364,[1]lookup!$A$3:$A$51,[1]lookup!$P$3:$P$51)</f>
        <v>Seeded</v>
      </c>
      <c r="N364" s="24" t="str">
        <f>LOOKUP(A364,[1]lookup!$A$3:$A$51,[1]lookup!$R$3:$R$51)</f>
        <v>High</v>
      </c>
      <c r="O364" s="24" t="str">
        <f>LOOKUP(A364,[1]lookup!$A$3:$A$51,[1]lookup!$U$3:$U$51)</f>
        <v>FS</v>
      </c>
      <c r="P364" s="25">
        <f t="shared" si="10"/>
        <v>2.46</v>
      </c>
      <c r="Q364" s="25">
        <f t="shared" si="11"/>
        <v>0.02</v>
      </c>
      <c r="R364" s="25">
        <f>LOOKUP(A364,[1]lookup!$A$3:$A$51,[1]lookup!$H$3:$H$51)</f>
        <v>67.7</v>
      </c>
    </row>
    <row r="365" spans="1:18" x14ac:dyDescent="0.15">
      <c r="A365" s="24" t="s">
        <v>327</v>
      </c>
      <c r="B365" s="24">
        <v>1997</v>
      </c>
      <c r="C365" s="24" t="s">
        <v>0</v>
      </c>
      <c r="D365" s="24" t="s">
        <v>390</v>
      </c>
      <c r="E365" s="24" t="s">
        <v>2202</v>
      </c>
      <c r="F365" s="24">
        <v>5</v>
      </c>
      <c r="G365" s="24">
        <v>42</v>
      </c>
      <c r="H365" s="24">
        <v>9</v>
      </c>
      <c r="I365" s="24">
        <v>566</v>
      </c>
      <c r="J365" s="24">
        <v>9</v>
      </c>
      <c r="K365" s="24">
        <v>608</v>
      </c>
      <c r="L365" s="24">
        <v>5000</v>
      </c>
      <c r="M365" s="24" t="str">
        <f>LOOKUP(A365,[1]lookup!$A$3:$A$51,[1]lookup!$P$3:$P$51)</f>
        <v>Seeded</v>
      </c>
      <c r="N365" s="24" t="str">
        <f>LOOKUP(A365,[1]lookup!$A$3:$A$51,[1]lookup!$R$3:$R$51)</f>
        <v>High</v>
      </c>
      <c r="O365" s="24" t="str">
        <f>LOOKUP(A365,[1]lookup!$A$3:$A$51,[1]lookup!$U$3:$U$51)</f>
        <v>FS</v>
      </c>
      <c r="P365" s="25">
        <f t="shared" si="10"/>
        <v>11.32</v>
      </c>
      <c r="Q365" s="25">
        <f t="shared" si="11"/>
        <v>0.84</v>
      </c>
      <c r="R365" s="25">
        <f>LOOKUP(A365,[1]lookup!$A$3:$A$51,[1]lookup!$H$3:$H$51)</f>
        <v>67.7</v>
      </c>
    </row>
    <row r="366" spans="1:18" x14ac:dyDescent="0.15">
      <c r="A366" s="24" t="s">
        <v>327</v>
      </c>
      <c r="B366" s="24">
        <v>1997</v>
      </c>
      <c r="C366" s="24" t="s">
        <v>0</v>
      </c>
      <c r="D366" s="24" t="s">
        <v>1087</v>
      </c>
      <c r="E366" s="24" t="s">
        <v>2203</v>
      </c>
      <c r="F366" s="24">
        <v>0</v>
      </c>
      <c r="G366" s="24">
        <v>0</v>
      </c>
      <c r="H366" s="24">
        <v>0</v>
      </c>
      <c r="I366" s="24">
        <v>0</v>
      </c>
      <c r="J366" s="24">
        <v>0</v>
      </c>
      <c r="K366" s="24">
        <v>0</v>
      </c>
      <c r="L366" s="24">
        <v>5000</v>
      </c>
      <c r="M366" s="24" t="str">
        <f>LOOKUP(A366,[1]lookup!$A$3:$A$51,[1]lookup!$P$3:$P$51)</f>
        <v>Seeded</v>
      </c>
      <c r="N366" s="24" t="str">
        <f>LOOKUP(A366,[1]lookup!$A$3:$A$51,[1]lookup!$R$3:$R$51)</f>
        <v>High</v>
      </c>
      <c r="O366" s="24" t="str">
        <f>LOOKUP(A366,[1]lookup!$A$3:$A$51,[1]lookup!$U$3:$U$51)</f>
        <v>FS</v>
      </c>
      <c r="P366" s="25">
        <f t="shared" si="10"/>
        <v>0</v>
      </c>
      <c r="Q366" s="25">
        <f t="shared" si="11"/>
        <v>0</v>
      </c>
      <c r="R366" s="25">
        <f>LOOKUP(A366,[1]lookup!$A$3:$A$51,[1]lookup!$H$3:$H$51)</f>
        <v>67.7</v>
      </c>
    </row>
    <row r="367" spans="1:18" x14ac:dyDescent="0.15">
      <c r="A367" s="24" t="s">
        <v>327</v>
      </c>
      <c r="B367" s="24">
        <v>1997</v>
      </c>
      <c r="C367" s="24" t="s">
        <v>0</v>
      </c>
      <c r="D367" s="24" t="s">
        <v>244</v>
      </c>
      <c r="E367" s="24" t="s">
        <v>2204</v>
      </c>
      <c r="F367" s="24">
        <v>3</v>
      </c>
      <c r="G367" s="24">
        <v>23</v>
      </c>
      <c r="H367" s="24">
        <v>17</v>
      </c>
      <c r="I367" s="24">
        <v>1855</v>
      </c>
      <c r="J367" s="24">
        <v>17</v>
      </c>
      <c r="K367" s="24">
        <v>1878</v>
      </c>
      <c r="L367" s="24">
        <v>5000</v>
      </c>
      <c r="M367" s="24" t="str">
        <f>LOOKUP(A367,[1]lookup!$A$3:$A$51,[1]lookup!$P$3:$P$51)</f>
        <v>Seeded</v>
      </c>
      <c r="N367" s="24" t="str">
        <f>LOOKUP(A367,[1]lookup!$A$3:$A$51,[1]lookup!$R$3:$R$51)</f>
        <v>High</v>
      </c>
      <c r="O367" s="24" t="str">
        <f>LOOKUP(A367,[1]lookup!$A$3:$A$51,[1]lookup!$U$3:$U$51)</f>
        <v>FS</v>
      </c>
      <c r="P367" s="25">
        <f t="shared" si="10"/>
        <v>37.1</v>
      </c>
      <c r="Q367" s="25">
        <f t="shared" si="11"/>
        <v>0.45999999999999996</v>
      </c>
      <c r="R367" s="25">
        <f>LOOKUP(A367,[1]lookup!$A$3:$A$51,[1]lookup!$H$3:$H$51)</f>
        <v>67.7</v>
      </c>
    </row>
    <row r="368" spans="1:18" x14ac:dyDescent="0.15">
      <c r="A368" s="24" t="s">
        <v>327</v>
      </c>
      <c r="B368" s="24">
        <v>1997</v>
      </c>
      <c r="C368" s="24" t="s">
        <v>0</v>
      </c>
      <c r="D368" s="24" t="s">
        <v>559</v>
      </c>
      <c r="E368" s="24" t="s">
        <v>2205</v>
      </c>
      <c r="F368" s="24">
        <v>0</v>
      </c>
      <c r="G368" s="24">
        <v>0</v>
      </c>
      <c r="H368" s="24">
        <v>0</v>
      </c>
      <c r="I368" s="24">
        <v>0</v>
      </c>
      <c r="J368" s="24">
        <v>0</v>
      </c>
      <c r="K368" s="24">
        <v>0</v>
      </c>
      <c r="L368" s="24">
        <v>5000</v>
      </c>
      <c r="M368" s="24" t="str">
        <f>LOOKUP(A368,[1]lookup!$A$3:$A$51,[1]lookup!$P$3:$P$51)</f>
        <v>Seeded</v>
      </c>
      <c r="N368" s="24" t="str">
        <f>LOOKUP(A368,[1]lookup!$A$3:$A$51,[1]lookup!$R$3:$R$51)</f>
        <v>High</v>
      </c>
      <c r="O368" s="24" t="str">
        <f>LOOKUP(A368,[1]lookup!$A$3:$A$51,[1]lookup!$U$3:$U$51)</f>
        <v>FS</v>
      </c>
      <c r="P368" s="25">
        <f t="shared" si="10"/>
        <v>0</v>
      </c>
      <c r="Q368" s="25">
        <f t="shared" si="11"/>
        <v>0</v>
      </c>
      <c r="R368" s="25">
        <f>LOOKUP(A368,[1]lookup!$A$3:$A$51,[1]lookup!$H$3:$H$51)</f>
        <v>67.7</v>
      </c>
    </row>
    <row r="369" spans="1:18" x14ac:dyDescent="0.15">
      <c r="A369" s="24" t="s">
        <v>327</v>
      </c>
      <c r="B369" s="24">
        <v>1997</v>
      </c>
      <c r="C369" s="24" t="s">
        <v>0</v>
      </c>
      <c r="D369" s="24" t="s">
        <v>1229</v>
      </c>
      <c r="E369" s="24" t="s">
        <v>2206</v>
      </c>
      <c r="F369" s="24">
        <v>0</v>
      </c>
      <c r="G369" s="24">
        <v>0</v>
      </c>
      <c r="H369" s="24">
        <v>0</v>
      </c>
      <c r="I369" s="24">
        <v>0</v>
      </c>
      <c r="J369" s="24">
        <v>0</v>
      </c>
      <c r="K369" s="24">
        <v>0</v>
      </c>
      <c r="L369" s="24">
        <v>5000</v>
      </c>
      <c r="M369" s="24" t="str">
        <f>LOOKUP(A369,[1]lookup!$A$3:$A$51,[1]lookup!$P$3:$P$51)</f>
        <v>Seeded</v>
      </c>
      <c r="N369" s="24" t="str">
        <f>LOOKUP(A369,[1]lookup!$A$3:$A$51,[1]lookup!$R$3:$R$51)</f>
        <v>High</v>
      </c>
      <c r="O369" s="24" t="str">
        <f>LOOKUP(A369,[1]lookup!$A$3:$A$51,[1]lookup!$U$3:$U$51)</f>
        <v>FS</v>
      </c>
      <c r="P369" s="25">
        <f t="shared" si="10"/>
        <v>0</v>
      </c>
      <c r="Q369" s="25">
        <f t="shared" si="11"/>
        <v>0</v>
      </c>
      <c r="R369" s="25">
        <f>LOOKUP(A369,[1]lookup!$A$3:$A$51,[1]lookup!$H$3:$H$51)</f>
        <v>67.7</v>
      </c>
    </row>
    <row r="370" spans="1:18" x14ac:dyDescent="0.15">
      <c r="A370" s="24" t="s">
        <v>327</v>
      </c>
      <c r="B370" s="24">
        <v>1997</v>
      </c>
      <c r="C370" s="24" t="s">
        <v>0</v>
      </c>
      <c r="D370" s="24" t="s">
        <v>405</v>
      </c>
      <c r="E370" s="24" t="s">
        <v>2207</v>
      </c>
      <c r="F370" s="24">
        <v>2</v>
      </c>
      <c r="G370" s="24">
        <v>209</v>
      </c>
      <c r="H370" s="24">
        <v>0</v>
      </c>
      <c r="I370" s="24">
        <v>0</v>
      </c>
      <c r="J370" s="24">
        <v>2</v>
      </c>
      <c r="K370" s="24">
        <v>209</v>
      </c>
      <c r="L370" s="24">
        <v>5000</v>
      </c>
      <c r="M370" s="24" t="str">
        <f>LOOKUP(A370,[1]lookup!$A$3:$A$51,[1]lookup!$P$3:$P$51)</f>
        <v>Seeded</v>
      </c>
      <c r="N370" s="24" t="str">
        <f>LOOKUP(A370,[1]lookup!$A$3:$A$51,[1]lookup!$R$3:$R$51)</f>
        <v>High</v>
      </c>
      <c r="O370" s="24" t="str">
        <f>LOOKUP(A370,[1]lookup!$A$3:$A$51,[1]lookup!$U$3:$U$51)</f>
        <v>FS</v>
      </c>
      <c r="P370" s="25">
        <f t="shared" si="10"/>
        <v>0</v>
      </c>
      <c r="Q370" s="25">
        <f t="shared" si="11"/>
        <v>4.18</v>
      </c>
      <c r="R370" s="25">
        <f>LOOKUP(A370,[1]lookup!$A$3:$A$51,[1]lookup!$H$3:$H$51)</f>
        <v>67.7</v>
      </c>
    </row>
    <row r="371" spans="1:18" x14ac:dyDescent="0.15">
      <c r="A371" s="24" t="s">
        <v>327</v>
      </c>
      <c r="B371" s="24">
        <v>1997</v>
      </c>
      <c r="C371" s="24" t="s">
        <v>0</v>
      </c>
      <c r="D371" s="24" t="s">
        <v>217</v>
      </c>
      <c r="E371" s="24" t="s">
        <v>2208</v>
      </c>
      <c r="F371" s="24">
        <v>1</v>
      </c>
      <c r="G371" s="24">
        <v>4725</v>
      </c>
      <c r="H371" s="24">
        <v>0</v>
      </c>
      <c r="I371" s="24">
        <v>0</v>
      </c>
      <c r="J371" s="24">
        <v>1</v>
      </c>
      <c r="K371" s="24">
        <v>4725</v>
      </c>
      <c r="L371" s="24">
        <v>5000</v>
      </c>
      <c r="M371" s="24" t="str">
        <f>LOOKUP(A371,[1]lookup!$A$3:$A$51,[1]lookup!$P$3:$P$51)</f>
        <v>Seeded</v>
      </c>
      <c r="N371" s="24" t="str">
        <f>LOOKUP(A371,[1]lookup!$A$3:$A$51,[1]lookup!$R$3:$R$51)</f>
        <v>High</v>
      </c>
      <c r="O371" s="24" t="str">
        <f>LOOKUP(A371,[1]lookup!$A$3:$A$51,[1]lookup!$U$3:$U$51)</f>
        <v>FS</v>
      </c>
      <c r="P371" s="25">
        <f t="shared" si="10"/>
        <v>0</v>
      </c>
      <c r="Q371" s="25">
        <f t="shared" si="11"/>
        <v>94.5</v>
      </c>
      <c r="R371" s="25">
        <f>LOOKUP(A371,[1]lookup!$A$3:$A$51,[1]lookup!$H$3:$H$51)</f>
        <v>67.7</v>
      </c>
    </row>
    <row r="372" spans="1:18" x14ac:dyDescent="0.15">
      <c r="A372" s="24" t="s">
        <v>327</v>
      </c>
      <c r="B372" s="24">
        <v>1997</v>
      </c>
      <c r="C372" s="24" t="s">
        <v>0</v>
      </c>
      <c r="D372" s="24" t="s">
        <v>2209</v>
      </c>
      <c r="E372" s="24" t="s">
        <v>2210</v>
      </c>
      <c r="F372" s="24">
        <v>0</v>
      </c>
      <c r="G372" s="24">
        <v>0</v>
      </c>
      <c r="H372" s="24">
        <v>0</v>
      </c>
      <c r="I372" s="24">
        <v>0</v>
      </c>
      <c r="J372" s="24">
        <v>0</v>
      </c>
      <c r="K372" s="24">
        <v>0</v>
      </c>
      <c r="L372" s="24">
        <v>5000</v>
      </c>
      <c r="M372" s="24" t="str">
        <f>LOOKUP(A372,[1]lookup!$A$3:$A$51,[1]lookup!$P$3:$P$51)</f>
        <v>Seeded</v>
      </c>
      <c r="N372" s="24" t="str">
        <f>LOOKUP(A372,[1]lookup!$A$3:$A$51,[1]lookup!$R$3:$R$51)</f>
        <v>High</v>
      </c>
      <c r="O372" s="24" t="str">
        <f>LOOKUP(A372,[1]lookup!$A$3:$A$51,[1]lookup!$U$3:$U$51)</f>
        <v>FS</v>
      </c>
      <c r="P372" s="25">
        <f t="shared" si="10"/>
        <v>0</v>
      </c>
      <c r="Q372" s="25">
        <f t="shared" si="11"/>
        <v>0</v>
      </c>
      <c r="R372" s="25">
        <f>LOOKUP(A372,[1]lookup!$A$3:$A$51,[1]lookup!$H$3:$H$51)</f>
        <v>67.7</v>
      </c>
    </row>
    <row r="373" spans="1:18" x14ac:dyDescent="0.15">
      <c r="A373" s="24" t="s">
        <v>327</v>
      </c>
      <c r="B373" s="24">
        <v>1997</v>
      </c>
      <c r="C373" s="24" t="s">
        <v>0</v>
      </c>
      <c r="D373" s="24" t="s">
        <v>2211</v>
      </c>
      <c r="E373" s="24" t="s">
        <v>2212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5000</v>
      </c>
      <c r="M373" s="24" t="str">
        <f>LOOKUP(A373,[1]lookup!$A$3:$A$51,[1]lookup!$P$3:$P$51)</f>
        <v>Seeded</v>
      </c>
      <c r="N373" s="24" t="str">
        <f>LOOKUP(A373,[1]lookup!$A$3:$A$51,[1]lookup!$R$3:$R$51)</f>
        <v>High</v>
      </c>
      <c r="O373" s="24" t="str">
        <f>LOOKUP(A373,[1]lookup!$A$3:$A$51,[1]lookup!$U$3:$U$51)</f>
        <v>FS</v>
      </c>
      <c r="P373" s="25">
        <f t="shared" si="10"/>
        <v>0</v>
      </c>
      <c r="Q373" s="25">
        <f t="shared" si="11"/>
        <v>0</v>
      </c>
      <c r="R373" s="25">
        <f>LOOKUP(A373,[1]lookup!$A$3:$A$51,[1]lookup!$H$3:$H$51)</f>
        <v>67.7</v>
      </c>
    </row>
    <row r="374" spans="1:18" x14ac:dyDescent="0.15">
      <c r="A374" s="24" t="s">
        <v>450</v>
      </c>
      <c r="B374" s="24">
        <v>1997</v>
      </c>
      <c r="C374" s="24" t="s">
        <v>0</v>
      </c>
      <c r="D374" s="24" t="s">
        <v>672</v>
      </c>
      <c r="E374" s="24" t="s">
        <v>2199</v>
      </c>
      <c r="F374" s="24">
        <v>1</v>
      </c>
      <c r="G374" s="24">
        <v>26</v>
      </c>
      <c r="H374" s="24">
        <v>1</v>
      </c>
      <c r="I374" s="24">
        <v>14</v>
      </c>
      <c r="J374" s="24">
        <v>1</v>
      </c>
      <c r="K374" s="24">
        <v>40</v>
      </c>
      <c r="L374" s="24">
        <v>5000</v>
      </c>
      <c r="M374" s="24" t="str">
        <f>LOOKUP(A374,[1]lookup!$A$3:$A$51,[1]lookup!$P$3:$P$51)</f>
        <v>Unseeded</v>
      </c>
      <c r="N374" s="24" t="str">
        <f>LOOKUP(A374,[1]lookup!$A$3:$A$51,[1]lookup!$R$3:$R$51)</f>
        <v>High</v>
      </c>
      <c r="O374" s="24" t="str">
        <f>LOOKUP(A374,[1]lookup!$A$3:$A$51,[1]lookup!$U$3:$U$51)</f>
        <v>BAND</v>
      </c>
      <c r="P374" s="25">
        <f t="shared" si="10"/>
        <v>0.27999999999999997</v>
      </c>
      <c r="Q374" s="25">
        <f t="shared" si="11"/>
        <v>0.52</v>
      </c>
      <c r="R374" s="25">
        <f>LOOKUP(A374,[1]lookup!$A$3:$A$51,[1]lookup!$H$3:$H$51)</f>
        <v>0</v>
      </c>
    </row>
    <row r="375" spans="1:18" x14ac:dyDescent="0.15">
      <c r="A375" s="24" t="s">
        <v>450</v>
      </c>
      <c r="B375" s="24">
        <v>1997</v>
      </c>
      <c r="C375" s="24" t="s">
        <v>0</v>
      </c>
      <c r="D375" s="24" t="s">
        <v>556</v>
      </c>
      <c r="E375" s="24" t="s">
        <v>2200</v>
      </c>
      <c r="F375" s="24">
        <v>0</v>
      </c>
      <c r="G375" s="24">
        <v>0</v>
      </c>
      <c r="H375" s="24">
        <v>0</v>
      </c>
      <c r="I375" s="24">
        <v>0</v>
      </c>
      <c r="J375" s="24">
        <v>0</v>
      </c>
      <c r="K375" s="24">
        <v>0</v>
      </c>
      <c r="L375" s="24">
        <v>5000</v>
      </c>
      <c r="M375" s="24" t="str">
        <f>LOOKUP(A375,[1]lookup!$A$3:$A$51,[1]lookup!$P$3:$P$51)</f>
        <v>Unseeded</v>
      </c>
      <c r="N375" s="24" t="str">
        <f>LOOKUP(A375,[1]lookup!$A$3:$A$51,[1]lookup!$R$3:$R$51)</f>
        <v>High</v>
      </c>
      <c r="O375" s="24" t="str">
        <f>LOOKUP(A375,[1]lookup!$A$3:$A$51,[1]lookup!$U$3:$U$51)</f>
        <v>BAND</v>
      </c>
      <c r="P375" s="25">
        <f t="shared" si="10"/>
        <v>0</v>
      </c>
      <c r="Q375" s="25">
        <f t="shared" si="11"/>
        <v>0</v>
      </c>
      <c r="R375" s="25">
        <f>LOOKUP(A375,[1]lookup!$A$3:$A$51,[1]lookup!$H$3:$H$51)</f>
        <v>0</v>
      </c>
    </row>
    <row r="376" spans="1:18" x14ac:dyDescent="0.15">
      <c r="A376" s="24" t="s">
        <v>450</v>
      </c>
      <c r="B376" s="24">
        <v>1997</v>
      </c>
      <c r="C376" s="24" t="s">
        <v>0</v>
      </c>
      <c r="D376" s="24" t="s">
        <v>557</v>
      </c>
      <c r="E376" s="24" t="s">
        <v>2201</v>
      </c>
      <c r="F376" s="24">
        <v>0</v>
      </c>
      <c r="G376" s="24">
        <v>0</v>
      </c>
      <c r="H376" s="24">
        <v>1</v>
      </c>
      <c r="I376" s="24">
        <v>22</v>
      </c>
      <c r="J376" s="24">
        <v>1</v>
      </c>
      <c r="K376" s="24">
        <v>22</v>
      </c>
      <c r="L376" s="24">
        <v>5000</v>
      </c>
      <c r="M376" s="24" t="str">
        <f>LOOKUP(A376,[1]lookup!$A$3:$A$51,[1]lookup!$P$3:$P$51)</f>
        <v>Unseeded</v>
      </c>
      <c r="N376" s="24" t="str">
        <f>LOOKUP(A376,[1]lookup!$A$3:$A$51,[1]lookup!$R$3:$R$51)</f>
        <v>High</v>
      </c>
      <c r="O376" s="24" t="str">
        <f>LOOKUP(A376,[1]lookup!$A$3:$A$51,[1]lookup!$U$3:$U$51)</f>
        <v>BAND</v>
      </c>
      <c r="P376" s="25">
        <f t="shared" si="10"/>
        <v>0.44</v>
      </c>
      <c r="Q376" s="25">
        <f t="shared" si="11"/>
        <v>0</v>
      </c>
      <c r="R376" s="25">
        <f>LOOKUP(A376,[1]lookup!$A$3:$A$51,[1]lookup!$H$3:$H$51)</f>
        <v>0</v>
      </c>
    </row>
    <row r="377" spans="1:18" x14ac:dyDescent="0.15">
      <c r="A377" s="24" t="s">
        <v>450</v>
      </c>
      <c r="B377" s="24">
        <v>1997</v>
      </c>
      <c r="C377" s="24" t="s">
        <v>0</v>
      </c>
      <c r="D377" s="24" t="s">
        <v>390</v>
      </c>
      <c r="E377" s="24" t="s">
        <v>2202</v>
      </c>
      <c r="F377" s="24">
        <v>1</v>
      </c>
      <c r="G377" s="24">
        <v>4</v>
      </c>
      <c r="H377" s="24">
        <v>2</v>
      </c>
      <c r="I377" s="24">
        <v>47</v>
      </c>
      <c r="J377" s="24">
        <v>2</v>
      </c>
      <c r="K377" s="24">
        <v>51</v>
      </c>
      <c r="L377" s="24">
        <v>5000</v>
      </c>
      <c r="M377" s="24" t="str">
        <f>LOOKUP(A377,[1]lookup!$A$3:$A$51,[1]lookup!$P$3:$P$51)</f>
        <v>Unseeded</v>
      </c>
      <c r="N377" s="24" t="str">
        <f>LOOKUP(A377,[1]lookup!$A$3:$A$51,[1]lookup!$R$3:$R$51)</f>
        <v>High</v>
      </c>
      <c r="O377" s="24" t="str">
        <f>LOOKUP(A377,[1]lookup!$A$3:$A$51,[1]lookup!$U$3:$U$51)</f>
        <v>BAND</v>
      </c>
      <c r="P377" s="25">
        <f t="shared" si="10"/>
        <v>0.94000000000000006</v>
      </c>
      <c r="Q377" s="25">
        <f t="shared" si="11"/>
        <v>0.08</v>
      </c>
      <c r="R377" s="25">
        <f>LOOKUP(A377,[1]lookup!$A$3:$A$51,[1]lookup!$H$3:$H$51)</f>
        <v>0</v>
      </c>
    </row>
    <row r="378" spans="1:18" x14ac:dyDescent="0.15">
      <c r="A378" s="24" t="s">
        <v>450</v>
      </c>
      <c r="B378" s="24">
        <v>1997</v>
      </c>
      <c r="C378" s="24" t="s">
        <v>0</v>
      </c>
      <c r="D378" s="24" t="s">
        <v>1087</v>
      </c>
      <c r="E378" s="24" t="s">
        <v>2203</v>
      </c>
      <c r="F378" s="24">
        <v>0</v>
      </c>
      <c r="G378" s="24">
        <v>0</v>
      </c>
      <c r="H378" s="24">
        <v>0</v>
      </c>
      <c r="I378" s="24">
        <v>0</v>
      </c>
      <c r="J378" s="24">
        <v>0</v>
      </c>
      <c r="K378" s="24">
        <v>0</v>
      </c>
      <c r="L378" s="24">
        <v>5000</v>
      </c>
      <c r="M378" s="24" t="str">
        <f>LOOKUP(A378,[1]lookup!$A$3:$A$51,[1]lookup!$P$3:$P$51)</f>
        <v>Unseeded</v>
      </c>
      <c r="N378" s="24" t="str">
        <f>LOOKUP(A378,[1]lookup!$A$3:$A$51,[1]lookup!$R$3:$R$51)</f>
        <v>High</v>
      </c>
      <c r="O378" s="24" t="str">
        <f>LOOKUP(A378,[1]lookup!$A$3:$A$51,[1]lookup!$U$3:$U$51)</f>
        <v>BAND</v>
      </c>
      <c r="P378" s="25">
        <f t="shared" si="10"/>
        <v>0</v>
      </c>
      <c r="Q378" s="25">
        <f t="shared" si="11"/>
        <v>0</v>
      </c>
      <c r="R378" s="25">
        <f>LOOKUP(A378,[1]lookup!$A$3:$A$51,[1]lookup!$H$3:$H$51)</f>
        <v>0</v>
      </c>
    </row>
    <row r="379" spans="1:18" x14ac:dyDescent="0.15">
      <c r="A379" s="24" t="s">
        <v>450</v>
      </c>
      <c r="B379" s="24">
        <v>1997</v>
      </c>
      <c r="C379" s="24" t="s">
        <v>0</v>
      </c>
      <c r="D379" s="24" t="s">
        <v>244</v>
      </c>
      <c r="E379" s="24" t="s">
        <v>2204</v>
      </c>
      <c r="F379" s="24">
        <v>1</v>
      </c>
      <c r="G379" s="24">
        <v>6</v>
      </c>
      <c r="H379" s="24">
        <v>10</v>
      </c>
      <c r="I379" s="24">
        <v>1089</v>
      </c>
      <c r="J379" s="24">
        <v>10</v>
      </c>
      <c r="K379" s="24">
        <v>1095</v>
      </c>
      <c r="L379" s="24">
        <v>5000</v>
      </c>
      <c r="M379" s="24" t="str">
        <f>LOOKUP(A379,[1]lookup!$A$3:$A$51,[1]lookup!$P$3:$P$51)</f>
        <v>Unseeded</v>
      </c>
      <c r="N379" s="24" t="str">
        <f>LOOKUP(A379,[1]lookup!$A$3:$A$51,[1]lookup!$R$3:$R$51)</f>
        <v>High</v>
      </c>
      <c r="O379" s="24" t="str">
        <f>LOOKUP(A379,[1]lookup!$A$3:$A$51,[1]lookup!$U$3:$U$51)</f>
        <v>BAND</v>
      </c>
      <c r="P379" s="25">
        <f t="shared" si="10"/>
        <v>21.78</v>
      </c>
      <c r="Q379" s="25">
        <f t="shared" si="11"/>
        <v>0.12</v>
      </c>
      <c r="R379" s="25">
        <f>LOOKUP(A379,[1]lookup!$A$3:$A$51,[1]lookup!$H$3:$H$51)</f>
        <v>0</v>
      </c>
    </row>
    <row r="380" spans="1:18" x14ac:dyDescent="0.15">
      <c r="A380" s="24" t="s">
        <v>450</v>
      </c>
      <c r="B380" s="24">
        <v>1997</v>
      </c>
      <c r="C380" s="24" t="s">
        <v>0</v>
      </c>
      <c r="D380" s="24" t="s">
        <v>559</v>
      </c>
      <c r="E380" s="24" t="s">
        <v>2205</v>
      </c>
      <c r="F380" s="24">
        <v>0</v>
      </c>
      <c r="G380" s="24">
        <v>0</v>
      </c>
      <c r="H380" s="24">
        <v>0</v>
      </c>
      <c r="I380" s="24">
        <v>0</v>
      </c>
      <c r="J380" s="24">
        <v>0</v>
      </c>
      <c r="K380" s="24">
        <v>0</v>
      </c>
      <c r="L380" s="24">
        <v>5000</v>
      </c>
      <c r="M380" s="24" t="str">
        <f>LOOKUP(A380,[1]lookup!$A$3:$A$51,[1]lookup!$P$3:$P$51)</f>
        <v>Unseeded</v>
      </c>
      <c r="N380" s="24" t="str">
        <f>LOOKUP(A380,[1]lookup!$A$3:$A$51,[1]lookup!$R$3:$R$51)</f>
        <v>High</v>
      </c>
      <c r="O380" s="24" t="str">
        <f>LOOKUP(A380,[1]lookup!$A$3:$A$51,[1]lookup!$U$3:$U$51)</f>
        <v>BAND</v>
      </c>
      <c r="P380" s="25">
        <f t="shared" si="10"/>
        <v>0</v>
      </c>
      <c r="Q380" s="25">
        <f t="shared" si="11"/>
        <v>0</v>
      </c>
      <c r="R380" s="25">
        <f>LOOKUP(A380,[1]lookup!$A$3:$A$51,[1]lookup!$H$3:$H$51)</f>
        <v>0</v>
      </c>
    </row>
    <row r="381" spans="1:18" x14ac:dyDescent="0.15">
      <c r="A381" s="24" t="s">
        <v>450</v>
      </c>
      <c r="B381" s="24">
        <v>1997</v>
      </c>
      <c r="C381" s="24" t="s">
        <v>0</v>
      </c>
      <c r="D381" s="24" t="s">
        <v>1229</v>
      </c>
      <c r="E381" s="24" t="s">
        <v>2206</v>
      </c>
      <c r="F381" s="24">
        <v>0</v>
      </c>
      <c r="G381" s="24">
        <v>0</v>
      </c>
      <c r="H381" s="24">
        <v>0</v>
      </c>
      <c r="I381" s="24">
        <v>0</v>
      </c>
      <c r="J381" s="24">
        <v>0</v>
      </c>
      <c r="K381" s="24">
        <v>0</v>
      </c>
      <c r="L381" s="24">
        <v>5000</v>
      </c>
      <c r="M381" s="24" t="str">
        <f>LOOKUP(A381,[1]lookup!$A$3:$A$51,[1]lookup!$P$3:$P$51)</f>
        <v>Unseeded</v>
      </c>
      <c r="N381" s="24" t="str">
        <f>LOOKUP(A381,[1]lookup!$A$3:$A$51,[1]lookup!$R$3:$R$51)</f>
        <v>High</v>
      </c>
      <c r="O381" s="24" t="str">
        <f>LOOKUP(A381,[1]lookup!$A$3:$A$51,[1]lookup!$U$3:$U$51)</f>
        <v>BAND</v>
      </c>
      <c r="P381" s="25">
        <f t="shared" si="10"/>
        <v>0</v>
      </c>
      <c r="Q381" s="25">
        <f t="shared" si="11"/>
        <v>0</v>
      </c>
      <c r="R381" s="25">
        <f>LOOKUP(A381,[1]lookup!$A$3:$A$51,[1]lookup!$H$3:$H$51)</f>
        <v>0</v>
      </c>
    </row>
    <row r="382" spans="1:18" x14ac:dyDescent="0.15">
      <c r="A382" s="24" t="s">
        <v>450</v>
      </c>
      <c r="B382" s="24">
        <v>1997</v>
      </c>
      <c r="C382" s="24" t="s">
        <v>0</v>
      </c>
      <c r="D382" s="24" t="s">
        <v>405</v>
      </c>
      <c r="E382" s="24" t="s">
        <v>2207</v>
      </c>
      <c r="F382" s="24">
        <v>2</v>
      </c>
      <c r="G382" s="24">
        <v>1453</v>
      </c>
      <c r="H382" s="24">
        <v>0</v>
      </c>
      <c r="I382" s="24">
        <v>0</v>
      </c>
      <c r="J382" s="24">
        <v>2</v>
      </c>
      <c r="K382" s="24">
        <v>1453</v>
      </c>
      <c r="L382" s="24">
        <v>5000</v>
      </c>
      <c r="M382" s="24" t="str">
        <f>LOOKUP(A382,[1]lookup!$A$3:$A$51,[1]lookup!$P$3:$P$51)</f>
        <v>Unseeded</v>
      </c>
      <c r="N382" s="24" t="str">
        <f>LOOKUP(A382,[1]lookup!$A$3:$A$51,[1]lookup!$R$3:$R$51)</f>
        <v>High</v>
      </c>
      <c r="O382" s="24" t="str">
        <f>LOOKUP(A382,[1]lookup!$A$3:$A$51,[1]lookup!$U$3:$U$51)</f>
        <v>BAND</v>
      </c>
      <c r="P382" s="25">
        <f t="shared" si="10"/>
        <v>0</v>
      </c>
      <c r="Q382" s="25">
        <f t="shared" si="11"/>
        <v>29.060000000000002</v>
      </c>
      <c r="R382" s="25">
        <f>LOOKUP(A382,[1]lookup!$A$3:$A$51,[1]lookup!$H$3:$H$51)</f>
        <v>0</v>
      </c>
    </row>
    <row r="383" spans="1:18" x14ac:dyDescent="0.15">
      <c r="A383" s="24" t="s">
        <v>450</v>
      </c>
      <c r="B383" s="24">
        <v>1997</v>
      </c>
      <c r="C383" s="24" t="s">
        <v>0</v>
      </c>
      <c r="D383" s="24" t="s">
        <v>217</v>
      </c>
      <c r="E383" s="24" t="s">
        <v>2208</v>
      </c>
      <c r="F383" s="24">
        <v>3</v>
      </c>
      <c r="G383" s="24">
        <v>3511</v>
      </c>
      <c r="H383" s="24">
        <v>0</v>
      </c>
      <c r="I383" s="24">
        <v>0</v>
      </c>
      <c r="J383" s="24">
        <v>3</v>
      </c>
      <c r="K383" s="24">
        <v>3511</v>
      </c>
      <c r="L383" s="24">
        <v>5000</v>
      </c>
      <c r="M383" s="24" t="str">
        <f>LOOKUP(A383,[1]lookup!$A$3:$A$51,[1]lookup!$P$3:$P$51)</f>
        <v>Unseeded</v>
      </c>
      <c r="N383" s="24" t="str">
        <f>LOOKUP(A383,[1]lookup!$A$3:$A$51,[1]lookup!$R$3:$R$51)</f>
        <v>High</v>
      </c>
      <c r="O383" s="24" t="str">
        <f>LOOKUP(A383,[1]lookup!$A$3:$A$51,[1]lookup!$U$3:$U$51)</f>
        <v>BAND</v>
      </c>
      <c r="P383" s="25">
        <f t="shared" si="10"/>
        <v>0</v>
      </c>
      <c r="Q383" s="25">
        <f t="shared" si="11"/>
        <v>70.22</v>
      </c>
      <c r="R383" s="25">
        <f>LOOKUP(A383,[1]lookup!$A$3:$A$51,[1]lookup!$H$3:$H$51)</f>
        <v>0</v>
      </c>
    </row>
    <row r="384" spans="1:18" x14ac:dyDescent="0.15">
      <c r="A384" s="24" t="s">
        <v>450</v>
      </c>
      <c r="B384" s="24">
        <v>1997</v>
      </c>
      <c r="C384" s="24" t="s">
        <v>0</v>
      </c>
      <c r="D384" s="24" t="s">
        <v>2209</v>
      </c>
      <c r="E384" s="24" t="s">
        <v>2210</v>
      </c>
      <c r="F384" s="24">
        <v>0</v>
      </c>
      <c r="G384" s="24">
        <v>0</v>
      </c>
      <c r="H384" s="24">
        <v>0</v>
      </c>
      <c r="I384" s="24">
        <v>0</v>
      </c>
      <c r="J384" s="24">
        <v>0</v>
      </c>
      <c r="K384" s="24">
        <v>0</v>
      </c>
      <c r="L384" s="24">
        <v>5000</v>
      </c>
      <c r="M384" s="24" t="str">
        <f>LOOKUP(A384,[1]lookup!$A$3:$A$51,[1]lookup!$P$3:$P$51)</f>
        <v>Unseeded</v>
      </c>
      <c r="N384" s="24" t="str">
        <f>LOOKUP(A384,[1]lookup!$A$3:$A$51,[1]lookup!$R$3:$R$51)</f>
        <v>High</v>
      </c>
      <c r="O384" s="24" t="str">
        <f>LOOKUP(A384,[1]lookup!$A$3:$A$51,[1]lookup!$U$3:$U$51)</f>
        <v>BAND</v>
      </c>
      <c r="P384" s="25">
        <f t="shared" si="10"/>
        <v>0</v>
      </c>
      <c r="Q384" s="25">
        <f t="shared" si="11"/>
        <v>0</v>
      </c>
      <c r="R384" s="25">
        <f>LOOKUP(A384,[1]lookup!$A$3:$A$51,[1]lookup!$H$3:$H$51)</f>
        <v>0</v>
      </c>
    </row>
    <row r="385" spans="1:18" x14ac:dyDescent="0.15">
      <c r="A385" s="24" t="s">
        <v>450</v>
      </c>
      <c r="B385" s="24">
        <v>1997</v>
      </c>
      <c r="C385" s="24" t="s">
        <v>0</v>
      </c>
      <c r="D385" s="24" t="s">
        <v>2211</v>
      </c>
      <c r="E385" s="24" t="s">
        <v>2212</v>
      </c>
      <c r="F385" s="24">
        <v>0</v>
      </c>
      <c r="G385" s="24">
        <v>0</v>
      </c>
      <c r="H385" s="24">
        <v>0</v>
      </c>
      <c r="I385" s="24">
        <v>0</v>
      </c>
      <c r="J385" s="24">
        <v>0</v>
      </c>
      <c r="K385" s="24">
        <v>0</v>
      </c>
      <c r="L385" s="24">
        <v>5000</v>
      </c>
      <c r="M385" s="24" t="str">
        <f>LOOKUP(A385,[1]lookup!$A$3:$A$51,[1]lookup!$P$3:$P$51)</f>
        <v>Unseeded</v>
      </c>
      <c r="N385" s="24" t="str">
        <f>LOOKUP(A385,[1]lookup!$A$3:$A$51,[1]lookup!$R$3:$R$51)</f>
        <v>High</v>
      </c>
      <c r="O385" s="24" t="str">
        <f>LOOKUP(A385,[1]lookup!$A$3:$A$51,[1]lookup!$U$3:$U$51)</f>
        <v>BAND</v>
      </c>
      <c r="P385" s="25">
        <f t="shared" si="10"/>
        <v>0</v>
      </c>
      <c r="Q385" s="25">
        <f t="shared" si="11"/>
        <v>0</v>
      </c>
      <c r="R385" s="25">
        <f>LOOKUP(A385,[1]lookup!$A$3:$A$51,[1]lookup!$H$3:$H$51)</f>
        <v>0</v>
      </c>
    </row>
    <row r="386" spans="1:18" x14ac:dyDescent="0.15">
      <c r="A386" s="24" t="s">
        <v>453</v>
      </c>
      <c r="B386" s="24">
        <v>1997</v>
      </c>
      <c r="C386" s="24" t="s">
        <v>0</v>
      </c>
      <c r="D386" s="24" t="s">
        <v>672</v>
      </c>
      <c r="E386" s="24" t="s">
        <v>2199</v>
      </c>
      <c r="F386" s="24">
        <v>1</v>
      </c>
      <c r="G386" s="24">
        <v>20</v>
      </c>
      <c r="H386" s="24">
        <v>0</v>
      </c>
      <c r="I386" s="24">
        <v>0</v>
      </c>
      <c r="J386" s="24">
        <v>1</v>
      </c>
      <c r="K386" s="24">
        <v>20</v>
      </c>
      <c r="L386" s="24">
        <v>5000</v>
      </c>
      <c r="M386" s="24" t="str">
        <f>LOOKUP(A386,[1]lookup!$A$3:$A$51,[1]lookup!$P$3:$P$51)</f>
        <v>Unseeded</v>
      </c>
      <c r="N386" s="24" t="str">
        <f>LOOKUP(A386,[1]lookup!$A$3:$A$51,[1]lookup!$R$3:$R$51)</f>
        <v>High</v>
      </c>
      <c r="O386" s="24" t="str">
        <f>LOOKUP(A386,[1]lookup!$A$3:$A$51,[1]lookup!$U$3:$U$51)</f>
        <v>BAND</v>
      </c>
      <c r="P386" s="25">
        <f t="shared" ref="P386:P449" si="12">I386/L386*100</f>
        <v>0</v>
      </c>
      <c r="Q386" s="25">
        <f t="shared" ref="Q386:Q449" si="13">G386/L386*100</f>
        <v>0.4</v>
      </c>
      <c r="R386" s="25">
        <f>LOOKUP(A386,[1]lookup!$A$3:$A$51,[1]lookup!$H$3:$H$51)</f>
        <v>0</v>
      </c>
    </row>
    <row r="387" spans="1:18" x14ac:dyDescent="0.15">
      <c r="A387" s="24" t="s">
        <v>453</v>
      </c>
      <c r="B387" s="24">
        <v>1997</v>
      </c>
      <c r="C387" s="24" t="s">
        <v>0</v>
      </c>
      <c r="D387" s="24" t="s">
        <v>556</v>
      </c>
      <c r="E387" s="24" t="s">
        <v>2200</v>
      </c>
      <c r="F387" s="24">
        <v>0</v>
      </c>
      <c r="G387" s="24">
        <v>0</v>
      </c>
      <c r="H387" s="24">
        <v>1</v>
      </c>
      <c r="I387" s="24">
        <v>17</v>
      </c>
      <c r="J387" s="24">
        <v>1</v>
      </c>
      <c r="K387" s="24">
        <v>17</v>
      </c>
      <c r="L387" s="24">
        <v>5000</v>
      </c>
      <c r="M387" s="24" t="str">
        <f>LOOKUP(A387,[1]lookup!$A$3:$A$51,[1]lookup!$P$3:$P$51)</f>
        <v>Unseeded</v>
      </c>
      <c r="N387" s="24" t="str">
        <f>LOOKUP(A387,[1]lookup!$A$3:$A$51,[1]lookup!$R$3:$R$51)</f>
        <v>High</v>
      </c>
      <c r="O387" s="24" t="str">
        <f>LOOKUP(A387,[1]lookup!$A$3:$A$51,[1]lookup!$U$3:$U$51)</f>
        <v>BAND</v>
      </c>
      <c r="P387" s="25">
        <f t="shared" si="12"/>
        <v>0.33999999999999997</v>
      </c>
      <c r="Q387" s="25">
        <f t="shared" si="13"/>
        <v>0</v>
      </c>
      <c r="R387" s="25">
        <f>LOOKUP(A387,[1]lookup!$A$3:$A$51,[1]lookup!$H$3:$H$51)</f>
        <v>0</v>
      </c>
    </row>
    <row r="388" spans="1:18" x14ac:dyDescent="0.15">
      <c r="A388" s="24" t="s">
        <v>453</v>
      </c>
      <c r="B388" s="24">
        <v>1997</v>
      </c>
      <c r="C388" s="24" t="s">
        <v>0</v>
      </c>
      <c r="D388" s="24" t="s">
        <v>557</v>
      </c>
      <c r="E388" s="24" t="s">
        <v>2201</v>
      </c>
      <c r="F388" s="24">
        <v>0</v>
      </c>
      <c r="G388" s="24">
        <v>0</v>
      </c>
      <c r="H388" s="24">
        <v>0</v>
      </c>
      <c r="I388" s="24">
        <v>0</v>
      </c>
      <c r="J388" s="24">
        <v>0</v>
      </c>
      <c r="K388" s="24">
        <v>0</v>
      </c>
      <c r="L388" s="24">
        <v>5000</v>
      </c>
      <c r="M388" s="24" t="str">
        <f>LOOKUP(A388,[1]lookup!$A$3:$A$51,[1]lookup!$P$3:$P$51)</f>
        <v>Unseeded</v>
      </c>
      <c r="N388" s="24" t="str">
        <f>LOOKUP(A388,[1]lookup!$A$3:$A$51,[1]lookup!$R$3:$R$51)</f>
        <v>High</v>
      </c>
      <c r="O388" s="24" t="str">
        <f>LOOKUP(A388,[1]lookup!$A$3:$A$51,[1]lookup!$U$3:$U$51)</f>
        <v>BAND</v>
      </c>
      <c r="P388" s="25">
        <f t="shared" si="12"/>
        <v>0</v>
      </c>
      <c r="Q388" s="25">
        <f t="shared" si="13"/>
        <v>0</v>
      </c>
      <c r="R388" s="25">
        <f>LOOKUP(A388,[1]lookup!$A$3:$A$51,[1]lookup!$H$3:$H$51)</f>
        <v>0</v>
      </c>
    </row>
    <row r="389" spans="1:18" x14ac:dyDescent="0.15">
      <c r="A389" s="24" t="s">
        <v>453</v>
      </c>
      <c r="B389" s="24">
        <v>1997</v>
      </c>
      <c r="C389" s="24" t="s">
        <v>0</v>
      </c>
      <c r="D389" s="24" t="s">
        <v>390</v>
      </c>
      <c r="E389" s="24" t="s">
        <v>2202</v>
      </c>
      <c r="F389" s="24">
        <v>0</v>
      </c>
      <c r="G389" s="24">
        <v>0</v>
      </c>
      <c r="H389" s="24">
        <v>2</v>
      </c>
      <c r="I389" s="24">
        <v>98</v>
      </c>
      <c r="J389" s="24">
        <v>2</v>
      </c>
      <c r="K389" s="24">
        <v>98</v>
      </c>
      <c r="L389" s="24">
        <v>5000</v>
      </c>
      <c r="M389" s="24" t="str">
        <f>LOOKUP(A389,[1]lookup!$A$3:$A$51,[1]lookup!$P$3:$P$51)</f>
        <v>Unseeded</v>
      </c>
      <c r="N389" s="24" t="str">
        <f>LOOKUP(A389,[1]lookup!$A$3:$A$51,[1]lookup!$R$3:$R$51)</f>
        <v>High</v>
      </c>
      <c r="O389" s="24" t="str">
        <f>LOOKUP(A389,[1]lookup!$A$3:$A$51,[1]lookup!$U$3:$U$51)</f>
        <v>BAND</v>
      </c>
      <c r="P389" s="25">
        <f t="shared" si="12"/>
        <v>1.96</v>
      </c>
      <c r="Q389" s="25">
        <f t="shared" si="13"/>
        <v>0</v>
      </c>
      <c r="R389" s="25">
        <f>LOOKUP(A389,[1]lookup!$A$3:$A$51,[1]lookup!$H$3:$H$51)</f>
        <v>0</v>
      </c>
    </row>
    <row r="390" spans="1:18" x14ac:dyDescent="0.15">
      <c r="A390" s="24" t="s">
        <v>453</v>
      </c>
      <c r="B390" s="24">
        <v>1997</v>
      </c>
      <c r="C390" s="24" t="s">
        <v>0</v>
      </c>
      <c r="D390" s="24" t="s">
        <v>1087</v>
      </c>
      <c r="E390" s="24" t="s">
        <v>2203</v>
      </c>
      <c r="F390" s="24">
        <v>0</v>
      </c>
      <c r="G390" s="24">
        <v>0</v>
      </c>
      <c r="H390" s="24">
        <v>0</v>
      </c>
      <c r="I390" s="24">
        <v>0</v>
      </c>
      <c r="J390" s="24">
        <v>0</v>
      </c>
      <c r="K390" s="24">
        <v>0</v>
      </c>
      <c r="L390" s="24">
        <v>5000</v>
      </c>
      <c r="M390" s="24" t="str">
        <f>LOOKUP(A390,[1]lookup!$A$3:$A$51,[1]lookup!$P$3:$P$51)</f>
        <v>Unseeded</v>
      </c>
      <c r="N390" s="24" t="str">
        <f>LOOKUP(A390,[1]lookup!$A$3:$A$51,[1]lookup!$R$3:$R$51)</f>
        <v>High</v>
      </c>
      <c r="O390" s="24" t="str">
        <f>LOOKUP(A390,[1]lookup!$A$3:$A$51,[1]lookup!$U$3:$U$51)</f>
        <v>BAND</v>
      </c>
      <c r="P390" s="25">
        <f t="shared" si="12"/>
        <v>0</v>
      </c>
      <c r="Q390" s="25">
        <f t="shared" si="13"/>
        <v>0</v>
      </c>
      <c r="R390" s="25">
        <f>LOOKUP(A390,[1]lookup!$A$3:$A$51,[1]lookup!$H$3:$H$51)</f>
        <v>0</v>
      </c>
    </row>
    <row r="391" spans="1:18" x14ac:dyDescent="0.15">
      <c r="A391" s="24" t="s">
        <v>453</v>
      </c>
      <c r="B391" s="24">
        <v>1997</v>
      </c>
      <c r="C391" s="24" t="s">
        <v>0</v>
      </c>
      <c r="D391" s="24" t="s">
        <v>244</v>
      </c>
      <c r="E391" s="24" t="s">
        <v>2204</v>
      </c>
      <c r="F391" s="24">
        <v>0</v>
      </c>
      <c r="G391" s="24">
        <v>0</v>
      </c>
      <c r="H391" s="24">
        <v>12</v>
      </c>
      <c r="I391" s="24">
        <v>3044</v>
      </c>
      <c r="J391" s="24">
        <v>12</v>
      </c>
      <c r="K391" s="24">
        <v>3044</v>
      </c>
      <c r="L391" s="24">
        <v>5000</v>
      </c>
      <c r="M391" s="24" t="str">
        <f>LOOKUP(A391,[1]lookup!$A$3:$A$51,[1]lookup!$P$3:$P$51)</f>
        <v>Unseeded</v>
      </c>
      <c r="N391" s="24" t="str">
        <f>LOOKUP(A391,[1]lookup!$A$3:$A$51,[1]lookup!$R$3:$R$51)</f>
        <v>High</v>
      </c>
      <c r="O391" s="24" t="str">
        <f>LOOKUP(A391,[1]lookup!$A$3:$A$51,[1]lookup!$U$3:$U$51)</f>
        <v>BAND</v>
      </c>
      <c r="P391" s="25">
        <f t="shared" si="12"/>
        <v>60.88</v>
      </c>
      <c r="Q391" s="25">
        <f t="shared" si="13"/>
        <v>0</v>
      </c>
      <c r="R391" s="25">
        <f>LOOKUP(A391,[1]lookup!$A$3:$A$51,[1]lookup!$H$3:$H$51)</f>
        <v>0</v>
      </c>
    </row>
    <row r="392" spans="1:18" x14ac:dyDescent="0.15">
      <c r="A392" s="24" t="s">
        <v>453</v>
      </c>
      <c r="B392" s="24">
        <v>1997</v>
      </c>
      <c r="C392" s="24" t="s">
        <v>0</v>
      </c>
      <c r="D392" s="24" t="s">
        <v>559</v>
      </c>
      <c r="E392" s="24" t="s">
        <v>2205</v>
      </c>
      <c r="F392" s="24">
        <v>0</v>
      </c>
      <c r="G392" s="24">
        <v>0</v>
      </c>
      <c r="H392" s="24">
        <v>0</v>
      </c>
      <c r="I392" s="24">
        <v>0</v>
      </c>
      <c r="J392" s="24">
        <v>0</v>
      </c>
      <c r="K392" s="24">
        <v>0</v>
      </c>
      <c r="L392" s="24">
        <v>5000</v>
      </c>
      <c r="M392" s="24" t="str">
        <f>LOOKUP(A392,[1]lookup!$A$3:$A$51,[1]lookup!$P$3:$P$51)</f>
        <v>Unseeded</v>
      </c>
      <c r="N392" s="24" t="str">
        <f>LOOKUP(A392,[1]lookup!$A$3:$A$51,[1]lookup!$R$3:$R$51)</f>
        <v>High</v>
      </c>
      <c r="O392" s="24" t="str">
        <f>LOOKUP(A392,[1]lookup!$A$3:$A$51,[1]lookup!$U$3:$U$51)</f>
        <v>BAND</v>
      </c>
      <c r="P392" s="25">
        <f t="shared" si="12"/>
        <v>0</v>
      </c>
      <c r="Q392" s="25">
        <f t="shared" si="13"/>
        <v>0</v>
      </c>
      <c r="R392" s="25">
        <f>LOOKUP(A392,[1]lookup!$A$3:$A$51,[1]lookup!$H$3:$H$51)</f>
        <v>0</v>
      </c>
    </row>
    <row r="393" spans="1:18" x14ac:dyDescent="0.15">
      <c r="A393" s="24" t="s">
        <v>453</v>
      </c>
      <c r="B393" s="24">
        <v>1997</v>
      </c>
      <c r="C393" s="24" t="s">
        <v>0</v>
      </c>
      <c r="D393" s="24" t="s">
        <v>1229</v>
      </c>
      <c r="E393" s="24" t="s">
        <v>2206</v>
      </c>
      <c r="F393" s="24">
        <v>0</v>
      </c>
      <c r="G393" s="24">
        <v>0</v>
      </c>
      <c r="H393" s="24">
        <v>0</v>
      </c>
      <c r="I393" s="24">
        <v>0</v>
      </c>
      <c r="J393" s="24">
        <v>0</v>
      </c>
      <c r="K393" s="24">
        <v>0</v>
      </c>
      <c r="L393" s="24">
        <v>5000</v>
      </c>
      <c r="M393" s="24" t="str">
        <f>LOOKUP(A393,[1]lookup!$A$3:$A$51,[1]lookup!$P$3:$P$51)</f>
        <v>Unseeded</v>
      </c>
      <c r="N393" s="24" t="str">
        <f>LOOKUP(A393,[1]lookup!$A$3:$A$51,[1]lookup!$R$3:$R$51)</f>
        <v>High</v>
      </c>
      <c r="O393" s="24" t="str">
        <f>LOOKUP(A393,[1]lookup!$A$3:$A$51,[1]lookup!$U$3:$U$51)</f>
        <v>BAND</v>
      </c>
      <c r="P393" s="25">
        <f t="shared" si="12"/>
        <v>0</v>
      </c>
      <c r="Q393" s="25">
        <f t="shared" si="13"/>
        <v>0</v>
      </c>
      <c r="R393" s="25">
        <f>LOOKUP(A393,[1]lookup!$A$3:$A$51,[1]lookup!$H$3:$H$51)</f>
        <v>0</v>
      </c>
    </row>
    <row r="394" spans="1:18" x14ac:dyDescent="0.15">
      <c r="A394" s="24" t="s">
        <v>453</v>
      </c>
      <c r="B394" s="24">
        <v>1997</v>
      </c>
      <c r="C394" s="24" t="s">
        <v>0</v>
      </c>
      <c r="D394" s="24" t="s">
        <v>405</v>
      </c>
      <c r="E394" s="24" t="s">
        <v>2207</v>
      </c>
      <c r="F394" s="24">
        <v>2</v>
      </c>
      <c r="G394" s="24">
        <v>152</v>
      </c>
      <c r="H394" s="24">
        <v>1</v>
      </c>
      <c r="I394" s="24">
        <v>5</v>
      </c>
      <c r="J394" s="24">
        <v>2</v>
      </c>
      <c r="K394" s="24">
        <v>157</v>
      </c>
      <c r="L394" s="24">
        <v>5000</v>
      </c>
      <c r="M394" s="24" t="str">
        <f>LOOKUP(A394,[1]lookup!$A$3:$A$51,[1]lookup!$P$3:$P$51)</f>
        <v>Unseeded</v>
      </c>
      <c r="N394" s="24" t="str">
        <f>LOOKUP(A394,[1]lookup!$A$3:$A$51,[1]lookup!$R$3:$R$51)</f>
        <v>High</v>
      </c>
      <c r="O394" s="24" t="str">
        <f>LOOKUP(A394,[1]lookup!$A$3:$A$51,[1]lookup!$U$3:$U$51)</f>
        <v>BAND</v>
      </c>
      <c r="P394" s="25">
        <f t="shared" si="12"/>
        <v>0.1</v>
      </c>
      <c r="Q394" s="25">
        <f t="shared" si="13"/>
        <v>3.04</v>
      </c>
      <c r="R394" s="25">
        <f>LOOKUP(A394,[1]lookup!$A$3:$A$51,[1]lookup!$H$3:$H$51)</f>
        <v>0</v>
      </c>
    </row>
    <row r="395" spans="1:18" x14ac:dyDescent="0.15">
      <c r="A395" s="24" t="s">
        <v>453</v>
      </c>
      <c r="B395" s="24">
        <v>1997</v>
      </c>
      <c r="C395" s="24" t="s">
        <v>0</v>
      </c>
      <c r="D395" s="24" t="s">
        <v>217</v>
      </c>
      <c r="E395" s="24" t="s">
        <v>2208</v>
      </c>
      <c r="F395" s="24">
        <v>3</v>
      </c>
      <c r="G395" s="24">
        <v>4828</v>
      </c>
      <c r="H395" s="24">
        <v>0</v>
      </c>
      <c r="I395" s="24">
        <v>0</v>
      </c>
      <c r="J395" s="24">
        <v>3</v>
      </c>
      <c r="K395" s="24">
        <v>4828</v>
      </c>
      <c r="L395" s="24">
        <v>5000</v>
      </c>
      <c r="M395" s="24" t="str">
        <f>LOOKUP(A395,[1]lookup!$A$3:$A$51,[1]lookup!$P$3:$P$51)</f>
        <v>Unseeded</v>
      </c>
      <c r="N395" s="24" t="str">
        <f>LOOKUP(A395,[1]lookup!$A$3:$A$51,[1]lookup!$R$3:$R$51)</f>
        <v>High</v>
      </c>
      <c r="O395" s="24" t="str">
        <f>LOOKUP(A395,[1]lookup!$A$3:$A$51,[1]lookup!$U$3:$U$51)</f>
        <v>BAND</v>
      </c>
      <c r="P395" s="25">
        <f t="shared" si="12"/>
        <v>0</v>
      </c>
      <c r="Q395" s="25">
        <f t="shared" si="13"/>
        <v>96.56</v>
      </c>
      <c r="R395" s="25">
        <f>LOOKUP(A395,[1]lookup!$A$3:$A$51,[1]lookup!$H$3:$H$51)</f>
        <v>0</v>
      </c>
    </row>
    <row r="396" spans="1:18" x14ac:dyDescent="0.15">
      <c r="A396" s="24" t="s">
        <v>453</v>
      </c>
      <c r="B396" s="24">
        <v>1997</v>
      </c>
      <c r="C396" s="24" t="s">
        <v>0</v>
      </c>
      <c r="D396" s="24" t="s">
        <v>2209</v>
      </c>
      <c r="E396" s="24" t="s">
        <v>2210</v>
      </c>
      <c r="F396" s="24">
        <v>0</v>
      </c>
      <c r="G396" s="24">
        <v>0</v>
      </c>
      <c r="H396" s="24">
        <v>1</v>
      </c>
      <c r="I396" s="24">
        <v>13</v>
      </c>
      <c r="J396" s="24">
        <v>1</v>
      </c>
      <c r="K396" s="24">
        <v>13</v>
      </c>
      <c r="L396" s="24">
        <v>5000</v>
      </c>
      <c r="M396" s="24" t="str">
        <f>LOOKUP(A396,[1]lookup!$A$3:$A$51,[1]lookup!$P$3:$P$51)</f>
        <v>Unseeded</v>
      </c>
      <c r="N396" s="24" t="str">
        <f>LOOKUP(A396,[1]lookup!$A$3:$A$51,[1]lookup!$R$3:$R$51)</f>
        <v>High</v>
      </c>
      <c r="O396" s="24" t="str">
        <f>LOOKUP(A396,[1]lookup!$A$3:$A$51,[1]lookup!$U$3:$U$51)</f>
        <v>BAND</v>
      </c>
      <c r="P396" s="25">
        <f t="shared" si="12"/>
        <v>0.26</v>
      </c>
      <c r="Q396" s="25">
        <f t="shared" si="13"/>
        <v>0</v>
      </c>
      <c r="R396" s="25">
        <f>LOOKUP(A396,[1]lookup!$A$3:$A$51,[1]lookup!$H$3:$H$51)</f>
        <v>0</v>
      </c>
    </row>
    <row r="397" spans="1:18" x14ac:dyDescent="0.15">
      <c r="A397" s="24" t="s">
        <v>453</v>
      </c>
      <c r="B397" s="24">
        <v>1997</v>
      </c>
      <c r="C397" s="24" t="s">
        <v>0</v>
      </c>
      <c r="D397" s="24" t="s">
        <v>2211</v>
      </c>
      <c r="E397" s="24" t="s">
        <v>2212</v>
      </c>
      <c r="F397" s="24">
        <v>0</v>
      </c>
      <c r="G397" s="24">
        <v>0</v>
      </c>
      <c r="H397" s="24">
        <v>0</v>
      </c>
      <c r="I397" s="24">
        <v>0</v>
      </c>
      <c r="J397" s="24">
        <v>0</v>
      </c>
      <c r="K397" s="24">
        <v>0</v>
      </c>
      <c r="L397" s="24">
        <v>5000</v>
      </c>
      <c r="M397" s="24" t="str">
        <f>LOOKUP(A397,[1]lookup!$A$3:$A$51,[1]lookup!$P$3:$P$51)</f>
        <v>Unseeded</v>
      </c>
      <c r="N397" s="24" t="str">
        <f>LOOKUP(A397,[1]lookup!$A$3:$A$51,[1]lookup!$R$3:$R$51)</f>
        <v>High</v>
      </c>
      <c r="O397" s="24" t="str">
        <f>LOOKUP(A397,[1]lookup!$A$3:$A$51,[1]lookup!$U$3:$U$51)</f>
        <v>BAND</v>
      </c>
      <c r="P397" s="25">
        <f t="shared" si="12"/>
        <v>0</v>
      </c>
      <c r="Q397" s="25">
        <f t="shared" si="13"/>
        <v>0</v>
      </c>
      <c r="R397" s="25">
        <f>LOOKUP(A397,[1]lookup!$A$3:$A$51,[1]lookup!$H$3:$H$51)</f>
        <v>0</v>
      </c>
    </row>
    <row r="398" spans="1:18" x14ac:dyDescent="0.15">
      <c r="A398" s="24" t="s">
        <v>330</v>
      </c>
      <c r="B398" s="24">
        <v>1997</v>
      </c>
      <c r="C398" s="24" t="s">
        <v>0</v>
      </c>
      <c r="D398" s="24" t="s">
        <v>672</v>
      </c>
      <c r="E398" s="24" t="s">
        <v>2199</v>
      </c>
      <c r="F398" s="24">
        <v>0</v>
      </c>
      <c r="G398" s="24">
        <v>0</v>
      </c>
      <c r="H398" s="24">
        <v>0</v>
      </c>
      <c r="I398" s="24">
        <v>0</v>
      </c>
      <c r="J398" s="24">
        <v>0</v>
      </c>
      <c r="K398" s="24">
        <v>0</v>
      </c>
      <c r="L398" s="24">
        <v>5000</v>
      </c>
      <c r="M398" s="24" t="str">
        <f>LOOKUP(A398,[1]lookup!$A$3:$A$51,[1]lookup!$P$3:$P$51)</f>
        <v>Seeded</v>
      </c>
      <c r="N398" s="24" t="str">
        <f>LOOKUP(A398,[1]lookup!$A$3:$A$51,[1]lookup!$R$3:$R$51)</f>
        <v>High</v>
      </c>
      <c r="O398" s="24" t="str">
        <f>LOOKUP(A398,[1]lookup!$A$3:$A$51,[1]lookup!$U$3:$U$51)</f>
        <v>FS</v>
      </c>
      <c r="P398" s="25">
        <f t="shared" si="12"/>
        <v>0</v>
      </c>
      <c r="Q398" s="25">
        <f t="shared" si="13"/>
        <v>0</v>
      </c>
      <c r="R398" s="25">
        <f>LOOKUP(A398,[1]lookup!$A$3:$A$51,[1]lookup!$H$3:$H$51)</f>
        <v>33</v>
      </c>
    </row>
    <row r="399" spans="1:18" x14ac:dyDescent="0.15">
      <c r="A399" s="24" t="s">
        <v>330</v>
      </c>
      <c r="B399" s="24">
        <v>1997</v>
      </c>
      <c r="C399" s="24" t="s">
        <v>0</v>
      </c>
      <c r="D399" s="24" t="s">
        <v>556</v>
      </c>
      <c r="E399" s="24" t="s">
        <v>2200</v>
      </c>
      <c r="F399" s="24">
        <v>0</v>
      </c>
      <c r="G399" s="24">
        <v>0</v>
      </c>
      <c r="H399" s="24">
        <v>0</v>
      </c>
      <c r="I399" s="24">
        <v>0</v>
      </c>
      <c r="J399" s="24">
        <v>0</v>
      </c>
      <c r="K399" s="24">
        <v>0</v>
      </c>
      <c r="L399" s="24">
        <v>5000</v>
      </c>
      <c r="M399" s="24" t="str">
        <f>LOOKUP(A399,[1]lookup!$A$3:$A$51,[1]lookup!$P$3:$P$51)</f>
        <v>Seeded</v>
      </c>
      <c r="N399" s="24" t="str">
        <f>LOOKUP(A399,[1]lookup!$A$3:$A$51,[1]lookup!$R$3:$R$51)</f>
        <v>High</v>
      </c>
      <c r="O399" s="24" t="str">
        <f>LOOKUP(A399,[1]lookup!$A$3:$A$51,[1]lookup!$U$3:$U$51)</f>
        <v>FS</v>
      </c>
      <c r="P399" s="25">
        <f t="shared" si="12"/>
        <v>0</v>
      </c>
      <c r="Q399" s="25">
        <f t="shared" si="13"/>
        <v>0</v>
      </c>
      <c r="R399" s="25">
        <f>LOOKUP(A399,[1]lookup!$A$3:$A$51,[1]lookup!$H$3:$H$51)</f>
        <v>33</v>
      </c>
    </row>
    <row r="400" spans="1:18" x14ac:dyDescent="0.15">
      <c r="A400" s="24" t="s">
        <v>330</v>
      </c>
      <c r="B400" s="24">
        <v>1997</v>
      </c>
      <c r="C400" s="24" t="s">
        <v>0</v>
      </c>
      <c r="D400" s="24" t="s">
        <v>557</v>
      </c>
      <c r="E400" s="24" t="s">
        <v>2201</v>
      </c>
      <c r="F400" s="24">
        <v>0</v>
      </c>
      <c r="G400" s="24">
        <v>0</v>
      </c>
      <c r="H400" s="24">
        <v>1</v>
      </c>
      <c r="I400" s="24">
        <v>88</v>
      </c>
      <c r="J400" s="24">
        <v>1</v>
      </c>
      <c r="K400" s="24">
        <v>88</v>
      </c>
      <c r="L400" s="24">
        <v>5000</v>
      </c>
      <c r="M400" s="24" t="str">
        <f>LOOKUP(A400,[1]lookup!$A$3:$A$51,[1]lookup!$P$3:$P$51)</f>
        <v>Seeded</v>
      </c>
      <c r="N400" s="24" t="str">
        <f>LOOKUP(A400,[1]lookup!$A$3:$A$51,[1]lookup!$R$3:$R$51)</f>
        <v>High</v>
      </c>
      <c r="O400" s="24" t="str">
        <f>LOOKUP(A400,[1]lookup!$A$3:$A$51,[1]lookup!$U$3:$U$51)</f>
        <v>FS</v>
      </c>
      <c r="P400" s="25">
        <f t="shared" si="12"/>
        <v>1.76</v>
      </c>
      <c r="Q400" s="25">
        <f t="shared" si="13"/>
        <v>0</v>
      </c>
      <c r="R400" s="25">
        <f>LOOKUP(A400,[1]lookup!$A$3:$A$51,[1]lookup!$H$3:$H$51)</f>
        <v>33</v>
      </c>
    </row>
    <row r="401" spans="1:18" x14ac:dyDescent="0.15">
      <c r="A401" s="24" t="s">
        <v>330</v>
      </c>
      <c r="B401" s="24">
        <v>1997</v>
      </c>
      <c r="C401" s="24" t="s">
        <v>0</v>
      </c>
      <c r="D401" s="24" t="s">
        <v>390</v>
      </c>
      <c r="E401" s="24" t="s">
        <v>2202</v>
      </c>
      <c r="F401" s="24">
        <v>3</v>
      </c>
      <c r="G401" s="24">
        <v>75</v>
      </c>
      <c r="H401" s="24">
        <v>8</v>
      </c>
      <c r="I401" s="24">
        <v>1056</v>
      </c>
      <c r="J401" s="24">
        <v>8</v>
      </c>
      <c r="K401" s="24">
        <v>1131</v>
      </c>
      <c r="L401" s="24">
        <v>5000</v>
      </c>
      <c r="M401" s="24" t="str">
        <f>LOOKUP(A401,[1]lookup!$A$3:$A$51,[1]lookup!$P$3:$P$51)</f>
        <v>Seeded</v>
      </c>
      <c r="N401" s="24" t="str">
        <f>LOOKUP(A401,[1]lookup!$A$3:$A$51,[1]lookup!$R$3:$R$51)</f>
        <v>High</v>
      </c>
      <c r="O401" s="24" t="str">
        <f>LOOKUP(A401,[1]lookup!$A$3:$A$51,[1]lookup!$U$3:$U$51)</f>
        <v>FS</v>
      </c>
      <c r="P401" s="25">
        <f t="shared" si="12"/>
        <v>21.12</v>
      </c>
      <c r="Q401" s="25">
        <f t="shared" si="13"/>
        <v>1.5</v>
      </c>
      <c r="R401" s="25">
        <f>LOOKUP(A401,[1]lookup!$A$3:$A$51,[1]lookup!$H$3:$H$51)</f>
        <v>33</v>
      </c>
    </row>
    <row r="402" spans="1:18" x14ac:dyDescent="0.15">
      <c r="A402" s="24" t="s">
        <v>330</v>
      </c>
      <c r="B402" s="24">
        <v>1997</v>
      </c>
      <c r="C402" s="24" t="s">
        <v>0</v>
      </c>
      <c r="D402" s="24" t="s">
        <v>1087</v>
      </c>
      <c r="E402" s="24" t="s">
        <v>2203</v>
      </c>
      <c r="F402" s="24">
        <v>0</v>
      </c>
      <c r="G402" s="24">
        <v>0</v>
      </c>
      <c r="H402" s="24">
        <v>0</v>
      </c>
      <c r="I402" s="24">
        <v>0</v>
      </c>
      <c r="J402" s="24">
        <v>0</v>
      </c>
      <c r="K402" s="24">
        <v>0</v>
      </c>
      <c r="L402" s="24">
        <v>5000</v>
      </c>
      <c r="M402" s="24" t="str">
        <f>LOOKUP(A402,[1]lookup!$A$3:$A$51,[1]lookup!$P$3:$P$51)</f>
        <v>Seeded</v>
      </c>
      <c r="N402" s="24" t="str">
        <f>LOOKUP(A402,[1]lookup!$A$3:$A$51,[1]lookup!$R$3:$R$51)</f>
        <v>High</v>
      </c>
      <c r="O402" s="24" t="str">
        <f>LOOKUP(A402,[1]lookup!$A$3:$A$51,[1]lookup!$U$3:$U$51)</f>
        <v>FS</v>
      </c>
      <c r="P402" s="25">
        <f t="shared" si="12"/>
        <v>0</v>
      </c>
      <c r="Q402" s="25">
        <f t="shared" si="13"/>
        <v>0</v>
      </c>
      <c r="R402" s="25">
        <f>LOOKUP(A402,[1]lookup!$A$3:$A$51,[1]lookup!$H$3:$H$51)</f>
        <v>33</v>
      </c>
    </row>
    <row r="403" spans="1:18" x14ac:dyDescent="0.15">
      <c r="A403" s="24" t="s">
        <v>330</v>
      </c>
      <c r="B403" s="24">
        <v>1997</v>
      </c>
      <c r="C403" s="24" t="s">
        <v>0</v>
      </c>
      <c r="D403" s="24" t="s">
        <v>244</v>
      </c>
      <c r="E403" s="24" t="s">
        <v>2204</v>
      </c>
      <c r="F403" s="24">
        <v>2</v>
      </c>
      <c r="G403" s="24">
        <v>16</v>
      </c>
      <c r="H403" s="24">
        <v>10</v>
      </c>
      <c r="I403" s="24">
        <v>239</v>
      </c>
      <c r="J403" s="24">
        <v>10</v>
      </c>
      <c r="K403" s="24">
        <v>255</v>
      </c>
      <c r="L403" s="24">
        <v>5000</v>
      </c>
      <c r="M403" s="24" t="str">
        <f>LOOKUP(A403,[1]lookup!$A$3:$A$51,[1]lookup!$P$3:$P$51)</f>
        <v>Seeded</v>
      </c>
      <c r="N403" s="24" t="str">
        <f>LOOKUP(A403,[1]lookup!$A$3:$A$51,[1]lookup!$R$3:$R$51)</f>
        <v>High</v>
      </c>
      <c r="O403" s="24" t="str">
        <f>LOOKUP(A403,[1]lookup!$A$3:$A$51,[1]lookup!$U$3:$U$51)</f>
        <v>FS</v>
      </c>
      <c r="P403" s="25">
        <f t="shared" si="12"/>
        <v>4.78</v>
      </c>
      <c r="Q403" s="25">
        <f t="shared" si="13"/>
        <v>0.32</v>
      </c>
      <c r="R403" s="25">
        <f>LOOKUP(A403,[1]lookup!$A$3:$A$51,[1]lookup!$H$3:$H$51)</f>
        <v>33</v>
      </c>
    </row>
    <row r="404" spans="1:18" x14ac:dyDescent="0.15">
      <c r="A404" s="24" t="s">
        <v>330</v>
      </c>
      <c r="B404" s="24">
        <v>1997</v>
      </c>
      <c r="C404" s="24" t="s">
        <v>0</v>
      </c>
      <c r="D404" s="24" t="s">
        <v>559</v>
      </c>
      <c r="E404" s="24" t="s">
        <v>2205</v>
      </c>
      <c r="F404" s="24">
        <v>0</v>
      </c>
      <c r="G404" s="24">
        <v>0</v>
      </c>
      <c r="H404" s="24">
        <v>0</v>
      </c>
      <c r="I404" s="24">
        <v>0</v>
      </c>
      <c r="J404" s="24">
        <v>0</v>
      </c>
      <c r="K404" s="24">
        <v>0</v>
      </c>
      <c r="L404" s="24">
        <v>5000</v>
      </c>
      <c r="M404" s="24" t="str">
        <f>LOOKUP(A404,[1]lookup!$A$3:$A$51,[1]lookup!$P$3:$P$51)</f>
        <v>Seeded</v>
      </c>
      <c r="N404" s="24" t="str">
        <f>LOOKUP(A404,[1]lookup!$A$3:$A$51,[1]lookup!$R$3:$R$51)</f>
        <v>High</v>
      </c>
      <c r="O404" s="24" t="str">
        <f>LOOKUP(A404,[1]lookup!$A$3:$A$51,[1]lookup!$U$3:$U$51)</f>
        <v>FS</v>
      </c>
      <c r="P404" s="25">
        <f t="shared" si="12"/>
        <v>0</v>
      </c>
      <c r="Q404" s="25">
        <f t="shared" si="13"/>
        <v>0</v>
      </c>
      <c r="R404" s="25">
        <f>LOOKUP(A404,[1]lookup!$A$3:$A$51,[1]lookup!$H$3:$H$51)</f>
        <v>33</v>
      </c>
    </row>
    <row r="405" spans="1:18" x14ac:dyDescent="0.15">
      <c r="A405" s="24" t="s">
        <v>330</v>
      </c>
      <c r="B405" s="24">
        <v>1997</v>
      </c>
      <c r="C405" s="24" t="s">
        <v>0</v>
      </c>
      <c r="D405" s="24" t="s">
        <v>1229</v>
      </c>
      <c r="E405" s="24" t="s">
        <v>2206</v>
      </c>
      <c r="F405" s="24">
        <v>0</v>
      </c>
      <c r="G405" s="24">
        <v>0</v>
      </c>
      <c r="H405" s="24">
        <v>0</v>
      </c>
      <c r="I405" s="24">
        <v>0</v>
      </c>
      <c r="J405" s="24">
        <v>0</v>
      </c>
      <c r="K405" s="24">
        <v>0</v>
      </c>
      <c r="L405" s="24">
        <v>5000</v>
      </c>
      <c r="M405" s="24" t="str">
        <f>LOOKUP(A405,[1]lookup!$A$3:$A$51,[1]lookup!$P$3:$P$51)</f>
        <v>Seeded</v>
      </c>
      <c r="N405" s="24" t="str">
        <f>LOOKUP(A405,[1]lookup!$A$3:$A$51,[1]lookup!$R$3:$R$51)</f>
        <v>High</v>
      </c>
      <c r="O405" s="24" t="str">
        <f>LOOKUP(A405,[1]lookup!$A$3:$A$51,[1]lookup!$U$3:$U$51)</f>
        <v>FS</v>
      </c>
      <c r="P405" s="25">
        <f t="shared" si="12"/>
        <v>0</v>
      </c>
      <c r="Q405" s="25">
        <f t="shared" si="13"/>
        <v>0</v>
      </c>
      <c r="R405" s="25">
        <f>LOOKUP(A405,[1]lookup!$A$3:$A$51,[1]lookup!$H$3:$H$51)</f>
        <v>33</v>
      </c>
    </row>
    <row r="406" spans="1:18" x14ac:dyDescent="0.15">
      <c r="A406" s="24" t="s">
        <v>330</v>
      </c>
      <c r="B406" s="24">
        <v>1997</v>
      </c>
      <c r="C406" s="24" t="s">
        <v>0</v>
      </c>
      <c r="D406" s="24" t="s">
        <v>405</v>
      </c>
      <c r="E406" s="24" t="s">
        <v>2207</v>
      </c>
      <c r="F406" s="24">
        <v>2</v>
      </c>
      <c r="G406" s="24">
        <v>130</v>
      </c>
      <c r="H406" s="24">
        <v>0</v>
      </c>
      <c r="I406" s="24">
        <v>0</v>
      </c>
      <c r="J406" s="24">
        <v>2</v>
      </c>
      <c r="K406" s="24">
        <v>130</v>
      </c>
      <c r="L406" s="24">
        <v>5000</v>
      </c>
      <c r="M406" s="24" t="str">
        <f>LOOKUP(A406,[1]lookup!$A$3:$A$51,[1]lookup!$P$3:$P$51)</f>
        <v>Seeded</v>
      </c>
      <c r="N406" s="24" t="str">
        <f>LOOKUP(A406,[1]lookup!$A$3:$A$51,[1]lookup!$R$3:$R$51)</f>
        <v>High</v>
      </c>
      <c r="O406" s="24" t="str">
        <f>LOOKUP(A406,[1]lookup!$A$3:$A$51,[1]lookup!$U$3:$U$51)</f>
        <v>FS</v>
      </c>
      <c r="P406" s="25">
        <f t="shared" si="12"/>
        <v>0</v>
      </c>
      <c r="Q406" s="25">
        <f t="shared" si="13"/>
        <v>2.6</v>
      </c>
      <c r="R406" s="25">
        <f>LOOKUP(A406,[1]lookup!$A$3:$A$51,[1]lookup!$H$3:$H$51)</f>
        <v>33</v>
      </c>
    </row>
    <row r="407" spans="1:18" x14ac:dyDescent="0.15">
      <c r="A407" s="24" t="s">
        <v>330</v>
      </c>
      <c r="B407" s="24">
        <v>1997</v>
      </c>
      <c r="C407" s="24" t="s">
        <v>0</v>
      </c>
      <c r="D407" s="24" t="s">
        <v>217</v>
      </c>
      <c r="E407" s="24" t="s">
        <v>2208</v>
      </c>
      <c r="F407" s="24">
        <v>1</v>
      </c>
      <c r="G407" s="24">
        <v>4779</v>
      </c>
      <c r="H407" s="24">
        <v>0</v>
      </c>
      <c r="I407" s="24">
        <v>0</v>
      </c>
      <c r="J407" s="24">
        <v>1</v>
      </c>
      <c r="K407" s="24">
        <v>4779</v>
      </c>
      <c r="L407" s="24">
        <v>5000</v>
      </c>
      <c r="M407" s="24" t="str">
        <f>LOOKUP(A407,[1]lookup!$A$3:$A$51,[1]lookup!$P$3:$P$51)</f>
        <v>Seeded</v>
      </c>
      <c r="N407" s="24" t="str">
        <f>LOOKUP(A407,[1]lookup!$A$3:$A$51,[1]lookup!$R$3:$R$51)</f>
        <v>High</v>
      </c>
      <c r="O407" s="24" t="str">
        <f>LOOKUP(A407,[1]lookup!$A$3:$A$51,[1]lookup!$U$3:$U$51)</f>
        <v>FS</v>
      </c>
      <c r="P407" s="25">
        <f t="shared" si="12"/>
        <v>0</v>
      </c>
      <c r="Q407" s="25">
        <f t="shared" si="13"/>
        <v>95.58</v>
      </c>
      <c r="R407" s="25">
        <f>LOOKUP(A407,[1]lookup!$A$3:$A$51,[1]lookup!$H$3:$H$51)</f>
        <v>33</v>
      </c>
    </row>
    <row r="408" spans="1:18" x14ac:dyDescent="0.15">
      <c r="A408" s="24" t="s">
        <v>330</v>
      </c>
      <c r="B408" s="24">
        <v>1997</v>
      </c>
      <c r="C408" s="24" t="s">
        <v>0</v>
      </c>
      <c r="D408" s="24" t="s">
        <v>2209</v>
      </c>
      <c r="E408" s="24" t="s">
        <v>2210</v>
      </c>
      <c r="F408" s="24">
        <v>0</v>
      </c>
      <c r="G408" s="24">
        <v>0</v>
      </c>
      <c r="H408" s="24">
        <v>1</v>
      </c>
      <c r="I408" s="24">
        <v>6</v>
      </c>
      <c r="J408" s="24">
        <v>1</v>
      </c>
      <c r="K408" s="24">
        <v>6</v>
      </c>
      <c r="L408" s="24">
        <v>5000</v>
      </c>
      <c r="M408" s="24" t="str">
        <f>LOOKUP(A408,[1]lookup!$A$3:$A$51,[1]lookup!$P$3:$P$51)</f>
        <v>Seeded</v>
      </c>
      <c r="N408" s="24" t="str">
        <f>LOOKUP(A408,[1]lookup!$A$3:$A$51,[1]lookup!$R$3:$R$51)</f>
        <v>High</v>
      </c>
      <c r="O408" s="24" t="str">
        <f>LOOKUP(A408,[1]lookup!$A$3:$A$51,[1]lookup!$U$3:$U$51)</f>
        <v>FS</v>
      </c>
      <c r="P408" s="25">
        <f t="shared" si="12"/>
        <v>0.12</v>
      </c>
      <c r="Q408" s="25">
        <f t="shared" si="13"/>
        <v>0</v>
      </c>
      <c r="R408" s="25">
        <f>LOOKUP(A408,[1]lookup!$A$3:$A$51,[1]lookup!$H$3:$H$51)</f>
        <v>33</v>
      </c>
    </row>
    <row r="409" spans="1:18" x14ac:dyDescent="0.15">
      <c r="A409" s="24" t="s">
        <v>330</v>
      </c>
      <c r="B409" s="24">
        <v>1997</v>
      </c>
      <c r="C409" s="24" t="s">
        <v>0</v>
      </c>
      <c r="D409" s="24" t="s">
        <v>2211</v>
      </c>
      <c r="E409" s="24" t="s">
        <v>2212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5000</v>
      </c>
      <c r="M409" s="24" t="str">
        <f>LOOKUP(A409,[1]lookup!$A$3:$A$51,[1]lookup!$P$3:$P$51)</f>
        <v>Seeded</v>
      </c>
      <c r="N409" s="24" t="str">
        <f>LOOKUP(A409,[1]lookup!$A$3:$A$51,[1]lookup!$R$3:$R$51)</f>
        <v>High</v>
      </c>
      <c r="O409" s="24" t="str">
        <f>LOOKUP(A409,[1]lookup!$A$3:$A$51,[1]lookup!$U$3:$U$51)</f>
        <v>FS</v>
      </c>
      <c r="P409" s="25">
        <f t="shared" si="12"/>
        <v>0</v>
      </c>
      <c r="Q409" s="25">
        <f t="shared" si="13"/>
        <v>0</v>
      </c>
      <c r="R409" s="25">
        <f>LOOKUP(A409,[1]lookup!$A$3:$A$51,[1]lookup!$H$3:$H$51)</f>
        <v>33</v>
      </c>
    </row>
    <row r="410" spans="1:18" x14ac:dyDescent="0.15">
      <c r="A410" s="24" t="s">
        <v>337</v>
      </c>
      <c r="B410" s="24">
        <v>1997</v>
      </c>
      <c r="C410" s="24" t="s">
        <v>0</v>
      </c>
      <c r="D410" s="24" t="s">
        <v>672</v>
      </c>
      <c r="E410" s="24" t="s">
        <v>2199</v>
      </c>
      <c r="F410" s="24">
        <v>2</v>
      </c>
      <c r="G410" s="24">
        <v>156</v>
      </c>
      <c r="H410" s="24">
        <v>0</v>
      </c>
      <c r="I410" s="24">
        <v>0</v>
      </c>
      <c r="J410" s="24">
        <v>2</v>
      </c>
      <c r="K410" s="24">
        <v>156</v>
      </c>
      <c r="L410" s="24">
        <v>5000</v>
      </c>
      <c r="M410" s="24" t="str">
        <f>LOOKUP(A410,[1]lookup!$A$3:$A$51,[1]lookup!$P$3:$P$51)</f>
        <v>Seeded</v>
      </c>
      <c r="N410" s="24" t="str">
        <f>LOOKUP(A410,[1]lookup!$A$3:$A$51,[1]lookup!$R$3:$R$51)</f>
        <v>High</v>
      </c>
      <c r="O410" s="24" t="str">
        <f>LOOKUP(A410,[1]lookup!$A$3:$A$51,[1]lookup!$U$3:$U$51)</f>
        <v>FS</v>
      </c>
      <c r="P410" s="25">
        <f t="shared" si="12"/>
        <v>0</v>
      </c>
      <c r="Q410" s="25">
        <f t="shared" si="13"/>
        <v>3.1199999999999997</v>
      </c>
      <c r="R410" s="25">
        <f>LOOKUP(A410,[1]lookup!$A$3:$A$51,[1]lookup!$H$3:$H$51)</f>
        <v>0</v>
      </c>
    </row>
    <row r="411" spans="1:18" x14ac:dyDescent="0.15">
      <c r="A411" s="24" t="s">
        <v>337</v>
      </c>
      <c r="B411" s="24">
        <v>1997</v>
      </c>
      <c r="C411" s="24" t="s">
        <v>0</v>
      </c>
      <c r="D411" s="24" t="s">
        <v>556</v>
      </c>
      <c r="E411" s="24" t="s">
        <v>2200</v>
      </c>
      <c r="F411" s="24">
        <v>0</v>
      </c>
      <c r="G411" s="24">
        <v>0</v>
      </c>
      <c r="H411" s="24">
        <v>0</v>
      </c>
      <c r="I411" s="24">
        <v>0</v>
      </c>
      <c r="J411" s="24">
        <v>0</v>
      </c>
      <c r="K411" s="24">
        <v>0</v>
      </c>
      <c r="L411" s="24">
        <v>5000</v>
      </c>
      <c r="M411" s="24" t="str">
        <f>LOOKUP(A411,[1]lookup!$A$3:$A$51,[1]lookup!$P$3:$P$51)</f>
        <v>Seeded</v>
      </c>
      <c r="N411" s="24" t="str">
        <f>LOOKUP(A411,[1]lookup!$A$3:$A$51,[1]lookup!$R$3:$R$51)</f>
        <v>High</v>
      </c>
      <c r="O411" s="24" t="str">
        <f>LOOKUP(A411,[1]lookup!$A$3:$A$51,[1]lookup!$U$3:$U$51)</f>
        <v>FS</v>
      </c>
      <c r="P411" s="25">
        <f t="shared" si="12"/>
        <v>0</v>
      </c>
      <c r="Q411" s="25">
        <f t="shared" si="13"/>
        <v>0</v>
      </c>
      <c r="R411" s="25">
        <f>LOOKUP(A411,[1]lookup!$A$3:$A$51,[1]lookup!$H$3:$H$51)</f>
        <v>0</v>
      </c>
    </row>
    <row r="412" spans="1:18" x14ac:dyDescent="0.15">
      <c r="A412" s="24" t="s">
        <v>337</v>
      </c>
      <c r="B412" s="24">
        <v>1997</v>
      </c>
      <c r="C412" s="24" t="s">
        <v>0</v>
      </c>
      <c r="D412" s="24" t="s">
        <v>557</v>
      </c>
      <c r="E412" s="24" t="s">
        <v>2201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5000</v>
      </c>
      <c r="M412" s="24" t="str">
        <f>LOOKUP(A412,[1]lookup!$A$3:$A$51,[1]lookup!$P$3:$P$51)</f>
        <v>Seeded</v>
      </c>
      <c r="N412" s="24" t="str">
        <f>LOOKUP(A412,[1]lookup!$A$3:$A$51,[1]lookup!$R$3:$R$51)</f>
        <v>High</v>
      </c>
      <c r="O412" s="24" t="str">
        <f>LOOKUP(A412,[1]lookup!$A$3:$A$51,[1]lookup!$U$3:$U$51)</f>
        <v>FS</v>
      </c>
      <c r="P412" s="25">
        <f t="shared" si="12"/>
        <v>0</v>
      </c>
      <c r="Q412" s="25">
        <f t="shared" si="13"/>
        <v>0</v>
      </c>
      <c r="R412" s="25">
        <f>LOOKUP(A412,[1]lookup!$A$3:$A$51,[1]lookup!$H$3:$H$51)</f>
        <v>0</v>
      </c>
    </row>
    <row r="413" spans="1:18" x14ac:dyDescent="0.15">
      <c r="A413" s="24" t="s">
        <v>337</v>
      </c>
      <c r="B413" s="24">
        <v>1997</v>
      </c>
      <c r="C413" s="24" t="s">
        <v>0</v>
      </c>
      <c r="D413" s="24" t="s">
        <v>390</v>
      </c>
      <c r="E413" s="24" t="s">
        <v>2202</v>
      </c>
      <c r="F413" s="24">
        <v>1</v>
      </c>
      <c r="G413" s="24">
        <v>10</v>
      </c>
      <c r="H413" s="24">
        <v>5</v>
      </c>
      <c r="I413" s="24">
        <v>912</v>
      </c>
      <c r="J413" s="24">
        <v>5</v>
      </c>
      <c r="K413" s="24">
        <v>922</v>
      </c>
      <c r="L413" s="24">
        <v>5000</v>
      </c>
      <c r="M413" s="24" t="str">
        <f>LOOKUP(A413,[1]lookup!$A$3:$A$51,[1]lookup!$P$3:$P$51)</f>
        <v>Seeded</v>
      </c>
      <c r="N413" s="24" t="str">
        <f>LOOKUP(A413,[1]lookup!$A$3:$A$51,[1]lookup!$R$3:$R$51)</f>
        <v>High</v>
      </c>
      <c r="O413" s="24" t="str">
        <f>LOOKUP(A413,[1]lookup!$A$3:$A$51,[1]lookup!$U$3:$U$51)</f>
        <v>FS</v>
      </c>
      <c r="P413" s="25">
        <f t="shared" si="12"/>
        <v>18.240000000000002</v>
      </c>
      <c r="Q413" s="25">
        <f t="shared" si="13"/>
        <v>0.2</v>
      </c>
      <c r="R413" s="25">
        <f>LOOKUP(A413,[1]lookup!$A$3:$A$51,[1]lookup!$H$3:$H$51)</f>
        <v>0</v>
      </c>
    </row>
    <row r="414" spans="1:18" x14ac:dyDescent="0.15">
      <c r="A414" s="24" t="s">
        <v>337</v>
      </c>
      <c r="B414" s="24">
        <v>1997</v>
      </c>
      <c r="C414" s="24" t="s">
        <v>0</v>
      </c>
      <c r="D414" s="24" t="s">
        <v>1087</v>
      </c>
      <c r="E414" s="24" t="s">
        <v>2203</v>
      </c>
      <c r="F414" s="24">
        <v>0</v>
      </c>
      <c r="G414" s="24">
        <v>0</v>
      </c>
      <c r="H414" s="24">
        <v>0</v>
      </c>
      <c r="I414" s="24">
        <v>0</v>
      </c>
      <c r="J414" s="24">
        <v>0</v>
      </c>
      <c r="K414" s="24">
        <v>0</v>
      </c>
      <c r="L414" s="24">
        <v>5000</v>
      </c>
      <c r="M414" s="24" t="str">
        <f>LOOKUP(A414,[1]lookup!$A$3:$A$51,[1]lookup!$P$3:$P$51)</f>
        <v>Seeded</v>
      </c>
      <c r="N414" s="24" t="str">
        <f>LOOKUP(A414,[1]lookup!$A$3:$A$51,[1]lookup!$R$3:$R$51)</f>
        <v>High</v>
      </c>
      <c r="O414" s="24" t="str">
        <f>LOOKUP(A414,[1]lookup!$A$3:$A$51,[1]lookup!$U$3:$U$51)</f>
        <v>FS</v>
      </c>
      <c r="P414" s="25">
        <f t="shared" si="12"/>
        <v>0</v>
      </c>
      <c r="Q414" s="25">
        <f t="shared" si="13"/>
        <v>0</v>
      </c>
      <c r="R414" s="25">
        <f>LOOKUP(A414,[1]lookup!$A$3:$A$51,[1]lookup!$H$3:$H$51)</f>
        <v>0</v>
      </c>
    </row>
    <row r="415" spans="1:18" x14ac:dyDescent="0.15">
      <c r="A415" s="24" t="s">
        <v>337</v>
      </c>
      <c r="B415" s="24">
        <v>1997</v>
      </c>
      <c r="C415" s="24" t="s">
        <v>0</v>
      </c>
      <c r="D415" s="24" t="s">
        <v>244</v>
      </c>
      <c r="E415" s="24" t="s">
        <v>2204</v>
      </c>
      <c r="F415" s="24">
        <v>0</v>
      </c>
      <c r="G415" s="24">
        <v>0</v>
      </c>
      <c r="H415" s="24">
        <v>6</v>
      </c>
      <c r="I415" s="24">
        <v>196</v>
      </c>
      <c r="J415" s="24">
        <v>6</v>
      </c>
      <c r="K415" s="24">
        <v>196</v>
      </c>
      <c r="L415" s="24">
        <v>5000</v>
      </c>
      <c r="M415" s="24" t="str">
        <f>LOOKUP(A415,[1]lookup!$A$3:$A$51,[1]lookup!$P$3:$P$51)</f>
        <v>Seeded</v>
      </c>
      <c r="N415" s="24" t="str">
        <f>LOOKUP(A415,[1]lookup!$A$3:$A$51,[1]lookup!$R$3:$R$51)</f>
        <v>High</v>
      </c>
      <c r="O415" s="24" t="str">
        <f>LOOKUP(A415,[1]lookup!$A$3:$A$51,[1]lookup!$U$3:$U$51)</f>
        <v>FS</v>
      </c>
      <c r="P415" s="25">
        <f t="shared" si="12"/>
        <v>3.92</v>
      </c>
      <c r="Q415" s="25">
        <f t="shared" si="13"/>
        <v>0</v>
      </c>
      <c r="R415" s="25">
        <f>LOOKUP(A415,[1]lookup!$A$3:$A$51,[1]lookup!$H$3:$H$51)</f>
        <v>0</v>
      </c>
    </row>
    <row r="416" spans="1:18" x14ac:dyDescent="0.15">
      <c r="A416" s="24" t="s">
        <v>337</v>
      </c>
      <c r="B416" s="24">
        <v>1997</v>
      </c>
      <c r="C416" s="24" t="s">
        <v>0</v>
      </c>
      <c r="D416" s="24" t="s">
        <v>559</v>
      </c>
      <c r="E416" s="24" t="s">
        <v>2205</v>
      </c>
      <c r="F416" s="24">
        <v>0</v>
      </c>
      <c r="G416" s="24">
        <v>0</v>
      </c>
      <c r="H416" s="24">
        <v>0</v>
      </c>
      <c r="I416" s="24">
        <v>0</v>
      </c>
      <c r="J416" s="24">
        <v>0</v>
      </c>
      <c r="K416" s="24">
        <v>0</v>
      </c>
      <c r="L416" s="24">
        <v>5000</v>
      </c>
      <c r="M416" s="24" t="str">
        <f>LOOKUP(A416,[1]lookup!$A$3:$A$51,[1]lookup!$P$3:$P$51)</f>
        <v>Seeded</v>
      </c>
      <c r="N416" s="24" t="str">
        <f>LOOKUP(A416,[1]lookup!$A$3:$A$51,[1]lookup!$R$3:$R$51)</f>
        <v>High</v>
      </c>
      <c r="O416" s="24" t="str">
        <f>LOOKUP(A416,[1]lookup!$A$3:$A$51,[1]lookup!$U$3:$U$51)</f>
        <v>FS</v>
      </c>
      <c r="P416" s="25">
        <f t="shared" si="12"/>
        <v>0</v>
      </c>
      <c r="Q416" s="25">
        <f t="shared" si="13"/>
        <v>0</v>
      </c>
      <c r="R416" s="25">
        <f>LOOKUP(A416,[1]lookup!$A$3:$A$51,[1]lookup!$H$3:$H$51)</f>
        <v>0</v>
      </c>
    </row>
    <row r="417" spans="1:18" x14ac:dyDescent="0.15">
      <c r="A417" s="24" t="s">
        <v>337</v>
      </c>
      <c r="B417" s="24">
        <v>1997</v>
      </c>
      <c r="C417" s="24" t="s">
        <v>0</v>
      </c>
      <c r="D417" s="24" t="s">
        <v>1229</v>
      </c>
      <c r="E417" s="24" t="s">
        <v>2206</v>
      </c>
      <c r="F417" s="24">
        <v>0</v>
      </c>
      <c r="G417" s="24">
        <v>0</v>
      </c>
      <c r="H417" s="24">
        <v>0</v>
      </c>
      <c r="I417" s="24">
        <v>0</v>
      </c>
      <c r="J417" s="24">
        <v>0</v>
      </c>
      <c r="K417" s="24">
        <v>0</v>
      </c>
      <c r="L417" s="24">
        <v>5000</v>
      </c>
      <c r="M417" s="24" t="str">
        <f>LOOKUP(A417,[1]lookup!$A$3:$A$51,[1]lookup!$P$3:$P$51)</f>
        <v>Seeded</v>
      </c>
      <c r="N417" s="24" t="str">
        <f>LOOKUP(A417,[1]lookup!$A$3:$A$51,[1]lookup!$R$3:$R$51)</f>
        <v>High</v>
      </c>
      <c r="O417" s="24" t="str">
        <f>LOOKUP(A417,[1]lookup!$A$3:$A$51,[1]lookup!$U$3:$U$51)</f>
        <v>FS</v>
      </c>
      <c r="P417" s="25">
        <f t="shared" si="12"/>
        <v>0</v>
      </c>
      <c r="Q417" s="25">
        <f t="shared" si="13"/>
        <v>0</v>
      </c>
      <c r="R417" s="25">
        <f>LOOKUP(A417,[1]lookup!$A$3:$A$51,[1]lookup!$H$3:$H$51)</f>
        <v>0</v>
      </c>
    </row>
    <row r="418" spans="1:18" x14ac:dyDescent="0.15">
      <c r="A418" s="24" t="s">
        <v>337</v>
      </c>
      <c r="B418" s="24">
        <v>1997</v>
      </c>
      <c r="C418" s="24" t="s">
        <v>0</v>
      </c>
      <c r="D418" s="24" t="s">
        <v>405</v>
      </c>
      <c r="E418" s="24" t="s">
        <v>2207</v>
      </c>
      <c r="F418" s="24">
        <v>1</v>
      </c>
      <c r="G418" s="24">
        <v>79</v>
      </c>
      <c r="H418" s="24">
        <v>0</v>
      </c>
      <c r="I418" s="24">
        <v>0</v>
      </c>
      <c r="J418" s="24">
        <v>1</v>
      </c>
      <c r="K418" s="24">
        <v>79</v>
      </c>
      <c r="L418" s="24">
        <v>5000</v>
      </c>
      <c r="M418" s="24" t="str">
        <f>LOOKUP(A418,[1]lookup!$A$3:$A$51,[1]lookup!$P$3:$P$51)</f>
        <v>Seeded</v>
      </c>
      <c r="N418" s="24" t="str">
        <f>LOOKUP(A418,[1]lookup!$A$3:$A$51,[1]lookup!$R$3:$R$51)</f>
        <v>High</v>
      </c>
      <c r="O418" s="24" t="str">
        <f>LOOKUP(A418,[1]lookup!$A$3:$A$51,[1]lookup!$U$3:$U$51)</f>
        <v>FS</v>
      </c>
      <c r="P418" s="25">
        <f t="shared" si="12"/>
        <v>0</v>
      </c>
      <c r="Q418" s="25">
        <f t="shared" si="13"/>
        <v>1.58</v>
      </c>
      <c r="R418" s="25">
        <f>LOOKUP(A418,[1]lookup!$A$3:$A$51,[1]lookup!$H$3:$H$51)</f>
        <v>0</v>
      </c>
    </row>
    <row r="419" spans="1:18" x14ac:dyDescent="0.15">
      <c r="A419" s="24" t="s">
        <v>337</v>
      </c>
      <c r="B419" s="24">
        <v>1997</v>
      </c>
      <c r="C419" s="24" t="s">
        <v>0</v>
      </c>
      <c r="D419" s="24" t="s">
        <v>217</v>
      </c>
      <c r="E419" s="24" t="s">
        <v>2208</v>
      </c>
      <c r="F419" s="24">
        <v>2</v>
      </c>
      <c r="G419" s="24">
        <v>4755</v>
      </c>
      <c r="H419" s="24">
        <v>0</v>
      </c>
      <c r="I419" s="24">
        <v>0</v>
      </c>
      <c r="J419" s="24">
        <v>2</v>
      </c>
      <c r="K419" s="24">
        <v>4755</v>
      </c>
      <c r="L419" s="24">
        <v>5000</v>
      </c>
      <c r="M419" s="24" t="str">
        <f>LOOKUP(A419,[1]lookup!$A$3:$A$51,[1]lookup!$P$3:$P$51)</f>
        <v>Seeded</v>
      </c>
      <c r="N419" s="24" t="str">
        <f>LOOKUP(A419,[1]lookup!$A$3:$A$51,[1]lookup!$R$3:$R$51)</f>
        <v>High</v>
      </c>
      <c r="O419" s="24" t="str">
        <f>LOOKUP(A419,[1]lookup!$A$3:$A$51,[1]lookup!$U$3:$U$51)</f>
        <v>FS</v>
      </c>
      <c r="P419" s="25">
        <f t="shared" si="12"/>
        <v>0</v>
      </c>
      <c r="Q419" s="25">
        <f t="shared" si="13"/>
        <v>95.1</v>
      </c>
      <c r="R419" s="25">
        <f>LOOKUP(A419,[1]lookup!$A$3:$A$51,[1]lookup!$H$3:$H$51)</f>
        <v>0</v>
      </c>
    </row>
    <row r="420" spans="1:18" x14ac:dyDescent="0.15">
      <c r="A420" s="24" t="s">
        <v>337</v>
      </c>
      <c r="B420" s="24">
        <v>1997</v>
      </c>
      <c r="C420" s="24" t="s">
        <v>0</v>
      </c>
      <c r="D420" s="24" t="s">
        <v>2209</v>
      </c>
      <c r="E420" s="24" t="s">
        <v>2210</v>
      </c>
      <c r="F420" s="24">
        <v>0</v>
      </c>
      <c r="G420" s="24">
        <v>0</v>
      </c>
      <c r="H420" s="24">
        <v>0</v>
      </c>
      <c r="I420" s="24">
        <v>0</v>
      </c>
      <c r="J420" s="24">
        <v>0</v>
      </c>
      <c r="K420" s="24">
        <v>0</v>
      </c>
      <c r="L420" s="24">
        <v>5000</v>
      </c>
      <c r="M420" s="24" t="str">
        <f>LOOKUP(A420,[1]lookup!$A$3:$A$51,[1]lookup!$P$3:$P$51)</f>
        <v>Seeded</v>
      </c>
      <c r="N420" s="24" t="str">
        <f>LOOKUP(A420,[1]lookup!$A$3:$A$51,[1]lookup!$R$3:$R$51)</f>
        <v>High</v>
      </c>
      <c r="O420" s="24" t="str">
        <f>LOOKUP(A420,[1]lookup!$A$3:$A$51,[1]lookup!$U$3:$U$51)</f>
        <v>FS</v>
      </c>
      <c r="P420" s="25">
        <f t="shared" si="12"/>
        <v>0</v>
      </c>
      <c r="Q420" s="25">
        <f t="shared" si="13"/>
        <v>0</v>
      </c>
      <c r="R420" s="25">
        <f>LOOKUP(A420,[1]lookup!$A$3:$A$51,[1]lookup!$H$3:$H$51)</f>
        <v>0</v>
      </c>
    </row>
    <row r="421" spans="1:18" x14ac:dyDescent="0.15">
      <c r="A421" s="24" t="s">
        <v>337</v>
      </c>
      <c r="B421" s="24">
        <v>1997</v>
      </c>
      <c r="C421" s="24" t="s">
        <v>0</v>
      </c>
      <c r="D421" s="24" t="s">
        <v>2211</v>
      </c>
      <c r="E421" s="24" t="s">
        <v>2212</v>
      </c>
      <c r="F421" s="24">
        <v>0</v>
      </c>
      <c r="G421" s="24">
        <v>0</v>
      </c>
      <c r="H421" s="24">
        <v>0</v>
      </c>
      <c r="I421" s="24">
        <v>0</v>
      </c>
      <c r="J421" s="24">
        <v>0</v>
      </c>
      <c r="K421" s="24">
        <v>0</v>
      </c>
      <c r="L421" s="24">
        <v>5000</v>
      </c>
      <c r="M421" s="24" t="str">
        <f>LOOKUP(A421,[1]lookup!$A$3:$A$51,[1]lookup!$P$3:$P$51)</f>
        <v>Seeded</v>
      </c>
      <c r="N421" s="24" t="str">
        <f>LOOKUP(A421,[1]lookup!$A$3:$A$51,[1]lookup!$R$3:$R$51)</f>
        <v>High</v>
      </c>
      <c r="O421" s="24" t="str">
        <f>LOOKUP(A421,[1]lookup!$A$3:$A$51,[1]lookup!$U$3:$U$51)</f>
        <v>FS</v>
      </c>
      <c r="P421" s="25">
        <f t="shared" si="12"/>
        <v>0</v>
      </c>
      <c r="Q421" s="25">
        <f t="shared" si="13"/>
        <v>0</v>
      </c>
      <c r="R421" s="25">
        <f>LOOKUP(A421,[1]lookup!$A$3:$A$51,[1]lookup!$H$3:$H$51)</f>
        <v>0</v>
      </c>
    </row>
    <row r="422" spans="1:18" x14ac:dyDescent="0.15">
      <c r="A422" s="24" t="s">
        <v>464</v>
      </c>
      <c r="B422" s="24">
        <v>1997</v>
      </c>
      <c r="C422" s="24" t="s">
        <v>0</v>
      </c>
      <c r="D422" s="24" t="s">
        <v>672</v>
      </c>
      <c r="E422" s="24" t="s">
        <v>2199</v>
      </c>
      <c r="F422" s="24">
        <v>0</v>
      </c>
      <c r="G422" s="24">
        <v>0</v>
      </c>
      <c r="H422" s="24">
        <v>1</v>
      </c>
      <c r="I422" s="24">
        <v>21</v>
      </c>
      <c r="J422" s="24">
        <v>1</v>
      </c>
      <c r="K422" s="24">
        <v>21</v>
      </c>
      <c r="L422" s="24">
        <v>5000</v>
      </c>
      <c r="M422" s="24" t="str">
        <f>LOOKUP(A422,[1]lookup!$A$3:$A$51,[1]lookup!$P$3:$P$51)</f>
        <v>Unseeded</v>
      </c>
      <c r="N422" s="24" t="str">
        <f>LOOKUP(A422,[1]lookup!$A$3:$A$51,[1]lookup!$R$3:$R$51)</f>
        <v>High</v>
      </c>
      <c r="O422" s="24" t="str">
        <f>LOOKUP(A422,[1]lookup!$A$3:$A$51,[1]lookup!$U$3:$U$51)</f>
        <v>BAND</v>
      </c>
      <c r="P422" s="25">
        <f t="shared" si="12"/>
        <v>0.42</v>
      </c>
      <c r="Q422" s="25">
        <f t="shared" si="13"/>
        <v>0</v>
      </c>
      <c r="R422" s="25">
        <f>LOOKUP(A422,[1]lookup!$A$3:$A$51,[1]lookup!$H$3:$H$51)</f>
        <v>0</v>
      </c>
    </row>
    <row r="423" spans="1:18" x14ac:dyDescent="0.15">
      <c r="A423" s="24" t="s">
        <v>464</v>
      </c>
      <c r="B423" s="24">
        <v>1997</v>
      </c>
      <c r="C423" s="24" t="s">
        <v>0</v>
      </c>
      <c r="D423" s="24" t="s">
        <v>556</v>
      </c>
      <c r="E423" s="24" t="s">
        <v>2200</v>
      </c>
      <c r="F423" s="24">
        <v>0</v>
      </c>
      <c r="G423" s="24">
        <v>0</v>
      </c>
      <c r="H423" s="24">
        <v>1</v>
      </c>
      <c r="I423" s="24">
        <v>40</v>
      </c>
      <c r="J423" s="24">
        <v>1</v>
      </c>
      <c r="K423" s="24">
        <v>40</v>
      </c>
      <c r="L423" s="24">
        <v>5000</v>
      </c>
      <c r="M423" s="24" t="str">
        <f>LOOKUP(A423,[1]lookup!$A$3:$A$51,[1]lookup!$P$3:$P$51)</f>
        <v>Unseeded</v>
      </c>
      <c r="N423" s="24" t="str">
        <f>LOOKUP(A423,[1]lookup!$A$3:$A$51,[1]lookup!$R$3:$R$51)</f>
        <v>High</v>
      </c>
      <c r="O423" s="24" t="str">
        <f>LOOKUP(A423,[1]lookup!$A$3:$A$51,[1]lookup!$U$3:$U$51)</f>
        <v>BAND</v>
      </c>
      <c r="P423" s="25">
        <f t="shared" si="12"/>
        <v>0.8</v>
      </c>
      <c r="Q423" s="25">
        <f t="shared" si="13"/>
        <v>0</v>
      </c>
      <c r="R423" s="25">
        <f>LOOKUP(A423,[1]lookup!$A$3:$A$51,[1]lookup!$H$3:$H$51)</f>
        <v>0</v>
      </c>
    </row>
    <row r="424" spans="1:18" x14ac:dyDescent="0.15">
      <c r="A424" s="24" t="s">
        <v>464</v>
      </c>
      <c r="B424" s="24">
        <v>1997</v>
      </c>
      <c r="C424" s="24" t="s">
        <v>0</v>
      </c>
      <c r="D424" s="24" t="s">
        <v>557</v>
      </c>
      <c r="E424" s="24" t="s">
        <v>2201</v>
      </c>
      <c r="F424" s="24">
        <v>0</v>
      </c>
      <c r="G424" s="24">
        <v>0</v>
      </c>
      <c r="H424" s="24">
        <v>1</v>
      </c>
      <c r="I424" s="24">
        <v>138</v>
      </c>
      <c r="J424" s="24">
        <v>1</v>
      </c>
      <c r="K424" s="24">
        <v>138</v>
      </c>
      <c r="L424" s="24">
        <v>5000</v>
      </c>
      <c r="M424" s="24" t="str">
        <f>LOOKUP(A424,[1]lookup!$A$3:$A$51,[1]lookup!$P$3:$P$51)</f>
        <v>Unseeded</v>
      </c>
      <c r="N424" s="24" t="str">
        <f>LOOKUP(A424,[1]lookup!$A$3:$A$51,[1]lookup!$R$3:$R$51)</f>
        <v>High</v>
      </c>
      <c r="O424" s="24" t="str">
        <f>LOOKUP(A424,[1]lookup!$A$3:$A$51,[1]lookup!$U$3:$U$51)</f>
        <v>BAND</v>
      </c>
      <c r="P424" s="25">
        <f t="shared" si="12"/>
        <v>2.76</v>
      </c>
      <c r="Q424" s="25">
        <f t="shared" si="13"/>
        <v>0</v>
      </c>
      <c r="R424" s="25">
        <f>LOOKUP(A424,[1]lookup!$A$3:$A$51,[1]lookup!$H$3:$H$51)</f>
        <v>0</v>
      </c>
    </row>
    <row r="425" spans="1:18" x14ac:dyDescent="0.15">
      <c r="A425" s="24" t="s">
        <v>464</v>
      </c>
      <c r="B425" s="24">
        <v>1997</v>
      </c>
      <c r="C425" s="24" t="s">
        <v>0</v>
      </c>
      <c r="D425" s="24" t="s">
        <v>390</v>
      </c>
      <c r="E425" s="24" t="s">
        <v>2202</v>
      </c>
      <c r="F425" s="24">
        <v>0</v>
      </c>
      <c r="G425" s="24">
        <v>0</v>
      </c>
      <c r="H425" s="24">
        <v>1</v>
      </c>
      <c r="I425" s="24">
        <v>95</v>
      </c>
      <c r="J425" s="24">
        <v>1</v>
      </c>
      <c r="K425" s="24">
        <v>95</v>
      </c>
      <c r="L425" s="24">
        <v>5000</v>
      </c>
      <c r="M425" s="24" t="str">
        <f>LOOKUP(A425,[1]lookup!$A$3:$A$51,[1]lookup!$P$3:$P$51)</f>
        <v>Unseeded</v>
      </c>
      <c r="N425" s="24" t="str">
        <f>LOOKUP(A425,[1]lookup!$A$3:$A$51,[1]lookup!$R$3:$R$51)</f>
        <v>High</v>
      </c>
      <c r="O425" s="24" t="str">
        <f>LOOKUP(A425,[1]lookup!$A$3:$A$51,[1]lookup!$U$3:$U$51)</f>
        <v>BAND</v>
      </c>
      <c r="P425" s="25">
        <f t="shared" si="12"/>
        <v>1.9</v>
      </c>
      <c r="Q425" s="25">
        <f t="shared" si="13"/>
        <v>0</v>
      </c>
      <c r="R425" s="25">
        <f>LOOKUP(A425,[1]lookup!$A$3:$A$51,[1]lookup!$H$3:$H$51)</f>
        <v>0</v>
      </c>
    </row>
    <row r="426" spans="1:18" x14ac:dyDescent="0.15">
      <c r="A426" s="24" t="s">
        <v>464</v>
      </c>
      <c r="B426" s="24">
        <v>1997</v>
      </c>
      <c r="C426" s="24" t="s">
        <v>0</v>
      </c>
      <c r="D426" s="24" t="s">
        <v>1087</v>
      </c>
      <c r="E426" s="24" t="s">
        <v>2203</v>
      </c>
      <c r="F426" s="24">
        <v>0</v>
      </c>
      <c r="G426" s="24">
        <v>0</v>
      </c>
      <c r="H426" s="24">
        <v>0</v>
      </c>
      <c r="I426" s="24">
        <v>0</v>
      </c>
      <c r="J426" s="24">
        <v>0</v>
      </c>
      <c r="K426" s="24">
        <v>0</v>
      </c>
      <c r="L426" s="24">
        <v>5000</v>
      </c>
      <c r="M426" s="24" t="str">
        <f>LOOKUP(A426,[1]lookup!$A$3:$A$51,[1]lookup!$P$3:$P$51)</f>
        <v>Unseeded</v>
      </c>
      <c r="N426" s="24" t="str">
        <f>LOOKUP(A426,[1]lookup!$A$3:$A$51,[1]lookup!$R$3:$R$51)</f>
        <v>High</v>
      </c>
      <c r="O426" s="24" t="str">
        <f>LOOKUP(A426,[1]lookup!$A$3:$A$51,[1]lookup!$U$3:$U$51)</f>
        <v>BAND</v>
      </c>
      <c r="P426" s="25">
        <f t="shared" si="12"/>
        <v>0</v>
      </c>
      <c r="Q426" s="25">
        <f t="shared" si="13"/>
        <v>0</v>
      </c>
      <c r="R426" s="25">
        <f>LOOKUP(A426,[1]lookup!$A$3:$A$51,[1]lookup!$H$3:$H$51)</f>
        <v>0</v>
      </c>
    </row>
    <row r="427" spans="1:18" x14ac:dyDescent="0.15">
      <c r="A427" s="24" t="s">
        <v>464</v>
      </c>
      <c r="B427" s="24">
        <v>1997</v>
      </c>
      <c r="C427" s="24" t="s">
        <v>0</v>
      </c>
      <c r="D427" s="24" t="s">
        <v>244</v>
      </c>
      <c r="E427" s="24" t="s">
        <v>2204</v>
      </c>
      <c r="F427" s="24">
        <v>0</v>
      </c>
      <c r="G427" s="24">
        <v>0</v>
      </c>
      <c r="H427" s="24">
        <v>7</v>
      </c>
      <c r="I427" s="24">
        <v>1464</v>
      </c>
      <c r="J427" s="24">
        <v>7</v>
      </c>
      <c r="K427" s="24">
        <v>1464</v>
      </c>
      <c r="L427" s="24">
        <v>5000</v>
      </c>
      <c r="M427" s="24" t="str">
        <f>LOOKUP(A427,[1]lookup!$A$3:$A$51,[1]lookup!$P$3:$P$51)</f>
        <v>Unseeded</v>
      </c>
      <c r="N427" s="24" t="str">
        <f>LOOKUP(A427,[1]lookup!$A$3:$A$51,[1]lookup!$R$3:$R$51)</f>
        <v>High</v>
      </c>
      <c r="O427" s="24" t="str">
        <f>LOOKUP(A427,[1]lookup!$A$3:$A$51,[1]lookup!$U$3:$U$51)</f>
        <v>BAND</v>
      </c>
      <c r="P427" s="25">
        <f t="shared" si="12"/>
        <v>29.28</v>
      </c>
      <c r="Q427" s="25">
        <f t="shared" si="13"/>
        <v>0</v>
      </c>
      <c r="R427" s="25">
        <f>LOOKUP(A427,[1]lookup!$A$3:$A$51,[1]lookup!$H$3:$H$51)</f>
        <v>0</v>
      </c>
    </row>
    <row r="428" spans="1:18" x14ac:dyDescent="0.15">
      <c r="A428" s="24" t="s">
        <v>464</v>
      </c>
      <c r="B428" s="24">
        <v>1997</v>
      </c>
      <c r="C428" s="24" t="s">
        <v>0</v>
      </c>
      <c r="D428" s="24" t="s">
        <v>559</v>
      </c>
      <c r="E428" s="24" t="s">
        <v>2205</v>
      </c>
      <c r="F428" s="24">
        <v>0</v>
      </c>
      <c r="G428" s="24">
        <v>0</v>
      </c>
      <c r="H428" s="24">
        <v>0</v>
      </c>
      <c r="I428" s="24">
        <v>0</v>
      </c>
      <c r="J428" s="24">
        <v>0</v>
      </c>
      <c r="K428" s="24">
        <v>0</v>
      </c>
      <c r="L428" s="24">
        <v>5000</v>
      </c>
      <c r="M428" s="24" t="str">
        <f>LOOKUP(A428,[1]lookup!$A$3:$A$51,[1]lookup!$P$3:$P$51)</f>
        <v>Unseeded</v>
      </c>
      <c r="N428" s="24" t="str">
        <f>LOOKUP(A428,[1]lookup!$A$3:$A$51,[1]lookup!$R$3:$R$51)</f>
        <v>High</v>
      </c>
      <c r="O428" s="24" t="str">
        <f>LOOKUP(A428,[1]lookup!$A$3:$A$51,[1]lookup!$U$3:$U$51)</f>
        <v>BAND</v>
      </c>
      <c r="P428" s="25">
        <f t="shared" si="12"/>
        <v>0</v>
      </c>
      <c r="Q428" s="25">
        <f t="shared" si="13"/>
        <v>0</v>
      </c>
      <c r="R428" s="25">
        <f>LOOKUP(A428,[1]lookup!$A$3:$A$51,[1]lookup!$H$3:$H$51)</f>
        <v>0</v>
      </c>
    </row>
    <row r="429" spans="1:18" x14ac:dyDescent="0.15">
      <c r="A429" s="24" t="s">
        <v>464</v>
      </c>
      <c r="B429" s="24">
        <v>1997</v>
      </c>
      <c r="C429" s="24" t="s">
        <v>0</v>
      </c>
      <c r="D429" s="24" t="s">
        <v>1229</v>
      </c>
      <c r="E429" s="24" t="s">
        <v>2206</v>
      </c>
      <c r="F429" s="24">
        <v>1</v>
      </c>
      <c r="G429" s="24">
        <v>81</v>
      </c>
      <c r="H429" s="24">
        <v>0</v>
      </c>
      <c r="I429" s="24">
        <v>0</v>
      </c>
      <c r="J429" s="24">
        <v>1</v>
      </c>
      <c r="K429" s="24">
        <v>81</v>
      </c>
      <c r="L429" s="24">
        <v>5000</v>
      </c>
      <c r="M429" s="24" t="str">
        <f>LOOKUP(A429,[1]lookup!$A$3:$A$51,[1]lookup!$P$3:$P$51)</f>
        <v>Unseeded</v>
      </c>
      <c r="N429" s="24" t="str">
        <f>LOOKUP(A429,[1]lookup!$A$3:$A$51,[1]lookup!$R$3:$R$51)</f>
        <v>High</v>
      </c>
      <c r="O429" s="24" t="str">
        <f>LOOKUP(A429,[1]lookup!$A$3:$A$51,[1]lookup!$U$3:$U$51)</f>
        <v>BAND</v>
      </c>
      <c r="P429" s="25">
        <f t="shared" si="12"/>
        <v>0</v>
      </c>
      <c r="Q429" s="25">
        <f t="shared" si="13"/>
        <v>1.6199999999999999</v>
      </c>
      <c r="R429" s="25">
        <f>LOOKUP(A429,[1]lookup!$A$3:$A$51,[1]lookup!$H$3:$H$51)</f>
        <v>0</v>
      </c>
    </row>
    <row r="430" spans="1:18" x14ac:dyDescent="0.15">
      <c r="A430" s="24" t="s">
        <v>464</v>
      </c>
      <c r="B430" s="24">
        <v>1997</v>
      </c>
      <c r="C430" s="24" t="s">
        <v>0</v>
      </c>
      <c r="D430" s="24" t="s">
        <v>405</v>
      </c>
      <c r="E430" s="24" t="s">
        <v>2207</v>
      </c>
      <c r="F430" s="24">
        <v>2</v>
      </c>
      <c r="G430" s="24">
        <v>90</v>
      </c>
      <c r="H430" s="24">
        <v>1</v>
      </c>
      <c r="I430" s="24">
        <v>193</v>
      </c>
      <c r="J430" s="24">
        <v>2</v>
      </c>
      <c r="K430" s="24">
        <v>283</v>
      </c>
      <c r="L430" s="24">
        <v>5000</v>
      </c>
      <c r="M430" s="24" t="str">
        <f>LOOKUP(A430,[1]lookup!$A$3:$A$51,[1]lookup!$P$3:$P$51)</f>
        <v>Unseeded</v>
      </c>
      <c r="N430" s="24" t="str">
        <f>LOOKUP(A430,[1]lookup!$A$3:$A$51,[1]lookup!$R$3:$R$51)</f>
        <v>High</v>
      </c>
      <c r="O430" s="24" t="str">
        <f>LOOKUP(A430,[1]lookup!$A$3:$A$51,[1]lookup!$U$3:$U$51)</f>
        <v>BAND</v>
      </c>
      <c r="P430" s="25">
        <f t="shared" si="12"/>
        <v>3.8600000000000003</v>
      </c>
      <c r="Q430" s="25">
        <f t="shared" si="13"/>
        <v>1.7999999999999998</v>
      </c>
      <c r="R430" s="25">
        <f>LOOKUP(A430,[1]lookup!$A$3:$A$51,[1]lookup!$H$3:$H$51)</f>
        <v>0</v>
      </c>
    </row>
    <row r="431" spans="1:18" x14ac:dyDescent="0.15">
      <c r="A431" s="24" t="s">
        <v>464</v>
      </c>
      <c r="B431" s="24">
        <v>1997</v>
      </c>
      <c r="C431" s="24" t="s">
        <v>0</v>
      </c>
      <c r="D431" s="24" t="s">
        <v>217</v>
      </c>
      <c r="E431" s="24" t="s">
        <v>2208</v>
      </c>
      <c r="F431" s="24">
        <v>3</v>
      </c>
      <c r="G431" s="24">
        <v>4829</v>
      </c>
      <c r="H431" s="24">
        <v>0</v>
      </c>
      <c r="I431" s="24">
        <v>0</v>
      </c>
      <c r="J431" s="24">
        <v>3</v>
      </c>
      <c r="K431" s="24">
        <v>4829</v>
      </c>
      <c r="L431" s="24">
        <v>5000</v>
      </c>
      <c r="M431" s="24" t="str">
        <f>LOOKUP(A431,[1]lookup!$A$3:$A$51,[1]lookup!$P$3:$P$51)</f>
        <v>Unseeded</v>
      </c>
      <c r="N431" s="24" t="str">
        <f>LOOKUP(A431,[1]lookup!$A$3:$A$51,[1]lookup!$R$3:$R$51)</f>
        <v>High</v>
      </c>
      <c r="O431" s="24" t="str">
        <f>LOOKUP(A431,[1]lookup!$A$3:$A$51,[1]lookup!$U$3:$U$51)</f>
        <v>BAND</v>
      </c>
      <c r="P431" s="25">
        <f t="shared" si="12"/>
        <v>0</v>
      </c>
      <c r="Q431" s="25">
        <f t="shared" si="13"/>
        <v>96.58</v>
      </c>
      <c r="R431" s="25">
        <f>LOOKUP(A431,[1]lookup!$A$3:$A$51,[1]lookup!$H$3:$H$51)</f>
        <v>0</v>
      </c>
    </row>
    <row r="432" spans="1:18" x14ac:dyDescent="0.15">
      <c r="A432" s="24" t="s">
        <v>464</v>
      </c>
      <c r="B432" s="24">
        <v>1997</v>
      </c>
      <c r="C432" s="24" t="s">
        <v>0</v>
      </c>
      <c r="D432" s="24" t="s">
        <v>2209</v>
      </c>
      <c r="E432" s="24" t="s">
        <v>2210</v>
      </c>
      <c r="F432" s="24">
        <v>0</v>
      </c>
      <c r="G432" s="24">
        <v>0</v>
      </c>
      <c r="H432" s="24">
        <v>0</v>
      </c>
      <c r="I432" s="24">
        <v>0</v>
      </c>
      <c r="J432" s="24">
        <v>0</v>
      </c>
      <c r="K432" s="24">
        <v>0</v>
      </c>
      <c r="L432" s="24">
        <v>5000</v>
      </c>
      <c r="M432" s="24" t="str">
        <f>LOOKUP(A432,[1]lookup!$A$3:$A$51,[1]lookup!$P$3:$P$51)</f>
        <v>Unseeded</v>
      </c>
      <c r="N432" s="24" t="str">
        <f>LOOKUP(A432,[1]lookup!$A$3:$A$51,[1]lookup!$R$3:$R$51)</f>
        <v>High</v>
      </c>
      <c r="O432" s="24" t="str">
        <f>LOOKUP(A432,[1]lookup!$A$3:$A$51,[1]lookup!$U$3:$U$51)</f>
        <v>BAND</v>
      </c>
      <c r="P432" s="25">
        <f t="shared" si="12"/>
        <v>0</v>
      </c>
      <c r="Q432" s="25">
        <f t="shared" si="13"/>
        <v>0</v>
      </c>
      <c r="R432" s="25">
        <f>LOOKUP(A432,[1]lookup!$A$3:$A$51,[1]lookup!$H$3:$H$51)</f>
        <v>0</v>
      </c>
    </row>
    <row r="433" spans="1:18" x14ac:dyDescent="0.15">
      <c r="A433" s="24" t="s">
        <v>464</v>
      </c>
      <c r="B433" s="24">
        <v>1997</v>
      </c>
      <c r="C433" s="24" t="s">
        <v>0</v>
      </c>
      <c r="D433" s="24" t="s">
        <v>2211</v>
      </c>
      <c r="E433" s="24" t="s">
        <v>2212</v>
      </c>
      <c r="F433" s="24">
        <v>0</v>
      </c>
      <c r="G433" s="24">
        <v>0</v>
      </c>
      <c r="H433" s="24">
        <v>0</v>
      </c>
      <c r="I433" s="24">
        <v>0</v>
      </c>
      <c r="J433" s="24">
        <v>0</v>
      </c>
      <c r="K433" s="24">
        <v>0</v>
      </c>
      <c r="L433" s="24">
        <v>5000</v>
      </c>
      <c r="M433" s="24" t="str">
        <f>LOOKUP(A433,[1]lookup!$A$3:$A$51,[1]lookup!$P$3:$P$51)</f>
        <v>Unseeded</v>
      </c>
      <c r="N433" s="24" t="str">
        <f>LOOKUP(A433,[1]lookup!$A$3:$A$51,[1]lookup!$R$3:$R$51)</f>
        <v>High</v>
      </c>
      <c r="O433" s="24" t="str">
        <f>LOOKUP(A433,[1]lookup!$A$3:$A$51,[1]lookup!$U$3:$U$51)</f>
        <v>BAND</v>
      </c>
      <c r="P433" s="25">
        <f t="shared" si="12"/>
        <v>0</v>
      </c>
      <c r="Q433" s="25">
        <f t="shared" si="13"/>
        <v>0</v>
      </c>
      <c r="R433" s="25">
        <f>LOOKUP(A433,[1]lookup!$A$3:$A$51,[1]lookup!$H$3:$H$51)</f>
        <v>0</v>
      </c>
    </row>
    <row r="434" spans="1:18" x14ac:dyDescent="0.15">
      <c r="A434" s="24" t="s">
        <v>467</v>
      </c>
      <c r="B434" s="24">
        <v>1997</v>
      </c>
      <c r="C434" s="24" t="s">
        <v>0</v>
      </c>
      <c r="D434" s="24" t="s">
        <v>672</v>
      </c>
      <c r="E434" s="24" t="s">
        <v>2199</v>
      </c>
      <c r="F434" s="24">
        <v>1</v>
      </c>
      <c r="G434" s="24">
        <v>33</v>
      </c>
      <c r="H434" s="24">
        <v>0</v>
      </c>
      <c r="I434" s="24">
        <v>0</v>
      </c>
      <c r="J434" s="24">
        <v>1</v>
      </c>
      <c r="K434" s="24">
        <v>33</v>
      </c>
      <c r="L434" s="24">
        <v>5000</v>
      </c>
      <c r="M434" s="24" t="str">
        <f>LOOKUP(A434,[1]lookup!$A$3:$A$51,[1]lookup!$P$3:$P$51)</f>
        <v>Unseeded</v>
      </c>
      <c r="N434" s="24" t="str">
        <f>LOOKUP(A434,[1]lookup!$A$3:$A$51,[1]lookup!$R$3:$R$51)</f>
        <v>High</v>
      </c>
      <c r="O434" s="24" t="str">
        <f>LOOKUP(A434,[1]lookup!$A$3:$A$51,[1]lookup!$U$3:$U$51)</f>
        <v>BAND</v>
      </c>
      <c r="P434" s="25">
        <f t="shared" si="12"/>
        <v>0</v>
      </c>
      <c r="Q434" s="25">
        <f t="shared" si="13"/>
        <v>0.66</v>
      </c>
      <c r="R434" s="25">
        <f>LOOKUP(A434,[1]lookup!$A$3:$A$51,[1]lookup!$H$3:$H$51)</f>
        <v>0</v>
      </c>
    </row>
    <row r="435" spans="1:18" x14ac:dyDescent="0.15">
      <c r="A435" s="24" t="s">
        <v>467</v>
      </c>
      <c r="B435" s="24">
        <v>1997</v>
      </c>
      <c r="C435" s="24" t="s">
        <v>0</v>
      </c>
      <c r="D435" s="24" t="s">
        <v>556</v>
      </c>
      <c r="E435" s="24" t="s">
        <v>2200</v>
      </c>
      <c r="F435" s="24">
        <v>0</v>
      </c>
      <c r="G435" s="24">
        <v>0</v>
      </c>
      <c r="H435" s="24">
        <v>0</v>
      </c>
      <c r="I435" s="24">
        <v>0</v>
      </c>
      <c r="J435" s="24">
        <v>0</v>
      </c>
      <c r="K435" s="24">
        <v>0</v>
      </c>
      <c r="L435" s="24">
        <v>5000</v>
      </c>
      <c r="M435" s="24" t="str">
        <f>LOOKUP(A435,[1]lookup!$A$3:$A$51,[1]lookup!$P$3:$P$51)</f>
        <v>Unseeded</v>
      </c>
      <c r="N435" s="24" t="str">
        <f>LOOKUP(A435,[1]lookup!$A$3:$A$51,[1]lookup!$R$3:$R$51)</f>
        <v>High</v>
      </c>
      <c r="O435" s="24" t="str">
        <f>LOOKUP(A435,[1]lookup!$A$3:$A$51,[1]lookup!$U$3:$U$51)</f>
        <v>BAND</v>
      </c>
      <c r="P435" s="25">
        <f t="shared" si="12"/>
        <v>0</v>
      </c>
      <c r="Q435" s="25">
        <f t="shared" si="13"/>
        <v>0</v>
      </c>
      <c r="R435" s="25">
        <f>LOOKUP(A435,[1]lookup!$A$3:$A$51,[1]lookup!$H$3:$H$51)</f>
        <v>0</v>
      </c>
    </row>
    <row r="436" spans="1:18" x14ac:dyDescent="0.15">
      <c r="A436" s="24" t="s">
        <v>467</v>
      </c>
      <c r="B436" s="24">
        <v>1997</v>
      </c>
      <c r="C436" s="24" t="s">
        <v>0</v>
      </c>
      <c r="D436" s="24" t="s">
        <v>557</v>
      </c>
      <c r="E436" s="24" t="s">
        <v>2201</v>
      </c>
      <c r="F436" s="24">
        <v>0</v>
      </c>
      <c r="G436" s="24">
        <v>0</v>
      </c>
      <c r="H436" s="24">
        <v>0</v>
      </c>
      <c r="I436" s="24">
        <v>0</v>
      </c>
      <c r="J436" s="24">
        <v>0</v>
      </c>
      <c r="K436" s="24">
        <v>0</v>
      </c>
      <c r="L436" s="24">
        <v>5000</v>
      </c>
      <c r="M436" s="24" t="str">
        <f>LOOKUP(A436,[1]lookup!$A$3:$A$51,[1]lookup!$P$3:$P$51)</f>
        <v>Unseeded</v>
      </c>
      <c r="N436" s="24" t="str">
        <f>LOOKUP(A436,[1]lookup!$A$3:$A$51,[1]lookup!$R$3:$R$51)</f>
        <v>High</v>
      </c>
      <c r="O436" s="24" t="str">
        <f>LOOKUP(A436,[1]lookup!$A$3:$A$51,[1]lookup!$U$3:$U$51)</f>
        <v>BAND</v>
      </c>
      <c r="P436" s="25">
        <f t="shared" si="12"/>
        <v>0</v>
      </c>
      <c r="Q436" s="25">
        <f t="shared" si="13"/>
        <v>0</v>
      </c>
      <c r="R436" s="25">
        <f>LOOKUP(A436,[1]lookup!$A$3:$A$51,[1]lookup!$H$3:$H$51)</f>
        <v>0</v>
      </c>
    </row>
    <row r="437" spans="1:18" x14ac:dyDescent="0.15">
      <c r="A437" s="24" t="s">
        <v>467</v>
      </c>
      <c r="B437" s="24">
        <v>1997</v>
      </c>
      <c r="C437" s="24" t="s">
        <v>0</v>
      </c>
      <c r="D437" s="24" t="s">
        <v>390</v>
      </c>
      <c r="E437" s="24" t="s">
        <v>2202</v>
      </c>
      <c r="F437" s="24">
        <v>0</v>
      </c>
      <c r="G437" s="24">
        <v>0</v>
      </c>
      <c r="H437" s="24">
        <v>1</v>
      </c>
      <c r="I437" s="24">
        <v>5</v>
      </c>
      <c r="J437" s="24">
        <v>1</v>
      </c>
      <c r="K437" s="24">
        <v>5</v>
      </c>
      <c r="L437" s="24">
        <v>5000</v>
      </c>
      <c r="M437" s="24" t="str">
        <f>LOOKUP(A437,[1]lookup!$A$3:$A$51,[1]lookup!$P$3:$P$51)</f>
        <v>Unseeded</v>
      </c>
      <c r="N437" s="24" t="str">
        <f>LOOKUP(A437,[1]lookup!$A$3:$A$51,[1]lookup!$R$3:$R$51)</f>
        <v>High</v>
      </c>
      <c r="O437" s="24" t="str">
        <f>LOOKUP(A437,[1]lookup!$A$3:$A$51,[1]lookup!$U$3:$U$51)</f>
        <v>BAND</v>
      </c>
      <c r="P437" s="25">
        <f t="shared" si="12"/>
        <v>0.1</v>
      </c>
      <c r="Q437" s="25">
        <f t="shared" si="13"/>
        <v>0</v>
      </c>
      <c r="R437" s="25">
        <f>LOOKUP(A437,[1]lookup!$A$3:$A$51,[1]lookup!$H$3:$H$51)</f>
        <v>0</v>
      </c>
    </row>
    <row r="438" spans="1:18" x14ac:dyDescent="0.15">
      <c r="A438" s="24" t="s">
        <v>467</v>
      </c>
      <c r="B438" s="24">
        <v>1997</v>
      </c>
      <c r="C438" s="24" t="s">
        <v>0</v>
      </c>
      <c r="D438" s="24" t="s">
        <v>1087</v>
      </c>
      <c r="E438" s="24" t="s">
        <v>2203</v>
      </c>
      <c r="F438" s="24">
        <v>0</v>
      </c>
      <c r="G438" s="24">
        <v>0</v>
      </c>
      <c r="H438" s="24">
        <v>0</v>
      </c>
      <c r="I438" s="24">
        <v>0</v>
      </c>
      <c r="J438" s="24">
        <v>0</v>
      </c>
      <c r="K438" s="24">
        <v>0</v>
      </c>
      <c r="L438" s="24">
        <v>5000</v>
      </c>
      <c r="M438" s="24" t="str">
        <f>LOOKUP(A438,[1]lookup!$A$3:$A$51,[1]lookup!$P$3:$P$51)</f>
        <v>Unseeded</v>
      </c>
      <c r="N438" s="24" t="str">
        <f>LOOKUP(A438,[1]lookup!$A$3:$A$51,[1]lookup!$R$3:$R$51)</f>
        <v>High</v>
      </c>
      <c r="O438" s="24" t="str">
        <f>LOOKUP(A438,[1]lookup!$A$3:$A$51,[1]lookup!$U$3:$U$51)</f>
        <v>BAND</v>
      </c>
      <c r="P438" s="25">
        <f t="shared" si="12"/>
        <v>0</v>
      </c>
      <c r="Q438" s="25">
        <f t="shared" si="13"/>
        <v>0</v>
      </c>
      <c r="R438" s="25">
        <f>LOOKUP(A438,[1]lookup!$A$3:$A$51,[1]lookup!$H$3:$H$51)</f>
        <v>0</v>
      </c>
    </row>
    <row r="439" spans="1:18" x14ac:dyDescent="0.15">
      <c r="A439" s="24" t="s">
        <v>467</v>
      </c>
      <c r="B439" s="24">
        <v>1997</v>
      </c>
      <c r="C439" s="24" t="s">
        <v>0</v>
      </c>
      <c r="D439" s="24" t="s">
        <v>244</v>
      </c>
      <c r="E439" s="24" t="s">
        <v>2204</v>
      </c>
      <c r="F439" s="24">
        <v>0</v>
      </c>
      <c r="G439" s="24">
        <v>0</v>
      </c>
      <c r="H439" s="24">
        <v>12</v>
      </c>
      <c r="I439" s="24">
        <v>2095</v>
      </c>
      <c r="J439" s="24">
        <v>12</v>
      </c>
      <c r="K439" s="24">
        <v>2095</v>
      </c>
      <c r="L439" s="24">
        <v>5000</v>
      </c>
      <c r="M439" s="24" t="str">
        <f>LOOKUP(A439,[1]lookup!$A$3:$A$51,[1]lookup!$P$3:$P$51)</f>
        <v>Unseeded</v>
      </c>
      <c r="N439" s="24" t="str">
        <f>LOOKUP(A439,[1]lookup!$A$3:$A$51,[1]lookup!$R$3:$R$51)</f>
        <v>High</v>
      </c>
      <c r="O439" s="24" t="str">
        <f>LOOKUP(A439,[1]lookup!$A$3:$A$51,[1]lookup!$U$3:$U$51)</f>
        <v>BAND</v>
      </c>
      <c r="P439" s="25">
        <f t="shared" si="12"/>
        <v>41.9</v>
      </c>
      <c r="Q439" s="25">
        <f t="shared" si="13"/>
        <v>0</v>
      </c>
      <c r="R439" s="25">
        <f>LOOKUP(A439,[1]lookup!$A$3:$A$51,[1]lookup!$H$3:$H$51)</f>
        <v>0</v>
      </c>
    </row>
    <row r="440" spans="1:18" x14ac:dyDescent="0.15">
      <c r="A440" s="24" t="s">
        <v>467</v>
      </c>
      <c r="B440" s="24">
        <v>1997</v>
      </c>
      <c r="C440" s="24" t="s">
        <v>0</v>
      </c>
      <c r="D440" s="24" t="s">
        <v>559</v>
      </c>
      <c r="E440" s="24" t="s">
        <v>2205</v>
      </c>
      <c r="F440" s="24">
        <v>0</v>
      </c>
      <c r="G440" s="24">
        <v>0</v>
      </c>
      <c r="H440" s="24">
        <v>0</v>
      </c>
      <c r="I440" s="24">
        <v>0</v>
      </c>
      <c r="J440" s="24">
        <v>0</v>
      </c>
      <c r="K440" s="24">
        <v>0</v>
      </c>
      <c r="L440" s="24">
        <v>5000</v>
      </c>
      <c r="M440" s="24" t="str">
        <f>LOOKUP(A440,[1]lookup!$A$3:$A$51,[1]lookup!$P$3:$P$51)</f>
        <v>Unseeded</v>
      </c>
      <c r="N440" s="24" t="str">
        <f>LOOKUP(A440,[1]lookup!$A$3:$A$51,[1]lookup!$R$3:$R$51)</f>
        <v>High</v>
      </c>
      <c r="O440" s="24" t="str">
        <f>LOOKUP(A440,[1]lookup!$A$3:$A$51,[1]lookup!$U$3:$U$51)</f>
        <v>BAND</v>
      </c>
      <c r="P440" s="25">
        <f t="shared" si="12"/>
        <v>0</v>
      </c>
      <c r="Q440" s="25">
        <f t="shared" si="13"/>
        <v>0</v>
      </c>
      <c r="R440" s="25">
        <f>LOOKUP(A440,[1]lookup!$A$3:$A$51,[1]lookup!$H$3:$H$51)</f>
        <v>0</v>
      </c>
    </row>
    <row r="441" spans="1:18" x14ac:dyDescent="0.15">
      <c r="A441" s="24" t="s">
        <v>467</v>
      </c>
      <c r="B441" s="24">
        <v>1997</v>
      </c>
      <c r="C441" s="24" t="s">
        <v>0</v>
      </c>
      <c r="D441" s="24" t="s">
        <v>1229</v>
      </c>
      <c r="E441" s="24" t="s">
        <v>2206</v>
      </c>
      <c r="F441" s="24">
        <v>0</v>
      </c>
      <c r="G441" s="24">
        <v>0</v>
      </c>
      <c r="H441" s="24">
        <v>0</v>
      </c>
      <c r="I441" s="24">
        <v>0</v>
      </c>
      <c r="J441" s="24">
        <v>0</v>
      </c>
      <c r="K441" s="24">
        <v>0</v>
      </c>
      <c r="L441" s="24">
        <v>5000</v>
      </c>
      <c r="M441" s="24" t="str">
        <f>LOOKUP(A441,[1]lookup!$A$3:$A$51,[1]lookup!$P$3:$P$51)</f>
        <v>Unseeded</v>
      </c>
      <c r="N441" s="24" t="str">
        <f>LOOKUP(A441,[1]lookup!$A$3:$A$51,[1]lookup!$R$3:$R$51)</f>
        <v>High</v>
      </c>
      <c r="O441" s="24" t="str">
        <f>LOOKUP(A441,[1]lookup!$A$3:$A$51,[1]lookup!$U$3:$U$51)</f>
        <v>BAND</v>
      </c>
      <c r="P441" s="25">
        <f t="shared" si="12"/>
        <v>0</v>
      </c>
      <c r="Q441" s="25">
        <f t="shared" si="13"/>
        <v>0</v>
      </c>
      <c r="R441" s="25">
        <f>LOOKUP(A441,[1]lookup!$A$3:$A$51,[1]lookup!$H$3:$H$51)</f>
        <v>0</v>
      </c>
    </row>
    <row r="442" spans="1:18" x14ac:dyDescent="0.15">
      <c r="A442" s="24" t="s">
        <v>467</v>
      </c>
      <c r="B442" s="24">
        <v>1997</v>
      </c>
      <c r="C442" s="24" t="s">
        <v>0</v>
      </c>
      <c r="D442" s="24" t="s">
        <v>405</v>
      </c>
      <c r="E442" s="24" t="s">
        <v>2207</v>
      </c>
      <c r="F442" s="24">
        <v>2</v>
      </c>
      <c r="G442" s="24">
        <v>35</v>
      </c>
      <c r="H442" s="24">
        <v>0</v>
      </c>
      <c r="I442" s="24">
        <v>0</v>
      </c>
      <c r="J442" s="24">
        <v>2</v>
      </c>
      <c r="K442" s="24">
        <v>35</v>
      </c>
      <c r="L442" s="24">
        <v>5000</v>
      </c>
      <c r="M442" s="24" t="str">
        <f>LOOKUP(A442,[1]lookup!$A$3:$A$51,[1]lookup!$P$3:$P$51)</f>
        <v>Unseeded</v>
      </c>
      <c r="N442" s="24" t="str">
        <f>LOOKUP(A442,[1]lookup!$A$3:$A$51,[1]lookup!$R$3:$R$51)</f>
        <v>High</v>
      </c>
      <c r="O442" s="24" t="str">
        <f>LOOKUP(A442,[1]lookup!$A$3:$A$51,[1]lookup!$U$3:$U$51)</f>
        <v>BAND</v>
      </c>
      <c r="P442" s="25">
        <f t="shared" si="12"/>
        <v>0</v>
      </c>
      <c r="Q442" s="25">
        <f t="shared" si="13"/>
        <v>0.70000000000000007</v>
      </c>
      <c r="R442" s="25">
        <f>LOOKUP(A442,[1]lookup!$A$3:$A$51,[1]lookup!$H$3:$H$51)</f>
        <v>0</v>
      </c>
    </row>
    <row r="443" spans="1:18" x14ac:dyDescent="0.15">
      <c r="A443" s="24" t="s">
        <v>467</v>
      </c>
      <c r="B443" s="24">
        <v>1997</v>
      </c>
      <c r="C443" s="24" t="s">
        <v>0</v>
      </c>
      <c r="D443" s="24" t="s">
        <v>217</v>
      </c>
      <c r="E443" s="24" t="s">
        <v>2208</v>
      </c>
      <c r="F443" s="24">
        <v>2</v>
      </c>
      <c r="G443" s="24">
        <v>4932</v>
      </c>
      <c r="H443" s="24">
        <v>0</v>
      </c>
      <c r="I443" s="24">
        <v>0</v>
      </c>
      <c r="J443" s="24">
        <v>2</v>
      </c>
      <c r="K443" s="24">
        <v>4932</v>
      </c>
      <c r="L443" s="24">
        <v>5000</v>
      </c>
      <c r="M443" s="24" t="str">
        <f>LOOKUP(A443,[1]lookup!$A$3:$A$51,[1]lookup!$P$3:$P$51)</f>
        <v>Unseeded</v>
      </c>
      <c r="N443" s="24" t="str">
        <f>LOOKUP(A443,[1]lookup!$A$3:$A$51,[1]lookup!$R$3:$R$51)</f>
        <v>High</v>
      </c>
      <c r="O443" s="24" t="str">
        <f>LOOKUP(A443,[1]lookup!$A$3:$A$51,[1]lookup!$U$3:$U$51)</f>
        <v>BAND</v>
      </c>
      <c r="P443" s="25">
        <f t="shared" si="12"/>
        <v>0</v>
      </c>
      <c r="Q443" s="25">
        <f t="shared" si="13"/>
        <v>98.64</v>
      </c>
      <c r="R443" s="25">
        <f>LOOKUP(A443,[1]lookup!$A$3:$A$51,[1]lookup!$H$3:$H$51)</f>
        <v>0</v>
      </c>
    </row>
    <row r="444" spans="1:18" x14ac:dyDescent="0.15">
      <c r="A444" s="24" t="s">
        <v>467</v>
      </c>
      <c r="B444" s="24">
        <v>1997</v>
      </c>
      <c r="C444" s="24" t="s">
        <v>0</v>
      </c>
      <c r="D444" s="24" t="s">
        <v>2209</v>
      </c>
      <c r="E444" s="24" t="s">
        <v>2210</v>
      </c>
      <c r="F444" s="24">
        <v>0</v>
      </c>
      <c r="G444" s="24">
        <v>0</v>
      </c>
      <c r="H444" s="24">
        <v>0</v>
      </c>
      <c r="I444" s="24">
        <v>0</v>
      </c>
      <c r="J444" s="24">
        <v>0</v>
      </c>
      <c r="K444" s="24">
        <v>0</v>
      </c>
      <c r="L444" s="24">
        <v>5000</v>
      </c>
      <c r="M444" s="24" t="str">
        <f>LOOKUP(A444,[1]lookup!$A$3:$A$51,[1]lookup!$P$3:$P$51)</f>
        <v>Unseeded</v>
      </c>
      <c r="N444" s="24" t="str">
        <f>LOOKUP(A444,[1]lookup!$A$3:$A$51,[1]lookup!$R$3:$R$51)</f>
        <v>High</v>
      </c>
      <c r="O444" s="24" t="str">
        <f>LOOKUP(A444,[1]lookup!$A$3:$A$51,[1]lookup!$U$3:$U$51)</f>
        <v>BAND</v>
      </c>
      <c r="P444" s="25">
        <f t="shared" si="12"/>
        <v>0</v>
      </c>
      <c r="Q444" s="25">
        <f t="shared" si="13"/>
        <v>0</v>
      </c>
      <c r="R444" s="25">
        <f>LOOKUP(A444,[1]lookup!$A$3:$A$51,[1]lookup!$H$3:$H$51)</f>
        <v>0</v>
      </c>
    </row>
    <row r="445" spans="1:18" x14ac:dyDescent="0.15">
      <c r="A445" s="24" t="s">
        <v>467</v>
      </c>
      <c r="B445" s="24">
        <v>1997</v>
      </c>
      <c r="C445" s="24" t="s">
        <v>0</v>
      </c>
      <c r="D445" s="24" t="s">
        <v>2211</v>
      </c>
      <c r="E445" s="24" t="s">
        <v>2212</v>
      </c>
      <c r="F445" s="24">
        <v>0</v>
      </c>
      <c r="G445" s="24">
        <v>0</v>
      </c>
      <c r="H445" s="24">
        <v>0</v>
      </c>
      <c r="I445" s="24">
        <v>0</v>
      </c>
      <c r="J445" s="24">
        <v>0</v>
      </c>
      <c r="K445" s="24">
        <v>0</v>
      </c>
      <c r="L445" s="24">
        <v>5000</v>
      </c>
      <c r="M445" s="24" t="str">
        <f>LOOKUP(A445,[1]lookup!$A$3:$A$51,[1]lookup!$P$3:$P$51)</f>
        <v>Unseeded</v>
      </c>
      <c r="N445" s="24" t="str">
        <f>LOOKUP(A445,[1]lookup!$A$3:$A$51,[1]lookup!$R$3:$R$51)</f>
        <v>High</v>
      </c>
      <c r="O445" s="24" t="str">
        <f>LOOKUP(A445,[1]lookup!$A$3:$A$51,[1]lookup!$U$3:$U$51)</f>
        <v>BAND</v>
      </c>
      <c r="P445" s="25">
        <f t="shared" si="12"/>
        <v>0</v>
      </c>
      <c r="Q445" s="25">
        <f t="shared" si="13"/>
        <v>0</v>
      </c>
      <c r="R445" s="25">
        <f>LOOKUP(A445,[1]lookup!$A$3:$A$51,[1]lookup!$H$3:$H$51)</f>
        <v>0</v>
      </c>
    </row>
    <row r="446" spans="1:18" x14ac:dyDescent="0.15">
      <c r="A446" s="24" t="s">
        <v>470</v>
      </c>
      <c r="B446" s="24">
        <v>1997</v>
      </c>
      <c r="C446" s="24" t="s">
        <v>0</v>
      </c>
      <c r="D446" s="24" t="s">
        <v>672</v>
      </c>
      <c r="E446" s="24" t="s">
        <v>2199</v>
      </c>
      <c r="F446" s="24">
        <v>1</v>
      </c>
      <c r="G446" s="24">
        <v>49</v>
      </c>
      <c r="H446" s="24">
        <v>0</v>
      </c>
      <c r="I446" s="24">
        <v>0</v>
      </c>
      <c r="J446" s="24">
        <v>1</v>
      </c>
      <c r="K446" s="24">
        <v>49</v>
      </c>
      <c r="L446" s="24">
        <v>5000</v>
      </c>
      <c r="M446" s="24" t="str">
        <f>LOOKUP(A446,[1]lookup!$A$3:$A$51,[1]lookup!$P$3:$P$51)</f>
        <v>Unseeded</v>
      </c>
      <c r="N446" s="24" t="str">
        <f>LOOKUP(A446,[1]lookup!$A$3:$A$51,[1]lookup!$R$3:$R$51)</f>
        <v>Low</v>
      </c>
      <c r="O446" s="24" t="str">
        <f>LOOKUP(A446,[1]lookup!$A$3:$A$51,[1]lookup!$U$3:$U$51)</f>
        <v>BAND</v>
      </c>
      <c r="P446" s="25">
        <f t="shared" si="12"/>
        <v>0</v>
      </c>
      <c r="Q446" s="25">
        <f t="shared" si="13"/>
        <v>0.98</v>
      </c>
      <c r="R446" s="25">
        <f>LOOKUP(A446,[1]lookup!$A$3:$A$51,[1]lookup!$H$3:$H$51)</f>
        <v>0</v>
      </c>
    </row>
    <row r="447" spans="1:18" x14ac:dyDescent="0.15">
      <c r="A447" s="24" t="s">
        <v>470</v>
      </c>
      <c r="B447" s="24">
        <v>1997</v>
      </c>
      <c r="C447" s="24" t="s">
        <v>0</v>
      </c>
      <c r="D447" s="24" t="s">
        <v>556</v>
      </c>
      <c r="E447" s="24" t="s">
        <v>2200</v>
      </c>
      <c r="F447" s="24">
        <v>0</v>
      </c>
      <c r="G447" s="24">
        <v>0</v>
      </c>
      <c r="H447" s="24">
        <v>0</v>
      </c>
      <c r="I447" s="24">
        <v>0</v>
      </c>
      <c r="J447" s="24">
        <v>0</v>
      </c>
      <c r="K447" s="24">
        <v>0</v>
      </c>
      <c r="L447" s="24">
        <v>5000</v>
      </c>
      <c r="M447" s="24" t="str">
        <f>LOOKUP(A447,[1]lookup!$A$3:$A$51,[1]lookup!$P$3:$P$51)</f>
        <v>Unseeded</v>
      </c>
      <c r="N447" s="24" t="str">
        <f>LOOKUP(A447,[1]lookup!$A$3:$A$51,[1]lookup!$R$3:$R$51)</f>
        <v>Low</v>
      </c>
      <c r="O447" s="24" t="str">
        <f>LOOKUP(A447,[1]lookup!$A$3:$A$51,[1]lookup!$U$3:$U$51)</f>
        <v>BAND</v>
      </c>
      <c r="P447" s="25">
        <f t="shared" si="12"/>
        <v>0</v>
      </c>
      <c r="Q447" s="25">
        <f t="shared" si="13"/>
        <v>0</v>
      </c>
      <c r="R447" s="25">
        <f>LOOKUP(A447,[1]lookup!$A$3:$A$51,[1]lookup!$H$3:$H$51)</f>
        <v>0</v>
      </c>
    </row>
    <row r="448" spans="1:18" x14ac:dyDescent="0.15">
      <c r="A448" s="24" t="s">
        <v>470</v>
      </c>
      <c r="B448" s="24">
        <v>1997</v>
      </c>
      <c r="C448" s="24" t="s">
        <v>0</v>
      </c>
      <c r="D448" s="24" t="s">
        <v>557</v>
      </c>
      <c r="E448" s="24" t="s">
        <v>2201</v>
      </c>
      <c r="F448" s="24">
        <v>0</v>
      </c>
      <c r="G448" s="24">
        <v>0</v>
      </c>
      <c r="H448" s="24">
        <v>0</v>
      </c>
      <c r="I448" s="24">
        <v>0</v>
      </c>
      <c r="J448" s="24">
        <v>0</v>
      </c>
      <c r="K448" s="24">
        <v>0</v>
      </c>
      <c r="L448" s="24">
        <v>5000</v>
      </c>
      <c r="M448" s="24" t="str">
        <f>LOOKUP(A448,[1]lookup!$A$3:$A$51,[1]lookup!$P$3:$P$51)</f>
        <v>Unseeded</v>
      </c>
      <c r="N448" s="24" t="str">
        <f>LOOKUP(A448,[1]lookup!$A$3:$A$51,[1]lookup!$R$3:$R$51)</f>
        <v>Low</v>
      </c>
      <c r="O448" s="24" t="str">
        <f>LOOKUP(A448,[1]lookup!$A$3:$A$51,[1]lookup!$U$3:$U$51)</f>
        <v>BAND</v>
      </c>
      <c r="P448" s="25">
        <f t="shared" si="12"/>
        <v>0</v>
      </c>
      <c r="Q448" s="25">
        <f t="shared" si="13"/>
        <v>0</v>
      </c>
      <c r="R448" s="25">
        <f>LOOKUP(A448,[1]lookup!$A$3:$A$51,[1]lookup!$H$3:$H$51)</f>
        <v>0</v>
      </c>
    </row>
    <row r="449" spans="1:18" x14ac:dyDescent="0.15">
      <c r="A449" s="24" t="s">
        <v>470</v>
      </c>
      <c r="B449" s="24">
        <v>1997</v>
      </c>
      <c r="C449" s="24" t="s">
        <v>0</v>
      </c>
      <c r="D449" s="24" t="s">
        <v>390</v>
      </c>
      <c r="E449" s="24" t="s">
        <v>2202</v>
      </c>
      <c r="F449" s="24">
        <v>2</v>
      </c>
      <c r="G449" s="24">
        <v>3</v>
      </c>
      <c r="H449" s="24">
        <v>2</v>
      </c>
      <c r="I449" s="24">
        <v>39</v>
      </c>
      <c r="J449" s="24">
        <v>2</v>
      </c>
      <c r="K449" s="24">
        <v>42</v>
      </c>
      <c r="L449" s="24">
        <v>5000</v>
      </c>
      <c r="M449" s="24" t="str">
        <f>LOOKUP(A449,[1]lookup!$A$3:$A$51,[1]lookup!$P$3:$P$51)</f>
        <v>Unseeded</v>
      </c>
      <c r="N449" s="24" t="str">
        <f>LOOKUP(A449,[1]lookup!$A$3:$A$51,[1]lookup!$R$3:$R$51)</f>
        <v>Low</v>
      </c>
      <c r="O449" s="24" t="str">
        <f>LOOKUP(A449,[1]lookup!$A$3:$A$51,[1]lookup!$U$3:$U$51)</f>
        <v>BAND</v>
      </c>
      <c r="P449" s="25">
        <f t="shared" si="12"/>
        <v>0.77999999999999992</v>
      </c>
      <c r="Q449" s="25">
        <f t="shared" si="13"/>
        <v>0.06</v>
      </c>
      <c r="R449" s="25">
        <f>LOOKUP(A449,[1]lookup!$A$3:$A$51,[1]lookup!$H$3:$H$51)</f>
        <v>0</v>
      </c>
    </row>
    <row r="450" spans="1:18" x14ac:dyDescent="0.15">
      <c r="A450" s="24" t="s">
        <v>470</v>
      </c>
      <c r="B450" s="24">
        <v>1997</v>
      </c>
      <c r="C450" s="24" t="s">
        <v>0</v>
      </c>
      <c r="D450" s="24" t="s">
        <v>1087</v>
      </c>
      <c r="E450" s="24" t="s">
        <v>2203</v>
      </c>
      <c r="F450" s="24">
        <v>0</v>
      </c>
      <c r="G450" s="24">
        <v>0</v>
      </c>
      <c r="H450" s="24">
        <v>0</v>
      </c>
      <c r="I450" s="24">
        <v>0</v>
      </c>
      <c r="J450" s="24">
        <v>0</v>
      </c>
      <c r="K450" s="24">
        <v>0</v>
      </c>
      <c r="L450" s="24">
        <v>5000</v>
      </c>
      <c r="M450" s="24" t="str">
        <f>LOOKUP(A450,[1]lookup!$A$3:$A$51,[1]lookup!$P$3:$P$51)</f>
        <v>Unseeded</v>
      </c>
      <c r="N450" s="24" t="str">
        <f>LOOKUP(A450,[1]lookup!$A$3:$A$51,[1]lookup!$R$3:$R$51)</f>
        <v>Low</v>
      </c>
      <c r="O450" s="24" t="str">
        <f>LOOKUP(A450,[1]lookup!$A$3:$A$51,[1]lookup!$U$3:$U$51)</f>
        <v>BAND</v>
      </c>
      <c r="P450" s="25">
        <f t="shared" ref="P450:P513" si="14">I450/L450*100</f>
        <v>0</v>
      </c>
      <c r="Q450" s="25">
        <f t="shared" ref="Q450:Q513" si="15">G450/L450*100</f>
        <v>0</v>
      </c>
      <c r="R450" s="25">
        <f>LOOKUP(A450,[1]lookup!$A$3:$A$51,[1]lookup!$H$3:$H$51)</f>
        <v>0</v>
      </c>
    </row>
    <row r="451" spans="1:18" x14ac:dyDescent="0.15">
      <c r="A451" s="24" t="s">
        <v>470</v>
      </c>
      <c r="B451" s="24">
        <v>1997</v>
      </c>
      <c r="C451" s="24" t="s">
        <v>0</v>
      </c>
      <c r="D451" s="24" t="s">
        <v>244</v>
      </c>
      <c r="E451" s="24" t="s">
        <v>2204</v>
      </c>
      <c r="F451" s="24">
        <v>2</v>
      </c>
      <c r="G451" s="24">
        <v>3</v>
      </c>
      <c r="H451" s="24">
        <v>8</v>
      </c>
      <c r="I451" s="24">
        <v>589</v>
      </c>
      <c r="J451" s="24">
        <v>8</v>
      </c>
      <c r="K451" s="24">
        <v>592</v>
      </c>
      <c r="L451" s="24">
        <v>5000</v>
      </c>
      <c r="M451" s="24" t="str">
        <f>LOOKUP(A451,[1]lookup!$A$3:$A$51,[1]lookup!$P$3:$P$51)</f>
        <v>Unseeded</v>
      </c>
      <c r="N451" s="24" t="str">
        <f>LOOKUP(A451,[1]lookup!$A$3:$A$51,[1]lookup!$R$3:$R$51)</f>
        <v>Low</v>
      </c>
      <c r="O451" s="24" t="str">
        <f>LOOKUP(A451,[1]lookup!$A$3:$A$51,[1]lookup!$U$3:$U$51)</f>
        <v>BAND</v>
      </c>
      <c r="P451" s="25">
        <f t="shared" si="14"/>
        <v>11.78</v>
      </c>
      <c r="Q451" s="25">
        <f t="shared" si="15"/>
        <v>0.06</v>
      </c>
      <c r="R451" s="25">
        <f>LOOKUP(A451,[1]lookup!$A$3:$A$51,[1]lookup!$H$3:$H$51)</f>
        <v>0</v>
      </c>
    </row>
    <row r="452" spans="1:18" x14ac:dyDescent="0.15">
      <c r="A452" s="24" t="s">
        <v>470</v>
      </c>
      <c r="B452" s="24">
        <v>1997</v>
      </c>
      <c r="C452" s="24" t="s">
        <v>0</v>
      </c>
      <c r="D452" s="24" t="s">
        <v>559</v>
      </c>
      <c r="E452" s="24" t="s">
        <v>2205</v>
      </c>
      <c r="F452" s="24">
        <v>0</v>
      </c>
      <c r="G452" s="24">
        <v>0</v>
      </c>
      <c r="H452" s="24">
        <v>0</v>
      </c>
      <c r="I452" s="24">
        <v>0</v>
      </c>
      <c r="J452" s="24">
        <v>0</v>
      </c>
      <c r="K452" s="24">
        <v>0</v>
      </c>
      <c r="L452" s="24">
        <v>5000</v>
      </c>
      <c r="M452" s="24" t="str">
        <f>LOOKUP(A452,[1]lookup!$A$3:$A$51,[1]lookup!$P$3:$P$51)</f>
        <v>Unseeded</v>
      </c>
      <c r="N452" s="24" t="str">
        <f>LOOKUP(A452,[1]lookup!$A$3:$A$51,[1]lookup!$R$3:$R$51)</f>
        <v>Low</v>
      </c>
      <c r="O452" s="24" t="str">
        <f>LOOKUP(A452,[1]lookup!$A$3:$A$51,[1]lookup!$U$3:$U$51)</f>
        <v>BAND</v>
      </c>
      <c r="P452" s="25">
        <f t="shared" si="14"/>
        <v>0</v>
      </c>
      <c r="Q452" s="25">
        <f t="shared" si="15"/>
        <v>0</v>
      </c>
      <c r="R452" s="25">
        <f>LOOKUP(A452,[1]lookup!$A$3:$A$51,[1]lookup!$H$3:$H$51)</f>
        <v>0</v>
      </c>
    </row>
    <row r="453" spans="1:18" x14ac:dyDescent="0.15">
      <c r="A453" s="24" t="s">
        <v>470</v>
      </c>
      <c r="B453" s="24">
        <v>1997</v>
      </c>
      <c r="C453" s="24" t="s">
        <v>0</v>
      </c>
      <c r="D453" s="24" t="s">
        <v>1229</v>
      </c>
      <c r="E453" s="24" t="s">
        <v>2206</v>
      </c>
      <c r="F453" s="24">
        <v>0</v>
      </c>
      <c r="G453" s="24">
        <v>0</v>
      </c>
      <c r="H453" s="24">
        <v>0</v>
      </c>
      <c r="I453" s="24">
        <v>0</v>
      </c>
      <c r="J453" s="24">
        <v>0</v>
      </c>
      <c r="K453" s="24">
        <v>0</v>
      </c>
      <c r="L453" s="24">
        <v>5000</v>
      </c>
      <c r="M453" s="24" t="str">
        <f>LOOKUP(A453,[1]lookup!$A$3:$A$51,[1]lookup!$P$3:$P$51)</f>
        <v>Unseeded</v>
      </c>
      <c r="N453" s="24" t="str">
        <f>LOOKUP(A453,[1]lookup!$A$3:$A$51,[1]lookup!$R$3:$R$51)</f>
        <v>Low</v>
      </c>
      <c r="O453" s="24" t="str">
        <f>LOOKUP(A453,[1]lookup!$A$3:$A$51,[1]lookup!$U$3:$U$51)</f>
        <v>BAND</v>
      </c>
      <c r="P453" s="25">
        <f t="shared" si="14"/>
        <v>0</v>
      </c>
      <c r="Q453" s="25">
        <f t="shared" si="15"/>
        <v>0</v>
      </c>
      <c r="R453" s="25">
        <f>LOOKUP(A453,[1]lookup!$A$3:$A$51,[1]lookup!$H$3:$H$51)</f>
        <v>0</v>
      </c>
    </row>
    <row r="454" spans="1:18" x14ac:dyDescent="0.15">
      <c r="A454" s="24" t="s">
        <v>470</v>
      </c>
      <c r="B454" s="24">
        <v>1997</v>
      </c>
      <c r="C454" s="24" t="s">
        <v>0</v>
      </c>
      <c r="D454" s="24" t="s">
        <v>405</v>
      </c>
      <c r="E454" s="24" t="s">
        <v>2207</v>
      </c>
      <c r="F454" s="24">
        <v>2</v>
      </c>
      <c r="G454" s="24">
        <v>4779</v>
      </c>
      <c r="H454" s="24">
        <v>1</v>
      </c>
      <c r="I454" s="24">
        <v>2</v>
      </c>
      <c r="J454" s="24">
        <v>2</v>
      </c>
      <c r="K454" s="24">
        <v>4781</v>
      </c>
      <c r="L454" s="24">
        <v>5000</v>
      </c>
      <c r="M454" s="24" t="str">
        <f>LOOKUP(A454,[1]lookup!$A$3:$A$51,[1]lookup!$P$3:$P$51)</f>
        <v>Unseeded</v>
      </c>
      <c r="N454" s="24" t="str">
        <f>LOOKUP(A454,[1]lookup!$A$3:$A$51,[1]lookup!$R$3:$R$51)</f>
        <v>Low</v>
      </c>
      <c r="O454" s="24" t="str">
        <f>LOOKUP(A454,[1]lookup!$A$3:$A$51,[1]lookup!$U$3:$U$51)</f>
        <v>BAND</v>
      </c>
      <c r="P454" s="25">
        <f t="shared" si="14"/>
        <v>0.04</v>
      </c>
      <c r="Q454" s="25">
        <f t="shared" si="15"/>
        <v>95.58</v>
      </c>
      <c r="R454" s="25">
        <f>LOOKUP(A454,[1]lookup!$A$3:$A$51,[1]lookup!$H$3:$H$51)</f>
        <v>0</v>
      </c>
    </row>
    <row r="455" spans="1:18" x14ac:dyDescent="0.15">
      <c r="A455" s="24" t="s">
        <v>470</v>
      </c>
      <c r="B455" s="24">
        <v>1997</v>
      </c>
      <c r="C455" s="24" t="s">
        <v>0</v>
      </c>
      <c r="D455" s="24" t="s">
        <v>217</v>
      </c>
      <c r="E455" s="24" t="s">
        <v>2208</v>
      </c>
      <c r="F455" s="24">
        <v>1</v>
      </c>
      <c r="G455" s="24">
        <v>166</v>
      </c>
      <c r="H455" s="24">
        <v>0</v>
      </c>
      <c r="I455" s="24">
        <v>0</v>
      </c>
      <c r="J455" s="24">
        <v>1</v>
      </c>
      <c r="K455" s="24">
        <v>166</v>
      </c>
      <c r="L455" s="24">
        <v>5000</v>
      </c>
      <c r="M455" s="24" t="str">
        <f>LOOKUP(A455,[1]lookup!$A$3:$A$51,[1]lookup!$P$3:$P$51)</f>
        <v>Unseeded</v>
      </c>
      <c r="N455" s="24" t="str">
        <f>LOOKUP(A455,[1]lookup!$A$3:$A$51,[1]lookup!$R$3:$R$51)</f>
        <v>Low</v>
      </c>
      <c r="O455" s="24" t="str">
        <f>LOOKUP(A455,[1]lookup!$A$3:$A$51,[1]lookup!$U$3:$U$51)</f>
        <v>BAND</v>
      </c>
      <c r="P455" s="25">
        <f t="shared" si="14"/>
        <v>0</v>
      </c>
      <c r="Q455" s="25">
        <f t="shared" si="15"/>
        <v>3.32</v>
      </c>
      <c r="R455" s="25">
        <f>LOOKUP(A455,[1]lookup!$A$3:$A$51,[1]lookup!$H$3:$H$51)</f>
        <v>0</v>
      </c>
    </row>
    <row r="456" spans="1:18" x14ac:dyDescent="0.15">
      <c r="A456" s="24" t="s">
        <v>470</v>
      </c>
      <c r="B456" s="24">
        <v>1997</v>
      </c>
      <c r="C456" s="24" t="s">
        <v>0</v>
      </c>
      <c r="D456" s="24" t="s">
        <v>2209</v>
      </c>
      <c r="E456" s="24" t="s">
        <v>2210</v>
      </c>
      <c r="F456" s="24">
        <v>0</v>
      </c>
      <c r="G456" s="24">
        <v>0</v>
      </c>
      <c r="H456" s="24">
        <v>0</v>
      </c>
      <c r="I456" s="24">
        <v>0</v>
      </c>
      <c r="J456" s="24">
        <v>0</v>
      </c>
      <c r="K456" s="24">
        <v>0</v>
      </c>
      <c r="L456" s="24">
        <v>5000</v>
      </c>
      <c r="M456" s="24" t="str">
        <f>LOOKUP(A456,[1]lookup!$A$3:$A$51,[1]lookup!$P$3:$P$51)</f>
        <v>Unseeded</v>
      </c>
      <c r="N456" s="24" t="str">
        <f>LOOKUP(A456,[1]lookup!$A$3:$A$51,[1]lookup!$R$3:$R$51)</f>
        <v>Low</v>
      </c>
      <c r="O456" s="24" t="str">
        <f>LOOKUP(A456,[1]lookup!$A$3:$A$51,[1]lookup!$U$3:$U$51)</f>
        <v>BAND</v>
      </c>
      <c r="P456" s="25">
        <f t="shared" si="14"/>
        <v>0</v>
      </c>
      <c r="Q456" s="25">
        <f t="shared" si="15"/>
        <v>0</v>
      </c>
      <c r="R456" s="25">
        <f>LOOKUP(A456,[1]lookup!$A$3:$A$51,[1]lookup!$H$3:$H$51)</f>
        <v>0</v>
      </c>
    </row>
    <row r="457" spans="1:18" x14ac:dyDescent="0.15">
      <c r="A457" s="24" t="s">
        <v>470</v>
      </c>
      <c r="B457" s="24">
        <v>1997</v>
      </c>
      <c r="C457" s="24" t="s">
        <v>0</v>
      </c>
      <c r="D457" s="24" t="s">
        <v>2211</v>
      </c>
      <c r="E457" s="24" t="s">
        <v>2212</v>
      </c>
      <c r="F457" s="24">
        <v>0</v>
      </c>
      <c r="G457" s="24">
        <v>0</v>
      </c>
      <c r="H457" s="24">
        <v>0</v>
      </c>
      <c r="I457" s="24">
        <v>0</v>
      </c>
      <c r="J457" s="24">
        <v>0</v>
      </c>
      <c r="K457" s="24">
        <v>0</v>
      </c>
      <c r="L457" s="24">
        <v>5000</v>
      </c>
      <c r="M457" s="24" t="str">
        <f>LOOKUP(A457,[1]lookup!$A$3:$A$51,[1]lookup!$P$3:$P$51)</f>
        <v>Unseeded</v>
      </c>
      <c r="N457" s="24" t="str">
        <f>LOOKUP(A457,[1]lookup!$A$3:$A$51,[1]lookup!$R$3:$R$51)</f>
        <v>Low</v>
      </c>
      <c r="O457" s="24" t="str">
        <f>LOOKUP(A457,[1]lookup!$A$3:$A$51,[1]lookup!$U$3:$U$51)</f>
        <v>BAND</v>
      </c>
      <c r="P457" s="25">
        <f t="shared" si="14"/>
        <v>0</v>
      </c>
      <c r="Q457" s="25">
        <f t="shared" si="15"/>
        <v>0</v>
      </c>
      <c r="R457" s="25">
        <f>LOOKUP(A457,[1]lookup!$A$3:$A$51,[1]lookup!$H$3:$H$51)</f>
        <v>0</v>
      </c>
    </row>
    <row r="458" spans="1:18" x14ac:dyDescent="0.15">
      <c r="A458" s="24" t="s">
        <v>350</v>
      </c>
      <c r="B458" s="24">
        <v>1997</v>
      </c>
      <c r="C458" s="24" t="s">
        <v>0</v>
      </c>
      <c r="D458" s="24" t="s">
        <v>672</v>
      </c>
      <c r="E458" s="24" t="s">
        <v>2199</v>
      </c>
      <c r="F458" s="24">
        <v>1</v>
      </c>
      <c r="G458" s="24">
        <v>112</v>
      </c>
      <c r="H458" s="24">
        <v>0</v>
      </c>
      <c r="I458" s="24">
        <v>0</v>
      </c>
      <c r="J458" s="24">
        <v>1</v>
      </c>
      <c r="K458" s="24">
        <v>112</v>
      </c>
      <c r="L458" s="24">
        <v>5000</v>
      </c>
      <c r="M458" s="24" t="str">
        <f>LOOKUP(A458,[1]lookup!$A$3:$A$51,[1]lookup!$P$3:$P$51)</f>
        <v>Seeded</v>
      </c>
      <c r="N458" s="24" t="str">
        <f>LOOKUP(A458,[1]lookup!$A$3:$A$51,[1]lookup!$R$3:$R$51)</f>
        <v>Mod</v>
      </c>
      <c r="O458" s="24" t="str">
        <f>LOOKUP(A458,[1]lookup!$A$3:$A$51,[1]lookup!$U$3:$U$51)</f>
        <v>FS</v>
      </c>
      <c r="P458" s="25">
        <f t="shared" si="14"/>
        <v>0</v>
      </c>
      <c r="Q458" s="25">
        <f t="shared" si="15"/>
        <v>2.2399999999999998</v>
      </c>
      <c r="R458" s="25">
        <f>LOOKUP(A458,[1]lookup!$A$3:$A$51,[1]lookup!$H$3:$H$51)</f>
        <v>70.739999999999995</v>
      </c>
    </row>
    <row r="459" spans="1:18" x14ac:dyDescent="0.15">
      <c r="A459" s="24" t="s">
        <v>350</v>
      </c>
      <c r="B459" s="24">
        <v>1997</v>
      </c>
      <c r="C459" s="24" t="s">
        <v>0</v>
      </c>
      <c r="D459" s="24" t="s">
        <v>556</v>
      </c>
      <c r="E459" s="24" t="s">
        <v>2200</v>
      </c>
      <c r="F459" s="24">
        <v>1</v>
      </c>
      <c r="G459" s="24">
        <v>4</v>
      </c>
      <c r="H459" s="24">
        <v>2</v>
      </c>
      <c r="I459" s="24">
        <v>345</v>
      </c>
      <c r="J459" s="24">
        <v>2</v>
      </c>
      <c r="K459" s="24">
        <v>349</v>
      </c>
      <c r="L459" s="24">
        <v>5000</v>
      </c>
      <c r="M459" s="24" t="str">
        <f>LOOKUP(A459,[1]lookup!$A$3:$A$51,[1]lookup!$P$3:$P$51)</f>
        <v>Seeded</v>
      </c>
      <c r="N459" s="24" t="str">
        <f>LOOKUP(A459,[1]lookup!$A$3:$A$51,[1]lookup!$R$3:$R$51)</f>
        <v>Mod</v>
      </c>
      <c r="O459" s="24" t="str">
        <f>LOOKUP(A459,[1]lookup!$A$3:$A$51,[1]lookup!$U$3:$U$51)</f>
        <v>FS</v>
      </c>
      <c r="P459" s="25">
        <f t="shared" si="14"/>
        <v>6.9</v>
      </c>
      <c r="Q459" s="25">
        <f t="shared" si="15"/>
        <v>0.08</v>
      </c>
      <c r="R459" s="25">
        <f>LOOKUP(A459,[1]lookup!$A$3:$A$51,[1]lookup!$H$3:$H$51)</f>
        <v>70.739999999999995</v>
      </c>
    </row>
    <row r="460" spans="1:18" x14ac:dyDescent="0.15">
      <c r="A460" s="24" t="s">
        <v>350</v>
      </c>
      <c r="B460" s="24">
        <v>1997</v>
      </c>
      <c r="C460" s="24" t="s">
        <v>0</v>
      </c>
      <c r="D460" s="24" t="s">
        <v>557</v>
      </c>
      <c r="E460" s="24" t="s">
        <v>2201</v>
      </c>
      <c r="F460" s="24">
        <v>1</v>
      </c>
      <c r="G460" s="24">
        <v>1</v>
      </c>
      <c r="H460" s="24">
        <v>1</v>
      </c>
      <c r="I460" s="24">
        <v>13</v>
      </c>
      <c r="J460" s="24">
        <v>1</v>
      </c>
      <c r="K460" s="24">
        <v>14</v>
      </c>
      <c r="L460" s="24">
        <v>5000</v>
      </c>
      <c r="M460" s="24" t="str">
        <f>LOOKUP(A460,[1]lookup!$A$3:$A$51,[1]lookup!$P$3:$P$51)</f>
        <v>Seeded</v>
      </c>
      <c r="N460" s="24" t="str">
        <f>LOOKUP(A460,[1]lookup!$A$3:$A$51,[1]lookup!$R$3:$R$51)</f>
        <v>Mod</v>
      </c>
      <c r="O460" s="24" t="str">
        <f>LOOKUP(A460,[1]lookup!$A$3:$A$51,[1]lookup!$U$3:$U$51)</f>
        <v>FS</v>
      </c>
      <c r="P460" s="25">
        <f t="shared" si="14"/>
        <v>0.26</v>
      </c>
      <c r="Q460" s="25">
        <f t="shared" si="15"/>
        <v>0.02</v>
      </c>
      <c r="R460" s="25">
        <f>LOOKUP(A460,[1]lookup!$A$3:$A$51,[1]lookup!$H$3:$H$51)</f>
        <v>70.739999999999995</v>
      </c>
    </row>
    <row r="461" spans="1:18" x14ac:dyDescent="0.15">
      <c r="A461" s="24" t="s">
        <v>350</v>
      </c>
      <c r="B461" s="24">
        <v>1997</v>
      </c>
      <c r="C461" s="24" t="s">
        <v>0</v>
      </c>
      <c r="D461" s="24" t="s">
        <v>390</v>
      </c>
      <c r="E461" s="24" t="s">
        <v>2202</v>
      </c>
      <c r="F461" s="24">
        <v>4</v>
      </c>
      <c r="G461" s="24">
        <v>78</v>
      </c>
      <c r="H461" s="24">
        <v>8</v>
      </c>
      <c r="I461" s="24">
        <v>1821</v>
      </c>
      <c r="J461" s="24">
        <v>8</v>
      </c>
      <c r="K461" s="24">
        <v>1899</v>
      </c>
      <c r="L461" s="24">
        <v>5000</v>
      </c>
      <c r="M461" s="24" t="str">
        <f>LOOKUP(A461,[1]lookup!$A$3:$A$51,[1]lookup!$P$3:$P$51)</f>
        <v>Seeded</v>
      </c>
      <c r="N461" s="24" t="str">
        <f>LOOKUP(A461,[1]lookup!$A$3:$A$51,[1]lookup!$R$3:$R$51)</f>
        <v>Mod</v>
      </c>
      <c r="O461" s="24" t="str">
        <f>LOOKUP(A461,[1]lookup!$A$3:$A$51,[1]lookup!$U$3:$U$51)</f>
        <v>FS</v>
      </c>
      <c r="P461" s="25">
        <f t="shared" si="14"/>
        <v>36.42</v>
      </c>
      <c r="Q461" s="25">
        <f t="shared" si="15"/>
        <v>1.5599999999999998</v>
      </c>
      <c r="R461" s="25">
        <f>LOOKUP(A461,[1]lookup!$A$3:$A$51,[1]lookup!$H$3:$H$51)</f>
        <v>70.739999999999995</v>
      </c>
    </row>
    <row r="462" spans="1:18" x14ac:dyDescent="0.15">
      <c r="A462" s="24" t="s">
        <v>350</v>
      </c>
      <c r="B462" s="24">
        <v>1997</v>
      </c>
      <c r="C462" s="24" t="s">
        <v>0</v>
      </c>
      <c r="D462" s="24" t="s">
        <v>1087</v>
      </c>
      <c r="E462" s="24" t="s">
        <v>2203</v>
      </c>
      <c r="F462" s="24">
        <v>0</v>
      </c>
      <c r="G462" s="24">
        <v>0</v>
      </c>
      <c r="H462" s="24">
        <v>0</v>
      </c>
      <c r="I462" s="24">
        <v>0</v>
      </c>
      <c r="J462" s="24">
        <v>0</v>
      </c>
      <c r="K462" s="24">
        <v>0</v>
      </c>
      <c r="L462" s="24">
        <v>5000</v>
      </c>
      <c r="M462" s="24" t="str">
        <f>LOOKUP(A462,[1]lookup!$A$3:$A$51,[1]lookup!$P$3:$P$51)</f>
        <v>Seeded</v>
      </c>
      <c r="N462" s="24" t="str">
        <f>LOOKUP(A462,[1]lookup!$A$3:$A$51,[1]lookup!$R$3:$R$51)</f>
        <v>Mod</v>
      </c>
      <c r="O462" s="24" t="str">
        <f>LOOKUP(A462,[1]lookup!$A$3:$A$51,[1]lookup!$U$3:$U$51)</f>
        <v>FS</v>
      </c>
      <c r="P462" s="25">
        <f t="shared" si="14"/>
        <v>0</v>
      </c>
      <c r="Q462" s="25">
        <f t="shared" si="15"/>
        <v>0</v>
      </c>
      <c r="R462" s="25">
        <f>LOOKUP(A462,[1]lookup!$A$3:$A$51,[1]lookup!$H$3:$H$51)</f>
        <v>70.739999999999995</v>
      </c>
    </row>
    <row r="463" spans="1:18" x14ac:dyDescent="0.15">
      <c r="A463" s="24" t="s">
        <v>350</v>
      </c>
      <c r="B463" s="24">
        <v>1997</v>
      </c>
      <c r="C463" s="24" t="s">
        <v>0</v>
      </c>
      <c r="D463" s="24" t="s">
        <v>244</v>
      </c>
      <c r="E463" s="24" t="s">
        <v>2204</v>
      </c>
      <c r="F463" s="24">
        <v>0</v>
      </c>
      <c r="G463" s="24">
        <v>0</v>
      </c>
      <c r="H463" s="24">
        <v>1</v>
      </c>
      <c r="I463" s="24">
        <v>32</v>
      </c>
      <c r="J463" s="24">
        <v>1</v>
      </c>
      <c r="K463" s="24">
        <v>32</v>
      </c>
      <c r="L463" s="24">
        <v>5000</v>
      </c>
      <c r="M463" s="24" t="str">
        <f>LOOKUP(A463,[1]lookup!$A$3:$A$51,[1]lookup!$P$3:$P$51)</f>
        <v>Seeded</v>
      </c>
      <c r="N463" s="24" t="str">
        <f>LOOKUP(A463,[1]lookup!$A$3:$A$51,[1]lookup!$R$3:$R$51)</f>
        <v>Mod</v>
      </c>
      <c r="O463" s="24" t="str">
        <f>LOOKUP(A463,[1]lookup!$A$3:$A$51,[1]lookup!$U$3:$U$51)</f>
        <v>FS</v>
      </c>
      <c r="P463" s="25">
        <f t="shared" si="14"/>
        <v>0.64</v>
      </c>
      <c r="Q463" s="25">
        <f t="shared" si="15"/>
        <v>0</v>
      </c>
      <c r="R463" s="25">
        <f>LOOKUP(A463,[1]lookup!$A$3:$A$51,[1]lookup!$H$3:$H$51)</f>
        <v>70.739999999999995</v>
      </c>
    </row>
    <row r="464" spans="1:18" x14ac:dyDescent="0.15">
      <c r="A464" s="24" t="s">
        <v>350</v>
      </c>
      <c r="B464" s="24">
        <v>1997</v>
      </c>
      <c r="C464" s="24" t="s">
        <v>0</v>
      </c>
      <c r="D464" s="24" t="s">
        <v>559</v>
      </c>
      <c r="E464" s="24" t="s">
        <v>2205</v>
      </c>
      <c r="F464" s="24">
        <v>0</v>
      </c>
      <c r="G464" s="24">
        <v>0</v>
      </c>
      <c r="H464" s="24">
        <v>0</v>
      </c>
      <c r="I464" s="24">
        <v>0</v>
      </c>
      <c r="J464" s="24">
        <v>0</v>
      </c>
      <c r="K464" s="24">
        <v>0</v>
      </c>
      <c r="L464" s="24">
        <v>5000</v>
      </c>
      <c r="M464" s="24" t="str">
        <f>LOOKUP(A464,[1]lookup!$A$3:$A$51,[1]lookup!$P$3:$P$51)</f>
        <v>Seeded</v>
      </c>
      <c r="N464" s="24" t="str">
        <f>LOOKUP(A464,[1]lookup!$A$3:$A$51,[1]lookup!$R$3:$R$51)</f>
        <v>Mod</v>
      </c>
      <c r="O464" s="24" t="str">
        <f>LOOKUP(A464,[1]lookup!$A$3:$A$51,[1]lookup!$U$3:$U$51)</f>
        <v>FS</v>
      </c>
      <c r="P464" s="25">
        <f t="shared" si="14"/>
        <v>0</v>
      </c>
      <c r="Q464" s="25">
        <f t="shared" si="15"/>
        <v>0</v>
      </c>
      <c r="R464" s="25">
        <f>LOOKUP(A464,[1]lookup!$A$3:$A$51,[1]lookup!$H$3:$H$51)</f>
        <v>70.739999999999995</v>
      </c>
    </row>
    <row r="465" spans="1:18" x14ac:dyDescent="0.15">
      <c r="A465" s="24" t="s">
        <v>350</v>
      </c>
      <c r="B465" s="24">
        <v>1997</v>
      </c>
      <c r="C465" s="24" t="s">
        <v>0</v>
      </c>
      <c r="D465" s="24" t="s">
        <v>1229</v>
      </c>
      <c r="E465" s="24" t="s">
        <v>2206</v>
      </c>
      <c r="F465" s="24">
        <v>0</v>
      </c>
      <c r="G465" s="24">
        <v>0</v>
      </c>
      <c r="H465" s="24">
        <v>0</v>
      </c>
      <c r="I465" s="24">
        <v>0</v>
      </c>
      <c r="J465" s="24">
        <v>0</v>
      </c>
      <c r="K465" s="24">
        <v>0</v>
      </c>
      <c r="L465" s="24">
        <v>5000</v>
      </c>
      <c r="M465" s="24" t="str">
        <f>LOOKUP(A465,[1]lookup!$A$3:$A$51,[1]lookup!$P$3:$P$51)</f>
        <v>Seeded</v>
      </c>
      <c r="N465" s="24" t="str">
        <f>LOOKUP(A465,[1]lookup!$A$3:$A$51,[1]lookup!$R$3:$R$51)</f>
        <v>Mod</v>
      </c>
      <c r="O465" s="24" t="str">
        <f>LOOKUP(A465,[1]lookup!$A$3:$A$51,[1]lookup!$U$3:$U$51)</f>
        <v>FS</v>
      </c>
      <c r="P465" s="25">
        <f t="shared" si="14"/>
        <v>0</v>
      </c>
      <c r="Q465" s="25">
        <f t="shared" si="15"/>
        <v>0</v>
      </c>
      <c r="R465" s="25">
        <f>LOOKUP(A465,[1]lookup!$A$3:$A$51,[1]lookup!$H$3:$H$51)</f>
        <v>70.739999999999995</v>
      </c>
    </row>
    <row r="466" spans="1:18" x14ac:dyDescent="0.15">
      <c r="A466" s="24" t="s">
        <v>350</v>
      </c>
      <c r="B466" s="24">
        <v>1997</v>
      </c>
      <c r="C466" s="24" t="s">
        <v>0</v>
      </c>
      <c r="D466" s="24" t="s">
        <v>405</v>
      </c>
      <c r="E466" s="24" t="s">
        <v>2207</v>
      </c>
      <c r="F466" s="24">
        <v>2</v>
      </c>
      <c r="G466" s="24">
        <v>4087</v>
      </c>
      <c r="H466" s="24">
        <v>0</v>
      </c>
      <c r="I466" s="24">
        <v>0</v>
      </c>
      <c r="J466" s="24">
        <v>2</v>
      </c>
      <c r="K466" s="24">
        <v>4087</v>
      </c>
      <c r="L466" s="24">
        <v>5000</v>
      </c>
      <c r="M466" s="24" t="str">
        <f>LOOKUP(A466,[1]lookup!$A$3:$A$51,[1]lookup!$P$3:$P$51)</f>
        <v>Seeded</v>
      </c>
      <c r="N466" s="24" t="str">
        <f>LOOKUP(A466,[1]lookup!$A$3:$A$51,[1]lookup!$R$3:$R$51)</f>
        <v>Mod</v>
      </c>
      <c r="O466" s="24" t="str">
        <f>LOOKUP(A466,[1]lookup!$A$3:$A$51,[1]lookup!$U$3:$U$51)</f>
        <v>FS</v>
      </c>
      <c r="P466" s="25">
        <f t="shared" si="14"/>
        <v>0</v>
      </c>
      <c r="Q466" s="25">
        <f t="shared" si="15"/>
        <v>81.739999999999995</v>
      </c>
      <c r="R466" s="25">
        <f>LOOKUP(A466,[1]lookup!$A$3:$A$51,[1]lookup!$H$3:$H$51)</f>
        <v>70.739999999999995</v>
      </c>
    </row>
    <row r="467" spans="1:18" x14ac:dyDescent="0.15">
      <c r="A467" s="24" t="s">
        <v>350</v>
      </c>
      <c r="B467" s="24">
        <v>1997</v>
      </c>
      <c r="C467" s="24" t="s">
        <v>0</v>
      </c>
      <c r="D467" s="24" t="s">
        <v>217</v>
      </c>
      <c r="E467" s="24" t="s">
        <v>2208</v>
      </c>
      <c r="F467" s="24">
        <v>2</v>
      </c>
      <c r="G467" s="24">
        <v>718</v>
      </c>
      <c r="H467" s="24">
        <v>0</v>
      </c>
      <c r="I467" s="24">
        <v>0</v>
      </c>
      <c r="J467" s="24">
        <v>2</v>
      </c>
      <c r="K467" s="24">
        <v>718</v>
      </c>
      <c r="L467" s="24">
        <v>5000</v>
      </c>
      <c r="M467" s="24" t="str">
        <f>LOOKUP(A467,[1]lookup!$A$3:$A$51,[1]lookup!$P$3:$P$51)</f>
        <v>Seeded</v>
      </c>
      <c r="N467" s="24" t="str">
        <f>LOOKUP(A467,[1]lookup!$A$3:$A$51,[1]lookup!$R$3:$R$51)</f>
        <v>Mod</v>
      </c>
      <c r="O467" s="24" t="str">
        <f>LOOKUP(A467,[1]lookup!$A$3:$A$51,[1]lookup!$U$3:$U$51)</f>
        <v>FS</v>
      </c>
      <c r="P467" s="25">
        <f t="shared" si="14"/>
        <v>0</v>
      </c>
      <c r="Q467" s="25">
        <f t="shared" si="15"/>
        <v>14.360000000000001</v>
      </c>
      <c r="R467" s="25">
        <f>LOOKUP(A467,[1]lookup!$A$3:$A$51,[1]lookup!$H$3:$H$51)</f>
        <v>70.739999999999995</v>
      </c>
    </row>
    <row r="468" spans="1:18" x14ac:dyDescent="0.15">
      <c r="A468" s="24" t="s">
        <v>350</v>
      </c>
      <c r="B468" s="24">
        <v>1997</v>
      </c>
      <c r="C468" s="24" t="s">
        <v>0</v>
      </c>
      <c r="D468" s="24" t="s">
        <v>2209</v>
      </c>
      <c r="E468" s="24" t="s">
        <v>2210</v>
      </c>
      <c r="F468" s="24">
        <v>0</v>
      </c>
      <c r="G468" s="24">
        <v>0</v>
      </c>
      <c r="H468" s="24">
        <v>1</v>
      </c>
      <c r="I468" s="24">
        <v>5</v>
      </c>
      <c r="J468" s="24">
        <v>1</v>
      </c>
      <c r="K468" s="24">
        <v>5</v>
      </c>
      <c r="L468" s="24">
        <v>5000</v>
      </c>
      <c r="M468" s="24" t="str">
        <f>LOOKUP(A468,[1]lookup!$A$3:$A$51,[1]lookup!$P$3:$P$51)</f>
        <v>Seeded</v>
      </c>
      <c r="N468" s="24" t="str">
        <f>LOOKUP(A468,[1]lookup!$A$3:$A$51,[1]lookup!$R$3:$R$51)</f>
        <v>Mod</v>
      </c>
      <c r="O468" s="24" t="str">
        <f>LOOKUP(A468,[1]lookup!$A$3:$A$51,[1]lookup!$U$3:$U$51)</f>
        <v>FS</v>
      </c>
      <c r="P468" s="25">
        <f t="shared" si="14"/>
        <v>0.1</v>
      </c>
      <c r="Q468" s="25">
        <f t="shared" si="15"/>
        <v>0</v>
      </c>
      <c r="R468" s="25">
        <f>LOOKUP(A468,[1]lookup!$A$3:$A$51,[1]lookup!$H$3:$H$51)</f>
        <v>70.739999999999995</v>
      </c>
    </row>
    <row r="469" spans="1:18" x14ac:dyDescent="0.15">
      <c r="A469" s="24" t="s">
        <v>350</v>
      </c>
      <c r="B469" s="24">
        <v>1997</v>
      </c>
      <c r="C469" s="24" t="s">
        <v>0</v>
      </c>
      <c r="D469" s="24" t="s">
        <v>2211</v>
      </c>
      <c r="E469" s="24" t="s">
        <v>2212</v>
      </c>
      <c r="F469" s="24">
        <v>0</v>
      </c>
      <c r="G469" s="24">
        <v>0</v>
      </c>
      <c r="H469" s="24">
        <v>0</v>
      </c>
      <c r="I469" s="24">
        <v>0</v>
      </c>
      <c r="J469" s="24">
        <v>0</v>
      </c>
      <c r="K469" s="24">
        <v>0</v>
      </c>
      <c r="L469" s="24">
        <v>5000</v>
      </c>
      <c r="M469" s="24" t="str">
        <f>LOOKUP(A469,[1]lookup!$A$3:$A$51,[1]lookup!$P$3:$P$51)</f>
        <v>Seeded</v>
      </c>
      <c r="N469" s="24" t="str">
        <f>LOOKUP(A469,[1]lookup!$A$3:$A$51,[1]lookup!$R$3:$R$51)</f>
        <v>Mod</v>
      </c>
      <c r="O469" s="24" t="str">
        <f>LOOKUP(A469,[1]lookup!$A$3:$A$51,[1]lookup!$U$3:$U$51)</f>
        <v>FS</v>
      </c>
      <c r="P469" s="25">
        <f t="shared" si="14"/>
        <v>0</v>
      </c>
      <c r="Q469" s="25">
        <f t="shared" si="15"/>
        <v>0</v>
      </c>
      <c r="R469" s="25">
        <f>LOOKUP(A469,[1]lookup!$A$3:$A$51,[1]lookup!$H$3:$H$51)</f>
        <v>70.739999999999995</v>
      </c>
    </row>
    <row r="470" spans="1:18" x14ac:dyDescent="0.15">
      <c r="A470" s="24" t="s">
        <v>351</v>
      </c>
      <c r="B470" s="24">
        <v>1997</v>
      </c>
      <c r="C470" s="24" t="s">
        <v>0</v>
      </c>
      <c r="D470" s="24" t="s">
        <v>672</v>
      </c>
      <c r="E470" s="24" t="s">
        <v>2199</v>
      </c>
      <c r="F470" s="24">
        <v>1</v>
      </c>
      <c r="G470" s="24">
        <v>23</v>
      </c>
      <c r="H470" s="24">
        <v>0</v>
      </c>
      <c r="I470" s="24">
        <v>0</v>
      </c>
      <c r="J470" s="24">
        <v>1</v>
      </c>
      <c r="K470" s="24">
        <v>23</v>
      </c>
      <c r="L470" s="24">
        <v>5000</v>
      </c>
      <c r="M470" s="24" t="str">
        <f>LOOKUP(A470,[1]lookup!$A$3:$A$51,[1]lookup!$P$3:$P$51)</f>
        <v>Seeded</v>
      </c>
      <c r="N470" s="24" t="str">
        <f>LOOKUP(A470,[1]lookup!$A$3:$A$51,[1]lookup!$R$3:$R$51)</f>
        <v>Mod</v>
      </c>
      <c r="O470" s="24" t="str">
        <f>LOOKUP(A470,[1]lookup!$A$3:$A$51,[1]lookup!$U$3:$U$51)</f>
        <v>FS</v>
      </c>
      <c r="P470" s="25">
        <f t="shared" si="14"/>
        <v>0</v>
      </c>
      <c r="Q470" s="25">
        <f t="shared" si="15"/>
        <v>0.45999999999999996</v>
      </c>
      <c r="R470" s="25">
        <f>LOOKUP(A470,[1]lookup!$A$3:$A$51,[1]lookup!$H$3:$H$51)</f>
        <v>34.970178926441356</v>
      </c>
    </row>
    <row r="471" spans="1:18" x14ac:dyDescent="0.15">
      <c r="A471" s="24" t="s">
        <v>351</v>
      </c>
      <c r="B471" s="24">
        <v>1997</v>
      </c>
      <c r="C471" s="24" t="s">
        <v>0</v>
      </c>
      <c r="D471" s="24" t="s">
        <v>556</v>
      </c>
      <c r="E471" s="24" t="s">
        <v>2200</v>
      </c>
      <c r="F471" s="24">
        <v>1</v>
      </c>
      <c r="G471" s="24">
        <v>9</v>
      </c>
      <c r="H471" s="24">
        <v>1</v>
      </c>
      <c r="I471" s="24">
        <v>277</v>
      </c>
      <c r="J471" s="24">
        <v>2</v>
      </c>
      <c r="K471" s="24">
        <v>286</v>
      </c>
      <c r="L471" s="24">
        <v>5000</v>
      </c>
      <c r="M471" s="24" t="str">
        <f>LOOKUP(A471,[1]lookup!$A$3:$A$51,[1]lookup!$P$3:$P$51)</f>
        <v>Seeded</v>
      </c>
      <c r="N471" s="24" t="str">
        <f>LOOKUP(A471,[1]lookup!$A$3:$A$51,[1]lookup!$R$3:$R$51)</f>
        <v>Mod</v>
      </c>
      <c r="O471" s="24" t="str">
        <f>LOOKUP(A471,[1]lookup!$A$3:$A$51,[1]lookup!$U$3:$U$51)</f>
        <v>FS</v>
      </c>
      <c r="P471" s="25">
        <f t="shared" si="14"/>
        <v>5.54</v>
      </c>
      <c r="Q471" s="25">
        <f t="shared" si="15"/>
        <v>0.18</v>
      </c>
      <c r="R471" s="25">
        <f>LOOKUP(A471,[1]lookup!$A$3:$A$51,[1]lookup!$H$3:$H$51)</f>
        <v>34.970178926441356</v>
      </c>
    </row>
    <row r="472" spans="1:18" x14ac:dyDescent="0.15">
      <c r="A472" s="24" t="s">
        <v>351</v>
      </c>
      <c r="B472" s="24">
        <v>1997</v>
      </c>
      <c r="C472" s="24" t="s">
        <v>0</v>
      </c>
      <c r="D472" s="24" t="s">
        <v>557</v>
      </c>
      <c r="E472" s="24" t="s">
        <v>2201</v>
      </c>
      <c r="F472" s="24">
        <v>0</v>
      </c>
      <c r="G472" s="24">
        <v>0</v>
      </c>
      <c r="H472" s="24">
        <v>1</v>
      </c>
      <c r="I472" s="24">
        <v>96</v>
      </c>
      <c r="J472" s="24">
        <v>1</v>
      </c>
      <c r="K472" s="24">
        <v>96</v>
      </c>
      <c r="L472" s="24">
        <v>5000</v>
      </c>
      <c r="M472" s="24" t="str">
        <f>LOOKUP(A472,[1]lookup!$A$3:$A$51,[1]lookup!$P$3:$P$51)</f>
        <v>Seeded</v>
      </c>
      <c r="N472" s="24" t="str">
        <f>LOOKUP(A472,[1]lookup!$A$3:$A$51,[1]lookup!$R$3:$R$51)</f>
        <v>Mod</v>
      </c>
      <c r="O472" s="24" t="str">
        <f>LOOKUP(A472,[1]lookup!$A$3:$A$51,[1]lookup!$U$3:$U$51)</f>
        <v>FS</v>
      </c>
      <c r="P472" s="25">
        <f t="shared" si="14"/>
        <v>1.92</v>
      </c>
      <c r="Q472" s="25">
        <f t="shared" si="15"/>
        <v>0</v>
      </c>
      <c r="R472" s="25">
        <f>LOOKUP(A472,[1]lookup!$A$3:$A$51,[1]lookup!$H$3:$H$51)</f>
        <v>34.970178926441356</v>
      </c>
    </row>
    <row r="473" spans="1:18" x14ac:dyDescent="0.15">
      <c r="A473" s="24" t="s">
        <v>351</v>
      </c>
      <c r="B473" s="24">
        <v>1997</v>
      </c>
      <c r="C473" s="24" t="s">
        <v>0</v>
      </c>
      <c r="D473" s="24" t="s">
        <v>390</v>
      </c>
      <c r="E473" s="24" t="s">
        <v>2202</v>
      </c>
      <c r="F473" s="24">
        <v>2</v>
      </c>
      <c r="G473" s="24">
        <v>19</v>
      </c>
      <c r="H473" s="24">
        <v>9</v>
      </c>
      <c r="I473" s="24">
        <v>1309</v>
      </c>
      <c r="J473" s="24">
        <v>9</v>
      </c>
      <c r="K473" s="24">
        <v>1328</v>
      </c>
      <c r="L473" s="24">
        <v>5000</v>
      </c>
      <c r="M473" s="24" t="str">
        <f>LOOKUP(A473,[1]lookup!$A$3:$A$51,[1]lookup!$P$3:$P$51)</f>
        <v>Seeded</v>
      </c>
      <c r="N473" s="24" t="str">
        <f>LOOKUP(A473,[1]lookup!$A$3:$A$51,[1]lookup!$R$3:$R$51)</f>
        <v>Mod</v>
      </c>
      <c r="O473" s="24" t="str">
        <f>LOOKUP(A473,[1]lookup!$A$3:$A$51,[1]lookup!$U$3:$U$51)</f>
        <v>FS</v>
      </c>
      <c r="P473" s="25">
        <f t="shared" si="14"/>
        <v>26.179999999999996</v>
      </c>
      <c r="Q473" s="25">
        <f t="shared" si="15"/>
        <v>0.38</v>
      </c>
      <c r="R473" s="25">
        <f>LOOKUP(A473,[1]lookup!$A$3:$A$51,[1]lookup!$H$3:$H$51)</f>
        <v>34.970178926441356</v>
      </c>
    </row>
    <row r="474" spans="1:18" x14ac:dyDescent="0.15">
      <c r="A474" s="24" t="s">
        <v>351</v>
      </c>
      <c r="B474" s="24">
        <v>1997</v>
      </c>
      <c r="C474" s="24" t="s">
        <v>0</v>
      </c>
      <c r="D474" s="24" t="s">
        <v>1087</v>
      </c>
      <c r="E474" s="24" t="s">
        <v>2203</v>
      </c>
      <c r="F474" s="24">
        <v>0</v>
      </c>
      <c r="G474" s="24">
        <v>0</v>
      </c>
      <c r="H474" s="24">
        <v>0</v>
      </c>
      <c r="I474" s="24">
        <v>0</v>
      </c>
      <c r="J474" s="24">
        <v>0</v>
      </c>
      <c r="K474" s="24">
        <v>0</v>
      </c>
      <c r="L474" s="24">
        <v>5000</v>
      </c>
      <c r="M474" s="24" t="str">
        <f>LOOKUP(A474,[1]lookup!$A$3:$A$51,[1]lookup!$P$3:$P$51)</f>
        <v>Seeded</v>
      </c>
      <c r="N474" s="24" t="str">
        <f>LOOKUP(A474,[1]lookup!$A$3:$A$51,[1]lookup!$R$3:$R$51)</f>
        <v>Mod</v>
      </c>
      <c r="O474" s="24" t="str">
        <f>LOOKUP(A474,[1]lookup!$A$3:$A$51,[1]lookup!$U$3:$U$51)</f>
        <v>FS</v>
      </c>
      <c r="P474" s="25">
        <f t="shared" si="14"/>
        <v>0</v>
      </c>
      <c r="Q474" s="25">
        <f t="shared" si="15"/>
        <v>0</v>
      </c>
      <c r="R474" s="25">
        <f>LOOKUP(A474,[1]lookup!$A$3:$A$51,[1]lookup!$H$3:$H$51)</f>
        <v>34.970178926441356</v>
      </c>
    </row>
    <row r="475" spans="1:18" x14ac:dyDescent="0.15">
      <c r="A475" s="24" t="s">
        <v>351</v>
      </c>
      <c r="B475" s="24">
        <v>1997</v>
      </c>
      <c r="C475" s="24" t="s">
        <v>0</v>
      </c>
      <c r="D475" s="24" t="s">
        <v>244</v>
      </c>
      <c r="E475" s="24" t="s">
        <v>2204</v>
      </c>
      <c r="F475" s="24">
        <v>0</v>
      </c>
      <c r="G475" s="24">
        <v>0</v>
      </c>
      <c r="H475" s="24">
        <v>12</v>
      </c>
      <c r="I475" s="24">
        <v>1115</v>
      </c>
      <c r="J475" s="24">
        <v>12</v>
      </c>
      <c r="K475" s="24">
        <v>1115</v>
      </c>
      <c r="L475" s="24">
        <v>5000</v>
      </c>
      <c r="M475" s="24" t="str">
        <f>LOOKUP(A475,[1]lookup!$A$3:$A$51,[1]lookup!$P$3:$P$51)</f>
        <v>Seeded</v>
      </c>
      <c r="N475" s="24" t="str">
        <f>LOOKUP(A475,[1]lookup!$A$3:$A$51,[1]lookup!$R$3:$R$51)</f>
        <v>Mod</v>
      </c>
      <c r="O475" s="24" t="str">
        <f>LOOKUP(A475,[1]lookup!$A$3:$A$51,[1]lookup!$U$3:$U$51)</f>
        <v>FS</v>
      </c>
      <c r="P475" s="25">
        <f t="shared" si="14"/>
        <v>22.3</v>
      </c>
      <c r="Q475" s="25">
        <f t="shared" si="15"/>
        <v>0</v>
      </c>
      <c r="R475" s="25">
        <f>LOOKUP(A475,[1]lookup!$A$3:$A$51,[1]lookup!$H$3:$H$51)</f>
        <v>34.970178926441356</v>
      </c>
    </row>
    <row r="476" spans="1:18" x14ac:dyDescent="0.15">
      <c r="A476" s="24" t="s">
        <v>351</v>
      </c>
      <c r="B476" s="24">
        <v>1997</v>
      </c>
      <c r="C476" s="24" t="s">
        <v>0</v>
      </c>
      <c r="D476" s="24" t="s">
        <v>559</v>
      </c>
      <c r="E476" s="24" t="s">
        <v>2205</v>
      </c>
      <c r="F476" s="24">
        <v>0</v>
      </c>
      <c r="G476" s="24">
        <v>0</v>
      </c>
      <c r="H476" s="24">
        <v>1</v>
      </c>
      <c r="I476" s="24">
        <v>5</v>
      </c>
      <c r="J476" s="24">
        <v>1</v>
      </c>
      <c r="K476" s="24">
        <v>5</v>
      </c>
      <c r="L476" s="24">
        <v>5000</v>
      </c>
      <c r="M476" s="24" t="str">
        <f>LOOKUP(A476,[1]lookup!$A$3:$A$51,[1]lookup!$P$3:$P$51)</f>
        <v>Seeded</v>
      </c>
      <c r="N476" s="24" t="str">
        <f>LOOKUP(A476,[1]lookup!$A$3:$A$51,[1]lookup!$R$3:$R$51)</f>
        <v>Mod</v>
      </c>
      <c r="O476" s="24" t="str">
        <f>LOOKUP(A476,[1]lookup!$A$3:$A$51,[1]lookup!$U$3:$U$51)</f>
        <v>FS</v>
      </c>
      <c r="P476" s="25">
        <f t="shared" si="14"/>
        <v>0.1</v>
      </c>
      <c r="Q476" s="25">
        <f t="shared" si="15"/>
        <v>0</v>
      </c>
      <c r="R476" s="25">
        <f>LOOKUP(A476,[1]lookup!$A$3:$A$51,[1]lookup!$H$3:$H$51)</f>
        <v>34.970178926441356</v>
      </c>
    </row>
    <row r="477" spans="1:18" x14ac:dyDescent="0.15">
      <c r="A477" s="24" t="s">
        <v>351</v>
      </c>
      <c r="B477" s="24">
        <v>1997</v>
      </c>
      <c r="C477" s="24" t="s">
        <v>0</v>
      </c>
      <c r="D477" s="24" t="s">
        <v>1229</v>
      </c>
      <c r="E477" s="24" t="s">
        <v>2206</v>
      </c>
      <c r="F477" s="24">
        <v>1</v>
      </c>
      <c r="G477" s="24">
        <v>55</v>
      </c>
      <c r="H477" s="24">
        <v>0</v>
      </c>
      <c r="I477" s="24">
        <v>0</v>
      </c>
      <c r="J477" s="24">
        <v>1</v>
      </c>
      <c r="K477" s="24">
        <v>55</v>
      </c>
      <c r="L477" s="24">
        <v>5000</v>
      </c>
      <c r="M477" s="24" t="str">
        <f>LOOKUP(A477,[1]lookup!$A$3:$A$51,[1]lookup!$P$3:$P$51)</f>
        <v>Seeded</v>
      </c>
      <c r="N477" s="24" t="str">
        <f>LOOKUP(A477,[1]lookup!$A$3:$A$51,[1]lookup!$R$3:$R$51)</f>
        <v>Mod</v>
      </c>
      <c r="O477" s="24" t="str">
        <f>LOOKUP(A477,[1]lookup!$A$3:$A$51,[1]lookup!$U$3:$U$51)</f>
        <v>FS</v>
      </c>
      <c r="P477" s="25">
        <f t="shared" si="14"/>
        <v>0</v>
      </c>
      <c r="Q477" s="25">
        <f t="shared" si="15"/>
        <v>1.0999999999999999</v>
      </c>
      <c r="R477" s="25">
        <f>LOOKUP(A477,[1]lookup!$A$3:$A$51,[1]lookup!$H$3:$H$51)</f>
        <v>34.970178926441356</v>
      </c>
    </row>
    <row r="478" spans="1:18" x14ac:dyDescent="0.15">
      <c r="A478" s="24" t="s">
        <v>351</v>
      </c>
      <c r="B478" s="24">
        <v>1997</v>
      </c>
      <c r="C478" s="24" t="s">
        <v>0</v>
      </c>
      <c r="D478" s="24" t="s">
        <v>405</v>
      </c>
      <c r="E478" s="24" t="s">
        <v>2207</v>
      </c>
      <c r="F478" s="24">
        <v>2</v>
      </c>
      <c r="G478" s="24">
        <v>3044</v>
      </c>
      <c r="H478" s="24">
        <v>0</v>
      </c>
      <c r="I478" s="24">
        <v>0</v>
      </c>
      <c r="J478" s="24">
        <v>2</v>
      </c>
      <c r="K478" s="24">
        <v>3044</v>
      </c>
      <c r="L478" s="24">
        <v>5000</v>
      </c>
      <c r="M478" s="24" t="str">
        <f>LOOKUP(A478,[1]lookup!$A$3:$A$51,[1]lookup!$P$3:$P$51)</f>
        <v>Seeded</v>
      </c>
      <c r="N478" s="24" t="str">
        <f>LOOKUP(A478,[1]lookup!$A$3:$A$51,[1]lookup!$R$3:$R$51)</f>
        <v>Mod</v>
      </c>
      <c r="O478" s="24" t="str">
        <f>LOOKUP(A478,[1]lookup!$A$3:$A$51,[1]lookup!$U$3:$U$51)</f>
        <v>FS</v>
      </c>
      <c r="P478" s="25">
        <f t="shared" si="14"/>
        <v>0</v>
      </c>
      <c r="Q478" s="25">
        <f t="shared" si="15"/>
        <v>60.88</v>
      </c>
      <c r="R478" s="25">
        <f>LOOKUP(A478,[1]lookup!$A$3:$A$51,[1]lookup!$H$3:$H$51)</f>
        <v>34.970178926441356</v>
      </c>
    </row>
    <row r="479" spans="1:18" x14ac:dyDescent="0.15">
      <c r="A479" s="24" t="s">
        <v>351</v>
      </c>
      <c r="B479" s="24">
        <v>1997</v>
      </c>
      <c r="C479" s="24" t="s">
        <v>0</v>
      </c>
      <c r="D479" s="24" t="s">
        <v>217</v>
      </c>
      <c r="E479" s="24" t="s">
        <v>2208</v>
      </c>
      <c r="F479" s="24">
        <v>2</v>
      </c>
      <c r="G479" s="24">
        <v>1850</v>
      </c>
      <c r="H479" s="24">
        <v>0</v>
      </c>
      <c r="I479" s="24">
        <v>0</v>
      </c>
      <c r="J479" s="24">
        <v>2</v>
      </c>
      <c r="K479" s="24">
        <v>1850</v>
      </c>
      <c r="L479" s="24">
        <v>5000</v>
      </c>
      <c r="M479" s="24" t="str">
        <f>LOOKUP(A479,[1]lookup!$A$3:$A$51,[1]lookup!$P$3:$P$51)</f>
        <v>Seeded</v>
      </c>
      <c r="N479" s="24" t="str">
        <f>LOOKUP(A479,[1]lookup!$A$3:$A$51,[1]lookup!$R$3:$R$51)</f>
        <v>Mod</v>
      </c>
      <c r="O479" s="24" t="str">
        <f>LOOKUP(A479,[1]lookup!$A$3:$A$51,[1]lookup!$U$3:$U$51)</f>
        <v>FS</v>
      </c>
      <c r="P479" s="25">
        <f t="shared" si="14"/>
        <v>0</v>
      </c>
      <c r="Q479" s="25">
        <f t="shared" si="15"/>
        <v>37</v>
      </c>
      <c r="R479" s="25">
        <f>LOOKUP(A479,[1]lookup!$A$3:$A$51,[1]lookup!$H$3:$H$51)</f>
        <v>34.970178926441356</v>
      </c>
    </row>
    <row r="480" spans="1:18" x14ac:dyDescent="0.15">
      <c r="A480" s="24" t="s">
        <v>351</v>
      </c>
      <c r="B480" s="24">
        <v>1997</v>
      </c>
      <c r="C480" s="24" t="s">
        <v>0</v>
      </c>
      <c r="D480" s="24" t="s">
        <v>2209</v>
      </c>
      <c r="E480" s="24" t="s">
        <v>2210</v>
      </c>
      <c r="F480" s="24">
        <v>0</v>
      </c>
      <c r="G480" s="24">
        <v>0</v>
      </c>
      <c r="H480" s="24">
        <v>3</v>
      </c>
      <c r="I480" s="24">
        <v>61</v>
      </c>
      <c r="J480" s="24">
        <v>3</v>
      </c>
      <c r="K480" s="24">
        <v>61</v>
      </c>
      <c r="L480" s="24">
        <v>5000</v>
      </c>
      <c r="M480" s="24" t="str">
        <f>LOOKUP(A480,[1]lookup!$A$3:$A$51,[1]lookup!$P$3:$P$51)</f>
        <v>Seeded</v>
      </c>
      <c r="N480" s="24" t="str">
        <f>LOOKUP(A480,[1]lookup!$A$3:$A$51,[1]lookup!$R$3:$R$51)</f>
        <v>Mod</v>
      </c>
      <c r="O480" s="24" t="str">
        <f>LOOKUP(A480,[1]lookup!$A$3:$A$51,[1]lookup!$U$3:$U$51)</f>
        <v>FS</v>
      </c>
      <c r="P480" s="25">
        <f t="shared" si="14"/>
        <v>1.22</v>
      </c>
      <c r="Q480" s="25">
        <f t="shared" si="15"/>
        <v>0</v>
      </c>
      <c r="R480" s="25">
        <f>LOOKUP(A480,[1]lookup!$A$3:$A$51,[1]lookup!$H$3:$H$51)</f>
        <v>34.970178926441356</v>
      </c>
    </row>
    <row r="481" spans="1:18" x14ac:dyDescent="0.15">
      <c r="A481" s="24" t="s">
        <v>351</v>
      </c>
      <c r="B481" s="24">
        <v>1997</v>
      </c>
      <c r="C481" s="24" t="s">
        <v>0</v>
      </c>
      <c r="D481" s="24" t="s">
        <v>2211</v>
      </c>
      <c r="E481" s="24" t="s">
        <v>2212</v>
      </c>
      <c r="F481" s="24">
        <v>0</v>
      </c>
      <c r="G481" s="24">
        <v>0</v>
      </c>
      <c r="H481" s="24">
        <v>0</v>
      </c>
      <c r="I481" s="24">
        <v>0</v>
      </c>
      <c r="J481" s="24">
        <v>0</v>
      </c>
      <c r="K481" s="24">
        <v>0</v>
      </c>
      <c r="L481" s="24">
        <v>5000</v>
      </c>
      <c r="M481" s="24" t="str">
        <f>LOOKUP(A481,[1]lookup!$A$3:$A$51,[1]lookup!$P$3:$P$51)</f>
        <v>Seeded</v>
      </c>
      <c r="N481" s="24" t="str">
        <f>LOOKUP(A481,[1]lookup!$A$3:$A$51,[1]lookup!$R$3:$R$51)</f>
        <v>Mod</v>
      </c>
      <c r="O481" s="24" t="str">
        <f>LOOKUP(A481,[1]lookup!$A$3:$A$51,[1]lookup!$U$3:$U$51)</f>
        <v>FS</v>
      </c>
      <c r="P481" s="25">
        <f t="shared" si="14"/>
        <v>0</v>
      </c>
      <c r="Q481" s="25">
        <f t="shared" si="15"/>
        <v>0</v>
      </c>
      <c r="R481" s="25">
        <f>LOOKUP(A481,[1]lookup!$A$3:$A$51,[1]lookup!$H$3:$H$51)</f>
        <v>34.970178926441356</v>
      </c>
    </row>
    <row r="482" spans="1:18" x14ac:dyDescent="0.15">
      <c r="A482" s="24" t="s">
        <v>471</v>
      </c>
      <c r="B482" s="24">
        <v>1997</v>
      </c>
      <c r="C482" s="24" t="s">
        <v>0</v>
      </c>
      <c r="D482" s="24" t="s">
        <v>672</v>
      </c>
      <c r="E482" s="24" t="s">
        <v>2199</v>
      </c>
      <c r="F482" s="24">
        <v>0</v>
      </c>
      <c r="G482" s="24">
        <v>0</v>
      </c>
      <c r="H482" s="24">
        <v>0</v>
      </c>
      <c r="I482" s="24">
        <v>0</v>
      </c>
      <c r="J482" s="24">
        <v>0</v>
      </c>
      <c r="K482" s="24">
        <v>0</v>
      </c>
      <c r="L482" s="24">
        <v>5000</v>
      </c>
      <c r="M482" s="24" t="str">
        <f>LOOKUP(A482,[1]lookup!$A$3:$A$51,[1]lookup!$P$3:$P$51)</f>
        <v>Unseeded</v>
      </c>
      <c r="N482" s="24" t="str">
        <f>LOOKUP(A482,[1]lookup!$A$3:$A$51,[1]lookup!$R$3:$R$51)</f>
        <v>Mod</v>
      </c>
      <c r="O482" s="24" t="str">
        <f>LOOKUP(A482,[1]lookup!$A$3:$A$51,[1]lookup!$U$3:$U$51)</f>
        <v>BAND</v>
      </c>
      <c r="P482" s="25">
        <f t="shared" si="14"/>
        <v>0</v>
      </c>
      <c r="Q482" s="25">
        <f t="shared" si="15"/>
        <v>0</v>
      </c>
      <c r="R482" s="25">
        <f>LOOKUP(A482,[1]lookup!$A$3:$A$51,[1]lookup!$H$3:$H$51)</f>
        <v>0</v>
      </c>
    </row>
    <row r="483" spans="1:18" x14ac:dyDescent="0.15">
      <c r="A483" s="24" t="s">
        <v>471</v>
      </c>
      <c r="B483" s="24">
        <v>1997</v>
      </c>
      <c r="C483" s="24" t="s">
        <v>0</v>
      </c>
      <c r="D483" s="24" t="s">
        <v>556</v>
      </c>
      <c r="E483" s="24" t="s">
        <v>2200</v>
      </c>
      <c r="F483" s="24">
        <v>0</v>
      </c>
      <c r="G483" s="24">
        <v>0</v>
      </c>
      <c r="H483" s="24">
        <v>0</v>
      </c>
      <c r="I483" s="24">
        <v>0</v>
      </c>
      <c r="J483" s="24">
        <v>0</v>
      </c>
      <c r="K483" s="24">
        <v>0</v>
      </c>
      <c r="L483" s="24">
        <v>5000</v>
      </c>
      <c r="M483" s="24" t="str">
        <f>LOOKUP(A483,[1]lookup!$A$3:$A$51,[1]lookup!$P$3:$P$51)</f>
        <v>Unseeded</v>
      </c>
      <c r="N483" s="24" t="str">
        <f>LOOKUP(A483,[1]lookup!$A$3:$A$51,[1]lookup!$R$3:$R$51)</f>
        <v>Mod</v>
      </c>
      <c r="O483" s="24" t="str">
        <f>LOOKUP(A483,[1]lookup!$A$3:$A$51,[1]lookup!$U$3:$U$51)</f>
        <v>BAND</v>
      </c>
      <c r="P483" s="25">
        <f t="shared" si="14"/>
        <v>0</v>
      </c>
      <c r="Q483" s="25">
        <f t="shared" si="15"/>
        <v>0</v>
      </c>
      <c r="R483" s="25">
        <f>LOOKUP(A483,[1]lookup!$A$3:$A$51,[1]lookup!$H$3:$H$51)</f>
        <v>0</v>
      </c>
    </row>
    <row r="484" spans="1:18" x14ac:dyDescent="0.15">
      <c r="A484" s="24" t="s">
        <v>471</v>
      </c>
      <c r="B484" s="24">
        <v>1997</v>
      </c>
      <c r="C484" s="24" t="s">
        <v>0</v>
      </c>
      <c r="D484" s="24" t="s">
        <v>557</v>
      </c>
      <c r="E484" s="24" t="s">
        <v>2201</v>
      </c>
      <c r="F484" s="24">
        <v>0</v>
      </c>
      <c r="G484" s="24">
        <v>0</v>
      </c>
      <c r="H484" s="24">
        <v>0</v>
      </c>
      <c r="I484" s="24">
        <v>0</v>
      </c>
      <c r="J484" s="24">
        <v>0</v>
      </c>
      <c r="K484" s="24">
        <v>0</v>
      </c>
      <c r="L484" s="24">
        <v>5000</v>
      </c>
      <c r="M484" s="24" t="str">
        <f>LOOKUP(A484,[1]lookup!$A$3:$A$51,[1]lookup!$P$3:$P$51)</f>
        <v>Unseeded</v>
      </c>
      <c r="N484" s="24" t="str">
        <f>LOOKUP(A484,[1]lookup!$A$3:$A$51,[1]lookup!$R$3:$R$51)</f>
        <v>Mod</v>
      </c>
      <c r="O484" s="24" t="str">
        <f>LOOKUP(A484,[1]lookup!$A$3:$A$51,[1]lookup!$U$3:$U$51)</f>
        <v>BAND</v>
      </c>
      <c r="P484" s="25">
        <f t="shared" si="14"/>
        <v>0</v>
      </c>
      <c r="Q484" s="25">
        <f t="shared" si="15"/>
        <v>0</v>
      </c>
      <c r="R484" s="25">
        <f>LOOKUP(A484,[1]lookup!$A$3:$A$51,[1]lookup!$H$3:$H$51)</f>
        <v>0</v>
      </c>
    </row>
    <row r="485" spans="1:18" x14ac:dyDescent="0.15">
      <c r="A485" s="24" t="s">
        <v>471</v>
      </c>
      <c r="B485" s="24">
        <v>1997</v>
      </c>
      <c r="C485" s="24" t="s">
        <v>0</v>
      </c>
      <c r="D485" s="24" t="s">
        <v>390</v>
      </c>
      <c r="E485" s="24" t="s">
        <v>2202</v>
      </c>
      <c r="F485" s="24">
        <v>1</v>
      </c>
      <c r="G485" s="24">
        <v>14</v>
      </c>
      <c r="H485" s="24">
        <v>2</v>
      </c>
      <c r="I485" s="24">
        <v>170</v>
      </c>
      <c r="J485" s="24">
        <v>2</v>
      </c>
      <c r="K485" s="24">
        <v>184</v>
      </c>
      <c r="L485" s="24">
        <v>5000</v>
      </c>
      <c r="M485" s="24" t="str">
        <f>LOOKUP(A485,[1]lookup!$A$3:$A$51,[1]lookup!$P$3:$P$51)</f>
        <v>Unseeded</v>
      </c>
      <c r="N485" s="24" t="str">
        <f>LOOKUP(A485,[1]lookup!$A$3:$A$51,[1]lookup!$R$3:$R$51)</f>
        <v>Mod</v>
      </c>
      <c r="O485" s="24" t="str">
        <f>LOOKUP(A485,[1]lookup!$A$3:$A$51,[1]lookup!$U$3:$U$51)</f>
        <v>BAND</v>
      </c>
      <c r="P485" s="25">
        <f t="shared" si="14"/>
        <v>3.4000000000000004</v>
      </c>
      <c r="Q485" s="25">
        <f t="shared" si="15"/>
        <v>0.27999999999999997</v>
      </c>
      <c r="R485" s="25">
        <f>LOOKUP(A485,[1]lookup!$A$3:$A$51,[1]lookup!$H$3:$H$51)</f>
        <v>0</v>
      </c>
    </row>
    <row r="486" spans="1:18" x14ac:dyDescent="0.15">
      <c r="A486" s="24" t="s">
        <v>471</v>
      </c>
      <c r="B486" s="24">
        <v>1997</v>
      </c>
      <c r="C486" s="24" t="s">
        <v>0</v>
      </c>
      <c r="D486" s="24" t="s">
        <v>1087</v>
      </c>
      <c r="E486" s="24" t="s">
        <v>2203</v>
      </c>
      <c r="F486" s="24">
        <v>0</v>
      </c>
      <c r="G486" s="24">
        <v>0</v>
      </c>
      <c r="H486" s="24">
        <v>0</v>
      </c>
      <c r="I486" s="24">
        <v>0</v>
      </c>
      <c r="J486" s="24">
        <v>0</v>
      </c>
      <c r="K486" s="24">
        <v>0</v>
      </c>
      <c r="L486" s="24">
        <v>5000</v>
      </c>
      <c r="M486" s="24" t="str">
        <f>LOOKUP(A486,[1]lookup!$A$3:$A$51,[1]lookup!$P$3:$P$51)</f>
        <v>Unseeded</v>
      </c>
      <c r="N486" s="24" t="str">
        <f>LOOKUP(A486,[1]lookup!$A$3:$A$51,[1]lookup!$R$3:$R$51)</f>
        <v>Mod</v>
      </c>
      <c r="O486" s="24" t="str">
        <f>LOOKUP(A486,[1]lookup!$A$3:$A$51,[1]lookup!$U$3:$U$51)</f>
        <v>BAND</v>
      </c>
      <c r="P486" s="25">
        <f t="shared" si="14"/>
        <v>0</v>
      </c>
      <c r="Q486" s="25">
        <f t="shared" si="15"/>
        <v>0</v>
      </c>
      <c r="R486" s="25">
        <f>LOOKUP(A486,[1]lookup!$A$3:$A$51,[1]lookup!$H$3:$H$51)</f>
        <v>0</v>
      </c>
    </row>
    <row r="487" spans="1:18" x14ac:dyDescent="0.15">
      <c r="A487" s="24" t="s">
        <v>471</v>
      </c>
      <c r="B487" s="24">
        <v>1997</v>
      </c>
      <c r="C487" s="24" t="s">
        <v>0</v>
      </c>
      <c r="D487" s="24" t="s">
        <v>244</v>
      </c>
      <c r="E487" s="24" t="s">
        <v>2204</v>
      </c>
      <c r="F487" s="24">
        <v>3</v>
      </c>
      <c r="G487" s="24">
        <v>34</v>
      </c>
      <c r="H487" s="24">
        <v>9</v>
      </c>
      <c r="I487" s="24">
        <v>1702</v>
      </c>
      <c r="J487" s="24">
        <v>9</v>
      </c>
      <c r="K487" s="24">
        <v>1736</v>
      </c>
      <c r="L487" s="24">
        <v>5000</v>
      </c>
      <c r="M487" s="24" t="str">
        <f>LOOKUP(A487,[1]lookup!$A$3:$A$51,[1]lookup!$P$3:$P$51)</f>
        <v>Unseeded</v>
      </c>
      <c r="N487" s="24" t="str">
        <f>LOOKUP(A487,[1]lookup!$A$3:$A$51,[1]lookup!$R$3:$R$51)</f>
        <v>Mod</v>
      </c>
      <c r="O487" s="24" t="str">
        <f>LOOKUP(A487,[1]lookup!$A$3:$A$51,[1]lookup!$U$3:$U$51)</f>
        <v>BAND</v>
      </c>
      <c r="P487" s="25">
        <f t="shared" si="14"/>
        <v>34.04</v>
      </c>
      <c r="Q487" s="25">
        <f t="shared" si="15"/>
        <v>0.67999999999999994</v>
      </c>
      <c r="R487" s="25">
        <f>LOOKUP(A487,[1]lookup!$A$3:$A$51,[1]lookup!$H$3:$H$51)</f>
        <v>0</v>
      </c>
    </row>
    <row r="488" spans="1:18" x14ac:dyDescent="0.15">
      <c r="A488" s="24" t="s">
        <v>471</v>
      </c>
      <c r="B488" s="24">
        <v>1997</v>
      </c>
      <c r="C488" s="24" t="s">
        <v>0</v>
      </c>
      <c r="D488" s="24" t="s">
        <v>559</v>
      </c>
      <c r="E488" s="24" t="s">
        <v>2205</v>
      </c>
      <c r="F488" s="24">
        <v>0</v>
      </c>
      <c r="G488" s="24">
        <v>0</v>
      </c>
      <c r="H488" s="24">
        <v>0</v>
      </c>
      <c r="I488" s="24">
        <v>0</v>
      </c>
      <c r="J488" s="24">
        <v>0</v>
      </c>
      <c r="K488" s="24">
        <v>0</v>
      </c>
      <c r="L488" s="24">
        <v>5000</v>
      </c>
      <c r="M488" s="24" t="str">
        <f>LOOKUP(A488,[1]lookup!$A$3:$A$51,[1]lookup!$P$3:$P$51)</f>
        <v>Unseeded</v>
      </c>
      <c r="N488" s="24" t="str">
        <f>LOOKUP(A488,[1]lookup!$A$3:$A$51,[1]lookup!$R$3:$R$51)</f>
        <v>Mod</v>
      </c>
      <c r="O488" s="24" t="str">
        <f>LOOKUP(A488,[1]lookup!$A$3:$A$51,[1]lookup!$U$3:$U$51)</f>
        <v>BAND</v>
      </c>
      <c r="P488" s="25">
        <f t="shared" si="14"/>
        <v>0</v>
      </c>
      <c r="Q488" s="25">
        <f t="shared" si="15"/>
        <v>0</v>
      </c>
      <c r="R488" s="25">
        <f>LOOKUP(A488,[1]lookup!$A$3:$A$51,[1]lookup!$H$3:$H$51)</f>
        <v>0</v>
      </c>
    </row>
    <row r="489" spans="1:18" x14ac:dyDescent="0.15">
      <c r="A489" s="24" t="s">
        <v>471</v>
      </c>
      <c r="B489" s="24">
        <v>1997</v>
      </c>
      <c r="C489" s="24" t="s">
        <v>0</v>
      </c>
      <c r="D489" s="24" t="s">
        <v>1229</v>
      </c>
      <c r="E489" s="24" t="s">
        <v>2206</v>
      </c>
      <c r="F489" s="24">
        <v>1</v>
      </c>
      <c r="G489" s="24">
        <v>47</v>
      </c>
      <c r="H489" s="24">
        <v>1</v>
      </c>
      <c r="I489" s="24">
        <v>3</v>
      </c>
      <c r="J489" s="24">
        <v>1</v>
      </c>
      <c r="K489" s="24">
        <v>50</v>
      </c>
      <c r="L489" s="24">
        <v>5000</v>
      </c>
      <c r="M489" s="24" t="str">
        <f>LOOKUP(A489,[1]lookup!$A$3:$A$51,[1]lookup!$P$3:$P$51)</f>
        <v>Unseeded</v>
      </c>
      <c r="N489" s="24" t="str">
        <f>LOOKUP(A489,[1]lookup!$A$3:$A$51,[1]lookup!$R$3:$R$51)</f>
        <v>Mod</v>
      </c>
      <c r="O489" s="24" t="str">
        <f>LOOKUP(A489,[1]lookup!$A$3:$A$51,[1]lookup!$U$3:$U$51)</f>
        <v>BAND</v>
      </c>
      <c r="P489" s="25">
        <f t="shared" si="14"/>
        <v>0.06</v>
      </c>
      <c r="Q489" s="25">
        <f t="shared" si="15"/>
        <v>0.94000000000000006</v>
      </c>
      <c r="R489" s="25">
        <f>LOOKUP(A489,[1]lookup!$A$3:$A$51,[1]lookup!$H$3:$H$51)</f>
        <v>0</v>
      </c>
    </row>
    <row r="490" spans="1:18" x14ac:dyDescent="0.15">
      <c r="A490" s="24" t="s">
        <v>471</v>
      </c>
      <c r="B490" s="24">
        <v>1997</v>
      </c>
      <c r="C490" s="24" t="s">
        <v>0</v>
      </c>
      <c r="D490" s="24" t="s">
        <v>405</v>
      </c>
      <c r="E490" s="24" t="s">
        <v>2207</v>
      </c>
      <c r="F490" s="24">
        <v>3</v>
      </c>
      <c r="G490" s="24">
        <v>4381</v>
      </c>
      <c r="H490" s="24">
        <v>1</v>
      </c>
      <c r="I490" s="24">
        <v>11</v>
      </c>
      <c r="J490" s="24">
        <v>3</v>
      </c>
      <c r="K490" s="24">
        <v>4392</v>
      </c>
      <c r="L490" s="24">
        <v>5000</v>
      </c>
      <c r="M490" s="24" t="str">
        <f>LOOKUP(A490,[1]lookup!$A$3:$A$51,[1]lookup!$P$3:$P$51)</f>
        <v>Unseeded</v>
      </c>
      <c r="N490" s="24" t="str">
        <f>LOOKUP(A490,[1]lookup!$A$3:$A$51,[1]lookup!$R$3:$R$51)</f>
        <v>Mod</v>
      </c>
      <c r="O490" s="24" t="str">
        <f>LOOKUP(A490,[1]lookup!$A$3:$A$51,[1]lookup!$U$3:$U$51)</f>
        <v>BAND</v>
      </c>
      <c r="P490" s="25">
        <f t="shared" si="14"/>
        <v>0.22</v>
      </c>
      <c r="Q490" s="25">
        <f t="shared" si="15"/>
        <v>87.62</v>
      </c>
      <c r="R490" s="25">
        <f>LOOKUP(A490,[1]lookup!$A$3:$A$51,[1]lookup!$H$3:$H$51)</f>
        <v>0</v>
      </c>
    </row>
    <row r="491" spans="1:18" x14ac:dyDescent="0.15">
      <c r="A491" s="24" t="s">
        <v>471</v>
      </c>
      <c r="B491" s="24">
        <v>1997</v>
      </c>
      <c r="C491" s="24" t="s">
        <v>0</v>
      </c>
      <c r="D491" s="24" t="s">
        <v>217</v>
      </c>
      <c r="E491" s="24" t="s">
        <v>2208</v>
      </c>
      <c r="F491" s="24">
        <v>3</v>
      </c>
      <c r="G491" s="24">
        <v>524</v>
      </c>
      <c r="H491" s="24">
        <v>0</v>
      </c>
      <c r="I491" s="24">
        <v>0</v>
      </c>
      <c r="J491" s="24">
        <v>3</v>
      </c>
      <c r="K491" s="24">
        <v>524</v>
      </c>
      <c r="L491" s="24">
        <v>5000</v>
      </c>
      <c r="M491" s="24" t="str">
        <f>LOOKUP(A491,[1]lookup!$A$3:$A$51,[1]lookup!$P$3:$P$51)</f>
        <v>Unseeded</v>
      </c>
      <c r="N491" s="24" t="str">
        <f>LOOKUP(A491,[1]lookup!$A$3:$A$51,[1]lookup!$R$3:$R$51)</f>
        <v>Mod</v>
      </c>
      <c r="O491" s="24" t="str">
        <f>LOOKUP(A491,[1]lookup!$A$3:$A$51,[1]lookup!$U$3:$U$51)</f>
        <v>BAND</v>
      </c>
      <c r="P491" s="25">
        <f t="shared" si="14"/>
        <v>0</v>
      </c>
      <c r="Q491" s="25">
        <f t="shared" si="15"/>
        <v>10.48</v>
      </c>
      <c r="R491" s="25">
        <f>LOOKUP(A491,[1]lookup!$A$3:$A$51,[1]lookup!$H$3:$H$51)</f>
        <v>0</v>
      </c>
    </row>
    <row r="492" spans="1:18" x14ac:dyDescent="0.15">
      <c r="A492" s="24" t="s">
        <v>471</v>
      </c>
      <c r="B492" s="24">
        <v>1997</v>
      </c>
      <c r="C492" s="24" t="s">
        <v>0</v>
      </c>
      <c r="D492" s="24" t="s">
        <v>2209</v>
      </c>
      <c r="E492" s="24" t="s">
        <v>2210</v>
      </c>
      <c r="F492" s="24">
        <v>0</v>
      </c>
      <c r="G492" s="24">
        <v>0</v>
      </c>
      <c r="H492" s="24">
        <v>0</v>
      </c>
      <c r="I492" s="24">
        <v>0</v>
      </c>
      <c r="J492" s="24">
        <v>0</v>
      </c>
      <c r="K492" s="24">
        <v>0</v>
      </c>
      <c r="L492" s="24">
        <v>5000</v>
      </c>
      <c r="M492" s="24" t="str">
        <f>LOOKUP(A492,[1]lookup!$A$3:$A$51,[1]lookup!$P$3:$P$51)</f>
        <v>Unseeded</v>
      </c>
      <c r="N492" s="24" t="str">
        <f>LOOKUP(A492,[1]lookup!$A$3:$A$51,[1]lookup!$R$3:$R$51)</f>
        <v>Mod</v>
      </c>
      <c r="O492" s="24" t="str">
        <f>LOOKUP(A492,[1]lookup!$A$3:$A$51,[1]lookup!$U$3:$U$51)</f>
        <v>BAND</v>
      </c>
      <c r="P492" s="25">
        <f t="shared" si="14"/>
        <v>0</v>
      </c>
      <c r="Q492" s="25">
        <f t="shared" si="15"/>
        <v>0</v>
      </c>
      <c r="R492" s="25">
        <f>LOOKUP(A492,[1]lookup!$A$3:$A$51,[1]lookup!$H$3:$H$51)</f>
        <v>0</v>
      </c>
    </row>
    <row r="493" spans="1:18" x14ac:dyDescent="0.15">
      <c r="A493" s="24" t="s">
        <v>471</v>
      </c>
      <c r="B493" s="24">
        <v>1997</v>
      </c>
      <c r="C493" s="24" t="s">
        <v>0</v>
      </c>
      <c r="D493" s="24" t="s">
        <v>2211</v>
      </c>
      <c r="E493" s="24" t="s">
        <v>2212</v>
      </c>
      <c r="F493" s="24">
        <v>0</v>
      </c>
      <c r="G493" s="24">
        <v>0</v>
      </c>
      <c r="H493" s="24">
        <v>0</v>
      </c>
      <c r="I493" s="24">
        <v>0</v>
      </c>
      <c r="J493" s="24">
        <v>0</v>
      </c>
      <c r="K493" s="24">
        <v>0</v>
      </c>
      <c r="L493" s="24">
        <v>5000</v>
      </c>
      <c r="M493" s="24" t="str">
        <f>LOOKUP(A493,[1]lookup!$A$3:$A$51,[1]lookup!$P$3:$P$51)</f>
        <v>Unseeded</v>
      </c>
      <c r="N493" s="24" t="str">
        <f>LOOKUP(A493,[1]lookup!$A$3:$A$51,[1]lookup!$R$3:$R$51)</f>
        <v>Mod</v>
      </c>
      <c r="O493" s="24" t="str">
        <f>LOOKUP(A493,[1]lookup!$A$3:$A$51,[1]lookup!$U$3:$U$51)</f>
        <v>BAND</v>
      </c>
      <c r="P493" s="25">
        <f t="shared" si="14"/>
        <v>0</v>
      </c>
      <c r="Q493" s="25">
        <f t="shared" si="15"/>
        <v>0</v>
      </c>
      <c r="R493" s="25">
        <f>LOOKUP(A493,[1]lookup!$A$3:$A$51,[1]lookup!$H$3:$H$51)</f>
        <v>0</v>
      </c>
    </row>
    <row r="494" spans="1:18" x14ac:dyDescent="0.15">
      <c r="A494" s="24" t="s">
        <v>472</v>
      </c>
      <c r="B494" s="24">
        <v>1997</v>
      </c>
      <c r="C494" s="24" t="s">
        <v>0</v>
      </c>
      <c r="D494" s="24" t="s">
        <v>672</v>
      </c>
      <c r="E494" s="24" t="s">
        <v>2199</v>
      </c>
      <c r="F494" s="24">
        <v>0</v>
      </c>
      <c r="G494" s="24">
        <v>0</v>
      </c>
      <c r="H494" s="24">
        <v>1</v>
      </c>
      <c r="I494" s="24">
        <v>346</v>
      </c>
      <c r="J494" s="24">
        <v>1</v>
      </c>
      <c r="K494" s="24">
        <v>346</v>
      </c>
      <c r="L494" s="24">
        <v>5000</v>
      </c>
      <c r="M494" s="24" t="str">
        <f>LOOKUP(A494,[1]lookup!$A$3:$A$51,[1]lookup!$P$3:$P$51)</f>
        <v>Unseeded</v>
      </c>
      <c r="N494" s="24" t="str">
        <f>LOOKUP(A494,[1]lookup!$A$3:$A$51,[1]lookup!$R$3:$R$51)</f>
        <v>Mod</v>
      </c>
      <c r="O494" s="24" t="str">
        <f>LOOKUP(A494,[1]lookup!$A$3:$A$51,[1]lookup!$U$3:$U$51)</f>
        <v>BAND</v>
      </c>
      <c r="P494" s="25">
        <f t="shared" si="14"/>
        <v>6.92</v>
      </c>
      <c r="Q494" s="25">
        <f t="shared" si="15"/>
        <v>0</v>
      </c>
      <c r="R494" s="25">
        <f>LOOKUP(A494,[1]lookup!$A$3:$A$51,[1]lookup!$H$3:$H$51)</f>
        <v>0</v>
      </c>
    </row>
    <row r="495" spans="1:18" x14ac:dyDescent="0.15">
      <c r="A495" s="24" t="s">
        <v>472</v>
      </c>
      <c r="B495" s="24">
        <v>1997</v>
      </c>
      <c r="C495" s="24" t="s">
        <v>0</v>
      </c>
      <c r="D495" s="24" t="s">
        <v>556</v>
      </c>
      <c r="E495" s="24" t="s">
        <v>2200</v>
      </c>
      <c r="F495" s="24">
        <v>0</v>
      </c>
      <c r="G495" s="24">
        <v>0</v>
      </c>
      <c r="H495" s="24">
        <v>3</v>
      </c>
      <c r="I495" s="24">
        <v>190</v>
      </c>
      <c r="J495" s="24">
        <v>3</v>
      </c>
      <c r="K495" s="24">
        <v>190</v>
      </c>
      <c r="L495" s="24">
        <v>5000</v>
      </c>
      <c r="M495" s="24" t="str">
        <f>LOOKUP(A495,[1]lookup!$A$3:$A$51,[1]lookup!$P$3:$P$51)</f>
        <v>Unseeded</v>
      </c>
      <c r="N495" s="24" t="str">
        <f>LOOKUP(A495,[1]lookup!$A$3:$A$51,[1]lookup!$R$3:$R$51)</f>
        <v>Mod</v>
      </c>
      <c r="O495" s="24" t="str">
        <f>LOOKUP(A495,[1]lookup!$A$3:$A$51,[1]lookup!$U$3:$U$51)</f>
        <v>BAND</v>
      </c>
      <c r="P495" s="25">
        <f t="shared" si="14"/>
        <v>3.8</v>
      </c>
      <c r="Q495" s="25">
        <f t="shared" si="15"/>
        <v>0</v>
      </c>
      <c r="R495" s="25">
        <f>LOOKUP(A495,[1]lookup!$A$3:$A$51,[1]lookup!$H$3:$H$51)</f>
        <v>0</v>
      </c>
    </row>
    <row r="496" spans="1:18" x14ac:dyDescent="0.15">
      <c r="A496" s="24" t="s">
        <v>472</v>
      </c>
      <c r="B496" s="24">
        <v>1997</v>
      </c>
      <c r="C496" s="24" t="s">
        <v>0</v>
      </c>
      <c r="D496" s="24" t="s">
        <v>557</v>
      </c>
      <c r="E496" s="24" t="s">
        <v>2201</v>
      </c>
      <c r="F496" s="24">
        <v>0</v>
      </c>
      <c r="G496" s="24">
        <v>0</v>
      </c>
      <c r="H496" s="24">
        <v>1</v>
      </c>
      <c r="I496" s="24">
        <v>6</v>
      </c>
      <c r="J496" s="24">
        <v>1</v>
      </c>
      <c r="K496" s="24">
        <v>6</v>
      </c>
      <c r="L496" s="24">
        <v>5000</v>
      </c>
      <c r="M496" s="24" t="str">
        <f>LOOKUP(A496,[1]lookup!$A$3:$A$51,[1]lookup!$P$3:$P$51)</f>
        <v>Unseeded</v>
      </c>
      <c r="N496" s="24" t="str">
        <f>LOOKUP(A496,[1]lookup!$A$3:$A$51,[1]lookup!$R$3:$R$51)</f>
        <v>Mod</v>
      </c>
      <c r="O496" s="24" t="str">
        <f>LOOKUP(A496,[1]lookup!$A$3:$A$51,[1]lookup!$U$3:$U$51)</f>
        <v>BAND</v>
      </c>
      <c r="P496" s="25">
        <f t="shared" si="14"/>
        <v>0.12</v>
      </c>
      <c r="Q496" s="25">
        <f t="shared" si="15"/>
        <v>0</v>
      </c>
      <c r="R496" s="25">
        <f>LOOKUP(A496,[1]lookup!$A$3:$A$51,[1]lookup!$H$3:$H$51)</f>
        <v>0</v>
      </c>
    </row>
    <row r="497" spans="1:18" x14ac:dyDescent="0.15">
      <c r="A497" s="24" t="s">
        <v>472</v>
      </c>
      <c r="B497" s="24">
        <v>1997</v>
      </c>
      <c r="C497" s="24" t="s">
        <v>0</v>
      </c>
      <c r="D497" s="24" t="s">
        <v>390</v>
      </c>
      <c r="E497" s="24" t="s">
        <v>2202</v>
      </c>
      <c r="F497" s="24">
        <v>5</v>
      </c>
      <c r="G497" s="24">
        <v>64</v>
      </c>
      <c r="H497" s="24">
        <v>9</v>
      </c>
      <c r="I497" s="24">
        <v>823</v>
      </c>
      <c r="J497" s="24">
        <v>9</v>
      </c>
      <c r="K497" s="24">
        <v>887</v>
      </c>
      <c r="L497" s="24">
        <v>5000</v>
      </c>
      <c r="M497" s="24" t="str">
        <f>LOOKUP(A497,[1]lookup!$A$3:$A$51,[1]lookup!$P$3:$P$51)</f>
        <v>Unseeded</v>
      </c>
      <c r="N497" s="24" t="str">
        <f>LOOKUP(A497,[1]lookup!$A$3:$A$51,[1]lookup!$R$3:$R$51)</f>
        <v>Mod</v>
      </c>
      <c r="O497" s="24" t="str">
        <f>LOOKUP(A497,[1]lookup!$A$3:$A$51,[1]lookup!$U$3:$U$51)</f>
        <v>BAND</v>
      </c>
      <c r="P497" s="25">
        <f t="shared" si="14"/>
        <v>16.46</v>
      </c>
      <c r="Q497" s="25">
        <f t="shared" si="15"/>
        <v>1.28</v>
      </c>
      <c r="R497" s="25">
        <f>LOOKUP(A497,[1]lookup!$A$3:$A$51,[1]lookup!$H$3:$H$51)</f>
        <v>0</v>
      </c>
    </row>
    <row r="498" spans="1:18" x14ac:dyDescent="0.15">
      <c r="A498" s="24" t="s">
        <v>472</v>
      </c>
      <c r="B498" s="24">
        <v>1997</v>
      </c>
      <c r="C498" s="24" t="s">
        <v>0</v>
      </c>
      <c r="D498" s="24" t="s">
        <v>1087</v>
      </c>
      <c r="E498" s="24" t="s">
        <v>2203</v>
      </c>
      <c r="F498" s="24">
        <v>0</v>
      </c>
      <c r="G498" s="24">
        <v>0</v>
      </c>
      <c r="H498" s="24">
        <v>0</v>
      </c>
      <c r="I498" s="24">
        <v>0</v>
      </c>
      <c r="J498" s="24">
        <v>0</v>
      </c>
      <c r="K498" s="24">
        <v>0</v>
      </c>
      <c r="L498" s="24">
        <v>5000</v>
      </c>
      <c r="M498" s="24" t="str">
        <f>LOOKUP(A498,[1]lookup!$A$3:$A$51,[1]lookup!$P$3:$P$51)</f>
        <v>Unseeded</v>
      </c>
      <c r="N498" s="24" t="str">
        <f>LOOKUP(A498,[1]lookup!$A$3:$A$51,[1]lookup!$R$3:$R$51)</f>
        <v>Mod</v>
      </c>
      <c r="O498" s="24" t="str">
        <f>LOOKUP(A498,[1]lookup!$A$3:$A$51,[1]lookup!$U$3:$U$51)</f>
        <v>BAND</v>
      </c>
      <c r="P498" s="25">
        <f t="shared" si="14"/>
        <v>0</v>
      </c>
      <c r="Q498" s="25">
        <f t="shared" si="15"/>
        <v>0</v>
      </c>
      <c r="R498" s="25">
        <f>LOOKUP(A498,[1]lookup!$A$3:$A$51,[1]lookup!$H$3:$H$51)</f>
        <v>0</v>
      </c>
    </row>
    <row r="499" spans="1:18" x14ac:dyDescent="0.15">
      <c r="A499" s="24" t="s">
        <v>472</v>
      </c>
      <c r="B499" s="24">
        <v>1997</v>
      </c>
      <c r="C499" s="24" t="s">
        <v>0</v>
      </c>
      <c r="D499" s="24" t="s">
        <v>244</v>
      </c>
      <c r="E499" s="24" t="s">
        <v>2204</v>
      </c>
      <c r="F499" s="24">
        <v>4</v>
      </c>
      <c r="G499" s="24">
        <v>30</v>
      </c>
      <c r="H499" s="24">
        <v>11</v>
      </c>
      <c r="I499" s="24">
        <v>2232</v>
      </c>
      <c r="J499" s="24">
        <v>11</v>
      </c>
      <c r="K499" s="24">
        <v>2262</v>
      </c>
      <c r="L499" s="24">
        <v>5000</v>
      </c>
      <c r="M499" s="24" t="str">
        <f>LOOKUP(A499,[1]lookup!$A$3:$A$51,[1]lookup!$P$3:$P$51)</f>
        <v>Unseeded</v>
      </c>
      <c r="N499" s="24" t="str">
        <f>LOOKUP(A499,[1]lookup!$A$3:$A$51,[1]lookup!$R$3:$R$51)</f>
        <v>Mod</v>
      </c>
      <c r="O499" s="24" t="str">
        <f>LOOKUP(A499,[1]lookup!$A$3:$A$51,[1]lookup!$U$3:$U$51)</f>
        <v>BAND</v>
      </c>
      <c r="P499" s="25">
        <f t="shared" si="14"/>
        <v>44.64</v>
      </c>
      <c r="Q499" s="25">
        <f t="shared" si="15"/>
        <v>0.6</v>
      </c>
      <c r="R499" s="25">
        <f>LOOKUP(A499,[1]lookup!$A$3:$A$51,[1]lookup!$H$3:$H$51)</f>
        <v>0</v>
      </c>
    </row>
    <row r="500" spans="1:18" x14ac:dyDescent="0.15">
      <c r="A500" s="24" t="s">
        <v>472</v>
      </c>
      <c r="B500" s="24">
        <v>1997</v>
      </c>
      <c r="C500" s="24" t="s">
        <v>0</v>
      </c>
      <c r="D500" s="24" t="s">
        <v>559</v>
      </c>
      <c r="E500" s="24" t="s">
        <v>2205</v>
      </c>
      <c r="F500" s="24">
        <v>1</v>
      </c>
      <c r="G500" s="24">
        <v>10</v>
      </c>
      <c r="H500" s="24">
        <v>0</v>
      </c>
      <c r="I500" s="24">
        <v>0</v>
      </c>
      <c r="J500" s="24">
        <v>1</v>
      </c>
      <c r="K500" s="24">
        <v>10</v>
      </c>
      <c r="L500" s="24">
        <v>5000</v>
      </c>
      <c r="M500" s="24" t="str">
        <f>LOOKUP(A500,[1]lookup!$A$3:$A$51,[1]lookup!$P$3:$P$51)</f>
        <v>Unseeded</v>
      </c>
      <c r="N500" s="24" t="str">
        <f>LOOKUP(A500,[1]lookup!$A$3:$A$51,[1]lookup!$R$3:$R$51)</f>
        <v>Mod</v>
      </c>
      <c r="O500" s="24" t="str">
        <f>LOOKUP(A500,[1]lookup!$A$3:$A$51,[1]lookup!$U$3:$U$51)</f>
        <v>BAND</v>
      </c>
      <c r="P500" s="25">
        <f t="shared" si="14"/>
        <v>0</v>
      </c>
      <c r="Q500" s="25">
        <f t="shared" si="15"/>
        <v>0.2</v>
      </c>
      <c r="R500" s="25">
        <f>LOOKUP(A500,[1]lookup!$A$3:$A$51,[1]lookup!$H$3:$H$51)</f>
        <v>0</v>
      </c>
    </row>
    <row r="501" spans="1:18" x14ac:dyDescent="0.15">
      <c r="A501" s="24" t="s">
        <v>472</v>
      </c>
      <c r="B501" s="24">
        <v>1997</v>
      </c>
      <c r="C501" s="24" t="s">
        <v>0</v>
      </c>
      <c r="D501" s="24" t="s">
        <v>1229</v>
      </c>
      <c r="E501" s="24" t="s">
        <v>2206</v>
      </c>
      <c r="F501" s="24">
        <v>1</v>
      </c>
      <c r="G501" s="24">
        <v>267</v>
      </c>
      <c r="H501" s="24">
        <v>0</v>
      </c>
      <c r="I501" s="24">
        <v>0</v>
      </c>
      <c r="J501" s="24">
        <v>1</v>
      </c>
      <c r="K501" s="24">
        <v>267</v>
      </c>
      <c r="L501" s="24">
        <v>5000</v>
      </c>
      <c r="M501" s="24" t="str">
        <f>LOOKUP(A501,[1]lookup!$A$3:$A$51,[1]lookup!$P$3:$P$51)</f>
        <v>Unseeded</v>
      </c>
      <c r="N501" s="24" t="str">
        <f>LOOKUP(A501,[1]lookup!$A$3:$A$51,[1]lookup!$R$3:$R$51)</f>
        <v>Mod</v>
      </c>
      <c r="O501" s="24" t="str">
        <f>LOOKUP(A501,[1]lookup!$A$3:$A$51,[1]lookup!$U$3:$U$51)</f>
        <v>BAND</v>
      </c>
      <c r="P501" s="25">
        <f t="shared" si="14"/>
        <v>0</v>
      </c>
      <c r="Q501" s="25">
        <f t="shared" si="15"/>
        <v>5.34</v>
      </c>
      <c r="R501" s="25">
        <f>LOOKUP(A501,[1]lookup!$A$3:$A$51,[1]lookup!$H$3:$H$51)</f>
        <v>0</v>
      </c>
    </row>
    <row r="502" spans="1:18" x14ac:dyDescent="0.15">
      <c r="A502" s="24" t="s">
        <v>472</v>
      </c>
      <c r="B502" s="24">
        <v>1997</v>
      </c>
      <c r="C502" s="24" t="s">
        <v>0</v>
      </c>
      <c r="D502" s="24" t="s">
        <v>405</v>
      </c>
      <c r="E502" s="24" t="s">
        <v>2207</v>
      </c>
      <c r="F502" s="24">
        <v>2</v>
      </c>
      <c r="G502" s="24">
        <v>3411</v>
      </c>
      <c r="H502" s="24">
        <v>0</v>
      </c>
      <c r="I502" s="24">
        <v>0</v>
      </c>
      <c r="J502" s="24">
        <v>2</v>
      </c>
      <c r="K502" s="24">
        <v>3411</v>
      </c>
      <c r="L502" s="24">
        <v>5000</v>
      </c>
      <c r="M502" s="24" t="str">
        <f>LOOKUP(A502,[1]lookup!$A$3:$A$51,[1]lookup!$P$3:$P$51)</f>
        <v>Unseeded</v>
      </c>
      <c r="N502" s="24" t="str">
        <f>LOOKUP(A502,[1]lookup!$A$3:$A$51,[1]lookup!$R$3:$R$51)</f>
        <v>Mod</v>
      </c>
      <c r="O502" s="24" t="str">
        <f>LOOKUP(A502,[1]lookup!$A$3:$A$51,[1]lookup!$U$3:$U$51)</f>
        <v>BAND</v>
      </c>
      <c r="P502" s="25">
        <f t="shared" si="14"/>
        <v>0</v>
      </c>
      <c r="Q502" s="25">
        <f t="shared" si="15"/>
        <v>68.22</v>
      </c>
      <c r="R502" s="25">
        <f>LOOKUP(A502,[1]lookup!$A$3:$A$51,[1]lookup!$H$3:$H$51)</f>
        <v>0</v>
      </c>
    </row>
    <row r="503" spans="1:18" x14ac:dyDescent="0.15">
      <c r="A503" s="24" t="s">
        <v>472</v>
      </c>
      <c r="B503" s="24">
        <v>1997</v>
      </c>
      <c r="C503" s="24" t="s">
        <v>0</v>
      </c>
      <c r="D503" s="24" t="s">
        <v>217</v>
      </c>
      <c r="E503" s="24" t="s">
        <v>2208</v>
      </c>
      <c r="F503" s="24">
        <v>3</v>
      </c>
      <c r="G503" s="24">
        <v>1218</v>
      </c>
      <c r="H503" s="24">
        <v>0</v>
      </c>
      <c r="I503" s="24">
        <v>0</v>
      </c>
      <c r="J503" s="24">
        <v>3</v>
      </c>
      <c r="K503" s="24">
        <v>1218</v>
      </c>
      <c r="L503" s="24">
        <v>5000</v>
      </c>
      <c r="M503" s="24" t="str">
        <f>LOOKUP(A503,[1]lookup!$A$3:$A$51,[1]lookup!$P$3:$P$51)</f>
        <v>Unseeded</v>
      </c>
      <c r="N503" s="24" t="str">
        <f>LOOKUP(A503,[1]lookup!$A$3:$A$51,[1]lookup!$R$3:$R$51)</f>
        <v>Mod</v>
      </c>
      <c r="O503" s="24" t="str">
        <f>LOOKUP(A503,[1]lookup!$A$3:$A$51,[1]lookup!$U$3:$U$51)</f>
        <v>BAND</v>
      </c>
      <c r="P503" s="25">
        <f t="shared" si="14"/>
        <v>0</v>
      </c>
      <c r="Q503" s="25">
        <f t="shared" si="15"/>
        <v>24.36</v>
      </c>
      <c r="R503" s="25">
        <f>LOOKUP(A503,[1]lookup!$A$3:$A$51,[1]lookup!$H$3:$H$51)</f>
        <v>0</v>
      </c>
    </row>
    <row r="504" spans="1:18" x14ac:dyDescent="0.15">
      <c r="A504" s="24" t="s">
        <v>472</v>
      </c>
      <c r="B504" s="24">
        <v>1997</v>
      </c>
      <c r="C504" s="24" t="s">
        <v>0</v>
      </c>
      <c r="D504" s="24" t="s">
        <v>2209</v>
      </c>
      <c r="E504" s="24" t="s">
        <v>2210</v>
      </c>
      <c r="F504" s="24">
        <v>0</v>
      </c>
      <c r="G504" s="24">
        <v>0</v>
      </c>
      <c r="H504" s="24">
        <v>0</v>
      </c>
      <c r="I504" s="24">
        <v>0</v>
      </c>
      <c r="J504" s="24">
        <v>0</v>
      </c>
      <c r="K504" s="24">
        <v>0</v>
      </c>
      <c r="L504" s="24">
        <v>5000</v>
      </c>
      <c r="M504" s="24" t="str">
        <f>LOOKUP(A504,[1]lookup!$A$3:$A$51,[1]lookup!$P$3:$P$51)</f>
        <v>Unseeded</v>
      </c>
      <c r="N504" s="24" t="str">
        <f>LOOKUP(A504,[1]lookup!$A$3:$A$51,[1]lookup!$R$3:$R$51)</f>
        <v>Mod</v>
      </c>
      <c r="O504" s="24" t="str">
        <f>LOOKUP(A504,[1]lookup!$A$3:$A$51,[1]lookup!$U$3:$U$51)</f>
        <v>BAND</v>
      </c>
      <c r="P504" s="25">
        <f t="shared" si="14"/>
        <v>0</v>
      </c>
      <c r="Q504" s="25">
        <f t="shared" si="15"/>
        <v>0</v>
      </c>
      <c r="R504" s="25">
        <f>LOOKUP(A504,[1]lookup!$A$3:$A$51,[1]lookup!$H$3:$H$51)</f>
        <v>0</v>
      </c>
    </row>
    <row r="505" spans="1:18" x14ac:dyDescent="0.15">
      <c r="A505" s="24" t="s">
        <v>472</v>
      </c>
      <c r="B505" s="24">
        <v>1997</v>
      </c>
      <c r="C505" s="24" t="s">
        <v>0</v>
      </c>
      <c r="D505" s="24" t="s">
        <v>2211</v>
      </c>
      <c r="E505" s="24" t="s">
        <v>2212</v>
      </c>
      <c r="F505" s="24">
        <v>0</v>
      </c>
      <c r="G505" s="24">
        <v>0</v>
      </c>
      <c r="H505" s="24">
        <v>0</v>
      </c>
      <c r="I505" s="24">
        <v>0</v>
      </c>
      <c r="J505" s="24">
        <v>0</v>
      </c>
      <c r="K505" s="24">
        <v>0</v>
      </c>
      <c r="L505" s="24">
        <v>5000</v>
      </c>
      <c r="M505" s="24" t="str">
        <f>LOOKUP(A505,[1]lookup!$A$3:$A$51,[1]lookup!$P$3:$P$51)</f>
        <v>Unseeded</v>
      </c>
      <c r="N505" s="24" t="str">
        <f>LOOKUP(A505,[1]lookup!$A$3:$A$51,[1]lookup!$R$3:$R$51)</f>
        <v>Mod</v>
      </c>
      <c r="O505" s="24" t="str">
        <f>LOOKUP(A505,[1]lookup!$A$3:$A$51,[1]lookup!$U$3:$U$51)</f>
        <v>BAND</v>
      </c>
      <c r="P505" s="25">
        <f t="shared" si="14"/>
        <v>0</v>
      </c>
      <c r="Q505" s="25">
        <f t="shared" si="15"/>
        <v>0</v>
      </c>
      <c r="R505" s="25">
        <f>LOOKUP(A505,[1]lookup!$A$3:$A$51,[1]lookup!$H$3:$H$51)</f>
        <v>0</v>
      </c>
    </row>
    <row r="506" spans="1:18" x14ac:dyDescent="0.15">
      <c r="A506" s="24" t="s">
        <v>354</v>
      </c>
      <c r="B506" s="24">
        <v>1997</v>
      </c>
      <c r="C506" s="24" t="s">
        <v>0</v>
      </c>
      <c r="D506" s="24" t="s">
        <v>672</v>
      </c>
      <c r="E506" s="24" t="s">
        <v>2199</v>
      </c>
      <c r="F506" s="24">
        <v>1</v>
      </c>
      <c r="G506" s="24">
        <v>5</v>
      </c>
      <c r="H506" s="24">
        <v>0</v>
      </c>
      <c r="I506" s="24">
        <v>0</v>
      </c>
      <c r="J506" s="24">
        <v>1</v>
      </c>
      <c r="K506" s="24">
        <v>5</v>
      </c>
      <c r="L506" s="24">
        <v>5000</v>
      </c>
      <c r="M506" s="24" t="str">
        <f>LOOKUP(A506,[1]lookup!$A$3:$A$51,[1]lookup!$P$3:$P$51)</f>
        <v>Seeded</v>
      </c>
      <c r="N506" s="24" t="str">
        <f>LOOKUP(A506,[1]lookup!$A$3:$A$51,[1]lookup!$R$3:$R$51)</f>
        <v>Mod</v>
      </c>
      <c r="O506" s="24" t="str">
        <f>LOOKUP(A506,[1]lookup!$A$3:$A$51,[1]lookup!$U$3:$U$51)</f>
        <v>FS</v>
      </c>
      <c r="P506" s="25">
        <f t="shared" si="14"/>
        <v>0</v>
      </c>
      <c r="Q506" s="25">
        <f t="shared" si="15"/>
        <v>0.1</v>
      </c>
      <c r="R506" s="25">
        <f>LOOKUP(A506,[1]lookup!$A$3:$A$51,[1]lookup!$H$3:$H$51)</f>
        <v>100</v>
      </c>
    </row>
    <row r="507" spans="1:18" x14ac:dyDescent="0.15">
      <c r="A507" s="24" t="s">
        <v>354</v>
      </c>
      <c r="B507" s="24">
        <v>1997</v>
      </c>
      <c r="C507" s="24" t="s">
        <v>0</v>
      </c>
      <c r="D507" s="24" t="s">
        <v>556</v>
      </c>
      <c r="E507" s="24" t="s">
        <v>2200</v>
      </c>
      <c r="F507" s="24">
        <v>0</v>
      </c>
      <c r="G507" s="24">
        <v>0</v>
      </c>
      <c r="H507" s="24">
        <v>0</v>
      </c>
      <c r="I507" s="24">
        <v>0</v>
      </c>
      <c r="J507" s="24">
        <v>0</v>
      </c>
      <c r="K507" s="24">
        <v>0</v>
      </c>
      <c r="L507" s="24">
        <v>5000</v>
      </c>
      <c r="M507" s="24" t="str">
        <f>LOOKUP(A507,[1]lookup!$A$3:$A$51,[1]lookup!$P$3:$P$51)</f>
        <v>Seeded</v>
      </c>
      <c r="N507" s="24" t="str">
        <f>LOOKUP(A507,[1]lookup!$A$3:$A$51,[1]lookup!$R$3:$R$51)</f>
        <v>Mod</v>
      </c>
      <c r="O507" s="24" t="str">
        <f>LOOKUP(A507,[1]lookup!$A$3:$A$51,[1]lookup!$U$3:$U$51)</f>
        <v>FS</v>
      </c>
      <c r="P507" s="25">
        <f t="shared" si="14"/>
        <v>0</v>
      </c>
      <c r="Q507" s="25">
        <f t="shared" si="15"/>
        <v>0</v>
      </c>
      <c r="R507" s="25">
        <f>LOOKUP(A507,[1]lookup!$A$3:$A$51,[1]lookup!$H$3:$H$51)</f>
        <v>100</v>
      </c>
    </row>
    <row r="508" spans="1:18" x14ac:dyDescent="0.15">
      <c r="A508" s="24" t="s">
        <v>354</v>
      </c>
      <c r="B508" s="24">
        <v>1997</v>
      </c>
      <c r="C508" s="24" t="s">
        <v>0</v>
      </c>
      <c r="D508" s="24" t="s">
        <v>557</v>
      </c>
      <c r="E508" s="24" t="s">
        <v>2201</v>
      </c>
      <c r="F508" s="24">
        <v>0</v>
      </c>
      <c r="G508" s="24">
        <v>0</v>
      </c>
      <c r="H508" s="24">
        <v>0</v>
      </c>
      <c r="I508" s="24">
        <v>0</v>
      </c>
      <c r="J508" s="24">
        <v>0</v>
      </c>
      <c r="K508" s="24">
        <v>0</v>
      </c>
      <c r="L508" s="24">
        <v>5000</v>
      </c>
      <c r="M508" s="24" t="str">
        <f>LOOKUP(A508,[1]lookup!$A$3:$A$51,[1]lookup!$P$3:$P$51)</f>
        <v>Seeded</v>
      </c>
      <c r="N508" s="24" t="str">
        <f>LOOKUP(A508,[1]lookup!$A$3:$A$51,[1]lookup!$R$3:$R$51)</f>
        <v>Mod</v>
      </c>
      <c r="O508" s="24" t="str">
        <f>LOOKUP(A508,[1]lookup!$A$3:$A$51,[1]lookup!$U$3:$U$51)</f>
        <v>FS</v>
      </c>
      <c r="P508" s="25">
        <f t="shared" si="14"/>
        <v>0</v>
      </c>
      <c r="Q508" s="25">
        <f t="shared" si="15"/>
        <v>0</v>
      </c>
      <c r="R508" s="25">
        <f>LOOKUP(A508,[1]lookup!$A$3:$A$51,[1]lookup!$H$3:$H$51)</f>
        <v>100</v>
      </c>
    </row>
    <row r="509" spans="1:18" x14ac:dyDescent="0.15">
      <c r="A509" s="24" t="s">
        <v>354</v>
      </c>
      <c r="B509" s="24">
        <v>1997</v>
      </c>
      <c r="C509" s="24" t="s">
        <v>0</v>
      </c>
      <c r="D509" s="24" t="s">
        <v>390</v>
      </c>
      <c r="E509" s="24" t="s">
        <v>2202</v>
      </c>
      <c r="F509" s="24">
        <v>1</v>
      </c>
      <c r="G509" s="24">
        <v>1</v>
      </c>
      <c r="H509" s="24">
        <v>10</v>
      </c>
      <c r="I509" s="24">
        <v>4679</v>
      </c>
      <c r="J509" s="24">
        <v>10</v>
      </c>
      <c r="K509" s="24">
        <v>4680</v>
      </c>
      <c r="L509" s="24">
        <v>5000</v>
      </c>
      <c r="M509" s="24" t="str">
        <f>LOOKUP(A509,[1]lookup!$A$3:$A$51,[1]lookup!$P$3:$P$51)</f>
        <v>Seeded</v>
      </c>
      <c r="N509" s="24" t="str">
        <f>LOOKUP(A509,[1]lookup!$A$3:$A$51,[1]lookup!$R$3:$R$51)</f>
        <v>Mod</v>
      </c>
      <c r="O509" s="24" t="str">
        <f>LOOKUP(A509,[1]lookup!$A$3:$A$51,[1]lookup!$U$3:$U$51)</f>
        <v>FS</v>
      </c>
      <c r="P509" s="25">
        <f t="shared" si="14"/>
        <v>93.58</v>
      </c>
      <c r="Q509" s="25">
        <f t="shared" si="15"/>
        <v>0.02</v>
      </c>
      <c r="R509" s="25">
        <f>LOOKUP(A509,[1]lookup!$A$3:$A$51,[1]lookup!$H$3:$H$51)</f>
        <v>100</v>
      </c>
    </row>
    <row r="510" spans="1:18" x14ac:dyDescent="0.15">
      <c r="A510" s="24" t="s">
        <v>354</v>
      </c>
      <c r="B510" s="24">
        <v>1997</v>
      </c>
      <c r="C510" s="24" t="s">
        <v>0</v>
      </c>
      <c r="D510" s="24" t="s">
        <v>1087</v>
      </c>
      <c r="E510" s="24" t="s">
        <v>2203</v>
      </c>
      <c r="F510" s="24">
        <v>0</v>
      </c>
      <c r="G510" s="24">
        <v>0</v>
      </c>
      <c r="H510" s="24">
        <v>0</v>
      </c>
      <c r="I510" s="24">
        <v>0</v>
      </c>
      <c r="J510" s="24">
        <v>0</v>
      </c>
      <c r="K510" s="24">
        <v>0</v>
      </c>
      <c r="L510" s="24">
        <v>5000</v>
      </c>
      <c r="M510" s="24" t="str">
        <f>LOOKUP(A510,[1]lookup!$A$3:$A$51,[1]lookup!$P$3:$P$51)</f>
        <v>Seeded</v>
      </c>
      <c r="N510" s="24" t="str">
        <f>LOOKUP(A510,[1]lookup!$A$3:$A$51,[1]lookup!$R$3:$R$51)</f>
        <v>Mod</v>
      </c>
      <c r="O510" s="24" t="str">
        <f>LOOKUP(A510,[1]lookup!$A$3:$A$51,[1]lookup!$U$3:$U$51)</f>
        <v>FS</v>
      </c>
      <c r="P510" s="25">
        <f t="shared" si="14"/>
        <v>0</v>
      </c>
      <c r="Q510" s="25">
        <f t="shared" si="15"/>
        <v>0</v>
      </c>
      <c r="R510" s="25">
        <f>LOOKUP(A510,[1]lookup!$A$3:$A$51,[1]lookup!$H$3:$H$51)</f>
        <v>100</v>
      </c>
    </row>
    <row r="511" spans="1:18" x14ac:dyDescent="0.15">
      <c r="A511" s="24" t="s">
        <v>354</v>
      </c>
      <c r="B511" s="24">
        <v>1997</v>
      </c>
      <c r="C511" s="24" t="s">
        <v>0</v>
      </c>
      <c r="D511" s="24" t="s">
        <v>244</v>
      </c>
      <c r="E511" s="24" t="s">
        <v>2204</v>
      </c>
      <c r="F511" s="24">
        <v>0</v>
      </c>
      <c r="G511" s="24">
        <v>0</v>
      </c>
      <c r="H511" s="24">
        <v>0</v>
      </c>
      <c r="I511" s="24">
        <v>0</v>
      </c>
      <c r="J511" s="24">
        <v>0</v>
      </c>
      <c r="K511" s="24">
        <v>0</v>
      </c>
      <c r="L511" s="24">
        <v>5000</v>
      </c>
      <c r="M511" s="24" t="str">
        <f>LOOKUP(A511,[1]lookup!$A$3:$A$51,[1]lookup!$P$3:$P$51)</f>
        <v>Seeded</v>
      </c>
      <c r="N511" s="24" t="str">
        <f>LOOKUP(A511,[1]lookup!$A$3:$A$51,[1]lookup!$R$3:$R$51)</f>
        <v>Mod</v>
      </c>
      <c r="O511" s="24" t="str">
        <f>LOOKUP(A511,[1]lookup!$A$3:$A$51,[1]lookup!$U$3:$U$51)</f>
        <v>FS</v>
      </c>
      <c r="P511" s="25">
        <f t="shared" si="14"/>
        <v>0</v>
      </c>
      <c r="Q511" s="25">
        <f t="shared" si="15"/>
        <v>0</v>
      </c>
      <c r="R511" s="25">
        <f>LOOKUP(A511,[1]lookup!$A$3:$A$51,[1]lookup!$H$3:$H$51)</f>
        <v>100</v>
      </c>
    </row>
    <row r="512" spans="1:18" x14ac:dyDescent="0.15">
      <c r="A512" s="24" t="s">
        <v>354</v>
      </c>
      <c r="B512" s="24">
        <v>1997</v>
      </c>
      <c r="C512" s="24" t="s">
        <v>0</v>
      </c>
      <c r="D512" s="24" t="s">
        <v>559</v>
      </c>
      <c r="E512" s="24" t="s">
        <v>2205</v>
      </c>
      <c r="F512" s="24">
        <v>0</v>
      </c>
      <c r="G512" s="24">
        <v>0</v>
      </c>
      <c r="H512" s="24">
        <v>1</v>
      </c>
      <c r="I512" s="24">
        <v>11</v>
      </c>
      <c r="J512" s="24">
        <v>1</v>
      </c>
      <c r="K512" s="24">
        <v>11</v>
      </c>
      <c r="L512" s="24">
        <v>5000</v>
      </c>
      <c r="M512" s="24" t="str">
        <f>LOOKUP(A512,[1]lookup!$A$3:$A$51,[1]lookup!$P$3:$P$51)</f>
        <v>Seeded</v>
      </c>
      <c r="N512" s="24" t="str">
        <f>LOOKUP(A512,[1]lookup!$A$3:$A$51,[1]lookup!$R$3:$R$51)</f>
        <v>Mod</v>
      </c>
      <c r="O512" s="24" t="str">
        <f>LOOKUP(A512,[1]lookup!$A$3:$A$51,[1]lookup!$U$3:$U$51)</f>
        <v>FS</v>
      </c>
      <c r="P512" s="25">
        <f t="shared" si="14"/>
        <v>0.22</v>
      </c>
      <c r="Q512" s="25">
        <f t="shared" si="15"/>
        <v>0</v>
      </c>
      <c r="R512" s="25">
        <f>LOOKUP(A512,[1]lookup!$A$3:$A$51,[1]lookup!$H$3:$H$51)</f>
        <v>100</v>
      </c>
    </row>
    <row r="513" spans="1:18" x14ac:dyDescent="0.15">
      <c r="A513" s="24" t="s">
        <v>354</v>
      </c>
      <c r="B513" s="24">
        <v>1997</v>
      </c>
      <c r="C513" s="24" t="s">
        <v>0</v>
      </c>
      <c r="D513" s="24" t="s">
        <v>1229</v>
      </c>
      <c r="E513" s="24" t="s">
        <v>2206</v>
      </c>
      <c r="F513" s="24">
        <v>1</v>
      </c>
      <c r="G513" s="24">
        <v>246</v>
      </c>
      <c r="H513" s="24">
        <v>0</v>
      </c>
      <c r="I513" s="24">
        <v>0</v>
      </c>
      <c r="J513" s="24">
        <v>1</v>
      </c>
      <c r="K513" s="24">
        <v>246</v>
      </c>
      <c r="L513" s="24">
        <v>5000</v>
      </c>
      <c r="M513" s="24" t="str">
        <f>LOOKUP(A513,[1]lookup!$A$3:$A$51,[1]lookup!$P$3:$P$51)</f>
        <v>Seeded</v>
      </c>
      <c r="N513" s="24" t="str">
        <f>LOOKUP(A513,[1]lookup!$A$3:$A$51,[1]lookup!$R$3:$R$51)</f>
        <v>Mod</v>
      </c>
      <c r="O513" s="24" t="str">
        <f>LOOKUP(A513,[1]lookup!$A$3:$A$51,[1]lookup!$U$3:$U$51)</f>
        <v>FS</v>
      </c>
      <c r="P513" s="25">
        <f t="shared" si="14"/>
        <v>0</v>
      </c>
      <c r="Q513" s="25">
        <f t="shared" si="15"/>
        <v>4.92</v>
      </c>
      <c r="R513" s="25">
        <f>LOOKUP(A513,[1]lookup!$A$3:$A$51,[1]lookup!$H$3:$H$51)</f>
        <v>100</v>
      </c>
    </row>
    <row r="514" spans="1:18" x14ac:dyDescent="0.15">
      <c r="A514" s="24" t="s">
        <v>354</v>
      </c>
      <c r="B514" s="24">
        <v>1997</v>
      </c>
      <c r="C514" s="24" t="s">
        <v>0</v>
      </c>
      <c r="D514" s="24" t="s">
        <v>405</v>
      </c>
      <c r="E514" s="24" t="s">
        <v>2207</v>
      </c>
      <c r="F514" s="24">
        <v>2</v>
      </c>
      <c r="G514" s="24">
        <v>4748</v>
      </c>
      <c r="H514" s="24">
        <v>1</v>
      </c>
      <c r="I514" s="24">
        <v>37</v>
      </c>
      <c r="J514" s="24">
        <v>2</v>
      </c>
      <c r="K514" s="24">
        <v>4785</v>
      </c>
      <c r="L514" s="24">
        <v>5000</v>
      </c>
      <c r="M514" s="24" t="str">
        <f>LOOKUP(A514,[1]lookup!$A$3:$A$51,[1]lookup!$P$3:$P$51)</f>
        <v>Seeded</v>
      </c>
      <c r="N514" s="24" t="str">
        <f>LOOKUP(A514,[1]lookup!$A$3:$A$51,[1]lookup!$R$3:$R$51)</f>
        <v>Mod</v>
      </c>
      <c r="O514" s="24" t="str">
        <f>LOOKUP(A514,[1]lookup!$A$3:$A$51,[1]lookup!$U$3:$U$51)</f>
        <v>FS</v>
      </c>
      <c r="P514" s="25">
        <f t="shared" ref="P514:P577" si="16">I514/L514*100</f>
        <v>0.74</v>
      </c>
      <c r="Q514" s="25">
        <f t="shared" ref="Q514:Q577" si="17">G514/L514*100</f>
        <v>94.96</v>
      </c>
      <c r="R514" s="25">
        <f>LOOKUP(A514,[1]lookup!$A$3:$A$51,[1]lookup!$H$3:$H$51)</f>
        <v>100</v>
      </c>
    </row>
    <row r="515" spans="1:18" x14ac:dyDescent="0.15">
      <c r="A515" s="24" t="s">
        <v>354</v>
      </c>
      <c r="B515" s="24">
        <v>1997</v>
      </c>
      <c r="C515" s="24" t="s">
        <v>0</v>
      </c>
      <c r="D515" s="24" t="s">
        <v>217</v>
      </c>
      <c r="E515" s="24" t="s">
        <v>2208</v>
      </c>
      <c r="F515" s="24">
        <v>0</v>
      </c>
      <c r="G515" s="24">
        <v>0</v>
      </c>
      <c r="H515" s="24">
        <v>0</v>
      </c>
      <c r="I515" s="24">
        <v>0</v>
      </c>
      <c r="J515" s="24">
        <v>0</v>
      </c>
      <c r="K515" s="24">
        <v>0</v>
      </c>
      <c r="L515" s="24">
        <v>5000</v>
      </c>
      <c r="M515" s="24" t="str">
        <f>LOOKUP(A515,[1]lookup!$A$3:$A$51,[1]lookup!$P$3:$P$51)</f>
        <v>Seeded</v>
      </c>
      <c r="N515" s="24" t="str">
        <f>LOOKUP(A515,[1]lookup!$A$3:$A$51,[1]lookup!$R$3:$R$51)</f>
        <v>Mod</v>
      </c>
      <c r="O515" s="24" t="str">
        <f>LOOKUP(A515,[1]lookup!$A$3:$A$51,[1]lookup!$U$3:$U$51)</f>
        <v>FS</v>
      </c>
      <c r="P515" s="25">
        <f t="shared" si="16"/>
        <v>0</v>
      </c>
      <c r="Q515" s="25">
        <f t="shared" si="17"/>
        <v>0</v>
      </c>
      <c r="R515" s="25">
        <f>LOOKUP(A515,[1]lookup!$A$3:$A$51,[1]lookup!$H$3:$H$51)</f>
        <v>100</v>
      </c>
    </row>
    <row r="516" spans="1:18" x14ac:dyDescent="0.15">
      <c r="A516" s="24" t="s">
        <v>354</v>
      </c>
      <c r="B516" s="24">
        <v>1997</v>
      </c>
      <c r="C516" s="24" t="s">
        <v>0</v>
      </c>
      <c r="D516" s="24" t="s">
        <v>2209</v>
      </c>
      <c r="E516" s="24" t="s">
        <v>2210</v>
      </c>
      <c r="F516" s="24">
        <v>0</v>
      </c>
      <c r="G516" s="24">
        <v>0</v>
      </c>
      <c r="H516" s="24">
        <v>2</v>
      </c>
      <c r="I516" s="24">
        <v>65</v>
      </c>
      <c r="J516" s="24">
        <v>2</v>
      </c>
      <c r="K516" s="24">
        <v>65</v>
      </c>
      <c r="L516" s="24">
        <v>5000</v>
      </c>
      <c r="M516" s="24" t="str">
        <f>LOOKUP(A516,[1]lookup!$A$3:$A$51,[1]lookup!$P$3:$P$51)</f>
        <v>Seeded</v>
      </c>
      <c r="N516" s="24" t="str">
        <f>LOOKUP(A516,[1]lookup!$A$3:$A$51,[1]lookup!$R$3:$R$51)</f>
        <v>Mod</v>
      </c>
      <c r="O516" s="24" t="str">
        <f>LOOKUP(A516,[1]lookup!$A$3:$A$51,[1]lookup!$U$3:$U$51)</f>
        <v>FS</v>
      </c>
      <c r="P516" s="25">
        <f t="shared" si="16"/>
        <v>1.3</v>
      </c>
      <c r="Q516" s="25">
        <f t="shared" si="17"/>
        <v>0</v>
      </c>
      <c r="R516" s="25">
        <f>LOOKUP(A516,[1]lookup!$A$3:$A$51,[1]lookup!$H$3:$H$51)</f>
        <v>100</v>
      </c>
    </row>
    <row r="517" spans="1:18" x14ac:dyDescent="0.15">
      <c r="A517" s="24" t="s">
        <v>354</v>
      </c>
      <c r="B517" s="24">
        <v>1997</v>
      </c>
      <c r="C517" s="24" t="s">
        <v>0</v>
      </c>
      <c r="D517" s="24" t="s">
        <v>2211</v>
      </c>
      <c r="E517" s="24" t="s">
        <v>2212</v>
      </c>
      <c r="F517" s="24">
        <v>0</v>
      </c>
      <c r="G517" s="24">
        <v>0</v>
      </c>
      <c r="H517" s="24">
        <v>0</v>
      </c>
      <c r="I517" s="24">
        <v>0</v>
      </c>
      <c r="J517" s="24">
        <v>0</v>
      </c>
      <c r="K517" s="24">
        <v>0</v>
      </c>
      <c r="L517" s="24">
        <v>5000</v>
      </c>
      <c r="M517" s="24" t="str">
        <f>LOOKUP(A517,[1]lookup!$A$3:$A$51,[1]lookup!$P$3:$P$51)</f>
        <v>Seeded</v>
      </c>
      <c r="N517" s="24" t="str">
        <f>LOOKUP(A517,[1]lookup!$A$3:$A$51,[1]lookup!$R$3:$R$51)</f>
        <v>Mod</v>
      </c>
      <c r="O517" s="24" t="str">
        <f>LOOKUP(A517,[1]lookup!$A$3:$A$51,[1]lookup!$U$3:$U$51)</f>
        <v>FS</v>
      </c>
      <c r="P517" s="25">
        <f t="shared" si="16"/>
        <v>0</v>
      </c>
      <c r="Q517" s="25">
        <f t="shared" si="17"/>
        <v>0</v>
      </c>
      <c r="R517" s="25">
        <f>LOOKUP(A517,[1]lookup!$A$3:$A$51,[1]lookup!$H$3:$H$51)</f>
        <v>100</v>
      </c>
    </row>
    <row r="518" spans="1:18" x14ac:dyDescent="0.15">
      <c r="A518" s="24" t="s">
        <v>357</v>
      </c>
      <c r="B518" s="24">
        <v>1997</v>
      </c>
      <c r="C518" s="24" t="s">
        <v>0</v>
      </c>
      <c r="D518" s="24" t="s">
        <v>672</v>
      </c>
      <c r="E518" s="24" t="s">
        <v>2199</v>
      </c>
      <c r="F518" s="24">
        <v>1</v>
      </c>
      <c r="G518" s="24">
        <v>100</v>
      </c>
      <c r="H518" s="24">
        <v>0</v>
      </c>
      <c r="I518" s="24">
        <v>0</v>
      </c>
      <c r="J518" s="24">
        <v>1</v>
      </c>
      <c r="K518" s="24">
        <v>100</v>
      </c>
      <c r="L518" s="24">
        <v>5000</v>
      </c>
      <c r="M518" s="24" t="str">
        <f>LOOKUP(A518,[1]lookup!$A$3:$A$51,[1]lookup!$P$3:$P$51)</f>
        <v>Seeded</v>
      </c>
      <c r="N518" s="24" t="str">
        <f>LOOKUP(A518,[1]lookup!$A$3:$A$51,[1]lookup!$R$3:$R$51)</f>
        <v>Mod</v>
      </c>
      <c r="O518" s="24" t="str">
        <f>LOOKUP(A518,[1]lookup!$A$3:$A$51,[1]lookup!$U$3:$U$51)</f>
        <v>FS</v>
      </c>
      <c r="P518" s="25">
        <f t="shared" si="16"/>
        <v>0</v>
      </c>
      <c r="Q518" s="25">
        <f t="shared" si="17"/>
        <v>2</v>
      </c>
      <c r="R518" s="25">
        <f>LOOKUP(A518,[1]lookup!$A$3:$A$51,[1]lookup!$H$3:$H$51)</f>
        <v>0</v>
      </c>
    </row>
    <row r="519" spans="1:18" x14ac:dyDescent="0.15">
      <c r="A519" s="24" t="s">
        <v>357</v>
      </c>
      <c r="B519" s="24">
        <v>1997</v>
      </c>
      <c r="C519" s="24" t="s">
        <v>0</v>
      </c>
      <c r="D519" s="24" t="s">
        <v>556</v>
      </c>
      <c r="E519" s="24" t="s">
        <v>2200</v>
      </c>
      <c r="F519" s="24">
        <v>0</v>
      </c>
      <c r="G519" s="24">
        <v>0</v>
      </c>
      <c r="H519" s="24">
        <v>1</v>
      </c>
      <c r="I519" s="24">
        <v>190</v>
      </c>
      <c r="J519" s="24">
        <v>1</v>
      </c>
      <c r="K519" s="24">
        <v>190</v>
      </c>
      <c r="L519" s="24">
        <v>5000</v>
      </c>
      <c r="M519" s="24" t="str">
        <f>LOOKUP(A519,[1]lookup!$A$3:$A$51,[1]lookup!$P$3:$P$51)</f>
        <v>Seeded</v>
      </c>
      <c r="N519" s="24" t="str">
        <f>LOOKUP(A519,[1]lookup!$A$3:$A$51,[1]lookup!$R$3:$R$51)</f>
        <v>Mod</v>
      </c>
      <c r="O519" s="24" t="str">
        <f>LOOKUP(A519,[1]lookup!$A$3:$A$51,[1]lookup!$U$3:$U$51)</f>
        <v>FS</v>
      </c>
      <c r="P519" s="25">
        <f t="shared" si="16"/>
        <v>3.8</v>
      </c>
      <c r="Q519" s="25">
        <f t="shared" si="17"/>
        <v>0</v>
      </c>
      <c r="R519" s="25">
        <f>LOOKUP(A519,[1]lookup!$A$3:$A$51,[1]lookup!$H$3:$H$51)</f>
        <v>0</v>
      </c>
    </row>
    <row r="520" spans="1:18" x14ac:dyDescent="0.15">
      <c r="A520" s="24" t="s">
        <v>357</v>
      </c>
      <c r="B520" s="24">
        <v>1997</v>
      </c>
      <c r="C520" s="24" t="s">
        <v>0</v>
      </c>
      <c r="D520" s="24" t="s">
        <v>557</v>
      </c>
      <c r="E520" s="24" t="s">
        <v>2201</v>
      </c>
      <c r="F520" s="24">
        <v>0</v>
      </c>
      <c r="G520" s="24">
        <v>0</v>
      </c>
      <c r="H520" s="24">
        <v>2</v>
      </c>
      <c r="I520" s="24">
        <v>89</v>
      </c>
      <c r="J520" s="24">
        <v>2</v>
      </c>
      <c r="K520" s="24">
        <v>89</v>
      </c>
      <c r="L520" s="24">
        <v>5000</v>
      </c>
      <c r="M520" s="24" t="str">
        <f>LOOKUP(A520,[1]lookup!$A$3:$A$51,[1]lookup!$P$3:$P$51)</f>
        <v>Seeded</v>
      </c>
      <c r="N520" s="24" t="str">
        <f>LOOKUP(A520,[1]lookup!$A$3:$A$51,[1]lookup!$R$3:$R$51)</f>
        <v>Mod</v>
      </c>
      <c r="O520" s="24" t="str">
        <f>LOOKUP(A520,[1]lookup!$A$3:$A$51,[1]lookup!$U$3:$U$51)</f>
        <v>FS</v>
      </c>
      <c r="P520" s="25">
        <f t="shared" si="16"/>
        <v>1.78</v>
      </c>
      <c r="Q520" s="25">
        <f t="shared" si="17"/>
        <v>0</v>
      </c>
      <c r="R520" s="25">
        <f>LOOKUP(A520,[1]lookup!$A$3:$A$51,[1]lookup!$H$3:$H$51)</f>
        <v>0</v>
      </c>
    </row>
    <row r="521" spans="1:18" x14ac:dyDescent="0.15">
      <c r="A521" s="24" t="s">
        <v>357</v>
      </c>
      <c r="B521" s="24">
        <v>1997</v>
      </c>
      <c r="C521" s="24" t="s">
        <v>0</v>
      </c>
      <c r="D521" s="24" t="s">
        <v>390</v>
      </c>
      <c r="E521" s="24" t="s">
        <v>2202</v>
      </c>
      <c r="F521" s="24">
        <v>2</v>
      </c>
      <c r="G521" s="24">
        <v>6</v>
      </c>
      <c r="H521" s="24">
        <v>7</v>
      </c>
      <c r="I521" s="24">
        <v>594</v>
      </c>
      <c r="J521" s="24">
        <v>7</v>
      </c>
      <c r="K521" s="24">
        <v>600</v>
      </c>
      <c r="L521" s="24">
        <v>5000</v>
      </c>
      <c r="M521" s="24" t="str">
        <f>LOOKUP(A521,[1]lookup!$A$3:$A$51,[1]lookup!$P$3:$P$51)</f>
        <v>Seeded</v>
      </c>
      <c r="N521" s="24" t="str">
        <f>LOOKUP(A521,[1]lookup!$A$3:$A$51,[1]lookup!$R$3:$R$51)</f>
        <v>Mod</v>
      </c>
      <c r="O521" s="24" t="str">
        <f>LOOKUP(A521,[1]lookup!$A$3:$A$51,[1]lookup!$U$3:$U$51)</f>
        <v>FS</v>
      </c>
      <c r="P521" s="25">
        <f t="shared" si="16"/>
        <v>11.88</v>
      </c>
      <c r="Q521" s="25">
        <f t="shared" si="17"/>
        <v>0.12</v>
      </c>
      <c r="R521" s="25">
        <f>LOOKUP(A521,[1]lookup!$A$3:$A$51,[1]lookup!$H$3:$H$51)</f>
        <v>0</v>
      </c>
    </row>
    <row r="522" spans="1:18" x14ac:dyDescent="0.15">
      <c r="A522" s="24" t="s">
        <v>357</v>
      </c>
      <c r="B522" s="24">
        <v>1997</v>
      </c>
      <c r="C522" s="24" t="s">
        <v>0</v>
      </c>
      <c r="D522" s="24" t="s">
        <v>1087</v>
      </c>
      <c r="E522" s="24" t="s">
        <v>2203</v>
      </c>
      <c r="F522" s="24">
        <v>0</v>
      </c>
      <c r="G522" s="24">
        <v>0</v>
      </c>
      <c r="H522" s="24">
        <v>0</v>
      </c>
      <c r="I522" s="24">
        <v>0</v>
      </c>
      <c r="J522" s="24">
        <v>0</v>
      </c>
      <c r="K522" s="24">
        <v>0</v>
      </c>
      <c r="L522" s="24">
        <v>5000</v>
      </c>
      <c r="M522" s="24" t="str">
        <f>LOOKUP(A522,[1]lookup!$A$3:$A$51,[1]lookup!$P$3:$P$51)</f>
        <v>Seeded</v>
      </c>
      <c r="N522" s="24" t="str">
        <f>LOOKUP(A522,[1]lookup!$A$3:$A$51,[1]lookup!$R$3:$R$51)</f>
        <v>Mod</v>
      </c>
      <c r="O522" s="24" t="str">
        <f>LOOKUP(A522,[1]lookup!$A$3:$A$51,[1]lookup!$U$3:$U$51)</f>
        <v>FS</v>
      </c>
      <c r="P522" s="25">
        <f t="shared" si="16"/>
        <v>0</v>
      </c>
      <c r="Q522" s="25">
        <f t="shared" si="17"/>
        <v>0</v>
      </c>
      <c r="R522" s="25">
        <f>LOOKUP(A522,[1]lookup!$A$3:$A$51,[1]lookup!$H$3:$H$51)</f>
        <v>0</v>
      </c>
    </row>
    <row r="523" spans="1:18" x14ac:dyDescent="0.15">
      <c r="A523" s="24" t="s">
        <v>357</v>
      </c>
      <c r="B523" s="24">
        <v>1997</v>
      </c>
      <c r="C523" s="24" t="s">
        <v>0</v>
      </c>
      <c r="D523" s="24" t="s">
        <v>244</v>
      </c>
      <c r="E523" s="24" t="s">
        <v>2204</v>
      </c>
      <c r="F523" s="24">
        <v>0</v>
      </c>
      <c r="G523" s="24">
        <v>0</v>
      </c>
      <c r="H523" s="24">
        <v>14</v>
      </c>
      <c r="I523" s="24">
        <v>1290</v>
      </c>
      <c r="J523" s="24">
        <v>14</v>
      </c>
      <c r="K523" s="24">
        <v>1290</v>
      </c>
      <c r="L523" s="24">
        <v>5000</v>
      </c>
      <c r="M523" s="24" t="str">
        <f>LOOKUP(A523,[1]lookup!$A$3:$A$51,[1]lookup!$P$3:$P$51)</f>
        <v>Seeded</v>
      </c>
      <c r="N523" s="24" t="str">
        <f>LOOKUP(A523,[1]lookup!$A$3:$A$51,[1]lookup!$R$3:$R$51)</f>
        <v>Mod</v>
      </c>
      <c r="O523" s="24" t="str">
        <f>LOOKUP(A523,[1]lookup!$A$3:$A$51,[1]lookup!$U$3:$U$51)</f>
        <v>FS</v>
      </c>
      <c r="P523" s="25">
        <f t="shared" si="16"/>
        <v>25.8</v>
      </c>
      <c r="Q523" s="25">
        <f t="shared" si="17"/>
        <v>0</v>
      </c>
      <c r="R523" s="25">
        <f>LOOKUP(A523,[1]lookup!$A$3:$A$51,[1]lookup!$H$3:$H$51)</f>
        <v>0</v>
      </c>
    </row>
    <row r="524" spans="1:18" x14ac:dyDescent="0.15">
      <c r="A524" s="24" t="s">
        <v>357</v>
      </c>
      <c r="B524" s="24">
        <v>1997</v>
      </c>
      <c r="C524" s="24" t="s">
        <v>0</v>
      </c>
      <c r="D524" s="24" t="s">
        <v>559</v>
      </c>
      <c r="E524" s="24" t="s">
        <v>2205</v>
      </c>
      <c r="F524" s="24">
        <v>0</v>
      </c>
      <c r="G524" s="24">
        <v>0</v>
      </c>
      <c r="H524" s="24">
        <v>0</v>
      </c>
      <c r="I524" s="24">
        <v>0</v>
      </c>
      <c r="J524" s="24">
        <v>0</v>
      </c>
      <c r="K524" s="24">
        <v>0</v>
      </c>
      <c r="L524" s="24">
        <v>5000</v>
      </c>
      <c r="M524" s="24" t="str">
        <f>LOOKUP(A524,[1]lookup!$A$3:$A$51,[1]lookup!$P$3:$P$51)</f>
        <v>Seeded</v>
      </c>
      <c r="N524" s="24" t="str">
        <f>LOOKUP(A524,[1]lookup!$A$3:$A$51,[1]lookup!$R$3:$R$51)</f>
        <v>Mod</v>
      </c>
      <c r="O524" s="24" t="str">
        <f>LOOKUP(A524,[1]lookup!$A$3:$A$51,[1]lookup!$U$3:$U$51)</f>
        <v>FS</v>
      </c>
      <c r="P524" s="25">
        <f t="shared" si="16"/>
        <v>0</v>
      </c>
      <c r="Q524" s="25">
        <f t="shared" si="17"/>
        <v>0</v>
      </c>
      <c r="R524" s="25">
        <f>LOOKUP(A524,[1]lookup!$A$3:$A$51,[1]lookup!$H$3:$H$51)</f>
        <v>0</v>
      </c>
    </row>
    <row r="525" spans="1:18" x14ac:dyDescent="0.15">
      <c r="A525" s="24" t="s">
        <v>357</v>
      </c>
      <c r="B525" s="24">
        <v>1997</v>
      </c>
      <c r="C525" s="24" t="s">
        <v>0</v>
      </c>
      <c r="D525" s="24" t="s">
        <v>1229</v>
      </c>
      <c r="E525" s="24" t="s">
        <v>2206</v>
      </c>
      <c r="F525" s="24">
        <v>0</v>
      </c>
      <c r="G525" s="24">
        <v>0</v>
      </c>
      <c r="H525" s="24">
        <v>0</v>
      </c>
      <c r="I525" s="24">
        <v>0</v>
      </c>
      <c r="J525" s="24">
        <v>0</v>
      </c>
      <c r="K525" s="24">
        <v>0</v>
      </c>
      <c r="L525" s="24">
        <v>5000</v>
      </c>
      <c r="M525" s="24" t="str">
        <f>LOOKUP(A525,[1]lookup!$A$3:$A$51,[1]lookup!$P$3:$P$51)</f>
        <v>Seeded</v>
      </c>
      <c r="N525" s="24" t="str">
        <f>LOOKUP(A525,[1]lookup!$A$3:$A$51,[1]lookup!$R$3:$R$51)</f>
        <v>Mod</v>
      </c>
      <c r="O525" s="24" t="str">
        <f>LOOKUP(A525,[1]lookup!$A$3:$A$51,[1]lookup!$U$3:$U$51)</f>
        <v>FS</v>
      </c>
      <c r="P525" s="25">
        <f t="shared" si="16"/>
        <v>0</v>
      </c>
      <c r="Q525" s="25">
        <f t="shared" si="17"/>
        <v>0</v>
      </c>
      <c r="R525" s="25">
        <f>LOOKUP(A525,[1]lookup!$A$3:$A$51,[1]lookup!$H$3:$H$51)</f>
        <v>0</v>
      </c>
    </row>
    <row r="526" spans="1:18" x14ac:dyDescent="0.15">
      <c r="A526" s="24" t="s">
        <v>357</v>
      </c>
      <c r="B526" s="24">
        <v>1997</v>
      </c>
      <c r="C526" s="24" t="s">
        <v>0</v>
      </c>
      <c r="D526" s="24" t="s">
        <v>405</v>
      </c>
      <c r="E526" s="24" t="s">
        <v>2207</v>
      </c>
      <c r="F526" s="24">
        <v>2</v>
      </c>
      <c r="G526" s="24">
        <v>2998</v>
      </c>
      <c r="H526" s="24">
        <v>0</v>
      </c>
      <c r="I526" s="24">
        <v>0</v>
      </c>
      <c r="J526" s="24">
        <v>2</v>
      </c>
      <c r="K526" s="24">
        <v>2998</v>
      </c>
      <c r="L526" s="24">
        <v>5000</v>
      </c>
      <c r="M526" s="24" t="str">
        <f>LOOKUP(A526,[1]lookup!$A$3:$A$51,[1]lookup!$P$3:$P$51)</f>
        <v>Seeded</v>
      </c>
      <c r="N526" s="24" t="str">
        <f>LOOKUP(A526,[1]lookup!$A$3:$A$51,[1]lookup!$R$3:$R$51)</f>
        <v>Mod</v>
      </c>
      <c r="O526" s="24" t="str">
        <f>LOOKUP(A526,[1]lookup!$A$3:$A$51,[1]lookup!$U$3:$U$51)</f>
        <v>FS</v>
      </c>
      <c r="P526" s="25">
        <f t="shared" si="16"/>
        <v>0</v>
      </c>
      <c r="Q526" s="25">
        <f t="shared" si="17"/>
        <v>59.96</v>
      </c>
      <c r="R526" s="25">
        <f>LOOKUP(A526,[1]lookup!$A$3:$A$51,[1]lookup!$H$3:$H$51)</f>
        <v>0</v>
      </c>
    </row>
    <row r="527" spans="1:18" x14ac:dyDescent="0.15">
      <c r="A527" s="24" t="s">
        <v>357</v>
      </c>
      <c r="B527" s="24">
        <v>1997</v>
      </c>
      <c r="C527" s="24" t="s">
        <v>0</v>
      </c>
      <c r="D527" s="24" t="s">
        <v>217</v>
      </c>
      <c r="E527" s="24" t="s">
        <v>2208</v>
      </c>
      <c r="F527" s="24">
        <v>1</v>
      </c>
      <c r="G527" s="24">
        <v>1896</v>
      </c>
      <c r="H527" s="24">
        <v>0</v>
      </c>
      <c r="I527" s="24">
        <v>0</v>
      </c>
      <c r="J527" s="24">
        <v>1</v>
      </c>
      <c r="K527" s="24">
        <v>1896</v>
      </c>
      <c r="L527" s="24">
        <v>5000</v>
      </c>
      <c r="M527" s="24" t="str">
        <f>LOOKUP(A527,[1]lookup!$A$3:$A$51,[1]lookup!$P$3:$P$51)</f>
        <v>Seeded</v>
      </c>
      <c r="N527" s="24" t="str">
        <f>LOOKUP(A527,[1]lookup!$A$3:$A$51,[1]lookup!$R$3:$R$51)</f>
        <v>Mod</v>
      </c>
      <c r="O527" s="24" t="str">
        <f>LOOKUP(A527,[1]lookup!$A$3:$A$51,[1]lookup!$U$3:$U$51)</f>
        <v>FS</v>
      </c>
      <c r="P527" s="25">
        <f t="shared" si="16"/>
        <v>0</v>
      </c>
      <c r="Q527" s="25">
        <f t="shared" si="17"/>
        <v>37.92</v>
      </c>
      <c r="R527" s="25">
        <f>LOOKUP(A527,[1]lookup!$A$3:$A$51,[1]lookup!$H$3:$H$51)</f>
        <v>0</v>
      </c>
    </row>
    <row r="528" spans="1:18" x14ac:dyDescent="0.15">
      <c r="A528" s="24" t="s">
        <v>357</v>
      </c>
      <c r="B528" s="24">
        <v>1997</v>
      </c>
      <c r="C528" s="24" t="s">
        <v>0</v>
      </c>
      <c r="D528" s="24" t="s">
        <v>2209</v>
      </c>
      <c r="E528" s="24" t="s">
        <v>2210</v>
      </c>
      <c r="F528" s="24">
        <v>0</v>
      </c>
      <c r="G528" s="24">
        <v>0</v>
      </c>
      <c r="H528" s="24">
        <v>2</v>
      </c>
      <c r="I528" s="24">
        <v>16</v>
      </c>
      <c r="J528" s="24">
        <v>2</v>
      </c>
      <c r="K528" s="24">
        <v>16</v>
      </c>
      <c r="L528" s="24">
        <v>5000</v>
      </c>
      <c r="M528" s="24" t="str">
        <f>LOOKUP(A528,[1]lookup!$A$3:$A$51,[1]lookup!$P$3:$P$51)</f>
        <v>Seeded</v>
      </c>
      <c r="N528" s="24" t="str">
        <f>LOOKUP(A528,[1]lookup!$A$3:$A$51,[1]lookup!$R$3:$R$51)</f>
        <v>Mod</v>
      </c>
      <c r="O528" s="24" t="str">
        <f>LOOKUP(A528,[1]lookup!$A$3:$A$51,[1]lookup!$U$3:$U$51)</f>
        <v>FS</v>
      </c>
      <c r="P528" s="25">
        <f t="shared" si="16"/>
        <v>0.32</v>
      </c>
      <c r="Q528" s="25">
        <f t="shared" si="17"/>
        <v>0</v>
      </c>
      <c r="R528" s="25">
        <f>LOOKUP(A528,[1]lookup!$A$3:$A$51,[1]lookup!$H$3:$H$51)</f>
        <v>0</v>
      </c>
    </row>
    <row r="529" spans="1:18" x14ac:dyDescent="0.15">
      <c r="A529" s="24" t="s">
        <v>357</v>
      </c>
      <c r="B529" s="24">
        <v>1997</v>
      </c>
      <c r="C529" s="24" t="s">
        <v>0</v>
      </c>
      <c r="D529" s="24" t="s">
        <v>2211</v>
      </c>
      <c r="E529" s="24" t="s">
        <v>2212</v>
      </c>
      <c r="F529" s="24">
        <v>0</v>
      </c>
      <c r="G529" s="24">
        <v>0</v>
      </c>
      <c r="H529" s="24">
        <v>0</v>
      </c>
      <c r="I529" s="24">
        <v>0</v>
      </c>
      <c r="J529" s="24">
        <v>0</v>
      </c>
      <c r="K529" s="24">
        <v>0</v>
      </c>
      <c r="L529" s="24">
        <v>5000</v>
      </c>
      <c r="M529" s="24" t="str">
        <f>LOOKUP(A529,[1]lookup!$A$3:$A$51,[1]lookup!$P$3:$P$51)</f>
        <v>Seeded</v>
      </c>
      <c r="N529" s="24" t="str">
        <f>LOOKUP(A529,[1]lookup!$A$3:$A$51,[1]lookup!$R$3:$R$51)</f>
        <v>Mod</v>
      </c>
      <c r="O529" s="24" t="str">
        <f>LOOKUP(A529,[1]lookup!$A$3:$A$51,[1]lookup!$U$3:$U$51)</f>
        <v>FS</v>
      </c>
      <c r="P529" s="25">
        <f t="shared" si="16"/>
        <v>0</v>
      </c>
      <c r="Q529" s="25">
        <f t="shared" si="17"/>
        <v>0</v>
      </c>
      <c r="R529" s="25">
        <f>LOOKUP(A529,[1]lookup!$A$3:$A$51,[1]lookup!$H$3:$H$51)</f>
        <v>0</v>
      </c>
    </row>
    <row r="530" spans="1:18" x14ac:dyDescent="0.15">
      <c r="A530" s="24" t="s">
        <v>360</v>
      </c>
      <c r="B530" s="24">
        <v>1997</v>
      </c>
      <c r="C530" s="24" t="s">
        <v>0</v>
      </c>
      <c r="D530" s="24" t="s">
        <v>672</v>
      </c>
      <c r="E530" s="24" t="s">
        <v>2199</v>
      </c>
      <c r="F530" s="24">
        <v>0</v>
      </c>
      <c r="G530" s="24">
        <v>0</v>
      </c>
      <c r="H530" s="24">
        <v>1</v>
      </c>
      <c r="I530" s="24">
        <v>110</v>
      </c>
      <c r="J530" s="24">
        <v>1</v>
      </c>
      <c r="K530" s="24">
        <v>110</v>
      </c>
      <c r="L530" s="24">
        <v>5000</v>
      </c>
      <c r="M530" s="24" t="str">
        <f>LOOKUP(A530,[1]lookup!$A$3:$A$51,[1]lookup!$P$3:$P$51)</f>
        <v>Seeded</v>
      </c>
      <c r="N530" s="24" t="str">
        <f>LOOKUP(A530,[1]lookup!$A$3:$A$51,[1]lookup!$R$3:$R$51)</f>
        <v>Mod</v>
      </c>
      <c r="O530" s="24" t="str">
        <f>LOOKUP(A530,[1]lookup!$A$3:$A$51,[1]lookup!$U$3:$U$51)</f>
        <v>FS</v>
      </c>
      <c r="P530" s="25">
        <f t="shared" si="16"/>
        <v>2.1999999999999997</v>
      </c>
      <c r="Q530" s="25">
        <f t="shared" si="17"/>
        <v>0</v>
      </c>
      <c r="R530" s="25">
        <f>LOOKUP(A530,[1]lookup!$A$3:$A$51,[1]lookup!$H$3:$H$51)</f>
        <v>45.228628230616302</v>
      </c>
    </row>
    <row r="531" spans="1:18" x14ac:dyDescent="0.15">
      <c r="A531" s="24" t="s">
        <v>360</v>
      </c>
      <c r="B531" s="24">
        <v>1997</v>
      </c>
      <c r="C531" s="24" t="s">
        <v>0</v>
      </c>
      <c r="D531" s="24" t="s">
        <v>556</v>
      </c>
      <c r="E531" s="24" t="s">
        <v>2200</v>
      </c>
      <c r="F531" s="24">
        <v>0</v>
      </c>
      <c r="G531" s="24">
        <v>0</v>
      </c>
      <c r="H531" s="24">
        <v>3</v>
      </c>
      <c r="I531" s="24">
        <v>274</v>
      </c>
      <c r="J531" s="24">
        <v>3</v>
      </c>
      <c r="K531" s="24">
        <v>274</v>
      </c>
      <c r="L531" s="24">
        <v>5000</v>
      </c>
      <c r="M531" s="24" t="str">
        <f>LOOKUP(A531,[1]lookup!$A$3:$A$51,[1]lookup!$P$3:$P$51)</f>
        <v>Seeded</v>
      </c>
      <c r="N531" s="24" t="str">
        <f>LOOKUP(A531,[1]lookup!$A$3:$A$51,[1]lookup!$R$3:$R$51)</f>
        <v>Mod</v>
      </c>
      <c r="O531" s="24" t="str">
        <f>LOOKUP(A531,[1]lookup!$A$3:$A$51,[1]lookup!$U$3:$U$51)</f>
        <v>FS</v>
      </c>
      <c r="P531" s="25">
        <f t="shared" si="16"/>
        <v>5.48</v>
      </c>
      <c r="Q531" s="25">
        <f t="shared" si="17"/>
        <v>0</v>
      </c>
      <c r="R531" s="25">
        <f>LOOKUP(A531,[1]lookup!$A$3:$A$51,[1]lookup!$H$3:$H$51)</f>
        <v>45.228628230616302</v>
      </c>
    </row>
    <row r="532" spans="1:18" x14ac:dyDescent="0.15">
      <c r="A532" s="24" t="s">
        <v>360</v>
      </c>
      <c r="B532" s="24">
        <v>1997</v>
      </c>
      <c r="C532" s="24" t="s">
        <v>0</v>
      </c>
      <c r="D532" s="24" t="s">
        <v>557</v>
      </c>
      <c r="E532" s="24" t="s">
        <v>2201</v>
      </c>
      <c r="F532" s="24">
        <v>0</v>
      </c>
      <c r="G532" s="24">
        <v>0</v>
      </c>
      <c r="H532" s="24">
        <v>0</v>
      </c>
      <c r="I532" s="24">
        <v>0</v>
      </c>
      <c r="J532" s="24">
        <v>0</v>
      </c>
      <c r="K532" s="24">
        <v>0</v>
      </c>
      <c r="L532" s="24">
        <v>5000</v>
      </c>
      <c r="M532" s="24" t="str">
        <f>LOOKUP(A532,[1]lookup!$A$3:$A$51,[1]lookup!$P$3:$P$51)</f>
        <v>Seeded</v>
      </c>
      <c r="N532" s="24" t="str">
        <f>LOOKUP(A532,[1]lookup!$A$3:$A$51,[1]lookup!$R$3:$R$51)</f>
        <v>Mod</v>
      </c>
      <c r="O532" s="24" t="str">
        <f>LOOKUP(A532,[1]lookup!$A$3:$A$51,[1]lookup!$U$3:$U$51)</f>
        <v>FS</v>
      </c>
      <c r="P532" s="25">
        <f t="shared" si="16"/>
        <v>0</v>
      </c>
      <c r="Q532" s="25">
        <f t="shared" si="17"/>
        <v>0</v>
      </c>
      <c r="R532" s="25">
        <f>LOOKUP(A532,[1]lookup!$A$3:$A$51,[1]lookup!$H$3:$H$51)</f>
        <v>45.228628230616302</v>
      </c>
    </row>
    <row r="533" spans="1:18" x14ac:dyDescent="0.15">
      <c r="A533" s="24" t="s">
        <v>360</v>
      </c>
      <c r="B533" s="24">
        <v>1997</v>
      </c>
      <c r="C533" s="24" t="s">
        <v>0</v>
      </c>
      <c r="D533" s="24" t="s">
        <v>390</v>
      </c>
      <c r="E533" s="24" t="s">
        <v>2202</v>
      </c>
      <c r="F533" s="24">
        <v>9</v>
      </c>
      <c r="G533" s="24">
        <v>199</v>
      </c>
      <c r="H533" s="24">
        <v>13</v>
      </c>
      <c r="I533" s="24">
        <v>2151</v>
      </c>
      <c r="J533" s="24">
        <v>13</v>
      </c>
      <c r="K533" s="24">
        <v>2350</v>
      </c>
      <c r="L533" s="24">
        <v>5000</v>
      </c>
      <c r="M533" s="24" t="str">
        <f>LOOKUP(A533,[1]lookup!$A$3:$A$51,[1]lookup!$P$3:$P$51)</f>
        <v>Seeded</v>
      </c>
      <c r="N533" s="24" t="str">
        <f>LOOKUP(A533,[1]lookup!$A$3:$A$51,[1]lookup!$R$3:$R$51)</f>
        <v>Mod</v>
      </c>
      <c r="O533" s="24" t="str">
        <f>LOOKUP(A533,[1]lookup!$A$3:$A$51,[1]lookup!$U$3:$U$51)</f>
        <v>FS</v>
      </c>
      <c r="P533" s="25">
        <f t="shared" si="16"/>
        <v>43.02</v>
      </c>
      <c r="Q533" s="25">
        <f t="shared" si="17"/>
        <v>3.9800000000000004</v>
      </c>
      <c r="R533" s="25">
        <f>LOOKUP(A533,[1]lookup!$A$3:$A$51,[1]lookup!$H$3:$H$51)</f>
        <v>45.228628230616302</v>
      </c>
    </row>
    <row r="534" spans="1:18" x14ac:dyDescent="0.15">
      <c r="A534" s="24" t="s">
        <v>360</v>
      </c>
      <c r="B534" s="24">
        <v>1997</v>
      </c>
      <c r="C534" s="24" t="s">
        <v>0</v>
      </c>
      <c r="D534" s="24" t="s">
        <v>1087</v>
      </c>
      <c r="E534" s="24" t="s">
        <v>2203</v>
      </c>
      <c r="F534" s="24">
        <v>0</v>
      </c>
      <c r="G534" s="24">
        <v>0</v>
      </c>
      <c r="H534" s="24">
        <v>0</v>
      </c>
      <c r="I534" s="24">
        <v>0</v>
      </c>
      <c r="J534" s="24">
        <v>0</v>
      </c>
      <c r="K534" s="24">
        <v>0</v>
      </c>
      <c r="L534" s="24">
        <v>5000</v>
      </c>
      <c r="M534" s="24" t="str">
        <f>LOOKUP(A534,[1]lookup!$A$3:$A$51,[1]lookup!$P$3:$P$51)</f>
        <v>Seeded</v>
      </c>
      <c r="N534" s="24" t="str">
        <f>LOOKUP(A534,[1]lookup!$A$3:$A$51,[1]lookup!$R$3:$R$51)</f>
        <v>Mod</v>
      </c>
      <c r="O534" s="24" t="str">
        <f>LOOKUP(A534,[1]lookup!$A$3:$A$51,[1]lookup!$U$3:$U$51)</f>
        <v>FS</v>
      </c>
      <c r="P534" s="25">
        <f t="shared" si="16"/>
        <v>0</v>
      </c>
      <c r="Q534" s="25">
        <f t="shared" si="17"/>
        <v>0</v>
      </c>
      <c r="R534" s="25">
        <f>LOOKUP(A534,[1]lookup!$A$3:$A$51,[1]lookup!$H$3:$H$51)</f>
        <v>45.228628230616302</v>
      </c>
    </row>
    <row r="535" spans="1:18" x14ac:dyDescent="0.15">
      <c r="A535" s="24" t="s">
        <v>360</v>
      </c>
      <c r="B535" s="24">
        <v>1997</v>
      </c>
      <c r="C535" s="24" t="s">
        <v>0</v>
      </c>
      <c r="D535" s="24" t="s">
        <v>244</v>
      </c>
      <c r="E535" s="24" t="s">
        <v>2204</v>
      </c>
      <c r="F535" s="24">
        <v>3</v>
      </c>
      <c r="G535" s="24">
        <v>36</v>
      </c>
      <c r="H535" s="24">
        <v>15</v>
      </c>
      <c r="I535" s="24">
        <v>787</v>
      </c>
      <c r="J535" s="24">
        <v>15</v>
      </c>
      <c r="K535" s="24">
        <v>823</v>
      </c>
      <c r="L535" s="24">
        <v>5000</v>
      </c>
      <c r="M535" s="24" t="str">
        <f>LOOKUP(A535,[1]lookup!$A$3:$A$51,[1]lookup!$P$3:$P$51)</f>
        <v>Seeded</v>
      </c>
      <c r="N535" s="24" t="str">
        <f>LOOKUP(A535,[1]lookup!$A$3:$A$51,[1]lookup!$R$3:$R$51)</f>
        <v>Mod</v>
      </c>
      <c r="O535" s="24" t="str">
        <f>LOOKUP(A535,[1]lookup!$A$3:$A$51,[1]lookup!$U$3:$U$51)</f>
        <v>FS</v>
      </c>
      <c r="P535" s="25">
        <f t="shared" si="16"/>
        <v>15.740000000000002</v>
      </c>
      <c r="Q535" s="25">
        <f t="shared" si="17"/>
        <v>0.72</v>
      </c>
      <c r="R535" s="25">
        <f>LOOKUP(A535,[1]lookup!$A$3:$A$51,[1]lookup!$H$3:$H$51)</f>
        <v>45.228628230616302</v>
      </c>
    </row>
    <row r="536" spans="1:18" x14ac:dyDescent="0.15">
      <c r="A536" s="24" t="s">
        <v>360</v>
      </c>
      <c r="B536" s="24">
        <v>1997</v>
      </c>
      <c r="C536" s="24" t="s">
        <v>0</v>
      </c>
      <c r="D536" s="24" t="s">
        <v>559</v>
      </c>
      <c r="E536" s="24" t="s">
        <v>2205</v>
      </c>
      <c r="F536" s="24">
        <v>0</v>
      </c>
      <c r="G536" s="24">
        <v>0</v>
      </c>
      <c r="H536" s="24">
        <v>0</v>
      </c>
      <c r="I536" s="24">
        <v>0</v>
      </c>
      <c r="J536" s="24">
        <v>0</v>
      </c>
      <c r="K536" s="24">
        <v>0</v>
      </c>
      <c r="L536" s="24">
        <v>5000</v>
      </c>
      <c r="M536" s="24" t="str">
        <f>LOOKUP(A536,[1]lookup!$A$3:$A$51,[1]lookup!$P$3:$P$51)</f>
        <v>Seeded</v>
      </c>
      <c r="N536" s="24" t="str">
        <f>LOOKUP(A536,[1]lookup!$A$3:$A$51,[1]lookup!$R$3:$R$51)</f>
        <v>Mod</v>
      </c>
      <c r="O536" s="24" t="str">
        <f>LOOKUP(A536,[1]lookup!$A$3:$A$51,[1]lookup!$U$3:$U$51)</f>
        <v>FS</v>
      </c>
      <c r="P536" s="25">
        <f t="shared" si="16"/>
        <v>0</v>
      </c>
      <c r="Q536" s="25">
        <f t="shared" si="17"/>
        <v>0</v>
      </c>
      <c r="R536" s="25">
        <f>LOOKUP(A536,[1]lookup!$A$3:$A$51,[1]lookup!$H$3:$H$51)</f>
        <v>45.228628230616302</v>
      </c>
    </row>
    <row r="537" spans="1:18" x14ac:dyDescent="0.15">
      <c r="A537" s="24" t="s">
        <v>360</v>
      </c>
      <c r="B537" s="24">
        <v>1997</v>
      </c>
      <c r="C537" s="24" t="s">
        <v>0</v>
      </c>
      <c r="D537" s="24" t="s">
        <v>1229</v>
      </c>
      <c r="E537" s="24" t="s">
        <v>2206</v>
      </c>
      <c r="F537" s="24">
        <v>1</v>
      </c>
      <c r="G537" s="24">
        <v>825</v>
      </c>
      <c r="H537" s="24">
        <v>0</v>
      </c>
      <c r="I537" s="24">
        <v>0</v>
      </c>
      <c r="J537" s="24">
        <v>1</v>
      </c>
      <c r="K537" s="24">
        <v>825</v>
      </c>
      <c r="L537" s="24">
        <v>5000</v>
      </c>
      <c r="M537" s="24" t="str">
        <f>LOOKUP(A537,[1]lookup!$A$3:$A$51,[1]lookup!$P$3:$P$51)</f>
        <v>Seeded</v>
      </c>
      <c r="N537" s="24" t="str">
        <f>LOOKUP(A537,[1]lookup!$A$3:$A$51,[1]lookup!$R$3:$R$51)</f>
        <v>Mod</v>
      </c>
      <c r="O537" s="24" t="str">
        <f>LOOKUP(A537,[1]lookup!$A$3:$A$51,[1]lookup!$U$3:$U$51)</f>
        <v>FS</v>
      </c>
      <c r="P537" s="25">
        <f t="shared" si="16"/>
        <v>0</v>
      </c>
      <c r="Q537" s="25">
        <f t="shared" si="17"/>
        <v>16.5</v>
      </c>
      <c r="R537" s="25">
        <f>LOOKUP(A537,[1]lookup!$A$3:$A$51,[1]lookup!$H$3:$H$51)</f>
        <v>45.228628230616302</v>
      </c>
    </row>
    <row r="538" spans="1:18" x14ac:dyDescent="0.15">
      <c r="A538" s="24" t="s">
        <v>360</v>
      </c>
      <c r="B538" s="24">
        <v>1997</v>
      </c>
      <c r="C538" s="24" t="s">
        <v>0</v>
      </c>
      <c r="D538" s="24" t="s">
        <v>405</v>
      </c>
      <c r="E538" s="24" t="s">
        <v>2207</v>
      </c>
      <c r="F538" s="24">
        <v>2</v>
      </c>
      <c r="G538" s="24">
        <v>3070</v>
      </c>
      <c r="H538" s="24">
        <v>1</v>
      </c>
      <c r="I538" s="24">
        <v>31</v>
      </c>
      <c r="J538" s="24">
        <v>2</v>
      </c>
      <c r="K538" s="24">
        <v>3101</v>
      </c>
      <c r="L538" s="24">
        <v>5000</v>
      </c>
      <c r="M538" s="24" t="str">
        <f>LOOKUP(A538,[1]lookup!$A$3:$A$51,[1]lookup!$P$3:$P$51)</f>
        <v>Seeded</v>
      </c>
      <c r="N538" s="24" t="str">
        <f>LOOKUP(A538,[1]lookup!$A$3:$A$51,[1]lookup!$R$3:$R$51)</f>
        <v>Mod</v>
      </c>
      <c r="O538" s="24" t="str">
        <f>LOOKUP(A538,[1]lookup!$A$3:$A$51,[1]lookup!$U$3:$U$51)</f>
        <v>FS</v>
      </c>
      <c r="P538" s="25">
        <f t="shared" si="16"/>
        <v>0.62</v>
      </c>
      <c r="Q538" s="25">
        <f t="shared" si="17"/>
        <v>61.4</v>
      </c>
      <c r="R538" s="25">
        <f>LOOKUP(A538,[1]lookup!$A$3:$A$51,[1]lookup!$H$3:$H$51)</f>
        <v>45.228628230616302</v>
      </c>
    </row>
    <row r="539" spans="1:18" x14ac:dyDescent="0.15">
      <c r="A539" s="24" t="s">
        <v>360</v>
      </c>
      <c r="B539" s="24">
        <v>1997</v>
      </c>
      <c r="C539" s="24" t="s">
        <v>0</v>
      </c>
      <c r="D539" s="24" t="s">
        <v>217</v>
      </c>
      <c r="E539" s="24" t="s">
        <v>2208</v>
      </c>
      <c r="F539" s="24">
        <v>3</v>
      </c>
      <c r="G539" s="24">
        <v>870</v>
      </c>
      <c r="H539" s="24">
        <v>0</v>
      </c>
      <c r="I539" s="24">
        <v>0</v>
      </c>
      <c r="J539" s="24">
        <v>3</v>
      </c>
      <c r="K539" s="24">
        <v>870</v>
      </c>
      <c r="L539" s="24">
        <v>5000</v>
      </c>
      <c r="M539" s="24" t="str">
        <f>LOOKUP(A539,[1]lookup!$A$3:$A$51,[1]lookup!$P$3:$P$51)</f>
        <v>Seeded</v>
      </c>
      <c r="N539" s="24" t="str">
        <f>LOOKUP(A539,[1]lookup!$A$3:$A$51,[1]lookup!$R$3:$R$51)</f>
        <v>Mod</v>
      </c>
      <c r="O539" s="24" t="str">
        <f>LOOKUP(A539,[1]lookup!$A$3:$A$51,[1]lookup!$U$3:$U$51)</f>
        <v>FS</v>
      </c>
      <c r="P539" s="25">
        <f t="shared" si="16"/>
        <v>0</v>
      </c>
      <c r="Q539" s="25">
        <f t="shared" si="17"/>
        <v>17.399999999999999</v>
      </c>
      <c r="R539" s="25">
        <f>LOOKUP(A539,[1]lookup!$A$3:$A$51,[1]lookup!$H$3:$H$51)</f>
        <v>45.228628230616302</v>
      </c>
    </row>
    <row r="540" spans="1:18" x14ac:dyDescent="0.15">
      <c r="A540" s="24" t="s">
        <v>360</v>
      </c>
      <c r="B540" s="24">
        <v>1997</v>
      </c>
      <c r="C540" s="24" t="s">
        <v>0</v>
      </c>
      <c r="D540" s="24" t="s">
        <v>2209</v>
      </c>
      <c r="E540" s="24" t="s">
        <v>2210</v>
      </c>
      <c r="F540" s="24">
        <v>0</v>
      </c>
      <c r="G540" s="24">
        <v>0</v>
      </c>
      <c r="H540" s="24">
        <v>1</v>
      </c>
      <c r="I540" s="24">
        <v>3</v>
      </c>
      <c r="J540" s="24">
        <v>1</v>
      </c>
      <c r="K540" s="24">
        <v>3</v>
      </c>
      <c r="L540" s="24">
        <v>5000</v>
      </c>
      <c r="M540" s="24" t="str">
        <f>LOOKUP(A540,[1]lookup!$A$3:$A$51,[1]lookup!$P$3:$P$51)</f>
        <v>Seeded</v>
      </c>
      <c r="N540" s="24" t="str">
        <f>LOOKUP(A540,[1]lookup!$A$3:$A$51,[1]lookup!$R$3:$R$51)</f>
        <v>Mod</v>
      </c>
      <c r="O540" s="24" t="str">
        <f>LOOKUP(A540,[1]lookup!$A$3:$A$51,[1]lookup!$U$3:$U$51)</f>
        <v>FS</v>
      </c>
      <c r="P540" s="25">
        <f t="shared" si="16"/>
        <v>0.06</v>
      </c>
      <c r="Q540" s="25">
        <f t="shared" si="17"/>
        <v>0</v>
      </c>
      <c r="R540" s="25">
        <f>LOOKUP(A540,[1]lookup!$A$3:$A$51,[1]lookup!$H$3:$H$51)</f>
        <v>45.228628230616302</v>
      </c>
    </row>
    <row r="541" spans="1:18" x14ac:dyDescent="0.15">
      <c r="A541" s="24" t="s">
        <v>360</v>
      </c>
      <c r="B541" s="24">
        <v>1997</v>
      </c>
      <c r="C541" s="24" t="s">
        <v>0</v>
      </c>
      <c r="D541" s="24" t="s">
        <v>2211</v>
      </c>
      <c r="E541" s="24" t="s">
        <v>2212</v>
      </c>
      <c r="F541" s="24">
        <v>0</v>
      </c>
      <c r="G541" s="24">
        <v>0</v>
      </c>
      <c r="H541" s="24">
        <v>0</v>
      </c>
      <c r="I541" s="24">
        <v>0</v>
      </c>
      <c r="J541" s="24">
        <v>0</v>
      </c>
      <c r="K541" s="24">
        <v>0</v>
      </c>
      <c r="L541" s="24">
        <v>5000</v>
      </c>
      <c r="M541" s="24" t="str">
        <f>LOOKUP(A541,[1]lookup!$A$3:$A$51,[1]lookup!$P$3:$P$51)</f>
        <v>Seeded</v>
      </c>
      <c r="N541" s="24" t="str">
        <f>LOOKUP(A541,[1]lookup!$A$3:$A$51,[1]lookup!$R$3:$R$51)</f>
        <v>Mod</v>
      </c>
      <c r="O541" s="24" t="str">
        <f>LOOKUP(A541,[1]lookup!$A$3:$A$51,[1]lookup!$U$3:$U$51)</f>
        <v>FS</v>
      </c>
      <c r="P541" s="25">
        <f t="shared" si="16"/>
        <v>0</v>
      </c>
      <c r="Q541" s="25">
        <f t="shared" si="17"/>
        <v>0</v>
      </c>
      <c r="R541" s="25">
        <f>LOOKUP(A541,[1]lookup!$A$3:$A$51,[1]lookup!$H$3:$H$51)</f>
        <v>45.228628230616302</v>
      </c>
    </row>
    <row r="542" spans="1:18" x14ac:dyDescent="0.15">
      <c r="A542" s="24" t="s">
        <v>475</v>
      </c>
      <c r="B542" s="24">
        <v>1997</v>
      </c>
      <c r="C542" s="24" t="s">
        <v>0</v>
      </c>
      <c r="D542" s="24" t="s">
        <v>672</v>
      </c>
      <c r="E542" s="24" t="s">
        <v>2199</v>
      </c>
      <c r="F542" s="24">
        <v>0</v>
      </c>
      <c r="G542" s="24">
        <v>0</v>
      </c>
      <c r="H542" s="24">
        <v>0</v>
      </c>
      <c r="I542" s="24">
        <v>0</v>
      </c>
      <c r="J542" s="24">
        <v>0</v>
      </c>
      <c r="K542" s="24">
        <v>0</v>
      </c>
      <c r="L542" s="24">
        <v>5000</v>
      </c>
      <c r="M542" s="24" t="str">
        <f>LOOKUP(A542,[1]lookup!$A$3:$A$51,[1]lookup!$P$3:$P$51)</f>
        <v>Unseeded</v>
      </c>
      <c r="N542" s="24" t="str">
        <f>LOOKUP(A542,[1]lookup!$A$3:$A$51,[1]lookup!$R$3:$R$51)</f>
        <v>Mod</v>
      </c>
      <c r="O542" s="24" t="str">
        <f>LOOKUP(A542,[1]lookup!$A$3:$A$51,[1]lookup!$U$3:$U$51)</f>
        <v>BAND</v>
      </c>
      <c r="P542" s="25">
        <f t="shared" si="16"/>
        <v>0</v>
      </c>
      <c r="Q542" s="25">
        <f t="shared" si="17"/>
        <v>0</v>
      </c>
      <c r="R542" s="25">
        <f>LOOKUP(A542,[1]lookup!$A$3:$A$51,[1]lookup!$H$3:$H$51)</f>
        <v>0</v>
      </c>
    </row>
    <row r="543" spans="1:18" x14ac:dyDescent="0.15">
      <c r="A543" s="24" t="s">
        <v>475</v>
      </c>
      <c r="B543" s="24">
        <v>1997</v>
      </c>
      <c r="C543" s="24" t="s">
        <v>0</v>
      </c>
      <c r="D543" s="24" t="s">
        <v>556</v>
      </c>
      <c r="E543" s="24" t="s">
        <v>2200</v>
      </c>
      <c r="F543" s="24">
        <v>0</v>
      </c>
      <c r="G543" s="24">
        <v>0</v>
      </c>
      <c r="H543" s="24">
        <v>2</v>
      </c>
      <c r="I543" s="24">
        <v>225</v>
      </c>
      <c r="J543" s="24">
        <v>2</v>
      </c>
      <c r="K543" s="24">
        <v>225</v>
      </c>
      <c r="L543" s="24">
        <v>5000</v>
      </c>
      <c r="M543" s="24" t="str">
        <f>LOOKUP(A543,[1]lookup!$A$3:$A$51,[1]lookup!$P$3:$P$51)</f>
        <v>Unseeded</v>
      </c>
      <c r="N543" s="24" t="str">
        <f>LOOKUP(A543,[1]lookup!$A$3:$A$51,[1]lookup!$R$3:$R$51)</f>
        <v>Mod</v>
      </c>
      <c r="O543" s="24" t="str">
        <f>LOOKUP(A543,[1]lookup!$A$3:$A$51,[1]lookup!$U$3:$U$51)</f>
        <v>BAND</v>
      </c>
      <c r="P543" s="25">
        <f t="shared" si="16"/>
        <v>4.5</v>
      </c>
      <c r="Q543" s="25">
        <f t="shared" si="17"/>
        <v>0</v>
      </c>
      <c r="R543" s="25">
        <f>LOOKUP(A543,[1]lookup!$A$3:$A$51,[1]lookup!$H$3:$H$51)</f>
        <v>0</v>
      </c>
    </row>
    <row r="544" spans="1:18" x14ac:dyDescent="0.15">
      <c r="A544" s="24" t="s">
        <v>475</v>
      </c>
      <c r="B544" s="24">
        <v>1997</v>
      </c>
      <c r="C544" s="24" t="s">
        <v>0</v>
      </c>
      <c r="D544" s="24" t="s">
        <v>557</v>
      </c>
      <c r="E544" s="24" t="s">
        <v>2201</v>
      </c>
      <c r="F544" s="24">
        <v>0</v>
      </c>
      <c r="G544" s="24">
        <v>0</v>
      </c>
      <c r="H544" s="24">
        <v>0</v>
      </c>
      <c r="I544" s="24">
        <v>0</v>
      </c>
      <c r="J544" s="24">
        <v>0</v>
      </c>
      <c r="K544" s="24">
        <v>0</v>
      </c>
      <c r="L544" s="24">
        <v>5000</v>
      </c>
      <c r="M544" s="24" t="str">
        <f>LOOKUP(A544,[1]lookup!$A$3:$A$51,[1]lookup!$P$3:$P$51)</f>
        <v>Unseeded</v>
      </c>
      <c r="N544" s="24" t="str">
        <f>LOOKUP(A544,[1]lookup!$A$3:$A$51,[1]lookup!$R$3:$R$51)</f>
        <v>Mod</v>
      </c>
      <c r="O544" s="24" t="str">
        <f>LOOKUP(A544,[1]lookup!$A$3:$A$51,[1]lookup!$U$3:$U$51)</f>
        <v>BAND</v>
      </c>
      <c r="P544" s="25">
        <f t="shared" si="16"/>
        <v>0</v>
      </c>
      <c r="Q544" s="25">
        <f t="shared" si="17"/>
        <v>0</v>
      </c>
      <c r="R544" s="25">
        <f>LOOKUP(A544,[1]lookup!$A$3:$A$51,[1]lookup!$H$3:$H$51)</f>
        <v>0</v>
      </c>
    </row>
    <row r="545" spans="1:18" x14ac:dyDescent="0.15">
      <c r="A545" s="24" t="s">
        <v>475</v>
      </c>
      <c r="B545" s="24">
        <v>1997</v>
      </c>
      <c r="C545" s="24" t="s">
        <v>0</v>
      </c>
      <c r="D545" s="24" t="s">
        <v>390</v>
      </c>
      <c r="E545" s="24" t="s">
        <v>2202</v>
      </c>
      <c r="F545" s="24">
        <v>2</v>
      </c>
      <c r="G545" s="24">
        <v>8</v>
      </c>
      <c r="H545" s="24">
        <v>3</v>
      </c>
      <c r="I545" s="24">
        <v>75</v>
      </c>
      <c r="J545" s="24">
        <v>3</v>
      </c>
      <c r="K545" s="24">
        <v>83</v>
      </c>
      <c r="L545" s="24">
        <v>5000</v>
      </c>
      <c r="M545" s="24" t="str">
        <f>LOOKUP(A545,[1]lookup!$A$3:$A$51,[1]lookup!$P$3:$P$51)</f>
        <v>Unseeded</v>
      </c>
      <c r="N545" s="24" t="str">
        <f>LOOKUP(A545,[1]lookup!$A$3:$A$51,[1]lookup!$R$3:$R$51)</f>
        <v>Mod</v>
      </c>
      <c r="O545" s="24" t="str">
        <f>LOOKUP(A545,[1]lookup!$A$3:$A$51,[1]lookup!$U$3:$U$51)</f>
        <v>BAND</v>
      </c>
      <c r="P545" s="25">
        <f t="shared" si="16"/>
        <v>1.5</v>
      </c>
      <c r="Q545" s="25">
        <f t="shared" si="17"/>
        <v>0.16</v>
      </c>
      <c r="R545" s="25">
        <f>LOOKUP(A545,[1]lookup!$A$3:$A$51,[1]lookup!$H$3:$H$51)</f>
        <v>0</v>
      </c>
    </row>
    <row r="546" spans="1:18" x14ac:dyDescent="0.15">
      <c r="A546" s="24" t="s">
        <v>475</v>
      </c>
      <c r="B546" s="24">
        <v>1997</v>
      </c>
      <c r="C546" s="24" t="s">
        <v>0</v>
      </c>
      <c r="D546" s="24" t="s">
        <v>1087</v>
      </c>
      <c r="E546" s="24" t="s">
        <v>2203</v>
      </c>
      <c r="F546" s="24">
        <v>0</v>
      </c>
      <c r="G546" s="24">
        <v>0</v>
      </c>
      <c r="H546" s="24">
        <v>0</v>
      </c>
      <c r="I546" s="24">
        <v>0</v>
      </c>
      <c r="J546" s="24">
        <v>0</v>
      </c>
      <c r="K546" s="24">
        <v>0</v>
      </c>
      <c r="L546" s="24">
        <v>5000</v>
      </c>
      <c r="M546" s="24" t="str">
        <f>LOOKUP(A546,[1]lookup!$A$3:$A$51,[1]lookup!$P$3:$P$51)</f>
        <v>Unseeded</v>
      </c>
      <c r="N546" s="24" t="str">
        <f>LOOKUP(A546,[1]lookup!$A$3:$A$51,[1]lookup!$R$3:$R$51)</f>
        <v>Mod</v>
      </c>
      <c r="O546" s="24" t="str">
        <f>LOOKUP(A546,[1]lookup!$A$3:$A$51,[1]lookup!$U$3:$U$51)</f>
        <v>BAND</v>
      </c>
      <c r="P546" s="25">
        <f t="shared" si="16"/>
        <v>0</v>
      </c>
      <c r="Q546" s="25">
        <f t="shared" si="17"/>
        <v>0</v>
      </c>
      <c r="R546" s="25">
        <f>LOOKUP(A546,[1]lookup!$A$3:$A$51,[1]lookup!$H$3:$H$51)</f>
        <v>0</v>
      </c>
    </row>
    <row r="547" spans="1:18" x14ac:dyDescent="0.15">
      <c r="A547" s="24" t="s">
        <v>475</v>
      </c>
      <c r="B547" s="24">
        <v>1997</v>
      </c>
      <c r="C547" s="24" t="s">
        <v>0</v>
      </c>
      <c r="D547" s="24" t="s">
        <v>244</v>
      </c>
      <c r="E547" s="24" t="s">
        <v>2204</v>
      </c>
      <c r="F547" s="24">
        <v>2</v>
      </c>
      <c r="G547" s="24">
        <v>8</v>
      </c>
      <c r="H547" s="24">
        <v>9</v>
      </c>
      <c r="I547" s="24">
        <v>1720</v>
      </c>
      <c r="J547" s="24">
        <v>9</v>
      </c>
      <c r="K547" s="24">
        <v>1728</v>
      </c>
      <c r="L547" s="24">
        <v>5000</v>
      </c>
      <c r="M547" s="24" t="str">
        <f>LOOKUP(A547,[1]lookup!$A$3:$A$51,[1]lookup!$P$3:$P$51)</f>
        <v>Unseeded</v>
      </c>
      <c r="N547" s="24" t="str">
        <f>LOOKUP(A547,[1]lookup!$A$3:$A$51,[1]lookup!$R$3:$R$51)</f>
        <v>Mod</v>
      </c>
      <c r="O547" s="24" t="str">
        <f>LOOKUP(A547,[1]lookup!$A$3:$A$51,[1]lookup!$U$3:$U$51)</f>
        <v>BAND</v>
      </c>
      <c r="P547" s="25">
        <f t="shared" si="16"/>
        <v>34.4</v>
      </c>
      <c r="Q547" s="25">
        <f t="shared" si="17"/>
        <v>0.16</v>
      </c>
      <c r="R547" s="25">
        <f>LOOKUP(A547,[1]lookup!$A$3:$A$51,[1]lookup!$H$3:$H$51)</f>
        <v>0</v>
      </c>
    </row>
    <row r="548" spans="1:18" x14ac:dyDescent="0.15">
      <c r="A548" s="24" t="s">
        <v>475</v>
      </c>
      <c r="B548" s="24">
        <v>1997</v>
      </c>
      <c r="C548" s="24" t="s">
        <v>0</v>
      </c>
      <c r="D548" s="24" t="s">
        <v>559</v>
      </c>
      <c r="E548" s="24" t="s">
        <v>2205</v>
      </c>
      <c r="F548" s="24">
        <v>0</v>
      </c>
      <c r="G548" s="24">
        <v>0</v>
      </c>
      <c r="H548" s="24">
        <v>0</v>
      </c>
      <c r="I548" s="24">
        <v>0</v>
      </c>
      <c r="J548" s="24">
        <v>0</v>
      </c>
      <c r="K548" s="24">
        <v>0</v>
      </c>
      <c r="L548" s="24">
        <v>5000</v>
      </c>
      <c r="M548" s="24" t="str">
        <f>LOOKUP(A548,[1]lookup!$A$3:$A$51,[1]lookup!$P$3:$P$51)</f>
        <v>Unseeded</v>
      </c>
      <c r="N548" s="24" t="str">
        <f>LOOKUP(A548,[1]lookup!$A$3:$A$51,[1]lookup!$R$3:$R$51)</f>
        <v>Mod</v>
      </c>
      <c r="O548" s="24" t="str">
        <f>LOOKUP(A548,[1]lookup!$A$3:$A$51,[1]lookup!$U$3:$U$51)</f>
        <v>BAND</v>
      </c>
      <c r="P548" s="25">
        <f t="shared" si="16"/>
        <v>0</v>
      </c>
      <c r="Q548" s="25">
        <f t="shared" si="17"/>
        <v>0</v>
      </c>
      <c r="R548" s="25">
        <f>LOOKUP(A548,[1]lookup!$A$3:$A$51,[1]lookup!$H$3:$H$51)</f>
        <v>0</v>
      </c>
    </row>
    <row r="549" spans="1:18" x14ac:dyDescent="0.15">
      <c r="A549" s="24" t="s">
        <v>475</v>
      </c>
      <c r="B549" s="24">
        <v>1997</v>
      </c>
      <c r="C549" s="24" t="s">
        <v>0</v>
      </c>
      <c r="D549" s="24" t="s">
        <v>1229</v>
      </c>
      <c r="E549" s="24" t="s">
        <v>2206</v>
      </c>
      <c r="F549" s="24">
        <v>0</v>
      </c>
      <c r="G549" s="24">
        <v>0</v>
      </c>
      <c r="H549" s="24">
        <v>0</v>
      </c>
      <c r="I549" s="24">
        <v>0</v>
      </c>
      <c r="J549" s="24">
        <v>0</v>
      </c>
      <c r="K549" s="24">
        <v>0</v>
      </c>
      <c r="L549" s="24">
        <v>5000</v>
      </c>
      <c r="M549" s="24" t="str">
        <f>LOOKUP(A549,[1]lookup!$A$3:$A$51,[1]lookup!$P$3:$P$51)</f>
        <v>Unseeded</v>
      </c>
      <c r="N549" s="24" t="str">
        <f>LOOKUP(A549,[1]lookup!$A$3:$A$51,[1]lookup!$R$3:$R$51)</f>
        <v>Mod</v>
      </c>
      <c r="O549" s="24" t="str">
        <f>LOOKUP(A549,[1]lookup!$A$3:$A$51,[1]lookup!$U$3:$U$51)</f>
        <v>BAND</v>
      </c>
      <c r="P549" s="25">
        <f t="shared" si="16"/>
        <v>0</v>
      </c>
      <c r="Q549" s="25">
        <f t="shared" si="17"/>
        <v>0</v>
      </c>
      <c r="R549" s="25">
        <f>LOOKUP(A549,[1]lookup!$A$3:$A$51,[1]lookup!$H$3:$H$51)</f>
        <v>0</v>
      </c>
    </row>
    <row r="550" spans="1:18" x14ac:dyDescent="0.15">
      <c r="A550" s="24" t="s">
        <v>475</v>
      </c>
      <c r="B550" s="24">
        <v>1997</v>
      </c>
      <c r="C550" s="24" t="s">
        <v>0</v>
      </c>
      <c r="D550" s="24" t="s">
        <v>405</v>
      </c>
      <c r="E550" s="24" t="s">
        <v>2207</v>
      </c>
      <c r="F550" s="24">
        <v>2</v>
      </c>
      <c r="G550" s="24">
        <v>1080</v>
      </c>
      <c r="H550" s="24">
        <v>0</v>
      </c>
      <c r="I550" s="24">
        <v>0</v>
      </c>
      <c r="J550" s="24">
        <v>2</v>
      </c>
      <c r="K550" s="24">
        <v>1080</v>
      </c>
      <c r="L550" s="24">
        <v>5000</v>
      </c>
      <c r="M550" s="24" t="str">
        <f>LOOKUP(A550,[1]lookup!$A$3:$A$51,[1]lookup!$P$3:$P$51)</f>
        <v>Unseeded</v>
      </c>
      <c r="N550" s="24" t="str">
        <f>LOOKUP(A550,[1]lookup!$A$3:$A$51,[1]lookup!$R$3:$R$51)</f>
        <v>Mod</v>
      </c>
      <c r="O550" s="24" t="str">
        <f>LOOKUP(A550,[1]lookup!$A$3:$A$51,[1]lookup!$U$3:$U$51)</f>
        <v>BAND</v>
      </c>
      <c r="P550" s="25">
        <f t="shared" si="16"/>
        <v>0</v>
      </c>
      <c r="Q550" s="25">
        <f t="shared" si="17"/>
        <v>21.6</v>
      </c>
      <c r="R550" s="25">
        <f>LOOKUP(A550,[1]lookup!$A$3:$A$51,[1]lookup!$H$3:$H$51)</f>
        <v>0</v>
      </c>
    </row>
    <row r="551" spans="1:18" x14ac:dyDescent="0.15">
      <c r="A551" s="24" t="s">
        <v>475</v>
      </c>
      <c r="B551" s="24">
        <v>1997</v>
      </c>
      <c r="C551" s="24" t="s">
        <v>0</v>
      </c>
      <c r="D551" s="24" t="s">
        <v>217</v>
      </c>
      <c r="E551" s="24" t="s">
        <v>2208</v>
      </c>
      <c r="F551" s="24">
        <v>3</v>
      </c>
      <c r="G551" s="24">
        <v>3904</v>
      </c>
      <c r="H551" s="24">
        <v>0</v>
      </c>
      <c r="I551" s="24">
        <v>0</v>
      </c>
      <c r="J551" s="24">
        <v>3</v>
      </c>
      <c r="K551" s="24">
        <v>3904</v>
      </c>
      <c r="L551" s="24">
        <v>5000</v>
      </c>
      <c r="M551" s="24" t="str">
        <f>LOOKUP(A551,[1]lookup!$A$3:$A$51,[1]lookup!$P$3:$P$51)</f>
        <v>Unseeded</v>
      </c>
      <c r="N551" s="24" t="str">
        <f>LOOKUP(A551,[1]lookup!$A$3:$A$51,[1]lookup!$R$3:$R$51)</f>
        <v>Mod</v>
      </c>
      <c r="O551" s="24" t="str">
        <f>LOOKUP(A551,[1]lookup!$A$3:$A$51,[1]lookup!$U$3:$U$51)</f>
        <v>BAND</v>
      </c>
      <c r="P551" s="25">
        <f t="shared" si="16"/>
        <v>0</v>
      </c>
      <c r="Q551" s="25">
        <f t="shared" si="17"/>
        <v>78.08</v>
      </c>
      <c r="R551" s="25">
        <f>LOOKUP(A551,[1]lookup!$A$3:$A$51,[1]lookup!$H$3:$H$51)</f>
        <v>0</v>
      </c>
    </row>
    <row r="552" spans="1:18" x14ac:dyDescent="0.15">
      <c r="A552" s="24" t="s">
        <v>475</v>
      </c>
      <c r="B552" s="24">
        <v>1997</v>
      </c>
      <c r="C552" s="24" t="s">
        <v>0</v>
      </c>
      <c r="D552" s="24" t="s">
        <v>2209</v>
      </c>
      <c r="E552" s="24" t="s">
        <v>2210</v>
      </c>
      <c r="F552" s="24">
        <v>0</v>
      </c>
      <c r="G552" s="24">
        <v>0</v>
      </c>
      <c r="H552" s="24">
        <v>1</v>
      </c>
      <c r="I552" s="24">
        <v>66</v>
      </c>
      <c r="J552" s="24">
        <v>1</v>
      </c>
      <c r="K552" s="24">
        <v>66</v>
      </c>
      <c r="L552" s="24">
        <v>5000</v>
      </c>
      <c r="M552" s="24" t="str">
        <f>LOOKUP(A552,[1]lookup!$A$3:$A$51,[1]lookup!$P$3:$P$51)</f>
        <v>Unseeded</v>
      </c>
      <c r="N552" s="24" t="str">
        <f>LOOKUP(A552,[1]lookup!$A$3:$A$51,[1]lookup!$R$3:$R$51)</f>
        <v>Mod</v>
      </c>
      <c r="O552" s="24" t="str">
        <f>LOOKUP(A552,[1]lookup!$A$3:$A$51,[1]lookup!$U$3:$U$51)</f>
        <v>BAND</v>
      </c>
      <c r="P552" s="25">
        <f t="shared" si="16"/>
        <v>1.32</v>
      </c>
      <c r="Q552" s="25">
        <f t="shared" si="17"/>
        <v>0</v>
      </c>
      <c r="R552" s="25">
        <f>LOOKUP(A552,[1]lookup!$A$3:$A$51,[1]lookup!$H$3:$H$51)</f>
        <v>0</v>
      </c>
    </row>
    <row r="553" spans="1:18" x14ac:dyDescent="0.15">
      <c r="A553" s="24" t="s">
        <v>475</v>
      </c>
      <c r="B553" s="24">
        <v>1997</v>
      </c>
      <c r="C553" s="24" t="s">
        <v>0</v>
      </c>
      <c r="D553" s="24" t="s">
        <v>2211</v>
      </c>
      <c r="E553" s="24" t="s">
        <v>2212</v>
      </c>
      <c r="F553" s="24">
        <v>0</v>
      </c>
      <c r="G553" s="24">
        <v>0</v>
      </c>
      <c r="H553" s="24">
        <v>0</v>
      </c>
      <c r="I553" s="24">
        <v>0</v>
      </c>
      <c r="J553" s="24">
        <v>0</v>
      </c>
      <c r="K553" s="24">
        <v>0</v>
      </c>
      <c r="L553" s="24">
        <v>5000</v>
      </c>
      <c r="M553" s="24" t="str">
        <f>LOOKUP(A553,[1]lookup!$A$3:$A$51,[1]lookup!$P$3:$P$51)</f>
        <v>Unseeded</v>
      </c>
      <c r="N553" s="24" t="str">
        <f>LOOKUP(A553,[1]lookup!$A$3:$A$51,[1]lookup!$R$3:$R$51)</f>
        <v>Mod</v>
      </c>
      <c r="O553" s="24" t="str">
        <f>LOOKUP(A553,[1]lookup!$A$3:$A$51,[1]lookup!$U$3:$U$51)</f>
        <v>BAND</v>
      </c>
      <c r="P553" s="25">
        <f t="shared" si="16"/>
        <v>0</v>
      </c>
      <c r="Q553" s="25">
        <f t="shared" si="17"/>
        <v>0</v>
      </c>
      <c r="R553" s="25">
        <f>LOOKUP(A553,[1]lookup!$A$3:$A$51,[1]lookup!$H$3:$H$51)</f>
        <v>0</v>
      </c>
    </row>
    <row r="554" spans="1:18" x14ac:dyDescent="0.15">
      <c r="A554" s="24" t="s">
        <v>482</v>
      </c>
      <c r="B554" s="24">
        <v>1997</v>
      </c>
      <c r="C554" s="24" t="s">
        <v>0</v>
      </c>
      <c r="D554" s="24" t="s">
        <v>672</v>
      </c>
      <c r="E554" s="24" t="s">
        <v>2199</v>
      </c>
      <c r="F554" s="24">
        <v>1</v>
      </c>
      <c r="G554" s="24">
        <v>83</v>
      </c>
      <c r="H554" s="24">
        <v>1</v>
      </c>
      <c r="I554" s="24">
        <v>49</v>
      </c>
      <c r="J554" s="24">
        <v>1</v>
      </c>
      <c r="K554" s="24">
        <v>132</v>
      </c>
      <c r="L554" s="24">
        <v>5000</v>
      </c>
      <c r="M554" s="24" t="str">
        <f>LOOKUP(A554,[1]lookup!$A$3:$A$51,[1]lookup!$P$3:$P$51)</f>
        <v>Unseeded</v>
      </c>
      <c r="N554" s="24" t="str">
        <f>LOOKUP(A554,[1]lookup!$A$3:$A$51,[1]lookup!$R$3:$R$51)</f>
        <v>Mod</v>
      </c>
      <c r="O554" s="24" t="str">
        <f>LOOKUP(A554,[1]lookup!$A$3:$A$51,[1]lookup!$U$3:$U$51)</f>
        <v>BAND</v>
      </c>
      <c r="P554" s="25">
        <f t="shared" si="16"/>
        <v>0.98</v>
      </c>
      <c r="Q554" s="25">
        <f t="shared" si="17"/>
        <v>1.66</v>
      </c>
      <c r="R554" s="25">
        <f>LOOKUP(A554,[1]lookup!$A$3:$A$51,[1]lookup!$H$3:$H$51)</f>
        <v>0</v>
      </c>
    </row>
    <row r="555" spans="1:18" x14ac:dyDescent="0.15">
      <c r="A555" s="24" t="s">
        <v>482</v>
      </c>
      <c r="B555" s="24">
        <v>1997</v>
      </c>
      <c r="C555" s="24" t="s">
        <v>0</v>
      </c>
      <c r="D555" s="24" t="s">
        <v>556</v>
      </c>
      <c r="E555" s="24" t="s">
        <v>2200</v>
      </c>
      <c r="F555" s="24">
        <v>0</v>
      </c>
      <c r="G555" s="24">
        <v>0</v>
      </c>
      <c r="H555" s="24">
        <v>0</v>
      </c>
      <c r="I555" s="24">
        <v>0</v>
      </c>
      <c r="J555" s="24">
        <v>0</v>
      </c>
      <c r="K555" s="24">
        <v>0</v>
      </c>
      <c r="L555" s="24">
        <v>5000</v>
      </c>
      <c r="M555" s="24" t="str">
        <f>LOOKUP(A555,[1]lookup!$A$3:$A$51,[1]lookup!$P$3:$P$51)</f>
        <v>Unseeded</v>
      </c>
      <c r="N555" s="24" t="str">
        <f>LOOKUP(A555,[1]lookup!$A$3:$A$51,[1]lookup!$R$3:$R$51)</f>
        <v>Mod</v>
      </c>
      <c r="O555" s="24" t="str">
        <f>LOOKUP(A555,[1]lookup!$A$3:$A$51,[1]lookup!$U$3:$U$51)</f>
        <v>BAND</v>
      </c>
      <c r="P555" s="25">
        <f t="shared" si="16"/>
        <v>0</v>
      </c>
      <c r="Q555" s="25">
        <f t="shared" si="17"/>
        <v>0</v>
      </c>
      <c r="R555" s="25">
        <f>LOOKUP(A555,[1]lookup!$A$3:$A$51,[1]lookup!$H$3:$H$51)</f>
        <v>0</v>
      </c>
    </row>
    <row r="556" spans="1:18" x14ac:dyDescent="0.15">
      <c r="A556" s="24" t="s">
        <v>482</v>
      </c>
      <c r="B556" s="24">
        <v>1997</v>
      </c>
      <c r="C556" s="24" t="s">
        <v>0</v>
      </c>
      <c r="D556" s="24" t="s">
        <v>557</v>
      </c>
      <c r="E556" s="24" t="s">
        <v>2201</v>
      </c>
      <c r="F556" s="24">
        <v>0</v>
      </c>
      <c r="G556" s="24">
        <v>0</v>
      </c>
      <c r="H556" s="24">
        <v>0</v>
      </c>
      <c r="I556" s="24">
        <v>0</v>
      </c>
      <c r="J556" s="24">
        <v>0</v>
      </c>
      <c r="K556" s="24">
        <v>0</v>
      </c>
      <c r="L556" s="24">
        <v>5000</v>
      </c>
      <c r="M556" s="24" t="str">
        <f>LOOKUP(A556,[1]lookup!$A$3:$A$51,[1]lookup!$P$3:$P$51)</f>
        <v>Unseeded</v>
      </c>
      <c r="N556" s="24" t="str">
        <f>LOOKUP(A556,[1]lookup!$A$3:$A$51,[1]lookup!$R$3:$R$51)</f>
        <v>Mod</v>
      </c>
      <c r="O556" s="24" t="str">
        <f>LOOKUP(A556,[1]lookup!$A$3:$A$51,[1]lookup!$U$3:$U$51)</f>
        <v>BAND</v>
      </c>
      <c r="P556" s="25">
        <f t="shared" si="16"/>
        <v>0</v>
      </c>
      <c r="Q556" s="25">
        <f t="shared" si="17"/>
        <v>0</v>
      </c>
      <c r="R556" s="25">
        <f>LOOKUP(A556,[1]lookup!$A$3:$A$51,[1]lookup!$H$3:$H$51)</f>
        <v>0</v>
      </c>
    </row>
    <row r="557" spans="1:18" x14ac:dyDescent="0.15">
      <c r="A557" s="24" t="s">
        <v>482</v>
      </c>
      <c r="B557" s="24">
        <v>1997</v>
      </c>
      <c r="C557" s="24" t="s">
        <v>0</v>
      </c>
      <c r="D557" s="24" t="s">
        <v>390</v>
      </c>
      <c r="E557" s="24" t="s">
        <v>2202</v>
      </c>
      <c r="F557" s="24">
        <v>3</v>
      </c>
      <c r="G557" s="24">
        <v>16</v>
      </c>
      <c r="H557" s="24">
        <v>7</v>
      </c>
      <c r="I557" s="24">
        <v>165</v>
      </c>
      <c r="J557" s="24">
        <v>7</v>
      </c>
      <c r="K557" s="24">
        <v>181</v>
      </c>
      <c r="L557" s="24">
        <v>5000</v>
      </c>
      <c r="M557" s="24" t="str">
        <f>LOOKUP(A557,[1]lookup!$A$3:$A$51,[1]lookup!$P$3:$P$51)</f>
        <v>Unseeded</v>
      </c>
      <c r="N557" s="24" t="str">
        <f>LOOKUP(A557,[1]lookup!$A$3:$A$51,[1]lookup!$R$3:$R$51)</f>
        <v>Mod</v>
      </c>
      <c r="O557" s="24" t="str">
        <f>LOOKUP(A557,[1]lookup!$A$3:$A$51,[1]lookup!$U$3:$U$51)</f>
        <v>BAND</v>
      </c>
      <c r="P557" s="25">
        <f t="shared" si="16"/>
        <v>3.3000000000000003</v>
      </c>
      <c r="Q557" s="25">
        <f t="shared" si="17"/>
        <v>0.32</v>
      </c>
      <c r="R557" s="25">
        <f>LOOKUP(A557,[1]lookup!$A$3:$A$51,[1]lookup!$H$3:$H$51)</f>
        <v>0</v>
      </c>
    </row>
    <row r="558" spans="1:18" x14ac:dyDescent="0.15">
      <c r="A558" s="24" t="s">
        <v>482</v>
      </c>
      <c r="B558" s="24">
        <v>1997</v>
      </c>
      <c r="C558" s="24" t="s">
        <v>0</v>
      </c>
      <c r="D558" s="24" t="s">
        <v>1087</v>
      </c>
      <c r="E558" s="24" t="s">
        <v>2203</v>
      </c>
      <c r="F558" s="24">
        <v>0</v>
      </c>
      <c r="G558" s="24">
        <v>0</v>
      </c>
      <c r="H558" s="24">
        <v>0</v>
      </c>
      <c r="I558" s="24">
        <v>0</v>
      </c>
      <c r="J558" s="24">
        <v>0</v>
      </c>
      <c r="K558" s="24">
        <v>0</v>
      </c>
      <c r="L558" s="24">
        <v>5000</v>
      </c>
      <c r="M558" s="24" t="str">
        <f>LOOKUP(A558,[1]lookup!$A$3:$A$51,[1]lookup!$P$3:$P$51)</f>
        <v>Unseeded</v>
      </c>
      <c r="N558" s="24" t="str">
        <f>LOOKUP(A558,[1]lookup!$A$3:$A$51,[1]lookup!$R$3:$R$51)</f>
        <v>Mod</v>
      </c>
      <c r="O558" s="24" t="str">
        <f>LOOKUP(A558,[1]lookup!$A$3:$A$51,[1]lookup!$U$3:$U$51)</f>
        <v>BAND</v>
      </c>
      <c r="P558" s="25">
        <f t="shared" si="16"/>
        <v>0</v>
      </c>
      <c r="Q558" s="25">
        <f t="shared" si="17"/>
        <v>0</v>
      </c>
      <c r="R558" s="25">
        <f>LOOKUP(A558,[1]lookup!$A$3:$A$51,[1]lookup!$H$3:$H$51)</f>
        <v>0</v>
      </c>
    </row>
    <row r="559" spans="1:18" x14ac:dyDescent="0.15">
      <c r="A559" s="24" t="s">
        <v>482</v>
      </c>
      <c r="B559" s="24">
        <v>1997</v>
      </c>
      <c r="C559" s="24" t="s">
        <v>0</v>
      </c>
      <c r="D559" s="24" t="s">
        <v>244</v>
      </c>
      <c r="E559" s="24" t="s">
        <v>2204</v>
      </c>
      <c r="F559" s="24">
        <v>3</v>
      </c>
      <c r="G559" s="24">
        <v>76</v>
      </c>
      <c r="H559" s="24">
        <v>9</v>
      </c>
      <c r="I559" s="24">
        <v>2132</v>
      </c>
      <c r="J559" s="24">
        <v>9</v>
      </c>
      <c r="K559" s="24">
        <v>2208</v>
      </c>
      <c r="L559" s="24">
        <v>5000</v>
      </c>
      <c r="M559" s="24" t="str">
        <f>LOOKUP(A559,[1]lookup!$A$3:$A$51,[1]lookup!$P$3:$P$51)</f>
        <v>Unseeded</v>
      </c>
      <c r="N559" s="24" t="str">
        <f>LOOKUP(A559,[1]lookup!$A$3:$A$51,[1]lookup!$R$3:$R$51)</f>
        <v>Mod</v>
      </c>
      <c r="O559" s="24" t="str">
        <f>LOOKUP(A559,[1]lookup!$A$3:$A$51,[1]lookup!$U$3:$U$51)</f>
        <v>BAND</v>
      </c>
      <c r="P559" s="25">
        <f t="shared" si="16"/>
        <v>42.64</v>
      </c>
      <c r="Q559" s="25">
        <f t="shared" si="17"/>
        <v>1.52</v>
      </c>
      <c r="R559" s="25">
        <f>LOOKUP(A559,[1]lookup!$A$3:$A$51,[1]lookup!$H$3:$H$51)</f>
        <v>0</v>
      </c>
    </row>
    <row r="560" spans="1:18" x14ac:dyDescent="0.15">
      <c r="A560" s="24" t="s">
        <v>482</v>
      </c>
      <c r="B560" s="24">
        <v>1997</v>
      </c>
      <c r="C560" s="24" t="s">
        <v>0</v>
      </c>
      <c r="D560" s="24" t="s">
        <v>559</v>
      </c>
      <c r="E560" s="24" t="s">
        <v>2205</v>
      </c>
      <c r="F560" s="24">
        <v>0</v>
      </c>
      <c r="G560" s="24">
        <v>0</v>
      </c>
      <c r="H560" s="24">
        <v>1</v>
      </c>
      <c r="I560" s="24">
        <v>2</v>
      </c>
      <c r="J560" s="24">
        <v>1</v>
      </c>
      <c r="K560" s="24">
        <v>2</v>
      </c>
      <c r="L560" s="24">
        <v>5000</v>
      </c>
      <c r="M560" s="24" t="str">
        <f>LOOKUP(A560,[1]lookup!$A$3:$A$51,[1]lookup!$P$3:$P$51)</f>
        <v>Unseeded</v>
      </c>
      <c r="N560" s="24" t="str">
        <f>LOOKUP(A560,[1]lookup!$A$3:$A$51,[1]lookup!$R$3:$R$51)</f>
        <v>Mod</v>
      </c>
      <c r="O560" s="24" t="str">
        <f>LOOKUP(A560,[1]lookup!$A$3:$A$51,[1]lookup!$U$3:$U$51)</f>
        <v>BAND</v>
      </c>
      <c r="P560" s="25">
        <f t="shared" si="16"/>
        <v>0.04</v>
      </c>
      <c r="Q560" s="25">
        <f t="shared" si="17"/>
        <v>0</v>
      </c>
      <c r="R560" s="25">
        <f>LOOKUP(A560,[1]lookup!$A$3:$A$51,[1]lookup!$H$3:$H$51)</f>
        <v>0</v>
      </c>
    </row>
    <row r="561" spans="1:18" x14ac:dyDescent="0.15">
      <c r="A561" s="24" t="s">
        <v>482</v>
      </c>
      <c r="B561" s="24">
        <v>1997</v>
      </c>
      <c r="C561" s="24" t="s">
        <v>0</v>
      </c>
      <c r="D561" s="24" t="s">
        <v>1229</v>
      </c>
      <c r="E561" s="24" t="s">
        <v>2206</v>
      </c>
      <c r="F561" s="24">
        <v>1</v>
      </c>
      <c r="G561" s="24">
        <v>101</v>
      </c>
      <c r="H561" s="24">
        <v>0</v>
      </c>
      <c r="I561" s="24">
        <v>0</v>
      </c>
      <c r="J561" s="24">
        <v>1</v>
      </c>
      <c r="K561" s="24">
        <v>101</v>
      </c>
      <c r="L561" s="24">
        <v>5000</v>
      </c>
      <c r="M561" s="24" t="str">
        <f>LOOKUP(A561,[1]lookup!$A$3:$A$51,[1]lookup!$P$3:$P$51)</f>
        <v>Unseeded</v>
      </c>
      <c r="N561" s="24" t="str">
        <f>LOOKUP(A561,[1]lookup!$A$3:$A$51,[1]lookup!$R$3:$R$51)</f>
        <v>Mod</v>
      </c>
      <c r="O561" s="24" t="str">
        <f>LOOKUP(A561,[1]lookup!$A$3:$A$51,[1]lookup!$U$3:$U$51)</f>
        <v>BAND</v>
      </c>
      <c r="P561" s="25">
        <f t="shared" si="16"/>
        <v>0</v>
      </c>
      <c r="Q561" s="25">
        <f t="shared" si="17"/>
        <v>2.02</v>
      </c>
      <c r="R561" s="25">
        <f>LOOKUP(A561,[1]lookup!$A$3:$A$51,[1]lookup!$H$3:$H$51)</f>
        <v>0</v>
      </c>
    </row>
    <row r="562" spans="1:18" x14ac:dyDescent="0.15">
      <c r="A562" s="24" t="s">
        <v>482</v>
      </c>
      <c r="B562" s="24">
        <v>1997</v>
      </c>
      <c r="C562" s="24" t="s">
        <v>0</v>
      </c>
      <c r="D562" s="24" t="s">
        <v>405</v>
      </c>
      <c r="E562" s="24" t="s">
        <v>2207</v>
      </c>
      <c r="F562" s="24">
        <v>3</v>
      </c>
      <c r="G562" s="24">
        <v>2112</v>
      </c>
      <c r="H562" s="24">
        <v>1</v>
      </c>
      <c r="I562" s="24">
        <v>24</v>
      </c>
      <c r="J562" s="24">
        <v>3</v>
      </c>
      <c r="K562" s="24">
        <v>2136</v>
      </c>
      <c r="L562" s="24">
        <v>5000</v>
      </c>
      <c r="M562" s="24" t="str">
        <f>LOOKUP(A562,[1]lookup!$A$3:$A$51,[1]lookup!$P$3:$P$51)</f>
        <v>Unseeded</v>
      </c>
      <c r="N562" s="24" t="str">
        <f>LOOKUP(A562,[1]lookup!$A$3:$A$51,[1]lookup!$R$3:$R$51)</f>
        <v>Mod</v>
      </c>
      <c r="O562" s="24" t="str">
        <f>LOOKUP(A562,[1]lookup!$A$3:$A$51,[1]lookup!$U$3:$U$51)</f>
        <v>BAND</v>
      </c>
      <c r="P562" s="25">
        <f t="shared" si="16"/>
        <v>0.48</v>
      </c>
      <c r="Q562" s="25">
        <f t="shared" si="17"/>
        <v>42.24</v>
      </c>
      <c r="R562" s="25">
        <f>LOOKUP(A562,[1]lookup!$A$3:$A$51,[1]lookup!$H$3:$H$51)</f>
        <v>0</v>
      </c>
    </row>
    <row r="563" spans="1:18" x14ac:dyDescent="0.15">
      <c r="A563" s="24" t="s">
        <v>482</v>
      </c>
      <c r="B563" s="24">
        <v>1997</v>
      </c>
      <c r="C563" s="24" t="s">
        <v>0</v>
      </c>
      <c r="D563" s="24" t="s">
        <v>217</v>
      </c>
      <c r="E563" s="24" t="s">
        <v>2208</v>
      </c>
      <c r="F563" s="24">
        <v>3</v>
      </c>
      <c r="G563" s="24">
        <v>2612</v>
      </c>
      <c r="H563" s="24">
        <v>0</v>
      </c>
      <c r="I563" s="24">
        <v>0</v>
      </c>
      <c r="J563" s="24">
        <v>3</v>
      </c>
      <c r="K563" s="24">
        <v>2612</v>
      </c>
      <c r="L563" s="24">
        <v>5000</v>
      </c>
      <c r="M563" s="24" t="str">
        <f>LOOKUP(A563,[1]lookup!$A$3:$A$51,[1]lookup!$P$3:$P$51)</f>
        <v>Unseeded</v>
      </c>
      <c r="N563" s="24" t="str">
        <f>LOOKUP(A563,[1]lookup!$A$3:$A$51,[1]lookup!$R$3:$R$51)</f>
        <v>Mod</v>
      </c>
      <c r="O563" s="24" t="str">
        <f>LOOKUP(A563,[1]lookup!$A$3:$A$51,[1]lookup!$U$3:$U$51)</f>
        <v>BAND</v>
      </c>
      <c r="P563" s="25">
        <f t="shared" si="16"/>
        <v>0</v>
      </c>
      <c r="Q563" s="25">
        <f t="shared" si="17"/>
        <v>52.239999999999995</v>
      </c>
      <c r="R563" s="25">
        <f>LOOKUP(A563,[1]lookup!$A$3:$A$51,[1]lookup!$H$3:$H$51)</f>
        <v>0</v>
      </c>
    </row>
    <row r="564" spans="1:18" x14ac:dyDescent="0.15">
      <c r="A564" s="24" t="s">
        <v>482</v>
      </c>
      <c r="B564" s="24">
        <v>1997</v>
      </c>
      <c r="C564" s="24" t="s">
        <v>0</v>
      </c>
      <c r="D564" s="24" t="s">
        <v>2209</v>
      </c>
      <c r="E564" s="24" t="s">
        <v>2210</v>
      </c>
      <c r="F564" s="24">
        <v>0</v>
      </c>
      <c r="G564" s="24">
        <v>0</v>
      </c>
      <c r="H564" s="24">
        <v>1</v>
      </c>
      <c r="I564" s="24">
        <v>29</v>
      </c>
      <c r="J564" s="24">
        <v>1</v>
      </c>
      <c r="K564" s="24">
        <v>29</v>
      </c>
      <c r="L564" s="24">
        <v>5000</v>
      </c>
      <c r="M564" s="24" t="str">
        <f>LOOKUP(A564,[1]lookup!$A$3:$A$51,[1]lookup!$P$3:$P$51)</f>
        <v>Unseeded</v>
      </c>
      <c r="N564" s="24" t="str">
        <f>LOOKUP(A564,[1]lookup!$A$3:$A$51,[1]lookup!$R$3:$R$51)</f>
        <v>Mod</v>
      </c>
      <c r="O564" s="24" t="str">
        <f>LOOKUP(A564,[1]lookup!$A$3:$A$51,[1]lookup!$U$3:$U$51)</f>
        <v>BAND</v>
      </c>
      <c r="P564" s="25">
        <f t="shared" si="16"/>
        <v>0.57999999999999996</v>
      </c>
      <c r="Q564" s="25">
        <f t="shared" si="17"/>
        <v>0</v>
      </c>
      <c r="R564" s="25">
        <f>LOOKUP(A564,[1]lookup!$A$3:$A$51,[1]lookup!$H$3:$H$51)</f>
        <v>0</v>
      </c>
    </row>
    <row r="565" spans="1:18" x14ac:dyDescent="0.15">
      <c r="A565" s="24" t="s">
        <v>482</v>
      </c>
      <c r="B565" s="24">
        <v>1997</v>
      </c>
      <c r="C565" s="24" t="s">
        <v>0</v>
      </c>
      <c r="D565" s="24" t="s">
        <v>2211</v>
      </c>
      <c r="E565" s="24" t="s">
        <v>2212</v>
      </c>
      <c r="F565" s="24">
        <v>0</v>
      </c>
      <c r="G565" s="24">
        <v>0</v>
      </c>
      <c r="H565" s="24">
        <v>0</v>
      </c>
      <c r="I565" s="24">
        <v>0</v>
      </c>
      <c r="J565" s="24">
        <v>0</v>
      </c>
      <c r="K565" s="24">
        <v>0</v>
      </c>
      <c r="L565" s="24">
        <v>5000</v>
      </c>
      <c r="M565" s="24" t="str">
        <f>LOOKUP(A565,[1]lookup!$A$3:$A$51,[1]lookup!$P$3:$P$51)</f>
        <v>Unseeded</v>
      </c>
      <c r="N565" s="24" t="str">
        <f>LOOKUP(A565,[1]lookup!$A$3:$A$51,[1]lookup!$R$3:$R$51)</f>
        <v>Mod</v>
      </c>
      <c r="O565" s="24" t="str">
        <f>LOOKUP(A565,[1]lookup!$A$3:$A$51,[1]lookup!$U$3:$U$51)</f>
        <v>BAND</v>
      </c>
      <c r="P565" s="25">
        <f t="shared" si="16"/>
        <v>0</v>
      </c>
      <c r="Q565" s="25">
        <f t="shared" si="17"/>
        <v>0</v>
      </c>
      <c r="R565" s="25">
        <f>LOOKUP(A565,[1]lookup!$A$3:$A$51,[1]lookup!$H$3:$H$51)</f>
        <v>0</v>
      </c>
    </row>
    <row r="566" spans="1:18" x14ac:dyDescent="0.15">
      <c r="A566" s="24" t="s">
        <v>485</v>
      </c>
      <c r="B566" s="24">
        <v>1997</v>
      </c>
      <c r="C566" s="24" t="s">
        <v>0</v>
      </c>
      <c r="D566" s="24" t="s">
        <v>672</v>
      </c>
      <c r="E566" s="24" t="s">
        <v>2199</v>
      </c>
      <c r="F566" s="24">
        <v>1</v>
      </c>
      <c r="G566" s="24">
        <v>1</v>
      </c>
      <c r="H566" s="24">
        <v>6</v>
      </c>
      <c r="I566" s="24">
        <v>2308</v>
      </c>
      <c r="J566" s="24">
        <v>7</v>
      </c>
      <c r="K566" s="24">
        <v>2309</v>
      </c>
      <c r="L566" s="24">
        <v>5000</v>
      </c>
      <c r="M566" s="24" t="str">
        <f>LOOKUP(A566,[1]lookup!$A$3:$A$51,[1]lookup!$P$3:$P$51)</f>
        <v>Unseeded</v>
      </c>
      <c r="N566" s="24" t="str">
        <f>LOOKUP(A566,[1]lookup!$A$3:$A$51,[1]lookup!$R$3:$R$51)</f>
        <v>Unburned</v>
      </c>
      <c r="O566" s="24" t="str">
        <f>LOOKUP(A566,[1]lookup!$A$3:$A$51,[1]lookup!$U$3:$U$51)</f>
        <v>BAND</v>
      </c>
      <c r="P566" s="25">
        <f t="shared" si="16"/>
        <v>46.160000000000004</v>
      </c>
      <c r="Q566" s="25">
        <f t="shared" si="17"/>
        <v>0.02</v>
      </c>
      <c r="R566" s="25">
        <f>LOOKUP(A566,[1]lookup!$A$3:$A$51,[1]lookup!$H$3:$H$51)</f>
        <v>0</v>
      </c>
    </row>
    <row r="567" spans="1:18" x14ac:dyDescent="0.15">
      <c r="A567" s="24" t="s">
        <v>485</v>
      </c>
      <c r="B567" s="24">
        <v>1997</v>
      </c>
      <c r="C567" s="24" t="s">
        <v>0</v>
      </c>
      <c r="D567" s="24" t="s">
        <v>556</v>
      </c>
      <c r="E567" s="24" t="s">
        <v>2200</v>
      </c>
      <c r="F567" s="24">
        <v>0</v>
      </c>
      <c r="G567" s="24">
        <v>0</v>
      </c>
      <c r="H567" s="24">
        <v>4</v>
      </c>
      <c r="I567" s="24">
        <v>293</v>
      </c>
      <c r="J567" s="24">
        <v>4</v>
      </c>
      <c r="K567" s="24">
        <v>293</v>
      </c>
      <c r="L567" s="24">
        <v>5000</v>
      </c>
      <c r="M567" s="24" t="str">
        <f>LOOKUP(A567,[1]lookup!$A$3:$A$51,[1]lookup!$P$3:$P$51)</f>
        <v>Unseeded</v>
      </c>
      <c r="N567" s="24" t="str">
        <f>LOOKUP(A567,[1]lookup!$A$3:$A$51,[1]lookup!$R$3:$R$51)</f>
        <v>Unburned</v>
      </c>
      <c r="O567" s="24" t="str">
        <f>LOOKUP(A567,[1]lookup!$A$3:$A$51,[1]lookup!$U$3:$U$51)</f>
        <v>BAND</v>
      </c>
      <c r="P567" s="25">
        <f t="shared" si="16"/>
        <v>5.86</v>
      </c>
      <c r="Q567" s="25">
        <f t="shared" si="17"/>
        <v>0</v>
      </c>
      <c r="R567" s="25">
        <f>LOOKUP(A567,[1]lookup!$A$3:$A$51,[1]lookup!$H$3:$H$51)</f>
        <v>0</v>
      </c>
    </row>
    <row r="568" spans="1:18" x14ac:dyDescent="0.15">
      <c r="A568" s="24" t="s">
        <v>485</v>
      </c>
      <c r="B568" s="24">
        <v>1997</v>
      </c>
      <c r="C568" s="24" t="s">
        <v>0</v>
      </c>
      <c r="D568" s="24" t="s">
        <v>557</v>
      </c>
      <c r="E568" s="24" t="s">
        <v>2201</v>
      </c>
      <c r="F568" s="24">
        <v>0</v>
      </c>
      <c r="G568" s="24">
        <v>0</v>
      </c>
      <c r="H568" s="24">
        <v>0</v>
      </c>
      <c r="I568" s="24">
        <v>0</v>
      </c>
      <c r="J568" s="24">
        <v>0</v>
      </c>
      <c r="K568" s="24">
        <v>0</v>
      </c>
      <c r="L568" s="24">
        <v>5000</v>
      </c>
      <c r="M568" s="24" t="str">
        <f>LOOKUP(A568,[1]lookup!$A$3:$A$51,[1]lookup!$P$3:$P$51)</f>
        <v>Unseeded</v>
      </c>
      <c r="N568" s="24" t="str">
        <f>LOOKUP(A568,[1]lookup!$A$3:$A$51,[1]lookup!$R$3:$R$51)</f>
        <v>Unburned</v>
      </c>
      <c r="O568" s="24" t="str">
        <f>LOOKUP(A568,[1]lookup!$A$3:$A$51,[1]lookup!$U$3:$U$51)</f>
        <v>BAND</v>
      </c>
      <c r="P568" s="25">
        <f t="shared" si="16"/>
        <v>0</v>
      </c>
      <c r="Q568" s="25">
        <f t="shared" si="17"/>
        <v>0</v>
      </c>
      <c r="R568" s="25">
        <f>LOOKUP(A568,[1]lookup!$A$3:$A$51,[1]lookup!$H$3:$H$51)</f>
        <v>0</v>
      </c>
    </row>
    <row r="569" spans="1:18" x14ac:dyDescent="0.15">
      <c r="A569" s="24" t="s">
        <v>485</v>
      </c>
      <c r="B569" s="24">
        <v>1997</v>
      </c>
      <c r="C569" s="24" t="s">
        <v>0</v>
      </c>
      <c r="D569" s="24" t="s">
        <v>390</v>
      </c>
      <c r="E569" s="24" t="s">
        <v>2202</v>
      </c>
      <c r="F569" s="24">
        <v>7</v>
      </c>
      <c r="G569" s="24">
        <v>136</v>
      </c>
      <c r="H569" s="24">
        <v>13</v>
      </c>
      <c r="I569" s="24">
        <v>911</v>
      </c>
      <c r="J569" s="24">
        <v>14</v>
      </c>
      <c r="K569" s="24">
        <v>1047</v>
      </c>
      <c r="L569" s="24">
        <v>5000</v>
      </c>
      <c r="M569" s="24" t="str">
        <f>LOOKUP(A569,[1]lookup!$A$3:$A$51,[1]lookup!$P$3:$P$51)</f>
        <v>Unseeded</v>
      </c>
      <c r="N569" s="24" t="str">
        <f>LOOKUP(A569,[1]lookup!$A$3:$A$51,[1]lookup!$R$3:$R$51)</f>
        <v>Unburned</v>
      </c>
      <c r="O569" s="24" t="str">
        <f>LOOKUP(A569,[1]lookup!$A$3:$A$51,[1]lookup!$U$3:$U$51)</f>
        <v>BAND</v>
      </c>
      <c r="P569" s="25">
        <f t="shared" si="16"/>
        <v>18.22</v>
      </c>
      <c r="Q569" s="25">
        <f t="shared" si="17"/>
        <v>2.7199999999999998</v>
      </c>
      <c r="R569" s="25">
        <f>LOOKUP(A569,[1]lookup!$A$3:$A$51,[1]lookup!$H$3:$H$51)</f>
        <v>0</v>
      </c>
    </row>
    <row r="570" spans="1:18" x14ac:dyDescent="0.15">
      <c r="A570" s="24" t="s">
        <v>485</v>
      </c>
      <c r="B570" s="24">
        <v>1997</v>
      </c>
      <c r="C570" s="24" t="s">
        <v>0</v>
      </c>
      <c r="D570" s="24" t="s">
        <v>1087</v>
      </c>
      <c r="E570" s="24" t="s">
        <v>2203</v>
      </c>
      <c r="F570" s="24">
        <v>0</v>
      </c>
      <c r="G570" s="24">
        <v>0</v>
      </c>
      <c r="H570" s="24">
        <v>0</v>
      </c>
      <c r="I570" s="24">
        <v>0</v>
      </c>
      <c r="J570" s="24">
        <v>0</v>
      </c>
      <c r="K570" s="24">
        <v>0</v>
      </c>
      <c r="L570" s="24">
        <v>5000</v>
      </c>
      <c r="M570" s="24" t="str">
        <f>LOOKUP(A570,[1]lookup!$A$3:$A$51,[1]lookup!$P$3:$P$51)</f>
        <v>Unseeded</v>
      </c>
      <c r="N570" s="24" t="str">
        <f>LOOKUP(A570,[1]lookup!$A$3:$A$51,[1]lookup!$R$3:$R$51)</f>
        <v>Unburned</v>
      </c>
      <c r="O570" s="24" t="str">
        <f>LOOKUP(A570,[1]lookup!$A$3:$A$51,[1]lookup!$U$3:$U$51)</f>
        <v>BAND</v>
      </c>
      <c r="P570" s="25">
        <f t="shared" si="16"/>
        <v>0</v>
      </c>
      <c r="Q570" s="25">
        <f t="shared" si="17"/>
        <v>0</v>
      </c>
      <c r="R570" s="25">
        <f>LOOKUP(A570,[1]lookup!$A$3:$A$51,[1]lookup!$H$3:$H$51)</f>
        <v>0</v>
      </c>
    </row>
    <row r="571" spans="1:18" x14ac:dyDescent="0.15">
      <c r="A571" s="24" t="s">
        <v>485</v>
      </c>
      <c r="B571" s="24">
        <v>1997</v>
      </c>
      <c r="C571" s="24" t="s">
        <v>0</v>
      </c>
      <c r="D571" s="24" t="s">
        <v>244</v>
      </c>
      <c r="E571" s="24" t="s">
        <v>2204</v>
      </c>
      <c r="F571" s="24">
        <v>1</v>
      </c>
      <c r="G571" s="24">
        <v>1</v>
      </c>
      <c r="H571" s="24">
        <v>8</v>
      </c>
      <c r="I571" s="24">
        <v>617</v>
      </c>
      <c r="J571" s="24">
        <v>8</v>
      </c>
      <c r="K571" s="24">
        <v>618</v>
      </c>
      <c r="L571" s="24">
        <v>5000</v>
      </c>
      <c r="M571" s="24" t="str">
        <f>LOOKUP(A571,[1]lookup!$A$3:$A$51,[1]lookup!$P$3:$P$51)</f>
        <v>Unseeded</v>
      </c>
      <c r="N571" s="24" t="str">
        <f>LOOKUP(A571,[1]lookup!$A$3:$A$51,[1]lookup!$R$3:$R$51)</f>
        <v>Unburned</v>
      </c>
      <c r="O571" s="24" t="str">
        <f>LOOKUP(A571,[1]lookup!$A$3:$A$51,[1]lookup!$U$3:$U$51)</f>
        <v>BAND</v>
      </c>
      <c r="P571" s="25">
        <f t="shared" si="16"/>
        <v>12.34</v>
      </c>
      <c r="Q571" s="25">
        <f t="shared" si="17"/>
        <v>0.02</v>
      </c>
      <c r="R571" s="25">
        <f>LOOKUP(A571,[1]lookup!$A$3:$A$51,[1]lookup!$H$3:$H$51)</f>
        <v>0</v>
      </c>
    </row>
    <row r="572" spans="1:18" x14ac:dyDescent="0.15">
      <c r="A572" s="24" t="s">
        <v>485</v>
      </c>
      <c r="B572" s="24">
        <v>1997</v>
      </c>
      <c r="C572" s="24" t="s">
        <v>0</v>
      </c>
      <c r="D572" s="24" t="s">
        <v>559</v>
      </c>
      <c r="E572" s="24" t="s">
        <v>2205</v>
      </c>
      <c r="F572" s="24">
        <v>0</v>
      </c>
      <c r="G572" s="24">
        <v>0</v>
      </c>
      <c r="H572" s="24">
        <v>0</v>
      </c>
      <c r="I572" s="24">
        <v>0</v>
      </c>
      <c r="J572" s="24">
        <v>0</v>
      </c>
      <c r="K572" s="24">
        <v>0</v>
      </c>
      <c r="L572" s="24">
        <v>5000</v>
      </c>
      <c r="M572" s="24" t="str">
        <f>LOOKUP(A572,[1]lookup!$A$3:$A$51,[1]lookup!$P$3:$P$51)</f>
        <v>Unseeded</v>
      </c>
      <c r="N572" s="24" t="str">
        <f>LOOKUP(A572,[1]lookup!$A$3:$A$51,[1]lookup!$R$3:$R$51)</f>
        <v>Unburned</v>
      </c>
      <c r="O572" s="24" t="str">
        <f>LOOKUP(A572,[1]lookup!$A$3:$A$51,[1]lookup!$U$3:$U$51)</f>
        <v>BAND</v>
      </c>
      <c r="P572" s="25">
        <f t="shared" si="16"/>
        <v>0</v>
      </c>
      <c r="Q572" s="25">
        <f t="shared" si="17"/>
        <v>0</v>
      </c>
      <c r="R572" s="25">
        <f>LOOKUP(A572,[1]lookup!$A$3:$A$51,[1]lookup!$H$3:$H$51)</f>
        <v>0</v>
      </c>
    </row>
    <row r="573" spans="1:18" x14ac:dyDescent="0.15">
      <c r="A573" s="24" t="s">
        <v>485</v>
      </c>
      <c r="B573" s="24">
        <v>1997</v>
      </c>
      <c r="C573" s="24" t="s">
        <v>0</v>
      </c>
      <c r="D573" s="24" t="s">
        <v>1229</v>
      </c>
      <c r="E573" s="24" t="s">
        <v>2206</v>
      </c>
      <c r="F573" s="24">
        <v>1</v>
      </c>
      <c r="G573" s="24">
        <v>6</v>
      </c>
      <c r="H573" s="24">
        <v>0</v>
      </c>
      <c r="I573" s="24">
        <v>0</v>
      </c>
      <c r="J573" s="24">
        <v>1</v>
      </c>
      <c r="K573" s="24">
        <v>6</v>
      </c>
      <c r="L573" s="24">
        <v>5000</v>
      </c>
      <c r="M573" s="24" t="str">
        <f>LOOKUP(A573,[1]lookup!$A$3:$A$51,[1]lookup!$P$3:$P$51)</f>
        <v>Unseeded</v>
      </c>
      <c r="N573" s="24" t="str">
        <f>LOOKUP(A573,[1]lookup!$A$3:$A$51,[1]lookup!$R$3:$R$51)</f>
        <v>Unburned</v>
      </c>
      <c r="O573" s="24" t="str">
        <f>LOOKUP(A573,[1]lookup!$A$3:$A$51,[1]lookup!$U$3:$U$51)</f>
        <v>BAND</v>
      </c>
      <c r="P573" s="25">
        <f t="shared" si="16"/>
        <v>0</v>
      </c>
      <c r="Q573" s="25">
        <f t="shared" si="17"/>
        <v>0.12</v>
      </c>
      <c r="R573" s="25">
        <f>LOOKUP(A573,[1]lookup!$A$3:$A$51,[1]lookup!$H$3:$H$51)</f>
        <v>0</v>
      </c>
    </row>
    <row r="574" spans="1:18" x14ac:dyDescent="0.15">
      <c r="A574" s="24" t="s">
        <v>485</v>
      </c>
      <c r="B574" s="24">
        <v>1997</v>
      </c>
      <c r="C574" s="24" t="s">
        <v>0</v>
      </c>
      <c r="D574" s="24" t="s">
        <v>405</v>
      </c>
      <c r="E574" s="24" t="s">
        <v>2207</v>
      </c>
      <c r="F574" s="24">
        <v>3</v>
      </c>
      <c r="G574" s="24">
        <v>3254</v>
      </c>
      <c r="H574" s="24">
        <v>1</v>
      </c>
      <c r="I574" s="24">
        <v>74</v>
      </c>
      <c r="J574" s="24">
        <v>3</v>
      </c>
      <c r="K574" s="24">
        <v>3328</v>
      </c>
      <c r="L574" s="24">
        <v>5000</v>
      </c>
      <c r="M574" s="24" t="str">
        <f>LOOKUP(A574,[1]lookup!$A$3:$A$51,[1]lookup!$P$3:$P$51)</f>
        <v>Unseeded</v>
      </c>
      <c r="N574" s="24" t="str">
        <f>LOOKUP(A574,[1]lookup!$A$3:$A$51,[1]lookup!$R$3:$R$51)</f>
        <v>Unburned</v>
      </c>
      <c r="O574" s="24" t="str">
        <f>LOOKUP(A574,[1]lookup!$A$3:$A$51,[1]lookup!$U$3:$U$51)</f>
        <v>BAND</v>
      </c>
      <c r="P574" s="25">
        <f t="shared" si="16"/>
        <v>1.48</v>
      </c>
      <c r="Q574" s="25">
        <f t="shared" si="17"/>
        <v>65.08</v>
      </c>
      <c r="R574" s="25">
        <f>LOOKUP(A574,[1]lookup!$A$3:$A$51,[1]lookup!$H$3:$H$51)</f>
        <v>0</v>
      </c>
    </row>
    <row r="575" spans="1:18" x14ac:dyDescent="0.15">
      <c r="A575" s="24" t="s">
        <v>485</v>
      </c>
      <c r="B575" s="24">
        <v>1997</v>
      </c>
      <c r="C575" s="24" t="s">
        <v>0</v>
      </c>
      <c r="D575" s="24" t="s">
        <v>217</v>
      </c>
      <c r="E575" s="24" t="s">
        <v>2208</v>
      </c>
      <c r="F575" s="24">
        <v>3</v>
      </c>
      <c r="G575" s="24">
        <v>1602</v>
      </c>
      <c r="H575" s="24">
        <v>0</v>
      </c>
      <c r="I575" s="24">
        <v>0</v>
      </c>
      <c r="J575" s="24">
        <v>3</v>
      </c>
      <c r="K575" s="24">
        <v>1602</v>
      </c>
      <c r="L575" s="24">
        <v>5000</v>
      </c>
      <c r="M575" s="24" t="str">
        <f>LOOKUP(A575,[1]lookup!$A$3:$A$51,[1]lookup!$P$3:$P$51)</f>
        <v>Unseeded</v>
      </c>
      <c r="N575" s="24" t="str">
        <f>LOOKUP(A575,[1]lookup!$A$3:$A$51,[1]lookup!$R$3:$R$51)</f>
        <v>Unburned</v>
      </c>
      <c r="O575" s="24" t="str">
        <f>LOOKUP(A575,[1]lookup!$A$3:$A$51,[1]lookup!$U$3:$U$51)</f>
        <v>BAND</v>
      </c>
      <c r="P575" s="25">
        <f t="shared" si="16"/>
        <v>0</v>
      </c>
      <c r="Q575" s="25">
        <f t="shared" si="17"/>
        <v>32.04</v>
      </c>
      <c r="R575" s="25">
        <f>LOOKUP(A575,[1]lookup!$A$3:$A$51,[1]lookup!$H$3:$H$51)</f>
        <v>0</v>
      </c>
    </row>
    <row r="576" spans="1:18" x14ac:dyDescent="0.15">
      <c r="A576" s="24" t="s">
        <v>485</v>
      </c>
      <c r="B576" s="24">
        <v>1997</v>
      </c>
      <c r="C576" s="24" t="s">
        <v>0</v>
      </c>
      <c r="D576" s="24" t="s">
        <v>2209</v>
      </c>
      <c r="E576" s="24" t="s">
        <v>2210</v>
      </c>
      <c r="F576" s="24">
        <v>0</v>
      </c>
      <c r="G576" s="24">
        <v>0</v>
      </c>
      <c r="H576" s="24">
        <v>0</v>
      </c>
      <c r="I576" s="24">
        <v>0</v>
      </c>
      <c r="J576" s="24">
        <v>0</v>
      </c>
      <c r="K576" s="24">
        <v>0</v>
      </c>
      <c r="L576" s="24">
        <v>5000</v>
      </c>
      <c r="M576" s="24" t="str">
        <f>LOOKUP(A576,[1]lookup!$A$3:$A$51,[1]lookup!$P$3:$P$51)</f>
        <v>Unseeded</v>
      </c>
      <c r="N576" s="24" t="str">
        <f>LOOKUP(A576,[1]lookup!$A$3:$A$51,[1]lookup!$R$3:$R$51)</f>
        <v>Unburned</v>
      </c>
      <c r="O576" s="24" t="str">
        <f>LOOKUP(A576,[1]lookup!$A$3:$A$51,[1]lookup!$U$3:$U$51)</f>
        <v>BAND</v>
      </c>
      <c r="P576" s="25">
        <f t="shared" si="16"/>
        <v>0</v>
      </c>
      <c r="Q576" s="25">
        <f t="shared" si="17"/>
        <v>0</v>
      </c>
      <c r="R576" s="25">
        <f>LOOKUP(A576,[1]lookup!$A$3:$A$51,[1]lookup!$H$3:$H$51)</f>
        <v>0</v>
      </c>
    </row>
    <row r="577" spans="1:18" x14ac:dyDescent="0.15">
      <c r="A577" s="24" t="s">
        <v>485</v>
      </c>
      <c r="B577" s="24">
        <v>1997</v>
      </c>
      <c r="C577" s="24" t="s">
        <v>0</v>
      </c>
      <c r="D577" s="24" t="s">
        <v>2211</v>
      </c>
      <c r="E577" s="24" t="s">
        <v>2212</v>
      </c>
      <c r="F577" s="24">
        <v>0</v>
      </c>
      <c r="G577" s="24">
        <v>0</v>
      </c>
      <c r="H577" s="24">
        <v>0</v>
      </c>
      <c r="I577" s="24">
        <v>0</v>
      </c>
      <c r="J577" s="24">
        <v>0</v>
      </c>
      <c r="K577" s="24">
        <v>0</v>
      </c>
      <c r="L577" s="24">
        <v>5000</v>
      </c>
      <c r="M577" s="24" t="str">
        <f>LOOKUP(A577,[1]lookup!$A$3:$A$51,[1]lookup!$P$3:$P$51)</f>
        <v>Unseeded</v>
      </c>
      <c r="N577" s="24" t="str">
        <f>LOOKUP(A577,[1]lookup!$A$3:$A$51,[1]lookup!$R$3:$R$51)</f>
        <v>Unburned</v>
      </c>
      <c r="O577" s="24" t="str">
        <f>LOOKUP(A577,[1]lookup!$A$3:$A$51,[1]lookup!$U$3:$U$51)</f>
        <v>BAND</v>
      </c>
      <c r="P577" s="25">
        <f t="shared" si="16"/>
        <v>0</v>
      </c>
      <c r="Q577" s="25">
        <f t="shared" si="17"/>
        <v>0</v>
      </c>
      <c r="R577" s="25">
        <f>LOOKUP(A577,[1]lookup!$A$3:$A$51,[1]lookup!$H$3:$H$51)</f>
        <v>0</v>
      </c>
    </row>
    <row r="578" spans="1:18" x14ac:dyDescent="0.15">
      <c r="A578" s="24" t="s">
        <v>365</v>
      </c>
      <c r="B578" s="24">
        <v>1997</v>
      </c>
      <c r="C578" s="24" t="s">
        <v>0</v>
      </c>
      <c r="D578" s="24" t="s">
        <v>672</v>
      </c>
      <c r="E578" s="24" t="s">
        <v>2199</v>
      </c>
      <c r="F578" s="24">
        <v>1</v>
      </c>
      <c r="G578" s="24">
        <v>10</v>
      </c>
      <c r="H578" s="24">
        <v>1</v>
      </c>
      <c r="I578" s="24">
        <v>2280</v>
      </c>
      <c r="J578" s="24">
        <v>2</v>
      </c>
      <c r="K578" s="24">
        <v>2290</v>
      </c>
      <c r="L578" s="24">
        <v>5000</v>
      </c>
      <c r="M578" s="24" t="str">
        <f>LOOKUP(A578,[1]lookup!$A$3:$A$51,[1]lookup!$P$3:$P$51)</f>
        <v>Unseeded</v>
      </c>
      <c r="N578" s="24" t="str">
        <f>LOOKUP(A578,[1]lookup!$A$3:$A$51,[1]lookup!$R$3:$R$51)</f>
        <v>Unburned</v>
      </c>
      <c r="O578" s="24" t="str">
        <f>LOOKUP(A578,[1]lookup!$A$3:$A$51,[1]lookup!$U$3:$U$51)</f>
        <v>FS</v>
      </c>
      <c r="P578" s="25">
        <f t="shared" ref="P578:P641" si="18">I578/L578*100</f>
        <v>45.6</v>
      </c>
      <c r="Q578" s="25">
        <f t="shared" ref="Q578:Q641" si="19">G578/L578*100</f>
        <v>0.2</v>
      </c>
      <c r="R578" s="25">
        <f>LOOKUP(A578,[1]lookup!$A$3:$A$51,[1]lookup!$H$3:$H$51)</f>
        <v>0</v>
      </c>
    </row>
    <row r="579" spans="1:18" x14ac:dyDescent="0.15">
      <c r="A579" s="24" t="s">
        <v>365</v>
      </c>
      <c r="B579" s="24">
        <v>1997</v>
      </c>
      <c r="C579" s="24" t="s">
        <v>0</v>
      </c>
      <c r="D579" s="24" t="s">
        <v>556</v>
      </c>
      <c r="E579" s="24" t="s">
        <v>2200</v>
      </c>
      <c r="F579" s="24">
        <v>0</v>
      </c>
      <c r="G579" s="24">
        <v>0</v>
      </c>
      <c r="H579" s="24">
        <v>0</v>
      </c>
      <c r="I579" s="24">
        <v>0</v>
      </c>
      <c r="J579" s="24">
        <v>0</v>
      </c>
      <c r="K579" s="24">
        <v>0</v>
      </c>
      <c r="L579" s="24">
        <v>5000</v>
      </c>
      <c r="M579" s="24" t="str">
        <f>LOOKUP(A579,[1]lookup!$A$3:$A$51,[1]lookup!$P$3:$P$51)</f>
        <v>Unseeded</v>
      </c>
      <c r="N579" s="24" t="str">
        <f>LOOKUP(A579,[1]lookup!$A$3:$A$51,[1]lookup!$R$3:$R$51)</f>
        <v>Unburned</v>
      </c>
      <c r="O579" s="24" t="str">
        <f>LOOKUP(A579,[1]lookup!$A$3:$A$51,[1]lookup!$U$3:$U$51)</f>
        <v>FS</v>
      </c>
      <c r="P579" s="25">
        <f t="shared" si="18"/>
        <v>0</v>
      </c>
      <c r="Q579" s="25">
        <f t="shared" si="19"/>
        <v>0</v>
      </c>
      <c r="R579" s="25">
        <f>LOOKUP(A579,[1]lookup!$A$3:$A$51,[1]lookup!$H$3:$H$51)</f>
        <v>0</v>
      </c>
    </row>
    <row r="580" spans="1:18" x14ac:dyDescent="0.15">
      <c r="A580" s="24" t="s">
        <v>365</v>
      </c>
      <c r="B580" s="24">
        <v>1997</v>
      </c>
      <c r="C580" s="24" t="s">
        <v>0</v>
      </c>
      <c r="D580" s="24" t="s">
        <v>557</v>
      </c>
      <c r="E580" s="24" t="s">
        <v>2201</v>
      </c>
      <c r="F580" s="24">
        <v>0</v>
      </c>
      <c r="G580" s="24">
        <v>0</v>
      </c>
      <c r="H580" s="24">
        <v>2</v>
      </c>
      <c r="I580" s="24">
        <v>169</v>
      </c>
      <c r="J580" s="24">
        <v>2</v>
      </c>
      <c r="K580" s="24">
        <v>169</v>
      </c>
      <c r="L580" s="24">
        <v>5000</v>
      </c>
      <c r="M580" s="24" t="str">
        <f>LOOKUP(A580,[1]lookup!$A$3:$A$51,[1]lookup!$P$3:$P$51)</f>
        <v>Unseeded</v>
      </c>
      <c r="N580" s="24" t="str">
        <f>LOOKUP(A580,[1]lookup!$A$3:$A$51,[1]lookup!$R$3:$R$51)</f>
        <v>Unburned</v>
      </c>
      <c r="O580" s="24" t="str">
        <f>LOOKUP(A580,[1]lookup!$A$3:$A$51,[1]lookup!$U$3:$U$51)</f>
        <v>FS</v>
      </c>
      <c r="P580" s="25">
        <f t="shared" si="18"/>
        <v>3.38</v>
      </c>
      <c r="Q580" s="25">
        <f t="shared" si="19"/>
        <v>0</v>
      </c>
      <c r="R580" s="25">
        <f>LOOKUP(A580,[1]lookup!$A$3:$A$51,[1]lookup!$H$3:$H$51)</f>
        <v>0</v>
      </c>
    </row>
    <row r="581" spans="1:18" x14ac:dyDescent="0.15">
      <c r="A581" s="24" t="s">
        <v>365</v>
      </c>
      <c r="B581" s="24">
        <v>1997</v>
      </c>
      <c r="C581" s="24" t="s">
        <v>0</v>
      </c>
      <c r="D581" s="24" t="s">
        <v>390</v>
      </c>
      <c r="E581" s="24" t="s">
        <v>2202</v>
      </c>
      <c r="F581" s="24">
        <v>0</v>
      </c>
      <c r="G581" s="24">
        <v>0</v>
      </c>
      <c r="H581" s="24">
        <v>7</v>
      </c>
      <c r="I581" s="24">
        <v>76</v>
      </c>
      <c r="J581" s="24">
        <v>7</v>
      </c>
      <c r="K581" s="24">
        <v>76</v>
      </c>
      <c r="L581" s="24">
        <v>5000</v>
      </c>
      <c r="M581" s="24" t="str">
        <f>LOOKUP(A581,[1]lookup!$A$3:$A$51,[1]lookup!$P$3:$P$51)</f>
        <v>Unseeded</v>
      </c>
      <c r="N581" s="24" t="str">
        <f>LOOKUP(A581,[1]lookup!$A$3:$A$51,[1]lookup!$R$3:$R$51)</f>
        <v>Unburned</v>
      </c>
      <c r="O581" s="24" t="str">
        <f>LOOKUP(A581,[1]lookup!$A$3:$A$51,[1]lookup!$U$3:$U$51)</f>
        <v>FS</v>
      </c>
      <c r="P581" s="25">
        <f t="shared" si="18"/>
        <v>1.52</v>
      </c>
      <c r="Q581" s="25">
        <f t="shared" si="19"/>
        <v>0</v>
      </c>
      <c r="R581" s="25">
        <f>LOOKUP(A581,[1]lookup!$A$3:$A$51,[1]lookup!$H$3:$H$51)</f>
        <v>0</v>
      </c>
    </row>
    <row r="582" spans="1:18" x14ac:dyDescent="0.15">
      <c r="A582" s="24" t="s">
        <v>365</v>
      </c>
      <c r="B582" s="24">
        <v>1997</v>
      </c>
      <c r="C582" s="24" t="s">
        <v>0</v>
      </c>
      <c r="D582" s="24" t="s">
        <v>1087</v>
      </c>
      <c r="E582" s="24" t="s">
        <v>2203</v>
      </c>
      <c r="F582" s="24">
        <v>0</v>
      </c>
      <c r="G582" s="24">
        <v>0</v>
      </c>
      <c r="H582" s="24">
        <v>0</v>
      </c>
      <c r="I582" s="24">
        <v>0</v>
      </c>
      <c r="J582" s="24">
        <v>0</v>
      </c>
      <c r="K582" s="24">
        <v>0</v>
      </c>
      <c r="L582" s="24">
        <v>5000</v>
      </c>
      <c r="M582" s="24" t="str">
        <f>LOOKUP(A582,[1]lookup!$A$3:$A$51,[1]lookup!$P$3:$P$51)</f>
        <v>Unseeded</v>
      </c>
      <c r="N582" s="24" t="str">
        <f>LOOKUP(A582,[1]lookup!$A$3:$A$51,[1]lookup!$R$3:$R$51)</f>
        <v>Unburned</v>
      </c>
      <c r="O582" s="24" t="str">
        <f>LOOKUP(A582,[1]lookup!$A$3:$A$51,[1]lookup!$U$3:$U$51)</f>
        <v>FS</v>
      </c>
      <c r="P582" s="25">
        <f t="shared" si="18"/>
        <v>0</v>
      </c>
      <c r="Q582" s="25">
        <f t="shared" si="19"/>
        <v>0</v>
      </c>
      <c r="R582" s="25">
        <f>LOOKUP(A582,[1]lookup!$A$3:$A$51,[1]lookup!$H$3:$H$51)</f>
        <v>0</v>
      </c>
    </row>
    <row r="583" spans="1:18" x14ac:dyDescent="0.15">
      <c r="A583" s="24" t="s">
        <v>365</v>
      </c>
      <c r="B583" s="24">
        <v>1997</v>
      </c>
      <c r="C583" s="24" t="s">
        <v>0</v>
      </c>
      <c r="D583" s="24" t="s">
        <v>244</v>
      </c>
      <c r="E583" s="24" t="s">
        <v>2204</v>
      </c>
      <c r="F583" s="24">
        <v>0</v>
      </c>
      <c r="G583" s="24">
        <v>0</v>
      </c>
      <c r="H583" s="24">
        <v>15</v>
      </c>
      <c r="I583" s="24">
        <v>1425</v>
      </c>
      <c r="J583" s="24">
        <v>15</v>
      </c>
      <c r="K583" s="24">
        <v>1425</v>
      </c>
      <c r="L583" s="24">
        <v>5000</v>
      </c>
      <c r="M583" s="24" t="str">
        <f>LOOKUP(A583,[1]lookup!$A$3:$A$51,[1]lookup!$P$3:$P$51)</f>
        <v>Unseeded</v>
      </c>
      <c r="N583" s="24" t="str">
        <f>LOOKUP(A583,[1]lookup!$A$3:$A$51,[1]lookup!$R$3:$R$51)</f>
        <v>Unburned</v>
      </c>
      <c r="O583" s="24" t="str">
        <f>LOOKUP(A583,[1]lookup!$A$3:$A$51,[1]lookup!$U$3:$U$51)</f>
        <v>FS</v>
      </c>
      <c r="P583" s="25">
        <f t="shared" si="18"/>
        <v>28.499999999999996</v>
      </c>
      <c r="Q583" s="25">
        <f t="shared" si="19"/>
        <v>0</v>
      </c>
      <c r="R583" s="25">
        <f>LOOKUP(A583,[1]lookup!$A$3:$A$51,[1]lookup!$H$3:$H$51)</f>
        <v>0</v>
      </c>
    </row>
    <row r="584" spans="1:18" x14ac:dyDescent="0.15">
      <c r="A584" s="24" t="s">
        <v>365</v>
      </c>
      <c r="B584" s="24">
        <v>1997</v>
      </c>
      <c r="C584" s="24" t="s">
        <v>0</v>
      </c>
      <c r="D584" s="24" t="s">
        <v>559</v>
      </c>
      <c r="E584" s="24" t="s">
        <v>2205</v>
      </c>
      <c r="F584" s="24">
        <v>0</v>
      </c>
      <c r="G584" s="24">
        <v>0</v>
      </c>
      <c r="H584" s="24">
        <v>1</v>
      </c>
      <c r="I584" s="24">
        <v>2</v>
      </c>
      <c r="J584" s="24">
        <v>1</v>
      </c>
      <c r="K584" s="24">
        <v>2</v>
      </c>
      <c r="L584" s="24">
        <v>5000</v>
      </c>
      <c r="M584" s="24" t="str">
        <f>LOOKUP(A584,[1]lookup!$A$3:$A$51,[1]lookup!$P$3:$P$51)</f>
        <v>Unseeded</v>
      </c>
      <c r="N584" s="24" t="str">
        <f>LOOKUP(A584,[1]lookup!$A$3:$A$51,[1]lookup!$R$3:$R$51)</f>
        <v>Unburned</v>
      </c>
      <c r="O584" s="24" t="str">
        <f>LOOKUP(A584,[1]lookup!$A$3:$A$51,[1]lookup!$U$3:$U$51)</f>
        <v>FS</v>
      </c>
      <c r="P584" s="25">
        <f t="shared" si="18"/>
        <v>0.04</v>
      </c>
      <c r="Q584" s="25">
        <f t="shared" si="19"/>
        <v>0</v>
      </c>
      <c r="R584" s="25">
        <f>LOOKUP(A584,[1]lookup!$A$3:$A$51,[1]lookup!$H$3:$H$51)</f>
        <v>0</v>
      </c>
    </row>
    <row r="585" spans="1:18" x14ac:dyDescent="0.15">
      <c r="A585" s="24" t="s">
        <v>365</v>
      </c>
      <c r="B585" s="24">
        <v>1997</v>
      </c>
      <c r="C585" s="24" t="s">
        <v>0</v>
      </c>
      <c r="D585" s="24" t="s">
        <v>1229</v>
      </c>
      <c r="E585" s="24" t="s">
        <v>2206</v>
      </c>
      <c r="F585" s="24">
        <v>0</v>
      </c>
      <c r="G585" s="24">
        <v>0</v>
      </c>
      <c r="H585" s="24">
        <v>0</v>
      </c>
      <c r="I585" s="24">
        <v>0</v>
      </c>
      <c r="J585" s="24">
        <v>0</v>
      </c>
      <c r="K585" s="24">
        <v>0</v>
      </c>
      <c r="L585" s="24">
        <v>5000</v>
      </c>
      <c r="M585" s="24" t="str">
        <f>LOOKUP(A585,[1]lookup!$A$3:$A$51,[1]lookup!$P$3:$P$51)</f>
        <v>Unseeded</v>
      </c>
      <c r="N585" s="24" t="str">
        <f>LOOKUP(A585,[1]lookup!$A$3:$A$51,[1]lookup!$R$3:$R$51)</f>
        <v>Unburned</v>
      </c>
      <c r="O585" s="24" t="str">
        <f>LOOKUP(A585,[1]lookup!$A$3:$A$51,[1]lookup!$U$3:$U$51)</f>
        <v>FS</v>
      </c>
      <c r="P585" s="25">
        <f t="shared" si="18"/>
        <v>0</v>
      </c>
      <c r="Q585" s="25">
        <f t="shared" si="19"/>
        <v>0</v>
      </c>
      <c r="R585" s="25">
        <f>LOOKUP(A585,[1]lookup!$A$3:$A$51,[1]lookup!$H$3:$H$51)</f>
        <v>0</v>
      </c>
    </row>
    <row r="586" spans="1:18" x14ac:dyDescent="0.15">
      <c r="A586" s="24" t="s">
        <v>365</v>
      </c>
      <c r="B586" s="24">
        <v>1997</v>
      </c>
      <c r="C586" s="24" t="s">
        <v>0</v>
      </c>
      <c r="D586" s="24" t="s">
        <v>405</v>
      </c>
      <c r="E586" s="24" t="s">
        <v>2207</v>
      </c>
      <c r="F586" s="24">
        <v>3</v>
      </c>
      <c r="G586" s="24">
        <v>3721</v>
      </c>
      <c r="H586" s="24">
        <v>1</v>
      </c>
      <c r="I586" s="24">
        <v>26</v>
      </c>
      <c r="J586" s="24">
        <v>3</v>
      </c>
      <c r="K586" s="24">
        <v>3747</v>
      </c>
      <c r="L586" s="24">
        <v>5000</v>
      </c>
      <c r="M586" s="24" t="str">
        <f>LOOKUP(A586,[1]lookup!$A$3:$A$51,[1]lookup!$P$3:$P$51)</f>
        <v>Unseeded</v>
      </c>
      <c r="N586" s="24" t="str">
        <f>LOOKUP(A586,[1]lookup!$A$3:$A$51,[1]lookup!$R$3:$R$51)</f>
        <v>Unburned</v>
      </c>
      <c r="O586" s="24" t="str">
        <f>LOOKUP(A586,[1]lookup!$A$3:$A$51,[1]lookup!$U$3:$U$51)</f>
        <v>FS</v>
      </c>
      <c r="P586" s="25">
        <f t="shared" si="18"/>
        <v>0.52</v>
      </c>
      <c r="Q586" s="25">
        <f t="shared" si="19"/>
        <v>74.42</v>
      </c>
      <c r="R586" s="25">
        <f>LOOKUP(A586,[1]lookup!$A$3:$A$51,[1]lookup!$H$3:$H$51)</f>
        <v>0</v>
      </c>
    </row>
    <row r="587" spans="1:18" x14ac:dyDescent="0.15">
      <c r="A587" s="24" t="s">
        <v>365</v>
      </c>
      <c r="B587" s="24">
        <v>1997</v>
      </c>
      <c r="C587" s="24" t="s">
        <v>0</v>
      </c>
      <c r="D587" s="24" t="s">
        <v>217</v>
      </c>
      <c r="E587" s="24" t="s">
        <v>2208</v>
      </c>
      <c r="F587" s="24">
        <v>2</v>
      </c>
      <c r="G587" s="24">
        <v>1269</v>
      </c>
      <c r="H587" s="24">
        <v>0</v>
      </c>
      <c r="I587" s="24">
        <v>0</v>
      </c>
      <c r="J587" s="24">
        <v>2</v>
      </c>
      <c r="K587" s="24">
        <v>1269</v>
      </c>
      <c r="L587" s="24">
        <v>5000</v>
      </c>
      <c r="M587" s="24" t="str">
        <f>LOOKUP(A587,[1]lookup!$A$3:$A$51,[1]lookup!$P$3:$P$51)</f>
        <v>Unseeded</v>
      </c>
      <c r="N587" s="24" t="str">
        <f>LOOKUP(A587,[1]lookup!$A$3:$A$51,[1]lookup!$R$3:$R$51)</f>
        <v>Unburned</v>
      </c>
      <c r="O587" s="24" t="str">
        <f>LOOKUP(A587,[1]lookup!$A$3:$A$51,[1]lookup!$U$3:$U$51)</f>
        <v>FS</v>
      </c>
      <c r="P587" s="25">
        <f t="shared" si="18"/>
        <v>0</v>
      </c>
      <c r="Q587" s="25">
        <f t="shared" si="19"/>
        <v>25.380000000000003</v>
      </c>
      <c r="R587" s="25">
        <f>LOOKUP(A587,[1]lookup!$A$3:$A$51,[1]lookup!$H$3:$H$51)</f>
        <v>0</v>
      </c>
    </row>
    <row r="588" spans="1:18" x14ac:dyDescent="0.15">
      <c r="A588" s="24" t="s">
        <v>365</v>
      </c>
      <c r="B588" s="24">
        <v>1997</v>
      </c>
      <c r="C588" s="24" t="s">
        <v>0</v>
      </c>
      <c r="D588" s="24" t="s">
        <v>2209</v>
      </c>
      <c r="E588" s="24" t="s">
        <v>2210</v>
      </c>
      <c r="F588" s="24">
        <v>0</v>
      </c>
      <c r="G588" s="24">
        <v>0</v>
      </c>
      <c r="H588" s="24">
        <v>0</v>
      </c>
      <c r="I588" s="24">
        <v>0</v>
      </c>
      <c r="J588" s="24">
        <v>0</v>
      </c>
      <c r="K588" s="24">
        <v>0</v>
      </c>
      <c r="L588" s="24">
        <v>5000</v>
      </c>
      <c r="M588" s="24" t="str">
        <f>LOOKUP(A588,[1]lookup!$A$3:$A$51,[1]lookup!$P$3:$P$51)</f>
        <v>Unseeded</v>
      </c>
      <c r="N588" s="24" t="str">
        <f>LOOKUP(A588,[1]lookup!$A$3:$A$51,[1]lookup!$R$3:$R$51)</f>
        <v>Unburned</v>
      </c>
      <c r="O588" s="24" t="str">
        <f>LOOKUP(A588,[1]lookup!$A$3:$A$51,[1]lookup!$U$3:$U$51)</f>
        <v>FS</v>
      </c>
      <c r="P588" s="25">
        <f t="shared" si="18"/>
        <v>0</v>
      </c>
      <c r="Q588" s="25">
        <f t="shared" si="19"/>
        <v>0</v>
      </c>
      <c r="R588" s="25">
        <f>LOOKUP(A588,[1]lookup!$A$3:$A$51,[1]lookup!$H$3:$H$51)</f>
        <v>0</v>
      </c>
    </row>
    <row r="589" spans="1:18" x14ac:dyDescent="0.15">
      <c r="A589" s="24" t="s">
        <v>365</v>
      </c>
      <c r="B589" s="24">
        <v>1997</v>
      </c>
      <c r="C589" s="24" t="s">
        <v>0</v>
      </c>
      <c r="D589" s="24" t="s">
        <v>2211</v>
      </c>
      <c r="E589" s="24" t="s">
        <v>2212</v>
      </c>
      <c r="F589" s="24">
        <v>0</v>
      </c>
      <c r="G589" s="24">
        <v>0</v>
      </c>
      <c r="H589" s="24">
        <v>0</v>
      </c>
      <c r="I589" s="24">
        <v>0</v>
      </c>
      <c r="J589" s="24">
        <v>0</v>
      </c>
      <c r="K589" s="24">
        <v>0</v>
      </c>
      <c r="L589" s="24">
        <v>5000</v>
      </c>
      <c r="M589" s="24" t="str">
        <f>LOOKUP(A589,[1]lookup!$A$3:$A$51,[1]lookup!$P$3:$P$51)</f>
        <v>Unseeded</v>
      </c>
      <c r="N589" s="24" t="str">
        <f>LOOKUP(A589,[1]lookup!$A$3:$A$51,[1]lookup!$R$3:$R$51)</f>
        <v>Unburned</v>
      </c>
      <c r="O589" s="24" t="str">
        <f>LOOKUP(A589,[1]lookup!$A$3:$A$51,[1]lookup!$U$3:$U$51)</f>
        <v>FS</v>
      </c>
      <c r="P589" s="25">
        <f t="shared" si="18"/>
        <v>0</v>
      </c>
      <c r="Q589" s="25">
        <f t="shared" si="19"/>
        <v>0</v>
      </c>
      <c r="R589" s="25">
        <f>LOOKUP(A589,[1]lookup!$A$3:$A$51,[1]lookup!$H$3:$H$51)</f>
        <v>0</v>
      </c>
    </row>
    <row r="590" spans="1:18" x14ac:dyDescent="0.15">
      <c r="A590" s="24" t="s">
        <v>215</v>
      </c>
      <c r="B590" s="24">
        <v>1998</v>
      </c>
      <c r="C590" s="24" t="s">
        <v>0</v>
      </c>
      <c r="D590" s="24" t="s">
        <v>672</v>
      </c>
      <c r="E590" s="24" t="s">
        <v>2199</v>
      </c>
      <c r="F590" s="24">
        <v>2</v>
      </c>
      <c r="G590" s="24">
        <v>30</v>
      </c>
      <c r="H590" s="24">
        <v>0</v>
      </c>
      <c r="I590" s="24">
        <v>0</v>
      </c>
      <c r="J590" s="24">
        <v>2</v>
      </c>
      <c r="K590" s="24">
        <v>30</v>
      </c>
      <c r="L590" s="24">
        <v>5000</v>
      </c>
      <c r="M590" s="24" t="str">
        <f>LOOKUP(A590,[1]lookup!$A$3:$A$51,[1]lookup!$P$3:$P$51)</f>
        <v>Seeded</v>
      </c>
      <c r="N590" s="24" t="str">
        <f>LOOKUP(A590,[1]lookup!$A$3:$A$51,[1]lookup!$R$3:$R$51)</f>
        <v>High</v>
      </c>
      <c r="O590" s="24" t="str">
        <f>LOOKUP(A590,[1]lookup!$A$3:$A$51,[1]lookup!$U$3:$U$51)</f>
        <v>FS</v>
      </c>
      <c r="P590" s="25">
        <f t="shared" si="18"/>
        <v>0</v>
      </c>
      <c r="Q590" s="25">
        <f t="shared" si="19"/>
        <v>0.6</v>
      </c>
      <c r="R590" s="25">
        <f>LOOKUP(A590,[1]lookup!$A$3:$A$51,[1]lookup!$H$3:$H$51)</f>
        <v>18.602794411177644</v>
      </c>
    </row>
    <row r="591" spans="1:18" x14ac:dyDescent="0.15">
      <c r="A591" s="24" t="s">
        <v>215</v>
      </c>
      <c r="B591" s="24">
        <v>1998</v>
      </c>
      <c r="C591" s="24" t="s">
        <v>0</v>
      </c>
      <c r="D591" s="24" t="s">
        <v>556</v>
      </c>
      <c r="E591" s="24" t="s">
        <v>2200</v>
      </c>
      <c r="F591" s="24">
        <v>0</v>
      </c>
      <c r="G591" s="24">
        <v>0</v>
      </c>
      <c r="H591" s="24">
        <v>2</v>
      </c>
      <c r="I591" s="24">
        <v>377</v>
      </c>
      <c r="J591" s="24">
        <v>2</v>
      </c>
      <c r="K591" s="24">
        <v>377</v>
      </c>
      <c r="L591" s="24">
        <v>5000</v>
      </c>
      <c r="M591" s="24" t="str">
        <f>LOOKUP(A591,[1]lookup!$A$3:$A$51,[1]lookup!$P$3:$P$51)</f>
        <v>Seeded</v>
      </c>
      <c r="N591" s="24" t="str">
        <f>LOOKUP(A591,[1]lookup!$A$3:$A$51,[1]lookup!$R$3:$R$51)</f>
        <v>High</v>
      </c>
      <c r="O591" s="24" t="str">
        <f>LOOKUP(A591,[1]lookup!$A$3:$A$51,[1]lookup!$U$3:$U$51)</f>
        <v>FS</v>
      </c>
      <c r="P591" s="25">
        <f t="shared" si="18"/>
        <v>7.5399999999999991</v>
      </c>
      <c r="Q591" s="25">
        <f t="shared" si="19"/>
        <v>0</v>
      </c>
      <c r="R591" s="25">
        <f>LOOKUP(A591,[1]lookup!$A$3:$A$51,[1]lookup!$H$3:$H$51)</f>
        <v>18.602794411177644</v>
      </c>
    </row>
    <row r="592" spans="1:18" x14ac:dyDescent="0.15">
      <c r="A592" s="24" t="s">
        <v>215</v>
      </c>
      <c r="B592" s="24">
        <v>1998</v>
      </c>
      <c r="C592" s="24" t="s">
        <v>0</v>
      </c>
      <c r="D592" s="24" t="s">
        <v>557</v>
      </c>
      <c r="E592" s="24" t="s">
        <v>2201</v>
      </c>
      <c r="F592" s="24">
        <v>1</v>
      </c>
      <c r="G592" s="24">
        <v>4</v>
      </c>
      <c r="H592" s="24">
        <v>2</v>
      </c>
      <c r="I592" s="24">
        <v>102</v>
      </c>
      <c r="J592" s="24">
        <v>2</v>
      </c>
      <c r="K592" s="24">
        <v>106</v>
      </c>
      <c r="L592" s="24">
        <v>5000</v>
      </c>
      <c r="M592" s="24" t="str">
        <f>LOOKUP(A592,[1]lookup!$A$3:$A$51,[1]lookup!$P$3:$P$51)</f>
        <v>Seeded</v>
      </c>
      <c r="N592" s="24" t="str">
        <f>LOOKUP(A592,[1]lookup!$A$3:$A$51,[1]lookup!$R$3:$R$51)</f>
        <v>High</v>
      </c>
      <c r="O592" s="24" t="str">
        <f>LOOKUP(A592,[1]lookup!$A$3:$A$51,[1]lookup!$U$3:$U$51)</f>
        <v>FS</v>
      </c>
      <c r="P592" s="25">
        <f t="shared" si="18"/>
        <v>2.04</v>
      </c>
      <c r="Q592" s="25">
        <f t="shared" si="19"/>
        <v>0.08</v>
      </c>
      <c r="R592" s="25">
        <f>LOOKUP(A592,[1]lookup!$A$3:$A$51,[1]lookup!$H$3:$H$51)</f>
        <v>18.602794411177644</v>
      </c>
    </row>
    <row r="593" spans="1:18" x14ac:dyDescent="0.15">
      <c r="A593" s="24" t="s">
        <v>215</v>
      </c>
      <c r="B593" s="24">
        <v>1998</v>
      </c>
      <c r="C593" s="24" t="s">
        <v>0</v>
      </c>
      <c r="D593" s="24" t="s">
        <v>390</v>
      </c>
      <c r="E593" s="24" t="s">
        <v>2202</v>
      </c>
      <c r="F593" s="24">
        <v>8</v>
      </c>
      <c r="G593" s="24">
        <v>166</v>
      </c>
      <c r="H593" s="24">
        <v>9</v>
      </c>
      <c r="I593" s="24">
        <v>1151</v>
      </c>
      <c r="J593" s="24">
        <v>9</v>
      </c>
      <c r="K593" s="24">
        <v>1317</v>
      </c>
      <c r="L593" s="24">
        <v>5000</v>
      </c>
      <c r="M593" s="24" t="str">
        <f>LOOKUP(A593,[1]lookup!$A$3:$A$51,[1]lookup!$P$3:$P$51)</f>
        <v>Seeded</v>
      </c>
      <c r="N593" s="24" t="str">
        <f>LOOKUP(A593,[1]lookup!$A$3:$A$51,[1]lookup!$R$3:$R$51)</f>
        <v>High</v>
      </c>
      <c r="O593" s="24" t="str">
        <f>LOOKUP(A593,[1]lookup!$A$3:$A$51,[1]lookup!$U$3:$U$51)</f>
        <v>FS</v>
      </c>
      <c r="P593" s="25">
        <f t="shared" si="18"/>
        <v>23.02</v>
      </c>
      <c r="Q593" s="25">
        <f t="shared" si="19"/>
        <v>3.32</v>
      </c>
      <c r="R593" s="25">
        <f>LOOKUP(A593,[1]lookup!$A$3:$A$51,[1]lookup!$H$3:$H$51)</f>
        <v>18.602794411177644</v>
      </c>
    </row>
    <row r="594" spans="1:18" x14ac:dyDescent="0.15">
      <c r="A594" s="24" t="s">
        <v>215</v>
      </c>
      <c r="B594" s="24">
        <v>1998</v>
      </c>
      <c r="C594" s="24" t="s">
        <v>0</v>
      </c>
      <c r="D594" s="24" t="s">
        <v>1087</v>
      </c>
      <c r="E594" s="24" t="s">
        <v>2203</v>
      </c>
      <c r="F594" s="24">
        <v>0</v>
      </c>
      <c r="G594" s="24">
        <v>0</v>
      </c>
      <c r="H594" s="24">
        <v>0</v>
      </c>
      <c r="I594" s="24">
        <v>0</v>
      </c>
      <c r="J594" s="24">
        <v>0</v>
      </c>
      <c r="K594" s="24">
        <v>0</v>
      </c>
      <c r="L594" s="24">
        <v>5000</v>
      </c>
      <c r="M594" s="24" t="str">
        <f>LOOKUP(A594,[1]lookup!$A$3:$A$51,[1]lookup!$P$3:$P$51)</f>
        <v>Seeded</v>
      </c>
      <c r="N594" s="24" t="str">
        <f>LOOKUP(A594,[1]lookup!$A$3:$A$51,[1]lookup!$R$3:$R$51)</f>
        <v>High</v>
      </c>
      <c r="O594" s="24" t="str">
        <f>LOOKUP(A594,[1]lookup!$A$3:$A$51,[1]lookup!$U$3:$U$51)</f>
        <v>FS</v>
      </c>
      <c r="P594" s="25">
        <f t="shared" si="18"/>
        <v>0</v>
      </c>
      <c r="Q594" s="25">
        <f t="shared" si="19"/>
        <v>0</v>
      </c>
      <c r="R594" s="25">
        <f>LOOKUP(A594,[1]lookup!$A$3:$A$51,[1]lookup!$H$3:$H$51)</f>
        <v>18.602794411177644</v>
      </c>
    </row>
    <row r="595" spans="1:18" x14ac:dyDescent="0.15">
      <c r="A595" s="24" t="s">
        <v>215</v>
      </c>
      <c r="B595" s="24">
        <v>1998</v>
      </c>
      <c r="C595" s="24" t="s">
        <v>0</v>
      </c>
      <c r="D595" s="24" t="s">
        <v>244</v>
      </c>
      <c r="E595" s="24" t="s">
        <v>2204</v>
      </c>
      <c r="F595" s="24">
        <v>2</v>
      </c>
      <c r="G595" s="24">
        <v>7</v>
      </c>
      <c r="H595" s="24">
        <v>11</v>
      </c>
      <c r="I595" s="24">
        <v>225</v>
      </c>
      <c r="J595" s="24">
        <v>11</v>
      </c>
      <c r="K595" s="24">
        <v>232</v>
      </c>
      <c r="L595" s="24">
        <v>5000</v>
      </c>
      <c r="M595" s="24" t="str">
        <f>LOOKUP(A595,[1]lookup!$A$3:$A$51,[1]lookup!$P$3:$P$51)</f>
        <v>Seeded</v>
      </c>
      <c r="N595" s="24" t="str">
        <f>LOOKUP(A595,[1]lookup!$A$3:$A$51,[1]lookup!$R$3:$R$51)</f>
        <v>High</v>
      </c>
      <c r="O595" s="24" t="str">
        <f>LOOKUP(A595,[1]lookup!$A$3:$A$51,[1]lookup!$U$3:$U$51)</f>
        <v>FS</v>
      </c>
      <c r="P595" s="25">
        <f t="shared" si="18"/>
        <v>4.5</v>
      </c>
      <c r="Q595" s="25">
        <f t="shared" si="19"/>
        <v>0.13999999999999999</v>
      </c>
      <c r="R595" s="25">
        <f>LOOKUP(A595,[1]lookup!$A$3:$A$51,[1]lookup!$H$3:$H$51)</f>
        <v>18.602794411177644</v>
      </c>
    </row>
    <row r="596" spans="1:18" x14ac:dyDescent="0.15">
      <c r="A596" s="24" t="s">
        <v>215</v>
      </c>
      <c r="B596" s="24">
        <v>1998</v>
      </c>
      <c r="C596" s="24" t="s">
        <v>0</v>
      </c>
      <c r="D596" s="24" t="s">
        <v>559</v>
      </c>
      <c r="E596" s="24" t="s">
        <v>2205</v>
      </c>
      <c r="F596" s="24">
        <v>0</v>
      </c>
      <c r="G596" s="24">
        <v>0</v>
      </c>
      <c r="H596" s="24">
        <v>0</v>
      </c>
      <c r="I596" s="24">
        <v>0</v>
      </c>
      <c r="J596" s="24">
        <v>0</v>
      </c>
      <c r="K596" s="24">
        <v>0</v>
      </c>
      <c r="L596" s="24">
        <v>5000</v>
      </c>
      <c r="M596" s="24" t="str">
        <f>LOOKUP(A596,[1]lookup!$A$3:$A$51,[1]lookup!$P$3:$P$51)</f>
        <v>Seeded</v>
      </c>
      <c r="N596" s="24" t="str">
        <f>LOOKUP(A596,[1]lookup!$A$3:$A$51,[1]lookup!$R$3:$R$51)</f>
        <v>High</v>
      </c>
      <c r="O596" s="24" t="str">
        <f>LOOKUP(A596,[1]lookup!$A$3:$A$51,[1]lookup!$U$3:$U$51)</f>
        <v>FS</v>
      </c>
      <c r="P596" s="25">
        <f t="shared" si="18"/>
        <v>0</v>
      </c>
      <c r="Q596" s="25">
        <f t="shared" si="19"/>
        <v>0</v>
      </c>
      <c r="R596" s="25">
        <f>LOOKUP(A596,[1]lookup!$A$3:$A$51,[1]lookup!$H$3:$H$51)</f>
        <v>18.602794411177644</v>
      </c>
    </row>
    <row r="597" spans="1:18" x14ac:dyDescent="0.15">
      <c r="A597" s="24" t="s">
        <v>215</v>
      </c>
      <c r="B597" s="24">
        <v>1998</v>
      </c>
      <c r="C597" s="24" t="s">
        <v>0</v>
      </c>
      <c r="D597" s="24" t="s">
        <v>1229</v>
      </c>
      <c r="E597" s="24" t="s">
        <v>2206</v>
      </c>
      <c r="F597" s="24">
        <v>0</v>
      </c>
      <c r="G597" s="24">
        <v>0</v>
      </c>
      <c r="H597" s="24">
        <v>0</v>
      </c>
      <c r="I597" s="24">
        <v>0</v>
      </c>
      <c r="J597" s="24">
        <v>0</v>
      </c>
      <c r="K597" s="24">
        <v>0</v>
      </c>
      <c r="L597" s="24">
        <v>5000</v>
      </c>
      <c r="M597" s="24" t="str">
        <f>LOOKUP(A597,[1]lookup!$A$3:$A$51,[1]lookup!$P$3:$P$51)</f>
        <v>Seeded</v>
      </c>
      <c r="N597" s="24" t="str">
        <f>LOOKUP(A597,[1]lookup!$A$3:$A$51,[1]lookup!$R$3:$R$51)</f>
        <v>High</v>
      </c>
      <c r="O597" s="24" t="str">
        <f>LOOKUP(A597,[1]lookup!$A$3:$A$51,[1]lookup!$U$3:$U$51)</f>
        <v>FS</v>
      </c>
      <c r="P597" s="25">
        <f t="shared" si="18"/>
        <v>0</v>
      </c>
      <c r="Q597" s="25">
        <f t="shared" si="19"/>
        <v>0</v>
      </c>
      <c r="R597" s="25">
        <f>LOOKUP(A597,[1]lookup!$A$3:$A$51,[1]lookup!$H$3:$H$51)</f>
        <v>18.602794411177644</v>
      </c>
    </row>
    <row r="598" spans="1:18" x14ac:dyDescent="0.15">
      <c r="A598" s="24" t="s">
        <v>215</v>
      </c>
      <c r="B598" s="24">
        <v>1998</v>
      </c>
      <c r="C598" s="24" t="s">
        <v>0</v>
      </c>
      <c r="D598" s="24" t="s">
        <v>405</v>
      </c>
      <c r="E598" s="24" t="s">
        <v>2207</v>
      </c>
      <c r="F598" s="24">
        <v>3</v>
      </c>
      <c r="G598" s="24">
        <v>974</v>
      </c>
      <c r="H598" s="24">
        <v>1</v>
      </c>
      <c r="I598" s="24">
        <v>34</v>
      </c>
      <c r="J598" s="24">
        <v>3</v>
      </c>
      <c r="K598" s="24">
        <v>1008</v>
      </c>
      <c r="L598" s="24">
        <v>5000</v>
      </c>
      <c r="M598" s="24" t="str">
        <f>LOOKUP(A598,[1]lookup!$A$3:$A$51,[1]lookup!$P$3:$P$51)</f>
        <v>Seeded</v>
      </c>
      <c r="N598" s="24" t="str">
        <f>LOOKUP(A598,[1]lookup!$A$3:$A$51,[1]lookup!$R$3:$R$51)</f>
        <v>High</v>
      </c>
      <c r="O598" s="24" t="str">
        <f>LOOKUP(A598,[1]lookup!$A$3:$A$51,[1]lookup!$U$3:$U$51)</f>
        <v>FS</v>
      </c>
      <c r="P598" s="25">
        <f t="shared" si="18"/>
        <v>0.67999999999999994</v>
      </c>
      <c r="Q598" s="25">
        <f t="shared" si="19"/>
        <v>19.48</v>
      </c>
      <c r="R598" s="25">
        <f>LOOKUP(A598,[1]lookup!$A$3:$A$51,[1]lookup!$H$3:$H$51)</f>
        <v>18.602794411177644</v>
      </c>
    </row>
    <row r="599" spans="1:18" x14ac:dyDescent="0.15">
      <c r="A599" s="24" t="s">
        <v>215</v>
      </c>
      <c r="B599" s="24">
        <v>1998</v>
      </c>
      <c r="C599" s="24" t="s">
        <v>0</v>
      </c>
      <c r="D599" s="24" t="s">
        <v>217</v>
      </c>
      <c r="E599" s="24" t="s">
        <v>2208</v>
      </c>
      <c r="F599" s="24">
        <v>3</v>
      </c>
      <c r="G599" s="24">
        <v>3819</v>
      </c>
      <c r="H599" s="24">
        <v>0</v>
      </c>
      <c r="I599" s="24">
        <v>0</v>
      </c>
      <c r="J599" s="24">
        <v>3</v>
      </c>
      <c r="K599" s="24">
        <v>3819</v>
      </c>
      <c r="L599" s="24">
        <v>5000</v>
      </c>
      <c r="M599" s="24" t="str">
        <f>LOOKUP(A599,[1]lookup!$A$3:$A$51,[1]lookup!$P$3:$P$51)</f>
        <v>Seeded</v>
      </c>
      <c r="N599" s="24" t="str">
        <f>LOOKUP(A599,[1]lookup!$A$3:$A$51,[1]lookup!$R$3:$R$51)</f>
        <v>High</v>
      </c>
      <c r="O599" s="24" t="str">
        <f>LOOKUP(A599,[1]lookup!$A$3:$A$51,[1]lookup!$U$3:$U$51)</f>
        <v>FS</v>
      </c>
      <c r="P599" s="25">
        <f t="shared" si="18"/>
        <v>0</v>
      </c>
      <c r="Q599" s="25">
        <f t="shared" si="19"/>
        <v>76.38000000000001</v>
      </c>
      <c r="R599" s="25">
        <f>LOOKUP(A599,[1]lookup!$A$3:$A$51,[1]lookup!$H$3:$H$51)</f>
        <v>18.602794411177644</v>
      </c>
    </row>
    <row r="600" spans="1:18" x14ac:dyDescent="0.15">
      <c r="A600" s="24" t="s">
        <v>215</v>
      </c>
      <c r="B600" s="24">
        <v>1998</v>
      </c>
      <c r="C600" s="24" t="s">
        <v>0</v>
      </c>
      <c r="D600" s="24" t="s">
        <v>2209</v>
      </c>
      <c r="E600" s="24" t="s">
        <v>2210</v>
      </c>
      <c r="F600" s="24">
        <v>0</v>
      </c>
      <c r="G600" s="24">
        <v>0</v>
      </c>
      <c r="H600" s="24">
        <v>0</v>
      </c>
      <c r="I600" s="24">
        <v>0</v>
      </c>
      <c r="J600" s="24">
        <v>0</v>
      </c>
      <c r="K600" s="24">
        <v>0</v>
      </c>
      <c r="L600" s="24">
        <v>5000</v>
      </c>
      <c r="M600" s="24" t="str">
        <f>LOOKUP(A600,[1]lookup!$A$3:$A$51,[1]lookup!$P$3:$P$51)</f>
        <v>Seeded</v>
      </c>
      <c r="N600" s="24" t="str">
        <f>LOOKUP(A600,[1]lookup!$A$3:$A$51,[1]lookup!$R$3:$R$51)</f>
        <v>High</v>
      </c>
      <c r="O600" s="24" t="str">
        <f>LOOKUP(A600,[1]lookup!$A$3:$A$51,[1]lookup!$U$3:$U$51)</f>
        <v>FS</v>
      </c>
      <c r="P600" s="25">
        <f t="shared" si="18"/>
        <v>0</v>
      </c>
      <c r="Q600" s="25">
        <f t="shared" si="19"/>
        <v>0</v>
      </c>
      <c r="R600" s="25">
        <f>LOOKUP(A600,[1]lookup!$A$3:$A$51,[1]lookup!$H$3:$H$51)</f>
        <v>18.602794411177644</v>
      </c>
    </row>
    <row r="601" spans="1:18" x14ac:dyDescent="0.15">
      <c r="A601" s="24" t="s">
        <v>215</v>
      </c>
      <c r="B601" s="24">
        <v>1998</v>
      </c>
      <c r="C601" s="24" t="s">
        <v>0</v>
      </c>
      <c r="D601" s="24" t="s">
        <v>2211</v>
      </c>
      <c r="E601" s="24" t="s">
        <v>2212</v>
      </c>
      <c r="F601" s="24">
        <v>0</v>
      </c>
      <c r="G601" s="24">
        <v>0</v>
      </c>
      <c r="H601" s="24">
        <v>0</v>
      </c>
      <c r="I601" s="24">
        <v>0</v>
      </c>
      <c r="J601" s="24">
        <v>0</v>
      </c>
      <c r="K601" s="24">
        <v>0</v>
      </c>
      <c r="L601" s="24">
        <v>5000</v>
      </c>
      <c r="M601" s="24" t="str">
        <f>LOOKUP(A601,[1]lookup!$A$3:$A$51,[1]lookup!$P$3:$P$51)</f>
        <v>Seeded</v>
      </c>
      <c r="N601" s="24" t="str">
        <f>LOOKUP(A601,[1]lookup!$A$3:$A$51,[1]lookup!$R$3:$R$51)</f>
        <v>High</v>
      </c>
      <c r="O601" s="24" t="str">
        <f>LOOKUP(A601,[1]lookup!$A$3:$A$51,[1]lookup!$U$3:$U$51)</f>
        <v>FS</v>
      </c>
      <c r="P601" s="25">
        <f t="shared" si="18"/>
        <v>0</v>
      </c>
      <c r="Q601" s="25">
        <f t="shared" si="19"/>
        <v>0</v>
      </c>
      <c r="R601" s="25">
        <f>LOOKUP(A601,[1]lookup!$A$3:$A$51,[1]lookup!$H$3:$H$51)</f>
        <v>18.602794411177644</v>
      </c>
    </row>
    <row r="602" spans="1:18" x14ac:dyDescent="0.15">
      <c r="A602" s="24" t="s">
        <v>230</v>
      </c>
      <c r="B602" s="24">
        <v>1998</v>
      </c>
      <c r="C602" s="24" t="s">
        <v>0</v>
      </c>
      <c r="D602" s="24" t="s">
        <v>672</v>
      </c>
      <c r="E602" s="24" t="s">
        <v>2199</v>
      </c>
      <c r="F602" s="24">
        <v>2</v>
      </c>
      <c r="G602" s="24">
        <v>31</v>
      </c>
      <c r="H602" s="24">
        <v>0</v>
      </c>
      <c r="I602" s="24">
        <v>0</v>
      </c>
      <c r="J602" s="24">
        <v>2</v>
      </c>
      <c r="K602" s="24">
        <v>31</v>
      </c>
      <c r="L602" s="24">
        <v>5000</v>
      </c>
      <c r="M602" s="24" t="str">
        <f>LOOKUP(A602,[1]lookup!$A$3:$A$51,[1]lookup!$P$3:$P$51)</f>
        <v>Unseeded</v>
      </c>
      <c r="N602" s="24" t="str">
        <f>LOOKUP(A602,[1]lookup!$A$3:$A$51,[1]lookup!$R$3:$R$51)</f>
        <v>Mod</v>
      </c>
      <c r="O602" s="24" t="str">
        <f>LOOKUP(A602,[1]lookup!$A$3:$A$51,[1]lookup!$U$3:$U$51)</f>
        <v>FS</v>
      </c>
      <c r="P602" s="25">
        <f t="shared" si="18"/>
        <v>0</v>
      </c>
      <c r="Q602" s="25">
        <f t="shared" si="19"/>
        <v>0.62</v>
      </c>
      <c r="R602" s="25">
        <f>LOOKUP(A602,[1]lookup!$A$3:$A$51,[1]lookup!$H$3:$H$51)</f>
        <v>87.340255591054316</v>
      </c>
    </row>
    <row r="603" spans="1:18" x14ac:dyDescent="0.15">
      <c r="A603" s="24" t="s">
        <v>230</v>
      </c>
      <c r="B603" s="24">
        <v>1998</v>
      </c>
      <c r="C603" s="24" t="s">
        <v>0</v>
      </c>
      <c r="D603" s="24" t="s">
        <v>556</v>
      </c>
      <c r="E603" s="24" t="s">
        <v>2200</v>
      </c>
      <c r="F603" s="24">
        <v>1</v>
      </c>
      <c r="G603" s="24">
        <v>3</v>
      </c>
      <c r="H603" s="24">
        <v>2</v>
      </c>
      <c r="I603" s="24">
        <v>176</v>
      </c>
      <c r="J603" s="24">
        <v>2</v>
      </c>
      <c r="K603" s="24">
        <v>179</v>
      </c>
      <c r="L603" s="24">
        <v>5000</v>
      </c>
      <c r="M603" s="24" t="str">
        <f>LOOKUP(A603,[1]lookup!$A$3:$A$51,[1]lookup!$P$3:$P$51)</f>
        <v>Unseeded</v>
      </c>
      <c r="N603" s="24" t="str">
        <f>LOOKUP(A603,[1]lookup!$A$3:$A$51,[1]lookup!$R$3:$R$51)</f>
        <v>Mod</v>
      </c>
      <c r="O603" s="24" t="str">
        <f>LOOKUP(A603,[1]lookup!$A$3:$A$51,[1]lookup!$U$3:$U$51)</f>
        <v>FS</v>
      </c>
      <c r="P603" s="25">
        <f t="shared" si="18"/>
        <v>3.52</v>
      </c>
      <c r="Q603" s="25">
        <f t="shared" si="19"/>
        <v>0.06</v>
      </c>
      <c r="R603" s="25">
        <f>LOOKUP(A603,[1]lookup!$A$3:$A$51,[1]lookup!$H$3:$H$51)</f>
        <v>87.340255591054316</v>
      </c>
    </row>
    <row r="604" spans="1:18" x14ac:dyDescent="0.15">
      <c r="A604" s="24" t="s">
        <v>230</v>
      </c>
      <c r="B604" s="24">
        <v>1998</v>
      </c>
      <c r="C604" s="24" t="s">
        <v>0</v>
      </c>
      <c r="D604" s="24" t="s">
        <v>557</v>
      </c>
      <c r="E604" s="24" t="s">
        <v>2201</v>
      </c>
      <c r="F604" s="24">
        <v>0</v>
      </c>
      <c r="G604" s="24">
        <v>0</v>
      </c>
      <c r="H604" s="24">
        <v>0</v>
      </c>
      <c r="I604" s="24">
        <v>0</v>
      </c>
      <c r="J604" s="24">
        <v>0</v>
      </c>
      <c r="K604" s="24">
        <v>0</v>
      </c>
      <c r="L604" s="24">
        <v>5000</v>
      </c>
      <c r="M604" s="24" t="str">
        <f>LOOKUP(A604,[1]lookup!$A$3:$A$51,[1]lookup!$P$3:$P$51)</f>
        <v>Unseeded</v>
      </c>
      <c r="N604" s="24" t="str">
        <f>LOOKUP(A604,[1]lookup!$A$3:$A$51,[1]lookup!$R$3:$R$51)</f>
        <v>Mod</v>
      </c>
      <c r="O604" s="24" t="str">
        <f>LOOKUP(A604,[1]lookup!$A$3:$A$51,[1]lookup!$U$3:$U$51)</f>
        <v>FS</v>
      </c>
      <c r="P604" s="25">
        <f t="shared" si="18"/>
        <v>0</v>
      </c>
      <c r="Q604" s="25">
        <f t="shared" si="19"/>
        <v>0</v>
      </c>
      <c r="R604" s="25">
        <f>LOOKUP(A604,[1]lookup!$A$3:$A$51,[1]lookup!$H$3:$H$51)</f>
        <v>87.340255591054316</v>
      </c>
    </row>
    <row r="605" spans="1:18" x14ac:dyDescent="0.15">
      <c r="A605" s="24" t="s">
        <v>230</v>
      </c>
      <c r="B605" s="24">
        <v>1998</v>
      </c>
      <c r="C605" s="24" t="s">
        <v>0</v>
      </c>
      <c r="D605" s="24" t="s">
        <v>390</v>
      </c>
      <c r="E605" s="24" t="s">
        <v>2202</v>
      </c>
      <c r="F605" s="24">
        <v>5</v>
      </c>
      <c r="G605" s="24">
        <v>294</v>
      </c>
      <c r="H605" s="24">
        <v>9</v>
      </c>
      <c r="I605" s="24">
        <v>3777</v>
      </c>
      <c r="J605" s="24">
        <v>9</v>
      </c>
      <c r="K605" s="24">
        <v>4071</v>
      </c>
      <c r="L605" s="24">
        <v>5000</v>
      </c>
      <c r="M605" s="24" t="str">
        <f>LOOKUP(A605,[1]lookup!$A$3:$A$51,[1]lookup!$P$3:$P$51)</f>
        <v>Unseeded</v>
      </c>
      <c r="N605" s="24" t="str">
        <f>LOOKUP(A605,[1]lookup!$A$3:$A$51,[1]lookup!$R$3:$R$51)</f>
        <v>Mod</v>
      </c>
      <c r="O605" s="24" t="str">
        <f>LOOKUP(A605,[1]lookup!$A$3:$A$51,[1]lookup!$U$3:$U$51)</f>
        <v>FS</v>
      </c>
      <c r="P605" s="25">
        <f t="shared" si="18"/>
        <v>75.539999999999992</v>
      </c>
      <c r="Q605" s="25">
        <f t="shared" si="19"/>
        <v>5.88</v>
      </c>
      <c r="R605" s="25">
        <f>LOOKUP(A605,[1]lookup!$A$3:$A$51,[1]lookup!$H$3:$H$51)</f>
        <v>87.340255591054316</v>
      </c>
    </row>
    <row r="606" spans="1:18" x14ac:dyDescent="0.15">
      <c r="A606" s="24" t="s">
        <v>230</v>
      </c>
      <c r="B606" s="24">
        <v>1998</v>
      </c>
      <c r="C606" s="24" t="s">
        <v>0</v>
      </c>
      <c r="D606" s="24" t="s">
        <v>1087</v>
      </c>
      <c r="E606" s="24" t="s">
        <v>2203</v>
      </c>
      <c r="F606" s="24">
        <v>0</v>
      </c>
      <c r="G606" s="24">
        <v>0</v>
      </c>
      <c r="H606" s="24">
        <v>0</v>
      </c>
      <c r="I606" s="24">
        <v>0</v>
      </c>
      <c r="J606" s="24">
        <v>0</v>
      </c>
      <c r="K606" s="24">
        <v>0</v>
      </c>
      <c r="L606" s="24">
        <v>5000</v>
      </c>
      <c r="M606" s="24" t="str">
        <f>LOOKUP(A606,[1]lookup!$A$3:$A$51,[1]lookup!$P$3:$P$51)</f>
        <v>Unseeded</v>
      </c>
      <c r="N606" s="24" t="str">
        <f>LOOKUP(A606,[1]lookup!$A$3:$A$51,[1]lookup!$R$3:$R$51)</f>
        <v>Mod</v>
      </c>
      <c r="O606" s="24" t="str">
        <f>LOOKUP(A606,[1]lookup!$A$3:$A$51,[1]lookup!$U$3:$U$51)</f>
        <v>FS</v>
      </c>
      <c r="P606" s="25">
        <f t="shared" si="18"/>
        <v>0</v>
      </c>
      <c r="Q606" s="25">
        <f t="shared" si="19"/>
        <v>0</v>
      </c>
      <c r="R606" s="25">
        <f>LOOKUP(A606,[1]lookup!$A$3:$A$51,[1]lookup!$H$3:$H$51)</f>
        <v>87.340255591054316</v>
      </c>
    </row>
    <row r="607" spans="1:18" x14ac:dyDescent="0.15">
      <c r="A607" s="24" t="s">
        <v>230</v>
      </c>
      <c r="B607" s="24">
        <v>1998</v>
      </c>
      <c r="C607" s="24" t="s">
        <v>0</v>
      </c>
      <c r="D607" s="24" t="s">
        <v>244</v>
      </c>
      <c r="E607" s="24" t="s">
        <v>2204</v>
      </c>
      <c r="F607" s="24">
        <v>0</v>
      </c>
      <c r="G607" s="24">
        <v>0</v>
      </c>
      <c r="H607" s="24">
        <v>0</v>
      </c>
      <c r="I607" s="24">
        <v>0</v>
      </c>
      <c r="J607" s="24">
        <v>0</v>
      </c>
      <c r="K607" s="24">
        <v>0</v>
      </c>
      <c r="L607" s="24">
        <v>5000</v>
      </c>
      <c r="M607" s="24" t="str">
        <f>LOOKUP(A607,[1]lookup!$A$3:$A$51,[1]lookup!$P$3:$P$51)</f>
        <v>Unseeded</v>
      </c>
      <c r="N607" s="24" t="str">
        <f>LOOKUP(A607,[1]lookup!$A$3:$A$51,[1]lookup!$R$3:$R$51)</f>
        <v>Mod</v>
      </c>
      <c r="O607" s="24" t="str">
        <f>LOOKUP(A607,[1]lookup!$A$3:$A$51,[1]lookup!$U$3:$U$51)</f>
        <v>FS</v>
      </c>
      <c r="P607" s="25">
        <f t="shared" si="18"/>
        <v>0</v>
      </c>
      <c r="Q607" s="25">
        <f t="shared" si="19"/>
        <v>0</v>
      </c>
      <c r="R607" s="25">
        <f>LOOKUP(A607,[1]lookup!$A$3:$A$51,[1]lookup!$H$3:$H$51)</f>
        <v>87.340255591054316</v>
      </c>
    </row>
    <row r="608" spans="1:18" x14ac:dyDescent="0.15">
      <c r="A608" s="24" t="s">
        <v>230</v>
      </c>
      <c r="B608" s="24">
        <v>1998</v>
      </c>
      <c r="C608" s="24" t="s">
        <v>0</v>
      </c>
      <c r="D608" s="24" t="s">
        <v>559</v>
      </c>
      <c r="E608" s="24" t="s">
        <v>2205</v>
      </c>
      <c r="F608" s="24">
        <v>0</v>
      </c>
      <c r="G608" s="24">
        <v>0</v>
      </c>
      <c r="H608" s="24">
        <v>0</v>
      </c>
      <c r="I608" s="24">
        <v>0</v>
      </c>
      <c r="J608" s="24">
        <v>0</v>
      </c>
      <c r="K608" s="24">
        <v>0</v>
      </c>
      <c r="L608" s="24">
        <v>5000</v>
      </c>
      <c r="M608" s="24" t="str">
        <f>LOOKUP(A608,[1]lookup!$A$3:$A$51,[1]lookup!$P$3:$P$51)</f>
        <v>Unseeded</v>
      </c>
      <c r="N608" s="24" t="str">
        <f>LOOKUP(A608,[1]lookup!$A$3:$A$51,[1]lookup!$R$3:$R$51)</f>
        <v>Mod</v>
      </c>
      <c r="O608" s="24" t="str">
        <f>LOOKUP(A608,[1]lookup!$A$3:$A$51,[1]lookup!$U$3:$U$51)</f>
        <v>FS</v>
      </c>
      <c r="P608" s="25">
        <f t="shared" si="18"/>
        <v>0</v>
      </c>
      <c r="Q608" s="25">
        <f t="shared" si="19"/>
        <v>0</v>
      </c>
      <c r="R608" s="25">
        <f>LOOKUP(A608,[1]lookup!$A$3:$A$51,[1]lookup!$H$3:$H$51)</f>
        <v>87.340255591054316</v>
      </c>
    </row>
    <row r="609" spans="1:18" x14ac:dyDescent="0.15">
      <c r="A609" s="24" t="s">
        <v>230</v>
      </c>
      <c r="B609" s="24">
        <v>1998</v>
      </c>
      <c r="C609" s="24" t="s">
        <v>0</v>
      </c>
      <c r="D609" s="24" t="s">
        <v>1229</v>
      </c>
      <c r="E609" s="24" t="s">
        <v>2206</v>
      </c>
      <c r="F609" s="24">
        <v>1</v>
      </c>
      <c r="G609" s="24">
        <v>1814</v>
      </c>
      <c r="H609" s="24">
        <v>0</v>
      </c>
      <c r="I609" s="24">
        <v>0</v>
      </c>
      <c r="J609" s="24">
        <v>1</v>
      </c>
      <c r="K609" s="24">
        <v>1814</v>
      </c>
      <c r="L609" s="24">
        <v>5000</v>
      </c>
      <c r="M609" s="24" t="str">
        <f>LOOKUP(A609,[1]lookup!$A$3:$A$51,[1]lookup!$P$3:$P$51)</f>
        <v>Unseeded</v>
      </c>
      <c r="N609" s="24" t="str">
        <f>LOOKUP(A609,[1]lookup!$A$3:$A$51,[1]lookup!$R$3:$R$51)</f>
        <v>Mod</v>
      </c>
      <c r="O609" s="24" t="str">
        <f>LOOKUP(A609,[1]lookup!$A$3:$A$51,[1]lookup!$U$3:$U$51)</f>
        <v>FS</v>
      </c>
      <c r="P609" s="25">
        <f t="shared" si="18"/>
        <v>0</v>
      </c>
      <c r="Q609" s="25">
        <f t="shared" si="19"/>
        <v>36.28</v>
      </c>
      <c r="R609" s="25">
        <f>LOOKUP(A609,[1]lookup!$A$3:$A$51,[1]lookup!$H$3:$H$51)</f>
        <v>87.340255591054316</v>
      </c>
    </row>
    <row r="610" spans="1:18" x14ac:dyDescent="0.15">
      <c r="A610" s="24" t="s">
        <v>230</v>
      </c>
      <c r="B610" s="24">
        <v>1998</v>
      </c>
      <c r="C610" s="24" t="s">
        <v>0</v>
      </c>
      <c r="D610" s="24" t="s">
        <v>405</v>
      </c>
      <c r="E610" s="24" t="s">
        <v>2207</v>
      </c>
      <c r="F610" s="24">
        <v>2</v>
      </c>
      <c r="G610" s="24">
        <v>2644</v>
      </c>
      <c r="H610" s="24">
        <v>1</v>
      </c>
      <c r="I610" s="24">
        <v>2</v>
      </c>
      <c r="J610" s="24">
        <v>2</v>
      </c>
      <c r="K610" s="24">
        <v>2646</v>
      </c>
      <c r="L610" s="24">
        <v>5000</v>
      </c>
      <c r="M610" s="24" t="str">
        <f>LOOKUP(A610,[1]lookup!$A$3:$A$51,[1]lookup!$P$3:$P$51)</f>
        <v>Unseeded</v>
      </c>
      <c r="N610" s="24" t="str">
        <f>LOOKUP(A610,[1]lookup!$A$3:$A$51,[1]lookup!$R$3:$R$51)</f>
        <v>Mod</v>
      </c>
      <c r="O610" s="24" t="str">
        <f>LOOKUP(A610,[1]lookup!$A$3:$A$51,[1]lookup!$U$3:$U$51)</f>
        <v>FS</v>
      </c>
      <c r="P610" s="25">
        <f t="shared" si="18"/>
        <v>0.04</v>
      </c>
      <c r="Q610" s="25">
        <f t="shared" si="19"/>
        <v>52.88</v>
      </c>
      <c r="R610" s="25">
        <f>LOOKUP(A610,[1]lookup!$A$3:$A$51,[1]lookup!$H$3:$H$51)</f>
        <v>87.340255591054316</v>
      </c>
    </row>
    <row r="611" spans="1:18" x14ac:dyDescent="0.15">
      <c r="A611" s="24" t="s">
        <v>230</v>
      </c>
      <c r="B611" s="24">
        <v>1998</v>
      </c>
      <c r="C611" s="24" t="s">
        <v>0</v>
      </c>
      <c r="D611" s="24" t="s">
        <v>217</v>
      </c>
      <c r="E611" s="24" t="s">
        <v>2208</v>
      </c>
      <c r="F611" s="24">
        <v>2</v>
      </c>
      <c r="G611" s="24">
        <v>214</v>
      </c>
      <c r="H611" s="24">
        <v>0</v>
      </c>
      <c r="I611" s="24">
        <v>0</v>
      </c>
      <c r="J611" s="24">
        <v>2</v>
      </c>
      <c r="K611" s="24">
        <v>214</v>
      </c>
      <c r="L611" s="24">
        <v>5000</v>
      </c>
      <c r="M611" s="24" t="str">
        <f>LOOKUP(A611,[1]lookup!$A$3:$A$51,[1]lookup!$P$3:$P$51)</f>
        <v>Unseeded</v>
      </c>
      <c r="N611" s="24" t="str">
        <f>LOOKUP(A611,[1]lookup!$A$3:$A$51,[1]lookup!$R$3:$R$51)</f>
        <v>Mod</v>
      </c>
      <c r="O611" s="24" t="str">
        <f>LOOKUP(A611,[1]lookup!$A$3:$A$51,[1]lookup!$U$3:$U$51)</f>
        <v>FS</v>
      </c>
      <c r="P611" s="25">
        <f t="shared" si="18"/>
        <v>0</v>
      </c>
      <c r="Q611" s="25">
        <f t="shared" si="19"/>
        <v>4.2799999999999994</v>
      </c>
      <c r="R611" s="25">
        <f>LOOKUP(A611,[1]lookup!$A$3:$A$51,[1]lookup!$H$3:$H$51)</f>
        <v>87.340255591054316</v>
      </c>
    </row>
    <row r="612" spans="1:18" x14ac:dyDescent="0.15">
      <c r="A612" s="24" t="s">
        <v>230</v>
      </c>
      <c r="B612" s="24">
        <v>1998</v>
      </c>
      <c r="C612" s="24" t="s">
        <v>0</v>
      </c>
      <c r="D612" s="24" t="s">
        <v>2209</v>
      </c>
      <c r="E612" s="24" t="s">
        <v>2210</v>
      </c>
      <c r="F612" s="24">
        <v>0</v>
      </c>
      <c r="G612" s="24">
        <v>0</v>
      </c>
      <c r="H612" s="24">
        <v>0</v>
      </c>
      <c r="I612" s="24">
        <v>0</v>
      </c>
      <c r="J612" s="24">
        <v>0</v>
      </c>
      <c r="K612" s="24">
        <v>0</v>
      </c>
      <c r="L612" s="24">
        <v>5000</v>
      </c>
      <c r="M612" s="24" t="str">
        <f>LOOKUP(A612,[1]lookup!$A$3:$A$51,[1]lookup!$P$3:$P$51)</f>
        <v>Unseeded</v>
      </c>
      <c r="N612" s="24" t="str">
        <f>LOOKUP(A612,[1]lookup!$A$3:$A$51,[1]lookup!$R$3:$R$51)</f>
        <v>Mod</v>
      </c>
      <c r="O612" s="24" t="str">
        <f>LOOKUP(A612,[1]lookup!$A$3:$A$51,[1]lookup!$U$3:$U$51)</f>
        <v>FS</v>
      </c>
      <c r="P612" s="25">
        <f t="shared" si="18"/>
        <v>0</v>
      </c>
      <c r="Q612" s="25">
        <f t="shared" si="19"/>
        <v>0</v>
      </c>
      <c r="R612" s="25">
        <f>LOOKUP(A612,[1]lookup!$A$3:$A$51,[1]lookup!$H$3:$H$51)</f>
        <v>87.340255591054316</v>
      </c>
    </row>
    <row r="613" spans="1:18" x14ac:dyDescent="0.15">
      <c r="A613" s="24" t="s">
        <v>230</v>
      </c>
      <c r="B613" s="24">
        <v>1998</v>
      </c>
      <c r="C613" s="24" t="s">
        <v>0</v>
      </c>
      <c r="D613" s="24" t="s">
        <v>2211</v>
      </c>
      <c r="E613" s="24" t="s">
        <v>2212</v>
      </c>
      <c r="F613" s="24">
        <v>0</v>
      </c>
      <c r="G613" s="24">
        <v>0</v>
      </c>
      <c r="H613" s="24">
        <v>0</v>
      </c>
      <c r="I613" s="24">
        <v>0</v>
      </c>
      <c r="J613" s="24">
        <v>0</v>
      </c>
      <c r="K613" s="24">
        <v>0</v>
      </c>
      <c r="L613" s="24">
        <v>5000</v>
      </c>
      <c r="M613" s="24" t="str">
        <f>LOOKUP(A613,[1]lookup!$A$3:$A$51,[1]lookup!$P$3:$P$51)</f>
        <v>Unseeded</v>
      </c>
      <c r="N613" s="24" t="str">
        <f>LOOKUP(A613,[1]lookup!$A$3:$A$51,[1]lookup!$R$3:$R$51)</f>
        <v>Mod</v>
      </c>
      <c r="O613" s="24" t="str">
        <f>LOOKUP(A613,[1]lookup!$A$3:$A$51,[1]lookup!$U$3:$U$51)</f>
        <v>FS</v>
      </c>
      <c r="P613" s="25">
        <f t="shared" si="18"/>
        <v>0</v>
      </c>
      <c r="Q613" s="25">
        <f t="shared" si="19"/>
        <v>0</v>
      </c>
      <c r="R613" s="25">
        <f>LOOKUP(A613,[1]lookup!$A$3:$A$51,[1]lookup!$H$3:$H$51)</f>
        <v>87.340255591054316</v>
      </c>
    </row>
    <row r="614" spans="1:18" x14ac:dyDescent="0.15">
      <c r="A614" s="24" t="s">
        <v>239</v>
      </c>
      <c r="B614" s="24">
        <v>1998</v>
      </c>
      <c r="C614" s="24" t="s">
        <v>0</v>
      </c>
      <c r="D614" s="24" t="s">
        <v>672</v>
      </c>
      <c r="E614" s="24" t="s">
        <v>2199</v>
      </c>
      <c r="F614" s="24">
        <v>1</v>
      </c>
      <c r="G614" s="24">
        <v>16</v>
      </c>
      <c r="H614" s="24">
        <v>1</v>
      </c>
      <c r="I614" s="24">
        <v>14</v>
      </c>
      <c r="J614" s="24">
        <v>1</v>
      </c>
      <c r="K614" s="24">
        <v>30</v>
      </c>
      <c r="L614" s="24">
        <v>5000</v>
      </c>
      <c r="M614" s="24" t="str">
        <f>LOOKUP(A614,[1]lookup!$A$3:$A$51,[1]lookup!$P$3:$P$51)</f>
        <v>Seeded</v>
      </c>
      <c r="N614" s="24" t="str">
        <f>LOOKUP(A614,[1]lookup!$A$3:$A$51,[1]lookup!$R$3:$R$51)</f>
        <v>High</v>
      </c>
      <c r="O614" s="24" t="str">
        <f>LOOKUP(A614,[1]lookup!$A$3:$A$51,[1]lookup!$U$3:$U$51)</f>
        <v>FS</v>
      </c>
      <c r="P614" s="25">
        <f t="shared" si="18"/>
        <v>0.27999999999999997</v>
      </c>
      <c r="Q614" s="25">
        <f t="shared" si="19"/>
        <v>0.32</v>
      </c>
      <c r="R614" s="25">
        <f>LOOKUP(A614,[1]lookup!$A$3:$A$51,[1]lookup!$H$3:$H$51)</f>
        <v>55.02</v>
      </c>
    </row>
    <row r="615" spans="1:18" x14ac:dyDescent="0.15">
      <c r="A615" s="24" t="s">
        <v>239</v>
      </c>
      <c r="B615" s="24">
        <v>1998</v>
      </c>
      <c r="C615" s="24" t="s">
        <v>0</v>
      </c>
      <c r="D615" s="24" t="s">
        <v>556</v>
      </c>
      <c r="E615" s="24" t="s">
        <v>2200</v>
      </c>
      <c r="F615" s="24">
        <v>2</v>
      </c>
      <c r="G615" s="24">
        <v>12</v>
      </c>
      <c r="H615" s="24">
        <v>1</v>
      </c>
      <c r="I615" s="24">
        <v>315</v>
      </c>
      <c r="J615" s="24">
        <v>2</v>
      </c>
      <c r="K615" s="24">
        <v>327</v>
      </c>
      <c r="L615" s="24">
        <v>5000</v>
      </c>
      <c r="M615" s="24" t="str">
        <f>LOOKUP(A615,[1]lookup!$A$3:$A$51,[1]lookup!$P$3:$P$51)</f>
        <v>Seeded</v>
      </c>
      <c r="N615" s="24" t="str">
        <f>LOOKUP(A615,[1]lookup!$A$3:$A$51,[1]lookup!$R$3:$R$51)</f>
        <v>High</v>
      </c>
      <c r="O615" s="24" t="str">
        <f>LOOKUP(A615,[1]lookup!$A$3:$A$51,[1]lookup!$U$3:$U$51)</f>
        <v>FS</v>
      </c>
      <c r="P615" s="25">
        <f t="shared" si="18"/>
        <v>6.3</v>
      </c>
      <c r="Q615" s="25">
        <f t="shared" si="19"/>
        <v>0.24</v>
      </c>
      <c r="R615" s="25">
        <f>LOOKUP(A615,[1]lookup!$A$3:$A$51,[1]lookup!$H$3:$H$51)</f>
        <v>55.02</v>
      </c>
    </row>
    <row r="616" spans="1:18" x14ac:dyDescent="0.15">
      <c r="A616" s="24" t="s">
        <v>239</v>
      </c>
      <c r="B616" s="24">
        <v>1998</v>
      </c>
      <c r="C616" s="24" t="s">
        <v>0</v>
      </c>
      <c r="D616" s="24" t="s">
        <v>557</v>
      </c>
      <c r="E616" s="24" t="s">
        <v>2201</v>
      </c>
      <c r="F616" s="24">
        <v>0</v>
      </c>
      <c r="G616" s="24">
        <v>0</v>
      </c>
      <c r="H616" s="24">
        <v>0</v>
      </c>
      <c r="I616" s="24">
        <v>0</v>
      </c>
      <c r="J616" s="24">
        <v>0</v>
      </c>
      <c r="K616" s="24">
        <v>0</v>
      </c>
      <c r="L616" s="24">
        <v>5000</v>
      </c>
      <c r="M616" s="24" t="str">
        <f>LOOKUP(A616,[1]lookup!$A$3:$A$51,[1]lookup!$P$3:$P$51)</f>
        <v>Seeded</v>
      </c>
      <c r="N616" s="24" t="str">
        <f>LOOKUP(A616,[1]lookup!$A$3:$A$51,[1]lookup!$R$3:$R$51)</f>
        <v>High</v>
      </c>
      <c r="O616" s="24" t="str">
        <f>LOOKUP(A616,[1]lookup!$A$3:$A$51,[1]lookup!$U$3:$U$51)</f>
        <v>FS</v>
      </c>
      <c r="P616" s="25">
        <f t="shared" si="18"/>
        <v>0</v>
      </c>
      <c r="Q616" s="25">
        <f t="shared" si="19"/>
        <v>0</v>
      </c>
      <c r="R616" s="25">
        <f>LOOKUP(A616,[1]lookup!$A$3:$A$51,[1]lookup!$H$3:$H$51)</f>
        <v>55.02</v>
      </c>
    </row>
    <row r="617" spans="1:18" x14ac:dyDescent="0.15">
      <c r="A617" s="24" t="s">
        <v>239</v>
      </c>
      <c r="B617" s="24">
        <v>1998</v>
      </c>
      <c r="C617" s="24" t="s">
        <v>0</v>
      </c>
      <c r="D617" s="24" t="s">
        <v>390</v>
      </c>
      <c r="E617" s="24" t="s">
        <v>2202</v>
      </c>
      <c r="F617" s="24">
        <v>6</v>
      </c>
      <c r="G617" s="24">
        <v>215</v>
      </c>
      <c r="H617" s="24">
        <v>9</v>
      </c>
      <c r="I617" s="24">
        <v>1587</v>
      </c>
      <c r="J617" s="24">
        <v>9</v>
      </c>
      <c r="K617" s="24">
        <v>1802</v>
      </c>
      <c r="L617" s="24">
        <v>5000</v>
      </c>
      <c r="M617" s="24" t="str">
        <f>LOOKUP(A617,[1]lookup!$A$3:$A$51,[1]lookup!$P$3:$P$51)</f>
        <v>Seeded</v>
      </c>
      <c r="N617" s="24" t="str">
        <f>LOOKUP(A617,[1]lookup!$A$3:$A$51,[1]lookup!$R$3:$R$51)</f>
        <v>High</v>
      </c>
      <c r="O617" s="24" t="str">
        <f>LOOKUP(A617,[1]lookup!$A$3:$A$51,[1]lookup!$U$3:$U$51)</f>
        <v>FS</v>
      </c>
      <c r="P617" s="25">
        <f t="shared" si="18"/>
        <v>31.740000000000002</v>
      </c>
      <c r="Q617" s="25">
        <f t="shared" si="19"/>
        <v>4.3</v>
      </c>
      <c r="R617" s="25">
        <f>LOOKUP(A617,[1]lookup!$A$3:$A$51,[1]lookup!$H$3:$H$51)</f>
        <v>55.02</v>
      </c>
    </row>
    <row r="618" spans="1:18" x14ac:dyDescent="0.15">
      <c r="A618" s="24" t="s">
        <v>239</v>
      </c>
      <c r="B618" s="24">
        <v>1998</v>
      </c>
      <c r="C618" s="24" t="s">
        <v>0</v>
      </c>
      <c r="D618" s="24" t="s">
        <v>1087</v>
      </c>
      <c r="E618" s="24" t="s">
        <v>2203</v>
      </c>
      <c r="F618" s="24">
        <v>0</v>
      </c>
      <c r="G618" s="24">
        <v>0</v>
      </c>
      <c r="H618" s="24">
        <v>0</v>
      </c>
      <c r="I618" s="24">
        <v>0</v>
      </c>
      <c r="J618" s="24">
        <v>0</v>
      </c>
      <c r="K618" s="24">
        <v>0</v>
      </c>
      <c r="L618" s="24">
        <v>5000</v>
      </c>
      <c r="M618" s="24" t="str">
        <f>LOOKUP(A618,[1]lookup!$A$3:$A$51,[1]lookup!$P$3:$P$51)</f>
        <v>Seeded</v>
      </c>
      <c r="N618" s="24" t="str">
        <f>LOOKUP(A618,[1]lookup!$A$3:$A$51,[1]lookup!$R$3:$R$51)</f>
        <v>High</v>
      </c>
      <c r="O618" s="24" t="str">
        <f>LOOKUP(A618,[1]lookup!$A$3:$A$51,[1]lookup!$U$3:$U$51)</f>
        <v>FS</v>
      </c>
      <c r="P618" s="25">
        <f t="shared" si="18"/>
        <v>0</v>
      </c>
      <c r="Q618" s="25">
        <f t="shared" si="19"/>
        <v>0</v>
      </c>
      <c r="R618" s="25">
        <f>LOOKUP(A618,[1]lookup!$A$3:$A$51,[1]lookup!$H$3:$H$51)</f>
        <v>55.02</v>
      </c>
    </row>
    <row r="619" spans="1:18" x14ac:dyDescent="0.15">
      <c r="A619" s="24" t="s">
        <v>239</v>
      </c>
      <c r="B619" s="24">
        <v>1998</v>
      </c>
      <c r="C619" s="24" t="s">
        <v>0</v>
      </c>
      <c r="D619" s="24" t="s">
        <v>244</v>
      </c>
      <c r="E619" s="24" t="s">
        <v>2204</v>
      </c>
      <c r="F619" s="24">
        <v>1</v>
      </c>
      <c r="G619" s="24">
        <v>3</v>
      </c>
      <c r="H619" s="24">
        <v>6</v>
      </c>
      <c r="I619" s="24">
        <v>82</v>
      </c>
      <c r="J619" s="24">
        <v>6</v>
      </c>
      <c r="K619" s="24">
        <v>85</v>
      </c>
      <c r="L619" s="24">
        <v>5000</v>
      </c>
      <c r="M619" s="24" t="str">
        <f>LOOKUP(A619,[1]lookup!$A$3:$A$51,[1]lookup!$P$3:$P$51)</f>
        <v>Seeded</v>
      </c>
      <c r="N619" s="24" t="str">
        <f>LOOKUP(A619,[1]lookup!$A$3:$A$51,[1]lookup!$R$3:$R$51)</f>
        <v>High</v>
      </c>
      <c r="O619" s="24" t="str">
        <f>LOOKUP(A619,[1]lookup!$A$3:$A$51,[1]lookup!$U$3:$U$51)</f>
        <v>FS</v>
      </c>
      <c r="P619" s="25">
        <f t="shared" si="18"/>
        <v>1.6400000000000001</v>
      </c>
      <c r="Q619" s="25">
        <f t="shared" si="19"/>
        <v>0.06</v>
      </c>
      <c r="R619" s="25">
        <f>LOOKUP(A619,[1]lookup!$A$3:$A$51,[1]lookup!$H$3:$H$51)</f>
        <v>55.02</v>
      </c>
    </row>
    <row r="620" spans="1:18" x14ac:dyDescent="0.15">
      <c r="A620" s="24" t="s">
        <v>239</v>
      </c>
      <c r="B620" s="24">
        <v>1998</v>
      </c>
      <c r="C620" s="24" t="s">
        <v>0</v>
      </c>
      <c r="D620" s="24" t="s">
        <v>559</v>
      </c>
      <c r="E620" s="24" t="s">
        <v>2205</v>
      </c>
      <c r="F620" s="24">
        <v>1</v>
      </c>
      <c r="G620" s="24">
        <v>1</v>
      </c>
      <c r="H620" s="24">
        <v>1</v>
      </c>
      <c r="I620" s="24">
        <v>5</v>
      </c>
      <c r="J620" s="24">
        <v>1</v>
      </c>
      <c r="K620" s="24">
        <v>6</v>
      </c>
      <c r="L620" s="24">
        <v>5000</v>
      </c>
      <c r="M620" s="24" t="str">
        <f>LOOKUP(A620,[1]lookup!$A$3:$A$51,[1]lookup!$P$3:$P$51)</f>
        <v>Seeded</v>
      </c>
      <c r="N620" s="24" t="str">
        <f>LOOKUP(A620,[1]lookup!$A$3:$A$51,[1]lookup!$R$3:$R$51)</f>
        <v>High</v>
      </c>
      <c r="O620" s="24" t="str">
        <f>LOOKUP(A620,[1]lookup!$A$3:$A$51,[1]lookup!$U$3:$U$51)</f>
        <v>FS</v>
      </c>
      <c r="P620" s="25">
        <f t="shared" si="18"/>
        <v>0.1</v>
      </c>
      <c r="Q620" s="25">
        <f t="shared" si="19"/>
        <v>0.02</v>
      </c>
      <c r="R620" s="25">
        <f>LOOKUP(A620,[1]lookup!$A$3:$A$51,[1]lookup!$H$3:$H$51)</f>
        <v>55.02</v>
      </c>
    </row>
    <row r="621" spans="1:18" x14ac:dyDescent="0.15">
      <c r="A621" s="24" t="s">
        <v>239</v>
      </c>
      <c r="B621" s="24">
        <v>1998</v>
      </c>
      <c r="C621" s="24" t="s">
        <v>0</v>
      </c>
      <c r="D621" s="24" t="s">
        <v>1229</v>
      </c>
      <c r="E621" s="24" t="s">
        <v>2206</v>
      </c>
      <c r="F621" s="24">
        <v>1</v>
      </c>
      <c r="G621" s="24">
        <v>310</v>
      </c>
      <c r="H621" s="24">
        <v>0</v>
      </c>
      <c r="I621" s="24">
        <v>0</v>
      </c>
      <c r="J621" s="24">
        <v>1</v>
      </c>
      <c r="K621" s="24">
        <v>310</v>
      </c>
      <c r="L621" s="24">
        <v>5000</v>
      </c>
      <c r="M621" s="24" t="str">
        <f>LOOKUP(A621,[1]lookup!$A$3:$A$51,[1]lookup!$P$3:$P$51)</f>
        <v>Seeded</v>
      </c>
      <c r="N621" s="24" t="str">
        <f>LOOKUP(A621,[1]lookup!$A$3:$A$51,[1]lookup!$R$3:$R$51)</f>
        <v>High</v>
      </c>
      <c r="O621" s="24" t="str">
        <f>LOOKUP(A621,[1]lookup!$A$3:$A$51,[1]lookup!$U$3:$U$51)</f>
        <v>FS</v>
      </c>
      <c r="P621" s="25">
        <f t="shared" si="18"/>
        <v>0</v>
      </c>
      <c r="Q621" s="25">
        <f t="shared" si="19"/>
        <v>6.2</v>
      </c>
      <c r="R621" s="25">
        <f>LOOKUP(A621,[1]lookup!$A$3:$A$51,[1]lookup!$H$3:$H$51)</f>
        <v>55.02</v>
      </c>
    </row>
    <row r="622" spans="1:18" x14ac:dyDescent="0.15">
      <c r="A622" s="24" t="s">
        <v>239</v>
      </c>
      <c r="B622" s="24">
        <v>1998</v>
      </c>
      <c r="C622" s="24" t="s">
        <v>0</v>
      </c>
      <c r="D622" s="24" t="s">
        <v>405</v>
      </c>
      <c r="E622" s="24" t="s">
        <v>2207</v>
      </c>
      <c r="F622" s="24">
        <v>3</v>
      </c>
      <c r="G622" s="24">
        <v>3016</v>
      </c>
      <c r="H622" s="24">
        <v>1</v>
      </c>
      <c r="I622" s="24">
        <v>113</v>
      </c>
      <c r="J622" s="24">
        <v>3</v>
      </c>
      <c r="K622" s="24">
        <v>3129</v>
      </c>
      <c r="L622" s="24">
        <v>5000</v>
      </c>
      <c r="M622" s="24" t="str">
        <f>LOOKUP(A622,[1]lookup!$A$3:$A$51,[1]lookup!$P$3:$P$51)</f>
        <v>Seeded</v>
      </c>
      <c r="N622" s="24" t="str">
        <f>LOOKUP(A622,[1]lookup!$A$3:$A$51,[1]lookup!$R$3:$R$51)</f>
        <v>High</v>
      </c>
      <c r="O622" s="24" t="str">
        <f>LOOKUP(A622,[1]lookup!$A$3:$A$51,[1]lookup!$U$3:$U$51)</f>
        <v>FS</v>
      </c>
      <c r="P622" s="25">
        <f t="shared" si="18"/>
        <v>2.2599999999999998</v>
      </c>
      <c r="Q622" s="25">
        <f t="shared" si="19"/>
        <v>60.319999999999993</v>
      </c>
      <c r="R622" s="25">
        <f>LOOKUP(A622,[1]lookup!$A$3:$A$51,[1]lookup!$H$3:$H$51)</f>
        <v>55.02</v>
      </c>
    </row>
    <row r="623" spans="1:18" x14ac:dyDescent="0.15">
      <c r="A623" s="24" t="s">
        <v>239</v>
      </c>
      <c r="B623" s="24">
        <v>1998</v>
      </c>
      <c r="C623" s="24" t="s">
        <v>0</v>
      </c>
      <c r="D623" s="24" t="s">
        <v>217</v>
      </c>
      <c r="E623" s="24" t="s">
        <v>2208</v>
      </c>
      <c r="F623" s="24">
        <v>3</v>
      </c>
      <c r="G623" s="24">
        <v>1427</v>
      </c>
      <c r="H623" s="24">
        <v>1</v>
      </c>
      <c r="I623" s="24">
        <v>10</v>
      </c>
      <c r="J623" s="24">
        <v>3</v>
      </c>
      <c r="K623" s="24">
        <v>1437</v>
      </c>
      <c r="L623" s="24">
        <v>5000</v>
      </c>
      <c r="M623" s="24" t="str">
        <f>LOOKUP(A623,[1]lookup!$A$3:$A$51,[1]lookup!$P$3:$P$51)</f>
        <v>Seeded</v>
      </c>
      <c r="N623" s="24" t="str">
        <f>LOOKUP(A623,[1]lookup!$A$3:$A$51,[1]lookup!$R$3:$R$51)</f>
        <v>High</v>
      </c>
      <c r="O623" s="24" t="str">
        <f>LOOKUP(A623,[1]lookup!$A$3:$A$51,[1]lookup!$U$3:$U$51)</f>
        <v>FS</v>
      </c>
      <c r="P623" s="25">
        <f t="shared" si="18"/>
        <v>0.2</v>
      </c>
      <c r="Q623" s="25">
        <f t="shared" si="19"/>
        <v>28.54</v>
      </c>
      <c r="R623" s="25">
        <f>LOOKUP(A623,[1]lookup!$A$3:$A$51,[1]lookup!$H$3:$H$51)</f>
        <v>55.02</v>
      </c>
    </row>
    <row r="624" spans="1:18" x14ac:dyDescent="0.15">
      <c r="A624" s="24" t="s">
        <v>239</v>
      </c>
      <c r="B624" s="24">
        <v>1998</v>
      </c>
      <c r="C624" s="24" t="s">
        <v>0</v>
      </c>
      <c r="D624" s="24" t="s">
        <v>2209</v>
      </c>
      <c r="E624" s="24" t="s">
        <v>2210</v>
      </c>
      <c r="F624" s="24">
        <v>0</v>
      </c>
      <c r="G624" s="24">
        <v>0</v>
      </c>
      <c r="H624" s="24">
        <v>0</v>
      </c>
      <c r="I624" s="24">
        <v>0</v>
      </c>
      <c r="J624" s="24">
        <v>0</v>
      </c>
      <c r="K624" s="24">
        <v>0</v>
      </c>
      <c r="L624" s="24">
        <v>5000</v>
      </c>
      <c r="M624" s="24" t="str">
        <f>LOOKUP(A624,[1]lookup!$A$3:$A$51,[1]lookup!$P$3:$P$51)</f>
        <v>Seeded</v>
      </c>
      <c r="N624" s="24" t="str">
        <f>LOOKUP(A624,[1]lookup!$A$3:$A$51,[1]lookup!$R$3:$R$51)</f>
        <v>High</v>
      </c>
      <c r="O624" s="24" t="str">
        <f>LOOKUP(A624,[1]lookup!$A$3:$A$51,[1]lookup!$U$3:$U$51)</f>
        <v>FS</v>
      </c>
      <c r="P624" s="25">
        <f t="shared" si="18"/>
        <v>0</v>
      </c>
      <c r="Q624" s="25">
        <f t="shared" si="19"/>
        <v>0</v>
      </c>
      <c r="R624" s="25">
        <f>LOOKUP(A624,[1]lookup!$A$3:$A$51,[1]lookup!$H$3:$H$51)</f>
        <v>55.02</v>
      </c>
    </row>
    <row r="625" spans="1:18" x14ac:dyDescent="0.15">
      <c r="A625" s="24" t="s">
        <v>239</v>
      </c>
      <c r="B625" s="24">
        <v>1998</v>
      </c>
      <c r="C625" s="24" t="s">
        <v>0</v>
      </c>
      <c r="D625" s="24" t="s">
        <v>2211</v>
      </c>
      <c r="E625" s="24" t="s">
        <v>2212</v>
      </c>
      <c r="F625" s="24">
        <v>0</v>
      </c>
      <c r="G625" s="24">
        <v>0</v>
      </c>
      <c r="H625" s="24">
        <v>0</v>
      </c>
      <c r="I625" s="24">
        <v>0</v>
      </c>
      <c r="J625" s="24">
        <v>0</v>
      </c>
      <c r="K625" s="24">
        <v>0</v>
      </c>
      <c r="L625" s="24">
        <v>5000</v>
      </c>
      <c r="M625" s="24" t="str">
        <f>LOOKUP(A625,[1]lookup!$A$3:$A$51,[1]lookup!$P$3:$P$51)</f>
        <v>Seeded</v>
      </c>
      <c r="N625" s="24" t="str">
        <f>LOOKUP(A625,[1]lookup!$A$3:$A$51,[1]lookup!$R$3:$R$51)</f>
        <v>High</v>
      </c>
      <c r="O625" s="24" t="str">
        <f>LOOKUP(A625,[1]lookup!$A$3:$A$51,[1]lookup!$U$3:$U$51)</f>
        <v>FS</v>
      </c>
      <c r="P625" s="25">
        <f t="shared" si="18"/>
        <v>0</v>
      </c>
      <c r="Q625" s="25">
        <f t="shared" si="19"/>
        <v>0</v>
      </c>
      <c r="R625" s="25">
        <f>LOOKUP(A625,[1]lookup!$A$3:$A$51,[1]lookup!$H$3:$H$51)</f>
        <v>55.02</v>
      </c>
    </row>
    <row r="626" spans="1:18" x14ac:dyDescent="0.15">
      <c r="A626" s="24" t="s">
        <v>247</v>
      </c>
      <c r="B626" s="24">
        <v>1998</v>
      </c>
      <c r="C626" s="24" t="s">
        <v>0</v>
      </c>
      <c r="D626" s="24" t="s">
        <v>672</v>
      </c>
      <c r="E626" s="24" t="s">
        <v>2199</v>
      </c>
      <c r="F626" s="24">
        <v>0</v>
      </c>
      <c r="G626" s="24">
        <v>0</v>
      </c>
      <c r="H626" s="24">
        <v>0</v>
      </c>
      <c r="I626" s="24">
        <v>0</v>
      </c>
      <c r="J626" s="24">
        <v>0</v>
      </c>
      <c r="K626" s="24">
        <v>0</v>
      </c>
      <c r="L626" s="24">
        <v>5000</v>
      </c>
      <c r="M626" s="24" t="str">
        <f>LOOKUP(A626,[1]lookup!$A$3:$A$51,[1]lookup!$P$3:$P$51)</f>
        <v>Seeded</v>
      </c>
      <c r="N626" s="24" t="str">
        <f>LOOKUP(A626,[1]lookup!$A$3:$A$51,[1]lookup!$R$3:$R$51)</f>
        <v>High</v>
      </c>
      <c r="O626" s="24" t="str">
        <f>LOOKUP(A626,[1]lookup!$A$3:$A$51,[1]lookup!$U$3:$U$51)</f>
        <v>FS</v>
      </c>
      <c r="P626" s="25">
        <f t="shared" si="18"/>
        <v>0</v>
      </c>
      <c r="Q626" s="25">
        <f t="shared" si="19"/>
        <v>0</v>
      </c>
      <c r="R626" s="25">
        <f>LOOKUP(A626,[1]lookup!$A$3:$A$51,[1]lookup!$H$3:$H$51)</f>
        <v>30.149850149850149</v>
      </c>
    </row>
    <row r="627" spans="1:18" x14ac:dyDescent="0.15">
      <c r="A627" s="24" t="s">
        <v>247</v>
      </c>
      <c r="B627" s="24">
        <v>1998</v>
      </c>
      <c r="C627" s="24" t="s">
        <v>0</v>
      </c>
      <c r="D627" s="24" t="s">
        <v>556</v>
      </c>
      <c r="E627" s="24" t="s">
        <v>2200</v>
      </c>
      <c r="F627" s="24">
        <v>0</v>
      </c>
      <c r="G627" s="24">
        <v>0</v>
      </c>
      <c r="H627" s="24">
        <v>3</v>
      </c>
      <c r="I627" s="24">
        <v>212</v>
      </c>
      <c r="J627" s="24">
        <v>3</v>
      </c>
      <c r="K627" s="24">
        <v>212</v>
      </c>
      <c r="L627" s="24">
        <v>5000</v>
      </c>
      <c r="M627" s="24" t="str">
        <f>LOOKUP(A627,[1]lookup!$A$3:$A$51,[1]lookup!$P$3:$P$51)</f>
        <v>Seeded</v>
      </c>
      <c r="N627" s="24" t="str">
        <f>LOOKUP(A627,[1]lookup!$A$3:$A$51,[1]lookup!$R$3:$R$51)</f>
        <v>High</v>
      </c>
      <c r="O627" s="24" t="str">
        <f>LOOKUP(A627,[1]lookup!$A$3:$A$51,[1]lookup!$U$3:$U$51)</f>
        <v>FS</v>
      </c>
      <c r="P627" s="25">
        <f t="shared" si="18"/>
        <v>4.24</v>
      </c>
      <c r="Q627" s="25">
        <f t="shared" si="19"/>
        <v>0</v>
      </c>
      <c r="R627" s="25">
        <f>LOOKUP(A627,[1]lookup!$A$3:$A$51,[1]lookup!$H$3:$H$51)</f>
        <v>30.149850149850149</v>
      </c>
    </row>
    <row r="628" spans="1:18" x14ac:dyDescent="0.15">
      <c r="A628" s="24" t="s">
        <v>247</v>
      </c>
      <c r="B628" s="24">
        <v>1998</v>
      </c>
      <c r="C628" s="24" t="s">
        <v>0</v>
      </c>
      <c r="D628" s="24" t="s">
        <v>557</v>
      </c>
      <c r="E628" s="24" t="s">
        <v>2201</v>
      </c>
      <c r="F628" s="24">
        <v>0</v>
      </c>
      <c r="G628" s="24">
        <v>0</v>
      </c>
      <c r="H628" s="24">
        <v>0</v>
      </c>
      <c r="I628" s="24">
        <v>0</v>
      </c>
      <c r="J628" s="24">
        <v>0</v>
      </c>
      <c r="K628" s="24">
        <v>0</v>
      </c>
      <c r="L628" s="24">
        <v>5000</v>
      </c>
      <c r="M628" s="24" t="str">
        <f>LOOKUP(A628,[1]lookup!$A$3:$A$51,[1]lookup!$P$3:$P$51)</f>
        <v>Seeded</v>
      </c>
      <c r="N628" s="24" t="str">
        <f>LOOKUP(A628,[1]lookup!$A$3:$A$51,[1]lookup!$R$3:$R$51)</f>
        <v>High</v>
      </c>
      <c r="O628" s="24" t="str">
        <f>LOOKUP(A628,[1]lookup!$A$3:$A$51,[1]lookup!$U$3:$U$51)</f>
        <v>FS</v>
      </c>
      <c r="P628" s="25">
        <f t="shared" si="18"/>
        <v>0</v>
      </c>
      <c r="Q628" s="25">
        <f t="shared" si="19"/>
        <v>0</v>
      </c>
      <c r="R628" s="25">
        <f>LOOKUP(A628,[1]lookup!$A$3:$A$51,[1]lookup!$H$3:$H$51)</f>
        <v>30.149850149850149</v>
      </c>
    </row>
    <row r="629" spans="1:18" x14ac:dyDescent="0.15">
      <c r="A629" s="24" t="s">
        <v>247</v>
      </c>
      <c r="B629" s="24">
        <v>1998</v>
      </c>
      <c r="C629" s="24" t="s">
        <v>0</v>
      </c>
      <c r="D629" s="24" t="s">
        <v>390</v>
      </c>
      <c r="E629" s="24" t="s">
        <v>2202</v>
      </c>
      <c r="F629" s="24">
        <v>6</v>
      </c>
      <c r="G629" s="24">
        <v>168</v>
      </c>
      <c r="H629" s="24">
        <v>9</v>
      </c>
      <c r="I629" s="24">
        <v>3372</v>
      </c>
      <c r="J629" s="24">
        <v>9</v>
      </c>
      <c r="K629" s="24">
        <v>3540</v>
      </c>
      <c r="L629" s="24">
        <v>5000</v>
      </c>
      <c r="M629" s="24" t="str">
        <f>LOOKUP(A629,[1]lookup!$A$3:$A$51,[1]lookup!$P$3:$P$51)</f>
        <v>Seeded</v>
      </c>
      <c r="N629" s="24" t="str">
        <f>LOOKUP(A629,[1]lookup!$A$3:$A$51,[1]lookup!$R$3:$R$51)</f>
        <v>High</v>
      </c>
      <c r="O629" s="24" t="str">
        <f>LOOKUP(A629,[1]lookup!$A$3:$A$51,[1]lookup!$U$3:$U$51)</f>
        <v>FS</v>
      </c>
      <c r="P629" s="25">
        <f t="shared" si="18"/>
        <v>67.44</v>
      </c>
      <c r="Q629" s="25">
        <f t="shared" si="19"/>
        <v>3.36</v>
      </c>
      <c r="R629" s="25">
        <f>LOOKUP(A629,[1]lookup!$A$3:$A$51,[1]lookup!$H$3:$H$51)</f>
        <v>30.149850149850149</v>
      </c>
    </row>
    <row r="630" spans="1:18" x14ac:dyDescent="0.15">
      <c r="A630" s="24" t="s">
        <v>247</v>
      </c>
      <c r="B630" s="24">
        <v>1998</v>
      </c>
      <c r="C630" s="24" t="s">
        <v>0</v>
      </c>
      <c r="D630" s="24" t="s">
        <v>1087</v>
      </c>
      <c r="E630" s="24" t="s">
        <v>2203</v>
      </c>
      <c r="F630" s="24">
        <v>0</v>
      </c>
      <c r="G630" s="24">
        <v>0</v>
      </c>
      <c r="H630" s="24">
        <v>0</v>
      </c>
      <c r="I630" s="24">
        <v>0</v>
      </c>
      <c r="J630" s="24">
        <v>0</v>
      </c>
      <c r="K630" s="24">
        <v>0</v>
      </c>
      <c r="L630" s="24">
        <v>5000</v>
      </c>
      <c r="M630" s="24" t="str">
        <f>LOOKUP(A630,[1]lookup!$A$3:$A$51,[1]lookup!$P$3:$P$51)</f>
        <v>Seeded</v>
      </c>
      <c r="N630" s="24" t="str">
        <f>LOOKUP(A630,[1]lookup!$A$3:$A$51,[1]lookup!$R$3:$R$51)</f>
        <v>High</v>
      </c>
      <c r="O630" s="24" t="str">
        <f>LOOKUP(A630,[1]lookup!$A$3:$A$51,[1]lookup!$U$3:$U$51)</f>
        <v>FS</v>
      </c>
      <c r="P630" s="25">
        <f t="shared" si="18"/>
        <v>0</v>
      </c>
      <c r="Q630" s="25">
        <f t="shared" si="19"/>
        <v>0</v>
      </c>
      <c r="R630" s="25">
        <f>LOOKUP(A630,[1]lookup!$A$3:$A$51,[1]lookup!$H$3:$H$51)</f>
        <v>30.149850149850149</v>
      </c>
    </row>
    <row r="631" spans="1:18" x14ac:dyDescent="0.15">
      <c r="A631" s="24" t="s">
        <v>247</v>
      </c>
      <c r="B631" s="24">
        <v>1998</v>
      </c>
      <c r="C631" s="24" t="s">
        <v>0</v>
      </c>
      <c r="D631" s="24" t="s">
        <v>244</v>
      </c>
      <c r="E631" s="24" t="s">
        <v>2204</v>
      </c>
      <c r="F631" s="24">
        <v>0</v>
      </c>
      <c r="G631" s="24">
        <v>0</v>
      </c>
      <c r="H631" s="24">
        <v>1</v>
      </c>
      <c r="I631" s="24">
        <v>8</v>
      </c>
      <c r="J631" s="24">
        <v>1</v>
      </c>
      <c r="K631" s="24">
        <v>8</v>
      </c>
      <c r="L631" s="24">
        <v>5000</v>
      </c>
      <c r="M631" s="24" t="str">
        <f>LOOKUP(A631,[1]lookup!$A$3:$A$51,[1]lookup!$P$3:$P$51)</f>
        <v>Seeded</v>
      </c>
      <c r="N631" s="24" t="str">
        <f>LOOKUP(A631,[1]lookup!$A$3:$A$51,[1]lookup!$R$3:$R$51)</f>
        <v>High</v>
      </c>
      <c r="O631" s="24" t="str">
        <f>LOOKUP(A631,[1]lookup!$A$3:$A$51,[1]lookup!$U$3:$U$51)</f>
        <v>FS</v>
      </c>
      <c r="P631" s="25">
        <f t="shared" si="18"/>
        <v>0.16</v>
      </c>
      <c r="Q631" s="25">
        <f t="shared" si="19"/>
        <v>0</v>
      </c>
      <c r="R631" s="25">
        <f>LOOKUP(A631,[1]lookup!$A$3:$A$51,[1]lookup!$H$3:$H$51)</f>
        <v>30.149850149850149</v>
      </c>
    </row>
    <row r="632" spans="1:18" x14ac:dyDescent="0.15">
      <c r="A632" s="24" t="s">
        <v>247</v>
      </c>
      <c r="B632" s="24">
        <v>1998</v>
      </c>
      <c r="C632" s="24" t="s">
        <v>0</v>
      </c>
      <c r="D632" s="24" t="s">
        <v>559</v>
      </c>
      <c r="E632" s="24" t="s">
        <v>2205</v>
      </c>
      <c r="F632" s="24">
        <v>1</v>
      </c>
      <c r="G632" s="24">
        <v>4</v>
      </c>
      <c r="H632" s="24">
        <v>1</v>
      </c>
      <c r="I632" s="24">
        <v>19</v>
      </c>
      <c r="J632" s="24">
        <v>1</v>
      </c>
      <c r="K632" s="24">
        <v>23</v>
      </c>
      <c r="L632" s="24">
        <v>5000</v>
      </c>
      <c r="M632" s="24" t="str">
        <f>LOOKUP(A632,[1]lookup!$A$3:$A$51,[1]lookup!$P$3:$P$51)</f>
        <v>Seeded</v>
      </c>
      <c r="N632" s="24" t="str">
        <f>LOOKUP(A632,[1]lookup!$A$3:$A$51,[1]lookup!$R$3:$R$51)</f>
        <v>High</v>
      </c>
      <c r="O632" s="24" t="str">
        <f>LOOKUP(A632,[1]lookup!$A$3:$A$51,[1]lookup!$U$3:$U$51)</f>
        <v>FS</v>
      </c>
      <c r="P632" s="25">
        <f t="shared" si="18"/>
        <v>0.38</v>
      </c>
      <c r="Q632" s="25">
        <f t="shared" si="19"/>
        <v>0.08</v>
      </c>
      <c r="R632" s="25">
        <f>LOOKUP(A632,[1]lookup!$A$3:$A$51,[1]lookup!$H$3:$H$51)</f>
        <v>30.149850149850149</v>
      </c>
    </row>
    <row r="633" spans="1:18" x14ac:dyDescent="0.15">
      <c r="A633" s="24" t="s">
        <v>247</v>
      </c>
      <c r="B633" s="24">
        <v>1998</v>
      </c>
      <c r="C633" s="24" t="s">
        <v>0</v>
      </c>
      <c r="D633" s="24" t="s">
        <v>1229</v>
      </c>
      <c r="E633" s="24" t="s">
        <v>2206</v>
      </c>
      <c r="F633" s="24">
        <v>1</v>
      </c>
      <c r="G633" s="24">
        <v>1951</v>
      </c>
      <c r="H633" s="24">
        <v>0</v>
      </c>
      <c r="I633" s="24">
        <v>0</v>
      </c>
      <c r="J633" s="24">
        <v>1</v>
      </c>
      <c r="K633" s="24">
        <v>1951</v>
      </c>
      <c r="L633" s="24">
        <v>5000</v>
      </c>
      <c r="M633" s="24" t="str">
        <f>LOOKUP(A633,[1]lookup!$A$3:$A$51,[1]lookup!$P$3:$P$51)</f>
        <v>Seeded</v>
      </c>
      <c r="N633" s="24" t="str">
        <f>LOOKUP(A633,[1]lookup!$A$3:$A$51,[1]lookup!$R$3:$R$51)</f>
        <v>High</v>
      </c>
      <c r="O633" s="24" t="str">
        <f>LOOKUP(A633,[1]lookup!$A$3:$A$51,[1]lookup!$U$3:$U$51)</f>
        <v>FS</v>
      </c>
      <c r="P633" s="25">
        <f t="shared" si="18"/>
        <v>0</v>
      </c>
      <c r="Q633" s="25">
        <f t="shared" si="19"/>
        <v>39.019999999999996</v>
      </c>
      <c r="R633" s="25">
        <f>LOOKUP(A633,[1]lookup!$A$3:$A$51,[1]lookup!$H$3:$H$51)</f>
        <v>30.149850149850149</v>
      </c>
    </row>
    <row r="634" spans="1:18" x14ac:dyDescent="0.15">
      <c r="A634" s="24" t="s">
        <v>247</v>
      </c>
      <c r="B634" s="24">
        <v>1998</v>
      </c>
      <c r="C634" s="24" t="s">
        <v>0</v>
      </c>
      <c r="D634" s="24" t="s">
        <v>405</v>
      </c>
      <c r="E634" s="24" t="s">
        <v>2207</v>
      </c>
      <c r="F634" s="24">
        <v>3</v>
      </c>
      <c r="G634" s="24">
        <v>2368</v>
      </c>
      <c r="H634" s="24">
        <v>1</v>
      </c>
      <c r="I634" s="24">
        <v>9</v>
      </c>
      <c r="J634" s="24">
        <v>3</v>
      </c>
      <c r="K634" s="24">
        <v>2377</v>
      </c>
      <c r="L634" s="24">
        <v>5000</v>
      </c>
      <c r="M634" s="24" t="str">
        <f>LOOKUP(A634,[1]lookup!$A$3:$A$51,[1]lookup!$P$3:$P$51)</f>
        <v>Seeded</v>
      </c>
      <c r="N634" s="24" t="str">
        <f>LOOKUP(A634,[1]lookup!$A$3:$A$51,[1]lookup!$R$3:$R$51)</f>
        <v>High</v>
      </c>
      <c r="O634" s="24" t="str">
        <f>LOOKUP(A634,[1]lookup!$A$3:$A$51,[1]lookup!$U$3:$U$51)</f>
        <v>FS</v>
      </c>
      <c r="P634" s="25">
        <f t="shared" si="18"/>
        <v>0.18</v>
      </c>
      <c r="Q634" s="25">
        <f t="shared" si="19"/>
        <v>47.36</v>
      </c>
      <c r="R634" s="25">
        <f>LOOKUP(A634,[1]lookup!$A$3:$A$51,[1]lookup!$H$3:$H$51)</f>
        <v>30.149850149850149</v>
      </c>
    </row>
    <row r="635" spans="1:18" x14ac:dyDescent="0.15">
      <c r="A635" s="24" t="s">
        <v>247</v>
      </c>
      <c r="B635" s="24">
        <v>1998</v>
      </c>
      <c r="C635" s="24" t="s">
        <v>0</v>
      </c>
      <c r="D635" s="24" t="s">
        <v>217</v>
      </c>
      <c r="E635" s="24" t="s">
        <v>2208</v>
      </c>
      <c r="F635" s="24">
        <v>3</v>
      </c>
      <c r="G635" s="24">
        <v>509</v>
      </c>
      <c r="H635" s="24">
        <v>0</v>
      </c>
      <c r="I635" s="24">
        <v>0</v>
      </c>
      <c r="J635" s="24">
        <v>3</v>
      </c>
      <c r="K635" s="24">
        <v>509</v>
      </c>
      <c r="L635" s="24">
        <v>5000</v>
      </c>
      <c r="M635" s="24" t="str">
        <f>LOOKUP(A635,[1]lookup!$A$3:$A$51,[1]lookup!$P$3:$P$51)</f>
        <v>Seeded</v>
      </c>
      <c r="N635" s="24" t="str">
        <f>LOOKUP(A635,[1]lookup!$A$3:$A$51,[1]lookup!$R$3:$R$51)</f>
        <v>High</v>
      </c>
      <c r="O635" s="24" t="str">
        <f>LOOKUP(A635,[1]lookup!$A$3:$A$51,[1]lookup!$U$3:$U$51)</f>
        <v>FS</v>
      </c>
      <c r="P635" s="25">
        <f t="shared" si="18"/>
        <v>0</v>
      </c>
      <c r="Q635" s="25">
        <f t="shared" si="19"/>
        <v>10.18</v>
      </c>
      <c r="R635" s="25">
        <f>LOOKUP(A635,[1]lookup!$A$3:$A$51,[1]lookup!$H$3:$H$51)</f>
        <v>30.149850149850149</v>
      </c>
    </row>
    <row r="636" spans="1:18" x14ac:dyDescent="0.15">
      <c r="A636" s="24" t="s">
        <v>247</v>
      </c>
      <c r="B636" s="24">
        <v>1998</v>
      </c>
      <c r="C636" s="24" t="s">
        <v>0</v>
      </c>
      <c r="D636" s="24" t="s">
        <v>2209</v>
      </c>
      <c r="E636" s="24" t="s">
        <v>2210</v>
      </c>
      <c r="F636" s="24">
        <v>0</v>
      </c>
      <c r="G636" s="24">
        <v>0</v>
      </c>
      <c r="H636" s="24">
        <v>0</v>
      </c>
      <c r="I636" s="24">
        <v>0</v>
      </c>
      <c r="J636" s="24">
        <v>0</v>
      </c>
      <c r="K636" s="24">
        <v>0</v>
      </c>
      <c r="L636" s="24">
        <v>5000</v>
      </c>
      <c r="M636" s="24" t="str">
        <f>LOOKUP(A636,[1]lookup!$A$3:$A$51,[1]lookup!$P$3:$P$51)</f>
        <v>Seeded</v>
      </c>
      <c r="N636" s="24" t="str">
        <f>LOOKUP(A636,[1]lookup!$A$3:$A$51,[1]lookup!$R$3:$R$51)</f>
        <v>High</v>
      </c>
      <c r="O636" s="24" t="str">
        <f>LOOKUP(A636,[1]lookup!$A$3:$A$51,[1]lookup!$U$3:$U$51)</f>
        <v>FS</v>
      </c>
      <c r="P636" s="25">
        <f t="shared" si="18"/>
        <v>0</v>
      </c>
      <c r="Q636" s="25">
        <f t="shared" si="19"/>
        <v>0</v>
      </c>
      <c r="R636" s="25">
        <f>LOOKUP(A636,[1]lookup!$A$3:$A$51,[1]lookup!$H$3:$H$51)</f>
        <v>30.149850149850149</v>
      </c>
    </row>
    <row r="637" spans="1:18" x14ac:dyDescent="0.15">
      <c r="A637" s="24" t="s">
        <v>247</v>
      </c>
      <c r="B637" s="24">
        <v>1998</v>
      </c>
      <c r="C637" s="24" t="s">
        <v>0</v>
      </c>
      <c r="D637" s="24" t="s">
        <v>2211</v>
      </c>
      <c r="E637" s="24" t="s">
        <v>2212</v>
      </c>
      <c r="F637" s="24">
        <v>0</v>
      </c>
      <c r="G637" s="24">
        <v>0</v>
      </c>
      <c r="H637" s="24">
        <v>0</v>
      </c>
      <c r="I637" s="24">
        <v>0</v>
      </c>
      <c r="J637" s="24">
        <v>0</v>
      </c>
      <c r="K637" s="24">
        <v>0</v>
      </c>
      <c r="L637" s="24">
        <v>5000</v>
      </c>
      <c r="M637" s="24" t="str">
        <f>LOOKUP(A637,[1]lookup!$A$3:$A$51,[1]lookup!$P$3:$P$51)</f>
        <v>Seeded</v>
      </c>
      <c r="N637" s="24" t="str">
        <f>LOOKUP(A637,[1]lookup!$A$3:$A$51,[1]lookup!$R$3:$R$51)</f>
        <v>High</v>
      </c>
      <c r="O637" s="24" t="str">
        <f>LOOKUP(A637,[1]lookup!$A$3:$A$51,[1]lookup!$U$3:$U$51)</f>
        <v>FS</v>
      </c>
      <c r="P637" s="25">
        <f t="shared" si="18"/>
        <v>0</v>
      </c>
      <c r="Q637" s="25">
        <f t="shared" si="19"/>
        <v>0</v>
      </c>
      <c r="R637" s="25">
        <f>LOOKUP(A637,[1]lookup!$A$3:$A$51,[1]lookup!$H$3:$H$51)</f>
        <v>30.149850149850149</v>
      </c>
    </row>
    <row r="638" spans="1:18" x14ac:dyDescent="0.15">
      <c r="A638" s="24" t="s">
        <v>252</v>
      </c>
      <c r="B638" s="24">
        <v>1998</v>
      </c>
      <c r="C638" s="24" t="s">
        <v>0</v>
      </c>
      <c r="D638" s="24" t="s">
        <v>672</v>
      </c>
      <c r="E638" s="24" t="s">
        <v>2199</v>
      </c>
      <c r="F638" s="24">
        <v>1</v>
      </c>
      <c r="G638" s="24">
        <v>8</v>
      </c>
      <c r="H638" s="24">
        <v>1</v>
      </c>
      <c r="I638" s="24">
        <v>154</v>
      </c>
      <c r="J638" s="24">
        <v>2</v>
      </c>
      <c r="K638" s="24">
        <v>162</v>
      </c>
      <c r="L638" s="24">
        <v>5000</v>
      </c>
      <c r="M638" s="24" t="str">
        <f>LOOKUP(A638,[1]lookup!$A$3:$A$51,[1]lookup!$P$3:$P$51)</f>
        <v>Seeded</v>
      </c>
      <c r="N638" s="24" t="str">
        <f>LOOKUP(A638,[1]lookup!$A$3:$A$51,[1]lookup!$R$3:$R$51)</f>
        <v>High</v>
      </c>
      <c r="O638" s="24" t="str">
        <f>LOOKUP(A638,[1]lookup!$A$3:$A$51,[1]lookup!$U$3:$U$51)</f>
        <v>FS</v>
      </c>
      <c r="P638" s="25">
        <f t="shared" si="18"/>
        <v>3.08</v>
      </c>
      <c r="Q638" s="25">
        <f t="shared" si="19"/>
        <v>0.16</v>
      </c>
      <c r="R638" s="25">
        <f>LOOKUP(A638,[1]lookup!$A$3:$A$51,[1]lookup!$H$3:$H$51)</f>
        <v>17.439073112265284</v>
      </c>
    </row>
    <row r="639" spans="1:18" x14ac:dyDescent="0.15">
      <c r="A639" s="24" t="s">
        <v>252</v>
      </c>
      <c r="B639" s="24">
        <v>1998</v>
      </c>
      <c r="C639" s="24" t="s">
        <v>0</v>
      </c>
      <c r="D639" s="24" t="s">
        <v>556</v>
      </c>
      <c r="E639" s="24" t="s">
        <v>2200</v>
      </c>
      <c r="F639" s="24">
        <v>1</v>
      </c>
      <c r="G639" s="24">
        <v>7</v>
      </c>
      <c r="H639" s="24">
        <v>3</v>
      </c>
      <c r="I639" s="24">
        <v>86</v>
      </c>
      <c r="J639" s="24">
        <v>3</v>
      </c>
      <c r="K639" s="24">
        <v>93</v>
      </c>
      <c r="L639" s="24">
        <v>5000</v>
      </c>
      <c r="M639" s="24" t="str">
        <f>LOOKUP(A639,[1]lookup!$A$3:$A$51,[1]lookup!$P$3:$P$51)</f>
        <v>Seeded</v>
      </c>
      <c r="N639" s="24" t="str">
        <f>LOOKUP(A639,[1]lookup!$A$3:$A$51,[1]lookup!$R$3:$R$51)</f>
        <v>High</v>
      </c>
      <c r="O639" s="24" t="str">
        <f>LOOKUP(A639,[1]lookup!$A$3:$A$51,[1]lookup!$U$3:$U$51)</f>
        <v>FS</v>
      </c>
      <c r="P639" s="25">
        <f t="shared" si="18"/>
        <v>1.72</v>
      </c>
      <c r="Q639" s="25">
        <f t="shared" si="19"/>
        <v>0.13999999999999999</v>
      </c>
      <c r="R639" s="25">
        <f>LOOKUP(A639,[1]lookup!$A$3:$A$51,[1]lookup!$H$3:$H$51)</f>
        <v>17.439073112265284</v>
      </c>
    </row>
    <row r="640" spans="1:18" x14ac:dyDescent="0.15">
      <c r="A640" s="24" t="s">
        <v>252</v>
      </c>
      <c r="B640" s="24">
        <v>1998</v>
      </c>
      <c r="C640" s="24" t="s">
        <v>0</v>
      </c>
      <c r="D640" s="24" t="s">
        <v>557</v>
      </c>
      <c r="E640" s="24" t="s">
        <v>2201</v>
      </c>
      <c r="F640" s="24">
        <v>0</v>
      </c>
      <c r="G640" s="24">
        <v>0</v>
      </c>
      <c r="H640" s="24">
        <v>0</v>
      </c>
      <c r="I640" s="24">
        <v>0</v>
      </c>
      <c r="J640" s="24">
        <v>0</v>
      </c>
      <c r="K640" s="24">
        <v>0</v>
      </c>
      <c r="L640" s="24">
        <v>5000</v>
      </c>
      <c r="M640" s="24" t="str">
        <f>LOOKUP(A640,[1]lookup!$A$3:$A$51,[1]lookup!$P$3:$P$51)</f>
        <v>Seeded</v>
      </c>
      <c r="N640" s="24" t="str">
        <f>LOOKUP(A640,[1]lookup!$A$3:$A$51,[1]lookup!$R$3:$R$51)</f>
        <v>High</v>
      </c>
      <c r="O640" s="24" t="str">
        <f>LOOKUP(A640,[1]lookup!$A$3:$A$51,[1]lookup!$U$3:$U$51)</f>
        <v>FS</v>
      </c>
      <c r="P640" s="25">
        <f t="shared" si="18"/>
        <v>0</v>
      </c>
      <c r="Q640" s="25">
        <f t="shared" si="19"/>
        <v>0</v>
      </c>
      <c r="R640" s="25">
        <f>LOOKUP(A640,[1]lookup!$A$3:$A$51,[1]lookup!$H$3:$H$51)</f>
        <v>17.439073112265284</v>
      </c>
    </row>
    <row r="641" spans="1:18" x14ac:dyDescent="0.15">
      <c r="A641" s="24" t="s">
        <v>252</v>
      </c>
      <c r="B641" s="24">
        <v>1998</v>
      </c>
      <c r="C641" s="24" t="s">
        <v>0</v>
      </c>
      <c r="D641" s="24" t="s">
        <v>390</v>
      </c>
      <c r="E641" s="24" t="s">
        <v>2202</v>
      </c>
      <c r="F641" s="24">
        <v>9</v>
      </c>
      <c r="G641" s="24">
        <v>45</v>
      </c>
      <c r="H641" s="24">
        <v>18</v>
      </c>
      <c r="I641" s="24">
        <v>896</v>
      </c>
      <c r="J641" s="24">
        <v>18</v>
      </c>
      <c r="K641" s="24">
        <v>941</v>
      </c>
      <c r="L641" s="24">
        <v>5000</v>
      </c>
      <c r="M641" s="24" t="str">
        <f>LOOKUP(A641,[1]lookup!$A$3:$A$51,[1]lookup!$P$3:$P$51)</f>
        <v>Seeded</v>
      </c>
      <c r="N641" s="24" t="str">
        <f>LOOKUP(A641,[1]lookup!$A$3:$A$51,[1]lookup!$R$3:$R$51)</f>
        <v>High</v>
      </c>
      <c r="O641" s="24" t="str">
        <f>LOOKUP(A641,[1]lookup!$A$3:$A$51,[1]lookup!$U$3:$U$51)</f>
        <v>FS</v>
      </c>
      <c r="P641" s="25">
        <f t="shared" si="18"/>
        <v>17.919999999999998</v>
      </c>
      <c r="Q641" s="25">
        <f t="shared" si="19"/>
        <v>0.89999999999999991</v>
      </c>
      <c r="R641" s="25">
        <f>LOOKUP(A641,[1]lookup!$A$3:$A$51,[1]lookup!$H$3:$H$51)</f>
        <v>17.439073112265284</v>
      </c>
    </row>
    <row r="642" spans="1:18" x14ac:dyDescent="0.15">
      <c r="A642" s="24" t="s">
        <v>252</v>
      </c>
      <c r="B642" s="24">
        <v>1998</v>
      </c>
      <c r="C642" s="24" t="s">
        <v>0</v>
      </c>
      <c r="D642" s="24" t="s">
        <v>1087</v>
      </c>
      <c r="E642" s="24" t="s">
        <v>2203</v>
      </c>
      <c r="F642" s="24">
        <v>0</v>
      </c>
      <c r="G642" s="24">
        <v>0</v>
      </c>
      <c r="H642" s="24">
        <v>0</v>
      </c>
      <c r="I642" s="24">
        <v>0</v>
      </c>
      <c r="J642" s="24">
        <v>0</v>
      </c>
      <c r="K642" s="24">
        <v>0</v>
      </c>
      <c r="L642" s="24">
        <v>5000</v>
      </c>
      <c r="M642" s="24" t="str">
        <f>LOOKUP(A642,[1]lookup!$A$3:$A$51,[1]lookup!$P$3:$P$51)</f>
        <v>Seeded</v>
      </c>
      <c r="N642" s="24" t="str">
        <f>LOOKUP(A642,[1]lookup!$A$3:$A$51,[1]lookup!$R$3:$R$51)</f>
        <v>High</v>
      </c>
      <c r="O642" s="24" t="str">
        <f>LOOKUP(A642,[1]lookup!$A$3:$A$51,[1]lookup!$U$3:$U$51)</f>
        <v>FS</v>
      </c>
      <c r="P642" s="25">
        <f t="shared" ref="P642:P705" si="20">I642/L642*100</f>
        <v>0</v>
      </c>
      <c r="Q642" s="25">
        <f t="shared" ref="Q642:Q705" si="21">G642/L642*100</f>
        <v>0</v>
      </c>
      <c r="R642" s="25">
        <f>LOOKUP(A642,[1]lookup!$A$3:$A$51,[1]lookup!$H$3:$H$51)</f>
        <v>17.439073112265284</v>
      </c>
    </row>
    <row r="643" spans="1:18" x14ac:dyDescent="0.15">
      <c r="A643" s="24" t="s">
        <v>252</v>
      </c>
      <c r="B643" s="24">
        <v>1998</v>
      </c>
      <c r="C643" s="24" t="s">
        <v>0</v>
      </c>
      <c r="D643" s="24" t="s">
        <v>244</v>
      </c>
      <c r="E643" s="24" t="s">
        <v>2204</v>
      </c>
      <c r="F643" s="24">
        <v>4</v>
      </c>
      <c r="G643" s="24">
        <v>18</v>
      </c>
      <c r="H643" s="24">
        <v>9</v>
      </c>
      <c r="I643" s="24">
        <v>652</v>
      </c>
      <c r="J643" s="24">
        <v>9</v>
      </c>
      <c r="K643" s="24">
        <v>670</v>
      </c>
      <c r="L643" s="24">
        <v>5000</v>
      </c>
      <c r="M643" s="24" t="str">
        <f>LOOKUP(A643,[1]lookup!$A$3:$A$51,[1]lookup!$P$3:$P$51)</f>
        <v>Seeded</v>
      </c>
      <c r="N643" s="24" t="str">
        <f>LOOKUP(A643,[1]lookup!$A$3:$A$51,[1]lookup!$R$3:$R$51)</f>
        <v>High</v>
      </c>
      <c r="O643" s="24" t="str">
        <f>LOOKUP(A643,[1]lookup!$A$3:$A$51,[1]lookup!$U$3:$U$51)</f>
        <v>FS</v>
      </c>
      <c r="P643" s="25">
        <f t="shared" si="20"/>
        <v>13.04</v>
      </c>
      <c r="Q643" s="25">
        <f t="shared" si="21"/>
        <v>0.36</v>
      </c>
      <c r="R643" s="25">
        <f>LOOKUP(A643,[1]lookup!$A$3:$A$51,[1]lookup!$H$3:$H$51)</f>
        <v>17.439073112265284</v>
      </c>
    </row>
    <row r="644" spans="1:18" x14ac:dyDescent="0.15">
      <c r="A644" s="24" t="s">
        <v>252</v>
      </c>
      <c r="B644" s="24">
        <v>1998</v>
      </c>
      <c r="C644" s="24" t="s">
        <v>0</v>
      </c>
      <c r="D644" s="24" t="s">
        <v>559</v>
      </c>
      <c r="E644" s="24" t="s">
        <v>2205</v>
      </c>
      <c r="F644" s="24">
        <v>1</v>
      </c>
      <c r="G644" s="24">
        <v>5</v>
      </c>
      <c r="H644" s="24">
        <v>1</v>
      </c>
      <c r="I644" s="24">
        <v>3</v>
      </c>
      <c r="J644" s="24">
        <v>1</v>
      </c>
      <c r="K644" s="24">
        <v>8</v>
      </c>
      <c r="L644" s="24">
        <v>5000</v>
      </c>
      <c r="M644" s="24" t="str">
        <f>LOOKUP(A644,[1]lookup!$A$3:$A$51,[1]lookup!$P$3:$P$51)</f>
        <v>Seeded</v>
      </c>
      <c r="N644" s="24" t="str">
        <f>LOOKUP(A644,[1]lookup!$A$3:$A$51,[1]lookup!$R$3:$R$51)</f>
        <v>High</v>
      </c>
      <c r="O644" s="24" t="str">
        <f>LOOKUP(A644,[1]lookup!$A$3:$A$51,[1]lookup!$U$3:$U$51)</f>
        <v>FS</v>
      </c>
      <c r="P644" s="25">
        <f t="shared" si="20"/>
        <v>0.06</v>
      </c>
      <c r="Q644" s="25">
        <f t="shared" si="21"/>
        <v>0.1</v>
      </c>
      <c r="R644" s="25">
        <f>LOOKUP(A644,[1]lookup!$A$3:$A$51,[1]lookup!$H$3:$H$51)</f>
        <v>17.439073112265284</v>
      </c>
    </row>
    <row r="645" spans="1:18" x14ac:dyDescent="0.15">
      <c r="A645" s="24" t="s">
        <v>252</v>
      </c>
      <c r="B645" s="24">
        <v>1998</v>
      </c>
      <c r="C645" s="24" t="s">
        <v>0</v>
      </c>
      <c r="D645" s="24" t="s">
        <v>1229</v>
      </c>
      <c r="E645" s="24" t="s">
        <v>2206</v>
      </c>
      <c r="F645" s="24">
        <v>1</v>
      </c>
      <c r="G645" s="24">
        <v>1181</v>
      </c>
      <c r="H645" s="24">
        <v>0</v>
      </c>
      <c r="I645" s="24">
        <v>0</v>
      </c>
      <c r="J645" s="24">
        <v>1</v>
      </c>
      <c r="K645" s="24">
        <v>1181</v>
      </c>
      <c r="L645" s="24">
        <v>5000</v>
      </c>
      <c r="M645" s="24" t="str">
        <f>LOOKUP(A645,[1]lookup!$A$3:$A$51,[1]lookup!$P$3:$P$51)</f>
        <v>Seeded</v>
      </c>
      <c r="N645" s="24" t="str">
        <f>LOOKUP(A645,[1]lookup!$A$3:$A$51,[1]lookup!$R$3:$R$51)</f>
        <v>High</v>
      </c>
      <c r="O645" s="24" t="str">
        <f>LOOKUP(A645,[1]lookup!$A$3:$A$51,[1]lookup!$U$3:$U$51)</f>
        <v>FS</v>
      </c>
      <c r="P645" s="25">
        <f t="shared" si="20"/>
        <v>0</v>
      </c>
      <c r="Q645" s="25">
        <f t="shared" si="21"/>
        <v>23.62</v>
      </c>
      <c r="R645" s="25">
        <f>LOOKUP(A645,[1]lookup!$A$3:$A$51,[1]lookup!$H$3:$H$51)</f>
        <v>17.439073112265284</v>
      </c>
    </row>
    <row r="646" spans="1:18" x14ac:dyDescent="0.15">
      <c r="A646" s="24" t="s">
        <v>252</v>
      </c>
      <c r="B646" s="24">
        <v>1998</v>
      </c>
      <c r="C646" s="24" t="s">
        <v>0</v>
      </c>
      <c r="D646" s="24" t="s">
        <v>405</v>
      </c>
      <c r="E646" s="24" t="s">
        <v>2207</v>
      </c>
      <c r="F646" s="24">
        <v>4</v>
      </c>
      <c r="G646" s="24">
        <v>3269</v>
      </c>
      <c r="H646" s="24">
        <v>1</v>
      </c>
      <c r="I646" s="24">
        <v>10</v>
      </c>
      <c r="J646" s="24">
        <v>4</v>
      </c>
      <c r="K646" s="24">
        <v>3279</v>
      </c>
      <c r="L646" s="24">
        <v>5000</v>
      </c>
      <c r="M646" s="24" t="str">
        <f>LOOKUP(A646,[1]lookup!$A$3:$A$51,[1]lookup!$P$3:$P$51)</f>
        <v>Seeded</v>
      </c>
      <c r="N646" s="24" t="str">
        <f>LOOKUP(A646,[1]lookup!$A$3:$A$51,[1]lookup!$R$3:$R$51)</f>
        <v>High</v>
      </c>
      <c r="O646" s="24" t="str">
        <f>LOOKUP(A646,[1]lookup!$A$3:$A$51,[1]lookup!$U$3:$U$51)</f>
        <v>FS</v>
      </c>
      <c r="P646" s="25">
        <f t="shared" si="20"/>
        <v>0.2</v>
      </c>
      <c r="Q646" s="25">
        <f t="shared" si="21"/>
        <v>65.38000000000001</v>
      </c>
      <c r="R646" s="25">
        <f>LOOKUP(A646,[1]lookup!$A$3:$A$51,[1]lookup!$H$3:$H$51)</f>
        <v>17.439073112265284</v>
      </c>
    </row>
    <row r="647" spans="1:18" x14ac:dyDescent="0.15">
      <c r="A647" s="24" t="s">
        <v>252</v>
      </c>
      <c r="B647" s="24">
        <v>1998</v>
      </c>
      <c r="C647" s="24" t="s">
        <v>0</v>
      </c>
      <c r="D647" s="24" t="s">
        <v>217</v>
      </c>
      <c r="E647" s="24" t="s">
        <v>2208</v>
      </c>
      <c r="F647" s="24">
        <v>2</v>
      </c>
      <c r="G647" s="24">
        <v>467</v>
      </c>
      <c r="H647" s="24">
        <v>0</v>
      </c>
      <c r="I647" s="24">
        <v>0</v>
      </c>
      <c r="J647" s="24">
        <v>2</v>
      </c>
      <c r="K647" s="24">
        <v>467</v>
      </c>
      <c r="L647" s="24">
        <v>5000</v>
      </c>
      <c r="M647" s="24" t="str">
        <f>LOOKUP(A647,[1]lookup!$A$3:$A$51,[1]lookup!$P$3:$P$51)</f>
        <v>Seeded</v>
      </c>
      <c r="N647" s="24" t="str">
        <f>LOOKUP(A647,[1]lookup!$A$3:$A$51,[1]lookup!$R$3:$R$51)</f>
        <v>High</v>
      </c>
      <c r="O647" s="24" t="str">
        <f>LOOKUP(A647,[1]lookup!$A$3:$A$51,[1]lookup!$U$3:$U$51)</f>
        <v>FS</v>
      </c>
      <c r="P647" s="25">
        <f t="shared" si="20"/>
        <v>0</v>
      </c>
      <c r="Q647" s="25">
        <f t="shared" si="21"/>
        <v>9.34</v>
      </c>
      <c r="R647" s="25">
        <f>LOOKUP(A647,[1]lookup!$A$3:$A$51,[1]lookup!$H$3:$H$51)</f>
        <v>17.439073112265284</v>
      </c>
    </row>
    <row r="648" spans="1:18" x14ac:dyDescent="0.15">
      <c r="A648" s="24" t="s">
        <v>252</v>
      </c>
      <c r="B648" s="24">
        <v>1998</v>
      </c>
      <c r="C648" s="24" t="s">
        <v>0</v>
      </c>
      <c r="D648" s="24" t="s">
        <v>2209</v>
      </c>
      <c r="E648" s="24" t="s">
        <v>2210</v>
      </c>
      <c r="F648" s="24">
        <v>0</v>
      </c>
      <c r="G648" s="24">
        <v>0</v>
      </c>
      <c r="H648" s="24">
        <v>0</v>
      </c>
      <c r="I648" s="24">
        <v>0</v>
      </c>
      <c r="J648" s="24">
        <v>0</v>
      </c>
      <c r="K648" s="24">
        <v>0</v>
      </c>
      <c r="L648" s="24">
        <v>5000</v>
      </c>
      <c r="M648" s="24" t="str">
        <f>LOOKUP(A648,[1]lookup!$A$3:$A$51,[1]lookup!$P$3:$P$51)</f>
        <v>Seeded</v>
      </c>
      <c r="N648" s="24" t="str">
        <f>LOOKUP(A648,[1]lookup!$A$3:$A$51,[1]lookup!$R$3:$R$51)</f>
        <v>High</v>
      </c>
      <c r="O648" s="24" t="str">
        <f>LOOKUP(A648,[1]lookup!$A$3:$A$51,[1]lookup!$U$3:$U$51)</f>
        <v>FS</v>
      </c>
      <c r="P648" s="25">
        <f t="shared" si="20"/>
        <v>0</v>
      </c>
      <c r="Q648" s="25">
        <f t="shared" si="21"/>
        <v>0</v>
      </c>
      <c r="R648" s="25">
        <f>LOOKUP(A648,[1]lookup!$A$3:$A$51,[1]lookup!$H$3:$H$51)</f>
        <v>17.439073112265284</v>
      </c>
    </row>
    <row r="649" spans="1:18" x14ac:dyDescent="0.15">
      <c r="A649" s="24" t="s">
        <v>252</v>
      </c>
      <c r="B649" s="24">
        <v>1998</v>
      </c>
      <c r="C649" s="24" t="s">
        <v>0</v>
      </c>
      <c r="D649" s="24" t="s">
        <v>2211</v>
      </c>
      <c r="E649" s="24" t="s">
        <v>2212</v>
      </c>
      <c r="F649" s="24">
        <v>0</v>
      </c>
      <c r="G649" s="24">
        <v>0</v>
      </c>
      <c r="H649" s="24">
        <v>0</v>
      </c>
      <c r="I649" s="24">
        <v>0</v>
      </c>
      <c r="J649" s="24">
        <v>0</v>
      </c>
      <c r="K649" s="24">
        <v>0</v>
      </c>
      <c r="L649" s="24">
        <v>5000</v>
      </c>
      <c r="M649" s="24" t="str">
        <f>LOOKUP(A649,[1]lookup!$A$3:$A$51,[1]lookup!$P$3:$P$51)</f>
        <v>Seeded</v>
      </c>
      <c r="N649" s="24" t="str">
        <f>LOOKUP(A649,[1]lookup!$A$3:$A$51,[1]lookup!$R$3:$R$51)</f>
        <v>High</v>
      </c>
      <c r="O649" s="24" t="str">
        <f>LOOKUP(A649,[1]lookup!$A$3:$A$51,[1]lookup!$U$3:$U$51)</f>
        <v>FS</v>
      </c>
      <c r="P649" s="25">
        <f t="shared" si="20"/>
        <v>0</v>
      </c>
      <c r="Q649" s="25">
        <f t="shared" si="21"/>
        <v>0</v>
      </c>
      <c r="R649" s="25">
        <f>LOOKUP(A649,[1]lookup!$A$3:$A$51,[1]lookup!$H$3:$H$51)</f>
        <v>17.439073112265284</v>
      </c>
    </row>
    <row r="650" spans="1:18" x14ac:dyDescent="0.15">
      <c r="A650" s="24" t="s">
        <v>257</v>
      </c>
      <c r="B650" s="24">
        <v>1998</v>
      </c>
      <c r="C650" s="24" t="s">
        <v>0</v>
      </c>
      <c r="D650" s="24" t="s">
        <v>672</v>
      </c>
      <c r="E650" s="24" t="s">
        <v>2199</v>
      </c>
      <c r="F650" s="24">
        <v>1</v>
      </c>
      <c r="G650" s="24">
        <v>11</v>
      </c>
      <c r="H650" s="24">
        <v>2</v>
      </c>
      <c r="I650" s="24">
        <v>506</v>
      </c>
      <c r="J650" s="24">
        <v>2</v>
      </c>
      <c r="K650" s="24">
        <v>517</v>
      </c>
      <c r="L650" s="24">
        <v>5000</v>
      </c>
      <c r="M650" s="24" t="str">
        <f>LOOKUP(A650,[1]lookup!$A$3:$A$51,[1]lookup!$P$3:$P$51)</f>
        <v>Unseeded</v>
      </c>
      <c r="N650" s="24" t="str">
        <f>LOOKUP(A650,[1]lookup!$A$3:$A$51,[1]lookup!$R$3:$R$51)</f>
        <v>Mod</v>
      </c>
      <c r="O650" s="24" t="str">
        <f>LOOKUP(A650,[1]lookup!$A$3:$A$51,[1]lookup!$U$3:$U$51)</f>
        <v>FS</v>
      </c>
      <c r="P650" s="25">
        <f t="shared" si="20"/>
        <v>10.119999999999999</v>
      </c>
      <c r="Q650" s="25">
        <f t="shared" si="21"/>
        <v>0.22</v>
      </c>
      <c r="R650" s="25">
        <f>LOOKUP(A650,[1]lookup!$A$3:$A$51,[1]lookup!$H$3:$H$51)</f>
        <v>0</v>
      </c>
    </row>
    <row r="651" spans="1:18" x14ac:dyDescent="0.15">
      <c r="A651" s="24" t="s">
        <v>257</v>
      </c>
      <c r="B651" s="24">
        <v>1998</v>
      </c>
      <c r="C651" s="24" t="s">
        <v>0</v>
      </c>
      <c r="D651" s="24" t="s">
        <v>556</v>
      </c>
      <c r="E651" s="24" t="s">
        <v>2200</v>
      </c>
      <c r="F651" s="24">
        <v>0</v>
      </c>
      <c r="G651" s="24">
        <v>0</v>
      </c>
      <c r="H651" s="24">
        <v>1</v>
      </c>
      <c r="I651" s="24">
        <v>49</v>
      </c>
      <c r="J651" s="24">
        <v>1</v>
      </c>
      <c r="K651" s="24">
        <v>49</v>
      </c>
      <c r="L651" s="24">
        <v>5000</v>
      </c>
      <c r="M651" s="24" t="str">
        <f>LOOKUP(A651,[1]lookup!$A$3:$A$51,[1]lookup!$P$3:$P$51)</f>
        <v>Unseeded</v>
      </c>
      <c r="N651" s="24" t="str">
        <f>LOOKUP(A651,[1]lookup!$A$3:$A$51,[1]lookup!$R$3:$R$51)</f>
        <v>Mod</v>
      </c>
      <c r="O651" s="24" t="str">
        <f>LOOKUP(A651,[1]lookup!$A$3:$A$51,[1]lookup!$U$3:$U$51)</f>
        <v>FS</v>
      </c>
      <c r="P651" s="25">
        <f t="shared" si="20"/>
        <v>0.98</v>
      </c>
      <c r="Q651" s="25">
        <f t="shared" si="21"/>
        <v>0</v>
      </c>
      <c r="R651" s="25">
        <f>LOOKUP(A651,[1]lookup!$A$3:$A$51,[1]lookup!$H$3:$H$51)</f>
        <v>0</v>
      </c>
    </row>
    <row r="652" spans="1:18" x14ac:dyDescent="0.15">
      <c r="A652" s="24" t="s">
        <v>257</v>
      </c>
      <c r="B652" s="24">
        <v>1998</v>
      </c>
      <c r="C652" s="24" t="s">
        <v>0</v>
      </c>
      <c r="D652" s="24" t="s">
        <v>557</v>
      </c>
      <c r="E652" s="24" t="s">
        <v>2201</v>
      </c>
      <c r="F652" s="24">
        <v>0</v>
      </c>
      <c r="G652" s="24">
        <v>0</v>
      </c>
      <c r="H652" s="24">
        <v>0</v>
      </c>
      <c r="I652" s="24">
        <v>0</v>
      </c>
      <c r="J652" s="24">
        <v>0</v>
      </c>
      <c r="K652" s="24">
        <v>0</v>
      </c>
      <c r="L652" s="24">
        <v>5000</v>
      </c>
      <c r="M652" s="24" t="str">
        <f>LOOKUP(A652,[1]lookup!$A$3:$A$51,[1]lookup!$P$3:$P$51)</f>
        <v>Unseeded</v>
      </c>
      <c r="N652" s="24" t="str">
        <f>LOOKUP(A652,[1]lookup!$A$3:$A$51,[1]lookup!$R$3:$R$51)</f>
        <v>Mod</v>
      </c>
      <c r="O652" s="24" t="str">
        <f>LOOKUP(A652,[1]lookup!$A$3:$A$51,[1]lookup!$U$3:$U$51)</f>
        <v>FS</v>
      </c>
      <c r="P652" s="25">
        <f t="shared" si="20"/>
        <v>0</v>
      </c>
      <c r="Q652" s="25">
        <f t="shared" si="21"/>
        <v>0</v>
      </c>
      <c r="R652" s="25">
        <f>LOOKUP(A652,[1]lookup!$A$3:$A$51,[1]lookup!$H$3:$H$51)</f>
        <v>0</v>
      </c>
    </row>
    <row r="653" spans="1:18" x14ac:dyDescent="0.15">
      <c r="A653" s="24" t="s">
        <v>257</v>
      </c>
      <c r="B653" s="24">
        <v>1998</v>
      </c>
      <c r="C653" s="24" t="s">
        <v>0</v>
      </c>
      <c r="D653" s="24" t="s">
        <v>390</v>
      </c>
      <c r="E653" s="24" t="s">
        <v>2202</v>
      </c>
      <c r="F653" s="24">
        <v>2</v>
      </c>
      <c r="G653" s="24">
        <v>62</v>
      </c>
      <c r="H653" s="24">
        <v>3</v>
      </c>
      <c r="I653" s="24">
        <v>671</v>
      </c>
      <c r="J653" s="24">
        <v>3</v>
      </c>
      <c r="K653" s="24">
        <v>733</v>
      </c>
      <c r="L653" s="24">
        <v>5000</v>
      </c>
      <c r="M653" s="24" t="str">
        <f>LOOKUP(A653,[1]lookup!$A$3:$A$51,[1]lookup!$P$3:$P$51)</f>
        <v>Unseeded</v>
      </c>
      <c r="N653" s="24" t="str">
        <f>LOOKUP(A653,[1]lookup!$A$3:$A$51,[1]lookup!$R$3:$R$51)</f>
        <v>Mod</v>
      </c>
      <c r="O653" s="24" t="str">
        <f>LOOKUP(A653,[1]lookup!$A$3:$A$51,[1]lookup!$U$3:$U$51)</f>
        <v>FS</v>
      </c>
      <c r="P653" s="25">
        <f t="shared" si="20"/>
        <v>13.420000000000002</v>
      </c>
      <c r="Q653" s="25">
        <f t="shared" si="21"/>
        <v>1.24</v>
      </c>
      <c r="R653" s="25">
        <f>LOOKUP(A653,[1]lookup!$A$3:$A$51,[1]lookup!$H$3:$H$51)</f>
        <v>0</v>
      </c>
    </row>
    <row r="654" spans="1:18" x14ac:dyDescent="0.15">
      <c r="A654" s="24" t="s">
        <v>257</v>
      </c>
      <c r="B654" s="24">
        <v>1998</v>
      </c>
      <c r="C654" s="24" t="s">
        <v>0</v>
      </c>
      <c r="D654" s="24" t="s">
        <v>1087</v>
      </c>
      <c r="E654" s="24" t="s">
        <v>2203</v>
      </c>
      <c r="F654" s="24">
        <v>0</v>
      </c>
      <c r="G654" s="24">
        <v>0</v>
      </c>
      <c r="H654" s="24">
        <v>0</v>
      </c>
      <c r="I654" s="24">
        <v>0</v>
      </c>
      <c r="J654" s="24">
        <v>0</v>
      </c>
      <c r="K654" s="24">
        <v>0</v>
      </c>
      <c r="L654" s="24">
        <v>5000</v>
      </c>
      <c r="M654" s="24" t="str">
        <f>LOOKUP(A654,[1]lookup!$A$3:$A$51,[1]lookup!$P$3:$P$51)</f>
        <v>Unseeded</v>
      </c>
      <c r="N654" s="24" t="str">
        <f>LOOKUP(A654,[1]lookup!$A$3:$A$51,[1]lookup!$R$3:$R$51)</f>
        <v>Mod</v>
      </c>
      <c r="O654" s="24" t="str">
        <f>LOOKUP(A654,[1]lookup!$A$3:$A$51,[1]lookup!$U$3:$U$51)</f>
        <v>FS</v>
      </c>
      <c r="P654" s="25">
        <f t="shared" si="20"/>
        <v>0</v>
      </c>
      <c r="Q654" s="25">
        <f t="shared" si="21"/>
        <v>0</v>
      </c>
      <c r="R654" s="25">
        <f>LOOKUP(A654,[1]lookup!$A$3:$A$51,[1]lookup!$H$3:$H$51)</f>
        <v>0</v>
      </c>
    </row>
    <row r="655" spans="1:18" x14ac:dyDescent="0.15">
      <c r="A655" s="24" t="s">
        <v>257</v>
      </c>
      <c r="B655" s="24">
        <v>1998</v>
      </c>
      <c r="C655" s="24" t="s">
        <v>0</v>
      </c>
      <c r="D655" s="24" t="s">
        <v>244</v>
      </c>
      <c r="E655" s="24" t="s">
        <v>2204</v>
      </c>
      <c r="F655" s="24">
        <v>7</v>
      </c>
      <c r="G655" s="24">
        <v>82</v>
      </c>
      <c r="H655" s="24">
        <v>14</v>
      </c>
      <c r="I655" s="24">
        <v>653</v>
      </c>
      <c r="J655" s="24">
        <v>14</v>
      </c>
      <c r="K655" s="24">
        <v>735</v>
      </c>
      <c r="L655" s="24">
        <v>5000</v>
      </c>
      <c r="M655" s="24" t="str">
        <f>LOOKUP(A655,[1]lookup!$A$3:$A$51,[1]lookup!$P$3:$P$51)</f>
        <v>Unseeded</v>
      </c>
      <c r="N655" s="24" t="str">
        <f>LOOKUP(A655,[1]lookup!$A$3:$A$51,[1]lookup!$R$3:$R$51)</f>
        <v>Mod</v>
      </c>
      <c r="O655" s="24" t="str">
        <f>LOOKUP(A655,[1]lookup!$A$3:$A$51,[1]lookup!$U$3:$U$51)</f>
        <v>FS</v>
      </c>
      <c r="P655" s="25">
        <f t="shared" si="20"/>
        <v>13.059999999999999</v>
      </c>
      <c r="Q655" s="25">
        <f t="shared" si="21"/>
        <v>1.6400000000000001</v>
      </c>
      <c r="R655" s="25">
        <f>LOOKUP(A655,[1]lookup!$A$3:$A$51,[1]lookup!$H$3:$H$51)</f>
        <v>0</v>
      </c>
    </row>
    <row r="656" spans="1:18" x14ac:dyDescent="0.15">
      <c r="A656" s="24" t="s">
        <v>257</v>
      </c>
      <c r="B656" s="24">
        <v>1998</v>
      </c>
      <c r="C656" s="24" t="s">
        <v>0</v>
      </c>
      <c r="D656" s="24" t="s">
        <v>559</v>
      </c>
      <c r="E656" s="24" t="s">
        <v>2205</v>
      </c>
      <c r="F656" s="24">
        <v>0</v>
      </c>
      <c r="G656" s="24">
        <v>0</v>
      </c>
      <c r="H656" s="24">
        <v>0</v>
      </c>
      <c r="I656" s="24">
        <v>0</v>
      </c>
      <c r="J656" s="24">
        <v>0</v>
      </c>
      <c r="K656" s="24">
        <v>0</v>
      </c>
      <c r="L656" s="24">
        <v>5000</v>
      </c>
      <c r="M656" s="24" t="str">
        <f>LOOKUP(A656,[1]lookup!$A$3:$A$51,[1]lookup!$P$3:$P$51)</f>
        <v>Unseeded</v>
      </c>
      <c r="N656" s="24" t="str">
        <f>LOOKUP(A656,[1]lookup!$A$3:$A$51,[1]lookup!$R$3:$R$51)</f>
        <v>Mod</v>
      </c>
      <c r="O656" s="24" t="str">
        <f>LOOKUP(A656,[1]lookup!$A$3:$A$51,[1]lookup!$U$3:$U$51)</f>
        <v>FS</v>
      </c>
      <c r="P656" s="25">
        <f t="shared" si="20"/>
        <v>0</v>
      </c>
      <c r="Q656" s="25">
        <f t="shared" si="21"/>
        <v>0</v>
      </c>
      <c r="R656" s="25">
        <f>LOOKUP(A656,[1]lookup!$A$3:$A$51,[1]lookup!$H$3:$H$51)</f>
        <v>0</v>
      </c>
    </row>
    <row r="657" spans="1:18" x14ac:dyDescent="0.15">
      <c r="A657" s="24" t="s">
        <v>257</v>
      </c>
      <c r="B657" s="24">
        <v>1998</v>
      </c>
      <c r="C657" s="24" t="s">
        <v>0</v>
      </c>
      <c r="D657" s="24" t="s">
        <v>1229</v>
      </c>
      <c r="E657" s="24" t="s">
        <v>2206</v>
      </c>
      <c r="F657" s="24">
        <v>1</v>
      </c>
      <c r="G657" s="24">
        <v>97</v>
      </c>
      <c r="H657" s="24">
        <v>0</v>
      </c>
      <c r="I657" s="24">
        <v>0</v>
      </c>
      <c r="J657" s="24">
        <v>1</v>
      </c>
      <c r="K657" s="24">
        <v>97</v>
      </c>
      <c r="L657" s="24">
        <v>5000</v>
      </c>
      <c r="M657" s="24" t="str">
        <f>LOOKUP(A657,[1]lookup!$A$3:$A$51,[1]lookup!$P$3:$P$51)</f>
        <v>Unseeded</v>
      </c>
      <c r="N657" s="24" t="str">
        <f>LOOKUP(A657,[1]lookup!$A$3:$A$51,[1]lookup!$R$3:$R$51)</f>
        <v>Mod</v>
      </c>
      <c r="O657" s="24" t="str">
        <f>LOOKUP(A657,[1]lookup!$A$3:$A$51,[1]lookup!$U$3:$U$51)</f>
        <v>FS</v>
      </c>
      <c r="P657" s="25">
        <f t="shared" si="20"/>
        <v>0</v>
      </c>
      <c r="Q657" s="25">
        <f t="shared" si="21"/>
        <v>1.94</v>
      </c>
      <c r="R657" s="25">
        <f>LOOKUP(A657,[1]lookup!$A$3:$A$51,[1]lookup!$H$3:$H$51)</f>
        <v>0</v>
      </c>
    </row>
    <row r="658" spans="1:18" x14ac:dyDescent="0.15">
      <c r="A658" s="24" t="s">
        <v>257</v>
      </c>
      <c r="B658" s="24">
        <v>1998</v>
      </c>
      <c r="C658" s="24" t="s">
        <v>0</v>
      </c>
      <c r="D658" s="24" t="s">
        <v>405</v>
      </c>
      <c r="E658" s="24" t="s">
        <v>2207</v>
      </c>
      <c r="F658" s="24">
        <v>4</v>
      </c>
      <c r="G658" s="24">
        <v>2934</v>
      </c>
      <c r="H658" s="24">
        <v>1</v>
      </c>
      <c r="I658" s="24">
        <v>8</v>
      </c>
      <c r="J658" s="24">
        <v>4</v>
      </c>
      <c r="K658" s="24">
        <v>2942</v>
      </c>
      <c r="L658" s="24">
        <v>5000</v>
      </c>
      <c r="M658" s="24" t="str">
        <f>LOOKUP(A658,[1]lookup!$A$3:$A$51,[1]lookup!$P$3:$P$51)</f>
        <v>Unseeded</v>
      </c>
      <c r="N658" s="24" t="str">
        <f>LOOKUP(A658,[1]lookup!$A$3:$A$51,[1]lookup!$R$3:$R$51)</f>
        <v>Mod</v>
      </c>
      <c r="O658" s="24" t="str">
        <f>LOOKUP(A658,[1]lookup!$A$3:$A$51,[1]lookup!$U$3:$U$51)</f>
        <v>FS</v>
      </c>
      <c r="P658" s="25">
        <f t="shared" si="20"/>
        <v>0.16</v>
      </c>
      <c r="Q658" s="25">
        <f t="shared" si="21"/>
        <v>58.68</v>
      </c>
      <c r="R658" s="25">
        <f>LOOKUP(A658,[1]lookup!$A$3:$A$51,[1]lookup!$H$3:$H$51)</f>
        <v>0</v>
      </c>
    </row>
    <row r="659" spans="1:18" x14ac:dyDescent="0.15">
      <c r="A659" s="24" t="s">
        <v>257</v>
      </c>
      <c r="B659" s="24">
        <v>1998</v>
      </c>
      <c r="C659" s="24" t="s">
        <v>0</v>
      </c>
      <c r="D659" s="24" t="s">
        <v>217</v>
      </c>
      <c r="E659" s="24" t="s">
        <v>2208</v>
      </c>
      <c r="F659" s="24">
        <v>3</v>
      </c>
      <c r="G659" s="24">
        <v>1814</v>
      </c>
      <c r="H659" s="24">
        <v>0</v>
      </c>
      <c r="I659" s="24">
        <v>0</v>
      </c>
      <c r="J659" s="24">
        <v>3</v>
      </c>
      <c r="K659" s="24">
        <v>1814</v>
      </c>
      <c r="L659" s="24">
        <v>5000</v>
      </c>
      <c r="M659" s="24" t="str">
        <f>LOOKUP(A659,[1]lookup!$A$3:$A$51,[1]lookup!$P$3:$P$51)</f>
        <v>Unseeded</v>
      </c>
      <c r="N659" s="24" t="str">
        <f>LOOKUP(A659,[1]lookup!$A$3:$A$51,[1]lookup!$R$3:$R$51)</f>
        <v>Mod</v>
      </c>
      <c r="O659" s="24" t="str">
        <f>LOOKUP(A659,[1]lookup!$A$3:$A$51,[1]lookup!$U$3:$U$51)</f>
        <v>FS</v>
      </c>
      <c r="P659" s="25">
        <f t="shared" si="20"/>
        <v>0</v>
      </c>
      <c r="Q659" s="25">
        <f t="shared" si="21"/>
        <v>36.28</v>
      </c>
      <c r="R659" s="25">
        <f>LOOKUP(A659,[1]lookup!$A$3:$A$51,[1]lookup!$H$3:$H$51)</f>
        <v>0</v>
      </c>
    </row>
    <row r="660" spans="1:18" x14ac:dyDescent="0.15">
      <c r="A660" s="24" t="s">
        <v>257</v>
      </c>
      <c r="B660" s="24">
        <v>1998</v>
      </c>
      <c r="C660" s="24" t="s">
        <v>0</v>
      </c>
      <c r="D660" s="24" t="s">
        <v>2209</v>
      </c>
      <c r="E660" s="24" t="s">
        <v>2210</v>
      </c>
      <c r="F660" s="24">
        <v>0</v>
      </c>
      <c r="G660" s="24">
        <v>0</v>
      </c>
      <c r="H660" s="24">
        <v>0</v>
      </c>
      <c r="I660" s="24">
        <v>0</v>
      </c>
      <c r="J660" s="24">
        <v>0</v>
      </c>
      <c r="K660" s="24">
        <v>0</v>
      </c>
      <c r="L660" s="24">
        <v>5000</v>
      </c>
      <c r="M660" s="24" t="str">
        <f>LOOKUP(A660,[1]lookup!$A$3:$A$51,[1]lookup!$P$3:$P$51)</f>
        <v>Unseeded</v>
      </c>
      <c r="N660" s="24" t="str">
        <f>LOOKUP(A660,[1]lookup!$A$3:$A$51,[1]lookup!$R$3:$R$51)</f>
        <v>Mod</v>
      </c>
      <c r="O660" s="24" t="str">
        <f>LOOKUP(A660,[1]lookup!$A$3:$A$51,[1]lookup!$U$3:$U$51)</f>
        <v>FS</v>
      </c>
      <c r="P660" s="25">
        <f t="shared" si="20"/>
        <v>0</v>
      </c>
      <c r="Q660" s="25">
        <f t="shared" si="21"/>
        <v>0</v>
      </c>
      <c r="R660" s="25">
        <f>LOOKUP(A660,[1]lookup!$A$3:$A$51,[1]lookup!$H$3:$H$51)</f>
        <v>0</v>
      </c>
    </row>
    <row r="661" spans="1:18" x14ac:dyDescent="0.15">
      <c r="A661" s="24" t="s">
        <v>257</v>
      </c>
      <c r="B661" s="24">
        <v>1998</v>
      </c>
      <c r="C661" s="24" t="s">
        <v>0</v>
      </c>
      <c r="D661" s="24" t="s">
        <v>2211</v>
      </c>
      <c r="E661" s="24" t="s">
        <v>2212</v>
      </c>
      <c r="F661" s="24">
        <v>0</v>
      </c>
      <c r="G661" s="24">
        <v>0</v>
      </c>
      <c r="H661" s="24">
        <v>0</v>
      </c>
      <c r="I661" s="24">
        <v>0</v>
      </c>
      <c r="J661" s="24">
        <v>0</v>
      </c>
      <c r="K661" s="24">
        <v>0</v>
      </c>
      <c r="L661" s="24">
        <v>5000</v>
      </c>
      <c r="M661" s="24" t="str">
        <f>LOOKUP(A661,[1]lookup!$A$3:$A$51,[1]lookup!$P$3:$P$51)</f>
        <v>Unseeded</v>
      </c>
      <c r="N661" s="24" t="str">
        <f>LOOKUP(A661,[1]lookup!$A$3:$A$51,[1]lookup!$R$3:$R$51)</f>
        <v>Mod</v>
      </c>
      <c r="O661" s="24" t="str">
        <f>LOOKUP(A661,[1]lookup!$A$3:$A$51,[1]lookup!$U$3:$U$51)</f>
        <v>FS</v>
      </c>
      <c r="P661" s="25">
        <f t="shared" si="20"/>
        <v>0</v>
      </c>
      <c r="Q661" s="25">
        <f t="shared" si="21"/>
        <v>0</v>
      </c>
      <c r="R661" s="25">
        <f>LOOKUP(A661,[1]lookup!$A$3:$A$51,[1]lookup!$H$3:$H$51)</f>
        <v>0</v>
      </c>
    </row>
    <row r="662" spans="1:18" x14ac:dyDescent="0.15">
      <c r="A662" s="24" t="s">
        <v>264</v>
      </c>
      <c r="B662" s="24">
        <v>1998</v>
      </c>
      <c r="C662" s="24" t="s">
        <v>0</v>
      </c>
      <c r="D662" s="24" t="s">
        <v>672</v>
      </c>
      <c r="E662" s="24" t="s">
        <v>2199</v>
      </c>
      <c r="F662" s="24">
        <v>0</v>
      </c>
      <c r="G662" s="24">
        <v>0</v>
      </c>
      <c r="H662" s="24">
        <v>0</v>
      </c>
      <c r="I662" s="24">
        <v>0</v>
      </c>
      <c r="J662" s="24">
        <v>0</v>
      </c>
      <c r="K662" s="24">
        <v>0</v>
      </c>
      <c r="L662" s="24">
        <v>5000</v>
      </c>
      <c r="M662" s="24" t="str">
        <f>LOOKUP(A662,[1]lookup!$A$3:$A$51,[1]lookup!$P$3:$P$51)</f>
        <v>Seeded</v>
      </c>
      <c r="N662" s="24" t="str">
        <f>LOOKUP(A662,[1]lookup!$A$3:$A$51,[1]lookup!$R$3:$R$51)</f>
        <v>Mod</v>
      </c>
      <c r="O662" s="24" t="str">
        <f>LOOKUP(A662,[1]lookup!$A$3:$A$51,[1]lookup!$U$3:$U$51)</f>
        <v>FS</v>
      </c>
      <c r="P662" s="25">
        <f t="shared" si="20"/>
        <v>0</v>
      </c>
      <c r="Q662" s="25">
        <f t="shared" si="21"/>
        <v>0</v>
      </c>
      <c r="R662" s="25">
        <f>LOOKUP(A662,[1]lookup!$A$3:$A$51,[1]lookup!$H$3:$H$51)</f>
        <v>41.838161838161838</v>
      </c>
    </row>
    <row r="663" spans="1:18" x14ac:dyDescent="0.15">
      <c r="A663" s="24" t="s">
        <v>264</v>
      </c>
      <c r="B663" s="24">
        <v>1998</v>
      </c>
      <c r="C663" s="24" t="s">
        <v>0</v>
      </c>
      <c r="D663" s="24" t="s">
        <v>556</v>
      </c>
      <c r="E663" s="24" t="s">
        <v>2200</v>
      </c>
      <c r="F663" s="24">
        <v>0</v>
      </c>
      <c r="G663" s="24">
        <v>0</v>
      </c>
      <c r="H663" s="24">
        <v>1</v>
      </c>
      <c r="I663" s="24">
        <v>18</v>
      </c>
      <c r="J663" s="24">
        <v>1</v>
      </c>
      <c r="K663" s="24">
        <v>18</v>
      </c>
      <c r="L663" s="24">
        <v>5000</v>
      </c>
      <c r="M663" s="24" t="str">
        <f>LOOKUP(A663,[1]lookup!$A$3:$A$51,[1]lookup!$P$3:$P$51)</f>
        <v>Seeded</v>
      </c>
      <c r="N663" s="24" t="str">
        <f>LOOKUP(A663,[1]lookup!$A$3:$A$51,[1]lookup!$R$3:$R$51)</f>
        <v>Mod</v>
      </c>
      <c r="O663" s="24" t="str">
        <f>LOOKUP(A663,[1]lookup!$A$3:$A$51,[1]lookup!$U$3:$U$51)</f>
        <v>FS</v>
      </c>
      <c r="P663" s="25">
        <f t="shared" si="20"/>
        <v>0.36</v>
      </c>
      <c r="Q663" s="25">
        <f t="shared" si="21"/>
        <v>0</v>
      </c>
      <c r="R663" s="25">
        <f>LOOKUP(A663,[1]lookup!$A$3:$A$51,[1]lookup!$H$3:$H$51)</f>
        <v>41.838161838161838</v>
      </c>
    </row>
    <row r="664" spans="1:18" x14ac:dyDescent="0.15">
      <c r="A664" s="24" t="s">
        <v>264</v>
      </c>
      <c r="B664" s="24">
        <v>1998</v>
      </c>
      <c r="C664" s="24" t="s">
        <v>0</v>
      </c>
      <c r="D664" s="24" t="s">
        <v>557</v>
      </c>
      <c r="E664" s="24" t="s">
        <v>2201</v>
      </c>
      <c r="F664" s="24">
        <v>0</v>
      </c>
      <c r="G664" s="24">
        <v>0</v>
      </c>
      <c r="H664" s="24">
        <v>0</v>
      </c>
      <c r="I664" s="24">
        <v>0</v>
      </c>
      <c r="J664" s="24">
        <v>0</v>
      </c>
      <c r="K664" s="24">
        <v>0</v>
      </c>
      <c r="L664" s="24">
        <v>5000</v>
      </c>
      <c r="M664" s="24" t="str">
        <f>LOOKUP(A664,[1]lookup!$A$3:$A$51,[1]lookup!$P$3:$P$51)</f>
        <v>Seeded</v>
      </c>
      <c r="N664" s="24" t="str">
        <f>LOOKUP(A664,[1]lookup!$A$3:$A$51,[1]lookup!$R$3:$R$51)</f>
        <v>Mod</v>
      </c>
      <c r="O664" s="24" t="str">
        <f>LOOKUP(A664,[1]lookup!$A$3:$A$51,[1]lookup!$U$3:$U$51)</f>
        <v>FS</v>
      </c>
      <c r="P664" s="25">
        <f t="shared" si="20"/>
        <v>0</v>
      </c>
      <c r="Q664" s="25">
        <f t="shared" si="21"/>
        <v>0</v>
      </c>
      <c r="R664" s="25">
        <f>LOOKUP(A664,[1]lookup!$A$3:$A$51,[1]lookup!$H$3:$H$51)</f>
        <v>41.838161838161838</v>
      </c>
    </row>
    <row r="665" spans="1:18" x14ac:dyDescent="0.15">
      <c r="A665" s="24" t="s">
        <v>264</v>
      </c>
      <c r="B665" s="24">
        <v>1998</v>
      </c>
      <c r="C665" s="24" t="s">
        <v>0</v>
      </c>
      <c r="D665" s="24" t="s">
        <v>390</v>
      </c>
      <c r="E665" s="24" t="s">
        <v>2202</v>
      </c>
      <c r="F665" s="24">
        <v>7</v>
      </c>
      <c r="G665" s="24">
        <v>399</v>
      </c>
      <c r="H665" s="24">
        <v>14</v>
      </c>
      <c r="I665" s="24">
        <v>1318</v>
      </c>
      <c r="J665" s="24">
        <v>14</v>
      </c>
      <c r="K665" s="24">
        <v>1717</v>
      </c>
      <c r="L665" s="24">
        <v>5000</v>
      </c>
      <c r="M665" s="24" t="str">
        <f>LOOKUP(A665,[1]lookup!$A$3:$A$51,[1]lookup!$P$3:$P$51)</f>
        <v>Seeded</v>
      </c>
      <c r="N665" s="24" t="str">
        <f>LOOKUP(A665,[1]lookup!$A$3:$A$51,[1]lookup!$R$3:$R$51)</f>
        <v>Mod</v>
      </c>
      <c r="O665" s="24" t="str">
        <f>LOOKUP(A665,[1]lookup!$A$3:$A$51,[1]lookup!$U$3:$U$51)</f>
        <v>FS</v>
      </c>
      <c r="P665" s="25">
        <f t="shared" si="20"/>
        <v>26.36</v>
      </c>
      <c r="Q665" s="25">
        <f t="shared" si="21"/>
        <v>7.9799999999999995</v>
      </c>
      <c r="R665" s="25">
        <f>LOOKUP(A665,[1]lookup!$A$3:$A$51,[1]lookup!$H$3:$H$51)</f>
        <v>41.838161838161838</v>
      </c>
    </row>
    <row r="666" spans="1:18" x14ac:dyDescent="0.15">
      <c r="A666" s="24" t="s">
        <v>264</v>
      </c>
      <c r="B666" s="24">
        <v>1998</v>
      </c>
      <c r="C666" s="24" t="s">
        <v>0</v>
      </c>
      <c r="D666" s="24" t="s">
        <v>1087</v>
      </c>
      <c r="E666" s="24" t="s">
        <v>2203</v>
      </c>
      <c r="F666" s="24">
        <v>0</v>
      </c>
      <c r="G666" s="24">
        <v>0</v>
      </c>
      <c r="H666" s="24">
        <v>0</v>
      </c>
      <c r="I666" s="24">
        <v>0</v>
      </c>
      <c r="J666" s="24">
        <v>0</v>
      </c>
      <c r="K666" s="24">
        <v>0</v>
      </c>
      <c r="L666" s="24">
        <v>5000</v>
      </c>
      <c r="M666" s="24" t="str">
        <f>LOOKUP(A666,[1]lookup!$A$3:$A$51,[1]lookup!$P$3:$P$51)</f>
        <v>Seeded</v>
      </c>
      <c r="N666" s="24" t="str">
        <f>LOOKUP(A666,[1]lookup!$A$3:$A$51,[1]lookup!$R$3:$R$51)</f>
        <v>Mod</v>
      </c>
      <c r="O666" s="24" t="str">
        <f>LOOKUP(A666,[1]lookup!$A$3:$A$51,[1]lookup!$U$3:$U$51)</f>
        <v>FS</v>
      </c>
      <c r="P666" s="25">
        <f t="shared" si="20"/>
        <v>0</v>
      </c>
      <c r="Q666" s="25">
        <f t="shared" si="21"/>
        <v>0</v>
      </c>
      <c r="R666" s="25">
        <f>LOOKUP(A666,[1]lookup!$A$3:$A$51,[1]lookup!$H$3:$H$51)</f>
        <v>41.838161838161838</v>
      </c>
    </row>
    <row r="667" spans="1:18" x14ac:dyDescent="0.15">
      <c r="A667" s="24" t="s">
        <v>264</v>
      </c>
      <c r="B667" s="24">
        <v>1998</v>
      </c>
      <c r="C667" s="24" t="s">
        <v>0</v>
      </c>
      <c r="D667" s="24" t="s">
        <v>244</v>
      </c>
      <c r="E667" s="24" t="s">
        <v>2204</v>
      </c>
      <c r="F667" s="24">
        <v>2</v>
      </c>
      <c r="G667" s="24">
        <v>6</v>
      </c>
      <c r="H667" s="24">
        <v>8</v>
      </c>
      <c r="I667" s="24">
        <v>149</v>
      </c>
      <c r="J667" s="24">
        <v>8</v>
      </c>
      <c r="K667" s="24">
        <v>155</v>
      </c>
      <c r="L667" s="24">
        <v>5000</v>
      </c>
      <c r="M667" s="24" t="str">
        <f>LOOKUP(A667,[1]lookup!$A$3:$A$51,[1]lookup!$P$3:$P$51)</f>
        <v>Seeded</v>
      </c>
      <c r="N667" s="24" t="str">
        <f>LOOKUP(A667,[1]lookup!$A$3:$A$51,[1]lookup!$R$3:$R$51)</f>
        <v>Mod</v>
      </c>
      <c r="O667" s="24" t="str">
        <f>LOOKUP(A667,[1]lookup!$A$3:$A$51,[1]lookup!$U$3:$U$51)</f>
        <v>FS</v>
      </c>
      <c r="P667" s="25">
        <f t="shared" si="20"/>
        <v>2.98</v>
      </c>
      <c r="Q667" s="25">
        <f t="shared" si="21"/>
        <v>0.12</v>
      </c>
      <c r="R667" s="25">
        <f>LOOKUP(A667,[1]lookup!$A$3:$A$51,[1]lookup!$H$3:$H$51)</f>
        <v>41.838161838161838</v>
      </c>
    </row>
    <row r="668" spans="1:18" x14ac:dyDescent="0.15">
      <c r="A668" s="24" t="s">
        <v>264</v>
      </c>
      <c r="B668" s="24">
        <v>1998</v>
      </c>
      <c r="C668" s="24" t="s">
        <v>0</v>
      </c>
      <c r="D668" s="24" t="s">
        <v>559</v>
      </c>
      <c r="E668" s="24" t="s">
        <v>2205</v>
      </c>
      <c r="F668" s="24">
        <v>0</v>
      </c>
      <c r="G668" s="24">
        <v>0</v>
      </c>
      <c r="H668" s="24">
        <v>0</v>
      </c>
      <c r="I668" s="24">
        <v>0</v>
      </c>
      <c r="J668" s="24">
        <v>0</v>
      </c>
      <c r="K668" s="24">
        <v>0</v>
      </c>
      <c r="L668" s="24">
        <v>5000</v>
      </c>
      <c r="M668" s="24" t="str">
        <f>LOOKUP(A668,[1]lookup!$A$3:$A$51,[1]lookup!$P$3:$P$51)</f>
        <v>Seeded</v>
      </c>
      <c r="N668" s="24" t="str">
        <f>LOOKUP(A668,[1]lookup!$A$3:$A$51,[1]lookup!$R$3:$R$51)</f>
        <v>Mod</v>
      </c>
      <c r="O668" s="24" t="str">
        <f>LOOKUP(A668,[1]lookup!$A$3:$A$51,[1]lookup!$U$3:$U$51)</f>
        <v>FS</v>
      </c>
      <c r="P668" s="25">
        <f t="shared" si="20"/>
        <v>0</v>
      </c>
      <c r="Q668" s="25">
        <f t="shared" si="21"/>
        <v>0</v>
      </c>
      <c r="R668" s="25">
        <f>LOOKUP(A668,[1]lookup!$A$3:$A$51,[1]lookup!$H$3:$H$51)</f>
        <v>41.838161838161838</v>
      </c>
    </row>
    <row r="669" spans="1:18" x14ac:dyDescent="0.15">
      <c r="A669" s="24" t="s">
        <v>264</v>
      </c>
      <c r="B669" s="24">
        <v>1998</v>
      </c>
      <c r="C669" s="24" t="s">
        <v>0</v>
      </c>
      <c r="D669" s="24" t="s">
        <v>1229</v>
      </c>
      <c r="E669" s="24" t="s">
        <v>2206</v>
      </c>
      <c r="F669" s="24">
        <v>1</v>
      </c>
      <c r="G669" s="24">
        <v>778</v>
      </c>
      <c r="H669" s="24">
        <v>0</v>
      </c>
      <c r="I669" s="24">
        <v>0</v>
      </c>
      <c r="J669" s="24">
        <v>1</v>
      </c>
      <c r="K669" s="24">
        <v>778</v>
      </c>
      <c r="L669" s="24">
        <v>5000</v>
      </c>
      <c r="M669" s="24" t="str">
        <f>LOOKUP(A669,[1]lookup!$A$3:$A$51,[1]lookup!$P$3:$P$51)</f>
        <v>Seeded</v>
      </c>
      <c r="N669" s="24" t="str">
        <f>LOOKUP(A669,[1]lookup!$A$3:$A$51,[1]lookup!$R$3:$R$51)</f>
        <v>Mod</v>
      </c>
      <c r="O669" s="24" t="str">
        <f>LOOKUP(A669,[1]lookup!$A$3:$A$51,[1]lookup!$U$3:$U$51)</f>
        <v>FS</v>
      </c>
      <c r="P669" s="25">
        <f t="shared" si="20"/>
        <v>0</v>
      </c>
      <c r="Q669" s="25">
        <f t="shared" si="21"/>
        <v>15.559999999999999</v>
      </c>
      <c r="R669" s="25">
        <f>LOOKUP(A669,[1]lookup!$A$3:$A$51,[1]lookup!$H$3:$H$51)</f>
        <v>41.838161838161838</v>
      </c>
    </row>
    <row r="670" spans="1:18" x14ac:dyDescent="0.15">
      <c r="A670" s="24" t="s">
        <v>264</v>
      </c>
      <c r="B670" s="24">
        <v>1998</v>
      </c>
      <c r="C670" s="24" t="s">
        <v>0</v>
      </c>
      <c r="D670" s="24" t="s">
        <v>405</v>
      </c>
      <c r="E670" s="24" t="s">
        <v>2207</v>
      </c>
      <c r="F670" s="24">
        <v>3</v>
      </c>
      <c r="G670" s="24">
        <v>3390</v>
      </c>
      <c r="H670" s="24">
        <v>1</v>
      </c>
      <c r="I670" s="24">
        <v>20</v>
      </c>
      <c r="J670" s="24">
        <v>3</v>
      </c>
      <c r="K670" s="24">
        <v>3410</v>
      </c>
      <c r="L670" s="24">
        <v>5000</v>
      </c>
      <c r="M670" s="24" t="str">
        <f>LOOKUP(A670,[1]lookup!$A$3:$A$51,[1]lookup!$P$3:$P$51)</f>
        <v>Seeded</v>
      </c>
      <c r="N670" s="24" t="str">
        <f>LOOKUP(A670,[1]lookup!$A$3:$A$51,[1]lookup!$R$3:$R$51)</f>
        <v>Mod</v>
      </c>
      <c r="O670" s="24" t="str">
        <f>LOOKUP(A670,[1]lookup!$A$3:$A$51,[1]lookup!$U$3:$U$51)</f>
        <v>FS</v>
      </c>
      <c r="P670" s="25">
        <f t="shared" si="20"/>
        <v>0.4</v>
      </c>
      <c r="Q670" s="25">
        <f t="shared" si="21"/>
        <v>67.800000000000011</v>
      </c>
      <c r="R670" s="25">
        <f>LOOKUP(A670,[1]lookup!$A$3:$A$51,[1]lookup!$H$3:$H$51)</f>
        <v>41.838161838161838</v>
      </c>
    </row>
    <row r="671" spans="1:18" x14ac:dyDescent="0.15">
      <c r="A671" s="24" t="s">
        <v>264</v>
      </c>
      <c r="B671" s="24">
        <v>1998</v>
      </c>
      <c r="C671" s="24" t="s">
        <v>0</v>
      </c>
      <c r="D671" s="24" t="s">
        <v>217</v>
      </c>
      <c r="E671" s="24" t="s">
        <v>2208</v>
      </c>
      <c r="F671" s="24">
        <v>3</v>
      </c>
      <c r="G671" s="24">
        <v>427</v>
      </c>
      <c r="H671" s="24">
        <v>0</v>
      </c>
      <c r="I671" s="24">
        <v>0</v>
      </c>
      <c r="J671" s="24">
        <v>3</v>
      </c>
      <c r="K671" s="24">
        <v>427</v>
      </c>
      <c r="L671" s="24">
        <v>5000</v>
      </c>
      <c r="M671" s="24" t="str">
        <f>LOOKUP(A671,[1]lookup!$A$3:$A$51,[1]lookup!$P$3:$P$51)</f>
        <v>Seeded</v>
      </c>
      <c r="N671" s="24" t="str">
        <f>LOOKUP(A671,[1]lookup!$A$3:$A$51,[1]lookup!$R$3:$R$51)</f>
        <v>Mod</v>
      </c>
      <c r="O671" s="24" t="str">
        <f>LOOKUP(A671,[1]lookup!$A$3:$A$51,[1]lookup!$U$3:$U$51)</f>
        <v>FS</v>
      </c>
      <c r="P671" s="25">
        <f t="shared" si="20"/>
        <v>0</v>
      </c>
      <c r="Q671" s="25">
        <f t="shared" si="21"/>
        <v>8.5400000000000009</v>
      </c>
      <c r="R671" s="25">
        <f>LOOKUP(A671,[1]lookup!$A$3:$A$51,[1]lookup!$H$3:$H$51)</f>
        <v>41.838161838161838</v>
      </c>
    </row>
    <row r="672" spans="1:18" x14ac:dyDescent="0.15">
      <c r="A672" s="24" t="s">
        <v>264</v>
      </c>
      <c r="B672" s="24">
        <v>1998</v>
      </c>
      <c r="C672" s="24" t="s">
        <v>0</v>
      </c>
      <c r="D672" s="24" t="s">
        <v>2209</v>
      </c>
      <c r="E672" s="24" t="s">
        <v>2210</v>
      </c>
      <c r="F672" s="24">
        <v>0</v>
      </c>
      <c r="G672" s="24">
        <v>0</v>
      </c>
      <c r="H672" s="24">
        <v>0</v>
      </c>
      <c r="I672" s="24">
        <v>0</v>
      </c>
      <c r="J672" s="24">
        <v>0</v>
      </c>
      <c r="K672" s="24">
        <v>0</v>
      </c>
      <c r="L672" s="24">
        <v>5000</v>
      </c>
      <c r="M672" s="24" t="str">
        <f>LOOKUP(A672,[1]lookup!$A$3:$A$51,[1]lookup!$P$3:$P$51)</f>
        <v>Seeded</v>
      </c>
      <c r="N672" s="24" t="str">
        <f>LOOKUP(A672,[1]lookup!$A$3:$A$51,[1]lookup!$R$3:$R$51)</f>
        <v>Mod</v>
      </c>
      <c r="O672" s="24" t="str">
        <f>LOOKUP(A672,[1]lookup!$A$3:$A$51,[1]lookup!$U$3:$U$51)</f>
        <v>FS</v>
      </c>
      <c r="P672" s="25">
        <f t="shared" si="20"/>
        <v>0</v>
      </c>
      <c r="Q672" s="25">
        <f t="shared" si="21"/>
        <v>0</v>
      </c>
      <c r="R672" s="25">
        <f>LOOKUP(A672,[1]lookup!$A$3:$A$51,[1]lookup!$H$3:$H$51)</f>
        <v>41.838161838161838</v>
      </c>
    </row>
    <row r="673" spans="1:18" x14ac:dyDescent="0.15">
      <c r="A673" s="24" t="s">
        <v>264</v>
      </c>
      <c r="B673" s="24">
        <v>1998</v>
      </c>
      <c r="C673" s="24" t="s">
        <v>0</v>
      </c>
      <c r="D673" s="24" t="s">
        <v>2211</v>
      </c>
      <c r="E673" s="24" t="s">
        <v>2212</v>
      </c>
      <c r="F673" s="24">
        <v>0</v>
      </c>
      <c r="G673" s="24">
        <v>0</v>
      </c>
      <c r="H673" s="24">
        <v>0</v>
      </c>
      <c r="I673" s="24">
        <v>0</v>
      </c>
      <c r="J673" s="24">
        <v>0</v>
      </c>
      <c r="K673" s="24">
        <v>0</v>
      </c>
      <c r="L673" s="24">
        <v>5000</v>
      </c>
      <c r="M673" s="24" t="str">
        <f>LOOKUP(A673,[1]lookup!$A$3:$A$51,[1]lookup!$P$3:$P$51)</f>
        <v>Seeded</v>
      </c>
      <c r="N673" s="24" t="str">
        <f>LOOKUP(A673,[1]lookup!$A$3:$A$51,[1]lookup!$R$3:$R$51)</f>
        <v>Mod</v>
      </c>
      <c r="O673" s="24" t="str">
        <f>LOOKUP(A673,[1]lookup!$A$3:$A$51,[1]lookup!$U$3:$U$51)</f>
        <v>FS</v>
      </c>
      <c r="P673" s="25">
        <f t="shared" si="20"/>
        <v>0</v>
      </c>
      <c r="Q673" s="25">
        <f t="shared" si="21"/>
        <v>0</v>
      </c>
      <c r="R673" s="25">
        <f>LOOKUP(A673,[1]lookup!$A$3:$A$51,[1]lookup!$H$3:$H$51)</f>
        <v>41.838161838161838</v>
      </c>
    </row>
    <row r="674" spans="1:18" x14ac:dyDescent="0.15">
      <c r="A674" s="24" t="s">
        <v>267</v>
      </c>
      <c r="B674" s="24">
        <v>1998</v>
      </c>
      <c r="C674" s="24" t="s">
        <v>0</v>
      </c>
      <c r="D674" s="24" t="s">
        <v>672</v>
      </c>
      <c r="E674" s="24" t="s">
        <v>2199</v>
      </c>
      <c r="F674" s="24">
        <v>1</v>
      </c>
      <c r="G674" s="24">
        <v>43</v>
      </c>
      <c r="H674" s="24">
        <v>2</v>
      </c>
      <c r="I674" s="24">
        <v>3325</v>
      </c>
      <c r="J674" s="24">
        <v>2</v>
      </c>
      <c r="K674" s="24">
        <v>3368</v>
      </c>
      <c r="L674" s="24">
        <v>5000</v>
      </c>
      <c r="M674" s="24" t="str">
        <f>LOOKUP(A674,[1]lookup!$A$3:$A$51,[1]lookup!$P$3:$P$51)</f>
        <v>Unseeded</v>
      </c>
      <c r="N674" s="24" t="str">
        <f>LOOKUP(A674,[1]lookup!$A$3:$A$51,[1]lookup!$R$3:$R$51)</f>
        <v>Unburned</v>
      </c>
      <c r="O674" s="24" t="str">
        <f>LOOKUP(A674,[1]lookup!$A$3:$A$51,[1]lookup!$U$3:$U$51)</f>
        <v>FS</v>
      </c>
      <c r="P674" s="25">
        <f t="shared" si="20"/>
        <v>66.5</v>
      </c>
      <c r="Q674" s="25">
        <f t="shared" si="21"/>
        <v>0.86</v>
      </c>
      <c r="R674" s="25">
        <f>LOOKUP(A674,[1]lookup!$A$3:$A$51,[1]lookup!$H$3:$H$51)</f>
        <v>0</v>
      </c>
    </row>
    <row r="675" spans="1:18" x14ac:dyDescent="0.15">
      <c r="A675" s="24" t="s">
        <v>267</v>
      </c>
      <c r="B675" s="24">
        <v>1998</v>
      </c>
      <c r="C675" s="24" t="s">
        <v>0</v>
      </c>
      <c r="D675" s="24" t="s">
        <v>556</v>
      </c>
      <c r="E675" s="24" t="s">
        <v>2200</v>
      </c>
      <c r="F675" s="24">
        <v>0</v>
      </c>
      <c r="G675" s="24">
        <v>0</v>
      </c>
      <c r="H675" s="24">
        <v>2</v>
      </c>
      <c r="I675" s="24">
        <v>229</v>
      </c>
      <c r="J675" s="24">
        <v>2</v>
      </c>
      <c r="K675" s="24">
        <v>229</v>
      </c>
      <c r="L675" s="24">
        <v>5000</v>
      </c>
      <c r="M675" s="24" t="str">
        <f>LOOKUP(A675,[1]lookup!$A$3:$A$51,[1]lookup!$P$3:$P$51)</f>
        <v>Unseeded</v>
      </c>
      <c r="N675" s="24" t="str">
        <f>LOOKUP(A675,[1]lookup!$A$3:$A$51,[1]lookup!$R$3:$R$51)</f>
        <v>Unburned</v>
      </c>
      <c r="O675" s="24" t="str">
        <f>LOOKUP(A675,[1]lookup!$A$3:$A$51,[1]lookup!$U$3:$U$51)</f>
        <v>FS</v>
      </c>
      <c r="P675" s="25">
        <f t="shared" si="20"/>
        <v>4.58</v>
      </c>
      <c r="Q675" s="25">
        <f t="shared" si="21"/>
        <v>0</v>
      </c>
      <c r="R675" s="25">
        <f>LOOKUP(A675,[1]lookup!$A$3:$A$51,[1]lookup!$H$3:$H$51)</f>
        <v>0</v>
      </c>
    </row>
    <row r="676" spans="1:18" x14ac:dyDescent="0.15">
      <c r="A676" s="24" t="s">
        <v>267</v>
      </c>
      <c r="B676" s="24">
        <v>1998</v>
      </c>
      <c r="C676" s="24" t="s">
        <v>0</v>
      </c>
      <c r="D676" s="24" t="s">
        <v>557</v>
      </c>
      <c r="E676" s="24" t="s">
        <v>2201</v>
      </c>
      <c r="F676" s="24">
        <v>0</v>
      </c>
      <c r="G676" s="24">
        <v>0</v>
      </c>
      <c r="H676" s="24">
        <v>0</v>
      </c>
      <c r="I676" s="24">
        <v>0</v>
      </c>
      <c r="J676" s="24">
        <v>0</v>
      </c>
      <c r="K676" s="24">
        <v>0</v>
      </c>
      <c r="L676" s="24">
        <v>5000</v>
      </c>
      <c r="M676" s="24" t="str">
        <f>LOOKUP(A676,[1]lookup!$A$3:$A$51,[1]lookup!$P$3:$P$51)</f>
        <v>Unseeded</v>
      </c>
      <c r="N676" s="24" t="str">
        <f>LOOKUP(A676,[1]lookup!$A$3:$A$51,[1]lookup!$R$3:$R$51)</f>
        <v>Unburned</v>
      </c>
      <c r="O676" s="24" t="str">
        <f>LOOKUP(A676,[1]lookup!$A$3:$A$51,[1]lookup!$U$3:$U$51)</f>
        <v>FS</v>
      </c>
      <c r="P676" s="25">
        <f t="shared" si="20"/>
        <v>0</v>
      </c>
      <c r="Q676" s="25">
        <f t="shared" si="21"/>
        <v>0</v>
      </c>
      <c r="R676" s="25">
        <f>LOOKUP(A676,[1]lookup!$A$3:$A$51,[1]lookup!$H$3:$H$51)</f>
        <v>0</v>
      </c>
    </row>
    <row r="677" spans="1:18" x14ac:dyDescent="0.15">
      <c r="A677" s="24" t="s">
        <v>267</v>
      </c>
      <c r="B677" s="24">
        <v>1998</v>
      </c>
      <c r="C677" s="24" t="s">
        <v>0</v>
      </c>
      <c r="D677" s="24" t="s">
        <v>390</v>
      </c>
      <c r="E677" s="24" t="s">
        <v>2202</v>
      </c>
      <c r="F677" s="24">
        <v>3</v>
      </c>
      <c r="G677" s="24">
        <v>24</v>
      </c>
      <c r="H677" s="24">
        <v>6</v>
      </c>
      <c r="I677" s="24">
        <v>334</v>
      </c>
      <c r="J677" s="24">
        <v>6</v>
      </c>
      <c r="K677" s="24">
        <v>358</v>
      </c>
      <c r="L677" s="24">
        <v>5000</v>
      </c>
      <c r="M677" s="24" t="str">
        <f>LOOKUP(A677,[1]lookup!$A$3:$A$51,[1]lookup!$P$3:$P$51)</f>
        <v>Unseeded</v>
      </c>
      <c r="N677" s="24" t="str">
        <f>LOOKUP(A677,[1]lookup!$A$3:$A$51,[1]lookup!$R$3:$R$51)</f>
        <v>Unburned</v>
      </c>
      <c r="O677" s="24" t="str">
        <f>LOOKUP(A677,[1]lookup!$A$3:$A$51,[1]lookup!$U$3:$U$51)</f>
        <v>FS</v>
      </c>
      <c r="P677" s="25">
        <f t="shared" si="20"/>
        <v>6.68</v>
      </c>
      <c r="Q677" s="25">
        <f t="shared" si="21"/>
        <v>0.48</v>
      </c>
      <c r="R677" s="25">
        <f>LOOKUP(A677,[1]lookup!$A$3:$A$51,[1]lookup!$H$3:$H$51)</f>
        <v>0</v>
      </c>
    </row>
    <row r="678" spans="1:18" x14ac:dyDescent="0.15">
      <c r="A678" s="24" t="s">
        <v>267</v>
      </c>
      <c r="B678" s="24">
        <v>1998</v>
      </c>
      <c r="C678" s="24" t="s">
        <v>0</v>
      </c>
      <c r="D678" s="24" t="s">
        <v>1087</v>
      </c>
      <c r="E678" s="24" t="s">
        <v>2203</v>
      </c>
      <c r="F678" s="24">
        <v>0</v>
      </c>
      <c r="G678" s="24">
        <v>0</v>
      </c>
      <c r="H678" s="24">
        <v>0</v>
      </c>
      <c r="I678" s="24">
        <v>0</v>
      </c>
      <c r="J678" s="24">
        <v>0</v>
      </c>
      <c r="K678" s="24">
        <v>0</v>
      </c>
      <c r="L678" s="24">
        <v>5000</v>
      </c>
      <c r="M678" s="24" t="str">
        <f>LOOKUP(A678,[1]lookup!$A$3:$A$51,[1]lookup!$P$3:$P$51)</f>
        <v>Unseeded</v>
      </c>
      <c r="N678" s="24" t="str">
        <f>LOOKUP(A678,[1]lookup!$A$3:$A$51,[1]lookup!$R$3:$R$51)</f>
        <v>Unburned</v>
      </c>
      <c r="O678" s="24" t="str">
        <f>LOOKUP(A678,[1]lookup!$A$3:$A$51,[1]lookup!$U$3:$U$51)</f>
        <v>FS</v>
      </c>
      <c r="P678" s="25">
        <f t="shared" si="20"/>
        <v>0</v>
      </c>
      <c r="Q678" s="25">
        <f t="shared" si="21"/>
        <v>0</v>
      </c>
      <c r="R678" s="25">
        <f>LOOKUP(A678,[1]lookup!$A$3:$A$51,[1]lookup!$H$3:$H$51)</f>
        <v>0</v>
      </c>
    </row>
    <row r="679" spans="1:18" x14ac:dyDescent="0.15">
      <c r="A679" s="24" t="s">
        <v>267</v>
      </c>
      <c r="B679" s="24">
        <v>1998</v>
      </c>
      <c r="C679" s="24" t="s">
        <v>0</v>
      </c>
      <c r="D679" s="24" t="s">
        <v>244</v>
      </c>
      <c r="E679" s="24" t="s">
        <v>2204</v>
      </c>
      <c r="F679" s="24">
        <v>3</v>
      </c>
      <c r="G679" s="24">
        <v>8</v>
      </c>
      <c r="H679" s="24">
        <v>16</v>
      </c>
      <c r="I679" s="24">
        <v>242</v>
      </c>
      <c r="J679" s="24">
        <v>16</v>
      </c>
      <c r="K679" s="24">
        <v>250</v>
      </c>
      <c r="L679" s="24">
        <v>5000</v>
      </c>
      <c r="M679" s="24" t="str">
        <f>LOOKUP(A679,[1]lookup!$A$3:$A$51,[1]lookup!$P$3:$P$51)</f>
        <v>Unseeded</v>
      </c>
      <c r="N679" s="24" t="str">
        <f>LOOKUP(A679,[1]lookup!$A$3:$A$51,[1]lookup!$R$3:$R$51)</f>
        <v>Unburned</v>
      </c>
      <c r="O679" s="24" t="str">
        <f>LOOKUP(A679,[1]lookup!$A$3:$A$51,[1]lookup!$U$3:$U$51)</f>
        <v>FS</v>
      </c>
      <c r="P679" s="25">
        <f t="shared" si="20"/>
        <v>4.84</v>
      </c>
      <c r="Q679" s="25">
        <f t="shared" si="21"/>
        <v>0.16</v>
      </c>
      <c r="R679" s="25">
        <f>LOOKUP(A679,[1]lookup!$A$3:$A$51,[1]lookup!$H$3:$H$51)</f>
        <v>0</v>
      </c>
    </row>
    <row r="680" spans="1:18" x14ac:dyDescent="0.15">
      <c r="A680" s="24" t="s">
        <v>267</v>
      </c>
      <c r="B680" s="24">
        <v>1998</v>
      </c>
      <c r="C680" s="24" t="s">
        <v>0</v>
      </c>
      <c r="D680" s="24" t="s">
        <v>559</v>
      </c>
      <c r="E680" s="24" t="s">
        <v>2205</v>
      </c>
      <c r="F680" s="24">
        <v>0</v>
      </c>
      <c r="G680" s="24">
        <v>0</v>
      </c>
      <c r="H680" s="24">
        <v>0</v>
      </c>
      <c r="I680" s="24">
        <v>0</v>
      </c>
      <c r="J680" s="24">
        <v>0</v>
      </c>
      <c r="K680" s="24">
        <v>0</v>
      </c>
      <c r="L680" s="24">
        <v>5000</v>
      </c>
      <c r="M680" s="24" t="str">
        <f>LOOKUP(A680,[1]lookup!$A$3:$A$51,[1]lookup!$P$3:$P$51)</f>
        <v>Unseeded</v>
      </c>
      <c r="N680" s="24" t="str">
        <f>LOOKUP(A680,[1]lookup!$A$3:$A$51,[1]lookup!$R$3:$R$51)</f>
        <v>Unburned</v>
      </c>
      <c r="O680" s="24" t="str">
        <f>LOOKUP(A680,[1]lookup!$A$3:$A$51,[1]lookup!$U$3:$U$51)</f>
        <v>FS</v>
      </c>
      <c r="P680" s="25">
        <f t="shared" si="20"/>
        <v>0</v>
      </c>
      <c r="Q680" s="25">
        <f t="shared" si="21"/>
        <v>0</v>
      </c>
      <c r="R680" s="25">
        <f>LOOKUP(A680,[1]lookup!$A$3:$A$51,[1]lookup!$H$3:$H$51)</f>
        <v>0</v>
      </c>
    </row>
    <row r="681" spans="1:18" x14ac:dyDescent="0.15">
      <c r="A681" s="24" t="s">
        <v>267</v>
      </c>
      <c r="B681" s="24">
        <v>1998</v>
      </c>
      <c r="C681" s="24" t="s">
        <v>0</v>
      </c>
      <c r="D681" s="24" t="s">
        <v>1229</v>
      </c>
      <c r="E681" s="24" t="s">
        <v>2206</v>
      </c>
      <c r="F681" s="24">
        <v>1</v>
      </c>
      <c r="G681" s="24">
        <v>1</v>
      </c>
      <c r="H681" s="24">
        <v>0</v>
      </c>
      <c r="I681" s="24">
        <v>0</v>
      </c>
      <c r="J681" s="24">
        <v>1</v>
      </c>
      <c r="K681" s="24">
        <v>1</v>
      </c>
      <c r="L681" s="24">
        <v>5000</v>
      </c>
      <c r="M681" s="24" t="str">
        <f>LOOKUP(A681,[1]lookup!$A$3:$A$51,[1]lookup!$P$3:$P$51)</f>
        <v>Unseeded</v>
      </c>
      <c r="N681" s="24" t="str">
        <f>LOOKUP(A681,[1]lookup!$A$3:$A$51,[1]lookup!$R$3:$R$51)</f>
        <v>Unburned</v>
      </c>
      <c r="O681" s="24" t="str">
        <f>LOOKUP(A681,[1]lookup!$A$3:$A$51,[1]lookup!$U$3:$U$51)</f>
        <v>FS</v>
      </c>
      <c r="P681" s="25">
        <f t="shared" si="20"/>
        <v>0</v>
      </c>
      <c r="Q681" s="25">
        <f t="shared" si="21"/>
        <v>0.02</v>
      </c>
      <c r="R681" s="25">
        <f>LOOKUP(A681,[1]lookup!$A$3:$A$51,[1]lookup!$H$3:$H$51)</f>
        <v>0</v>
      </c>
    </row>
    <row r="682" spans="1:18" x14ac:dyDescent="0.15">
      <c r="A682" s="24" t="s">
        <v>267</v>
      </c>
      <c r="B682" s="24">
        <v>1998</v>
      </c>
      <c r="C682" s="24" t="s">
        <v>0</v>
      </c>
      <c r="D682" s="24" t="s">
        <v>405</v>
      </c>
      <c r="E682" s="24" t="s">
        <v>2207</v>
      </c>
      <c r="F682" s="24">
        <v>4</v>
      </c>
      <c r="G682" s="24">
        <v>4135</v>
      </c>
      <c r="H682" s="24">
        <v>0</v>
      </c>
      <c r="I682" s="24">
        <v>0</v>
      </c>
      <c r="J682" s="24">
        <v>4</v>
      </c>
      <c r="K682" s="24">
        <v>4135</v>
      </c>
      <c r="L682" s="24">
        <v>5000</v>
      </c>
      <c r="M682" s="24" t="str">
        <f>LOOKUP(A682,[1]lookup!$A$3:$A$51,[1]lookup!$P$3:$P$51)</f>
        <v>Unseeded</v>
      </c>
      <c r="N682" s="24" t="str">
        <f>LOOKUP(A682,[1]lookup!$A$3:$A$51,[1]lookup!$R$3:$R$51)</f>
        <v>Unburned</v>
      </c>
      <c r="O682" s="24" t="str">
        <f>LOOKUP(A682,[1]lookup!$A$3:$A$51,[1]lookup!$U$3:$U$51)</f>
        <v>FS</v>
      </c>
      <c r="P682" s="25">
        <f t="shared" si="20"/>
        <v>0</v>
      </c>
      <c r="Q682" s="25">
        <f t="shared" si="21"/>
        <v>82.699999999999989</v>
      </c>
      <c r="R682" s="25">
        <f>LOOKUP(A682,[1]lookup!$A$3:$A$51,[1]lookup!$H$3:$H$51)</f>
        <v>0</v>
      </c>
    </row>
    <row r="683" spans="1:18" x14ac:dyDescent="0.15">
      <c r="A683" s="24" t="s">
        <v>267</v>
      </c>
      <c r="B683" s="24">
        <v>1998</v>
      </c>
      <c r="C683" s="24" t="s">
        <v>0</v>
      </c>
      <c r="D683" s="24" t="s">
        <v>217</v>
      </c>
      <c r="E683" s="24" t="s">
        <v>2208</v>
      </c>
      <c r="F683" s="24">
        <v>3</v>
      </c>
      <c r="G683" s="24">
        <v>789</v>
      </c>
      <c r="H683" s="24">
        <v>1</v>
      </c>
      <c r="I683" s="24">
        <v>7</v>
      </c>
      <c r="J683" s="24">
        <v>3</v>
      </c>
      <c r="K683" s="24">
        <v>796</v>
      </c>
      <c r="L683" s="24">
        <v>5000</v>
      </c>
      <c r="M683" s="24" t="str">
        <f>LOOKUP(A683,[1]lookup!$A$3:$A$51,[1]lookup!$P$3:$P$51)</f>
        <v>Unseeded</v>
      </c>
      <c r="N683" s="24" t="str">
        <f>LOOKUP(A683,[1]lookup!$A$3:$A$51,[1]lookup!$R$3:$R$51)</f>
        <v>Unburned</v>
      </c>
      <c r="O683" s="24" t="str">
        <f>LOOKUP(A683,[1]lookup!$A$3:$A$51,[1]lookup!$U$3:$U$51)</f>
        <v>FS</v>
      </c>
      <c r="P683" s="25">
        <f t="shared" si="20"/>
        <v>0.13999999999999999</v>
      </c>
      <c r="Q683" s="25">
        <f t="shared" si="21"/>
        <v>15.78</v>
      </c>
      <c r="R683" s="25">
        <f>LOOKUP(A683,[1]lookup!$A$3:$A$51,[1]lookup!$H$3:$H$51)</f>
        <v>0</v>
      </c>
    </row>
    <row r="684" spans="1:18" x14ac:dyDescent="0.15">
      <c r="A684" s="24" t="s">
        <v>267</v>
      </c>
      <c r="B684" s="24">
        <v>1998</v>
      </c>
      <c r="C684" s="24" t="s">
        <v>0</v>
      </c>
      <c r="D684" s="24" t="s">
        <v>2209</v>
      </c>
      <c r="E684" s="24" t="s">
        <v>2210</v>
      </c>
      <c r="F684" s="24">
        <v>0</v>
      </c>
      <c r="G684" s="24">
        <v>0</v>
      </c>
      <c r="H684" s="24">
        <v>0</v>
      </c>
      <c r="I684" s="24">
        <v>0</v>
      </c>
      <c r="J684" s="24">
        <v>0</v>
      </c>
      <c r="K684" s="24">
        <v>0</v>
      </c>
      <c r="L684" s="24">
        <v>5000</v>
      </c>
      <c r="M684" s="24" t="str">
        <f>LOOKUP(A684,[1]lookup!$A$3:$A$51,[1]lookup!$P$3:$P$51)</f>
        <v>Unseeded</v>
      </c>
      <c r="N684" s="24" t="str">
        <f>LOOKUP(A684,[1]lookup!$A$3:$A$51,[1]lookup!$R$3:$R$51)</f>
        <v>Unburned</v>
      </c>
      <c r="O684" s="24" t="str">
        <f>LOOKUP(A684,[1]lookup!$A$3:$A$51,[1]lookup!$U$3:$U$51)</f>
        <v>FS</v>
      </c>
      <c r="P684" s="25">
        <f t="shared" si="20"/>
        <v>0</v>
      </c>
      <c r="Q684" s="25">
        <f t="shared" si="21"/>
        <v>0</v>
      </c>
      <c r="R684" s="25">
        <f>LOOKUP(A684,[1]lookup!$A$3:$A$51,[1]lookup!$H$3:$H$51)</f>
        <v>0</v>
      </c>
    </row>
    <row r="685" spans="1:18" x14ac:dyDescent="0.15">
      <c r="A685" s="24" t="s">
        <v>267</v>
      </c>
      <c r="B685" s="24">
        <v>1998</v>
      </c>
      <c r="C685" s="24" t="s">
        <v>0</v>
      </c>
      <c r="D685" s="24" t="s">
        <v>2211</v>
      </c>
      <c r="E685" s="24" t="s">
        <v>2212</v>
      </c>
      <c r="F685" s="24">
        <v>0</v>
      </c>
      <c r="G685" s="24">
        <v>0</v>
      </c>
      <c r="H685" s="24">
        <v>0</v>
      </c>
      <c r="I685" s="24">
        <v>0</v>
      </c>
      <c r="J685" s="24">
        <v>0</v>
      </c>
      <c r="K685" s="24">
        <v>0</v>
      </c>
      <c r="L685" s="24">
        <v>5000</v>
      </c>
      <c r="M685" s="24" t="str">
        <f>LOOKUP(A685,[1]lookup!$A$3:$A$51,[1]lookup!$P$3:$P$51)</f>
        <v>Unseeded</v>
      </c>
      <c r="N685" s="24" t="str">
        <f>LOOKUP(A685,[1]lookup!$A$3:$A$51,[1]lookup!$R$3:$R$51)</f>
        <v>Unburned</v>
      </c>
      <c r="O685" s="24" t="str">
        <f>LOOKUP(A685,[1]lookup!$A$3:$A$51,[1]lookup!$U$3:$U$51)</f>
        <v>FS</v>
      </c>
      <c r="P685" s="25">
        <f t="shared" si="20"/>
        <v>0</v>
      </c>
      <c r="Q685" s="25">
        <f t="shared" si="21"/>
        <v>0</v>
      </c>
      <c r="R685" s="25">
        <f>LOOKUP(A685,[1]lookup!$A$3:$A$51,[1]lookup!$H$3:$H$51)</f>
        <v>0</v>
      </c>
    </row>
    <row r="686" spans="1:18" x14ac:dyDescent="0.15">
      <c r="A686" s="24" t="s">
        <v>268</v>
      </c>
      <c r="B686" s="24">
        <v>1998</v>
      </c>
      <c r="C686" s="24" t="s">
        <v>0</v>
      </c>
      <c r="D686" s="24" t="s">
        <v>672</v>
      </c>
      <c r="E686" s="24" t="s">
        <v>2199</v>
      </c>
      <c r="F686" s="24">
        <v>1</v>
      </c>
      <c r="G686" s="24">
        <v>51</v>
      </c>
      <c r="H686" s="24">
        <v>2</v>
      </c>
      <c r="I686" s="24">
        <v>1910</v>
      </c>
      <c r="J686" s="24">
        <v>3</v>
      </c>
      <c r="K686" s="24">
        <v>1961</v>
      </c>
      <c r="L686" s="24">
        <v>5000</v>
      </c>
      <c r="M686" s="24" t="str">
        <f>LOOKUP(A686,[1]lookup!$A$3:$A$51,[1]lookup!$P$3:$P$51)</f>
        <v>Unseeded</v>
      </c>
      <c r="N686" s="24" t="str">
        <f>LOOKUP(A686,[1]lookup!$A$3:$A$51,[1]lookup!$R$3:$R$51)</f>
        <v>Unburned</v>
      </c>
      <c r="O686" s="24" t="str">
        <f>LOOKUP(A686,[1]lookup!$A$3:$A$51,[1]lookup!$U$3:$U$51)</f>
        <v>FS</v>
      </c>
      <c r="P686" s="25">
        <f t="shared" si="20"/>
        <v>38.200000000000003</v>
      </c>
      <c r="Q686" s="25">
        <f t="shared" si="21"/>
        <v>1.02</v>
      </c>
      <c r="R686" s="25">
        <f>LOOKUP(A686,[1]lookup!$A$3:$A$51,[1]lookup!$H$3:$H$51)</f>
        <v>0</v>
      </c>
    </row>
    <row r="687" spans="1:18" x14ac:dyDescent="0.15">
      <c r="A687" s="24" t="s">
        <v>268</v>
      </c>
      <c r="B687" s="24">
        <v>1998</v>
      </c>
      <c r="C687" s="24" t="s">
        <v>0</v>
      </c>
      <c r="D687" s="24" t="s">
        <v>556</v>
      </c>
      <c r="E687" s="24" t="s">
        <v>2200</v>
      </c>
      <c r="F687" s="24">
        <v>0</v>
      </c>
      <c r="G687" s="24">
        <v>0</v>
      </c>
      <c r="H687" s="24">
        <v>2</v>
      </c>
      <c r="I687" s="24">
        <v>26</v>
      </c>
      <c r="J687" s="24">
        <v>2</v>
      </c>
      <c r="K687" s="24">
        <v>26</v>
      </c>
      <c r="L687" s="24">
        <v>5000</v>
      </c>
      <c r="M687" s="24" t="str">
        <f>LOOKUP(A687,[1]lookup!$A$3:$A$51,[1]lookup!$P$3:$P$51)</f>
        <v>Unseeded</v>
      </c>
      <c r="N687" s="24" t="str">
        <f>LOOKUP(A687,[1]lookup!$A$3:$A$51,[1]lookup!$R$3:$R$51)</f>
        <v>Unburned</v>
      </c>
      <c r="O687" s="24" t="str">
        <f>LOOKUP(A687,[1]lookup!$A$3:$A$51,[1]lookup!$U$3:$U$51)</f>
        <v>FS</v>
      </c>
      <c r="P687" s="25">
        <f t="shared" si="20"/>
        <v>0.52</v>
      </c>
      <c r="Q687" s="25">
        <f t="shared" si="21"/>
        <v>0</v>
      </c>
      <c r="R687" s="25">
        <f>LOOKUP(A687,[1]lookup!$A$3:$A$51,[1]lookup!$H$3:$H$51)</f>
        <v>0</v>
      </c>
    </row>
    <row r="688" spans="1:18" x14ac:dyDescent="0.15">
      <c r="A688" s="24" t="s">
        <v>268</v>
      </c>
      <c r="B688" s="24">
        <v>1998</v>
      </c>
      <c r="C688" s="24" t="s">
        <v>0</v>
      </c>
      <c r="D688" s="24" t="s">
        <v>557</v>
      </c>
      <c r="E688" s="24" t="s">
        <v>2201</v>
      </c>
      <c r="F688" s="24">
        <v>0</v>
      </c>
      <c r="G688" s="24">
        <v>0</v>
      </c>
      <c r="H688" s="24">
        <v>0</v>
      </c>
      <c r="I688" s="24">
        <v>0</v>
      </c>
      <c r="J688" s="24">
        <v>0</v>
      </c>
      <c r="K688" s="24">
        <v>0</v>
      </c>
      <c r="L688" s="24">
        <v>5000</v>
      </c>
      <c r="M688" s="24" t="str">
        <f>LOOKUP(A688,[1]lookup!$A$3:$A$51,[1]lookup!$P$3:$P$51)</f>
        <v>Unseeded</v>
      </c>
      <c r="N688" s="24" t="str">
        <f>LOOKUP(A688,[1]lookup!$A$3:$A$51,[1]lookup!$R$3:$R$51)</f>
        <v>Unburned</v>
      </c>
      <c r="O688" s="24" t="str">
        <f>LOOKUP(A688,[1]lookup!$A$3:$A$51,[1]lookup!$U$3:$U$51)</f>
        <v>FS</v>
      </c>
      <c r="P688" s="25">
        <f t="shared" si="20"/>
        <v>0</v>
      </c>
      <c r="Q688" s="25">
        <f t="shared" si="21"/>
        <v>0</v>
      </c>
      <c r="R688" s="25">
        <f>LOOKUP(A688,[1]lookup!$A$3:$A$51,[1]lookup!$H$3:$H$51)</f>
        <v>0</v>
      </c>
    </row>
    <row r="689" spans="1:18" x14ac:dyDescent="0.15">
      <c r="A689" s="24" t="s">
        <v>268</v>
      </c>
      <c r="B689" s="24">
        <v>1998</v>
      </c>
      <c r="C689" s="24" t="s">
        <v>0</v>
      </c>
      <c r="D689" s="24" t="s">
        <v>390</v>
      </c>
      <c r="E689" s="24" t="s">
        <v>2202</v>
      </c>
      <c r="F689" s="24">
        <v>1</v>
      </c>
      <c r="G689" s="24">
        <v>22</v>
      </c>
      <c r="H689" s="24">
        <v>3</v>
      </c>
      <c r="I689" s="24">
        <v>172</v>
      </c>
      <c r="J689" s="24">
        <v>3</v>
      </c>
      <c r="K689" s="24">
        <v>194</v>
      </c>
      <c r="L689" s="24">
        <v>5000</v>
      </c>
      <c r="M689" s="24" t="str">
        <f>LOOKUP(A689,[1]lookup!$A$3:$A$51,[1]lookup!$P$3:$P$51)</f>
        <v>Unseeded</v>
      </c>
      <c r="N689" s="24" t="str">
        <f>LOOKUP(A689,[1]lookup!$A$3:$A$51,[1]lookup!$R$3:$R$51)</f>
        <v>Unburned</v>
      </c>
      <c r="O689" s="24" t="str">
        <f>LOOKUP(A689,[1]lookup!$A$3:$A$51,[1]lookup!$U$3:$U$51)</f>
        <v>FS</v>
      </c>
      <c r="P689" s="25">
        <f t="shared" si="20"/>
        <v>3.44</v>
      </c>
      <c r="Q689" s="25">
        <f t="shared" si="21"/>
        <v>0.44</v>
      </c>
      <c r="R689" s="25">
        <f>LOOKUP(A689,[1]lookup!$A$3:$A$51,[1]lookup!$H$3:$H$51)</f>
        <v>0</v>
      </c>
    </row>
    <row r="690" spans="1:18" x14ac:dyDescent="0.15">
      <c r="A690" s="24" t="s">
        <v>268</v>
      </c>
      <c r="B690" s="24">
        <v>1998</v>
      </c>
      <c r="C690" s="24" t="s">
        <v>0</v>
      </c>
      <c r="D690" s="24" t="s">
        <v>1087</v>
      </c>
      <c r="E690" s="24" t="s">
        <v>2203</v>
      </c>
      <c r="F690" s="24">
        <v>0</v>
      </c>
      <c r="G690" s="24">
        <v>0</v>
      </c>
      <c r="H690" s="24">
        <v>0</v>
      </c>
      <c r="I690" s="24">
        <v>0</v>
      </c>
      <c r="J690" s="24">
        <v>0</v>
      </c>
      <c r="K690" s="24">
        <v>0</v>
      </c>
      <c r="L690" s="24">
        <v>5000</v>
      </c>
      <c r="M690" s="24" t="str">
        <f>LOOKUP(A690,[1]lookup!$A$3:$A$51,[1]lookup!$P$3:$P$51)</f>
        <v>Unseeded</v>
      </c>
      <c r="N690" s="24" t="str">
        <f>LOOKUP(A690,[1]lookup!$A$3:$A$51,[1]lookup!$R$3:$R$51)</f>
        <v>Unburned</v>
      </c>
      <c r="O690" s="24" t="str">
        <f>LOOKUP(A690,[1]lookup!$A$3:$A$51,[1]lookup!$U$3:$U$51)</f>
        <v>FS</v>
      </c>
      <c r="P690" s="25">
        <f t="shared" si="20"/>
        <v>0</v>
      </c>
      <c r="Q690" s="25">
        <f t="shared" si="21"/>
        <v>0</v>
      </c>
      <c r="R690" s="25">
        <f>LOOKUP(A690,[1]lookup!$A$3:$A$51,[1]lookup!$H$3:$H$51)</f>
        <v>0</v>
      </c>
    </row>
    <row r="691" spans="1:18" x14ac:dyDescent="0.15">
      <c r="A691" s="24" t="s">
        <v>268</v>
      </c>
      <c r="B691" s="24">
        <v>1998</v>
      </c>
      <c r="C691" s="24" t="s">
        <v>0</v>
      </c>
      <c r="D691" s="24" t="s">
        <v>244</v>
      </c>
      <c r="E691" s="24" t="s">
        <v>2204</v>
      </c>
      <c r="F691" s="24">
        <v>2</v>
      </c>
      <c r="G691" s="24">
        <v>30</v>
      </c>
      <c r="H691" s="24">
        <v>6</v>
      </c>
      <c r="I691" s="24">
        <v>427</v>
      </c>
      <c r="J691" s="24">
        <v>6</v>
      </c>
      <c r="K691" s="24">
        <v>457</v>
      </c>
      <c r="L691" s="24">
        <v>5000</v>
      </c>
      <c r="M691" s="24" t="str">
        <f>LOOKUP(A691,[1]lookup!$A$3:$A$51,[1]lookup!$P$3:$P$51)</f>
        <v>Unseeded</v>
      </c>
      <c r="N691" s="24" t="str">
        <f>LOOKUP(A691,[1]lookup!$A$3:$A$51,[1]lookup!$R$3:$R$51)</f>
        <v>Unburned</v>
      </c>
      <c r="O691" s="24" t="str">
        <f>LOOKUP(A691,[1]lookup!$A$3:$A$51,[1]lookup!$U$3:$U$51)</f>
        <v>FS</v>
      </c>
      <c r="P691" s="25">
        <f t="shared" si="20"/>
        <v>8.5400000000000009</v>
      </c>
      <c r="Q691" s="25">
        <f t="shared" si="21"/>
        <v>0.6</v>
      </c>
      <c r="R691" s="25">
        <f>LOOKUP(A691,[1]lookup!$A$3:$A$51,[1]lookup!$H$3:$H$51)</f>
        <v>0</v>
      </c>
    </row>
    <row r="692" spans="1:18" x14ac:dyDescent="0.15">
      <c r="A692" s="24" t="s">
        <v>268</v>
      </c>
      <c r="B692" s="24">
        <v>1998</v>
      </c>
      <c r="C692" s="24" t="s">
        <v>0</v>
      </c>
      <c r="D692" s="24" t="s">
        <v>559</v>
      </c>
      <c r="E692" s="24" t="s">
        <v>2205</v>
      </c>
      <c r="F692" s="24">
        <v>1</v>
      </c>
      <c r="G692" s="24">
        <v>11</v>
      </c>
      <c r="H692" s="24">
        <v>1</v>
      </c>
      <c r="I692" s="24">
        <v>3</v>
      </c>
      <c r="J692" s="24">
        <v>1</v>
      </c>
      <c r="K692" s="24">
        <v>14</v>
      </c>
      <c r="L692" s="24">
        <v>5000</v>
      </c>
      <c r="M692" s="24" t="str">
        <f>LOOKUP(A692,[1]lookup!$A$3:$A$51,[1]lookup!$P$3:$P$51)</f>
        <v>Unseeded</v>
      </c>
      <c r="N692" s="24" t="str">
        <f>LOOKUP(A692,[1]lookup!$A$3:$A$51,[1]lookup!$R$3:$R$51)</f>
        <v>Unburned</v>
      </c>
      <c r="O692" s="24" t="str">
        <f>LOOKUP(A692,[1]lookup!$A$3:$A$51,[1]lookup!$U$3:$U$51)</f>
        <v>FS</v>
      </c>
      <c r="P692" s="25">
        <f t="shared" si="20"/>
        <v>0.06</v>
      </c>
      <c r="Q692" s="25">
        <f t="shared" si="21"/>
        <v>0.22</v>
      </c>
      <c r="R692" s="25">
        <f>LOOKUP(A692,[1]lookup!$A$3:$A$51,[1]lookup!$H$3:$H$51)</f>
        <v>0</v>
      </c>
    </row>
    <row r="693" spans="1:18" x14ac:dyDescent="0.15">
      <c r="A693" s="24" t="s">
        <v>268</v>
      </c>
      <c r="B693" s="24">
        <v>1998</v>
      </c>
      <c r="C693" s="24" t="s">
        <v>0</v>
      </c>
      <c r="D693" s="24" t="s">
        <v>1229</v>
      </c>
      <c r="E693" s="24" t="s">
        <v>2206</v>
      </c>
      <c r="F693" s="24">
        <v>1</v>
      </c>
      <c r="G693" s="24">
        <v>165</v>
      </c>
      <c r="H693" s="24">
        <v>0</v>
      </c>
      <c r="I693" s="24">
        <v>0</v>
      </c>
      <c r="J693" s="24">
        <v>1</v>
      </c>
      <c r="K693" s="24">
        <v>165</v>
      </c>
      <c r="L693" s="24">
        <v>5000</v>
      </c>
      <c r="M693" s="24" t="str">
        <f>LOOKUP(A693,[1]lookup!$A$3:$A$51,[1]lookup!$P$3:$P$51)</f>
        <v>Unseeded</v>
      </c>
      <c r="N693" s="24" t="str">
        <f>LOOKUP(A693,[1]lookup!$A$3:$A$51,[1]lookup!$R$3:$R$51)</f>
        <v>Unburned</v>
      </c>
      <c r="O693" s="24" t="str">
        <f>LOOKUP(A693,[1]lookup!$A$3:$A$51,[1]lookup!$U$3:$U$51)</f>
        <v>FS</v>
      </c>
      <c r="P693" s="25">
        <f t="shared" si="20"/>
        <v>0</v>
      </c>
      <c r="Q693" s="25">
        <f t="shared" si="21"/>
        <v>3.3000000000000003</v>
      </c>
      <c r="R693" s="25">
        <f>LOOKUP(A693,[1]lookup!$A$3:$A$51,[1]lookup!$H$3:$H$51)</f>
        <v>0</v>
      </c>
    </row>
    <row r="694" spans="1:18" x14ac:dyDescent="0.15">
      <c r="A694" s="24" t="s">
        <v>268</v>
      </c>
      <c r="B694" s="24">
        <v>1998</v>
      </c>
      <c r="C694" s="24" t="s">
        <v>0</v>
      </c>
      <c r="D694" s="24" t="s">
        <v>405</v>
      </c>
      <c r="E694" s="24" t="s">
        <v>2207</v>
      </c>
      <c r="F694" s="24">
        <v>4</v>
      </c>
      <c r="G694" s="24">
        <v>3499</v>
      </c>
      <c r="H694" s="24">
        <v>1</v>
      </c>
      <c r="I694" s="24">
        <v>32</v>
      </c>
      <c r="J694" s="24">
        <v>4</v>
      </c>
      <c r="K694" s="24">
        <v>3531</v>
      </c>
      <c r="L694" s="24">
        <v>5000</v>
      </c>
      <c r="M694" s="24" t="str">
        <f>LOOKUP(A694,[1]lookup!$A$3:$A$51,[1]lookup!$P$3:$P$51)</f>
        <v>Unseeded</v>
      </c>
      <c r="N694" s="24" t="str">
        <f>LOOKUP(A694,[1]lookup!$A$3:$A$51,[1]lookup!$R$3:$R$51)</f>
        <v>Unburned</v>
      </c>
      <c r="O694" s="24" t="str">
        <f>LOOKUP(A694,[1]lookup!$A$3:$A$51,[1]lookup!$U$3:$U$51)</f>
        <v>FS</v>
      </c>
      <c r="P694" s="25">
        <f t="shared" si="20"/>
        <v>0.64</v>
      </c>
      <c r="Q694" s="25">
        <f t="shared" si="21"/>
        <v>69.98</v>
      </c>
      <c r="R694" s="25">
        <f>LOOKUP(A694,[1]lookup!$A$3:$A$51,[1]lookup!$H$3:$H$51)</f>
        <v>0</v>
      </c>
    </row>
    <row r="695" spans="1:18" x14ac:dyDescent="0.15">
      <c r="A695" s="24" t="s">
        <v>268</v>
      </c>
      <c r="B695" s="24">
        <v>1998</v>
      </c>
      <c r="C695" s="24" t="s">
        <v>0</v>
      </c>
      <c r="D695" s="24" t="s">
        <v>217</v>
      </c>
      <c r="E695" s="24" t="s">
        <v>2208</v>
      </c>
      <c r="F695" s="24">
        <v>3</v>
      </c>
      <c r="G695" s="24">
        <v>1222</v>
      </c>
      <c r="H695" s="24">
        <v>0</v>
      </c>
      <c r="I695" s="24">
        <v>0</v>
      </c>
      <c r="J695" s="24">
        <v>3</v>
      </c>
      <c r="K695" s="24">
        <v>1222</v>
      </c>
      <c r="L695" s="24">
        <v>5000</v>
      </c>
      <c r="M695" s="24" t="str">
        <f>LOOKUP(A695,[1]lookup!$A$3:$A$51,[1]lookup!$P$3:$P$51)</f>
        <v>Unseeded</v>
      </c>
      <c r="N695" s="24" t="str">
        <f>LOOKUP(A695,[1]lookup!$A$3:$A$51,[1]lookup!$R$3:$R$51)</f>
        <v>Unburned</v>
      </c>
      <c r="O695" s="24" t="str">
        <f>LOOKUP(A695,[1]lookup!$A$3:$A$51,[1]lookup!$U$3:$U$51)</f>
        <v>FS</v>
      </c>
      <c r="P695" s="25">
        <f t="shared" si="20"/>
        <v>0</v>
      </c>
      <c r="Q695" s="25">
        <f t="shared" si="21"/>
        <v>24.44</v>
      </c>
      <c r="R695" s="25">
        <f>LOOKUP(A695,[1]lookup!$A$3:$A$51,[1]lookup!$H$3:$H$51)</f>
        <v>0</v>
      </c>
    </row>
    <row r="696" spans="1:18" x14ac:dyDescent="0.15">
      <c r="A696" s="24" t="s">
        <v>268</v>
      </c>
      <c r="B696" s="24">
        <v>1998</v>
      </c>
      <c r="C696" s="24" t="s">
        <v>0</v>
      </c>
      <c r="D696" s="24" t="s">
        <v>2209</v>
      </c>
      <c r="E696" s="24" t="s">
        <v>2210</v>
      </c>
      <c r="F696" s="24">
        <v>0</v>
      </c>
      <c r="G696" s="24">
        <v>0</v>
      </c>
      <c r="H696" s="24">
        <v>0</v>
      </c>
      <c r="I696" s="24">
        <v>0</v>
      </c>
      <c r="J696" s="24">
        <v>0</v>
      </c>
      <c r="K696" s="24">
        <v>0</v>
      </c>
      <c r="L696" s="24">
        <v>5000</v>
      </c>
      <c r="M696" s="24" t="str">
        <f>LOOKUP(A696,[1]lookup!$A$3:$A$51,[1]lookup!$P$3:$P$51)</f>
        <v>Unseeded</v>
      </c>
      <c r="N696" s="24" t="str">
        <f>LOOKUP(A696,[1]lookup!$A$3:$A$51,[1]lookup!$R$3:$R$51)</f>
        <v>Unburned</v>
      </c>
      <c r="O696" s="24" t="str">
        <f>LOOKUP(A696,[1]lookup!$A$3:$A$51,[1]lookup!$U$3:$U$51)</f>
        <v>FS</v>
      </c>
      <c r="P696" s="25">
        <f t="shared" si="20"/>
        <v>0</v>
      </c>
      <c r="Q696" s="25">
        <f t="shared" si="21"/>
        <v>0</v>
      </c>
      <c r="R696" s="25">
        <f>LOOKUP(A696,[1]lookup!$A$3:$A$51,[1]lookup!$H$3:$H$51)</f>
        <v>0</v>
      </c>
    </row>
    <row r="697" spans="1:18" x14ac:dyDescent="0.15">
      <c r="A697" s="24" t="s">
        <v>268</v>
      </c>
      <c r="B697" s="24">
        <v>1998</v>
      </c>
      <c r="C697" s="24" t="s">
        <v>0</v>
      </c>
      <c r="D697" s="24" t="s">
        <v>2211</v>
      </c>
      <c r="E697" s="24" t="s">
        <v>2212</v>
      </c>
      <c r="F697" s="24">
        <v>0</v>
      </c>
      <c r="G697" s="24">
        <v>0</v>
      </c>
      <c r="H697" s="24">
        <v>0</v>
      </c>
      <c r="I697" s="24">
        <v>0</v>
      </c>
      <c r="J697" s="24">
        <v>0</v>
      </c>
      <c r="K697" s="24">
        <v>0</v>
      </c>
      <c r="L697" s="24">
        <v>5000</v>
      </c>
      <c r="M697" s="24" t="str">
        <f>LOOKUP(A697,[1]lookup!$A$3:$A$51,[1]lookup!$P$3:$P$51)</f>
        <v>Unseeded</v>
      </c>
      <c r="N697" s="24" t="str">
        <f>LOOKUP(A697,[1]lookup!$A$3:$A$51,[1]lookup!$R$3:$R$51)</f>
        <v>Unburned</v>
      </c>
      <c r="O697" s="24" t="str">
        <f>LOOKUP(A697,[1]lookup!$A$3:$A$51,[1]lookup!$U$3:$U$51)</f>
        <v>FS</v>
      </c>
      <c r="P697" s="25">
        <f t="shared" si="20"/>
        <v>0</v>
      </c>
      <c r="Q697" s="25">
        <f t="shared" si="21"/>
        <v>0</v>
      </c>
      <c r="R697" s="25">
        <f>LOOKUP(A697,[1]lookup!$A$3:$A$51,[1]lookup!$H$3:$H$51)</f>
        <v>0</v>
      </c>
    </row>
    <row r="698" spans="1:18" x14ac:dyDescent="0.15">
      <c r="A698" s="24" t="s">
        <v>271</v>
      </c>
      <c r="B698" s="24">
        <v>1998</v>
      </c>
      <c r="C698" s="24" t="s">
        <v>0</v>
      </c>
      <c r="D698" s="24" t="s">
        <v>672</v>
      </c>
      <c r="E698" s="24" t="s">
        <v>2199</v>
      </c>
      <c r="F698" s="24">
        <v>1</v>
      </c>
      <c r="G698" s="24">
        <v>109</v>
      </c>
      <c r="H698" s="24">
        <v>0</v>
      </c>
      <c r="I698" s="24">
        <v>0</v>
      </c>
      <c r="J698" s="24">
        <v>1</v>
      </c>
      <c r="K698" s="24">
        <v>109</v>
      </c>
      <c r="L698" s="24">
        <v>5000</v>
      </c>
      <c r="M698" s="24" t="str">
        <f>LOOKUP(A698,[1]lookup!$A$3:$A$51,[1]lookup!$P$3:$P$51)</f>
        <v>Seeded</v>
      </c>
      <c r="N698" s="24" t="str">
        <f>LOOKUP(A698,[1]lookup!$A$3:$A$51,[1]lookup!$R$3:$R$51)</f>
        <v>High</v>
      </c>
      <c r="O698" s="24" t="str">
        <f>LOOKUP(A698,[1]lookup!$A$3:$A$51,[1]lookup!$U$3:$U$51)</f>
        <v>FS</v>
      </c>
      <c r="P698" s="25">
        <f t="shared" si="20"/>
        <v>0</v>
      </c>
      <c r="Q698" s="25">
        <f t="shared" si="21"/>
        <v>2.1800000000000002</v>
      </c>
      <c r="R698" s="25">
        <f>LOOKUP(A698,[1]lookup!$A$3:$A$51,[1]lookup!$H$3:$H$51)</f>
        <v>67.28</v>
      </c>
    </row>
    <row r="699" spans="1:18" x14ac:dyDescent="0.15">
      <c r="A699" s="24" t="s">
        <v>271</v>
      </c>
      <c r="B699" s="24">
        <v>1998</v>
      </c>
      <c r="C699" s="24" t="s">
        <v>0</v>
      </c>
      <c r="D699" s="24" t="s">
        <v>556</v>
      </c>
      <c r="E699" s="24" t="s">
        <v>2200</v>
      </c>
      <c r="F699" s="24">
        <v>1</v>
      </c>
      <c r="G699" s="24">
        <v>2</v>
      </c>
      <c r="H699" s="24">
        <v>3</v>
      </c>
      <c r="I699" s="24">
        <v>805</v>
      </c>
      <c r="J699" s="24">
        <v>3</v>
      </c>
      <c r="K699" s="24">
        <v>807</v>
      </c>
      <c r="L699" s="24">
        <v>5000</v>
      </c>
      <c r="M699" s="24" t="str">
        <f>LOOKUP(A699,[1]lookup!$A$3:$A$51,[1]lookup!$P$3:$P$51)</f>
        <v>Seeded</v>
      </c>
      <c r="N699" s="24" t="str">
        <f>LOOKUP(A699,[1]lookup!$A$3:$A$51,[1]lookup!$R$3:$R$51)</f>
        <v>High</v>
      </c>
      <c r="O699" s="24" t="str">
        <f>LOOKUP(A699,[1]lookup!$A$3:$A$51,[1]lookup!$U$3:$U$51)</f>
        <v>FS</v>
      </c>
      <c r="P699" s="25">
        <f t="shared" si="20"/>
        <v>16.100000000000001</v>
      </c>
      <c r="Q699" s="25">
        <f t="shared" si="21"/>
        <v>0.04</v>
      </c>
      <c r="R699" s="25">
        <f>LOOKUP(A699,[1]lookup!$A$3:$A$51,[1]lookup!$H$3:$H$51)</f>
        <v>67.28</v>
      </c>
    </row>
    <row r="700" spans="1:18" x14ac:dyDescent="0.15">
      <c r="A700" s="24" t="s">
        <v>271</v>
      </c>
      <c r="B700" s="24">
        <v>1998</v>
      </c>
      <c r="C700" s="24" t="s">
        <v>0</v>
      </c>
      <c r="D700" s="24" t="s">
        <v>557</v>
      </c>
      <c r="E700" s="24" t="s">
        <v>2201</v>
      </c>
      <c r="F700" s="24">
        <v>0</v>
      </c>
      <c r="G700" s="24">
        <v>0</v>
      </c>
      <c r="H700" s="24">
        <v>0</v>
      </c>
      <c r="I700" s="24">
        <v>0</v>
      </c>
      <c r="J700" s="24">
        <v>0</v>
      </c>
      <c r="K700" s="24">
        <v>0</v>
      </c>
      <c r="L700" s="24">
        <v>5000</v>
      </c>
      <c r="M700" s="24" t="str">
        <f>LOOKUP(A700,[1]lookup!$A$3:$A$51,[1]lookup!$P$3:$P$51)</f>
        <v>Seeded</v>
      </c>
      <c r="N700" s="24" t="str">
        <f>LOOKUP(A700,[1]lookup!$A$3:$A$51,[1]lookup!$R$3:$R$51)</f>
        <v>High</v>
      </c>
      <c r="O700" s="24" t="str">
        <f>LOOKUP(A700,[1]lookup!$A$3:$A$51,[1]lookup!$U$3:$U$51)</f>
        <v>FS</v>
      </c>
      <c r="P700" s="25">
        <f t="shared" si="20"/>
        <v>0</v>
      </c>
      <c r="Q700" s="25">
        <f t="shared" si="21"/>
        <v>0</v>
      </c>
      <c r="R700" s="25">
        <f>LOOKUP(A700,[1]lookup!$A$3:$A$51,[1]lookup!$H$3:$H$51)</f>
        <v>67.28</v>
      </c>
    </row>
    <row r="701" spans="1:18" x14ac:dyDescent="0.15">
      <c r="A701" s="24" t="s">
        <v>271</v>
      </c>
      <c r="B701" s="24">
        <v>1998</v>
      </c>
      <c r="C701" s="24" t="s">
        <v>0</v>
      </c>
      <c r="D701" s="24" t="s">
        <v>390</v>
      </c>
      <c r="E701" s="24" t="s">
        <v>2202</v>
      </c>
      <c r="F701" s="24">
        <v>6</v>
      </c>
      <c r="G701" s="24">
        <v>134</v>
      </c>
      <c r="H701" s="24">
        <v>11</v>
      </c>
      <c r="I701" s="24">
        <v>1002</v>
      </c>
      <c r="J701" s="24">
        <v>11</v>
      </c>
      <c r="K701" s="24">
        <v>1136</v>
      </c>
      <c r="L701" s="24">
        <v>5000</v>
      </c>
      <c r="M701" s="24" t="str">
        <f>LOOKUP(A701,[1]lookup!$A$3:$A$51,[1]lookup!$P$3:$P$51)</f>
        <v>Seeded</v>
      </c>
      <c r="N701" s="24" t="str">
        <f>LOOKUP(A701,[1]lookup!$A$3:$A$51,[1]lookup!$R$3:$R$51)</f>
        <v>High</v>
      </c>
      <c r="O701" s="24" t="str">
        <f>LOOKUP(A701,[1]lookup!$A$3:$A$51,[1]lookup!$U$3:$U$51)</f>
        <v>FS</v>
      </c>
      <c r="P701" s="25">
        <f t="shared" si="20"/>
        <v>20.04</v>
      </c>
      <c r="Q701" s="25">
        <f t="shared" si="21"/>
        <v>2.68</v>
      </c>
      <c r="R701" s="25">
        <f>LOOKUP(A701,[1]lookup!$A$3:$A$51,[1]lookup!$H$3:$H$51)</f>
        <v>67.28</v>
      </c>
    </row>
    <row r="702" spans="1:18" x14ac:dyDescent="0.15">
      <c r="A702" s="24" t="s">
        <v>271</v>
      </c>
      <c r="B702" s="24">
        <v>1998</v>
      </c>
      <c r="C702" s="24" t="s">
        <v>0</v>
      </c>
      <c r="D702" s="24" t="s">
        <v>1087</v>
      </c>
      <c r="E702" s="24" t="s">
        <v>2203</v>
      </c>
      <c r="F702" s="24">
        <v>0</v>
      </c>
      <c r="G702" s="24">
        <v>0</v>
      </c>
      <c r="H702" s="24">
        <v>0</v>
      </c>
      <c r="I702" s="24">
        <v>0</v>
      </c>
      <c r="J702" s="24">
        <v>0</v>
      </c>
      <c r="K702" s="24">
        <v>0</v>
      </c>
      <c r="L702" s="24">
        <v>5000</v>
      </c>
      <c r="M702" s="24" t="str">
        <f>LOOKUP(A702,[1]lookup!$A$3:$A$51,[1]lookup!$P$3:$P$51)</f>
        <v>Seeded</v>
      </c>
      <c r="N702" s="24" t="str">
        <f>LOOKUP(A702,[1]lookup!$A$3:$A$51,[1]lookup!$R$3:$R$51)</f>
        <v>High</v>
      </c>
      <c r="O702" s="24" t="str">
        <f>LOOKUP(A702,[1]lookup!$A$3:$A$51,[1]lookup!$U$3:$U$51)</f>
        <v>FS</v>
      </c>
      <c r="P702" s="25">
        <f t="shared" si="20"/>
        <v>0</v>
      </c>
      <c r="Q702" s="25">
        <f t="shared" si="21"/>
        <v>0</v>
      </c>
      <c r="R702" s="25">
        <f>LOOKUP(A702,[1]lookup!$A$3:$A$51,[1]lookup!$H$3:$H$51)</f>
        <v>67.28</v>
      </c>
    </row>
    <row r="703" spans="1:18" x14ac:dyDescent="0.15">
      <c r="A703" s="24" t="s">
        <v>271</v>
      </c>
      <c r="B703" s="24">
        <v>1998</v>
      </c>
      <c r="C703" s="24" t="s">
        <v>0</v>
      </c>
      <c r="D703" s="24" t="s">
        <v>244</v>
      </c>
      <c r="E703" s="24" t="s">
        <v>2204</v>
      </c>
      <c r="F703" s="24">
        <v>1</v>
      </c>
      <c r="G703" s="24">
        <v>2</v>
      </c>
      <c r="H703" s="24">
        <v>4</v>
      </c>
      <c r="I703" s="24">
        <v>11</v>
      </c>
      <c r="J703" s="24">
        <v>4</v>
      </c>
      <c r="K703" s="24">
        <v>13</v>
      </c>
      <c r="L703" s="24">
        <v>5000</v>
      </c>
      <c r="M703" s="24" t="str">
        <f>LOOKUP(A703,[1]lookup!$A$3:$A$51,[1]lookup!$P$3:$P$51)</f>
        <v>Seeded</v>
      </c>
      <c r="N703" s="24" t="str">
        <f>LOOKUP(A703,[1]lookup!$A$3:$A$51,[1]lookup!$R$3:$R$51)</f>
        <v>High</v>
      </c>
      <c r="O703" s="24" t="str">
        <f>LOOKUP(A703,[1]lookup!$A$3:$A$51,[1]lookup!$U$3:$U$51)</f>
        <v>FS</v>
      </c>
      <c r="P703" s="25">
        <f t="shared" si="20"/>
        <v>0.22</v>
      </c>
      <c r="Q703" s="25">
        <f t="shared" si="21"/>
        <v>0.04</v>
      </c>
      <c r="R703" s="25">
        <f>LOOKUP(A703,[1]lookup!$A$3:$A$51,[1]lookup!$H$3:$H$51)</f>
        <v>67.28</v>
      </c>
    </row>
    <row r="704" spans="1:18" x14ac:dyDescent="0.15">
      <c r="A704" s="24" t="s">
        <v>271</v>
      </c>
      <c r="B704" s="24">
        <v>1998</v>
      </c>
      <c r="C704" s="24" t="s">
        <v>0</v>
      </c>
      <c r="D704" s="24" t="s">
        <v>559</v>
      </c>
      <c r="E704" s="24" t="s">
        <v>2205</v>
      </c>
      <c r="F704" s="24">
        <v>0</v>
      </c>
      <c r="G704" s="24">
        <v>0</v>
      </c>
      <c r="H704" s="24">
        <v>0</v>
      </c>
      <c r="I704" s="24">
        <v>0</v>
      </c>
      <c r="J704" s="24">
        <v>0</v>
      </c>
      <c r="K704" s="24">
        <v>0</v>
      </c>
      <c r="L704" s="24">
        <v>5000</v>
      </c>
      <c r="M704" s="24" t="str">
        <f>LOOKUP(A704,[1]lookup!$A$3:$A$51,[1]lookup!$P$3:$P$51)</f>
        <v>Seeded</v>
      </c>
      <c r="N704" s="24" t="str">
        <f>LOOKUP(A704,[1]lookup!$A$3:$A$51,[1]lookup!$R$3:$R$51)</f>
        <v>High</v>
      </c>
      <c r="O704" s="24" t="str">
        <f>LOOKUP(A704,[1]lookup!$A$3:$A$51,[1]lookup!$U$3:$U$51)</f>
        <v>FS</v>
      </c>
      <c r="P704" s="25">
        <f t="shared" si="20"/>
        <v>0</v>
      </c>
      <c r="Q704" s="25">
        <f t="shared" si="21"/>
        <v>0</v>
      </c>
      <c r="R704" s="25">
        <f>LOOKUP(A704,[1]lookup!$A$3:$A$51,[1]lookup!$H$3:$H$51)</f>
        <v>67.28</v>
      </c>
    </row>
    <row r="705" spans="1:18" x14ac:dyDescent="0.15">
      <c r="A705" s="24" t="s">
        <v>271</v>
      </c>
      <c r="B705" s="24">
        <v>1998</v>
      </c>
      <c r="C705" s="24" t="s">
        <v>0</v>
      </c>
      <c r="D705" s="24" t="s">
        <v>1229</v>
      </c>
      <c r="E705" s="24" t="s">
        <v>2206</v>
      </c>
      <c r="F705" s="24">
        <v>1</v>
      </c>
      <c r="G705" s="24">
        <v>232</v>
      </c>
      <c r="H705" s="24">
        <v>0</v>
      </c>
      <c r="I705" s="24">
        <v>0</v>
      </c>
      <c r="J705" s="24">
        <v>1</v>
      </c>
      <c r="K705" s="24">
        <v>232</v>
      </c>
      <c r="L705" s="24">
        <v>5000</v>
      </c>
      <c r="M705" s="24" t="str">
        <f>LOOKUP(A705,[1]lookup!$A$3:$A$51,[1]lookup!$P$3:$P$51)</f>
        <v>Seeded</v>
      </c>
      <c r="N705" s="24" t="str">
        <f>LOOKUP(A705,[1]lookup!$A$3:$A$51,[1]lookup!$R$3:$R$51)</f>
        <v>High</v>
      </c>
      <c r="O705" s="24" t="str">
        <f>LOOKUP(A705,[1]lookup!$A$3:$A$51,[1]lookup!$U$3:$U$51)</f>
        <v>FS</v>
      </c>
      <c r="P705" s="25">
        <f t="shared" si="20"/>
        <v>0</v>
      </c>
      <c r="Q705" s="25">
        <f t="shared" si="21"/>
        <v>4.6399999999999997</v>
      </c>
      <c r="R705" s="25">
        <f>LOOKUP(A705,[1]lookup!$A$3:$A$51,[1]lookup!$H$3:$H$51)</f>
        <v>67.28</v>
      </c>
    </row>
    <row r="706" spans="1:18" x14ac:dyDescent="0.15">
      <c r="A706" s="24" t="s">
        <v>271</v>
      </c>
      <c r="B706" s="24">
        <v>1998</v>
      </c>
      <c r="C706" s="24" t="s">
        <v>0</v>
      </c>
      <c r="D706" s="24" t="s">
        <v>405</v>
      </c>
      <c r="E706" s="24" t="s">
        <v>2207</v>
      </c>
      <c r="F706" s="24">
        <v>3</v>
      </c>
      <c r="G706" s="24">
        <v>3725</v>
      </c>
      <c r="H706" s="24">
        <v>0</v>
      </c>
      <c r="I706" s="24">
        <v>0</v>
      </c>
      <c r="J706" s="24">
        <v>3</v>
      </c>
      <c r="K706" s="24">
        <v>3725</v>
      </c>
      <c r="L706" s="24">
        <v>5000</v>
      </c>
      <c r="M706" s="24" t="str">
        <f>LOOKUP(A706,[1]lookup!$A$3:$A$51,[1]lookup!$P$3:$P$51)</f>
        <v>Seeded</v>
      </c>
      <c r="N706" s="24" t="str">
        <f>LOOKUP(A706,[1]lookup!$A$3:$A$51,[1]lookup!$R$3:$R$51)</f>
        <v>High</v>
      </c>
      <c r="O706" s="24" t="str">
        <f>LOOKUP(A706,[1]lookup!$A$3:$A$51,[1]lookup!$U$3:$U$51)</f>
        <v>FS</v>
      </c>
      <c r="P706" s="25">
        <f t="shared" ref="P706:P769" si="22">I706/L706*100</f>
        <v>0</v>
      </c>
      <c r="Q706" s="25">
        <f t="shared" ref="Q706:Q769" si="23">G706/L706*100</f>
        <v>74.5</v>
      </c>
      <c r="R706" s="25">
        <f>LOOKUP(A706,[1]lookup!$A$3:$A$51,[1]lookup!$H$3:$H$51)</f>
        <v>67.28</v>
      </c>
    </row>
    <row r="707" spans="1:18" x14ac:dyDescent="0.15">
      <c r="A707" s="24" t="s">
        <v>271</v>
      </c>
      <c r="B707" s="24">
        <v>1998</v>
      </c>
      <c r="C707" s="24" t="s">
        <v>0</v>
      </c>
      <c r="D707" s="24" t="s">
        <v>217</v>
      </c>
      <c r="E707" s="24" t="s">
        <v>2208</v>
      </c>
      <c r="F707" s="24">
        <v>2</v>
      </c>
      <c r="G707" s="24">
        <v>796</v>
      </c>
      <c r="H707" s="24">
        <v>0</v>
      </c>
      <c r="I707" s="24">
        <v>0</v>
      </c>
      <c r="J707" s="24">
        <v>2</v>
      </c>
      <c r="K707" s="24">
        <v>796</v>
      </c>
      <c r="L707" s="24">
        <v>5000</v>
      </c>
      <c r="M707" s="24" t="str">
        <f>LOOKUP(A707,[1]lookup!$A$3:$A$51,[1]lookup!$P$3:$P$51)</f>
        <v>Seeded</v>
      </c>
      <c r="N707" s="24" t="str">
        <f>LOOKUP(A707,[1]lookup!$A$3:$A$51,[1]lookup!$R$3:$R$51)</f>
        <v>High</v>
      </c>
      <c r="O707" s="24" t="str">
        <f>LOOKUP(A707,[1]lookup!$A$3:$A$51,[1]lookup!$U$3:$U$51)</f>
        <v>FS</v>
      </c>
      <c r="P707" s="25">
        <f t="shared" si="22"/>
        <v>0</v>
      </c>
      <c r="Q707" s="25">
        <f t="shared" si="23"/>
        <v>15.920000000000002</v>
      </c>
      <c r="R707" s="25">
        <f>LOOKUP(A707,[1]lookup!$A$3:$A$51,[1]lookup!$H$3:$H$51)</f>
        <v>67.28</v>
      </c>
    </row>
    <row r="708" spans="1:18" x14ac:dyDescent="0.15">
      <c r="A708" s="24" t="s">
        <v>271</v>
      </c>
      <c r="B708" s="24">
        <v>1998</v>
      </c>
      <c r="C708" s="24" t="s">
        <v>0</v>
      </c>
      <c r="D708" s="24" t="s">
        <v>2209</v>
      </c>
      <c r="E708" s="24" t="s">
        <v>2210</v>
      </c>
      <c r="F708" s="24">
        <v>0</v>
      </c>
      <c r="G708" s="24">
        <v>0</v>
      </c>
      <c r="H708" s="24">
        <v>1</v>
      </c>
      <c r="I708" s="24">
        <v>23</v>
      </c>
      <c r="J708" s="24">
        <v>1</v>
      </c>
      <c r="K708" s="24">
        <v>23</v>
      </c>
      <c r="L708" s="24">
        <v>5000</v>
      </c>
      <c r="M708" s="24" t="str">
        <f>LOOKUP(A708,[1]lookup!$A$3:$A$51,[1]lookup!$P$3:$P$51)</f>
        <v>Seeded</v>
      </c>
      <c r="N708" s="24" t="str">
        <f>LOOKUP(A708,[1]lookup!$A$3:$A$51,[1]lookup!$R$3:$R$51)</f>
        <v>High</v>
      </c>
      <c r="O708" s="24" t="str">
        <f>LOOKUP(A708,[1]lookup!$A$3:$A$51,[1]lookup!$U$3:$U$51)</f>
        <v>FS</v>
      </c>
      <c r="P708" s="25">
        <f t="shared" si="22"/>
        <v>0.45999999999999996</v>
      </c>
      <c r="Q708" s="25">
        <f t="shared" si="23"/>
        <v>0</v>
      </c>
      <c r="R708" s="25">
        <f>LOOKUP(A708,[1]lookup!$A$3:$A$51,[1]lookup!$H$3:$H$51)</f>
        <v>67.28</v>
      </c>
    </row>
    <row r="709" spans="1:18" x14ac:dyDescent="0.15">
      <c r="A709" s="24" t="s">
        <v>271</v>
      </c>
      <c r="B709" s="24">
        <v>1998</v>
      </c>
      <c r="C709" s="24" t="s">
        <v>0</v>
      </c>
      <c r="D709" s="24" t="s">
        <v>2211</v>
      </c>
      <c r="E709" s="24" t="s">
        <v>2212</v>
      </c>
      <c r="F709" s="24">
        <v>0</v>
      </c>
      <c r="G709" s="24">
        <v>0</v>
      </c>
      <c r="H709" s="24">
        <v>0</v>
      </c>
      <c r="I709" s="24">
        <v>0</v>
      </c>
      <c r="J709" s="24">
        <v>0</v>
      </c>
      <c r="K709" s="24">
        <v>0</v>
      </c>
      <c r="L709" s="24">
        <v>5000</v>
      </c>
      <c r="M709" s="24" t="str">
        <f>LOOKUP(A709,[1]lookup!$A$3:$A$51,[1]lookup!$P$3:$P$51)</f>
        <v>Seeded</v>
      </c>
      <c r="N709" s="24" t="str">
        <f>LOOKUP(A709,[1]lookup!$A$3:$A$51,[1]lookup!$R$3:$R$51)</f>
        <v>High</v>
      </c>
      <c r="O709" s="24" t="str">
        <f>LOOKUP(A709,[1]lookup!$A$3:$A$51,[1]lookup!$U$3:$U$51)</f>
        <v>FS</v>
      </c>
      <c r="P709" s="25">
        <f t="shared" si="22"/>
        <v>0</v>
      </c>
      <c r="Q709" s="25">
        <f t="shared" si="23"/>
        <v>0</v>
      </c>
      <c r="R709" s="25">
        <f>LOOKUP(A709,[1]lookup!$A$3:$A$51,[1]lookup!$H$3:$H$51)</f>
        <v>67.28</v>
      </c>
    </row>
    <row r="710" spans="1:18" x14ac:dyDescent="0.15">
      <c r="A710" s="24" t="s">
        <v>274</v>
      </c>
      <c r="B710" s="24">
        <v>1998</v>
      </c>
      <c r="C710" s="24" t="s">
        <v>0</v>
      </c>
      <c r="D710" s="24" t="s">
        <v>672</v>
      </c>
      <c r="E710" s="24" t="s">
        <v>2199</v>
      </c>
      <c r="F710" s="24">
        <v>1</v>
      </c>
      <c r="G710" s="24">
        <v>14</v>
      </c>
      <c r="H710" s="24">
        <v>0</v>
      </c>
      <c r="I710" s="24">
        <v>0</v>
      </c>
      <c r="J710" s="24">
        <v>1</v>
      </c>
      <c r="K710" s="24">
        <v>14</v>
      </c>
      <c r="L710" s="24">
        <v>5000</v>
      </c>
      <c r="M710" s="24" t="str">
        <f>LOOKUP(A710,[1]lookup!$A$3:$A$51,[1]lookup!$P$3:$P$51)</f>
        <v>Seeded</v>
      </c>
      <c r="N710" s="24" t="str">
        <f>LOOKUP(A710,[1]lookup!$A$3:$A$51,[1]lookup!$R$3:$R$51)</f>
        <v>High</v>
      </c>
      <c r="O710" s="24" t="str">
        <f>LOOKUP(A710,[1]lookup!$A$3:$A$51,[1]lookup!$U$3:$U$51)</f>
        <v>FS</v>
      </c>
      <c r="P710" s="25">
        <f t="shared" si="22"/>
        <v>0</v>
      </c>
      <c r="Q710" s="25">
        <f t="shared" si="23"/>
        <v>0.27999999999999997</v>
      </c>
      <c r="R710" s="25">
        <f>LOOKUP(A710,[1]lookup!$A$3:$A$51,[1]lookup!$H$3:$H$51)</f>
        <v>38.380000000000003</v>
      </c>
    </row>
    <row r="711" spans="1:18" x14ac:dyDescent="0.15">
      <c r="A711" s="24" t="s">
        <v>274</v>
      </c>
      <c r="B711" s="24">
        <v>1998</v>
      </c>
      <c r="C711" s="24" t="s">
        <v>0</v>
      </c>
      <c r="D711" s="24" t="s">
        <v>556</v>
      </c>
      <c r="E711" s="24" t="s">
        <v>2200</v>
      </c>
      <c r="F711" s="24">
        <v>2</v>
      </c>
      <c r="G711" s="24">
        <v>12</v>
      </c>
      <c r="H711" s="24">
        <v>2</v>
      </c>
      <c r="I711" s="24">
        <v>242</v>
      </c>
      <c r="J711" s="24">
        <v>3</v>
      </c>
      <c r="K711" s="24">
        <v>254</v>
      </c>
      <c r="L711" s="24">
        <v>5000</v>
      </c>
      <c r="M711" s="24" t="str">
        <f>LOOKUP(A711,[1]lookup!$A$3:$A$51,[1]lookup!$P$3:$P$51)</f>
        <v>Seeded</v>
      </c>
      <c r="N711" s="24" t="str">
        <f>LOOKUP(A711,[1]lookup!$A$3:$A$51,[1]lookup!$R$3:$R$51)</f>
        <v>High</v>
      </c>
      <c r="O711" s="24" t="str">
        <f>LOOKUP(A711,[1]lookup!$A$3:$A$51,[1]lookup!$U$3:$U$51)</f>
        <v>FS</v>
      </c>
      <c r="P711" s="25">
        <f t="shared" si="22"/>
        <v>4.84</v>
      </c>
      <c r="Q711" s="25">
        <f t="shared" si="23"/>
        <v>0.24</v>
      </c>
      <c r="R711" s="25">
        <f>LOOKUP(A711,[1]lookup!$A$3:$A$51,[1]lookup!$H$3:$H$51)</f>
        <v>38.380000000000003</v>
      </c>
    </row>
    <row r="712" spans="1:18" x14ac:dyDescent="0.15">
      <c r="A712" s="24" t="s">
        <v>274</v>
      </c>
      <c r="B712" s="24">
        <v>1998</v>
      </c>
      <c r="C712" s="24" t="s">
        <v>0</v>
      </c>
      <c r="D712" s="24" t="s">
        <v>557</v>
      </c>
      <c r="E712" s="24" t="s">
        <v>2201</v>
      </c>
      <c r="F712" s="24">
        <v>1</v>
      </c>
      <c r="G712" s="24">
        <v>2</v>
      </c>
      <c r="H712" s="24">
        <v>1</v>
      </c>
      <c r="I712" s="24">
        <v>409</v>
      </c>
      <c r="J712" s="24">
        <v>1</v>
      </c>
      <c r="K712" s="24">
        <v>411</v>
      </c>
      <c r="L712" s="24">
        <v>5000</v>
      </c>
      <c r="M712" s="24" t="str">
        <f>LOOKUP(A712,[1]lookup!$A$3:$A$51,[1]lookup!$P$3:$P$51)</f>
        <v>Seeded</v>
      </c>
      <c r="N712" s="24" t="str">
        <f>LOOKUP(A712,[1]lookup!$A$3:$A$51,[1]lookup!$R$3:$R$51)</f>
        <v>High</v>
      </c>
      <c r="O712" s="24" t="str">
        <f>LOOKUP(A712,[1]lookup!$A$3:$A$51,[1]lookup!$U$3:$U$51)</f>
        <v>FS</v>
      </c>
      <c r="P712" s="25">
        <f t="shared" si="22"/>
        <v>8.18</v>
      </c>
      <c r="Q712" s="25">
        <f t="shared" si="23"/>
        <v>0.04</v>
      </c>
      <c r="R712" s="25">
        <f>LOOKUP(A712,[1]lookup!$A$3:$A$51,[1]lookup!$H$3:$H$51)</f>
        <v>38.380000000000003</v>
      </c>
    </row>
    <row r="713" spans="1:18" x14ac:dyDescent="0.15">
      <c r="A713" s="24" t="s">
        <v>274</v>
      </c>
      <c r="B713" s="24">
        <v>1998</v>
      </c>
      <c r="C713" s="24" t="s">
        <v>0</v>
      </c>
      <c r="D713" s="24" t="s">
        <v>390</v>
      </c>
      <c r="E713" s="24" t="s">
        <v>2202</v>
      </c>
      <c r="F713" s="24">
        <v>5</v>
      </c>
      <c r="G713" s="24">
        <v>170</v>
      </c>
      <c r="H713" s="24">
        <v>10</v>
      </c>
      <c r="I713" s="24">
        <v>1643</v>
      </c>
      <c r="J713" s="24">
        <v>10</v>
      </c>
      <c r="K713" s="24">
        <v>1813</v>
      </c>
      <c r="L713" s="24">
        <v>5000</v>
      </c>
      <c r="M713" s="24" t="str">
        <f>LOOKUP(A713,[1]lookup!$A$3:$A$51,[1]lookup!$P$3:$P$51)</f>
        <v>Seeded</v>
      </c>
      <c r="N713" s="24" t="str">
        <f>LOOKUP(A713,[1]lookup!$A$3:$A$51,[1]lookup!$R$3:$R$51)</f>
        <v>High</v>
      </c>
      <c r="O713" s="24" t="str">
        <f>LOOKUP(A713,[1]lookup!$A$3:$A$51,[1]lookup!$U$3:$U$51)</f>
        <v>FS</v>
      </c>
      <c r="P713" s="25">
        <f t="shared" si="22"/>
        <v>32.86</v>
      </c>
      <c r="Q713" s="25">
        <f t="shared" si="23"/>
        <v>3.4000000000000004</v>
      </c>
      <c r="R713" s="25">
        <f>LOOKUP(A713,[1]lookup!$A$3:$A$51,[1]lookup!$H$3:$H$51)</f>
        <v>38.380000000000003</v>
      </c>
    </row>
    <row r="714" spans="1:18" x14ac:dyDescent="0.15">
      <c r="A714" s="24" t="s">
        <v>274</v>
      </c>
      <c r="B714" s="24">
        <v>1998</v>
      </c>
      <c r="C714" s="24" t="s">
        <v>0</v>
      </c>
      <c r="D714" s="24" t="s">
        <v>1087</v>
      </c>
      <c r="E714" s="24" t="s">
        <v>2203</v>
      </c>
      <c r="F714" s="24">
        <v>0</v>
      </c>
      <c r="G714" s="24">
        <v>0</v>
      </c>
      <c r="H714" s="24">
        <v>0</v>
      </c>
      <c r="I714" s="24">
        <v>0</v>
      </c>
      <c r="J714" s="24">
        <v>0</v>
      </c>
      <c r="K714" s="24">
        <v>0</v>
      </c>
      <c r="L714" s="24">
        <v>5000</v>
      </c>
      <c r="M714" s="24" t="str">
        <f>LOOKUP(A714,[1]lookup!$A$3:$A$51,[1]lookup!$P$3:$P$51)</f>
        <v>Seeded</v>
      </c>
      <c r="N714" s="24" t="str">
        <f>LOOKUP(A714,[1]lookup!$A$3:$A$51,[1]lookup!$R$3:$R$51)</f>
        <v>High</v>
      </c>
      <c r="O714" s="24" t="str">
        <f>LOOKUP(A714,[1]lookup!$A$3:$A$51,[1]lookup!$U$3:$U$51)</f>
        <v>FS</v>
      </c>
      <c r="P714" s="25">
        <f t="shared" si="22"/>
        <v>0</v>
      </c>
      <c r="Q714" s="25">
        <f t="shared" si="23"/>
        <v>0</v>
      </c>
      <c r="R714" s="25">
        <f>LOOKUP(A714,[1]lookup!$A$3:$A$51,[1]lookup!$H$3:$H$51)</f>
        <v>38.380000000000003</v>
      </c>
    </row>
    <row r="715" spans="1:18" x14ac:dyDescent="0.15">
      <c r="A715" s="24" t="s">
        <v>274</v>
      </c>
      <c r="B715" s="24">
        <v>1998</v>
      </c>
      <c r="C715" s="24" t="s">
        <v>0</v>
      </c>
      <c r="D715" s="24" t="s">
        <v>244</v>
      </c>
      <c r="E715" s="24" t="s">
        <v>2204</v>
      </c>
      <c r="F715" s="24">
        <v>3</v>
      </c>
      <c r="G715" s="24">
        <v>4</v>
      </c>
      <c r="H715" s="24">
        <v>7</v>
      </c>
      <c r="I715" s="24">
        <v>119</v>
      </c>
      <c r="J715" s="24">
        <v>7</v>
      </c>
      <c r="K715" s="24">
        <v>123</v>
      </c>
      <c r="L715" s="24">
        <v>5000</v>
      </c>
      <c r="M715" s="24" t="str">
        <f>LOOKUP(A715,[1]lookup!$A$3:$A$51,[1]lookup!$P$3:$P$51)</f>
        <v>Seeded</v>
      </c>
      <c r="N715" s="24" t="str">
        <f>LOOKUP(A715,[1]lookup!$A$3:$A$51,[1]lookup!$R$3:$R$51)</f>
        <v>High</v>
      </c>
      <c r="O715" s="24" t="str">
        <f>LOOKUP(A715,[1]lookup!$A$3:$A$51,[1]lookup!$U$3:$U$51)</f>
        <v>FS</v>
      </c>
      <c r="P715" s="25">
        <f t="shared" si="22"/>
        <v>2.3800000000000003</v>
      </c>
      <c r="Q715" s="25">
        <f t="shared" si="23"/>
        <v>0.08</v>
      </c>
      <c r="R715" s="25">
        <f>LOOKUP(A715,[1]lookup!$A$3:$A$51,[1]lookup!$H$3:$H$51)</f>
        <v>38.380000000000003</v>
      </c>
    </row>
    <row r="716" spans="1:18" x14ac:dyDescent="0.15">
      <c r="A716" s="24" t="s">
        <v>274</v>
      </c>
      <c r="B716" s="24">
        <v>1998</v>
      </c>
      <c r="C716" s="24" t="s">
        <v>0</v>
      </c>
      <c r="D716" s="24" t="s">
        <v>559</v>
      </c>
      <c r="E716" s="24" t="s">
        <v>2205</v>
      </c>
      <c r="F716" s="24">
        <v>0</v>
      </c>
      <c r="G716" s="24">
        <v>0</v>
      </c>
      <c r="H716" s="24">
        <v>0</v>
      </c>
      <c r="I716" s="24">
        <v>0</v>
      </c>
      <c r="J716" s="24">
        <v>0</v>
      </c>
      <c r="K716" s="24">
        <v>0</v>
      </c>
      <c r="L716" s="24">
        <v>5000</v>
      </c>
      <c r="M716" s="24" t="str">
        <f>LOOKUP(A716,[1]lookup!$A$3:$A$51,[1]lookup!$P$3:$P$51)</f>
        <v>Seeded</v>
      </c>
      <c r="N716" s="24" t="str">
        <f>LOOKUP(A716,[1]lookup!$A$3:$A$51,[1]lookup!$R$3:$R$51)</f>
        <v>High</v>
      </c>
      <c r="O716" s="24" t="str">
        <f>LOOKUP(A716,[1]lookup!$A$3:$A$51,[1]lookup!$U$3:$U$51)</f>
        <v>FS</v>
      </c>
      <c r="P716" s="25">
        <f t="shared" si="22"/>
        <v>0</v>
      </c>
      <c r="Q716" s="25">
        <f t="shared" si="23"/>
        <v>0</v>
      </c>
      <c r="R716" s="25">
        <f>LOOKUP(A716,[1]lookup!$A$3:$A$51,[1]lookup!$H$3:$H$51)</f>
        <v>38.380000000000003</v>
      </c>
    </row>
    <row r="717" spans="1:18" x14ac:dyDescent="0.15">
      <c r="A717" s="24" t="s">
        <v>274</v>
      </c>
      <c r="B717" s="24">
        <v>1998</v>
      </c>
      <c r="C717" s="24" t="s">
        <v>0</v>
      </c>
      <c r="D717" s="24" t="s">
        <v>1229</v>
      </c>
      <c r="E717" s="24" t="s">
        <v>2206</v>
      </c>
      <c r="F717" s="24">
        <v>1</v>
      </c>
      <c r="G717" s="24">
        <v>10</v>
      </c>
      <c r="H717" s="24">
        <v>0</v>
      </c>
      <c r="I717" s="24">
        <v>0</v>
      </c>
      <c r="J717" s="24">
        <v>1</v>
      </c>
      <c r="K717" s="24">
        <v>10</v>
      </c>
      <c r="L717" s="24">
        <v>5000</v>
      </c>
      <c r="M717" s="24" t="str">
        <f>LOOKUP(A717,[1]lookup!$A$3:$A$51,[1]lookup!$P$3:$P$51)</f>
        <v>Seeded</v>
      </c>
      <c r="N717" s="24" t="str">
        <f>LOOKUP(A717,[1]lookup!$A$3:$A$51,[1]lookup!$R$3:$R$51)</f>
        <v>High</v>
      </c>
      <c r="O717" s="24" t="str">
        <f>LOOKUP(A717,[1]lookup!$A$3:$A$51,[1]lookup!$U$3:$U$51)</f>
        <v>FS</v>
      </c>
      <c r="P717" s="25">
        <f t="shared" si="22"/>
        <v>0</v>
      </c>
      <c r="Q717" s="25">
        <f t="shared" si="23"/>
        <v>0.2</v>
      </c>
      <c r="R717" s="25">
        <f>LOOKUP(A717,[1]lookup!$A$3:$A$51,[1]lookup!$H$3:$H$51)</f>
        <v>38.380000000000003</v>
      </c>
    </row>
    <row r="718" spans="1:18" x14ac:dyDescent="0.15">
      <c r="A718" s="24" t="s">
        <v>274</v>
      </c>
      <c r="B718" s="24">
        <v>1998</v>
      </c>
      <c r="C718" s="24" t="s">
        <v>0</v>
      </c>
      <c r="D718" s="24" t="s">
        <v>405</v>
      </c>
      <c r="E718" s="24" t="s">
        <v>2207</v>
      </c>
      <c r="F718" s="24">
        <v>2</v>
      </c>
      <c r="G718" s="24">
        <v>1262</v>
      </c>
      <c r="H718" s="24">
        <v>1</v>
      </c>
      <c r="I718" s="24">
        <v>9</v>
      </c>
      <c r="J718" s="24">
        <v>2</v>
      </c>
      <c r="K718" s="24">
        <v>1271</v>
      </c>
      <c r="L718" s="24">
        <v>5000</v>
      </c>
      <c r="M718" s="24" t="str">
        <f>LOOKUP(A718,[1]lookup!$A$3:$A$51,[1]lookup!$P$3:$P$51)</f>
        <v>Seeded</v>
      </c>
      <c r="N718" s="24" t="str">
        <f>LOOKUP(A718,[1]lookup!$A$3:$A$51,[1]lookup!$R$3:$R$51)</f>
        <v>High</v>
      </c>
      <c r="O718" s="24" t="str">
        <f>LOOKUP(A718,[1]lookup!$A$3:$A$51,[1]lookup!$U$3:$U$51)</f>
        <v>FS</v>
      </c>
      <c r="P718" s="25">
        <f t="shared" si="22"/>
        <v>0.18</v>
      </c>
      <c r="Q718" s="25">
        <f t="shared" si="23"/>
        <v>25.240000000000002</v>
      </c>
      <c r="R718" s="25">
        <f>LOOKUP(A718,[1]lookup!$A$3:$A$51,[1]lookup!$H$3:$H$51)</f>
        <v>38.380000000000003</v>
      </c>
    </row>
    <row r="719" spans="1:18" x14ac:dyDescent="0.15">
      <c r="A719" s="24" t="s">
        <v>274</v>
      </c>
      <c r="B719" s="24">
        <v>1998</v>
      </c>
      <c r="C719" s="24" t="s">
        <v>0</v>
      </c>
      <c r="D719" s="24" t="s">
        <v>217</v>
      </c>
      <c r="E719" s="24" t="s">
        <v>2208</v>
      </c>
      <c r="F719" s="24">
        <v>2</v>
      </c>
      <c r="G719" s="24">
        <v>3526</v>
      </c>
      <c r="H719" s="24">
        <v>0</v>
      </c>
      <c r="I719" s="24">
        <v>0</v>
      </c>
      <c r="J719" s="24">
        <v>2</v>
      </c>
      <c r="K719" s="24">
        <v>3526</v>
      </c>
      <c r="L719" s="24">
        <v>5000</v>
      </c>
      <c r="M719" s="24" t="str">
        <f>LOOKUP(A719,[1]lookup!$A$3:$A$51,[1]lookup!$P$3:$P$51)</f>
        <v>Seeded</v>
      </c>
      <c r="N719" s="24" t="str">
        <f>LOOKUP(A719,[1]lookup!$A$3:$A$51,[1]lookup!$R$3:$R$51)</f>
        <v>High</v>
      </c>
      <c r="O719" s="24" t="str">
        <f>LOOKUP(A719,[1]lookup!$A$3:$A$51,[1]lookup!$U$3:$U$51)</f>
        <v>FS</v>
      </c>
      <c r="P719" s="25">
        <f t="shared" si="22"/>
        <v>0</v>
      </c>
      <c r="Q719" s="25">
        <f t="shared" si="23"/>
        <v>70.52000000000001</v>
      </c>
      <c r="R719" s="25">
        <f>LOOKUP(A719,[1]lookup!$A$3:$A$51,[1]lookup!$H$3:$H$51)</f>
        <v>38.380000000000003</v>
      </c>
    </row>
    <row r="720" spans="1:18" x14ac:dyDescent="0.15">
      <c r="A720" s="24" t="s">
        <v>274</v>
      </c>
      <c r="B720" s="24">
        <v>1998</v>
      </c>
      <c r="C720" s="24" t="s">
        <v>0</v>
      </c>
      <c r="D720" s="24" t="s">
        <v>2209</v>
      </c>
      <c r="E720" s="24" t="s">
        <v>2210</v>
      </c>
      <c r="F720" s="24">
        <v>0</v>
      </c>
      <c r="G720" s="24">
        <v>0</v>
      </c>
      <c r="H720" s="24">
        <v>0</v>
      </c>
      <c r="I720" s="24">
        <v>0</v>
      </c>
      <c r="J720" s="24">
        <v>0</v>
      </c>
      <c r="K720" s="24">
        <v>0</v>
      </c>
      <c r="L720" s="24">
        <v>5000</v>
      </c>
      <c r="M720" s="24" t="str">
        <f>LOOKUP(A720,[1]lookup!$A$3:$A$51,[1]lookup!$P$3:$P$51)</f>
        <v>Seeded</v>
      </c>
      <c r="N720" s="24" t="str">
        <f>LOOKUP(A720,[1]lookup!$A$3:$A$51,[1]lookup!$R$3:$R$51)</f>
        <v>High</v>
      </c>
      <c r="O720" s="24" t="str">
        <f>LOOKUP(A720,[1]lookup!$A$3:$A$51,[1]lookup!$U$3:$U$51)</f>
        <v>FS</v>
      </c>
      <c r="P720" s="25">
        <f t="shared" si="22"/>
        <v>0</v>
      </c>
      <c r="Q720" s="25">
        <f t="shared" si="23"/>
        <v>0</v>
      </c>
      <c r="R720" s="25">
        <f>LOOKUP(A720,[1]lookup!$A$3:$A$51,[1]lookup!$H$3:$H$51)</f>
        <v>38.380000000000003</v>
      </c>
    </row>
    <row r="721" spans="1:18" x14ac:dyDescent="0.15">
      <c r="A721" s="24" t="s">
        <v>274</v>
      </c>
      <c r="B721" s="24">
        <v>1998</v>
      </c>
      <c r="C721" s="24" t="s">
        <v>0</v>
      </c>
      <c r="D721" s="24" t="s">
        <v>2211</v>
      </c>
      <c r="E721" s="24" t="s">
        <v>2212</v>
      </c>
      <c r="F721" s="24">
        <v>0</v>
      </c>
      <c r="G721" s="24">
        <v>0</v>
      </c>
      <c r="H721" s="24">
        <v>0</v>
      </c>
      <c r="I721" s="24">
        <v>0</v>
      </c>
      <c r="J721" s="24">
        <v>0</v>
      </c>
      <c r="K721" s="24">
        <v>0</v>
      </c>
      <c r="L721" s="24">
        <v>5000</v>
      </c>
      <c r="M721" s="24" t="str">
        <f>LOOKUP(A721,[1]lookup!$A$3:$A$51,[1]lookup!$P$3:$P$51)</f>
        <v>Seeded</v>
      </c>
      <c r="N721" s="24" t="str">
        <f>LOOKUP(A721,[1]lookup!$A$3:$A$51,[1]lookup!$R$3:$R$51)</f>
        <v>High</v>
      </c>
      <c r="O721" s="24" t="str">
        <f>LOOKUP(A721,[1]lookup!$A$3:$A$51,[1]lookup!$U$3:$U$51)</f>
        <v>FS</v>
      </c>
      <c r="P721" s="25">
        <f t="shared" si="22"/>
        <v>0</v>
      </c>
      <c r="Q721" s="25">
        <f t="shared" si="23"/>
        <v>0</v>
      </c>
      <c r="R721" s="25">
        <f>LOOKUP(A721,[1]lookup!$A$3:$A$51,[1]lookup!$H$3:$H$51)</f>
        <v>38.380000000000003</v>
      </c>
    </row>
    <row r="722" spans="1:18" x14ac:dyDescent="0.15">
      <c r="A722" s="24" t="s">
        <v>277</v>
      </c>
      <c r="B722" s="24">
        <v>1998</v>
      </c>
      <c r="C722" s="24" t="s">
        <v>0</v>
      </c>
      <c r="D722" s="24" t="s">
        <v>672</v>
      </c>
      <c r="E722" s="24" t="s">
        <v>2199</v>
      </c>
      <c r="F722" s="24">
        <v>1</v>
      </c>
      <c r="G722" s="24">
        <v>17</v>
      </c>
      <c r="H722" s="24">
        <v>1</v>
      </c>
      <c r="I722" s="24">
        <v>2</v>
      </c>
      <c r="J722" s="24">
        <v>2</v>
      </c>
      <c r="K722" s="24">
        <v>19</v>
      </c>
      <c r="L722" s="24">
        <v>5000</v>
      </c>
      <c r="M722" s="24" t="str">
        <f>LOOKUP(A722,[1]lookup!$A$3:$A$51,[1]lookup!$P$3:$P$51)</f>
        <v>Unseeded</v>
      </c>
      <c r="N722" s="24" t="str">
        <f>LOOKUP(A722,[1]lookup!$A$3:$A$51,[1]lookup!$R$3:$R$51)</f>
        <v>High</v>
      </c>
      <c r="O722" s="24" t="str">
        <f>LOOKUP(A722,[1]lookup!$A$3:$A$51,[1]lookup!$U$3:$U$51)</f>
        <v>FS</v>
      </c>
      <c r="P722" s="25">
        <f t="shared" si="22"/>
        <v>0.04</v>
      </c>
      <c r="Q722" s="25">
        <f t="shared" si="23"/>
        <v>0.33999999999999997</v>
      </c>
      <c r="R722" s="25">
        <f>LOOKUP(A722,[1]lookup!$A$3:$A$51,[1]lookup!$H$3:$H$51)</f>
        <v>12.949640287769784</v>
      </c>
    </row>
    <row r="723" spans="1:18" x14ac:dyDescent="0.15">
      <c r="A723" s="24" t="s">
        <v>277</v>
      </c>
      <c r="B723" s="24">
        <v>1998</v>
      </c>
      <c r="C723" s="24" t="s">
        <v>0</v>
      </c>
      <c r="D723" s="24" t="s">
        <v>556</v>
      </c>
      <c r="E723" s="24" t="s">
        <v>2200</v>
      </c>
      <c r="F723" s="24">
        <v>2</v>
      </c>
      <c r="G723" s="24">
        <v>17</v>
      </c>
      <c r="H723" s="24">
        <v>3</v>
      </c>
      <c r="I723" s="24">
        <v>1991</v>
      </c>
      <c r="J723" s="24">
        <v>3</v>
      </c>
      <c r="K723" s="24">
        <v>2008</v>
      </c>
      <c r="L723" s="24">
        <v>5000</v>
      </c>
      <c r="M723" s="24" t="str">
        <f>LOOKUP(A723,[1]lookup!$A$3:$A$51,[1]lookup!$P$3:$P$51)</f>
        <v>Unseeded</v>
      </c>
      <c r="N723" s="24" t="str">
        <f>LOOKUP(A723,[1]lookup!$A$3:$A$51,[1]lookup!$R$3:$R$51)</f>
        <v>High</v>
      </c>
      <c r="O723" s="24" t="str">
        <f>LOOKUP(A723,[1]lookup!$A$3:$A$51,[1]lookup!$U$3:$U$51)</f>
        <v>FS</v>
      </c>
      <c r="P723" s="25">
        <f t="shared" si="22"/>
        <v>39.82</v>
      </c>
      <c r="Q723" s="25">
        <f t="shared" si="23"/>
        <v>0.33999999999999997</v>
      </c>
      <c r="R723" s="25">
        <f>LOOKUP(A723,[1]lookup!$A$3:$A$51,[1]lookup!$H$3:$H$51)</f>
        <v>12.949640287769784</v>
      </c>
    </row>
    <row r="724" spans="1:18" x14ac:dyDescent="0.15">
      <c r="A724" s="24" t="s">
        <v>277</v>
      </c>
      <c r="B724" s="24">
        <v>1998</v>
      </c>
      <c r="C724" s="24" t="s">
        <v>0</v>
      </c>
      <c r="D724" s="24" t="s">
        <v>557</v>
      </c>
      <c r="E724" s="24" t="s">
        <v>2201</v>
      </c>
      <c r="F724" s="24">
        <v>0</v>
      </c>
      <c r="G724" s="24">
        <v>0</v>
      </c>
      <c r="H724" s="24">
        <v>0</v>
      </c>
      <c r="I724" s="24">
        <v>0</v>
      </c>
      <c r="J724" s="24">
        <v>0</v>
      </c>
      <c r="K724" s="24">
        <v>0</v>
      </c>
      <c r="L724" s="24">
        <v>5000</v>
      </c>
      <c r="M724" s="24" t="str">
        <f>LOOKUP(A724,[1]lookup!$A$3:$A$51,[1]lookup!$P$3:$P$51)</f>
        <v>Unseeded</v>
      </c>
      <c r="N724" s="24" t="str">
        <f>LOOKUP(A724,[1]lookup!$A$3:$A$51,[1]lookup!$R$3:$R$51)</f>
        <v>High</v>
      </c>
      <c r="O724" s="24" t="str">
        <f>LOOKUP(A724,[1]lookup!$A$3:$A$51,[1]lookup!$U$3:$U$51)</f>
        <v>FS</v>
      </c>
      <c r="P724" s="25">
        <f t="shared" si="22"/>
        <v>0</v>
      </c>
      <c r="Q724" s="25">
        <f t="shared" si="23"/>
        <v>0</v>
      </c>
      <c r="R724" s="25">
        <f>LOOKUP(A724,[1]lookup!$A$3:$A$51,[1]lookup!$H$3:$H$51)</f>
        <v>12.949640287769784</v>
      </c>
    </row>
    <row r="725" spans="1:18" x14ac:dyDescent="0.15">
      <c r="A725" s="24" t="s">
        <v>277</v>
      </c>
      <c r="B725" s="24">
        <v>1998</v>
      </c>
      <c r="C725" s="24" t="s">
        <v>0</v>
      </c>
      <c r="D725" s="24" t="s">
        <v>390</v>
      </c>
      <c r="E725" s="24" t="s">
        <v>2202</v>
      </c>
      <c r="F725" s="24">
        <v>3</v>
      </c>
      <c r="G725" s="24">
        <v>38</v>
      </c>
      <c r="H725" s="24">
        <v>6</v>
      </c>
      <c r="I725" s="24">
        <v>373</v>
      </c>
      <c r="J725" s="24">
        <v>6</v>
      </c>
      <c r="K725" s="24">
        <v>411</v>
      </c>
      <c r="L725" s="24">
        <v>5000</v>
      </c>
      <c r="M725" s="24" t="str">
        <f>LOOKUP(A725,[1]lookup!$A$3:$A$51,[1]lookup!$P$3:$P$51)</f>
        <v>Unseeded</v>
      </c>
      <c r="N725" s="24" t="str">
        <f>LOOKUP(A725,[1]lookup!$A$3:$A$51,[1]lookup!$R$3:$R$51)</f>
        <v>High</v>
      </c>
      <c r="O725" s="24" t="str">
        <f>LOOKUP(A725,[1]lookup!$A$3:$A$51,[1]lookup!$U$3:$U$51)</f>
        <v>FS</v>
      </c>
      <c r="P725" s="25">
        <f t="shared" si="22"/>
        <v>7.46</v>
      </c>
      <c r="Q725" s="25">
        <f t="shared" si="23"/>
        <v>0.76</v>
      </c>
      <c r="R725" s="25">
        <f>LOOKUP(A725,[1]lookup!$A$3:$A$51,[1]lookup!$H$3:$H$51)</f>
        <v>12.949640287769784</v>
      </c>
    </row>
    <row r="726" spans="1:18" x14ac:dyDescent="0.15">
      <c r="A726" s="24" t="s">
        <v>277</v>
      </c>
      <c r="B726" s="24">
        <v>1998</v>
      </c>
      <c r="C726" s="24" t="s">
        <v>0</v>
      </c>
      <c r="D726" s="24" t="s">
        <v>1087</v>
      </c>
      <c r="E726" s="24" t="s">
        <v>2203</v>
      </c>
      <c r="F726" s="24">
        <v>0</v>
      </c>
      <c r="G726" s="24">
        <v>0</v>
      </c>
      <c r="H726" s="24">
        <v>0</v>
      </c>
      <c r="I726" s="24">
        <v>0</v>
      </c>
      <c r="J726" s="24">
        <v>0</v>
      </c>
      <c r="K726" s="24">
        <v>0</v>
      </c>
      <c r="L726" s="24">
        <v>5000</v>
      </c>
      <c r="M726" s="24" t="str">
        <f>LOOKUP(A726,[1]lookup!$A$3:$A$51,[1]lookup!$P$3:$P$51)</f>
        <v>Unseeded</v>
      </c>
      <c r="N726" s="24" t="str">
        <f>LOOKUP(A726,[1]lookup!$A$3:$A$51,[1]lookup!$R$3:$R$51)</f>
        <v>High</v>
      </c>
      <c r="O726" s="24" t="str">
        <f>LOOKUP(A726,[1]lookup!$A$3:$A$51,[1]lookup!$U$3:$U$51)</f>
        <v>FS</v>
      </c>
      <c r="P726" s="25">
        <f t="shared" si="22"/>
        <v>0</v>
      </c>
      <c r="Q726" s="25">
        <f t="shared" si="23"/>
        <v>0</v>
      </c>
      <c r="R726" s="25">
        <f>LOOKUP(A726,[1]lookup!$A$3:$A$51,[1]lookup!$H$3:$H$51)</f>
        <v>12.949640287769784</v>
      </c>
    </row>
    <row r="727" spans="1:18" x14ac:dyDescent="0.15">
      <c r="A727" s="24" t="s">
        <v>277</v>
      </c>
      <c r="B727" s="24">
        <v>1998</v>
      </c>
      <c r="C727" s="24" t="s">
        <v>0</v>
      </c>
      <c r="D727" s="24" t="s">
        <v>244</v>
      </c>
      <c r="E727" s="24" t="s">
        <v>2204</v>
      </c>
      <c r="F727" s="24">
        <v>4</v>
      </c>
      <c r="G727" s="24">
        <v>19</v>
      </c>
      <c r="H727" s="24">
        <v>7</v>
      </c>
      <c r="I727" s="24">
        <v>121</v>
      </c>
      <c r="J727" s="24">
        <v>7</v>
      </c>
      <c r="K727" s="24">
        <v>140</v>
      </c>
      <c r="L727" s="24">
        <v>5000</v>
      </c>
      <c r="M727" s="24" t="str">
        <f>LOOKUP(A727,[1]lookup!$A$3:$A$51,[1]lookup!$P$3:$P$51)</f>
        <v>Unseeded</v>
      </c>
      <c r="N727" s="24" t="str">
        <f>LOOKUP(A727,[1]lookup!$A$3:$A$51,[1]lookup!$R$3:$R$51)</f>
        <v>High</v>
      </c>
      <c r="O727" s="24" t="str">
        <f>LOOKUP(A727,[1]lookup!$A$3:$A$51,[1]lookup!$U$3:$U$51)</f>
        <v>FS</v>
      </c>
      <c r="P727" s="25">
        <f t="shared" si="22"/>
        <v>2.42</v>
      </c>
      <c r="Q727" s="25">
        <f t="shared" si="23"/>
        <v>0.38</v>
      </c>
      <c r="R727" s="25">
        <f>LOOKUP(A727,[1]lookup!$A$3:$A$51,[1]lookup!$H$3:$H$51)</f>
        <v>12.949640287769784</v>
      </c>
    </row>
    <row r="728" spans="1:18" x14ac:dyDescent="0.15">
      <c r="A728" s="24" t="s">
        <v>277</v>
      </c>
      <c r="B728" s="24">
        <v>1998</v>
      </c>
      <c r="C728" s="24" t="s">
        <v>0</v>
      </c>
      <c r="D728" s="24" t="s">
        <v>559</v>
      </c>
      <c r="E728" s="24" t="s">
        <v>2205</v>
      </c>
      <c r="F728" s="24">
        <v>0</v>
      </c>
      <c r="G728" s="24">
        <v>0</v>
      </c>
      <c r="H728" s="24">
        <v>0</v>
      </c>
      <c r="I728" s="24">
        <v>0</v>
      </c>
      <c r="J728" s="24">
        <v>0</v>
      </c>
      <c r="K728" s="24">
        <v>0</v>
      </c>
      <c r="L728" s="24">
        <v>5000</v>
      </c>
      <c r="M728" s="24" t="str">
        <f>LOOKUP(A728,[1]lookup!$A$3:$A$51,[1]lookup!$P$3:$P$51)</f>
        <v>Unseeded</v>
      </c>
      <c r="N728" s="24" t="str">
        <f>LOOKUP(A728,[1]lookup!$A$3:$A$51,[1]lookup!$R$3:$R$51)</f>
        <v>High</v>
      </c>
      <c r="O728" s="24" t="str">
        <f>LOOKUP(A728,[1]lookup!$A$3:$A$51,[1]lookup!$U$3:$U$51)</f>
        <v>FS</v>
      </c>
      <c r="P728" s="25">
        <f t="shared" si="22"/>
        <v>0</v>
      </c>
      <c r="Q728" s="25">
        <f t="shared" si="23"/>
        <v>0</v>
      </c>
      <c r="R728" s="25">
        <f>LOOKUP(A728,[1]lookup!$A$3:$A$51,[1]lookup!$H$3:$H$51)</f>
        <v>12.949640287769784</v>
      </c>
    </row>
    <row r="729" spans="1:18" x14ac:dyDescent="0.15">
      <c r="A729" s="24" t="s">
        <v>277</v>
      </c>
      <c r="B729" s="24">
        <v>1998</v>
      </c>
      <c r="C729" s="24" t="s">
        <v>0</v>
      </c>
      <c r="D729" s="24" t="s">
        <v>1229</v>
      </c>
      <c r="E729" s="24" t="s">
        <v>2206</v>
      </c>
      <c r="F729" s="24">
        <v>1</v>
      </c>
      <c r="G729" s="24">
        <v>414</v>
      </c>
      <c r="H729" s="24">
        <v>0</v>
      </c>
      <c r="I729" s="24">
        <v>0</v>
      </c>
      <c r="J729" s="24">
        <v>1</v>
      </c>
      <c r="K729" s="24">
        <v>414</v>
      </c>
      <c r="L729" s="24">
        <v>5000</v>
      </c>
      <c r="M729" s="24" t="str">
        <f>LOOKUP(A729,[1]lookup!$A$3:$A$51,[1]lookup!$P$3:$P$51)</f>
        <v>Unseeded</v>
      </c>
      <c r="N729" s="24" t="str">
        <f>LOOKUP(A729,[1]lookup!$A$3:$A$51,[1]lookup!$R$3:$R$51)</f>
        <v>High</v>
      </c>
      <c r="O729" s="24" t="str">
        <f>LOOKUP(A729,[1]lookup!$A$3:$A$51,[1]lookup!$U$3:$U$51)</f>
        <v>FS</v>
      </c>
      <c r="P729" s="25">
        <f t="shared" si="22"/>
        <v>0</v>
      </c>
      <c r="Q729" s="25">
        <f t="shared" si="23"/>
        <v>8.2799999999999994</v>
      </c>
      <c r="R729" s="25">
        <f>LOOKUP(A729,[1]lookup!$A$3:$A$51,[1]lookup!$H$3:$H$51)</f>
        <v>12.949640287769784</v>
      </c>
    </row>
    <row r="730" spans="1:18" x14ac:dyDescent="0.15">
      <c r="A730" s="24" t="s">
        <v>277</v>
      </c>
      <c r="B730" s="24">
        <v>1998</v>
      </c>
      <c r="C730" s="24" t="s">
        <v>0</v>
      </c>
      <c r="D730" s="24" t="s">
        <v>405</v>
      </c>
      <c r="E730" s="24" t="s">
        <v>2207</v>
      </c>
      <c r="F730" s="24">
        <v>3</v>
      </c>
      <c r="G730" s="24">
        <v>1774</v>
      </c>
      <c r="H730" s="24">
        <v>1</v>
      </c>
      <c r="I730" s="24">
        <v>5</v>
      </c>
      <c r="J730" s="24">
        <v>3</v>
      </c>
      <c r="K730" s="24">
        <v>1779</v>
      </c>
      <c r="L730" s="24">
        <v>5000</v>
      </c>
      <c r="M730" s="24" t="str">
        <f>LOOKUP(A730,[1]lookup!$A$3:$A$51,[1]lookup!$P$3:$P$51)</f>
        <v>Unseeded</v>
      </c>
      <c r="N730" s="24" t="str">
        <f>LOOKUP(A730,[1]lookup!$A$3:$A$51,[1]lookup!$R$3:$R$51)</f>
        <v>High</v>
      </c>
      <c r="O730" s="24" t="str">
        <f>LOOKUP(A730,[1]lookup!$A$3:$A$51,[1]lookup!$U$3:$U$51)</f>
        <v>FS</v>
      </c>
      <c r="P730" s="25">
        <f t="shared" si="22"/>
        <v>0.1</v>
      </c>
      <c r="Q730" s="25">
        <f t="shared" si="23"/>
        <v>35.480000000000004</v>
      </c>
      <c r="R730" s="25">
        <f>LOOKUP(A730,[1]lookup!$A$3:$A$51,[1]lookup!$H$3:$H$51)</f>
        <v>12.949640287769784</v>
      </c>
    </row>
    <row r="731" spans="1:18" x14ac:dyDescent="0.15">
      <c r="A731" s="24" t="s">
        <v>277</v>
      </c>
      <c r="B731" s="24">
        <v>1998</v>
      </c>
      <c r="C731" s="24" t="s">
        <v>0</v>
      </c>
      <c r="D731" s="24" t="s">
        <v>217</v>
      </c>
      <c r="E731" s="24" t="s">
        <v>2208</v>
      </c>
      <c r="F731" s="24">
        <v>2</v>
      </c>
      <c r="G731" s="24">
        <v>2721</v>
      </c>
      <c r="H731" s="24">
        <v>0</v>
      </c>
      <c r="I731" s="24">
        <v>0</v>
      </c>
      <c r="J731" s="24">
        <v>2</v>
      </c>
      <c r="K731" s="24">
        <v>2721</v>
      </c>
      <c r="L731" s="24">
        <v>5000</v>
      </c>
      <c r="M731" s="24" t="str">
        <f>LOOKUP(A731,[1]lookup!$A$3:$A$51,[1]lookup!$P$3:$P$51)</f>
        <v>Unseeded</v>
      </c>
      <c r="N731" s="24" t="str">
        <f>LOOKUP(A731,[1]lookup!$A$3:$A$51,[1]lookup!$R$3:$R$51)</f>
        <v>High</v>
      </c>
      <c r="O731" s="24" t="str">
        <f>LOOKUP(A731,[1]lookup!$A$3:$A$51,[1]lookup!$U$3:$U$51)</f>
        <v>FS</v>
      </c>
      <c r="P731" s="25">
        <f t="shared" si="22"/>
        <v>0</v>
      </c>
      <c r="Q731" s="25">
        <f t="shared" si="23"/>
        <v>54.42</v>
      </c>
      <c r="R731" s="25">
        <f>LOOKUP(A731,[1]lookup!$A$3:$A$51,[1]lookup!$H$3:$H$51)</f>
        <v>12.949640287769784</v>
      </c>
    </row>
    <row r="732" spans="1:18" x14ac:dyDescent="0.15">
      <c r="A732" s="24" t="s">
        <v>277</v>
      </c>
      <c r="B732" s="24">
        <v>1998</v>
      </c>
      <c r="C732" s="24" t="s">
        <v>0</v>
      </c>
      <c r="D732" s="24" t="s">
        <v>2209</v>
      </c>
      <c r="E732" s="24" t="s">
        <v>2210</v>
      </c>
      <c r="F732" s="24">
        <v>0</v>
      </c>
      <c r="G732" s="24">
        <v>0</v>
      </c>
      <c r="H732" s="24">
        <v>0</v>
      </c>
      <c r="I732" s="24">
        <v>0</v>
      </c>
      <c r="J732" s="24">
        <v>0</v>
      </c>
      <c r="K732" s="24">
        <v>0</v>
      </c>
      <c r="L732" s="24">
        <v>5000</v>
      </c>
      <c r="M732" s="24" t="str">
        <f>LOOKUP(A732,[1]lookup!$A$3:$A$51,[1]lookup!$P$3:$P$51)</f>
        <v>Unseeded</v>
      </c>
      <c r="N732" s="24" t="str">
        <f>LOOKUP(A732,[1]lookup!$A$3:$A$51,[1]lookup!$R$3:$R$51)</f>
        <v>High</v>
      </c>
      <c r="O732" s="24" t="str">
        <f>LOOKUP(A732,[1]lookup!$A$3:$A$51,[1]lookup!$U$3:$U$51)</f>
        <v>FS</v>
      </c>
      <c r="P732" s="25">
        <f t="shared" si="22"/>
        <v>0</v>
      </c>
      <c r="Q732" s="25">
        <f t="shared" si="23"/>
        <v>0</v>
      </c>
      <c r="R732" s="25">
        <f>LOOKUP(A732,[1]lookup!$A$3:$A$51,[1]lookup!$H$3:$H$51)</f>
        <v>12.949640287769784</v>
      </c>
    </row>
    <row r="733" spans="1:18" x14ac:dyDescent="0.15">
      <c r="A733" s="24" t="s">
        <v>277</v>
      </c>
      <c r="B733" s="24">
        <v>1998</v>
      </c>
      <c r="C733" s="24" t="s">
        <v>0</v>
      </c>
      <c r="D733" s="24" t="s">
        <v>2211</v>
      </c>
      <c r="E733" s="24" t="s">
        <v>2212</v>
      </c>
      <c r="F733" s="24">
        <v>0</v>
      </c>
      <c r="G733" s="24">
        <v>0</v>
      </c>
      <c r="H733" s="24">
        <v>0</v>
      </c>
      <c r="I733" s="24">
        <v>0</v>
      </c>
      <c r="J733" s="24">
        <v>0</v>
      </c>
      <c r="K733" s="24">
        <v>0</v>
      </c>
      <c r="L733" s="24">
        <v>5000</v>
      </c>
      <c r="M733" s="24" t="str">
        <f>LOOKUP(A733,[1]lookup!$A$3:$A$51,[1]lookup!$P$3:$P$51)</f>
        <v>Unseeded</v>
      </c>
      <c r="N733" s="24" t="str">
        <f>LOOKUP(A733,[1]lookup!$A$3:$A$51,[1]lookup!$R$3:$R$51)</f>
        <v>High</v>
      </c>
      <c r="O733" s="24" t="str">
        <f>LOOKUP(A733,[1]lookup!$A$3:$A$51,[1]lookup!$U$3:$U$51)</f>
        <v>FS</v>
      </c>
      <c r="P733" s="25">
        <f t="shared" si="22"/>
        <v>0</v>
      </c>
      <c r="Q733" s="25">
        <f t="shared" si="23"/>
        <v>0</v>
      </c>
      <c r="R733" s="25">
        <f>LOOKUP(A733,[1]lookup!$A$3:$A$51,[1]lookup!$H$3:$H$51)</f>
        <v>12.949640287769784</v>
      </c>
    </row>
    <row r="734" spans="1:18" x14ac:dyDescent="0.15">
      <c r="A734" s="24" t="s">
        <v>280</v>
      </c>
      <c r="B734" s="24">
        <v>1998</v>
      </c>
      <c r="C734" s="24" t="s">
        <v>0</v>
      </c>
      <c r="D734" s="24" t="s">
        <v>672</v>
      </c>
      <c r="E734" s="24" t="s">
        <v>2199</v>
      </c>
      <c r="F734" s="24">
        <v>0</v>
      </c>
      <c r="G734" s="24">
        <v>0</v>
      </c>
      <c r="H734" s="24">
        <v>0</v>
      </c>
      <c r="I734" s="24">
        <v>0</v>
      </c>
      <c r="J734" s="24">
        <v>0</v>
      </c>
      <c r="K734" s="24">
        <v>0</v>
      </c>
      <c r="L734" s="24">
        <v>5000</v>
      </c>
      <c r="M734" s="24" t="str">
        <f>LOOKUP(A734,[1]lookup!$A$3:$A$51,[1]lookup!$P$3:$P$51)</f>
        <v>Unseeded</v>
      </c>
      <c r="N734" s="24" t="str">
        <f>LOOKUP(A734,[1]lookup!$A$3:$A$51,[1]lookup!$R$3:$R$51)</f>
        <v>High</v>
      </c>
      <c r="O734" s="24" t="str">
        <f>LOOKUP(A734,[1]lookup!$A$3:$A$51,[1]lookup!$U$3:$U$51)</f>
        <v>FS</v>
      </c>
      <c r="P734" s="25">
        <f t="shared" si="22"/>
        <v>0</v>
      </c>
      <c r="Q734" s="25">
        <f t="shared" si="23"/>
        <v>0</v>
      </c>
      <c r="R734" s="25">
        <f>LOOKUP(A734,[1]lookup!$A$3:$A$51,[1]lookup!$H$3:$H$51)</f>
        <v>5.3546453546453554</v>
      </c>
    </row>
    <row r="735" spans="1:18" x14ac:dyDescent="0.15">
      <c r="A735" s="24" t="s">
        <v>280</v>
      </c>
      <c r="B735" s="24">
        <v>1998</v>
      </c>
      <c r="C735" s="24" t="s">
        <v>0</v>
      </c>
      <c r="D735" s="24" t="s">
        <v>556</v>
      </c>
      <c r="E735" s="24" t="s">
        <v>2200</v>
      </c>
      <c r="F735" s="24">
        <v>1</v>
      </c>
      <c r="G735" s="24">
        <v>3</v>
      </c>
      <c r="H735" s="24">
        <v>1</v>
      </c>
      <c r="I735" s="24">
        <v>298</v>
      </c>
      <c r="J735" s="24">
        <v>1</v>
      </c>
      <c r="K735" s="24">
        <v>301</v>
      </c>
      <c r="L735" s="24">
        <v>5000</v>
      </c>
      <c r="M735" s="24" t="str">
        <f>LOOKUP(A735,[1]lookup!$A$3:$A$51,[1]lookup!$P$3:$P$51)</f>
        <v>Unseeded</v>
      </c>
      <c r="N735" s="24" t="str">
        <f>LOOKUP(A735,[1]lookup!$A$3:$A$51,[1]lookup!$R$3:$R$51)</f>
        <v>High</v>
      </c>
      <c r="O735" s="24" t="str">
        <f>LOOKUP(A735,[1]lookup!$A$3:$A$51,[1]lookup!$U$3:$U$51)</f>
        <v>FS</v>
      </c>
      <c r="P735" s="25">
        <f t="shared" si="22"/>
        <v>5.96</v>
      </c>
      <c r="Q735" s="25">
        <f t="shared" si="23"/>
        <v>0.06</v>
      </c>
      <c r="R735" s="25">
        <f>LOOKUP(A735,[1]lookup!$A$3:$A$51,[1]lookup!$H$3:$H$51)</f>
        <v>5.3546453546453554</v>
      </c>
    </row>
    <row r="736" spans="1:18" x14ac:dyDescent="0.15">
      <c r="A736" s="24" t="s">
        <v>280</v>
      </c>
      <c r="B736" s="24">
        <v>1998</v>
      </c>
      <c r="C736" s="24" t="s">
        <v>0</v>
      </c>
      <c r="D736" s="24" t="s">
        <v>557</v>
      </c>
      <c r="E736" s="24" t="s">
        <v>2201</v>
      </c>
      <c r="F736" s="24">
        <v>1</v>
      </c>
      <c r="G736" s="24">
        <v>2</v>
      </c>
      <c r="H736" s="24">
        <v>1</v>
      </c>
      <c r="I736" s="24">
        <v>327</v>
      </c>
      <c r="J736" s="24">
        <v>1</v>
      </c>
      <c r="K736" s="24">
        <v>329</v>
      </c>
      <c r="L736" s="24">
        <v>5000</v>
      </c>
      <c r="M736" s="24" t="str">
        <f>LOOKUP(A736,[1]lookup!$A$3:$A$51,[1]lookup!$P$3:$P$51)</f>
        <v>Unseeded</v>
      </c>
      <c r="N736" s="24" t="str">
        <f>LOOKUP(A736,[1]lookup!$A$3:$A$51,[1]lookup!$R$3:$R$51)</f>
        <v>High</v>
      </c>
      <c r="O736" s="24" t="str">
        <f>LOOKUP(A736,[1]lookup!$A$3:$A$51,[1]lookup!$U$3:$U$51)</f>
        <v>FS</v>
      </c>
      <c r="P736" s="25">
        <f t="shared" si="22"/>
        <v>6.54</v>
      </c>
      <c r="Q736" s="25">
        <f t="shared" si="23"/>
        <v>0.04</v>
      </c>
      <c r="R736" s="25">
        <f>LOOKUP(A736,[1]lookup!$A$3:$A$51,[1]lookup!$H$3:$H$51)</f>
        <v>5.3546453546453554</v>
      </c>
    </row>
    <row r="737" spans="1:18" x14ac:dyDescent="0.15">
      <c r="A737" s="24" t="s">
        <v>280</v>
      </c>
      <c r="B737" s="24">
        <v>1998</v>
      </c>
      <c r="C737" s="24" t="s">
        <v>0</v>
      </c>
      <c r="D737" s="24" t="s">
        <v>390</v>
      </c>
      <c r="E737" s="24" t="s">
        <v>2202</v>
      </c>
      <c r="F737" s="24">
        <v>2</v>
      </c>
      <c r="G737" s="24">
        <v>82</v>
      </c>
      <c r="H737" s="24">
        <v>2</v>
      </c>
      <c r="I737" s="24">
        <v>472</v>
      </c>
      <c r="J737" s="24">
        <v>2</v>
      </c>
      <c r="K737" s="24">
        <v>554</v>
      </c>
      <c r="L737" s="24">
        <v>5000</v>
      </c>
      <c r="M737" s="24" t="str">
        <f>LOOKUP(A737,[1]lookup!$A$3:$A$51,[1]lookup!$P$3:$P$51)</f>
        <v>Unseeded</v>
      </c>
      <c r="N737" s="24" t="str">
        <f>LOOKUP(A737,[1]lookup!$A$3:$A$51,[1]lookup!$R$3:$R$51)</f>
        <v>High</v>
      </c>
      <c r="O737" s="24" t="str">
        <f>LOOKUP(A737,[1]lookup!$A$3:$A$51,[1]lookup!$U$3:$U$51)</f>
        <v>FS</v>
      </c>
      <c r="P737" s="25">
        <f t="shared" si="22"/>
        <v>9.44</v>
      </c>
      <c r="Q737" s="25">
        <f t="shared" si="23"/>
        <v>1.6400000000000001</v>
      </c>
      <c r="R737" s="25">
        <f>LOOKUP(A737,[1]lookup!$A$3:$A$51,[1]lookup!$H$3:$H$51)</f>
        <v>5.3546453546453554</v>
      </c>
    </row>
    <row r="738" spans="1:18" x14ac:dyDescent="0.15">
      <c r="A738" s="24" t="s">
        <v>280</v>
      </c>
      <c r="B738" s="24">
        <v>1998</v>
      </c>
      <c r="C738" s="24" t="s">
        <v>0</v>
      </c>
      <c r="D738" s="24" t="s">
        <v>1087</v>
      </c>
      <c r="E738" s="24" t="s">
        <v>2203</v>
      </c>
      <c r="F738" s="24">
        <v>0</v>
      </c>
      <c r="G738" s="24">
        <v>0</v>
      </c>
      <c r="H738" s="24">
        <v>0</v>
      </c>
      <c r="I738" s="24">
        <v>0</v>
      </c>
      <c r="J738" s="24">
        <v>0</v>
      </c>
      <c r="K738" s="24">
        <v>0</v>
      </c>
      <c r="L738" s="24">
        <v>5000</v>
      </c>
      <c r="M738" s="24" t="str">
        <f>LOOKUP(A738,[1]lookup!$A$3:$A$51,[1]lookup!$P$3:$P$51)</f>
        <v>Unseeded</v>
      </c>
      <c r="N738" s="24" t="str">
        <f>LOOKUP(A738,[1]lookup!$A$3:$A$51,[1]lookup!$R$3:$R$51)</f>
        <v>High</v>
      </c>
      <c r="O738" s="24" t="str">
        <f>LOOKUP(A738,[1]lookup!$A$3:$A$51,[1]lookup!$U$3:$U$51)</f>
        <v>FS</v>
      </c>
      <c r="P738" s="25">
        <f t="shared" si="22"/>
        <v>0</v>
      </c>
      <c r="Q738" s="25">
        <f t="shared" si="23"/>
        <v>0</v>
      </c>
      <c r="R738" s="25">
        <f>LOOKUP(A738,[1]lookup!$A$3:$A$51,[1]lookup!$H$3:$H$51)</f>
        <v>5.3546453546453554</v>
      </c>
    </row>
    <row r="739" spans="1:18" x14ac:dyDescent="0.15">
      <c r="A739" s="24" t="s">
        <v>280</v>
      </c>
      <c r="B739" s="24">
        <v>1998</v>
      </c>
      <c r="C739" s="24" t="s">
        <v>0</v>
      </c>
      <c r="D739" s="24" t="s">
        <v>244</v>
      </c>
      <c r="E739" s="24" t="s">
        <v>2204</v>
      </c>
      <c r="F739" s="24">
        <v>2</v>
      </c>
      <c r="G739" s="24">
        <v>85</v>
      </c>
      <c r="H739" s="24">
        <v>5</v>
      </c>
      <c r="I739" s="24">
        <v>1723</v>
      </c>
      <c r="J739" s="24">
        <v>5</v>
      </c>
      <c r="K739" s="24">
        <v>1808</v>
      </c>
      <c r="L739" s="24">
        <v>5000</v>
      </c>
      <c r="M739" s="24" t="str">
        <f>LOOKUP(A739,[1]lookup!$A$3:$A$51,[1]lookup!$P$3:$P$51)</f>
        <v>Unseeded</v>
      </c>
      <c r="N739" s="24" t="str">
        <f>LOOKUP(A739,[1]lookup!$A$3:$A$51,[1]lookup!$R$3:$R$51)</f>
        <v>High</v>
      </c>
      <c r="O739" s="24" t="str">
        <f>LOOKUP(A739,[1]lookup!$A$3:$A$51,[1]lookup!$U$3:$U$51)</f>
        <v>FS</v>
      </c>
      <c r="P739" s="25">
        <f t="shared" si="22"/>
        <v>34.46</v>
      </c>
      <c r="Q739" s="25">
        <f t="shared" si="23"/>
        <v>1.7000000000000002</v>
      </c>
      <c r="R739" s="25">
        <f>LOOKUP(A739,[1]lookup!$A$3:$A$51,[1]lookup!$H$3:$H$51)</f>
        <v>5.3546453546453554</v>
      </c>
    </row>
    <row r="740" spans="1:18" x14ac:dyDescent="0.15">
      <c r="A740" s="24" t="s">
        <v>280</v>
      </c>
      <c r="B740" s="24">
        <v>1998</v>
      </c>
      <c r="C740" s="24" t="s">
        <v>0</v>
      </c>
      <c r="D740" s="24" t="s">
        <v>559</v>
      </c>
      <c r="E740" s="24" t="s">
        <v>2205</v>
      </c>
      <c r="F740" s="24">
        <v>0</v>
      </c>
      <c r="G740" s="24">
        <v>0</v>
      </c>
      <c r="H740" s="24">
        <v>1</v>
      </c>
      <c r="I740" s="24">
        <v>2</v>
      </c>
      <c r="J740" s="24">
        <v>1</v>
      </c>
      <c r="K740" s="24">
        <v>2</v>
      </c>
      <c r="L740" s="24">
        <v>5000</v>
      </c>
      <c r="M740" s="24" t="str">
        <f>LOOKUP(A740,[1]lookup!$A$3:$A$51,[1]lookup!$P$3:$P$51)</f>
        <v>Unseeded</v>
      </c>
      <c r="N740" s="24" t="str">
        <f>LOOKUP(A740,[1]lookup!$A$3:$A$51,[1]lookup!$R$3:$R$51)</f>
        <v>High</v>
      </c>
      <c r="O740" s="24" t="str">
        <f>LOOKUP(A740,[1]lookup!$A$3:$A$51,[1]lookup!$U$3:$U$51)</f>
        <v>FS</v>
      </c>
      <c r="P740" s="25">
        <f t="shared" si="22"/>
        <v>0.04</v>
      </c>
      <c r="Q740" s="25">
        <f t="shared" si="23"/>
        <v>0</v>
      </c>
      <c r="R740" s="25">
        <f>LOOKUP(A740,[1]lookup!$A$3:$A$51,[1]lookup!$H$3:$H$51)</f>
        <v>5.3546453546453554</v>
      </c>
    </row>
    <row r="741" spans="1:18" x14ac:dyDescent="0.15">
      <c r="A741" s="24" t="s">
        <v>280</v>
      </c>
      <c r="B741" s="24">
        <v>1998</v>
      </c>
      <c r="C741" s="24" t="s">
        <v>0</v>
      </c>
      <c r="D741" s="24" t="s">
        <v>1229</v>
      </c>
      <c r="E741" s="24" t="s">
        <v>2206</v>
      </c>
      <c r="F741" s="24">
        <v>1</v>
      </c>
      <c r="G741" s="24">
        <v>265</v>
      </c>
      <c r="H741" s="24">
        <v>0</v>
      </c>
      <c r="I741" s="24">
        <v>0</v>
      </c>
      <c r="J741" s="24">
        <v>1</v>
      </c>
      <c r="K741" s="24">
        <v>265</v>
      </c>
      <c r="L741" s="24">
        <v>5000</v>
      </c>
      <c r="M741" s="24" t="str">
        <f>LOOKUP(A741,[1]lookup!$A$3:$A$51,[1]lookup!$P$3:$P$51)</f>
        <v>Unseeded</v>
      </c>
      <c r="N741" s="24" t="str">
        <f>LOOKUP(A741,[1]lookup!$A$3:$A$51,[1]lookup!$R$3:$R$51)</f>
        <v>High</v>
      </c>
      <c r="O741" s="24" t="str">
        <f>LOOKUP(A741,[1]lookup!$A$3:$A$51,[1]lookup!$U$3:$U$51)</f>
        <v>FS</v>
      </c>
      <c r="P741" s="25">
        <f t="shared" si="22"/>
        <v>0</v>
      </c>
      <c r="Q741" s="25">
        <f t="shared" si="23"/>
        <v>5.3</v>
      </c>
      <c r="R741" s="25">
        <f>LOOKUP(A741,[1]lookup!$A$3:$A$51,[1]lookup!$H$3:$H$51)</f>
        <v>5.3546453546453554</v>
      </c>
    </row>
    <row r="742" spans="1:18" x14ac:dyDescent="0.15">
      <c r="A742" s="24" t="s">
        <v>280</v>
      </c>
      <c r="B742" s="24">
        <v>1998</v>
      </c>
      <c r="C742" s="24" t="s">
        <v>0</v>
      </c>
      <c r="D742" s="24" t="s">
        <v>405</v>
      </c>
      <c r="E742" s="24" t="s">
        <v>2207</v>
      </c>
      <c r="F742" s="24">
        <v>2</v>
      </c>
      <c r="G742" s="24">
        <v>364</v>
      </c>
      <c r="H742" s="24">
        <v>1</v>
      </c>
      <c r="I742" s="24">
        <v>40</v>
      </c>
      <c r="J742" s="24">
        <v>2</v>
      </c>
      <c r="K742" s="24">
        <v>404</v>
      </c>
      <c r="L742" s="24">
        <v>5000</v>
      </c>
      <c r="M742" s="24" t="str">
        <f>LOOKUP(A742,[1]lookup!$A$3:$A$51,[1]lookup!$P$3:$P$51)</f>
        <v>Unseeded</v>
      </c>
      <c r="N742" s="24" t="str">
        <f>LOOKUP(A742,[1]lookup!$A$3:$A$51,[1]lookup!$R$3:$R$51)</f>
        <v>High</v>
      </c>
      <c r="O742" s="24" t="str">
        <f>LOOKUP(A742,[1]lookup!$A$3:$A$51,[1]lookup!$U$3:$U$51)</f>
        <v>FS</v>
      </c>
      <c r="P742" s="25">
        <f t="shared" si="22"/>
        <v>0.8</v>
      </c>
      <c r="Q742" s="25">
        <f t="shared" si="23"/>
        <v>7.28</v>
      </c>
      <c r="R742" s="25">
        <f>LOOKUP(A742,[1]lookup!$A$3:$A$51,[1]lookup!$H$3:$H$51)</f>
        <v>5.3546453546453554</v>
      </c>
    </row>
    <row r="743" spans="1:18" x14ac:dyDescent="0.15">
      <c r="A743" s="24" t="s">
        <v>280</v>
      </c>
      <c r="B743" s="24">
        <v>1998</v>
      </c>
      <c r="C743" s="24" t="s">
        <v>0</v>
      </c>
      <c r="D743" s="24" t="s">
        <v>217</v>
      </c>
      <c r="E743" s="24" t="s">
        <v>2208</v>
      </c>
      <c r="F743" s="24">
        <v>2</v>
      </c>
      <c r="G743" s="24">
        <v>4199</v>
      </c>
      <c r="H743" s="24">
        <v>0</v>
      </c>
      <c r="I743" s="24">
        <v>0</v>
      </c>
      <c r="J743" s="24">
        <v>2</v>
      </c>
      <c r="K743" s="24">
        <v>4199</v>
      </c>
      <c r="L743" s="24">
        <v>5000</v>
      </c>
      <c r="M743" s="24" t="str">
        <f>LOOKUP(A743,[1]lookup!$A$3:$A$51,[1]lookup!$P$3:$P$51)</f>
        <v>Unseeded</v>
      </c>
      <c r="N743" s="24" t="str">
        <f>LOOKUP(A743,[1]lookup!$A$3:$A$51,[1]lookup!$R$3:$R$51)</f>
        <v>High</v>
      </c>
      <c r="O743" s="24" t="str">
        <f>LOOKUP(A743,[1]lookup!$A$3:$A$51,[1]lookup!$U$3:$U$51)</f>
        <v>FS</v>
      </c>
      <c r="P743" s="25">
        <f t="shared" si="22"/>
        <v>0</v>
      </c>
      <c r="Q743" s="25">
        <f t="shared" si="23"/>
        <v>83.98</v>
      </c>
      <c r="R743" s="25">
        <f>LOOKUP(A743,[1]lookup!$A$3:$A$51,[1]lookup!$H$3:$H$51)</f>
        <v>5.3546453546453554</v>
      </c>
    </row>
    <row r="744" spans="1:18" x14ac:dyDescent="0.15">
      <c r="A744" s="24" t="s">
        <v>280</v>
      </c>
      <c r="B744" s="24">
        <v>1998</v>
      </c>
      <c r="C744" s="24" t="s">
        <v>0</v>
      </c>
      <c r="D744" s="24" t="s">
        <v>2209</v>
      </c>
      <c r="E744" s="24" t="s">
        <v>2210</v>
      </c>
      <c r="F744" s="24">
        <v>0</v>
      </c>
      <c r="G744" s="24">
        <v>0</v>
      </c>
      <c r="H744" s="24">
        <v>0</v>
      </c>
      <c r="I744" s="24">
        <v>0</v>
      </c>
      <c r="J744" s="24">
        <v>0</v>
      </c>
      <c r="K744" s="24">
        <v>0</v>
      </c>
      <c r="L744" s="24">
        <v>5000</v>
      </c>
      <c r="M744" s="24" t="str">
        <f>LOOKUP(A744,[1]lookup!$A$3:$A$51,[1]lookup!$P$3:$P$51)</f>
        <v>Unseeded</v>
      </c>
      <c r="N744" s="24" t="str">
        <f>LOOKUP(A744,[1]lookup!$A$3:$A$51,[1]lookup!$R$3:$R$51)</f>
        <v>High</v>
      </c>
      <c r="O744" s="24" t="str">
        <f>LOOKUP(A744,[1]lookup!$A$3:$A$51,[1]lookup!$U$3:$U$51)</f>
        <v>FS</v>
      </c>
      <c r="P744" s="25">
        <f t="shared" si="22"/>
        <v>0</v>
      </c>
      <c r="Q744" s="25">
        <f t="shared" si="23"/>
        <v>0</v>
      </c>
      <c r="R744" s="25">
        <f>LOOKUP(A744,[1]lookup!$A$3:$A$51,[1]lookup!$H$3:$H$51)</f>
        <v>5.3546453546453554</v>
      </c>
    </row>
    <row r="745" spans="1:18" x14ac:dyDescent="0.15">
      <c r="A745" s="24" t="s">
        <v>280</v>
      </c>
      <c r="B745" s="24">
        <v>1998</v>
      </c>
      <c r="C745" s="24" t="s">
        <v>0</v>
      </c>
      <c r="D745" s="24" t="s">
        <v>2211</v>
      </c>
      <c r="E745" s="24" t="s">
        <v>2212</v>
      </c>
      <c r="F745" s="24">
        <v>0</v>
      </c>
      <c r="G745" s="24">
        <v>0</v>
      </c>
      <c r="H745" s="24">
        <v>0</v>
      </c>
      <c r="I745" s="24">
        <v>0</v>
      </c>
      <c r="J745" s="24">
        <v>0</v>
      </c>
      <c r="K745" s="24">
        <v>0</v>
      </c>
      <c r="L745" s="24">
        <v>5000</v>
      </c>
      <c r="M745" s="24" t="str">
        <f>LOOKUP(A745,[1]lookup!$A$3:$A$51,[1]lookup!$P$3:$P$51)</f>
        <v>Unseeded</v>
      </c>
      <c r="N745" s="24" t="str">
        <f>LOOKUP(A745,[1]lookup!$A$3:$A$51,[1]lookup!$R$3:$R$51)</f>
        <v>High</v>
      </c>
      <c r="O745" s="24" t="str">
        <f>LOOKUP(A745,[1]lookup!$A$3:$A$51,[1]lookup!$U$3:$U$51)</f>
        <v>FS</v>
      </c>
      <c r="P745" s="25">
        <f t="shared" si="22"/>
        <v>0</v>
      </c>
      <c r="Q745" s="25">
        <f t="shared" si="23"/>
        <v>0</v>
      </c>
      <c r="R745" s="25">
        <f>LOOKUP(A745,[1]lookup!$A$3:$A$51,[1]lookup!$H$3:$H$51)</f>
        <v>5.3546453546453554</v>
      </c>
    </row>
    <row r="746" spans="1:18" x14ac:dyDescent="0.15">
      <c r="A746" s="24" t="s">
        <v>286</v>
      </c>
      <c r="B746" s="24">
        <v>1998</v>
      </c>
      <c r="C746" s="24" t="s">
        <v>0</v>
      </c>
      <c r="D746" s="24" t="s">
        <v>672</v>
      </c>
      <c r="E746" s="24" t="s">
        <v>2199</v>
      </c>
      <c r="F746" s="24">
        <v>1</v>
      </c>
      <c r="G746" s="24">
        <v>11</v>
      </c>
      <c r="H746" s="24">
        <v>0</v>
      </c>
      <c r="I746" s="24">
        <v>0</v>
      </c>
      <c r="J746" s="24">
        <v>1</v>
      </c>
      <c r="K746" s="24">
        <v>11</v>
      </c>
      <c r="L746" s="24">
        <v>5000</v>
      </c>
      <c r="M746" s="24" t="str">
        <f>LOOKUP(A746,[1]lookup!$A$3:$A$51,[1]lookup!$P$3:$P$51)</f>
        <v>Seeded</v>
      </c>
      <c r="N746" s="24" t="str">
        <f>LOOKUP(A746,[1]lookup!$A$3:$A$51,[1]lookup!$R$3:$R$51)</f>
        <v>High</v>
      </c>
      <c r="O746" s="24" t="str">
        <f>LOOKUP(A746,[1]lookup!$A$3:$A$51,[1]lookup!$U$3:$U$51)</f>
        <v>FS</v>
      </c>
      <c r="P746" s="25">
        <f t="shared" si="22"/>
        <v>0</v>
      </c>
      <c r="Q746" s="25">
        <f t="shared" si="23"/>
        <v>0.22</v>
      </c>
      <c r="R746" s="25">
        <f>LOOKUP(A746,[1]lookup!$A$3:$A$51,[1]lookup!$H$3:$H$51)</f>
        <v>59.92</v>
      </c>
    </row>
    <row r="747" spans="1:18" x14ac:dyDescent="0.15">
      <c r="A747" s="24" t="s">
        <v>286</v>
      </c>
      <c r="B747" s="24">
        <v>1998</v>
      </c>
      <c r="C747" s="24" t="s">
        <v>0</v>
      </c>
      <c r="D747" s="24" t="s">
        <v>556</v>
      </c>
      <c r="E747" s="24" t="s">
        <v>2200</v>
      </c>
      <c r="F747" s="24">
        <v>1</v>
      </c>
      <c r="G747" s="24">
        <v>2</v>
      </c>
      <c r="H747" s="24">
        <v>2</v>
      </c>
      <c r="I747" s="24">
        <v>128</v>
      </c>
      <c r="J747" s="24">
        <v>2</v>
      </c>
      <c r="K747" s="24">
        <v>130</v>
      </c>
      <c r="L747" s="24">
        <v>5000</v>
      </c>
      <c r="M747" s="24" t="str">
        <f>LOOKUP(A747,[1]lookup!$A$3:$A$51,[1]lookup!$P$3:$P$51)</f>
        <v>Seeded</v>
      </c>
      <c r="N747" s="24" t="str">
        <f>LOOKUP(A747,[1]lookup!$A$3:$A$51,[1]lookup!$R$3:$R$51)</f>
        <v>High</v>
      </c>
      <c r="O747" s="24" t="str">
        <f>LOOKUP(A747,[1]lookup!$A$3:$A$51,[1]lookup!$U$3:$U$51)</f>
        <v>FS</v>
      </c>
      <c r="P747" s="25">
        <f t="shared" si="22"/>
        <v>2.56</v>
      </c>
      <c r="Q747" s="25">
        <f t="shared" si="23"/>
        <v>0.04</v>
      </c>
      <c r="R747" s="25">
        <f>LOOKUP(A747,[1]lookup!$A$3:$A$51,[1]lookup!$H$3:$H$51)</f>
        <v>59.92</v>
      </c>
    </row>
    <row r="748" spans="1:18" x14ac:dyDescent="0.15">
      <c r="A748" s="24" t="s">
        <v>286</v>
      </c>
      <c r="B748" s="24">
        <v>1998</v>
      </c>
      <c r="C748" s="24" t="s">
        <v>0</v>
      </c>
      <c r="D748" s="24" t="s">
        <v>557</v>
      </c>
      <c r="E748" s="24" t="s">
        <v>2201</v>
      </c>
      <c r="F748" s="24">
        <v>0</v>
      </c>
      <c r="G748" s="24">
        <v>0</v>
      </c>
      <c r="H748" s="24">
        <v>1</v>
      </c>
      <c r="I748" s="24">
        <v>1</v>
      </c>
      <c r="J748" s="24">
        <v>1</v>
      </c>
      <c r="K748" s="24">
        <v>1</v>
      </c>
      <c r="L748" s="24">
        <v>5000</v>
      </c>
      <c r="M748" s="24" t="str">
        <f>LOOKUP(A748,[1]lookup!$A$3:$A$51,[1]lookup!$P$3:$P$51)</f>
        <v>Seeded</v>
      </c>
      <c r="N748" s="24" t="str">
        <f>LOOKUP(A748,[1]lookup!$A$3:$A$51,[1]lookup!$R$3:$R$51)</f>
        <v>High</v>
      </c>
      <c r="O748" s="24" t="str">
        <f>LOOKUP(A748,[1]lookup!$A$3:$A$51,[1]lookup!$U$3:$U$51)</f>
        <v>FS</v>
      </c>
      <c r="P748" s="25">
        <f t="shared" si="22"/>
        <v>0.02</v>
      </c>
      <c r="Q748" s="25">
        <f t="shared" si="23"/>
        <v>0</v>
      </c>
      <c r="R748" s="25">
        <f>LOOKUP(A748,[1]lookup!$A$3:$A$51,[1]lookup!$H$3:$H$51)</f>
        <v>59.92</v>
      </c>
    </row>
    <row r="749" spans="1:18" x14ac:dyDescent="0.15">
      <c r="A749" s="24" t="s">
        <v>286</v>
      </c>
      <c r="B749" s="24">
        <v>1998</v>
      </c>
      <c r="C749" s="24" t="s">
        <v>0</v>
      </c>
      <c r="D749" s="24" t="s">
        <v>390</v>
      </c>
      <c r="E749" s="24" t="s">
        <v>2202</v>
      </c>
      <c r="F749" s="24">
        <v>6</v>
      </c>
      <c r="G749" s="24">
        <v>260</v>
      </c>
      <c r="H749" s="24">
        <v>8</v>
      </c>
      <c r="I749" s="24">
        <v>1975</v>
      </c>
      <c r="J749" s="24">
        <v>8</v>
      </c>
      <c r="K749" s="24">
        <v>2235</v>
      </c>
      <c r="L749" s="24">
        <v>5000</v>
      </c>
      <c r="M749" s="24" t="str">
        <f>LOOKUP(A749,[1]lookup!$A$3:$A$51,[1]lookup!$P$3:$P$51)</f>
        <v>Seeded</v>
      </c>
      <c r="N749" s="24" t="str">
        <f>LOOKUP(A749,[1]lookup!$A$3:$A$51,[1]lookup!$R$3:$R$51)</f>
        <v>High</v>
      </c>
      <c r="O749" s="24" t="str">
        <f>LOOKUP(A749,[1]lookup!$A$3:$A$51,[1]lookup!$U$3:$U$51)</f>
        <v>FS</v>
      </c>
      <c r="P749" s="25">
        <f t="shared" si="22"/>
        <v>39.5</v>
      </c>
      <c r="Q749" s="25">
        <f t="shared" si="23"/>
        <v>5.2</v>
      </c>
      <c r="R749" s="25">
        <f>LOOKUP(A749,[1]lookup!$A$3:$A$51,[1]lookup!$H$3:$H$51)</f>
        <v>59.92</v>
      </c>
    </row>
    <row r="750" spans="1:18" x14ac:dyDescent="0.15">
      <c r="A750" s="24" t="s">
        <v>286</v>
      </c>
      <c r="B750" s="24">
        <v>1998</v>
      </c>
      <c r="C750" s="24" t="s">
        <v>0</v>
      </c>
      <c r="D750" s="24" t="s">
        <v>1087</v>
      </c>
      <c r="E750" s="24" t="s">
        <v>2203</v>
      </c>
      <c r="F750" s="24">
        <v>0</v>
      </c>
      <c r="G750" s="24">
        <v>0</v>
      </c>
      <c r="H750" s="24">
        <v>0</v>
      </c>
      <c r="I750" s="24">
        <v>0</v>
      </c>
      <c r="J750" s="24">
        <v>0</v>
      </c>
      <c r="K750" s="24">
        <v>0</v>
      </c>
      <c r="L750" s="24">
        <v>5000</v>
      </c>
      <c r="M750" s="24" t="str">
        <f>LOOKUP(A750,[1]lookup!$A$3:$A$51,[1]lookup!$P$3:$P$51)</f>
        <v>Seeded</v>
      </c>
      <c r="N750" s="24" t="str">
        <f>LOOKUP(A750,[1]lookup!$A$3:$A$51,[1]lookup!$R$3:$R$51)</f>
        <v>High</v>
      </c>
      <c r="O750" s="24" t="str">
        <f>LOOKUP(A750,[1]lookup!$A$3:$A$51,[1]lookup!$U$3:$U$51)</f>
        <v>FS</v>
      </c>
      <c r="P750" s="25">
        <f t="shared" si="22"/>
        <v>0</v>
      </c>
      <c r="Q750" s="25">
        <f t="shared" si="23"/>
        <v>0</v>
      </c>
      <c r="R750" s="25">
        <f>LOOKUP(A750,[1]lookup!$A$3:$A$51,[1]lookup!$H$3:$H$51)</f>
        <v>59.92</v>
      </c>
    </row>
    <row r="751" spans="1:18" x14ac:dyDescent="0.15">
      <c r="A751" s="24" t="s">
        <v>286</v>
      </c>
      <c r="B751" s="24">
        <v>1998</v>
      </c>
      <c r="C751" s="24" t="s">
        <v>0</v>
      </c>
      <c r="D751" s="24" t="s">
        <v>244</v>
      </c>
      <c r="E751" s="24" t="s">
        <v>2204</v>
      </c>
      <c r="F751" s="24">
        <v>1</v>
      </c>
      <c r="G751" s="24">
        <v>1</v>
      </c>
      <c r="H751" s="24">
        <v>2</v>
      </c>
      <c r="I751" s="24">
        <v>22</v>
      </c>
      <c r="J751" s="24">
        <v>2</v>
      </c>
      <c r="K751" s="24">
        <v>23</v>
      </c>
      <c r="L751" s="24">
        <v>5000</v>
      </c>
      <c r="M751" s="24" t="str">
        <f>LOOKUP(A751,[1]lookup!$A$3:$A$51,[1]lookup!$P$3:$P$51)</f>
        <v>Seeded</v>
      </c>
      <c r="N751" s="24" t="str">
        <f>LOOKUP(A751,[1]lookup!$A$3:$A$51,[1]lookup!$R$3:$R$51)</f>
        <v>High</v>
      </c>
      <c r="O751" s="24" t="str">
        <f>LOOKUP(A751,[1]lookup!$A$3:$A$51,[1]lookup!$U$3:$U$51)</f>
        <v>FS</v>
      </c>
      <c r="P751" s="25">
        <f t="shared" si="22"/>
        <v>0.44</v>
      </c>
      <c r="Q751" s="25">
        <f t="shared" si="23"/>
        <v>0.02</v>
      </c>
      <c r="R751" s="25">
        <f>LOOKUP(A751,[1]lookup!$A$3:$A$51,[1]lookup!$H$3:$H$51)</f>
        <v>59.92</v>
      </c>
    </row>
    <row r="752" spans="1:18" x14ac:dyDescent="0.15">
      <c r="A752" s="24" t="s">
        <v>286</v>
      </c>
      <c r="B752" s="24">
        <v>1998</v>
      </c>
      <c r="C752" s="24" t="s">
        <v>0</v>
      </c>
      <c r="D752" s="24" t="s">
        <v>559</v>
      </c>
      <c r="E752" s="24" t="s">
        <v>2205</v>
      </c>
      <c r="F752" s="24">
        <v>1</v>
      </c>
      <c r="G752" s="24">
        <v>1</v>
      </c>
      <c r="H752" s="24">
        <v>1</v>
      </c>
      <c r="I752" s="24">
        <v>1</v>
      </c>
      <c r="J752" s="24">
        <v>1</v>
      </c>
      <c r="K752" s="24">
        <v>2</v>
      </c>
      <c r="L752" s="24">
        <v>5000</v>
      </c>
      <c r="M752" s="24" t="str">
        <f>LOOKUP(A752,[1]lookup!$A$3:$A$51,[1]lookup!$P$3:$P$51)</f>
        <v>Seeded</v>
      </c>
      <c r="N752" s="24" t="str">
        <f>LOOKUP(A752,[1]lookup!$A$3:$A$51,[1]lookup!$R$3:$R$51)</f>
        <v>High</v>
      </c>
      <c r="O752" s="24" t="str">
        <f>LOOKUP(A752,[1]lookup!$A$3:$A$51,[1]lookup!$U$3:$U$51)</f>
        <v>FS</v>
      </c>
      <c r="P752" s="25">
        <f t="shared" si="22"/>
        <v>0.02</v>
      </c>
      <c r="Q752" s="25">
        <f t="shared" si="23"/>
        <v>0.02</v>
      </c>
      <c r="R752" s="25">
        <f>LOOKUP(A752,[1]lookup!$A$3:$A$51,[1]lookup!$H$3:$H$51)</f>
        <v>59.92</v>
      </c>
    </row>
    <row r="753" spans="1:18" x14ac:dyDescent="0.15">
      <c r="A753" s="24" t="s">
        <v>286</v>
      </c>
      <c r="B753" s="24">
        <v>1998</v>
      </c>
      <c r="C753" s="24" t="s">
        <v>0</v>
      </c>
      <c r="D753" s="24" t="s">
        <v>1229</v>
      </c>
      <c r="E753" s="24" t="s">
        <v>2206</v>
      </c>
      <c r="F753" s="24">
        <v>1</v>
      </c>
      <c r="G753" s="24">
        <v>601</v>
      </c>
      <c r="H753" s="24">
        <v>0</v>
      </c>
      <c r="I753" s="24">
        <v>0</v>
      </c>
      <c r="J753" s="24">
        <v>1</v>
      </c>
      <c r="K753" s="24">
        <v>601</v>
      </c>
      <c r="L753" s="24">
        <v>5000</v>
      </c>
      <c r="M753" s="24" t="str">
        <f>LOOKUP(A753,[1]lookup!$A$3:$A$51,[1]lookup!$P$3:$P$51)</f>
        <v>Seeded</v>
      </c>
      <c r="N753" s="24" t="str">
        <f>LOOKUP(A753,[1]lookup!$A$3:$A$51,[1]lookup!$R$3:$R$51)</f>
        <v>High</v>
      </c>
      <c r="O753" s="24" t="str">
        <f>LOOKUP(A753,[1]lookup!$A$3:$A$51,[1]lookup!$U$3:$U$51)</f>
        <v>FS</v>
      </c>
      <c r="P753" s="25">
        <f t="shared" si="22"/>
        <v>0</v>
      </c>
      <c r="Q753" s="25">
        <f t="shared" si="23"/>
        <v>12.02</v>
      </c>
      <c r="R753" s="25">
        <f>LOOKUP(A753,[1]lookup!$A$3:$A$51,[1]lookup!$H$3:$H$51)</f>
        <v>59.92</v>
      </c>
    </row>
    <row r="754" spans="1:18" x14ac:dyDescent="0.15">
      <c r="A754" s="24" t="s">
        <v>286</v>
      </c>
      <c r="B754" s="24">
        <v>1998</v>
      </c>
      <c r="C754" s="24" t="s">
        <v>0</v>
      </c>
      <c r="D754" s="24" t="s">
        <v>405</v>
      </c>
      <c r="E754" s="24" t="s">
        <v>2207</v>
      </c>
      <c r="F754" s="24">
        <v>3</v>
      </c>
      <c r="G754" s="24">
        <v>2252</v>
      </c>
      <c r="H754" s="24">
        <v>1</v>
      </c>
      <c r="I754" s="24">
        <v>16</v>
      </c>
      <c r="J754" s="24">
        <v>3</v>
      </c>
      <c r="K754" s="24">
        <v>2268</v>
      </c>
      <c r="L754" s="24">
        <v>5000</v>
      </c>
      <c r="M754" s="24" t="str">
        <f>LOOKUP(A754,[1]lookup!$A$3:$A$51,[1]lookup!$P$3:$P$51)</f>
        <v>Seeded</v>
      </c>
      <c r="N754" s="24" t="str">
        <f>LOOKUP(A754,[1]lookup!$A$3:$A$51,[1]lookup!$R$3:$R$51)</f>
        <v>High</v>
      </c>
      <c r="O754" s="24" t="str">
        <f>LOOKUP(A754,[1]lookup!$A$3:$A$51,[1]lookup!$U$3:$U$51)</f>
        <v>FS</v>
      </c>
      <c r="P754" s="25">
        <f t="shared" si="22"/>
        <v>0.32</v>
      </c>
      <c r="Q754" s="25">
        <f t="shared" si="23"/>
        <v>45.04</v>
      </c>
      <c r="R754" s="25">
        <f>LOOKUP(A754,[1]lookup!$A$3:$A$51,[1]lookup!$H$3:$H$51)</f>
        <v>59.92</v>
      </c>
    </row>
    <row r="755" spans="1:18" x14ac:dyDescent="0.15">
      <c r="A755" s="24" t="s">
        <v>286</v>
      </c>
      <c r="B755" s="24">
        <v>1998</v>
      </c>
      <c r="C755" s="24" t="s">
        <v>0</v>
      </c>
      <c r="D755" s="24" t="s">
        <v>217</v>
      </c>
      <c r="E755" s="24" t="s">
        <v>2208</v>
      </c>
      <c r="F755" s="24">
        <v>3</v>
      </c>
      <c r="G755" s="24">
        <v>1872</v>
      </c>
      <c r="H755" s="24">
        <v>0</v>
      </c>
      <c r="I755" s="24">
        <v>0</v>
      </c>
      <c r="J755" s="24">
        <v>3</v>
      </c>
      <c r="K755" s="24">
        <v>1872</v>
      </c>
      <c r="L755" s="24">
        <v>5000</v>
      </c>
      <c r="M755" s="24" t="str">
        <f>LOOKUP(A755,[1]lookup!$A$3:$A$51,[1]lookup!$P$3:$P$51)</f>
        <v>Seeded</v>
      </c>
      <c r="N755" s="24" t="str">
        <f>LOOKUP(A755,[1]lookup!$A$3:$A$51,[1]lookup!$R$3:$R$51)</f>
        <v>High</v>
      </c>
      <c r="O755" s="24" t="str">
        <f>LOOKUP(A755,[1]lookup!$A$3:$A$51,[1]lookup!$U$3:$U$51)</f>
        <v>FS</v>
      </c>
      <c r="P755" s="25">
        <f t="shared" si="22"/>
        <v>0</v>
      </c>
      <c r="Q755" s="25">
        <f t="shared" si="23"/>
        <v>37.44</v>
      </c>
      <c r="R755" s="25">
        <f>LOOKUP(A755,[1]lookup!$A$3:$A$51,[1]lookup!$H$3:$H$51)</f>
        <v>59.92</v>
      </c>
    </row>
    <row r="756" spans="1:18" x14ac:dyDescent="0.15">
      <c r="A756" s="24" t="s">
        <v>286</v>
      </c>
      <c r="B756" s="24">
        <v>1998</v>
      </c>
      <c r="C756" s="24" t="s">
        <v>0</v>
      </c>
      <c r="D756" s="24" t="s">
        <v>2209</v>
      </c>
      <c r="E756" s="24" t="s">
        <v>2210</v>
      </c>
      <c r="F756" s="24">
        <v>0</v>
      </c>
      <c r="G756" s="24">
        <v>0</v>
      </c>
      <c r="H756" s="24">
        <v>0</v>
      </c>
      <c r="I756" s="24">
        <v>0</v>
      </c>
      <c r="J756" s="24">
        <v>0</v>
      </c>
      <c r="K756" s="24">
        <v>0</v>
      </c>
      <c r="L756" s="24">
        <v>5000</v>
      </c>
      <c r="M756" s="24" t="str">
        <f>LOOKUP(A756,[1]lookup!$A$3:$A$51,[1]lookup!$P$3:$P$51)</f>
        <v>Seeded</v>
      </c>
      <c r="N756" s="24" t="str">
        <f>LOOKUP(A756,[1]lookup!$A$3:$A$51,[1]lookup!$R$3:$R$51)</f>
        <v>High</v>
      </c>
      <c r="O756" s="24" t="str">
        <f>LOOKUP(A756,[1]lookup!$A$3:$A$51,[1]lookup!$U$3:$U$51)</f>
        <v>FS</v>
      </c>
      <c r="P756" s="25">
        <f t="shared" si="22"/>
        <v>0</v>
      </c>
      <c r="Q756" s="25">
        <f t="shared" si="23"/>
        <v>0</v>
      </c>
      <c r="R756" s="25">
        <f>LOOKUP(A756,[1]lookup!$A$3:$A$51,[1]lookup!$H$3:$H$51)</f>
        <v>59.92</v>
      </c>
    </row>
    <row r="757" spans="1:18" x14ac:dyDescent="0.15">
      <c r="A757" s="24" t="s">
        <v>286</v>
      </c>
      <c r="B757" s="24">
        <v>1998</v>
      </c>
      <c r="C757" s="24" t="s">
        <v>0</v>
      </c>
      <c r="D757" s="24" t="s">
        <v>2211</v>
      </c>
      <c r="E757" s="24" t="s">
        <v>2212</v>
      </c>
      <c r="F757" s="24">
        <v>0</v>
      </c>
      <c r="G757" s="24">
        <v>0</v>
      </c>
      <c r="H757" s="24">
        <v>0</v>
      </c>
      <c r="I757" s="24">
        <v>0</v>
      </c>
      <c r="J757" s="24">
        <v>0</v>
      </c>
      <c r="K757" s="24">
        <v>0</v>
      </c>
      <c r="L757" s="24">
        <v>5000</v>
      </c>
      <c r="M757" s="24" t="str">
        <f>LOOKUP(A757,[1]lookup!$A$3:$A$51,[1]lookup!$P$3:$P$51)</f>
        <v>Seeded</v>
      </c>
      <c r="N757" s="24" t="str">
        <f>LOOKUP(A757,[1]lookup!$A$3:$A$51,[1]lookup!$R$3:$R$51)</f>
        <v>High</v>
      </c>
      <c r="O757" s="24" t="str">
        <f>LOOKUP(A757,[1]lookup!$A$3:$A$51,[1]lookup!$U$3:$U$51)</f>
        <v>FS</v>
      </c>
      <c r="P757" s="25">
        <f t="shared" si="22"/>
        <v>0</v>
      </c>
      <c r="Q757" s="25">
        <f t="shared" si="23"/>
        <v>0</v>
      </c>
      <c r="R757" s="25">
        <f>LOOKUP(A757,[1]lookup!$A$3:$A$51,[1]lookup!$H$3:$H$51)</f>
        <v>59.92</v>
      </c>
    </row>
    <row r="758" spans="1:18" x14ac:dyDescent="0.15">
      <c r="A758" s="24" t="s">
        <v>287</v>
      </c>
      <c r="B758" s="24">
        <v>1998</v>
      </c>
      <c r="C758" s="24" t="s">
        <v>0</v>
      </c>
      <c r="D758" s="24" t="s">
        <v>672</v>
      </c>
      <c r="E758" s="24" t="s">
        <v>2199</v>
      </c>
      <c r="F758" s="24">
        <v>1</v>
      </c>
      <c r="G758" s="24">
        <v>110</v>
      </c>
      <c r="H758" s="24">
        <v>1</v>
      </c>
      <c r="I758" s="24">
        <v>22</v>
      </c>
      <c r="J758" s="24">
        <v>1</v>
      </c>
      <c r="K758" s="24">
        <v>132</v>
      </c>
      <c r="L758" s="24">
        <v>5000</v>
      </c>
      <c r="M758" s="24" t="str">
        <f>LOOKUP(A758,[1]lookup!$A$3:$A$51,[1]lookup!$P$3:$P$51)</f>
        <v>Seeded</v>
      </c>
      <c r="N758" s="24" t="str">
        <f>LOOKUP(A758,[1]lookup!$A$3:$A$51,[1]lookup!$R$3:$R$51)</f>
        <v>High</v>
      </c>
      <c r="O758" s="24" t="str">
        <f>LOOKUP(A758,[1]lookup!$A$3:$A$51,[1]lookup!$U$3:$U$51)</f>
        <v>FS</v>
      </c>
      <c r="P758" s="25">
        <f t="shared" si="22"/>
        <v>0.44</v>
      </c>
      <c r="Q758" s="25">
        <f t="shared" si="23"/>
        <v>2.1999999999999997</v>
      </c>
      <c r="R758" s="25">
        <f>LOOKUP(A758,[1]lookup!$A$3:$A$51,[1]lookup!$H$3:$H$51)</f>
        <v>49.207940645678768</v>
      </c>
    </row>
    <row r="759" spans="1:18" x14ac:dyDescent="0.15">
      <c r="A759" s="24" t="s">
        <v>287</v>
      </c>
      <c r="B759" s="24">
        <v>1998</v>
      </c>
      <c r="C759" s="24" t="s">
        <v>0</v>
      </c>
      <c r="D759" s="24" t="s">
        <v>556</v>
      </c>
      <c r="E759" s="24" t="s">
        <v>2200</v>
      </c>
      <c r="F759" s="24">
        <v>1</v>
      </c>
      <c r="G759" s="24">
        <v>2</v>
      </c>
      <c r="H759" s="24">
        <v>3</v>
      </c>
      <c r="I759" s="24">
        <v>1118</v>
      </c>
      <c r="J759" s="24">
        <v>3</v>
      </c>
      <c r="K759" s="24">
        <v>1120</v>
      </c>
      <c r="L759" s="24">
        <v>5000</v>
      </c>
      <c r="M759" s="24" t="str">
        <f>LOOKUP(A759,[1]lookup!$A$3:$A$51,[1]lookup!$P$3:$P$51)</f>
        <v>Seeded</v>
      </c>
      <c r="N759" s="24" t="str">
        <f>LOOKUP(A759,[1]lookup!$A$3:$A$51,[1]lookup!$R$3:$R$51)</f>
        <v>High</v>
      </c>
      <c r="O759" s="24" t="str">
        <f>LOOKUP(A759,[1]lookup!$A$3:$A$51,[1]lookup!$U$3:$U$51)</f>
        <v>FS</v>
      </c>
      <c r="P759" s="25">
        <f t="shared" si="22"/>
        <v>22.36</v>
      </c>
      <c r="Q759" s="25">
        <f t="shared" si="23"/>
        <v>0.04</v>
      </c>
      <c r="R759" s="25">
        <f>LOOKUP(A759,[1]lookup!$A$3:$A$51,[1]lookup!$H$3:$H$51)</f>
        <v>49.207940645678768</v>
      </c>
    </row>
    <row r="760" spans="1:18" x14ac:dyDescent="0.15">
      <c r="A760" s="24" t="s">
        <v>287</v>
      </c>
      <c r="B760" s="24">
        <v>1998</v>
      </c>
      <c r="C760" s="24" t="s">
        <v>0</v>
      </c>
      <c r="D760" s="24" t="s">
        <v>557</v>
      </c>
      <c r="E760" s="24" t="s">
        <v>2201</v>
      </c>
      <c r="F760" s="24">
        <v>0</v>
      </c>
      <c r="G760" s="24">
        <v>0</v>
      </c>
      <c r="H760" s="24">
        <v>1</v>
      </c>
      <c r="I760" s="24">
        <v>105</v>
      </c>
      <c r="J760" s="24">
        <v>1</v>
      </c>
      <c r="K760" s="24">
        <v>105</v>
      </c>
      <c r="L760" s="24">
        <v>5000</v>
      </c>
      <c r="M760" s="24" t="str">
        <f>LOOKUP(A760,[1]lookup!$A$3:$A$51,[1]lookup!$P$3:$P$51)</f>
        <v>Seeded</v>
      </c>
      <c r="N760" s="24" t="str">
        <f>LOOKUP(A760,[1]lookup!$A$3:$A$51,[1]lookup!$R$3:$R$51)</f>
        <v>High</v>
      </c>
      <c r="O760" s="24" t="str">
        <f>LOOKUP(A760,[1]lookup!$A$3:$A$51,[1]lookup!$U$3:$U$51)</f>
        <v>FS</v>
      </c>
      <c r="P760" s="25">
        <f t="shared" si="22"/>
        <v>2.1</v>
      </c>
      <c r="Q760" s="25">
        <f t="shared" si="23"/>
        <v>0</v>
      </c>
      <c r="R760" s="25">
        <f>LOOKUP(A760,[1]lookup!$A$3:$A$51,[1]lookup!$H$3:$H$51)</f>
        <v>49.207940645678768</v>
      </c>
    </row>
    <row r="761" spans="1:18" x14ac:dyDescent="0.15">
      <c r="A761" s="24" t="s">
        <v>287</v>
      </c>
      <c r="B761" s="24">
        <v>1998</v>
      </c>
      <c r="C761" s="24" t="s">
        <v>0</v>
      </c>
      <c r="D761" s="24" t="s">
        <v>390</v>
      </c>
      <c r="E761" s="24" t="s">
        <v>2202</v>
      </c>
      <c r="F761" s="24">
        <v>4</v>
      </c>
      <c r="G761" s="24">
        <v>211</v>
      </c>
      <c r="H761" s="24">
        <v>11</v>
      </c>
      <c r="I761" s="24">
        <v>769</v>
      </c>
      <c r="J761" s="24">
        <v>11</v>
      </c>
      <c r="K761" s="24">
        <v>980</v>
      </c>
      <c r="L761" s="24">
        <v>5000</v>
      </c>
      <c r="M761" s="24" t="str">
        <f>LOOKUP(A761,[1]lookup!$A$3:$A$51,[1]lookup!$P$3:$P$51)</f>
        <v>Seeded</v>
      </c>
      <c r="N761" s="24" t="str">
        <f>LOOKUP(A761,[1]lookup!$A$3:$A$51,[1]lookup!$R$3:$R$51)</f>
        <v>High</v>
      </c>
      <c r="O761" s="24" t="str">
        <f>LOOKUP(A761,[1]lookup!$A$3:$A$51,[1]lookup!$U$3:$U$51)</f>
        <v>FS</v>
      </c>
      <c r="P761" s="25">
        <f t="shared" si="22"/>
        <v>15.379999999999999</v>
      </c>
      <c r="Q761" s="25">
        <f t="shared" si="23"/>
        <v>4.22</v>
      </c>
      <c r="R761" s="25">
        <f>LOOKUP(A761,[1]lookup!$A$3:$A$51,[1]lookup!$H$3:$H$51)</f>
        <v>49.207940645678768</v>
      </c>
    </row>
    <row r="762" spans="1:18" x14ac:dyDescent="0.15">
      <c r="A762" s="24" t="s">
        <v>287</v>
      </c>
      <c r="B762" s="24">
        <v>1998</v>
      </c>
      <c r="C762" s="24" t="s">
        <v>0</v>
      </c>
      <c r="D762" s="24" t="s">
        <v>1087</v>
      </c>
      <c r="E762" s="24" t="s">
        <v>2203</v>
      </c>
      <c r="F762" s="24">
        <v>0</v>
      </c>
      <c r="G762" s="24">
        <v>0</v>
      </c>
      <c r="H762" s="24">
        <v>0</v>
      </c>
      <c r="I762" s="24">
        <v>0</v>
      </c>
      <c r="J762" s="24">
        <v>0</v>
      </c>
      <c r="K762" s="24">
        <v>0</v>
      </c>
      <c r="L762" s="24">
        <v>5000</v>
      </c>
      <c r="M762" s="24" t="str">
        <f>LOOKUP(A762,[1]lookup!$A$3:$A$51,[1]lookup!$P$3:$P$51)</f>
        <v>Seeded</v>
      </c>
      <c r="N762" s="24" t="str">
        <f>LOOKUP(A762,[1]lookup!$A$3:$A$51,[1]lookup!$R$3:$R$51)</f>
        <v>High</v>
      </c>
      <c r="O762" s="24" t="str">
        <f>LOOKUP(A762,[1]lookup!$A$3:$A$51,[1]lookup!$U$3:$U$51)</f>
        <v>FS</v>
      </c>
      <c r="P762" s="25">
        <f t="shared" si="22"/>
        <v>0</v>
      </c>
      <c r="Q762" s="25">
        <f t="shared" si="23"/>
        <v>0</v>
      </c>
      <c r="R762" s="25">
        <f>LOOKUP(A762,[1]lookup!$A$3:$A$51,[1]lookup!$H$3:$H$51)</f>
        <v>49.207940645678768</v>
      </c>
    </row>
    <row r="763" spans="1:18" x14ac:dyDescent="0.15">
      <c r="A763" s="24" t="s">
        <v>287</v>
      </c>
      <c r="B763" s="24">
        <v>1998</v>
      </c>
      <c r="C763" s="24" t="s">
        <v>0</v>
      </c>
      <c r="D763" s="24" t="s">
        <v>244</v>
      </c>
      <c r="E763" s="24" t="s">
        <v>2204</v>
      </c>
      <c r="F763" s="24">
        <v>4</v>
      </c>
      <c r="G763" s="24">
        <v>29</v>
      </c>
      <c r="H763" s="24">
        <v>7</v>
      </c>
      <c r="I763" s="24">
        <v>215</v>
      </c>
      <c r="J763" s="24">
        <v>7</v>
      </c>
      <c r="K763" s="24">
        <v>244</v>
      </c>
      <c r="L763" s="24">
        <v>5000</v>
      </c>
      <c r="M763" s="24" t="str">
        <f>LOOKUP(A763,[1]lookup!$A$3:$A$51,[1]lookup!$P$3:$P$51)</f>
        <v>Seeded</v>
      </c>
      <c r="N763" s="24" t="str">
        <f>LOOKUP(A763,[1]lookup!$A$3:$A$51,[1]lookup!$R$3:$R$51)</f>
        <v>High</v>
      </c>
      <c r="O763" s="24" t="str">
        <f>LOOKUP(A763,[1]lookup!$A$3:$A$51,[1]lookup!$U$3:$U$51)</f>
        <v>FS</v>
      </c>
      <c r="P763" s="25">
        <f t="shared" si="22"/>
        <v>4.3</v>
      </c>
      <c r="Q763" s="25">
        <f t="shared" si="23"/>
        <v>0.57999999999999996</v>
      </c>
      <c r="R763" s="25">
        <f>LOOKUP(A763,[1]lookup!$A$3:$A$51,[1]lookup!$H$3:$H$51)</f>
        <v>49.207940645678768</v>
      </c>
    </row>
    <row r="764" spans="1:18" x14ac:dyDescent="0.15">
      <c r="A764" s="24" t="s">
        <v>287</v>
      </c>
      <c r="B764" s="24">
        <v>1998</v>
      </c>
      <c r="C764" s="24" t="s">
        <v>0</v>
      </c>
      <c r="D764" s="24" t="s">
        <v>559</v>
      </c>
      <c r="E764" s="24" t="s">
        <v>2205</v>
      </c>
      <c r="F764" s="24">
        <v>0</v>
      </c>
      <c r="G764" s="24">
        <v>0</v>
      </c>
      <c r="H764" s="24">
        <v>0</v>
      </c>
      <c r="I764" s="24">
        <v>0</v>
      </c>
      <c r="J764" s="24">
        <v>0</v>
      </c>
      <c r="K764" s="24">
        <v>0</v>
      </c>
      <c r="L764" s="24">
        <v>5000</v>
      </c>
      <c r="M764" s="24" t="str">
        <f>LOOKUP(A764,[1]lookup!$A$3:$A$51,[1]lookup!$P$3:$P$51)</f>
        <v>Seeded</v>
      </c>
      <c r="N764" s="24" t="str">
        <f>LOOKUP(A764,[1]lookup!$A$3:$A$51,[1]lookup!$R$3:$R$51)</f>
        <v>High</v>
      </c>
      <c r="O764" s="24" t="str">
        <f>LOOKUP(A764,[1]lookup!$A$3:$A$51,[1]lookup!$U$3:$U$51)</f>
        <v>FS</v>
      </c>
      <c r="P764" s="25">
        <f t="shared" si="22"/>
        <v>0</v>
      </c>
      <c r="Q764" s="25">
        <f t="shared" si="23"/>
        <v>0</v>
      </c>
      <c r="R764" s="25">
        <f>LOOKUP(A764,[1]lookup!$A$3:$A$51,[1]lookup!$H$3:$H$51)</f>
        <v>49.207940645678768</v>
      </c>
    </row>
    <row r="765" spans="1:18" x14ac:dyDescent="0.15">
      <c r="A765" s="24" t="s">
        <v>287</v>
      </c>
      <c r="B765" s="24">
        <v>1998</v>
      </c>
      <c r="C765" s="24" t="s">
        <v>0</v>
      </c>
      <c r="D765" s="24" t="s">
        <v>1229</v>
      </c>
      <c r="E765" s="24" t="s">
        <v>2206</v>
      </c>
      <c r="F765" s="24">
        <v>0</v>
      </c>
      <c r="G765" s="24">
        <v>0</v>
      </c>
      <c r="H765" s="24">
        <v>0</v>
      </c>
      <c r="I765" s="24">
        <v>0</v>
      </c>
      <c r="J765" s="24">
        <v>0</v>
      </c>
      <c r="K765" s="24">
        <v>0</v>
      </c>
      <c r="L765" s="24">
        <v>5000</v>
      </c>
      <c r="M765" s="24" t="str">
        <f>LOOKUP(A765,[1]lookup!$A$3:$A$51,[1]lookup!$P$3:$P$51)</f>
        <v>Seeded</v>
      </c>
      <c r="N765" s="24" t="str">
        <f>LOOKUP(A765,[1]lookup!$A$3:$A$51,[1]lookup!$R$3:$R$51)</f>
        <v>High</v>
      </c>
      <c r="O765" s="24" t="str">
        <f>LOOKUP(A765,[1]lookup!$A$3:$A$51,[1]lookup!$U$3:$U$51)</f>
        <v>FS</v>
      </c>
      <c r="P765" s="25">
        <f t="shared" si="22"/>
        <v>0</v>
      </c>
      <c r="Q765" s="25">
        <f t="shared" si="23"/>
        <v>0</v>
      </c>
      <c r="R765" s="25">
        <f>LOOKUP(A765,[1]lookup!$A$3:$A$51,[1]lookup!$H$3:$H$51)</f>
        <v>49.207940645678768</v>
      </c>
    </row>
    <row r="766" spans="1:18" x14ac:dyDescent="0.15">
      <c r="A766" s="24" t="s">
        <v>287</v>
      </c>
      <c r="B766" s="24">
        <v>1998</v>
      </c>
      <c r="C766" s="24" t="s">
        <v>0</v>
      </c>
      <c r="D766" s="24" t="s">
        <v>405</v>
      </c>
      <c r="E766" s="24" t="s">
        <v>2207</v>
      </c>
      <c r="F766" s="24">
        <v>3</v>
      </c>
      <c r="G766" s="24">
        <v>1730</v>
      </c>
      <c r="H766" s="24">
        <v>0</v>
      </c>
      <c r="I766" s="24">
        <v>0</v>
      </c>
      <c r="J766" s="24">
        <v>3</v>
      </c>
      <c r="K766" s="24">
        <v>1730</v>
      </c>
      <c r="L766" s="24">
        <v>5000</v>
      </c>
      <c r="M766" s="24" t="str">
        <f>LOOKUP(A766,[1]lookup!$A$3:$A$51,[1]lookup!$P$3:$P$51)</f>
        <v>Seeded</v>
      </c>
      <c r="N766" s="24" t="str">
        <f>LOOKUP(A766,[1]lookup!$A$3:$A$51,[1]lookup!$R$3:$R$51)</f>
        <v>High</v>
      </c>
      <c r="O766" s="24" t="str">
        <f>LOOKUP(A766,[1]lookup!$A$3:$A$51,[1]lookup!$U$3:$U$51)</f>
        <v>FS</v>
      </c>
      <c r="P766" s="25">
        <f t="shared" si="22"/>
        <v>0</v>
      </c>
      <c r="Q766" s="25">
        <f t="shared" si="23"/>
        <v>34.599999999999994</v>
      </c>
      <c r="R766" s="25">
        <f>LOOKUP(A766,[1]lookup!$A$3:$A$51,[1]lookup!$H$3:$H$51)</f>
        <v>49.207940645678768</v>
      </c>
    </row>
    <row r="767" spans="1:18" x14ac:dyDescent="0.15">
      <c r="A767" s="24" t="s">
        <v>287</v>
      </c>
      <c r="B767" s="24">
        <v>1998</v>
      </c>
      <c r="C767" s="24" t="s">
        <v>0</v>
      </c>
      <c r="D767" s="24" t="s">
        <v>217</v>
      </c>
      <c r="E767" s="24" t="s">
        <v>2208</v>
      </c>
      <c r="F767" s="24">
        <v>3</v>
      </c>
      <c r="G767" s="24">
        <v>2918</v>
      </c>
      <c r="H767" s="24">
        <v>0</v>
      </c>
      <c r="I767" s="24">
        <v>0</v>
      </c>
      <c r="J767" s="24">
        <v>3</v>
      </c>
      <c r="K767" s="24">
        <v>2918</v>
      </c>
      <c r="L767" s="24">
        <v>5000</v>
      </c>
      <c r="M767" s="24" t="str">
        <f>LOOKUP(A767,[1]lookup!$A$3:$A$51,[1]lookup!$P$3:$P$51)</f>
        <v>Seeded</v>
      </c>
      <c r="N767" s="24" t="str">
        <f>LOOKUP(A767,[1]lookup!$A$3:$A$51,[1]lookup!$R$3:$R$51)</f>
        <v>High</v>
      </c>
      <c r="O767" s="24" t="str">
        <f>LOOKUP(A767,[1]lookup!$A$3:$A$51,[1]lookup!$U$3:$U$51)</f>
        <v>FS</v>
      </c>
      <c r="P767" s="25">
        <f t="shared" si="22"/>
        <v>0</v>
      </c>
      <c r="Q767" s="25">
        <f t="shared" si="23"/>
        <v>58.36</v>
      </c>
      <c r="R767" s="25">
        <f>LOOKUP(A767,[1]lookup!$A$3:$A$51,[1]lookup!$H$3:$H$51)</f>
        <v>49.207940645678768</v>
      </c>
    </row>
    <row r="768" spans="1:18" x14ac:dyDescent="0.15">
      <c r="A768" s="24" t="s">
        <v>287</v>
      </c>
      <c r="B768" s="24">
        <v>1998</v>
      </c>
      <c r="C768" s="24" t="s">
        <v>0</v>
      </c>
      <c r="D768" s="24" t="s">
        <v>2209</v>
      </c>
      <c r="E768" s="24" t="s">
        <v>2210</v>
      </c>
      <c r="F768" s="24">
        <v>0</v>
      </c>
      <c r="G768" s="24">
        <v>0</v>
      </c>
      <c r="H768" s="24">
        <v>2</v>
      </c>
      <c r="I768" s="24">
        <v>72</v>
      </c>
      <c r="J768" s="24">
        <v>2</v>
      </c>
      <c r="K768" s="24">
        <v>72</v>
      </c>
      <c r="L768" s="24">
        <v>5000</v>
      </c>
      <c r="M768" s="24" t="str">
        <f>LOOKUP(A768,[1]lookup!$A$3:$A$51,[1]lookup!$P$3:$P$51)</f>
        <v>Seeded</v>
      </c>
      <c r="N768" s="24" t="str">
        <f>LOOKUP(A768,[1]lookup!$A$3:$A$51,[1]lookup!$R$3:$R$51)</f>
        <v>High</v>
      </c>
      <c r="O768" s="24" t="str">
        <f>LOOKUP(A768,[1]lookup!$A$3:$A$51,[1]lookup!$U$3:$U$51)</f>
        <v>FS</v>
      </c>
      <c r="P768" s="25">
        <f t="shared" si="22"/>
        <v>1.44</v>
      </c>
      <c r="Q768" s="25">
        <f t="shared" si="23"/>
        <v>0</v>
      </c>
      <c r="R768" s="25">
        <f>LOOKUP(A768,[1]lookup!$A$3:$A$51,[1]lookup!$H$3:$H$51)</f>
        <v>49.207940645678768</v>
      </c>
    </row>
    <row r="769" spans="1:18" x14ac:dyDescent="0.15">
      <c r="A769" s="24" t="s">
        <v>287</v>
      </c>
      <c r="B769" s="24">
        <v>1998</v>
      </c>
      <c r="C769" s="24" t="s">
        <v>0</v>
      </c>
      <c r="D769" s="24" t="s">
        <v>2211</v>
      </c>
      <c r="E769" s="24" t="s">
        <v>2212</v>
      </c>
      <c r="F769" s="24">
        <v>0</v>
      </c>
      <c r="G769" s="24">
        <v>0</v>
      </c>
      <c r="H769" s="24">
        <v>0</v>
      </c>
      <c r="I769" s="24">
        <v>0</v>
      </c>
      <c r="J769" s="24">
        <v>0</v>
      </c>
      <c r="K769" s="24">
        <v>0</v>
      </c>
      <c r="L769" s="24">
        <v>5000</v>
      </c>
      <c r="M769" s="24" t="str">
        <f>LOOKUP(A769,[1]lookup!$A$3:$A$51,[1]lookup!$P$3:$P$51)</f>
        <v>Seeded</v>
      </c>
      <c r="N769" s="24" t="str">
        <f>LOOKUP(A769,[1]lookup!$A$3:$A$51,[1]lookup!$R$3:$R$51)</f>
        <v>High</v>
      </c>
      <c r="O769" s="24" t="str">
        <f>LOOKUP(A769,[1]lookup!$A$3:$A$51,[1]lookup!$U$3:$U$51)</f>
        <v>FS</v>
      </c>
      <c r="P769" s="25">
        <f t="shared" si="22"/>
        <v>0</v>
      </c>
      <c r="Q769" s="25">
        <f t="shared" si="23"/>
        <v>0</v>
      </c>
      <c r="R769" s="25">
        <f>LOOKUP(A769,[1]lookup!$A$3:$A$51,[1]lookup!$H$3:$H$51)</f>
        <v>49.207940645678768</v>
      </c>
    </row>
    <row r="770" spans="1:18" x14ac:dyDescent="0.15">
      <c r="A770" s="24" t="s">
        <v>290</v>
      </c>
      <c r="B770" s="24">
        <v>1998</v>
      </c>
      <c r="C770" s="24" t="s">
        <v>0</v>
      </c>
      <c r="D770" s="24" t="s">
        <v>672</v>
      </c>
      <c r="E770" s="24" t="s">
        <v>2199</v>
      </c>
      <c r="F770" s="24">
        <v>0</v>
      </c>
      <c r="G770" s="24">
        <v>0</v>
      </c>
      <c r="H770" s="24">
        <v>1</v>
      </c>
      <c r="I770" s="24">
        <v>1</v>
      </c>
      <c r="J770" s="24">
        <v>1</v>
      </c>
      <c r="K770" s="24">
        <v>1</v>
      </c>
      <c r="L770" s="24">
        <v>5000</v>
      </c>
      <c r="M770" s="24" t="str">
        <f>LOOKUP(A770,[1]lookup!$A$3:$A$51,[1]lookup!$P$3:$P$51)</f>
        <v>Seeded</v>
      </c>
      <c r="N770" s="24" t="str">
        <f>LOOKUP(A770,[1]lookup!$A$3:$A$51,[1]lookup!$R$3:$R$51)</f>
        <v>High</v>
      </c>
      <c r="O770" s="24" t="str">
        <f>LOOKUP(A770,[1]lookup!$A$3:$A$51,[1]lookup!$U$3:$U$51)</f>
        <v>FS</v>
      </c>
      <c r="P770" s="25">
        <f t="shared" ref="P770:P833" si="24">I770/L770*100</f>
        <v>0.02</v>
      </c>
      <c r="Q770" s="25">
        <f t="shared" ref="Q770:Q833" si="25">G770/L770*100</f>
        <v>0</v>
      </c>
      <c r="R770" s="25">
        <f>LOOKUP(A770,[1]lookup!$A$3:$A$51,[1]lookup!$H$3:$H$51)</f>
        <v>19.16</v>
      </c>
    </row>
    <row r="771" spans="1:18" x14ac:dyDescent="0.15">
      <c r="A771" s="24" t="s">
        <v>290</v>
      </c>
      <c r="B771" s="24">
        <v>1998</v>
      </c>
      <c r="C771" s="24" t="s">
        <v>0</v>
      </c>
      <c r="D771" s="24" t="s">
        <v>556</v>
      </c>
      <c r="E771" s="24" t="s">
        <v>2200</v>
      </c>
      <c r="F771" s="24">
        <v>2</v>
      </c>
      <c r="G771" s="24">
        <v>18</v>
      </c>
      <c r="H771" s="24">
        <v>2</v>
      </c>
      <c r="I771" s="24">
        <v>585</v>
      </c>
      <c r="J771" s="24">
        <v>2</v>
      </c>
      <c r="K771" s="24">
        <v>603</v>
      </c>
      <c r="L771" s="24">
        <v>5000</v>
      </c>
      <c r="M771" s="24" t="str">
        <f>LOOKUP(A771,[1]lookup!$A$3:$A$51,[1]lookup!$P$3:$P$51)</f>
        <v>Seeded</v>
      </c>
      <c r="N771" s="24" t="str">
        <f>LOOKUP(A771,[1]lookup!$A$3:$A$51,[1]lookup!$R$3:$R$51)</f>
        <v>High</v>
      </c>
      <c r="O771" s="24" t="str">
        <f>LOOKUP(A771,[1]lookup!$A$3:$A$51,[1]lookup!$U$3:$U$51)</f>
        <v>FS</v>
      </c>
      <c r="P771" s="25">
        <f t="shared" si="24"/>
        <v>11.700000000000001</v>
      </c>
      <c r="Q771" s="25">
        <f t="shared" si="25"/>
        <v>0.36</v>
      </c>
      <c r="R771" s="25">
        <f>LOOKUP(A771,[1]lookup!$A$3:$A$51,[1]lookup!$H$3:$H$51)</f>
        <v>19.16</v>
      </c>
    </row>
    <row r="772" spans="1:18" x14ac:dyDescent="0.15">
      <c r="A772" s="24" t="s">
        <v>290</v>
      </c>
      <c r="B772" s="24">
        <v>1998</v>
      </c>
      <c r="C772" s="24" t="s">
        <v>0</v>
      </c>
      <c r="D772" s="24" t="s">
        <v>557</v>
      </c>
      <c r="E772" s="24" t="s">
        <v>2201</v>
      </c>
      <c r="F772" s="24">
        <v>1</v>
      </c>
      <c r="G772" s="24">
        <v>6</v>
      </c>
      <c r="H772" s="24">
        <v>2</v>
      </c>
      <c r="I772" s="24">
        <v>94</v>
      </c>
      <c r="J772" s="24">
        <v>2</v>
      </c>
      <c r="K772" s="24">
        <v>100</v>
      </c>
      <c r="L772" s="24">
        <v>5000</v>
      </c>
      <c r="M772" s="24" t="str">
        <f>LOOKUP(A772,[1]lookup!$A$3:$A$51,[1]lookup!$P$3:$P$51)</f>
        <v>Seeded</v>
      </c>
      <c r="N772" s="24" t="str">
        <f>LOOKUP(A772,[1]lookup!$A$3:$A$51,[1]lookup!$R$3:$R$51)</f>
        <v>High</v>
      </c>
      <c r="O772" s="24" t="str">
        <f>LOOKUP(A772,[1]lookup!$A$3:$A$51,[1]lookup!$U$3:$U$51)</f>
        <v>FS</v>
      </c>
      <c r="P772" s="25">
        <f t="shared" si="24"/>
        <v>1.8800000000000001</v>
      </c>
      <c r="Q772" s="25">
        <f t="shared" si="25"/>
        <v>0.12</v>
      </c>
      <c r="R772" s="25">
        <f>LOOKUP(A772,[1]lookup!$A$3:$A$51,[1]lookup!$H$3:$H$51)</f>
        <v>19.16</v>
      </c>
    </row>
    <row r="773" spans="1:18" x14ac:dyDescent="0.15">
      <c r="A773" s="24" t="s">
        <v>290</v>
      </c>
      <c r="B773" s="24">
        <v>1998</v>
      </c>
      <c r="C773" s="24" t="s">
        <v>0</v>
      </c>
      <c r="D773" s="24" t="s">
        <v>390</v>
      </c>
      <c r="E773" s="24" t="s">
        <v>2202</v>
      </c>
      <c r="F773" s="24">
        <v>3</v>
      </c>
      <c r="G773" s="24">
        <v>81</v>
      </c>
      <c r="H773" s="24">
        <v>8</v>
      </c>
      <c r="I773" s="24">
        <v>762</v>
      </c>
      <c r="J773" s="24">
        <v>8</v>
      </c>
      <c r="K773" s="24">
        <v>843</v>
      </c>
      <c r="L773" s="24">
        <v>5000</v>
      </c>
      <c r="M773" s="24" t="str">
        <f>LOOKUP(A773,[1]lookup!$A$3:$A$51,[1]lookup!$P$3:$P$51)</f>
        <v>Seeded</v>
      </c>
      <c r="N773" s="24" t="str">
        <f>LOOKUP(A773,[1]lookup!$A$3:$A$51,[1]lookup!$R$3:$R$51)</f>
        <v>High</v>
      </c>
      <c r="O773" s="24" t="str">
        <f>LOOKUP(A773,[1]lookup!$A$3:$A$51,[1]lookup!$U$3:$U$51)</f>
        <v>FS</v>
      </c>
      <c r="P773" s="25">
        <f t="shared" si="24"/>
        <v>15.24</v>
      </c>
      <c r="Q773" s="25">
        <f t="shared" si="25"/>
        <v>1.6199999999999999</v>
      </c>
      <c r="R773" s="25">
        <f>LOOKUP(A773,[1]lookup!$A$3:$A$51,[1]lookup!$H$3:$H$51)</f>
        <v>19.16</v>
      </c>
    </row>
    <row r="774" spans="1:18" x14ac:dyDescent="0.15">
      <c r="A774" s="24" t="s">
        <v>290</v>
      </c>
      <c r="B774" s="24">
        <v>1998</v>
      </c>
      <c r="C774" s="24" t="s">
        <v>0</v>
      </c>
      <c r="D774" s="24" t="s">
        <v>1087</v>
      </c>
      <c r="E774" s="24" t="s">
        <v>2203</v>
      </c>
      <c r="F774" s="24">
        <v>0</v>
      </c>
      <c r="G774" s="24">
        <v>0</v>
      </c>
      <c r="H774" s="24">
        <v>0</v>
      </c>
      <c r="I774" s="24">
        <v>0</v>
      </c>
      <c r="J774" s="24">
        <v>0</v>
      </c>
      <c r="K774" s="24">
        <v>0</v>
      </c>
      <c r="L774" s="24">
        <v>5000</v>
      </c>
      <c r="M774" s="24" t="str">
        <f>LOOKUP(A774,[1]lookup!$A$3:$A$51,[1]lookup!$P$3:$P$51)</f>
        <v>Seeded</v>
      </c>
      <c r="N774" s="24" t="str">
        <f>LOOKUP(A774,[1]lookup!$A$3:$A$51,[1]lookup!$R$3:$R$51)</f>
        <v>High</v>
      </c>
      <c r="O774" s="24" t="str">
        <f>LOOKUP(A774,[1]lookup!$A$3:$A$51,[1]lookup!$U$3:$U$51)</f>
        <v>FS</v>
      </c>
      <c r="P774" s="25">
        <f t="shared" si="24"/>
        <v>0</v>
      </c>
      <c r="Q774" s="25">
        <f t="shared" si="25"/>
        <v>0</v>
      </c>
      <c r="R774" s="25">
        <f>LOOKUP(A774,[1]lookup!$A$3:$A$51,[1]lookup!$H$3:$H$51)</f>
        <v>19.16</v>
      </c>
    </row>
    <row r="775" spans="1:18" x14ac:dyDescent="0.15">
      <c r="A775" s="24" t="s">
        <v>290</v>
      </c>
      <c r="B775" s="24">
        <v>1998</v>
      </c>
      <c r="C775" s="24" t="s">
        <v>0</v>
      </c>
      <c r="D775" s="24" t="s">
        <v>244</v>
      </c>
      <c r="E775" s="24" t="s">
        <v>2204</v>
      </c>
      <c r="F775" s="24">
        <v>2</v>
      </c>
      <c r="G775" s="24">
        <v>81</v>
      </c>
      <c r="H775" s="24">
        <v>6</v>
      </c>
      <c r="I775" s="24">
        <v>689</v>
      </c>
      <c r="J775" s="24">
        <v>6</v>
      </c>
      <c r="K775" s="24">
        <v>770</v>
      </c>
      <c r="L775" s="24">
        <v>5000</v>
      </c>
      <c r="M775" s="24" t="str">
        <f>LOOKUP(A775,[1]lookup!$A$3:$A$51,[1]lookup!$P$3:$P$51)</f>
        <v>Seeded</v>
      </c>
      <c r="N775" s="24" t="str">
        <f>LOOKUP(A775,[1]lookup!$A$3:$A$51,[1]lookup!$R$3:$R$51)</f>
        <v>High</v>
      </c>
      <c r="O775" s="24" t="str">
        <f>LOOKUP(A775,[1]lookup!$A$3:$A$51,[1]lookup!$U$3:$U$51)</f>
        <v>FS</v>
      </c>
      <c r="P775" s="25">
        <f t="shared" si="24"/>
        <v>13.780000000000001</v>
      </c>
      <c r="Q775" s="25">
        <f t="shared" si="25"/>
        <v>1.6199999999999999</v>
      </c>
      <c r="R775" s="25">
        <f>LOOKUP(A775,[1]lookup!$A$3:$A$51,[1]lookup!$H$3:$H$51)</f>
        <v>19.16</v>
      </c>
    </row>
    <row r="776" spans="1:18" x14ac:dyDescent="0.15">
      <c r="A776" s="24" t="s">
        <v>290</v>
      </c>
      <c r="B776" s="24">
        <v>1998</v>
      </c>
      <c r="C776" s="24" t="s">
        <v>0</v>
      </c>
      <c r="D776" s="24" t="s">
        <v>559</v>
      </c>
      <c r="E776" s="24" t="s">
        <v>2205</v>
      </c>
      <c r="F776" s="24">
        <v>1</v>
      </c>
      <c r="G776" s="24">
        <v>1</v>
      </c>
      <c r="H776" s="24">
        <v>1</v>
      </c>
      <c r="I776" s="24">
        <v>3</v>
      </c>
      <c r="J776" s="24">
        <v>1</v>
      </c>
      <c r="K776" s="24">
        <v>4</v>
      </c>
      <c r="L776" s="24">
        <v>5000</v>
      </c>
      <c r="M776" s="24" t="str">
        <f>LOOKUP(A776,[1]lookup!$A$3:$A$51,[1]lookup!$P$3:$P$51)</f>
        <v>Seeded</v>
      </c>
      <c r="N776" s="24" t="str">
        <f>LOOKUP(A776,[1]lookup!$A$3:$A$51,[1]lookup!$R$3:$R$51)</f>
        <v>High</v>
      </c>
      <c r="O776" s="24" t="str">
        <f>LOOKUP(A776,[1]lookup!$A$3:$A$51,[1]lookup!$U$3:$U$51)</f>
        <v>FS</v>
      </c>
      <c r="P776" s="25">
        <f t="shared" si="24"/>
        <v>0.06</v>
      </c>
      <c r="Q776" s="25">
        <f t="shared" si="25"/>
        <v>0.02</v>
      </c>
      <c r="R776" s="25">
        <f>LOOKUP(A776,[1]lookup!$A$3:$A$51,[1]lookup!$H$3:$H$51)</f>
        <v>19.16</v>
      </c>
    </row>
    <row r="777" spans="1:18" x14ac:dyDescent="0.15">
      <c r="A777" s="24" t="s">
        <v>290</v>
      </c>
      <c r="B777" s="24">
        <v>1998</v>
      </c>
      <c r="C777" s="24" t="s">
        <v>0</v>
      </c>
      <c r="D777" s="24" t="s">
        <v>1229</v>
      </c>
      <c r="E777" s="24" t="s">
        <v>2206</v>
      </c>
      <c r="F777" s="24">
        <v>0</v>
      </c>
      <c r="G777" s="24">
        <v>0</v>
      </c>
      <c r="H777" s="24">
        <v>0</v>
      </c>
      <c r="I777" s="24">
        <v>0</v>
      </c>
      <c r="J777" s="24">
        <v>0</v>
      </c>
      <c r="K777" s="24">
        <v>0</v>
      </c>
      <c r="L777" s="24">
        <v>5000</v>
      </c>
      <c r="M777" s="24" t="str">
        <f>LOOKUP(A777,[1]lookup!$A$3:$A$51,[1]lookup!$P$3:$P$51)</f>
        <v>Seeded</v>
      </c>
      <c r="N777" s="24" t="str">
        <f>LOOKUP(A777,[1]lookup!$A$3:$A$51,[1]lookup!$R$3:$R$51)</f>
        <v>High</v>
      </c>
      <c r="O777" s="24" t="str">
        <f>LOOKUP(A777,[1]lookup!$A$3:$A$51,[1]lookup!$U$3:$U$51)</f>
        <v>FS</v>
      </c>
      <c r="P777" s="25">
        <f t="shared" si="24"/>
        <v>0</v>
      </c>
      <c r="Q777" s="25">
        <f t="shared" si="25"/>
        <v>0</v>
      </c>
      <c r="R777" s="25">
        <f>LOOKUP(A777,[1]lookup!$A$3:$A$51,[1]lookup!$H$3:$H$51)</f>
        <v>19.16</v>
      </c>
    </row>
    <row r="778" spans="1:18" x14ac:dyDescent="0.15">
      <c r="A778" s="24" t="s">
        <v>290</v>
      </c>
      <c r="B778" s="24">
        <v>1998</v>
      </c>
      <c r="C778" s="24" t="s">
        <v>0</v>
      </c>
      <c r="D778" s="24" t="s">
        <v>405</v>
      </c>
      <c r="E778" s="24" t="s">
        <v>2207</v>
      </c>
      <c r="F778" s="24">
        <v>3</v>
      </c>
      <c r="G778" s="24">
        <v>397</v>
      </c>
      <c r="H778" s="24">
        <v>1</v>
      </c>
      <c r="I778" s="24">
        <v>17</v>
      </c>
      <c r="J778" s="24">
        <v>3</v>
      </c>
      <c r="K778" s="24">
        <v>414</v>
      </c>
      <c r="L778" s="24">
        <v>5000</v>
      </c>
      <c r="M778" s="24" t="str">
        <f>LOOKUP(A778,[1]lookup!$A$3:$A$51,[1]lookup!$P$3:$P$51)</f>
        <v>Seeded</v>
      </c>
      <c r="N778" s="24" t="str">
        <f>LOOKUP(A778,[1]lookup!$A$3:$A$51,[1]lookup!$R$3:$R$51)</f>
        <v>High</v>
      </c>
      <c r="O778" s="24" t="str">
        <f>LOOKUP(A778,[1]lookup!$A$3:$A$51,[1]lookup!$U$3:$U$51)</f>
        <v>FS</v>
      </c>
      <c r="P778" s="25">
        <f t="shared" si="24"/>
        <v>0.33999999999999997</v>
      </c>
      <c r="Q778" s="25">
        <f t="shared" si="25"/>
        <v>7.9399999999999995</v>
      </c>
      <c r="R778" s="25">
        <f>LOOKUP(A778,[1]lookup!$A$3:$A$51,[1]lookup!$H$3:$H$51)</f>
        <v>19.16</v>
      </c>
    </row>
    <row r="779" spans="1:18" x14ac:dyDescent="0.15">
      <c r="A779" s="24" t="s">
        <v>290</v>
      </c>
      <c r="B779" s="24">
        <v>1998</v>
      </c>
      <c r="C779" s="24" t="s">
        <v>0</v>
      </c>
      <c r="D779" s="24" t="s">
        <v>217</v>
      </c>
      <c r="E779" s="24" t="s">
        <v>2208</v>
      </c>
      <c r="F779" s="24">
        <v>3</v>
      </c>
      <c r="G779" s="24">
        <v>4416</v>
      </c>
      <c r="H779" s="24">
        <v>0</v>
      </c>
      <c r="I779" s="24">
        <v>0</v>
      </c>
      <c r="J779" s="24">
        <v>3</v>
      </c>
      <c r="K779" s="24">
        <v>4416</v>
      </c>
      <c r="L779" s="24">
        <v>5000</v>
      </c>
      <c r="M779" s="24" t="str">
        <f>LOOKUP(A779,[1]lookup!$A$3:$A$51,[1]lookup!$P$3:$P$51)</f>
        <v>Seeded</v>
      </c>
      <c r="N779" s="24" t="str">
        <f>LOOKUP(A779,[1]lookup!$A$3:$A$51,[1]lookup!$R$3:$R$51)</f>
        <v>High</v>
      </c>
      <c r="O779" s="24" t="str">
        <f>LOOKUP(A779,[1]lookup!$A$3:$A$51,[1]lookup!$U$3:$U$51)</f>
        <v>FS</v>
      </c>
      <c r="P779" s="25">
        <f t="shared" si="24"/>
        <v>0</v>
      </c>
      <c r="Q779" s="25">
        <f t="shared" si="25"/>
        <v>88.32</v>
      </c>
      <c r="R779" s="25">
        <f>LOOKUP(A779,[1]lookup!$A$3:$A$51,[1]lookup!$H$3:$H$51)</f>
        <v>19.16</v>
      </c>
    </row>
    <row r="780" spans="1:18" x14ac:dyDescent="0.15">
      <c r="A780" s="24" t="s">
        <v>290</v>
      </c>
      <c r="B780" s="24">
        <v>1998</v>
      </c>
      <c r="C780" s="24" t="s">
        <v>0</v>
      </c>
      <c r="D780" s="24" t="s">
        <v>2209</v>
      </c>
      <c r="E780" s="24" t="s">
        <v>2210</v>
      </c>
      <c r="F780" s="24">
        <v>0</v>
      </c>
      <c r="G780" s="24">
        <v>0</v>
      </c>
      <c r="H780" s="24">
        <v>0</v>
      </c>
      <c r="I780" s="24">
        <v>0</v>
      </c>
      <c r="J780" s="24">
        <v>0</v>
      </c>
      <c r="K780" s="24">
        <v>0</v>
      </c>
      <c r="L780" s="24">
        <v>5000</v>
      </c>
      <c r="M780" s="24" t="str">
        <f>LOOKUP(A780,[1]lookup!$A$3:$A$51,[1]lookup!$P$3:$P$51)</f>
        <v>Seeded</v>
      </c>
      <c r="N780" s="24" t="str">
        <f>LOOKUP(A780,[1]lookup!$A$3:$A$51,[1]lookup!$R$3:$R$51)</f>
        <v>High</v>
      </c>
      <c r="O780" s="24" t="str">
        <f>LOOKUP(A780,[1]lookup!$A$3:$A$51,[1]lookup!$U$3:$U$51)</f>
        <v>FS</v>
      </c>
      <c r="P780" s="25">
        <f t="shared" si="24"/>
        <v>0</v>
      </c>
      <c r="Q780" s="25">
        <f t="shared" si="25"/>
        <v>0</v>
      </c>
      <c r="R780" s="25">
        <f>LOOKUP(A780,[1]lookup!$A$3:$A$51,[1]lookup!$H$3:$H$51)</f>
        <v>19.16</v>
      </c>
    </row>
    <row r="781" spans="1:18" x14ac:dyDescent="0.15">
      <c r="A781" s="24" t="s">
        <v>290</v>
      </c>
      <c r="B781" s="24">
        <v>1998</v>
      </c>
      <c r="C781" s="24" t="s">
        <v>0</v>
      </c>
      <c r="D781" s="24" t="s">
        <v>2211</v>
      </c>
      <c r="E781" s="24" t="s">
        <v>2212</v>
      </c>
      <c r="F781" s="24">
        <v>0</v>
      </c>
      <c r="G781" s="24">
        <v>0</v>
      </c>
      <c r="H781" s="24">
        <v>0</v>
      </c>
      <c r="I781" s="24">
        <v>0</v>
      </c>
      <c r="J781" s="24">
        <v>0</v>
      </c>
      <c r="K781" s="24">
        <v>0</v>
      </c>
      <c r="L781" s="24">
        <v>5000</v>
      </c>
      <c r="M781" s="24" t="str">
        <f>LOOKUP(A781,[1]lookup!$A$3:$A$51,[1]lookup!$P$3:$P$51)</f>
        <v>Seeded</v>
      </c>
      <c r="N781" s="24" t="str">
        <f>LOOKUP(A781,[1]lookup!$A$3:$A$51,[1]lookup!$R$3:$R$51)</f>
        <v>High</v>
      </c>
      <c r="O781" s="24" t="str">
        <f>LOOKUP(A781,[1]lookup!$A$3:$A$51,[1]lookup!$U$3:$U$51)</f>
        <v>FS</v>
      </c>
      <c r="P781" s="25">
        <f t="shared" si="24"/>
        <v>0</v>
      </c>
      <c r="Q781" s="25">
        <f t="shared" si="25"/>
        <v>0</v>
      </c>
      <c r="R781" s="25">
        <f>LOOKUP(A781,[1]lookup!$A$3:$A$51,[1]lookup!$H$3:$H$51)</f>
        <v>19.16</v>
      </c>
    </row>
    <row r="782" spans="1:18" x14ac:dyDescent="0.15">
      <c r="A782" s="24" t="s">
        <v>291</v>
      </c>
      <c r="B782" s="24">
        <v>1998</v>
      </c>
      <c r="C782" s="24" t="s">
        <v>0</v>
      </c>
      <c r="D782" s="24" t="s">
        <v>672</v>
      </c>
      <c r="E782" s="24" t="s">
        <v>2199</v>
      </c>
      <c r="F782" s="24">
        <v>2</v>
      </c>
      <c r="G782" s="24">
        <v>72</v>
      </c>
      <c r="H782" s="24">
        <v>0</v>
      </c>
      <c r="I782" s="24">
        <v>0</v>
      </c>
      <c r="J782" s="24">
        <v>2</v>
      </c>
      <c r="K782" s="24">
        <v>72</v>
      </c>
      <c r="L782" s="24">
        <v>5000</v>
      </c>
      <c r="M782" s="24" t="str">
        <f>LOOKUP(A782,[1]lookup!$A$3:$A$51,[1]lookup!$P$3:$P$51)</f>
        <v>Unseeded</v>
      </c>
      <c r="N782" s="24" t="str">
        <f>LOOKUP(A782,[1]lookup!$A$3:$A$51,[1]lookup!$R$3:$R$51)</f>
        <v>High</v>
      </c>
      <c r="O782" s="24" t="str">
        <f>LOOKUP(A782,[1]lookup!$A$3:$A$51,[1]lookup!$U$3:$U$51)</f>
        <v>FS</v>
      </c>
      <c r="P782" s="25">
        <f t="shared" si="24"/>
        <v>0</v>
      </c>
      <c r="Q782" s="25">
        <f t="shared" si="25"/>
        <v>1.44</v>
      </c>
      <c r="R782" s="25">
        <f>LOOKUP(A782,[1]lookup!$A$3:$A$51,[1]lookup!$H$3:$H$51)</f>
        <v>0.84</v>
      </c>
    </row>
    <row r="783" spans="1:18" x14ac:dyDescent="0.15">
      <c r="A783" s="24" t="s">
        <v>291</v>
      </c>
      <c r="B783" s="24">
        <v>1998</v>
      </c>
      <c r="C783" s="24" t="s">
        <v>0</v>
      </c>
      <c r="D783" s="24" t="s">
        <v>556</v>
      </c>
      <c r="E783" s="24" t="s">
        <v>2200</v>
      </c>
      <c r="F783" s="24">
        <v>2</v>
      </c>
      <c r="G783" s="24">
        <v>8</v>
      </c>
      <c r="H783" s="24">
        <v>2</v>
      </c>
      <c r="I783" s="24">
        <v>889</v>
      </c>
      <c r="J783" s="24">
        <v>3</v>
      </c>
      <c r="K783" s="24">
        <v>897</v>
      </c>
      <c r="L783" s="24">
        <v>5000</v>
      </c>
      <c r="M783" s="24" t="str">
        <f>LOOKUP(A783,[1]lookup!$A$3:$A$51,[1]lookup!$P$3:$P$51)</f>
        <v>Unseeded</v>
      </c>
      <c r="N783" s="24" t="str">
        <f>LOOKUP(A783,[1]lookup!$A$3:$A$51,[1]lookup!$R$3:$R$51)</f>
        <v>High</v>
      </c>
      <c r="O783" s="24" t="str">
        <f>LOOKUP(A783,[1]lookup!$A$3:$A$51,[1]lookup!$U$3:$U$51)</f>
        <v>FS</v>
      </c>
      <c r="P783" s="25">
        <f t="shared" si="24"/>
        <v>17.78</v>
      </c>
      <c r="Q783" s="25">
        <f t="shared" si="25"/>
        <v>0.16</v>
      </c>
      <c r="R783" s="25">
        <f>LOOKUP(A783,[1]lookup!$A$3:$A$51,[1]lookup!$H$3:$H$51)</f>
        <v>0.84</v>
      </c>
    </row>
    <row r="784" spans="1:18" x14ac:dyDescent="0.15">
      <c r="A784" s="24" t="s">
        <v>291</v>
      </c>
      <c r="B784" s="24">
        <v>1998</v>
      </c>
      <c r="C784" s="24" t="s">
        <v>0</v>
      </c>
      <c r="D784" s="24" t="s">
        <v>557</v>
      </c>
      <c r="E784" s="24" t="s">
        <v>2201</v>
      </c>
      <c r="F784" s="24">
        <v>0</v>
      </c>
      <c r="G784" s="24">
        <v>0</v>
      </c>
      <c r="H784" s="24">
        <v>1</v>
      </c>
      <c r="I784" s="24">
        <v>28</v>
      </c>
      <c r="J784" s="24">
        <v>1</v>
      </c>
      <c r="K784" s="24">
        <v>28</v>
      </c>
      <c r="L784" s="24">
        <v>5000</v>
      </c>
      <c r="M784" s="24" t="str">
        <f>LOOKUP(A784,[1]lookup!$A$3:$A$51,[1]lookup!$P$3:$P$51)</f>
        <v>Unseeded</v>
      </c>
      <c r="N784" s="24" t="str">
        <f>LOOKUP(A784,[1]lookup!$A$3:$A$51,[1]lookup!$R$3:$R$51)</f>
        <v>High</v>
      </c>
      <c r="O784" s="24" t="str">
        <f>LOOKUP(A784,[1]lookup!$A$3:$A$51,[1]lookup!$U$3:$U$51)</f>
        <v>FS</v>
      </c>
      <c r="P784" s="25">
        <f t="shared" si="24"/>
        <v>0.55999999999999994</v>
      </c>
      <c r="Q784" s="25">
        <f t="shared" si="25"/>
        <v>0</v>
      </c>
      <c r="R784" s="25">
        <f>LOOKUP(A784,[1]lookup!$A$3:$A$51,[1]lookup!$H$3:$H$51)</f>
        <v>0.84</v>
      </c>
    </row>
    <row r="785" spans="1:18" x14ac:dyDescent="0.15">
      <c r="A785" s="24" t="s">
        <v>291</v>
      </c>
      <c r="B785" s="24">
        <v>1998</v>
      </c>
      <c r="C785" s="24" t="s">
        <v>0</v>
      </c>
      <c r="D785" s="24" t="s">
        <v>390</v>
      </c>
      <c r="E785" s="24" t="s">
        <v>2202</v>
      </c>
      <c r="F785" s="24">
        <v>2</v>
      </c>
      <c r="G785" s="24">
        <v>208</v>
      </c>
      <c r="H785" s="24">
        <v>3</v>
      </c>
      <c r="I785" s="24">
        <v>1573</v>
      </c>
      <c r="J785" s="24">
        <v>3</v>
      </c>
      <c r="K785" s="24">
        <v>1781</v>
      </c>
      <c r="L785" s="24">
        <v>5000</v>
      </c>
      <c r="M785" s="24" t="str">
        <f>LOOKUP(A785,[1]lookup!$A$3:$A$51,[1]lookup!$P$3:$P$51)</f>
        <v>Unseeded</v>
      </c>
      <c r="N785" s="24" t="str">
        <f>LOOKUP(A785,[1]lookup!$A$3:$A$51,[1]lookup!$R$3:$R$51)</f>
        <v>High</v>
      </c>
      <c r="O785" s="24" t="str">
        <f>LOOKUP(A785,[1]lookup!$A$3:$A$51,[1]lookup!$U$3:$U$51)</f>
        <v>FS</v>
      </c>
      <c r="P785" s="25">
        <f t="shared" si="24"/>
        <v>31.46</v>
      </c>
      <c r="Q785" s="25">
        <f t="shared" si="25"/>
        <v>4.16</v>
      </c>
      <c r="R785" s="25">
        <f>LOOKUP(A785,[1]lookup!$A$3:$A$51,[1]lookup!$H$3:$H$51)</f>
        <v>0.84</v>
      </c>
    </row>
    <row r="786" spans="1:18" x14ac:dyDescent="0.15">
      <c r="A786" s="24" t="s">
        <v>291</v>
      </c>
      <c r="B786" s="24">
        <v>1998</v>
      </c>
      <c r="C786" s="24" t="s">
        <v>0</v>
      </c>
      <c r="D786" s="24" t="s">
        <v>1087</v>
      </c>
      <c r="E786" s="24" t="s">
        <v>2203</v>
      </c>
      <c r="F786" s="24">
        <v>0</v>
      </c>
      <c r="G786" s="24">
        <v>0</v>
      </c>
      <c r="H786" s="24">
        <v>0</v>
      </c>
      <c r="I786" s="24">
        <v>0</v>
      </c>
      <c r="J786" s="24">
        <v>0</v>
      </c>
      <c r="K786" s="24">
        <v>0</v>
      </c>
      <c r="L786" s="24">
        <v>5000</v>
      </c>
      <c r="M786" s="24" t="str">
        <f>LOOKUP(A786,[1]lookup!$A$3:$A$51,[1]lookup!$P$3:$P$51)</f>
        <v>Unseeded</v>
      </c>
      <c r="N786" s="24" t="str">
        <f>LOOKUP(A786,[1]lookup!$A$3:$A$51,[1]lookup!$R$3:$R$51)</f>
        <v>High</v>
      </c>
      <c r="O786" s="24" t="str">
        <f>LOOKUP(A786,[1]lookup!$A$3:$A$51,[1]lookup!$U$3:$U$51)</f>
        <v>FS</v>
      </c>
      <c r="P786" s="25">
        <f t="shared" si="24"/>
        <v>0</v>
      </c>
      <c r="Q786" s="25">
        <f t="shared" si="25"/>
        <v>0</v>
      </c>
      <c r="R786" s="25">
        <f>LOOKUP(A786,[1]lookup!$A$3:$A$51,[1]lookup!$H$3:$H$51)</f>
        <v>0.84</v>
      </c>
    </row>
    <row r="787" spans="1:18" x14ac:dyDescent="0.15">
      <c r="A787" s="24" t="s">
        <v>291</v>
      </c>
      <c r="B787" s="24">
        <v>1998</v>
      </c>
      <c r="C787" s="24" t="s">
        <v>0</v>
      </c>
      <c r="D787" s="24" t="s">
        <v>244</v>
      </c>
      <c r="E787" s="24" t="s">
        <v>2204</v>
      </c>
      <c r="F787" s="24">
        <v>3</v>
      </c>
      <c r="G787" s="24">
        <v>10</v>
      </c>
      <c r="H787" s="24">
        <v>5</v>
      </c>
      <c r="I787" s="24">
        <v>250</v>
      </c>
      <c r="J787" s="24">
        <v>5</v>
      </c>
      <c r="K787" s="24">
        <v>260</v>
      </c>
      <c r="L787" s="24">
        <v>5000</v>
      </c>
      <c r="M787" s="24" t="str">
        <f>LOOKUP(A787,[1]lookup!$A$3:$A$51,[1]lookup!$P$3:$P$51)</f>
        <v>Unseeded</v>
      </c>
      <c r="N787" s="24" t="str">
        <f>LOOKUP(A787,[1]lookup!$A$3:$A$51,[1]lookup!$R$3:$R$51)</f>
        <v>High</v>
      </c>
      <c r="O787" s="24" t="str">
        <f>LOOKUP(A787,[1]lookup!$A$3:$A$51,[1]lookup!$U$3:$U$51)</f>
        <v>FS</v>
      </c>
      <c r="P787" s="25">
        <f t="shared" si="24"/>
        <v>5</v>
      </c>
      <c r="Q787" s="25">
        <f t="shared" si="25"/>
        <v>0.2</v>
      </c>
      <c r="R787" s="25">
        <f>LOOKUP(A787,[1]lookup!$A$3:$A$51,[1]lookup!$H$3:$H$51)</f>
        <v>0.84</v>
      </c>
    </row>
    <row r="788" spans="1:18" x14ac:dyDescent="0.15">
      <c r="A788" s="24" t="s">
        <v>291</v>
      </c>
      <c r="B788" s="24">
        <v>1998</v>
      </c>
      <c r="C788" s="24" t="s">
        <v>0</v>
      </c>
      <c r="D788" s="24" t="s">
        <v>559</v>
      </c>
      <c r="E788" s="24" t="s">
        <v>2205</v>
      </c>
      <c r="F788" s="24">
        <v>0</v>
      </c>
      <c r="G788" s="24">
        <v>0</v>
      </c>
      <c r="H788" s="24">
        <v>1</v>
      </c>
      <c r="I788" s="24">
        <v>2</v>
      </c>
      <c r="J788" s="24">
        <v>1</v>
      </c>
      <c r="K788" s="24">
        <v>2</v>
      </c>
      <c r="L788" s="24">
        <v>5000</v>
      </c>
      <c r="M788" s="24" t="str">
        <f>LOOKUP(A788,[1]lookup!$A$3:$A$51,[1]lookup!$P$3:$P$51)</f>
        <v>Unseeded</v>
      </c>
      <c r="N788" s="24" t="str">
        <f>LOOKUP(A788,[1]lookup!$A$3:$A$51,[1]lookup!$R$3:$R$51)</f>
        <v>High</v>
      </c>
      <c r="O788" s="24" t="str">
        <f>LOOKUP(A788,[1]lookup!$A$3:$A$51,[1]lookup!$U$3:$U$51)</f>
        <v>FS</v>
      </c>
      <c r="P788" s="25">
        <f t="shared" si="24"/>
        <v>0.04</v>
      </c>
      <c r="Q788" s="25">
        <f t="shared" si="25"/>
        <v>0</v>
      </c>
      <c r="R788" s="25">
        <f>LOOKUP(A788,[1]lookup!$A$3:$A$51,[1]lookup!$H$3:$H$51)</f>
        <v>0.84</v>
      </c>
    </row>
    <row r="789" spans="1:18" x14ac:dyDescent="0.15">
      <c r="A789" s="24" t="s">
        <v>291</v>
      </c>
      <c r="B789" s="24">
        <v>1998</v>
      </c>
      <c r="C789" s="24" t="s">
        <v>0</v>
      </c>
      <c r="D789" s="24" t="s">
        <v>1229</v>
      </c>
      <c r="E789" s="24" t="s">
        <v>2206</v>
      </c>
      <c r="F789" s="24">
        <v>1</v>
      </c>
      <c r="G789" s="24">
        <v>129</v>
      </c>
      <c r="H789" s="24">
        <v>0</v>
      </c>
      <c r="I789" s="24">
        <v>0</v>
      </c>
      <c r="J789" s="24">
        <v>1</v>
      </c>
      <c r="K789" s="24">
        <v>129</v>
      </c>
      <c r="L789" s="24">
        <v>5000</v>
      </c>
      <c r="M789" s="24" t="str">
        <f>LOOKUP(A789,[1]lookup!$A$3:$A$51,[1]lookup!$P$3:$P$51)</f>
        <v>Unseeded</v>
      </c>
      <c r="N789" s="24" t="str">
        <f>LOOKUP(A789,[1]lookup!$A$3:$A$51,[1]lookup!$R$3:$R$51)</f>
        <v>High</v>
      </c>
      <c r="O789" s="24" t="str">
        <f>LOOKUP(A789,[1]lookup!$A$3:$A$51,[1]lookup!$U$3:$U$51)</f>
        <v>FS</v>
      </c>
      <c r="P789" s="25">
        <f t="shared" si="24"/>
        <v>0</v>
      </c>
      <c r="Q789" s="25">
        <f t="shared" si="25"/>
        <v>2.58</v>
      </c>
      <c r="R789" s="25">
        <f>LOOKUP(A789,[1]lookup!$A$3:$A$51,[1]lookup!$H$3:$H$51)</f>
        <v>0.84</v>
      </c>
    </row>
    <row r="790" spans="1:18" x14ac:dyDescent="0.15">
      <c r="A790" s="24" t="s">
        <v>291</v>
      </c>
      <c r="B790" s="24">
        <v>1998</v>
      </c>
      <c r="C790" s="24" t="s">
        <v>0</v>
      </c>
      <c r="D790" s="24" t="s">
        <v>405</v>
      </c>
      <c r="E790" s="24" t="s">
        <v>2207</v>
      </c>
      <c r="F790" s="24">
        <v>2</v>
      </c>
      <c r="G790" s="24">
        <v>617</v>
      </c>
      <c r="H790" s="24">
        <v>2</v>
      </c>
      <c r="I790" s="24">
        <v>35</v>
      </c>
      <c r="J790" s="24">
        <v>3</v>
      </c>
      <c r="K790" s="24">
        <v>652</v>
      </c>
      <c r="L790" s="24">
        <v>5000</v>
      </c>
      <c r="M790" s="24" t="str">
        <f>LOOKUP(A790,[1]lookup!$A$3:$A$51,[1]lookup!$P$3:$P$51)</f>
        <v>Unseeded</v>
      </c>
      <c r="N790" s="24" t="str">
        <f>LOOKUP(A790,[1]lookup!$A$3:$A$51,[1]lookup!$R$3:$R$51)</f>
        <v>High</v>
      </c>
      <c r="O790" s="24" t="str">
        <f>LOOKUP(A790,[1]lookup!$A$3:$A$51,[1]lookup!$U$3:$U$51)</f>
        <v>FS</v>
      </c>
      <c r="P790" s="25">
        <f t="shared" si="24"/>
        <v>0.70000000000000007</v>
      </c>
      <c r="Q790" s="25">
        <f t="shared" si="25"/>
        <v>12.34</v>
      </c>
      <c r="R790" s="25">
        <f>LOOKUP(A790,[1]lookup!$A$3:$A$51,[1]lookup!$H$3:$H$51)</f>
        <v>0.84</v>
      </c>
    </row>
    <row r="791" spans="1:18" x14ac:dyDescent="0.15">
      <c r="A791" s="24" t="s">
        <v>291</v>
      </c>
      <c r="B791" s="24">
        <v>1998</v>
      </c>
      <c r="C791" s="24" t="s">
        <v>0</v>
      </c>
      <c r="D791" s="24" t="s">
        <v>217</v>
      </c>
      <c r="E791" s="24" t="s">
        <v>2208</v>
      </c>
      <c r="F791" s="24">
        <v>3</v>
      </c>
      <c r="G791" s="24">
        <v>3956</v>
      </c>
      <c r="H791" s="24">
        <v>0</v>
      </c>
      <c r="I791" s="24">
        <v>0</v>
      </c>
      <c r="J791" s="24">
        <v>3</v>
      </c>
      <c r="K791" s="24">
        <v>3956</v>
      </c>
      <c r="L791" s="24">
        <v>5000</v>
      </c>
      <c r="M791" s="24" t="str">
        <f>LOOKUP(A791,[1]lookup!$A$3:$A$51,[1]lookup!$P$3:$P$51)</f>
        <v>Unseeded</v>
      </c>
      <c r="N791" s="24" t="str">
        <f>LOOKUP(A791,[1]lookup!$A$3:$A$51,[1]lookup!$R$3:$R$51)</f>
        <v>High</v>
      </c>
      <c r="O791" s="24" t="str">
        <f>LOOKUP(A791,[1]lookup!$A$3:$A$51,[1]lookup!$U$3:$U$51)</f>
        <v>FS</v>
      </c>
      <c r="P791" s="25">
        <f t="shared" si="24"/>
        <v>0</v>
      </c>
      <c r="Q791" s="25">
        <f t="shared" si="25"/>
        <v>79.12</v>
      </c>
      <c r="R791" s="25">
        <f>LOOKUP(A791,[1]lookup!$A$3:$A$51,[1]lookup!$H$3:$H$51)</f>
        <v>0.84</v>
      </c>
    </row>
    <row r="792" spans="1:18" x14ac:dyDescent="0.15">
      <c r="A792" s="24" t="s">
        <v>291</v>
      </c>
      <c r="B792" s="24">
        <v>1998</v>
      </c>
      <c r="C792" s="24" t="s">
        <v>0</v>
      </c>
      <c r="D792" s="24" t="s">
        <v>2209</v>
      </c>
      <c r="E792" s="24" t="s">
        <v>2210</v>
      </c>
      <c r="F792" s="24">
        <v>0</v>
      </c>
      <c r="G792" s="24">
        <v>0</v>
      </c>
      <c r="H792" s="24">
        <v>0</v>
      </c>
      <c r="I792" s="24">
        <v>0</v>
      </c>
      <c r="J792" s="24">
        <v>0</v>
      </c>
      <c r="K792" s="24">
        <v>0</v>
      </c>
      <c r="L792" s="24">
        <v>5000</v>
      </c>
      <c r="M792" s="24" t="str">
        <f>LOOKUP(A792,[1]lookup!$A$3:$A$51,[1]lookup!$P$3:$P$51)</f>
        <v>Unseeded</v>
      </c>
      <c r="N792" s="24" t="str">
        <f>LOOKUP(A792,[1]lookup!$A$3:$A$51,[1]lookup!$R$3:$R$51)</f>
        <v>High</v>
      </c>
      <c r="O792" s="24" t="str">
        <f>LOOKUP(A792,[1]lookup!$A$3:$A$51,[1]lookup!$U$3:$U$51)</f>
        <v>FS</v>
      </c>
      <c r="P792" s="25">
        <f t="shared" si="24"/>
        <v>0</v>
      </c>
      <c r="Q792" s="25">
        <f t="shared" si="25"/>
        <v>0</v>
      </c>
      <c r="R792" s="25">
        <f>LOOKUP(A792,[1]lookup!$A$3:$A$51,[1]lookup!$H$3:$H$51)</f>
        <v>0.84</v>
      </c>
    </row>
    <row r="793" spans="1:18" x14ac:dyDescent="0.15">
      <c r="A793" s="24" t="s">
        <v>291</v>
      </c>
      <c r="B793" s="24">
        <v>1998</v>
      </c>
      <c r="C793" s="24" t="s">
        <v>0</v>
      </c>
      <c r="D793" s="24" t="s">
        <v>2211</v>
      </c>
      <c r="E793" s="24" t="s">
        <v>2212</v>
      </c>
      <c r="F793" s="24">
        <v>0</v>
      </c>
      <c r="G793" s="24">
        <v>0</v>
      </c>
      <c r="H793" s="24">
        <v>0</v>
      </c>
      <c r="I793" s="24">
        <v>0</v>
      </c>
      <c r="J793" s="24">
        <v>0</v>
      </c>
      <c r="K793" s="24">
        <v>0</v>
      </c>
      <c r="L793" s="24">
        <v>5000</v>
      </c>
      <c r="M793" s="24" t="str">
        <f>LOOKUP(A793,[1]lookup!$A$3:$A$51,[1]lookup!$P$3:$P$51)</f>
        <v>Unseeded</v>
      </c>
      <c r="N793" s="24" t="str">
        <f>LOOKUP(A793,[1]lookup!$A$3:$A$51,[1]lookup!$R$3:$R$51)</f>
        <v>High</v>
      </c>
      <c r="O793" s="24" t="str">
        <f>LOOKUP(A793,[1]lookup!$A$3:$A$51,[1]lookup!$U$3:$U$51)</f>
        <v>FS</v>
      </c>
      <c r="P793" s="25">
        <f t="shared" si="24"/>
        <v>0</v>
      </c>
      <c r="Q793" s="25">
        <f t="shared" si="25"/>
        <v>0</v>
      </c>
      <c r="R793" s="25">
        <f>LOOKUP(A793,[1]lookup!$A$3:$A$51,[1]lookup!$H$3:$H$51)</f>
        <v>0.84</v>
      </c>
    </row>
    <row r="794" spans="1:18" x14ac:dyDescent="0.15">
      <c r="A794" s="24" t="s">
        <v>296</v>
      </c>
      <c r="B794" s="24">
        <v>1998</v>
      </c>
      <c r="C794" s="24" t="s">
        <v>0</v>
      </c>
      <c r="D794" s="24" t="s">
        <v>672</v>
      </c>
      <c r="E794" s="24" t="s">
        <v>2199</v>
      </c>
      <c r="F794" s="24">
        <v>1</v>
      </c>
      <c r="G794" s="24">
        <v>25</v>
      </c>
      <c r="H794" s="24">
        <v>0</v>
      </c>
      <c r="I794" s="24">
        <v>0</v>
      </c>
      <c r="J794" s="24">
        <v>1</v>
      </c>
      <c r="K794" s="24">
        <v>25</v>
      </c>
      <c r="L794" s="24">
        <v>5000</v>
      </c>
      <c r="M794" s="24" t="str">
        <f>LOOKUP(A794,[1]lookup!$A$3:$A$51,[1]lookup!$P$3:$P$51)</f>
        <v>Seeded</v>
      </c>
      <c r="N794" s="24" t="str">
        <f>LOOKUP(A794,[1]lookup!$A$3:$A$51,[1]lookup!$R$3:$R$51)</f>
        <v>Mod</v>
      </c>
      <c r="O794" s="24" t="str">
        <f>LOOKUP(A794,[1]lookup!$A$3:$A$51,[1]lookup!$U$3:$U$51)</f>
        <v>FS</v>
      </c>
      <c r="P794" s="25">
        <f t="shared" si="24"/>
        <v>0</v>
      </c>
      <c r="Q794" s="25">
        <f t="shared" si="25"/>
        <v>0.5</v>
      </c>
      <c r="R794" s="25">
        <f>LOOKUP(A794,[1]lookup!$A$3:$A$51,[1]lookup!$H$3:$H$51)</f>
        <v>44.14</v>
      </c>
    </row>
    <row r="795" spans="1:18" x14ac:dyDescent="0.15">
      <c r="A795" s="24" t="s">
        <v>296</v>
      </c>
      <c r="B795" s="24">
        <v>1998</v>
      </c>
      <c r="C795" s="24" t="s">
        <v>0</v>
      </c>
      <c r="D795" s="24" t="s">
        <v>556</v>
      </c>
      <c r="E795" s="24" t="s">
        <v>2200</v>
      </c>
      <c r="F795" s="24">
        <v>0</v>
      </c>
      <c r="G795" s="24">
        <v>0</v>
      </c>
      <c r="H795" s="24">
        <v>1</v>
      </c>
      <c r="I795" s="24">
        <v>127</v>
      </c>
      <c r="J795" s="24">
        <v>1</v>
      </c>
      <c r="K795" s="24">
        <v>127</v>
      </c>
      <c r="L795" s="24">
        <v>5000</v>
      </c>
      <c r="M795" s="24" t="str">
        <f>LOOKUP(A795,[1]lookup!$A$3:$A$51,[1]lookup!$P$3:$P$51)</f>
        <v>Seeded</v>
      </c>
      <c r="N795" s="24" t="str">
        <f>LOOKUP(A795,[1]lookup!$A$3:$A$51,[1]lookup!$R$3:$R$51)</f>
        <v>Mod</v>
      </c>
      <c r="O795" s="24" t="str">
        <f>LOOKUP(A795,[1]lookup!$A$3:$A$51,[1]lookup!$U$3:$U$51)</f>
        <v>FS</v>
      </c>
      <c r="P795" s="25">
        <f t="shared" si="24"/>
        <v>2.54</v>
      </c>
      <c r="Q795" s="25">
        <f t="shared" si="25"/>
        <v>0</v>
      </c>
      <c r="R795" s="25">
        <f>LOOKUP(A795,[1]lookup!$A$3:$A$51,[1]lookup!$H$3:$H$51)</f>
        <v>44.14</v>
      </c>
    </row>
    <row r="796" spans="1:18" x14ac:dyDescent="0.15">
      <c r="A796" s="24" t="s">
        <v>296</v>
      </c>
      <c r="B796" s="24">
        <v>1998</v>
      </c>
      <c r="C796" s="24" t="s">
        <v>0</v>
      </c>
      <c r="D796" s="24" t="s">
        <v>557</v>
      </c>
      <c r="E796" s="24" t="s">
        <v>2201</v>
      </c>
      <c r="F796" s="24">
        <v>0</v>
      </c>
      <c r="G796" s="24">
        <v>0</v>
      </c>
      <c r="H796" s="24">
        <v>1</v>
      </c>
      <c r="I796" s="24">
        <v>3</v>
      </c>
      <c r="J796" s="24">
        <v>1</v>
      </c>
      <c r="K796" s="24">
        <v>3</v>
      </c>
      <c r="L796" s="24">
        <v>5000</v>
      </c>
      <c r="M796" s="24" t="str">
        <f>LOOKUP(A796,[1]lookup!$A$3:$A$51,[1]lookup!$P$3:$P$51)</f>
        <v>Seeded</v>
      </c>
      <c r="N796" s="24" t="str">
        <f>LOOKUP(A796,[1]lookup!$A$3:$A$51,[1]lookup!$R$3:$R$51)</f>
        <v>Mod</v>
      </c>
      <c r="O796" s="24" t="str">
        <f>LOOKUP(A796,[1]lookup!$A$3:$A$51,[1]lookup!$U$3:$U$51)</f>
        <v>FS</v>
      </c>
      <c r="P796" s="25">
        <f t="shared" si="24"/>
        <v>0.06</v>
      </c>
      <c r="Q796" s="25">
        <f t="shared" si="25"/>
        <v>0</v>
      </c>
      <c r="R796" s="25">
        <f>LOOKUP(A796,[1]lookup!$A$3:$A$51,[1]lookup!$H$3:$H$51)</f>
        <v>44.14</v>
      </c>
    </row>
    <row r="797" spans="1:18" x14ac:dyDescent="0.15">
      <c r="A797" s="24" t="s">
        <v>296</v>
      </c>
      <c r="B797" s="24">
        <v>1998</v>
      </c>
      <c r="C797" s="24" t="s">
        <v>0</v>
      </c>
      <c r="D797" s="24" t="s">
        <v>390</v>
      </c>
      <c r="E797" s="24" t="s">
        <v>2202</v>
      </c>
      <c r="F797" s="24">
        <v>10</v>
      </c>
      <c r="G797" s="24">
        <v>144</v>
      </c>
      <c r="H797" s="24">
        <v>9</v>
      </c>
      <c r="I797" s="24">
        <v>1431</v>
      </c>
      <c r="J797" s="24">
        <v>10</v>
      </c>
      <c r="K797" s="24">
        <v>1575</v>
      </c>
      <c r="L797" s="24">
        <v>5000</v>
      </c>
      <c r="M797" s="24" t="str">
        <f>LOOKUP(A797,[1]lookup!$A$3:$A$51,[1]lookup!$P$3:$P$51)</f>
        <v>Seeded</v>
      </c>
      <c r="N797" s="24" t="str">
        <f>LOOKUP(A797,[1]lookup!$A$3:$A$51,[1]lookup!$R$3:$R$51)</f>
        <v>Mod</v>
      </c>
      <c r="O797" s="24" t="str">
        <f>LOOKUP(A797,[1]lookup!$A$3:$A$51,[1]lookup!$U$3:$U$51)</f>
        <v>FS</v>
      </c>
      <c r="P797" s="25">
        <f t="shared" si="24"/>
        <v>28.62</v>
      </c>
      <c r="Q797" s="25">
        <f t="shared" si="25"/>
        <v>2.88</v>
      </c>
      <c r="R797" s="25">
        <f>LOOKUP(A797,[1]lookup!$A$3:$A$51,[1]lookup!$H$3:$H$51)</f>
        <v>44.14</v>
      </c>
    </row>
    <row r="798" spans="1:18" x14ac:dyDescent="0.15">
      <c r="A798" s="24" t="s">
        <v>296</v>
      </c>
      <c r="B798" s="24">
        <v>1998</v>
      </c>
      <c r="C798" s="24" t="s">
        <v>0</v>
      </c>
      <c r="D798" s="24" t="s">
        <v>1087</v>
      </c>
      <c r="E798" s="24" t="s">
        <v>2203</v>
      </c>
      <c r="F798" s="24">
        <v>0</v>
      </c>
      <c r="G798" s="24">
        <v>0</v>
      </c>
      <c r="H798" s="24">
        <v>0</v>
      </c>
      <c r="I798" s="24">
        <v>0</v>
      </c>
      <c r="J798" s="24">
        <v>0</v>
      </c>
      <c r="K798" s="24">
        <v>0</v>
      </c>
      <c r="L798" s="24">
        <v>5000</v>
      </c>
      <c r="M798" s="24" t="str">
        <f>LOOKUP(A798,[1]lookup!$A$3:$A$51,[1]lookup!$P$3:$P$51)</f>
        <v>Seeded</v>
      </c>
      <c r="N798" s="24" t="str">
        <f>LOOKUP(A798,[1]lookup!$A$3:$A$51,[1]lookup!$R$3:$R$51)</f>
        <v>Mod</v>
      </c>
      <c r="O798" s="24" t="str">
        <f>LOOKUP(A798,[1]lookup!$A$3:$A$51,[1]lookup!$U$3:$U$51)</f>
        <v>FS</v>
      </c>
      <c r="P798" s="25">
        <f t="shared" si="24"/>
        <v>0</v>
      </c>
      <c r="Q798" s="25">
        <f t="shared" si="25"/>
        <v>0</v>
      </c>
      <c r="R798" s="25">
        <f>LOOKUP(A798,[1]lookup!$A$3:$A$51,[1]lookup!$H$3:$H$51)</f>
        <v>44.14</v>
      </c>
    </row>
    <row r="799" spans="1:18" x14ac:dyDescent="0.15">
      <c r="A799" s="24" t="s">
        <v>296</v>
      </c>
      <c r="B799" s="24">
        <v>1998</v>
      </c>
      <c r="C799" s="24" t="s">
        <v>0</v>
      </c>
      <c r="D799" s="24" t="s">
        <v>244</v>
      </c>
      <c r="E799" s="24" t="s">
        <v>2204</v>
      </c>
      <c r="F799" s="24">
        <v>1</v>
      </c>
      <c r="G799" s="24">
        <v>1</v>
      </c>
      <c r="H799" s="24">
        <v>5</v>
      </c>
      <c r="I799" s="24">
        <v>99</v>
      </c>
      <c r="J799" s="24">
        <v>5</v>
      </c>
      <c r="K799" s="24">
        <v>100</v>
      </c>
      <c r="L799" s="24">
        <v>5000</v>
      </c>
      <c r="M799" s="24" t="str">
        <f>LOOKUP(A799,[1]lookup!$A$3:$A$51,[1]lookup!$P$3:$P$51)</f>
        <v>Seeded</v>
      </c>
      <c r="N799" s="24" t="str">
        <f>LOOKUP(A799,[1]lookup!$A$3:$A$51,[1]lookup!$R$3:$R$51)</f>
        <v>Mod</v>
      </c>
      <c r="O799" s="24" t="str">
        <f>LOOKUP(A799,[1]lookup!$A$3:$A$51,[1]lookup!$U$3:$U$51)</f>
        <v>FS</v>
      </c>
      <c r="P799" s="25">
        <f t="shared" si="24"/>
        <v>1.9800000000000002</v>
      </c>
      <c r="Q799" s="25">
        <f t="shared" si="25"/>
        <v>0.02</v>
      </c>
      <c r="R799" s="25">
        <f>LOOKUP(A799,[1]lookup!$A$3:$A$51,[1]lookup!$H$3:$H$51)</f>
        <v>44.14</v>
      </c>
    </row>
    <row r="800" spans="1:18" x14ac:dyDescent="0.15">
      <c r="A800" s="24" t="s">
        <v>296</v>
      </c>
      <c r="B800" s="24">
        <v>1998</v>
      </c>
      <c r="C800" s="24" t="s">
        <v>0</v>
      </c>
      <c r="D800" s="24" t="s">
        <v>559</v>
      </c>
      <c r="E800" s="24" t="s">
        <v>2205</v>
      </c>
      <c r="F800" s="24">
        <v>1</v>
      </c>
      <c r="G800" s="24">
        <v>1</v>
      </c>
      <c r="H800" s="24">
        <v>1</v>
      </c>
      <c r="I800" s="24">
        <v>4</v>
      </c>
      <c r="J800" s="24">
        <v>1</v>
      </c>
      <c r="K800" s="24">
        <v>5</v>
      </c>
      <c r="L800" s="24">
        <v>5000</v>
      </c>
      <c r="M800" s="24" t="str">
        <f>LOOKUP(A800,[1]lookup!$A$3:$A$51,[1]lookup!$P$3:$P$51)</f>
        <v>Seeded</v>
      </c>
      <c r="N800" s="24" t="str">
        <f>LOOKUP(A800,[1]lookup!$A$3:$A$51,[1]lookup!$R$3:$R$51)</f>
        <v>Mod</v>
      </c>
      <c r="O800" s="24" t="str">
        <f>LOOKUP(A800,[1]lookup!$A$3:$A$51,[1]lookup!$U$3:$U$51)</f>
        <v>FS</v>
      </c>
      <c r="P800" s="25">
        <f t="shared" si="24"/>
        <v>0.08</v>
      </c>
      <c r="Q800" s="25">
        <f t="shared" si="25"/>
        <v>0.02</v>
      </c>
      <c r="R800" s="25">
        <f>LOOKUP(A800,[1]lookup!$A$3:$A$51,[1]lookup!$H$3:$H$51)</f>
        <v>44.14</v>
      </c>
    </row>
    <row r="801" spans="1:18" x14ac:dyDescent="0.15">
      <c r="A801" s="24" t="s">
        <v>296</v>
      </c>
      <c r="B801" s="24">
        <v>1998</v>
      </c>
      <c r="C801" s="24" t="s">
        <v>0</v>
      </c>
      <c r="D801" s="24" t="s">
        <v>1229</v>
      </c>
      <c r="E801" s="24" t="s">
        <v>2206</v>
      </c>
      <c r="F801" s="24">
        <v>1</v>
      </c>
      <c r="G801" s="24">
        <v>67</v>
      </c>
      <c r="H801" s="24">
        <v>0</v>
      </c>
      <c r="I801" s="24">
        <v>0</v>
      </c>
      <c r="J801" s="24">
        <v>1</v>
      </c>
      <c r="K801" s="24">
        <v>67</v>
      </c>
      <c r="L801" s="24">
        <v>5000</v>
      </c>
      <c r="M801" s="24" t="str">
        <f>LOOKUP(A801,[1]lookup!$A$3:$A$51,[1]lookup!$P$3:$P$51)</f>
        <v>Seeded</v>
      </c>
      <c r="N801" s="24" t="str">
        <f>LOOKUP(A801,[1]lookup!$A$3:$A$51,[1]lookup!$R$3:$R$51)</f>
        <v>Mod</v>
      </c>
      <c r="O801" s="24" t="str">
        <f>LOOKUP(A801,[1]lookup!$A$3:$A$51,[1]lookup!$U$3:$U$51)</f>
        <v>FS</v>
      </c>
      <c r="P801" s="25">
        <f t="shared" si="24"/>
        <v>0</v>
      </c>
      <c r="Q801" s="25">
        <f t="shared" si="25"/>
        <v>1.34</v>
      </c>
      <c r="R801" s="25">
        <f>LOOKUP(A801,[1]lookup!$A$3:$A$51,[1]lookup!$H$3:$H$51)</f>
        <v>44.14</v>
      </c>
    </row>
    <row r="802" spans="1:18" x14ac:dyDescent="0.15">
      <c r="A802" s="24" t="s">
        <v>296</v>
      </c>
      <c r="B802" s="24">
        <v>1998</v>
      </c>
      <c r="C802" s="24" t="s">
        <v>0</v>
      </c>
      <c r="D802" s="24" t="s">
        <v>405</v>
      </c>
      <c r="E802" s="24" t="s">
        <v>2207</v>
      </c>
      <c r="F802" s="24">
        <v>3</v>
      </c>
      <c r="G802" s="24">
        <v>3241</v>
      </c>
      <c r="H802" s="24">
        <v>1</v>
      </c>
      <c r="I802" s="24">
        <v>31</v>
      </c>
      <c r="J802" s="24">
        <v>3</v>
      </c>
      <c r="K802" s="24">
        <v>3272</v>
      </c>
      <c r="L802" s="24">
        <v>5000</v>
      </c>
      <c r="M802" s="24" t="str">
        <f>LOOKUP(A802,[1]lookup!$A$3:$A$51,[1]lookup!$P$3:$P$51)</f>
        <v>Seeded</v>
      </c>
      <c r="N802" s="24" t="str">
        <f>LOOKUP(A802,[1]lookup!$A$3:$A$51,[1]lookup!$R$3:$R$51)</f>
        <v>Mod</v>
      </c>
      <c r="O802" s="24" t="str">
        <f>LOOKUP(A802,[1]lookup!$A$3:$A$51,[1]lookup!$U$3:$U$51)</f>
        <v>FS</v>
      </c>
      <c r="P802" s="25">
        <f t="shared" si="24"/>
        <v>0.62</v>
      </c>
      <c r="Q802" s="25">
        <f t="shared" si="25"/>
        <v>64.819999999999993</v>
      </c>
      <c r="R802" s="25">
        <f>LOOKUP(A802,[1]lookup!$A$3:$A$51,[1]lookup!$H$3:$H$51)</f>
        <v>44.14</v>
      </c>
    </row>
    <row r="803" spans="1:18" x14ac:dyDescent="0.15">
      <c r="A803" s="24" t="s">
        <v>296</v>
      </c>
      <c r="B803" s="24">
        <v>1998</v>
      </c>
      <c r="C803" s="24" t="s">
        <v>0</v>
      </c>
      <c r="D803" s="24" t="s">
        <v>217</v>
      </c>
      <c r="E803" s="24" t="s">
        <v>2208</v>
      </c>
      <c r="F803" s="24">
        <v>3</v>
      </c>
      <c r="G803" s="24">
        <v>1521</v>
      </c>
      <c r="H803" s="24">
        <v>0</v>
      </c>
      <c r="I803" s="24">
        <v>0</v>
      </c>
      <c r="J803" s="24">
        <v>3</v>
      </c>
      <c r="K803" s="24">
        <v>1521</v>
      </c>
      <c r="L803" s="24">
        <v>5000</v>
      </c>
      <c r="M803" s="24" t="str">
        <f>LOOKUP(A803,[1]lookup!$A$3:$A$51,[1]lookup!$P$3:$P$51)</f>
        <v>Seeded</v>
      </c>
      <c r="N803" s="24" t="str">
        <f>LOOKUP(A803,[1]lookup!$A$3:$A$51,[1]lookup!$R$3:$R$51)</f>
        <v>Mod</v>
      </c>
      <c r="O803" s="24" t="str">
        <f>LOOKUP(A803,[1]lookup!$A$3:$A$51,[1]lookup!$U$3:$U$51)</f>
        <v>FS</v>
      </c>
      <c r="P803" s="25">
        <f t="shared" si="24"/>
        <v>0</v>
      </c>
      <c r="Q803" s="25">
        <f t="shared" si="25"/>
        <v>30.42</v>
      </c>
      <c r="R803" s="25">
        <f>LOOKUP(A803,[1]lookup!$A$3:$A$51,[1]lookup!$H$3:$H$51)</f>
        <v>44.14</v>
      </c>
    </row>
    <row r="804" spans="1:18" x14ac:dyDescent="0.15">
      <c r="A804" s="24" t="s">
        <v>296</v>
      </c>
      <c r="B804" s="24">
        <v>1998</v>
      </c>
      <c r="C804" s="24" t="s">
        <v>0</v>
      </c>
      <c r="D804" s="24" t="s">
        <v>2209</v>
      </c>
      <c r="E804" s="24" t="s">
        <v>2210</v>
      </c>
      <c r="F804" s="24">
        <v>0</v>
      </c>
      <c r="G804" s="24">
        <v>0</v>
      </c>
      <c r="H804" s="24">
        <v>0</v>
      </c>
      <c r="I804" s="24">
        <v>0</v>
      </c>
      <c r="J804" s="24">
        <v>0</v>
      </c>
      <c r="K804" s="24">
        <v>0</v>
      </c>
      <c r="L804" s="24">
        <v>5000</v>
      </c>
      <c r="M804" s="24" t="str">
        <f>LOOKUP(A804,[1]lookup!$A$3:$A$51,[1]lookup!$P$3:$P$51)</f>
        <v>Seeded</v>
      </c>
      <c r="N804" s="24" t="str">
        <f>LOOKUP(A804,[1]lookup!$A$3:$A$51,[1]lookup!$R$3:$R$51)</f>
        <v>Mod</v>
      </c>
      <c r="O804" s="24" t="str">
        <f>LOOKUP(A804,[1]lookup!$A$3:$A$51,[1]lookup!$U$3:$U$51)</f>
        <v>FS</v>
      </c>
      <c r="P804" s="25">
        <f t="shared" si="24"/>
        <v>0</v>
      </c>
      <c r="Q804" s="25">
        <f t="shared" si="25"/>
        <v>0</v>
      </c>
      <c r="R804" s="25">
        <f>LOOKUP(A804,[1]lookup!$A$3:$A$51,[1]lookup!$H$3:$H$51)</f>
        <v>44.14</v>
      </c>
    </row>
    <row r="805" spans="1:18" x14ac:dyDescent="0.15">
      <c r="A805" s="24" t="s">
        <v>296</v>
      </c>
      <c r="B805" s="24">
        <v>1998</v>
      </c>
      <c r="C805" s="24" t="s">
        <v>0</v>
      </c>
      <c r="D805" s="24" t="s">
        <v>2211</v>
      </c>
      <c r="E805" s="24" t="s">
        <v>2212</v>
      </c>
      <c r="F805" s="24">
        <v>0</v>
      </c>
      <c r="G805" s="24">
        <v>0</v>
      </c>
      <c r="H805" s="24">
        <v>0</v>
      </c>
      <c r="I805" s="24">
        <v>0</v>
      </c>
      <c r="J805" s="24">
        <v>0</v>
      </c>
      <c r="K805" s="24">
        <v>0</v>
      </c>
      <c r="L805" s="24">
        <v>5000</v>
      </c>
      <c r="M805" s="24" t="str">
        <f>LOOKUP(A805,[1]lookup!$A$3:$A$51,[1]lookup!$P$3:$P$51)</f>
        <v>Seeded</v>
      </c>
      <c r="N805" s="24" t="str">
        <f>LOOKUP(A805,[1]lookup!$A$3:$A$51,[1]lookup!$R$3:$R$51)</f>
        <v>Mod</v>
      </c>
      <c r="O805" s="24" t="str">
        <f>LOOKUP(A805,[1]lookup!$A$3:$A$51,[1]lookup!$U$3:$U$51)</f>
        <v>FS</v>
      </c>
      <c r="P805" s="25">
        <f t="shared" si="24"/>
        <v>0</v>
      </c>
      <c r="Q805" s="25">
        <f t="shared" si="25"/>
        <v>0</v>
      </c>
      <c r="R805" s="25">
        <f>LOOKUP(A805,[1]lookup!$A$3:$A$51,[1]lookup!$H$3:$H$51)</f>
        <v>44.14</v>
      </c>
    </row>
    <row r="806" spans="1:18" x14ac:dyDescent="0.15">
      <c r="A806" s="24" t="s">
        <v>297</v>
      </c>
      <c r="B806" s="24">
        <v>1998</v>
      </c>
      <c r="C806" s="24" t="s">
        <v>0</v>
      </c>
      <c r="D806" s="24" t="s">
        <v>672</v>
      </c>
      <c r="E806" s="24" t="s">
        <v>2199</v>
      </c>
      <c r="F806" s="24">
        <v>0</v>
      </c>
      <c r="G806" s="24">
        <v>0</v>
      </c>
      <c r="H806" s="24">
        <v>0</v>
      </c>
      <c r="I806" s="24">
        <v>0</v>
      </c>
      <c r="J806" s="24">
        <v>0</v>
      </c>
      <c r="K806" s="24">
        <v>0</v>
      </c>
      <c r="L806" s="24">
        <v>5000</v>
      </c>
      <c r="M806" s="24" t="str">
        <f>LOOKUP(A806,[1]lookup!$A$3:$A$51,[1]lookup!$P$3:$P$51)</f>
        <v>Seeded</v>
      </c>
      <c r="N806" s="24" t="str">
        <f>LOOKUP(A806,[1]lookup!$A$3:$A$51,[1]lookup!$R$3:$R$51)</f>
        <v>Mod</v>
      </c>
      <c r="O806" s="24" t="str">
        <f>LOOKUP(A806,[1]lookup!$A$3:$A$51,[1]lookup!$U$3:$U$51)</f>
        <v>FS</v>
      </c>
      <c r="P806" s="25">
        <f t="shared" si="24"/>
        <v>0</v>
      </c>
      <c r="Q806" s="25">
        <f t="shared" si="25"/>
        <v>0</v>
      </c>
      <c r="R806" s="25">
        <f>LOOKUP(A806,[1]lookup!$A$3:$A$51,[1]lookup!$H$3:$H$51)</f>
        <v>85.96</v>
      </c>
    </row>
    <row r="807" spans="1:18" x14ac:dyDescent="0.15">
      <c r="A807" s="24" t="s">
        <v>297</v>
      </c>
      <c r="B807" s="24">
        <v>1998</v>
      </c>
      <c r="C807" s="24" t="s">
        <v>0</v>
      </c>
      <c r="D807" s="24" t="s">
        <v>556</v>
      </c>
      <c r="E807" s="24" t="s">
        <v>2200</v>
      </c>
      <c r="F807" s="24">
        <v>2</v>
      </c>
      <c r="G807" s="24">
        <v>9</v>
      </c>
      <c r="H807" s="24">
        <v>2</v>
      </c>
      <c r="I807" s="24">
        <v>741</v>
      </c>
      <c r="J807" s="24">
        <v>2</v>
      </c>
      <c r="K807" s="24">
        <v>750</v>
      </c>
      <c r="L807" s="24">
        <v>5000</v>
      </c>
      <c r="M807" s="24" t="str">
        <f>LOOKUP(A807,[1]lookup!$A$3:$A$51,[1]lookup!$P$3:$P$51)</f>
        <v>Seeded</v>
      </c>
      <c r="N807" s="24" t="str">
        <f>LOOKUP(A807,[1]lookup!$A$3:$A$51,[1]lookup!$R$3:$R$51)</f>
        <v>Mod</v>
      </c>
      <c r="O807" s="24" t="str">
        <f>LOOKUP(A807,[1]lookup!$A$3:$A$51,[1]lookup!$U$3:$U$51)</f>
        <v>FS</v>
      </c>
      <c r="P807" s="25">
        <f t="shared" si="24"/>
        <v>14.82</v>
      </c>
      <c r="Q807" s="25">
        <f t="shared" si="25"/>
        <v>0.18</v>
      </c>
      <c r="R807" s="25">
        <f>LOOKUP(A807,[1]lookup!$A$3:$A$51,[1]lookup!$H$3:$H$51)</f>
        <v>85.96</v>
      </c>
    </row>
    <row r="808" spans="1:18" x14ac:dyDescent="0.15">
      <c r="A808" s="24" t="s">
        <v>297</v>
      </c>
      <c r="B808" s="24">
        <v>1998</v>
      </c>
      <c r="C808" s="24" t="s">
        <v>0</v>
      </c>
      <c r="D808" s="24" t="s">
        <v>557</v>
      </c>
      <c r="E808" s="24" t="s">
        <v>2201</v>
      </c>
      <c r="F808" s="24">
        <v>0</v>
      </c>
      <c r="G808" s="24">
        <v>0</v>
      </c>
      <c r="H808" s="24">
        <v>0</v>
      </c>
      <c r="I808" s="24">
        <v>0</v>
      </c>
      <c r="J808" s="24">
        <v>0</v>
      </c>
      <c r="K808" s="24">
        <v>0</v>
      </c>
      <c r="L808" s="24">
        <v>5000</v>
      </c>
      <c r="M808" s="24" t="str">
        <f>LOOKUP(A808,[1]lookup!$A$3:$A$51,[1]lookup!$P$3:$P$51)</f>
        <v>Seeded</v>
      </c>
      <c r="N808" s="24" t="str">
        <f>LOOKUP(A808,[1]lookup!$A$3:$A$51,[1]lookup!$R$3:$R$51)</f>
        <v>Mod</v>
      </c>
      <c r="O808" s="24" t="str">
        <f>LOOKUP(A808,[1]lookup!$A$3:$A$51,[1]lookup!$U$3:$U$51)</f>
        <v>FS</v>
      </c>
      <c r="P808" s="25">
        <f t="shared" si="24"/>
        <v>0</v>
      </c>
      <c r="Q808" s="25">
        <f t="shared" si="25"/>
        <v>0</v>
      </c>
      <c r="R808" s="25">
        <f>LOOKUP(A808,[1]lookup!$A$3:$A$51,[1]lookup!$H$3:$H$51)</f>
        <v>85.96</v>
      </c>
    </row>
    <row r="809" spans="1:18" x14ac:dyDescent="0.15">
      <c r="A809" s="24" t="s">
        <v>297</v>
      </c>
      <c r="B809" s="24">
        <v>1998</v>
      </c>
      <c r="C809" s="24" t="s">
        <v>0</v>
      </c>
      <c r="D809" s="24" t="s">
        <v>390</v>
      </c>
      <c r="E809" s="24" t="s">
        <v>2202</v>
      </c>
      <c r="F809" s="24">
        <v>7</v>
      </c>
      <c r="G809" s="24">
        <v>209</v>
      </c>
      <c r="H809" s="24">
        <v>11</v>
      </c>
      <c r="I809" s="24">
        <v>2170</v>
      </c>
      <c r="J809" s="24">
        <v>11</v>
      </c>
      <c r="K809" s="24">
        <v>2379</v>
      </c>
      <c r="L809" s="24">
        <v>5000</v>
      </c>
      <c r="M809" s="24" t="str">
        <f>LOOKUP(A809,[1]lookup!$A$3:$A$51,[1]lookup!$P$3:$P$51)</f>
        <v>Seeded</v>
      </c>
      <c r="N809" s="24" t="str">
        <f>LOOKUP(A809,[1]lookup!$A$3:$A$51,[1]lookup!$R$3:$R$51)</f>
        <v>Mod</v>
      </c>
      <c r="O809" s="24" t="str">
        <f>LOOKUP(A809,[1]lookup!$A$3:$A$51,[1]lookup!$U$3:$U$51)</f>
        <v>FS</v>
      </c>
      <c r="P809" s="25">
        <f t="shared" si="24"/>
        <v>43.4</v>
      </c>
      <c r="Q809" s="25">
        <f t="shared" si="25"/>
        <v>4.18</v>
      </c>
      <c r="R809" s="25">
        <f>LOOKUP(A809,[1]lookup!$A$3:$A$51,[1]lookup!$H$3:$H$51)</f>
        <v>85.96</v>
      </c>
    </row>
    <row r="810" spans="1:18" x14ac:dyDescent="0.15">
      <c r="A810" s="24" t="s">
        <v>297</v>
      </c>
      <c r="B810" s="24">
        <v>1998</v>
      </c>
      <c r="C810" s="24" t="s">
        <v>0</v>
      </c>
      <c r="D810" s="24" t="s">
        <v>1087</v>
      </c>
      <c r="E810" s="24" t="s">
        <v>2203</v>
      </c>
      <c r="F810" s="24">
        <v>0</v>
      </c>
      <c r="G810" s="24">
        <v>0</v>
      </c>
      <c r="H810" s="24">
        <v>0</v>
      </c>
      <c r="I810" s="24">
        <v>0</v>
      </c>
      <c r="J810" s="24">
        <v>0</v>
      </c>
      <c r="K810" s="24">
        <v>0</v>
      </c>
      <c r="L810" s="24">
        <v>5000</v>
      </c>
      <c r="M810" s="24" t="str">
        <f>LOOKUP(A810,[1]lookup!$A$3:$A$51,[1]lookup!$P$3:$P$51)</f>
        <v>Seeded</v>
      </c>
      <c r="N810" s="24" t="str">
        <f>LOOKUP(A810,[1]lookup!$A$3:$A$51,[1]lookup!$R$3:$R$51)</f>
        <v>Mod</v>
      </c>
      <c r="O810" s="24" t="str">
        <f>LOOKUP(A810,[1]lookup!$A$3:$A$51,[1]lookup!$U$3:$U$51)</f>
        <v>FS</v>
      </c>
      <c r="P810" s="25">
        <f t="shared" si="24"/>
        <v>0</v>
      </c>
      <c r="Q810" s="25">
        <f t="shared" si="25"/>
        <v>0</v>
      </c>
      <c r="R810" s="25">
        <f>LOOKUP(A810,[1]lookup!$A$3:$A$51,[1]lookup!$H$3:$H$51)</f>
        <v>85.96</v>
      </c>
    </row>
    <row r="811" spans="1:18" x14ac:dyDescent="0.15">
      <c r="A811" s="24" t="s">
        <v>297</v>
      </c>
      <c r="B811" s="24">
        <v>1998</v>
      </c>
      <c r="C811" s="24" t="s">
        <v>0</v>
      </c>
      <c r="D811" s="24" t="s">
        <v>244</v>
      </c>
      <c r="E811" s="24" t="s">
        <v>2204</v>
      </c>
      <c r="F811" s="24">
        <v>1</v>
      </c>
      <c r="G811" s="24">
        <v>1</v>
      </c>
      <c r="H811" s="24">
        <v>5</v>
      </c>
      <c r="I811" s="24">
        <v>56</v>
      </c>
      <c r="J811" s="24">
        <v>5</v>
      </c>
      <c r="K811" s="24">
        <v>57</v>
      </c>
      <c r="L811" s="24">
        <v>5000</v>
      </c>
      <c r="M811" s="24" t="str">
        <f>LOOKUP(A811,[1]lookup!$A$3:$A$51,[1]lookup!$P$3:$P$51)</f>
        <v>Seeded</v>
      </c>
      <c r="N811" s="24" t="str">
        <f>LOOKUP(A811,[1]lookup!$A$3:$A$51,[1]lookup!$R$3:$R$51)</f>
        <v>Mod</v>
      </c>
      <c r="O811" s="24" t="str">
        <f>LOOKUP(A811,[1]lookup!$A$3:$A$51,[1]lookup!$U$3:$U$51)</f>
        <v>FS</v>
      </c>
      <c r="P811" s="25">
        <f t="shared" si="24"/>
        <v>1.1199999999999999</v>
      </c>
      <c r="Q811" s="25">
        <f t="shared" si="25"/>
        <v>0.02</v>
      </c>
      <c r="R811" s="25">
        <f>LOOKUP(A811,[1]lookup!$A$3:$A$51,[1]lookup!$H$3:$H$51)</f>
        <v>85.96</v>
      </c>
    </row>
    <row r="812" spans="1:18" x14ac:dyDescent="0.15">
      <c r="A812" s="24" t="s">
        <v>297</v>
      </c>
      <c r="B812" s="24">
        <v>1998</v>
      </c>
      <c r="C812" s="24" t="s">
        <v>0</v>
      </c>
      <c r="D812" s="24" t="s">
        <v>559</v>
      </c>
      <c r="E812" s="24" t="s">
        <v>2205</v>
      </c>
      <c r="F812" s="24">
        <v>0</v>
      </c>
      <c r="G812" s="24">
        <v>0</v>
      </c>
      <c r="H812" s="24">
        <v>0</v>
      </c>
      <c r="I812" s="24">
        <v>0</v>
      </c>
      <c r="J812" s="24">
        <v>0</v>
      </c>
      <c r="K812" s="24">
        <v>0</v>
      </c>
      <c r="L812" s="24">
        <v>5000</v>
      </c>
      <c r="M812" s="24" t="str">
        <f>LOOKUP(A812,[1]lookup!$A$3:$A$51,[1]lookup!$P$3:$P$51)</f>
        <v>Seeded</v>
      </c>
      <c r="N812" s="24" t="str">
        <f>LOOKUP(A812,[1]lookup!$A$3:$A$51,[1]lookup!$R$3:$R$51)</f>
        <v>Mod</v>
      </c>
      <c r="O812" s="24" t="str">
        <f>LOOKUP(A812,[1]lookup!$A$3:$A$51,[1]lookup!$U$3:$U$51)</f>
        <v>FS</v>
      </c>
      <c r="P812" s="25">
        <f t="shared" si="24"/>
        <v>0</v>
      </c>
      <c r="Q812" s="25">
        <f t="shared" si="25"/>
        <v>0</v>
      </c>
      <c r="R812" s="25">
        <f>LOOKUP(A812,[1]lookup!$A$3:$A$51,[1]lookup!$H$3:$H$51)</f>
        <v>85.96</v>
      </c>
    </row>
    <row r="813" spans="1:18" x14ac:dyDescent="0.15">
      <c r="A813" s="24" t="s">
        <v>297</v>
      </c>
      <c r="B813" s="24">
        <v>1998</v>
      </c>
      <c r="C813" s="24" t="s">
        <v>0</v>
      </c>
      <c r="D813" s="24" t="s">
        <v>1229</v>
      </c>
      <c r="E813" s="24" t="s">
        <v>2206</v>
      </c>
      <c r="F813" s="24">
        <v>1</v>
      </c>
      <c r="G813" s="24">
        <v>263</v>
      </c>
      <c r="H813" s="24">
        <v>0</v>
      </c>
      <c r="I813" s="24">
        <v>0</v>
      </c>
      <c r="J813" s="24">
        <v>1</v>
      </c>
      <c r="K813" s="24">
        <v>263</v>
      </c>
      <c r="L813" s="24">
        <v>5000</v>
      </c>
      <c r="M813" s="24" t="str">
        <f>LOOKUP(A813,[1]lookup!$A$3:$A$51,[1]lookup!$P$3:$P$51)</f>
        <v>Seeded</v>
      </c>
      <c r="N813" s="24" t="str">
        <f>LOOKUP(A813,[1]lookup!$A$3:$A$51,[1]lookup!$R$3:$R$51)</f>
        <v>Mod</v>
      </c>
      <c r="O813" s="24" t="str">
        <f>LOOKUP(A813,[1]lookup!$A$3:$A$51,[1]lookup!$U$3:$U$51)</f>
        <v>FS</v>
      </c>
      <c r="P813" s="25">
        <f t="shared" si="24"/>
        <v>0</v>
      </c>
      <c r="Q813" s="25">
        <f t="shared" si="25"/>
        <v>5.26</v>
      </c>
      <c r="R813" s="25">
        <f>LOOKUP(A813,[1]lookup!$A$3:$A$51,[1]lookup!$H$3:$H$51)</f>
        <v>85.96</v>
      </c>
    </row>
    <row r="814" spans="1:18" x14ac:dyDescent="0.15">
      <c r="A814" s="24" t="s">
        <v>297</v>
      </c>
      <c r="B814" s="24">
        <v>1998</v>
      </c>
      <c r="C814" s="24" t="s">
        <v>0</v>
      </c>
      <c r="D814" s="24" t="s">
        <v>405</v>
      </c>
      <c r="E814" s="24" t="s">
        <v>2207</v>
      </c>
      <c r="F814" s="24">
        <v>3</v>
      </c>
      <c r="G814" s="24">
        <v>4472</v>
      </c>
      <c r="H814" s="24">
        <v>1</v>
      </c>
      <c r="I814" s="24">
        <v>11</v>
      </c>
      <c r="J814" s="24">
        <v>3</v>
      </c>
      <c r="K814" s="24">
        <v>4483</v>
      </c>
      <c r="L814" s="24">
        <v>5000</v>
      </c>
      <c r="M814" s="24" t="str">
        <f>LOOKUP(A814,[1]lookup!$A$3:$A$51,[1]lookup!$P$3:$P$51)</f>
        <v>Seeded</v>
      </c>
      <c r="N814" s="24" t="str">
        <f>LOOKUP(A814,[1]lookup!$A$3:$A$51,[1]lookup!$R$3:$R$51)</f>
        <v>Mod</v>
      </c>
      <c r="O814" s="24" t="str">
        <f>LOOKUP(A814,[1]lookup!$A$3:$A$51,[1]lookup!$U$3:$U$51)</f>
        <v>FS</v>
      </c>
      <c r="P814" s="25">
        <f t="shared" si="24"/>
        <v>0.22</v>
      </c>
      <c r="Q814" s="25">
        <f t="shared" si="25"/>
        <v>89.44</v>
      </c>
      <c r="R814" s="25">
        <f>LOOKUP(A814,[1]lookup!$A$3:$A$51,[1]lookup!$H$3:$H$51)</f>
        <v>85.96</v>
      </c>
    </row>
    <row r="815" spans="1:18" x14ac:dyDescent="0.15">
      <c r="A815" s="24" t="s">
        <v>297</v>
      </c>
      <c r="B815" s="24">
        <v>1998</v>
      </c>
      <c r="C815" s="24" t="s">
        <v>0</v>
      </c>
      <c r="D815" s="24" t="s">
        <v>217</v>
      </c>
      <c r="E815" s="24" t="s">
        <v>2208</v>
      </c>
      <c r="F815" s="24">
        <v>1</v>
      </c>
      <c r="G815" s="24">
        <v>46</v>
      </c>
      <c r="H815" s="24">
        <v>0</v>
      </c>
      <c r="I815" s="24">
        <v>0</v>
      </c>
      <c r="J815" s="24">
        <v>1</v>
      </c>
      <c r="K815" s="24">
        <v>46</v>
      </c>
      <c r="L815" s="24">
        <v>5000</v>
      </c>
      <c r="M815" s="24" t="str">
        <f>LOOKUP(A815,[1]lookup!$A$3:$A$51,[1]lookup!$P$3:$P$51)</f>
        <v>Seeded</v>
      </c>
      <c r="N815" s="24" t="str">
        <f>LOOKUP(A815,[1]lookup!$A$3:$A$51,[1]lookup!$R$3:$R$51)</f>
        <v>Mod</v>
      </c>
      <c r="O815" s="24" t="str">
        <f>LOOKUP(A815,[1]lookup!$A$3:$A$51,[1]lookup!$U$3:$U$51)</f>
        <v>FS</v>
      </c>
      <c r="P815" s="25">
        <f t="shared" si="24"/>
        <v>0</v>
      </c>
      <c r="Q815" s="25">
        <f t="shared" si="25"/>
        <v>0.91999999999999993</v>
      </c>
      <c r="R815" s="25">
        <f>LOOKUP(A815,[1]lookup!$A$3:$A$51,[1]lookup!$H$3:$H$51)</f>
        <v>85.96</v>
      </c>
    </row>
    <row r="816" spans="1:18" x14ac:dyDescent="0.15">
      <c r="A816" s="24" t="s">
        <v>297</v>
      </c>
      <c r="B816" s="24">
        <v>1998</v>
      </c>
      <c r="C816" s="24" t="s">
        <v>0</v>
      </c>
      <c r="D816" s="24" t="s">
        <v>2209</v>
      </c>
      <c r="E816" s="24" t="s">
        <v>2210</v>
      </c>
      <c r="F816" s="24">
        <v>0</v>
      </c>
      <c r="G816" s="24">
        <v>0</v>
      </c>
      <c r="H816" s="24">
        <v>0</v>
      </c>
      <c r="I816" s="24">
        <v>0</v>
      </c>
      <c r="J816" s="24">
        <v>0</v>
      </c>
      <c r="K816" s="24">
        <v>0</v>
      </c>
      <c r="L816" s="24">
        <v>5000</v>
      </c>
      <c r="M816" s="24" t="str">
        <f>LOOKUP(A816,[1]lookup!$A$3:$A$51,[1]lookup!$P$3:$P$51)</f>
        <v>Seeded</v>
      </c>
      <c r="N816" s="24" t="str">
        <f>LOOKUP(A816,[1]lookup!$A$3:$A$51,[1]lookup!$R$3:$R$51)</f>
        <v>Mod</v>
      </c>
      <c r="O816" s="24" t="str">
        <f>LOOKUP(A816,[1]lookup!$A$3:$A$51,[1]lookup!$U$3:$U$51)</f>
        <v>FS</v>
      </c>
      <c r="P816" s="25">
        <f t="shared" si="24"/>
        <v>0</v>
      </c>
      <c r="Q816" s="25">
        <f t="shared" si="25"/>
        <v>0</v>
      </c>
      <c r="R816" s="25">
        <f>LOOKUP(A816,[1]lookup!$A$3:$A$51,[1]lookup!$H$3:$H$51)</f>
        <v>85.96</v>
      </c>
    </row>
    <row r="817" spans="1:18" x14ac:dyDescent="0.15">
      <c r="A817" s="24" t="s">
        <v>297</v>
      </c>
      <c r="B817" s="24">
        <v>1998</v>
      </c>
      <c r="C817" s="24" t="s">
        <v>0</v>
      </c>
      <c r="D817" s="24" t="s">
        <v>2211</v>
      </c>
      <c r="E817" s="24" t="s">
        <v>2212</v>
      </c>
      <c r="F817" s="24">
        <v>0</v>
      </c>
      <c r="G817" s="24">
        <v>0</v>
      </c>
      <c r="H817" s="24">
        <v>0</v>
      </c>
      <c r="I817" s="24">
        <v>0</v>
      </c>
      <c r="J817" s="24">
        <v>0</v>
      </c>
      <c r="K817" s="24">
        <v>0</v>
      </c>
      <c r="L817" s="24">
        <v>5000</v>
      </c>
      <c r="M817" s="24" t="str">
        <f>LOOKUP(A817,[1]lookup!$A$3:$A$51,[1]lookup!$P$3:$P$51)</f>
        <v>Seeded</v>
      </c>
      <c r="N817" s="24" t="str">
        <f>LOOKUP(A817,[1]lookup!$A$3:$A$51,[1]lookup!$R$3:$R$51)</f>
        <v>Mod</v>
      </c>
      <c r="O817" s="24" t="str">
        <f>LOOKUP(A817,[1]lookup!$A$3:$A$51,[1]lookup!$U$3:$U$51)</f>
        <v>FS</v>
      </c>
      <c r="P817" s="25">
        <f t="shared" si="24"/>
        <v>0</v>
      </c>
      <c r="Q817" s="25">
        <f t="shared" si="25"/>
        <v>0</v>
      </c>
      <c r="R817" s="25">
        <f>LOOKUP(A817,[1]lookup!$A$3:$A$51,[1]lookup!$H$3:$H$51)</f>
        <v>85.96</v>
      </c>
    </row>
    <row r="818" spans="1:18" x14ac:dyDescent="0.15">
      <c r="A818" s="24" t="s">
        <v>2213</v>
      </c>
      <c r="B818" s="24">
        <v>1998</v>
      </c>
      <c r="C818" s="24" t="s">
        <v>0</v>
      </c>
      <c r="D818" s="24" t="s">
        <v>672</v>
      </c>
      <c r="E818" s="24" t="s">
        <v>2199</v>
      </c>
      <c r="F818" s="24">
        <v>0</v>
      </c>
      <c r="G818" s="24">
        <v>0</v>
      </c>
      <c r="H818" s="24">
        <v>1</v>
      </c>
      <c r="I818" s="24">
        <v>44</v>
      </c>
      <c r="J818" s="24">
        <v>1</v>
      </c>
      <c r="K818" s="24">
        <v>44</v>
      </c>
      <c r="L818" s="24">
        <v>5000</v>
      </c>
      <c r="M818" s="24" t="str">
        <f>LOOKUP(A818,[1]lookup!$A$3:$A$51,[1]lookup!$P$3:$P$51)</f>
        <v>Seeded</v>
      </c>
      <c r="N818" s="24" t="str">
        <f>LOOKUP(A818,[1]lookup!$A$3:$A$51,[1]lookup!$R$3:$R$51)</f>
        <v>Mod</v>
      </c>
      <c r="O818" s="24" t="str">
        <f>LOOKUP(A818,[1]lookup!$A$3:$A$51,[1]lookup!$U$3:$U$51)</f>
        <v>FS</v>
      </c>
      <c r="P818" s="25">
        <f t="shared" si="24"/>
        <v>0.88</v>
      </c>
      <c r="Q818" s="25">
        <f t="shared" si="25"/>
        <v>0</v>
      </c>
      <c r="R818" s="25">
        <f>LOOKUP(A818,[1]lookup!$A$3:$A$51,[1]lookup!$H$3:$H$51)</f>
        <v>22.563897763578275</v>
      </c>
    </row>
    <row r="819" spans="1:18" x14ac:dyDescent="0.15">
      <c r="A819" s="24" t="s">
        <v>2213</v>
      </c>
      <c r="B819" s="24">
        <v>1998</v>
      </c>
      <c r="C819" s="24" t="s">
        <v>0</v>
      </c>
      <c r="D819" s="24" t="s">
        <v>556</v>
      </c>
      <c r="E819" s="24" t="s">
        <v>2200</v>
      </c>
      <c r="F819" s="24">
        <v>0</v>
      </c>
      <c r="G819" s="24">
        <v>0</v>
      </c>
      <c r="H819" s="24">
        <v>2</v>
      </c>
      <c r="I819" s="24">
        <v>281</v>
      </c>
      <c r="J819" s="24">
        <v>2</v>
      </c>
      <c r="K819" s="24">
        <v>281</v>
      </c>
      <c r="L819" s="24">
        <v>5000</v>
      </c>
      <c r="M819" s="24" t="str">
        <f>LOOKUP(A819,[1]lookup!$A$3:$A$51,[1]lookup!$P$3:$P$51)</f>
        <v>Seeded</v>
      </c>
      <c r="N819" s="24" t="str">
        <f>LOOKUP(A819,[1]lookup!$A$3:$A$51,[1]lookup!$R$3:$R$51)</f>
        <v>Mod</v>
      </c>
      <c r="O819" s="24" t="str">
        <f>LOOKUP(A819,[1]lookup!$A$3:$A$51,[1]lookup!$U$3:$U$51)</f>
        <v>FS</v>
      </c>
      <c r="P819" s="25">
        <f t="shared" si="24"/>
        <v>5.62</v>
      </c>
      <c r="Q819" s="25">
        <f t="shared" si="25"/>
        <v>0</v>
      </c>
      <c r="R819" s="25">
        <f>LOOKUP(A819,[1]lookup!$A$3:$A$51,[1]lookup!$H$3:$H$51)</f>
        <v>22.563897763578275</v>
      </c>
    </row>
    <row r="820" spans="1:18" x14ac:dyDescent="0.15">
      <c r="A820" s="24" t="s">
        <v>2213</v>
      </c>
      <c r="B820" s="24">
        <v>1998</v>
      </c>
      <c r="C820" s="24" t="s">
        <v>0</v>
      </c>
      <c r="D820" s="24" t="s">
        <v>557</v>
      </c>
      <c r="E820" s="24" t="s">
        <v>2201</v>
      </c>
      <c r="F820" s="24">
        <v>1</v>
      </c>
      <c r="G820" s="24">
        <v>6</v>
      </c>
      <c r="H820" s="24">
        <v>2</v>
      </c>
      <c r="I820" s="24">
        <v>468</v>
      </c>
      <c r="J820" s="24">
        <v>2</v>
      </c>
      <c r="K820" s="24">
        <v>474</v>
      </c>
      <c r="L820" s="24">
        <v>5000</v>
      </c>
      <c r="M820" s="24" t="str">
        <f>LOOKUP(A820,[1]lookup!$A$3:$A$51,[1]lookup!$P$3:$P$51)</f>
        <v>Seeded</v>
      </c>
      <c r="N820" s="24" t="str">
        <f>LOOKUP(A820,[1]lookup!$A$3:$A$51,[1]lookup!$R$3:$R$51)</f>
        <v>Mod</v>
      </c>
      <c r="O820" s="24" t="str">
        <f>LOOKUP(A820,[1]lookup!$A$3:$A$51,[1]lookup!$U$3:$U$51)</f>
        <v>FS</v>
      </c>
      <c r="P820" s="25">
        <f t="shared" si="24"/>
        <v>9.36</v>
      </c>
      <c r="Q820" s="25">
        <f t="shared" si="25"/>
        <v>0.12</v>
      </c>
      <c r="R820" s="25">
        <f>LOOKUP(A820,[1]lookup!$A$3:$A$51,[1]lookup!$H$3:$H$51)</f>
        <v>22.563897763578275</v>
      </c>
    </row>
    <row r="821" spans="1:18" x14ac:dyDescent="0.15">
      <c r="A821" s="24" t="s">
        <v>2213</v>
      </c>
      <c r="B821" s="24">
        <v>1998</v>
      </c>
      <c r="C821" s="24" t="s">
        <v>0</v>
      </c>
      <c r="D821" s="24" t="s">
        <v>390</v>
      </c>
      <c r="E821" s="24" t="s">
        <v>2202</v>
      </c>
      <c r="F821" s="24">
        <v>3</v>
      </c>
      <c r="G821" s="24">
        <v>39</v>
      </c>
      <c r="H821" s="24">
        <v>8</v>
      </c>
      <c r="I821" s="24">
        <v>1068</v>
      </c>
      <c r="J821" s="24">
        <v>8</v>
      </c>
      <c r="K821" s="24">
        <v>1107</v>
      </c>
      <c r="L821" s="24">
        <v>5000</v>
      </c>
      <c r="M821" s="24" t="str">
        <f>LOOKUP(A821,[1]lookup!$A$3:$A$51,[1]lookup!$P$3:$P$51)</f>
        <v>Seeded</v>
      </c>
      <c r="N821" s="24" t="str">
        <f>LOOKUP(A821,[1]lookup!$A$3:$A$51,[1]lookup!$R$3:$R$51)</f>
        <v>Mod</v>
      </c>
      <c r="O821" s="24" t="str">
        <f>LOOKUP(A821,[1]lookup!$A$3:$A$51,[1]lookup!$U$3:$U$51)</f>
        <v>FS</v>
      </c>
      <c r="P821" s="25">
        <f t="shared" si="24"/>
        <v>21.36</v>
      </c>
      <c r="Q821" s="25">
        <f t="shared" si="25"/>
        <v>0.77999999999999992</v>
      </c>
      <c r="R821" s="25">
        <f>LOOKUP(A821,[1]lookup!$A$3:$A$51,[1]lookup!$H$3:$H$51)</f>
        <v>22.563897763578275</v>
      </c>
    </row>
    <row r="822" spans="1:18" x14ac:dyDescent="0.15">
      <c r="A822" s="24" t="s">
        <v>2213</v>
      </c>
      <c r="B822" s="24">
        <v>1998</v>
      </c>
      <c r="C822" s="24" t="s">
        <v>0</v>
      </c>
      <c r="D822" s="24" t="s">
        <v>1087</v>
      </c>
      <c r="E822" s="24" t="s">
        <v>2203</v>
      </c>
      <c r="F822" s="24">
        <v>0</v>
      </c>
      <c r="G822" s="24">
        <v>0</v>
      </c>
      <c r="H822" s="24">
        <v>0</v>
      </c>
      <c r="I822" s="24">
        <v>0</v>
      </c>
      <c r="J822" s="24">
        <v>0</v>
      </c>
      <c r="K822" s="24">
        <v>0</v>
      </c>
      <c r="L822" s="24">
        <v>5000</v>
      </c>
      <c r="M822" s="24" t="str">
        <f>LOOKUP(A822,[1]lookup!$A$3:$A$51,[1]lookup!$P$3:$P$51)</f>
        <v>Seeded</v>
      </c>
      <c r="N822" s="24" t="str">
        <f>LOOKUP(A822,[1]lookup!$A$3:$A$51,[1]lookup!$R$3:$R$51)</f>
        <v>Mod</v>
      </c>
      <c r="O822" s="24" t="str">
        <f>LOOKUP(A822,[1]lookup!$A$3:$A$51,[1]lookup!$U$3:$U$51)</f>
        <v>FS</v>
      </c>
      <c r="P822" s="25">
        <f t="shared" si="24"/>
        <v>0</v>
      </c>
      <c r="Q822" s="25">
        <f t="shared" si="25"/>
        <v>0</v>
      </c>
      <c r="R822" s="25">
        <f>LOOKUP(A822,[1]lookup!$A$3:$A$51,[1]lookup!$H$3:$H$51)</f>
        <v>22.563897763578275</v>
      </c>
    </row>
    <row r="823" spans="1:18" x14ac:dyDescent="0.15">
      <c r="A823" s="24" t="s">
        <v>2213</v>
      </c>
      <c r="B823" s="24">
        <v>1998</v>
      </c>
      <c r="C823" s="24" t="s">
        <v>0</v>
      </c>
      <c r="D823" s="24" t="s">
        <v>244</v>
      </c>
      <c r="E823" s="24" t="s">
        <v>2204</v>
      </c>
      <c r="F823" s="24">
        <v>5</v>
      </c>
      <c r="G823" s="24">
        <v>86</v>
      </c>
      <c r="H823" s="24">
        <v>7</v>
      </c>
      <c r="I823" s="24">
        <v>1486</v>
      </c>
      <c r="J823" s="24">
        <v>7</v>
      </c>
      <c r="K823" s="24">
        <v>1572</v>
      </c>
      <c r="L823" s="24">
        <v>5000</v>
      </c>
      <c r="M823" s="24" t="str">
        <f>LOOKUP(A823,[1]lookup!$A$3:$A$51,[1]lookup!$P$3:$P$51)</f>
        <v>Seeded</v>
      </c>
      <c r="N823" s="24" t="str">
        <f>LOOKUP(A823,[1]lookup!$A$3:$A$51,[1]lookup!$R$3:$R$51)</f>
        <v>Mod</v>
      </c>
      <c r="O823" s="24" t="str">
        <f>LOOKUP(A823,[1]lookup!$A$3:$A$51,[1]lookup!$U$3:$U$51)</f>
        <v>FS</v>
      </c>
      <c r="P823" s="25">
        <f t="shared" si="24"/>
        <v>29.720000000000002</v>
      </c>
      <c r="Q823" s="25">
        <f t="shared" si="25"/>
        <v>1.72</v>
      </c>
      <c r="R823" s="25">
        <f>LOOKUP(A823,[1]lookup!$A$3:$A$51,[1]lookup!$H$3:$H$51)</f>
        <v>22.563897763578275</v>
      </c>
    </row>
    <row r="824" spans="1:18" x14ac:dyDescent="0.15">
      <c r="A824" s="24" t="s">
        <v>2213</v>
      </c>
      <c r="B824" s="24">
        <v>1998</v>
      </c>
      <c r="C824" s="24" t="s">
        <v>0</v>
      </c>
      <c r="D824" s="24" t="s">
        <v>559</v>
      </c>
      <c r="E824" s="24" t="s">
        <v>2205</v>
      </c>
      <c r="F824" s="24">
        <v>0</v>
      </c>
      <c r="G824" s="24">
        <v>0</v>
      </c>
      <c r="H824" s="24">
        <v>0</v>
      </c>
      <c r="I824" s="24">
        <v>0</v>
      </c>
      <c r="J824" s="24">
        <v>0</v>
      </c>
      <c r="K824" s="24">
        <v>0</v>
      </c>
      <c r="L824" s="24">
        <v>5000</v>
      </c>
      <c r="M824" s="24" t="str">
        <f>LOOKUP(A824,[1]lookup!$A$3:$A$51,[1]lookup!$P$3:$P$51)</f>
        <v>Seeded</v>
      </c>
      <c r="N824" s="24" t="str">
        <f>LOOKUP(A824,[1]lookup!$A$3:$A$51,[1]lookup!$R$3:$R$51)</f>
        <v>Mod</v>
      </c>
      <c r="O824" s="24" t="str">
        <f>LOOKUP(A824,[1]lookup!$A$3:$A$51,[1]lookup!$U$3:$U$51)</f>
        <v>FS</v>
      </c>
      <c r="P824" s="25">
        <f t="shared" si="24"/>
        <v>0</v>
      </c>
      <c r="Q824" s="25">
        <f t="shared" si="25"/>
        <v>0</v>
      </c>
      <c r="R824" s="25">
        <f>LOOKUP(A824,[1]lookup!$A$3:$A$51,[1]lookup!$H$3:$H$51)</f>
        <v>22.563897763578275</v>
      </c>
    </row>
    <row r="825" spans="1:18" x14ac:dyDescent="0.15">
      <c r="A825" s="24" t="s">
        <v>2213</v>
      </c>
      <c r="B825" s="24">
        <v>1998</v>
      </c>
      <c r="C825" s="24" t="s">
        <v>0</v>
      </c>
      <c r="D825" s="24" t="s">
        <v>1229</v>
      </c>
      <c r="E825" s="24" t="s">
        <v>2206</v>
      </c>
      <c r="F825" s="24">
        <v>1</v>
      </c>
      <c r="G825" s="24">
        <v>371</v>
      </c>
      <c r="H825" s="24">
        <v>0</v>
      </c>
      <c r="I825" s="24">
        <v>0</v>
      </c>
      <c r="J825" s="24">
        <v>1</v>
      </c>
      <c r="K825" s="24">
        <v>371</v>
      </c>
      <c r="L825" s="24">
        <v>5000</v>
      </c>
      <c r="M825" s="24" t="str">
        <f>LOOKUP(A825,[1]lookup!$A$3:$A$51,[1]lookup!$P$3:$P$51)</f>
        <v>Seeded</v>
      </c>
      <c r="N825" s="24" t="str">
        <f>LOOKUP(A825,[1]lookup!$A$3:$A$51,[1]lookup!$R$3:$R$51)</f>
        <v>Mod</v>
      </c>
      <c r="O825" s="24" t="str">
        <f>LOOKUP(A825,[1]lookup!$A$3:$A$51,[1]lookup!$U$3:$U$51)</f>
        <v>FS</v>
      </c>
      <c r="P825" s="25">
        <f t="shared" si="24"/>
        <v>0</v>
      </c>
      <c r="Q825" s="25">
        <f t="shared" si="25"/>
        <v>7.42</v>
      </c>
      <c r="R825" s="25">
        <f>LOOKUP(A825,[1]lookup!$A$3:$A$51,[1]lookup!$H$3:$H$51)</f>
        <v>22.563897763578275</v>
      </c>
    </row>
    <row r="826" spans="1:18" x14ac:dyDescent="0.15">
      <c r="A826" s="24" t="s">
        <v>2213</v>
      </c>
      <c r="B826" s="24">
        <v>1998</v>
      </c>
      <c r="C826" s="24" t="s">
        <v>0</v>
      </c>
      <c r="D826" s="24" t="s">
        <v>405</v>
      </c>
      <c r="E826" s="24" t="s">
        <v>2207</v>
      </c>
      <c r="F826" s="24">
        <v>3</v>
      </c>
      <c r="G826" s="24">
        <v>3190</v>
      </c>
      <c r="H826" s="24">
        <v>1</v>
      </c>
      <c r="I826" s="24">
        <v>30</v>
      </c>
      <c r="J826" s="24">
        <v>3</v>
      </c>
      <c r="K826" s="24">
        <v>3220</v>
      </c>
      <c r="L826" s="24">
        <v>5000</v>
      </c>
      <c r="M826" s="24" t="str">
        <f>LOOKUP(A826,[1]lookup!$A$3:$A$51,[1]lookup!$P$3:$P$51)</f>
        <v>Seeded</v>
      </c>
      <c r="N826" s="24" t="str">
        <f>LOOKUP(A826,[1]lookup!$A$3:$A$51,[1]lookup!$R$3:$R$51)</f>
        <v>Mod</v>
      </c>
      <c r="O826" s="24" t="str">
        <f>LOOKUP(A826,[1]lookup!$A$3:$A$51,[1]lookup!$U$3:$U$51)</f>
        <v>FS</v>
      </c>
      <c r="P826" s="25">
        <f t="shared" si="24"/>
        <v>0.6</v>
      </c>
      <c r="Q826" s="25">
        <f t="shared" si="25"/>
        <v>63.800000000000004</v>
      </c>
      <c r="R826" s="25">
        <f>LOOKUP(A826,[1]lookup!$A$3:$A$51,[1]lookup!$H$3:$H$51)</f>
        <v>22.563897763578275</v>
      </c>
    </row>
    <row r="827" spans="1:18" x14ac:dyDescent="0.15">
      <c r="A827" s="24" t="s">
        <v>2213</v>
      </c>
      <c r="B827" s="24">
        <v>1998</v>
      </c>
      <c r="C827" s="24" t="s">
        <v>0</v>
      </c>
      <c r="D827" s="24" t="s">
        <v>217</v>
      </c>
      <c r="E827" s="24" t="s">
        <v>2208</v>
      </c>
      <c r="F827" s="24">
        <v>2</v>
      </c>
      <c r="G827" s="24">
        <v>1308</v>
      </c>
      <c r="H827" s="24">
        <v>0</v>
      </c>
      <c r="I827" s="24">
        <v>0</v>
      </c>
      <c r="J827" s="24">
        <v>2</v>
      </c>
      <c r="K827" s="24">
        <v>1308</v>
      </c>
      <c r="L827" s="24">
        <v>5000</v>
      </c>
      <c r="M827" s="24" t="str">
        <f>LOOKUP(A827,[1]lookup!$A$3:$A$51,[1]lookup!$P$3:$P$51)</f>
        <v>Seeded</v>
      </c>
      <c r="N827" s="24" t="str">
        <f>LOOKUP(A827,[1]lookup!$A$3:$A$51,[1]lookup!$R$3:$R$51)</f>
        <v>Mod</v>
      </c>
      <c r="O827" s="24" t="str">
        <f>LOOKUP(A827,[1]lookup!$A$3:$A$51,[1]lookup!$U$3:$U$51)</f>
        <v>FS</v>
      </c>
      <c r="P827" s="25">
        <f t="shared" si="24"/>
        <v>0</v>
      </c>
      <c r="Q827" s="25">
        <f t="shared" si="25"/>
        <v>26.16</v>
      </c>
      <c r="R827" s="25">
        <f>LOOKUP(A827,[1]lookup!$A$3:$A$51,[1]lookup!$H$3:$H$51)</f>
        <v>22.563897763578275</v>
      </c>
    </row>
    <row r="828" spans="1:18" x14ac:dyDescent="0.15">
      <c r="A828" s="24" t="s">
        <v>2213</v>
      </c>
      <c r="B828" s="24">
        <v>1998</v>
      </c>
      <c r="C828" s="24" t="s">
        <v>0</v>
      </c>
      <c r="D828" s="24" t="s">
        <v>2209</v>
      </c>
      <c r="E828" s="24" t="s">
        <v>2210</v>
      </c>
      <c r="F828" s="24">
        <v>0</v>
      </c>
      <c r="G828" s="24">
        <v>0</v>
      </c>
      <c r="H828" s="24">
        <v>0</v>
      </c>
      <c r="I828" s="24">
        <v>0</v>
      </c>
      <c r="J828" s="24">
        <v>0</v>
      </c>
      <c r="K828" s="24">
        <v>0</v>
      </c>
      <c r="L828" s="24">
        <v>5000</v>
      </c>
      <c r="M828" s="24" t="str">
        <f>LOOKUP(A828,[1]lookup!$A$3:$A$51,[1]lookup!$P$3:$P$51)</f>
        <v>Seeded</v>
      </c>
      <c r="N828" s="24" t="str">
        <f>LOOKUP(A828,[1]lookup!$A$3:$A$51,[1]lookup!$R$3:$R$51)</f>
        <v>Mod</v>
      </c>
      <c r="O828" s="24" t="str">
        <f>LOOKUP(A828,[1]lookup!$A$3:$A$51,[1]lookup!$U$3:$U$51)</f>
        <v>FS</v>
      </c>
      <c r="P828" s="25">
        <f t="shared" si="24"/>
        <v>0</v>
      </c>
      <c r="Q828" s="25">
        <f t="shared" si="25"/>
        <v>0</v>
      </c>
      <c r="R828" s="25">
        <f>LOOKUP(A828,[1]lookup!$A$3:$A$51,[1]lookup!$H$3:$H$51)</f>
        <v>22.563897763578275</v>
      </c>
    </row>
    <row r="829" spans="1:18" x14ac:dyDescent="0.15">
      <c r="A829" s="24" t="s">
        <v>2213</v>
      </c>
      <c r="B829" s="24">
        <v>1998</v>
      </c>
      <c r="C829" s="24" t="s">
        <v>0</v>
      </c>
      <c r="D829" s="24" t="s">
        <v>2211</v>
      </c>
      <c r="E829" s="24" t="s">
        <v>2212</v>
      </c>
      <c r="F829" s="24">
        <v>0</v>
      </c>
      <c r="G829" s="24">
        <v>0</v>
      </c>
      <c r="H829" s="24">
        <v>0</v>
      </c>
      <c r="I829" s="24">
        <v>0</v>
      </c>
      <c r="J829" s="24">
        <v>0</v>
      </c>
      <c r="K829" s="24">
        <v>0</v>
      </c>
      <c r="L829" s="24">
        <v>5000</v>
      </c>
      <c r="M829" s="24" t="str">
        <f>LOOKUP(A829,[1]lookup!$A$3:$A$51,[1]lookup!$P$3:$P$51)</f>
        <v>Seeded</v>
      </c>
      <c r="N829" s="24" t="str">
        <f>LOOKUP(A829,[1]lookup!$A$3:$A$51,[1]lookup!$R$3:$R$51)</f>
        <v>Mod</v>
      </c>
      <c r="O829" s="24" t="str">
        <f>LOOKUP(A829,[1]lookup!$A$3:$A$51,[1]lookup!$U$3:$U$51)</f>
        <v>FS</v>
      </c>
      <c r="P829" s="25">
        <f t="shared" si="24"/>
        <v>0</v>
      </c>
      <c r="Q829" s="25">
        <f t="shared" si="25"/>
        <v>0</v>
      </c>
      <c r="R829" s="25">
        <f>LOOKUP(A829,[1]lookup!$A$3:$A$51,[1]lookup!$H$3:$H$51)</f>
        <v>22.563897763578275</v>
      </c>
    </row>
    <row r="830" spans="1:18" x14ac:dyDescent="0.15">
      <c r="A830" s="24" t="s">
        <v>499</v>
      </c>
      <c r="B830" s="24">
        <v>1998</v>
      </c>
      <c r="C830" s="24" t="s">
        <v>0</v>
      </c>
      <c r="D830" s="24" t="s">
        <v>672</v>
      </c>
      <c r="E830" s="24" t="s">
        <v>2199</v>
      </c>
      <c r="F830" s="24">
        <v>3</v>
      </c>
      <c r="G830" s="24">
        <v>74</v>
      </c>
      <c r="H830" s="24">
        <v>2</v>
      </c>
      <c r="I830" s="24">
        <v>16</v>
      </c>
      <c r="J830" s="24">
        <v>3</v>
      </c>
      <c r="K830" s="24">
        <v>90</v>
      </c>
      <c r="L830" s="24">
        <v>5000</v>
      </c>
      <c r="M830" s="24" t="str">
        <f>LOOKUP(A830,[1]lookup!$A$3:$A$51,[1]lookup!$P$3:$P$51)</f>
        <v>Unseeded</v>
      </c>
      <c r="N830" s="24" t="str">
        <f>LOOKUP(A830,[1]lookup!$A$3:$A$51,[1]lookup!$R$3:$R$51)</f>
        <v>High</v>
      </c>
      <c r="O830" s="24" t="str">
        <f>LOOKUP(A830,[1]lookup!$A$3:$A$51,[1]lookup!$U$3:$U$51)</f>
        <v>FS</v>
      </c>
      <c r="P830" s="25">
        <f t="shared" si="24"/>
        <v>0.32</v>
      </c>
      <c r="Q830" s="25">
        <f t="shared" si="25"/>
        <v>1.48</v>
      </c>
      <c r="R830" s="25">
        <f>LOOKUP(A830,[1]lookup!$A$3:$A$51,[1]lookup!$H$3:$H$51)</f>
        <v>18.600000000000001</v>
      </c>
    </row>
    <row r="831" spans="1:18" x14ac:dyDescent="0.15">
      <c r="A831" s="24" t="s">
        <v>499</v>
      </c>
      <c r="B831" s="24">
        <v>1998</v>
      </c>
      <c r="C831" s="24" t="s">
        <v>0</v>
      </c>
      <c r="D831" s="24" t="s">
        <v>556</v>
      </c>
      <c r="E831" s="24" t="s">
        <v>2200</v>
      </c>
      <c r="F831" s="24">
        <v>0</v>
      </c>
      <c r="G831" s="24">
        <v>0</v>
      </c>
      <c r="H831" s="24">
        <v>0</v>
      </c>
      <c r="I831" s="24">
        <v>0</v>
      </c>
      <c r="J831" s="24">
        <v>0</v>
      </c>
      <c r="K831" s="24">
        <v>0</v>
      </c>
      <c r="L831" s="24">
        <v>5000</v>
      </c>
      <c r="M831" s="24" t="str">
        <f>LOOKUP(A831,[1]lookup!$A$3:$A$51,[1]lookup!$P$3:$P$51)</f>
        <v>Unseeded</v>
      </c>
      <c r="N831" s="24" t="str">
        <f>LOOKUP(A831,[1]lookup!$A$3:$A$51,[1]lookup!$R$3:$R$51)</f>
        <v>High</v>
      </c>
      <c r="O831" s="24" t="str">
        <f>LOOKUP(A831,[1]lookup!$A$3:$A$51,[1]lookup!$U$3:$U$51)</f>
        <v>FS</v>
      </c>
      <c r="P831" s="25">
        <f t="shared" si="24"/>
        <v>0</v>
      </c>
      <c r="Q831" s="25">
        <f t="shared" si="25"/>
        <v>0</v>
      </c>
      <c r="R831" s="25">
        <f>LOOKUP(A831,[1]lookup!$A$3:$A$51,[1]lookup!$H$3:$H$51)</f>
        <v>18.600000000000001</v>
      </c>
    </row>
    <row r="832" spans="1:18" x14ac:dyDescent="0.15">
      <c r="A832" s="24" t="s">
        <v>499</v>
      </c>
      <c r="B832" s="24">
        <v>1998</v>
      </c>
      <c r="C832" s="24" t="s">
        <v>0</v>
      </c>
      <c r="D832" s="24" t="s">
        <v>557</v>
      </c>
      <c r="E832" s="24" t="s">
        <v>2201</v>
      </c>
      <c r="F832" s="24">
        <v>0</v>
      </c>
      <c r="G832" s="24">
        <v>0</v>
      </c>
      <c r="H832" s="24">
        <v>0</v>
      </c>
      <c r="I832" s="24">
        <v>0</v>
      </c>
      <c r="J832" s="24">
        <v>0</v>
      </c>
      <c r="K832" s="24">
        <v>0</v>
      </c>
      <c r="L832" s="24">
        <v>5000</v>
      </c>
      <c r="M832" s="24" t="str">
        <f>LOOKUP(A832,[1]lookup!$A$3:$A$51,[1]lookup!$P$3:$P$51)</f>
        <v>Unseeded</v>
      </c>
      <c r="N832" s="24" t="str">
        <f>LOOKUP(A832,[1]lookup!$A$3:$A$51,[1]lookup!$R$3:$R$51)</f>
        <v>High</v>
      </c>
      <c r="O832" s="24" t="str">
        <f>LOOKUP(A832,[1]lookup!$A$3:$A$51,[1]lookup!$U$3:$U$51)</f>
        <v>FS</v>
      </c>
      <c r="P832" s="25">
        <f t="shared" si="24"/>
        <v>0</v>
      </c>
      <c r="Q832" s="25">
        <f t="shared" si="25"/>
        <v>0</v>
      </c>
      <c r="R832" s="25">
        <f>LOOKUP(A832,[1]lookup!$A$3:$A$51,[1]lookup!$H$3:$H$51)</f>
        <v>18.600000000000001</v>
      </c>
    </row>
    <row r="833" spans="1:18" x14ac:dyDescent="0.15">
      <c r="A833" s="24" t="s">
        <v>499</v>
      </c>
      <c r="B833" s="24">
        <v>1998</v>
      </c>
      <c r="C833" s="24" t="s">
        <v>0</v>
      </c>
      <c r="D833" s="24" t="s">
        <v>390</v>
      </c>
      <c r="E833" s="24" t="s">
        <v>2202</v>
      </c>
      <c r="F833" s="24">
        <v>3</v>
      </c>
      <c r="G833" s="24">
        <v>103</v>
      </c>
      <c r="H833" s="24">
        <v>9</v>
      </c>
      <c r="I833" s="24">
        <v>902</v>
      </c>
      <c r="J833" s="24">
        <v>9</v>
      </c>
      <c r="K833" s="24">
        <v>1005</v>
      </c>
      <c r="L833" s="24">
        <v>5000</v>
      </c>
      <c r="M833" s="24" t="str">
        <f>LOOKUP(A833,[1]lookup!$A$3:$A$51,[1]lookup!$P$3:$P$51)</f>
        <v>Unseeded</v>
      </c>
      <c r="N833" s="24" t="str">
        <f>LOOKUP(A833,[1]lookup!$A$3:$A$51,[1]lookup!$R$3:$R$51)</f>
        <v>High</v>
      </c>
      <c r="O833" s="24" t="str">
        <f>LOOKUP(A833,[1]lookup!$A$3:$A$51,[1]lookup!$U$3:$U$51)</f>
        <v>FS</v>
      </c>
      <c r="P833" s="25">
        <f t="shared" si="24"/>
        <v>18.04</v>
      </c>
      <c r="Q833" s="25">
        <f t="shared" si="25"/>
        <v>2.06</v>
      </c>
      <c r="R833" s="25">
        <f>LOOKUP(A833,[1]lookup!$A$3:$A$51,[1]lookup!$H$3:$H$51)</f>
        <v>18.600000000000001</v>
      </c>
    </row>
    <row r="834" spans="1:18" x14ac:dyDescent="0.15">
      <c r="A834" s="24" t="s">
        <v>499</v>
      </c>
      <c r="B834" s="24">
        <v>1998</v>
      </c>
      <c r="C834" s="24" t="s">
        <v>0</v>
      </c>
      <c r="D834" s="24" t="s">
        <v>1087</v>
      </c>
      <c r="E834" s="24" t="s">
        <v>2203</v>
      </c>
      <c r="F834" s="24">
        <v>0</v>
      </c>
      <c r="G834" s="24">
        <v>0</v>
      </c>
      <c r="H834" s="24">
        <v>0</v>
      </c>
      <c r="I834" s="24">
        <v>0</v>
      </c>
      <c r="J834" s="24">
        <v>0</v>
      </c>
      <c r="K834" s="24">
        <v>0</v>
      </c>
      <c r="L834" s="24">
        <v>5000</v>
      </c>
      <c r="M834" s="24" t="str">
        <f>LOOKUP(A834,[1]lookup!$A$3:$A$51,[1]lookup!$P$3:$P$51)</f>
        <v>Unseeded</v>
      </c>
      <c r="N834" s="24" t="str">
        <f>LOOKUP(A834,[1]lookup!$A$3:$A$51,[1]lookup!$R$3:$R$51)</f>
        <v>High</v>
      </c>
      <c r="O834" s="24" t="str">
        <f>LOOKUP(A834,[1]lookup!$A$3:$A$51,[1]lookup!$U$3:$U$51)</f>
        <v>FS</v>
      </c>
      <c r="P834" s="25">
        <f t="shared" ref="P834:P897" si="26">I834/L834*100</f>
        <v>0</v>
      </c>
      <c r="Q834" s="25">
        <f t="shared" ref="Q834:Q897" si="27">G834/L834*100</f>
        <v>0</v>
      </c>
      <c r="R834" s="25">
        <f>LOOKUP(A834,[1]lookup!$A$3:$A$51,[1]lookup!$H$3:$H$51)</f>
        <v>18.600000000000001</v>
      </c>
    </row>
    <row r="835" spans="1:18" x14ac:dyDescent="0.15">
      <c r="A835" s="24" t="s">
        <v>499</v>
      </c>
      <c r="B835" s="24">
        <v>1998</v>
      </c>
      <c r="C835" s="24" t="s">
        <v>0</v>
      </c>
      <c r="D835" s="24" t="s">
        <v>244</v>
      </c>
      <c r="E835" s="24" t="s">
        <v>2204</v>
      </c>
      <c r="F835" s="24">
        <v>1</v>
      </c>
      <c r="G835" s="24">
        <v>39</v>
      </c>
      <c r="H835" s="24">
        <v>8</v>
      </c>
      <c r="I835" s="24">
        <v>666</v>
      </c>
      <c r="J835" s="24">
        <v>8</v>
      </c>
      <c r="K835" s="24">
        <v>705</v>
      </c>
      <c r="L835" s="24">
        <v>5000</v>
      </c>
      <c r="M835" s="24" t="str">
        <f>LOOKUP(A835,[1]lookup!$A$3:$A$51,[1]lookup!$P$3:$P$51)</f>
        <v>Unseeded</v>
      </c>
      <c r="N835" s="24" t="str">
        <f>LOOKUP(A835,[1]lookup!$A$3:$A$51,[1]lookup!$R$3:$R$51)</f>
        <v>High</v>
      </c>
      <c r="O835" s="24" t="str">
        <f>LOOKUP(A835,[1]lookup!$A$3:$A$51,[1]lookup!$U$3:$U$51)</f>
        <v>FS</v>
      </c>
      <c r="P835" s="25">
        <f t="shared" si="26"/>
        <v>13.320000000000002</v>
      </c>
      <c r="Q835" s="25">
        <f t="shared" si="27"/>
        <v>0.77999999999999992</v>
      </c>
      <c r="R835" s="25">
        <f>LOOKUP(A835,[1]lookup!$A$3:$A$51,[1]lookup!$H$3:$H$51)</f>
        <v>18.600000000000001</v>
      </c>
    </row>
    <row r="836" spans="1:18" x14ac:dyDescent="0.15">
      <c r="A836" s="24" t="s">
        <v>499</v>
      </c>
      <c r="B836" s="24">
        <v>1998</v>
      </c>
      <c r="C836" s="24" t="s">
        <v>0</v>
      </c>
      <c r="D836" s="24" t="s">
        <v>559</v>
      </c>
      <c r="E836" s="24" t="s">
        <v>2205</v>
      </c>
      <c r="F836" s="24">
        <v>0</v>
      </c>
      <c r="G836" s="24">
        <v>0</v>
      </c>
      <c r="H836" s="24">
        <v>0</v>
      </c>
      <c r="I836" s="24">
        <v>0</v>
      </c>
      <c r="J836" s="24">
        <v>0</v>
      </c>
      <c r="K836" s="24">
        <v>0</v>
      </c>
      <c r="L836" s="24">
        <v>5000</v>
      </c>
      <c r="M836" s="24" t="str">
        <f>LOOKUP(A836,[1]lookup!$A$3:$A$51,[1]lookup!$P$3:$P$51)</f>
        <v>Unseeded</v>
      </c>
      <c r="N836" s="24" t="str">
        <f>LOOKUP(A836,[1]lookup!$A$3:$A$51,[1]lookup!$R$3:$R$51)</f>
        <v>High</v>
      </c>
      <c r="O836" s="24" t="str">
        <f>LOOKUP(A836,[1]lookup!$A$3:$A$51,[1]lookup!$U$3:$U$51)</f>
        <v>FS</v>
      </c>
      <c r="P836" s="25">
        <f t="shared" si="26"/>
        <v>0</v>
      </c>
      <c r="Q836" s="25">
        <f t="shared" si="27"/>
        <v>0</v>
      </c>
      <c r="R836" s="25">
        <f>LOOKUP(A836,[1]lookup!$A$3:$A$51,[1]lookup!$H$3:$H$51)</f>
        <v>18.600000000000001</v>
      </c>
    </row>
    <row r="837" spans="1:18" x14ac:dyDescent="0.15">
      <c r="A837" s="24" t="s">
        <v>499</v>
      </c>
      <c r="B837" s="24">
        <v>1998</v>
      </c>
      <c r="C837" s="24" t="s">
        <v>0</v>
      </c>
      <c r="D837" s="24" t="s">
        <v>1229</v>
      </c>
      <c r="E837" s="24" t="s">
        <v>2206</v>
      </c>
      <c r="F837" s="24">
        <v>1</v>
      </c>
      <c r="G837" s="24">
        <v>1612</v>
      </c>
      <c r="H837" s="24">
        <v>0</v>
      </c>
      <c r="I837" s="24">
        <v>0</v>
      </c>
      <c r="J837" s="24">
        <v>1</v>
      </c>
      <c r="K837" s="24">
        <v>1612</v>
      </c>
      <c r="L837" s="24">
        <v>5000</v>
      </c>
      <c r="M837" s="24" t="str">
        <f>LOOKUP(A837,[1]lookup!$A$3:$A$51,[1]lookup!$P$3:$P$51)</f>
        <v>Unseeded</v>
      </c>
      <c r="N837" s="24" t="str">
        <f>LOOKUP(A837,[1]lookup!$A$3:$A$51,[1]lookup!$R$3:$R$51)</f>
        <v>High</v>
      </c>
      <c r="O837" s="24" t="str">
        <f>LOOKUP(A837,[1]lookup!$A$3:$A$51,[1]lookup!$U$3:$U$51)</f>
        <v>FS</v>
      </c>
      <c r="P837" s="25">
        <f t="shared" si="26"/>
        <v>0</v>
      </c>
      <c r="Q837" s="25">
        <f t="shared" si="27"/>
        <v>32.24</v>
      </c>
      <c r="R837" s="25">
        <f>LOOKUP(A837,[1]lookup!$A$3:$A$51,[1]lookup!$H$3:$H$51)</f>
        <v>18.600000000000001</v>
      </c>
    </row>
    <row r="838" spans="1:18" x14ac:dyDescent="0.15">
      <c r="A838" s="24" t="s">
        <v>499</v>
      </c>
      <c r="B838" s="24">
        <v>1998</v>
      </c>
      <c r="C838" s="24" t="s">
        <v>0</v>
      </c>
      <c r="D838" s="24" t="s">
        <v>405</v>
      </c>
      <c r="E838" s="24" t="s">
        <v>2207</v>
      </c>
      <c r="F838" s="24">
        <v>2</v>
      </c>
      <c r="G838" s="24">
        <v>3076</v>
      </c>
      <c r="H838" s="24">
        <v>0</v>
      </c>
      <c r="I838" s="24">
        <v>0</v>
      </c>
      <c r="J838" s="24">
        <v>2</v>
      </c>
      <c r="K838" s="24">
        <v>3076</v>
      </c>
      <c r="L838" s="24">
        <v>5000</v>
      </c>
      <c r="M838" s="24" t="str">
        <f>LOOKUP(A838,[1]lookup!$A$3:$A$51,[1]lookup!$P$3:$P$51)</f>
        <v>Unseeded</v>
      </c>
      <c r="N838" s="24" t="str">
        <f>LOOKUP(A838,[1]lookup!$A$3:$A$51,[1]lookup!$R$3:$R$51)</f>
        <v>High</v>
      </c>
      <c r="O838" s="24" t="str">
        <f>LOOKUP(A838,[1]lookup!$A$3:$A$51,[1]lookup!$U$3:$U$51)</f>
        <v>FS</v>
      </c>
      <c r="P838" s="25">
        <f t="shared" si="26"/>
        <v>0</v>
      </c>
      <c r="Q838" s="25">
        <f t="shared" si="27"/>
        <v>61.519999999999996</v>
      </c>
      <c r="R838" s="25">
        <f>LOOKUP(A838,[1]lookup!$A$3:$A$51,[1]lookup!$H$3:$H$51)</f>
        <v>18.600000000000001</v>
      </c>
    </row>
    <row r="839" spans="1:18" x14ac:dyDescent="0.15">
      <c r="A839" s="24" t="s">
        <v>499</v>
      </c>
      <c r="B839" s="24">
        <v>1998</v>
      </c>
      <c r="C839" s="24" t="s">
        <v>0</v>
      </c>
      <c r="D839" s="24" t="s">
        <v>217</v>
      </c>
      <c r="E839" s="24" t="s">
        <v>2208</v>
      </c>
      <c r="F839" s="24">
        <v>2</v>
      </c>
      <c r="G839" s="24">
        <v>96</v>
      </c>
      <c r="H839" s="24">
        <v>0</v>
      </c>
      <c r="I839" s="24">
        <v>0</v>
      </c>
      <c r="J839" s="24">
        <v>2</v>
      </c>
      <c r="K839" s="24">
        <v>96</v>
      </c>
      <c r="L839" s="24">
        <v>5000</v>
      </c>
      <c r="M839" s="24" t="str">
        <f>LOOKUP(A839,[1]lookup!$A$3:$A$51,[1]lookup!$P$3:$P$51)</f>
        <v>Unseeded</v>
      </c>
      <c r="N839" s="24" t="str">
        <f>LOOKUP(A839,[1]lookup!$A$3:$A$51,[1]lookup!$R$3:$R$51)</f>
        <v>High</v>
      </c>
      <c r="O839" s="24" t="str">
        <f>LOOKUP(A839,[1]lookup!$A$3:$A$51,[1]lookup!$U$3:$U$51)</f>
        <v>FS</v>
      </c>
      <c r="P839" s="25">
        <f t="shared" si="26"/>
        <v>0</v>
      </c>
      <c r="Q839" s="25">
        <f t="shared" si="27"/>
        <v>1.92</v>
      </c>
      <c r="R839" s="25">
        <f>LOOKUP(A839,[1]lookup!$A$3:$A$51,[1]lookup!$H$3:$H$51)</f>
        <v>18.600000000000001</v>
      </c>
    </row>
    <row r="840" spans="1:18" x14ac:dyDescent="0.15">
      <c r="A840" s="24" t="s">
        <v>499</v>
      </c>
      <c r="B840" s="24">
        <v>1998</v>
      </c>
      <c r="C840" s="24" t="s">
        <v>0</v>
      </c>
      <c r="D840" s="24" t="s">
        <v>2209</v>
      </c>
      <c r="E840" s="24" t="s">
        <v>2210</v>
      </c>
      <c r="F840" s="24">
        <v>0</v>
      </c>
      <c r="G840" s="24">
        <v>0</v>
      </c>
      <c r="H840" s="24">
        <v>0</v>
      </c>
      <c r="I840" s="24">
        <v>0</v>
      </c>
      <c r="J840" s="24">
        <v>0</v>
      </c>
      <c r="K840" s="24">
        <v>0</v>
      </c>
      <c r="L840" s="24">
        <v>5000</v>
      </c>
      <c r="M840" s="24" t="str">
        <f>LOOKUP(A840,[1]lookup!$A$3:$A$51,[1]lookup!$P$3:$P$51)</f>
        <v>Unseeded</v>
      </c>
      <c r="N840" s="24" t="str">
        <f>LOOKUP(A840,[1]lookup!$A$3:$A$51,[1]lookup!$R$3:$R$51)</f>
        <v>High</v>
      </c>
      <c r="O840" s="24" t="str">
        <f>LOOKUP(A840,[1]lookup!$A$3:$A$51,[1]lookup!$U$3:$U$51)</f>
        <v>FS</v>
      </c>
      <c r="P840" s="25">
        <f t="shared" si="26"/>
        <v>0</v>
      </c>
      <c r="Q840" s="25">
        <f t="shared" si="27"/>
        <v>0</v>
      </c>
      <c r="R840" s="25">
        <f>LOOKUP(A840,[1]lookup!$A$3:$A$51,[1]lookup!$H$3:$H$51)</f>
        <v>18.600000000000001</v>
      </c>
    </row>
    <row r="841" spans="1:18" x14ac:dyDescent="0.15">
      <c r="A841" s="24" t="s">
        <v>499</v>
      </c>
      <c r="B841" s="24">
        <v>1998</v>
      </c>
      <c r="C841" s="24" t="s">
        <v>0</v>
      </c>
      <c r="D841" s="24" t="s">
        <v>2211</v>
      </c>
      <c r="E841" s="24" t="s">
        <v>2212</v>
      </c>
      <c r="F841" s="24">
        <v>0</v>
      </c>
      <c r="G841" s="24">
        <v>0</v>
      </c>
      <c r="H841" s="24">
        <v>0</v>
      </c>
      <c r="I841" s="24">
        <v>0</v>
      </c>
      <c r="J841" s="24">
        <v>0</v>
      </c>
      <c r="K841" s="24">
        <v>0</v>
      </c>
      <c r="L841" s="24">
        <v>5000</v>
      </c>
      <c r="M841" s="24" t="str">
        <f>LOOKUP(A841,[1]lookup!$A$3:$A$51,[1]lookup!$P$3:$P$51)</f>
        <v>Unseeded</v>
      </c>
      <c r="N841" s="24" t="str">
        <f>LOOKUP(A841,[1]lookup!$A$3:$A$51,[1]lookup!$R$3:$R$51)</f>
        <v>High</v>
      </c>
      <c r="O841" s="24" t="str">
        <f>LOOKUP(A841,[1]lookup!$A$3:$A$51,[1]lookup!$U$3:$U$51)</f>
        <v>FS</v>
      </c>
      <c r="P841" s="25">
        <f t="shared" si="26"/>
        <v>0</v>
      </c>
      <c r="Q841" s="25">
        <f t="shared" si="27"/>
        <v>0</v>
      </c>
      <c r="R841" s="25">
        <f>LOOKUP(A841,[1]lookup!$A$3:$A$51,[1]lookup!$H$3:$H$51)</f>
        <v>18.600000000000001</v>
      </c>
    </row>
    <row r="842" spans="1:18" x14ac:dyDescent="0.15">
      <c r="A842" s="24" t="s">
        <v>500</v>
      </c>
      <c r="B842" s="24">
        <v>1998</v>
      </c>
      <c r="C842" s="24" t="s">
        <v>0</v>
      </c>
      <c r="D842" s="24" t="s">
        <v>672</v>
      </c>
      <c r="E842" s="24" t="s">
        <v>2199</v>
      </c>
      <c r="F842" s="24">
        <v>1</v>
      </c>
      <c r="G842" s="24">
        <v>28</v>
      </c>
      <c r="H842" s="24">
        <v>0</v>
      </c>
      <c r="I842" s="24">
        <v>0</v>
      </c>
      <c r="J842" s="24">
        <v>1</v>
      </c>
      <c r="K842" s="24">
        <v>28</v>
      </c>
      <c r="L842" s="24">
        <v>5000</v>
      </c>
      <c r="M842" s="24" t="str">
        <f>LOOKUP(A842,[1]lookup!$A$3:$A$51,[1]lookup!$P$3:$P$51)</f>
        <v>Seeded</v>
      </c>
      <c r="N842" s="24" t="str">
        <f>LOOKUP(A842,[1]lookup!$A$3:$A$51,[1]lookup!$R$3:$R$51)</f>
        <v>Mod</v>
      </c>
      <c r="O842" s="24" t="str">
        <f>LOOKUP(A842,[1]lookup!$A$3:$A$51,[1]lookup!$U$3:$U$51)</f>
        <v>FS</v>
      </c>
      <c r="P842" s="25">
        <f t="shared" si="26"/>
        <v>0</v>
      </c>
      <c r="Q842" s="25">
        <f t="shared" si="27"/>
        <v>0.55999999999999994</v>
      </c>
      <c r="R842" s="25">
        <f>LOOKUP(A842,[1]lookup!$A$3:$A$51,[1]lookup!$H$3:$H$51)</f>
        <v>27.267338470657972</v>
      </c>
    </row>
    <row r="843" spans="1:18" x14ac:dyDescent="0.15">
      <c r="A843" s="24" t="s">
        <v>500</v>
      </c>
      <c r="B843" s="24">
        <v>1998</v>
      </c>
      <c r="C843" s="24" t="s">
        <v>0</v>
      </c>
      <c r="D843" s="24" t="s">
        <v>556</v>
      </c>
      <c r="E843" s="24" t="s">
        <v>2200</v>
      </c>
      <c r="F843" s="24">
        <v>1</v>
      </c>
      <c r="G843" s="24">
        <v>1</v>
      </c>
      <c r="H843" s="24">
        <v>2</v>
      </c>
      <c r="I843" s="24">
        <v>252</v>
      </c>
      <c r="J843" s="24">
        <v>2</v>
      </c>
      <c r="K843" s="24">
        <v>253</v>
      </c>
      <c r="L843" s="24">
        <v>5000</v>
      </c>
      <c r="M843" s="24" t="str">
        <f>LOOKUP(A843,[1]lookup!$A$3:$A$51,[1]lookup!$P$3:$P$51)</f>
        <v>Seeded</v>
      </c>
      <c r="N843" s="24" t="str">
        <f>LOOKUP(A843,[1]lookup!$A$3:$A$51,[1]lookup!$R$3:$R$51)</f>
        <v>Mod</v>
      </c>
      <c r="O843" s="24" t="str">
        <f>LOOKUP(A843,[1]lookup!$A$3:$A$51,[1]lookup!$U$3:$U$51)</f>
        <v>FS</v>
      </c>
      <c r="P843" s="25">
        <f t="shared" si="26"/>
        <v>5.04</v>
      </c>
      <c r="Q843" s="25">
        <f t="shared" si="27"/>
        <v>0.02</v>
      </c>
      <c r="R843" s="25">
        <f>LOOKUP(A843,[1]lookup!$A$3:$A$51,[1]lookup!$H$3:$H$51)</f>
        <v>27.267338470657972</v>
      </c>
    </row>
    <row r="844" spans="1:18" x14ac:dyDescent="0.15">
      <c r="A844" s="24" t="s">
        <v>500</v>
      </c>
      <c r="B844" s="24">
        <v>1998</v>
      </c>
      <c r="C844" s="24" t="s">
        <v>0</v>
      </c>
      <c r="D844" s="24" t="s">
        <v>557</v>
      </c>
      <c r="E844" s="24" t="s">
        <v>2201</v>
      </c>
      <c r="F844" s="24">
        <v>0</v>
      </c>
      <c r="G844" s="24">
        <v>0</v>
      </c>
      <c r="H844" s="24">
        <v>0</v>
      </c>
      <c r="I844" s="24">
        <v>0</v>
      </c>
      <c r="J844" s="24">
        <v>0</v>
      </c>
      <c r="K844" s="24">
        <v>0</v>
      </c>
      <c r="L844" s="24">
        <v>5000</v>
      </c>
      <c r="M844" s="24" t="str">
        <f>LOOKUP(A844,[1]lookup!$A$3:$A$51,[1]lookup!$P$3:$P$51)</f>
        <v>Seeded</v>
      </c>
      <c r="N844" s="24" t="str">
        <f>LOOKUP(A844,[1]lookup!$A$3:$A$51,[1]lookup!$R$3:$R$51)</f>
        <v>Mod</v>
      </c>
      <c r="O844" s="24" t="str">
        <f>LOOKUP(A844,[1]lookup!$A$3:$A$51,[1]lookup!$U$3:$U$51)</f>
        <v>FS</v>
      </c>
      <c r="P844" s="25">
        <f t="shared" si="26"/>
        <v>0</v>
      </c>
      <c r="Q844" s="25">
        <f t="shared" si="27"/>
        <v>0</v>
      </c>
      <c r="R844" s="25">
        <f>LOOKUP(A844,[1]lookup!$A$3:$A$51,[1]lookup!$H$3:$H$51)</f>
        <v>27.267338470657972</v>
      </c>
    </row>
    <row r="845" spans="1:18" x14ac:dyDescent="0.15">
      <c r="A845" s="24" t="s">
        <v>500</v>
      </c>
      <c r="B845" s="24">
        <v>1998</v>
      </c>
      <c r="C845" s="24" t="s">
        <v>0</v>
      </c>
      <c r="D845" s="24" t="s">
        <v>390</v>
      </c>
      <c r="E845" s="24" t="s">
        <v>2202</v>
      </c>
      <c r="F845" s="24">
        <v>6</v>
      </c>
      <c r="G845" s="24">
        <v>141</v>
      </c>
      <c r="H845" s="24">
        <v>11</v>
      </c>
      <c r="I845" s="24">
        <v>1500</v>
      </c>
      <c r="J845" s="24">
        <v>11</v>
      </c>
      <c r="K845" s="24">
        <v>1641</v>
      </c>
      <c r="L845" s="24">
        <v>5000</v>
      </c>
      <c r="M845" s="24" t="str">
        <f>LOOKUP(A845,[1]lookup!$A$3:$A$51,[1]lookup!$P$3:$P$51)</f>
        <v>Seeded</v>
      </c>
      <c r="N845" s="24" t="str">
        <f>LOOKUP(A845,[1]lookup!$A$3:$A$51,[1]lookup!$R$3:$R$51)</f>
        <v>Mod</v>
      </c>
      <c r="O845" s="24" t="str">
        <f>LOOKUP(A845,[1]lookup!$A$3:$A$51,[1]lookup!$U$3:$U$51)</f>
        <v>FS</v>
      </c>
      <c r="P845" s="25">
        <f t="shared" si="26"/>
        <v>30</v>
      </c>
      <c r="Q845" s="25">
        <f t="shared" si="27"/>
        <v>2.82</v>
      </c>
      <c r="R845" s="25">
        <f>LOOKUP(A845,[1]lookup!$A$3:$A$51,[1]lookup!$H$3:$H$51)</f>
        <v>27.267338470657972</v>
      </c>
    </row>
    <row r="846" spans="1:18" x14ac:dyDescent="0.15">
      <c r="A846" s="24" t="s">
        <v>500</v>
      </c>
      <c r="B846" s="24">
        <v>1998</v>
      </c>
      <c r="C846" s="24" t="s">
        <v>0</v>
      </c>
      <c r="D846" s="24" t="s">
        <v>1087</v>
      </c>
      <c r="E846" s="24" t="s">
        <v>2203</v>
      </c>
      <c r="F846" s="24">
        <v>0</v>
      </c>
      <c r="G846" s="24">
        <v>0</v>
      </c>
      <c r="H846" s="24">
        <v>0</v>
      </c>
      <c r="I846" s="24">
        <v>0</v>
      </c>
      <c r="J846" s="24">
        <v>0</v>
      </c>
      <c r="K846" s="24">
        <v>0</v>
      </c>
      <c r="L846" s="24">
        <v>5000</v>
      </c>
      <c r="M846" s="24" t="str">
        <f>LOOKUP(A846,[1]lookup!$A$3:$A$51,[1]lookup!$P$3:$P$51)</f>
        <v>Seeded</v>
      </c>
      <c r="N846" s="24" t="str">
        <f>LOOKUP(A846,[1]lookup!$A$3:$A$51,[1]lookup!$R$3:$R$51)</f>
        <v>Mod</v>
      </c>
      <c r="O846" s="24" t="str">
        <f>LOOKUP(A846,[1]lookup!$A$3:$A$51,[1]lookup!$U$3:$U$51)</f>
        <v>FS</v>
      </c>
      <c r="P846" s="25">
        <f t="shared" si="26"/>
        <v>0</v>
      </c>
      <c r="Q846" s="25">
        <f t="shared" si="27"/>
        <v>0</v>
      </c>
      <c r="R846" s="25">
        <f>LOOKUP(A846,[1]lookup!$A$3:$A$51,[1]lookup!$H$3:$H$51)</f>
        <v>27.267338470657972</v>
      </c>
    </row>
    <row r="847" spans="1:18" x14ac:dyDescent="0.15">
      <c r="A847" s="24" t="s">
        <v>500</v>
      </c>
      <c r="B847" s="24">
        <v>1998</v>
      </c>
      <c r="C847" s="24" t="s">
        <v>0</v>
      </c>
      <c r="D847" s="24" t="s">
        <v>244</v>
      </c>
      <c r="E847" s="24" t="s">
        <v>2204</v>
      </c>
      <c r="F847" s="24">
        <v>2</v>
      </c>
      <c r="G847" s="24">
        <v>4</v>
      </c>
      <c r="H847" s="24">
        <v>7</v>
      </c>
      <c r="I847" s="24">
        <v>166</v>
      </c>
      <c r="J847" s="24">
        <v>7</v>
      </c>
      <c r="K847" s="24">
        <v>170</v>
      </c>
      <c r="L847" s="24">
        <v>5000</v>
      </c>
      <c r="M847" s="24" t="str">
        <f>LOOKUP(A847,[1]lookup!$A$3:$A$51,[1]lookup!$P$3:$P$51)</f>
        <v>Seeded</v>
      </c>
      <c r="N847" s="24" t="str">
        <f>LOOKUP(A847,[1]lookup!$A$3:$A$51,[1]lookup!$R$3:$R$51)</f>
        <v>Mod</v>
      </c>
      <c r="O847" s="24" t="str">
        <f>LOOKUP(A847,[1]lookup!$A$3:$A$51,[1]lookup!$U$3:$U$51)</f>
        <v>FS</v>
      </c>
      <c r="P847" s="25">
        <f t="shared" si="26"/>
        <v>3.32</v>
      </c>
      <c r="Q847" s="25">
        <f t="shared" si="27"/>
        <v>0.08</v>
      </c>
      <c r="R847" s="25">
        <f>LOOKUP(A847,[1]lookup!$A$3:$A$51,[1]lookup!$H$3:$H$51)</f>
        <v>27.267338470657972</v>
      </c>
    </row>
    <row r="848" spans="1:18" x14ac:dyDescent="0.15">
      <c r="A848" s="24" t="s">
        <v>500</v>
      </c>
      <c r="B848" s="24">
        <v>1998</v>
      </c>
      <c r="C848" s="24" t="s">
        <v>0</v>
      </c>
      <c r="D848" s="24" t="s">
        <v>559</v>
      </c>
      <c r="E848" s="24" t="s">
        <v>2205</v>
      </c>
      <c r="F848" s="24">
        <v>0</v>
      </c>
      <c r="G848" s="24">
        <v>0</v>
      </c>
      <c r="H848" s="24">
        <v>0</v>
      </c>
      <c r="I848" s="24">
        <v>0</v>
      </c>
      <c r="J848" s="24">
        <v>0</v>
      </c>
      <c r="K848" s="24">
        <v>0</v>
      </c>
      <c r="L848" s="24">
        <v>5000</v>
      </c>
      <c r="M848" s="24" t="str">
        <f>LOOKUP(A848,[1]lookup!$A$3:$A$51,[1]lookup!$P$3:$P$51)</f>
        <v>Seeded</v>
      </c>
      <c r="N848" s="24" t="str">
        <f>LOOKUP(A848,[1]lookup!$A$3:$A$51,[1]lookup!$R$3:$R$51)</f>
        <v>Mod</v>
      </c>
      <c r="O848" s="24" t="str">
        <f>LOOKUP(A848,[1]lookup!$A$3:$A$51,[1]lookup!$U$3:$U$51)</f>
        <v>FS</v>
      </c>
      <c r="P848" s="25">
        <f t="shared" si="26"/>
        <v>0</v>
      </c>
      <c r="Q848" s="25">
        <f t="shared" si="27"/>
        <v>0</v>
      </c>
      <c r="R848" s="25">
        <f>LOOKUP(A848,[1]lookup!$A$3:$A$51,[1]lookup!$H$3:$H$51)</f>
        <v>27.267338470657972</v>
      </c>
    </row>
    <row r="849" spans="1:18" x14ac:dyDescent="0.15">
      <c r="A849" s="24" t="s">
        <v>500</v>
      </c>
      <c r="B849" s="24">
        <v>1998</v>
      </c>
      <c r="C849" s="24" t="s">
        <v>0</v>
      </c>
      <c r="D849" s="24" t="s">
        <v>1229</v>
      </c>
      <c r="E849" s="24" t="s">
        <v>2206</v>
      </c>
      <c r="F849" s="24">
        <v>1</v>
      </c>
      <c r="G849" s="24">
        <v>4</v>
      </c>
      <c r="H849" s="24">
        <v>0</v>
      </c>
      <c r="I849" s="24">
        <v>0</v>
      </c>
      <c r="J849" s="24">
        <v>1</v>
      </c>
      <c r="K849" s="24">
        <v>4</v>
      </c>
      <c r="L849" s="24">
        <v>5000</v>
      </c>
      <c r="M849" s="24" t="str">
        <f>LOOKUP(A849,[1]lookup!$A$3:$A$51,[1]lookup!$P$3:$P$51)</f>
        <v>Seeded</v>
      </c>
      <c r="N849" s="24" t="str">
        <f>LOOKUP(A849,[1]lookup!$A$3:$A$51,[1]lookup!$R$3:$R$51)</f>
        <v>Mod</v>
      </c>
      <c r="O849" s="24" t="str">
        <f>LOOKUP(A849,[1]lookup!$A$3:$A$51,[1]lookup!$U$3:$U$51)</f>
        <v>FS</v>
      </c>
      <c r="P849" s="25">
        <f t="shared" si="26"/>
        <v>0</v>
      </c>
      <c r="Q849" s="25">
        <f t="shared" si="27"/>
        <v>0.08</v>
      </c>
      <c r="R849" s="25">
        <f>LOOKUP(A849,[1]lookup!$A$3:$A$51,[1]lookup!$H$3:$H$51)</f>
        <v>27.267338470657972</v>
      </c>
    </row>
    <row r="850" spans="1:18" x14ac:dyDescent="0.15">
      <c r="A850" s="24" t="s">
        <v>500</v>
      </c>
      <c r="B850" s="24">
        <v>1998</v>
      </c>
      <c r="C850" s="24" t="s">
        <v>0</v>
      </c>
      <c r="D850" s="24" t="s">
        <v>405</v>
      </c>
      <c r="E850" s="24" t="s">
        <v>2207</v>
      </c>
      <c r="F850" s="24">
        <v>3</v>
      </c>
      <c r="G850" s="24">
        <v>3308</v>
      </c>
      <c r="H850" s="24">
        <v>1</v>
      </c>
      <c r="I850" s="24">
        <v>39</v>
      </c>
      <c r="J850" s="24">
        <v>3</v>
      </c>
      <c r="K850" s="24">
        <v>3347</v>
      </c>
      <c r="L850" s="24">
        <v>5000</v>
      </c>
      <c r="M850" s="24" t="str">
        <f>LOOKUP(A850,[1]lookup!$A$3:$A$51,[1]lookup!$P$3:$P$51)</f>
        <v>Seeded</v>
      </c>
      <c r="N850" s="24" t="str">
        <f>LOOKUP(A850,[1]lookup!$A$3:$A$51,[1]lookup!$R$3:$R$51)</f>
        <v>Mod</v>
      </c>
      <c r="O850" s="24" t="str">
        <f>LOOKUP(A850,[1]lookup!$A$3:$A$51,[1]lookup!$U$3:$U$51)</f>
        <v>FS</v>
      </c>
      <c r="P850" s="25">
        <f t="shared" si="26"/>
        <v>0.77999999999999992</v>
      </c>
      <c r="Q850" s="25">
        <f t="shared" si="27"/>
        <v>66.16</v>
      </c>
      <c r="R850" s="25">
        <f>LOOKUP(A850,[1]lookup!$A$3:$A$51,[1]lookup!$H$3:$H$51)</f>
        <v>27.267338470657972</v>
      </c>
    </row>
    <row r="851" spans="1:18" x14ac:dyDescent="0.15">
      <c r="A851" s="24" t="s">
        <v>500</v>
      </c>
      <c r="B851" s="24">
        <v>1998</v>
      </c>
      <c r="C851" s="24" t="s">
        <v>0</v>
      </c>
      <c r="D851" s="24" t="s">
        <v>217</v>
      </c>
      <c r="E851" s="24" t="s">
        <v>2208</v>
      </c>
      <c r="F851" s="24">
        <v>3</v>
      </c>
      <c r="G851" s="24">
        <v>1512</v>
      </c>
      <c r="H851" s="24">
        <v>0</v>
      </c>
      <c r="I851" s="24">
        <v>0</v>
      </c>
      <c r="J851" s="24">
        <v>3</v>
      </c>
      <c r="K851" s="24">
        <v>1512</v>
      </c>
      <c r="L851" s="24">
        <v>5000</v>
      </c>
      <c r="M851" s="24" t="str">
        <f>LOOKUP(A851,[1]lookup!$A$3:$A$51,[1]lookup!$P$3:$P$51)</f>
        <v>Seeded</v>
      </c>
      <c r="N851" s="24" t="str">
        <f>LOOKUP(A851,[1]lookup!$A$3:$A$51,[1]lookup!$R$3:$R$51)</f>
        <v>Mod</v>
      </c>
      <c r="O851" s="24" t="str">
        <f>LOOKUP(A851,[1]lookup!$A$3:$A$51,[1]lookup!$U$3:$U$51)</f>
        <v>FS</v>
      </c>
      <c r="P851" s="25">
        <f t="shared" si="26"/>
        <v>0</v>
      </c>
      <c r="Q851" s="25">
        <f t="shared" si="27"/>
        <v>30.240000000000002</v>
      </c>
      <c r="R851" s="25">
        <f>LOOKUP(A851,[1]lookup!$A$3:$A$51,[1]lookup!$H$3:$H$51)</f>
        <v>27.267338470657972</v>
      </c>
    </row>
    <row r="852" spans="1:18" x14ac:dyDescent="0.15">
      <c r="A852" s="24" t="s">
        <v>500</v>
      </c>
      <c r="B852" s="24">
        <v>1998</v>
      </c>
      <c r="C852" s="24" t="s">
        <v>0</v>
      </c>
      <c r="D852" s="24" t="s">
        <v>2209</v>
      </c>
      <c r="E852" s="24" t="s">
        <v>2210</v>
      </c>
      <c r="F852" s="24">
        <v>1</v>
      </c>
      <c r="G852" s="24">
        <v>2</v>
      </c>
      <c r="H852" s="24">
        <v>1</v>
      </c>
      <c r="I852" s="24">
        <v>12</v>
      </c>
      <c r="J852" s="24">
        <v>1</v>
      </c>
      <c r="K852" s="24">
        <v>14</v>
      </c>
      <c r="L852" s="24">
        <v>5000</v>
      </c>
      <c r="M852" s="24" t="str">
        <f>LOOKUP(A852,[1]lookup!$A$3:$A$51,[1]lookup!$P$3:$P$51)</f>
        <v>Seeded</v>
      </c>
      <c r="N852" s="24" t="str">
        <f>LOOKUP(A852,[1]lookup!$A$3:$A$51,[1]lookup!$R$3:$R$51)</f>
        <v>Mod</v>
      </c>
      <c r="O852" s="24" t="str">
        <f>LOOKUP(A852,[1]lookup!$A$3:$A$51,[1]lookup!$U$3:$U$51)</f>
        <v>FS</v>
      </c>
      <c r="P852" s="25">
        <f t="shared" si="26"/>
        <v>0.24</v>
      </c>
      <c r="Q852" s="25">
        <f t="shared" si="27"/>
        <v>0.04</v>
      </c>
      <c r="R852" s="25">
        <f>LOOKUP(A852,[1]lookup!$A$3:$A$51,[1]lookup!$H$3:$H$51)</f>
        <v>27.267338470657972</v>
      </c>
    </row>
    <row r="853" spans="1:18" x14ac:dyDescent="0.15">
      <c r="A853" s="24" t="s">
        <v>500</v>
      </c>
      <c r="B853" s="24">
        <v>1998</v>
      </c>
      <c r="C853" s="24" t="s">
        <v>0</v>
      </c>
      <c r="D853" s="24" t="s">
        <v>2211</v>
      </c>
      <c r="E853" s="24" t="s">
        <v>2212</v>
      </c>
      <c r="F853" s="24">
        <v>0</v>
      </c>
      <c r="G853" s="24">
        <v>0</v>
      </c>
      <c r="H853" s="24">
        <v>0</v>
      </c>
      <c r="I853" s="24">
        <v>0</v>
      </c>
      <c r="J853" s="24">
        <v>0</v>
      </c>
      <c r="K853" s="24">
        <v>0</v>
      </c>
      <c r="L853" s="24">
        <v>5000</v>
      </c>
      <c r="M853" s="24" t="str">
        <f>LOOKUP(A853,[1]lookup!$A$3:$A$51,[1]lookup!$P$3:$P$51)</f>
        <v>Seeded</v>
      </c>
      <c r="N853" s="24" t="str">
        <f>LOOKUP(A853,[1]lookup!$A$3:$A$51,[1]lookup!$R$3:$R$51)</f>
        <v>Mod</v>
      </c>
      <c r="O853" s="24" t="str">
        <f>LOOKUP(A853,[1]lookup!$A$3:$A$51,[1]lookup!$U$3:$U$51)</f>
        <v>FS</v>
      </c>
      <c r="P853" s="25">
        <f t="shared" si="26"/>
        <v>0</v>
      </c>
      <c r="Q853" s="25">
        <f t="shared" si="27"/>
        <v>0</v>
      </c>
      <c r="R853" s="25">
        <f>LOOKUP(A853,[1]lookup!$A$3:$A$51,[1]lookup!$H$3:$H$51)</f>
        <v>27.267338470657972</v>
      </c>
    </row>
    <row r="854" spans="1:18" x14ac:dyDescent="0.15">
      <c r="A854" s="24" t="s">
        <v>501</v>
      </c>
      <c r="B854" s="24">
        <v>1998</v>
      </c>
      <c r="C854" s="24" t="s">
        <v>0</v>
      </c>
      <c r="D854" s="24" t="s">
        <v>672</v>
      </c>
      <c r="E854" s="24" t="s">
        <v>2199</v>
      </c>
      <c r="F854" s="24">
        <v>1</v>
      </c>
      <c r="G854" s="24">
        <v>10</v>
      </c>
      <c r="H854" s="24">
        <v>0</v>
      </c>
      <c r="I854" s="24">
        <v>0</v>
      </c>
      <c r="J854" s="24">
        <v>1</v>
      </c>
      <c r="K854" s="24">
        <v>10</v>
      </c>
      <c r="L854" s="24">
        <v>5000</v>
      </c>
      <c r="M854" s="24" t="str">
        <f>LOOKUP(A854,[1]lookup!$A$3:$A$51,[1]lookup!$P$3:$P$51)</f>
        <v>Seeded</v>
      </c>
      <c r="N854" s="24" t="str">
        <f>LOOKUP(A854,[1]lookup!$A$3:$A$51,[1]lookup!$R$3:$R$51)</f>
        <v>Mod</v>
      </c>
      <c r="O854" s="24" t="str">
        <f>LOOKUP(A854,[1]lookup!$A$3:$A$51,[1]lookup!$U$3:$U$51)</f>
        <v>FS</v>
      </c>
      <c r="P854" s="25">
        <f t="shared" si="26"/>
        <v>0</v>
      </c>
      <c r="Q854" s="25">
        <f t="shared" si="27"/>
        <v>0.2</v>
      </c>
      <c r="R854" s="25">
        <f>LOOKUP(A854,[1]lookup!$A$3:$A$51,[1]lookup!$H$3:$H$51)</f>
        <v>37.717369578253049</v>
      </c>
    </row>
    <row r="855" spans="1:18" x14ac:dyDescent="0.15">
      <c r="A855" s="24" t="s">
        <v>501</v>
      </c>
      <c r="B855" s="24">
        <v>1998</v>
      </c>
      <c r="C855" s="24" t="s">
        <v>0</v>
      </c>
      <c r="D855" s="24" t="s">
        <v>556</v>
      </c>
      <c r="E855" s="24" t="s">
        <v>2200</v>
      </c>
      <c r="F855" s="24">
        <v>0</v>
      </c>
      <c r="G855" s="24">
        <v>0</v>
      </c>
      <c r="H855" s="24">
        <v>1</v>
      </c>
      <c r="I855" s="24">
        <v>37</v>
      </c>
      <c r="J855" s="24">
        <v>1</v>
      </c>
      <c r="K855" s="24">
        <v>37</v>
      </c>
      <c r="L855" s="24">
        <v>5000</v>
      </c>
      <c r="M855" s="24" t="str">
        <f>LOOKUP(A855,[1]lookup!$A$3:$A$51,[1]lookup!$P$3:$P$51)</f>
        <v>Seeded</v>
      </c>
      <c r="N855" s="24" t="str">
        <f>LOOKUP(A855,[1]lookup!$A$3:$A$51,[1]lookup!$R$3:$R$51)</f>
        <v>Mod</v>
      </c>
      <c r="O855" s="24" t="str">
        <f>LOOKUP(A855,[1]lookup!$A$3:$A$51,[1]lookup!$U$3:$U$51)</f>
        <v>FS</v>
      </c>
      <c r="P855" s="25">
        <f t="shared" si="26"/>
        <v>0.74</v>
      </c>
      <c r="Q855" s="25">
        <f t="shared" si="27"/>
        <v>0</v>
      </c>
      <c r="R855" s="25">
        <f>LOOKUP(A855,[1]lookup!$A$3:$A$51,[1]lookup!$H$3:$H$51)</f>
        <v>37.717369578253049</v>
      </c>
    </row>
    <row r="856" spans="1:18" x14ac:dyDescent="0.15">
      <c r="A856" s="24" t="s">
        <v>501</v>
      </c>
      <c r="B856" s="24">
        <v>1998</v>
      </c>
      <c r="C856" s="24" t="s">
        <v>0</v>
      </c>
      <c r="D856" s="24" t="s">
        <v>557</v>
      </c>
      <c r="E856" s="24" t="s">
        <v>2201</v>
      </c>
      <c r="F856" s="24">
        <v>1</v>
      </c>
      <c r="G856" s="24">
        <v>10</v>
      </c>
      <c r="H856" s="24">
        <v>1</v>
      </c>
      <c r="I856" s="24">
        <v>190</v>
      </c>
      <c r="J856" s="24">
        <v>1</v>
      </c>
      <c r="K856" s="24">
        <v>200</v>
      </c>
      <c r="L856" s="24">
        <v>5000</v>
      </c>
      <c r="M856" s="24" t="str">
        <f>LOOKUP(A856,[1]lookup!$A$3:$A$51,[1]lookup!$P$3:$P$51)</f>
        <v>Seeded</v>
      </c>
      <c r="N856" s="24" t="str">
        <f>LOOKUP(A856,[1]lookup!$A$3:$A$51,[1]lookup!$R$3:$R$51)</f>
        <v>Mod</v>
      </c>
      <c r="O856" s="24" t="str">
        <f>LOOKUP(A856,[1]lookup!$A$3:$A$51,[1]lookup!$U$3:$U$51)</f>
        <v>FS</v>
      </c>
      <c r="P856" s="25">
        <f t="shared" si="26"/>
        <v>3.8</v>
      </c>
      <c r="Q856" s="25">
        <f t="shared" si="27"/>
        <v>0.2</v>
      </c>
      <c r="R856" s="25">
        <f>LOOKUP(A856,[1]lookup!$A$3:$A$51,[1]lookup!$H$3:$H$51)</f>
        <v>37.717369578253049</v>
      </c>
    </row>
    <row r="857" spans="1:18" x14ac:dyDescent="0.15">
      <c r="A857" s="24" t="s">
        <v>501</v>
      </c>
      <c r="B857" s="24">
        <v>1998</v>
      </c>
      <c r="C857" s="24" t="s">
        <v>0</v>
      </c>
      <c r="D857" s="24" t="s">
        <v>390</v>
      </c>
      <c r="E857" s="24" t="s">
        <v>2202</v>
      </c>
      <c r="F857" s="24">
        <v>6</v>
      </c>
      <c r="G857" s="24">
        <v>104</v>
      </c>
      <c r="H857" s="24">
        <v>9</v>
      </c>
      <c r="I857" s="24">
        <v>789</v>
      </c>
      <c r="J857" s="24">
        <v>9</v>
      </c>
      <c r="K857" s="24">
        <v>893</v>
      </c>
      <c r="L857" s="24">
        <v>5000</v>
      </c>
      <c r="M857" s="24" t="str">
        <f>LOOKUP(A857,[1]lookup!$A$3:$A$51,[1]lookup!$P$3:$P$51)</f>
        <v>Seeded</v>
      </c>
      <c r="N857" s="24" t="str">
        <f>LOOKUP(A857,[1]lookup!$A$3:$A$51,[1]lookup!$R$3:$R$51)</f>
        <v>Mod</v>
      </c>
      <c r="O857" s="24" t="str">
        <f>LOOKUP(A857,[1]lookup!$A$3:$A$51,[1]lookup!$U$3:$U$51)</f>
        <v>FS</v>
      </c>
      <c r="P857" s="25">
        <f t="shared" si="26"/>
        <v>15.78</v>
      </c>
      <c r="Q857" s="25">
        <f t="shared" si="27"/>
        <v>2.08</v>
      </c>
      <c r="R857" s="25">
        <f>LOOKUP(A857,[1]lookup!$A$3:$A$51,[1]lookup!$H$3:$H$51)</f>
        <v>37.717369578253049</v>
      </c>
    </row>
    <row r="858" spans="1:18" x14ac:dyDescent="0.15">
      <c r="A858" s="24" t="s">
        <v>501</v>
      </c>
      <c r="B858" s="24">
        <v>1998</v>
      </c>
      <c r="C858" s="24" t="s">
        <v>0</v>
      </c>
      <c r="D858" s="24" t="s">
        <v>1087</v>
      </c>
      <c r="E858" s="24" t="s">
        <v>2203</v>
      </c>
      <c r="F858" s="24">
        <v>0</v>
      </c>
      <c r="G858" s="24">
        <v>0</v>
      </c>
      <c r="H858" s="24">
        <v>0</v>
      </c>
      <c r="I858" s="24">
        <v>0</v>
      </c>
      <c r="J858" s="24">
        <v>0</v>
      </c>
      <c r="K858" s="24">
        <v>0</v>
      </c>
      <c r="L858" s="24">
        <v>5000</v>
      </c>
      <c r="M858" s="24" t="str">
        <f>LOOKUP(A858,[1]lookup!$A$3:$A$51,[1]lookup!$P$3:$P$51)</f>
        <v>Seeded</v>
      </c>
      <c r="N858" s="24" t="str">
        <f>LOOKUP(A858,[1]lookup!$A$3:$A$51,[1]lookup!$R$3:$R$51)</f>
        <v>Mod</v>
      </c>
      <c r="O858" s="24" t="str">
        <f>LOOKUP(A858,[1]lookup!$A$3:$A$51,[1]lookup!$U$3:$U$51)</f>
        <v>FS</v>
      </c>
      <c r="P858" s="25">
        <f t="shared" si="26"/>
        <v>0</v>
      </c>
      <c r="Q858" s="25">
        <f t="shared" si="27"/>
        <v>0</v>
      </c>
      <c r="R858" s="25">
        <f>LOOKUP(A858,[1]lookup!$A$3:$A$51,[1]lookup!$H$3:$H$51)</f>
        <v>37.717369578253049</v>
      </c>
    </row>
    <row r="859" spans="1:18" x14ac:dyDescent="0.15">
      <c r="A859" s="24" t="s">
        <v>501</v>
      </c>
      <c r="B859" s="24">
        <v>1998</v>
      </c>
      <c r="C859" s="24" t="s">
        <v>0</v>
      </c>
      <c r="D859" s="24" t="s">
        <v>244</v>
      </c>
      <c r="E859" s="24" t="s">
        <v>2204</v>
      </c>
      <c r="F859" s="24">
        <v>2</v>
      </c>
      <c r="G859" s="24">
        <v>33</v>
      </c>
      <c r="H859" s="24">
        <v>6</v>
      </c>
      <c r="I859" s="24">
        <v>631</v>
      </c>
      <c r="J859" s="24">
        <v>6</v>
      </c>
      <c r="K859" s="24">
        <v>664</v>
      </c>
      <c r="L859" s="24">
        <v>5000</v>
      </c>
      <c r="M859" s="24" t="str">
        <f>LOOKUP(A859,[1]lookup!$A$3:$A$51,[1]lookup!$P$3:$P$51)</f>
        <v>Seeded</v>
      </c>
      <c r="N859" s="24" t="str">
        <f>LOOKUP(A859,[1]lookup!$A$3:$A$51,[1]lookup!$R$3:$R$51)</f>
        <v>Mod</v>
      </c>
      <c r="O859" s="24" t="str">
        <f>LOOKUP(A859,[1]lookup!$A$3:$A$51,[1]lookup!$U$3:$U$51)</f>
        <v>FS</v>
      </c>
      <c r="P859" s="25">
        <f t="shared" si="26"/>
        <v>12.620000000000001</v>
      </c>
      <c r="Q859" s="25">
        <f t="shared" si="27"/>
        <v>0.66</v>
      </c>
      <c r="R859" s="25">
        <f>LOOKUP(A859,[1]lookup!$A$3:$A$51,[1]lookup!$H$3:$H$51)</f>
        <v>37.717369578253049</v>
      </c>
    </row>
    <row r="860" spans="1:18" x14ac:dyDescent="0.15">
      <c r="A860" s="24" t="s">
        <v>501</v>
      </c>
      <c r="B860" s="24">
        <v>1998</v>
      </c>
      <c r="C860" s="24" t="s">
        <v>0</v>
      </c>
      <c r="D860" s="24" t="s">
        <v>559</v>
      </c>
      <c r="E860" s="24" t="s">
        <v>2205</v>
      </c>
      <c r="F860" s="24">
        <v>0</v>
      </c>
      <c r="G860" s="24">
        <v>0</v>
      </c>
      <c r="H860" s="24">
        <v>0</v>
      </c>
      <c r="I860" s="24">
        <v>0</v>
      </c>
      <c r="J860" s="24">
        <v>0</v>
      </c>
      <c r="K860" s="24">
        <v>0</v>
      </c>
      <c r="L860" s="24">
        <v>5000</v>
      </c>
      <c r="M860" s="24" t="str">
        <f>LOOKUP(A860,[1]lookup!$A$3:$A$51,[1]lookup!$P$3:$P$51)</f>
        <v>Seeded</v>
      </c>
      <c r="N860" s="24" t="str">
        <f>LOOKUP(A860,[1]lookup!$A$3:$A$51,[1]lookup!$R$3:$R$51)</f>
        <v>Mod</v>
      </c>
      <c r="O860" s="24" t="str">
        <f>LOOKUP(A860,[1]lookup!$A$3:$A$51,[1]lookup!$U$3:$U$51)</f>
        <v>FS</v>
      </c>
      <c r="P860" s="25">
        <f t="shared" si="26"/>
        <v>0</v>
      </c>
      <c r="Q860" s="25">
        <f t="shared" si="27"/>
        <v>0</v>
      </c>
      <c r="R860" s="25">
        <f>LOOKUP(A860,[1]lookup!$A$3:$A$51,[1]lookup!$H$3:$H$51)</f>
        <v>37.717369578253049</v>
      </c>
    </row>
    <row r="861" spans="1:18" x14ac:dyDescent="0.15">
      <c r="A861" s="24" t="s">
        <v>501</v>
      </c>
      <c r="B861" s="24">
        <v>1998</v>
      </c>
      <c r="C861" s="24" t="s">
        <v>0</v>
      </c>
      <c r="D861" s="24" t="s">
        <v>1229</v>
      </c>
      <c r="E861" s="24" t="s">
        <v>2206</v>
      </c>
      <c r="F861" s="24">
        <v>1</v>
      </c>
      <c r="G861" s="24">
        <v>270</v>
      </c>
      <c r="H861" s="24">
        <v>0</v>
      </c>
      <c r="I861" s="24">
        <v>0</v>
      </c>
      <c r="J861" s="24">
        <v>1</v>
      </c>
      <c r="K861" s="24">
        <v>270</v>
      </c>
      <c r="L861" s="24">
        <v>5000</v>
      </c>
      <c r="M861" s="24" t="str">
        <f>LOOKUP(A861,[1]lookup!$A$3:$A$51,[1]lookup!$P$3:$P$51)</f>
        <v>Seeded</v>
      </c>
      <c r="N861" s="24" t="str">
        <f>LOOKUP(A861,[1]lookup!$A$3:$A$51,[1]lookup!$R$3:$R$51)</f>
        <v>Mod</v>
      </c>
      <c r="O861" s="24" t="str">
        <f>LOOKUP(A861,[1]lookup!$A$3:$A$51,[1]lookup!$U$3:$U$51)</f>
        <v>FS</v>
      </c>
      <c r="P861" s="25">
        <f t="shared" si="26"/>
        <v>0</v>
      </c>
      <c r="Q861" s="25">
        <f t="shared" si="27"/>
        <v>5.4</v>
      </c>
      <c r="R861" s="25">
        <f>LOOKUP(A861,[1]lookup!$A$3:$A$51,[1]lookup!$H$3:$H$51)</f>
        <v>37.717369578253049</v>
      </c>
    </row>
    <row r="862" spans="1:18" x14ac:dyDescent="0.15">
      <c r="A862" s="24" t="s">
        <v>501</v>
      </c>
      <c r="B862" s="24">
        <v>1998</v>
      </c>
      <c r="C862" s="24" t="s">
        <v>0</v>
      </c>
      <c r="D862" s="24" t="s">
        <v>405</v>
      </c>
      <c r="E862" s="24" t="s">
        <v>2207</v>
      </c>
      <c r="F862" s="24">
        <v>3</v>
      </c>
      <c r="G862" s="24">
        <v>2172</v>
      </c>
      <c r="H862" s="24">
        <v>1</v>
      </c>
      <c r="I862" s="24">
        <v>3</v>
      </c>
      <c r="J862" s="24">
        <v>3</v>
      </c>
      <c r="K862" s="24">
        <v>2175</v>
      </c>
      <c r="L862" s="24">
        <v>5000</v>
      </c>
      <c r="M862" s="24" t="str">
        <f>LOOKUP(A862,[1]lookup!$A$3:$A$51,[1]lookup!$P$3:$P$51)</f>
        <v>Seeded</v>
      </c>
      <c r="N862" s="24" t="str">
        <f>LOOKUP(A862,[1]lookup!$A$3:$A$51,[1]lookup!$R$3:$R$51)</f>
        <v>Mod</v>
      </c>
      <c r="O862" s="24" t="str">
        <f>LOOKUP(A862,[1]lookup!$A$3:$A$51,[1]lookup!$U$3:$U$51)</f>
        <v>FS</v>
      </c>
      <c r="P862" s="25">
        <f t="shared" si="26"/>
        <v>0.06</v>
      </c>
      <c r="Q862" s="25">
        <f t="shared" si="27"/>
        <v>43.44</v>
      </c>
      <c r="R862" s="25">
        <f>LOOKUP(A862,[1]lookup!$A$3:$A$51,[1]lookup!$H$3:$H$51)</f>
        <v>37.717369578253049</v>
      </c>
    </row>
    <row r="863" spans="1:18" x14ac:dyDescent="0.15">
      <c r="A863" s="24" t="s">
        <v>501</v>
      </c>
      <c r="B863" s="24">
        <v>1998</v>
      </c>
      <c r="C863" s="24" t="s">
        <v>0</v>
      </c>
      <c r="D863" s="24" t="s">
        <v>217</v>
      </c>
      <c r="E863" s="24" t="s">
        <v>2208</v>
      </c>
      <c r="F863" s="24">
        <v>3</v>
      </c>
      <c r="G863" s="24">
        <v>2401</v>
      </c>
      <c r="H863" s="24">
        <v>0</v>
      </c>
      <c r="I863" s="24">
        <v>0</v>
      </c>
      <c r="J863" s="24">
        <v>3</v>
      </c>
      <c r="K863" s="24">
        <v>2401</v>
      </c>
      <c r="L863" s="24">
        <v>5000</v>
      </c>
      <c r="M863" s="24" t="str">
        <f>LOOKUP(A863,[1]lookup!$A$3:$A$51,[1]lookup!$P$3:$P$51)</f>
        <v>Seeded</v>
      </c>
      <c r="N863" s="24" t="str">
        <f>LOOKUP(A863,[1]lookup!$A$3:$A$51,[1]lookup!$R$3:$R$51)</f>
        <v>Mod</v>
      </c>
      <c r="O863" s="24" t="str">
        <f>LOOKUP(A863,[1]lookup!$A$3:$A$51,[1]lookup!$U$3:$U$51)</f>
        <v>FS</v>
      </c>
      <c r="P863" s="25">
        <f t="shared" si="26"/>
        <v>0</v>
      </c>
      <c r="Q863" s="25">
        <f t="shared" si="27"/>
        <v>48.02</v>
      </c>
      <c r="R863" s="25">
        <f>LOOKUP(A863,[1]lookup!$A$3:$A$51,[1]lookup!$H$3:$H$51)</f>
        <v>37.717369578253049</v>
      </c>
    </row>
    <row r="864" spans="1:18" x14ac:dyDescent="0.15">
      <c r="A864" s="24" t="s">
        <v>501</v>
      </c>
      <c r="B864" s="24">
        <v>1998</v>
      </c>
      <c r="C864" s="24" t="s">
        <v>0</v>
      </c>
      <c r="D864" s="24" t="s">
        <v>2209</v>
      </c>
      <c r="E864" s="24" t="s">
        <v>2210</v>
      </c>
      <c r="F864" s="24">
        <v>0</v>
      </c>
      <c r="G864" s="24">
        <v>0</v>
      </c>
      <c r="H864" s="24">
        <v>0</v>
      </c>
      <c r="I864" s="24">
        <v>0</v>
      </c>
      <c r="J864" s="24">
        <v>0</v>
      </c>
      <c r="K864" s="24">
        <v>0</v>
      </c>
      <c r="L864" s="24">
        <v>5000</v>
      </c>
      <c r="M864" s="24" t="str">
        <f>LOOKUP(A864,[1]lookup!$A$3:$A$51,[1]lookup!$P$3:$P$51)</f>
        <v>Seeded</v>
      </c>
      <c r="N864" s="24" t="str">
        <f>LOOKUP(A864,[1]lookup!$A$3:$A$51,[1]lookup!$R$3:$R$51)</f>
        <v>Mod</v>
      </c>
      <c r="O864" s="24" t="str">
        <f>LOOKUP(A864,[1]lookup!$A$3:$A$51,[1]lookup!$U$3:$U$51)</f>
        <v>FS</v>
      </c>
      <c r="P864" s="25">
        <f t="shared" si="26"/>
        <v>0</v>
      </c>
      <c r="Q864" s="25">
        <f t="shared" si="27"/>
        <v>0</v>
      </c>
      <c r="R864" s="25">
        <f>LOOKUP(A864,[1]lookup!$A$3:$A$51,[1]lookup!$H$3:$H$51)</f>
        <v>37.717369578253049</v>
      </c>
    </row>
    <row r="865" spans="1:18" x14ac:dyDescent="0.15">
      <c r="A865" s="24" t="s">
        <v>501</v>
      </c>
      <c r="B865" s="24">
        <v>1998</v>
      </c>
      <c r="C865" s="24" t="s">
        <v>0</v>
      </c>
      <c r="D865" s="24" t="s">
        <v>2211</v>
      </c>
      <c r="E865" s="24" t="s">
        <v>2212</v>
      </c>
      <c r="F865" s="24">
        <v>0</v>
      </c>
      <c r="G865" s="24">
        <v>0</v>
      </c>
      <c r="H865" s="24">
        <v>0</v>
      </c>
      <c r="I865" s="24">
        <v>0</v>
      </c>
      <c r="J865" s="24">
        <v>0</v>
      </c>
      <c r="K865" s="24">
        <v>0</v>
      </c>
      <c r="L865" s="24">
        <v>5000</v>
      </c>
      <c r="M865" s="24" t="str">
        <f>LOOKUP(A865,[1]lookup!$A$3:$A$51,[1]lookup!$P$3:$P$51)</f>
        <v>Seeded</v>
      </c>
      <c r="N865" s="24" t="str">
        <f>LOOKUP(A865,[1]lookup!$A$3:$A$51,[1]lookup!$R$3:$R$51)</f>
        <v>Mod</v>
      </c>
      <c r="O865" s="24" t="str">
        <f>LOOKUP(A865,[1]lookup!$A$3:$A$51,[1]lookup!$U$3:$U$51)</f>
        <v>FS</v>
      </c>
      <c r="P865" s="25">
        <f t="shared" si="26"/>
        <v>0</v>
      </c>
      <c r="Q865" s="25">
        <f t="shared" si="27"/>
        <v>0</v>
      </c>
      <c r="R865" s="25">
        <f>LOOKUP(A865,[1]lookup!$A$3:$A$51,[1]lookup!$H$3:$H$51)</f>
        <v>37.717369578253049</v>
      </c>
    </row>
    <row r="866" spans="1:18" x14ac:dyDescent="0.15">
      <c r="A866" s="24" t="s">
        <v>502</v>
      </c>
      <c r="B866" s="24">
        <v>1998</v>
      </c>
      <c r="C866" s="24" t="s">
        <v>0</v>
      </c>
      <c r="D866" s="24" t="s">
        <v>672</v>
      </c>
      <c r="E866" s="24" t="s">
        <v>2199</v>
      </c>
      <c r="F866" s="24">
        <v>0</v>
      </c>
      <c r="G866" s="24">
        <v>0</v>
      </c>
      <c r="H866" s="24">
        <v>1</v>
      </c>
      <c r="I866" s="24">
        <v>9</v>
      </c>
      <c r="J866" s="24">
        <v>1</v>
      </c>
      <c r="K866" s="24">
        <v>9</v>
      </c>
      <c r="L866" s="24">
        <v>5000</v>
      </c>
      <c r="M866" s="24" t="str">
        <f>LOOKUP(A866,[1]lookup!$A$3:$A$51,[1]lookup!$P$3:$P$51)</f>
        <v>Unseeded</v>
      </c>
      <c r="N866" s="24" t="str">
        <f>LOOKUP(A866,[1]lookup!$A$3:$A$51,[1]lookup!$R$3:$R$51)</f>
        <v>Mod</v>
      </c>
      <c r="O866" s="24" t="str">
        <f>LOOKUP(A866,[1]lookup!$A$3:$A$51,[1]lookup!$U$3:$U$51)</f>
        <v>FS</v>
      </c>
      <c r="P866" s="25">
        <f t="shared" si="26"/>
        <v>0.18</v>
      </c>
      <c r="Q866" s="25">
        <f t="shared" si="27"/>
        <v>0</v>
      </c>
      <c r="R866" s="25">
        <f>LOOKUP(A866,[1]lookup!$A$3:$A$51,[1]lookup!$H$3:$H$51)</f>
        <v>1.78</v>
      </c>
    </row>
    <row r="867" spans="1:18" x14ac:dyDescent="0.15">
      <c r="A867" s="24" t="s">
        <v>502</v>
      </c>
      <c r="B867" s="24">
        <v>1998</v>
      </c>
      <c r="C867" s="24" t="s">
        <v>0</v>
      </c>
      <c r="D867" s="24" t="s">
        <v>556</v>
      </c>
      <c r="E867" s="24" t="s">
        <v>2200</v>
      </c>
      <c r="F867" s="24">
        <v>2</v>
      </c>
      <c r="G867" s="24">
        <v>23</v>
      </c>
      <c r="H867" s="24">
        <v>3</v>
      </c>
      <c r="I867" s="24">
        <v>2654</v>
      </c>
      <c r="J867" s="24">
        <v>3</v>
      </c>
      <c r="K867" s="24">
        <v>2677</v>
      </c>
      <c r="L867" s="24">
        <v>5000</v>
      </c>
      <c r="M867" s="24" t="str">
        <f>LOOKUP(A867,[1]lookup!$A$3:$A$51,[1]lookup!$P$3:$P$51)</f>
        <v>Unseeded</v>
      </c>
      <c r="N867" s="24" t="str">
        <f>LOOKUP(A867,[1]lookup!$A$3:$A$51,[1]lookup!$R$3:$R$51)</f>
        <v>Mod</v>
      </c>
      <c r="O867" s="24" t="str">
        <f>LOOKUP(A867,[1]lookup!$A$3:$A$51,[1]lookup!$U$3:$U$51)</f>
        <v>FS</v>
      </c>
      <c r="P867" s="25">
        <f t="shared" si="26"/>
        <v>53.080000000000005</v>
      </c>
      <c r="Q867" s="25">
        <f t="shared" si="27"/>
        <v>0.45999999999999996</v>
      </c>
      <c r="R867" s="25">
        <f>LOOKUP(A867,[1]lookup!$A$3:$A$51,[1]lookup!$H$3:$H$51)</f>
        <v>1.78</v>
      </c>
    </row>
    <row r="868" spans="1:18" x14ac:dyDescent="0.15">
      <c r="A868" s="24" t="s">
        <v>502</v>
      </c>
      <c r="B868" s="24">
        <v>1998</v>
      </c>
      <c r="C868" s="24" t="s">
        <v>0</v>
      </c>
      <c r="D868" s="24" t="s">
        <v>557</v>
      </c>
      <c r="E868" s="24" t="s">
        <v>2201</v>
      </c>
      <c r="F868" s="24">
        <v>1</v>
      </c>
      <c r="G868" s="24">
        <v>1</v>
      </c>
      <c r="H868" s="24">
        <v>2</v>
      </c>
      <c r="I868" s="24">
        <v>172</v>
      </c>
      <c r="J868" s="24">
        <v>2</v>
      </c>
      <c r="K868" s="24">
        <v>173</v>
      </c>
      <c r="L868" s="24">
        <v>5000</v>
      </c>
      <c r="M868" s="24" t="str">
        <f>LOOKUP(A868,[1]lookup!$A$3:$A$51,[1]lookup!$P$3:$P$51)</f>
        <v>Unseeded</v>
      </c>
      <c r="N868" s="24" t="str">
        <f>LOOKUP(A868,[1]lookup!$A$3:$A$51,[1]lookup!$R$3:$R$51)</f>
        <v>Mod</v>
      </c>
      <c r="O868" s="24" t="str">
        <f>LOOKUP(A868,[1]lookup!$A$3:$A$51,[1]lookup!$U$3:$U$51)</f>
        <v>FS</v>
      </c>
      <c r="P868" s="25">
        <f t="shared" si="26"/>
        <v>3.44</v>
      </c>
      <c r="Q868" s="25">
        <f t="shared" si="27"/>
        <v>0.02</v>
      </c>
      <c r="R868" s="25">
        <f>LOOKUP(A868,[1]lookup!$A$3:$A$51,[1]lookup!$H$3:$H$51)</f>
        <v>1.78</v>
      </c>
    </row>
    <row r="869" spans="1:18" x14ac:dyDescent="0.15">
      <c r="A869" s="24" t="s">
        <v>502</v>
      </c>
      <c r="B869" s="24">
        <v>1998</v>
      </c>
      <c r="C869" s="24" t="s">
        <v>0</v>
      </c>
      <c r="D869" s="24" t="s">
        <v>390</v>
      </c>
      <c r="E869" s="24" t="s">
        <v>2202</v>
      </c>
      <c r="F869" s="24">
        <v>0</v>
      </c>
      <c r="G869" s="24">
        <v>0</v>
      </c>
      <c r="H869" s="24">
        <v>6</v>
      </c>
      <c r="I869" s="24">
        <v>184</v>
      </c>
      <c r="J869" s="24">
        <v>6</v>
      </c>
      <c r="K869" s="24">
        <v>184</v>
      </c>
      <c r="L869" s="24">
        <v>5000</v>
      </c>
      <c r="M869" s="24" t="str">
        <f>LOOKUP(A869,[1]lookup!$A$3:$A$51,[1]lookup!$P$3:$P$51)</f>
        <v>Unseeded</v>
      </c>
      <c r="N869" s="24" t="str">
        <f>LOOKUP(A869,[1]lookup!$A$3:$A$51,[1]lookup!$R$3:$R$51)</f>
        <v>Mod</v>
      </c>
      <c r="O869" s="24" t="str">
        <f>LOOKUP(A869,[1]lookup!$A$3:$A$51,[1]lookup!$U$3:$U$51)</f>
        <v>FS</v>
      </c>
      <c r="P869" s="25">
        <f t="shared" si="26"/>
        <v>3.6799999999999997</v>
      </c>
      <c r="Q869" s="25">
        <f t="shared" si="27"/>
        <v>0</v>
      </c>
      <c r="R869" s="25">
        <f>LOOKUP(A869,[1]lookup!$A$3:$A$51,[1]lookup!$H$3:$H$51)</f>
        <v>1.78</v>
      </c>
    </row>
    <row r="870" spans="1:18" x14ac:dyDescent="0.15">
      <c r="A870" s="24" t="s">
        <v>502</v>
      </c>
      <c r="B870" s="24">
        <v>1998</v>
      </c>
      <c r="C870" s="24" t="s">
        <v>0</v>
      </c>
      <c r="D870" s="24" t="s">
        <v>1087</v>
      </c>
      <c r="E870" s="24" t="s">
        <v>2203</v>
      </c>
      <c r="F870" s="24">
        <v>0</v>
      </c>
      <c r="G870" s="24">
        <v>0</v>
      </c>
      <c r="H870" s="24">
        <v>0</v>
      </c>
      <c r="I870" s="24">
        <v>0</v>
      </c>
      <c r="J870" s="24">
        <v>0</v>
      </c>
      <c r="K870" s="24">
        <v>0</v>
      </c>
      <c r="L870" s="24">
        <v>5000</v>
      </c>
      <c r="M870" s="24" t="str">
        <f>LOOKUP(A870,[1]lookup!$A$3:$A$51,[1]lookup!$P$3:$P$51)</f>
        <v>Unseeded</v>
      </c>
      <c r="N870" s="24" t="str">
        <f>LOOKUP(A870,[1]lookup!$A$3:$A$51,[1]lookup!$R$3:$R$51)</f>
        <v>Mod</v>
      </c>
      <c r="O870" s="24" t="str">
        <f>LOOKUP(A870,[1]lookup!$A$3:$A$51,[1]lookup!$U$3:$U$51)</f>
        <v>FS</v>
      </c>
      <c r="P870" s="25">
        <f t="shared" si="26"/>
        <v>0</v>
      </c>
      <c r="Q870" s="25">
        <f t="shared" si="27"/>
        <v>0</v>
      </c>
      <c r="R870" s="25">
        <f>LOOKUP(A870,[1]lookup!$A$3:$A$51,[1]lookup!$H$3:$H$51)</f>
        <v>1.78</v>
      </c>
    </row>
    <row r="871" spans="1:18" x14ac:dyDescent="0.15">
      <c r="A871" s="24" t="s">
        <v>502</v>
      </c>
      <c r="B871" s="24">
        <v>1998</v>
      </c>
      <c r="C871" s="24" t="s">
        <v>0</v>
      </c>
      <c r="D871" s="24" t="s">
        <v>244</v>
      </c>
      <c r="E871" s="24" t="s">
        <v>2204</v>
      </c>
      <c r="F871" s="24">
        <v>1</v>
      </c>
      <c r="G871" s="24">
        <v>30</v>
      </c>
      <c r="H871" s="24">
        <v>5</v>
      </c>
      <c r="I871" s="24">
        <v>603</v>
      </c>
      <c r="J871" s="24">
        <v>5</v>
      </c>
      <c r="K871" s="24">
        <v>633</v>
      </c>
      <c r="L871" s="24">
        <v>5000</v>
      </c>
      <c r="M871" s="24" t="str">
        <f>LOOKUP(A871,[1]lookup!$A$3:$A$51,[1]lookup!$P$3:$P$51)</f>
        <v>Unseeded</v>
      </c>
      <c r="N871" s="24" t="str">
        <f>LOOKUP(A871,[1]lookup!$A$3:$A$51,[1]lookup!$R$3:$R$51)</f>
        <v>Mod</v>
      </c>
      <c r="O871" s="24" t="str">
        <f>LOOKUP(A871,[1]lookup!$A$3:$A$51,[1]lookup!$U$3:$U$51)</f>
        <v>FS</v>
      </c>
      <c r="P871" s="25">
        <f t="shared" si="26"/>
        <v>12.06</v>
      </c>
      <c r="Q871" s="25">
        <f t="shared" si="27"/>
        <v>0.6</v>
      </c>
      <c r="R871" s="25">
        <f>LOOKUP(A871,[1]lookup!$A$3:$A$51,[1]lookup!$H$3:$H$51)</f>
        <v>1.78</v>
      </c>
    </row>
    <row r="872" spans="1:18" x14ac:dyDescent="0.15">
      <c r="A872" s="24" t="s">
        <v>502</v>
      </c>
      <c r="B872" s="24">
        <v>1998</v>
      </c>
      <c r="C872" s="24" t="s">
        <v>0</v>
      </c>
      <c r="D872" s="24" t="s">
        <v>559</v>
      </c>
      <c r="E872" s="24" t="s">
        <v>2205</v>
      </c>
      <c r="F872" s="24">
        <v>1</v>
      </c>
      <c r="G872" s="24">
        <v>2</v>
      </c>
      <c r="H872" s="24">
        <v>1</v>
      </c>
      <c r="I872" s="24">
        <v>8</v>
      </c>
      <c r="J872" s="24">
        <v>1</v>
      </c>
      <c r="K872" s="24">
        <v>10</v>
      </c>
      <c r="L872" s="24">
        <v>5000</v>
      </c>
      <c r="M872" s="24" t="str">
        <f>LOOKUP(A872,[1]lookup!$A$3:$A$51,[1]lookup!$P$3:$P$51)</f>
        <v>Unseeded</v>
      </c>
      <c r="N872" s="24" t="str">
        <f>LOOKUP(A872,[1]lookup!$A$3:$A$51,[1]lookup!$R$3:$R$51)</f>
        <v>Mod</v>
      </c>
      <c r="O872" s="24" t="str">
        <f>LOOKUP(A872,[1]lookup!$A$3:$A$51,[1]lookup!$U$3:$U$51)</f>
        <v>FS</v>
      </c>
      <c r="P872" s="25">
        <f t="shared" si="26"/>
        <v>0.16</v>
      </c>
      <c r="Q872" s="25">
        <f t="shared" si="27"/>
        <v>0.04</v>
      </c>
      <c r="R872" s="25">
        <f>LOOKUP(A872,[1]lookup!$A$3:$A$51,[1]lookup!$H$3:$H$51)</f>
        <v>1.78</v>
      </c>
    </row>
    <row r="873" spans="1:18" x14ac:dyDescent="0.15">
      <c r="A873" s="24" t="s">
        <v>502</v>
      </c>
      <c r="B873" s="24">
        <v>1998</v>
      </c>
      <c r="C873" s="24" t="s">
        <v>0</v>
      </c>
      <c r="D873" s="24" t="s">
        <v>1229</v>
      </c>
      <c r="E873" s="24" t="s">
        <v>2206</v>
      </c>
      <c r="F873" s="24">
        <v>1</v>
      </c>
      <c r="G873" s="24">
        <v>1096</v>
      </c>
      <c r="H873" s="24">
        <v>0</v>
      </c>
      <c r="I873" s="24">
        <v>0</v>
      </c>
      <c r="J873" s="24">
        <v>1</v>
      </c>
      <c r="K873" s="24">
        <v>1096</v>
      </c>
      <c r="L873" s="24">
        <v>5000</v>
      </c>
      <c r="M873" s="24" t="str">
        <f>LOOKUP(A873,[1]lookup!$A$3:$A$51,[1]lookup!$P$3:$P$51)</f>
        <v>Unseeded</v>
      </c>
      <c r="N873" s="24" t="str">
        <f>LOOKUP(A873,[1]lookup!$A$3:$A$51,[1]lookup!$R$3:$R$51)</f>
        <v>Mod</v>
      </c>
      <c r="O873" s="24" t="str">
        <f>LOOKUP(A873,[1]lookup!$A$3:$A$51,[1]lookup!$U$3:$U$51)</f>
        <v>FS</v>
      </c>
      <c r="P873" s="25">
        <f t="shared" si="26"/>
        <v>0</v>
      </c>
      <c r="Q873" s="25">
        <f t="shared" si="27"/>
        <v>21.92</v>
      </c>
      <c r="R873" s="25">
        <f>LOOKUP(A873,[1]lookup!$A$3:$A$51,[1]lookup!$H$3:$H$51)</f>
        <v>1.78</v>
      </c>
    </row>
    <row r="874" spans="1:18" x14ac:dyDescent="0.15">
      <c r="A874" s="24" t="s">
        <v>502</v>
      </c>
      <c r="B874" s="24">
        <v>1998</v>
      </c>
      <c r="C874" s="24" t="s">
        <v>0</v>
      </c>
      <c r="D874" s="24" t="s">
        <v>405</v>
      </c>
      <c r="E874" s="24" t="s">
        <v>2207</v>
      </c>
      <c r="F874" s="24">
        <v>3</v>
      </c>
      <c r="G874" s="24">
        <v>3699</v>
      </c>
      <c r="H874" s="24">
        <v>1</v>
      </c>
      <c r="I874" s="24">
        <v>37</v>
      </c>
      <c r="J874" s="24">
        <v>3</v>
      </c>
      <c r="K874" s="24">
        <v>3736</v>
      </c>
      <c r="L874" s="24">
        <v>5000</v>
      </c>
      <c r="M874" s="24" t="str">
        <f>LOOKUP(A874,[1]lookup!$A$3:$A$51,[1]lookup!$P$3:$P$51)</f>
        <v>Unseeded</v>
      </c>
      <c r="N874" s="24" t="str">
        <f>LOOKUP(A874,[1]lookup!$A$3:$A$51,[1]lookup!$R$3:$R$51)</f>
        <v>Mod</v>
      </c>
      <c r="O874" s="24" t="str">
        <f>LOOKUP(A874,[1]lookup!$A$3:$A$51,[1]lookup!$U$3:$U$51)</f>
        <v>FS</v>
      </c>
      <c r="P874" s="25">
        <f t="shared" si="26"/>
        <v>0.74</v>
      </c>
      <c r="Q874" s="25">
        <f t="shared" si="27"/>
        <v>73.98</v>
      </c>
      <c r="R874" s="25">
        <f>LOOKUP(A874,[1]lookup!$A$3:$A$51,[1]lookup!$H$3:$H$51)</f>
        <v>1.78</v>
      </c>
    </row>
    <row r="875" spans="1:18" x14ac:dyDescent="0.15">
      <c r="A875" s="24" t="s">
        <v>502</v>
      </c>
      <c r="B875" s="24">
        <v>1998</v>
      </c>
      <c r="C875" s="24" t="s">
        <v>0</v>
      </c>
      <c r="D875" s="24" t="s">
        <v>217</v>
      </c>
      <c r="E875" s="24" t="s">
        <v>2208</v>
      </c>
      <c r="F875" s="24">
        <v>2</v>
      </c>
      <c r="G875" s="24">
        <v>149</v>
      </c>
      <c r="H875" s="24">
        <v>0</v>
      </c>
      <c r="I875" s="24">
        <v>0</v>
      </c>
      <c r="J875" s="24">
        <v>2</v>
      </c>
      <c r="K875" s="24">
        <v>149</v>
      </c>
      <c r="L875" s="24">
        <v>5000</v>
      </c>
      <c r="M875" s="24" t="str">
        <f>LOOKUP(A875,[1]lookup!$A$3:$A$51,[1]lookup!$P$3:$P$51)</f>
        <v>Unseeded</v>
      </c>
      <c r="N875" s="24" t="str">
        <f>LOOKUP(A875,[1]lookup!$A$3:$A$51,[1]lookup!$R$3:$R$51)</f>
        <v>Mod</v>
      </c>
      <c r="O875" s="24" t="str">
        <f>LOOKUP(A875,[1]lookup!$A$3:$A$51,[1]lookup!$U$3:$U$51)</f>
        <v>FS</v>
      </c>
      <c r="P875" s="25">
        <f t="shared" si="26"/>
        <v>0</v>
      </c>
      <c r="Q875" s="25">
        <f t="shared" si="27"/>
        <v>2.98</v>
      </c>
      <c r="R875" s="25">
        <f>LOOKUP(A875,[1]lookup!$A$3:$A$51,[1]lookup!$H$3:$H$51)</f>
        <v>1.78</v>
      </c>
    </row>
    <row r="876" spans="1:18" x14ac:dyDescent="0.15">
      <c r="A876" s="24" t="s">
        <v>502</v>
      </c>
      <c r="B876" s="24">
        <v>1998</v>
      </c>
      <c r="C876" s="24" t="s">
        <v>0</v>
      </c>
      <c r="D876" s="24" t="s">
        <v>2209</v>
      </c>
      <c r="E876" s="24" t="s">
        <v>2210</v>
      </c>
      <c r="F876" s="24">
        <v>0</v>
      </c>
      <c r="G876" s="24">
        <v>0</v>
      </c>
      <c r="H876" s="24">
        <v>0</v>
      </c>
      <c r="I876" s="24">
        <v>0</v>
      </c>
      <c r="J876" s="24">
        <v>0</v>
      </c>
      <c r="K876" s="24">
        <v>0</v>
      </c>
      <c r="L876" s="24">
        <v>5000</v>
      </c>
      <c r="M876" s="24" t="str">
        <f>LOOKUP(A876,[1]lookup!$A$3:$A$51,[1]lookup!$P$3:$P$51)</f>
        <v>Unseeded</v>
      </c>
      <c r="N876" s="24" t="str">
        <f>LOOKUP(A876,[1]lookup!$A$3:$A$51,[1]lookup!$R$3:$R$51)</f>
        <v>Mod</v>
      </c>
      <c r="O876" s="24" t="str">
        <f>LOOKUP(A876,[1]lookup!$A$3:$A$51,[1]lookup!$U$3:$U$51)</f>
        <v>FS</v>
      </c>
      <c r="P876" s="25">
        <f t="shared" si="26"/>
        <v>0</v>
      </c>
      <c r="Q876" s="25">
        <f t="shared" si="27"/>
        <v>0</v>
      </c>
      <c r="R876" s="25">
        <f>LOOKUP(A876,[1]lookup!$A$3:$A$51,[1]lookup!$H$3:$H$51)</f>
        <v>1.78</v>
      </c>
    </row>
    <row r="877" spans="1:18" x14ac:dyDescent="0.15">
      <c r="A877" s="24" t="s">
        <v>502</v>
      </c>
      <c r="B877" s="24">
        <v>1998</v>
      </c>
      <c r="C877" s="24" t="s">
        <v>0</v>
      </c>
      <c r="D877" s="24" t="s">
        <v>2211</v>
      </c>
      <c r="E877" s="24" t="s">
        <v>2212</v>
      </c>
      <c r="F877" s="24">
        <v>0</v>
      </c>
      <c r="G877" s="24">
        <v>0</v>
      </c>
      <c r="H877" s="24">
        <v>0</v>
      </c>
      <c r="I877" s="24">
        <v>0</v>
      </c>
      <c r="J877" s="24">
        <v>0</v>
      </c>
      <c r="K877" s="24">
        <v>0</v>
      </c>
      <c r="L877" s="24">
        <v>5000</v>
      </c>
      <c r="M877" s="24" t="str">
        <f>LOOKUP(A877,[1]lookup!$A$3:$A$51,[1]lookup!$P$3:$P$51)</f>
        <v>Unseeded</v>
      </c>
      <c r="N877" s="24" t="str">
        <f>LOOKUP(A877,[1]lookup!$A$3:$A$51,[1]lookup!$R$3:$R$51)</f>
        <v>Mod</v>
      </c>
      <c r="O877" s="24" t="str">
        <f>LOOKUP(A877,[1]lookup!$A$3:$A$51,[1]lookup!$U$3:$U$51)</f>
        <v>FS</v>
      </c>
      <c r="P877" s="25">
        <f t="shared" si="26"/>
        <v>0</v>
      </c>
      <c r="Q877" s="25">
        <f t="shared" si="27"/>
        <v>0</v>
      </c>
      <c r="R877" s="25">
        <f>LOOKUP(A877,[1]lookup!$A$3:$A$51,[1]lookup!$H$3:$H$51)</f>
        <v>1.78</v>
      </c>
    </row>
    <row r="878" spans="1:18" x14ac:dyDescent="0.15">
      <c r="A878" s="24" t="s">
        <v>503</v>
      </c>
      <c r="B878" s="24">
        <v>1998</v>
      </c>
      <c r="C878" s="24" t="s">
        <v>0</v>
      </c>
      <c r="D878" s="24" t="s">
        <v>672</v>
      </c>
      <c r="E878" s="24" t="s">
        <v>2199</v>
      </c>
      <c r="F878" s="24">
        <v>1</v>
      </c>
      <c r="G878" s="24">
        <v>15</v>
      </c>
      <c r="H878" s="24">
        <v>0</v>
      </c>
      <c r="I878" s="24">
        <v>0</v>
      </c>
      <c r="J878" s="24">
        <v>1</v>
      </c>
      <c r="K878" s="24">
        <v>15</v>
      </c>
      <c r="L878" s="24">
        <v>5000</v>
      </c>
      <c r="M878" s="24" t="str">
        <f>LOOKUP(A878,[1]lookup!$A$3:$A$51,[1]lookup!$P$3:$P$51)</f>
        <v>Unseeded</v>
      </c>
      <c r="N878" s="24" t="str">
        <f>LOOKUP(A878,[1]lookup!$A$3:$A$51,[1]lookup!$R$3:$R$51)</f>
        <v>Mod</v>
      </c>
      <c r="O878" s="24" t="str">
        <f>LOOKUP(A878,[1]lookup!$A$3:$A$51,[1]lookup!$U$3:$U$51)</f>
        <v>FS</v>
      </c>
      <c r="P878" s="25">
        <f t="shared" si="26"/>
        <v>0</v>
      </c>
      <c r="Q878" s="25">
        <f t="shared" si="27"/>
        <v>0.3</v>
      </c>
      <c r="R878" s="25">
        <f>LOOKUP(A878,[1]lookup!$A$3:$A$51,[1]lookup!$H$3:$H$51)</f>
        <v>0.45954045954045952</v>
      </c>
    </row>
    <row r="879" spans="1:18" x14ac:dyDescent="0.15">
      <c r="A879" s="24" t="s">
        <v>503</v>
      </c>
      <c r="B879" s="24">
        <v>1998</v>
      </c>
      <c r="C879" s="24" t="s">
        <v>0</v>
      </c>
      <c r="D879" s="24" t="s">
        <v>556</v>
      </c>
      <c r="E879" s="24" t="s">
        <v>2200</v>
      </c>
      <c r="F879" s="24">
        <v>1</v>
      </c>
      <c r="G879" s="24">
        <v>7</v>
      </c>
      <c r="H879" s="24">
        <v>3</v>
      </c>
      <c r="I879" s="24">
        <v>143</v>
      </c>
      <c r="J879" s="24">
        <v>3</v>
      </c>
      <c r="K879" s="24">
        <v>150</v>
      </c>
      <c r="L879" s="24">
        <v>5000</v>
      </c>
      <c r="M879" s="24" t="str">
        <f>LOOKUP(A879,[1]lookup!$A$3:$A$51,[1]lookup!$P$3:$P$51)</f>
        <v>Unseeded</v>
      </c>
      <c r="N879" s="24" t="str">
        <f>LOOKUP(A879,[1]lookup!$A$3:$A$51,[1]lookup!$R$3:$R$51)</f>
        <v>Mod</v>
      </c>
      <c r="O879" s="24" t="str">
        <f>LOOKUP(A879,[1]lookup!$A$3:$A$51,[1]lookup!$U$3:$U$51)</f>
        <v>FS</v>
      </c>
      <c r="P879" s="25">
        <f t="shared" si="26"/>
        <v>2.86</v>
      </c>
      <c r="Q879" s="25">
        <f t="shared" si="27"/>
        <v>0.13999999999999999</v>
      </c>
      <c r="R879" s="25">
        <f>LOOKUP(A879,[1]lookup!$A$3:$A$51,[1]lookup!$H$3:$H$51)</f>
        <v>0.45954045954045952</v>
      </c>
    </row>
    <row r="880" spans="1:18" x14ac:dyDescent="0.15">
      <c r="A880" s="24" t="s">
        <v>503</v>
      </c>
      <c r="B880" s="24">
        <v>1998</v>
      </c>
      <c r="C880" s="24" t="s">
        <v>0</v>
      </c>
      <c r="D880" s="24" t="s">
        <v>557</v>
      </c>
      <c r="E880" s="24" t="s">
        <v>2201</v>
      </c>
      <c r="F880" s="24">
        <v>1</v>
      </c>
      <c r="G880" s="24">
        <v>10</v>
      </c>
      <c r="H880" s="24">
        <v>1</v>
      </c>
      <c r="I880" s="24">
        <v>465</v>
      </c>
      <c r="J880" s="24">
        <v>1</v>
      </c>
      <c r="K880" s="24">
        <v>475</v>
      </c>
      <c r="L880" s="24">
        <v>5000</v>
      </c>
      <c r="M880" s="24" t="str">
        <f>LOOKUP(A880,[1]lookup!$A$3:$A$51,[1]lookup!$P$3:$P$51)</f>
        <v>Unseeded</v>
      </c>
      <c r="N880" s="24" t="str">
        <f>LOOKUP(A880,[1]lookup!$A$3:$A$51,[1]lookup!$R$3:$R$51)</f>
        <v>Mod</v>
      </c>
      <c r="O880" s="24" t="str">
        <f>LOOKUP(A880,[1]lookup!$A$3:$A$51,[1]lookup!$U$3:$U$51)</f>
        <v>FS</v>
      </c>
      <c r="P880" s="25">
        <f t="shared" si="26"/>
        <v>9.3000000000000007</v>
      </c>
      <c r="Q880" s="25">
        <f t="shared" si="27"/>
        <v>0.2</v>
      </c>
      <c r="R880" s="25">
        <f>LOOKUP(A880,[1]lookup!$A$3:$A$51,[1]lookup!$H$3:$H$51)</f>
        <v>0.45954045954045952</v>
      </c>
    </row>
    <row r="881" spans="1:18" x14ac:dyDescent="0.15">
      <c r="A881" s="24" t="s">
        <v>503</v>
      </c>
      <c r="B881" s="24">
        <v>1998</v>
      </c>
      <c r="C881" s="24" t="s">
        <v>0</v>
      </c>
      <c r="D881" s="24" t="s">
        <v>390</v>
      </c>
      <c r="E881" s="24" t="s">
        <v>2202</v>
      </c>
      <c r="F881" s="24">
        <v>2</v>
      </c>
      <c r="G881" s="24">
        <v>7</v>
      </c>
      <c r="H881" s="24">
        <v>5</v>
      </c>
      <c r="I881" s="24">
        <v>352</v>
      </c>
      <c r="J881" s="24">
        <v>5</v>
      </c>
      <c r="K881" s="24">
        <v>359</v>
      </c>
      <c r="L881" s="24">
        <v>5000</v>
      </c>
      <c r="M881" s="24" t="str">
        <f>LOOKUP(A881,[1]lookup!$A$3:$A$51,[1]lookup!$P$3:$P$51)</f>
        <v>Unseeded</v>
      </c>
      <c r="N881" s="24" t="str">
        <f>LOOKUP(A881,[1]lookup!$A$3:$A$51,[1]lookup!$R$3:$R$51)</f>
        <v>Mod</v>
      </c>
      <c r="O881" s="24" t="str">
        <f>LOOKUP(A881,[1]lookup!$A$3:$A$51,[1]lookup!$U$3:$U$51)</f>
        <v>FS</v>
      </c>
      <c r="P881" s="25">
        <f t="shared" si="26"/>
        <v>7.04</v>
      </c>
      <c r="Q881" s="25">
        <f t="shared" si="27"/>
        <v>0.13999999999999999</v>
      </c>
      <c r="R881" s="25">
        <f>LOOKUP(A881,[1]lookup!$A$3:$A$51,[1]lookup!$H$3:$H$51)</f>
        <v>0.45954045954045952</v>
      </c>
    </row>
    <row r="882" spans="1:18" x14ac:dyDescent="0.15">
      <c r="A882" s="24" t="s">
        <v>503</v>
      </c>
      <c r="B882" s="24">
        <v>1998</v>
      </c>
      <c r="C882" s="24" t="s">
        <v>0</v>
      </c>
      <c r="D882" s="24" t="s">
        <v>1087</v>
      </c>
      <c r="E882" s="24" t="s">
        <v>2203</v>
      </c>
      <c r="F882" s="24">
        <v>0</v>
      </c>
      <c r="G882" s="24">
        <v>0</v>
      </c>
      <c r="H882" s="24">
        <v>0</v>
      </c>
      <c r="I882" s="24">
        <v>0</v>
      </c>
      <c r="J882" s="24">
        <v>0</v>
      </c>
      <c r="K882" s="24">
        <v>0</v>
      </c>
      <c r="L882" s="24">
        <v>5000</v>
      </c>
      <c r="M882" s="24" t="str">
        <f>LOOKUP(A882,[1]lookup!$A$3:$A$51,[1]lookup!$P$3:$P$51)</f>
        <v>Unseeded</v>
      </c>
      <c r="N882" s="24" t="str">
        <f>LOOKUP(A882,[1]lookup!$A$3:$A$51,[1]lookup!$R$3:$R$51)</f>
        <v>Mod</v>
      </c>
      <c r="O882" s="24" t="str">
        <f>LOOKUP(A882,[1]lookup!$A$3:$A$51,[1]lookup!$U$3:$U$51)</f>
        <v>FS</v>
      </c>
      <c r="P882" s="25">
        <f t="shared" si="26"/>
        <v>0</v>
      </c>
      <c r="Q882" s="25">
        <f t="shared" si="27"/>
        <v>0</v>
      </c>
      <c r="R882" s="25">
        <f>LOOKUP(A882,[1]lookup!$A$3:$A$51,[1]lookup!$H$3:$H$51)</f>
        <v>0.45954045954045952</v>
      </c>
    </row>
    <row r="883" spans="1:18" x14ac:dyDescent="0.15">
      <c r="A883" s="24" t="s">
        <v>503</v>
      </c>
      <c r="B883" s="24">
        <v>1998</v>
      </c>
      <c r="C883" s="24" t="s">
        <v>0</v>
      </c>
      <c r="D883" s="24" t="s">
        <v>244</v>
      </c>
      <c r="E883" s="24" t="s">
        <v>2204</v>
      </c>
      <c r="F883" s="24">
        <v>4</v>
      </c>
      <c r="G883" s="24">
        <v>134</v>
      </c>
      <c r="H883" s="24">
        <v>13</v>
      </c>
      <c r="I883" s="24">
        <v>1704</v>
      </c>
      <c r="J883" s="24">
        <v>13</v>
      </c>
      <c r="K883" s="24">
        <v>1838</v>
      </c>
      <c r="L883" s="24">
        <v>5000</v>
      </c>
      <c r="M883" s="24" t="str">
        <f>LOOKUP(A883,[1]lookup!$A$3:$A$51,[1]lookup!$P$3:$P$51)</f>
        <v>Unseeded</v>
      </c>
      <c r="N883" s="24" t="str">
        <f>LOOKUP(A883,[1]lookup!$A$3:$A$51,[1]lookup!$R$3:$R$51)</f>
        <v>Mod</v>
      </c>
      <c r="O883" s="24" t="str">
        <f>LOOKUP(A883,[1]lookup!$A$3:$A$51,[1]lookup!$U$3:$U$51)</f>
        <v>FS</v>
      </c>
      <c r="P883" s="25">
        <f t="shared" si="26"/>
        <v>34.08</v>
      </c>
      <c r="Q883" s="25">
        <f t="shared" si="27"/>
        <v>2.68</v>
      </c>
      <c r="R883" s="25">
        <f>LOOKUP(A883,[1]lookup!$A$3:$A$51,[1]lookup!$H$3:$H$51)</f>
        <v>0.45954045954045952</v>
      </c>
    </row>
    <row r="884" spans="1:18" x14ac:dyDescent="0.15">
      <c r="A884" s="24" t="s">
        <v>503</v>
      </c>
      <c r="B884" s="24">
        <v>1998</v>
      </c>
      <c r="C884" s="24" t="s">
        <v>0</v>
      </c>
      <c r="D884" s="24" t="s">
        <v>559</v>
      </c>
      <c r="E884" s="24" t="s">
        <v>2205</v>
      </c>
      <c r="F884" s="24">
        <v>0</v>
      </c>
      <c r="G884" s="24">
        <v>0</v>
      </c>
      <c r="H884" s="24">
        <v>1</v>
      </c>
      <c r="I884" s="24">
        <v>2</v>
      </c>
      <c r="J884" s="24">
        <v>1</v>
      </c>
      <c r="K884" s="24">
        <v>2</v>
      </c>
      <c r="L884" s="24">
        <v>5000</v>
      </c>
      <c r="M884" s="24" t="str">
        <f>LOOKUP(A884,[1]lookup!$A$3:$A$51,[1]lookup!$P$3:$P$51)</f>
        <v>Unseeded</v>
      </c>
      <c r="N884" s="24" t="str">
        <f>LOOKUP(A884,[1]lookup!$A$3:$A$51,[1]lookup!$R$3:$R$51)</f>
        <v>Mod</v>
      </c>
      <c r="O884" s="24" t="str">
        <f>LOOKUP(A884,[1]lookup!$A$3:$A$51,[1]lookup!$U$3:$U$51)</f>
        <v>FS</v>
      </c>
      <c r="P884" s="25">
        <f t="shared" si="26"/>
        <v>0.04</v>
      </c>
      <c r="Q884" s="25">
        <f t="shared" si="27"/>
        <v>0</v>
      </c>
      <c r="R884" s="25">
        <f>LOOKUP(A884,[1]lookup!$A$3:$A$51,[1]lookup!$H$3:$H$51)</f>
        <v>0.45954045954045952</v>
      </c>
    </row>
    <row r="885" spans="1:18" x14ac:dyDescent="0.15">
      <c r="A885" s="24" t="s">
        <v>503</v>
      </c>
      <c r="B885" s="24">
        <v>1998</v>
      </c>
      <c r="C885" s="24" t="s">
        <v>0</v>
      </c>
      <c r="D885" s="24" t="s">
        <v>1229</v>
      </c>
      <c r="E885" s="24" t="s">
        <v>2206</v>
      </c>
      <c r="F885" s="24">
        <v>1</v>
      </c>
      <c r="G885" s="24">
        <v>100</v>
      </c>
      <c r="H885" s="24">
        <v>0</v>
      </c>
      <c r="I885" s="24">
        <v>0</v>
      </c>
      <c r="J885" s="24">
        <v>1</v>
      </c>
      <c r="K885" s="24">
        <v>100</v>
      </c>
      <c r="L885" s="24">
        <v>5000</v>
      </c>
      <c r="M885" s="24" t="str">
        <f>LOOKUP(A885,[1]lookup!$A$3:$A$51,[1]lookup!$P$3:$P$51)</f>
        <v>Unseeded</v>
      </c>
      <c r="N885" s="24" t="str">
        <f>LOOKUP(A885,[1]lookup!$A$3:$A$51,[1]lookup!$R$3:$R$51)</f>
        <v>Mod</v>
      </c>
      <c r="O885" s="24" t="str">
        <f>LOOKUP(A885,[1]lookup!$A$3:$A$51,[1]lookup!$U$3:$U$51)</f>
        <v>FS</v>
      </c>
      <c r="P885" s="25">
        <f t="shared" si="26"/>
        <v>0</v>
      </c>
      <c r="Q885" s="25">
        <f t="shared" si="27"/>
        <v>2</v>
      </c>
      <c r="R885" s="25">
        <f>LOOKUP(A885,[1]lookup!$A$3:$A$51,[1]lookup!$H$3:$H$51)</f>
        <v>0.45954045954045952</v>
      </c>
    </row>
    <row r="886" spans="1:18" x14ac:dyDescent="0.15">
      <c r="A886" s="24" t="s">
        <v>503</v>
      </c>
      <c r="B886" s="24">
        <v>1998</v>
      </c>
      <c r="C886" s="24" t="s">
        <v>0</v>
      </c>
      <c r="D886" s="24" t="s">
        <v>405</v>
      </c>
      <c r="E886" s="24" t="s">
        <v>2207</v>
      </c>
      <c r="F886" s="24">
        <v>2</v>
      </c>
      <c r="G886" s="24">
        <v>1651</v>
      </c>
      <c r="H886" s="24">
        <v>1</v>
      </c>
      <c r="I886" s="24">
        <v>30</v>
      </c>
      <c r="J886" s="24">
        <v>2</v>
      </c>
      <c r="K886" s="24">
        <v>1681</v>
      </c>
      <c r="L886" s="24">
        <v>5000</v>
      </c>
      <c r="M886" s="24" t="str">
        <f>LOOKUP(A886,[1]lookup!$A$3:$A$51,[1]lookup!$P$3:$P$51)</f>
        <v>Unseeded</v>
      </c>
      <c r="N886" s="24" t="str">
        <f>LOOKUP(A886,[1]lookup!$A$3:$A$51,[1]lookup!$R$3:$R$51)</f>
        <v>Mod</v>
      </c>
      <c r="O886" s="24" t="str">
        <f>LOOKUP(A886,[1]lookup!$A$3:$A$51,[1]lookup!$U$3:$U$51)</f>
        <v>FS</v>
      </c>
      <c r="P886" s="25">
        <f t="shared" si="26"/>
        <v>0.6</v>
      </c>
      <c r="Q886" s="25">
        <f t="shared" si="27"/>
        <v>33.019999999999996</v>
      </c>
      <c r="R886" s="25">
        <f>LOOKUP(A886,[1]lookup!$A$3:$A$51,[1]lookup!$H$3:$H$51)</f>
        <v>0.45954045954045952</v>
      </c>
    </row>
    <row r="887" spans="1:18" x14ac:dyDescent="0.15">
      <c r="A887" s="24" t="s">
        <v>503</v>
      </c>
      <c r="B887" s="24">
        <v>1998</v>
      </c>
      <c r="C887" s="24" t="s">
        <v>0</v>
      </c>
      <c r="D887" s="24" t="s">
        <v>217</v>
      </c>
      <c r="E887" s="24" t="s">
        <v>2208</v>
      </c>
      <c r="F887" s="24">
        <v>3</v>
      </c>
      <c r="G887" s="24">
        <v>3076</v>
      </c>
      <c r="H887" s="24">
        <v>0</v>
      </c>
      <c r="I887" s="24">
        <v>0</v>
      </c>
      <c r="J887" s="24">
        <v>3</v>
      </c>
      <c r="K887" s="24">
        <v>3076</v>
      </c>
      <c r="L887" s="24">
        <v>5000</v>
      </c>
      <c r="M887" s="24" t="str">
        <f>LOOKUP(A887,[1]lookup!$A$3:$A$51,[1]lookup!$P$3:$P$51)</f>
        <v>Unseeded</v>
      </c>
      <c r="N887" s="24" t="str">
        <f>LOOKUP(A887,[1]lookup!$A$3:$A$51,[1]lookup!$R$3:$R$51)</f>
        <v>Mod</v>
      </c>
      <c r="O887" s="24" t="str">
        <f>LOOKUP(A887,[1]lookup!$A$3:$A$51,[1]lookup!$U$3:$U$51)</f>
        <v>FS</v>
      </c>
      <c r="P887" s="25">
        <f t="shared" si="26"/>
        <v>0</v>
      </c>
      <c r="Q887" s="25">
        <f t="shared" si="27"/>
        <v>61.519999999999996</v>
      </c>
      <c r="R887" s="25">
        <f>LOOKUP(A887,[1]lookup!$A$3:$A$51,[1]lookup!$H$3:$H$51)</f>
        <v>0.45954045954045952</v>
      </c>
    </row>
    <row r="888" spans="1:18" x14ac:dyDescent="0.15">
      <c r="A888" s="24" t="s">
        <v>503</v>
      </c>
      <c r="B888" s="24">
        <v>1998</v>
      </c>
      <c r="C888" s="24" t="s">
        <v>0</v>
      </c>
      <c r="D888" s="24" t="s">
        <v>2209</v>
      </c>
      <c r="E888" s="24" t="s">
        <v>2210</v>
      </c>
      <c r="F888" s="24">
        <v>0</v>
      </c>
      <c r="G888" s="24">
        <v>0</v>
      </c>
      <c r="H888" s="24">
        <v>0</v>
      </c>
      <c r="I888" s="24">
        <v>0</v>
      </c>
      <c r="J888" s="24">
        <v>0</v>
      </c>
      <c r="K888" s="24">
        <v>0</v>
      </c>
      <c r="L888" s="24">
        <v>5000</v>
      </c>
      <c r="M888" s="24" t="str">
        <f>LOOKUP(A888,[1]lookup!$A$3:$A$51,[1]lookup!$P$3:$P$51)</f>
        <v>Unseeded</v>
      </c>
      <c r="N888" s="24" t="str">
        <f>LOOKUP(A888,[1]lookup!$A$3:$A$51,[1]lookup!$R$3:$R$51)</f>
        <v>Mod</v>
      </c>
      <c r="O888" s="24" t="str">
        <f>LOOKUP(A888,[1]lookup!$A$3:$A$51,[1]lookup!$U$3:$U$51)</f>
        <v>FS</v>
      </c>
      <c r="P888" s="25">
        <f t="shared" si="26"/>
        <v>0</v>
      </c>
      <c r="Q888" s="25">
        <f t="shared" si="27"/>
        <v>0</v>
      </c>
      <c r="R888" s="25">
        <f>LOOKUP(A888,[1]lookup!$A$3:$A$51,[1]lookup!$H$3:$H$51)</f>
        <v>0.45954045954045952</v>
      </c>
    </row>
    <row r="889" spans="1:18" x14ac:dyDescent="0.15">
      <c r="A889" s="24" t="s">
        <v>503</v>
      </c>
      <c r="B889" s="24">
        <v>1998</v>
      </c>
      <c r="C889" s="24" t="s">
        <v>0</v>
      </c>
      <c r="D889" s="24" t="s">
        <v>2211</v>
      </c>
      <c r="E889" s="24" t="s">
        <v>2212</v>
      </c>
      <c r="F889" s="24">
        <v>0</v>
      </c>
      <c r="G889" s="24">
        <v>0</v>
      </c>
      <c r="H889" s="24">
        <v>0</v>
      </c>
      <c r="I889" s="24">
        <v>0</v>
      </c>
      <c r="J889" s="24">
        <v>0</v>
      </c>
      <c r="K889" s="24">
        <v>0</v>
      </c>
      <c r="L889" s="24">
        <v>5000</v>
      </c>
      <c r="M889" s="24" t="str">
        <f>LOOKUP(A889,[1]lookup!$A$3:$A$51,[1]lookup!$P$3:$P$51)</f>
        <v>Unseeded</v>
      </c>
      <c r="N889" s="24" t="str">
        <f>LOOKUP(A889,[1]lookup!$A$3:$A$51,[1]lookup!$R$3:$R$51)</f>
        <v>Mod</v>
      </c>
      <c r="O889" s="24" t="str">
        <f>LOOKUP(A889,[1]lookup!$A$3:$A$51,[1]lookup!$U$3:$U$51)</f>
        <v>FS</v>
      </c>
      <c r="P889" s="25">
        <f t="shared" si="26"/>
        <v>0</v>
      </c>
      <c r="Q889" s="25">
        <f t="shared" si="27"/>
        <v>0</v>
      </c>
      <c r="R889" s="25">
        <f>LOOKUP(A889,[1]lookup!$A$3:$A$51,[1]lookup!$H$3:$H$51)</f>
        <v>0.45954045954045952</v>
      </c>
    </row>
    <row r="890" spans="1:18" x14ac:dyDescent="0.15">
      <c r="A890" s="24" t="s">
        <v>504</v>
      </c>
      <c r="B890" s="24">
        <v>1998</v>
      </c>
      <c r="C890" s="24" t="s">
        <v>0</v>
      </c>
      <c r="D890" s="24" t="s">
        <v>672</v>
      </c>
      <c r="E890" s="24" t="s">
        <v>2199</v>
      </c>
      <c r="F890" s="24">
        <v>1</v>
      </c>
      <c r="G890" s="24">
        <v>50</v>
      </c>
      <c r="H890" s="24">
        <v>1</v>
      </c>
      <c r="I890" s="24">
        <v>2965</v>
      </c>
      <c r="J890" s="24">
        <v>1</v>
      </c>
      <c r="K890" s="24">
        <v>3015</v>
      </c>
      <c r="L890" s="24">
        <v>5000</v>
      </c>
      <c r="M890" s="24" t="str">
        <f>LOOKUP(A890,[1]lookup!$A$3:$A$51,[1]lookup!$P$3:$P$51)</f>
        <v>Unseeded</v>
      </c>
      <c r="N890" s="24" t="str">
        <f>LOOKUP(A890,[1]lookup!$A$3:$A$51,[1]lookup!$R$3:$R$51)</f>
        <v>Unburned</v>
      </c>
      <c r="O890" s="24" t="str">
        <f>LOOKUP(A890,[1]lookup!$A$3:$A$51,[1]lookup!$U$3:$U$51)</f>
        <v>FS</v>
      </c>
      <c r="P890" s="25">
        <f t="shared" si="26"/>
        <v>59.3</v>
      </c>
      <c r="Q890" s="25">
        <f t="shared" si="27"/>
        <v>1</v>
      </c>
      <c r="R890" s="25">
        <f>LOOKUP(A890,[1]lookup!$A$3:$A$51,[1]lookup!$H$3:$H$51)</f>
        <v>6.16</v>
      </c>
    </row>
    <row r="891" spans="1:18" x14ac:dyDescent="0.15">
      <c r="A891" s="24" t="s">
        <v>504</v>
      </c>
      <c r="B891" s="24">
        <v>1998</v>
      </c>
      <c r="C891" s="24" t="s">
        <v>0</v>
      </c>
      <c r="D891" s="24" t="s">
        <v>556</v>
      </c>
      <c r="E891" s="24" t="s">
        <v>2200</v>
      </c>
      <c r="F891" s="24">
        <v>1</v>
      </c>
      <c r="G891" s="24">
        <v>4</v>
      </c>
      <c r="H891" s="24">
        <v>3</v>
      </c>
      <c r="I891" s="24">
        <v>757</v>
      </c>
      <c r="J891" s="24">
        <v>3</v>
      </c>
      <c r="K891" s="24">
        <v>761</v>
      </c>
      <c r="L891" s="24">
        <v>5000</v>
      </c>
      <c r="M891" s="24" t="str">
        <f>LOOKUP(A891,[1]lookup!$A$3:$A$51,[1]lookup!$P$3:$P$51)</f>
        <v>Unseeded</v>
      </c>
      <c r="N891" s="24" t="str">
        <f>LOOKUP(A891,[1]lookup!$A$3:$A$51,[1]lookup!$R$3:$R$51)</f>
        <v>Unburned</v>
      </c>
      <c r="O891" s="24" t="str">
        <f>LOOKUP(A891,[1]lookup!$A$3:$A$51,[1]lookup!$U$3:$U$51)</f>
        <v>FS</v>
      </c>
      <c r="P891" s="25">
        <f t="shared" si="26"/>
        <v>15.14</v>
      </c>
      <c r="Q891" s="25">
        <f t="shared" si="27"/>
        <v>0.08</v>
      </c>
      <c r="R891" s="25">
        <f>LOOKUP(A891,[1]lookup!$A$3:$A$51,[1]lookup!$H$3:$H$51)</f>
        <v>6.16</v>
      </c>
    </row>
    <row r="892" spans="1:18" x14ac:dyDescent="0.15">
      <c r="A892" s="24" t="s">
        <v>504</v>
      </c>
      <c r="B892" s="24">
        <v>1998</v>
      </c>
      <c r="C892" s="24" t="s">
        <v>0</v>
      </c>
      <c r="D892" s="24" t="s">
        <v>557</v>
      </c>
      <c r="E892" s="24" t="s">
        <v>2201</v>
      </c>
      <c r="F892" s="24">
        <v>0</v>
      </c>
      <c r="G892" s="24">
        <v>0</v>
      </c>
      <c r="H892" s="24">
        <v>1</v>
      </c>
      <c r="I892" s="24">
        <v>1</v>
      </c>
      <c r="J892" s="24">
        <v>1</v>
      </c>
      <c r="K892" s="24">
        <v>1</v>
      </c>
      <c r="L892" s="24">
        <v>5000</v>
      </c>
      <c r="M892" s="24" t="str">
        <f>LOOKUP(A892,[1]lookup!$A$3:$A$51,[1]lookup!$P$3:$P$51)</f>
        <v>Unseeded</v>
      </c>
      <c r="N892" s="24" t="str">
        <f>LOOKUP(A892,[1]lookup!$A$3:$A$51,[1]lookup!$R$3:$R$51)</f>
        <v>Unburned</v>
      </c>
      <c r="O892" s="24" t="str">
        <f>LOOKUP(A892,[1]lookup!$A$3:$A$51,[1]lookup!$U$3:$U$51)</f>
        <v>FS</v>
      </c>
      <c r="P892" s="25">
        <f t="shared" si="26"/>
        <v>0.02</v>
      </c>
      <c r="Q892" s="25">
        <f t="shared" si="27"/>
        <v>0</v>
      </c>
      <c r="R892" s="25">
        <f>LOOKUP(A892,[1]lookup!$A$3:$A$51,[1]lookup!$H$3:$H$51)</f>
        <v>6.16</v>
      </c>
    </row>
    <row r="893" spans="1:18" x14ac:dyDescent="0.15">
      <c r="A893" s="24" t="s">
        <v>504</v>
      </c>
      <c r="B893" s="24">
        <v>1998</v>
      </c>
      <c r="C893" s="24" t="s">
        <v>0</v>
      </c>
      <c r="D893" s="24" t="s">
        <v>390</v>
      </c>
      <c r="E893" s="24" t="s">
        <v>2202</v>
      </c>
      <c r="F893" s="24">
        <v>4</v>
      </c>
      <c r="G893" s="24">
        <v>81</v>
      </c>
      <c r="H893" s="24">
        <v>6</v>
      </c>
      <c r="I893" s="24">
        <v>408</v>
      </c>
      <c r="J893" s="24">
        <v>6</v>
      </c>
      <c r="K893" s="24">
        <v>489</v>
      </c>
      <c r="L893" s="24">
        <v>5000</v>
      </c>
      <c r="M893" s="24" t="str">
        <f>LOOKUP(A893,[1]lookup!$A$3:$A$51,[1]lookup!$P$3:$P$51)</f>
        <v>Unseeded</v>
      </c>
      <c r="N893" s="24" t="str">
        <f>LOOKUP(A893,[1]lookup!$A$3:$A$51,[1]lookup!$R$3:$R$51)</f>
        <v>Unburned</v>
      </c>
      <c r="O893" s="24" t="str">
        <f>LOOKUP(A893,[1]lookup!$A$3:$A$51,[1]lookup!$U$3:$U$51)</f>
        <v>FS</v>
      </c>
      <c r="P893" s="25">
        <f t="shared" si="26"/>
        <v>8.16</v>
      </c>
      <c r="Q893" s="25">
        <f t="shared" si="27"/>
        <v>1.6199999999999999</v>
      </c>
      <c r="R893" s="25">
        <f>LOOKUP(A893,[1]lookup!$A$3:$A$51,[1]lookup!$H$3:$H$51)</f>
        <v>6.16</v>
      </c>
    </row>
    <row r="894" spans="1:18" x14ac:dyDescent="0.15">
      <c r="A894" s="24" t="s">
        <v>504</v>
      </c>
      <c r="B894" s="24">
        <v>1998</v>
      </c>
      <c r="C894" s="24" t="s">
        <v>0</v>
      </c>
      <c r="D894" s="24" t="s">
        <v>1087</v>
      </c>
      <c r="E894" s="24" t="s">
        <v>2203</v>
      </c>
      <c r="F894" s="24">
        <v>0</v>
      </c>
      <c r="G894" s="24">
        <v>0</v>
      </c>
      <c r="H894" s="24">
        <v>0</v>
      </c>
      <c r="I894" s="24">
        <v>0</v>
      </c>
      <c r="J894" s="24">
        <v>0</v>
      </c>
      <c r="K894" s="24">
        <v>0</v>
      </c>
      <c r="L894" s="24">
        <v>5000</v>
      </c>
      <c r="M894" s="24" t="str">
        <f>LOOKUP(A894,[1]lookup!$A$3:$A$51,[1]lookup!$P$3:$P$51)</f>
        <v>Unseeded</v>
      </c>
      <c r="N894" s="24" t="str">
        <f>LOOKUP(A894,[1]lookup!$A$3:$A$51,[1]lookup!$R$3:$R$51)</f>
        <v>Unburned</v>
      </c>
      <c r="O894" s="24" t="str">
        <f>LOOKUP(A894,[1]lookup!$A$3:$A$51,[1]lookup!$U$3:$U$51)</f>
        <v>FS</v>
      </c>
      <c r="P894" s="25">
        <f t="shared" si="26"/>
        <v>0</v>
      </c>
      <c r="Q894" s="25">
        <f t="shared" si="27"/>
        <v>0</v>
      </c>
      <c r="R894" s="25">
        <f>LOOKUP(A894,[1]lookup!$A$3:$A$51,[1]lookup!$H$3:$H$51)</f>
        <v>6.16</v>
      </c>
    </row>
    <row r="895" spans="1:18" x14ac:dyDescent="0.15">
      <c r="A895" s="24" t="s">
        <v>504</v>
      </c>
      <c r="B895" s="24">
        <v>1998</v>
      </c>
      <c r="C895" s="24" t="s">
        <v>0</v>
      </c>
      <c r="D895" s="24" t="s">
        <v>244</v>
      </c>
      <c r="E895" s="24" t="s">
        <v>2204</v>
      </c>
      <c r="F895" s="24">
        <v>2</v>
      </c>
      <c r="G895" s="24">
        <v>8</v>
      </c>
      <c r="H895" s="24">
        <v>4</v>
      </c>
      <c r="I895" s="24">
        <v>172</v>
      </c>
      <c r="J895" s="24">
        <v>4</v>
      </c>
      <c r="K895" s="24">
        <v>180</v>
      </c>
      <c r="L895" s="24">
        <v>5000</v>
      </c>
      <c r="M895" s="24" t="str">
        <f>LOOKUP(A895,[1]lookup!$A$3:$A$51,[1]lookup!$P$3:$P$51)</f>
        <v>Unseeded</v>
      </c>
      <c r="N895" s="24" t="str">
        <f>LOOKUP(A895,[1]lookup!$A$3:$A$51,[1]lookup!$R$3:$R$51)</f>
        <v>Unburned</v>
      </c>
      <c r="O895" s="24" t="str">
        <f>LOOKUP(A895,[1]lookup!$A$3:$A$51,[1]lookup!$U$3:$U$51)</f>
        <v>FS</v>
      </c>
      <c r="P895" s="25">
        <f t="shared" si="26"/>
        <v>3.44</v>
      </c>
      <c r="Q895" s="25">
        <f t="shared" si="27"/>
        <v>0.16</v>
      </c>
      <c r="R895" s="25">
        <f>LOOKUP(A895,[1]lookup!$A$3:$A$51,[1]lookup!$H$3:$H$51)</f>
        <v>6.16</v>
      </c>
    </row>
    <row r="896" spans="1:18" x14ac:dyDescent="0.15">
      <c r="A896" s="24" t="s">
        <v>504</v>
      </c>
      <c r="B896" s="24">
        <v>1998</v>
      </c>
      <c r="C896" s="24" t="s">
        <v>0</v>
      </c>
      <c r="D896" s="24" t="s">
        <v>559</v>
      </c>
      <c r="E896" s="24" t="s">
        <v>2205</v>
      </c>
      <c r="F896" s="24">
        <v>0</v>
      </c>
      <c r="G896" s="24">
        <v>0</v>
      </c>
      <c r="H896" s="24">
        <v>0</v>
      </c>
      <c r="I896" s="24">
        <v>0</v>
      </c>
      <c r="J896" s="24">
        <v>0</v>
      </c>
      <c r="K896" s="24">
        <v>0</v>
      </c>
      <c r="L896" s="24">
        <v>5000</v>
      </c>
      <c r="M896" s="24" t="str">
        <f>LOOKUP(A896,[1]lookup!$A$3:$A$51,[1]lookup!$P$3:$P$51)</f>
        <v>Unseeded</v>
      </c>
      <c r="N896" s="24" t="str">
        <f>LOOKUP(A896,[1]lookup!$A$3:$A$51,[1]lookup!$R$3:$R$51)</f>
        <v>Unburned</v>
      </c>
      <c r="O896" s="24" t="str">
        <f>LOOKUP(A896,[1]lookup!$A$3:$A$51,[1]lookup!$U$3:$U$51)</f>
        <v>FS</v>
      </c>
      <c r="P896" s="25">
        <f t="shared" si="26"/>
        <v>0</v>
      </c>
      <c r="Q896" s="25">
        <f t="shared" si="27"/>
        <v>0</v>
      </c>
      <c r="R896" s="25">
        <f>LOOKUP(A896,[1]lookup!$A$3:$A$51,[1]lookup!$H$3:$H$51)</f>
        <v>6.16</v>
      </c>
    </row>
    <row r="897" spans="1:18" x14ac:dyDescent="0.15">
      <c r="A897" s="24" t="s">
        <v>504</v>
      </c>
      <c r="B897" s="24">
        <v>1998</v>
      </c>
      <c r="C897" s="24" t="s">
        <v>0</v>
      </c>
      <c r="D897" s="24" t="s">
        <v>1229</v>
      </c>
      <c r="E897" s="24" t="s">
        <v>2206</v>
      </c>
      <c r="F897" s="24">
        <v>1</v>
      </c>
      <c r="G897" s="24">
        <v>5</v>
      </c>
      <c r="H897" s="24">
        <v>0</v>
      </c>
      <c r="I897" s="24">
        <v>0</v>
      </c>
      <c r="J897" s="24">
        <v>1</v>
      </c>
      <c r="K897" s="24">
        <v>5</v>
      </c>
      <c r="L897" s="24">
        <v>5000</v>
      </c>
      <c r="M897" s="24" t="str">
        <f>LOOKUP(A897,[1]lookup!$A$3:$A$51,[1]lookup!$P$3:$P$51)</f>
        <v>Unseeded</v>
      </c>
      <c r="N897" s="24" t="str">
        <f>LOOKUP(A897,[1]lookup!$A$3:$A$51,[1]lookup!$R$3:$R$51)</f>
        <v>Unburned</v>
      </c>
      <c r="O897" s="24" t="str">
        <f>LOOKUP(A897,[1]lookup!$A$3:$A$51,[1]lookup!$U$3:$U$51)</f>
        <v>FS</v>
      </c>
      <c r="P897" s="25">
        <f t="shared" si="26"/>
        <v>0</v>
      </c>
      <c r="Q897" s="25">
        <f t="shared" si="27"/>
        <v>0.1</v>
      </c>
      <c r="R897" s="25">
        <f>LOOKUP(A897,[1]lookup!$A$3:$A$51,[1]lookup!$H$3:$H$51)</f>
        <v>6.16</v>
      </c>
    </row>
    <row r="898" spans="1:18" x14ac:dyDescent="0.15">
      <c r="A898" s="24" t="s">
        <v>504</v>
      </c>
      <c r="B898" s="24">
        <v>1998</v>
      </c>
      <c r="C898" s="24" t="s">
        <v>0</v>
      </c>
      <c r="D898" s="24" t="s">
        <v>405</v>
      </c>
      <c r="E898" s="24" t="s">
        <v>2207</v>
      </c>
      <c r="F898" s="24">
        <v>4</v>
      </c>
      <c r="G898" s="24">
        <v>4626</v>
      </c>
      <c r="H898" s="24">
        <v>1</v>
      </c>
      <c r="I898" s="24">
        <v>16</v>
      </c>
      <c r="J898" s="24">
        <v>4</v>
      </c>
      <c r="K898" s="24">
        <v>4642</v>
      </c>
      <c r="L898" s="24">
        <v>5000</v>
      </c>
      <c r="M898" s="24" t="str">
        <f>LOOKUP(A898,[1]lookup!$A$3:$A$51,[1]lookup!$P$3:$P$51)</f>
        <v>Unseeded</v>
      </c>
      <c r="N898" s="24" t="str">
        <f>LOOKUP(A898,[1]lookup!$A$3:$A$51,[1]lookup!$R$3:$R$51)</f>
        <v>Unburned</v>
      </c>
      <c r="O898" s="24" t="str">
        <f>LOOKUP(A898,[1]lookup!$A$3:$A$51,[1]lookup!$U$3:$U$51)</f>
        <v>FS</v>
      </c>
      <c r="P898" s="25">
        <f t="shared" ref="P898:P961" si="28">I898/L898*100</f>
        <v>0.32</v>
      </c>
      <c r="Q898" s="25">
        <f t="shared" ref="Q898:Q961" si="29">G898/L898*100</f>
        <v>92.52</v>
      </c>
      <c r="R898" s="25">
        <f>LOOKUP(A898,[1]lookup!$A$3:$A$51,[1]lookup!$H$3:$H$51)</f>
        <v>6.16</v>
      </c>
    </row>
    <row r="899" spans="1:18" x14ac:dyDescent="0.15">
      <c r="A899" s="24" t="s">
        <v>504</v>
      </c>
      <c r="B899" s="24">
        <v>1998</v>
      </c>
      <c r="C899" s="24" t="s">
        <v>0</v>
      </c>
      <c r="D899" s="24" t="s">
        <v>217</v>
      </c>
      <c r="E899" s="24" t="s">
        <v>2208</v>
      </c>
      <c r="F899" s="24">
        <v>3</v>
      </c>
      <c r="G899" s="24">
        <v>226</v>
      </c>
      <c r="H899" s="24">
        <v>0</v>
      </c>
      <c r="I899" s="24">
        <v>0</v>
      </c>
      <c r="J899" s="24">
        <v>3</v>
      </c>
      <c r="K899" s="24">
        <v>226</v>
      </c>
      <c r="L899" s="24">
        <v>5000</v>
      </c>
      <c r="M899" s="24" t="str">
        <f>LOOKUP(A899,[1]lookup!$A$3:$A$51,[1]lookup!$P$3:$P$51)</f>
        <v>Unseeded</v>
      </c>
      <c r="N899" s="24" t="str">
        <f>LOOKUP(A899,[1]lookup!$A$3:$A$51,[1]lookup!$R$3:$R$51)</f>
        <v>Unburned</v>
      </c>
      <c r="O899" s="24" t="str">
        <f>LOOKUP(A899,[1]lookup!$A$3:$A$51,[1]lookup!$U$3:$U$51)</f>
        <v>FS</v>
      </c>
      <c r="P899" s="25">
        <f t="shared" si="28"/>
        <v>0</v>
      </c>
      <c r="Q899" s="25">
        <f t="shared" si="29"/>
        <v>4.5199999999999996</v>
      </c>
      <c r="R899" s="25">
        <f>LOOKUP(A899,[1]lookup!$A$3:$A$51,[1]lookup!$H$3:$H$51)</f>
        <v>6.16</v>
      </c>
    </row>
    <row r="900" spans="1:18" x14ac:dyDescent="0.15">
      <c r="A900" s="24" t="s">
        <v>504</v>
      </c>
      <c r="B900" s="24">
        <v>1998</v>
      </c>
      <c r="C900" s="24" t="s">
        <v>0</v>
      </c>
      <c r="D900" s="24" t="s">
        <v>2209</v>
      </c>
      <c r="E900" s="24" t="s">
        <v>2210</v>
      </c>
      <c r="F900" s="24">
        <v>0</v>
      </c>
      <c r="G900" s="24">
        <v>0</v>
      </c>
      <c r="H900" s="24">
        <v>0</v>
      </c>
      <c r="I900" s="24">
        <v>0</v>
      </c>
      <c r="J900" s="24">
        <v>0</v>
      </c>
      <c r="K900" s="24">
        <v>0</v>
      </c>
      <c r="L900" s="24">
        <v>5000</v>
      </c>
      <c r="M900" s="24" t="str">
        <f>LOOKUP(A900,[1]lookup!$A$3:$A$51,[1]lookup!$P$3:$P$51)</f>
        <v>Unseeded</v>
      </c>
      <c r="N900" s="24" t="str">
        <f>LOOKUP(A900,[1]lookup!$A$3:$A$51,[1]lookup!$R$3:$R$51)</f>
        <v>Unburned</v>
      </c>
      <c r="O900" s="24" t="str">
        <f>LOOKUP(A900,[1]lookup!$A$3:$A$51,[1]lookup!$U$3:$U$51)</f>
        <v>FS</v>
      </c>
      <c r="P900" s="25">
        <f t="shared" si="28"/>
        <v>0</v>
      </c>
      <c r="Q900" s="25">
        <f t="shared" si="29"/>
        <v>0</v>
      </c>
      <c r="R900" s="25">
        <f>LOOKUP(A900,[1]lookup!$A$3:$A$51,[1]lookup!$H$3:$H$51)</f>
        <v>6.16</v>
      </c>
    </row>
    <row r="901" spans="1:18" x14ac:dyDescent="0.15">
      <c r="A901" s="24" t="s">
        <v>504</v>
      </c>
      <c r="B901" s="24">
        <v>1998</v>
      </c>
      <c r="C901" s="24" t="s">
        <v>0</v>
      </c>
      <c r="D901" s="24" t="s">
        <v>2211</v>
      </c>
      <c r="E901" s="24" t="s">
        <v>2212</v>
      </c>
      <c r="F901" s="24">
        <v>0</v>
      </c>
      <c r="G901" s="24">
        <v>0</v>
      </c>
      <c r="H901" s="24">
        <v>0</v>
      </c>
      <c r="I901" s="24">
        <v>0</v>
      </c>
      <c r="J901" s="24">
        <v>0</v>
      </c>
      <c r="K901" s="24">
        <v>0</v>
      </c>
      <c r="L901" s="24">
        <v>5000</v>
      </c>
      <c r="M901" s="24" t="str">
        <f>LOOKUP(A901,[1]lookup!$A$3:$A$51,[1]lookup!$P$3:$P$51)</f>
        <v>Unseeded</v>
      </c>
      <c r="N901" s="24" t="str">
        <f>LOOKUP(A901,[1]lookup!$A$3:$A$51,[1]lookup!$R$3:$R$51)</f>
        <v>Unburned</v>
      </c>
      <c r="O901" s="24" t="str">
        <f>LOOKUP(A901,[1]lookup!$A$3:$A$51,[1]lookup!$U$3:$U$51)</f>
        <v>FS</v>
      </c>
      <c r="P901" s="25">
        <f t="shared" si="28"/>
        <v>0</v>
      </c>
      <c r="Q901" s="25">
        <f t="shared" si="29"/>
        <v>0</v>
      </c>
      <c r="R901" s="25">
        <f>LOOKUP(A901,[1]lookup!$A$3:$A$51,[1]lookup!$H$3:$H$51)</f>
        <v>6.16</v>
      </c>
    </row>
    <row r="902" spans="1:18" x14ac:dyDescent="0.15">
      <c r="A902" s="24" t="s">
        <v>505</v>
      </c>
      <c r="B902" s="24">
        <v>1998</v>
      </c>
      <c r="C902" s="24" t="s">
        <v>0</v>
      </c>
      <c r="D902" s="24" t="s">
        <v>672</v>
      </c>
      <c r="E902" s="24" t="s">
        <v>2199</v>
      </c>
      <c r="F902" s="24">
        <v>1</v>
      </c>
      <c r="G902" s="24">
        <v>15</v>
      </c>
      <c r="H902" s="24">
        <v>3</v>
      </c>
      <c r="I902" s="24">
        <v>2281</v>
      </c>
      <c r="J902" s="24">
        <v>3</v>
      </c>
      <c r="K902" s="24">
        <v>2296</v>
      </c>
      <c r="L902" s="24">
        <v>5000</v>
      </c>
      <c r="M902" s="24" t="str">
        <f>LOOKUP(A902,[1]lookup!$A$3:$A$51,[1]lookup!$P$3:$P$51)</f>
        <v>Unseeded</v>
      </c>
      <c r="N902" s="24" t="str">
        <f>LOOKUP(A902,[1]lookup!$A$3:$A$51,[1]lookup!$R$3:$R$51)</f>
        <v>Unburned</v>
      </c>
      <c r="O902" s="24" t="str">
        <f>LOOKUP(A902,[1]lookup!$A$3:$A$51,[1]lookup!$U$3:$U$51)</f>
        <v>FS</v>
      </c>
      <c r="P902" s="25">
        <f t="shared" si="28"/>
        <v>45.62</v>
      </c>
      <c r="Q902" s="25">
        <f t="shared" si="29"/>
        <v>0.3</v>
      </c>
      <c r="R902" s="25">
        <f>LOOKUP(A902,[1]lookup!$A$3:$A$51,[1]lookup!$H$3:$H$51)</f>
        <v>0</v>
      </c>
    </row>
    <row r="903" spans="1:18" x14ac:dyDescent="0.15">
      <c r="A903" s="24" t="s">
        <v>505</v>
      </c>
      <c r="B903" s="24">
        <v>1998</v>
      </c>
      <c r="C903" s="24" t="s">
        <v>0</v>
      </c>
      <c r="D903" s="24" t="s">
        <v>556</v>
      </c>
      <c r="E903" s="24" t="s">
        <v>2200</v>
      </c>
      <c r="F903" s="24">
        <v>0</v>
      </c>
      <c r="G903" s="24">
        <v>0</v>
      </c>
      <c r="H903" s="24">
        <v>0</v>
      </c>
      <c r="I903" s="24">
        <v>0</v>
      </c>
      <c r="J903" s="24">
        <v>0</v>
      </c>
      <c r="K903" s="24">
        <v>0</v>
      </c>
      <c r="L903" s="24">
        <v>5000</v>
      </c>
      <c r="M903" s="24" t="str">
        <f>LOOKUP(A903,[1]lookup!$A$3:$A$51,[1]lookup!$P$3:$P$51)</f>
        <v>Unseeded</v>
      </c>
      <c r="N903" s="24" t="str">
        <f>LOOKUP(A903,[1]lookup!$A$3:$A$51,[1]lookup!$R$3:$R$51)</f>
        <v>Unburned</v>
      </c>
      <c r="O903" s="24" t="str">
        <f>LOOKUP(A903,[1]lookup!$A$3:$A$51,[1]lookup!$U$3:$U$51)</f>
        <v>FS</v>
      </c>
      <c r="P903" s="25">
        <f t="shared" si="28"/>
        <v>0</v>
      </c>
      <c r="Q903" s="25">
        <f t="shared" si="29"/>
        <v>0</v>
      </c>
      <c r="R903" s="25">
        <f>LOOKUP(A903,[1]lookup!$A$3:$A$51,[1]lookup!$H$3:$H$51)</f>
        <v>0</v>
      </c>
    </row>
    <row r="904" spans="1:18" x14ac:dyDescent="0.15">
      <c r="A904" s="24" t="s">
        <v>505</v>
      </c>
      <c r="B904" s="24">
        <v>1998</v>
      </c>
      <c r="C904" s="24" t="s">
        <v>0</v>
      </c>
      <c r="D904" s="24" t="s">
        <v>557</v>
      </c>
      <c r="E904" s="24" t="s">
        <v>2201</v>
      </c>
      <c r="F904" s="24">
        <v>0</v>
      </c>
      <c r="G904" s="24">
        <v>0</v>
      </c>
      <c r="H904" s="24">
        <v>0</v>
      </c>
      <c r="I904" s="24">
        <v>0</v>
      </c>
      <c r="J904" s="24">
        <v>0</v>
      </c>
      <c r="K904" s="24">
        <v>0</v>
      </c>
      <c r="L904" s="24">
        <v>5000</v>
      </c>
      <c r="M904" s="24" t="str">
        <f>LOOKUP(A904,[1]lookup!$A$3:$A$51,[1]lookup!$P$3:$P$51)</f>
        <v>Unseeded</v>
      </c>
      <c r="N904" s="24" t="str">
        <f>LOOKUP(A904,[1]lookup!$A$3:$A$51,[1]lookup!$R$3:$R$51)</f>
        <v>Unburned</v>
      </c>
      <c r="O904" s="24" t="str">
        <f>LOOKUP(A904,[1]lookup!$A$3:$A$51,[1]lookup!$U$3:$U$51)</f>
        <v>FS</v>
      </c>
      <c r="P904" s="25">
        <f t="shared" si="28"/>
        <v>0</v>
      </c>
      <c r="Q904" s="25">
        <f t="shared" si="29"/>
        <v>0</v>
      </c>
      <c r="R904" s="25">
        <f>LOOKUP(A904,[1]lookup!$A$3:$A$51,[1]lookup!$H$3:$H$51)</f>
        <v>0</v>
      </c>
    </row>
    <row r="905" spans="1:18" x14ac:dyDescent="0.15">
      <c r="A905" s="24" t="s">
        <v>505</v>
      </c>
      <c r="B905" s="24">
        <v>1998</v>
      </c>
      <c r="C905" s="24" t="s">
        <v>0</v>
      </c>
      <c r="D905" s="24" t="s">
        <v>390</v>
      </c>
      <c r="E905" s="24" t="s">
        <v>2202</v>
      </c>
      <c r="F905" s="24">
        <v>1</v>
      </c>
      <c r="G905" s="24">
        <v>25</v>
      </c>
      <c r="H905" s="24">
        <v>9</v>
      </c>
      <c r="I905" s="24">
        <v>310</v>
      </c>
      <c r="J905" s="24">
        <v>9</v>
      </c>
      <c r="K905" s="24">
        <v>335</v>
      </c>
      <c r="L905" s="24">
        <v>5000</v>
      </c>
      <c r="M905" s="24" t="str">
        <f>LOOKUP(A905,[1]lookup!$A$3:$A$51,[1]lookup!$P$3:$P$51)</f>
        <v>Unseeded</v>
      </c>
      <c r="N905" s="24" t="str">
        <f>LOOKUP(A905,[1]lookup!$A$3:$A$51,[1]lookup!$R$3:$R$51)</f>
        <v>Unburned</v>
      </c>
      <c r="O905" s="24" t="str">
        <f>LOOKUP(A905,[1]lookup!$A$3:$A$51,[1]lookup!$U$3:$U$51)</f>
        <v>FS</v>
      </c>
      <c r="P905" s="25">
        <f t="shared" si="28"/>
        <v>6.2</v>
      </c>
      <c r="Q905" s="25">
        <f t="shared" si="29"/>
        <v>0.5</v>
      </c>
      <c r="R905" s="25">
        <f>LOOKUP(A905,[1]lookup!$A$3:$A$51,[1]lookup!$H$3:$H$51)</f>
        <v>0</v>
      </c>
    </row>
    <row r="906" spans="1:18" x14ac:dyDescent="0.15">
      <c r="A906" s="24" t="s">
        <v>505</v>
      </c>
      <c r="B906" s="24">
        <v>1998</v>
      </c>
      <c r="C906" s="24" t="s">
        <v>0</v>
      </c>
      <c r="D906" s="24" t="s">
        <v>1087</v>
      </c>
      <c r="E906" s="24" t="s">
        <v>2203</v>
      </c>
      <c r="F906" s="24">
        <v>0</v>
      </c>
      <c r="G906" s="24">
        <v>0</v>
      </c>
      <c r="H906" s="24">
        <v>0</v>
      </c>
      <c r="I906" s="24">
        <v>0</v>
      </c>
      <c r="J906" s="24">
        <v>0</v>
      </c>
      <c r="K906" s="24">
        <v>0</v>
      </c>
      <c r="L906" s="24">
        <v>5000</v>
      </c>
      <c r="M906" s="24" t="str">
        <f>LOOKUP(A906,[1]lookup!$A$3:$A$51,[1]lookup!$P$3:$P$51)</f>
        <v>Unseeded</v>
      </c>
      <c r="N906" s="24" t="str">
        <f>LOOKUP(A906,[1]lookup!$A$3:$A$51,[1]lookup!$R$3:$R$51)</f>
        <v>Unburned</v>
      </c>
      <c r="O906" s="24" t="str">
        <f>LOOKUP(A906,[1]lookup!$A$3:$A$51,[1]lookup!$U$3:$U$51)</f>
        <v>FS</v>
      </c>
      <c r="P906" s="25">
        <f t="shared" si="28"/>
        <v>0</v>
      </c>
      <c r="Q906" s="25">
        <f t="shared" si="29"/>
        <v>0</v>
      </c>
      <c r="R906" s="25">
        <f>LOOKUP(A906,[1]lookup!$A$3:$A$51,[1]lookup!$H$3:$H$51)</f>
        <v>0</v>
      </c>
    </row>
    <row r="907" spans="1:18" x14ac:dyDescent="0.15">
      <c r="A907" s="24" t="s">
        <v>505</v>
      </c>
      <c r="B907" s="24">
        <v>1998</v>
      </c>
      <c r="C907" s="24" t="s">
        <v>0</v>
      </c>
      <c r="D907" s="24" t="s">
        <v>244</v>
      </c>
      <c r="E907" s="24" t="s">
        <v>2204</v>
      </c>
      <c r="F907" s="24">
        <v>1</v>
      </c>
      <c r="G907" s="24">
        <v>11</v>
      </c>
      <c r="H907" s="24">
        <v>13</v>
      </c>
      <c r="I907" s="24">
        <v>320</v>
      </c>
      <c r="J907" s="24">
        <v>13</v>
      </c>
      <c r="K907" s="24">
        <v>331</v>
      </c>
      <c r="L907" s="24">
        <v>5000</v>
      </c>
      <c r="M907" s="24" t="str">
        <f>LOOKUP(A907,[1]lookup!$A$3:$A$51,[1]lookup!$P$3:$P$51)</f>
        <v>Unseeded</v>
      </c>
      <c r="N907" s="24" t="str">
        <f>LOOKUP(A907,[1]lookup!$A$3:$A$51,[1]lookup!$R$3:$R$51)</f>
        <v>Unburned</v>
      </c>
      <c r="O907" s="24" t="str">
        <f>LOOKUP(A907,[1]lookup!$A$3:$A$51,[1]lookup!$U$3:$U$51)</f>
        <v>FS</v>
      </c>
      <c r="P907" s="25">
        <f t="shared" si="28"/>
        <v>6.4</v>
      </c>
      <c r="Q907" s="25">
        <f t="shared" si="29"/>
        <v>0.22</v>
      </c>
      <c r="R907" s="25">
        <f>LOOKUP(A907,[1]lookup!$A$3:$A$51,[1]lookup!$H$3:$H$51)</f>
        <v>0</v>
      </c>
    </row>
    <row r="908" spans="1:18" x14ac:dyDescent="0.15">
      <c r="A908" s="24" t="s">
        <v>505</v>
      </c>
      <c r="B908" s="24">
        <v>1998</v>
      </c>
      <c r="C908" s="24" t="s">
        <v>0</v>
      </c>
      <c r="D908" s="24" t="s">
        <v>559</v>
      </c>
      <c r="E908" s="24" t="s">
        <v>2205</v>
      </c>
      <c r="F908" s="24">
        <v>0</v>
      </c>
      <c r="G908" s="24">
        <v>0</v>
      </c>
      <c r="H908" s="24">
        <v>0</v>
      </c>
      <c r="I908" s="24">
        <v>0</v>
      </c>
      <c r="J908" s="24">
        <v>0</v>
      </c>
      <c r="K908" s="24">
        <v>0</v>
      </c>
      <c r="L908" s="24">
        <v>5000</v>
      </c>
      <c r="M908" s="24" t="str">
        <f>LOOKUP(A908,[1]lookup!$A$3:$A$51,[1]lookup!$P$3:$P$51)</f>
        <v>Unseeded</v>
      </c>
      <c r="N908" s="24" t="str">
        <f>LOOKUP(A908,[1]lookup!$A$3:$A$51,[1]lookup!$R$3:$R$51)</f>
        <v>Unburned</v>
      </c>
      <c r="O908" s="24" t="str">
        <f>LOOKUP(A908,[1]lookup!$A$3:$A$51,[1]lookup!$U$3:$U$51)</f>
        <v>FS</v>
      </c>
      <c r="P908" s="25">
        <f t="shared" si="28"/>
        <v>0</v>
      </c>
      <c r="Q908" s="25">
        <f t="shared" si="29"/>
        <v>0</v>
      </c>
      <c r="R908" s="25">
        <f>LOOKUP(A908,[1]lookup!$A$3:$A$51,[1]lookup!$H$3:$H$51)</f>
        <v>0</v>
      </c>
    </row>
    <row r="909" spans="1:18" x14ac:dyDescent="0.15">
      <c r="A909" s="24" t="s">
        <v>505</v>
      </c>
      <c r="B909" s="24">
        <v>1998</v>
      </c>
      <c r="C909" s="24" t="s">
        <v>0</v>
      </c>
      <c r="D909" s="24" t="s">
        <v>1229</v>
      </c>
      <c r="E909" s="24" t="s">
        <v>2206</v>
      </c>
      <c r="F909" s="24">
        <v>1</v>
      </c>
      <c r="G909" s="24">
        <v>63</v>
      </c>
      <c r="H909" s="24">
        <v>0</v>
      </c>
      <c r="I909" s="24">
        <v>0</v>
      </c>
      <c r="J909" s="24">
        <v>1</v>
      </c>
      <c r="K909" s="24">
        <v>63</v>
      </c>
      <c r="L909" s="24">
        <v>5000</v>
      </c>
      <c r="M909" s="24" t="str">
        <f>LOOKUP(A909,[1]lookup!$A$3:$A$51,[1]lookup!$P$3:$P$51)</f>
        <v>Unseeded</v>
      </c>
      <c r="N909" s="24" t="str">
        <f>LOOKUP(A909,[1]lookup!$A$3:$A$51,[1]lookup!$R$3:$R$51)</f>
        <v>Unburned</v>
      </c>
      <c r="O909" s="24" t="str">
        <f>LOOKUP(A909,[1]lookup!$A$3:$A$51,[1]lookup!$U$3:$U$51)</f>
        <v>FS</v>
      </c>
      <c r="P909" s="25">
        <f t="shared" si="28"/>
        <v>0</v>
      </c>
      <c r="Q909" s="25">
        <f t="shared" si="29"/>
        <v>1.26</v>
      </c>
      <c r="R909" s="25">
        <f>LOOKUP(A909,[1]lookup!$A$3:$A$51,[1]lookup!$H$3:$H$51)</f>
        <v>0</v>
      </c>
    </row>
    <row r="910" spans="1:18" x14ac:dyDescent="0.15">
      <c r="A910" s="24" t="s">
        <v>505</v>
      </c>
      <c r="B910" s="24">
        <v>1998</v>
      </c>
      <c r="C910" s="24" t="s">
        <v>0</v>
      </c>
      <c r="D910" s="24" t="s">
        <v>405</v>
      </c>
      <c r="E910" s="24" t="s">
        <v>2207</v>
      </c>
      <c r="F910" s="24">
        <v>3</v>
      </c>
      <c r="G910" s="24">
        <v>3877</v>
      </c>
      <c r="H910" s="24">
        <v>1</v>
      </c>
      <c r="I910" s="24">
        <v>3</v>
      </c>
      <c r="J910" s="24">
        <v>3</v>
      </c>
      <c r="K910" s="24">
        <v>3880</v>
      </c>
      <c r="L910" s="24">
        <v>5000</v>
      </c>
      <c r="M910" s="24" t="str">
        <f>LOOKUP(A910,[1]lookup!$A$3:$A$51,[1]lookup!$P$3:$P$51)</f>
        <v>Unseeded</v>
      </c>
      <c r="N910" s="24" t="str">
        <f>LOOKUP(A910,[1]lookup!$A$3:$A$51,[1]lookup!$R$3:$R$51)</f>
        <v>Unburned</v>
      </c>
      <c r="O910" s="24" t="str">
        <f>LOOKUP(A910,[1]lookup!$A$3:$A$51,[1]lookup!$U$3:$U$51)</f>
        <v>FS</v>
      </c>
      <c r="P910" s="25">
        <f t="shared" si="28"/>
        <v>0.06</v>
      </c>
      <c r="Q910" s="25">
        <f t="shared" si="29"/>
        <v>77.539999999999992</v>
      </c>
      <c r="R910" s="25">
        <f>LOOKUP(A910,[1]lookup!$A$3:$A$51,[1]lookup!$H$3:$H$51)</f>
        <v>0</v>
      </c>
    </row>
    <row r="911" spans="1:18" x14ac:dyDescent="0.15">
      <c r="A911" s="24" t="s">
        <v>505</v>
      </c>
      <c r="B911" s="24">
        <v>1998</v>
      </c>
      <c r="C911" s="24" t="s">
        <v>0</v>
      </c>
      <c r="D911" s="24" t="s">
        <v>217</v>
      </c>
      <c r="E911" s="24" t="s">
        <v>2208</v>
      </c>
      <c r="F911" s="24">
        <v>3</v>
      </c>
      <c r="G911" s="24">
        <v>1009</v>
      </c>
      <c r="H911" s="24">
        <v>0</v>
      </c>
      <c r="I911" s="24">
        <v>0</v>
      </c>
      <c r="J911" s="24">
        <v>3</v>
      </c>
      <c r="K911" s="24">
        <v>1009</v>
      </c>
      <c r="L911" s="24">
        <v>5000</v>
      </c>
      <c r="M911" s="24" t="str">
        <f>LOOKUP(A911,[1]lookup!$A$3:$A$51,[1]lookup!$P$3:$P$51)</f>
        <v>Unseeded</v>
      </c>
      <c r="N911" s="24" t="str">
        <f>LOOKUP(A911,[1]lookup!$A$3:$A$51,[1]lookup!$R$3:$R$51)</f>
        <v>Unburned</v>
      </c>
      <c r="O911" s="24" t="str">
        <f>LOOKUP(A911,[1]lookup!$A$3:$A$51,[1]lookup!$U$3:$U$51)</f>
        <v>FS</v>
      </c>
      <c r="P911" s="25">
        <f t="shared" si="28"/>
        <v>0</v>
      </c>
      <c r="Q911" s="25">
        <f t="shared" si="29"/>
        <v>20.18</v>
      </c>
      <c r="R911" s="25">
        <f>LOOKUP(A911,[1]lookup!$A$3:$A$51,[1]lookup!$H$3:$H$51)</f>
        <v>0</v>
      </c>
    </row>
    <row r="912" spans="1:18" x14ac:dyDescent="0.15">
      <c r="A912" s="24" t="s">
        <v>505</v>
      </c>
      <c r="B912" s="24">
        <v>1998</v>
      </c>
      <c r="C912" s="24" t="s">
        <v>0</v>
      </c>
      <c r="D912" s="24" t="s">
        <v>2209</v>
      </c>
      <c r="E912" s="24" t="s">
        <v>2210</v>
      </c>
      <c r="F912" s="24">
        <v>0</v>
      </c>
      <c r="G912" s="24">
        <v>0</v>
      </c>
      <c r="H912" s="24">
        <v>0</v>
      </c>
      <c r="I912" s="24">
        <v>0</v>
      </c>
      <c r="J912" s="24">
        <v>0</v>
      </c>
      <c r="K912" s="24">
        <v>0</v>
      </c>
      <c r="L912" s="24">
        <v>5000</v>
      </c>
      <c r="M912" s="24" t="str">
        <f>LOOKUP(A912,[1]lookup!$A$3:$A$51,[1]lookup!$P$3:$P$51)</f>
        <v>Unseeded</v>
      </c>
      <c r="N912" s="24" t="str">
        <f>LOOKUP(A912,[1]lookup!$A$3:$A$51,[1]lookup!$R$3:$R$51)</f>
        <v>Unburned</v>
      </c>
      <c r="O912" s="24" t="str">
        <f>LOOKUP(A912,[1]lookup!$A$3:$A$51,[1]lookup!$U$3:$U$51)</f>
        <v>FS</v>
      </c>
      <c r="P912" s="25">
        <f t="shared" si="28"/>
        <v>0</v>
      </c>
      <c r="Q912" s="25">
        <f t="shared" si="29"/>
        <v>0</v>
      </c>
      <c r="R912" s="25">
        <f>LOOKUP(A912,[1]lookup!$A$3:$A$51,[1]lookup!$H$3:$H$51)</f>
        <v>0</v>
      </c>
    </row>
    <row r="913" spans="1:18" x14ac:dyDescent="0.15">
      <c r="A913" s="24" t="s">
        <v>505</v>
      </c>
      <c r="B913" s="24">
        <v>1998</v>
      </c>
      <c r="C913" s="24" t="s">
        <v>0</v>
      </c>
      <c r="D913" s="24" t="s">
        <v>2211</v>
      </c>
      <c r="E913" s="24" t="s">
        <v>2212</v>
      </c>
      <c r="F913" s="24">
        <v>0</v>
      </c>
      <c r="G913" s="24">
        <v>0</v>
      </c>
      <c r="H913" s="24">
        <v>0</v>
      </c>
      <c r="I913" s="24">
        <v>0</v>
      </c>
      <c r="J913" s="24">
        <v>0</v>
      </c>
      <c r="K913" s="24">
        <v>0</v>
      </c>
      <c r="L913" s="24">
        <v>5000</v>
      </c>
      <c r="M913" s="24" t="str">
        <f>LOOKUP(A913,[1]lookup!$A$3:$A$51,[1]lookup!$P$3:$P$51)</f>
        <v>Unseeded</v>
      </c>
      <c r="N913" s="24" t="str">
        <f>LOOKUP(A913,[1]lookup!$A$3:$A$51,[1]lookup!$R$3:$R$51)</f>
        <v>Unburned</v>
      </c>
      <c r="O913" s="24" t="str">
        <f>LOOKUP(A913,[1]lookup!$A$3:$A$51,[1]lookup!$U$3:$U$51)</f>
        <v>FS</v>
      </c>
      <c r="P913" s="25">
        <f t="shared" si="28"/>
        <v>0</v>
      </c>
      <c r="Q913" s="25">
        <f t="shared" si="29"/>
        <v>0</v>
      </c>
      <c r="R913" s="25">
        <f>LOOKUP(A913,[1]lookup!$A$3:$A$51,[1]lookup!$H$3:$H$51)</f>
        <v>0</v>
      </c>
    </row>
    <row r="914" spans="1:18" x14ac:dyDescent="0.15">
      <c r="A914" s="24" t="s">
        <v>506</v>
      </c>
      <c r="B914" s="24">
        <v>1998</v>
      </c>
      <c r="C914" s="24" t="s">
        <v>0</v>
      </c>
      <c r="D914" s="24" t="s">
        <v>672</v>
      </c>
      <c r="E914" s="24" t="s">
        <v>2199</v>
      </c>
      <c r="F914" s="24">
        <v>1</v>
      </c>
      <c r="G914" s="24">
        <v>25</v>
      </c>
      <c r="H914" s="24">
        <v>0</v>
      </c>
      <c r="I914" s="24">
        <v>0</v>
      </c>
      <c r="J914" s="24">
        <v>1</v>
      </c>
      <c r="K914" s="24">
        <v>25</v>
      </c>
      <c r="L914" s="24">
        <v>5000</v>
      </c>
      <c r="M914" s="24" t="str">
        <f>LOOKUP(A914,[1]lookup!$A$3:$A$51,[1]lookup!$P$3:$P$51)</f>
        <v>Seeded</v>
      </c>
      <c r="N914" s="24" t="str">
        <f>LOOKUP(A914,[1]lookup!$A$3:$A$51,[1]lookup!$R$3:$R$51)</f>
        <v>High</v>
      </c>
      <c r="O914" s="24" t="str">
        <f>LOOKUP(A914,[1]lookup!$A$3:$A$51,[1]lookup!$U$3:$U$51)</f>
        <v>FS</v>
      </c>
      <c r="P914" s="25">
        <f t="shared" si="28"/>
        <v>0</v>
      </c>
      <c r="Q914" s="25">
        <f t="shared" si="29"/>
        <v>0.5</v>
      </c>
      <c r="R914" s="25">
        <f>LOOKUP(A914,[1]lookup!$A$3:$A$51,[1]lookup!$H$3:$H$51)</f>
        <v>22.534930139720558</v>
      </c>
    </row>
    <row r="915" spans="1:18" x14ac:dyDescent="0.15">
      <c r="A915" s="24" t="s">
        <v>506</v>
      </c>
      <c r="B915" s="24">
        <v>1998</v>
      </c>
      <c r="C915" s="24" t="s">
        <v>0</v>
      </c>
      <c r="D915" s="24" t="s">
        <v>556</v>
      </c>
      <c r="E915" s="24" t="s">
        <v>2200</v>
      </c>
      <c r="F915" s="24">
        <v>0</v>
      </c>
      <c r="G915" s="24">
        <v>0</v>
      </c>
      <c r="H915" s="24">
        <v>0</v>
      </c>
      <c r="I915" s="24">
        <v>0</v>
      </c>
      <c r="J915" s="24">
        <v>0</v>
      </c>
      <c r="K915" s="24">
        <v>0</v>
      </c>
      <c r="L915" s="24">
        <v>5000</v>
      </c>
      <c r="M915" s="24" t="str">
        <f>LOOKUP(A915,[1]lookup!$A$3:$A$51,[1]lookup!$P$3:$P$51)</f>
        <v>Seeded</v>
      </c>
      <c r="N915" s="24" t="str">
        <f>LOOKUP(A915,[1]lookup!$A$3:$A$51,[1]lookup!$R$3:$R$51)</f>
        <v>High</v>
      </c>
      <c r="O915" s="24" t="str">
        <f>LOOKUP(A915,[1]lookup!$A$3:$A$51,[1]lookup!$U$3:$U$51)</f>
        <v>FS</v>
      </c>
      <c r="P915" s="25">
        <f t="shared" si="28"/>
        <v>0</v>
      </c>
      <c r="Q915" s="25">
        <f t="shared" si="29"/>
        <v>0</v>
      </c>
      <c r="R915" s="25">
        <f>LOOKUP(A915,[1]lookup!$A$3:$A$51,[1]lookup!$H$3:$H$51)</f>
        <v>22.534930139720558</v>
      </c>
    </row>
    <row r="916" spans="1:18" x14ac:dyDescent="0.15">
      <c r="A916" s="24" t="s">
        <v>506</v>
      </c>
      <c r="B916" s="24">
        <v>1998</v>
      </c>
      <c r="C916" s="24" t="s">
        <v>0</v>
      </c>
      <c r="D916" s="24" t="s">
        <v>557</v>
      </c>
      <c r="E916" s="24" t="s">
        <v>2201</v>
      </c>
      <c r="F916" s="24">
        <v>0</v>
      </c>
      <c r="G916" s="24">
        <v>0</v>
      </c>
      <c r="H916" s="24">
        <v>0</v>
      </c>
      <c r="I916" s="24">
        <v>0</v>
      </c>
      <c r="J916" s="24">
        <v>0</v>
      </c>
      <c r="K916" s="24">
        <v>0</v>
      </c>
      <c r="L916" s="24">
        <v>5000</v>
      </c>
      <c r="M916" s="24" t="str">
        <f>LOOKUP(A916,[1]lookup!$A$3:$A$51,[1]lookup!$P$3:$P$51)</f>
        <v>Seeded</v>
      </c>
      <c r="N916" s="24" t="str">
        <f>LOOKUP(A916,[1]lookup!$A$3:$A$51,[1]lookup!$R$3:$R$51)</f>
        <v>High</v>
      </c>
      <c r="O916" s="24" t="str">
        <f>LOOKUP(A916,[1]lookup!$A$3:$A$51,[1]lookup!$U$3:$U$51)</f>
        <v>FS</v>
      </c>
      <c r="P916" s="25">
        <f t="shared" si="28"/>
        <v>0</v>
      </c>
      <c r="Q916" s="25">
        <f t="shared" si="29"/>
        <v>0</v>
      </c>
      <c r="R916" s="25">
        <f>LOOKUP(A916,[1]lookup!$A$3:$A$51,[1]lookup!$H$3:$H$51)</f>
        <v>22.534930139720558</v>
      </c>
    </row>
    <row r="917" spans="1:18" x14ac:dyDescent="0.15">
      <c r="A917" s="24" t="s">
        <v>506</v>
      </c>
      <c r="B917" s="24">
        <v>1998</v>
      </c>
      <c r="C917" s="24" t="s">
        <v>0</v>
      </c>
      <c r="D917" s="24" t="s">
        <v>390</v>
      </c>
      <c r="E917" s="24" t="s">
        <v>2202</v>
      </c>
      <c r="F917" s="24">
        <v>3</v>
      </c>
      <c r="G917" s="24">
        <v>213</v>
      </c>
      <c r="H917" s="24">
        <v>8</v>
      </c>
      <c r="I917" s="24">
        <v>1047</v>
      </c>
      <c r="J917" s="24">
        <v>8</v>
      </c>
      <c r="K917" s="24">
        <v>1260</v>
      </c>
      <c r="L917" s="24">
        <v>5000</v>
      </c>
      <c r="M917" s="24" t="str">
        <f>LOOKUP(A917,[1]lookup!$A$3:$A$51,[1]lookup!$P$3:$P$51)</f>
        <v>Seeded</v>
      </c>
      <c r="N917" s="24" t="str">
        <f>LOOKUP(A917,[1]lookup!$A$3:$A$51,[1]lookup!$R$3:$R$51)</f>
        <v>High</v>
      </c>
      <c r="O917" s="24" t="str">
        <f>LOOKUP(A917,[1]lookup!$A$3:$A$51,[1]lookup!$U$3:$U$51)</f>
        <v>FS</v>
      </c>
      <c r="P917" s="25">
        <f t="shared" si="28"/>
        <v>20.94</v>
      </c>
      <c r="Q917" s="25">
        <f t="shared" si="29"/>
        <v>4.26</v>
      </c>
      <c r="R917" s="25">
        <f>LOOKUP(A917,[1]lookup!$A$3:$A$51,[1]lookup!$H$3:$H$51)</f>
        <v>22.534930139720558</v>
      </c>
    </row>
    <row r="918" spans="1:18" x14ac:dyDescent="0.15">
      <c r="A918" s="24" t="s">
        <v>506</v>
      </c>
      <c r="B918" s="24">
        <v>1998</v>
      </c>
      <c r="C918" s="24" t="s">
        <v>0</v>
      </c>
      <c r="D918" s="24" t="s">
        <v>1087</v>
      </c>
      <c r="E918" s="24" t="s">
        <v>2203</v>
      </c>
      <c r="F918" s="24">
        <v>0</v>
      </c>
      <c r="G918" s="24">
        <v>0</v>
      </c>
      <c r="H918" s="24">
        <v>0</v>
      </c>
      <c r="I918" s="24">
        <v>0</v>
      </c>
      <c r="J918" s="24">
        <v>0</v>
      </c>
      <c r="K918" s="24">
        <v>0</v>
      </c>
      <c r="L918" s="24">
        <v>5000</v>
      </c>
      <c r="M918" s="24" t="str">
        <f>LOOKUP(A918,[1]lookup!$A$3:$A$51,[1]lookup!$P$3:$P$51)</f>
        <v>Seeded</v>
      </c>
      <c r="N918" s="24" t="str">
        <f>LOOKUP(A918,[1]lookup!$A$3:$A$51,[1]lookup!$R$3:$R$51)</f>
        <v>High</v>
      </c>
      <c r="O918" s="24" t="str">
        <f>LOOKUP(A918,[1]lookup!$A$3:$A$51,[1]lookup!$U$3:$U$51)</f>
        <v>FS</v>
      </c>
      <c r="P918" s="25">
        <f t="shared" si="28"/>
        <v>0</v>
      </c>
      <c r="Q918" s="25">
        <f t="shared" si="29"/>
        <v>0</v>
      </c>
      <c r="R918" s="25">
        <f>LOOKUP(A918,[1]lookup!$A$3:$A$51,[1]lookup!$H$3:$H$51)</f>
        <v>22.534930139720558</v>
      </c>
    </row>
    <row r="919" spans="1:18" x14ac:dyDescent="0.15">
      <c r="A919" s="24" t="s">
        <v>506</v>
      </c>
      <c r="B919" s="24">
        <v>1998</v>
      </c>
      <c r="C919" s="24" t="s">
        <v>0</v>
      </c>
      <c r="D919" s="24" t="s">
        <v>244</v>
      </c>
      <c r="E919" s="24" t="s">
        <v>2204</v>
      </c>
      <c r="F919" s="24">
        <v>0</v>
      </c>
      <c r="G919" s="24">
        <v>0</v>
      </c>
      <c r="H919" s="24">
        <v>1</v>
      </c>
      <c r="I919" s="24">
        <v>1</v>
      </c>
      <c r="J919" s="24">
        <v>1</v>
      </c>
      <c r="K919" s="24">
        <v>1</v>
      </c>
      <c r="L919" s="24">
        <v>5000</v>
      </c>
      <c r="M919" s="24" t="str">
        <f>LOOKUP(A919,[1]lookup!$A$3:$A$51,[1]lookup!$P$3:$P$51)</f>
        <v>Seeded</v>
      </c>
      <c r="N919" s="24" t="str">
        <f>LOOKUP(A919,[1]lookup!$A$3:$A$51,[1]lookup!$R$3:$R$51)</f>
        <v>High</v>
      </c>
      <c r="O919" s="24" t="str">
        <f>LOOKUP(A919,[1]lookup!$A$3:$A$51,[1]lookup!$U$3:$U$51)</f>
        <v>FS</v>
      </c>
      <c r="P919" s="25">
        <f t="shared" si="28"/>
        <v>0.02</v>
      </c>
      <c r="Q919" s="25">
        <f t="shared" si="29"/>
        <v>0</v>
      </c>
      <c r="R919" s="25">
        <f>LOOKUP(A919,[1]lookup!$A$3:$A$51,[1]lookup!$H$3:$H$51)</f>
        <v>22.534930139720558</v>
      </c>
    </row>
    <row r="920" spans="1:18" x14ac:dyDescent="0.15">
      <c r="A920" s="24" t="s">
        <v>506</v>
      </c>
      <c r="B920" s="24">
        <v>1998</v>
      </c>
      <c r="C920" s="24" t="s">
        <v>0</v>
      </c>
      <c r="D920" s="24" t="s">
        <v>559</v>
      </c>
      <c r="E920" s="24" t="s">
        <v>2205</v>
      </c>
      <c r="F920" s="24">
        <v>0</v>
      </c>
      <c r="G920" s="24">
        <v>0</v>
      </c>
      <c r="H920" s="24">
        <v>0</v>
      </c>
      <c r="I920" s="24">
        <v>0</v>
      </c>
      <c r="J920" s="24">
        <v>0</v>
      </c>
      <c r="K920" s="24">
        <v>0</v>
      </c>
      <c r="L920" s="24">
        <v>5000</v>
      </c>
      <c r="M920" s="24" t="str">
        <f>LOOKUP(A920,[1]lookup!$A$3:$A$51,[1]lookup!$P$3:$P$51)</f>
        <v>Seeded</v>
      </c>
      <c r="N920" s="24" t="str">
        <f>LOOKUP(A920,[1]lookup!$A$3:$A$51,[1]lookup!$R$3:$R$51)</f>
        <v>High</v>
      </c>
      <c r="O920" s="24" t="str">
        <f>LOOKUP(A920,[1]lookup!$A$3:$A$51,[1]lookup!$U$3:$U$51)</f>
        <v>FS</v>
      </c>
      <c r="P920" s="25">
        <f t="shared" si="28"/>
        <v>0</v>
      </c>
      <c r="Q920" s="25">
        <f t="shared" si="29"/>
        <v>0</v>
      </c>
      <c r="R920" s="25">
        <f>LOOKUP(A920,[1]lookup!$A$3:$A$51,[1]lookup!$H$3:$H$51)</f>
        <v>22.534930139720558</v>
      </c>
    </row>
    <row r="921" spans="1:18" x14ac:dyDescent="0.15">
      <c r="A921" s="24" t="s">
        <v>506</v>
      </c>
      <c r="B921" s="24">
        <v>1998</v>
      </c>
      <c r="C921" s="24" t="s">
        <v>0</v>
      </c>
      <c r="D921" s="24" t="s">
        <v>1229</v>
      </c>
      <c r="E921" s="24" t="s">
        <v>2206</v>
      </c>
      <c r="F921" s="24">
        <v>0</v>
      </c>
      <c r="G921" s="24">
        <v>0</v>
      </c>
      <c r="H921" s="24">
        <v>0</v>
      </c>
      <c r="I921" s="24">
        <v>0</v>
      </c>
      <c r="J921" s="24">
        <v>0</v>
      </c>
      <c r="K921" s="24">
        <v>0</v>
      </c>
      <c r="L921" s="24">
        <v>5000</v>
      </c>
      <c r="M921" s="24" t="str">
        <f>LOOKUP(A921,[1]lookup!$A$3:$A$51,[1]lookup!$P$3:$P$51)</f>
        <v>Seeded</v>
      </c>
      <c r="N921" s="24" t="str">
        <f>LOOKUP(A921,[1]lookup!$A$3:$A$51,[1]lookup!$R$3:$R$51)</f>
        <v>High</v>
      </c>
      <c r="O921" s="24" t="str">
        <f>LOOKUP(A921,[1]lookup!$A$3:$A$51,[1]lookup!$U$3:$U$51)</f>
        <v>FS</v>
      </c>
      <c r="P921" s="25">
        <f t="shared" si="28"/>
        <v>0</v>
      </c>
      <c r="Q921" s="25">
        <f t="shared" si="29"/>
        <v>0</v>
      </c>
      <c r="R921" s="25">
        <f>LOOKUP(A921,[1]lookup!$A$3:$A$51,[1]lookup!$H$3:$H$51)</f>
        <v>22.534930139720558</v>
      </c>
    </row>
    <row r="922" spans="1:18" x14ac:dyDescent="0.15">
      <c r="A922" s="24" t="s">
        <v>506</v>
      </c>
      <c r="B922" s="24">
        <v>1998</v>
      </c>
      <c r="C922" s="24" t="s">
        <v>0</v>
      </c>
      <c r="D922" s="24" t="s">
        <v>405</v>
      </c>
      <c r="E922" s="24" t="s">
        <v>2207</v>
      </c>
      <c r="F922" s="24">
        <v>2</v>
      </c>
      <c r="G922" s="24">
        <v>1868</v>
      </c>
      <c r="H922" s="24">
        <v>1</v>
      </c>
      <c r="I922" s="24">
        <v>2</v>
      </c>
      <c r="J922" s="24">
        <v>2</v>
      </c>
      <c r="K922" s="24">
        <v>1870</v>
      </c>
      <c r="L922" s="24">
        <v>5000</v>
      </c>
      <c r="M922" s="24" t="str">
        <f>LOOKUP(A922,[1]lookup!$A$3:$A$51,[1]lookup!$P$3:$P$51)</f>
        <v>Seeded</v>
      </c>
      <c r="N922" s="24" t="str">
        <f>LOOKUP(A922,[1]lookup!$A$3:$A$51,[1]lookup!$R$3:$R$51)</f>
        <v>High</v>
      </c>
      <c r="O922" s="24" t="str">
        <f>LOOKUP(A922,[1]lookup!$A$3:$A$51,[1]lookup!$U$3:$U$51)</f>
        <v>FS</v>
      </c>
      <c r="P922" s="25">
        <f t="shared" si="28"/>
        <v>0.04</v>
      </c>
      <c r="Q922" s="25">
        <f t="shared" si="29"/>
        <v>37.36</v>
      </c>
      <c r="R922" s="25">
        <f>LOOKUP(A922,[1]lookup!$A$3:$A$51,[1]lookup!$H$3:$H$51)</f>
        <v>22.534930139720558</v>
      </c>
    </row>
    <row r="923" spans="1:18" x14ac:dyDescent="0.15">
      <c r="A923" s="24" t="s">
        <v>506</v>
      </c>
      <c r="B923" s="24">
        <v>1998</v>
      </c>
      <c r="C923" s="24" t="s">
        <v>0</v>
      </c>
      <c r="D923" s="24" t="s">
        <v>217</v>
      </c>
      <c r="E923" s="24" t="s">
        <v>2208</v>
      </c>
      <c r="F923" s="24">
        <v>1</v>
      </c>
      <c r="G923" s="24">
        <v>2894</v>
      </c>
      <c r="H923" s="24">
        <v>0</v>
      </c>
      <c r="I923" s="24">
        <v>0</v>
      </c>
      <c r="J923" s="24">
        <v>1</v>
      </c>
      <c r="K923" s="24">
        <v>2894</v>
      </c>
      <c r="L923" s="24">
        <v>5000</v>
      </c>
      <c r="M923" s="24" t="str">
        <f>LOOKUP(A923,[1]lookup!$A$3:$A$51,[1]lookup!$P$3:$P$51)</f>
        <v>Seeded</v>
      </c>
      <c r="N923" s="24" t="str">
        <f>LOOKUP(A923,[1]lookup!$A$3:$A$51,[1]lookup!$R$3:$R$51)</f>
        <v>High</v>
      </c>
      <c r="O923" s="24" t="str">
        <f>LOOKUP(A923,[1]lookup!$A$3:$A$51,[1]lookup!$U$3:$U$51)</f>
        <v>FS</v>
      </c>
      <c r="P923" s="25">
        <f t="shared" si="28"/>
        <v>0</v>
      </c>
      <c r="Q923" s="25">
        <f t="shared" si="29"/>
        <v>57.879999999999995</v>
      </c>
      <c r="R923" s="25">
        <f>LOOKUP(A923,[1]lookup!$A$3:$A$51,[1]lookup!$H$3:$H$51)</f>
        <v>22.534930139720558</v>
      </c>
    </row>
    <row r="924" spans="1:18" x14ac:dyDescent="0.15">
      <c r="A924" s="24" t="s">
        <v>506</v>
      </c>
      <c r="B924" s="24">
        <v>1998</v>
      </c>
      <c r="C924" s="24" t="s">
        <v>0</v>
      </c>
      <c r="D924" s="24" t="s">
        <v>2209</v>
      </c>
      <c r="E924" s="24" t="s">
        <v>2210</v>
      </c>
      <c r="F924" s="24">
        <v>0</v>
      </c>
      <c r="G924" s="24">
        <v>0</v>
      </c>
      <c r="H924" s="24">
        <v>0</v>
      </c>
      <c r="I924" s="24">
        <v>0</v>
      </c>
      <c r="J924" s="24">
        <v>0</v>
      </c>
      <c r="K924" s="24">
        <v>0</v>
      </c>
      <c r="L924" s="24">
        <v>5000</v>
      </c>
      <c r="M924" s="24" t="str">
        <f>LOOKUP(A924,[1]lookup!$A$3:$A$51,[1]lookup!$P$3:$P$51)</f>
        <v>Seeded</v>
      </c>
      <c r="N924" s="24" t="str">
        <f>LOOKUP(A924,[1]lookup!$A$3:$A$51,[1]lookup!$R$3:$R$51)</f>
        <v>High</v>
      </c>
      <c r="O924" s="24" t="str">
        <f>LOOKUP(A924,[1]lookup!$A$3:$A$51,[1]lookup!$U$3:$U$51)</f>
        <v>FS</v>
      </c>
      <c r="P924" s="25">
        <f t="shared" si="28"/>
        <v>0</v>
      </c>
      <c r="Q924" s="25">
        <f t="shared" si="29"/>
        <v>0</v>
      </c>
      <c r="R924" s="25">
        <f>LOOKUP(A924,[1]lookup!$A$3:$A$51,[1]lookup!$H$3:$H$51)</f>
        <v>22.534930139720558</v>
      </c>
    </row>
    <row r="925" spans="1:18" x14ac:dyDescent="0.15">
      <c r="A925" s="24" t="s">
        <v>506</v>
      </c>
      <c r="B925" s="24">
        <v>1998</v>
      </c>
      <c r="C925" s="24" t="s">
        <v>0</v>
      </c>
      <c r="D925" s="24" t="s">
        <v>2211</v>
      </c>
      <c r="E925" s="24" t="s">
        <v>2212</v>
      </c>
      <c r="F925" s="24">
        <v>0</v>
      </c>
      <c r="G925" s="24">
        <v>0</v>
      </c>
      <c r="H925" s="24">
        <v>0</v>
      </c>
      <c r="I925" s="24">
        <v>0</v>
      </c>
      <c r="J925" s="24">
        <v>0</v>
      </c>
      <c r="K925" s="24">
        <v>0</v>
      </c>
      <c r="L925" s="24">
        <v>5000</v>
      </c>
      <c r="M925" s="24" t="str">
        <f>LOOKUP(A925,[1]lookup!$A$3:$A$51,[1]lookup!$P$3:$P$51)</f>
        <v>Seeded</v>
      </c>
      <c r="N925" s="24" t="str">
        <f>LOOKUP(A925,[1]lookup!$A$3:$A$51,[1]lookup!$R$3:$R$51)</f>
        <v>High</v>
      </c>
      <c r="O925" s="24" t="str">
        <f>LOOKUP(A925,[1]lookup!$A$3:$A$51,[1]lookup!$U$3:$U$51)</f>
        <v>FS</v>
      </c>
      <c r="P925" s="25">
        <f t="shared" si="28"/>
        <v>0</v>
      </c>
      <c r="Q925" s="25">
        <f t="shared" si="29"/>
        <v>0</v>
      </c>
      <c r="R925" s="25">
        <f>LOOKUP(A925,[1]lookup!$A$3:$A$51,[1]lookup!$H$3:$H$51)</f>
        <v>22.534930139720558</v>
      </c>
    </row>
    <row r="926" spans="1:18" x14ac:dyDescent="0.15">
      <c r="A926" s="24" t="s">
        <v>507</v>
      </c>
      <c r="B926" s="24">
        <v>1998</v>
      </c>
      <c r="C926" s="24" t="s">
        <v>0</v>
      </c>
      <c r="D926" s="24" t="s">
        <v>672</v>
      </c>
      <c r="E926" s="24" t="s">
        <v>2199</v>
      </c>
      <c r="F926" s="24">
        <v>1</v>
      </c>
      <c r="G926" s="24">
        <v>9</v>
      </c>
      <c r="H926" s="24">
        <v>0</v>
      </c>
      <c r="I926" s="24">
        <v>0</v>
      </c>
      <c r="J926" s="24">
        <v>1</v>
      </c>
      <c r="K926" s="24">
        <v>9</v>
      </c>
      <c r="L926" s="24">
        <v>5000</v>
      </c>
      <c r="M926" s="24" t="str">
        <f>LOOKUP(A926,[1]lookup!$A$3:$A$51,[1]lookup!$P$3:$P$51)</f>
        <v>Seeded</v>
      </c>
      <c r="N926" s="24" t="str">
        <f>LOOKUP(A926,[1]lookup!$A$3:$A$51,[1]lookup!$R$3:$R$51)</f>
        <v>High</v>
      </c>
      <c r="O926" s="24" t="str">
        <f>LOOKUP(A926,[1]lookup!$A$3:$A$51,[1]lookup!$U$3:$U$51)</f>
        <v>FS</v>
      </c>
      <c r="P926" s="25">
        <f t="shared" si="28"/>
        <v>0</v>
      </c>
      <c r="Q926" s="25">
        <f t="shared" si="29"/>
        <v>0.18</v>
      </c>
      <c r="R926" s="25">
        <f>LOOKUP(A926,[1]lookup!$A$3:$A$51,[1]lookup!$H$3:$H$51)</f>
        <v>67.7</v>
      </c>
    </row>
    <row r="927" spans="1:18" x14ac:dyDescent="0.15">
      <c r="A927" s="24" t="s">
        <v>507</v>
      </c>
      <c r="B927" s="24">
        <v>1998</v>
      </c>
      <c r="C927" s="24" t="s">
        <v>0</v>
      </c>
      <c r="D927" s="24" t="s">
        <v>556</v>
      </c>
      <c r="E927" s="24" t="s">
        <v>2200</v>
      </c>
      <c r="F927" s="24">
        <v>0</v>
      </c>
      <c r="G927" s="24">
        <v>0</v>
      </c>
      <c r="H927" s="24">
        <v>2</v>
      </c>
      <c r="I927" s="24">
        <v>281</v>
      </c>
      <c r="J927" s="24">
        <v>2</v>
      </c>
      <c r="K927" s="24">
        <v>281</v>
      </c>
      <c r="L927" s="24">
        <v>5000</v>
      </c>
      <c r="M927" s="24" t="str">
        <f>LOOKUP(A927,[1]lookup!$A$3:$A$51,[1]lookup!$P$3:$P$51)</f>
        <v>Seeded</v>
      </c>
      <c r="N927" s="24" t="str">
        <f>LOOKUP(A927,[1]lookup!$A$3:$A$51,[1]lookup!$R$3:$R$51)</f>
        <v>High</v>
      </c>
      <c r="O927" s="24" t="str">
        <f>LOOKUP(A927,[1]lookup!$A$3:$A$51,[1]lookup!$U$3:$U$51)</f>
        <v>FS</v>
      </c>
      <c r="P927" s="25">
        <f t="shared" si="28"/>
        <v>5.62</v>
      </c>
      <c r="Q927" s="25">
        <f t="shared" si="29"/>
        <v>0</v>
      </c>
      <c r="R927" s="25">
        <f>LOOKUP(A927,[1]lookup!$A$3:$A$51,[1]lookup!$H$3:$H$51)</f>
        <v>67.7</v>
      </c>
    </row>
    <row r="928" spans="1:18" x14ac:dyDescent="0.15">
      <c r="A928" s="24" t="s">
        <v>507</v>
      </c>
      <c r="B928" s="24">
        <v>1998</v>
      </c>
      <c r="C928" s="24" t="s">
        <v>0</v>
      </c>
      <c r="D928" s="24" t="s">
        <v>557</v>
      </c>
      <c r="E928" s="24" t="s">
        <v>2201</v>
      </c>
      <c r="F928" s="24">
        <v>1</v>
      </c>
      <c r="G928" s="24">
        <v>1</v>
      </c>
      <c r="H928" s="24">
        <v>2</v>
      </c>
      <c r="I928" s="24">
        <v>237</v>
      </c>
      <c r="J928" s="24">
        <v>2</v>
      </c>
      <c r="K928" s="24">
        <v>238</v>
      </c>
      <c r="L928" s="24">
        <v>5000</v>
      </c>
      <c r="M928" s="24" t="str">
        <f>LOOKUP(A928,[1]lookup!$A$3:$A$51,[1]lookup!$P$3:$P$51)</f>
        <v>Seeded</v>
      </c>
      <c r="N928" s="24" t="str">
        <f>LOOKUP(A928,[1]lookup!$A$3:$A$51,[1]lookup!$R$3:$R$51)</f>
        <v>High</v>
      </c>
      <c r="O928" s="24" t="str">
        <f>LOOKUP(A928,[1]lookup!$A$3:$A$51,[1]lookup!$U$3:$U$51)</f>
        <v>FS</v>
      </c>
      <c r="P928" s="25">
        <f t="shared" si="28"/>
        <v>4.74</v>
      </c>
      <c r="Q928" s="25">
        <f t="shared" si="29"/>
        <v>0.02</v>
      </c>
      <c r="R928" s="25">
        <f>LOOKUP(A928,[1]lookup!$A$3:$A$51,[1]lookup!$H$3:$H$51)</f>
        <v>67.7</v>
      </c>
    </row>
    <row r="929" spans="1:18" x14ac:dyDescent="0.15">
      <c r="A929" s="24" t="s">
        <v>507</v>
      </c>
      <c r="B929" s="24">
        <v>1998</v>
      </c>
      <c r="C929" s="24" t="s">
        <v>0</v>
      </c>
      <c r="D929" s="24" t="s">
        <v>390</v>
      </c>
      <c r="E929" s="24" t="s">
        <v>2202</v>
      </c>
      <c r="F929" s="24">
        <v>3</v>
      </c>
      <c r="G929" s="24">
        <v>103</v>
      </c>
      <c r="H929" s="24">
        <v>8</v>
      </c>
      <c r="I929" s="24">
        <v>690</v>
      </c>
      <c r="J929" s="24">
        <v>8</v>
      </c>
      <c r="K929" s="24">
        <v>793</v>
      </c>
      <c r="L929" s="24">
        <v>5000</v>
      </c>
      <c r="M929" s="24" t="str">
        <f>LOOKUP(A929,[1]lookup!$A$3:$A$51,[1]lookup!$P$3:$P$51)</f>
        <v>Seeded</v>
      </c>
      <c r="N929" s="24" t="str">
        <f>LOOKUP(A929,[1]lookup!$A$3:$A$51,[1]lookup!$R$3:$R$51)</f>
        <v>High</v>
      </c>
      <c r="O929" s="24" t="str">
        <f>LOOKUP(A929,[1]lookup!$A$3:$A$51,[1]lookup!$U$3:$U$51)</f>
        <v>FS</v>
      </c>
      <c r="P929" s="25">
        <f t="shared" si="28"/>
        <v>13.8</v>
      </c>
      <c r="Q929" s="25">
        <f t="shared" si="29"/>
        <v>2.06</v>
      </c>
      <c r="R929" s="25">
        <f>LOOKUP(A929,[1]lookup!$A$3:$A$51,[1]lookup!$H$3:$H$51)</f>
        <v>67.7</v>
      </c>
    </row>
    <row r="930" spans="1:18" x14ac:dyDescent="0.15">
      <c r="A930" s="24" t="s">
        <v>507</v>
      </c>
      <c r="B930" s="24">
        <v>1998</v>
      </c>
      <c r="C930" s="24" t="s">
        <v>0</v>
      </c>
      <c r="D930" s="24" t="s">
        <v>1087</v>
      </c>
      <c r="E930" s="24" t="s">
        <v>2203</v>
      </c>
      <c r="F930" s="24">
        <v>0</v>
      </c>
      <c r="G930" s="24">
        <v>0</v>
      </c>
      <c r="H930" s="24">
        <v>0</v>
      </c>
      <c r="I930" s="24">
        <v>0</v>
      </c>
      <c r="J930" s="24">
        <v>0</v>
      </c>
      <c r="K930" s="24">
        <v>0</v>
      </c>
      <c r="L930" s="24">
        <v>5000</v>
      </c>
      <c r="M930" s="24" t="str">
        <f>LOOKUP(A930,[1]lookup!$A$3:$A$51,[1]lookup!$P$3:$P$51)</f>
        <v>Seeded</v>
      </c>
      <c r="N930" s="24" t="str">
        <f>LOOKUP(A930,[1]lookup!$A$3:$A$51,[1]lookup!$R$3:$R$51)</f>
        <v>High</v>
      </c>
      <c r="O930" s="24" t="str">
        <f>LOOKUP(A930,[1]lookup!$A$3:$A$51,[1]lookup!$U$3:$U$51)</f>
        <v>FS</v>
      </c>
      <c r="P930" s="25">
        <f t="shared" si="28"/>
        <v>0</v>
      </c>
      <c r="Q930" s="25">
        <f t="shared" si="29"/>
        <v>0</v>
      </c>
      <c r="R930" s="25">
        <f>LOOKUP(A930,[1]lookup!$A$3:$A$51,[1]lookup!$H$3:$H$51)</f>
        <v>67.7</v>
      </c>
    </row>
    <row r="931" spans="1:18" x14ac:dyDescent="0.15">
      <c r="A931" s="24" t="s">
        <v>507</v>
      </c>
      <c r="B931" s="24">
        <v>1998</v>
      </c>
      <c r="C931" s="24" t="s">
        <v>0</v>
      </c>
      <c r="D931" s="24" t="s">
        <v>244</v>
      </c>
      <c r="E931" s="24" t="s">
        <v>2204</v>
      </c>
      <c r="F931" s="24">
        <v>5</v>
      </c>
      <c r="G931" s="24">
        <v>41</v>
      </c>
      <c r="H931" s="24">
        <v>17</v>
      </c>
      <c r="I931" s="24">
        <v>1453</v>
      </c>
      <c r="J931" s="24">
        <v>17</v>
      </c>
      <c r="K931" s="24">
        <v>1494</v>
      </c>
      <c r="L931" s="24">
        <v>5000</v>
      </c>
      <c r="M931" s="24" t="str">
        <f>LOOKUP(A931,[1]lookup!$A$3:$A$51,[1]lookup!$P$3:$P$51)</f>
        <v>Seeded</v>
      </c>
      <c r="N931" s="24" t="str">
        <f>LOOKUP(A931,[1]lookup!$A$3:$A$51,[1]lookup!$R$3:$R$51)</f>
        <v>High</v>
      </c>
      <c r="O931" s="24" t="str">
        <f>LOOKUP(A931,[1]lookup!$A$3:$A$51,[1]lookup!$U$3:$U$51)</f>
        <v>FS</v>
      </c>
      <c r="P931" s="25">
        <f t="shared" si="28"/>
        <v>29.060000000000002</v>
      </c>
      <c r="Q931" s="25">
        <f t="shared" si="29"/>
        <v>0.82000000000000006</v>
      </c>
      <c r="R931" s="25">
        <f>LOOKUP(A931,[1]lookup!$A$3:$A$51,[1]lookup!$H$3:$H$51)</f>
        <v>67.7</v>
      </c>
    </row>
    <row r="932" spans="1:18" x14ac:dyDescent="0.15">
      <c r="A932" s="24" t="s">
        <v>507</v>
      </c>
      <c r="B932" s="24">
        <v>1998</v>
      </c>
      <c r="C932" s="24" t="s">
        <v>0</v>
      </c>
      <c r="D932" s="24" t="s">
        <v>559</v>
      </c>
      <c r="E932" s="24" t="s">
        <v>2205</v>
      </c>
      <c r="F932" s="24">
        <v>0</v>
      </c>
      <c r="G932" s="24">
        <v>0</v>
      </c>
      <c r="H932" s="24">
        <v>0</v>
      </c>
      <c r="I932" s="24">
        <v>0</v>
      </c>
      <c r="J932" s="24">
        <v>0</v>
      </c>
      <c r="K932" s="24">
        <v>0</v>
      </c>
      <c r="L932" s="24">
        <v>5000</v>
      </c>
      <c r="M932" s="24" t="str">
        <f>LOOKUP(A932,[1]lookup!$A$3:$A$51,[1]lookup!$P$3:$P$51)</f>
        <v>Seeded</v>
      </c>
      <c r="N932" s="24" t="str">
        <f>LOOKUP(A932,[1]lookup!$A$3:$A$51,[1]lookup!$R$3:$R$51)</f>
        <v>High</v>
      </c>
      <c r="O932" s="24" t="str">
        <f>LOOKUP(A932,[1]lookup!$A$3:$A$51,[1]lookup!$U$3:$U$51)</f>
        <v>FS</v>
      </c>
      <c r="P932" s="25">
        <f t="shared" si="28"/>
        <v>0</v>
      </c>
      <c r="Q932" s="25">
        <f t="shared" si="29"/>
        <v>0</v>
      </c>
      <c r="R932" s="25">
        <f>LOOKUP(A932,[1]lookup!$A$3:$A$51,[1]lookup!$H$3:$H$51)</f>
        <v>67.7</v>
      </c>
    </row>
    <row r="933" spans="1:18" x14ac:dyDescent="0.15">
      <c r="A933" s="24" t="s">
        <v>507</v>
      </c>
      <c r="B933" s="24">
        <v>1998</v>
      </c>
      <c r="C933" s="24" t="s">
        <v>0</v>
      </c>
      <c r="D933" s="24" t="s">
        <v>1229</v>
      </c>
      <c r="E933" s="24" t="s">
        <v>2206</v>
      </c>
      <c r="F933" s="24">
        <v>0</v>
      </c>
      <c r="G933" s="24">
        <v>0</v>
      </c>
      <c r="H933" s="24">
        <v>0</v>
      </c>
      <c r="I933" s="24">
        <v>0</v>
      </c>
      <c r="J933" s="24">
        <v>0</v>
      </c>
      <c r="K933" s="24">
        <v>0</v>
      </c>
      <c r="L933" s="24">
        <v>5000</v>
      </c>
      <c r="M933" s="24" t="str">
        <f>LOOKUP(A933,[1]lookup!$A$3:$A$51,[1]lookup!$P$3:$P$51)</f>
        <v>Seeded</v>
      </c>
      <c r="N933" s="24" t="str">
        <f>LOOKUP(A933,[1]lookup!$A$3:$A$51,[1]lookup!$R$3:$R$51)</f>
        <v>High</v>
      </c>
      <c r="O933" s="24" t="str">
        <f>LOOKUP(A933,[1]lookup!$A$3:$A$51,[1]lookup!$U$3:$U$51)</f>
        <v>FS</v>
      </c>
      <c r="P933" s="25">
        <f t="shared" si="28"/>
        <v>0</v>
      </c>
      <c r="Q933" s="25">
        <f t="shared" si="29"/>
        <v>0</v>
      </c>
      <c r="R933" s="25">
        <f>LOOKUP(A933,[1]lookup!$A$3:$A$51,[1]lookup!$H$3:$H$51)</f>
        <v>67.7</v>
      </c>
    </row>
    <row r="934" spans="1:18" x14ac:dyDescent="0.15">
      <c r="A934" s="24" t="s">
        <v>507</v>
      </c>
      <c r="B934" s="24">
        <v>1998</v>
      </c>
      <c r="C934" s="24" t="s">
        <v>0</v>
      </c>
      <c r="D934" s="24" t="s">
        <v>405</v>
      </c>
      <c r="E934" s="24" t="s">
        <v>2207</v>
      </c>
      <c r="F934" s="24">
        <v>3</v>
      </c>
      <c r="G934" s="24">
        <v>1092</v>
      </c>
      <c r="H934" s="24">
        <v>2</v>
      </c>
      <c r="I934" s="24">
        <v>41</v>
      </c>
      <c r="J934" s="24">
        <v>3</v>
      </c>
      <c r="K934" s="24">
        <v>1133</v>
      </c>
      <c r="L934" s="24">
        <v>5000</v>
      </c>
      <c r="M934" s="24" t="str">
        <f>LOOKUP(A934,[1]lookup!$A$3:$A$51,[1]lookup!$P$3:$P$51)</f>
        <v>Seeded</v>
      </c>
      <c r="N934" s="24" t="str">
        <f>LOOKUP(A934,[1]lookup!$A$3:$A$51,[1]lookup!$R$3:$R$51)</f>
        <v>High</v>
      </c>
      <c r="O934" s="24" t="str">
        <f>LOOKUP(A934,[1]lookup!$A$3:$A$51,[1]lookup!$U$3:$U$51)</f>
        <v>FS</v>
      </c>
      <c r="P934" s="25">
        <f t="shared" si="28"/>
        <v>0.82000000000000006</v>
      </c>
      <c r="Q934" s="25">
        <f t="shared" si="29"/>
        <v>21.84</v>
      </c>
      <c r="R934" s="25">
        <f>LOOKUP(A934,[1]lookup!$A$3:$A$51,[1]lookup!$H$3:$H$51)</f>
        <v>67.7</v>
      </c>
    </row>
    <row r="935" spans="1:18" x14ac:dyDescent="0.15">
      <c r="A935" s="24" t="s">
        <v>507</v>
      </c>
      <c r="B935" s="24">
        <v>1998</v>
      </c>
      <c r="C935" s="24" t="s">
        <v>0</v>
      </c>
      <c r="D935" s="24" t="s">
        <v>217</v>
      </c>
      <c r="E935" s="24" t="s">
        <v>2208</v>
      </c>
      <c r="F935" s="24">
        <v>1</v>
      </c>
      <c r="G935" s="24">
        <v>3754</v>
      </c>
      <c r="H935" s="24">
        <v>0</v>
      </c>
      <c r="I935" s="24">
        <v>0</v>
      </c>
      <c r="J935" s="24">
        <v>1</v>
      </c>
      <c r="K935" s="24">
        <v>3754</v>
      </c>
      <c r="L935" s="24">
        <v>5000</v>
      </c>
      <c r="M935" s="24" t="str">
        <f>LOOKUP(A935,[1]lookup!$A$3:$A$51,[1]lookup!$P$3:$P$51)</f>
        <v>Seeded</v>
      </c>
      <c r="N935" s="24" t="str">
        <f>LOOKUP(A935,[1]lookup!$A$3:$A$51,[1]lookup!$R$3:$R$51)</f>
        <v>High</v>
      </c>
      <c r="O935" s="24" t="str">
        <f>LOOKUP(A935,[1]lookup!$A$3:$A$51,[1]lookup!$U$3:$U$51)</f>
        <v>FS</v>
      </c>
      <c r="P935" s="25">
        <f t="shared" si="28"/>
        <v>0</v>
      </c>
      <c r="Q935" s="25">
        <f t="shared" si="29"/>
        <v>75.08</v>
      </c>
      <c r="R935" s="25">
        <f>LOOKUP(A935,[1]lookup!$A$3:$A$51,[1]lookup!$H$3:$H$51)</f>
        <v>67.7</v>
      </c>
    </row>
    <row r="936" spans="1:18" x14ac:dyDescent="0.15">
      <c r="A936" s="24" t="s">
        <v>507</v>
      </c>
      <c r="B936" s="24">
        <v>1998</v>
      </c>
      <c r="C936" s="24" t="s">
        <v>0</v>
      </c>
      <c r="D936" s="24" t="s">
        <v>2209</v>
      </c>
      <c r="E936" s="24" t="s">
        <v>2210</v>
      </c>
      <c r="F936" s="24">
        <v>0</v>
      </c>
      <c r="G936" s="24">
        <v>0</v>
      </c>
      <c r="H936" s="24">
        <v>0</v>
      </c>
      <c r="I936" s="24">
        <v>0</v>
      </c>
      <c r="J936" s="24">
        <v>0</v>
      </c>
      <c r="K936" s="24">
        <v>0</v>
      </c>
      <c r="L936" s="24">
        <v>5000</v>
      </c>
      <c r="M936" s="24" t="str">
        <f>LOOKUP(A936,[1]lookup!$A$3:$A$51,[1]lookup!$P$3:$P$51)</f>
        <v>Seeded</v>
      </c>
      <c r="N936" s="24" t="str">
        <f>LOOKUP(A936,[1]lookup!$A$3:$A$51,[1]lookup!$R$3:$R$51)</f>
        <v>High</v>
      </c>
      <c r="O936" s="24" t="str">
        <f>LOOKUP(A936,[1]lookup!$A$3:$A$51,[1]lookup!$U$3:$U$51)</f>
        <v>FS</v>
      </c>
      <c r="P936" s="25">
        <f t="shared" si="28"/>
        <v>0</v>
      </c>
      <c r="Q936" s="25">
        <f t="shared" si="29"/>
        <v>0</v>
      </c>
      <c r="R936" s="25">
        <f>LOOKUP(A936,[1]lookup!$A$3:$A$51,[1]lookup!$H$3:$H$51)</f>
        <v>67.7</v>
      </c>
    </row>
    <row r="937" spans="1:18" x14ac:dyDescent="0.15">
      <c r="A937" s="24" t="s">
        <v>507</v>
      </c>
      <c r="B937" s="24">
        <v>1998</v>
      </c>
      <c r="C937" s="24" t="s">
        <v>0</v>
      </c>
      <c r="D937" s="24" t="s">
        <v>2211</v>
      </c>
      <c r="E937" s="24" t="s">
        <v>2212</v>
      </c>
      <c r="F937" s="24">
        <v>0</v>
      </c>
      <c r="G937" s="24">
        <v>0</v>
      </c>
      <c r="H937" s="24">
        <v>0</v>
      </c>
      <c r="I937" s="24">
        <v>0</v>
      </c>
      <c r="J937" s="24">
        <v>0</v>
      </c>
      <c r="K937" s="24">
        <v>0</v>
      </c>
      <c r="L937" s="24">
        <v>5000</v>
      </c>
      <c r="M937" s="24" t="str">
        <f>LOOKUP(A937,[1]lookup!$A$3:$A$51,[1]lookup!$P$3:$P$51)</f>
        <v>Seeded</v>
      </c>
      <c r="N937" s="24" t="str">
        <f>LOOKUP(A937,[1]lookup!$A$3:$A$51,[1]lookup!$R$3:$R$51)</f>
        <v>High</v>
      </c>
      <c r="O937" s="24" t="str">
        <f>LOOKUP(A937,[1]lookup!$A$3:$A$51,[1]lookup!$U$3:$U$51)</f>
        <v>FS</v>
      </c>
      <c r="P937" s="25">
        <f t="shared" si="28"/>
        <v>0</v>
      </c>
      <c r="Q937" s="25">
        <f t="shared" si="29"/>
        <v>0</v>
      </c>
      <c r="R937" s="25">
        <f>LOOKUP(A937,[1]lookup!$A$3:$A$51,[1]lookup!$H$3:$H$51)</f>
        <v>67.7</v>
      </c>
    </row>
    <row r="938" spans="1:18" x14ac:dyDescent="0.15">
      <c r="A938" s="24" t="s">
        <v>508</v>
      </c>
      <c r="B938" s="24">
        <v>1998</v>
      </c>
      <c r="C938" s="24" t="s">
        <v>0</v>
      </c>
      <c r="D938" s="24" t="s">
        <v>672</v>
      </c>
      <c r="E938" s="24" t="s">
        <v>2199</v>
      </c>
      <c r="F938" s="24">
        <v>1</v>
      </c>
      <c r="G938" s="24">
        <v>13</v>
      </c>
      <c r="H938" s="24">
        <v>0</v>
      </c>
      <c r="I938" s="24">
        <v>0</v>
      </c>
      <c r="J938" s="24">
        <v>1</v>
      </c>
      <c r="K938" s="24">
        <v>13</v>
      </c>
      <c r="L938" s="24">
        <v>5000</v>
      </c>
      <c r="M938" s="24" t="str">
        <f>LOOKUP(A938,[1]lookup!$A$3:$A$51,[1]lookup!$P$3:$P$51)</f>
        <v>Unseeded</v>
      </c>
      <c r="N938" s="24" t="str">
        <f>LOOKUP(A938,[1]lookup!$A$3:$A$51,[1]lookup!$R$3:$R$51)</f>
        <v>High</v>
      </c>
      <c r="O938" s="24" t="str">
        <f>LOOKUP(A938,[1]lookup!$A$3:$A$51,[1]lookup!$U$3:$U$51)</f>
        <v>BAND</v>
      </c>
      <c r="P938" s="25">
        <f t="shared" si="28"/>
        <v>0</v>
      </c>
      <c r="Q938" s="25">
        <f t="shared" si="29"/>
        <v>0.26</v>
      </c>
      <c r="R938" s="25">
        <f>LOOKUP(A938,[1]lookup!$A$3:$A$51,[1]lookup!$H$3:$H$51)</f>
        <v>0</v>
      </c>
    </row>
    <row r="939" spans="1:18" x14ac:dyDescent="0.15">
      <c r="A939" s="24" t="s">
        <v>508</v>
      </c>
      <c r="B939" s="24">
        <v>1998</v>
      </c>
      <c r="C939" s="24" t="s">
        <v>0</v>
      </c>
      <c r="D939" s="24" t="s">
        <v>556</v>
      </c>
      <c r="E939" s="24" t="s">
        <v>2200</v>
      </c>
      <c r="F939" s="24">
        <v>0</v>
      </c>
      <c r="G939" s="24">
        <v>0</v>
      </c>
      <c r="H939" s="24">
        <v>1</v>
      </c>
      <c r="I939" s="24">
        <v>39</v>
      </c>
      <c r="J939" s="24">
        <v>1</v>
      </c>
      <c r="K939" s="24">
        <v>39</v>
      </c>
      <c r="L939" s="24">
        <v>5000</v>
      </c>
      <c r="M939" s="24" t="str">
        <f>LOOKUP(A939,[1]lookup!$A$3:$A$51,[1]lookup!$P$3:$P$51)</f>
        <v>Unseeded</v>
      </c>
      <c r="N939" s="24" t="str">
        <f>LOOKUP(A939,[1]lookup!$A$3:$A$51,[1]lookup!$R$3:$R$51)</f>
        <v>High</v>
      </c>
      <c r="O939" s="24" t="str">
        <f>LOOKUP(A939,[1]lookup!$A$3:$A$51,[1]lookup!$U$3:$U$51)</f>
        <v>BAND</v>
      </c>
      <c r="P939" s="25">
        <f t="shared" si="28"/>
        <v>0.77999999999999992</v>
      </c>
      <c r="Q939" s="25">
        <f t="shared" si="29"/>
        <v>0</v>
      </c>
      <c r="R939" s="25">
        <f>LOOKUP(A939,[1]lookup!$A$3:$A$51,[1]lookup!$H$3:$H$51)</f>
        <v>0</v>
      </c>
    </row>
    <row r="940" spans="1:18" x14ac:dyDescent="0.15">
      <c r="A940" s="24" t="s">
        <v>508</v>
      </c>
      <c r="B940" s="24">
        <v>1998</v>
      </c>
      <c r="C940" s="24" t="s">
        <v>0</v>
      </c>
      <c r="D940" s="24" t="s">
        <v>557</v>
      </c>
      <c r="E940" s="24" t="s">
        <v>2201</v>
      </c>
      <c r="F940" s="24">
        <v>0</v>
      </c>
      <c r="G940" s="24">
        <v>0</v>
      </c>
      <c r="H940" s="24">
        <v>1</v>
      </c>
      <c r="I940" s="24">
        <v>128</v>
      </c>
      <c r="J940" s="24">
        <v>1</v>
      </c>
      <c r="K940" s="24">
        <v>128</v>
      </c>
      <c r="L940" s="24">
        <v>5000</v>
      </c>
      <c r="M940" s="24" t="str">
        <f>LOOKUP(A940,[1]lookup!$A$3:$A$51,[1]lookup!$P$3:$P$51)</f>
        <v>Unseeded</v>
      </c>
      <c r="N940" s="24" t="str">
        <f>LOOKUP(A940,[1]lookup!$A$3:$A$51,[1]lookup!$R$3:$R$51)</f>
        <v>High</v>
      </c>
      <c r="O940" s="24" t="str">
        <f>LOOKUP(A940,[1]lookup!$A$3:$A$51,[1]lookup!$U$3:$U$51)</f>
        <v>BAND</v>
      </c>
      <c r="P940" s="25">
        <f t="shared" si="28"/>
        <v>2.56</v>
      </c>
      <c r="Q940" s="25">
        <f t="shared" si="29"/>
        <v>0</v>
      </c>
      <c r="R940" s="25">
        <f>LOOKUP(A940,[1]lookup!$A$3:$A$51,[1]lookup!$H$3:$H$51)</f>
        <v>0</v>
      </c>
    </row>
    <row r="941" spans="1:18" x14ac:dyDescent="0.15">
      <c r="A941" s="24" t="s">
        <v>508</v>
      </c>
      <c r="B941" s="24">
        <v>1998</v>
      </c>
      <c r="C941" s="24" t="s">
        <v>0</v>
      </c>
      <c r="D941" s="24" t="s">
        <v>390</v>
      </c>
      <c r="E941" s="24" t="s">
        <v>2202</v>
      </c>
      <c r="F941" s="24">
        <v>1</v>
      </c>
      <c r="G941" s="24">
        <v>14</v>
      </c>
      <c r="H941" s="24">
        <v>1</v>
      </c>
      <c r="I941" s="24">
        <v>211</v>
      </c>
      <c r="J941" s="24">
        <v>1</v>
      </c>
      <c r="K941" s="24">
        <v>225</v>
      </c>
      <c r="L941" s="24">
        <v>5000</v>
      </c>
      <c r="M941" s="24" t="str">
        <f>LOOKUP(A941,[1]lookup!$A$3:$A$51,[1]lookup!$P$3:$P$51)</f>
        <v>Unseeded</v>
      </c>
      <c r="N941" s="24" t="str">
        <f>LOOKUP(A941,[1]lookup!$A$3:$A$51,[1]lookup!$R$3:$R$51)</f>
        <v>High</v>
      </c>
      <c r="O941" s="24" t="str">
        <f>LOOKUP(A941,[1]lookup!$A$3:$A$51,[1]lookup!$U$3:$U$51)</f>
        <v>BAND</v>
      </c>
      <c r="P941" s="25">
        <f t="shared" si="28"/>
        <v>4.22</v>
      </c>
      <c r="Q941" s="25">
        <f t="shared" si="29"/>
        <v>0.27999999999999997</v>
      </c>
      <c r="R941" s="25">
        <f>LOOKUP(A941,[1]lookup!$A$3:$A$51,[1]lookup!$H$3:$H$51)</f>
        <v>0</v>
      </c>
    </row>
    <row r="942" spans="1:18" x14ac:dyDescent="0.15">
      <c r="A942" s="24" t="s">
        <v>508</v>
      </c>
      <c r="B942" s="24">
        <v>1998</v>
      </c>
      <c r="C942" s="24" t="s">
        <v>0</v>
      </c>
      <c r="D942" s="24" t="s">
        <v>1087</v>
      </c>
      <c r="E942" s="24" t="s">
        <v>2203</v>
      </c>
      <c r="F942" s="24">
        <v>0</v>
      </c>
      <c r="G942" s="24">
        <v>0</v>
      </c>
      <c r="H942" s="24">
        <v>0</v>
      </c>
      <c r="I942" s="24">
        <v>0</v>
      </c>
      <c r="J942" s="24">
        <v>0</v>
      </c>
      <c r="K942" s="24">
        <v>0</v>
      </c>
      <c r="L942" s="24">
        <v>5000</v>
      </c>
      <c r="M942" s="24" t="str">
        <f>LOOKUP(A942,[1]lookup!$A$3:$A$51,[1]lookup!$P$3:$P$51)</f>
        <v>Unseeded</v>
      </c>
      <c r="N942" s="24" t="str">
        <f>LOOKUP(A942,[1]lookup!$A$3:$A$51,[1]lookup!$R$3:$R$51)</f>
        <v>High</v>
      </c>
      <c r="O942" s="24" t="str">
        <f>LOOKUP(A942,[1]lookup!$A$3:$A$51,[1]lookup!$U$3:$U$51)</f>
        <v>BAND</v>
      </c>
      <c r="P942" s="25">
        <f t="shared" si="28"/>
        <v>0</v>
      </c>
      <c r="Q942" s="25">
        <f t="shared" si="29"/>
        <v>0</v>
      </c>
      <c r="R942" s="25">
        <f>LOOKUP(A942,[1]lookup!$A$3:$A$51,[1]lookup!$H$3:$H$51)</f>
        <v>0</v>
      </c>
    </row>
    <row r="943" spans="1:18" x14ac:dyDescent="0.15">
      <c r="A943" s="24" t="s">
        <v>508</v>
      </c>
      <c r="B943" s="24">
        <v>1998</v>
      </c>
      <c r="C943" s="24" t="s">
        <v>0</v>
      </c>
      <c r="D943" s="24" t="s">
        <v>244</v>
      </c>
      <c r="E943" s="24" t="s">
        <v>2204</v>
      </c>
      <c r="F943" s="24">
        <v>7</v>
      </c>
      <c r="G943" s="24">
        <v>62</v>
      </c>
      <c r="H943" s="24">
        <v>10</v>
      </c>
      <c r="I943" s="24">
        <v>1446</v>
      </c>
      <c r="J943" s="24">
        <v>10</v>
      </c>
      <c r="K943" s="24">
        <v>1508</v>
      </c>
      <c r="L943" s="24">
        <v>5000</v>
      </c>
      <c r="M943" s="24" t="str">
        <f>LOOKUP(A943,[1]lookup!$A$3:$A$51,[1]lookup!$P$3:$P$51)</f>
        <v>Unseeded</v>
      </c>
      <c r="N943" s="24" t="str">
        <f>LOOKUP(A943,[1]lookup!$A$3:$A$51,[1]lookup!$R$3:$R$51)</f>
        <v>High</v>
      </c>
      <c r="O943" s="24" t="str">
        <f>LOOKUP(A943,[1]lookup!$A$3:$A$51,[1]lookup!$U$3:$U$51)</f>
        <v>BAND</v>
      </c>
      <c r="P943" s="25">
        <f t="shared" si="28"/>
        <v>28.92</v>
      </c>
      <c r="Q943" s="25">
        <f t="shared" si="29"/>
        <v>1.24</v>
      </c>
      <c r="R943" s="25">
        <f>LOOKUP(A943,[1]lookup!$A$3:$A$51,[1]lookup!$H$3:$H$51)</f>
        <v>0</v>
      </c>
    </row>
    <row r="944" spans="1:18" x14ac:dyDescent="0.15">
      <c r="A944" s="24" t="s">
        <v>508</v>
      </c>
      <c r="B944" s="24">
        <v>1998</v>
      </c>
      <c r="C944" s="24" t="s">
        <v>0</v>
      </c>
      <c r="D944" s="24" t="s">
        <v>559</v>
      </c>
      <c r="E944" s="24" t="s">
        <v>2205</v>
      </c>
      <c r="F944" s="24">
        <v>0</v>
      </c>
      <c r="G944" s="24">
        <v>0</v>
      </c>
      <c r="H944" s="24">
        <v>0</v>
      </c>
      <c r="I944" s="24">
        <v>0</v>
      </c>
      <c r="J944" s="24">
        <v>0</v>
      </c>
      <c r="K944" s="24">
        <v>0</v>
      </c>
      <c r="L944" s="24">
        <v>5000</v>
      </c>
      <c r="M944" s="24" t="str">
        <f>LOOKUP(A944,[1]lookup!$A$3:$A$51,[1]lookup!$P$3:$P$51)</f>
        <v>Unseeded</v>
      </c>
      <c r="N944" s="24" t="str">
        <f>LOOKUP(A944,[1]lookup!$A$3:$A$51,[1]lookup!$R$3:$R$51)</f>
        <v>High</v>
      </c>
      <c r="O944" s="24" t="str">
        <f>LOOKUP(A944,[1]lookup!$A$3:$A$51,[1]lookup!$U$3:$U$51)</f>
        <v>BAND</v>
      </c>
      <c r="P944" s="25">
        <f t="shared" si="28"/>
        <v>0</v>
      </c>
      <c r="Q944" s="25">
        <f t="shared" si="29"/>
        <v>0</v>
      </c>
      <c r="R944" s="25">
        <f>LOOKUP(A944,[1]lookup!$A$3:$A$51,[1]lookup!$H$3:$H$51)</f>
        <v>0</v>
      </c>
    </row>
    <row r="945" spans="1:18" x14ac:dyDescent="0.15">
      <c r="A945" s="24" t="s">
        <v>508</v>
      </c>
      <c r="B945" s="24">
        <v>1998</v>
      </c>
      <c r="C945" s="24" t="s">
        <v>0</v>
      </c>
      <c r="D945" s="24" t="s">
        <v>1229</v>
      </c>
      <c r="E945" s="24" t="s">
        <v>2206</v>
      </c>
      <c r="F945" s="24">
        <v>1</v>
      </c>
      <c r="G945" s="24">
        <v>31</v>
      </c>
      <c r="H945" s="24">
        <v>0</v>
      </c>
      <c r="I945" s="24">
        <v>0</v>
      </c>
      <c r="J945" s="24">
        <v>1</v>
      </c>
      <c r="K945" s="24">
        <v>31</v>
      </c>
      <c r="L945" s="24">
        <v>5000</v>
      </c>
      <c r="M945" s="24" t="str">
        <f>LOOKUP(A945,[1]lookup!$A$3:$A$51,[1]lookup!$P$3:$P$51)</f>
        <v>Unseeded</v>
      </c>
      <c r="N945" s="24" t="str">
        <f>LOOKUP(A945,[1]lookup!$A$3:$A$51,[1]lookup!$R$3:$R$51)</f>
        <v>High</v>
      </c>
      <c r="O945" s="24" t="str">
        <f>LOOKUP(A945,[1]lookup!$A$3:$A$51,[1]lookup!$U$3:$U$51)</f>
        <v>BAND</v>
      </c>
      <c r="P945" s="25">
        <f t="shared" si="28"/>
        <v>0</v>
      </c>
      <c r="Q945" s="25">
        <f t="shared" si="29"/>
        <v>0.62</v>
      </c>
      <c r="R945" s="25">
        <f>LOOKUP(A945,[1]lookup!$A$3:$A$51,[1]lookup!$H$3:$H$51)</f>
        <v>0</v>
      </c>
    </row>
    <row r="946" spans="1:18" x14ac:dyDescent="0.15">
      <c r="A946" s="24" t="s">
        <v>508</v>
      </c>
      <c r="B946" s="24">
        <v>1998</v>
      </c>
      <c r="C946" s="24" t="s">
        <v>0</v>
      </c>
      <c r="D946" s="24" t="s">
        <v>405</v>
      </c>
      <c r="E946" s="24" t="s">
        <v>2207</v>
      </c>
      <c r="F946" s="24">
        <v>2</v>
      </c>
      <c r="G946" s="24">
        <v>2463</v>
      </c>
      <c r="H946" s="24">
        <v>0</v>
      </c>
      <c r="I946" s="24">
        <v>0</v>
      </c>
      <c r="J946" s="24">
        <v>2</v>
      </c>
      <c r="K946" s="24">
        <v>2463</v>
      </c>
      <c r="L946" s="24">
        <v>5000</v>
      </c>
      <c r="M946" s="24" t="str">
        <f>LOOKUP(A946,[1]lookup!$A$3:$A$51,[1]lookup!$P$3:$P$51)</f>
        <v>Unseeded</v>
      </c>
      <c r="N946" s="24" t="str">
        <f>LOOKUP(A946,[1]lookup!$A$3:$A$51,[1]lookup!$R$3:$R$51)</f>
        <v>High</v>
      </c>
      <c r="O946" s="24" t="str">
        <f>LOOKUP(A946,[1]lookup!$A$3:$A$51,[1]lookup!$U$3:$U$51)</f>
        <v>BAND</v>
      </c>
      <c r="P946" s="25">
        <f t="shared" si="28"/>
        <v>0</v>
      </c>
      <c r="Q946" s="25">
        <f t="shared" si="29"/>
        <v>49.26</v>
      </c>
      <c r="R946" s="25">
        <f>LOOKUP(A946,[1]lookup!$A$3:$A$51,[1]lookup!$H$3:$H$51)</f>
        <v>0</v>
      </c>
    </row>
    <row r="947" spans="1:18" x14ac:dyDescent="0.15">
      <c r="A947" s="24" t="s">
        <v>508</v>
      </c>
      <c r="B947" s="24">
        <v>1998</v>
      </c>
      <c r="C947" s="24" t="s">
        <v>0</v>
      </c>
      <c r="D947" s="24" t="s">
        <v>217</v>
      </c>
      <c r="E947" s="24" t="s">
        <v>2208</v>
      </c>
      <c r="F947" s="24">
        <v>3</v>
      </c>
      <c r="G947" s="24">
        <v>2417</v>
      </c>
      <c r="H947" s="24">
        <v>1</v>
      </c>
      <c r="I947" s="24">
        <v>4</v>
      </c>
      <c r="J947" s="24">
        <v>3</v>
      </c>
      <c r="K947" s="24">
        <v>2421</v>
      </c>
      <c r="L947" s="24">
        <v>5000</v>
      </c>
      <c r="M947" s="24" t="str">
        <f>LOOKUP(A947,[1]lookup!$A$3:$A$51,[1]lookup!$P$3:$P$51)</f>
        <v>Unseeded</v>
      </c>
      <c r="N947" s="24" t="str">
        <f>LOOKUP(A947,[1]lookup!$A$3:$A$51,[1]lookup!$R$3:$R$51)</f>
        <v>High</v>
      </c>
      <c r="O947" s="24" t="str">
        <f>LOOKUP(A947,[1]lookup!$A$3:$A$51,[1]lookup!$U$3:$U$51)</f>
        <v>BAND</v>
      </c>
      <c r="P947" s="25">
        <f t="shared" si="28"/>
        <v>0.08</v>
      </c>
      <c r="Q947" s="25">
        <f t="shared" si="29"/>
        <v>48.339999999999996</v>
      </c>
      <c r="R947" s="25">
        <f>LOOKUP(A947,[1]lookup!$A$3:$A$51,[1]lookup!$H$3:$H$51)</f>
        <v>0</v>
      </c>
    </row>
    <row r="948" spans="1:18" x14ac:dyDescent="0.15">
      <c r="A948" s="24" t="s">
        <v>508</v>
      </c>
      <c r="B948" s="24">
        <v>1998</v>
      </c>
      <c r="C948" s="24" t="s">
        <v>0</v>
      </c>
      <c r="D948" s="24" t="s">
        <v>2209</v>
      </c>
      <c r="E948" s="24" t="s">
        <v>2210</v>
      </c>
      <c r="F948" s="24">
        <v>0</v>
      </c>
      <c r="G948" s="24">
        <v>0</v>
      </c>
      <c r="H948" s="24">
        <v>0</v>
      </c>
      <c r="I948" s="24">
        <v>0</v>
      </c>
      <c r="J948" s="24">
        <v>0</v>
      </c>
      <c r="K948" s="24">
        <v>0</v>
      </c>
      <c r="L948" s="24">
        <v>5000</v>
      </c>
      <c r="M948" s="24" t="str">
        <f>LOOKUP(A948,[1]lookup!$A$3:$A$51,[1]lookup!$P$3:$P$51)</f>
        <v>Unseeded</v>
      </c>
      <c r="N948" s="24" t="str">
        <f>LOOKUP(A948,[1]lookup!$A$3:$A$51,[1]lookup!$R$3:$R$51)</f>
        <v>High</v>
      </c>
      <c r="O948" s="24" t="str">
        <f>LOOKUP(A948,[1]lookup!$A$3:$A$51,[1]lookup!$U$3:$U$51)</f>
        <v>BAND</v>
      </c>
      <c r="P948" s="25">
        <f t="shared" si="28"/>
        <v>0</v>
      </c>
      <c r="Q948" s="25">
        <f t="shared" si="29"/>
        <v>0</v>
      </c>
      <c r="R948" s="25">
        <f>LOOKUP(A948,[1]lookup!$A$3:$A$51,[1]lookup!$H$3:$H$51)</f>
        <v>0</v>
      </c>
    </row>
    <row r="949" spans="1:18" x14ac:dyDescent="0.15">
      <c r="A949" s="24" t="s">
        <v>508</v>
      </c>
      <c r="B949" s="24">
        <v>1998</v>
      </c>
      <c r="C949" s="24" t="s">
        <v>0</v>
      </c>
      <c r="D949" s="24" t="s">
        <v>2211</v>
      </c>
      <c r="E949" s="24" t="s">
        <v>2212</v>
      </c>
      <c r="F949" s="24">
        <v>0</v>
      </c>
      <c r="G949" s="24">
        <v>0</v>
      </c>
      <c r="H949" s="24">
        <v>0</v>
      </c>
      <c r="I949" s="24">
        <v>0</v>
      </c>
      <c r="J949" s="24">
        <v>0</v>
      </c>
      <c r="K949" s="24">
        <v>0</v>
      </c>
      <c r="L949" s="24">
        <v>5000</v>
      </c>
      <c r="M949" s="24" t="str">
        <f>LOOKUP(A949,[1]lookup!$A$3:$A$51,[1]lookup!$P$3:$P$51)</f>
        <v>Unseeded</v>
      </c>
      <c r="N949" s="24" t="str">
        <f>LOOKUP(A949,[1]lookup!$A$3:$A$51,[1]lookup!$R$3:$R$51)</f>
        <v>High</v>
      </c>
      <c r="O949" s="24" t="str">
        <f>LOOKUP(A949,[1]lookup!$A$3:$A$51,[1]lookup!$U$3:$U$51)</f>
        <v>BAND</v>
      </c>
      <c r="P949" s="25">
        <f t="shared" si="28"/>
        <v>0</v>
      </c>
      <c r="Q949" s="25">
        <f t="shared" si="29"/>
        <v>0</v>
      </c>
      <c r="R949" s="25">
        <f>LOOKUP(A949,[1]lookup!$A$3:$A$51,[1]lookup!$H$3:$H$51)</f>
        <v>0</v>
      </c>
    </row>
    <row r="950" spans="1:18" x14ac:dyDescent="0.15">
      <c r="A950" s="24" t="s">
        <v>509</v>
      </c>
      <c r="B950" s="24">
        <v>1998</v>
      </c>
      <c r="C950" s="24" t="s">
        <v>0</v>
      </c>
      <c r="D950" s="24" t="s">
        <v>672</v>
      </c>
      <c r="E950" s="24" t="s">
        <v>2199</v>
      </c>
      <c r="F950" s="24">
        <v>1</v>
      </c>
      <c r="G950" s="24">
        <v>28</v>
      </c>
      <c r="H950" s="24">
        <v>1</v>
      </c>
      <c r="I950" s="24">
        <v>23</v>
      </c>
      <c r="J950" s="24">
        <v>1</v>
      </c>
      <c r="K950" s="24">
        <v>51</v>
      </c>
      <c r="L950" s="24">
        <v>5000</v>
      </c>
      <c r="M950" s="24" t="str">
        <f>LOOKUP(A950,[1]lookup!$A$3:$A$51,[1]lookup!$P$3:$P$51)</f>
        <v>Unseeded</v>
      </c>
      <c r="N950" s="24" t="str">
        <f>LOOKUP(A950,[1]lookup!$A$3:$A$51,[1]lookup!$R$3:$R$51)</f>
        <v>High</v>
      </c>
      <c r="O950" s="24" t="str">
        <f>LOOKUP(A950,[1]lookup!$A$3:$A$51,[1]lookup!$U$3:$U$51)</f>
        <v>BAND</v>
      </c>
      <c r="P950" s="25">
        <f t="shared" si="28"/>
        <v>0.45999999999999996</v>
      </c>
      <c r="Q950" s="25">
        <f t="shared" si="29"/>
        <v>0.55999999999999994</v>
      </c>
      <c r="R950" s="25">
        <f>LOOKUP(A950,[1]lookup!$A$3:$A$51,[1]lookup!$H$3:$H$51)</f>
        <v>0</v>
      </c>
    </row>
    <row r="951" spans="1:18" x14ac:dyDescent="0.15">
      <c r="A951" s="24" t="s">
        <v>509</v>
      </c>
      <c r="B951" s="24">
        <v>1998</v>
      </c>
      <c r="C951" s="24" t="s">
        <v>0</v>
      </c>
      <c r="D951" s="24" t="s">
        <v>556</v>
      </c>
      <c r="E951" s="24" t="s">
        <v>2200</v>
      </c>
      <c r="F951" s="24">
        <v>0</v>
      </c>
      <c r="G951" s="24">
        <v>0</v>
      </c>
      <c r="H951" s="24">
        <v>0</v>
      </c>
      <c r="I951" s="24">
        <v>0</v>
      </c>
      <c r="J951" s="24">
        <v>0</v>
      </c>
      <c r="K951" s="24">
        <v>0</v>
      </c>
      <c r="L951" s="24">
        <v>5000</v>
      </c>
      <c r="M951" s="24" t="str">
        <f>LOOKUP(A951,[1]lookup!$A$3:$A$51,[1]lookup!$P$3:$P$51)</f>
        <v>Unseeded</v>
      </c>
      <c r="N951" s="24" t="str">
        <f>LOOKUP(A951,[1]lookup!$A$3:$A$51,[1]lookup!$R$3:$R$51)</f>
        <v>High</v>
      </c>
      <c r="O951" s="24" t="str">
        <f>LOOKUP(A951,[1]lookup!$A$3:$A$51,[1]lookup!$U$3:$U$51)</f>
        <v>BAND</v>
      </c>
      <c r="P951" s="25">
        <f t="shared" si="28"/>
        <v>0</v>
      </c>
      <c r="Q951" s="25">
        <f t="shared" si="29"/>
        <v>0</v>
      </c>
      <c r="R951" s="25">
        <f>LOOKUP(A951,[1]lookup!$A$3:$A$51,[1]lookup!$H$3:$H$51)</f>
        <v>0</v>
      </c>
    </row>
    <row r="952" spans="1:18" x14ac:dyDescent="0.15">
      <c r="A952" s="24" t="s">
        <v>509</v>
      </c>
      <c r="B952" s="24">
        <v>1998</v>
      </c>
      <c r="C952" s="24" t="s">
        <v>0</v>
      </c>
      <c r="D952" s="24" t="s">
        <v>557</v>
      </c>
      <c r="E952" s="24" t="s">
        <v>2201</v>
      </c>
      <c r="F952" s="24">
        <v>0</v>
      </c>
      <c r="G952" s="24">
        <v>0</v>
      </c>
      <c r="H952" s="24">
        <v>0</v>
      </c>
      <c r="I952" s="24">
        <v>0</v>
      </c>
      <c r="J952" s="24">
        <v>0</v>
      </c>
      <c r="K952" s="24">
        <v>0</v>
      </c>
      <c r="L952" s="24">
        <v>5000</v>
      </c>
      <c r="M952" s="24" t="str">
        <f>LOOKUP(A952,[1]lookup!$A$3:$A$51,[1]lookup!$P$3:$P$51)</f>
        <v>Unseeded</v>
      </c>
      <c r="N952" s="24" t="str">
        <f>LOOKUP(A952,[1]lookup!$A$3:$A$51,[1]lookup!$R$3:$R$51)</f>
        <v>High</v>
      </c>
      <c r="O952" s="24" t="str">
        <f>LOOKUP(A952,[1]lookup!$A$3:$A$51,[1]lookup!$U$3:$U$51)</f>
        <v>BAND</v>
      </c>
      <c r="P952" s="25">
        <f t="shared" si="28"/>
        <v>0</v>
      </c>
      <c r="Q952" s="25">
        <f t="shared" si="29"/>
        <v>0</v>
      </c>
      <c r="R952" s="25">
        <f>LOOKUP(A952,[1]lookup!$A$3:$A$51,[1]lookup!$H$3:$H$51)</f>
        <v>0</v>
      </c>
    </row>
    <row r="953" spans="1:18" x14ac:dyDescent="0.15">
      <c r="A953" s="24" t="s">
        <v>509</v>
      </c>
      <c r="B953" s="24">
        <v>1998</v>
      </c>
      <c r="C953" s="24" t="s">
        <v>0</v>
      </c>
      <c r="D953" s="24" t="s">
        <v>390</v>
      </c>
      <c r="E953" s="24" t="s">
        <v>2202</v>
      </c>
      <c r="F953" s="24">
        <v>2</v>
      </c>
      <c r="G953" s="24">
        <v>18</v>
      </c>
      <c r="H953" s="24">
        <v>2</v>
      </c>
      <c r="I953" s="24">
        <v>150</v>
      </c>
      <c r="J953" s="24">
        <v>2</v>
      </c>
      <c r="K953" s="24">
        <v>168</v>
      </c>
      <c r="L953" s="24">
        <v>5000</v>
      </c>
      <c r="M953" s="24" t="str">
        <f>LOOKUP(A953,[1]lookup!$A$3:$A$51,[1]lookup!$P$3:$P$51)</f>
        <v>Unseeded</v>
      </c>
      <c r="N953" s="24" t="str">
        <f>LOOKUP(A953,[1]lookup!$A$3:$A$51,[1]lookup!$R$3:$R$51)</f>
        <v>High</v>
      </c>
      <c r="O953" s="24" t="str">
        <f>LOOKUP(A953,[1]lookup!$A$3:$A$51,[1]lookup!$U$3:$U$51)</f>
        <v>BAND</v>
      </c>
      <c r="P953" s="25">
        <f t="shared" si="28"/>
        <v>3</v>
      </c>
      <c r="Q953" s="25">
        <f t="shared" si="29"/>
        <v>0.36</v>
      </c>
      <c r="R953" s="25">
        <f>LOOKUP(A953,[1]lookup!$A$3:$A$51,[1]lookup!$H$3:$H$51)</f>
        <v>0</v>
      </c>
    </row>
    <row r="954" spans="1:18" x14ac:dyDescent="0.15">
      <c r="A954" s="24" t="s">
        <v>509</v>
      </c>
      <c r="B954" s="24">
        <v>1998</v>
      </c>
      <c r="C954" s="24" t="s">
        <v>0</v>
      </c>
      <c r="D954" s="24" t="s">
        <v>1087</v>
      </c>
      <c r="E954" s="24" t="s">
        <v>2203</v>
      </c>
      <c r="F954" s="24">
        <v>0</v>
      </c>
      <c r="G954" s="24">
        <v>0</v>
      </c>
      <c r="H954" s="24">
        <v>0</v>
      </c>
      <c r="I954" s="24">
        <v>0</v>
      </c>
      <c r="J954" s="24">
        <v>0</v>
      </c>
      <c r="K954" s="24">
        <v>0</v>
      </c>
      <c r="L954" s="24">
        <v>5000</v>
      </c>
      <c r="M954" s="24" t="str">
        <f>LOOKUP(A954,[1]lookup!$A$3:$A$51,[1]lookup!$P$3:$P$51)</f>
        <v>Unseeded</v>
      </c>
      <c r="N954" s="24" t="str">
        <f>LOOKUP(A954,[1]lookup!$A$3:$A$51,[1]lookup!$R$3:$R$51)</f>
        <v>High</v>
      </c>
      <c r="O954" s="24" t="str">
        <f>LOOKUP(A954,[1]lookup!$A$3:$A$51,[1]lookup!$U$3:$U$51)</f>
        <v>BAND</v>
      </c>
      <c r="P954" s="25">
        <f t="shared" si="28"/>
        <v>0</v>
      </c>
      <c r="Q954" s="25">
        <f t="shared" si="29"/>
        <v>0</v>
      </c>
      <c r="R954" s="25">
        <f>LOOKUP(A954,[1]lookup!$A$3:$A$51,[1]lookup!$H$3:$H$51)</f>
        <v>0</v>
      </c>
    </row>
    <row r="955" spans="1:18" x14ac:dyDescent="0.15">
      <c r="A955" s="24" t="s">
        <v>509</v>
      </c>
      <c r="B955" s="24">
        <v>1998</v>
      </c>
      <c r="C955" s="24" t="s">
        <v>0</v>
      </c>
      <c r="D955" s="24" t="s">
        <v>244</v>
      </c>
      <c r="E955" s="24" t="s">
        <v>2204</v>
      </c>
      <c r="F955" s="24">
        <v>7</v>
      </c>
      <c r="G955" s="24">
        <v>56</v>
      </c>
      <c r="H955" s="24">
        <v>14</v>
      </c>
      <c r="I955" s="24">
        <v>2443</v>
      </c>
      <c r="J955" s="24">
        <v>14</v>
      </c>
      <c r="K955" s="24">
        <v>2499</v>
      </c>
      <c r="L955" s="24">
        <v>5000</v>
      </c>
      <c r="M955" s="24" t="str">
        <f>LOOKUP(A955,[1]lookup!$A$3:$A$51,[1]lookup!$P$3:$P$51)</f>
        <v>Unseeded</v>
      </c>
      <c r="N955" s="24" t="str">
        <f>LOOKUP(A955,[1]lookup!$A$3:$A$51,[1]lookup!$R$3:$R$51)</f>
        <v>High</v>
      </c>
      <c r="O955" s="24" t="str">
        <f>LOOKUP(A955,[1]lookup!$A$3:$A$51,[1]lookup!$U$3:$U$51)</f>
        <v>BAND</v>
      </c>
      <c r="P955" s="25">
        <f t="shared" si="28"/>
        <v>48.86</v>
      </c>
      <c r="Q955" s="25">
        <f t="shared" si="29"/>
        <v>1.1199999999999999</v>
      </c>
      <c r="R955" s="25">
        <f>LOOKUP(A955,[1]lookup!$A$3:$A$51,[1]lookup!$H$3:$H$51)</f>
        <v>0</v>
      </c>
    </row>
    <row r="956" spans="1:18" x14ac:dyDescent="0.15">
      <c r="A956" s="24" t="s">
        <v>509</v>
      </c>
      <c r="B956" s="24">
        <v>1998</v>
      </c>
      <c r="C956" s="24" t="s">
        <v>0</v>
      </c>
      <c r="D956" s="24" t="s">
        <v>559</v>
      </c>
      <c r="E956" s="24" t="s">
        <v>2205</v>
      </c>
      <c r="F956" s="24">
        <v>0</v>
      </c>
      <c r="G956" s="24">
        <v>0</v>
      </c>
      <c r="H956" s="24">
        <v>0</v>
      </c>
      <c r="I956" s="24">
        <v>0</v>
      </c>
      <c r="J956" s="24">
        <v>0</v>
      </c>
      <c r="K956" s="24">
        <v>0</v>
      </c>
      <c r="L956" s="24">
        <v>5000</v>
      </c>
      <c r="M956" s="24" t="str">
        <f>LOOKUP(A956,[1]lookup!$A$3:$A$51,[1]lookup!$P$3:$P$51)</f>
        <v>Unseeded</v>
      </c>
      <c r="N956" s="24" t="str">
        <f>LOOKUP(A956,[1]lookup!$A$3:$A$51,[1]lookup!$R$3:$R$51)</f>
        <v>High</v>
      </c>
      <c r="O956" s="24" t="str">
        <f>LOOKUP(A956,[1]lookup!$A$3:$A$51,[1]lookup!$U$3:$U$51)</f>
        <v>BAND</v>
      </c>
      <c r="P956" s="25">
        <f t="shared" si="28"/>
        <v>0</v>
      </c>
      <c r="Q956" s="25">
        <f t="shared" si="29"/>
        <v>0</v>
      </c>
      <c r="R956" s="25">
        <f>LOOKUP(A956,[1]lookup!$A$3:$A$51,[1]lookup!$H$3:$H$51)</f>
        <v>0</v>
      </c>
    </row>
    <row r="957" spans="1:18" x14ac:dyDescent="0.15">
      <c r="A957" s="24" t="s">
        <v>509</v>
      </c>
      <c r="B957" s="24">
        <v>1998</v>
      </c>
      <c r="C957" s="24" t="s">
        <v>0</v>
      </c>
      <c r="D957" s="24" t="s">
        <v>1229</v>
      </c>
      <c r="E957" s="24" t="s">
        <v>2206</v>
      </c>
      <c r="F957" s="24">
        <v>0</v>
      </c>
      <c r="G957" s="24">
        <v>0</v>
      </c>
      <c r="H957" s="24">
        <v>0</v>
      </c>
      <c r="I957" s="24">
        <v>0</v>
      </c>
      <c r="J957" s="24">
        <v>0</v>
      </c>
      <c r="K957" s="24">
        <v>0</v>
      </c>
      <c r="L957" s="24">
        <v>5000</v>
      </c>
      <c r="M957" s="24" t="str">
        <f>LOOKUP(A957,[1]lookup!$A$3:$A$51,[1]lookup!$P$3:$P$51)</f>
        <v>Unseeded</v>
      </c>
      <c r="N957" s="24" t="str">
        <f>LOOKUP(A957,[1]lookup!$A$3:$A$51,[1]lookup!$R$3:$R$51)</f>
        <v>High</v>
      </c>
      <c r="O957" s="24" t="str">
        <f>LOOKUP(A957,[1]lookup!$A$3:$A$51,[1]lookup!$U$3:$U$51)</f>
        <v>BAND</v>
      </c>
      <c r="P957" s="25">
        <f t="shared" si="28"/>
        <v>0</v>
      </c>
      <c r="Q957" s="25">
        <f t="shared" si="29"/>
        <v>0</v>
      </c>
      <c r="R957" s="25">
        <f>LOOKUP(A957,[1]lookup!$A$3:$A$51,[1]lookup!$H$3:$H$51)</f>
        <v>0</v>
      </c>
    </row>
    <row r="958" spans="1:18" x14ac:dyDescent="0.15">
      <c r="A958" s="24" t="s">
        <v>509</v>
      </c>
      <c r="B958" s="24">
        <v>1998</v>
      </c>
      <c r="C958" s="24" t="s">
        <v>0</v>
      </c>
      <c r="D958" s="24" t="s">
        <v>405</v>
      </c>
      <c r="E958" s="24" t="s">
        <v>2207</v>
      </c>
      <c r="F958" s="24">
        <v>2</v>
      </c>
      <c r="G958" s="24">
        <v>1188</v>
      </c>
      <c r="H958" s="24">
        <v>1</v>
      </c>
      <c r="I958" s="24">
        <v>7</v>
      </c>
      <c r="J958" s="24">
        <v>2</v>
      </c>
      <c r="K958" s="24">
        <v>1195</v>
      </c>
      <c r="L958" s="24">
        <v>5000</v>
      </c>
      <c r="M958" s="24" t="str">
        <f>LOOKUP(A958,[1]lookup!$A$3:$A$51,[1]lookup!$P$3:$P$51)</f>
        <v>Unseeded</v>
      </c>
      <c r="N958" s="24" t="str">
        <f>LOOKUP(A958,[1]lookup!$A$3:$A$51,[1]lookup!$R$3:$R$51)</f>
        <v>High</v>
      </c>
      <c r="O958" s="24" t="str">
        <f>LOOKUP(A958,[1]lookup!$A$3:$A$51,[1]lookup!$U$3:$U$51)</f>
        <v>BAND</v>
      </c>
      <c r="P958" s="25">
        <f t="shared" si="28"/>
        <v>0.13999999999999999</v>
      </c>
      <c r="Q958" s="25">
        <f t="shared" si="29"/>
        <v>23.76</v>
      </c>
      <c r="R958" s="25">
        <f>LOOKUP(A958,[1]lookup!$A$3:$A$51,[1]lookup!$H$3:$H$51)</f>
        <v>0</v>
      </c>
    </row>
    <row r="959" spans="1:18" x14ac:dyDescent="0.15">
      <c r="A959" s="24" t="s">
        <v>509</v>
      </c>
      <c r="B959" s="24">
        <v>1998</v>
      </c>
      <c r="C959" s="24" t="s">
        <v>0</v>
      </c>
      <c r="D959" s="24" t="s">
        <v>217</v>
      </c>
      <c r="E959" s="24" t="s">
        <v>2208</v>
      </c>
      <c r="F959" s="24">
        <v>3</v>
      </c>
      <c r="G959" s="24">
        <v>3707</v>
      </c>
      <c r="H959" s="24">
        <v>0</v>
      </c>
      <c r="I959" s="24">
        <v>0</v>
      </c>
      <c r="J959" s="24">
        <v>3</v>
      </c>
      <c r="K959" s="24">
        <v>3707</v>
      </c>
      <c r="L959" s="24">
        <v>5000</v>
      </c>
      <c r="M959" s="24" t="str">
        <f>LOOKUP(A959,[1]lookup!$A$3:$A$51,[1]lookup!$P$3:$P$51)</f>
        <v>Unseeded</v>
      </c>
      <c r="N959" s="24" t="str">
        <f>LOOKUP(A959,[1]lookup!$A$3:$A$51,[1]lookup!$R$3:$R$51)</f>
        <v>High</v>
      </c>
      <c r="O959" s="24" t="str">
        <f>LOOKUP(A959,[1]lookup!$A$3:$A$51,[1]lookup!$U$3:$U$51)</f>
        <v>BAND</v>
      </c>
      <c r="P959" s="25">
        <f t="shared" si="28"/>
        <v>0</v>
      </c>
      <c r="Q959" s="25">
        <f t="shared" si="29"/>
        <v>74.14</v>
      </c>
      <c r="R959" s="25">
        <f>LOOKUP(A959,[1]lookup!$A$3:$A$51,[1]lookup!$H$3:$H$51)</f>
        <v>0</v>
      </c>
    </row>
    <row r="960" spans="1:18" x14ac:dyDescent="0.15">
      <c r="A960" s="24" t="s">
        <v>509</v>
      </c>
      <c r="B960" s="24">
        <v>1998</v>
      </c>
      <c r="C960" s="24" t="s">
        <v>0</v>
      </c>
      <c r="D960" s="24" t="s">
        <v>2209</v>
      </c>
      <c r="E960" s="24" t="s">
        <v>2210</v>
      </c>
      <c r="F960" s="24">
        <v>1</v>
      </c>
      <c r="G960" s="24">
        <v>3</v>
      </c>
      <c r="H960" s="24">
        <v>1</v>
      </c>
      <c r="I960" s="24">
        <v>18</v>
      </c>
      <c r="J960" s="24">
        <v>1</v>
      </c>
      <c r="K960" s="24">
        <v>21</v>
      </c>
      <c r="L960" s="24">
        <v>5000</v>
      </c>
      <c r="M960" s="24" t="str">
        <f>LOOKUP(A960,[1]lookup!$A$3:$A$51,[1]lookup!$P$3:$P$51)</f>
        <v>Unseeded</v>
      </c>
      <c r="N960" s="24" t="str">
        <f>LOOKUP(A960,[1]lookup!$A$3:$A$51,[1]lookup!$R$3:$R$51)</f>
        <v>High</v>
      </c>
      <c r="O960" s="24" t="str">
        <f>LOOKUP(A960,[1]lookup!$A$3:$A$51,[1]lookup!$U$3:$U$51)</f>
        <v>BAND</v>
      </c>
      <c r="P960" s="25">
        <f t="shared" si="28"/>
        <v>0.36</v>
      </c>
      <c r="Q960" s="25">
        <f t="shared" si="29"/>
        <v>0.06</v>
      </c>
      <c r="R960" s="25">
        <f>LOOKUP(A960,[1]lookup!$A$3:$A$51,[1]lookup!$H$3:$H$51)</f>
        <v>0</v>
      </c>
    </row>
    <row r="961" spans="1:18" x14ac:dyDescent="0.15">
      <c r="A961" s="24" t="s">
        <v>509</v>
      </c>
      <c r="B961" s="24">
        <v>1998</v>
      </c>
      <c r="C961" s="24" t="s">
        <v>0</v>
      </c>
      <c r="D961" s="24" t="s">
        <v>2211</v>
      </c>
      <c r="E961" s="24" t="s">
        <v>2212</v>
      </c>
      <c r="F961" s="24">
        <v>0</v>
      </c>
      <c r="G961" s="24">
        <v>0</v>
      </c>
      <c r="H961" s="24">
        <v>0</v>
      </c>
      <c r="I961" s="24">
        <v>0</v>
      </c>
      <c r="J961" s="24">
        <v>0</v>
      </c>
      <c r="K961" s="24">
        <v>0</v>
      </c>
      <c r="L961" s="24">
        <v>5000</v>
      </c>
      <c r="M961" s="24" t="str">
        <f>LOOKUP(A961,[1]lookup!$A$3:$A$51,[1]lookup!$P$3:$P$51)</f>
        <v>Unseeded</v>
      </c>
      <c r="N961" s="24" t="str">
        <f>LOOKUP(A961,[1]lookup!$A$3:$A$51,[1]lookup!$R$3:$R$51)</f>
        <v>High</v>
      </c>
      <c r="O961" s="24" t="str">
        <f>LOOKUP(A961,[1]lookup!$A$3:$A$51,[1]lookup!$U$3:$U$51)</f>
        <v>BAND</v>
      </c>
      <c r="P961" s="25">
        <f t="shared" si="28"/>
        <v>0</v>
      </c>
      <c r="Q961" s="25">
        <f t="shared" si="29"/>
        <v>0</v>
      </c>
      <c r="R961" s="25">
        <f>LOOKUP(A961,[1]lookup!$A$3:$A$51,[1]lookup!$H$3:$H$51)</f>
        <v>0</v>
      </c>
    </row>
    <row r="962" spans="1:18" x14ac:dyDescent="0.15">
      <c r="A962" s="24" t="s">
        <v>512</v>
      </c>
      <c r="B962" s="24">
        <v>1998</v>
      </c>
      <c r="C962" s="24" t="s">
        <v>0</v>
      </c>
      <c r="D962" s="24" t="s">
        <v>672</v>
      </c>
      <c r="E962" s="24" t="s">
        <v>2199</v>
      </c>
      <c r="F962" s="24">
        <v>0</v>
      </c>
      <c r="G962" s="24">
        <v>0</v>
      </c>
      <c r="H962" s="24">
        <v>1</v>
      </c>
      <c r="I962" s="24">
        <v>64</v>
      </c>
      <c r="J962" s="24">
        <v>1</v>
      </c>
      <c r="K962" s="24">
        <v>64</v>
      </c>
      <c r="L962" s="24">
        <v>5000</v>
      </c>
      <c r="M962" s="24" t="str">
        <f>LOOKUP(A962,[1]lookup!$A$3:$A$51,[1]lookup!$P$3:$P$51)</f>
        <v>Seeded</v>
      </c>
      <c r="N962" s="24" t="str">
        <f>LOOKUP(A962,[1]lookup!$A$3:$A$51,[1]lookup!$R$3:$R$51)</f>
        <v>High</v>
      </c>
      <c r="O962" s="24" t="str">
        <f>LOOKUP(A962,[1]lookup!$A$3:$A$51,[1]lookup!$U$3:$U$51)</f>
        <v>FS</v>
      </c>
      <c r="P962" s="25">
        <f t="shared" ref="P962:P1025" si="30">I962/L962*100</f>
        <v>1.28</v>
      </c>
      <c r="Q962" s="25">
        <f t="shared" ref="Q962:Q1025" si="31">G962/L962*100</f>
        <v>0</v>
      </c>
      <c r="R962" s="25">
        <f>LOOKUP(A962,[1]lookup!$A$3:$A$51,[1]lookup!$H$3:$H$51)</f>
        <v>33</v>
      </c>
    </row>
    <row r="963" spans="1:18" x14ac:dyDescent="0.15">
      <c r="A963" s="24" t="s">
        <v>512</v>
      </c>
      <c r="B963" s="24">
        <v>1998</v>
      </c>
      <c r="C963" s="24" t="s">
        <v>0</v>
      </c>
      <c r="D963" s="24" t="s">
        <v>556</v>
      </c>
      <c r="E963" s="24" t="s">
        <v>2200</v>
      </c>
      <c r="F963" s="24">
        <v>0</v>
      </c>
      <c r="G963" s="24">
        <v>0</v>
      </c>
      <c r="H963" s="24">
        <v>0</v>
      </c>
      <c r="I963" s="24">
        <v>0</v>
      </c>
      <c r="J963" s="24">
        <v>0</v>
      </c>
      <c r="K963" s="24">
        <v>0</v>
      </c>
      <c r="L963" s="24">
        <v>5000</v>
      </c>
      <c r="M963" s="24" t="str">
        <f>LOOKUP(A963,[1]lookup!$A$3:$A$51,[1]lookup!$P$3:$P$51)</f>
        <v>Seeded</v>
      </c>
      <c r="N963" s="24" t="str">
        <f>LOOKUP(A963,[1]lookup!$A$3:$A$51,[1]lookup!$R$3:$R$51)</f>
        <v>High</v>
      </c>
      <c r="O963" s="24" t="str">
        <f>LOOKUP(A963,[1]lookup!$A$3:$A$51,[1]lookup!$U$3:$U$51)</f>
        <v>FS</v>
      </c>
      <c r="P963" s="25">
        <f t="shared" si="30"/>
        <v>0</v>
      </c>
      <c r="Q963" s="25">
        <f t="shared" si="31"/>
        <v>0</v>
      </c>
      <c r="R963" s="25">
        <f>LOOKUP(A963,[1]lookup!$A$3:$A$51,[1]lookup!$H$3:$H$51)</f>
        <v>33</v>
      </c>
    </row>
    <row r="964" spans="1:18" x14ac:dyDescent="0.15">
      <c r="A964" s="24" t="s">
        <v>512</v>
      </c>
      <c r="B964" s="24">
        <v>1998</v>
      </c>
      <c r="C964" s="24" t="s">
        <v>0</v>
      </c>
      <c r="D964" s="24" t="s">
        <v>557</v>
      </c>
      <c r="E964" s="24" t="s">
        <v>2201</v>
      </c>
      <c r="F964" s="24">
        <v>1</v>
      </c>
      <c r="G964" s="24">
        <v>6</v>
      </c>
      <c r="H964" s="24">
        <v>1</v>
      </c>
      <c r="I964" s="24">
        <v>367</v>
      </c>
      <c r="J964" s="24">
        <v>1</v>
      </c>
      <c r="K964" s="24">
        <v>373</v>
      </c>
      <c r="L964" s="24">
        <v>5000</v>
      </c>
      <c r="M964" s="24" t="str">
        <f>LOOKUP(A964,[1]lookup!$A$3:$A$51,[1]lookup!$P$3:$P$51)</f>
        <v>Seeded</v>
      </c>
      <c r="N964" s="24" t="str">
        <f>LOOKUP(A964,[1]lookup!$A$3:$A$51,[1]lookup!$R$3:$R$51)</f>
        <v>High</v>
      </c>
      <c r="O964" s="24" t="str">
        <f>LOOKUP(A964,[1]lookup!$A$3:$A$51,[1]lookup!$U$3:$U$51)</f>
        <v>FS</v>
      </c>
      <c r="P964" s="25">
        <f t="shared" si="30"/>
        <v>7.3400000000000007</v>
      </c>
      <c r="Q964" s="25">
        <f t="shared" si="31"/>
        <v>0.12</v>
      </c>
      <c r="R964" s="25">
        <f>LOOKUP(A964,[1]lookup!$A$3:$A$51,[1]lookup!$H$3:$H$51)</f>
        <v>33</v>
      </c>
    </row>
    <row r="965" spans="1:18" x14ac:dyDescent="0.15">
      <c r="A965" s="24" t="s">
        <v>512</v>
      </c>
      <c r="B965" s="24">
        <v>1998</v>
      </c>
      <c r="C965" s="24" t="s">
        <v>0</v>
      </c>
      <c r="D965" s="24" t="s">
        <v>390</v>
      </c>
      <c r="E965" s="24" t="s">
        <v>2202</v>
      </c>
      <c r="F965" s="24">
        <v>8</v>
      </c>
      <c r="G965" s="24">
        <v>82</v>
      </c>
      <c r="H965" s="24">
        <v>13</v>
      </c>
      <c r="I965" s="24">
        <v>1047</v>
      </c>
      <c r="J965" s="24">
        <v>13</v>
      </c>
      <c r="K965" s="24">
        <v>1129</v>
      </c>
      <c r="L965" s="24">
        <v>5000</v>
      </c>
      <c r="M965" s="24" t="str">
        <f>LOOKUP(A965,[1]lookup!$A$3:$A$51,[1]lookup!$P$3:$P$51)</f>
        <v>Seeded</v>
      </c>
      <c r="N965" s="24" t="str">
        <f>LOOKUP(A965,[1]lookup!$A$3:$A$51,[1]lookup!$R$3:$R$51)</f>
        <v>High</v>
      </c>
      <c r="O965" s="24" t="str">
        <f>LOOKUP(A965,[1]lookup!$A$3:$A$51,[1]lookup!$U$3:$U$51)</f>
        <v>FS</v>
      </c>
      <c r="P965" s="25">
        <f t="shared" si="30"/>
        <v>20.94</v>
      </c>
      <c r="Q965" s="25">
        <f t="shared" si="31"/>
        <v>1.6400000000000001</v>
      </c>
      <c r="R965" s="25">
        <f>LOOKUP(A965,[1]lookup!$A$3:$A$51,[1]lookup!$H$3:$H$51)</f>
        <v>33</v>
      </c>
    </row>
    <row r="966" spans="1:18" x14ac:dyDescent="0.15">
      <c r="A966" s="24" t="s">
        <v>512</v>
      </c>
      <c r="B966" s="24">
        <v>1998</v>
      </c>
      <c r="C966" s="24" t="s">
        <v>0</v>
      </c>
      <c r="D966" s="24" t="s">
        <v>1087</v>
      </c>
      <c r="E966" s="24" t="s">
        <v>2203</v>
      </c>
      <c r="F966" s="24">
        <v>0</v>
      </c>
      <c r="G966" s="24">
        <v>0</v>
      </c>
      <c r="H966" s="24">
        <v>0</v>
      </c>
      <c r="I966" s="24">
        <v>0</v>
      </c>
      <c r="J966" s="24">
        <v>0</v>
      </c>
      <c r="K966" s="24">
        <v>0</v>
      </c>
      <c r="L966" s="24">
        <v>5000</v>
      </c>
      <c r="M966" s="24" t="str">
        <f>LOOKUP(A966,[1]lookup!$A$3:$A$51,[1]lookup!$P$3:$P$51)</f>
        <v>Seeded</v>
      </c>
      <c r="N966" s="24" t="str">
        <f>LOOKUP(A966,[1]lookup!$A$3:$A$51,[1]lookup!$R$3:$R$51)</f>
        <v>High</v>
      </c>
      <c r="O966" s="24" t="str">
        <f>LOOKUP(A966,[1]lookup!$A$3:$A$51,[1]lookup!$U$3:$U$51)</f>
        <v>FS</v>
      </c>
      <c r="P966" s="25">
        <f t="shared" si="30"/>
        <v>0</v>
      </c>
      <c r="Q966" s="25">
        <f t="shared" si="31"/>
        <v>0</v>
      </c>
      <c r="R966" s="25">
        <f>LOOKUP(A966,[1]lookup!$A$3:$A$51,[1]lookup!$H$3:$H$51)</f>
        <v>33</v>
      </c>
    </row>
    <row r="967" spans="1:18" x14ac:dyDescent="0.15">
      <c r="A967" s="24" t="s">
        <v>512</v>
      </c>
      <c r="B967" s="24">
        <v>1998</v>
      </c>
      <c r="C967" s="24" t="s">
        <v>0</v>
      </c>
      <c r="D967" s="24" t="s">
        <v>244</v>
      </c>
      <c r="E967" s="24" t="s">
        <v>2204</v>
      </c>
      <c r="F967" s="24">
        <v>0</v>
      </c>
      <c r="G967" s="24">
        <v>0</v>
      </c>
      <c r="H967" s="24">
        <v>9</v>
      </c>
      <c r="I967" s="24">
        <v>145</v>
      </c>
      <c r="J967" s="24">
        <v>9</v>
      </c>
      <c r="K967" s="24">
        <v>145</v>
      </c>
      <c r="L967" s="24">
        <v>5000</v>
      </c>
      <c r="M967" s="24" t="str">
        <f>LOOKUP(A967,[1]lookup!$A$3:$A$51,[1]lookup!$P$3:$P$51)</f>
        <v>Seeded</v>
      </c>
      <c r="N967" s="24" t="str">
        <f>LOOKUP(A967,[1]lookup!$A$3:$A$51,[1]lookup!$R$3:$R$51)</f>
        <v>High</v>
      </c>
      <c r="O967" s="24" t="str">
        <f>LOOKUP(A967,[1]lookup!$A$3:$A$51,[1]lookup!$U$3:$U$51)</f>
        <v>FS</v>
      </c>
      <c r="P967" s="25">
        <f t="shared" si="30"/>
        <v>2.9000000000000004</v>
      </c>
      <c r="Q967" s="25">
        <f t="shared" si="31"/>
        <v>0</v>
      </c>
      <c r="R967" s="25">
        <f>LOOKUP(A967,[1]lookup!$A$3:$A$51,[1]lookup!$H$3:$H$51)</f>
        <v>33</v>
      </c>
    </row>
    <row r="968" spans="1:18" x14ac:dyDescent="0.15">
      <c r="A968" s="24" t="s">
        <v>512</v>
      </c>
      <c r="B968" s="24">
        <v>1998</v>
      </c>
      <c r="C968" s="24" t="s">
        <v>0</v>
      </c>
      <c r="D968" s="24" t="s">
        <v>559</v>
      </c>
      <c r="E968" s="24" t="s">
        <v>2205</v>
      </c>
      <c r="F968" s="24">
        <v>0</v>
      </c>
      <c r="G968" s="24">
        <v>0</v>
      </c>
      <c r="H968" s="24">
        <v>0</v>
      </c>
      <c r="I968" s="24">
        <v>0</v>
      </c>
      <c r="J968" s="24">
        <v>0</v>
      </c>
      <c r="K968" s="24">
        <v>0</v>
      </c>
      <c r="L968" s="24">
        <v>5000</v>
      </c>
      <c r="M968" s="24" t="str">
        <f>LOOKUP(A968,[1]lookup!$A$3:$A$51,[1]lookup!$P$3:$P$51)</f>
        <v>Seeded</v>
      </c>
      <c r="N968" s="24" t="str">
        <f>LOOKUP(A968,[1]lookup!$A$3:$A$51,[1]lookup!$R$3:$R$51)</f>
        <v>High</v>
      </c>
      <c r="O968" s="24" t="str">
        <f>LOOKUP(A968,[1]lookup!$A$3:$A$51,[1]lookup!$U$3:$U$51)</f>
        <v>FS</v>
      </c>
      <c r="P968" s="25">
        <f t="shared" si="30"/>
        <v>0</v>
      </c>
      <c r="Q968" s="25">
        <f t="shared" si="31"/>
        <v>0</v>
      </c>
      <c r="R968" s="25">
        <f>LOOKUP(A968,[1]lookup!$A$3:$A$51,[1]lookup!$H$3:$H$51)</f>
        <v>33</v>
      </c>
    </row>
    <row r="969" spans="1:18" x14ac:dyDescent="0.15">
      <c r="A969" s="24" t="s">
        <v>512</v>
      </c>
      <c r="B969" s="24">
        <v>1998</v>
      </c>
      <c r="C969" s="24" t="s">
        <v>0</v>
      </c>
      <c r="D969" s="24" t="s">
        <v>1229</v>
      </c>
      <c r="E969" s="24" t="s">
        <v>2206</v>
      </c>
      <c r="F969" s="24">
        <v>0</v>
      </c>
      <c r="G969" s="24">
        <v>0</v>
      </c>
      <c r="H969" s="24">
        <v>0</v>
      </c>
      <c r="I969" s="24">
        <v>0</v>
      </c>
      <c r="J969" s="24">
        <v>0</v>
      </c>
      <c r="K969" s="24">
        <v>0</v>
      </c>
      <c r="L969" s="24">
        <v>5000</v>
      </c>
      <c r="M969" s="24" t="str">
        <f>LOOKUP(A969,[1]lookup!$A$3:$A$51,[1]lookup!$P$3:$P$51)</f>
        <v>Seeded</v>
      </c>
      <c r="N969" s="24" t="str">
        <f>LOOKUP(A969,[1]lookup!$A$3:$A$51,[1]lookup!$R$3:$R$51)</f>
        <v>High</v>
      </c>
      <c r="O969" s="24" t="str">
        <f>LOOKUP(A969,[1]lookup!$A$3:$A$51,[1]lookup!$U$3:$U$51)</f>
        <v>FS</v>
      </c>
      <c r="P969" s="25">
        <f t="shared" si="30"/>
        <v>0</v>
      </c>
      <c r="Q969" s="25">
        <f t="shared" si="31"/>
        <v>0</v>
      </c>
      <c r="R969" s="25">
        <f>LOOKUP(A969,[1]lookup!$A$3:$A$51,[1]lookup!$H$3:$H$51)</f>
        <v>33</v>
      </c>
    </row>
    <row r="970" spans="1:18" x14ac:dyDescent="0.15">
      <c r="A970" s="24" t="s">
        <v>512</v>
      </c>
      <c r="B970" s="24">
        <v>1998</v>
      </c>
      <c r="C970" s="24" t="s">
        <v>0</v>
      </c>
      <c r="D970" s="24" t="s">
        <v>405</v>
      </c>
      <c r="E970" s="24" t="s">
        <v>2207</v>
      </c>
      <c r="F970" s="24">
        <v>3</v>
      </c>
      <c r="G970" s="24">
        <v>1676</v>
      </c>
      <c r="H970" s="24">
        <v>1</v>
      </c>
      <c r="I970" s="24">
        <v>8</v>
      </c>
      <c r="J970" s="24">
        <v>3</v>
      </c>
      <c r="K970" s="24">
        <v>1684</v>
      </c>
      <c r="L970" s="24">
        <v>5000</v>
      </c>
      <c r="M970" s="24" t="str">
        <f>LOOKUP(A970,[1]lookup!$A$3:$A$51,[1]lookup!$P$3:$P$51)</f>
        <v>Seeded</v>
      </c>
      <c r="N970" s="24" t="str">
        <f>LOOKUP(A970,[1]lookup!$A$3:$A$51,[1]lookup!$R$3:$R$51)</f>
        <v>High</v>
      </c>
      <c r="O970" s="24" t="str">
        <f>LOOKUP(A970,[1]lookup!$A$3:$A$51,[1]lookup!$U$3:$U$51)</f>
        <v>FS</v>
      </c>
      <c r="P970" s="25">
        <f t="shared" si="30"/>
        <v>0.16</v>
      </c>
      <c r="Q970" s="25">
        <f t="shared" si="31"/>
        <v>33.520000000000003</v>
      </c>
      <c r="R970" s="25">
        <f>LOOKUP(A970,[1]lookup!$A$3:$A$51,[1]lookup!$H$3:$H$51)</f>
        <v>33</v>
      </c>
    </row>
    <row r="971" spans="1:18" x14ac:dyDescent="0.15">
      <c r="A971" s="24" t="s">
        <v>512</v>
      </c>
      <c r="B971" s="24">
        <v>1998</v>
      </c>
      <c r="C971" s="24" t="s">
        <v>0</v>
      </c>
      <c r="D971" s="24" t="s">
        <v>217</v>
      </c>
      <c r="E971" s="24" t="s">
        <v>2208</v>
      </c>
      <c r="F971" s="24">
        <v>2</v>
      </c>
      <c r="G971" s="24">
        <v>3236</v>
      </c>
      <c r="H971" s="24">
        <v>0</v>
      </c>
      <c r="I971" s="24">
        <v>0</v>
      </c>
      <c r="J971" s="24">
        <v>2</v>
      </c>
      <c r="K971" s="24">
        <v>3236</v>
      </c>
      <c r="L971" s="24">
        <v>5000</v>
      </c>
      <c r="M971" s="24" t="str">
        <f>LOOKUP(A971,[1]lookup!$A$3:$A$51,[1]lookup!$P$3:$P$51)</f>
        <v>Seeded</v>
      </c>
      <c r="N971" s="24" t="str">
        <f>LOOKUP(A971,[1]lookup!$A$3:$A$51,[1]lookup!$R$3:$R$51)</f>
        <v>High</v>
      </c>
      <c r="O971" s="24" t="str">
        <f>LOOKUP(A971,[1]lookup!$A$3:$A$51,[1]lookup!$U$3:$U$51)</f>
        <v>FS</v>
      </c>
      <c r="P971" s="25">
        <f t="shared" si="30"/>
        <v>0</v>
      </c>
      <c r="Q971" s="25">
        <f t="shared" si="31"/>
        <v>64.72</v>
      </c>
      <c r="R971" s="25">
        <f>LOOKUP(A971,[1]lookup!$A$3:$A$51,[1]lookup!$H$3:$H$51)</f>
        <v>33</v>
      </c>
    </row>
    <row r="972" spans="1:18" x14ac:dyDescent="0.15">
      <c r="A972" s="24" t="s">
        <v>512</v>
      </c>
      <c r="B972" s="24">
        <v>1998</v>
      </c>
      <c r="C972" s="24" t="s">
        <v>0</v>
      </c>
      <c r="D972" s="24" t="s">
        <v>2209</v>
      </c>
      <c r="E972" s="24" t="s">
        <v>2210</v>
      </c>
      <c r="F972" s="24">
        <v>0</v>
      </c>
      <c r="G972" s="24">
        <v>0</v>
      </c>
      <c r="H972" s="24">
        <v>0</v>
      </c>
      <c r="I972" s="24">
        <v>0</v>
      </c>
      <c r="J972" s="24">
        <v>0</v>
      </c>
      <c r="K972" s="24">
        <v>0</v>
      </c>
      <c r="L972" s="24">
        <v>5000</v>
      </c>
      <c r="M972" s="24" t="str">
        <f>LOOKUP(A972,[1]lookup!$A$3:$A$51,[1]lookup!$P$3:$P$51)</f>
        <v>Seeded</v>
      </c>
      <c r="N972" s="24" t="str">
        <f>LOOKUP(A972,[1]lookup!$A$3:$A$51,[1]lookup!$R$3:$R$51)</f>
        <v>High</v>
      </c>
      <c r="O972" s="24" t="str">
        <f>LOOKUP(A972,[1]lookup!$A$3:$A$51,[1]lookup!$U$3:$U$51)</f>
        <v>FS</v>
      </c>
      <c r="P972" s="25">
        <f t="shared" si="30"/>
        <v>0</v>
      </c>
      <c r="Q972" s="25">
        <f t="shared" si="31"/>
        <v>0</v>
      </c>
      <c r="R972" s="25">
        <f>LOOKUP(A972,[1]lookup!$A$3:$A$51,[1]lookup!$H$3:$H$51)</f>
        <v>33</v>
      </c>
    </row>
    <row r="973" spans="1:18" x14ac:dyDescent="0.15">
      <c r="A973" s="24" t="s">
        <v>512</v>
      </c>
      <c r="B973" s="24">
        <v>1998</v>
      </c>
      <c r="C973" s="24" t="s">
        <v>0</v>
      </c>
      <c r="D973" s="24" t="s">
        <v>2211</v>
      </c>
      <c r="E973" s="24" t="s">
        <v>2212</v>
      </c>
      <c r="F973" s="24">
        <v>0</v>
      </c>
      <c r="G973" s="24">
        <v>0</v>
      </c>
      <c r="H973" s="24">
        <v>0</v>
      </c>
      <c r="I973" s="24">
        <v>0</v>
      </c>
      <c r="J973" s="24">
        <v>0</v>
      </c>
      <c r="K973" s="24">
        <v>0</v>
      </c>
      <c r="L973" s="24">
        <v>5000</v>
      </c>
      <c r="M973" s="24" t="str">
        <f>LOOKUP(A973,[1]lookup!$A$3:$A$51,[1]lookup!$P$3:$P$51)</f>
        <v>Seeded</v>
      </c>
      <c r="N973" s="24" t="str">
        <f>LOOKUP(A973,[1]lookup!$A$3:$A$51,[1]lookup!$R$3:$R$51)</f>
        <v>High</v>
      </c>
      <c r="O973" s="24" t="str">
        <f>LOOKUP(A973,[1]lookup!$A$3:$A$51,[1]lookup!$U$3:$U$51)</f>
        <v>FS</v>
      </c>
      <c r="P973" s="25">
        <f t="shared" si="30"/>
        <v>0</v>
      </c>
      <c r="Q973" s="25">
        <f t="shared" si="31"/>
        <v>0</v>
      </c>
      <c r="R973" s="25">
        <f>LOOKUP(A973,[1]lookup!$A$3:$A$51,[1]lookup!$H$3:$H$51)</f>
        <v>33</v>
      </c>
    </row>
    <row r="974" spans="1:18" x14ac:dyDescent="0.15">
      <c r="A974" s="24" t="s">
        <v>513</v>
      </c>
      <c r="B974" s="24">
        <v>1998</v>
      </c>
      <c r="C974" s="24" t="s">
        <v>0</v>
      </c>
      <c r="D974" s="24" t="s">
        <v>672</v>
      </c>
      <c r="E974" s="24" t="s">
        <v>2199</v>
      </c>
      <c r="F974" s="24">
        <v>2</v>
      </c>
      <c r="G974" s="24">
        <v>150</v>
      </c>
      <c r="H974" s="24">
        <v>1</v>
      </c>
      <c r="I974" s="24">
        <v>6</v>
      </c>
      <c r="J974" s="24">
        <v>2</v>
      </c>
      <c r="K974" s="24">
        <v>156</v>
      </c>
      <c r="L974" s="24">
        <v>5000</v>
      </c>
      <c r="M974" s="24" t="str">
        <f>LOOKUP(A974,[1]lookup!$A$3:$A$51,[1]lookup!$P$3:$P$51)</f>
        <v>Seeded</v>
      </c>
      <c r="N974" s="24" t="str">
        <f>LOOKUP(A974,[1]lookup!$A$3:$A$51,[1]lookup!$R$3:$R$51)</f>
        <v>High</v>
      </c>
      <c r="O974" s="24" t="str">
        <f>LOOKUP(A974,[1]lookup!$A$3:$A$51,[1]lookup!$U$3:$U$51)</f>
        <v>FS</v>
      </c>
      <c r="P974" s="25">
        <f t="shared" si="30"/>
        <v>0.12</v>
      </c>
      <c r="Q974" s="25">
        <f t="shared" si="31"/>
        <v>3</v>
      </c>
      <c r="R974" s="25">
        <f>LOOKUP(A974,[1]lookup!$A$3:$A$51,[1]lookup!$H$3:$H$51)</f>
        <v>0</v>
      </c>
    </row>
    <row r="975" spans="1:18" x14ac:dyDescent="0.15">
      <c r="A975" s="24" t="s">
        <v>513</v>
      </c>
      <c r="B975" s="24">
        <v>1998</v>
      </c>
      <c r="C975" s="24" t="s">
        <v>0</v>
      </c>
      <c r="D975" s="24" t="s">
        <v>556</v>
      </c>
      <c r="E975" s="24" t="s">
        <v>2200</v>
      </c>
      <c r="F975" s="24">
        <v>0</v>
      </c>
      <c r="G975" s="24">
        <v>0</v>
      </c>
      <c r="H975" s="24">
        <v>0</v>
      </c>
      <c r="I975" s="24">
        <v>0</v>
      </c>
      <c r="J975" s="24">
        <v>0</v>
      </c>
      <c r="K975" s="24">
        <v>0</v>
      </c>
      <c r="L975" s="24">
        <v>5000</v>
      </c>
      <c r="M975" s="24" t="str">
        <f>LOOKUP(A975,[1]lookup!$A$3:$A$51,[1]lookup!$P$3:$P$51)</f>
        <v>Seeded</v>
      </c>
      <c r="N975" s="24" t="str">
        <f>LOOKUP(A975,[1]lookup!$A$3:$A$51,[1]lookup!$R$3:$R$51)</f>
        <v>High</v>
      </c>
      <c r="O975" s="24" t="str">
        <f>LOOKUP(A975,[1]lookup!$A$3:$A$51,[1]lookup!$U$3:$U$51)</f>
        <v>FS</v>
      </c>
      <c r="P975" s="25">
        <f t="shared" si="30"/>
        <v>0</v>
      </c>
      <c r="Q975" s="25">
        <f t="shared" si="31"/>
        <v>0</v>
      </c>
      <c r="R975" s="25">
        <f>LOOKUP(A975,[1]lookup!$A$3:$A$51,[1]lookup!$H$3:$H$51)</f>
        <v>0</v>
      </c>
    </row>
    <row r="976" spans="1:18" x14ac:dyDescent="0.15">
      <c r="A976" s="24" t="s">
        <v>513</v>
      </c>
      <c r="B976" s="24">
        <v>1998</v>
      </c>
      <c r="C976" s="24" t="s">
        <v>0</v>
      </c>
      <c r="D976" s="24" t="s">
        <v>557</v>
      </c>
      <c r="E976" s="24" t="s">
        <v>2201</v>
      </c>
      <c r="F976" s="24">
        <v>0</v>
      </c>
      <c r="G976" s="24">
        <v>0</v>
      </c>
      <c r="H976" s="24">
        <v>1</v>
      </c>
      <c r="I976" s="24">
        <v>18</v>
      </c>
      <c r="J976" s="24">
        <v>1</v>
      </c>
      <c r="K976" s="24">
        <v>18</v>
      </c>
      <c r="L976" s="24">
        <v>5000</v>
      </c>
      <c r="M976" s="24" t="str">
        <f>LOOKUP(A976,[1]lookup!$A$3:$A$51,[1]lookup!$P$3:$P$51)</f>
        <v>Seeded</v>
      </c>
      <c r="N976" s="24" t="str">
        <f>LOOKUP(A976,[1]lookup!$A$3:$A$51,[1]lookup!$R$3:$R$51)</f>
        <v>High</v>
      </c>
      <c r="O976" s="24" t="str">
        <f>LOOKUP(A976,[1]lookup!$A$3:$A$51,[1]lookup!$U$3:$U$51)</f>
        <v>FS</v>
      </c>
      <c r="P976" s="25">
        <f t="shared" si="30"/>
        <v>0.36</v>
      </c>
      <c r="Q976" s="25">
        <f t="shared" si="31"/>
        <v>0</v>
      </c>
      <c r="R976" s="25">
        <f>LOOKUP(A976,[1]lookup!$A$3:$A$51,[1]lookup!$H$3:$H$51)</f>
        <v>0</v>
      </c>
    </row>
    <row r="977" spans="1:18" x14ac:dyDescent="0.15">
      <c r="A977" s="24" t="s">
        <v>513</v>
      </c>
      <c r="B977" s="24">
        <v>1998</v>
      </c>
      <c r="C977" s="24" t="s">
        <v>0</v>
      </c>
      <c r="D977" s="24" t="s">
        <v>390</v>
      </c>
      <c r="E977" s="24" t="s">
        <v>2202</v>
      </c>
      <c r="F977" s="24">
        <v>5</v>
      </c>
      <c r="G977" s="24">
        <v>149</v>
      </c>
      <c r="H977" s="24">
        <v>9</v>
      </c>
      <c r="I977" s="24">
        <v>919</v>
      </c>
      <c r="J977" s="24">
        <v>9</v>
      </c>
      <c r="K977" s="24">
        <v>1068</v>
      </c>
      <c r="L977" s="24">
        <v>5000</v>
      </c>
      <c r="M977" s="24" t="str">
        <f>LOOKUP(A977,[1]lookup!$A$3:$A$51,[1]lookup!$P$3:$P$51)</f>
        <v>Seeded</v>
      </c>
      <c r="N977" s="24" t="str">
        <f>LOOKUP(A977,[1]lookup!$A$3:$A$51,[1]lookup!$R$3:$R$51)</f>
        <v>High</v>
      </c>
      <c r="O977" s="24" t="str">
        <f>LOOKUP(A977,[1]lookup!$A$3:$A$51,[1]lookup!$U$3:$U$51)</f>
        <v>FS</v>
      </c>
      <c r="P977" s="25">
        <f t="shared" si="30"/>
        <v>18.38</v>
      </c>
      <c r="Q977" s="25">
        <f t="shared" si="31"/>
        <v>2.98</v>
      </c>
      <c r="R977" s="25">
        <f>LOOKUP(A977,[1]lookup!$A$3:$A$51,[1]lookup!$H$3:$H$51)</f>
        <v>0</v>
      </c>
    </row>
    <row r="978" spans="1:18" x14ac:dyDescent="0.15">
      <c r="A978" s="24" t="s">
        <v>513</v>
      </c>
      <c r="B978" s="24">
        <v>1998</v>
      </c>
      <c r="C978" s="24" t="s">
        <v>0</v>
      </c>
      <c r="D978" s="24" t="s">
        <v>1087</v>
      </c>
      <c r="E978" s="24" t="s">
        <v>2203</v>
      </c>
      <c r="F978" s="24">
        <v>0</v>
      </c>
      <c r="G978" s="24">
        <v>0</v>
      </c>
      <c r="H978" s="24">
        <v>0</v>
      </c>
      <c r="I978" s="24">
        <v>0</v>
      </c>
      <c r="J978" s="24">
        <v>0</v>
      </c>
      <c r="K978" s="24">
        <v>0</v>
      </c>
      <c r="L978" s="24">
        <v>5000</v>
      </c>
      <c r="M978" s="24" t="str">
        <f>LOOKUP(A978,[1]lookup!$A$3:$A$51,[1]lookup!$P$3:$P$51)</f>
        <v>Seeded</v>
      </c>
      <c r="N978" s="24" t="str">
        <f>LOOKUP(A978,[1]lookup!$A$3:$A$51,[1]lookup!$R$3:$R$51)</f>
        <v>High</v>
      </c>
      <c r="O978" s="24" t="str">
        <f>LOOKUP(A978,[1]lookup!$A$3:$A$51,[1]lookup!$U$3:$U$51)</f>
        <v>FS</v>
      </c>
      <c r="P978" s="25">
        <f t="shared" si="30"/>
        <v>0</v>
      </c>
      <c r="Q978" s="25">
        <f t="shared" si="31"/>
        <v>0</v>
      </c>
      <c r="R978" s="25">
        <f>LOOKUP(A978,[1]lookup!$A$3:$A$51,[1]lookup!$H$3:$H$51)</f>
        <v>0</v>
      </c>
    </row>
    <row r="979" spans="1:18" x14ac:dyDescent="0.15">
      <c r="A979" s="24" t="s">
        <v>513</v>
      </c>
      <c r="B979" s="24">
        <v>1998</v>
      </c>
      <c r="C979" s="24" t="s">
        <v>0</v>
      </c>
      <c r="D979" s="24" t="s">
        <v>244</v>
      </c>
      <c r="E979" s="24" t="s">
        <v>2204</v>
      </c>
      <c r="F979" s="24">
        <v>1</v>
      </c>
      <c r="G979" s="24">
        <v>1</v>
      </c>
      <c r="H979" s="24">
        <v>6</v>
      </c>
      <c r="I979" s="24">
        <v>77</v>
      </c>
      <c r="J979" s="24">
        <v>6</v>
      </c>
      <c r="K979" s="24">
        <v>78</v>
      </c>
      <c r="L979" s="24">
        <v>5000</v>
      </c>
      <c r="M979" s="24" t="str">
        <f>LOOKUP(A979,[1]lookup!$A$3:$A$51,[1]lookup!$P$3:$P$51)</f>
        <v>Seeded</v>
      </c>
      <c r="N979" s="24" t="str">
        <f>LOOKUP(A979,[1]lookup!$A$3:$A$51,[1]lookup!$R$3:$R$51)</f>
        <v>High</v>
      </c>
      <c r="O979" s="24" t="str">
        <f>LOOKUP(A979,[1]lookup!$A$3:$A$51,[1]lookup!$U$3:$U$51)</f>
        <v>FS</v>
      </c>
      <c r="P979" s="25">
        <f t="shared" si="30"/>
        <v>1.54</v>
      </c>
      <c r="Q979" s="25">
        <f t="shared" si="31"/>
        <v>0.02</v>
      </c>
      <c r="R979" s="25">
        <f>LOOKUP(A979,[1]lookup!$A$3:$A$51,[1]lookup!$H$3:$H$51)</f>
        <v>0</v>
      </c>
    </row>
    <row r="980" spans="1:18" x14ac:dyDescent="0.15">
      <c r="A980" s="24" t="s">
        <v>513</v>
      </c>
      <c r="B980" s="24">
        <v>1998</v>
      </c>
      <c r="C980" s="24" t="s">
        <v>0</v>
      </c>
      <c r="D980" s="24" t="s">
        <v>559</v>
      </c>
      <c r="E980" s="24" t="s">
        <v>2205</v>
      </c>
      <c r="F980" s="24">
        <v>0</v>
      </c>
      <c r="G980" s="24">
        <v>0</v>
      </c>
      <c r="H980" s="24">
        <v>0</v>
      </c>
      <c r="I980" s="24">
        <v>0</v>
      </c>
      <c r="J980" s="24">
        <v>0</v>
      </c>
      <c r="K980" s="24">
        <v>0</v>
      </c>
      <c r="L980" s="24">
        <v>5000</v>
      </c>
      <c r="M980" s="24" t="str">
        <f>LOOKUP(A980,[1]lookup!$A$3:$A$51,[1]lookup!$P$3:$P$51)</f>
        <v>Seeded</v>
      </c>
      <c r="N980" s="24" t="str">
        <f>LOOKUP(A980,[1]lookup!$A$3:$A$51,[1]lookup!$R$3:$R$51)</f>
        <v>High</v>
      </c>
      <c r="O980" s="24" t="str">
        <f>LOOKUP(A980,[1]lookup!$A$3:$A$51,[1]lookup!$U$3:$U$51)</f>
        <v>FS</v>
      </c>
      <c r="P980" s="25">
        <f t="shared" si="30"/>
        <v>0</v>
      </c>
      <c r="Q980" s="25">
        <f t="shared" si="31"/>
        <v>0</v>
      </c>
      <c r="R980" s="25">
        <f>LOOKUP(A980,[1]lookup!$A$3:$A$51,[1]lookup!$H$3:$H$51)</f>
        <v>0</v>
      </c>
    </row>
    <row r="981" spans="1:18" x14ac:dyDescent="0.15">
      <c r="A981" s="24" t="s">
        <v>513</v>
      </c>
      <c r="B981" s="24">
        <v>1998</v>
      </c>
      <c r="C981" s="24" t="s">
        <v>0</v>
      </c>
      <c r="D981" s="24" t="s">
        <v>1229</v>
      </c>
      <c r="E981" s="24" t="s">
        <v>2206</v>
      </c>
      <c r="F981" s="24">
        <v>0</v>
      </c>
      <c r="G981" s="24">
        <v>0</v>
      </c>
      <c r="H981" s="24">
        <v>0</v>
      </c>
      <c r="I981" s="24">
        <v>0</v>
      </c>
      <c r="J981" s="24">
        <v>0</v>
      </c>
      <c r="K981" s="24">
        <v>0</v>
      </c>
      <c r="L981" s="24">
        <v>5000</v>
      </c>
      <c r="M981" s="24" t="str">
        <f>LOOKUP(A981,[1]lookup!$A$3:$A$51,[1]lookup!$P$3:$P$51)</f>
        <v>Seeded</v>
      </c>
      <c r="N981" s="24" t="str">
        <f>LOOKUP(A981,[1]lookup!$A$3:$A$51,[1]lookup!$R$3:$R$51)</f>
        <v>High</v>
      </c>
      <c r="O981" s="24" t="str">
        <f>LOOKUP(A981,[1]lookup!$A$3:$A$51,[1]lookup!$U$3:$U$51)</f>
        <v>FS</v>
      </c>
      <c r="P981" s="25">
        <f t="shared" si="30"/>
        <v>0</v>
      </c>
      <c r="Q981" s="25">
        <f t="shared" si="31"/>
        <v>0</v>
      </c>
      <c r="R981" s="25">
        <f>LOOKUP(A981,[1]lookup!$A$3:$A$51,[1]lookup!$H$3:$H$51)</f>
        <v>0</v>
      </c>
    </row>
    <row r="982" spans="1:18" x14ac:dyDescent="0.15">
      <c r="A982" s="24" t="s">
        <v>513</v>
      </c>
      <c r="B982" s="24">
        <v>1998</v>
      </c>
      <c r="C982" s="24" t="s">
        <v>0</v>
      </c>
      <c r="D982" s="24" t="s">
        <v>405</v>
      </c>
      <c r="E982" s="24" t="s">
        <v>2207</v>
      </c>
      <c r="F982" s="24">
        <v>2</v>
      </c>
      <c r="G982" s="24">
        <v>584</v>
      </c>
      <c r="H982" s="24">
        <v>1</v>
      </c>
      <c r="I982" s="24">
        <v>8</v>
      </c>
      <c r="J982" s="24">
        <v>2</v>
      </c>
      <c r="K982" s="24">
        <v>592</v>
      </c>
      <c r="L982" s="24">
        <v>5000</v>
      </c>
      <c r="M982" s="24" t="str">
        <f>LOOKUP(A982,[1]lookup!$A$3:$A$51,[1]lookup!$P$3:$P$51)</f>
        <v>Seeded</v>
      </c>
      <c r="N982" s="24" t="str">
        <f>LOOKUP(A982,[1]lookup!$A$3:$A$51,[1]lookup!$R$3:$R$51)</f>
        <v>High</v>
      </c>
      <c r="O982" s="24" t="str">
        <f>LOOKUP(A982,[1]lookup!$A$3:$A$51,[1]lookup!$U$3:$U$51)</f>
        <v>FS</v>
      </c>
      <c r="P982" s="25">
        <f t="shared" si="30"/>
        <v>0.16</v>
      </c>
      <c r="Q982" s="25">
        <f t="shared" si="31"/>
        <v>11.68</v>
      </c>
      <c r="R982" s="25">
        <f>LOOKUP(A982,[1]lookup!$A$3:$A$51,[1]lookup!$H$3:$H$51)</f>
        <v>0</v>
      </c>
    </row>
    <row r="983" spans="1:18" x14ac:dyDescent="0.15">
      <c r="A983" s="24" t="s">
        <v>513</v>
      </c>
      <c r="B983" s="24">
        <v>1998</v>
      </c>
      <c r="C983" s="24" t="s">
        <v>0</v>
      </c>
      <c r="D983" s="24" t="s">
        <v>217</v>
      </c>
      <c r="E983" s="24" t="s">
        <v>2208</v>
      </c>
      <c r="F983" s="24">
        <v>3</v>
      </c>
      <c r="G983" s="24">
        <v>4116</v>
      </c>
      <c r="H983" s="24">
        <v>0</v>
      </c>
      <c r="I983" s="24">
        <v>0</v>
      </c>
      <c r="J983" s="24">
        <v>3</v>
      </c>
      <c r="K983" s="24">
        <v>4116</v>
      </c>
      <c r="L983" s="24">
        <v>5000</v>
      </c>
      <c r="M983" s="24" t="str">
        <f>LOOKUP(A983,[1]lookup!$A$3:$A$51,[1]lookup!$P$3:$P$51)</f>
        <v>Seeded</v>
      </c>
      <c r="N983" s="24" t="str">
        <f>LOOKUP(A983,[1]lookup!$A$3:$A$51,[1]lookup!$R$3:$R$51)</f>
        <v>High</v>
      </c>
      <c r="O983" s="24" t="str">
        <f>LOOKUP(A983,[1]lookup!$A$3:$A$51,[1]lookup!$U$3:$U$51)</f>
        <v>FS</v>
      </c>
      <c r="P983" s="25">
        <f t="shared" si="30"/>
        <v>0</v>
      </c>
      <c r="Q983" s="25">
        <f t="shared" si="31"/>
        <v>82.320000000000007</v>
      </c>
      <c r="R983" s="25">
        <f>LOOKUP(A983,[1]lookup!$A$3:$A$51,[1]lookup!$H$3:$H$51)</f>
        <v>0</v>
      </c>
    </row>
    <row r="984" spans="1:18" x14ac:dyDescent="0.15">
      <c r="A984" s="24" t="s">
        <v>513</v>
      </c>
      <c r="B984" s="24">
        <v>1998</v>
      </c>
      <c r="C984" s="24" t="s">
        <v>0</v>
      </c>
      <c r="D984" s="24" t="s">
        <v>2209</v>
      </c>
      <c r="E984" s="24" t="s">
        <v>2210</v>
      </c>
      <c r="F984" s="24">
        <v>0</v>
      </c>
      <c r="G984" s="24">
        <v>0</v>
      </c>
      <c r="H984" s="24">
        <v>0</v>
      </c>
      <c r="I984" s="24">
        <v>0</v>
      </c>
      <c r="J984" s="24">
        <v>0</v>
      </c>
      <c r="K984" s="24">
        <v>0</v>
      </c>
      <c r="L984" s="24">
        <v>5000</v>
      </c>
      <c r="M984" s="24" t="str">
        <f>LOOKUP(A984,[1]lookup!$A$3:$A$51,[1]lookup!$P$3:$P$51)</f>
        <v>Seeded</v>
      </c>
      <c r="N984" s="24" t="str">
        <f>LOOKUP(A984,[1]lookup!$A$3:$A$51,[1]lookup!$R$3:$R$51)</f>
        <v>High</v>
      </c>
      <c r="O984" s="24" t="str">
        <f>LOOKUP(A984,[1]lookup!$A$3:$A$51,[1]lookup!$U$3:$U$51)</f>
        <v>FS</v>
      </c>
      <c r="P984" s="25">
        <f t="shared" si="30"/>
        <v>0</v>
      </c>
      <c r="Q984" s="25">
        <f t="shared" si="31"/>
        <v>0</v>
      </c>
      <c r="R984" s="25">
        <f>LOOKUP(A984,[1]lookup!$A$3:$A$51,[1]lookup!$H$3:$H$51)</f>
        <v>0</v>
      </c>
    </row>
    <row r="985" spans="1:18" x14ac:dyDescent="0.15">
      <c r="A985" s="24" t="s">
        <v>513</v>
      </c>
      <c r="B985" s="24">
        <v>1998</v>
      </c>
      <c r="C985" s="24" t="s">
        <v>0</v>
      </c>
      <c r="D985" s="24" t="s">
        <v>2211</v>
      </c>
      <c r="E985" s="24" t="s">
        <v>2212</v>
      </c>
      <c r="F985" s="24">
        <v>0</v>
      </c>
      <c r="G985" s="24">
        <v>0</v>
      </c>
      <c r="H985" s="24">
        <v>0</v>
      </c>
      <c r="I985" s="24">
        <v>0</v>
      </c>
      <c r="J985" s="24">
        <v>0</v>
      </c>
      <c r="K985" s="24">
        <v>0</v>
      </c>
      <c r="L985" s="24">
        <v>5000</v>
      </c>
      <c r="M985" s="24" t="str">
        <f>LOOKUP(A985,[1]lookup!$A$3:$A$51,[1]lookup!$P$3:$P$51)</f>
        <v>Seeded</v>
      </c>
      <c r="N985" s="24" t="str">
        <f>LOOKUP(A985,[1]lookup!$A$3:$A$51,[1]lookup!$R$3:$R$51)</f>
        <v>High</v>
      </c>
      <c r="O985" s="24" t="str">
        <f>LOOKUP(A985,[1]lookup!$A$3:$A$51,[1]lookup!$U$3:$U$51)</f>
        <v>FS</v>
      </c>
      <c r="P985" s="25">
        <f t="shared" si="30"/>
        <v>0</v>
      </c>
      <c r="Q985" s="25">
        <f t="shared" si="31"/>
        <v>0</v>
      </c>
      <c r="R985" s="25">
        <f>LOOKUP(A985,[1]lookup!$A$3:$A$51,[1]lookup!$H$3:$H$51)</f>
        <v>0</v>
      </c>
    </row>
    <row r="986" spans="1:18" x14ac:dyDescent="0.15">
      <c r="A986" s="24" t="s">
        <v>514</v>
      </c>
      <c r="B986" s="24">
        <v>1998</v>
      </c>
      <c r="C986" s="24" t="s">
        <v>0</v>
      </c>
      <c r="D986" s="24" t="s">
        <v>672</v>
      </c>
      <c r="E986" s="24" t="s">
        <v>2199</v>
      </c>
      <c r="F986" s="24">
        <v>1</v>
      </c>
      <c r="G986" s="24">
        <v>14</v>
      </c>
      <c r="H986" s="24">
        <v>1</v>
      </c>
      <c r="I986" s="24">
        <v>13</v>
      </c>
      <c r="J986" s="24">
        <v>1</v>
      </c>
      <c r="K986" s="24">
        <v>27</v>
      </c>
      <c r="L986" s="24">
        <v>5000</v>
      </c>
      <c r="M986" s="24" t="str">
        <f>LOOKUP(A986,[1]lookup!$A$3:$A$51,[1]lookup!$P$3:$P$51)</f>
        <v>Unseeded</v>
      </c>
      <c r="N986" s="24" t="str">
        <f>LOOKUP(A986,[1]lookup!$A$3:$A$51,[1]lookup!$R$3:$R$51)</f>
        <v>High</v>
      </c>
      <c r="O986" s="24" t="str">
        <f>LOOKUP(A986,[1]lookup!$A$3:$A$51,[1]lookup!$U$3:$U$51)</f>
        <v>BAND</v>
      </c>
      <c r="P986" s="25">
        <f t="shared" si="30"/>
        <v>0.26</v>
      </c>
      <c r="Q986" s="25">
        <f t="shared" si="31"/>
        <v>0.27999999999999997</v>
      </c>
      <c r="R986" s="25">
        <f>LOOKUP(A986,[1]lookup!$A$3:$A$51,[1]lookup!$H$3:$H$51)</f>
        <v>0</v>
      </c>
    </row>
    <row r="987" spans="1:18" x14ac:dyDescent="0.15">
      <c r="A987" s="24" t="s">
        <v>514</v>
      </c>
      <c r="B987" s="24">
        <v>1998</v>
      </c>
      <c r="C987" s="24" t="s">
        <v>0</v>
      </c>
      <c r="D987" s="24" t="s">
        <v>556</v>
      </c>
      <c r="E987" s="24" t="s">
        <v>2200</v>
      </c>
      <c r="F987" s="24">
        <v>0</v>
      </c>
      <c r="G987" s="24">
        <v>0</v>
      </c>
      <c r="H987" s="24">
        <v>1</v>
      </c>
      <c r="I987" s="24">
        <v>100</v>
      </c>
      <c r="J987" s="24">
        <v>1</v>
      </c>
      <c r="K987" s="24">
        <v>100</v>
      </c>
      <c r="L987" s="24">
        <v>5000</v>
      </c>
      <c r="M987" s="24" t="str">
        <f>LOOKUP(A987,[1]lookup!$A$3:$A$51,[1]lookup!$P$3:$P$51)</f>
        <v>Unseeded</v>
      </c>
      <c r="N987" s="24" t="str">
        <f>LOOKUP(A987,[1]lookup!$A$3:$A$51,[1]lookup!$R$3:$R$51)</f>
        <v>High</v>
      </c>
      <c r="O987" s="24" t="str">
        <f>LOOKUP(A987,[1]lookup!$A$3:$A$51,[1]lookup!$U$3:$U$51)</f>
        <v>BAND</v>
      </c>
      <c r="P987" s="25">
        <f t="shared" si="30"/>
        <v>2</v>
      </c>
      <c r="Q987" s="25">
        <f t="shared" si="31"/>
        <v>0</v>
      </c>
      <c r="R987" s="25">
        <f>LOOKUP(A987,[1]lookup!$A$3:$A$51,[1]lookup!$H$3:$H$51)</f>
        <v>0</v>
      </c>
    </row>
    <row r="988" spans="1:18" x14ac:dyDescent="0.15">
      <c r="A988" s="24" t="s">
        <v>514</v>
      </c>
      <c r="B988" s="24">
        <v>1998</v>
      </c>
      <c r="C988" s="24" t="s">
        <v>0</v>
      </c>
      <c r="D988" s="24" t="s">
        <v>557</v>
      </c>
      <c r="E988" s="24" t="s">
        <v>2201</v>
      </c>
      <c r="F988" s="24">
        <v>1</v>
      </c>
      <c r="G988" s="24">
        <v>2</v>
      </c>
      <c r="H988" s="24">
        <v>1</v>
      </c>
      <c r="I988" s="24">
        <v>366</v>
      </c>
      <c r="J988" s="24">
        <v>1</v>
      </c>
      <c r="K988" s="24">
        <v>368</v>
      </c>
      <c r="L988" s="24">
        <v>5000</v>
      </c>
      <c r="M988" s="24" t="str">
        <f>LOOKUP(A988,[1]lookup!$A$3:$A$51,[1]lookup!$P$3:$P$51)</f>
        <v>Unseeded</v>
      </c>
      <c r="N988" s="24" t="str">
        <f>LOOKUP(A988,[1]lookup!$A$3:$A$51,[1]lookup!$R$3:$R$51)</f>
        <v>High</v>
      </c>
      <c r="O988" s="24" t="str">
        <f>LOOKUP(A988,[1]lookup!$A$3:$A$51,[1]lookup!$U$3:$U$51)</f>
        <v>BAND</v>
      </c>
      <c r="P988" s="25">
        <f t="shared" si="30"/>
        <v>7.32</v>
      </c>
      <c r="Q988" s="25">
        <f t="shared" si="31"/>
        <v>0.04</v>
      </c>
      <c r="R988" s="25">
        <f>LOOKUP(A988,[1]lookup!$A$3:$A$51,[1]lookup!$H$3:$H$51)</f>
        <v>0</v>
      </c>
    </row>
    <row r="989" spans="1:18" x14ac:dyDescent="0.15">
      <c r="A989" s="24" t="s">
        <v>514</v>
      </c>
      <c r="B989" s="24">
        <v>1998</v>
      </c>
      <c r="C989" s="24" t="s">
        <v>0</v>
      </c>
      <c r="D989" s="24" t="s">
        <v>390</v>
      </c>
      <c r="E989" s="24" t="s">
        <v>2202</v>
      </c>
      <c r="F989" s="24">
        <v>1</v>
      </c>
      <c r="G989" s="24">
        <v>24</v>
      </c>
      <c r="H989" s="24">
        <v>2</v>
      </c>
      <c r="I989" s="24">
        <v>374</v>
      </c>
      <c r="J989" s="24">
        <v>2</v>
      </c>
      <c r="K989" s="24">
        <v>398</v>
      </c>
      <c r="L989" s="24">
        <v>5000</v>
      </c>
      <c r="M989" s="24" t="str">
        <f>LOOKUP(A989,[1]lookup!$A$3:$A$51,[1]lookup!$P$3:$P$51)</f>
        <v>Unseeded</v>
      </c>
      <c r="N989" s="24" t="str">
        <f>LOOKUP(A989,[1]lookup!$A$3:$A$51,[1]lookup!$R$3:$R$51)</f>
        <v>High</v>
      </c>
      <c r="O989" s="24" t="str">
        <f>LOOKUP(A989,[1]lookup!$A$3:$A$51,[1]lookup!$U$3:$U$51)</f>
        <v>BAND</v>
      </c>
      <c r="P989" s="25">
        <f t="shared" si="30"/>
        <v>7.48</v>
      </c>
      <c r="Q989" s="25">
        <f t="shared" si="31"/>
        <v>0.48</v>
      </c>
      <c r="R989" s="25">
        <f>LOOKUP(A989,[1]lookup!$A$3:$A$51,[1]lookup!$H$3:$H$51)</f>
        <v>0</v>
      </c>
    </row>
    <row r="990" spans="1:18" x14ac:dyDescent="0.15">
      <c r="A990" s="24" t="s">
        <v>514</v>
      </c>
      <c r="B990" s="24">
        <v>1998</v>
      </c>
      <c r="C990" s="24" t="s">
        <v>0</v>
      </c>
      <c r="D990" s="24" t="s">
        <v>1087</v>
      </c>
      <c r="E990" s="24" t="s">
        <v>2203</v>
      </c>
      <c r="F990" s="24">
        <v>0</v>
      </c>
      <c r="G990" s="24">
        <v>0</v>
      </c>
      <c r="H990" s="24">
        <v>0</v>
      </c>
      <c r="I990" s="24">
        <v>0</v>
      </c>
      <c r="J990" s="24">
        <v>0</v>
      </c>
      <c r="K990" s="24">
        <v>0</v>
      </c>
      <c r="L990" s="24">
        <v>5000</v>
      </c>
      <c r="M990" s="24" t="str">
        <f>LOOKUP(A990,[1]lookup!$A$3:$A$51,[1]lookup!$P$3:$P$51)</f>
        <v>Unseeded</v>
      </c>
      <c r="N990" s="24" t="str">
        <f>LOOKUP(A990,[1]lookup!$A$3:$A$51,[1]lookup!$R$3:$R$51)</f>
        <v>High</v>
      </c>
      <c r="O990" s="24" t="str">
        <f>LOOKUP(A990,[1]lookup!$A$3:$A$51,[1]lookup!$U$3:$U$51)</f>
        <v>BAND</v>
      </c>
      <c r="P990" s="25">
        <f t="shared" si="30"/>
        <v>0</v>
      </c>
      <c r="Q990" s="25">
        <f t="shared" si="31"/>
        <v>0</v>
      </c>
      <c r="R990" s="25">
        <f>LOOKUP(A990,[1]lookup!$A$3:$A$51,[1]lookup!$H$3:$H$51)</f>
        <v>0</v>
      </c>
    </row>
    <row r="991" spans="1:18" x14ac:dyDescent="0.15">
      <c r="A991" s="24" t="s">
        <v>514</v>
      </c>
      <c r="B991" s="24">
        <v>1998</v>
      </c>
      <c r="C991" s="24" t="s">
        <v>0</v>
      </c>
      <c r="D991" s="24" t="s">
        <v>244</v>
      </c>
      <c r="E991" s="24" t="s">
        <v>2204</v>
      </c>
      <c r="F991" s="24">
        <v>3</v>
      </c>
      <c r="G991" s="24">
        <v>33</v>
      </c>
      <c r="H991" s="24">
        <v>8</v>
      </c>
      <c r="I991" s="24">
        <v>740</v>
      </c>
      <c r="J991" s="24">
        <v>8</v>
      </c>
      <c r="K991" s="24">
        <v>773</v>
      </c>
      <c r="L991" s="24">
        <v>5000</v>
      </c>
      <c r="M991" s="24" t="str">
        <f>LOOKUP(A991,[1]lookup!$A$3:$A$51,[1]lookup!$P$3:$P$51)</f>
        <v>Unseeded</v>
      </c>
      <c r="N991" s="24" t="str">
        <f>LOOKUP(A991,[1]lookup!$A$3:$A$51,[1]lookup!$R$3:$R$51)</f>
        <v>High</v>
      </c>
      <c r="O991" s="24" t="str">
        <f>LOOKUP(A991,[1]lookup!$A$3:$A$51,[1]lookup!$U$3:$U$51)</f>
        <v>BAND</v>
      </c>
      <c r="P991" s="25">
        <f t="shared" si="30"/>
        <v>14.799999999999999</v>
      </c>
      <c r="Q991" s="25">
        <f t="shared" si="31"/>
        <v>0.66</v>
      </c>
      <c r="R991" s="25">
        <f>LOOKUP(A991,[1]lookup!$A$3:$A$51,[1]lookup!$H$3:$H$51)</f>
        <v>0</v>
      </c>
    </row>
    <row r="992" spans="1:18" x14ac:dyDescent="0.15">
      <c r="A992" s="24" t="s">
        <v>514</v>
      </c>
      <c r="B992" s="24">
        <v>1998</v>
      </c>
      <c r="C992" s="24" t="s">
        <v>0</v>
      </c>
      <c r="D992" s="24" t="s">
        <v>559</v>
      </c>
      <c r="E992" s="24" t="s">
        <v>2205</v>
      </c>
      <c r="F992" s="24">
        <v>0</v>
      </c>
      <c r="G992" s="24">
        <v>0</v>
      </c>
      <c r="H992" s="24">
        <v>0</v>
      </c>
      <c r="I992" s="24">
        <v>0</v>
      </c>
      <c r="J992" s="24">
        <v>0</v>
      </c>
      <c r="K992" s="24">
        <v>0</v>
      </c>
      <c r="L992" s="24">
        <v>5000</v>
      </c>
      <c r="M992" s="24" t="str">
        <f>LOOKUP(A992,[1]lookup!$A$3:$A$51,[1]lookup!$P$3:$P$51)</f>
        <v>Unseeded</v>
      </c>
      <c r="N992" s="24" t="str">
        <f>LOOKUP(A992,[1]lookup!$A$3:$A$51,[1]lookup!$R$3:$R$51)</f>
        <v>High</v>
      </c>
      <c r="O992" s="24" t="str">
        <f>LOOKUP(A992,[1]lookup!$A$3:$A$51,[1]lookup!$U$3:$U$51)</f>
        <v>BAND</v>
      </c>
      <c r="P992" s="25">
        <f t="shared" si="30"/>
        <v>0</v>
      </c>
      <c r="Q992" s="25">
        <f t="shared" si="31"/>
        <v>0</v>
      </c>
      <c r="R992" s="25">
        <f>LOOKUP(A992,[1]lookup!$A$3:$A$51,[1]lookup!$H$3:$H$51)</f>
        <v>0</v>
      </c>
    </row>
    <row r="993" spans="1:18" x14ac:dyDescent="0.15">
      <c r="A993" s="24" t="s">
        <v>514</v>
      </c>
      <c r="B993" s="24">
        <v>1998</v>
      </c>
      <c r="C993" s="24" t="s">
        <v>0</v>
      </c>
      <c r="D993" s="24" t="s">
        <v>1229</v>
      </c>
      <c r="E993" s="24" t="s">
        <v>2206</v>
      </c>
      <c r="F993" s="24">
        <v>1</v>
      </c>
      <c r="G993" s="24">
        <v>28</v>
      </c>
      <c r="H993" s="24">
        <v>0</v>
      </c>
      <c r="I993" s="24">
        <v>0</v>
      </c>
      <c r="J993" s="24">
        <v>1</v>
      </c>
      <c r="K993" s="24">
        <v>28</v>
      </c>
      <c r="L993" s="24">
        <v>5000</v>
      </c>
      <c r="M993" s="24" t="str">
        <f>LOOKUP(A993,[1]lookup!$A$3:$A$51,[1]lookup!$P$3:$P$51)</f>
        <v>Unseeded</v>
      </c>
      <c r="N993" s="24" t="str">
        <f>LOOKUP(A993,[1]lookup!$A$3:$A$51,[1]lookup!$R$3:$R$51)</f>
        <v>High</v>
      </c>
      <c r="O993" s="24" t="str">
        <f>LOOKUP(A993,[1]lookup!$A$3:$A$51,[1]lookup!$U$3:$U$51)</f>
        <v>BAND</v>
      </c>
      <c r="P993" s="25">
        <f t="shared" si="30"/>
        <v>0</v>
      </c>
      <c r="Q993" s="25">
        <f t="shared" si="31"/>
        <v>0.55999999999999994</v>
      </c>
      <c r="R993" s="25">
        <f>LOOKUP(A993,[1]lookup!$A$3:$A$51,[1]lookup!$H$3:$H$51)</f>
        <v>0</v>
      </c>
    </row>
    <row r="994" spans="1:18" x14ac:dyDescent="0.15">
      <c r="A994" s="24" t="s">
        <v>514</v>
      </c>
      <c r="B994" s="24">
        <v>1998</v>
      </c>
      <c r="C994" s="24" t="s">
        <v>0</v>
      </c>
      <c r="D994" s="24" t="s">
        <v>405</v>
      </c>
      <c r="E994" s="24" t="s">
        <v>2207</v>
      </c>
      <c r="F994" s="24">
        <v>3</v>
      </c>
      <c r="G994" s="24">
        <v>1135</v>
      </c>
      <c r="H994" s="24">
        <v>1</v>
      </c>
      <c r="I994" s="24">
        <v>41</v>
      </c>
      <c r="J994" s="24">
        <v>3</v>
      </c>
      <c r="K994" s="24">
        <v>1176</v>
      </c>
      <c r="L994" s="24">
        <v>5000</v>
      </c>
      <c r="M994" s="24" t="str">
        <f>LOOKUP(A994,[1]lookup!$A$3:$A$51,[1]lookup!$P$3:$P$51)</f>
        <v>Unseeded</v>
      </c>
      <c r="N994" s="24" t="str">
        <f>LOOKUP(A994,[1]lookup!$A$3:$A$51,[1]lookup!$R$3:$R$51)</f>
        <v>High</v>
      </c>
      <c r="O994" s="24" t="str">
        <f>LOOKUP(A994,[1]lookup!$A$3:$A$51,[1]lookup!$U$3:$U$51)</f>
        <v>BAND</v>
      </c>
      <c r="P994" s="25">
        <f t="shared" si="30"/>
        <v>0.82000000000000006</v>
      </c>
      <c r="Q994" s="25">
        <f t="shared" si="31"/>
        <v>22.7</v>
      </c>
      <c r="R994" s="25">
        <f>LOOKUP(A994,[1]lookup!$A$3:$A$51,[1]lookup!$H$3:$H$51)</f>
        <v>0</v>
      </c>
    </row>
    <row r="995" spans="1:18" x14ac:dyDescent="0.15">
      <c r="A995" s="24" t="s">
        <v>514</v>
      </c>
      <c r="B995" s="24">
        <v>1998</v>
      </c>
      <c r="C995" s="24" t="s">
        <v>0</v>
      </c>
      <c r="D995" s="24" t="s">
        <v>217</v>
      </c>
      <c r="E995" s="24" t="s">
        <v>2208</v>
      </c>
      <c r="F995" s="24">
        <v>3</v>
      </c>
      <c r="G995" s="24">
        <v>3764</v>
      </c>
      <c r="H995" s="24">
        <v>1</v>
      </c>
      <c r="I995" s="24">
        <v>1</v>
      </c>
      <c r="J995" s="24">
        <v>3</v>
      </c>
      <c r="K995" s="24">
        <v>3765</v>
      </c>
      <c r="L995" s="24">
        <v>5000</v>
      </c>
      <c r="M995" s="24" t="str">
        <f>LOOKUP(A995,[1]lookup!$A$3:$A$51,[1]lookup!$P$3:$P$51)</f>
        <v>Unseeded</v>
      </c>
      <c r="N995" s="24" t="str">
        <f>LOOKUP(A995,[1]lookup!$A$3:$A$51,[1]lookup!$R$3:$R$51)</f>
        <v>High</v>
      </c>
      <c r="O995" s="24" t="str">
        <f>LOOKUP(A995,[1]lookup!$A$3:$A$51,[1]lookup!$U$3:$U$51)</f>
        <v>BAND</v>
      </c>
      <c r="P995" s="25">
        <f t="shared" si="30"/>
        <v>0.02</v>
      </c>
      <c r="Q995" s="25">
        <f t="shared" si="31"/>
        <v>75.28</v>
      </c>
      <c r="R995" s="25">
        <f>LOOKUP(A995,[1]lookup!$A$3:$A$51,[1]lookup!$H$3:$H$51)</f>
        <v>0</v>
      </c>
    </row>
    <row r="996" spans="1:18" x14ac:dyDescent="0.15">
      <c r="A996" s="24" t="s">
        <v>514</v>
      </c>
      <c r="B996" s="24">
        <v>1998</v>
      </c>
      <c r="C996" s="24" t="s">
        <v>0</v>
      </c>
      <c r="D996" s="24" t="s">
        <v>2209</v>
      </c>
      <c r="E996" s="24" t="s">
        <v>2210</v>
      </c>
      <c r="F996" s="24">
        <v>0</v>
      </c>
      <c r="G996" s="24">
        <v>0</v>
      </c>
      <c r="H996" s="24">
        <v>0</v>
      </c>
      <c r="I996" s="24">
        <v>0</v>
      </c>
      <c r="J996" s="24">
        <v>0</v>
      </c>
      <c r="K996" s="24">
        <v>0</v>
      </c>
      <c r="L996" s="24">
        <v>5000</v>
      </c>
      <c r="M996" s="24" t="str">
        <f>LOOKUP(A996,[1]lookup!$A$3:$A$51,[1]lookup!$P$3:$P$51)</f>
        <v>Unseeded</v>
      </c>
      <c r="N996" s="24" t="str">
        <f>LOOKUP(A996,[1]lookup!$A$3:$A$51,[1]lookup!$R$3:$R$51)</f>
        <v>High</v>
      </c>
      <c r="O996" s="24" t="str">
        <f>LOOKUP(A996,[1]lookup!$A$3:$A$51,[1]lookup!$U$3:$U$51)</f>
        <v>BAND</v>
      </c>
      <c r="P996" s="25">
        <f t="shared" si="30"/>
        <v>0</v>
      </c>
      <c r="Q996" s="25">
        <f t="shared" si="31"/>
        <v>0</v>
      </c>
      <c r="R996" s="25">
        <f>LOOKUP(A996,[1]lookup!$A$3:$A$51,[1]lookup!$H$3:$H$51)</f>
        <v>0</v>
      </c>
    </row>
    <row r="997" spans="1:18" x14ac:dyDescent="0.15">
      <c r="A997" s="24" t="s">
        <v>514</v>
      </c>
      <c r="B997" s="24">
        <v>1998</v>
      </c>
      <c r="C997" s="24" t="s">
        <v>0</v>
      </c>
      <c r="D997" s="24" t="s">
        <v>2211</v>
      </c>
      <c r="E997" s="24" t="s">
        <v>2212</v>
      </c>
      <c r="F997" s="24">
        <v>0</v>
      </c>
      <c r="G997" s="24">
        <v>0</v>
      </c>
      <c r="H997" s="24">
        <v>0</v>
      </c>
      <c r="I997" s="24">
        <v>0</v>
      </c>
      <c r="J997" s="24">
        <v>0</v>
      </c>
      <c r="K997" s="24">
        <v>0</v>
      </c>
      <c r="L997" s="24">
        <v>5000</v>
      </c>
      <c r="M997" s="24" t="str">
        <f>LOOKUP(A997,[1]lookup!$A$3:$A$51,[1]lookup!$P$3:$P$51)</f>
        <v>Unseeded</v>
      </c>
      <c r="N997" s="24" t="str">
        <f>LOOKUP(A997,[1]lookup!$A$3:$A$51,[1]lookup!$R$3:$R$51)</f>
        <v>High</v>
      </c>
      <c r="O997" s="24" t="str">
        <f>LOOKUP(A997,[1]lookup!$A$3:$A$51,[1]lookup!$U$3:$U$51)</f>
        <v>BAND</v>
      </c>
      <c r="P997" s="25">
        <f t="shared" si="30"/>
        <v>0</v>
      </c>
      <c r="Q997" s="25">
        <f t="shared" si="31"/>
        <v>0</v>
      </c>
      <c r="R997" s="25">
        <f>LOOKUP(A997,[1]lookup!$A$3:$A$51,[1]lookup!$H$3:$H$51)</f>
        <v>0</v>
      </c>
    </row>
    <row r="998" spans="1:18" x14ac:dyDescent="0.15">
      <c r="A998" s="24" t="s">
        <v>515</v>
      </c>
      <c r="B998" s="24">
        <v>1998</v>
      </c>
      <c r="C998" s="24" t="s">
        <v>0</v>
      </c>
      <c r="D998" s="24" t="s">
        <v>672</v>
      </c>
      <c r="E998" s="24" t="s">
        <v>2199</v>
      </c>
      <c r="F998" s="24">
        <v>1</v>
      </c>
      <c r="G998" s="24">
        <v>15</v>
      </c>
      <c r="H998" s="24">
        <v>0</v>
      </c>
      <c r="I998" s="24">
        <v>0</v>
      </c>
      <c r="J998" s="24">
        <v>1</v>
      </c>
      <c r="K998" s="24">
        <v>15</v>
      </c>
      <c r="L998" s="24">
        <v>5000</v>
      </c>
      <c r="M998" s="24" t="str">
        <f>LOOKUP(A998,[1]lookup!$A$3:$A$51,[1]lookup!$P$3:$P$51)</f>
        <v>Unseeded</v>
      </c>
      <c r="N998" s="24" t="str">
        <f>LOOKUP(A998,[1]lookup!$A$3:$A$51,[1]lookup!$R$3:$R$51)</f>
        <v>High</v>
      </c>
      <c r="O998" s="24" t="str">
        <f>LOOKUP(A998,[1]lookup!$A$3:$A$51,[1]lookup!$U$3:$U$51)</f>
        <v>BAND</v>
      </c>
      <c r="P998" s="25">
        <f t="shared" si="30"/>
        <v>0</v>
      </c>
      <c r="Q998" s="25">
        <f t="shared" si="31"/>
        <v>0.3</v>
      </c>
      <c r="R998" s="25">
        <f>LOOKUP(A998,[1]lookup!$A$3:$A$51,[1]lookup!$H$3:$H$51)</f>
        <v>0</v>
      </c>
    </row>
    <row r="999" spans="1:18" x14ac:dyDescent="0.15">
      <c r="A999" s="24" t="s">
        <v>515</v>
      </c>
      <c r="B999" s="24">
        <v>1998</v>
      </c>
      <c r="C999" s="24" t="s">
        <v>0</v>
      </c>
      <c r="D999" s="24" t="s">
        <v>556</v>
      </c>
      <c r="E999" s="24" t="s">
        <v>2200</v>
      </c>
      <c r="F999" s="24">
        <v>0</v>
      </c>
      <c r="G999" s="24">
        <v>0</v>
      </c>
      <c r="H999" s="24">
        <v>0</v>
      </c>
      <c r="I999" s="24">
        <v>0</v>
      </c>
      <c r="J999" s="24">
        <v>0</v>
      </c>
      <c r="K999" s="24">
        <v>0</v>
      </c>
      <c r="L999" s="24">
        <v>5000</v>
      </c>
      <c r="M999" s="24" t="str">
        <f>LOOKUP(A999,[1]lookup!$A$3:$A$51,[1]lookup!$P$3:$P$51)</f>
        <v>Unseeded</v>
      </c>
      <c r="N999" s="24" t="str">
        <f>LOOKUP(A999,[1]lookup!$A$3:$A$51,[1]lookup!$R$3:$R$51)</f>
        <v>High</v>
      </c>
      <c r="O999" s="24" t="str">
        <f>LOOKUP(A999,[1]lookup!$A$3:$A$51,[1]lookup!$U$3:$U$51)</f>
        <v>BAND</v>
      </c>
      <c r="P999" s="25">
        <f t="shared" si="30"/>
        <v>0</v>
      </c>
      <c r="Q999" s="25">
        <f t="shared" si="31"/>
        <v>0</v>
      </c>
      <c r="R999" s="25">
        <f>LOOKUP(A999,[1]lookup!$A$3:$A$51,[1]lookup!$H$3:$H$51)</f>
        <v>0</v>
      </c>
    </row>
    <row r="1000" spans="1:18" x14ac:dyDescent="0.15">
      <c r="A1000" s="24" t="s">
        <v>515</v>
      </c>
      <c r="B1000" s="24">
        <v>1998</v>
      </c>
      <c r="C1000" s="24" t="s">
        <v>0</v>
      </c>
      <c r="D1000" s="24" t="s">
        <v>557</v>
      </c>
      <c r="E1000" s="24" t="s">
        <v>2201</v>
      </c>
      <c r="F1000" s="24">
        <v>0</v>
      </c>
      <c r="G1000" s="24">
        <v>0</v>
      </c>
      <c r="H1000" s="24">
        <v>0</v>
      </c>
      <c r="I1000" s="24">
        <v>0</v>
      </c>
      <c r="J1000" s="24">
        <v>0</v>
      </c>
      <c r="K1000" s="24">
        <v>0</v>
      </c>
      <c r="L1000" s="24">
        <v>5000</v>
      </c>
      <c r="M1000" s="24" t="str">
        <f>LOOKUP(A1000,[1]lookup!$A$3:$A$51,[1]lookup!$P$3:$P$51)</f>
        <v>Unseeded</v>
      </c>
      <c r="N1000" s="24" t="str">
        <f>LOOKUP(A1000,[1]lookup!$A$3:$A$51,[1]lookup!$R$3:$R$51)</f>
        <v>High</v>
      </c>
      <c r="O1000" s="24" t="str">
        <f>LOOKUP(A1000,[1]lookup!$A$3:$A$51,[1]lookup!$U$3:$U$51)</f>
        <v>BAND</v>
      </c>
      <c r="P1000" s="25">
        <f t="shared" si="30"/>
        <v>0</v>
      </c>
      <c r="Q1000" s="25">
        <f t="shared" si="31"/>
        <v>0</v>
      </c>
      <c r="R1000" s="25">
        <f>LOOKUP(A1000,[1]lookup!$A$3:$A$51,[1]lookup!$H$3:$H$51)</f>
        <v>0</v>
      </c>
    </row>
    <row r="1001" spans="1:18" x14ac:dyDescent="0.15">
      <c r="A1001" s="24" t="s">
        <v>515</v>
      </c>
      <c r="B1001" s="24">
        <v>1998</v>
      </c>
      <c r="C1001" s="24" t="s">
        <v>0</v>
      </c>
      <c r="D1001" s="24" t="s">
        <v>390</v>
      </c>
      <c r="E1001" s="24" t="s">
        <v>2202</v>
      </c>
      <c r="F1001" s="24">
        <v>0</v>
      </c>
      <c r="G1001" s="24">
        <v>0</v>
      </c>
      <c r="H1001" s="24">
        <v>0</v>
      </c>
      <c r="I1001" s="24">
        <v>0</v>
      </c>
      <c r="J1001" s="24">
        <v>0</v>
      </c>
      <c r="K1001" s="24">
        <v>0</v>
      </c>
      <c r="L1001" s="24">
        <v>5000</v>
      </c>
      <c r="M1001" s="24" t="str">
        <f>LOOKUP(A1001,[1]lookup!$A$3:$A$51,[1]lookup!$P$3:$P$51)</f>
        <v>Unseeded</v>
      </c>
      <c r="N1001" s="24" t="str">
        <f>LOOKUP(A1001,[1]lookup!$A$3:$A$51,[1]lookup!$R$3:$R$51)</f>
        <v>High</v>
      </c>
      <c r="O1001" s="24" t="str">
        <f>LOOKUP(A1001,[1]lookup!$A$3:$A$51,[1]lookup!$U$3:$U$51)</f>
        <v>BAND</v>
      </c>
      <c r="P1001" s="25">
        <f t="shared" si="30"/>
        <v>0</v>
      </c>
      <c r="Q1001" s="25">
        <f t="shared" si="31"/>
        <v>0</v>
      </c>
      <c r="R1001" s="25">
        <f>LOOKUP(A1001,[1]lookup!$A$3:$A$51,[1]lookup!$H$3:$H$51)</f>
        <v>0</v>
      </c>
    </row>
    <row r="1002" spans="1:18" x14ac:dyDescent="0.15">
      <c r="A1002" s="24" t="s">
        <v>515</v>
      </c>
      <c r="B1002" s="24">
        <v>1998</v>
      </c>
      <c r="C1002" s="24" t="s">
        <v>0</v>
      </c>
      <c r="D1002" s="24" t="s">
        <v>1087</v>
      </c>
      <c r="E1002" s="24" t="s">
        <v>2203</v>
      </c>
      <c r="F1002" s="24">
        <v>0</v>
      </c>
      <c r="G1002" s="24">
        <v>0</v>
      </c>
      <c r="H1002" s="24">
        <v>0</v>
      </c>
      <c r="I1002" s="24">
        <v>0</v>
      </c>
      <c r="J1002" s="24">
        <v>0</v>
      </c>
      <c r="K1002" s="24">
        <v>0</v>
      </c>
      <c r="L1002" s="24">
        <v>5000</v>
      </c>
      <c r="M1002" s="24" t="str">
        <f>LOOKUP(A1002,[1]lookup!$A$3:$A$51,[1]lookup!$P$3:$P$51)</f>
        <v>Unseeded</v>
      </c>
      <c r="N1002" s="24" t="str">
        <f>LOOKUP(A1002,[1]lookup!$A$3:$A$51,[1]lookup!$R$3:$R$51)</f>
        <v>High</v>
      </c>
      <c r="O1002" s="24" t="str">
        <f>LOOKUP(A1002,[1]lookup!$A$3:$A$51,[1]lookup!$U$3:$U$51)</f>
        <v>BAND</v>
      </c>
      <c r="P1002" s="25">
        <f t="shared" si="30"/>
        <v>0</v>
      </c>
      <c r="Q1002" s="25">
        <f t="shared" si="31"/>
        <v>0</v>
      </c>
      <c r="R1002" s="25">
        <f>LOOKUP(A1002,[1]lookup!$A$3:$A$51,[1]lookup!$H$3:$H$51)</f>
        <v>0</v>
      </c>
    </row>
    <row r="1003" spans="1:18" x14ac:dyDescent="0.15">
      <c r="A1003" s="24" t="s">
        <v>515</v>
      </c>
      <c r="B1003" s="24">
        <v>1998</v>
      </c>
      <c r="C1003" s="24" t="s">
        <v>0</v>
      </c>
      <c r="D1003" s="24" t="s">
        <v>244</v>
      </c>
      <c r="E1003" s="24" t="s">
        <v>2204</v>
      </c>
      <c r="F1003" s="24">
        <v>6</v>
      </c>
      <c r="G1003" s="24">
        <v>52</v>
      </c>
      <c r="H1003" s="24">
        <v>21</v>
      </c>
      <c r="I1003" s="24">
        <v>1895</v>
      </c>
      <c r="J1003" s="24">
        <v>21</v>
      </c>
      <c r="K1003" s="24">
        <v>1947</v>
      </c>
      <c r="L1003" s="24">
        <v>5000</v>
      </c>
      <c r="M1003" s="24" t="str">
        <f>LOOKUP(A1003,[1]lookup!$A$3:$A$51,[1]lookup!$P$3:$P$51)</f>
        <v>Unseeded</v>
      </c>
      <c r="N1003" s="24" t="str">
        <f>LOOKUP(A1003,[1]lookup!$A$3:$A$51,[1]lookup!$R$3:$R$51)</f>
        <v>High</v>
      </c>
      <c r="O1003" s="24" t="str">
        <f>LOOKUP(A1003,[1]lookup!$A$3:$A$51,[1]lookup!$U$3:$U$51)</f>
        <v>BAND</v>
      </c>
      <c r="P1003" s="25">
        <f t="shared" si="30"/>
        <v>37.9</v>
      </c>
      <c r="Q1003" s="25">
        <f t="shared" si="31"/>
        <v>1.04</v>
      </c>
      <c r="R1003" s="25">
        <f>LOOKUP(A1003,[1]lookup!$A$3:$A$51,[1]lookup!$H$3:$H$51)</f>
        <v>0</v>
      </c>
    </row>
    <row r="1004" spans="1:18" x14ac:dyDescent="0.15">
      <c r="A1004" s="24" t="s">
        <v>515</v>
      </c>
      <c r="B1004" s="24">
        <v>1998</v>
      </c>
      <c r="C1004" s="24" t="s">
        <v>0</v>
      </c>
      <c r="D1004" s="24" t="s">
        <v>559</v>
      </c>
      <c r="E1004" s="24" t="s">
        <v>2205</v>
      </c>
      <c r="F1004" s="24">
        <v>0</v>
      </c>
      <c r="G1004" s="24">
        <v>0</v>
      </c>
      <c r="H1004" s="24">
        <v>0</v>
      </c>
      <c r="I1004" s="24">
        <v>0</v>
      </c>
      <c r="J1004" s="24">
        <v>0</v>
      </c>
      <c r="K1004" s="24">
        <v>0</v>
      </c>
      <c r="L1004" s="24">
        <v>5000</v>
      </c>
      <c r="M1004" s="24" t="str">
        <f>LOOKUP(A1004,[1]lookup!$A$3:$A$51,[1]lookup!$P$3:$P$51)</f>
        <v>Unseeded</v>
      </c>
      <c r="N1004" s="24" t="str">
        <f>LOOKUP(A1004,[1]lookup!$A$3:$A$51,[1]lookup!$R$3:$R$51)</f>
        <v>High</v>
      </c>
      <c r="O1004" s="24" t="str">
        <f>LOOKUP(A1004,[1]lookup!$A$3:$A$51,[1]lookup!$U$3:$U$51)</f>
        <v>BAND</v>
      </c>
      <c r="P1004" s="25">
        <f t="shared" si="30"/>
        <v>0</v>
      </c>
      <c r="Q1004" s="25">
        <f t="shared" si="31"/>
        <v>0</v>
      </c>
      <c r="R1004" s="25">
        <f>LOOKUP(A1004,[1]lookup!$A$3:$A$51,[1]lookup!$H$3:$H$51)</f>
        <v>0</v>
      </c>
    </row>
    <row r="1005" spans="1:18" x14ac:dyDescent="0.15">
      <c r="A1005" s="24" t="s">
        <v>515</v>
      </c>
      <c r="B1005" s="24">
        <v>1998</v>
      </c>
      <c r="C1005" s="24" t="s">
        <v>0</v>
      </c>
      <c r="D1005" s="24" t="s">
        <v>1229</v>
      </c>
      <c r="E1005" s="24" t="s">
        <v>2206</v>
      </c>
      <c r="F1005" s="24">
        <v>0</v>
      </c>
      <c r="G1005" s="24">
        <v>0</v>
      </c>
      <c r="H1005" s="24">
        <v>0</v>
      </c>
      <c r="I1005" s="24">
        <v>0</v>
      </c>
      <c r="J1005" s="24">
        <v>0</v>
      </c>
      <c r="K1005" s="24">
        <v>0</v>
      </c>
      <c r="L1005" s="24">
        <v>5000</v>
      </c>
      <c r="M1005" s="24" t="str">
        <f>LOOKUP(A1005,[1]lookup!$A$3:$A$51,[1]lookup!$P$3:$P$51)</f>
        <v>Unseeded</v>
      </c>
      <c r="N1005" s="24" t="str">
        <f>LOOKUP(A1005,[1]lookup!$A$3:$A$51,[1]lookup!$R$3:$R$51)</f>
        <v>High</v>
      </c>
      <c r="O1005" s="24" t="str">
        <f>LOOKUP(A1005,[1]lookup!$A$3:$A$51,[1]lookup!$U$3:$U$51)</f>
        <v>BAND</v>
      </c>
      <c r="P1005" s="25">
        <f t="shared" si="30"/>
        <v>0</v>
      </c>
      <c r="Q1005" s="25">
        <f t="shared" si="31"/>
        <v>0</v>
      </c>
      <c r="R1005" s="25">
        <f>LOOKUP(A1005,[1]lookup!$A$3:$A$51,[1]lookup!$H$3:$H$51)</f>
        <v>0</v>
      </c>
    </row>
    <row r="1006" spans="1:18" x14ac:dyDescent="0.15">
      <c r="A1006" s="24" t="s">
        <v>515</v>
      </c>
      <c r="B1006" s="24">
        <v>1998</v>
      </c>
      <c r="C1006" s="24" t="s">
        <v>0</v>
      </c>
      <c r="D1006" s="24" t="s">
        <v>405</v>
      </c>
      <c r="E1006" s="24" t="s">
        <v>2207</v>
      </c>
      <c r="F1006" s="24">
        <v>3</v>
      </c>
      <c r="G1006" s="24">
        <v>1587</v>
      </c>
      <c r="H1006" s="24">
        <v>1</v>
      </c>
      <c r="I1006" s="24">
        <v>20</v>
      </c>
      <c r="J1006" s="24">
        <v>3</v>
      </c>
      <c r="K1006" s="24">
        <v>1607</v>
      </c>
      <c r="L1006" s="24">
        <v>5000</v>
      </c>
      <c r="M1006" s="24" t="str">
        <f>LOOKUP(A1006,[1]lookup!$A$3:$A$51,[1]lookup!$P$3:$P$51)</f>
        <v>Unseeded</v>
      </c>
      <c r="N1006" s="24" t="str">
        <f>LOOKUP(A1006,[1]lookup!$A$3:$A$51,[1]lookup!$R$3:$R$51)</f>
        <v>High</v>
      </c>
      <c r="O1006" s="24" t="str">
        <f>LOOKUP(A1006,[1]lookup!$A$3:$A$51,[1]lookup!$U$3:$U$51)</f>
        <v>BAND</v>
      </c>
      <c r="P1006" s="25">
        <f t="shared" si="30"/>
        <v>0.4</v>
      </c>
      <c r="Q1006" s="25">
        <f t="shared" si="31"/>
        <v>31.740000000000002</v>
      </c>
      <c r="R1006" s="25">
        <f>LOOKUP(A1006,[1]lookup!$A$3:$A$51,[1]lookup!$H$3:$H$51)</f>
        <v>0</v>
      </c>
    </row>
    <row r="1007" spans="1:18" x14ac:dyDescent="0.15">
      <c r="A1007" s="24" t="s">
        <v>515</v>
      </c>
      <c r="B1007" s="24">
        <v>1998</v>
      </c>
      <c r="C1007" s="24" t="s">
        <v>0</v>
      </c>
      <c r="D1007" s="24" t="s">
        <v>217</v>
      </c>
      <c r="E1007" s="24" t="s">
        <v>2208</v>
      </c>
      <c r="F1007" s="24">
        <v>3</v>
      </c>
      <c r="G1007" s="24">
        <v>3346</v>
      </c>
      <c r="H1007" s="24">
        <v>0</v>
      </c>
      <c r="I1007" s="24">
        <v>0</v>
      </c>
      <c r="J1007" s="24">
        <v>3</v>
      </c>
      <c r="K1007" s="24">
        <v>3346</v>
      </c>
      <c r="L1007" s="24">
        <v>5000</v>
      </c>
      <c r="M1007" s="24" t="str">
        <f>LOOKUP(A1007,[1]lookup!$A$3:$A$51,[1]lookup!$P$3:$P$51)</f>
        <v>Unseeded</v>
      </c>
      <c r="N1007" s="24" t="str">
        <f>LOOKUP(A1007,[1]lookup!$A$3:$A$51,[1]lookup!$R$3:$R$51)</f>
        <v>High</v>
      </c>
      <c r="O1007" s="24" t="str">
        <f>LOOKUP(A1007,[1]lookup!$A$3:$A$51,[1]lookup!$U$3:$U$51)</f>
        <v>BAND</v>
      </c>
      <c r="P1007" s="25">
        <f t="shared" si="30"/>
        <v>0</v>
      </c>
      <c r="Q1007" s="25">
        <f t="shared" si="31"/>
        <v>66.92</v>
      </c>
      <c r="R1007" s="25">
        <f>LOOKUP(A1007,[1]lookup!$A$3:$A$51,[1]lookup!$H$3:$H$51)</f>
        <v>0</v>
      </c>
    </row>
    <row r="1008" spans="1:18" x14ac:dyDescent="0.15">
      <c r="A1008" s="24" t="s">
        <v>515</v>
      </c>
      <c r="B1008" s="24">
        <v>1998</v>
      </c>
      <c r="C1008" s="24" t="s">
        <v>0</v>
      </c>
      <c r="D1008" s="24" t="s">
        <v>2209</v>
      </c>
      <c r="E1008" s="24" t="s">
        <v>2210</v>
      </c>
      <c r="F1008" s="24">
        <v>0</v>
      </c>
      <c r="G1008" s="24">
        <v>0</v>
      </c>
      <c r="H1008" s="24">
        <v>0</v>
      </c>
      <c r="I1008" s="24">
        <v>0</v>
      </c>
      <c r="J1008" s="24">
        <v>0</v>
      </c>
      <c r="K1008" s="24">
        <v>0</v>
      </c>
      <c r="L1008" s="24">
        <v>5000</v>
      </c>
      <c r="M1008" s="24" t="str">
        <f>LOOKUP(A1008,[1]lookup!$A$3:$A$51,[1]lookup!$P$3:$P$51)</f>
        <v>Unseeded</v>
      </c>
      <c r="N1008" s="24" t="str">
        <f>LOOKUP(A1008,[1]lookup!$A$3:$A$51,[1]lookup!$R$3:$R$51)</f>
        <v>High</v>
      </c>
      <c r="O1008" s="24" t="str">
        <f>LOOKUP(A1008,[1]lookup!$A$3:$A$51,[1]lookup!$U$3:$U$51)</f>
        <v>BAND</v>
      </c>
      <c r="P1008" s="25">
        <f t="shared" si="30"/>
        <v>0</v>
      </c>
      <c r="Q1008" s="25">
        <f t="shared" si="31"/>
        <v>0</v>
      </c>
      <c r="R1008" s="25">
        <f>LOOKUP(A1008,[1]lookup!$A$3:$A$51,[1]lookup!$H$3:$H$51)</f>
        <v>0</v>
      </c>
    </row>
    <row r="1009" spans="1:18" x14ac:dyDescent="0.15">
      <c r="A1009" s="24" t="s">
        <v>515</v>
      </c>
      <c r="B1009" s="24">
        <v>1998</v>
      </c>
      <c r="C1009" s="24" t="s">
        <v>0</v>
      </c>
      <c r="D1009" s="24" t="s">
        <v>2211</v>
      </c>
      <c r="E1009" s="24" t="s">
        <v>2212</v>
      </c>
      <c r="F1009" s="24">
        <v>0</v>
      </c>
      <c r="G1009" s="24">
        <v>0</v>
      </c>
      <c r="H1009" s="24">
        <v>0</v>
      </c>
      <c r="I1009" s="24">
        <v>0</v>
      </c>
      <c r="J1009" s="24">
        <v>0</v>
      </c>
      <c r="K1009" s="24">
        <v>0</v>
      </c>
      <c r="L1009" s="24">
        <v>5000</v>
      </c>
      <c r="M1009" s="24" t="str">
        <f>LOOKUP(A1009,[1]lookup!$A$3:$A$51,[1]lookup!$P$3:$P$51)</f>
        <v>Unseeded</v>
      </c>
      <c r="N1009" s="24" t="str">
        <f>LOOKUP(A1009,[1]lookup!$A$3:$A$51,[1]lookup!$R$3:$R$51)</f>
        <v>High</v>
      </c>
      <c r="O1009" s="24" t="str">
        <f>LOOKUP(A1009,[1]lookup!$A$3:$A$51,[1]lookup!$U$3:$U$51)</f>
        <v>BAND</v>
      </c>
      <c r="P1009" s="25">
        <f t="shared" si="30"/>
        <v>0</v>
      </c>
      <c r="Q1009" s="25">
        <f t="shared" si="31"/>
        <v>0</v>
      </c>
      <c r="R1009" s="25">
        <f>LOOKUP(A1009,[1]lookup!$A$3:$A$51,[1]lookup!$H$3:$H$51)</f>
        <v>0</v>
      </c>
    </row>
    <row r="1010" spans="1:18" x14ac:dyDescent="0.15">
      <c r="A1010" s="24" t="s">
        <v>516</v>
      </c>
      <c r="B1010" s="24">
        <v>1998</v>
      </c>
      <c r="C1010" s="24" t="s">
        <v>0</v>
      </c>
      <c r="D1010" s="24" t="s">
        <v>672</v>
      </c>
      <c r="E1010" s="24" t="s">
        <v>2199</v>
      </c>
      <c r="F1010" s="24">
        <v>1</v>
      </c>
      <c r="G1010" s="24">
        <v>21</v>
      </c>
      <c r="H1010" s="24">
        <v>2</v>
      </c>
      <c r="I1010" s="24">
        <v>2916</v>
      </c>
      <c r="J1010" s="24">
        <v>2</v>
      </c>
      <c r="K1010" s="24">
        <v>2937</v>
      </c>
      <c r="L1010" s="24">
        <v>5000</v>
      </c>
      <c r="M1010" s="24" t="str">
        <f>LOOKUP(A1010,[1]lookup!$A$3:$A$51,[1]lookup!$P$3:$P$51)</f>
        <v>Unseeded</v>
      </c>
      <c r="N1010" s="24" t="str">
        <f>LOOKUP(A1010,[1]lookup!$A$3:$A$51,[1]lookup!$R$3:$R$51)</f>
        <v>Low</v>
      </c>
      <c r="O1010" s="24" t="str">
        <f>LOOKUP(A1010,[1]lookup!$A$3:$A$51,[1]lookup!$U$3:$U$51)</f>
        <v>BAND</v>
      </c>
      <c r="P1010" s="25">
        <f t="shared" si="30"/>
        <v>58.320000000000007</v>
      </c>
      <c r="Q1010" s="25">
        <f t="shared" si="31"/>
        <v>0.42</v>
      </c>
      <c r="R1010" s="25">
        <f>LOOKUP(A1010,[1]lookup!$A$3:$A$51,[1]lookup!$H$3:$H$51)</f>
        <v>0</v>
      </c>
    </row>
    <row r="1011" spans="1:18" x14ac:dyDescent="0.15">
      <c r="A1011" s="24" t="s">
        <v>516</v>
      </c>
      <c r="B1011" s="24">
        <v>1998</v>
      </c>
      <c r="C1011" s="24" t="s">
        <v>0</v>
      </c>
      <c r="D1011" s="24" t="s">
        <v>556</v>
      </c>
      <c r="E1011" s="24" t="s">
        <v>2200</v>
      </c>
      <c r="F1011" s="24">
        <v>0</v>
      </c>
      <c r="G1011" s="24">
        <v>0</v>
      </c>
      <c r="H1011" s="24">
        <v>0</v>
      </c>
      <c r="I1011" s="24">
        <v>0</v>
      </c>
      <c r="J1011" s="24">
        <v>0</v>
      </c>
      <c r="K1011" s="24">
        <v>0</v>
      </c>
      <c r="L1011" s="24">
        <v>5000</v>
      </c>
      <c r="M1011" s="24" t="str">
        <f>LOOKUP(A1011,[1]lookup!$A$3:$A$51,[1]lookup!$P$3:$P$51)</f>
        <v>Unseeded</v>
      </c>
      <c r="N1011" s="24" t="str">
        <f>LOOKUP(A1011,[1]lookup!$A$3:$A$51,[1]lookup!$R$3:$R$51)</f>
        <v>Low</v>
      </c>
      <c r="O1011" s="24" t="str">
        <f>LOOKUP(A1011,[1]lookup!$A$3:$A$51,[1]lookup!$U$3:$U$51)</f>
        <v>BAND</v>
      </c>
      <c r="P1011" s="25">
        <f t="shared" si="30"/>
        <v>0</v>
      </c>
      <c r="Q1011" s="25">
        <f t="shared" si="31"/>
        <v>0</v>
      </c>
      <c r="R1011" s="25">
        <f>LOOKUP(A1011,[1]lookup!$A$3:$A$51,[1]lookup!$H$3:$H$51)</f>
        <v>0</v>
      </c>
    </row>
    <row r="1012" spans="1:18" x14ac:dyDescent="0.15">
      <c r="A1012" s="24" t="s">
        <v>516</v>
      </c>
      <c r="B1012" s="24">
        <v>1998</v>
      </c>
      <c r="C1012" s="24" t="s">
        <v>0</v>
      </c>
      <c r="D1012" s="24" t="s">
        <v>557</v>
      </c>
      <c r="E1012" s="24" t="s">
        <v>2201</v>
      </c>
      <c r="F1012" s="24">
        <v>0</v>
      </c>
      <c r="G1012" s="24">
        <v>0</v>
      </c>
      <c r="H1012" s="24">
        <v>0</v>
      </c>
      <c r="I1012" s="24">
        <v>0</v>
      </c>
      <c r="J1012" s="24">
        <v>0</v>
      </c>
      <c r="K1012" s="24">
        <v>0</v>
      </c>
      <c r="L1012" s="24">
        <v>5000</v>
      </c>
      <c r="M1012" s="24" t="str">
        <f>LOOKUP(A1012,[1]lookup!$A$3:$A$51,[1]lookup!$P$3:$P$51)</f>
        <v>Unseeded</v>
      </c>
      <c r="N1012" s="24" t="str">
        <f>LOOKUP(A1012,[1]lookup!$A$3:$A$51,[1]lookup!$R$3:$R$51)</f>
        <v>Low</v>
      </c>
      <c r="O1012" s="24" t="str">
        <f>LOOKUP(A1012,[1]lookup!$A$3:$A$51,[1]lookup!$U$3:$U$51)</f>
        <v>BAND</v>
      </c>
      <c r="P1012" s="25">
        <f t="shared" si="30"/>
        <v>0</v>
      </c>
      <c r="Q1012" s="25">
        <f t="shared" si="31"/>
        <v>0</v>
      </c>
      <c r="R1012" s="25">
        <f>LOOKUP(A1012,[1]lookup!$A$3:$A$51,[1]lookup!$H$3:$H$51)</f>
        <v>0</v>
      </c>
    </row>
    <row r="1013" spans="1:18" x14ac:dyDescent="0.15">
      <c r="A1013" s="24" t="s">
        <v>516</v>
      </c>
      <c r="B1013" s="24">
        <v>1998</v>
      </c>
      <c r="C1013" s="24" t="s">
        <v>0</v>
      </c>
      <c r="D1013" s="24" t="s">
        <v>390</v>
      </c>
      <c r="E1013" s="24" t="s">
        <v>2202</v>
      </c>
      <c r="F1013" s="24">
        <v>1</v>
      </c>
      <c r="G1013" s="24">
        <v>5</v>
      </c>
      <c r="H1013" s="24">
        <v>3</v>
      </c>
      <c r="I1013" s="24">
        <v>27</v>
      </c>
      <c r="J1013" s="24">
        <v>3</v>
      </c>
      <c r="K1013" s="24">
        <v>32</v>
      </c>
      <c r="L1013" s="24">
        <v>5000</v>
      </c>
      <c r="M1013" s="24" t="str">
        <f>LOOKUP(A1013,[1]lookup!$A$3:$A$51,[1]lookup!$P$3:$P$51)</f>
        <v>Unseeded</v>
      </c>
      <c r="N1013" s="24" t="str">
        <f>LOOKUP(A1013,[1]lookup!$A$3:$A$51,[1]lookup!$R$3:$R$51)</f>
        <v>Low</v>
      </c>
      <c r="O1013" s="24" t="str">
        <f>LOOKUP(A1013,[1]lookup!$A$3:$A$51,[1]lookup!$U$3:$U$51)</f>
        <v>BAND</v>
      </c>
      <c r="P1013" s="25">
        <f t="shared" si="30"/>
        <v>0.54</v>
      </c>
      <c r="Q1013" s="25">
        <f t="shared" si="31"/>
        <v>0.1</v>
      </c>
      <c r="R1013" s="25">
        <f>LOOKUP(A1013,[1]lookup!$A$3:$A$51,[1]lookup!$H$3:$H$51)</f>
        <v>0</v>
      </c>
    </row>
    <row r="1014" spans="1:18" x14ac:dyDescent="0.15">
      <c r="A1014" s="24" t="s">
        <v>516</v>
      </c>
      <c r="B1014" s="24">
        <v>1998</v>
      </c>
      <c r="C1014" s="24" t="s">
        <v>0</v>
      </c>
      <c r="D1014" s="24" t="s">
        <v>1087</v>
      </c>
      <c r="E1014" s="24" t="s">
        <v>2203</v>
      </c>
      <c r="F1014" s="24">
        <v>0</v>
      </c>
      <c r="G1014" s="24">
        <v>0</v>
      </c>
      <c r="H1014" s="24">
        <v>0</v>
      </c>
      <c r="I1014" s="24">
        <v>0</v>
      </c>
      <c r="J1014" s="24">
        <v>0</v>
      </c>
      <c r="K1014" s="24">
        <v>0</v>
      </c>
      <c r="L1014" s="24">
        <v>5000</v>
      </c>
      <c r="M1014" s="24" t="str">
        <f>LOOKUP(A1014,[1]lookup!$A$3:$A$51,[1]lookup!$P$3:$P$51)</f>
        <v>Unseeded</v>
      </c>
      <c r="N1014" s="24" t="str">
        <f>LOOKUP(A1014,[1]lookup!$A$3:$A$51,[1]lookup!$R$3:$R$51)</f>
        <v>Low</v>
      </c>
      <c r="O1014" s="24" t="str">
        <f>LOOKUP(A1014,[1]lookup!$A$3:$A$51,[1]lookup!$U$3:$U$51)</f>
        <v>BAND</v>
      </c>
      <c r="P1014" s="25">
        <f t="shared" si="30"/>
        <v>0</v>
      </c>
      <c r="Q1014" s="25">
        <f t="shared" si="31"/>
        <v>0</v>
      </c>
      <c r="R1014" s="25">
        <f>LOOKUP(A1014,[1]lookup!$A$3:$A$51,[1]lookup!$H$3:$H$51)</f>
        <v>0</v>
      </c>
    </row>
    <row r="1015" spans="1:18" x14ac:dyDescent="0.15">
      <c r="A1015" s="24" t="s">
        <v>516</v>
      </c>
      <c r="B1015" s="24">
        <v>1998</v>
      </c>
      <c r="C1015" s="24" t="s">
        <v>0</v>
      </c>
      <c r="D1015" s="24" t="s">
        <v>244</v>
      </c>
      <c r="E1015" s="24" t="s">
        <v>2204</v>
      </c>
      <c r="F1015" s="24">
        <v>5</v>
      </c>
      <c r="G1015" s="24">
        <v>17</v>
      </c>
      <c r="H1015" s="24">
        <v>8</v>
      </c>
      <c r="I1015" s="24">
        <v>471</v>
      </c>
      <c r="J1015" s="24">
        <v>8</v>
      </c>
      <c r="K1015" s="24">
        <v>488</v>
      </c>
      <c r="L1015" s="24">
        <v>5000</v>
      </c>
      <c r="M1015" s="24" t="str">
        <f>LOOKUP(A1015,[1]lookup!$A$3:$A$51,[1]lookup!$P$3:$P$51)</f>
        <v>Unseeded</v>
      </c>
      <c r="N1015" s="24" t="str">
        <f>LOOKUP(A1015,[1]lookup!$A$3:$A$51,[1]lookup!$R$3:$R$51)</f>
        <v>Low</v>
      </c>
      <c r="O1015" s="24" t="str">
        <f>LOOKUP(A1015,[1]lookup!$A$3:$A$51,[1]lookup!$U$3:$U$51)</f>
        <v>BAND</v>
      </c>
      <c r="P1015" s="25">
        <f t="shared" si="30"/>
        <v>9.42</v>
      </c>
      <c r="Q1015" s="25">
        <f t="shared" si="31"/>
        <v>0.33999999999999997</v>
      </c>
      <c r="R1015" s="25">
        <f>LOOKUP(A1015,[1]lookup!$A$3:$A$51,[1]lookup!$H$3:$H$51)</f>
        <v>0</v>
      </c>
    </row>
    <row r="1016" spans="1:18" x14ac:dyDescent="0.15">
      <c r="A1016" s="24" t="s">
        <v>516</v>
      </c>
      <c r="B1016" s="24">
        <v>1998</v>
      </c>
      <c r="C1016" s="24" t="s">
        <v>0</v>
      </c>
      <c r="D1016" s="24" t="s">
        <v>559</v>
      </c>
      <c r="E1016" s="24" t="s">
        <v>2205</v>
      </c>
      <c r="F1016" s="24">
        <v>0</v>
      </c>
      <c r="G1016" s="24">
        <v>0</v>
      </c>
      <c r="H1016" s="24">
        <v>0</v>
      </c>
      <c r="I1016" s="24">
        <v>0</v>
      </c>
      <c r="J1016" s="24">
        <v>0</v>
      </c>
      <c r="K1016" s="24">
        <v>0</v>
      </c>
      <c r="L1016" s="24">
        <v>5000</v>
      </c>
      <c r="M1016" s="24" t="str">
        <f>LOOKUP(A1016,[1]lookup!$A$3:$A$51,[1]lookup!$P$3:$P$51)</f>
        <v>Unseeded</v>
      </c>
      <c r="N1016" s="24" t="str">
        <f>LOOKUP(A1016,[1]lookup!$A$3:$A$51,[1]lookup!$R$3:$R$51)</f>
        <v>Low</v>
      </c>
      <c r="O1016" s="24" t="str">
        <f>LOOKUP(A1016,[1]lookup!$A$3:$A$51,[1]lookup!$U$3:$U$51)</f>
        <v>BAND</v>
      </c>
      <c r="P1016" s="25">
        <f t="shared" si="30"/>
        <v>0</v>
      </c>
      <c r="Q1016" s="25">
        <f t="shared" si="31"/>
        <v>0</v>
      </c>
      <c r="R1016" s="25">
        <f>LOOKUP(A1016,[1]lookup!$A$3:$A$51,[1]lookup!$H$3:$H$51)</f>
        <v>0</v>
      </c>
    </row>
    <row r="1017" spans="1:18" x14ac:dyDescent="0.15">
      <c r="A1017" s="24" t="s">
        <v>516</v>
      </c>
      <c r="B1017" s="24">
        <v>1998</v>
      </c>
      <c r="C1017" s="24" t="s">
        <v>0</v>
      </c>
      <c r="D1017" s="24" t="s">
        <v>1229</v>
      </c>
      <c r="E1017" s="24" t="s">
        <v>2206</v>
      </c>
      <c r="F1017" s="24">
        <v>0</v>
      </c>
      <c r="G1017" s="24">
        <v>0</v>
      </c>
      <c r="H1017" s="24">
        <v>0</v>
      </c>
      <c r="I1017" s="24">
        <v>0</v>
      </c>
      <c r="J1017" s="24">
        <v>0</v>
      </c>
      <c r="K1017" s="24">
        <v>0</v>
      </c>
      <c r="L1017" s="24">
        <v>5000</v>
      </c>
      <c r="M1017" s="24" t="str">
        <f>LOOKUP(A1017,[1]lookup!$A$3:$A$51,[1]lookup!$P$3:$P$51)</f>
        <v>Unseeded</v>
      </c>
      <c r="N1017" s="24" t="str">
        <f>LOOKUP(A1017,[1]lookup!$A$3:$A$51,[1]lookup!$R$3:$R$51)</f>
        <v>Low</v>
      </c>
      <c r="O1017" s="24" t="str">
        <f>LOOKUP(A1017,[1]lookup!$A$3:$A$51,[1]lookup!$U$3:$U$51)</f>
        <v>BAND</v>
      </c>
      <c r="P1017" s="25">
        <f t="shared" si="30"/>
        <v>0</v>
      </c>
      <c r="Q1017" s="25">
        <f t="shared" si="31"/>
        <v>0</v>
      </c>
      <c r="R1017" s="25">
        <f>LOOKUP(A1017,[1]lookup!$A$3:$A$51,[1]lookup!$H$3:$H$51)</f>
        <v>0</v>
      </c>
    </row>
    <row r="1018" spans="1:18" x14ac:dyDescent="0.15">
      <c r="A1018" s="24" t="s">
        <v>516</v>
      </c>
      <c r="B1018" s="24">
        <v>1998</v>
      </c>
      <c r="C1018" s="24" t="s">
        <v>0</v>
      </c>
      <c r="D1018" s="24" t="s">
        <v>405</v>
      </c>
      <c r="E1018" s="24" t="s">
        <v>2207</v>
      </c>
      <c r="F1018" s="24">
        <v>4</v>
      </c>
      <c r="G1018" s="24">
        <v>4799</v>
      </c>
      <c r="H1018" s="24">
        <v>1</v>
      </c>
      <c r="I1018" s="24">
        <v>2</v>
      </c>
      <c r="J1018" s="24">
        <v>4</v>
      </c>
      <c r="K1018" s="24">
        <v>4801</v>
      </c>
      <c r="L1018" s="24">
        <v>5000</v>
      </c>
      <c r="M1018" s="24" t="str">
        <f>LOOKUP(A1018,[1]lookup!$A$3:$A$51,[1]lookup!$P$3:$P$51)</f>
        <v>Unseeded</v>
      </c>
      <c r="N1018" s="24" t="str">
        <f>LOOKUP(A1018,[1]lookup!$A$3:$A$51,[1]lookup!$R$3:$R$51)</f>
        <v>Low</v>
      </c>
      <c r="O1018" s="24" t="str">
        <f>LOOKUP(A1018,[1]lookup!$A$3:$A$51,[1]lookup!$U$3:$U$51)</f>
        <v>BAND</v>
      </c>
      <c r="P1018" s="25">
        <f t="shared" si="30"/>
        <v>0.04</v>
      </c>
      <c r="Q1018" s="25">
        <f t="shared" si="31"/>
        <v>95.98</v>
      </c>
      <c r="R1018" s="25">
        <f>LOOKUP(A1018,[1]lookup!$A$3:$A$51,[1]lookup!$H$3:$H$51)</f>
        <v>0</v>
      </c>
    </row>
    <row r="1019" spans="1:18" x14ac:dyDescent="0.15">
      <c r="A1019" s="24" t="s">
        <v>516</v>
      </c>
      <c r="B1019" s="24">
        <v>1998</v>
      </c>
      <c r="C1019" s="24" t="s">
        <v>0</v>
      </c>
      <c r="D1019" s="24" t="s">
        <v>217</v>
      </c>
      <c r="E1019" s="24" t="s">
        <v>2208</v>
      </c>
      <c r="F1019" s="24">
        <v>2</v>
      </c>
      <c r="G1019" s="24">
        <v>158</v>
      </c>
      <c r="H1019" s="24">
        <v>0</v>
      </c>
      <c r="I1019" s="24">
        <v>0</v>
      </c>
      <c r="J1019" s="24">
        <v>2</v>
      </c>
      <c r="K1019" s="24">
        <v>158</v>
      </c>
      <c r="L1019" s="24">
        <v>5000</v>
      </c>
      <c r="M1019" s="24" t="str">
        <f>LOOKUP(A1019,[1]lookup!$A$3:$A$51,[1]lookup!$P$3:$P$51)</f>
        <v>Unseeded</v>
      </c>
      <c r="N1019" s="24" t="str">
        <f>LOOKUP(A1019,[1]lookup!$A$3:$A$51,[1]lookup!$R$3:$R$51)</f>
        <v>Low</v>
      </c>
      <c r="O1019" s="24" t="str">
        <f>LOOKUP(A1019,[1]lookup!$A$3:$A$51,[1]lookup!$U$3:$U$51)</f>
        <v>BAND</v>
      </c>
      <c r="P1019" s="25">
        <f t="shared" si="30"/>
        <v>0</v>
      </c>
      <c r="Q1019" s="25">
        <f t="shared" si="31"/>
        <v>3.16</v>
      </c>
      <c r="R1019" s="25">
        <f>LOOKUP(A1019,[1]lookup!$A$3:$A$51,[1]lookup!$H$3:$H$51)</f>
        <v>0</v>
      </c>
    </row>
    <row r="1020" spans="1:18" x14ac:dyDescent="0.15">
      <c r="A1020" s="24" t="s">
        <v>516</v>
      </c>
      <c r="B1020" s="24">
        <v>1998</v>
      </c>
      <c r="C1020" s="24" t="s">
        <v>0</v>
      </c>
      <c r="D1020" s="24" t="s">
        <v>2209</v>
      </c>
      <c r="E1020" s="24" t="s">
        <v>2210</v>
      </c>
      <c r="F1020" s="24">
        <v>0</v>
      </c>
      <c r="G1020" s="24">
        <v>0</v>
      </c>
      <c r="H1020" s="24">
        <v>0</v>
      </c>
      <c r="I1020" s="24">
        <v>0</v>
      </c>
      <c r="J1020" s="24">
        <v>0</v>
      </c>
      <c r="K1020" s="24">
        <v>0</v>
      </c>
      <c r="L1020" s="24">
        <v>5000</v>
      </c>
      <c r="M1020" s="24" t="str">
        <f>LOOKUP(A1020,[1]lookup!$A$3:$A$51,[1]lookup!$P$3:$P$51)</f>
        <v>Unseeded</v>
      </c>
      <c r="N1020" s="24" t="str">
        <f>LOOKUP(A1020,[1]lookup!$A$3:$A$51,[1]lookup!$R$3:$R$51)</f>
        <v>Low</v>
      </c>
      <c r="O1020" s="24" t="str">
        <f>LOOKUP(A1020,[1]lookup!$A$3:$A$51,[1]lookup!$U$3:$U$51)</f>
        <v>BAND</v>
      </c>
      <c r="P1020" s="25">
        <f t="shared" si="30"/>
        <v>0</v>
      </c>
      <c r="Q1020" s="25">
        <f t="shared" si="31"/>
        <v>0</v>
      </c>
      <c r="R1020" s="25">
        <f>LOOKUP(A1020,[1]lookup!$A$3:$A$51,[1]lookup!$H$3:$H$51)</f>
        <v>0</v>
      </c>
    </row>
    <row r="1021" spans="1:18" x14ac:dyDescent="0.15">
      <c r="A1021" s="24" t="s">
        <v>516</v>
      </c>
      <c r="B1021" s="24">
        <v>1998</v>
      </c>
      <c r="C1021" s="24" t="s">
        <v>0</v>
      </c>
      <c r="D1021" s="24" t="s">
        <v>2211</v>
      </c>
      <c r="E1021" s="24" t="s">
        <v>2212</v>
      </c>
      <c r="F1021" s="24">
        <v>0</v>
      </c>
      <c r="G1021" s="24">
        <v>0</v>
      </c>
      <c r="H1021" s="24">
        <v>0</v>
      </c>
      <c r="I1021" s="24">
        <v>0</v>
      </c>
      <c r="J1021" s="24">
        <v>0</v>
      </c>
      <c r="K1021" s="24">
        <v>0</v>
      </c>
      <c r="L1021" s="24">
        <v>5000</v>
      </c>
      <c r="M1021" s="24" t="str">
        <f>LOOKUP(A1021,[1]lookup!$A$3:$A$51,[1]lookup!$P$3:$P$51)</f>
        <v>Unseeded</v>
      </c>
      <c r="N1021" s="24" t="str">
        <f>LOOKUP(A1021,[1]lookup!$A$3:$A$51,[1]lookup!$R$3:$R$51)</f>
        <v>Low</v>
      </c>
      <c r="O1021" s="24" t="str">
        <f>LOOKUP(A1021,[1]lookup!$A$3:$A$51,[1]lookup!$U$3:$U$51)</f>
        <v>BAND</v>
      </c>
      <c r="P1021" s="25">
        <f t="shared" si="30"/>
        <v>0</v>
      </c>
      <c r="Q1021" s="25">
        <f t="shared" si="31"/>
        <v>0</v>
      </c>
      <c r="R1021" s="25">
        <f>LOOKUP(A1021,[1]lookup!$A$3:$A$51,[1]lookup!$H$3:$H$51)</f>
        <v>0</v>
      </c>
    </row>
    <row r="1022" spans="1:18" x14ac:dyDescent="0.15">
      <c r="A1022" s="24" t="s">
        <v>517</v>
      </c>
      <c r="B1022" s="24">
        <v>1998</v>
      </c>
      <c r="C1022" s="24" t="s">
        <v>0</v>
      </c>
      <c r="D1022" s="24" t="s">
        <v>672</v>
      </c>
      <c r="E1022" s="24" t="s">
        <v>2199</v>
      </c>
      <c r="F1022" s="24">
        <v>1</v>
      </c>
      <c r="G1022" s="24">
        <v>22</v>
      </c>
      <c r="H1022" s="24">
        <v>0</v>
      </c>
      <c r="I1022" s="24">
        <v>0</v>
      </c>
      <c r="J1022" s="24">
        <v>1</v>
      </c>
      <c r="K1022" s="24">
        <v>22</v>
      </c>
      <c r="L1022" s="24">
        <v>5000</v>
      </c>
      <c r="M1022" s="24" t="str">
        <f>LOOKUP(A1022,[1]lookup!$A$3:$A$51,[1]lookup!$P$3:$P$51)</f>
        <v>Seeded</v>
      </c>
      <c r="N1022" s="24" t="str">
        <f>LOOKUP(A1022,[1]lookup!$A$3:$A$51,[1]lookup!$R$3:$R$51)</f>
        <v>Mod</v>
      </c>
      <c r="O1022" s="24" t="str">
        <f>LOOKUP(A1022,[1]lookup!$A$3:$A$51,[1]lookup!$U$3:$U$51)</f>
        <v>FS</v>
      </c>
      <c r="P1022" s="25">
        <f t="shared" si="30"/>
        <v>0</v>
      </c>
      <c r="Q1022" s="25">
        <f t="shared" si="31"/>
        <v>0.44</v>
      </c>
      <c r="R1022" s="25">
        <f>LOOKUP(A1022,[1]lookup!$A$3:$A$51,[1]lookup!$H$3:$H$51)</f>
        <v>70.739999999999995</v>
      </c>
    </row>
    <row r="1023" spans="1:18" x14ac:dyDescent="0.15">
      <c r="A1023" s="24" t="s">
        <v>517</v>
      </c>
      <c r="B1023" s="24">
        <v>1998</v>
      </c>
      <c r="C1023" s="24" t="s">
        <v>0</v>
      </c>
      <c r="D1023" s="24" t="s">
        <v>556</v>
      </c>
      <c r="E1023" s="24" t="s">
        <v>2200</v>
      </c>
      <c r="F1023" s="24">
        <v>0</v>
      </c>
      <c r="G1023" s="24">
        <v>0</v>
      </c>
      <c r="H1023" s="24">
        <v>3</v>
      </c>
      <c r="I1023" s="24">
        <v>358</v>
      </c>
      <c r="J1023" s="24">
        <v>3</v>
      </c>
      <c r="K1023" s="24">
        <v>358</v>
      </c>
      <c r="L1023" s="24">
        <v>5000</v>
      </c>
      <c r="M1023" s="24" t="str">
        <f>LOOKUP(A1023,[1]lookup!$A$3:$A$51,[1]lookup!$P$3:$P$51)</f>
        <v>Seeded</v>
      </c>
      <c r="N1023" s="24" t="str">
        <f>LOOKUP(A1023,[1]lookup!$A$3:$A$51,[1]lookup!$R$3:$R$51)</f>
        <v>Mod</v>
      </c>
      <c r="O1023" s="24" t="str">
        <f>LOOKUP(A1023,[1]lookup!$A$3:$A$51,[1]lookup!$U$3:$U$51)</f>
        <v>FS</v>
      </c>
      <c r="P1023" s="25">
        <f t="shared" si="30"/>
        <v>7.16</v>
      </c>
      <c r="Q1023" s="25">
        <f t="shared" si="31"/>
        <v>0</v>
      </c>
      <c r="R1023" s="25">
        <f>LOOKUP(A1023,[1]lookup!$A$3:$A$51,[1]lookup!$H$3:$H$51)</f>
        <v>70.739999999999995</v>
      </c>
    </row>
    <row r="1024" spans="1:18" x14ac:dyDescent="0.15">
      <c r="A1024" s="24" t="s">
        <v>517</v>
      </c>
      <c r="B1024" s="24">
        <v>1998</v>
      </c>
      <c r="C1024" s="24" t="s">
        <v>0</v>
      </c>
      <c r="D1024" s="24" t="s">
        <v>557</v>
      </c>
      <c r="E1024" s="24" t="s">
        <v>2201</v>
      </c>
      <c r="F1024" s="24">
        <v>0</v>
      </c>
      <c r="G1024" s="24">
        <v>0</v>
      </c>
      <c r="H1024" s="24">
        <v>2</v>
      </c>
      <c r="I1024" s="24">
        <v>31</v>
      </c>
      <c r="J1024" s="24">
        <v>2</v>
      </c>
      <c r="K1024" s="24">
        <v>31</v>
      </c>
      <c r="L1024" s="24">
        <v>5000</v>
      </c>
      <c r="M1024" s="24" t="str">
        <f>LOOKUP(A1024,[1]lookup!$A$3:$A$51,[1]lookup!$P$3:$P$51)</f>
        <v>Seeded</v>
      </c>
      <c r="N1024" s="24" t="str">
        <f>LOOKUP(A1024,[1]lookup!$A$3:$A$51,[1]lookup!$R$3:$R$51)</f>
        <v>Mod</v>
      </c>
      <c r="O1024" s="24" t="str">
        <f>LOOKUP(A1024,[1]lookup!$A$3:$A$51,[1]lookup!$U$3:$U$51)</f>
        <v>FS</v>
      </c>
      <c r="P1024" s="25">
        <f t="shared" si="30"/>
        <v>0.62</v>
      </c>
      <c r="Q1024" s="25">
        <f t="shared" si="31"/>
        <v>0</v>
      </c>
      <c r="R1024" s="25">
        <f>LOOKUP(A1024,[1]lookup!$A$3:$A$51,[1]lookup!$H$3:$H$51)</f>
        <v>70.739999999999995</v>
      </c>
    </row>
    <row r="1025" spans="1:18" x14ac:dyDescent="0.15">
      <c r="A1025" s="24" t="s">
        <v>517</v>
      </c>
      <c r="B1025" s="24">
        <v>1998</v>
      </c>
      <c r="C1025" s="24" t="s">
        <v>0</v>
      </c>
      <c r="D1025" s="24" t="s">
        <v>390</v>
      </c>
      <c r="E1025" s="24" t="s">
        <v>2202</v>
      </c>
      <c r="F1025" s="24">
        <v>4</v>
      </c>
      <c r="G1025" s="24">
        <v>186</v>
      </c>
      <c r="H1025" s="24">
        <v>9</v>
      </c>
      <c r="I1025" s="24">
        <v>1586</v>
      </c>
      <c r="J1025" s="24">
        <v>9</v>
      </c>
      <c r="K1025" s="24">
        <v>1772</v>
      </c>
      <c r="L1025" s="24">
        <v>5000</v>
      </c>
      <c r="M1025" s="24" t="str">
        <f>LOOKUP(A1025,[1]lookup!$A$3:$A$51,[1]lookup!$P$3:$P$51)</f>
        <v>Seeded</v>
      </c>
      <c r="N1025" s="24" t="str">
        <f>LOOKUP(A1025,[1]lookup!$A$3:$A$51,[1]lookup!$R$3:$R$51)</f>
        <v>Mod</v>
      </c>
      <c r="O1025" s="24" t="str">
        <f>LOOKUP(A1025,[1]lookup!$A$3:$A$51,[1]lookup!$U$3:$U$51)</f>
        <v>FS</v>
      </c>
      <c r="P1025" s="25">
        <f t="shared" si="30"/>
        <v>31.72</v>
      </c>
      <c r="Q1025" s="25">
        <f t="shared" si="31"/>
        <v>3.7199999999999998</v>
      </c>
      <c r="R1025" s="25">
        <f>LOOKUP(A1025,[1]lookup!$A$3:$A$51,[1]lookup!$H$3:$H$51)</f>
        <v>70.739999999999995</v>
      </c>
    </row>
    <row r="1026" spans="1:18" x14ac:dyDescent="0.15">
      <c r="A1026" s="24" t="s">
        <v>517</v>
      </c>
      <c r="B1026" s="24">
        <v>1998</v>
      </c>
      <c r="C1026" s="24" t="s">
        <v>0</v>
      </c>
      <c r="D1026" s="24" t="s">
        <v>1087</v>
      </c>
      <c r="E1026" s="24" t="s">
        <v>2203</v>
      </c>
      <c r="F1026" s="24">
        <v>0</v>
      </c>
      <c r="G1026" s="24">
        <v>0</v>
      </c>
      <c r="H1026" s="24">
        <v>0</v>
      </c>
      <c r="I1026" s="24">
        <v>0</v>
      </c>
      <c r="J1026" s="24">
        <v>0</v>
      </c>
      <c r="K1026" s="24">
        <v>0</v>
      </c>
      <c r="L1026" s="24">
        <v>5000</v>
      </c>
      <c r="M1026" s="24" t="str">
        <f>LOOKUP(A1026,[1]lookup!$A$3:$A$51,[1]lookup!$P$3:$P$51)</f>
        <v>Seeded</v>
      </c>
      <c r="N1026" s="24" t="str">
        <f>LOOKUP(A1026,[1]lookup!$A$3:$A$51,[1]lookup!$R$3:$R$51)</f>
        <v>Mod</v>
      </c>
      <c r="O1026" s="24" t="str">
        <f>LOOKUP(A1026,[1]lookup!$A$3:$A$51,[1]lookup!$U$3:$U$51)</f>
        <v>FS</v>
      </c>
      <c r="P1026" s="25">
        <f t="shared" ref="P1026:P1089" si="32">I1026/L1026*100</f>
        <v>0</v>
      </c>
      <c r="Q1026" s="25">
        <f t="shared" ref="Q1026:Q1089" si="33">G1026/L1026*100</f>
        <v>0</v>
      </c>
      <c r="R1026" s="25">
        <f>LOOKUP(A1026,[1]lookup!$A$3:$A$51,[1]lookup!$H$3:$H$51)</f>
        <v>70.739999999999995</v>
      </c>
    </row>
    <row r="1027" spans="1:18" x14ac:dyDescent="0.15">
      <c r="A1027" s="24" t="s">
        <v>517</v>
      </c>
      <c r="B1027" s="24">
        <v>1998</v>
      </c>
      <c r="C1027" s="24" t="s">
        <v>0</v>
      </c>
      <c r="D1027" s="24" t="s">
        <v>244</v>
      </c>
      <c r="E1027" s="24" t="s">
        <v>2204</v>
      </c>
      <c r="F1027" s="24">
        <v>0</v>
      </c>
      <c r="G1027" s="24">
        <v>0</v>
      </c>
      <c r="H1027" s="24">
        <v>1</v>
      </c>
      <c r="I1027" s="24">
        <v>10</v>
      </c>
      <c r="J1027" s="24">
        <v>1</v>
      </c>
      <c r="K1027" s="24">
        <v>10</v>
      </c>
      <c r="L1027" s="24">
        <v>5000</v>
      </c>
      <c r="M1027" s="24" t="str">
        <f>LOOKUP(A1027,[1]lookup!$A$3:$A$51,[1]lookup!$P$3:$P$51)</f>
        <v>Seeded</v>
      </c>
      <c r="N1027" s="24" t="str">
        <f>LOOKUP(A1027,[1]lookup!$A$3:$A$51,[1]lookup!$R$3:$R$51)</f>
        <v>Mod</v>
      </c>
      <c r="O1027" s="24" t="str">
        <f>LOOKUP(A1027,[1]lookup!$A$3:$A$51,[1]lookup!$U$3:$U$51)</f>
        <v>FS</v>
      </c>
      <c r="P1027" s="25">
        <f t="shared" si="32"/>
        <v>0.2</v>
      </c>
      <c r="Q1027" s="25">
        <f t="shared" si="33"/>
        <v>0</v>
      </c>
      <c r="R1027" s="25">
        <f>LOOKUP(A1027,[1]lookup!$A$3:$A$51,[1]lookup!$H$3:$H$51)</f>
        <v>70.739999999999995</v>
      </c>
    </row>
    <row r="1028" spans="1:18" x14ac:dyDescent="0.15">
      <c r="A1028" s="24" t="s">
        <v>517</v>
      </c>
      <c r="B1028" s="24">
        <v>1998</v>
      </c>
      <c r="C1028" s="24" t="s">
        <v>0</v>
      </c>
      <c r="D1028" s="24" t="s">
        <v>559</v>
      </c>
      <c r="E1028" s="24" t="s">
        <v>2205</v>
      </c>
      <c r="F1028" s="24">
        <v>0</v>
      </c>
      <c r="G1028" s="24">
        <v>0</v>
      </c>
      <c r="H1028" s="24">
        <v>0</v>
      </c>
      <c r="I1028" s="24">
        <v>0</v>
      </c>
      <c r="J1028" s="24">
        <v>0</v>
      </c>
      <c r="K1028" s="24">
        <v>0</v>
      </c>
      <c r="L1028" s="24">
        <v>5000</v>
      </c>
      <c r="M1028" s="24" t="str">
        <f>LOOKUP(A1028,[1]lookup!$A$3:$A$51,[1]lookup!$P$3:$P$51)</f>
        <v>Seeded</v>
      </c>
      <c r="N1028" s="24" t="str">
        <f>LOOKUP(A1028,[1]lookup!$A$3:$A$51,[1]lookup!$R$3:$R$51)</f>
        <v>Mod</v>
      </c>
      <c r="O1028" s="24" t="str">
        <f>LOOKUP(A1028,[1]lookup!$A$3:$A$51,[1]lookup!$U$3:$U$51)</f>
        <v>FS</v>
      </c>
      <c r="P1028" s="25">
        <f t="shared" si="32"/>
        <v>0</v>
      </c>
      <c r="Q1028" s="25">
        <f t="shared" si="33"/>
        <v>0</v>
      </c>
      <c r="R1028" s="25">
        <f>LOOKUP(A1028,[1]lookup!$A$3:$A$51,[1]lookup!$H$3:$H$51)</f>
        <v>70.739999999999995</v>
      </c>
    </row>
    <row r="1029" spans="1:18" x14ac:dyDescent="0.15">
      <c r="A1029" s="24" t="s">
        <v>517</v>
      </c>
      <c r="B1029" s="24">
        <v>1998</v>
      </c>
      <c r="C1029" s="24" t="s">
        <v>0</v>
      </c>
      <c r="D1029" s="24" t="s">
        <v>1229</v>
      </c>
      <c r="E1029" s="24" t="s">
        <v>2206</v>
      </c>
      <c r="F1029" s="24">
        <v>1</v>
      </c>
      <c r="G1029" s="24">
        <v>94</v>
      </c>
      <c r="H1029" s="24">
        <v>0</v>
      </c>
      <c r="I1029" s="24">
        <v>0</v>
      </c>
      <c r="J1029" s="24">
        <v>1</v>
      </c>
      <c r="K1029" s="24">
        <v>94</v>
      </c>
      <c r="L1029" s="24">
        <v>5000</v>
      </c>
      <c r="M1029" s="24" t="str">
        <f>LOOKUP(A1029,[1]lookup!$A$3:$A$51,[1]lookup!$P$3:$P$51)</f>
        <v>Seeded</v>
      </c>
      <c r="N1029" s="24" t="str">
        <f>LOOKUP(A1029,[1]lookup!$A$3:$A$51,[1]lookup!$R$3:$R$51)</f>
        <v>Mod</v>
      </c>
      <c r="O1029" s="24" t="str">
        <f>LOOKUP(A1029,[1]lookup!$A$3:$A$51,[1]lookup!$U$3:$U$51)</f>
        <v>FS</v>
      </c>
      <c r="P1029" s="25">
        <f t="shared" si="32"/>
        <v>0</v>
      </c>
      <c r="Q1029" s="25">
        <f t="shared" si="33"/>
        <v>1.8800000000000001</v>
      </c>
      <c r="R1029" s="25">
        <f>LOOKUP(A1029,[1]lookup!$A$3:$A$51,[1]lookup!$H$3:$H$51)</f>
        <v>70.739999999999995</v>
      </c>
    </row>
    <row r="1030" spans="1:18" x14ac:dyDescent="0.15">
      <c r="A1030" s="24" t="s">
        <v>517</v>
      </c>
      <c r="B1030" s="24">
        <v>1998</v>
      </c>
      <c r="C1030" s="24" t="s">
        <v>0</v>
      </c>
      <c r="D1030" s="24" t="s">
        <v>405</v>
      </c>
      <c r="E1030" s="24" t="s">
        <v>2207</v>
      </c>
      <c r="F1030" s="24">
        <v>3</v>
      </c>
      <c r="G1030" s="24">
        <v>3918</v>
      </c>
      <c r="H1030" s="24">
        <v>1</v>
      </c>
      <c r="I1030" s="24">
        <v>21</v>
      </c>
      <c r="J1030" s="24">
        <v>3</v>
      </c>
      <c r="K1030" s="24">
        <v>3939</v>
      </c>
      <c r="L1030" s="24">
        <v>5000</v>
      </c>
      <c r="M1030" s="24" t="str">
        <f>LOOKUP(A1030,[1]lookup!$A$3:$A$51,[1]lookup!$P$3:$P$51)</f>
        <v>Seeded</v>
      </c>
      <c r="N1030" s="24" t="str">
        <f>LOOKUP(A1030,[1]lookup!$A$3:$A$51,[1]lookup!$R$3:$R$51)</f>
        <v>Mod</v>
      </c>
      <c r="O1030" s="24" t="str">
        <f>LOOKUP(A1030,[1]lookup!$A$3:$A$51,[1]lookup!$U$3:$U$51)</f>
        <v>FS</v>
      </c>
      <c r="P1030" s="25">
        <f t="shared" si="32"/>
        <v>0.42</v>
      </c>
      <c r="Q1030" s="25">
        <f t="shared" si="33"/>
        <v>78.36</v>
      </c>
      <c r="R1030" s="25">
        <f>LOOKUP(A1030,[1]lookup!$A$3:$A$51,[1]lookup!$H$3:$H$51)</f>
        <v>70.739999999999995</v>
      </c>
    </row>
    <row r="1031" spans="1:18" x14ac:dyDescent="0.15">
      <c r="A1031" s="24" t="s">
        <v>517</v>
      </c>
      <c r="B1031" s="24">
        <v>1998</v>
      </c>
      <c r="C1031" s="24" t="s">
        <v>0</v>
      </c>
      <c r="D1031" s="24" t="s">
        <v>217</v>
      </c>
      <c r="E1031" s="24" t="s">
        <v>2208</v>
      </c>
      <c r="F1031" s="24">
        <v>2</v>
      </c>
      <c r="G1031" s="24">
        <v>780</v>
      </c>
      <c r="H1031" s="24">
        <v>0</v>
      </c>
      <c r="I1031" s="24">
        <v>0</v>
      </c>
      <c r="J1031" s="24">
        <v>2</v>
      </c>
      <c r="K1031" s="24">
        <v>780</v>
      </c>
      <c r="L1031" s="24">
        <v>5000</v>
      </c>
      <c r="M1031" s="24" t="str">
        <f>LOOKUP(A1031,[1]lookup!$A$3:$A$51,[1]lookup!$P$3:$P$51)</f>
        <v>Seeded</v>
      </c>
      <c r="N1031" s="24" t="str">
        <f>LOOKUP(A1031,[1]lookup!$A$3:$A$51,[1]lookup!$R$3:$R$51)</f>
        <v>Mod</v>
      </c>
      <c r="O1031" s="24" t="str">
        <f>LOOKUP(A1031,[1]lookup!$A$3:$A$51,[1]lookup!$U$3:$U$51)</f>
        <v>FS</v>
      </c>
      <c r="P1031" s="25">
        <f t="shared" si="32"/>
        <v>0</v>
      </c>
      <c r="Q1031" s="25">
        <f t="shared" si="33"/>
        <v>15.6</v>
      </c>
      <c r="R1031" s="25">
        <f>LOOKUP(A1031,[1]lookup!$A$3:$A$51,[1]lookup!$H$3:$H$51)</f>
        <v>70.739999999999995</v>
      </c>
    </row>
    <row r="1032" spans="1:18" x14ac:dyDescent="0.15">
      <c r="A1032" s="24" t="s">
        <v>517</v>
      </c>
      <c r="B1032" s="24">
        <v>1998</v>
      </c>
      <c r="C1032" s="24" t="s">
        <v>0</v>
      </c>
      <c r="D1032" s="24" t="s">
        <v>2209</v>
      </c>
      <c r="E1032" s="24" t="s">
        <v>2210</v>
      </c>
      <c r="F1032" s="24">
        <v>0</v>
      </c>
      <c r="G1032" s="24">
        <v>0</v>
      </c>
      <c r="H1032" s="24">
        <v>0</v>
      </c>
      <c r="I1032" s="24">
        <v>0</v>
      </c>
      <c r="J1032" s="24">
        <v>0</v>
      </c>
      <c r="K1032" s="24">
        <v>0</v>
      </c>
      <c r="L1032" s="24">
        <v>5000</v>
      </c>
      <c r="M1032" s="24" t="str">
        <f>LOOKUP(A1032,[1]lookup!$A$3:$A$51,[1]lookup!$P$3:$P$51)</f>
        <v>Seeded</v>
      </c>
      <c r="N1032" s="24" t="str">
        <f>LOOKUP(A1032,[1]lookup!$A$3:$A$51,[1]lookup!$R$3:$R$51)</f>
        <v>Mod</v>
      </c>
      <c r="O1032" s="24" t="str">
        <f>LOOKUP(A1032,[1]lookup!$A$3:$A$51,[1]lookup!$U$3:$U$51)</f>
        <v>FS</v>
      </c>
      <c r="P1032" s="25">
        <f t="shared" si="32"/>
        <v>0</v>
      </c>
      <c r="Q1032" s="25">
        <f t="shared" si="33"/>
        <v>0</v>
      </c>
      <c r="R1032" s="25">
        <f>LOOKUP(A1032,[1]lookup!$A$3:$A$51,[1]lookup!$H$3:$H$51)</f>
        <v>70.739999999999995</v>
      </c>
    </row>
    <row r="1033" spans="1:18" x14ac:dyDescent="0.15">
      <c r="A1033" s="24" t="s">
        <v>517</v>
      </c>
      <c r="B1033" s="24">
        <v>1998</v>
      </c>
      <c r="C1033" s="24" t="s">
        <v>0</v>
      </c>
      <c r="D1033" s="24" t="s">
        <v>2211</v>
      </c>
      <c r="E1033" s="24" t="s">
        <v>2212</v>
      </c>
      <c r="F1033" s="24">
        <v>0</v>
      </c>
      <c r="G1033" s="24">
        <v>0</v>
      </c>
      <c r="H1033" s="24">
        <v>0</v>
      </c>
      <c r="I1033" s="24">
        <v>0</v>
      </c>
      <c r="J1033" s="24">
        <v>0</v>
      </c>
      <c r="K1033" s="24">
        <v>0</v>
      </c>
      <c r="L1033" s="24">
        <v>5000</v>
      </c>
      <c r="M1033" s="24" t="str">
        <f>LOOKUP(A1033,[1]lookup!$A$3:$A$51,[1]lookup!$P$3:$P$51)</f>
        <v>Seeded</v>
      </c>
      <c r="N1033" s="24" t="str">
        <f>LOOKUP(A1033,[1]lookup!$A$3:$A$51,[1]lookup!$R$3:$R$51)</f>
        <v>Mod</v>
      </c>
      <c r="O1033" s="24" t="str">
        <f>LOOKUP(A1033,[1]lookup!$A$3:$A$51,[1]lookup!$U$3:$U$51)</f>
        <v>FS</v>
      </c>
      <c r="P1033" s="25">
        <f t="shared" si="32"/>
        <v>0</v>
      </c>
      <c r="Q1033" s="25">
        <f t="shared" si="33"/>
        <v>0</v>
      </c>
      <c r="R1033" s="25">
        <f>LOOKUP(A1033,[1]lookup!$A$3:$A$51,[1]lookup!$H$3:$H$51)</f>
        <v>70.739999999999995</v>
      </c>
    </row>
    <row r="1034" spans="1:18" x14ac:dyDescent="0.15">
      <c r="A1034" s="24" t="s">
        <v>518</v>
      </c>
      <c r="B1034" s="24">
        <v>1998</v>
      </c>
      <c r="C1034" s="24" t="s">
        <v>0</v>
      </c>
      <c r="D1034" s="24" t="s">
        <v>672</v>
      </c>
      <c r="E1034" s="24" t="s">
        <v>2199</v>
      </c>
      <c r="F1034" s="24">
        <v>1</v>
      </c>
      <c r="G1034" s="24">
        <v>33</v>
      </c>
      <c r="H1034" s="24">
        <v>0</v>
      </c>
      <c r="I1034" s="24">
        <v>0</v>
      </c>
      <c r="J1034" s="24">
        <v>1</v>
      </c>
      <c r="K1034" s="24">
        <v>33</v>
      </c>
      <c r="L1034" s="24">
        <v>5000</v>
      </c>
      <c r="M1034" s="24" t="str">
        <f>LOOKUP(A1034,[1]lookup!$A$3:$A$51,[1]lookup!$P$3:$P$51)</f>
        <v>Seeded</v>
      </c>
      <c r="N1034" s="24" t="str">
        <f>LOOKUP(A1034,[1]lookup!$A$3:$A$51,[1]lookup!$R$3:$R$51)</f>
        <v>Mod</v>
      </c>
      <c r="O1034" s="24" t="str">
        <f>LOOKUP(A1034,[1]lookup!$A$3:$A$51,[1]lookup!$U$3:$U$51)</f>
        <v>FS</v>
      </c>
      <c r="P1034" s="25">
        <f t="shared" si="32"/>
        <v>0</v>
      </c>
      <c r="Q1034" s="25">
        <f t="shared" si="33"/>
        <v>0.66</v>
      </c>
      <c r="R1034" s="25">
        <f>LOOKUP(A1034,[1]lookup!$A$3:$A$51,[1]lookup!$H$3:$H$51)</f>
        <v>34.970178926441356</v>
      </c>
    </row>
    <row r="1035" spans="1:18" x14ac:dyDescent="0.15">
      <c r="A1035" s="24" t="s">
        <v>518</v>
      </c>
      <c r="B1035" s="24">
        <v>1998</v>
      </c>
      <c r="C1035" s="24" t="s">
        <v>0</v>
      </c>
      <c r="D1035" s="24" t="s">
        <v>556</v>
      </c>
      <c r="E1035" s="24" t="s">
        <v>2200</v>
      </c>
      <c r="F1035" s="24">
        <v>1</v>
      </c>
      <c r="G1035" s="24">
        <v>3</v>
      </c>
      <c r="H1035" s="24">
        <v>1</v>
      </c>
      <c r="I1035" s="24">
        <v>366</v>
      </c>
      <c r="J1035" s="24">
        <v>1</v>
      </c>
      <c r="K1035" s="24">
        <v>369</v>
      </c>
      <c r="L1035" s="24">
        <v>5000</v>
      </c>
      <c r="M1035" s="24" t="str">
        <f>LOOKUP(A1035,[1]lookup!$A$3:$A$51,[1]lookup!$P$3:$P$51)</f>
        <v>Seeded</v>
      </c>
      <c r="N1035" s="24" t="str">
        <f>LOOKUP(A1035,[1]lookup!$A$3:$A$51,[1]lookup!$R$3:$R$51)</f>
        <v>Mod</v>
      </c>
      <c r="O1035" s="24" t="str">
        <f>LOOKUP(A1035,[1]lookup!$A$3:$A$51,[1]lookup!$U$3:$U$51)</f>
        <v>FS</v>
      </c>
      <c r="P1035" s="25">
        <f t="shared" si="32"/>
        <v>7.32</v>
      </c>
      <c r="Q1035" s="25">
        <f t="shared" si="33"/>
        <v>0.06</v>
      </c>
      <c r="R1035" s="25">
        <f>LOOKUP(A1035,[1]lookup!$A$3:$A$51,[1]lookup!$H$3:$H$51)</f>
        <v>34.970178926441356</v>
      </c>
    </row>
    <row r="1036" spans="1:18" x14ac:dyDescent="0.15">
      <c r="A1036" s="24" t="s">
        <v>518</v>
      </c>
      <c r="B1036" s="24">
        <v>1998</v>
      </c>
      <c r="C1036" s="24" t="s">
        <v>0</v>
      </c>
      <c r="D1036" s="24" t="s">
        <v>557</v>
      </c>
      <c r="E1036" s="24" t="s">
        <v>2201</v>
      </c>
      <c r="F1036" s="24">
        <v>1</v>
      </c>
      <c r="G1036" s="24">
        <v>3</v>
      </c>
      <c r="H1036" s="24">
        <v>1</v>
      </c>
      <c r="I1036" s="24">
        <v>114</v>
      </c>
      <c r="J1036" s="24">
        <v>1</v>
      </c>
      <c r="K1036" s="24">
        <v>117</v>
      </c>
      <c r="L1036" s="24">
        <v>5000</v>
      </c>
      <c r="M1036" s="24" t="str">
        <f>LOOKUP(A1036,[1]lookup!$A$3:$A$51,[1]lookup!$P$3:$P$51)</f>
        <v>Seeded</v>
      </c>
      <c r="N1036" s="24" t="str">
        <f>LOOKUP(A1036,[1]lookup!$A$3:$A$51,[1]lookup!$R$3:$R$51)</f>
        <v>Mod</v>
      </c>
      <c r="O1036" s="24" t="str">
        <f>LOOKUP(A1036,[1]lookup!$A$3:$A$51,[1]lookup!$U$3:$U$51)</f>
        <v>FS</v>
      </c>
      <c r="P1036" s="25">
        <f t="shared" si="32"/>
        <v>2.2800000000000002</v>
      </c>
      <c r="Q1036" s="25">
        <f t="shared" si="33"/>
        <v>0.06</v>
      </c>
      <c r="R1036" s="25">
        <f>LOOKUP(A1036,[1]lookup!$A$3:$A$51,[1]lookup!$H$3:$H$51)</f>
        <v>34.970178926441356</v>
      </c>
    </row>
    <row r="1037" spans="1:18" x14ac:dyDescent="0.15">
      <c r="A1037" s="24" t="s">
        <v>518</v>
      </c>
      <c r="B1037" s="24">
        <v>1998</v>
      </c>
      <c r="C1037" s="24" t="s">
        <v>0</v>
      </c>
      <c r="D1037" s="24" t="s">
        <v>390</v>
      </c>
      <c r="E1037" s="24" t="s">
        <v>2202</v>
      </c>
      <c r="F1037" s="24">
        <v>6</v>
      </c>
      <c r="G1037" s="24">
        <v>74</v>
      </c>
      <c r="H1037" s="24">
        <v>10</v>
      </c>
      <c r="I1037" s="24">
        <v>1598</v>
      </c>
      <c r="J1037" s="24">
        <v>10</v>
      </c>
      <c r="K1037" s="24">
        <v>1672</v>
      </c>
      <c r="L1037" s="24">
        <v>5000</v>
      </c>
      <c r="M1037" s="24" t="str">
        <f>LOOKUP(A1037,[1]lookup!$A$3:$A$51,[1]lookup!$P$3:$P$51)</f>
        <v>Seeded</v>
      </c>
      <c r="N1037" s="24" t="str">
        <f>LOOKUP(A1037,[1]lookup!$A$3:$A$51,[1]lookup!$R$3:$R$51)</f>
        <v>Mod</v>
      </c>
      <c r="O1037" s="24" t="str">
        <f>LOOKUP(A1037,[1]lookup!$A$3:$A$51,[1]lookup!$U$3:$U$51)</f>
        <v>FS</v>
      </c>
      <c r="P1037" s="25">
        <f t="shared" si="32"/>
        <v>31.96</v>
      </c>
      <c r="Q1037" s="25">
        <f t="shared" si="33"/>
        <v>1.48</v>
      </c>
      <c r="R1037" s="25">
        <f>LOOKUP(A1037,[1]lookup!$A$3:$A$51,[1]lookup!$H$3:$H$51)</f>
        <v>34.970178926441356</v>
      </c>
    </row>
    <row r="1038" spans="1:18" x14ac:dyDescent="0.15">
      <c r="A1038" s="24" t="s">
        <v>518</v>
      </c>
      <c r="B1038" s="24">
        <v>1998</v>
      </c>
      <c r="C1038" s="24" t="s">
        <v>0</v>
      </c>
      <c r="D1038" s="24" t="s">
        <v>1087</v>
      </c>
      <c r="E1038" s="24" t="s">
        <v>2203</v>
      </c>
      <c r="F1038" s="24">
        <v>0</v>
      </c>
      <c r="G1038" s="24">
        <v>0</v>
      </c>
      <c r="H1038" s="24">
        <v>0</v>
      </c>
      <c r="I1038" s="24">
        <v>0</v>
      </c>
      <c r="J1038" s="24">
        <v>0</v>
      </c>
      <c r="K1038" s="24">
        <v>0</v>
      </c>
      <c r="L1038" s="24">
        <v>5000</v>
      </c>
      <c r="M1038" s="24" t="str">
        <f>LOOKUP(A1038,[1]lookup!$A$3:$A$51,[1]lookup!$P$3:$P$51)</f>
        <v>Seeded</v>
      </c>
      <c r="N1038" s="24" t="str">
        <f>LOOKUP(A1038,[1]lookup!$A$3:$A$51,[1]lookup!$R$3:$R$51)</f>
        <v>Mod</v>
      </c>
      <c r="O1038" s="24" t="str">
        <f>LOOKUP(A1038,[1]lookup!$A$3:$A$51,[1]lookup!$U$3:$U$51)</f>
        <v>FS</v>
      </c>
      <c r="P1038" s="25">
        <f t="shared" si="32"/>
        <v>0</v>
      </c>
      <c r="Q1038" s="25">
        <f t="shared" si="33"/>
        <v>0</v>
      </c>
      <c r="R1038" s="25">
        <f>LOOKUP(A1038,[1]lookup!$A$3:$A$51,[1]lookup!$H$3:$H$51)</f>
        <v>34.970178926441356</v>
      </c>
    </row>
    <row r="1039" spans="1:18" x14ac:dyDescent="0.15">
      <c r="A1039" s="24" t="s">
        <v>518</v>
      </c>
      <c r="B1039" s="24">
        <v>1998</v>
      </c>
      <c r="C1039" s="24" t="s">
        <v>0</v>
      </c>
      <c r="D1039" s="24" t="s">
        <v>244</v>
      </c>
      <c r="E1039" s="24" t="s">
        <v>2204</v>
      </c>
      <c r="F1039" s="24">
        <v>5</v>
      </c>
      <c r="G1039" s="24">
        <v>34</v>
      </c>
      <c r="H1039" s="24">
        <v>10</v>
      </c>
      <c r="I1039" s="24">
        <v>339</v>
      </c>
      <c r="J1039" s="24">
        <v>10</v>
      </c>
      <c r="K1039" s="24">
        <v>373</v>
      </c>
      <c r="L1039" s="24">
        <v>5000</v>
      </c>
      <c r="M1039" s="24" t="str">
        <f>LOOKUP(A1039,[1]lookup!$A$3:$A$51,[1]lookup!$P$3:$P$51)</f>
        <v>Seeded</v>
      </c>
      <c r="N1039" s="24" t="str">
        <f>LOOKUP(A1039,[1]lookup!$A$3:$A$51,[1]lookup!$R$3:$R$51)</f>
        <v>Mod</v>
      </c>
      <c r="O1039" s="24" t="str">
        <f>LOOKUP(A1039,[1]lookup!$A$3:$A$51,[1]lookup!$U$3:$U$51)</f>
        <v>FS</v>
      </c>
      <c r="P1039" s="25">
        <f t="shared" si="32"/>
        <v>6.78</v>
      </c>
      <c r="Q1039" s="25">
        <f t="shared" si="33"/>
        <v>0.67999999999999994</v>
      </c>
      <c r="R1039" s="25">
        <f>LOOKUP(A1039,[1]lookup!$A$3:$A$51,[1]lookup!$H$3:$H$51)</f>
        <v>34.970178926441356</v>
      </c>
    </row>
    <row r="1040" spans="1:18" x14ac:dyDescent="0.15">
      <c r="A1040" s="24" t="s">
        <v>518</v>
      </c>
      <c r="B1040" s="24">
        <v>1998</v>
      </c>
      <c r="C1040" s="24" t="s">
        <v>0</v>
      </c>
      <c r="D1040" s="24" t="s">
        <v>559</v>
      </c>
      <c r="E1040" s="24" t="s">
        <v>2205</v>
      </c>
      <c r="F1040" s="24">
        <v>0</v>
      </c>
      <c r="G1040" s="24">
        <v>0</v>
      </c>
      <c r="H1040" s="24">
        <v>0</v>
      </c>
      <c r="I1040" s="24">
        <v>0</v>
      </c>
      <c r="J1040" s="24">
        <v>0</v>
      </c>
      <c r="K1040" s="24">
        <v>0</v>
      </c>
      <c r="L1040" s="24">
        <v>5000</v>
      </c>
      <c r="M1040" s="24" t="str">
        <f>LOOKUP(A1040,[1]lookup!$A$3:$A$51,[1]lookup!$P$3:$P$51)</f>
        <v>Seeded</v>
      </c>
      <c r="N1040" s="24" t="str">
        <f>LOOKUP(A1040,[1]lookup!$A$3:$A$51,[1]lookup!$R$3:$R$51)</f>
        <v>Mod</v>
      </c>
      <c r="O1040" s="24" t="str">
        <f>LOOKUP(A1040,[1]lookup!$A$3:$A$51,[1]lookup!$U$3:$U$51)</f>
        <v>FS</v>
      </c>
      <c r="P1040" s="25">
        <f t="shared" si="32"/>
        <v>0</v>
      </c>
      <c r="Q1040" s="25">
        <f t="shared" si="33"/>
        <v>0</v>
      </c>
      <c r="R1040" s="25">
        <f>LOOKUP(A1040,[1]lookup!$A$3:$A$51,[1]lookup!$H$3:$H$51)</f>
        <v>34.970178926441356</v>
      </c>
    </row>
    <row r="1041" spans="1:18" x14ac:dyDescent="0.15">
      <c r="A1041" s="24" t="s">
        <v>518</v>
      </c>
      <c r="B1041" s="24">
        <v>1998</v>
      </c>
      <c r="C1041" s="24" t="s">
        <v>0</v>
      </c>
      <c r="D1041" s="24" t="s">
        <v>1229</v>
      </c>
      <c r="E1041" s="24" t="s">
        <v>2206</v>
      </c>
      <c r="F1041" s="24">
        <v>1</v>
      </c>
      <c r="G1041" s="24">
        <v>11</v>
      </c>
      <c r="H1041" s="24">
        <v>0</v>
      </c>
      <c r="I1041" s="24">
        <v>0</v>
      </c>
      <c r="J1041" s="24">
        <v>1</v>
      </c>
      <c r="K1041" s="24">
        <v>11</v>
      </c>
      <c r="L1041" s="24">
        <v>5000</v>
      </c>
      <c r="M1041" s="24" t="str">
        <f>LOOKUP(A1041,[1]lookup!$A$3:$A$51,[1]lookup!$P$3:$P$51)</f>
        <v>Seeded</v>
      </c>
      <c r="N1041" s="24" t="str">
        <f>LOOKUP(A1041,[1]lookup!$A$3:$A$51,[1]lookup!$R$3:$R$51)</f>
        <v>Mod</v>
      </c>
      <c r="O1041" s="24" t="str">
        <f>LOOKUP(A1041,[1]lookup!$A$3:$A$51,[1]lookup!$U$3:$U$51)</f>
        <v>FS</v>
      </c>
      <c r="P1041" s="25">
        <f t="shared" si="32"/>
        <v>0</v>
      </c>
      <c r="Q1041" s="25">
        <f t="shared" si="33"/>
        <v>0.22</v>
      </c>
      <c r="R1041" s="25">
        <f>LOOKUP(A1041,[1]lookup!$A$3:$A$51,[1]lookup!$H$3:$H$51)</f>
        <v>34.970178926441356</v>
      </c>
    </row>
    <row r="1042" spans="1:18" x14ac:dyDescent="0.15">
      <c r="A1042" s="24" t="s">
        <v>518</v>
      </c>
      <c r="B1042" s="24">
        <v>1998</v>
      </c>
      <c r="C1042" s="24" t="s">
        <v>0</v>
      </c>
      <c r="D1042" s="24" t="s">
        <v>405</v>
      </c>
      <c r="E1042" s="24" t="s">
        <v>2207</v>
      </c>
      <c r="F1042" s="24">
        <v>3</v>
      </c>
      <c r="G1042" s="24">
        <v>4056</v>
      </c>
      <c r="H1042" s="24">
        <v>2</v>
      </c>
      <c r="I1042" s="24">
        <v>14</v>
      </c>
      <c r="J1042" s="24">
        <v>3</v>
      </c>
      <c r="K1042" s="24">
        <v>4070</v>
      </c>
      <c r="L1042" s="24">
        <v>5000</v>
      </c>
      <c r="M1042" s="24" t="str">
        <f>LOOKUP(A1042,[1]lookup!$A$3:$A$51,[1]lookup!$P$3:$P$51)</f>
        <v>Seeded</v>
      </c>
      <c r="N1042" s="24" t="str">
        <f>LOOKUP(A1042,[1]lookup!$A$3:$A$51,[1]lookup!$R$3:$R$51)</f>
        <v>Mod</v>
      </c>
      <c r="O1042" s="24" t="str">
        <f>LOOKUP(A1042,[1]lookup!$A$3:$A$51,[1]lookup!$U$3:$U$51)</f>
        <v>FS</v>
      </c>
      <c r="P1042" s="25">
        <f t="shared" si="32"/>
        <v>0.27999999999999997</v>
      </c>
      <c r="Q1042" s="25">
        <f t="shared" si="33"/>
        <v>81.12</v>
      </c>
      <c r="R1042" s="25">
        <f>LOOKUP(A1042,[1]lookup!$A$3:$A$51,[1]lookup!$H$3:$H$51)</f>
        <v>34.970178926441356</v>
      </c>
    </row>
    <row r="1043" spans="1:18" x14ac:dyDescent="0.15">
      <c r="A1043" s="24" t="s">
        <v>518</v>
      </c>
      <c r="B1043" s="24">
        <v>1998</v>
      </c>
      <c r="C1043" s="24" t="s">
        <v>0</v>
      </c>
      <c r="D1043" s="24" t="s">
        <v>217</v>
      </c>
      <c r="E1043" s="24" t="s">
        <v>2208</v>
      </c>
      <c r="F1043" s="24">
        <v>2</v>
      </c>
      <c r="G1043" s="24">
        <v>775</v>
      </c>
      <c r="H1043" s="24">
        <v>0</v>
      </c>
      <c r="I1043" s="24">
        <v>0</v>
      </c>
      <c r="J1043" s="24">
        <v>2</v>
      </c>
      <c r="K1043" s="24">
        <v>775</v>
      </c>
      <c r="L1043" s="24">
        <v>5000</v>
      </c>
      <c r="M1043" s="24" t="str">
        <f>LOOKUP(A1043,[1]lookup!$A$3:$A$51,[1]lookup!$P$3:$P$51)</f>
        <v>Seeded</v>
      </c>
      <c r="N1043" s="24" t="str">
        <f>LOOKUP(A1043,[1]lookup!$A$3:$A$51,[1]lookup!$R$3:$R$51)</f>
        <v>Mod</v>
      </c>
      <c r="O1043" s="24" t="str">
        <f>LOOKUP(A1043,[1]lookup!$A$3:$A$51,[1]lookup!$U$3:$U$51)</f>
        <v>FS</v>
      </c>
      <c r="P1043" s="25">
        <f t="shared" si="32"/>
        <v>0</v>
      </c>
      <c r="Q1043" s="25">
        <f t="shared" si="33"/>
        <v>15.5</v>
      </c>
      <c r="R1043" s="25">
        <f>LOOKUP(A1043,[1]lookup!$A$3:$A$51,[1]lookup!$H$3:$H$51)</f>
        <v>34.970178926441356</v>
      </c>
    </row>
    <row r="1044" spans="1:18" x14ac:dyDescent="0.15">
      <c r="A1044" s="24" t="s">
        <v>518</v>
      </c>
      <c r="B1044" s="24">
        <v>1998</v>
      </c>
      <c r="C1044" s="24" t="s">
        <v>0</v>
      </c>
      <c r="D1044" s="24" t="s">
        <v>2209</v>
      </c>
      <c r="E1044" s="24" t="s">
        <v>2210</v>
      </c>
      <c r="F1044" s="24">
        <v>1</v>
      </c>
      <c r="G1044" s="24">
        <v>11</v>
      </c>
      <c r="H1044" s="24">
        <v>1</v>
      </c>
      <c r="I1044" s="24">
        <v>39</v>
      </c>
      <c r="J1044" s="24">
        <v>1</v>
      </c>
      <c r="K1044" s="24">
        <v>50</v>
      </c>
      <c r="L1044" s="24">
        <v>5000</v>
      </c>
      <c r="M1044" s="24" t="str">
        <f>LOOKUP(A1044,[1]lookup!$A$3:$A$51,[1]lookup!$P$3:$P$51)</f>
        <v>Seeded</v>
      </c>
      <c r="N1044" s="24" t="str">
        <f>LOOKUP(A1044,[1]lookup!$A$3:$A$51,[1]lookup!$R$3:$R$51)</f>
        <v>Mod</v>
      </c>
      <c r="O1044" s="24" t="str">
        <f>LOOKUP(A1044,[1]lookup!$A$3:$A$51,[1]lookup!$U$3:$U$51)</f>
        <v>FS</v>
      </c>
      <c r="P1044" s="25">
        <f t="shared" si="32"/>
        <v>0.77999999999999992</v>
      </c>
      <c r="Q1044" s="25">
        <f t="shared" si="33"/>
        <v>0.22</v>
      </c>
      <c r="R1044" s="25">
        <f>LOOKUP(A1044,[1]lookup!$A$3:$A$51,[1]lookup!$H$3:$H$51)</f>
        <v>34.970178926441356</v>
      </c>
    </row>
    <row r="1045" spans="1:18" x14ac:dyDescent="0.15">
      <c r="A1045" s="24" t="s">
        <v>518</v>
      </c>
      <c r="B1045" s="24">
        <v>1998</v>
      </c>
      <c r="C1045" s="24" t="s">
        <v>0</v>
      </c>
      <c r="D1045" s="24" t="s">
        <v>2211</v>
      </c>
      <c r="E1045" s="24" t="s">
        <v>2212</v>
      </c>
      <c r="F1045" s="24">
        <v>0</v>
      </c>
      <c r="G1045" s="24">
        <v>0</v>
      </c>
      <c r="H1045" s="24">
        <v>0</v>
      </c>
      <c r="I1045" s="24">
        <v>0</v>
      </c>
      <c r="J1045" s="24">
        <v>0</v>
      </c>
      <c r="K1045" s="24">
        <v>0</v>
      </c>
      <c r="L1045" s="24">
        <v>5000</v>
      </c>
      <c r="M1045" s="24" t="str">
        <f>LOOKUP(A1045,[1]lookup!$A$3:$A$51,[1]lookup!$P$3:$P$51)</f>
        <v>Seeded</v>
      </c>
      <c r="N1045" s="24" t="str">
        <f>LOOKUP(A1045,[1]lookup!$A$3:$A$51,[1]lookup!$R$3:$R$51)</f>
        <v>Mod</v>
      </c>
      <c r="O1045" s="24" t="str">
        <f>LOOKUP(A1045,[1]lookup!$A$3:$A$51,[1]lookup!$U$3:$U$51)</f>
        <v>FS</v>
      </c>
      <c r="P1045" s="25">
        <f t="shared" si="32"/>
        <v>0</v>
      </c>
      <c r="Q1045" s="25">
        <f t="shared" si="33"/>
        <v>0</v>
      </c>
      <c r="R1045" s="25">
        <f>LOOKUP(A1045,[1]lookup!$A$3:$A$51,[1]lookup!$H$3:$H$51)</f>
        <v>34.970178926441356</v>
      </c>
    </row>
    <row r="1046" spans="1:18" x14ac:dyDescent="0.15">
      <c r="A1046" s="24" t="s">
        <v>519</v>
      </c>
      <c r="B1046" s="24">
        <v>1998</v>
      </c>
      <c r="C1046" s="24" t="s">
        <v>0</v>
      </c>
      <c r="D1046" s="24" t="s">
        <v>672</v>
      </c>
      <c r="E1046" s="24" t="s">
        <v>2199</v>
      </c>
      <c r="F1046" s="24">
        <v>1</v>
      </c>
      <c r="G1046" s="24">
        <v>33</v>
      </c>
      <c r="H1046" s="24">
        <v>1</v>
      </c>
      <c r="I1046" s="24">
        <v>7</v>
      </c>
      <c r="J1046" s="24">
        <v>1</v>
      </c>
      <c r="K1046" s="24">
        <v>40</v>
      </c>
      <c r="L1046" s="24">
        <v>5000</v>
      </c>
      <c r="M1046" s="24" t="str">
        <f>LOOKUP(A1046,[1]lookup!$A$3:$A$51,[1]lookup!$P$3:$P$51)</f>
        <v>Unseeded</v>
      </c>
      <c r="N1046" s="24" t="str">
        <f>LOOKUP(A1046,[1]lookup!$A$3:$A$51,[1]lookup!$R$3:$R$51)</f>
        <v>Mod</v>
      </c>
      <c r="O1046" s="24" t="str">
        <f>LOOKUP(A1046,[1]lookup!$A$3:$A$51,[1]lookup!$U$3:$U$51)</f>
        <v>BAND</v>
      </c>
      <c r="P1046" s="25">
        <f t="shared" si="32"/>
        <v>0.13999999999999999</v>
      </c>
      <c r="Q1046" s="25">
        <f t="shared" si="33"/>
        <v>0.66</v>
      </c>
      <c r="R1046" s="25">
        <f>LOOKUP(A1046,[1]lookup!$A$3:$A$51,[1]lookup!$H$3:$H$51)</f>
        <v>0</v>
      </c>
    </row>
    <row r="1047" spans="1:18" x14ac:dyDescent="0.15">
      <c r="A1047" s="24" t="s">
        <v>519</v>
      </c>
      <c r="B1047" s="24">
        <v>1998</v>
      </c>
      <c r="C1047" s="24" t="s">
        <v>0</v>
      </c>
      <c r="D1047" s="24" t="s">
        <v>556</v>
      </c>
      <c r="E1047" s="24" t="s">
        <v>2200</v>
      </c>
      <c r="F1047" s="24">
        <v>0</v>
      </c>
      <c r="G1047" s="24">
        <v>0</v>
      </c>
      <c r="H1047" s="24">
        <v>0</v>
      </c>
      <c r="I1047" s="24">
        <v>0</v>
      </c>
      <c r="J1047" s="24">
        <v>0</v>
      </c>
      <c r="K1047" s="24">
        <v>0</v>
      </c>
      <c r="L1047" s="24">
        <v>5000</v>
      </c>
      <c r="M1047" s="24" t="str">
        <f>LOOKUP(A1047,[1]lookup!$A$3:$A$51,[1]lookup!$P$3:$P$51)</f>
        <v>Unseeded</v>
      </c>
      <c r="N1047" s="24" t="str">
        <f>LOOKUP(A1047,[1]lookup!$A$3:$A$51,[1]lookup!$R$3:$R$51)</f>
        <v>Mod</v>
      </c>
      <c r="O1047" s="24" t="str">
        <f>LOOKUP(A1047,[1]lookup!$A$3:$A$51,[1]lookup!$U$3:$U$51)</f>
        <v>BAND</v>
      </c>
      <c r="P1047" s="25">
        <f t="shared" si="32"/>
        <v>0</v>
      </c>
      <c r="Q1047" s="25">
        <f t="shared" si="33"/>
        <v>0</v>
      </c>
      <c r="R1047" s="25">
        <f>LOOKUP(A1047,[1]lookup!$A$3:$A$51,[1]lookup!$H$3:$H$51)</f>
        <v>0</v>
      </c>
    </row>
    <row r="1048" spans="1:18" x14ac:dyDescent="0.15">
      <c r="A1048" s="24" t="s">
        <v>519</v>
      </c>
      <c r="B1048" s="24">
        <v>1998</v>
      </c>
      <c r="C1048" s="24" t="s">
        <v>0</v>
      </c>
      <c r="D1048" s="24" t="s">
        <v>557</v>
      </c>
      <c r="E1048" s="24" t="s">
        <v>2201</v>
      </c>
      <c r="F1048" s="24">
        <v>0</v>
      </c>
      <c r="G1048" s="24">
        <v>0</v>
      </c>
      <c r="H1048" s="24">
        <v>1</v>
      </c>
      <c r="I1048" s="24">
        <v>9</v>
      </c>
      <c r="J1048" s="24">
        <v>1</v>
      </c>
      <c r="K1048" s="24">
        <v>9</v>
      </c>
      <c r="L1048" s="24">
        <v>5000</v>
      </c>
      <c r="M1048" s="24" t="str">
        <f>LOOKUP(A1048,[1]lookup!$A$3:$A$51,[1]lookup!$P$3:$P$51)</f>
        <v>Unseeded</v>
      </c>
      <c r="N1048" s="24" t="str">
        <f>LOOKUP(A1048,[1]lookup!$A$3:$A$51,[1]lookup!$R$3:$R$51)</f>
        <v>Mod</v>
      </c>
      <c r="O1048" s="24" t="str">
        <f>LOOKUP(A1048,[1]lookup!$A$3:$A$51,[1]lookup!$U$3:$U$51)</f>
        <v>BAND</v>
      </c>
      <c r="P1048" s="25">
        <f t="shared" si="32"/>
        <v>0.18</v>
      </c>
      <c r="Q1048" s="25">
        <f t="shared" si="33"/>
        <v>0</v>
      </c>
      <c r="R1048" s="25">
        <f>LOOKUP(A1048,[1]lookup!$A$3:$A$51,[1]lookup!$H$3:$H$51)</f>
        <v>0</v>
      </c>
    </row>
    <row r="1049" spans="1:18" x14ac:dyDescent="0.15">
      <c r="A1049" s="24" t="s">
        <v>519</v>
      </c>
      <c r="B1049" s="24">
        <v>1998</v>
      </c>
      <c r="C1049" s="24" t="s">
        <v>0</v>
      </c>
      <c r="D1049" s="24" t="s">
        <v>390</v>
      </c>
      <c r="E1049" s="24" t="s">
        <v>2202</v>
      </c>
      <c r="F1049" s="24">
        <v>2</v>
      </c>
      <c r="G1049" s="24">
        <v>63</v>
      </c>
      <c r="H1049" s="24">
        <v>3</v>
      </c>
      <c r="I1049" s="24">
        <v>305</v>
      </c>
      <c r="J1049" s="24">
        <v>3</v>
      </c>
      <c r="K1049" s="24">
        <v>368</v>
      </c>
      <c r="L1049" s="24">
        <v>5000</v>
      </c>
      <c r="M1049" s="24" t="str">
        <f>LOOKUP(A1049,[1]lookup!$A$3:$A$51,[1]lookup!$P$3:$P$51)</f>
        <v>Unseeded</v>
      </c>
      <c r="N1049" s="24" t="str">
        <f>LOOKUP(A1049,[1]lookup!$A$3:$A$51,[1]lookup!$R$3:$R$51)</f>
        <v>Mod</v>
      </c>
      <c r="O1049" s="24" t="str">
        <f>LOOKUP(A1049,[1]lookup!$A$3:$A$51,[1]lookup!$U$3:$U$51)</f>
        <v>BAND</v>
      </c>
      <c r="P1049" s="25">
        <f t="shared" si="32"/>
        <v>6.1</v>
      </c>
      <c r="Q1049" s="25">
        <f t="shared" si="33"/>
        <v>1.26</v>
      </c>
      <c r="R1049" s="25">
        <f>LOOKUP(A1049,[1]lookup!$A$3:$A$51,[1]lookup!$H$3:$H$51)</f>
        <v>0</v>
      </c>
    </row>
    <row r="1050" spans="1:18" x14ac:dyDescent="0.15">
      <c r="A1050" s="24" t="s">
        <v>519</v>
      </c>
      <c r="B1050" s="24">
        <v>1998</v>
      </c>
      <c r="C1050" s="24" t="s">
        <v>0</v>
      </c>
      <c r="D1050" s="24" t="s">
        <v>1087</v>
      </c>
      <c r="E1050" s="24" t="s">
        <v>2203</v>
      </c>
      <c r="F1050" s="24">
        <v>0</v>
      </c>
      <c r="G1050" s="24">
        <v>0</v>
      </c>
      <c r="H1050" s="24">
        <v>0</v>
      </c>
      <c r="I1050" s="24">
        <v>0</v>
      </c>
      <c r="J1050" s="24">
        <v>0</v>
      </c>
      <c r="K1050" s="24">
        <v>0</v>
      </c>
      <c r="L1050" s="24">
        <v>5000</v>
      </c>
      <c r="M1050" s="24" t="str">
        <f>LOOKUP(A1050,[1]lookup!$A$3:$A$51,[1]lookup!$P$3:$P$51)</f>
        <v>Unseeded</v>
      </c>
      <c r="N1050" s="24" t="str">
        <f>LOOKUP(A1050,[1]lookup!$A$3:$A$51,[1]lookup!$R$3:$R$51)</f>
        <v>Mod</v>
      </c>
      <c r="O1050" s="24" t="str">
        <f>LOOKUP(A1050,[1]lookup!$A$3:$A$51,[1]lookup!$U$3:$U$51)</f>
        <v>BAND</v>
      </c>
      <c r="P1050" s="25">
        <f t="shared" si="32"/>
        <v>0</v>
      </c>
      <c r="Q1050" s="25">
        <f t="shared" si="33"/>
        <v>0</v>
      </c>
      <c r="R1050" s="25">
        <f>LOOKUP(A1050,[1]lookup!$A$3:$A$51,[1]lookup!$H$3:$H$51)</f>
        <v>0</v>
      </c>
    </row>
    <row r="1051" spans="1:18" x14ac:dyDescent="0.15">
      <c r="A1051" s="24" t="s">
        <v>519</v>
      </c>
      <c r="B1051" s="24">
        <v>1998</v>
      </c>
      <c r="C1051" s="24" t="s">
        <v>0</v>
      </c>
      <c r="D1051" s="24" t="s">
        <v>244</v>
      </c>
      <c r="E1051" s="24" t="s">
        <v>2204</v>
      </c>
      <c r="F1051" s="24">
        <v>5</v>
      </c>
      <c r="G1051" s="24">
        <v>27</v>
      </c>
      <c r="H1051" s="24">
        <v>13</v>
      </c>
      <c r="I1051" s="24">
        <v>1100</v>
      </c>
      <c r="J1051" s="24">
        <v>13</v>
      </c>
      <c r="K1051" s="24">
        <v>1127</v>
      </c>
      <c r="L1051" s="24">
        <v>5000</v>
      </c>
      <c r="M1051" s="24" t="str">
        <f>LOOKUP(A1051,[1]lookup!$A$3:$A$51,[1]lookup!$P$3:$P$51)</f>
        <v>Unseeded</v>
      </c>
      <c r="N1051" s="24" t="str">
        <f>LOOKUP(A1051,[1]lookup!$A$3:$A$51,[1]lookup!$R$3:$R$51)</f>
        <v>Mod</v>
      </c>
      <c r="O1051" s="24" t="str">
        <f>LOOKUP(A1051,[1]lookup!$A$3:$A$51,[1]lookup!$U$3:$U$51)</f>
        <v>BAND</v>
      </c>
      <c r="P1051" s="25">
        <f t="shared" si="32"/>
        <v>22</v>
      </c>
      <c r="Q1051" s="25">
        <f t="shared" si="33"/>
        <v>0.54</v>
      </c>
      <c r="R1051" s="25">
        <f>LOOKUP(A1051,[1]lookup!$A$3:$A$51,[1]lookup!$H$3:$H$51)</f>
        <v>0</v>
      </c>
    </row>
    <row r="1052" spans="1:18" x14ac:dyDescent="0.15">
      <c r="A1052" s="24" t="s">
        <v>519</v>
      </c>
      <c r="B1052" s="24">
        <v>1998</v>
      </c>
      <c r="C1052" s="24" t="s">
        <v>0</v>
      </c>
      <c r="D1052" s="24" t="s">
        <v>559</v>
      </c>
      <c r="E1052" s="24" t="s">
        <v>2205</v>
      </c>
      <c r="F1052" s="24">
        <v>0</v>
      </c>
      <c r="G1052" s="24">
        <v>0</v>
      </c>
      <c r="H1052" s="24">
        <v>0</v>
      </c>
      <c r="I1052" s="24">
        <v>0</v>
      </c>
      <c r="J1052" s="24">
        <v>0</v>
      </c>
      <c r="K1052" s="24">
        <v>0</v>
      </c>
      <c r="L1052" s="24">
        <v>5000</v>
      </c>
      <c r="M1052" s="24" t="str">
        <f>LOOKUP(A1052,[1]lookup!$A$3:$A$51,[1]lookup!$P$3:$P$51)</f>
        <v>Unseeded</v>
      </c>
      <c r="N1052" s="24" t="str">
        <f>LOOKUP(A1052,[1]lookup!$A$3:$A$51,[1]lookup!$R$3:$R$51)</f>
        <v>Mod</v>
      </c>
      <c r="O1052" s="24" t="str">
        <f>LOOKUP(A1052,[1]lookup!$A$3:$A$51,[1]lookup!$U$3:$U$51)</f>
        <v>BAND</v>
      </c>
      <c r="P1052" s="25">
        <f t="shared" si="32"/>
        <v>0</v>
      </c>
      <c r="Q1052" s="25">
        <f t="shared" si="33"/>
        <v>0</v>
      </c>
      <c r="R1052" s="25">
        <f>LOOKUP(A1052,[1]lookup!$A$3:$A$51,[1]lookup!$H$3:$H$51)</f>
        <v>0</v>
      </c>
    </row>
    <row r="1053" spans="1:18" x14ac:dyDescent="0.15">
      <c r="A1053" s="24" t="s">
        <v>519</v>
      </c>
      <c r="B1053" s="24">
        <v>1998</v>
      </c>
      <c r="C1053" s="24" t="s">
        <v>0</v>
      </c>
      <c r="D1053" s="24" t="s">
        <v>1229</v>
      </c>
      <c r="E1053" s="24" t="s">
        <v>2206</v>
      </c>
      <c r="F1053" s="24">
        <v>1</v>
      </c>
      <c r="G1053" s="24">
        <v>20</v>
      </c>
      <c r="H1053" s="24">
        <v>0</v>
      </c>
      <c r="I1053" s="24">
        <v>0</v>
      </c>
      <c r="J1053" s="24">
        <v>1</v>
      </c>
      <c r="K1053" s="24">
        <v>20</v>
      </c>
      <c r="L1053" s="24">
        <v>5000</v>
      </c>
      <c r="M1053" s="24" t="str">
        <f>LOOKUP(A1053,[1]lookup!$A$3:$A$51,[1]lookup!$P$3:$P$51)</f>
        <v>Unseeded</v>
      </c>
      <c r="N1053" s="24" t="str">
        <f>LOOKUP(A1053,[1]lookup!$A$3:$A$51,[1]lookup!$R$3:$R$51)</f>
        <v>Mod</v>
      </c>
      <c r="O1053" s="24" t="str">
        <f>LOOKUP(A1053,[1]lookup!$A$3:$A$51,[1]lookup!$U$3:$U$51)</f>
        <v>BAND</v>
      </c>
      <c r="P1053" s="25">
        <f t="shared" si="32"/>
        <v>0</v>
      </c>
      <c r="Q1053" s="25">
        <f t="shared" si="33"/>
        <v>0.4</v>
      </c>
      <c r="R1053" s="25">
        <f>LOOKUP(A1053,[1]lookup!$A$3:$A$51,[1]lookup!$H$3:$H$51)</f>
        <v>0</v>
      </c>
    </row>
    <row r="1054" spans="1:18" x14ac:dyDescent="0.15">
      <c r="A1054" s="24" t="s">
        <v>519</v>
      </c>
      <c r="B1054" s="24">
        <v>1998</v>
      </c>
      <c r="C1054" s="24" t="s">
        <v>0</v>
      </c>
      <c r="D1054" s="24" t="s">
        <v>405</v>
      </c>
      <c r="E1054" s="24" t="s">
        <v>2207</v>
      </c>
      <c r="F1054" s="24">
        <v>3</v>
      </c>
      <c r="G1054" s="24">
        <v>4561</v>
      </c>
      <c r="H1054" s="24">
        <v>1</v>
      </c>
      <c r="I1054" s="24">
        <v>1</v>
      </c>
      <c r="J1054" s="24">
        <v>3</v>
      </c>
      <c r="K1054" s="24">
        <v>4562</v>
      </c>
      <c r="L1054" s="24">
        <v>5000</v>
      </c>
      <c r="M1054" s="24" t="str">
        <f>LOOKUP(A1054,[1]lookup!$A$3:$A$51,[1]lookup!$P$3:$P$51)</f>
        <v>Unseeded</v>
      </c>
      <c r="N1054" s="24" t="str">
        <f>LOOKUP(A1054,[1]lookup!$A$3:$A$51,[1]lookup!$R$3:$R$51)</f>
        <v>Mod</v>
      </c>
      <c r="O1054" s="24" t="str">
        <f>LOOKUP(A1054,[1]lookup!$A$3:$A$51,[1]lookup!$U$3:$U$51)</f>
        <v>BAND</v>
      </c>
      <c r="P1054" s="25">
        <f t="shared" si="32"/>
        <v>0.02</v>
      </c>
      <c r="Q1054" s="25">
        <f t="shared" si="33"/>
        <v>91.22</v>
      </c>
      <c r="R1054" s="25">
        <f>LOOKUP(A1054,[1]lookup!$A$3:$A$51,[1]lookup!$H$3:$H$51)</f>
        <v>0</v>
      </c>
    </row>
    <row r="1055" spans="1:18" x14ac:dyDescent="0.15">
      <c r="A1055" s="24" t="s">
        <v>519</v>
      </c>
      <c r="B1055" s="24">
        <v>1998</v>
      </c>
      <c r="C1055" s="24" t="s">
        <v>0</v>
      </c>
      <c r="D1055" s="24" t="s">
        <v>217</v>
      </c>
      <c r="E1055" s="24" t="s">
        <v>2208</v>
      </c>
      <c r="F1055" s="24">
        <v>2</v>
      </c>
      <c r="G1055" s="24">
        <v>296</v>
      </c>
      <c r="H1055" s="24">
        <v>0</v>
      </c>
      <c r="I1055" s="24">
        <v>0</v>
      </c>
      <c r="J1055" s="24">
        <v>2</v>
      </c>
      <c r="K1055" s="24">
        <v>296</v>
      </c>
      <c r="L1055" s="24">
        <v>5000</v>
      </c>
      <c r="M1055" s="24" t="str">
        <f>LOOKUP(A1055,[1]lookup!$A$3:$A$51,[1]lookup!$P$3:$P$51)</f>
        <v>Unseeded</v>
      </c>
      <c r="N1055" s="24" t="str">
        <f>LOOKUP(A1055,[1]lookup!$A$3:$A$51,[1]lookup!$R$3:$R$51)</f>
        <v>Mod</v>
      </c>
      <c r="O1055" s="24" t="str">
        <f>LOOKUP(A1055,[1]lookup!$A$3:$A$51,[1]lookup!$U$3:$U$51)</f>
        <v>BAND</v>
      </c>
      <c r="P1055" s="25">
        <f t="shared" si="32"/>
        <v>0</v>
      </c>
      <c r="Q1055" s="25">
        <f t="shared" si="33"/>
        <v>5.92</v>
      </c>
      <c r="R1055" s="25">
        <f>LOOKUP(A1055,[1]lookup!$A$3:$A$51,[1]lookup!$H$3:$H$51)</f>
        <v>0</v>
      </c>
    </row>
    <row r="1056" spans="1:18" x14ac:dyDescent="0.15">
      <c r="A1056" s="24" t="s">
        <v>519</v>
      </c>
      <c r="B1056" s="24">
        <v>1998</v>
      </c>
      <c r="C1056" s="24" t="s">
        <v>0</v>
      </c>
      <c r="D1056" s="24" t="s">
        <v>2209</v>
      </c>
      <c r="E1056" s="24" t="s">
        <v>2210</v>
      </c>
      <c r="F1056" s="24">
        <v>0</v>
      </c>
      <c r="G1056" s="24">
        <v>0</v>
      </c>
      <c r="H1056" s="24">
        <v>0</v>
      </c>
      <c r="I1056" s="24">
        <v>0</v>
      </c>
      <c r="J1056" s="24">
        <v>0</v>
      </c>
      <c r="K1056" s="24">
        <v>0</v>
      </c>
      <c r="L1056" s="24">
        <v>5000</v>
      </c>
      <c r="M1056" s="24" t="str">
        <f>LOOKUP(A1056,[1]lookup!$A$3:$A$51,[1]lookup!$P$3:$P$51)</f>
        <v>Unseeded</v>
      </c>
      <c r="N1056" s="24" t="str">
        <f>LOOKUP(A1056,[1]lookup!$A$3:$A$51,[1]lookup!$R$3:$R$51)</f>
        <v>Mod</v>
      </c>
      <c r="O1056" s="24" t="str">
        <f>LOOKUP(A1056,[1]lookup!$A$3:$A$51,[1]lookup!$U$3:$U$51)</f>
        <v>BAND</v>
      </c>
      <c r="P1056" s="25">
        <f t="shared" si="32"/>
        <v>0</v>
      </c>
      <c r="Q1056" s="25">
        <f t="shared" si="33"/>
        <v>0</v>
      </c>
      <c r="R1056" s="25">
        <f>LOOKUP(A1056,[1]lookup!$A$3:$A$51,[1]lookup!$H$3:$H$51)</f>
        <v>0</v>
      </c>
    </row>
    <row r="1057" spans="1:18" x14ac:dyDescent="0.15">
      <c r="A1057" s="24" t="s">
        <v>519</v>
      </c>
      <c r="B1057" s="24">
        <v>1998</v>
      </c>
      <c r="C1057" s="24" t="s">
        <v>0</v>
      </c>
      <c r="D1057" s="24" t="s">
        <v>2211</v>
      </c>
      <c r="E1057" s="24" t="s">
        <v>2212</v>
      </c>
      <c r="F1057" s="24">
        <v>0</v>
      </c>
      <c r="G1057" s="24">
        <v>0</v>
      </c>
      <c r="H1057" s="24">
        <v>0</v>
      </c>
      <c r="I1057" s="24">
        <v>0</v>
      </c>
      <c r="J1057" s="24">
        <v>0</v>
      </c>
      <c r="K1057" s="24">
        <v>0</v>
      </c>
      <c r="L1057" s="24">
        <v>5000</v>
      </c>
      <c r="M1057" s="24" t="str">
        <f>LOOKUP(A1057,[1]lookup!$A$3:$A$51,[1]lookup!$P$3:$P$51)</f>
        <v>Unseeded</v>
      </c>
      <c r="N1057" s="24" t="str">
        <f>LOOKUP(A1057,[1]lookup!$A$3:$A$51,[1]lookup!$R$3:$R$51)</f>
        <v>Mod</v>
      </c>
      <c r="O1057" s="24" t="str">
        <f>LOOKUP(A1057,[1]lookup!$A$3:$A$51,[1]lookup!$U$3:$U$51)</f>
        <v>BAND</v>
      </c>
      <c r="P1057" s="25">
        <f t="shared" si="32"/>
        <v>0</v>
      </c>
      <c r="Q1057" s="25">
        <f t="shared" si="33"/>
        <v>0</v>
      </c>
      <c r="R1057" s="25">
        <f>LOOKUP(A1057,[1]lookup!$A$3:$A$51,[1]lookup!$H$3:$H$51)</f>
        <v>0</v>
      </c>
    </row>
    <row r="1058" spans="1:18" x14ac:dyDescent="0.15">
      <c r="A1058" s="24" t="s">
        <v>520</v>
      </c>
      <c r="B1058" s="24">
        <v>1998</v>
      </c>
      <c r="C1058" s="24" t="s">
        <v>0</v>
      </c>
      <c r="D1058" s="24" t="s">
        <v>672</v>
      </c>
      <c r="E1058" s="24" t="s">
        <v>2199</v>
      </c>
      <c r="F1058" s="24">
        <v>0</v>
      </c>
      <c r="G1058" s="24">
        <v>0</v>
      </c>
      <c r="H1058" s="24">
        <v>2</v>
      </c>
      <c r="I1058" s="24">
        <v>53</v>
      </c>
      <c r="J1058" s="24">
        <v>2</v>
      </c>
      <c r="K1058" s="24">
        <v>53</v>
      </c>
      <c r="L1058" s="24">
        <v>5000</v>
      </c>
      <c r="M1058" s="24" t="str">
        <f>LOOKUP(A1058,[1]lookup!$A$3:$A$51,[1]lookup!$P$3:$P$51)</f>
        <v>Unseeded</v>
      </c>
      <c r="N1058" s="24" t="str">
        <f>LOOKUP(A1058,[1]lookup!$A$3:$A$51,[1]lookup!$R$3:$R$51)</f>
        <v>Mod</v>
      </c>
      <c r="O1058" s="24" t="str">
        <f>LOOKUP(A1058,[1]lookup!$A$3:$A$51,[1]lookup!$U$3:$U$51)</f>
        <v>BAND</v>
      </c>
      <c r="P1058" s="25">
        <f t="shared" si="32"/>
        <v>1.06</v>
      </c>
      <c r="Q1058" s="25">
        <f t="shared" si="33"/>
        <v>0</v>
      </c>
      <c r="R1058" s="25">
        <f>LOOKUP(A1058,[1]lookup!$A$3:$A$51,[1]lookup!$H$3:$H$51)</f>
        <v>0</v>
      </c>
    </row>
    <row r="1059" spans="1:18" x14ac:dyDescent="0.15">
      <c r="A1059" s="24" t="s">
        <v>520</v>
      </c>
      <c r="B1059" s="24">
        <v>1998</v>
      </c>
      <c r="C1059" s="24" t="s">
        <v>0</v>
      </c>
      <c r="D1059" s="24" t="s">
        <v>556</v>
      </c>
      <c r="E1059" s="24" t="s">
        <v>2200</v>
      </c>
      <c r="F1059" s="24">
        <v>0</v>
      </c>
      <c r="G1059" s="24">
        <v>0</v>
      </c>
      <c r="H1059" s="24">
        <v>1</v>
      </c>
      <c r="I1059" s="24">
        <v>166</v>
      </c>
      <c r="J1059" s="24">
        <v>1</v>
      </c>
      <c r="K1059" s="24">
        <v>166</v>
      </c>
      <c r="L1059" s="24">
        <v>5000</v>
      </c>
      <c r="M1059" s="24" t="str">
        <f>LOOKUP(A1059,[1]lookup!$A$3:$A$51,[1]lookup!$P$3:$P$51)</f>
        <v>Unseeded</v>
      </c>
      <c r="N1059" s="24" t="str">
        <f>LOOKUP(A1059,[1]lookup!$A$3:$A$51,[1]lookup!$R$3:$R$51)</f>
        <v>Mod</v>
      </c>
      <c r="O1059" s="24" t="str">
        <f>LOOKUP(A1059,[1]lookup!$A$3:$A$51,[1]lookup!$U$3:$U$51)</f>
        <v>BAND</v>
      </c>
      <c r="P1059" s="25">
        <f t="shared" si="32"/>
        <v>3.32</v>
      </c>
      <c r="Q1059" s="25">
        <f t="shared" si="33"/>
        <v>0</v>
      </c>
      <c r="R1059" s="25">
        <f>LOOKUP(A1059,[1]lookup!$A$3:$A$51,[1]lookup!$H$3:$H$51)</f>
        <v>0</v>
      </c>
    </row>
    <row r="1060" spans="1:18" x14ac:dyDescent="0.15">
      <c r="A1060" s="24" t="s">
        <v>520</v>
      </c>
      <c r="B1060" s="24">
        <v>1998</v>
      </c>
      <c r="C1060" s="24" t="s">
        <v>0</v>
      </c>
      <c r="D1060" s="24" t="s">
        <v>557</v>
      </c>
      <c r="E1060" s="24" t="s">
        <v>2201</v>
      </c>
      <c r="F1060" s="24">
        <v>1</v>
      </c>
      <c r="G1060" s="24">
        <v>2</v>
      </c>
      <c r="H1060" s="24">
        <v>2</v>
      </c>
      <c r="I1060" s="24">
        <v>98</v>
      </c>
      <c r="J1060" s="24">
        <v>2</v>
      </c>
      <c r="K1060" s="24">
        <v>100</v>
      </c>
      <c r="L1060" s="24">
        <v>5000</v>
      </c>
      <c r="M1060" s="24" t="str">
        <f>LOOKUP(A1060,[1]lookup!$A$3:$A$51,[1]lookup!$P$3:$P$51)</f>
        <v>Unseeded</v>
      </c>
      <c r="N1060" s="24" t="str">
        <f>LOOKUP(A1060,[1]lookup!$A$3:$A$51,[1]lookup!$R$3:$R$51)</f>
        <v>Mod</v>
      </c>
      <c r="O1060" s="24" t="str">
        <f>LOOKUP(A1060,[1]lookup!$A$3:$A$51,[1]lookup!$U$3:$U$51)</f>
        <v>BAND</v>
      </c>
      <c r="P1060" s="25">
        <f t="shared" si="32"/>
        <v>1.96</v>
      </c>
      <c r="Q1060" s="25">
        <f t="shared" si="33"/>
        <v>0.04</v>
      </c>
      <c r="R1060" s="25">
        <f>LOOKUP(A1060,[1]lookup!$A$3:$A$51,[1]lookup!$H$3:$H$51)</f>
        <v>0</v>
      </c>
    </row>
    <row r="1061" spans="1:18" x14ac:dyDescent="0.15">
      <c r="A1061" s="24" t="s">
        <v>520</v>
      </c>
      <c r="B1061" s="24">
        <v>1998</v>
      </c>
      <c r="C1061" s="24" t="s">
        <v>0</v>
      </c>
      <c r="D1061" s="24" t="s">
        <v>390</v>
      </c>
      <c r="E1061" s="24" t="s">
        <v>2202</v>
      </c>
      <c r="F1061" s="24">
        <v>3</v>
      </c>
      <c r="G1061" s="24">
        <v>107</v>
      </c>
      <c r="H1061" s="24">
        <v>6</v>
      </c>
      <c r="I1061" s="24">
        <v>492</v>
      </c>
      <c r="J1061" s="24">
        <v>6</v>
      </c>
      <c r="K1061" s="24">
        <v>599</v>
      </c>
      <c r="L1061" s="24">
        <v>5000</v>
      </c>
      <c r="M1061" s="24" t="str">
        <f>LOOKUP(A1061,[1]lookup!$A$3:$A$51,[1]lookup!$P$3:$P$51)</f>
        <v>Unseeded</v>
      </c>
      <c r="N1061" s="24" t="str">
        <f>LOOKUP(A1061,[1]lookup!$A$3:$A$51,[1]lookup!$R$3:$R$51)</f>
        <v>Mod</v>
      </c>
      <c r="O1061" s="24" t="str">
        <f>LOOKUP(A1061,[1]lookup!$A$3:$A$51,[1]lookup!$U$3:$U$51)</f>
        <v>BAND</v>
      </c>
      <c r="P1061" s="25">
        <f t="shared" si="32"/>
        <v>9.84</v>
      </c>
      <c r="Q1061" s="25">
        <f t="shared" si="33"/>
        <v>2.1399999999999997</v>
      </c>
      <c r="R1061" s="25">
        <f>LOOKUP(A1061,[1]lookup!$A$3:$A$51,[1]lookup!$H$3:$H$51)</f>
        <v>0</v>
      </c>
    </row>
    <row r="1062" spans="1:18" x14ac:dyDescent="0.15">
      <c r="A1062" s="24" t="s">
        <v>520</v>
      </c>
      <c r="B1062" s="24">
        <v>1998</v>
      </c>
      <c r="C1062" s="24" t="s">
        <v>0</v>
      </c>
      <c r="D1062" s="24" t="s">
        <v>1087</v>
      </c>
      <c r="E1062" s="24" t="s">
        <v>2203</v>
      </c>
      <c r="F1062" s="24">
        <v>0</v>
      </c>
      <c r="G1062" s="24">
        <v>0</v>
      </c>
      <c r="H1062" s="24">
        <v>0</v>
      </c>
      <c r="I1062" s="24">
        <v>0</v>
      </c>
      <c r="J1062" s="24">
        <v>0</v>
      </c>
      <c r="K1062" s="24">
        <v>0</v>
      </c>
      <c r="L1062" s="24">
        <v>5000</v>
      </c>
      <c r="M1062" s="24" t="str">
        <f>LOOKUP(A1062,[1]lookup!$A$3:$A$51,[1]lookup!$P$3:$P$51)</f>
        <v>Unseeded</v>
      </c>
      <c r="N1062" s="24" t="str">
        <f>LOOKUP(A1062,[1]lookup!$A$3:$A$51,[1]lookup!$R$3:$R$51)</f>
        <v>Mod</v>
      </c>
      <c r="O1062" s="24" t="str">
        <f>LOOKUP(A1062,[1]lookup!$A$3:$A$51,[1]lookup!$U$3:$U$51)</f>
        <v>BAND</v>
      </c>
      <c r="P1062" s="25">
        <f t="shared" si="32"/>
        <v>0</v>
      </c>
      <c r="Q1062" s="25">
        <f t="shared" si="33"/>
        <v>0</v>
      </c>
      <c r="R1062" s="25">
        <f>LOOKUP(A1062,[1]lookup!$A$3:$A$51,[1]lookup!$H$3:$H$51)</f>
        <v>0</v>
      </c>
    </row>
    <row r="1063" spans="1:18" x14ac:dyDescent="0.15">
      <c r="A1063" s="24" t="s">
        <v>520</v>
      </c>
      <c r="B1063" s="24">
        <v>1998</v>
      </c>
      <c r="C1063" s="24" t="s">
        <v>0</v>
      </c>
      <c r="D1063" s="24" t="s">
        <v>244</v>
      </c>
      <c r="E1063" s="24" t="s">
        <v>2204</v>
      </c>
      <c r="F1063" s="24">
        <v>5</v>
      </c>
      <c r="G1063" s="24">
        <v>73</v>
      </c>
      <c r="H1063" s="24">
        <v>18</v>
      </c>
      <c r="I1063" s="24">
        <v>1017</v>
      </c>
      <c r="J1063" s="24">
        <v>19</v>
      </c>
      <c r="K1063" s="24">
        <v>1090</v>
      </c>
      <c r="L1063" s="24">
        <v>5000</v>
      </c>
      <c r="M1063" s="24" t="str">
        <f>LOOKUP(A1063,[1]lookup!$A$3:$A$51,[1]lookup!$P$3:$P$51)</f>
        <v>Unseeded</v>
      </c>
      <c r="N1063" s="24" t="str">
        <f>LOOKUP(A1063,[1]lookup!$A$3:$A$51,[1]lookup!$R$3:$R$51)</f>
        <v>Mod</v>
      </c>
      <c r="O1063" s="24" t="str">
        <f>LOOKUP(A1063,[1]lookup!$A$3:$A$51,[1]lookup!$U$3:$U$51)</f>
        <v>BAND</v>
      </c>
      <c r="P1063" s="25">
        <f t="shared" si="32"/>
        <v>20.34</v>
      </c>
      <c r="Q1063" s="25">
        <f t="shared" si="33"/>
        <v>1.46</v>
      </c>
      <c r="R1063" s="25">
        <f>LOOKUP(A1063,[1]lookup!$A$3:$A$51,[1]lookup!$H$3:$H$51)</f>
        <v>0</v>
      </c>
    </row>
    <row r="1064" spans="1:18" x14ac:dyDescent="0.15">
      <c r="A1064" s="24" t="s">
        <v>520</v>
      </c>
      <c r="B1064" s="24">
        <v>1998</v>
      </c>
      <c r="C1064" s="24" t="s">
        <v>0</v>
      </c>
      <c r="D1064" s="24" t="s">
        <v>559</v>
      </c>
      <c r="E1064" s="24" t="s">
        <v>2205</v>
      </c>
      <c r="F1064" s="24">
        <v>0</v>
      </c>
      <c r="G1064" s="24">
        <v>0</v>
      </c>
      <c r="H1064" s="24">
        <v>0</v>
      </c>
      <c r="I1064" s="24">
        <v>0</v>
      </c>
      <c r="J1064" s="24">
        <v>0</v>
      </c>
      <c r="K1064" s="24">
        <v>0</v>
      </c>
      <c r="L1064" s="24">
        <v>5000</v>
      </c>
      <c r="M1064" s="24" t="str">
        <f>LOOKUP(A1064,[1]lookup!$A$3:$A$51,[1]lookup!$P$3:$P$51)</f>
        <v>Unseeded</v>
      </c>
      <c r="N1064" s="24" t="str">
        <f>LOOKUP(A1064,[1]lookup!$A$3:$A$51,[1]lookup!$R$3:$R$51)</f>
        <v>Mod</v>
      </c>
      <c r="O1064" s="24" t="str">
        <f>LOOKUP(A1064,[1]lookup!$A$3:$A$51,[1]lookup!$U$3:$U$51)</f>
        <v>BAND</v>
      </c>
      <c r="P1064" s="25">
        <f t="shared" si="32"/>
        <v>0</v>
      </c>
      <c r="Q1064" s="25">
        <f t="shared" si="33"/>
        <v>0</v>
      </c>
      <c r="R1064" s="25">
        <f>LOOKUP(A1064,[1]lookup!$A$3:$A$51,[1]lookup!$H$3:$H$51)</f>
        <v>0</v>
      </c>
    </row>
    <row r="1065" spans="1:18" x14ac:dyDescent="0.15">
      <c r="A1065" s="24" t="s">
        <v>520</v>
      </c>
      <c r="B1065" s="24">
        <v>1998</v>
      </c>
      <c r="C1065" s="24" t="s">
        <v>0</v>
      </c>
      <c r="D1065" s="24" t="s">
        <v>1229</v>
      </c>
      <c r="E1065" s="24" t="s">
        <v>2206</v>
      </c>
      <c r="F1065" s="24">
        <v>1</v>
      </c>
      <c r="G1065" s="24">
        <v>86</v>
      </c>
      <c r="H1065" s="24">
        <v>0</v>
      </c>
      <c r="I1065" s="24">
        <v>0</v>
      </c>
      <c r="J1065" s="24">
        <v>1</v>
      </c>
      <c r="K1065" s="24">
        <v>86</v>
      </c>
      <c r="L1065" s="24">
        <v>5000</v>
      </c>
      <c r="M1065" s="24" t="str">
        <f>LOOKUP(A1065,[1]lookup!$A$3:$A$51,[1]lookup!$P$3:$P$51)</f>
        <v>Unseeded</v>
      </c>
      <c r="N1065" s="24" t="str">
        <f>LOOKUP(A1065,[1]lookup!$A$3:$A$51,[1]lookup!$R$3:$R$51)</f>
        <v>Mod</v>
      </c>
      <c r="O1065" s="24" t="str">
        <f>LOOKUP(A1065,[1]lookup!$A$3:$A$51,[1]lookup!$U$3:$U$51)</f>
        <v>BAND</v>
      </c>
      <c r="P1065" s="25">
        <f t="shared" si="32"/>
        <v>0</v>
      </c>
      <c r="Q1065" s="25">
        <f t="shared" si="33"/>
        <v>1.72</v>
      </c>
      <c r="R1065" s="25">
        <f>LOOKUP(A1065,[1]lookup!$A$3:$A$51,[1]lookup!$H$3:$H$51)</f>
        <v>0</v>
      </c>
    </row>
    <row r="1066" spans="1:18" x14ac:dyDescent="0.15">
      <c r="A1066" s="24" t="s">
        <v>520</v>
      </c>
      <c r="B1066" s="24">
        <v>1998</v>
      </c>
      <c r="C1066" s="24" t="s">
        <v>0</v>
      </c>
      <c r="D1066" s="24" t="s">
        <v>405</v>
      </c>
      <c r="E1066" s="24" t="s">
        <v>2207</v>
      </c>
      <c r="F1066" s="24">
        <v>3</v>
      </c>
      <c r="G1066" s="24">
        <v>3628</v>
      </c>
      <c r="H1066" s="24">
        <v>1</v>
      </c>
      <c r="I1066" s="24">
        <v>3</v>
      </c>
      <c r="J1066" s="24">
        <v>3</v>
      </c>
      <c r="K1066" s="24">
        <v>3631</v>
      </c>
      <c r="L1066" s="24">
        <v>5000</v>
      </c>
      <c r="M1066" s="24" t="str">
        <f>LOOKUP(A1066,[1]lookup!$A$3:$A$51,[1]lookup!$P$3:$P$51)</f>
        <v>Unseeded</v>
      </c>
      <c r="N1066" s="24" t="str">
        <f>LOOKUP(A1066,[1]lookup!$A$3:$A$51,[1]lookup!$R$3:$R$51)</f>
        <v>Mod</v>
      </c>
      <c r="O1066" s="24" t="str">
        <f>LOOKUP(A1066,[1]lookup!$A$3:$A$51,[1]lookup!$U$3:$U$51)</f>
        <v>BAND</v>
      </c>
      <c r="P1066" s="25">
        <f t="shared" si="32"/>
        <v>0.06</v>
      </c>
      <c r="Q1066" s="25">
        <f t="shared" si="33"/>
        <v>72.56</v>
      </c>
      <c r="R1066" s="25">
        <f>LOOKUP(A1066,[1]lookup!$A$3:$A$51,[1]lookup!$H$3:$H$51)</f>
        <v>0</v>
      </c>
    </row>
    <row r="1067" spans="1:18" x14ac:dyDescent="0.15">
      <c r="A1067" s="24" t="s">
        <v>520</v>
      </c>
      <c r="B1067" s="24">
        <v>1998</v>
      </c>
      <c r="C1067" s="24" t="s">
        <v>0</v>
      </c>
      <c r="D1067" s="24" t="s">
        <v>217</v>
      </c>
      <c r="E1067" s="24" t="s">
        <v>2208</v>
      </c>
      <c r="F1067" s="24">
        <v>3</v>
      </c>
      <c r="G1067" s="24">
        <v>1104</v>
      </c>
      <c r="H1067" s="24">
        <v>0</v>
      </c>
      <c r="I1067" s="24">
        <v>0</v>
      </c>
      <c r="J1067" s="24">
        <v>3</v>
      </c>
      <c r="K1067" s="24">
        <v>1104</v>
      </c>
      <c r="L1067" s="24">
        <v>5000</v>
      </c>
      <c r="M1067" s="24" t="str">
        <f>LOOKUP(A1067,[1]lookup!$A$3:$A$51,[1]lookup!$P$3:$P$51)</f>
        <v>Unseeded</v>
      </c>
      <c r="N1067" s="24" t="str">
        <f>LOOKUP(A1067,[1]lookup!$A$3:$A$51,[1]lookup!$R$3:$R$51)</f>
        <v>Mod</v>
      </c>
      <c r="O1067" s="24" t="str">
        <f>LOOKUP(A1067,[1]lookup!$A$3:$A$51,[1]lookup!$U$3:$U$51)</f>
        <v>BAND</v>
      </c>
      <c r="P1067" s="25">
        <f t="shared" si="32"/>
        <v>0</v>
      </c>
      <c r="Q1067" s="25">
        <f t="shared" si="33"/>
        <v>22.08</v>
      </c>
      <c r="R1067" s="25">
        <f>LOOKUP(A1067,[1]lookup!$A$3:$A$51,[1]lookup!$H$3:$H$51)</f>
        <v>0</v>
      </c>
    </row>
    <row r="1068" spans="1:18" x14ac:dyDescent="0.15">
      <c r="A1068" s="24" t="s">
        <v>520</v>
      </c>
      <c r="B1068" s="24">
        <v>1998</v>
      </c>
      <c r="C1068" s="24" t="s">
        <v>0</v>
      </c>
      <c r="D1068" s="24" t="s">
        <v>2209</v>
      </c>
      <c r="E1068" s="24" t="s">
        <v>2210</v>
      </c>
      <c r="F1068" s="24">
        <v>0</v>
      </c>
      <c r="G1068" s="24">
        <v>0</v>
      </c>
      <c r="H1068" s="24">
        <v>0</v>
      </c>
      <c r="I1068" s="24">
        <v>0</v>
      </c>
      <c r="J1068" s="24">
        <v>0</v>
      </c>
      <c r="K1068" s="24">
        <v>0</v>
      </c>
      <c r="L1068" s="24">
        <v>5000</v>
      </c>
      <c r="M1068" s="24" t="str">
        <f>LOOKUP(A1068,[1]lookup!$A$3:$A$51,[1]lookup!$P$3:$P$51)</f>
        <v>Unseeded</v>
      </c>
      <c r="N1068" s="24" t="str">
        <f>LOOKUP(A1068,[1]lookup!$A$3:$A$51,[1]lookup!$R$3:$R$51)</f>
        <v>Mod</v>
      </c>
      <c r="O1068" s="24" t="str">
        <f>LOOKUP(A1068,[1]lookup!$A$3:$A$51,[1]lookup!$U$3:$U$51)</f>
        <v>BAND</v>
      </c>
      <c r="P1068" s="25">
        <f t="shared" si="32"/>
        <v>0</v>
      </c>
      <c r="Q1068" s="25">
        <f t="shared" si="33"/>
        <v>0</v>
      </c>
      <c r="R1068" s="25">
        <f>LOOKUP(A1068,[1]lookup!$A$3:$A$51,[1]lookup!$H$3:$H$51)</f>
        <v>0</v>
      </c>
    </row>
    <row r="1069" spans="1:18" x14ac:dyDescent="0.15">
      <c r="A1069" s="24" t="s">
        <v>520</v>
      </c>
      <c r="B1069" s="24">
        <v>1998</v>
      </c>
      <c r="C1069" s="24" t="s">
        <v>0</v>
      </c>
      <c r="D1069" s="24" t="s">
        <v>2211</v>
      </c>
      <c r="E1069" s="24" t="s">
        <v>2212</v>
      </c>
      <c r="F1069" s="24">
        <v>0</v>
      </c>
      <c r="G1069" s="24">
        <v>0</v>
      </c>
      <c r="H1069" s="24">
        <v>0</v>
      </c>
      <c r="I1069" s="24">
        <v>0</v>
      </c>
      <c r="J1069" s="24">
        <v>0</v>
      </c>
      <c r="K1069" s="24">
        <v>0</v>
      </c>
      <c r="L1069" s="24">
        <v>5000</v>
      </c>
      <c r="M1069" s="24" t="str">
        <f>LOOKUP(A1069,[1]lookup!$A$3:$A$51,[1]lookup!$P$3:$P$51)</f>
        <v>Unseeded</v>
      </c>
      <c r="N1069" s="24" t="str">
        <f>LOOKUP(A1069,[1]lookup!$A$3:$A$51,[1]lookup!$R$3:$R$51)</f>
        <v>Mod</v>
      </c>
      <c r="O1069" s="24" t="str">
        <f>LOOKUP(A1069,[1]lookup!$A$3:$A$51,[1]lookup!$U$3:$U$51)</f>
        <v>BAND</v>
      </c>
      <c r="P1069" s="25">
        <f t="shared" si="32"/>
        <v>0</v>
      </c>
      <c r="Q1069" s="25">
        <f t="shared" si="33"/>
        <v>0</v>
      </c>
      <c r="R1069" s="25">
        <f>LOOKUP(A1069,[1]lookup!$A$3:$A$51,[1]lookup!$H$3:$H$51)</f>
        <v>0</v>
      </c>
    </row>
    <row r="1070" spans="1:18" x14ac:dyDescent="0.15">
      <c r="A1070" s="24" t="s">
        <v>523</v>
      </c>
      <c r="B1070" s="24">
        <v>1998</v>
      </c>
      <c r="C1070" s="24" t="s">
        <v>0</v>
      </c>
      <c r="D1070" s="24" t="s">
        <v>672</v>
      </c>
      <c r="E1070" s="24" t="s">
        <v>2199</v>
      </c>
      <c r="F1070" s="24">
        <v>2</v>
      </c>
      <c r="G1070" s="24">
        <v>48</v>
      </c>
      <c r="H1070" s="24">
        <v>2</v>
      </c>
      <c r="I1070" s="24">
        <v>90</v>
      </c>
      <c r="J1070" s="24">
        <v>2</v>
      </c>
      <c r="K1070" s="24">
        <v>138</v>
      </c>
      <c r="L1070" s="24">
        <v>5000</v>
      </c>
      <c r="M1070" s="24" t="str">
        <f>LOOKUP(A1070,[1]lookup!$A$3:$A$51,[1]lookup!$P$3:$P$51)</f>
        <v>Seeded</v>
      </c>
      <c r="N1070" s="24" t="str">
        <f>LOOKUP(A1070,[1]lookup!$A$3:$A$51,[1]lookup!$R$3:$R$51)</f>
        <v>Mod</v>
      </c>
      <c r="O1070" s="24" t="str">
        <f>LOOKUP(A1070,[1]lookup!$A$3:$A$51,[1]lookup!$U$3:$U$51)</f>
        <v>FS</v>
      </c>
      <c r="P1070" s="25">
        <f t="shared" si="32"/>
        <v>1.7999999999999998</v>
      </c>
      <c r="Q1070" s="25">
        <f t="shared" si="33"/>
        <v>0.96</v>
      </c>
      <c r="R1070" s="25">
        <f>LOOKUP(A1070,[1]lookup!$A$3:$A$51,[1]lookup!$H$3:$H$51)</f>
        <v>100</v>
      </c>
    </row>
    <row r="1071" spans="1:18" x14ac:dyDescent="0.15">
      <c r="A1071" s="24" t="s">
        <v>523</v>
      </c>
      <c r="B1071" s="24">
        <v>1998</v>
      </c>
      <c r="C1071" s="24" t="s">
        <v>0</v>
      </c>
      <c r="D1071" s="24" t="s">
        <v>556</v>
      </c>
      <c r="E1071" s="24" t="s">
        <v>2200</v>
      </c>
      <c r="F1071" s="24">
        <v>0</v>
      </c>
      <c r="G1071" s="24">
        <v>0</v>
      </c>
      <c r="H1071" s="24">
        <v>0</v>
      </c>
      <c r="I1071" s="24">
        <v>0</v>
      </c>
      <c r="J1071" s="24">
        <v>0</v>
      </c>
      <c r="K1071" s="24">
        <v>0</v>
      </c>
      <c r="L1071" s="24">
        <v>5000</v>
      </c>
      <c r="M1071" s="24" t="str">
        <f>LOOKUP(A1071,[1]lookup!$A$3:$A$51,[1]lookup!$P$3:$P$51)</f>
        <v>Seeded</v>
      </c>
      <c r="N1071" s="24" t="str">
        <f>LOOKUP(A1071,[1]lookup!$A$3:$A$51,[1]lookup!$R$3:$R$51)</f>
        <v>Mod</v>
      </c>
      <c r="O1071" s="24" t="str">
        <f>LOOKUP(A1071,[1]lookup!$A$3:$A$51,[1]lookup!$U$3:$U$51)</f>
        <v>FS</v>
      </c>
      <c r="P1071" s="25">
        <f t="shared" si="32"/>
        <v>0</v>
      </c>
      <c r="Q1071" s="25">
        <f t="shared" si="33"/>
        <v>0</v>
      </c>
      <c r="R1071" s="25">
        <f>LOOKUP(A1071,[1]lookup!$A$3:$A$51,[1]lookup!$H$3:$H$51)</f>
        <v>100</v>
      </c>
    </row>
    <row r="1072" spans="1:18" x14ac:dyDescent="0.15">
      <c r="A1072" s="24" t="s">
        <v>523</v>
      </c>
      <c r="B1072" s="24">
        <v>1998</v>
      </c>
      <c r="C1072" s="24" t="s">
        <v>0</v>
      </c>
      <c r="D1072" s="24" t="s">
        <v>557</v>
      </c>
      <c r="E1072" s="24" t="s">
        <v>2201</v>
      </c>
      <c r="F1072" s="24">
        <v>0</v>
      </c>
      <c r="G1072" s="24">
        <v>0</v>
      </c>
      <c r="H1072" s="24">
        <v>0</v>
      </c>
      <c r="I1072" s="24">
        <v>0</v>
      </c>
      <c r="J1072" s="24">
        <v>0</v>
      </c>
      <c r="K1072" s="24">
        <v>0</v>
      </c>
      <c r="L1072" s="24">
        <v>5000</v>
      </c>
      <c r="M1072" s="24" t="str">
        <f>LOOKUP(A1072,[1]lookup!$A$3:$A$51,[1]lookup!$P$3:$P$51)</f>
        <v>Seeded</v>
      </c>
      <c r="N1072" s="24" t="str">
        <f>LOOKUP(A1072,[1]lookup!$A$3:$A$51,[1]lookup!$R$3:$R$51)</f>
        <v>Mod</v>
      </c>
      <c r="O1072" s="24" t="str">
        <f>LOOKUP(A1072,[1]lookup!$A$3:$A$51,[1]lookup!$U$3:$U$51)</f>
        <v>FS</v>
      </c>
      <c r="P1072" s="25">
        <f t="shared" si="32"/>
        <v>0</v>
      </c>
      <c r="Q1072" s="25">
        <f t="shared" si="33"/>
        <v>0</v>
      </c>
      <c r="R1072" s="25">
        <f>LOOKUP(A1072,[1]lookup!$A$3:$A$51,[1]lookup!$H$3:$H$51)</f>
        <v>100</v>
      </c>
    </row>
    <row r="1073" spans="1:18" x14ac:dyDescent="0.15">
      <c r="A1073" s="24" t="s">
        <v>523</v>
      </c>
      <c r="B1073" s="24">
        <v>1998</v>
      </c>
      <c r="C1073" s="24" t="s">
        <v>0</v>
      </c>
      <c r="D1073" s="24" t="s">
        <v>390</v>
      </c>
      <c r="E1073" s="24" t="s">
        <v>2202</v>
      </c>
      <c r="F1073" s="24">
        <v>3</v>
      </c>
      <c r="G1073" s="24">
        <v>164</v>
      </c>
      <c r="H1073" s="24">
        <v>9</v>
      </c>
      <c r="I1073" s="24">
        <v>2151</v>
      </c>
      <c r="J1073" s="24">
        <v>9</v>
      </c>
      <c r="K1073" s="24">
        <v>2315</v>
      </c>
      <c r="L1073" s="24">
        <v>5000</v>
      </c>
      <c r="M1073" s="24" t="str">
        <f>LOOKUP(A1073,[1]lookup!$A$3:$A$51,[1]lookup!$P$3:$P$51)</f>
        <v>Seeded</v>
      </c>
      <c r="N1073" s="24" t="str">
        <f>LOOKUP(A1073,[1]lookup!$A$3:$A$51,[1]lookup!$R$3:$R$51)</f>
        <v>Mod</v>
      </c>
      <c r="O1073" s="24" t="str">
        <f>LOOKUP(A1073,[1]lookup!$A$3:$A$51,[1]lookup!$U$3:$U$51)</f>
        <v>FS</v>
      </c>
      <c r="P1073" s="25">
        <f t="shared" si="32"/>
        <v>43.02</v>
      </c>
      <c r="Q1073" s="25">
        <f t="shared" si="33"/>
        <v>3.2800000000000002</v>
      </c>
      <c r="R1073" s="25">
        <f>LOOKUP(A1073,[1]lookup!$A$3:$A$51,[1]lookup!$H$3:$H$51)</f>
        <v>100</v>
      </c>
    </row>
    <row r="1074" spans="1:18" x14ac:dyDescent="0.15">
      <c r="A1074" s="24" t="s">
        <v>523</v>
      </c>
      <c r="B1074" s="24">
        <v>1998</v>
      </c>
      <c r="C1074" s="24" t="s">
        <v>0</v>
      </c>
      <c r="D1074" s="24" t="s">
        <v>1087</v>
      </c>
      <c r="E1074" s="24" t="s">
        <v>2203</v>
      </c>
      <c r="F1074" s="24">
        <v>0</v>
      </c>
      <c r="G1074" s="24">
        <v>0</v>
      </c>
      <c r="H1074" s="24">
        <v>0</v>
      </c>
      <c r="I1074" s="24">
        <v>0</v>
      </c>
      <c r="J1074" s="24">
        <v>0</v>
      </c>
      <c r="K1074" s="24">
        <v>0</v>
      </c>
      <c r="L1074" s="24">
        <v>5000</v>
      </c>
      <c r="M1074" s="24" t="str">
        <f>LOOKUP(A1074,[1]lookup!$A$3:$A$51,[1]lookup!$P$3:$P$51)</f>
        <v>Seeded</v>
      </c>
      <c r="N1074" s="24" t="str">
        <f>LOOKUP(A1074,[1]lookup!$A$3:$A$51,[1]lookup!$R$3:$R$51)</f>
        <v>Mod</v>
      </c>
      <c r="O1074" s="24" t="str">
        <f>LOOKUP(A1074,[1]lookup!$A$3:$A$51,[1]lookup!$U$3:$U$51)</f>
        <v>FS</v>
      </c>
      <c r="P1074" s="25">
        <f t="shared" si="32"/>
        <v>0</v>
      </c>
      <c r="Q1074" s="25">
        <f t="shared" si="33"/>
        <v>0</v>
      </c>
      <c r="R1074" s="25">
        <f>LOOKUP(A1074,[1]lookup!$A$3:$A$51,[1]lookup!$H$3:$H$51)</f>
        <v>100</v>
      </c>
    </row>
    <row r="1075" spans="1:18" x14ac:dyDescent="0.15">
      <c r="A1075" s="24" t="s">
        <v>523</v>
      </c>
      <c r="B1075" s="24">
        <v>1998</v>
      </c>
      <c r="C1075" s="24" t="s">
        <v>0</v>
      </c>
      <c r="D1075" s="24" t="s">
        <v>244</v>
      </c>
      <c r="E1075" s="24" t="s">
        <v>2204</v>
      </c>
      <c r="F1075" s="24">
        <v>0</v>
      </c>
      <c r="G1075" s="24">
        <v>0</v>
      </c>
      <c r="H1075" s="24">
        <v>1</v>
      </c>
      <c r="I1075" s="24">
        <v>13</v>
      </c>
      <c r="J1075" s="24">
        <v>1</v>
      </c>
      <c r="K1075" s="24">
        <v>13</v>
      </c>
      <c r="L1075" s="24">
        <v>5000</v>
      </c>
      <c r="M1075" s="24" t="str">
        <f>LOOKUP(A1075,[1]lookup!$A$3:$A$51,[1]lookup!$P$3:$P$51)</f>
        <v>Seeded</v>
      </c>
      <c r="N1075" s="24" t="str">
        <f>LOOKUP(A1075,[1]lookup!$A$3:$A$51,[1]lookup!$R$3:$R$51)</f>
        <v>Mod</v>
      </c>
      <c r="O1075" s="24" t="str">
        <f>LOOKUP(A1075,[1]lookup!$A$3:$A$51,[1]lookup!$U$3:$U$51)</f>
        <v>FS</v>
      </c>
      <c r="P1075" s="25">
        <f t="shared" si="32"/>
        <v>0.26</v>
      </c>
      <c r="Q1075" s="25">
        <f t="shared" si="33"/>
        <v>0</v>
      </c>
      <c r="R1075" s="25">
        <f>LOOKUP(A1075,[1]lookup!$A$3:$A$51,[1]lookup!$H$3:$H$51)</f>
        <v>100</v>
      </c>
    </row>
    <row r="1076" spans="1:18" x14ac:dyDescent="0.15">
      <c r="A1076" s="24" t="s">
        <v>523</v>
      </c>
      <c r="B1076" s="24">
        <v>1998</v>
      </c>
      <c r="C1076" s="24" t="s">
        <v>0</v>
      </c>
      <c r="D1076" s="24" t="s">
        <v>559</v>
      </c>
      <c r="E1076" s="24" t="s">
        <v>2205</v>
      </c>
      <c r="F1076" s="24">
        <v>0</v>
      </c>
      <c r="G1076" s="24">
        <v>0</v>
      </c>
      <c r="H1076" s="24">
        <v>0</v>
      </c>
      <c r="I1076" s="24">
        <v>0</v>
      </c>
      <c r="J1076" s="24">
        <v>0</v>
      </c>
      <c r="K1076" s="24">
        <v>0</v>
      </c>
      <c r="L1076" s="24">
        <v>5000</v>
      </c>
      <c r="M1076" s="24" t="str">
        <f>LOOKUP(A1076,[1]lookup!$A$3:$A$51,[1]lookup!$P$3:$P$51)</f>
        <v>Seeded</v>
      </c>
      <c r="N1076" s="24" t="str">
        <f>LOOKUP(A1076,[1]lookup!$A$3:$A$51,[1]lookup!$R$3:$R$51)</f>
        <v>Mod</v>
      </c>
      <c r="O1076" s="24" t="str">
        <f>LOOKUP(A1076,[1]lookup!$A$3:$A$51,[1]lookup!$U$3:$U$51)</f>
        <v>FS</v>
      </c>
      <c r="P1076" s="25">
        <f t="shared" si="32"/>
        <v>0</v>
      </c>
      <c r="Q1076" s="25">
        <f t="shared" si="33"/>
        <v>0</v>
      </c>
      <c r="R1076" s="25">
        <f>LOOKUP(A1076,[1]lookup!$A$3:$A$51,[1]lookup!$H$3:$H$51)</f>
        <v>100</v>
      </c>
    </row>
    <row r="1077" spans="1:18" x14ac:dyDescent="0.15">
      <c r="A1077" s="24" t="s">
        <v>523</v>
      </c>
      <c r="B1077" s="24">
        <v>1998</v>
      </c>
      <c r="C1077" s="24" t="s">
        <v>0</v>
      </c>
      <c r="D1077" s="24" t="s">
        <v>1229</v>
      </c>
      <c r="E1077" s="24" t="s">
        <v>2206</v>
      </c>
      <c r="F1077" s="24">
        <v>1</v>
      </c>
      <c r="G1077" s="24">
        <v>108</v>
      </c>
      <c r="H1077" s="24">
        <v>0</v>
      </c>
      <c r="I1077" s="24">
        <v>0</v>
      </c>
      <c r="J1077" s="24">
        <v>1</v>
      </c>
      <c r="K1077" s="24">
        <v>108</v>
      </c>
      <c r="L1077" s="24">
        <v>5000</v>
      </c>
      <c r="M1077" s="24" t="str">
        <f>LOOKUP(A1077,[1]lookup!$A$3:$A$51,[1]lookup!$P$3:$P$51)</f>
        <v>Seeded</v>
      </c>
      <c r="N1077" s="24" t="str">
        <f>LOOKUP(A1077,[1]lookup!$A$3:$A$51,[1]lookup!$R$3:$R$51)</f>
        <v>Mod</v>
      </c>
      <c r="O1077" s="24" t="str">
        <f>LOOKUP(A1077,[1]lookup!$A$3:$A$51,[1]lookup!$U$3:$U$51)</f>
        <v>FS</v>
      </c>
      <c r="P1077" s="25">
        <f t="shared" si="32"/>
        <v>0</v>
      </c>
      <c r="Q1077" s="25">
        <f t="shared" si="33"/>
        <v>2.16</v>
      </c>
      <c r="R1077" s="25">
        <f>LOOKUP(A1077,[1]lookup!$A$3:$A$51,[1]lookup!$H$3:$H$51)</f>
        <v>100</v>
      </c>
    </row>
    <row r="1078" spans="1:18" x14ac:dyDescent="0.15">
      <c r="A1078" s="24" t="s">
        <v>523</v>
      </c>
      <c r="B1078" s="24">
        <v>1998</v>
      </c>
      <c r="C1078" s="24" t="s">
        <v>0</v>
      </c>
      <c r="D1078" s="24" t="s">
        <v>405</v>
      </c>
      <c r="E1078" s="24" t="s">
        <v>2207</v>
      </c>
      <c r="F1078" s="24">
        <v>3</v>
      </c>
      <c r="G1078" s="24">
        <v>4680</v>
      </c>
      <c r="H1078" s="24">
        <v>1</v>
      </c>
      <c r="I1078" s="24">
        <v>48</v>
      </c>
      <c r="J1078" s="24">
        <v>3</v>
      </c>
      <c r="K1078" s="24">
        <v>4728</v>
      </c>
      <c r="L1078" s="24">
        <v>5000</v>
      </c>
      <c r="M1078" s="24" t="str">
        <f>LOOKUP(A1078,[1]lookup!$A$3:$A$51,[1]lookup!$P$3:$P$51)</f>
        <v>Seeded</v>
      </c>
      <c r="N1078" s="24" t="str">
        <f>LOOKUP(A1078,[1]lookup!$A$3:$A$51,[1]lookup!$R$3:$R$51)</f>
        <v>Mod</v>
      </c>
      <c r="O1078" s="24" t="str">
        <f>LOOKUP(A1078,[1]lookup!$A$3:$A$51,[1]lookup!$U$3:$U$51)</f>
        <v>FS</v>
      </c>
      <c r="P1078" s="25">
        <f t="shared" si="32"/>
        <v>0.96</v>
      </c>
      <c r="Q1078" s="25">
        <f t="shared" si="33"/>
        <v>93.600000000000009</v>
      </c>
      <c r="R1078" s="25">
        <f>LOOKUP(A1078,[1]lookup!$A$3:$A$51,[1]lookup!$H$3:$H$51)</f>
        <v>100</v>
      </c>
    </row>
    <row r="1079" spans="1:18" x14ac:dyDescent="0.15">
      <c r="A1079" s="24" t="s">
        <v>523</v>
      </c>
      <c r="B1079" s="24">
        <v>1998</v>
      </c>
      <c r="C1079" s="24" t="s">
        <v>0</v>
      </c>
      <c r="D1079" s="24" t="s">
        <v>217</v>
      </c>
      <c r="E1079" s="24" t="s">
        <v>2208</v>
      </c>
      <c r="F1079" s="24">
        <v>0</v>
      </c>
      <c r="G1079" s="24">
        <v>0</v>
      </c>
      <c r="H1079" s="24">
        <v>0</v>
      </c>
      <c r="I1079" s="24">
        <v>0</v>
      </c>
      <c r="J1079" s="24">
        <v>0</v>
      </c>
      <c r="K1079" s="24">
        <v>0</v>
      </c>
      <c r="L1079" s="24">
        <v>5000</v>
      </c>
      <c r="M1079" s="24" t="str">
        <f>LOOKUP(A1079,[1]lookup!$A$3:$A$51,[1]lookup!$P$3:$P$51)</f>
        <v>Seeded</v>
      </c>
      <c r="N1079" s="24" t="str">
        <f>LOOKUP(A1079,[1]lookup!$A$3:$A$51,[1]lookup!$R$3:$R$51)</f>
        <v>Mod</v>
      </c>
      <c r="O1079" s="24" t="str">
        <f>LOOKUP(A1079,[1]lookup!$A$3:$A$51,[1]lookup!$U$3:$U$51)</f>
        <v>FS</v>
      </c>
      <c r="P1079" s="25">
        <f t="shared" si="32"/>
        <v>0</v>
      </c>
      <c r="Q1079" s="25">
        <f t="shared" si="33"/>
        <v>0</v>
      </c>
      <c r="R1079" s="25">
        <f>LOOKUP(A1079,[1]lookup!$A$3:$A$51,[1]lookup!$H$3:$H$51)</f>
        <v>100</v>
      </c>
    </row>
    <row r="1080" spans="1:18" x14ac:dyDescent="0.15">
      <c r="A1080" s="24" t="s">
        <v>523</v>
      </c>
      <c r="B1080" s="24">
        <v>1998</v>
      </c>
      <c r="C1080" s="24" t="s">
        <v>0</v>
      </c>
      <c r="D1080" s="24" t="s">
        <v>2209</v>
      </c>
      <c r="E1080" s="24" t="s">
        <v>2210</v>
      </c>
      <c r="F1080" s="24">
        <v>0</v>
      </c>
      <c r="G1080" s="24">
        <v>0</v>
      </c>
      <c r="H1080" s="24">
        <v>0</v>
      </c>
      <c r="I1080" s="24">
        <v>0</v>
      </c>
      <c r="J1080" s="24">
        <v>0</v>
      </c>
      <c r="K1080" s="24">
        <v>0</v>
      </c>
      <c r="L1080" s="24">
        <v>5000</v>
      </c>
      <c r="M1080" s="24" t="str">
        <f>LOOKUP(A1080,[1]lookup!$A$3:$A$51,[1]lookup!$P$3:$P$51)</f>
        <v>Seeded</v>
      </c>
      <c r="N1080" s="24" t="str">
        <f>LOOKUP(A1080,[1]lookup!$A$3:$A$51,[1]lookup!$R$3:$R$51)</f>
        <v>Mod</v>
      </c>
      <c r="O1080" s="24" t="str">
        <f>LOOKUP(A1080,[1]lookup!$A$3:$A$51,[1]lookup!$U$3:$U$51)</f>
        <v>FS</v>
      </c>
      <c r="P1080" s="25">
        <f t="shared" si="32"/>
        <v>0</v>
      </c>
      <c r="Q1080" s="25">
        <f t="shared" si="33"/>
        <v>0</v>
      </c>
      <c r="R1080" s="25">
        <f>LOOKUP(A1080,[1]lookup!$A$3:$A$51,[1]lookup!$H$3:$H$51)</f>
        <v>100</v>
      </c>
    </row>
    <row r="1081" spans="1:18" x14ac:dyDescent="0.15">
      <c r="A1081" s="24" t="s">
        <v>523</v>
      </c>
      <c r="B1081" s="24">
        <v>1998</v>
      </c>
      <c r="C1081" s="24" t="s">
        <v>0</v>
      </c>
      <c r="D1081" s="24" t="s">
        <v>2211</v>
      </c>
      <c r="E1081" s="24" t="s">
        <v>2212</v>
      </c>
      <c r="F1081" s="24">
        <v>0</v>
      </c>
      <c r="G1081" s="24">
        <v>0</v>
      </c>
      <c r="H1081" s="24">
        <v>0</v>
      </c>
      <c r="I1081" s="24">
        <v>0</v>
      </c>
      <c r="J1081" s="24">
        <v>0</v>
      </c>
      <c r="K1081" s="24">
        <v>0</v>
      </c>
      <c r="L1081" s="24">
        <v>5000</v>
      </c>
      <c r="M1081" s="24" t="str">
        <f>LOOKUP(A1081,[1]lookup!$A$3:$A$51,[1]lookup!$P$3:$P$51)</f>
        <v>Seeded</v>
      </c>
      <c r="N1081" s="24" t="str">
        <f>LOOKUP(A1081,[1]lookup!$A$3:$A$51,[1]lookup!$R$3:$R$51)</f>
        <v>Mod</v>
      </c>
      <c r="O1081" s="24" t="str">
        <f>LOOKUP(A1081,[1]lookup!$A$3:$A$51,[1]lookup!$U$3:$U$51)</f>
        <v>FS</v>
      </c>
      <c r="P1081" s="25">
        <f t="shared" si="32"/>
        <v>0</v>
      </c>
      <c r="Q1081" s="25">
        <f t="shared" si="33"/>
        <v>0</v>
      </c>
      <c r="R1081" s="25">
        <f>LOOKUP(A1081,[1]lookup!$A$3:$A$51,[1]lookup!$H$3:$H$51)</f>
        <v>100</v>
      </c>
    </row>
    <row r="1082" spans="1:18" x14ac:dyDescent="0.15">
      <c r="A1082" s="24" t="s">
        <v>524</v>
      </c>
      <c r="B1082" s="24">
        <v>1998</v>
      </c>
      <c r="C1082" s="24" t="s">
        <v>0</v>
      </c>
      <c r="D1082" s="24" t="s">
        <v>672</v>
      </c>
      <c r="E1082" s="24" t="s">
        <v>2199</v>
      </c>
      <c r="F1082" s="24">
        <v>1</v>
      </c>
      <c r="G1082" s="24">
        <v>78</v>
      </c>
      <c r="H1082" s="24">
        <v>0</v>
      </c>
      <c r="I1082" s="24">
        <v>0</v>
      </c>
      <c r="J1082" s="24">
        <v>1</v>
      </c>
      <c r="K1082" s="24">
        <v>78</v>
      </c>
      <c r="L1082" s="24">
        <v>5000</v>
      </c>
      <c r="M1082" s="24" t="str">
        <f>LOOKUP(A1082,[1]lookup!$A$3:$A$51,[1]lookup!$P$3:$P$51)</f>
        <v>Seeded</v>
      </c>
      <c r="N1082" s="24" t="str">
        <f>LOOKUP(A1082,[1]lookup!$A$3:$A$51,[1]lookup!$R$3:$R$51)</f>
        <v>Mod</v>
      </c>
      <c r="O1082" s="24" t="str">
        <f>LOOKUP(A1082,[1]lookup!$A$3:$A$51,[1]lookup!$U$3:$U$51)</f>
        <v>FS</v>
      </c>
      <c r="P1082" s="25">
        <f t="shared" si="32"/>
        <v>0</v>
      </c>
      <c r="Q1082" s="25">
        <f t="shared" si="33"/>
        <v>1.5599999999999998</v>
      </c>
      <c r="R1082" s="25">
        <f>LOOKUP(A1082,[1]lookup!$A$3:$A$51,[1]lookup!$H$3:$H$51)</f>
        <v>0</v>
      </c>
    </row>
    <row r="1083" spans="1:18" x14ac:dyDescent="0.15">
      <c r="A1083" s="24" t="s">
        <v>524</v>
      </c>
      <c r="B1083" s="24">
        <v>1998</v>
      </c>
      <c r="C1083" s="24" t="s">
        <v>0</v>
      </c>
      <c r="D1083" s="24" t="s">
        <v>556</v>
      </c>
      <c r="E1083" s="24" t="s">
        <v>2200</v>
      </c>
      <c r="F1083" s="24">
        <v>1</v>
      </c>
      <c r="G1083" s="24">
        <v>2</v>
      </c>
      <c r="H1083" s="24">
        <v>1</v>
      </c>
      <c r="I1083" s="24">
        <v>212</v>
      </c>
      <c r="J1083" s="24">
        <v>1</v>
      </c>
      <c r="K1083" s="24">
        <v>214</v>
      </c>
      <c r="L1083" s="24">
        <v>5000</v>
      </c>
      <c r="M1083" s="24" t="str">
        <f>LOOKUP(A1083,[1]lookup!$A$3:$A$51,[1]lookup!$P$3:$P$51)</f>
        <v>Seeded</v>
      </c>
      <c r="N1083" s="24" t="str">
        <f>LOOKUP(A1083,[1]lookup!$A$3:$A$51,[1]lookup!$R$3:$R$51)</f>
        <v>Mod</v>
      </c>
      <c r="O1083" s="24" t="str">
        <f>LOOKUP(A1083,[1]lookup!$A$3:$A$51,[1]lookup!$U$3:$U$51)</f>
        <v>FS</v>
      </c>
      <c r="P1083" s="25">
        <f t="shared" si="32"/>
        <v>4.24</v>
      </c>
      <c r="Q1083" s="25">
        <f t="shared" si="33"/>
        <v>0.04</v>
      </c>
      <c r="R1083" s="25">
        <f>LOOKUP(A1083,[1]lookup!$A$3:$A$51,[1]lookup!$H$3:$H$51)</f>
        <v>0</v>
      </c>
    </row>
    <row r="1084" spans="1:18" x14ac:dyDescent="0.15">
      <c r="A1084" s="24" t="s">
        <v>524</v>
      </c>
      <c r="B1084" s="24">
        <v>1998</v>
      </c>
      <c r="C1084" s="24" t="s">
        <v>0</v>
      </c>
      <c r="D1084" s="24" t="s">
        <v>557</v>
      </c>
      <c r="E1084" s="24" t="s">
        <v>2201</v>
      </c>
      <c r="F1084" s="24">
        <v>1</v>
      </c>
      <c r="G1084" s="24">
        <v>3</v>
      </c>
      <c r="H1084" s="24">
        <v>2</v>
      </c>
      <c r="I1084" s="24">
        <v>217</v>
      </c>
      <c r="J1084" s="24">
        <v>2</v>
      </c>
      <c r="K1084" s="24">
        <v>220</v>
      </c>
      <c r="L1084" s="24">
        <v>5000</v>
      </c>
      <c r="M1084" s="24" t="str">
        <f>LOOKUP(A1084,[1]lookup!$A$3:$A$51,[1]lookup!$P$3:$P$51)</f>
        <v>Seeded</v>
      </c>
      <c r="N1084" s="24" t="str">
        <f>LOOKUP(A1084,[1]lookup!$A$3:$A$51,[1]lookup!$R$3:$R$51)</f>
        <v>Mod</v>
      </c>
      <c r="O1084" s="24" t="str">
        <f>LOOKUP(A1084,[1]lookup!$A$3:$A$51,[1]lookup!$U$3:$U$51)</f>
        <v>FS</v>
      </c>
      <c r="P1084" s="25">
        <f t="shared" si="32"/>
        <v>4.34</v>
      </c>
      <c r="Q1084" s="25">
        <f t="shared" si="33"/>
        <v>0.06</v>
      </c>
      <c r="R1084" s="25">
        <f>LOOKUP(A1084,[1]lookup!$A$3:$A$51,[1]lookup!$H$3:$H$51)</f>
        <v>0</v>
      </c>
    </row>
    <row r="1085" spans="1:18" x14ac:dyDescent="0.15">
      <c r="A1085" s="24" t="s">
        <v>524</v>
      </c>
      <c r="B1085" s="24">
        <v>1998</v>
      </c>
      <c r="C1085" s="24" t="s">
        <v>0</v>
      </c>
      <c r="D1085" s="24" t="s">
        <v>390</v>
      </c>
      <c r="E1085" s="24" t="s">
        <v>2202</v>
      </c>
      <c r="F1085" s="24">
        <v>3</v>
      </c>
      <c r="G1085" s="24">
        <v>58</v>
      </c>
      <c r="H1085" s="24">
        <v>10</v>
      </c>
      <c r="I1085" s="24">
        <v>1645</v>
      </c>
      <c r="J1085" s="24">
        <v>10</v>
      </c>
      <c r="K1085" s="24">
        <v>1703</v>
      </c>
      <c r="L1085" s="24">
        <v>5000</v>
      </c>
      <c r="M1085" s="24" t="str">
        <f>LOOKUP(A1085,[1]lookup!$A$3:$A$51,[1]lookup!$P$3:$P$51)</f>
        <v>Seeded</v>
      </c>
      <c r="N1085" s="24" t="str">
        <f>LOOKUP(A1085,[1]lookup!$A$3:$A$51,[1]lookup!$R$3:$R$51)</f>
        <v>Mod</v>
      </c>
      <c r="O1085" s="24" t="str">
        <f>LOOKUP(A1085,[1]lookup!$A$3:$A$51,[1]lookup!$U$3:$U$51)</f>
        <v>FS</v>
      </c>
      <c r="P1085" s="25">
        <f t="shared" si="32"/>
        <v>32.9</v>
      </c>
      <c r="Q1085" s="25">
        <f t="shared" si="33"/>
        <v>1.1599999999999999</v>
      </c>
      <c r="R1085" s="25">
        <f>LOOKUP(A1085,[1]lookup!$A$3:$A$51,[1]lookup!$H$3:$H$51)</f>
        <v>0</v>
      </c>
    </row>
    <row r="1086" spans="1:18" x14ac:dyDescent="0.15">
      <c r="A1086" s="24" t="s">
        <v>524</v>
      </c>
      <c r="B1086" s="24">
        <v>1998</v>
      </c>
      <c r="C1086" s="24" t="s">
        <v>0</v>
      </c>
      <c r="D1086" s="24" t="s">
        <v>1087</v>
      </c>
      <c r="E1086" s="24" t="s">
        <v>2203</v>
      </c>
      <c r="F1086" s="24">
        <v>0</v>
      </c>
      <c r="G1086" s="24">
        <v>0</v>
      </c>
      <c r="H1086" s="24">
        <v>0</v>
      </c>
      <c r="I1086" s="24">
        <v>0</v>
      </c>
      <c r="J1086" s="24">
        <v>0</v>
      </c>
      <c r="K1086" s="24">
        <v>0</v>
      </c>
      <c r="L1086" s="24">
        <v>5000</v>
      </c>
      <c r="M1086" s="24" t="str">
        <f>LOOKUP(A1086,[1]lookup!$A$3:$A$51,[1]lookup!$P$3:$P$51)</f>
        <v>Seeded</v>
      </c>
      <c r="N1086" s="24" t="str">
        <f>LOOKUP(A1086,[1]lookup!$A$3:$A$51,[1]lookup!$R$3:$R$51)</f>
        <v>Mod</v>
      </c>
      <c r="O1086" s="24" t="str">
        <f>LOOKUP(A1086,[1]lookup!$A$3:$A$51,[1]lookup!$U$3:$U$51)</f>
        <v>FS</v>
      </c>
      <c r="P1086" s="25">
        <f t="shared" si="32"/>
        <v>0</v>
      </c>
      <c r="Q1086" s="25">
        <f t="shared" si="33"/>
        <v>0</v>
      </c>
      <c r="R1086" s="25">
        <f>LOOKUP(A1086,[1]lookup!$A$3:$A$51,[1]lookup!$H$3:$H$51)</f>
        <v>0</v>
      </c>
    </row>
    <row r="1087" spans="1:18" x14ac:dyDescent="0.15">
      <c r="A1087" s="24" t="s">
        <v>524</v>
      </c>
      <c r="B1087" s="24">
        <v>1998</v>
      </c>
      <c r="C1087" s="24" t="s">
        <v>0</v>
      </c>
      <c r="D1087" s="24" t="s">
        <v>244</v>
      </c>
      <c r="E1087" s="24" t="s">
        <v>2204</v>
      </c>
      <c r="F1087" s="24">
        <v>2</v>
      </c>
      <c r="G1087" s="24">
        <v>23</v>
      </c>
      <c r="H1087" s="24">
        <v>10</v>
      </c>
      <c r="I1087" s="24">
        <v>1598</v>
      </c>
      <c r="J1087" s="24">
        <v>10</v>
      </c>
      <c r="K1087" s="24">
        <v>1621</v>
      </c>
      <c r="L1087" s="24">
        <v>5000</v>
      </c>
      <c r="M1087" s="24" t="str">
        <f>LOOKUP(A1087,[1]lookup!$A$3:$A$51,[1]lookup!$P$3:$P$51)</f>
        <v>Seeded</v>
      </c>
      <c r="N1087" s="24" t="str">
        <f>LOOKUP(A1087,[1]lookup!$A$3:$A$51,[1]lookup!$R$3:$R$51)</f>
        <v>Mod</v>
      </c>
      <c r="O1087" s="24" t="str">
        <f>LOOKUP(A1087,[1]lookup!$A$3:$A$51,[1]lookup!$U$3:$U$51)</f>
        <v>FS</v>
      </c>
      <c r="P1087" s="25">
        <f t="shared" si="32"/>
        <v>31.96</v>
      </c>
      <c r="Q1087" s="25">
        <f t="shared" si="33"/>
        <v>0.45999999999999996</v>
      </c>
      <c r="R1087" s="25">
        <f>LOOKUP(A1087,[1]lookup!$A$3:$A$51,[1]lookup!$H$3:$H$51)</f>
        <v>0</v>
      </c>
    </row>
    <row r="1088" spans="1:18" x14ac:dyDescent="0.15">
      <c r="A1088" s="24" t="s">
        <v>524</v>
      </c>
      <c r="B1088" s="24">
        <v>1998</v>
      </c>
      <c r="C1088" s="24" t="s">
        <v>0</v>
      </c>
      <c r="D1088" s="24" t="s">
        <v>559</v>
      </c>
      <c r="E1088" s="24" t="s">
        <v>2205</v>
      </c>
      <c r="F1088" s="24">
        <v>0</v>
      </c>
      <c r="G1088" s="24">
        <v>0</v>
      </c>
      <c r="H1088" s="24">
        <v>0</v>
      </c>
      <c r="I1088" s="24">
        <v>0</v>
      </c>
      <c r="J1088" s="24">
        <v>0</v>
      </c>
      <c r="K1088" s="24">
        <v>0</v>
      </c>
      <c r="L1088" s="24">
        <v>5000</v>
      </c>
      <c r="M1088" s="24" t="str">
        <f>LOOKUP(A1088,[1]lookup!$A$3:$A$51,[1]lookup!$P$3:$P$51)</f>
        <v>Seeded</v>
      </c>
      <c r="N1088" s="24" t="str">
        <f>LOOKUP(A1088,[1]lookup!$A$3:$A$51,[1]lookup!$R$3:$R$51)</f>
        <v>Mod</v>
      </c>
      <c r="O1088" s="24" t="str">
        <f>LOOKUP(A1088,[1]lookup!$A$3:$A$51,[1]lookup!$U$3:$U$51)</f>
        <v>FS</v>
      </c>
      <c r="P1088" s="25">
        <f t="shared" si="32"/>
        <v>0</v>
      </c>
      <c r="Q1088" s="25">
        <f t="shared" si="33"/>
        <v>0</v>
      </c>
      <c r="R1088" s="25">
        <f>LOOKUP(A1088,[1]lookup!$A$3:$A$51,[1]lookup!$H$3:$H$51)</f>
        <v>0</v>
      </c>
    </row>
    <row r="1089" spans="1:18" x14ac:dyDescent="0.15">
      <c r="A1089" s="24" t="s">
        <v>524</v>
      </c>
      <c r="B1089" s="24">
        <v>1998</v>
      </c>
      <c r="C1089" s="24" t="s">
        <v>0</v>
      </c>
      <c r="D1089" s="24" t="s">
        <v>1229</v>
      </c>
      <c r="E1089" s="24" t="s">
        <v>2206</v>
      </c>
      <c r="F1089" s="24">
        <v>0</v>
      </c>
      <c r="G1089" s="24">
        <v>0</v>
      </c>
      <c r="H1089" s="24">
        <v>0</v>
      </c>
      <c r="I1089" s="24">
        <v>0</v>
      </c>
      <c r="J1089" s="24">
        <v>0</v>
      </c>
      <c r="K1089" s="24">
        <v>0</v>
      </c>
      <c r="L1089" s="24">
        <v>5000</v>
      </c>
      <c r="M1089" s="24" t="str">
        <f>LOOKUP(A1089,[1]lookup!$A$3:$A$51,[1]lookup!$P$3:$P$51)</f>
        <v>Seeded</v>
      </c>
      <c r="N1089" s="24" t="str">
        <f>LOOKUP(A1089,[1]lookup!$A$3:$A$51,[1]lookup!$R$3:$R$51)</f>
        <v>Mod</v>
      </c>
      <c r="O1089" s="24" t="str">
        <f>LOOKUP(A1089,[1]lookup!$A$3:$A$51,[1]lookup!$U$3:$U$51)</f>
        <v>FS</v>
      </c>
      <c r="P1089" s="25">
        <f t="shared" si="32"/>
        <v>0</v>
      </c>
      <c r="Q1089" s="25">
        <f t="shared" si="33"/>
        <v>0</v>
      </c>
      <c r="R1089" s="25">
        <f>LOOKUP(A1089,[1]lookup!$A$3:$A$51,[1]lookup!$H$3:$H$51)</f>
        <v>0</v>
      </c>
    </row>
    <row r="1090" spans="1:18" x14ac:dyDescent="0.15">
      <c r="A1090" s="24" t="s">
        <v>524</v>
      </c>
      <c r="B1090" s="24">
        <v>1998</v>
      </c>
      <c r="C1090" s="24" t="s">
        <v>0</v>
      </c>
      <c r="D1090" s="24" t="s">
        <v>405</v>
      </c>
      <c r="E1090" s="24" t="s">
        <v>2207</v>
      </c>
      <c r="F1090" s="24">
        <v>4</v>
      </c>
      <c r="G1090" s="24">
        <v>4495</v>
      </c>
      <c r="H1090" s="24">
        <v>0</v>
      </c>
      <c r="I1090" s="24">
        <v>0</v>
      </c>
      <c r="J1090" s="24">
        <v>4</v>
      </c>
      <c r="K1090" s="24">
        <v>4495</v>
      </c>
      <c r="L1090" s="24">
        <v>5000</v>
      </c>
      <c r="M1090" s="24" t="str">
        <f>LOOKUP(A1090,[1]lookup!$A$3:$A$51,[1]lookup!$P$3:$P$51)</f>
        <v>Seeded</v>
      </c>
      <c r="N1090" s="24" t="str">
        <f>LOOKUP(A1090,[1]lookup!$A$3:$A$51,[1]lookup!$R$3:$R$51)</f>
        <v>Mod</v>
      </c>
      <c r="O1090" s="24" t="str">
        <f>LOOKUP(A1090,[1]lookup!$A$3:$A$51,[1]lookup!$U$3:$U$51)</f>
        <v>FS</v>
      </c>
      <c r="P1090" s="25">
        <f t="shared" ref="P1090:P1153" si="34">I1090/L1090*100</f>
        <v>0</v>
      </c>
      <c r="Q1090" s="25">
        <f t="shared" ref="Q1090:Q1153" si="35">G1090/L1090*100</f>
        <v>89.9</v>
      </c>
      <c r="R1090" s="25">
        <f>LOOKUP(A1090,[1]lookup!$A$3:$A$51,[1]lookup!$H$3:$H$51)</f>
        <v>0</v>
      </c>
    </row>
    <row r="1091" spans="1:18" x14ac:dyDescent="0.15">
      <c r="A1091" s="24" t="s">
        <v>524</v>
      </c>
      <c r="B1091" s="24">
        <v>1998</v>
      </c>
      <c r="C1091" s="24" t="s">
        <v>0</v>
      </c>
      <c r="D1091" s="24" t="s">
        <v>217</v>
      </c>
      <c r="E1091" s="24" t="s">
        <v>2208</v>
      </c>
      <c r="F1091" s="24">
        <v>2</v>
      </c>
      <c r="G1091" s="24">
        <v>341</v>
      </c>
      <c r="H1091" s="24">
        <v>0</v>
      </c>
      <c r="I1091" s="24">
        <v>0</v>
      </c>
      <c r="J1091" s="24">
        <v>2</v>
      </c>
      <c r="K1091" s="24">
        <v>341</v>
      </c>
      <c r="L1091" s="24">
        <v>5000</v>
      </c>
      <c r="M1091" s="24" t="str">
        <f>LOOKUP(A1091,[1]lookup!$A$3:$A$51,[1]lookup!$P$3:$P$51)</f>
        <v>Seeded</v>
      </c>
      <c r="N1091" s="24" t="str">
        <f>LOOKUP(A1091,[1]lookup!$A$3:$A$51,[1]lookup!$R$3:$R$51)</f>
        <v>Mod</v>
      </c>
      <c r="O1091" s="24" t="str">
        <f>LOOKUP(A1091,[1]lookup!$A$3:$A$51,[1]lookup!$U$3:$U$51)</f>
        <v>FS</v>
      </c>
      <c r="P1091" s="25">
        <f t="shared" si="34"/>
        <v>0</v>
      </c>
      <c r="Q1091" s="25">
        <f t="shared" si="35"/>
        <v>6.8199999999999994</v>
      </c>
      <c r="R1091" s="25">
        <f>LOOKUP(A1091,[1]lookup!$A$3:$A$51,[1]lookup!$H$3:$H$51)</f>
        <v>0</v>
      </c>
    </row>
    <row r="1092" spans="1:18" x14ac:dyDescent="0.15">
      <c r="A1092" s="24" t="s">
        <v>524</v>
      </c>
      <c r="B1092" s="24">
        <v>1998</v>
      </c>
      <c r="C1092" s="24" t="s">
        <v>0</v>
      </c>
      <c r="D1092" s="24" t="s">
        <v>2209</v>
      </c>
      <c r="E1092" s="24" t="s">
        <v>2210</v>
      </c>
      <c r="F1092" s="24">
        <v>0</v>
      </c>
      <c r="G1092" s="24">
        <v>0</v>
      </c>
      <c r="H1092" s="24">
        <v>1</v>
      </c>
      <c r="I1092" s="24">
        <v>4</v>
      </c>
      <c r="J1092" s="24">
        <v>1</v>
      </c>
      <c r="K1092" s="24">
        <v>4</v>
      </c>
      <c r="L1092" s="24">
        <v>5000</v>
      </c>
      <c r="M1092" s="24" t="str">
        <f>LOOKUP(A1092,[1]lookup!$A$3:$A$51,[1]lookup!$P$3:$P$51)</f>
        <v>Seeded</v>
      </c>
      <c r="N1092" s="24" t="str">
        <f>LOOKUP(A1092,[1]lookup!$A$3:$A$51,[1]lookup!$R$3:$R$51)</f>
        <v>Mod</v>
      </c>
      <c r="O1092" s="24" t="str">
        <f>LOOKUP(A1092,[1]lookup!$A$3:$A$51,[1]lookup!$U$3:$U$51)</f>
        <v>FS</v>
      </c>
      <c r="P1092" s="25">
        <f t="shared" si="34"/>
        <v>0.08</v>
      </c>
      <c r="Q1092" s="25">
        <f t="shared" si="35"/>
        <v>0</v>
      </c>
      <c r="R1092" s="25">
        <f>LOOKUP(A1092,[1]lookup!$A$3:$A$51,[1]lookup!$H$3:$H$51)</f>
        <v>0</v>
      </c>
    </row>
    <row r="1093" spans="1:18" x14ac:dyDescent="0.15">
      <c r="A1093" s="24" t="s">
        <v>524</v>
      </c>
      <c r="B1093" s="24">
        <v>1998</v>
      </c>
      <c r="C1093" s="24" t="s">
        <v>0</v>
      </c>
      <c r="D1093" s="24" t="s">
        <v>2211</v>
      </c>
      <c r="E1093" s="24" t="s">
        <v>2212</v>
      </c>
      <c r="F1093" s="24">
        <v>0</v>
      </c>
      <c r="G1093" s="24">
        <v>0</v>
      </c>
      <c r="H1093" s="24">
        <v>0</v>
      </c>
      <c r="I1093" s="24">
        <v>0</v>
      </c>
      <c r="J1093" s="24">
        <v>0</v>
      </c>
      <c r="K1093" s="24">
        <v>0</v>
      </c>
      <c r="L1093" s="24">
        <v>5000</v>
      </c>
      <c r="M1093" s="24" t="str">
        <f>LOOKUP(A1093,[1]lookup!$A$3:$A$51,[1]lookup!$P$3:$P$51)</f>
        <v>Seeded</v>
      </c>
      <c r="N1093" s="24" t="str">
        <f>LOOKUP(A1093,[1]lookup!$A$3:$A$51,[1]lookup!$R$3:$R$51)</f>
        <v>Mod</v>
      </c>
      <c r="O1093" s="24" t="str">
        <f>LOOKUP(A1093,[1]lookup!$A$3:$A$51,[1]lookup!$U$3:$U$51)</f>
        <v>FS</v>
      </c>
      <c r="P1093" s="25">
        <f t="shared" si="34"/>
        <v>0</v>
      </c>
      <c r="Q1093" s="25">
        <f t="shared" si="35"/>
        <v>0</v>
      </c>
      <c r="R1093" s="25">
        <f>LOOKUP(A1093,[1]lookup!$A$3:$A$51,[1]lookup!$H$3:$H$51)</f>
        <v>0</v>
      </c>
    </row>
    <row r="1094" spans="1:18" x14ac:dyDescent="0.15">
      <c r="A1094" s="24" t="s">
        <v>525</v>
      </c>
      <c r="B1094" s="24">
        <v>1998</v>
      </c>
      <c r="C1094" s="24" t="s">
        <v>0</v>
      </c>
      <c r="D1094" s="24" t="s">
        <v>672</v>
      </c>
      <c r="E1094" s="24" t="s">
        <v>2199</v>
      </c>
      <c r="F1094" s="24">
        <v>0</v>
      </c>
      <c r="G1094" s="24">
        <v>0</v>
      </c>
      <c r="H1094" s="24">
        <v>3</v>
      </c>
      <c r="I1094" s="24">
        <v>67</v>
      </c>
      <c r="J1094" s="24">
        <v>3</v>
      </c>
      <c r="K1094" s="24">
        <v>67</v>
      </c>
      <c r="L1094" s="24">
        <v>5000</v>
      </c>
      <c r="M1094" s="24" t="str">
        <f>LOOKUP(A1094,[1]lookup!$A$3:$A$51,[1]lookup!$P$3:$P$51)</f>
        <v>Seeded</v>
      </c>
      <c r="N1094" s="24" t="str">
        <f>LOOKUP(A1094,[1]lookup!$A$3:$A$51,[1]lookup!$R$3:$R$51)</f>
        <v>Mod</v>
      </c>
      <c r="O1094" s="24" t="str">
        <f>LOOKUP(A1094,[1]lookup!$A$3:$A$51,[1]lookup!$U$3:$U$51)</f>
        <v>FS</v>
      </c>
      <c r="P1094" s="25">
        <f t="shared" si="34"/>
        <v>1.34</v>
      </c>
      <c r="Q1094" s="25">
        <f t="shared" si="35"/>
        <v>0</v>
      </c>
      <c r="R1094" s="25">
        <f>LOOKUP(A1094,[1]lookup!$A$3:$A$51,[1]lookup!$H$3:$H$51)</f>
        <v>45.228628230616302</v>
      </c>
    </row>
    <row r="1095" spans="1:18" x14ac:dyDescent="0.15">
      <c r="A1095" s="24" t="s">
        <v>525</v>
      </c>
      <c r="B1095" s="24">
        <v>1998</v>
      </c>
      <c r="C1095" s="24" t="s">
        <v>0</v>
      </c>
      <c r="D1095" s="24" t="s">
        <v>556</v>
      </c>
      <c r="E1095" s="24" t="s">
        <v>2200</v>
      </c>
      <c r="F1095" s="24">
        <v>2</v>
      </c>
      <c r="G1095" s="24">
        <v>16</v>
      </c>
      <c r="H1095" s="24">
        <v>3</v>
      </c>
      <c r="I1095" s="24">
        <v>365</v>
      </c>
      <c r="J1095" s="24">
        <v>3</v>
      </c>
      <c r="K1095" s="24">
        <v>381</v>
      </c>
      <c r="L1095" s="24">
        <v>5000</v>
      </c>
      <c r="M1095" s="24" t="str">
        <f>LOOKUP(A1095,[1]lookup!$A$3:$A$51,[1]lookup!$P$3:$P$51)</f>
        <v>Seeded</v>
      </c>
      <c r="N1095" s="24" t="str">
        <f>LOOKUP(A1095,[1]lookup!$A$3:$A$51,[1]lookup!$R$3:$R$51)</f>
        <v>Mod</v>
      </c>
      <c r="O1095" s="24" t="str">
        <f>LOOKUP(A1095,[1]lookup!$A$3:$A$51,[1]lookup!$U$3:$U$51)</f>
        <v>FS</v>
      </c>
      <c r="P1095" s="25">
        <f t="shared" si="34"/>
        <v>7.3</v>
      </c>
      <c r="Q1095" s="25">
        <f t="shared" si="35"/>
        <v>0.32</v>
      </c>
      <c r="R1095" s="25">
        <f>LOOKUP(A1095,[1]lookup!$A$3:$A$51,[1]lookup!$H$3:$H$51)</f>
        <v>45.228628230616302</v>
      </c>
    </row>
    <row r="1096" spans="1:18" x14ac:dyDescent="0.15">
      <c r="A1096" s="24" t="s">
        <v>525</v>
      </c>
      <c r="B1096" s="24">
        <v>1998</v>
      </c>
      <c r="C1096" s="24" t="s">
        <v>0</v>
      </c>
      <c r="D1096" s="24" t="s">
        <v>557</v>
      </c>
      <c r="E1096" s="24" t="s">
        <v>2201</v>
      </c>
      <c r="F1096" s="24">
        <v>0</v>
      </c>
      <c r="G1096" s="24">
        <v>0</v>
      </c>
      <c r="H1096" s="24">
        <v>0</v>
      </c>
      <c r="I1096" s="24">
        <v>0</v>
      </c>
      <c r="J1096" s="24">
        <v>0</v>
      </c>
      <c r="K1096" s="24">
        <v>0</v>
      </c>
      <c r="L1096" s="24">
        <v>5000</v>
      </c>
      <c r="M1096" s="24" t="str">
        <f>LOOKUP(A1096,[1]lookup!$A$3:$A$51,[1]lookup!$P$3:$P$51)</f>
        <v>Seeded</v>
      </c>
      <c r="N1096" s="24" t="str">
        <f>LOOKUP(A1096,[1]lookup!$A$3:$A$51,[1]lookup!$R$3:$R$51)</f>
        <v>Mod</v>
      </c>
      <c r="O1096" s="24" t="str">
        <f>LOOKUP(A1096,[1]lookup!$A$3:$A$51,[1]lookup!$U$3:$U$51)</f>
        <v>FS</v>
      </c>
      <c r="P1096" s="25">
        <f t="shared" si="34"/>
        <v>0</v>
      </c>
      <c r="Q1096" s="25">
        <f t="shared" si="35"/>
        <v>0</v>
      </c>
      <c r="R1096" s="25">
        <f>LOOKUP(A1096,[1]lookup!$A$3:$A$51,[1]lookup!$H$3:$H$51)</f>
        <v>45.228628230616302</v>
      </c>
    </row>
    <row r="1097" spans="1:18" x14ac:dyDescent="0.15">
      <c r="A1097" s="24" t="s">
        <v>525</v>
      </c>
      <c r="B1097" s="24">
        <v>1998</v>
      </c>
      <c r="C1097" s="24" t="s">
        <v>0</v>
      </c>
      <c r="D1097" s="24" t="s">
        <v>390</v>
      </c>
      <c r="E1097" s="24" t="s">
        <v>2202</v>
      </c>
      <c r="F1097" s="24">
        <v>3</v>
      </c>
      <c r="G1097" s="24">
        <v>130</v>
      </c>
      <c r="H1097" s="24">
        <v>9</v>
      </c>
      <c r="I1097" s="24">
        <v>1044</v>
      </c>
      <c r="J1097" s="24">
        <v>9</v>
      </c>
      <c r="K1097" s="24">
        <v>1174</v>
      </c>
      <c r="L1097" s="24">
        <v>5000</v>
      </c>
      <c r="M1097" s="24" t="str">
        <f>LOOKUP(A1097,[1]lookup!$A$3:$A$51,[1]lookup!$P$3:$P$51)</f>
        <v>Seeded</v>
      </c>
      <c r="N1097" s="24" t="str">
        <f>LOOKUP(A1097,[1]lookup!$A$3:$A$51,[1]lookup!$R$3:$R$51)</f>
        <v>Mod</v>
      </c>
      <c r="O1097" s="24" t="str">
        <f>LOOKUP(A1097,[1]lookup!$A$3:$A$51,[1]lookup!$U$3:$U$51)</f>
        <v>FS</v>
      </c>
      <c r="P1097" s="25">
        <f t="shared" si="34"/>
        <v>20.880000000000003</v>
      </c>
      <c r="Q1097" s="25">
        <f t="shared" si="35"/>
        <v>2.6</v>
      </c>
      <c r="R1097" s="25">
        <f>LOOKUP(A1097,[1]lookup!$A$3:$A$51,[1]lookup!$H$3:$H$51)</f>
        <v>45.228628230616302</v>
      </c>
    </row>
    <row r="1098" spans="1:18" x14ac:dyDescent="0.15">
      <c r="A1098" s="24" t="s">
        <v>525</v>
      </c>
      <c r="B1098" s="24">
        <v>1998</v>
      </c>
      <c r="C1098" s="24" t="s">
        <v>0</v>
      </c>
      <c r="D1098" s="24" t="s">
        <v>1087</v>
      </c>
      <c r="E1098" s="24" t="s">
        <v>2203</v>
      </c>
      <c r="F1098" s="24">
        <v>0</v>
      </c>
      <c r="G1098" s="24">
        <v>0</v>
      </c>
      <c r="H1098" s="24">
        <v>0</v>
      </c>
      <c r="I1098" s="24">
        <v>0</v>
      </c>
      <c r="J1098" s="24">
        <v>0</v>
      </c>
      <c r="K1098" s="24">
        <v>0</v>
      </c>
      <c r="L1098" s="24">
        <v>5000</v>
      </c>
      <c r="M1098" s="24" t="str">
        <f>LOOKUP(A1098,[1]lookup!$A$3:$A$51,[1]lookup!$P$3:$P$51)</f>
        <v>Seeded</v>
      </c>
      <c r="N1098" s="24" t="str">
        <f>LOOKUP(A1098,[1]lookup!$A$3:$A$51,[1]lookup!$R$3:$R$51)</f>
        <v>Mod</v>
      </c>
      <c r="O1098" s="24" t="str">
        <f>LOOKUP(A1098,[1]lookup!$A$3:$A$51,[1]lookup!$U$3:$U$51)</f>
        <v>FS</v>
      </c>
      <c r="P1098" s="25">
        <f t="shared" si="34"/>
        <v>0</v>
      </c>
      <c r="Q1098" s="25">
        <f t="shared" si="35"/>
        <v>0</v>
      </c>
      <c r="R1098" s="25">
        <f>LOOKUP(A1098,[1]lookup!$A$3:$A$51,[1]lookup!$H$3:$H$51)</f>
        <v>45.228628230616302</v>
      </c>
    </row>
    <row r="1099" spans="1:18" x14ac:dyDescent="0.15">
      <c r="A1099" s="24" t="s">
        <v>525</v>
      </c>
      <c r="B1099" s="24">
        <v>1998</v>
      </c>
      <c r="C1099" s="24" t="s">
        <v>0</v>
      </c>
      <c r="D1099" s="24" t="s">
        <v>244</v>
      </c>
      <c r="E1099" s="24" t="s">
        <v>2204</v>
      </c>
      <c r="F1099" s="24">
        <v>1</v>
      </c>
      <c r="G1099" s="24">
        <v>30</v>
      </c>
      <c r="H1099" s="24">
        <v>10</v>
      </c>
      <c r="I1099" s="24">
        <v>466</v>
      </c>
      <c r="J1099" s="24">
        <v>10</v>
      </c>
      <c r="K1099" s="24">
        <v>496</v>
      </c>
      <c r="L1099" s="24">
        <v>5000</v>
      </c>
      <c r="M1099" s="24" t="str">
        <f>LOOKUP(A1099,[1]lookup!$A$3:$A$51,[1]lookup!$P$3:$P$51)</f>
        <v>Seeded</v>
      </c>
      <c r="N1099" s="24" t="str">
        <f>LOOKUP(A1099,[1]lookup!$A$3:$A$51,[1]lookup!$R$3:$R$51)</f>
        <v>Mod</v>
      </c>
      <c r="O1099" s="24" t="str">
        <f>LOOKUP(A1099,[1]lookup!$A$3:$A$51,[1]lookup!$U$3:$U$51)</f>
        <v>FS</v>
      </c>
      <c r="P1099" s="25">
        <f t="shared" si="34"/>
        <v>9.32</v>
      </c>
      <c r="Q1099" s="25">
        <f t="shared" si="35"/>
        <v>0.6</v>
      </c>
      <c r="R1099" s="25">
        <f>LOOKUP(A1099,[1]lookup!$A$3:$A$51,[1]lookup!$H$3:$H$51)</f>
        <v>45.228628230616302</v>
      </c>
    </row>
    <row r="1100" spans="1:18" x14ac:dyDescent="0.15">
      <c r="A1100" s="24" t="s">
        <v>525</v>
      </c>
      <c r="B1100" s="24">
        <v>1998</v>
      </c>
      <c r="C1100" s="24" t="s">
        <v>0</v>
      </c>
      <c r="D1100" s="24" t="s">
        <v>559</v>
      </c>
      <c r="E1100" s="24" t="s">
        <v>2205</v>
      </c>
      <c r="F1100" s="24">
        <v>0</v>
      </c>
      <c r="G1100" s="24">
        <v>0</v>
      </c>
      <c r="H1100" s="24">
        <v>0</v>
      </c>
      <c r="I1100" s="24">
        <v>0</v>
      </c>
      <c r="J1100" s="24">
        <v>0</v>
      </c>
      <c r="K1100" s="24">
        <v>0</v>
      </c>
      <c r="L1100" s="24">
        <v>5000</v>
      </c>
      <c r="M1100" s="24" t="str">
        <f>LOOKUP(A1100,[1]lookup!$A$3:$A$51,[1]lookup!$P$3:$P$51)</f>
        <v>Seeded</v>
      </c>
      <c r="N1100" s="24" t="str">
        <f>LOOKUP(A1100,[1]lookup!$A$3:$A$51,[1]lookup!$R$3:$R$51)</f>
        <v>Mod</v>
      </c>
      <c r="O1100" s="24" t="str">
        <f>LOOKUP(A1100,[1]lookup!$A$3:$A$51,[1]lookup!$U$3:$U$51)</f>
        <v>FS</v>
      </c>
      <c r="P1100" s="25">
        <f t="shared" si="34"/>
        <v>0</v>
      </c>
      <c r="Q1100" s="25">
        <f t="shared" si="35"/>
        <v>0</v>
      </c>
      <c r="R1100" s="25">
        <f>LOOKUP(A1100,[1]lookup!$A$3:$A$51,[1]lookup!$H$3:$H$51)</f>
        <v>45.228628230616302</v>
      </c>
    </row>
    <row r="1101" spans="1:18" x14ac:dyDescent="0.15">
      <c r="A1101" s="24" t="s">
        <v>525</v>
      </c>
      <c r="B1101" s="24">
        <v>1998</v>
      </c>
      <c r="C1101" s="24" t="s">
        <v>0</v>
      </c>
      <c r="D1101" s="24" t="s">
        <v>1229</v>
      </c>
      <c r="E1101" s="24" t="s">
        <v>2206</v>
      </c>
      <c r="F1101" s="24">
        <v>1</v>
      </c>
      <c r="G1101" s="24">
        <v>267</v>
      </c>
      <c r="H1101" s="24">
        <v>0</v>
      </c>
      <c r="I1101" s="24">
        <v>0</v>
      </c>
      <c r="J1101" s="24">
        <v>1</v>
      </c>
      <c r="K1101" s="24">
        <v>267</v>
      </c>
      <c r="L1101" s="24">
        <v>5000</v>
      </c>
      <c r="M1101" s="24" t="str">
        <f>LOOKUP(A1101,[1]lookup!$A$3:$A$51,[1]lookup!$P$3:$P$51)</f>
        <v>Seeded</v>
      </c>
      <c r="N1101" s="24" t="str">
        <f>LOOKUP(A1101,[1]lookup!$A$3:$A$51,[1]lookup!$R$3:$R$51)</f>
        <v>Mod</v>
      </c>
      <c r="O1101" s="24" t="str">
        <f>LOOKUP(A1101,[1]lookup!$A$3:$A$51,[1]lookup!$U$3:$U$51)</f>
        <v>FS</v>
      </c>
      <c r="P1101" s="25">
        <f t="shared" si="34"/>
        <v>0</v>
      </c>
      <c r="Q1101" s="25">
        <f t="shared" si="35"/>
        <v>5.34</v>
      </c>
      <c r="R1101" s="25">
        <f>LOOKUP(A1101,[1]lookup!$A$3:$A$51,[1]lookup!$H$3:$H$51)</f>
        <v>45.228628230616302</v>
      </c>
    </row>
    <row r="1102" spans="1:18" x14ac:dyDescent="0.15">
      <c r="A1102" s="24" t="s">
        <v>525</v>
      </c>
      <c r="B1102" s="24">
        <v>1998</v>
      </c>
      <c r="C1102" s="24" t="s">
        <v>0</v>
      </c>
      <c r="D1102" s="24" t="s">
        <v>405</v>
      </c>
      <c r="E1102" s="24" t="s">
        <v>2207</v>
      </c>
      <c r="F1102" s="24">
        <v>3</v>
      </c>
      <c r="G1102" s="24">
        <v>3894</v>
      </c>
      <c r="H1102" s="24">
        <v>1</v>
      </c>
      <c r="I1102" s="24">
        <v>13</v>
      </c>
      <c r="J1102" s="24">
        <v>3</v>
      </c>
      <c r="K1102" s="24">
        <v>3907</v>
      </c>
      <c r="L1102" s="24">
        <v>5000</v>
      </c>
      <c r="M1102" s="24" t="str">
        <f>LOOKUP(A1102,[1]lookup!$A$3:$A$51,[1]lookup!$P$3:$P$51)</f>
        <v>Seeded</v>
      </c>
      <c r="N1102" s="24" t="str">
        <f>LOOKUP(A1102,[1]lookup!$A$3:$A$51,[1]lookup!$R$3:$R$51)</f>
        <v>Mod</v>
      </c>
      <c r="O1102" s="24" t="str">
        <f>LOOKUP(A1102,[1]lookup!$A$3:$A$51,[1]lookup!$U$3:$U$51)</f>
        <v>FS</v>
      </c>
      <c r="P1102" s="25">
        <f t="shared" si="34"/>
        <v>0.26</v>
      </c>
      <c r="Q1102" s="25">
        <f t="shared" si="35"/>
        <v>77.88000000000001</v>
      </c>
      <c r="R1102" s="25">
        <f>LOOKUP(A1102,[1]lookup!$A$3:$A$51,[1]lookup!$H$3:$H$51)</f>
        <v>45.228628230616302</v>
      </c>
    </row>
    <row r="1103" spans="1:18" x14ac:dyDescent="0.15">
      <c r="A1103" s="24" t="s">
        <v>525</v>
      </c>
      <c r="B1103" s="24">
        <v>1998</v>
      </c>
      <c r="C1103" s="24" t="s">
        <v>0</v>
      </c>
      <c r="D1103" s="24" t="s">
        <v>217</v>
      </c>
      <c r="E1103" s="24" t="s">
        <v>2208</v>
      </c>
      <c r="F1103" s="24">
        <v>2</v>
      </c>
      <c r="G1103" s="24">
        <v>663</v>
      </c>
      <c r="H1103" s="24">
        <v>1</v>
      </c>
      <c r="I1103" s="24">
        <v>10</v>
      </c>
      <c r="J1103" s="24">
        <v>2</v>
      </c>
      <c r="K1103" s="24">
        <v>673</v>
      </c>
      <c r="L1103" s="24">
        <v>5000</v>
      </c>
      <c r="M1103" s="24" t="str">
        <f>LOOKUP(A1103,[1]lookup!$A$3:$A$51,[1]lookup!$P$3:$P$51)</f>
        <v>Seeded</v>
      </c>
      <c r="N1103" s="24" t="str">
        <f>LOOKUP(A1103,[1]lookup!$A$3:$A$51,[1]lookup!$R$3:$R$51)</f>
        <v>Mod</v>
      </c>
      <c r="O1103" s="24" t="str">
        <f>LOOKUP(A1103,[1]lookup!$A$3:$A$51,[1]lookup!$U$3:$U$51)</f>
        <v>FS</v>
      </c>
      <c r="P1103" s="25">
        <f t="shared" si="34"/>
        <v>0.2</v>
      </c>
      <c r="Q1103" s="25">
        <f t="shared" si="35"/>
        <v>13.26</v>
      </c>
      <c r="R1103" s="25">
        <f>LOOKUP(A1103,[1]lookup!$A$3:$A$51,[1]lookup!$H$3:$H$51)</f>
        <v>45.228628230616302</v>
      </c>
    </row>
    <row r="1104" spans="1:18" x14ac:dyDescent="0.15">
      <c r="A1104" s="24" t="s">
        <v>525</v>
      </c>
      <c r="B1104" s="24">
        <v>1998</v>
      </c>
      <c r="C1104" s="24" t="s">
        <v>0</v>
      </c>
      <c r="D1104" s="24" t="s">
        <v>2209</v>
      </c>
      <c r="E1104" s="24" t="s">
        <v>2210</v>
      </c>
      <c r="F1104" s="24">
        <v>0</v>
      </c>
      <c r="G1104" s="24">
        <v>0</v>
      </c>
      <c r="H1104" s="24">
        <v>0</v>
      </c>
      <c r="I1104" s="24">
        <v>0</v>
      </c>
      <c r="J1104" s="24">
        <v>0</v>
      </c>
      <c r="K1104" s="24">
        <v>0</v>
      </c>
      <c r="L1104" s="24">
        <v>5000</v>
      </c>
      <c r="M1104" s="24" t="str">
        <f>LOOKUP(A1104,[1]lookup!$A$3:$A$51,[1]lookup!$P$3:$P$51)</f>
        <v>Seeded</v>
      </c>
      <c r="N1104" s="24" t="str">
        <f>LOOKUP(A1104,[1]lookup!$A$3:$A$51,[1]lookup!$R$3:$R$51)</f>
        <v>Mod</v>
      </c>
      <c r="O1104" s="24" t="str">
        <f>LOOKUP(A1104,[1]lookup!$A$3:$A$51,[1]lookup!$U$3:$U$51)</f>
        <v>FS</v>
      </c>
      <c r="P1104" s="25">
        <f t="shared" si="34"/>
        <v>0</v>
      </c>
      <c r="Q1104" s="25">
        <f t="shared" si="35"/>
        <v>0</v>
      </c>
      <c r="R1104" s="25">
        <f>LOOKUP(A1104,[1]lookup!$A$3:$A$51,[1]lookup!$H$3:$H$51)</f>
        <v>45.228628230616302</v>
      </c>
    </row>
    <row r="1105" spans="1:18" x14ac:dyDescent="0.15">
      <c r="A1105" s="24" t="s">
        <v>525</v>
      </c>
      <c r="B1105" s="24">
        <v>1998</v>
      </c>
      <c r="C1105" s="24" t="s">
        <v>0</v>
      </c>
      <c r="D1105" s="24" t="s">
        <v>2211</v>
      </c>
      <c r="E1105" s="24" t="s">
        <v>2212</v>
      </c>
      <c r="F1105" s="24">
        <v>0</v>
      </c>
      <c r="G1105" s="24">
        <v>0</v>
      </c>
      <c r="H1105" s="24">
        <v>0</v>
      </c>
      <c r="I1105" s="24">
        <v>0</v>
      </c>
      <c r="J1105" s="24">
        <v>0</v>
      </c>
      <c r="K1105" s="24">
        <v>0</v>
      </c>
      <c r="L1105" s="24">
        <v>5000</v>
      </c>
      <c r="M1105" s="24" t="str">
        <f>LOOKUP(A1105,[1]lookup!$A$3:$A$51,[1]lookup!$P$3:$P$51)</f>
        <v>Seeded</v>
      </c>
      <c r="N1105" s="24" t="str">
        <f>LOOKUP(A1105,[1]lookup!$A$3:$A$51,[1]lookup!$R$3:$R$51)</f>
        <v>Mod</v>
      </c>
      <c r="O1105" s="24" t="str">
        <f>LOOKUP(A1105,[1]lookup!$A$3:$A$51,[1]lookup!$U$3:$U$51)</f>
        <v>FS</v>
      </c>
      <c r="P1105" s="25">
        <f t="shared" si="34"/>
        <v>0</v>
      </c>
      <c r="Q1105" s="25">
        <f t="shared" si="35"/>
        <v>0</v>
      </c>
      <c r="R1105" s="25">
        <f>LOOKUP(A1105,[1]lookup!$A$3:$A$51,[1]lookup!$H$3:$H$51)</f>
        <v>45.228628230616302</v>
      </c>
    </row>
    <row r="1106" spans="1:18" x14ac:dyDescent="0.15">
      <c r="A1106" s="24" t="s">
        <v>526</v>
      </c>
      <c r="B1106" s="24">
        <v>1998</v>
      </c>
      <c r="C1106" s="24" t="s">
        <v>0</v>
      </c>
      <c r="D1106" s="24" t="s">
        <v>672</v>
      </c>
      <c r="E1106" s="24" t="s">
        <v>2199</v>
      </c>
      <c r="F1106" s="24">
        <v>2</v>
      </c>
      <c r="G1106" s="24">
        <v>27</v>
      </c>
      <c r="H1106" s="24">
        <v>0</v>
      </c>
      <c r="I1106" s="24">
        <v>0</v>
      </c>
      <c r="J1106" s="24">
        <v>2</v>
      </c>
      <c r="K1106" s="24">
        <v>27</v>
      </c>
      <c r="L1106" s="24">
        <v>5000</v>
      </c>
      <c r="M1106" s="24" t="str">
        <f>LOOKUP(A1106,[1]lookup!$A$3:$A$51,[1]lookup!$P$3:$P$51)</f>
        <v>Unseeded</v>
      </c>
      <c r="N1106" s="24" t="str">
        <f>LOOKUP(A1106,[1]lookup!$A$3:$A$51,[1]lookup!$R$3:$R$51)</f>
        <v>Mod</v>
      </c>
      <c r="O1106" s="24" t="str">
        <f>LOOKUP(A1106,[1]lookup!$A$3:$A$51,[1]lookup!$U$3:$U$51)</f>
        <v>BAND</v>
      </c>
      <c r="P1106" s="25">
        <f t="shared" si="34"/>
        <v>0</v>
      </c>
      <c r="Q1106" s="25">
        <f t="shared" si="35"/>
        <v>0.54</v>
      </c>
      <c r="R1106" s="25">
        <f>LOOKUP(A1106,[1]lookup!$A$3:$A$51,[1]lookup!$H$3:$H$51)</f>
        <v>0</v>
      </c>
    </row>
    <row r="1107" spans="1:18" x14ac:dyDescent="0.15">
      <c r="A1107" s="24" t="s">
        <v>526</v>
      </c>
      <c r="B1107" s="24">
        <v>1998</v>
      </c>
      <c r="C1107" s="24" t="s">
        <v>0</v>
      </c>
      <c r="D1107" s="24" t="s">
        <v>556</v>
      </c>
      <c r="E1107" s="24" t="s">
        <v>2200</v>
      </c>
      <c r="F1107" s="24">
        <v>1</v>
      </c>
      <c r="G1107" s="24">
        <v>4</v>
      </c>
      <c r="H1107" s="24">
        <v>2</v>
      </c>
      <c r="I1107" s="24">
        <v>186</v>
      </c>
      <c r="J1107" s="24">
        <v>2</v>
      </c>
      <c r="K1107" s="24">
        <v>190</v>
      </c>
      <c r="L1107" s="24">
        <v>5000</v>
      </c>
      <c r="M1107" s="24" t="str">
        <f>LOOKUP(A1107,[1]lookup!$A$3:$A$51,[1]lookup!$P$3:$P$51)</f>
        <v>Unseeded</v>
      </c>
      <c r="N1107" s="24" t="str">
        <f>LOOKUP(A1107,[1]lookup!$A$3:$A$51,[1]lookup!$R$3:$R$51)</f>
        <v>Mod</v>
      </c>
      <c r="O1107" s="24" t="str">
        <f>LOOKUP(A1107,[1]lookup!$A$3:$A$51,[1]lookup!$U$3:$U$51)</f>
        <v>BAND</v>
      </c>
      <c r="P1107" s="25">
        <f t="shared" si="34"/>
        <v>3.7199999999999998</v>
      </c>
      <c r="Q1107" s="25">
        <f t="shared" si="35"/>
        <v>0.08</v>
      </c>
      <c r="R1107" s="25">
        <f>LOOKUP(A1107,[1]lookup!$A$3:$A$51,[1]lookup!$H$3:$H$51)</f>
        <v>0</v>
      </c>
    </row>
    <row r="1108" spans="1:18" x14ac:dyDescent="0.15">
      <c r="A1108" s="24" t="s">
        <v>526</v>
      </c>
      <c r="B1108" s="24">
        <v>1998</v>
      </c>
      <c r="C1108" s="24" t="s">
        <v>0</v>
      </c>
      <c r="D1108" s="24" t="s">
        <v>557</v>
      </c>
      <c r="E1108" s="24" t="s">
        <v>2201</v>
      </c>
      <c r="F1108" s="24">
        <v>0</v>
      </c>
      <c r="G1108" s="24">
        <v>0</v>
      </c>
      <c r="H1108" s="24">
        <v>1</v>
      </c>
      <c r="I1108" s="24">
        <v>1</v>
      </c>
      <c r="J1108" s="24">
        <v>1</v>
      </c>
      <c r="K1108" s="24">
        <v>1</v>
      </c>
      <c r="L1108" s="24">
        <v>5000</v>
      </c>
      <c r="M1108" s="24" t="str">
        <f>LOOKUP(A1108,[1]lookup!$A$3:$A$51,[1]lookup!$P$3:$P$51)</f>
        <v>Unseeded</v>
      </c>
      <c r="N1108" s="24" t="str">
        <f>LOOKUP(A1108,[1]lookup!$A$3:$A$51,[1]lookup!$R$3:$R$51)</f>
        <v>Mod</v>
      </c>
      <c r="O1108" s="24" t="str">
        <f>LOOKUP(A1108,[1]lookup!$A$3:$A$51,[1]lookup!$U$3:$U$51)</f>
        <v>BAND</v>
      </c>
      <c r="P1108" s="25">
        <f t="shared" si="34"/>
        <v>0.02</v>
      </c>
      <c r="Q1108" s="25">
        <f t="shared" si="35"/>
        <v>0</v>
      </c>
      <c r="R1108" s="25">
        <f>LOOKUP(A1108,[1]lookup!$A$3:$A$51,[1]lookup!$H$3:$H$51)</f>
        <v>0</v>
      </c>
    </row>
    <row r="1109" spans="1:18" x14ac:dyDescent="0.15">
      <c r="A1109" s="24" t="s">
        <v>526</v>
      </c>
      <c r="B1109" s="24">
        <v>1998</v>
      </c>
      <c r="C1109" s="24" t="s">
        <v>0</v>
      </c>
      <c r="D1109" s="24" t="s">
        <v>390</v>
      </c>
      <c r="E1109" s="24" t="s">
        <v>2202</v>
      </c>
      <c r="F1109" s="24">
        <v>0</v>
      </c>
      <c r="G1109" s="24">
        <v>0</v>
      </c>
      <c r="H1109" s="24">
        <v>3</v>
      </c>
      <c r="I1109" s="24">
        <v>123</v>
      </c>
      <c r="J1109" s="24">
        <v>3</v>
      </c>
      <c r="K1109" s="24">
        <v>123</v>
      </c>
      <c r="L1109" s="24">
        <v>5000</v>
      </c>
      <c r="M1109" s="24" t="str">
        <f>LOOKUP(A1109,[1]lookup!$A$3:$A$51,[1]lookup!$P$3:$P$51)</f>
        <v>Unseeded</v>
      </c>
      <c r="N1109" s="24" t="str">
        <f>LOOKUP(A1109,[1]lookup!$A$3:$A$51,[1]lookup!$R$3:$R$51)</f>
        <v>Mod</v>
      </c>
      <c r="O1109" s="24" t="str">
        <f>LOOKUP(A1109,[1]lookup!$A$3:$A$51,[1]lookup!$U$3:$U$51)</f>
        <v>BAND</v>
      </c>
      <c r="P1109" s="25">
        <f t="shared" si="34"/>
        <v>2.46</v>
      </c>
      <c r="Q1109" s="25">
        <f t="shared" si="35"/>
        <v>0</v>
      </c>
      <c r="R1109" s="25">
        <f>LOOKUP(A1109,[1]lookup!$A$3:$A$51,[1]lookup!$H$3:$H$51)</f>
        <v>0</v>
      </c>
    </row>
    <row r="1110" spans="1:18" x14ac:dyDescent="0.15">
      <c r="A1110" s="24" t="s">
        <v>526</v>
      </c>
      <c r="B1110" s="24">
        <v>1998</v>
      </c>
      <c r="C1110" s="24" t="s">
        <v>0</v>
      </c>
      <c r="D1110" s="24" t="s">
        <v>1087</v>
      </c>
      <c r="E1110" s="24" t="s">
        <v>2203</v>
      </c>
      <c r="F1110" s="24">
        <v>0</v>
      </c>
      <c r="G1110" s="24">
        <v>0</v>
      </c>
      <c r="H1110" s="24">
        <v>0</v>
      </c>
      <c r="I1110" s="24">
        <v>0</v>
      </c>
      <c r="J1110" s="24">
        <v>0</v>
      </c>
      <c r="K1110" s="24">
        <v>0</v>
      </c>
      <c r="L1110" s="24">
        <v>5000</v>
      </c>
      <c r="M1110" s="24" t="str">
        <f>LOOKUP(A1110,[1]lookup!$A$3:$A$51,[1]lookup!$P$3:$P$51)</f>
        <v>Unseeded</v>
      </c>
      <c r="N1110" s="24" t="str">
        <f>LOOKUP(A1110,[1]lookup!$A$3:$A$51,[1]lookup!$R$3:$R$51)</f>
        <v>Mod</v>
      </c>
      <c r="O1110" s="24" t="str">
        <f>LOOKUP(A1110,[1]lookup!$A$3:$A$51,[1]lookup!$U$3:$U$51)</f>
        <v>BAND</v>
      </c>
      <c r="P1110" s="25">
        <f t="shared" si="34"/>
        <v>0</v>
      </c>
      <c r="Q1110" s="25">
        <f t="shared" si="35"/>
        <v>0</v>
      </c>
      <c r="R1110" s="25">
        <f>LOOKUP(A1110,[1]lookup!$A$3:$A$51,[1]lookup!$H$3:$H$51)</f>
        <v>0</v>
      </c>
    </row>
    <row r="1111" spans="1:18" x14ac:dyDescent="0.15">
      <c r="A1111" s="24" t="s">
        <v>526</v>
      </c>
      <c r="B1111" s="24">
        <v>1998</v>
      </c>
      <c r="C1111" s="24" t="s">
        <v>0</v>
      </c>
      <c r="D1111" s="24" t="s">
        <v>244</v>
      </c>
      <c r="E1111" s="24" t="s">
        <v>2204</v>
      </c>
      <c r="F1111" s="24">
        <v>5</v>
      </c>
      <c r="G1111" s="24">
        <v>30</v>
      </c>
      <c r="H1111" s="24">
        <v>8</v>
      </c>
      <c r="I1111" s="24">
        <v>1073</v>
      </c>
      <c r="J1111" s="24">
        <v>8</v>
      </c>
      <c r="K1111" s="24">
        <v>1103</v>
      </c>
      <c r="L1111" s="24">
        <v>5000</v>
      </c>
      <c r="M1111" s="24" t="str">
        <f>LOOKUP(A1111,[1]lookup!$A$3:$A$51,[1]lookup!$P$3:$P$51)</f>
        <v>Unseeded</v>
      </c>
      <c r="N1111" s="24" t="str">
        <f>LOOKUP(A1111,[1]lookup!$A$3:$A$51,[1]lookup!$R$3:$R$51)</f>
        <v>Mod</v>
      </c>
      <c r="O1111" s="24" t="str">
        <f>LOOKUP(A1111,[1]lookup!$A$3:$A$51,[1]lookup!$U$3:$U$51)</f>
        <v>BAND</v>
      </c>
      <c r="P1111" s="25">
        <f t="shared" si="34"/>
        <v>21.46</v>
      </c>
      <c r="Q1111" s="25">
        <f t="shared" si="35"/>
        <v>0.6</v>
      </c>
      <c r="R1111" s="25">
        <f>LOOKUP(A1111,[1]lookup!$A$3:$A$51,[1]lookup!$H$3:$H$51)</f>
        <v>0</v>
      </c>
    </row>
    <row r="1112" spans="1:18" x14ac:dyDescent="0.15">
      <c r="A1112" s="24" t="s">
        <v>526</v>
      </c>
      <c r="B1112" s="24">
        <v>1998</v>
      </c>
      <c r="C1112" s="24" t="s">
        <v>0</v>
      </c>
      <c r="D1112" s="24" t="s">
        <v>559</v>
      </c>
      <c r="E1112" s="24" t="s">
        <v>2205</v>
      </c>
      <c r="F1112" s="24">
        <v>0</v>
      </c>
      <c r="G1112" s="24">
        <v>0</v>
      </c>
      <c r="H1112" s="24">
        <v>0</v>
      </c>
      <c r="I1112" s="24">
        <v>0</v>
      </c>
      <c r="J1112" s="24">
        <v>0</v>
      </c>
      <c r="K1112" s="24">
        <v>0</v>
      </c>
      <c r="L1112" s="24">
        <v>5000</v>
      </c>
      <c r="M1112" s="24" t="str">
        <f>LOOKUP(A1112,[1]lookup!$A$3:$A$51,[1]lookup!$P$3:$P$51)</f>
        <v>Unseeded</v>
      </c>
      <c r="N1112" s="24" t="str">
        <f>LOOKUP(A1112,[1]lookup!$A$3:$A$51,[1]lookup!$R$3:$R$51)</f>
        <v>Mod</v>
      </c>
      <c r="O1112" s="24" t="str">
        <f>LOOKUP(A1112,[1]lookup!$A$3:$A$51,[1]lookup!$U$3:$U$51)</f>
        <v>BAND</v>
      </c>
      <c r="P1112" s="25">
        <f t="shared" si="34"/>
        <v>0</v>
      </c>
      <c r="Q1112" s="25">
        <f t="shared" si="35"/>
        <v>0</v>
      </c>
      <c r="R1112" s="25">
        <f>LOOKUP(A1112,[1]lookup!$A$3:$A$51,[1]lookup!$H$3:$H$51)</f>
        <v>0</v>
      </c>
    </row>
    <row r="1113" spans="1:18" x14ac:dyDescent="0.15">
      <c r="A1113" s="24" t="s">
        <v>526</v>
      </c>
      <c r="B1113" s="24">
        <v>1998</v>
      </c>
      <c r="C1113" s="24" t="s">
        <v>0</v>
      </c>
      <c r="D1113" s="24" t="s">
        <v>1229</v>
      </c>
      <c r="E1113" s="24" t="s">
        <v>2206</v>
      </c>
      <c r="F1113" s="24">
        <v>0</v>
      </c>
      <c r="G1113" s="24">
        <v>0</v>
      </c>
      <c r="H1113" s="24">
        <v>0</v>
      </c>
      <c r="I1113" s="24">
        <v>0</v>
      </c>
      <c r="J1113" s="24">
        <v>0</v>
      </c>
      <c r="K1113" s="24">
        <v>0</v>
      </c>
      <c r="L1113" s="24">
        <v>5000</v>
      </c>
      <c r="M1113" s="24" t="str">
        <f>LOOKUP(A1113,[1]lookup!$A$3:$A$51,[1]lookup!$P$3:$P$51)</f>
        <v>Unseeded</v>
      </c>
      <c r="N1113" s="24" t="str">
        <f>LOOKUP(A1113,[1]lookup!$A$3:$A$51,[1]lookup!$R$3:$R$51)</f>
        <v>Mod</v>
      </c>
      <c r="O1113" s="24" t="str">
        <f>LOOKUP(A1113,[1]lookup!$A$3:$A$51,[1]lookup!$U$3:$U$51)</f>
        <v>BAND</v>
      </c>
      <c r="P1113" s="25">
        <f t="shared" si="34"/>
        <v>0</v>
      </c>
      <c r="Q1113" s="25">
        <f t="shared" si="35"/>
        <v>0</v>
      </c>
      <c r="R1113" s="25">
        <f>LOOKUP(A1113,[1]lookup!$A$3:$A$51,[1]lookup!$H$3:$H$51)</f>
        <v>0</v>
      </c>
    </row>
    <row r="1114" spans="1:18" x14ac:dyDescent="0.15">
      <c r="A1114" s="24" t="s">
        <v>526</v>
      </c>
      <c r="B1114" s="24">
        <v>1998</v>
      </c>
      <c r="C1114" s="24" t="s">
        <v>0</v>
      </c>
      <c r="D1114" s="24" t="s">
        <v>405</v>
      </c>
      <c r="E1114" s="24" t="s">
        <v>2207</v>
      </c>
      <c r="F1114" s="24">
        <v>3</v>
      </c>
      <c r="G1114" s="24">
        <v>1589</v>
      </c>
      <c r="H1114" s="24">
        <v>1</v>
      </c>
      <c r="I1114" s="24">
        <v>10</v>
      </c>
      <c r="J1114" s="24">
        <v>3</v>
      </c>
      <c r="K1114" s="24">
        <v>1599</v>
      </c>
      <c r="L1114" s="24">
        <v>5000</v>
      </c>
      <c r="M1114" s="24" t="str">
        <f>LOOKUP(A1114,[1]lookup!$A$3:$A$51,[1]lookup!$P$3:$P$51)</f>
        <v>Unseeded</v>
      </c>
      <c r="N1114" s="24" t="str">
        <f>LOOKUP(A1114,[1]lookup!$A$3:$A$51,[1]lookup!$R$3:$R$51)</f>
        <v>Mod</v>
      </c>
      <c r="O1114" s="24" t="str">
        <f>LOOKUP(A1114,[1]lookup!$A$3:$A$51,[1]lookup!$U$3:$U$51)</f>
        <v>BAND</v>
      </c>
      <c r="P1114" s="25">
        <f t="shared" si="34"/>
        <v>0.2</v>
      </c>
      <c r="Q1114" s="25">
        <f t="shared" si="35"/>
        <v>31.78</v>
      </c>
      <c r="R1114" s="25">
        <f>LOOKUP(A1114,[1]lookup!$A$3:$A$51,[1]lookup!$H$3:$H$51)</f>
        <v>0</v>
      </c>
    </row>
    <row r="1115" spans="1:18" x14ac:dyDescent="0.15">
      <c r="A1115" s="24" t="s">
        <v>526</v>
      </c>
      <c r="B1115" s="24">
        <v>1998</v>
      </c>
      <c r="C1115" s="24" t="s">
        <v>0</v>
      </c>
      <c r="D1115" s="24" t="s">
        <v>217</v>
      </c>
      <c r="E1115" s="24" t="s">
        <v>2208</v>
      </c>
      <c r="F1115" s="24">
        <v>3</v>
      </c>
      <c r="G1115" s="24">
        <v>3350</v>
      </c>
      <c r="H1115" s="24">
        <v>0</v>
      </c>
      <c r="I1115" s="24">
        <v>0</v>
      </c>
      <c r="J1115" s="24">
        <v>3</v>
      </c>
      <c r="K1115" s="24">
        <v>3350</v>
      </c>
      <c r="L1115" s="24">
        <v>5000</v>
      </c>
      <c r="M1115" s="24" t="str">
        <f>LOOKUP(A1115,[1]lookup!$A$3:$A$51,[1]lookup!$P$3:$P$51)</f>
        <v>Unseeded</v>
      </c>
      <c r="N1115" s="24" t="str">
        <f>LOOKUP(A1115,[1]lookup!$A$3:$A$51,[1]lookup!$R$3:$R$51)</f>
        <v>Mod</v>
      </c>
      <c r="O1115" s="24" t="str">
        <f>LOOKUP(A1115,[1]lookup!$A$3:$A$51,[1]lookup!$U$3:$U$51)</f>
        <v>BAND</v>
      </c>
      <c r="P1115" s="25">
        <f t="shared" si="34"/>
        <v>0</v>
      </c>
      <c r="Q1115" s="25">
        <f t="shared" si="35"/>
        <v>67</v>
      </c>
      <c r="R1115" s="25">
        <f>LOOKUP(A1115,[1]lookup!$A$3:$A$51,[1]lookup!$H$3:$H$51)</f>
        <v>0</v>
      </c>
    </row>
    <row r="1116" spans="1:18" x14ac:dyDescent="0.15">
      <c r="A1116" s="24" t="s">
        <v>526</v>
      </c>
      <c r="B1116" s="24">
        <v>1998</v>
      </c>
      <c r="C1116" s="24" t="s">
        <v>0</v>
      </c>
      <c r="D1116" s="24" t="s">
        <v>2209</v>
      </c>
      <c r="E1116" s="24" t="s">
        <v>2210</v>
      </c>
      <c r="F1116" s="24">
        <v>0</v>
      </c>
      <c r="G1116" s="24">
        <v>0</v>
      </c>
      <c r="H1116" s="24">
        <v>1</v>
      </c>
      <c r="I1116" s="24">
        <v>77</v>
      </c>
      <c r="J1116" s="24">
        <v>1</v>
      </c>
      <c r="K1116" s="24">
        <v>77</v>
      </c>
      <c r="L1116" s="24">
        <v>5000</v>
      </c>
      <c r="M1116" s="24" t="str">
        <f>LOOKUP(A1116,[1]lookup!$A$3:$A$51,[1]lookup!$P$3:$P$51)</f>
        <v>Unseeded</v>
      </c>
      <c r="N1116" s="24" t="str">
        <f>LOOKUP(A1116,[1]lookup!$A$3:$A$51,[1]lookup!$R$3:$R$51)</f>
        <v>Mod</v>
      </c>
      <c r="O1116" s="24" t="str">
        <f>LOOKUP(A1116,[1]lookup!$A$3:$A$51,[1]lookup!$U$3:$U$51)</f>
        <v>BAND</v>
      </c>
      <c r="P1116" s="25">
        <f t="shared" si="34"/>
        <v>1.54</v>
      </c>
      <c r="Q1116" s="25">
        <f t="shared" si="35"/>
        <v>0</v>
      </c>
      <c r="R1116" s="25">
        <f>LOOKUP(A1116,[1]lookup!$A$3:$A$51,[1]lookup!$H$3:$H$51)</f>
        <v>0</v>
      </c>
    </row>
    <row r="1117" spans="1:18" x14ac:dyDescent="0.15">
      <c r="A1117" s="24" t="s">
        <v>526</v>
      </c>
      <c r="B1117" s="24">
        <v>1998</v>
      </c>
      <c r="C1117" s="24" t="s">
        <v>0</v>
      </c>
      <c r="D1117" s="24" t="s">
        <v>2211</v>
      </c>
      <c r="E1117" s="24" t="s">
        <v>2212</v>
      </c>
      <c r="F1117" s="24">
        <v>0</v>
      </c>
      <c r="G1117" s="24">
        <v>0</v>
      </c>
      <c r="H1117" s="24">
        <v>0</v>
      </c>
      <c r="I1117" s="24">
        <v>0</v>
      </c>
      <c r="J1117" s="24">
        <v>0</v>
      </c>
      <c r="K1117" s="24">
        <v>0</v>
      </c>
      <c r="L1117" s="24">
        <v>5000</v>
      </c>
      <c r="M1117" s="24" t="str">
        <f>LOOKUP(A1117,[1]lookup!$A$3:$A$51,[1]lookup!$P$3:$P$51)</f>
        <v>Unseeded</v>
      </c>
      <c r="N1117" s="24" t="str">
        <f>LOOKUP(A1117,[1]lookup!$A$3:$A$51,[1]lookup!$R$3:$R$51)</f>
        <v>Mod</v>
      </c>
      <c r="O1117" s="24" t="str">
        <f>LOOKUP(A1117,[1]lookup!$A$3:$A$51,[1]lookup!$U$3:$U$51)</f>
        <v>BAND</v>
      </c>
      <c r="P1117" s="25">
        <f t="shared" si="34"/>
        <v>0</v>
      </c>
      <c r="Q1117" s="25">
        <f t="shared" si="35"/>
        <v>0</v>
      </c>
      <c r="R1117" s="25">
        <f>LOOKUP(A1117,[1]lookup!$A$3:$A$51,[1]lookup!$H$3:$H$51)</f>
        <v>0</v>
      </c>
    </row>
    <row r="1118" spans="1:18" x14ac:dyDescent="0.15">
      <c r="A1118" s="24" t="s">
        <v>529</v>
      </c>
      <c r="B1118" s="24">
        <v>1998</v>
      </c>
      <c r="C1118" s="24" t="s">
        <v>0</v>
      </c>
      <c r="D1118" s="24" t="s">
        <v>672</v>
      </c>
      <c r="E1118" s="24" t="s">
        <v>2199</v>
      </c>
      <c r="F1118" s="24">
        <v>1</v>
      </c>
      <c r="G1118" s="24">
        <v>70</v>
      </c>
      <c r="H1118" s="24">
        <v>2</v>
      </c>
      <c r="I1118" s="24">
        <v>377</v>
      </c>
      <c r="J1118" s="24">
        <v>2</v>
      </c>
      <c r="K1118" s="24">
        <v>447</v>
      </c>
      <c r="L1118" s="24">
        <v>5000</v>
      </c>
      <c r="M1118" s="24" t="str">
        <f>LOOKUP(A1118,[1]lookup!$A$3:$A$51,[1]lookup!$P$3:$P$51)</f>
        <v>Unseeded</v>
      </c>
      <c r="N1118" s="24" t="str">
        <f>LOOKUP(A1118,[1]lookup!$A$3:$A$51,[1]lookup!$R$3:$R$51)</f>
        <v>Mod</v>
      </c>
      <c r="O1118" s="24" t="str">
        <f>LOOKUP(A1118,[1]lookup!$A$3:$A$51,[1]lookup!$U$3:$U$51)</f>
        <v>BAND</v>
      </c>
      <c r="P1118" s="25">
        <f t="shared" si="34"/>
        <v>7.5399999999999991</v>
      </c>
      <c r="Q1118" s="25">
        <f t="shared" si="35"/>
        <v>1.4000000000000001</v>
      </c>
      <c r="R1118" s="25">
        <f>LOOKUP(A1118,[1]lookup!$A$3:$A$51,[1]lookup!$H$3:$H$51)</f>
        <v>0</v>
      </c>
    </row>
    <row r="1119" spans="1:18" x14ac:dyDescent="0.15">
      <c r="A1119" s="24" t="s">
        <v>529</v>
      </c>
      <c r="B1119" s="24">
        <v>1998</v>
      </c>
      <c r="C1119" s="24" t="s">
        <v>0</v>
      </c>
      <c r="D1119" s="24" t="s">
        <v>556</v>
      </c>
      <c r="E1119" s="24" t="s">
        <v>2200</v>
      </c>
      <c r="F1119" s="24">
        <v>0</v>
      </c>
      <c r="G1119" s="24">
        <v>0</v>
      </c>
      <c r="H1119" s="24">
        <v>0</v>
      </c>
      <c r="I1119" s="24">
        <v>0</v>
      </c>
      <c r="J1119" s="24">
        <v>0</v>
      </c>
      <c r="K1119" s="24">
        <v>0</v>
      </c>
      <c r="L1119" s="24">
        <v>5000</v>
      </c>
      <c r="M1119" s="24" t="str">
        <f>LOOKUP(A1119,[1]lookup!$A$3:$A$51,[1]lookup!$P$3:$P$51)</f>
        <v>Unseeded</v>
      </c>
      <c r="N1119" s="24" t="str">
        <f>LOOKUP(A1119,[1]lookup!$A$3:$A$51,[1]lookup!$R$3:$R$51)</f>
        <v>Mod</v>
      </c>
      <c r="O1119" s="24" t="str">
        <f>LOOKUP(A1119,[1]lookup!$A$3:$A$51,[1]lookup!$U$3:$U$51)</f>
        <v>BAND</v>
      </c>
      <c r="P1119" s="25">
        <f t="shared" si="34"/>
        <v>0</v>
      </c>
      <c r="Q1119" s="25">
        <f t="shared" si="35"/>
        <v>0</v>
      </c>
      <c r="R1119" s="25">
        <f>LOOKUP(A1119,[1]lookup!$A$3:$A$51,[1]lookup!$H$3:$H$51)</f>
        <v>0</v>
      </c>
    </row>
    <row r="1120" spans="1:18" x14ac:dyDescent="0.15">
      <c r="A1120" s="24" t="s">
        <v>529</v>
      </c>
      <c r="B1120" s="24">
        <v>1998</v>
      </c>
      <c r="C1120" s="24" t="s">
        <v>0</v>
      </c>
      <c r="D1120" s="24" t="s">
        <v>557</v>
      </c>
      <c r="E1120" s="24" t="s">
        <v>2201</v>
      </c>
      <c r="F1120" s="24">
        <v>0</v>
      </c>
      <c r="G1120" s="24">
        <v>0</v>
      </c>
      <c r="H1120" s="24">
        <v>0</v>
      </c>
      <c r="I1120" s="24">
        <v>0</v>
      </c>
      <c r="J1120" s="24">
        <v>0</v>
      </c>
      <c r="K1120" s="24">
        <v>0</v>
      </c>
      <c r="L1120" s="24">
        <v>5000</v>
      </c>
      <c r="M1120" s="24" t="str">
        <f>LOOKUP(A1120,[1]lookup!$A$3:$A$51,[1]lookup!$P$3:$P$51)</f>
        <v>Unseeded</v>
      </c>
      <c r="N1120" s="24" t="str">
        <f>LOOKUP(A1120,[1]lookup!$A$3:$A$51,[1]lookup!$R$3:$R$51)</f>
        <v>Mod</v>
      </c>
      <c r="O1120" s="24" t="str">
        <f>LOOKUP(A1120,[1]lookup!$A$3:$A$51,[1]lookup!$U$3:$U$51)</f>
        <v>BAND</v>
      </c>
      <c r="P1120" s="25">
        <f t="shared" si="34"/>
        <v>0</v>
      </c>
      <c r="Q1120" s="25">
        <f t="shared" si="35"/>
        <v>0</v>
      </c>
      <c r="R1120" s="25">
        <f>LOOKUP(A1120,[1]lookup!$A$3:$A$51,[1]lookup!$H$3:$H$51)</f>
        <v>0</v>
      </c>
    </row>
    <row r="1121" spans="1:18" x14ac:dyDescent="0.15">
      <c r="A1121" s="24" t="s">
        <v>529</v>
      </c>
      <c r="B1121" s="24">
        <v>1998</v>
      </c>
      <c r="C1121" s="24" t="s">
        <v>0</v>
      </c>
      <c r="D1121" s="24" t="s">
        <v>390</v>
      </c>
      <c r="E1121" s="24" t="s">
        <v>2202</v>
      </c>
      <c r="F1121" s="24">
        <v>3</v>
      </c>
      <c r="G1121" s="24">
        <v>36</v>
      </c>
      <c r="H1121" s="24">
        <v>6</v>
      </c>
      <c r="I1121" s="24">
        <v>178</v>
      </c>
      <c r="J1121" s="24">
        <v>6</v>
      </c>
      <c r="K1121" s="24">
        <v>214</v>
      </c>
      <c r="L1121" s="24">
        <v>5000</v>
      </c>
      <c r="M1121" s="24" t="str">
        <f>LOOKUP(A1121,[1]lookup!$A$3:$A$51,[1]lookup!$P$3:$P$51)</f>
        <v>Unseeded</v>
      </c>
      <c r="N1121" s="24" t="str">
        <f>LOOKUP(A1121,[1]lookup!$A$3:$A$51,[1]lookup!$R$3:$R$51)</f>
        <v>Mod</v>
      </c>
      <c r="O1121" s="24" t="str">
        <f>LOOKUP(A1121,[1]lookup!$A$3:$A$51,[1]lookup!$U$3:$U$51)</f>
        <v>BAND</v>
      </c>
      <c r="P1121" s="25">
        <f t="shared" si="34"/>
        <v>3.56</v>
      </c>
      <c r="Q1121" s="25">
        <f t="shared" si="35"/>
        <v>0.72</v>
      </c>
      <c r="R1121" s="25">
        <f>LOOKUP(A1121,[1]lookup!$A$3:$A$51,[1]lookup!$H$3:$H$51)</f>
        <v>0</v>
      </c>
    </row>
    <row r="1122" spans="1:18" x14ac:dyDescent="0.15">
      <c r="A1122" s="24" t="s">
        <v>529</v>
      </c>
      <c r="B1122" s="24">
        <v>1998</v>
      </c>
      <c r="C1122" s="24" t="s">
        <v>0</v>
      </c>
      <c r="D1122" s="24" t="s">
        <v>1087</v>
      </c>
      <c r="E1122" s="24" t="s">
        <v>2203</v>
      </c>
      <c r="F1122" s="24">
        <v>0</v>
      </c>
      <c r="G1122" s="24">
        <v>0</v>
      </c>
      <c r="H1122" s="24">
        <v>0</v>
      </c>
      <c r="I1122" s="24">
        <v>0</v>
      </c>
      <c r="J1122" s="24">
        <v>0</v>
      </c>
      <c r="K1122" s="24">
        <v>0</v>
      </c>
      <c r="L1122" s="24">
        <v>5000</v>
      </c>
      <c r="M1122" s="24" t="str">
        <f>LOOKUP(A1122,[1]lookup!$A$3:$A$51,[1]lookup!$P$3:$P$51)</f>
        <v>Unseeded</v>
      </c>
      <c r="N1122" s="24" t="str">
        <f>LOOKUP(A1122,[1]lookup!$A$3:$A$51,[1]lookup!$R$3:$R$51)</f>
        <v>Mod</v>
      </c>
      <c r="O1122" s="24" t="str">
        <f>LOOKUP(A1122,[1]lookup!$A$3:$A$51,[1]lookup!$U$3:$U$51)</f>
        <v>BAND</v>
      </c>
      <c r="P1122" s="25">
        <f t="shared" si="34"/>
        <v>0</v>
      </c>
      <c r="Q1122" s="25">
        <f t="shared" si="35"/>
        <v>0</v>
      </c>
      <c r="R1122" s="25">
        <f>LOOKUP(A1122,[1]lookup!$A$3:$A$51,[1]lookup!$H$3:$H$51)</f>
        <v>0</v>
      </c>
    </row>
    <row r="1123" spans="1:18" x14ac:dyDescent="0.15">
      <c r="A1123" s="24" t="s">
        <v>529</v>
      </c>
      <c r="B1123" s="24">
        <v>1998</v>
      </c>
      <c r="C1123" s="24" t="s">
        <v>0</v>
      </c>
      <c r="D1123" s="24" t="s">
        <v>244</v>
      </c>
      <c r="E1123" s="24" t="s">
        <v>2204</v>
      </c>
      <c r="F1123" s="24">
        <v>5</v>
      </c>
      <c r="G1123" s="24">
        <v>64</v>
      </c>
      <c r="H1123" s="24">
        <v>12</v>
      </c>
      <c r="I1123" s="24">
        <v>2460</v>
      </c>
      <c r="J1123" s="24">
        <v>12</v>
      </c>
      <c r="K1123" s="24">
        <v>2524</v>
      </c>
      <c r="L1123" s="24">
        <v>5000</v>
      </c>
      <c r="M1123" s="24" t="str">
        <f>LOOKUP(A1123,[1]lookup!$A$3:$A$51,[1]lookup!$P$3:$P$51)</f>
        <v>Unseeded</v>
      </c>
      <c r="N1123" s="24" t="str">
        <f>LOOKUP(A1123,[1]lookup!$A$3:$A$51,[1]lookup!$R$3:$R$51)</f>
        <v>Mod</v>
      </c>
      <c r="O1123" s="24" t="str">
        <f>LOOKUP(A1123,[1]lookup!$A$3:$A$51,[1]lookup!$U$3:$U$51)</f>
        <v>BAND</v>
      </c>
      <c r="P1123" s="25">
        <f t="shared" si="34"/>
        <v>49.2</v>
      </c>
      <c r="Q1123" s="25">
        <f t="shared" si="35"/>
        <v>1.28</v>
      </c>
      <c r="R1123" s="25">
        <f>LOOKUP(A1123,[1]lookup!$A$3:$A$51,[1]lookup!$H$3:$H$51)</f>
        <v>0</v>
      </c>
    </row>
    <row r="1124" spans="1:18" x14ac:dyDescent="0.15">
      <c r="A1124" s="24" t="s">
        <v>529</v>
      </c>
      <c r="B1124" s="24">
        <v>1998</v>
      </c>
      <c r="C1124" s="24" t="s">
        <v>0</v>
      </c>
      <c r="D1124" s="24" t="s">
        <v>559</v>
      </c>
      <c r="E1124" s="24" t="s">
        <v>2205</v>
      </c>
      <c r="F1124" s="24">
        <v>0</v>
      </c>
      <c r="G1124" s="24">
        <v>0</v>
      </c>
      <c r="H1124" s="24">
        <v>0</v>
      </c>
      <c r="I1124" s="24">
        <v>0</v>
      </c>
      <c r="J1124" s="24">
        <v>0</v>
      </c>
      <c r="K1124" s="24">
        <v>0</v>
      </c>
      <c r="L1124" s="24">
        <v>5000</v>
      </c>
      <c r="M1124" s="24" t="str">
        <f>LOOKUP(A1124,[1]lookup!$A$3:$A$51,[1]lookup!$P$3:$P$51)</f>
        <v>Unseeded</v>
      </c>
      <c r="N1124" s="24" t="str">
        <f>LOOKUP(A1124,[1]lookup!$A$3:$A$51,[1]lookup!$R$3:$R$51)</f>
        <v>Mod</v>
      </c>
      <c r="O1124" s="24" t="str">
        <f>LOOKUP(A1124,[1]lookup!$A$3:$A$51,[1]lookup!$U$3:$U$51)</f>
        <v>BAND</v>
      </c>
      <c r="P1124" s="25">
        <f t="shared" si="34"/>
        <v>0</v>
      </c>
      <c r="Q1124" s="25">
        <f t="shared" si="35"/>
        <v>0</v>
      </c>
      <c r="R1124" s="25">
        <f>LOOKUP(A1124,[1]lookup!$A$3:$A$51,[1]lookup!$H$3:$H$51)</f>
        <v>0</v>
      </c>
    </row>
    <row r="1125" spans="1:18" x14ac:dyDescent="0.15">
      <c r="A1125" s="24" t="s">
        <v>529</v>
      </c>
      <c r="B1125" s="24">
        <v>1998</v>
      </c>
      <c r="C1125" s="24" t="s">
        <v>0</v>
      </c>
      <c r="D1125" s="24" t="s">
        <v>1229</v>
      </c>
      <c r="E1125" s="24" t="s">
        <v>2206</v>
      </c>
      <c r="F1125" s="24">
        <v>1</v>
      </c>
      <c r="G1125" s="24">
        <v>24</v>
      </c>
      <c r="H1125" s="24">
        <v>0</v>
      </c>
      <c r="I1125" s="24">
        <v>0</v>
      </c>
      <c r="J1125" s="24">
        <v>1</v>
      </c>
      <c r="K1125" s="24">
        <v>24</v>
      </c>
      <c r="L1125" s="24">
        <v>5000</v>
      </c>
      <c r="M1125" s="24" t="str">
        <f>LOOKUP(A1125,[1]lookup!$A$3:$A$51,[1]lookup!$P$3:$P$51)</f>
        <v>Unseeded</v>
      </c>
      <c r="N1125" s="24" t="str">
        <f>LOOKUP(A1125,[1]lookup!$A$3:$A$51,[1]lookup!$R$3:$R$51)</f>
        <v>Mod</v>
      </c>
      <c r="O1125" s="24" t="str">
        <f>LOOKUP(A1125,[1]lookup!$A$3:$A$51,[1]lookup!$U$3:$U$51)</f>
        <v>BAND</v>
      </c>
      <c r="P1125" s="25">
        <f t="shared" si="34"/>
        <v>0</v>
      </c>
      <c r="Q1125" s="25">
        <f t="shared" si="35"/>
        <v>0.48</v>
      </c>
      <c r="R1125" s="25">
        <f>LOOKUP(A1125,[1]lookup!$A$3:$A$51,[1]lookup!$H$3:$H$51)</f>
        <v>0</v>
      </c>
    </row>
    <row r="1126" spans="1:18" x14ac:dyDescent="0.15">
      <c r="A1126" s="24" t="s">
        <v>529</v>
      </c>
      <c r="B1126" s="24">
        <v>1998</v>
      </c>
      <c r="C1126" s="24" t="s">
        <v>0</v>
      </c>
      <c r="D1126" s="24" t="s">
        <v>405</v>
      </c>
      <c r="E1126" s="24" t="s">
        <v>2207</v>
      </c>
      <c r="F1126" s="24">
        <v>2</v>
      </c>
      <c r="G1126" s="24">
        <v>2981</v>
      </c>
      <c r="H1126" s="24">
        <v>1</v>
      </c>
      <c r="I1126" s="24">
        <v>5</v>
      </c>
      <c r="J1126" s="24">
        <v>2</v>
      </c>
      <c r="K1126" s="24">
        <v>2986</v>
      </c>
      <c r="L1126" s="24">
        <v>5000</v>
      </c>
      <c r="M1126" s="24" t="str">
        <f>LOOKUP(A1126,[1]lookup!$A$3:$A$51,[1]lookup!$P$3:$P$51)</f>
        <v>Unseeded</v>
      </c>
      <c r="N1126" s="24" t="str">
        <f>LOOKUP(A1126,[1]lookup!$A$3:$A$51,[1]lookup!$R$3:$R$51)</f>
        <v>Mod</v>
      </c>
      <c r="O1126" s="24" t="str">
        <f>LOOKUP(A1126,[1]lookup!$A$3:$A$51,[1]lookup!$U$3:$U$51)</f>
        <v>BAND</v>
      </c>
      <c r="P1126" s="25">
        <f t="shared" si="34"/>
        <v>0.1</v>
      </c>
      <c r="Q1126" s="25">
        <f t="shared" si="35"/>
        <v>59.62</v>
      </c>
      <c r="R1126" s="25">
        <f>LOOKUP(A1126,[1]lookup!$A$3:$A$51,[1]lookup!$H$3:$H$51)</f>
        <v>0</v>
      </c>
    </row>
    <row r="1127" spans="1:18" x14ac:dyDescent="0.15">
      <c r="A1127" s="24" t="s">
        <v>529</v>
      </c>
      <c r="B1127" s="24">
        <v>1998</v>
      </c>
      <c r="C1127" s="24" t="s">
        <v>0</v>
      </c>
      <c r="D1127" s="24" t="s">
        <v>217</v>
      </c>
      <c r="E1127" s="24" t="s">
        <v>2208</v>
      </c>
      <c r="F1127" s="24">
        <v>3</v>
      </c>
      <c r="G1127" s="24">
        <v>1825</v>
      </c>
      <c r="H1127" s="24">
        <v>0</v>
      </c>
      <c r="I1127" s="24">
        <v>0</v>
      </c>
      <c r="J1127" s="24">
        <v>3</v>
      </c>
      <c r="K1127" s="24">
        <v>1825</v>
      </c>
      <c r="L1127" s="24">
        <v>5000</v>
      </c>
      <c r="M1127" s="24" t="str">
        <f>LOOKUP(A1127,[1]lookup!$A$3:$A$51,[1]lookup!$P$3:$P$51)</f>
        <v>Unseeded</v>
      </c>
      <c r="N1127" s="24" t="str">
        <f>LOOKUP(A1127,[1]lookup!$A$3:$A$51,[1]lookup!$R$3:$R$51)</f>
        <v>Mod</v>
      </c>
      <c r="O1127" s="24" t="str">
        <f>LOOKUP(A1127,[1]lookup!$A$3:$A$51,[1]lookup!$U$3:$U$51)</f>
        <v>BAND</v>
      </c>
      <c r="P1127" s="25">
        <f t="shared" si="34"/>
        <v>0</v>
      </c>
      <c r="Q1127" s="25">
        <f t="shared" si="35"/>
        <v>36.5</v>
      </c>
      <c r="R1127" s="25">
        <f>LOOKUP(A1127,[1]lookup!$A$3:$A$51,[1]lookup!$H$3:$H$51)</f>
        <v>0</v>
      </c>
    </row>
    <row r="1128" spans="1:18" x14ac:dyDescent="0.15">
      <c r="A1128" s="24" t="s">
        <v>529</v>
      </c>
      <c r="B1128" s="24">
        <v>1998</v>
      </c>
      <c r="C1128" s="24" t="s">
        <v>0</v>
      </c>
      <c r="D1128" s="24" t="s">
        <v>2209</v>
      </c>
      <c r="E1128" s="24" t="s">
        <v>2210</v>
      </c>
      <c r="F1128" s="24">
        <v>0</v>
      </c>
      <c r="G1128" s="24">
        <v>0</v>
      </c>
      <c r="H1128" s="24">
        <v>2</v>
      </c>
      <c r="I1128" s="24">
        <v>15</v>
      </c>
      <c r="J1128" s="24">
        <v>2</v>
      </c>
      <c r="K1128" s="24">
        <v>15</v>
      </c>
      <c r="L1128" s="24">
        <v>5000</v>
      </c>
      <c r="M1128" s="24" t="str">
        <f>LOOKUP(A1128,[1]lookup!$A$3:$A$51,[1]lookup!$P$3:$P$51)</f>
        <v>Unseeded</v>
      </c>
      <c r="N1128" s="24" t="str">
        <f>LOOKUP(A1128,[1]lookup!$A$3:$A$51,[1]lookup!$R$3:$R$51)</f>
        <v>Mod</v>
      </c>
      <c r="O1128" s="24" t="str">
        <f>LOOKUP(A1128,[1]lookup!$A$3:$A$51,[1]lookup!$U$3:$U$51)</f>
        <v>BAND</v>
      </c>
      <c r="P1128" s="25">
        <f t="shared" si="34"/>
        <v>0.3</v>
      </c>
      <c r="Q1128" s="25">
        <f t="shared" si="35"/>
        <v>0</v>
      </c>
      <c r="R1128" s="25">
        <f>LOOKUP(A1128,[1]lookup!$A$3:$A$51,[1]lookup!$H$3:$H$51)</f>
        <v>0</v>
      </c>
    </row>
    <row r="1129" spans="1:18" x14ac:dyDescent="0.15">
      <c r="A1129" s="24" t="s">
        <v>529</v>
      </c>
      <c r="B1129" s="24">
        <v>1998</v>
      </c>
      <c r="C1129" s="24" t="s">
        <v>0</v>
      </c>
      <c r="D1129" s="24" t="s">
        <v>2211</v>
      </c>
      <c r="E1129" s="24" t="s">
        <v>2212</v>
      </c>
      <c r="F1129" s="24">
        <v>0</v>
      </c>
      <c r="G1129" s="24">
        <v>0</v>
      </c>
      <c r="H1129" s="24">
        <v>0</v>
      </c>
      <c r="I1129" s="24">
        <v>0</v>
      </c>
      <c r="J1129" s="24">
        <v>0</v>
      </c>
      <c r="K1129" s="24">
        <v>0</v>
      </c>
      <c r="L1129" s="24">
        <v>5000</v>
      </c>
      <c r="M1129" s="24" t="str">
        <f>LOOKUP(A1129,[1]lookup!$A$3:$A$51,[1]lookup!$P$3:$P$51)</f>
        <v>Unseeded</v>
      </c>
      <c r="N1129" s="24" t="str">
        <f>LOOKUP(A1129,[1]lookup!$A$3:$A$51,[1]lookup!$R$3:$R$51)</f>
        <v>Mod</v>
      </c>
      <c r="O1129" s="24" t="str">
        <f>LOOKUP(A1129,[1]lookup!$A$3:$A$51,[1]lookup!$U$3:$U$51)</f>
        <v>BAND</v>
      </c>
      <c r="P1129" s="25">
        <f t="shared" si="34"/>
        <v>0</v>
      </c>
      <c r="Q1129" s="25">
        <f t="shared" si="35"/>
        <v>0</v>
      </c>
      <c r="R1129" s="25">
        <f>LOOKUP(A1129,[1]lookup!$A$3:$A$51,[1]lookup!$H$3:$H$51)</f>
        <v>0</v>
      </c>
    </row>
    <row r="1130" spans="1:18" x14ac:dyDescent="0.15">
      <c r="A1130" s="24" t="s">
        <v>530</v>
      </c>
      <c r="B1130" s="24">
        <v>1998</v>
      </c>
      <c r="C1130" s="24" t="s">
        <v>0</v>
      </c>
      <c r="D1130" s="24" t="s">
        <v>672</v>
      </c>
      <c r="E1130" s="24" t="s">
        <v>2199</v>
      </c>
      <c r="F1130" s="24">
        <v>0</v>
      </c>
      <c r="G1130" s="24">
        <v>0</v>
      </c>
      <c r="H1130" s="24">
        <v>5</v>
      </c>
      <c r="I1130" s="24">
        <v>2236</v>
      </c>
      <c r="J1130" s="24">
        <v>5</v>
      </c>
      <c r="K1130" s="24">
        <v>2236</v>
      </c>
      <c r="L1130" s="24">
        <v>5000</v>
      </c>
      <c r="M1130" s="24" t="str">
        <f>LOOKUP(A1130,[1]lookup!$A$3:$A$51,[1]lookup!$P$3:$P$51)</f>
        <v>Unseeded</v>
      </c>
      <c r="N1130" s="24" t="str">
        <f>LOOKUP(A1130,[1]lookup!$A$3:$A$51,[1]lookup!$R$3:$R$51)</f>
        <v>Unburned</v>
      </c>
      <c r="O1130" s="24" t="str">
        <f>LOOKUP(A1130,[1]lookup!$A$3:$A$51,[1]lookup!$U$3:$U$51)</f>
        <v>BAND</v>
      </c>
      <c r="P1130" s="25">
        <f t="shared" si="34"/>
        <v>44.72</v>
      </c>
      <c r="Q1130" s="25">
        <f t="shared" si="35"/>
        <v>0</v>
      </c>
      <c r="R1130" s="25">
        <f>LOOKUP(A1130,[1]lookup!$A$3:$A$51,[1]lookup!$H$3:$H$51)</f>
        <v>0</v>
      </c>
    </row>
    <row r="1131" spans="1:18" x14ac:dyDescent="0.15">
      <c r="A1131" s="24" t="s">
        <v>530</v>
      </c>
      <c r="B1131" s="24">
        <v>1998</v>
      </c>
      <c r="C1131" s="24" t="s">
        <v>0</v>
      </c>
      <c r="D1131" s="24" t="s">
        <v>556</v>
      </c>
      <c r="E1131" s="24" t="s">
        <v>2200</v>
      </c>
      <c r="F1131" s="24">
        <v>1</v>
      </c>
      <c r="G1131" s="24">
        <v>6</v>
      </c>
      <c r="H1131" s="24">
        <v>3</v>
      </c>
      <c r="I1131" s="24">
        <v>244</v>
      </c>
      <c r="J1131" s="24">
        <v>3</v>
      </c>
      <c r="K1131" s="24">
        <v>250</v>
      </c>
      <c r="L1131" s="24">
        <v>5000</v>
      </c>
      <c r="M1131" s="24" t="str">
        <f>LOOKUP(A1131,[1]lookup!$A$3:$A$51,[1]lookup!$P$3:$P$51)</f>
        <v>Unseeded</v>
      </c>
      <c r="N1131" s="24" t="str">
        <f>LOOKUP(A1131,[1]lookup!$A$3:$A$51,[1]lookup!$R$3:$R$51)</f>
        <v>Unburned</v>
      </c>
      <c r="O1131" s="24" t="str">
        <f>LOOKUP(A1131,[1]lookup!$A$3:$A$51,[1]lookup!$U$3:$U$51)</f>
        <v>BAND</v>
      </c>
      <c r="P1131" s="25">
        <f t="shared" si="34"/>
        <v>4.88</v>
      </c>
      <c r="Q1131" s="25">
        <f t="shared" si="35"/>
        <v>0.12</v>
      </c>
      <c r="R1131" s="25">
        <f>LOOKUP(A1131,[1]lookup!$A$3:$A$51,[1]lookup!$H$3:$H$51)</f>
        <v>0</v>
      </c>
    </row>
    <row r="1132" spans="1:18" x14ac:dyDescent="0.15">
      <c r="A1132" s="24" t="s">
        <v>530</v>
      </c>
      <c r="B1132" s="24">
        <v>1998</v>
      </c>
      <c r="C1132" s="24" t="s">
        <v>0</v>
      </c>
      <c r="D1132" s="24" t="s">
        <v>557</v>
      </c>
      <c r="E1132" s="24" t="s">
        <v>2201</v>
      </c>
      <c r="F1132" s="24">
        <v>0</v>
      </c>
      <c r="G1132" s="24">
        <v>0</v>
      </c>
      <c r="H1132" s="24">
        <v>0</v>
      </c>
      <c r="I1132" s="24">
        <v>0</v>
      </c>
      <c r="J1132" s="24">
        <v>0</v>
      </c>
      <c r="K1132" s="24">
        <v>0</v>
      </c>
      <c r="L1132" s="24">
        <v>5000</v>
      </c>
      <c r="M1132" s="24" t="str">
        <f>LOOKUP(A1132,[1]lookup!$A$3:$A$51,[1]lookup!$P$3:$P$51)</f>
        <v>Unseeded</v>
      </c>
      <c r="N1132" s="24" t="str">
        <f>LOOKUP(A1132,[1]lookup!$A$3:$A$51,[1]lookup!$R$3:$R$51)</f>
        <v>Unburned</v>
      </c>
      <c r="O1132" s="24" t="str">
        <f>LOOKUP(A1132,[1]lookup!$A$3:$A$51,[1]lookup!$U$3:$U$51)</f>
        <v>BAND</v>
      </c>
      <c r="P1132" s="25">
        <f t="shared" si="34"/>
        <v>0</v>
      </c>
      <c r="Q1132" s="25">
        <f t="shared" si="35"/>
        <v>0</v>
      </c>
      <c r="R1132" s="25">
        <f>LOOKUP(A1132,[1]lookup!$A$3:$A$51,[1]lookup!$H$3:$H$51)</f>
        <v>0</v>
      </c>
    </row>
    <row r="1133" spans="1:18" x14ac:dyDescent="0.15">
      <c r="A1133" s="24" t="s">
        <v>530</v>
      </c>
      <c r="B1133" s="24">
        <v>1998</v>
      </c>
      <c r="C1133" s="24" t="s">
        <v>0</v>
      </c>
      <c r="D1133" s="24" t="s">
        <v>390</v>
      </c>
      <c r="E1133" s="24" t="s">
        <v>2202</v>
      </c>
      <c r="F1133" s="24">
        <v>6</v>
      </c>
      <c r="G1133" s="24">
        <v>76</v>
      </c>
      <c r="H1133" s="24">
        <v>14</v>
      </c>
      <c r="I1133" s="24">
        <v>440</v>
      </c>
      <c r="J1133" s="24">
        <v>14</v>
      </c>
      <c r="K1133" s="24">
        <v>516</v>
      </c>
      <c r="L1133" s="24">
        <v>5000</v>
      </c>
      <c r="M1133" s="24" t="str">
        <f>LOOKUP(A1133,[1]lookup!$A$3:$A$51,[1]lookup!$P$3:$P$51)</f>
        <v>Unseeded</v>
      </c>
      <c r="N1133" s="24" t="str">
        <f>LOOKUP(A1133,[1]lookup!$A$3:$A$51,[1]lookup!$R$3:$R$51)</f>
        <v>Unburned</v>
      </c>
      <c r="O1133" s="24" t="str">
        <f>LOOKUP(A1133,[1]lookup!$A$3:$A$51,[1]lookup!$U$3:$U$51)</f>
        <v>BAND</v>
      </c>
      <c r="P1133" s="25">
        <f t="shared" si="34"/>
        <v>8.7999999999999989</v>
      </c>
      <c r="Q1133" s="25">
        <f t="shared" si="35"/>
        <v>1.52</v>
      </c>
      <c r="R1133" s="25">
        <f>LOOKUP(A1133,[1]lookup!$A$3:$A$51,[1]lookup!$H$3:$H$51)</f>
        <v>0</v>
      </c>
    </row>
    <row r="1134" spans="1:18" x14ac:dyDescent="0.15">
      <c r="A1134" s="24" t="s">
        <v>530</v>
      </c>
      <c r="B1134" s="24">
        <v>1998</v>
      </c>
      <c r="C1134" s="24" t="s">
        <v>0</v>
      </c>
      <c r="D1134" s="24" t="s">
        <v>1087</v>
      </c>
      <c r="E1134" s="24" t="s">
        <v>2203</v>
      </c>
      <c r="F1134" s="24">
        <v>0</v>
      </c>
      <c r="G1134" s="24">
        <v>0</v>
      </c>
      <c r="H1134" s="24">
        <v>0</v>
      </c>
      <c r="I1134" s="24">
        <v>0</v>
      </c>
      <c r="J1134" s="24">
        <v>0</v>
      </c>
      <c r="K1134" s="24">
        <v>0</v>
      </c>
      <c r="L1134" s="24">
        <v>5000</v>
      </c>
      <c r="M1134" s="24" t="str">
        <f>LOOKUP(A1134,[1]lookup!$A$3:$A$51,[1]lookup!$P$3:$P$51)</f>
        <v>Unseeded</v>
      </c>
      <c r="N1134" s="24" t="str">
        <f>LOOKUP(A1134,[1]lookup!$A$3:$A$51,[1]lookup!$R$3:$R$51)</f>
        <v>Unburned</v>
      </c>
      <c r="O1134" s="24" t="str">
        <f>LOOKUP(A1134,[1]lookup!$A$3:$A$51,[1]lookup!$U$3:$U$51)</f>
        <v>BAND</v>
      </c>
      <c r="P1134" s="25">
        <f t="shared" si="34"/>
        <v>0</v>
      </c>
      <c r="Q1134" s="25">
        <f t="shared" si="35"/>
        <v>0</v>
      </c>
      <c r="R1134" s="25">
        <f>LOOKUP(A1134,[1]lookup!$A$3:$A$51,[1]lookup!$H$3:$H$51)</f>
        <v>0</v>
      </c>
    </row>
    <row r="1135" spans="1:18" x14ac:dyDescent="0.15">
      <c r="A1135" s="24" t="s">
        <v>530</v>
      </c>
      <c r="B1135" s="24">
        <v>1998</v>
      </c>
      <c r="C1135" s="24" t="s">
        <v>0</v>
      </c>
      <c r="D1135" s="24" t="s">
        <v>244</v>
      </c>
      <c r="E1135" s="24" t="s">
        <v>2204</v>
      </c>
      <c r="F1135" s="24">
        <v>5</v>
      </c>
      <c r="G1135" s="24">
        <v>21</v>
      </c>
      <c r="H1135" s="24">
        <v>10</v>
      </c>
      <c r="I1135" s="24">
        <v>299</v>
      </c>
      <c r="J1135" s="24">
        <v>10</v>
      </c>
      <c r="K1135" s="24">
        <v>320</v>
      </c>
      <c r="L1135" s="24">
        <v>5000</v>
      </c>
      <c r="M1135" s="24" t="str">
        <f>LOOKUP(A1135,[1]lookup!$A$3:$A$51,[1]lookup!$P$3:$P$51)</f>
        <v>Unseeded</v>
      </c>
      <c r="N1135" s="24" t="str">
        <f>LOOKUP(A1135,[1]lookup!$A$3:$A$51,[1]lookup!$R$3:$R$51)</f>
        <v>Unburned</v>
      </c>
      <c r="O1135" s="24" t="str">
        <f>LOOKUP(A1135,[1]lookup!$A$3:$A$51,[1]lookup!$U$3:$U$51)</f>
        <v>BAND</v>
      </c>
      <c r="P1135" s="25">
        <f t="shared" si="34"/>
        <v>5.9799999999999995</v>
      </c>
      <c r="Q1135" s="25">
        <f t="shared" si="35"/>
        <v>0.42</v>
      </c>
      <c r="R1135" s="25">
        <f>LOOKUP(A1135,[1]lookup!$A$3:$A$51,[1]lookup!$H$3:$H$51)</f>
        <v>0</v>
      </c>
    </row>
    <row r="1136" spans="1:18" x14ac:dyDescent="0.15">
      <c r="A1136" s="24" t="s">
        <v>530</v>
      </c>
      <c r="B1136" s="24">
        <v>1998</v>
      </c>
      <c r="C1136" s="24" t="s">
        <v>0</v>
      </c>
      <c r="D1136" s="24" t="s">
        <v>559</v>
      </c>
      <c r="E1136" s="24" t="s">
        <v>2205</v>
      </c>
      <c r="F1136" s="24">
        <v>0</v>
      </c>
      <c r="G1136" s="24">
        <v>0</v>
      </c>
      <c r="H1136" s="24">
        <v>0</v>
      </c>
      <c r="I1136" s="24">
        <v>0</v>
      </c>
      <c r="J1136" s="24">
        <v>0</v>
      </c>
      <c r="K1136" s="24">
        <v>0</v>
      </c>
      <c r="L1136" s="24">
        <v>5000</v>
      </c>
      <c r="M1136" s="24" t="str">
        <f>LOOKUP(A1136,[1]lookup!$A$3:$A$51,[1]lookup!$P$3:$P$51)</f>
        <v>Unseeded</v>
      </c>
      <c r="N1136" s="24" t="str">
        <f>LOOKUP(A1136,[1]lookup!$A$3:$A$51,[1]lookup!$R$3:$R$51)</f>
        <v>Unburned</v>
      </c>
      <c r="O1136" s="24" t="str">
        <f>LOOKUP(A1136,[1]lookup!$A$3:$A$51,[1]lookup!$U$3:$U$51)</f>
        <v>BAND</v>
      </c>
      <c r="P1136" s="25">
        <f t="shared" si="34"/>
        <v>0</v>
      </c>
      <c r="Q1136" s="25">
        <f t="shared" si="35"/>
        <v>0</v>
      </c>
      <c r="R1136" s="25">
        <f>LOOKUP(A1136,[1]lookup!$A$3:$A$51,[1]lookup!$H$3:$H$51)</f>
        <v>0</v>
      </c>
    </row>
    <row r="1137" spans="1:18" x14ac:dyDescent="0.15">
      <c r="A1137" s="24" t="s">
        <v>530</v>
      </c>
      <c r="B1137" s="24">
        <v>1998</v>
      </c>
      <c r="C1137" s="24" t="s">
        <v>0</v>
      </c>
      <c r="D1137" s="24" t="s">
        <v>1229</v>
      </c>
      <c r="E1137" s="24" t="s">
        <v>2206</v>
      </c>
      <c r="F1137" s="24">
        <v>1</v>
      </c>
      <c r="G1137" s="24">
        <v>4</v>
      </c>
      <c r="H1137" s="24">
        <v>0</v>
      </c>
      <c r="I1137" s="24">
        <v>0</v>
      </c>
      <c r="J1137" s="24">
        <v>1</v>
      </c>
      <c r="K1137" s="24">
        <v>4</v>
      </c>
      <c r="L1137" s="24">
        <v>5000</v>
      </c>
      <c r="M1137" s="24" t="str">
        <f>LOOKUP(A1137,[1]lookup!$A$3:$A$51,[1]lookup!$P$3:$P$51)</f>
        <v>Unseeded</v>
      </c>
      <c r="N1137" s="24" t="str">
        <f>LOOKUP(A1137,[1]lookup!$A$3:$A$51,[1]lookup!$R$3:$R$51)</f>
        <v>Unburned</v>
      </c>
      <c r="O1137" s="24" t="str">
        <f>LOOKUP(A1137,[1]lookup!$A$3:$A$51,[1]lookup!$U$3:$U$51)</f>
        <v>BAND</v>
      </c>
      <c r="P1137" s="25">
        <f t="shared" si="34"/>
        <v>0</v>
      </c>
      <c r="Q1137" s="25">
        <f t="shared" si="35"/>
        <v>0.08</v>
      </c>
      <c r="R1137" s="25">
        <f>LOOKUP(A1137,[1]lookup!$A$3:$A$51,[1]lookup!$H$3:$H$51)</f>
        <v>0</v>
      </c>
    </row>
    <row r="1138" spans="1:18" x14ac:dyDescent="0.15">
      <c r="A1138" s="24" t="s">
        <v>530</v>
      </c>
      <c r="B1138" s="24">
        <v>1998</v>
      </c>
      <c r="C1138" s="24" t="s">
        <v>0</v>
      </c>
      <c r="D1138" s="24" t="s">
        <v>405</v>
      </c>
      <c r="E1138" s="24" t="s">
        <v>2207</v>
      </c>
      <c r="F1138" s="24">
        <v>4</v>
      </c>
      <c r="G1138" s="24">
        <v>3588</v>
      </c>
      <c r="H1138" s="24">
        <v>1</v>
      </c>
      <c r="I1138" s="24">
        <v>66</v>
      </c>
      <c r="J1138" s="24">
        <v>4</v>
      </c>
      <c r="K1138" s="24">
        <v>3654</v>
      </c>
      <c r="L1138" s="24">
        <v>5000</v>
      </c>
      <c r="M1138" s="24" t="str">
        <f>LOOKUP(A1138,[1]lookup!$A$3:$A$51,[1]lookup!$P$3:$P$51)</f>
        <v>Unseeded</v>
      </c>
      <c r="N1138" s="24" t="str">
        <f>LOOKUP(A1138,[1]lookup!$A$3:$A$51,[1]lookup!$R$3:$R$51)</f>
        <v>Unburned</v>
      </c>
      <c r="O1138" s="24" t="str">
        <f>LOOKUP(A1138,[1]lookup!$A$3:$A$51,[1]lookup!$U$3:$U$51)</f>
        <v>BAND</v>
      </c>
      <c r="P1138" s="25">
        <f t="shared" si="34"/>
        <v>1.32</v>
      </c>
      <c r="Q1138" s="25">
        <f t="shared" si="35"/>
        <v>71.760000000000005</v>
      </c>
      <c r="R1138" s="25">
        <f>LOOKUP(A1138,[1]lookup!$A$3:$A$51,[1]lookup!$H$3:$H$51)</f>
        <v>0</v>
      </c>
    </row>
    <row r="1139" spans="1:18" x14ac:dyDescent="0.15">
      <c r="A1139" s="24" t="s">
        <v>530</v>
      </c>
      <c r="B1139" s="24">
        <v>1998</v>
      </c>
      <c r="C1139" s="24" t="s">
        <v>0</v>
      </c>
      <c r="D1139" s="24" t="s">
        <v>217</v>
      </c>
      <c r="E1139" s="24" t="s">
        <v>2208</v>
      </c>
      <c r="F1139" s="24">
        <v>3</v>
      </c>
      <c r="G1139" s="24">
        <v>1305</v>
      </c>
      <c r="H1139" s="24">
        <v>0</v>
      </c>
      <c r="I1139" s="24">
        <v>0</v>
      </c>
      <c r="J1139" s="24">
        <v>3</v>
      </c>
      <c r="K1139" s="24">
        <v>1305</v>
      </c>
      <c r="L1139" s="24">
        <v>5000</v>
      </c>
      <c r="M1139" s="24" t="str">
        <f>LOOKUP(A1139,[1]lookup!$A$3:$A$51,[1]lookup!$P$3:$P$51)</f>
        <v>Unseeded</v>
      </c>
      <c r="N1139" s="24" t="str">
        <f>LOOKUP(A1139,[1]lookup!$A$3:$A$51,[1]lookup!$R$3:$R$51)</f>
        <v>Unburned</v>
      </c>
      <c r="O1139" s="24" t="str">
        <f>LOOKUP(A1139,[1]lookup!$A$3:$A$51,[1]lookup!$U$3:$U$51)</f>
        <v>BAND</v>
      </c>
      <c r="P1139" s="25">
        <f t="shared" si="34"/>
        <v>0</v>
      </c>
      <c r="Q1139" s="25">
        <f t="shared" si="35"/>
        <v>26.1</v>
      </c>
      <c r="R1139" s="25">
        <f>LOOKUP(A1139,[1]lookup!$A$3:$A$51,[1]lookup!$H$3:$H$51)</f>
        <v>0</v>
      </c>
    </row>
    <row r="1140" spans="1:18" x14ac:dyDescent="0.15">
      <c r="A1140" s="24" t="s">
        <v>530</v>
      </c>
      <c r="B1140" s="24">
        <v>1998</v>
      </c>
      <c r="C1140" s="24" t="s">
        <v>0</v>
      </c>
      <c r="D1140" s="24" t="s">
        <v>2209</v>
      </c>
      <c r="E1140" s="24" t="s">
        <v>2210</v>
      </c>
      <c r="F1140" s="24">
        <v>0</v>
      </c>
      <c r="G1140" s="24">
        <v>0</v>
      </c>
      <c r="H1140" s="24">
        <v>0</v>
      </c>
      <c r="I1140" s="24">
        <v>0</v>
      </c>
      <c r="J1140" s="24">
        <v>0</v>
      </c>
      <c r="K1140" s="24">
        <v>0</v>
      </c>
      <c r="L1140" s="24">
        <v>5000</v>
      </c>
      <c r="M1140" s="24" t="str">
        <f>LOOKUP(A1140,[1]lookup!$A$3:$A$51,[1]lookup!$P$3:$P$51)</f>
        <v>Unseeded</v>
      </c>
      <c r="N1140" s="24" t="str">
        <f>LOOKUP(A1140,[1]lookup!$A$3:$A$51,[1]lookup!$R$3:$R$51)</f>
        <v>Unburned</v>
      </c>
      <c r="O1140" s="24" t="str">
        <f>LOOKUP(A1140,[1]lookup!$A$3:$A$51,[1]lookup!$U$3:$U$51)</f>
        <v>BAND</v>
      </c>
      <c r="P1140" s="25">
        <f t="shared" si="34"/>
        <v>0</v>
      </c>
      <c r="Q1140" s="25">
        <f t="shared" si="35"/>
        <v>0</v>
      </c>
      <c r="R1140" s="25">
        <f>LOOKUP(A1140,[1]lookup!$A$3:$A$51,[1]lookup!$H$3:$H$51)</f>
        <v>0</v>
      </c>
    </row>
    <row r="1141" spans="1:18" x14ac:dyDescent="0.15">
      <c r="A1141" s="24" t="s">
        <v>530</v>
      </c>
      <c r="B1141" s="24">
        <v>1998</v>
      </c>
      <c r="C1141" s="24" t="s">
        <v>0</v>
      </c>
      <c r="D1141" s="24" t="s">
        <v>2211</v>
      </c>
      <c r="E1141" s="24" t="s">
        <v>2212</v>
      </c>
      <c r="F1141" s="24">
        <v>0</v>
      </c>
      <c r="G1141" s="24">
        <v>0</v>
      </c>
      <c r="H1141" s="24">
        <v>0</v>
      </c>
      <c r="I1141" s="24">
        <v>0</v>
      </c>
      <c r="J1141" s="24">
        <v>0</v>
      </c>
      <c r="K1141" s="24">
        <v>0</v>
      </c>
      <c r="L1141" s="24">
        <v>5000</v>
      </c>
      <c r="M1141" s="24" t="str">
        <f>LOOKUP(A1141,[1]lookup!$A$3:$A$51,[1]lookup!$P$3:$P$51)</f>
        <v>Unseeded</v>
      </c>
      <c r="N1141" s="24" t="str">
        <f>LOOKUP(A1141,[1]lookup!$A$3:$A$51,[1]lookup!$R$3:$R$51)</f>
        <v>Unburned</v>
      </c>
      <c r="O1141" s="24" t="str">
        <f>LOOKUP(A1141,[1]lookup!$A$3:$A$51,[1]lookup!$U$3:$U$51)</f>
        <v>BAND</v>
      </c>
      <c r="P1141" s="25">
        <f t="shared" si="34"/>
        <v>0</v>
      </c>
      <c r="Q1141" s="25">
        <f t="shared" si="35"/>
        <v>0</v>
      </c>
      <c r="R1141" s="25">
        <f>LOOKUP(A1141,[1]lookup!$A$3:$A$51,[1]lookup!$H$3:$H$51)</f>
        <v>0</v>
      </c>
    </row>
    <row r="1142" spans="1:18" x14ac:dyDescent="0.15">
      <c r="A1142" s="24" t="s">
        <v>531</v>
      </c>
      <c r="B1142" s="24">
        <v>1998</v>
      </c>
      <c r="C1142" s="24" t="s">
        <v>0</v>
      </c>
      <c r="D1142" s="24" t="s">
        <v>672</v>
      </c>
      <c r="E1142" s="24" t="s">
        <v>2199</v>
      </c>
      <c r="F1142" s="24">
        <v>0</v>
      </c>
      <c r="G1142" s="24">
        <v>0</v>
      </c>
      <c r="H1142" s="24">
        <v>1</v>
      </c>
      <c r="I1142" s="24">
        <v>2485</v>
      </c>
      <c r="J1142" s="24">
        <v>1</v>
      </c>
      <c r="K1142" s="24">
        <v>2485</v>
      </c>
      <c r="L1142" s="24">
        <v>5000</v>
      </c>
      <c r="M1142" s="24" t="str">
        <f>LOOKUP(A1142,[1]lookup!$A$3:$A$51,[1]lookup!$P$3:$P$51)</f>
        <v>Unseeded</v>
      </c>
      <c r="N1142" s="24" t="str">
        <f>LOOKUP(A1142,[1]lookup!$A$3:$A$51,[1]lookup!$R$3:$R$51)</f>
        <v>Unburned</v>
      </c>
      <c r="O1142" s="24" t="str">
        <f>LOOKUP(A1142,[1]lookup!$A$3:$A$51,[1]lookup!$U$3:$U$51)</f>
        <v>FS</v>
      </c>
      <c r="P1142" s="25">
        <f t="shared" si="34"/>
        <v>49.7</v>
      </c>
      <c r="Q1142" s="25">
        <f t="shared" si="35"/>
        <v>0</v>
      </c>
      <c r="R1142" s="25">
        <f>LOOKUP(A1142,[1]lookup!$A$3:$A$51,[1]lookup!$H$3:$H$51)</f>
        <v>0</v>
      </c>
    </row>
    <row r="1143" spans="1:18" x14ac:dyDescent="0.15">
      <c r="A1143" s="24" t="s">
        <v>531</v>
      </c>
      <c r="B1143" s="24">
        <v>1998</v>
      </c>
      <c r="C1143" s="24" t="s">
        <v>0</v>
      </c>
      <c r="D1143" s="24" t="s">
        <v>556</v>
      </c>
      <c r="E1143" s="24" t="s">
        <v>2200</v>
      </c>
      <c r="F1143" s="24">
        <v>0</v>
      </c>
      <c r="G1143" s="24">
        <v>0</v>
      </c>
      <c r="H1143" s="24">
        <v>0</v>
      </c>
      <c r="I1143" s="24">
        <v>0</v>
      </c>
      <c r="J1143" s="24">
        <v>0</v>
      </c>
      <c r="K1143" s="24">
        <v>0</v>
      </c>
      <c r="L1143" s="24">
        <v>5000</v>
      </c>
      <c r="M1143" s="24" t="str">
        <f>LOOKUP(A1143,[1]lookup!$A$3:$A$51,[1]lookup!$P$3:$P$51)</f>
        <v>Unseeded</v>
      </c>
      <c r="N1143" s="24" t="str">
        <f>LOOKUP(A1143,[1]lookup!$A$3:$A$51,[1]lookup!$R$3:$R$51)</f>
        <v>Unburned</v>
      </c>
      <c r="O1143" s="24" t="str">
        <f>LOOKUP(A1143,[1]lookup!$A$3:$A$51,[1]lookup!$U$3:$U$51)</f>
        <v>FS</v>
      </c>
      <c r="P1143" s="25">
        <f t="shared" si="34"/>
        <v>0</v>
      </c>
      <c r="Q1143" s="25">
        <f t="shared" si="35"/>
        <v>0</v>
      </c>
      <c r="R1143" s="25">
        <f>LOOKUP(A1143,[1]lookup!$A$3:$A$51,[1]lookup!$H$3:$H$51)</f>
        <v>0</v>
      </c>
    </row>
    <row r="1144" spans="1:18" x14ac:dyDescent="0.15">
      <c r="A1144" s="24" t="s">
        <v>531</v>
      </c>
      <c r="B1144" s="24">
        <v>1998</v>
      </c>
      <c r="C1144" s="24" t="s">
        <v>0</v>
      </c>
      <c r="D1144" s="24" t="s">
        <v>557</v>
      </c>
      <c r="E1144" s="24" t="s">
        <v>2201</v>
      </c>
      <c r="F1144" s="24">
        <v>2</v>
      </c>
      <c r="G1144" s="24">
        <v>7</v>
      </c>
      <c r="H1144" s="24">
        <v>2</v>
      </c>
      <c r="I1144" s="24">
        <v>205</v>
      </c>
      <c r="J1144" s="24">
        <v>2</v>
      </c>
      <c r="K1144" s="24">
        <v>212</v>
      </c>
      <c r="L1144" s="24">
        <v>5000</v>
      </c>
      <c r="M1144" s="24" t="str">
        <f>LOOKUP(A1144,[1]lookup!$A$3:$A$51,[1]lookup!$P$3:$P$51)</f>
        <v>Unseeded</v>
      </c>
      <c r="N1144" s="24" t="str">
        <f>LOOKUP(A1144,[1]lookup!$A$3:$A$51,[1]lookup!$R$3:$R$51)</f>
        <v>Unburned</v>
      </c>
      <c r="O1144" s="24" t="str">
        <f>LOOKUP(A1144,[1]lookup!$A$3:$A$51,[1]lookup!$U$3:$U$51)</f>
        <v>FS</v>
      </c>
      <c r="P1144" s="25">
        <f t="shared" si="34"/>
        <v>4.1000000000000005</v>
      </c>
      <c r="Q1144" s="25">
        <f t="shared" si="35"/>
        <v>0.13999999999999999</v>
      </c>
      <c r="R1144" s="25">
        <f>LOOKUP(A1144,[1]lookup!$A$3:$A$51,[1]lookup!$H$3:$H$51)</f>
        <v>0</v>
      </c>
    </row>
    <row r="1145" spans="1:18" x14ac:dyDescent="0.15">
      <c r="A1145" s="24" t="s">
        <v>531</v>
      </c>
      <c r="B1145" s="24">
        <v>1998</v>
      </c>
      <c r="C1145" s="24" t="s">
        <v>0</v>
      </c>
      <c r="D1145" s="24" t="s">
        <v>390</v>
      </c>
      <c r="E1145" s="24" t="s">
        <v>2202</v>
      </c>
      <c r="F1145" s="24">
        <v>0</v>
      </c>
      <c r="G1145" s="24">
        <v>0</v>
      </c>
      <c r="H1145" s="24">
        <v>5</v>
      </c>
      <c r="I1145" s="24">
        <v>92</v>
      </c>
      <c r="J1145" s="24">
        <v>5</v>
      </c>
      <c r="K1145" s="24">
        <v>92</v>
      </c>
      <c r="L1145" s="24">
        <v>5000</v>
      </c>
      <c r="M1145" s="24" t="str">
        <f>LOOKUP(A1145,[1]lookup!$A$3:$A$51,[1]lookup!$P$3:$P$51)</f>
        <v>Unseeded</v>
      </c>
      <c r="N1145" s="24" t="str">
        <f>LOOKUP(A1145,[1]lookup!$A$3:$A$51,[1]lookup!$R$3:$R$51)</f>
        <v>Unburned</v>
      </c>
      <c r="O1145" s="24" t="str">
        <f>LOOKUP(A1145,[1]lookup!$A$3:$A$51,[1]lookup!$U$3:$U$51)</f>
        <v>FS</v>
      </c>
      <c r="P1145" s="25">
        <f t="shared" si="34"/>
        <v>1.8399999999999999</v>
      </c>
      <c r="Q1145" s="25">
        <f t="shared" si="35"/>
        <v>0</v>
      </c>
      <c r="R1145" s="25">
        <f>LOOKUP(A1145,[1]lookup!$A$3:$A$51,[1]lookup!$H$3:$H$51)</f>
        <v>0</v>
      </c>
    </row>
    <row r="1146" spans="1:18" x14ac:dyDescent="0.15">
      <c r="A1146" s="24" t="s">
        <v>531</v>
      </c>
      <c r="B1146" s="24">
        <v>1998</v>
      </c>
      <c r="C1146" s="24" t="s">
        <v>0</v>
      </c>
      <c r="D1146" s="24" t="s">
        <v>1087</v>
      </c>
      <c r="E1146" s="24" t="s">
        <v>2203</v>
      </c>
      <c r="F1146" s="24">
        <v>0</v>
      </c>
      <c r="G1146" s="24">
        <v>0</v>
      </c>
      <c r="H1146" s="24">
        <v>0</v>
      </c>
      <c r="I1146" s="24">
        <v>0</v>
      </c>
      <c r="J1146" s="24">
        <v>0</v>
      </c>
      <c r="K1146" s="24">
        <v>0</v>
      </c>
      <c r="L1146" s="24">
        <v>5000</v>
      </c>
      <c r="M1146" s="24" t="str">
        <f>LOOKUP(A1146,[1]lookup!$A$3:$A$51,[1]lookup!$P$3:$P$51)</f>
        <v>Unseeded</v>
      </c>
      <c r="N1146" s="24" t="str">
        <f>LOOKUP(A1146,[1]lookup!$A$3:$A$51,[1]lookup!$R$3:$R$51)</f>
        <v>Unburned</v>
      </c>
      <c r="O1146" s="24" t="str">
        <f>LOOKUP(A1146,[1]lookup!$A$3:$A$51,[1]lookup!$U$3:$U$51)</f>
        <v>FS</v>
      </c>
      <c r="P1146" s="25">
        <f t="shared" si="34"/>
        <v>0</v>
      </c>
      <c r="Q1146" s="25">
        <f t="shared" si="35"/>
        <v>0</v>
      </c>
      <c r="R1146" s="25">
        <f>LOOKUP(A1146,[1]lookup!$A$3:$A$51,[1]lookup!$H$3:$H$51)</f>
        <v>0</v>
      </c>
    </row>
    <row r="1147" spans="1:18" x14ac:dyDescent="0.15">
      <c r="A1147" s="24" t="s">
        <v>531</v>
      </c>
      <c r="B1147" s="24">
        <v>1998</v>
      </c>
      <c r="C1147" s="24" t="s">
        <v>0</v>
      </c>
      <c r="D1147" s="24" t="s">
        <v>244</v>
      </c>
      <c r="E1147" s="24" t="s">
        <v>2204</v>
      </c>
      <c r="F1147" s="24">
        <v>0</v>
      </c>
      <c r="G1147" s="24">
        <v>0</v>
      </c>
      <c r="H1147" s="24">
        <v>14</v>
      </c>
      <c r="I1147" s="24">
        <v>606</v>
      </c>
      <c r="J1147" s="24">
        <v>14</v>
      </c>
      <c r="K1147" s="24">
        <v>606</v>
      </c>
      <c r="L1147" s="24">
        <v>5000</v>
      </c>
      <c r="M1147" s="24" t="str">
        <f>LOOKUP(A1147,[1]lookup!$A$3:$A$51,[1]lookup!$P$3:$P$51)</f>
        <v>Unseeded</v>
      </c>
      <c r="N1147" s="24" t="str">
        <f>LOOKUP(A1147,[1]lookup!$A$3:$A$51,[1]lookup!$R$3:$R$51)</f>
        <v>Unburned</v>
      </c>
      <c r="O1147" s="24" t="str">
        <f>LOOKUP(A1147,[1]lookup!$A$3:$A$51,[1]lookup!$U$3:$U$51)</f>
        <v>FS</v>
      </c>
      <c r="P1147" s="25">
        <f t="shared" si="34"/>
        <v>12.120000000000001</v>
      </c>
      <c r="Q1147" s="25">
        <f t="shared" si="35"/>
        <v>0</v>
      </c>
      <c r="R1147" s="25">
        <f>LOOKUP(A1147,[1]lookup!$A$3:$A$51,[1]lookup!$H$3:$H$51)</f>
        <v>0</v>
      </c>
    </row>
    <row r="1148" spans="1:18" x14ac:dyDescent="0.15">
      <c r="A1148" s="24" t="s">
        <v>531</v>
      </c>
      <c r="B1148" s="24">
        <v>1998</v>
      </c>
      <c r="C1148" s="24" t="s">
        <v>0</v>
      </c>
      <c r="D1148" s="24" t="s">
        <v>559</v>
      </c>
      <c r="E1148" s="24" t="s">
        <v>2205</v>
      </c>
      <c r="F1148" s="24">
        <v>0</v>
      </c>
      <c r="G1148" s="24">
        <v>0</v>
      </c>
      <c r="H1148" s="24">
        <v>0</v>
      </c>
      <c r="I1148" s="24">
        <v>0</v>
      </c>
      <c r="J1148" s="24">
        <v>0</v>
      </c>
      <c r="K1148" s="24">
        <v>0</v>
      </c>
      <c r="L1148" s="24">
        <v>5000</v>
      </c>
      <c r="M1148" s="24" t="str">
        <f>LOOKUP(A1148,[1]lookup!$A$3:$A$51,[1]lookup!$P$3:$P$51)</f>
        <v>Unseeded</v>
      </c>
      <c r="N1148" s="24" t="str">
        <f>LOOKUP(A1148,[1]lookup!$A$3:$A$51,[1]lookup!$R$3:$R$51)</f>
        <v>Unburned</v>
      </c>
      <c r="O1148" s="24" t="str">
        <f>LOOKUP(A1148,[1]lookup!$A$3:$A$51,[1]lookup!$U$3:$U$51)</f>
        <v>FS</v>
      </c>
      <c r="P1148" s="25">
        <f t="shared" si="34"/>
        <v>0</v>
      </c>
      <c r="Q1148" s="25">
        <f t="shared" si="35"/>
        <v>0</v>
      </c>
      <c r="R1148" s="25">
        <f>LOOKUP(A1148,[1]lookup!$A$3:$A$51,[1]lookup!$H$3:$H$51)</f>
        <v>0</v>
      </c>
    </row>
    <row r="1149" spans="1:18" x14ac:dyDescent="0.15">
      <c r="A1149" s="24" t="s">
        <v>531</v>
      </c>
      <c r="B1149" s="24">
        <v>1998</v>
      </c>
      <c r="C1149" s="24" t="s">
        <v>0</v>
      </c>
      <c r="D1149" s="24" t="s">
        <v>1229</v>
      </c>
      <c r="E1149" s="24" t="s">
        <v>2206</v>
      </c>
      <c r="F1149" s="24">
        <v>1</v>
      </c>
      <c r="G1149" s="24">
        <v>6</v>
      </c>
      <c r="H1149" s="24">
        <v>0</v>
      </c>
      <c r="I1149" s="24">
        <v>0</v>
      </c>
      <c r="J1149" s="24">
        <v>1</v>
      </c>
      <c r="K1149" s="24">
        <v>6</v>
      </c>
      <c r="L1149" s="24">
        <v>5000</v>
      </c>
      <c r="M1149" s="24" t="str">
        <f>LOOKUP(A1149,[1]lookup!$A$3:$A$51,[1]lookup!$P$3:$P$51)</f>
        <v>Unseeded</v>
      </c>
      <c r="N1149" s="24" t="str">
        <f>LOOKUP(A1149,[1]lookup!$A$3:$A$51,[1]lookup!$R$3:$R$51)</f>
        <v>Unburned</v>
      </c>
      <c r="O1149" s="24" t="str">
        <f>LOOKUP(A1149,[1]lookup!$A$3:$A$51,[1]lookup!$U$3:$U$51)</f>
        <v>FS</v>
      </c>
      <c r="P1149" s="25">
        <f t="shared" si="34"/>
        <v>0</v>
      </c>
      <c r="Q1149" s="25">
        <f t="shared" si="35"/>
        <v>0.12</v>
      </c>
      <c r="R1149" s="25">
        <f>LOOKUP(A1149,[1]lookup!$A$3:$A$51,[1]lookup!$H$3:$H$51)</f>
        <v>0</v>
      </c>
    </row>
    <row r="1150" spans="1:18" x14ac:dyDescent="0.15">
      <c r="A1150" s="24" t="s">
        <v>531</v>
      </c>
      <c r="B1150" s="24">
        <v>1998</v>
      </c>
      <c r="C1150" s="24" t="s">
        <v>0</v>
      </c>
      <c r="D1150" s="24" t="s">
        <v>405</v>
      </c>
      <c r="E1150" s="24" t="s">
        <v>2207</v>
      </c>
      <c r="F1150" s="24">
        <v>2</v>
      </c>
      <c r="G1150" s="24">
        <v>4546</v>
      </c>
      <c r="H1150" s="24">
        <v>1</v>
      </c>
      <c r="I1150" s="24">
        <v>12</v>
      </c>
      <c r="J1150" s="24">
        <v>2</v>
      </c>
      <c r="K1150" s="24">
        <v>4558</v>
      </c>
      <c r="L1150" s="24">
        <v>5000</v>
      </c>
      <c r="M1150" s="24" t="str">
        <f>LOOKUP(A1150,[1]lookup!$A$3:$A$51,[1]lookup!$P$3:$P$51)</f>
        <v>Unseeded</v>
      </c>
      <c r="N1150" s="24" t="str">
        <f>LOOKUP(A1150,[1]lookup!$A$3:$A$51,[1]lookup!$R$3:$R$51)</f>
        <v>Unburned</v>
      </c>
      <c r="O1150" s="24" t="str">
        <f>LOOKUP(A1150,[1]lookup!$A$3:$A$51,[1]lookup!$U$3:$U$51)</f>
        <v>FS</v>
      </c>
      <c r="P1150" s="25">
        <f t="shared" si="34"/>
        <v>0.24</v>
      </c>
      <c r="Q1150" s="25">
        <f t="shared" si="35"/>
        <v>90.92</v>
      </c>
      <c r="R1150" s="25">
        <f>LOOKUP(A1150,[1]lookup!$A$3:$A$51,[1]lookup!$H$3:$H$51)</f>
        <v>0</v>
      </c>
    </row>
    <row r="1151" spans="1:18" x14ac:dyDescent="0.15">
      <c r="A1151" s="24" t="s">
        <v>531</v>
      </c>
      <c r="B1151" s="24">
        <v>1998</v>
      </c>
      <c r="C1151" s="24" t="s">
        <v>0</v>
      </c>
      <c r="D1151" s="24" t="s">
        <v>217</v>
      </c>
      <c r="E1151" s="24" t="s">
        <v>2208</v>
      </c>
      <c r="F1151" s="24">
        <v>2</v>
      </c>
      <c r="G1151" s="24">
        <v>441</v>
      </c>
      <c r="H1151" s="24">
        <v>0</v>
      </c>
      <c r="I1151" s="24">
        <v>0</v>
      </c>
      <c r="J1151" s="24">
        <v>2</v>
      </c>
      <c r="K1151" s="24">
        <v>441</v>
      </c>
      <c r="L1151" s="24">
        <v>5000</v>
      </c>
      <c r="M1151" s="24" t="str">
        <f>LOOKUP(A1151,[1]lookup!$A$3:$A$51,[1]lookup!$P$3:$P$51)</f>
        <v>Unseeded</v>
      </c>
      <c r="N1151" s="24" t="str">
        <f>LOOKUP(A1151,[1]lookup!$A$3:$A$51,[1]lookup!$R$3:$R$51)</f>
        <v>Unburned</v>
      </c>
      <c r="O1151" s="24" t="str">
        <f>LOOKUP(A1151,[1]lookup!$A$3:$A$51,[1]lookup!$U$3:$U$51)</f>
        <v>FS</v>
      </c>
      <c r="P1151" s="25">
        <f t="shared" si="34"/>
        <v>0</v>
      </c>
      <c r="Q1151" s="25">
        <f t="shared" si="35"/>
        <v>8.82</v>
      </c>
      <c r="R1151" s="25">
        <f>LOOKUP(A1151,[1]lookup!$A$3:$A$51,[1]lookup!$H$3:$H$51)</f>
        <v>0</v>
      </c>
    </row>
    <row r="1152" spans="1:18" x14ac:dyDescent="0.15">
      <c r="A1152" s="24" t="s">
        <v>531</v>
      </c>
      <c r="B1152" s="24">
        <v>1998</v>
      </c>
      <c r="C1152" s="24" t="s">
        <v>0</v>
      </c>
      <c r="D1152" s="24" t="s">
        <v>2209</v>
      </c>
      <c r="E1152" s="24" t="s">
        <v>2210</v>
      </c>
      <c r="F1152" s="24">
        <v>0</v>
      </c>
      <c r="G1152" s="24">
        <v>0</v>
      </c>
      <c r="H1152" s="24">
        <v>0</v>
      </c>
      <c r="I1152" s="24">
        <v>0</v>
      </c>
      <c r="J1152" s="24">
        <v>0</v>
      </c>
      <c r="K1152" s="24">
        <v>0</v>
      </c>
      <c r="L1152" s="24">
        <v>5000</v>
      </c>
      <c r="M1152" s="24" t="str">
        <f>LOOKUP(A1152,[1]lookup!$A$3:$A$51,[1]lookup!$P$3:$P$51)</f>
        <v>Unseeded</v>
      </c>
      <c r="N1152" s="24" t="str">
        <f>LOOKUP(A1152,[1]lookup!$A$3:$A$51,[1]lookup!$R$3:$R$51)</f>
        <v>Unburned</v>
      </c>
      <c r="O1152" s="24" t="str">
        <f>LOOKUP(A1152,[1]lookup!$A$3:$A$51,[1]lookup!$U$3:$U$51)</f>
        <v>FS</v>
      </c>
      <c r="P1152" s="25">
        <f t="shared" si="34"/>
        <v>0</v>
      </c>
      <c r="Q1152" s="25">
        <f t="shared" si="35"/>
        <v>0</v>
      </c>
      <c r="R1152" s="25">
        <f>LOOKUP(A1152,[1]lookup!$A$3:$A$51,[1]lookup!$H$3:$H$51)</f>
        <v>0</v>
      </c>
    </row>
    <row r="1153" spans="1:18" x14ac:dyDescent="0.15">
      <c r="A1153" s="24" t="s">
        <v>531</v>
      </c>
      <c r="B1153" s="24">
        <v>1998</v>
      </c>
      <c r="C1153" s="24" t="s">
        <v>0</v>
      </c>
      <c r="D1153" s="24" t="s">
        <v>2211</v>
      </c>
      <c r="E1153" s="24" t="s">
        <v>2212</v>
      </c>
      <c r="F1153" s="24">
        <v>0</v>
      </c>
      <c r="G1153" s="24">
        <v>0</v>
      </c>
      <c r="H1153" s="24">
        <v>0</v>
      </c>
      <c r="I1153" s="24">
        <v>0</v>
      </c>
      <c r="J1153" s="24">
        <v>0</v>
      </c>
      <c r="K1153" s="24">
        <v>0</v>
      </c>
      <c r="L1153" s="24">
        <v>5000</v>
      </c>
      <c r="M1153" s="24" t="str">
        <f>LOOKUP(A1153,[1]lookup!$A$3:$A$51,[1]lookup!$P$3:$P$51)</f>
        <v>Unseeded</v>
      </c>
      <c r="N1153" s="24" t="str">
        <f>LOOKUP(A1153,[1]lookup!$A$3:$A$51,[1]lookup!$R$3:$R$51)</f>
        <v>Unburned</v>
      </c>
      <c r="O1153" s="24" t="str">
        <f>LOOKUP(A1153,[1]lookup!$A$3:$A$51,[1]lookup!$U$3:$U$51)</f>
        <v>FS</v>
      </c>
      <c r="P1153" s="25">
        <f t="shared" si="34"/>
        <v>0</v>
      </c>
      <c r="Q1153" s="25">
        <f t="shared" si="35"/>
        <v>0</v>
      </c>
      <c r="R1153" s="25">
        <f>LOOKUP(A1153,[1]lookup!$A$3:$A$51,[1]lookup!$H$3:$H$51)</f>
        <v>0</v>
      </c>
    </row>
    <row r="1154" spans="1:18" x14ac:dyDescent="0.15">
      <c r="A1154" s="24" t="s">
        <v>508</v>
      </c>
      <c r="B1154" s="24">
        <v>2002</v>
      </c>
      <c r="C1154" s="24" t="s">
        <v>0</v>
      </c>
      <c r="D1154" s="24" t="s">
        <v>672</v>
      </c>
      <c r="E1154" s="24" t="s">
        <v>2199</v>
      </c>
      <c r="F1154" s="24">
        <v>1</v>
      </c>
      <c r="G1154" s="24">
        <v>42</v>
      </c>
      <c r="H1154" s="24">
        <v>0</v>
      </c>
      <c r="I1154" s="24">
        <v>0</v>
      </c>
      <c r="J1154" s="24">
        <v>1</v>
      </c>
      <c r="K1154" s="24">
        <v>42</v>
      </c>
      <c r="L1154" s="24">
        <v>5000</v>
      </c>
      <c r="M1154" s="24" t="str">
        <f>LOOKUP(A1154,[1]lookup!$A$3:$A$51,[1]lookup!$P$3:$P$51)</f>
        <v>Unseeded</v>
      </c>
      <c r="N1154" s="24" t="str">
        <f>LOOKUP(A1154,[1]lookup!$A$3:$A$51,[1]lookup!$R$3:$R$51)</f>
        <v>High</v>
      </c>
      <c r="O1154" s="24" t="str">
        <f>LOOKUP(A1154,[1]lookup!$A$3:$A$51,[1]lookup!$U$3:$U$51)</f>
        <v>BAND</v>
      </c>
      <c r="P1154" s="25">
        <f t="shared" ref="P1154:P1217" si="36">I1154/L1154*100</f>
        <v>0</v>
      </c>
      <c r="Q1154" s="25">
        <f t="shared" ref="Q1154:Q1217" si="37">G1154/L1154*100</f>
        <v>0.84</v>
      </c>
      <c r="R1154" s="25">
        <f>LOOKUP(A1154,[1]lookup!$A$3:$A$51,[1]lookup!$H$3:$H$51)</f>
        <v>0</v>
      </c>
    </row>
    <row r="1155" spans="1:18" x14ac:dyDescent="0.15">
      <c r="A1155" s="24" t="s">
        <v>508</v>
      </c>
      <c r="B1155" s="24">
        <v>2002</v>
      </c>
      <c r="C1155" s="24" t="s">
        <v>0</v>
      </c>
      <c r="D1155" s="24" t="s">
        <v>556</v>
      </c>
      <c r="E1155" s="24" t="s">
        <v>2200</v>
      </c>
      <c r="F1155" s="24">
        <v>0</v>
      </c>
      <c r="G1155" s="24">
        <v>0</v>
      </c>
      <c r="H1155" s="24">
        <v>2</v>
      </c>
      <c r="I1155" s="24">
        <v>197</v>
      </c>
      <c r="J1155" s="24">
        <v>2</v>
      </c>
      <c r="K1155" s="24">
        <v>197</v>
      </c>
      <c r="L1155" s="24">
        <v>5000</v>
      </c>
      <c r="M1155" s="24" t="str">
        <f>LOOKUP(A1155,[1]lookup!$A$3:$A$51,[1]lookup!$P$3:$P$51)</f>
        <v>Unseeded</v>
      </c>
      <c r="N1155" s="24" t="str">
        <f>LOOKUP(A1155,[1]lookup!$A$3:$A$51,[1]lookup!$R$3:$R$51)</f>
        <v>High</v>
      </c>
      <c r="O1155" s="24" t="str">
        <f>LOOKUP(A1155,[1]lookup!$A$3:$A$51,[1]lookup!$U$3:$U$51)</f>
        <v>BAND</v>
      </c>
      <c r="P1155" s="25">
        <f t="shared" si="36"/>
        <v>3.94</v>
      </c>
      <c r="Q1155" s="25">
        <f t="shared" si="37"/>
        <v>0</v>
      </c>
      <c r="R1155" s="25">
        <f>LOOKUP(A1155,[1]lookup!$A$3:$A$51,[1]lookup!$H$3:$H$51)</f>
        <v>0</v>
      </c>
    </row>
    <row r="1156" spans="1:18" x14ac:dyDescent="0.15">
      <c r="A1156" s="24" t="s">
        <v>508</v>
      </c>
      <c r="B1156" s="24">
        <v>2002</v>
      </c>
      <c r="C1156" s="24" t="s">
        <v>0</v>
      </c>
      <c r="D1156" s="24" t="s">
        <v>557</v>
      </c>
      <c r="E1156" s="24" t="s">
        <v>2201</v>
      </c>
      <c r="F1156" s="24">
        <v>0</v>
      </c>
      <c r="G1156" s="24">
        <v>0</v>
      </c>
      <c r="H1156" s="24">
        <v>2</v>
      </c>
      <c r="I1156" s="24">
        <v>541</v>
      </c>
      <c r="J1156" s="24">
        <v>2</v>
      </c>
      <c r="K1156" s="24">
        <v>541</v>
      </c>
      <c r="L1156" s="24">
        <v>5000</v>
      </c>
      <c r="M1156" s="24" t="str">
        <f>LOOKUP(A1156,[1]lookup!$A$3:$A$51,[1]lookup!$P$3:$P$51)</f>
        <v>Unseeded</v>
      </c>
      <c r="N1156" s="24" t="str">
        <f>LOOKUP(A1156,[1]lookup!$A$3:$A$51,[1]lookup!$R$3:$R$51)</f>
        <v>High</v>
      </c>
      <c r="O1156" s="24" t="str">
        <f>LOOKUP(A1156,[1]lookup!$A$3:$A$51,[1]lookup!$U$3:$U$51)</f>
        <v>BAND</v>
      </c>
      <c r="P1156" s="25">
        <f t="shared" si="36"/>
        <v>10.82</v>
      </c>
      <c r="Q1156" s="25">
        <f t="shared" si="37"/>
        <v>0</v>
      </c>
      <c r="R1156" s="25">
        <f>LOOKUP(A1156,[1]lookup!$A$3:$A$51,[1]lookup!$H$3:$H$51)</f>
        <v>0</v>
      </c>
    </row>
    <row r="1157" spans="1:18" x14ac:dyDescent="0.15">
      <c r="A1157" s="24" t="s">
        <v>508</v>
      </c>
      <c r="B1157" s="24">
        <v>2002</v>
      </c>
      <c r="C1157" s="24" t="s">
        <v>0</v>
      </c>
      <c r="D1157" s="24" t="s">
        <v>390</v>
      </c>
      <c r="E1157" s="24" t="s">
        <v>2202</v>
      </c>
      <c r="F1157" s="24">
        <v>1</v>
      </c>
      <c r="G1157" s="24">
        <v>24</v>
      </c>
      <c r="H1157" s="24">
        <v>4</v>
      </c>
      <c r="I1157" s="24">
        <v>141</v>
      </c>
      <c r="J1157" s="24">
        <v>4</v>
      </c>
      <c r="K1157" s="24">
        <v>165</v>
      </c>
      <c r="L1157" s="24">
        <v>5000</v>
      </c>
      <c r="M1157" s="24" t="str">
        <f>LOOKUP(A1157,[1]lookup!$A$3:$A$51,[1]lookup!$P$3:$P$51)</f>
        <v>Unseeded</v>
      </c>
      <c r="N1157" s="24" t="str">
        <f>LOOKUP(A1157,[1]lookup!$A$3:$A$51,[1]lookup!$R$3:$R$51)</f>
        <v>High</v>
      </c>
      <c r="O1157" s="24" t="str">
        <f>LOOKUP(A1157,[1]lookup!$A$3:$A$51,[1]lookup!$U$3:$U$51)</f>
        <v>BAND</v>
      </c>
      <c r="P1157" s="25">
        <f t="shared" si="36"/>
        <v>2.82</v>
      </c>
      <c r="Q1157" s="25">
        <f t="shared" si="37"/>
        <v>0.48</v>
      </c>
      <c r="R1157" s="25">
        <f>LOOKUP(A1157,[1]lookup!$A$3:$A$51,[1]lookup!$H$3:$H$51)</f>
        <v>0</v>
      </c>
    </row>
    <row r="1158" spans="1:18" x14ac:dyDescent="0.15">
      <c r="A1158" s="24" t="s">
        <v>508</v>
      </c>
      <c r="B1158" s="24">
        <v>2002</v>
      </c>
      <c r="C1158" s="24" t="s">
        <v>0</v>
      </c>
      <c r="D1158" s="24" t="s">
        <v>1087</v>
      </c>
      <c r="E1158" s="24" t="s">
        <v>2203</v>
      </c>
      <c r="F1158" s="24">
        <v>0</v>
      </c>
      <c r="G1158" s="24">
        <v>0</v>
      </c>
      <c r="H1158" s="24">
        <v>0</v>
      </c>
      <c r="I1158" s="24">
        <v>0</v>
      </c>
      <c r="J1158" s="24">
        <v>0</v>
      </c>
      <c r="K1158" s="24">
        <v>0</v>
      </c>
      <c r="L1158" s="24">
        <v>5000</v>
      </c>
      <c r="M1158" s="24" t="str">
        <f>LOOKUP(A1158,[1]lookup!$A$3:$A$51,[1]lookup!$P$3:$P$51)</f>
        <v>Unseeded</v>
      </c>
      <c r="N1158" s="24" t="str">
        <f>LOOKUP(A1158,[1]lookup!$A$3:$A$51,[1]lookup!$R$3:$R$51)</f>
        <v>High</v>
      </c>
      <c r="O1158" s="24" t="str">
        <f>LOOKUP(A1158,[1]lookup!$A$3:$A$51,[1]lookup!$U$3:$U$51)</f>
        <v>BAND</v>
      </c>
      <c r="P1158" s="25">
        <f t="shared" si="36"/>
        <v>0</v>
      </c>
      <c r="Q1158" s="25">
        <f t="shared" si="37"/>
        <v>0</v>
      </c>
      <c r="R1158" s="25">
        <f>LOOKUP(A1158,[1]lookup!$A$3:$A$51,[1]lookup!$H$3:$H$51)</f>
        <v>0</v>
      </c>
    </row>
    <row r="1159" spans="1:18" x14ac:dyDescent="0.15">
      <c r="A1159" s="24" t="s">
        <v>508</v>
      </c>
      <c r="B1159" s="24">
        <v>2002</v>
      </c>
      <c r="C1159" s="24" t="s">
        <v>0</v>
      </c>
      <c r="D1159" s="24" t="s">
        <v>244</v>
      </c>
      <c r="E1159" s="24" t="s">
        <v>2204</v>
      </c>
      <c r="F1159" s="24">
        <v>1</v>
      </c>
      <c r="G1159" s="24">
        <v>16</v>
      </c>
      <c r="H1159" s="24">
        <v>8</v>
      </c>
      <c r="I1159" s="24">
        <v>1073</v>
      </c>
      <c r="J1159" s="24">
        <v>8</v>
      </c>
      <c r="K1159" s="24">
        <v>1089</v>
      </c>
      <c r="L1159" s="24">
        <v>5000</v>
      </c>
      <c r="M1159" s="24" t="str">
        <f>LOOKUP(A1159,[1]lookup!$A$3:$A$51,[1]lookup!$P$3:$P$51)</f>
        <v>Unseeded</v>
      </c>
      <c r="N1159" s="24" t="str">
        <f>LOOKUP(A1159,[1]lookup!$A$3:$A$51,[1]lookup!$R$3:$R$51)</f>
        <v>High</v>
      </c>
      <c r="O1159" s="24" t="str">
        <f>LOOKUP(A1159,[1]lookup!$A$3:$A$51,[1]lookup!$U$3:$U$51)</f>
        <v>BAND</v>
      </c>
      <c r="P1159" s="25">
        <f t="shared" si="36"/>
        <v>21.46</v>
      </c>
      <c r="Q1159" s="25">
        <f t="shared" si="37"/>
        <v>0.32</v>
      </c>
      <c r="R1159" s="25">
        <f>LOOKUP(A1159,[1]lookup!$A$3:$A$51,[1]lookup!$H$3:$H$51)</f>
        <v>0</v>
      </c>
    </row>
    <row r="1160" spans="1:18" x14ac:dyDescent="0.15">
      <c r="A1160" s="24" t="s">
        <v>508</v>
      </c>
      <c r="B1160" s="24">
        <v>2002</v>
      </c>
      <c r="C1160" s="24" t="s">
        <v>0</v>
      </c>
      <c r="D1160" s="24" t="s">
        <v>559</v>
      </c>
      <c r="E1160" s="24" t="s">
        <v>2205</v>
      </c>
      <c r="F1160" s="24">
        <v>0</v>
      </c>
      <c r="G1160" s="24">
        <v>0</v>
      </c>
      <c r="H1160" s="24">
        <v>0</v>
      </c>
      <c r="I1160" s="24">
        <v>0</v>
      </c>
      <c r="J1160" s="24">
        <v>0</v>
      </c>
      <c r="K1160" s="24">
        <v>0</v>
      </c>
      <c r="L1160" s="24">
        <v>5000</v>
      </c>
      <c r="M1160" s="24" t="str">
        <f>LOOKUP(A1160,[1]lookup!$A$3:$A$51,[1]lookup!$P$3:$P$51)</f>
        <v>Unseeded</v>
      </c>
      <c r="N1160" s="24" t="str">
        <f>LOOKUP(A1160,[1]lookup!$A$3:$A$51,[1]lookup!$R$3:$R$51)</f>
        <v>High</v>
      </c>
      <c r="O1160" s="24" t="str">
        <f>LOOKUP(A1160,[1]lookup!$A$3:$A$51,[1]lookup!$U$3:$U$51)</f>
        <v>BAND</v>
      </c>
      <c r="P1160" s="25">
        <f t="shared" si="36"/>
        <v>0</v>
      </c>
      <c r="Q1160" s="25">
        <f t="shared" si="37"/>
        <v>0</v>
      </c>
      <c r="R1160" s="25">
        <f>LOOKUP(A1160,[1]lookup!$A$3:$A$51,[1]lookup!$H$3:$H$51)</f>
        <v>0</v>
      </c>
    </row>
    <row r="1161" spans="1:18" x14ac:dyDescent="0.15">
      <c r="A1161" s="24" t="s">
        <v>508</v>
      </c>
      <c r="B1161" s="24">
        <v>2002</v>
      </c>
      <c r="C1161" s="24" t="s">
        <v>0</v>
      </c>
      <c r="D1161" s="24" t="s">
        <v>1229</v>
      </c>
      <c r="E1161" s="24" t="s">
        <v>2206</v>
      </c>
      <c r="F1161" s="24">
        <v>1</v>
      </c>
      <c r="G1161" s="24">
        <v>81</v>
      </c>
      <c r="H1161" s="24">
        <v>0</v>
      </c>
      <c r="I1161" s="24">
        <v>0</v>
      </c>
      <c r="J1161" s="24">
        <v>1</v>
      </c>
      <c r="K1161" s="24">
        <v>81</v>
      </c>
      <c r="L1161" s="24">
        <v>5000</v>
      </c>
      <c r="M1161" s="24" t="str">
        <f>LOOKUP(A1161,[1]lookup!$A$3:$A$51,[1]lookup!$P$3:$P$51)</f>
        <v>Unseeded</v>
      </c>
      <c r="N1161" s="24" t="str">
        <f>LOOKUP(A1161,[1]lookup!$A$3:$A$51,[1]lookup!$R$3:$R$51)</f>
        <v>High</v>
      </c>
      <c r="O1161" s="24" t="str">
        <f>LOOKUP(A1161,[1]lookup!$A$3:$A$51,[1]lookup!$U$3:$U$51)</f>
        <v>BAND</v>
      </c>
      <c r="P1161" s="25">
        <f t="shared" si="36"/>
        <v>0</v>
      </c>
      <c r="Q1161" s="25">
        <f t="shared" si="37"/>
        <v>1.6199999999999999</v>
      </c>
      <c r="R1161" s="25">
        <f>LOOKUP(A1161,[1]lookup!$A$3:$A$51,[1]lookup!$H$3:$H$51)</f>
        <v>0</v>
      </c>
    </row>
    <row r="1162" spans="1:18" x14ac:dyDescent="0.15">
      <c r="A1162" s="24" t="s">
        <v>508</v>
      </c>
      <c r="B1162" s="24">
        <v>2002</v>
      </c>
      <c r="C1162" s="24" t="s">
        <v>0</v>
      </c>
      <c r="D1162" s="24" t="s">
        <v>405</v>
      </c>
      <c r="E1162" s="24" t="s">
        <v>2207</v>
      </c>
      <c r="F1162" s="24">
        <v>3</v>
      </c>
      <c r="G1162" s="24">
        <v>3834</v>
      </c>
      <c r="H1162" s="24">
        <v>2</v>
      </c>
      <c r="I1162" s="24">
        <v>312</v>
      </c>
      <c r="J1162" s="24">
        <v>3</v>
      </c>
      <c r="K1162" s="24">
        <v>4146</v>
      </c>
      <c r="L1162" s="24">
        <v>5000</v>
      </c>
      <c r="M1162" s="24" t="str">
        <f>LOOKUP(A1162,[1]lookup!$A$3:$A$51,[1]lookup!$P$3:$P$51)</f>
        <v>Unseeded</v>
      </c>
      <c r="N1162" s="24" t="str">
        <f>LOOKUP(A1162,[1]lookup!$A$3:$A$51,[1]lookup!$R$3:$R$51)</f>
        <v>High</v>
      </c>
      <c r="O1162" s="24" t="str">
        <f>LOOKUP(A1162,[1]lookup!$A$3:$A$51,[1]lookup!$U$3:$U$51)</f>
        <v>BAND</v>
      </c>
      <c r="P1162" s="25">
        <f t="shared" si="36"/>
        <v>6.2399999999999993</v>
      </c>
      <c r="Q1162" s="25">
        <f t="shared" si="37"/>
        <v>76.680000000000007</v>
      </c>
      <c r="R1162" s="25">
        <f>LOOKUP(A1162,[1]lookup!$A$3:$A$51,[1]lookup!$H$3:$H$51)</f>
        <v>0</v>
      </c>
    </row>
    <row r="1163" spans="1:18" x14ac:dyDescent="0.15">
      <c r="A1163" s="24" t="s">
        <v>508</v>
      </c>
      <c r="B1163" s="24">
        <v>2002</v>
      </c>
      <c r="C1163" s="24" t="s">
        <v>0</v>
      </c>
      <c r="D1163" s="24" t="s">
        <v>217</v>
      </c>
      <c r="E1163" s="24" t="s">
        <v>2208</v>
      </c>
      <c r="F1163" s="24">
        <v>2</v>
      </c>
      <c r="G1163" s="24">
        <v>1003</v>
      </c>
      <c r="H1163" s="24">
        <v>0</v>
      </c>
      <c r="I1163" s="24">
        <v>0</v>
      </c>
      <c r="J1163" s="24">
        <v>2</v>
      </c>
      <c r="K1163" s="24">
        <v>1003</v>
      </c>
      <c r="L1163" s="24">
        <v>5000</v>
      </c>
      <c r="M1163" s="24" t="str">
        <f>LOOKUP(A1163,[1]lookup!$A$3:$A$51,[1]lookup!$P$3:$P$51)</f>
        <v>Unseeded</v>
      </c>
      <c r="N1163" s="24" t="str">
        <f>LOOKUP(A1163,[1]lookup!$A$3:$A$51,[1]lookup!$R$3:$R$51)</f>
        <v>High</v>
      </c>
      <c r="O1163" s="24" t="str">
        <f>LOOKUP(A1163,[1]lookup!$A$3:$A$51,[1]lookup!$U$3:$U$51)</f>
        <v>BAND</v>
      </c>
      <c r="P1163" s="25">
        <f t="shared" si="36"/>
        <v>0</v>
      </c>
      <c r="Q1163" s="25">
        <f t="shared" si="37"/>
        <v>20.059999999999999</v>
      </c>
      <c r="R1163" s="25">
        <f>LOOKUP(A1163,[1]lookup!$A$3:$A$51,[1]lookup!$H$3:$H$51)</f>
        <v>0</v>
      </c>
    </row>
    <row r="1164" spans="1:18" x14ac:dyDescent="0.15">
      <c r="A1164" s="24" t="s">
        <v>508</v>
      </c>
      <c r="B1164" s="24">
        <v>2002</v>
      </c>
      <c r="C1164" s="24" t="s">
        <v>0</v>
      </c>
      <c r="D1164" s="24" t="s">
        <v>2209</v>
      </c>
      <c r="E1164" s="24" t="s">
        <v>2210</v>
      </c>
      <c r="F1164" s="24">
        <v>0</v>
      </c>
      <c r="G1164" s="24">
        <v>0</v>
      </c>
      <c r="H1164" s="24">
        <v>0</v>
      </c>
      <c r="I1164" s="24">
        <v>0</v>
      </c>
      <c r="J1164" s="24">
        <v>0</v>
      </c>
      <c r="K1164" s="24">
        <v>0</v>
      </c>
      <c r="L1164" s="24">
        <v>5000</v>
      </c>
      <c r="M1164" s="24" t="str">
        <f>LOOKUP(A1164,[1]lookup!$A$3:$A$51,[1]lookup!$P$3:$P$51)</f>
        <v>Unseeded</v>
      </c>
      <c r="N1164" s="24" t="str">
        <f>LOOKUP(A1164,[1]lookup!$A$3:$A$51,[1]lookup!$R$3:$R$51)</f>
        <v>High</v>
      </c>
      <c r="O1164" s="24" t="str">
        <f>LOOKUP(A1164,[1]lookup!$A$3:$A$51,[1]lookup!$U$3:$U$51)</f>
        <v>BAND</v>
      </c>
      <c r="P1164" s="25">
        <f t="shared" si="36"/>
        <v>0</v>
      </c>
      <c r="Q1164" s="25">
        <f t="shared" si="37"/>
        <v>0</v>
      </c>
      <c r="R1164" s="25">
        <f>LOOKUP(A1164,[1]lookup!$A$3:$A$51,[1]lookup!$H$3:$H$51)</f>
        <v>0</v>
      </c>
    </row>
    <row r="1165" spans="1:18" x14ac:dyDescent="0.15">
      <c r="A1165" s="24" t="s">
        <v>508</v>
      </c>
      <c r="B1165" s="24">
        <v>2002</v>
      </c>
      <c r="C1165" s="24" t="s">
        <v>0</v>
      </c>
      <c r="D1165" s="24" t="s">
        <v>2211</v>
      </c>
      <c r="E1165" s="24" t="s">
        <v>2212</v>
      </c>
      <c r="F1165" s="24">
        <v>0</v>
      </c>
      <c r="G1165" s="24">
        <v>0</v>
      </c>
      <c r="H1165" s="24">
        <v>0</v>
      </c>
      <c r="I1165" s="24">
        <v>0</v>
      </c>
      <c r="J1165" s="24">
        <v>0</v>
      </c>
      <c r="K1165" s="24">
        <v>0</v>
      </c>
      <c r="L1165" s="24">
        <v>5000</v>
      </c>
      <c r="M1165" s="24" t="str">
        <f>LOOKUP(A1165,[1]lookup!$A$3:$A$51,[1]lookup!$P$3:$P$51)</f>
        <v>Unseeded</v>
      </c>
      <c r="N1165" s="24" t="str">
        <f>LOOKUP(A1165,[1]lookup!$A$3:$A$51,[1]lookup!$R$3:$R$51)</f>
        <v>High</v>
      </c>
      <c r="O1165" s="24" t="str">
        <f>LOOKUP(A1165,[1]lookup!$A$3:$A$51,[1]lookup!$U$3:$U$51)</f>
        <v>BAND</v>
      </c>
      <c r="P1165" s="25">
        <f t="shared" si="36"/>
        <v>0</v>
      </c>
      <c r="Q1165" s="25">
        <f t="shared" si="37"/>
        <v>0</v>
      </c>
      <c r="R1165" s="25">
        <f>LOOKUP(A1165,[1]lookup!$A$3:$A$51,[1]lookup!$H$3:$H$51)</f>
        <v>0</v>
      </c>
    </row>
    <row r="1166" spans="1:18" x14ac:dyDescent="0.15">
      <c r="A1166" s="24" t="s">
        <v>453</v>
      </c>
      <c r="B1166" s="24">
        <v>2002</v>
      </c>
      <c r="C1166" s="24" t="s">
        <v>0</v>
      </c>
      <c r="D1166" s="24" t="s">
        <v>672</v>
      </c>
      <c r="E1166" s="24" t="s">
        <v>2199</v>
      </c>
      <c r="F1166" s="24">
        <v>0</v>
      </c>
      <c r="G1166" s="24">
        <v>0</v>
      </c>
      <c r="H1166" s="24">
        <v>0</v>
      </c>
      <c r="I1166" s="24">
        <v>0</v>
      </c>
      <c r="J1166" s="24">
        <v>0</v>
      </c>
      <c r="K1166" s="24">
        <v>0</v>
      </c>
      <c r="L1166" s="24">
        <v>5002</v>
      </c>
      <c r="M1166" s="24" t="str">
        <f>LOOKUP(A1166,[1]lookup!$A$3:$A$51,[1]lookup!$P$3:$P$51)</f>
        <v>Unseeded</v>
      </c>
      <c r="N1166" s="24" t="str">
        <f>LOOKUP(A1166,[1]lookup!$A$3:$A$51,[1]lookup!$R$3:$R$51)</f>
        <v>High</v>
      </c>
      <c r="O1166" s="24" t="str">
        <f>LOOKUP(A1166,[1]lookup!$A$3:$A$51,[1]lookup!$U$3:$U$51)</f>
        <v>BAND</v>
      </c>
      <c r="P1166" s="25">
        <f t="shared" si="36"/>
        <v>0</v>
      </c>
      <c r="Q1166" s="25">
        <f t="shared" si="37"/>
        <v>0</v>
      </c>
      <c r="R1166" s="25">
        <f>LOOKUP(A1166,[1]lookup!$A$3:$A$51,[1]lookup!$H$3:$H$51)</f>
        <v>0</v>
      </c>
    </row>
    <row r="1167" spans="1:18" x14ac:dyDescent="0.15">
      <c r="A1167" s="24" t="s">
        <v>453</v>
      </c>
      <c r="B1167" s="24">
        <v>2002</v>
      </c>
      <c r="C1167" s="24" t="s">
        <v>0</v>
      </c>
      <c r="D1167" s="24" t="s">
        <v>556</v>
      </c>
      <c r="E1167" s="24" t="s">
        <v>2200</v>
      </c>
      <c r="F1167" s="24">
        <v>0</v>
      </c>
      <c r="G1167" s="24">
        <v>0</v>
      </c>
      <c r="H1167" s="24">
        <v>0</v>
      </c>
      <c r="I1167" s="24">
        <v>0</v>
      </c>
      <c r="J1167" s="24">
        <v>0</v>
      </c>
      <c r="K1167" s="24">
        <v>0</v>
      </c>
      <c r="L1167" s="24">
        <v>5002</v>
      </c>
      <c r="M1167" s="24" t="str">
        <f>LOOKUP(A1167,[1]lookup!$A$3:$A$51,[1]lookup!$P$3:$P$51)</f>
        <v>Unseeded</v>
      </c>
      <c r="N1167" s="24" t="str">
        <f>LOOKUP(A1167,[1]lookup!$A$3:$A$51,[1]lookup!$R$3:$R$51)</f>
        <v>High</v>
      </c>
      <c r="O1167" s="24" t="str">
        <f>LOOKUP(A1167,[1]lookup!$A$3:$A$51,[1]lookup!$U$3:$U$51)</f>
        <v>BAND</v>
      </c>
      <c r="P1167" s="25">
        <f t="shared" si="36"/>
        <v>0</v>
      </c>
      <c r="Q1167" s="25">
        <f t="shared" si="37"/>
        <v>0</v>
      </c>
      <c r="R1167" s="25">
        <f>LOOKUP(A1167,[1]lookup!$A$3:$A$51,[1]lookup!$H$3:$H$51)</f>
        <v>0</v>
      </c>
    </row>
    <row r="1168" spans="1:18" x14ac:dyDescent="0.15">
      <c r="A1168" s="24" t="s">
        <v>453</v>
      </c>
      <c r="B1168" s="24">
        <v>2002</v>
      </c>
      <c r="C1168" s="24" t="s">
        <v>0</v>
      </c>
      <c r="D1168" s="24" t="s">
        <v>557</v>
      </c>
      <c r="E1168" s="24" t="s">
        <v>2201</v>
      </c>
      <c r="F1168" s="24">
        <v>0</v>
      </c>
      <c r="G1168" s="24">
        <v>0</v>
      </c>
      <c r="H1168" s="24">
        <v>0</v>
      </c>
      <c r="I1168" s="24">
        <v>0</v>
      </c>
      <c r="J1168" s="24">
        <v>0</v>
      </c>
      <c r="K1168" s="24">
        <v>0</v>
      </c>
      <c r="L1168" s="24">
        <v>5002</v>
      </c>
      <c r="M1168" s="24" t="str">
        <f>LOOKUP(A1168,[1]lookup!$A$3:$A$51,[1]lookup!$P$3:$P$51)</f>
        <v>Unseeded</v>
      </c>
      <c r="N1168" s="24" t="str">
        <f>LOOKUP(A1168,[1]lookup!$A$3:$A$51,[1]lookup!$R$3:$R$51)</f>
        <v>High</v>
      </c>
      <c r="O1168" s="24" t="str">
        <f>LOOKUP(A1168,[1]lookup!$A$3:$A$51,[1]lookup!$U$3:$U$51)</f>
        <v>BAND</v>
      </c>
      <c r="P1168" s="25">
        <f t="shared" si="36"/>
        <v>0</v>
      </c>
      <c r="Q1168" s="25">
        <f t="shared" si="37"/>
        <v>0</v>
      </c>
      <c r="R1168" s="25">
        <f>LOOKUP(A1168,[1]lookup!$A$3:$A$51,[1]lookup!$H$3:$H$51)</f>
        <v>0</v>
      </c>
    </row>
    <row r="1169" spans="1:18" x14ac:dyDescent="0.15">
      <c r="A1169" s="24" t="s">
        <v>453</v>
      </c>
      <c r="B1169" s="24">
        <v>2002</v>
      </c>
      <c r="C1169" s="24" t="s">
        <v>0</v>
      </c>
      <c r="D1169" s="24" t="s">
        <v>390</v>
      </c>
      <c r="E1169" s="24" t="s">
        <v>2202</v>
      </c>
      <c r="F1169" s="24">
        <v>5</v>
      </c>
      <c r="G1169" s="24">
        <v>101</v>
      </c>
      <c r="H1169" s="24">
        <v>7</v>
      </c>
      <c r="I1169" s="24">
        <v>1173</v>
      </c>
      <c r="J1169" s="24">
        <v>7</v>
      </c>
      <c r="K1169" s="24">
        <v>1274</v>
      </c>
      <c r="L1169" s="24">
        <v>5002</v>
      </c>
      <c r="M1169" s="24" t="str">
        <f>LOOKUP(A1169,[1]lookup!$A$3:$A$51,[1]lookup!$P$3:$P$51)</f>
        <v>Unseeded</v>
      </c>
      <c r="N1169" s="24" t="str">
        <f>LOOKUP(A1169,[1]lookup!$A$3:$A$51,[1]lookup!$R$3:$R$51)</f>
        <v>High</v>
      </c>
      <c r="O1169" s="24" t="str">
        <f>LOOKUP(A1169,[1]lookup!$A$3:$A$51,[1]lookup!$U$3:$U$51)</f>
        <v>BAND</v>
      </c>
      <c r="P1169" s="25">
        <f t="shared" si="36"/>
        <v>23.450619752099161</v>
      </c>
      <c r="Q1169" s="25">
        <f t="shared" si="37"/>
        <v>2.0191923230707718</v>
      </c>
      <c r="R1169" s="25">
        <f>LOOKUP(A1169,[1]lookup!$A$3:$A$51,[1]lookup!$H$3:$H$51)</f>
        <v>0</v>
      </c>
    </row>
    <row r="1170" spans="1:18" x14ac:dyDescent="0.15">
      <c r="A1170" s="24" t="s">
        <v>453</v>
      </c>
      <c r="B1170" s="24">
        <v>2002</v>
      </c>
      <c r="C1170" s="24" t="s">
        <v>0</v>
      </c>
      <c r="D1170" s="24" t="s">
        <v>1087</v>
      </c>
      <c r="E1170" s="24" t="s">
        <v>2203</v>
      </c>
      <c r="F1170" s="24">
        <v>0</v>
      </c>
      <c r="G1170" s="24">
        <v>0</v>
      </c>
      <c r="H1170" s="24">
        <v>0</v>
      </c>
      <c r="I1170" s="24">
        <v>0</v>
      </c>
      <c r="J1170" s="24">
        <v>0</v>
      </c>
      <c r="K1170" s="24">
        <v>0</v>
      </c>
      <c r="L1170" s="24">
        <v>5002</v>
      </c>
      <c r="M1170" s="24" t="str">
        <f>LOOKUP(A1170,[1]lookup!$A$3:$A$51,[1]lookup!$P$3:$P$51)</f>
        <v>Unseeded</v>
      </c>
      <c r="N1170" s="24" t="str">
        <f>LOOKUP(A1170,[1]lookup!$A$3:$A$51,[1]lookup!$R$3:$R$51)</f>
        <v>High</v>
      </c>
      <c r="O1170" s="24" t="str">
        <f>LOOKUP(A1170,[1]lookup!$A$3:$A$51,[1]lookup!$U$3:$U$51)</f>
        <v>BAND</v>
      </c>
      <c r="P1170" s="25">
        <f t="shared" si="36"/>
        <v>0</v>
      </c>
      <c r="Q1170" s="25">
        <f t="shared" si="37"/>
        <v>0</v>
      </c>
      <c r="R1170" s="25">
        <f>LOOKUP(A1170,[1]lookup!$A$3:$A$51,[1]lookup!$H$3:$H$51)</f>
        <v>0</v>
      </c>
    </row>
    <row r="1171" spans="1:18" x14ac:dyDescent="0.15">
      <c r="A1171" s="24" t="s">
        <v>453</v>
      </c>
      <c r="B1171" s="24">
        <v>2002</v>
      </c>
      <c r="C1171" s="24" t="s">
        <v>0</v>
      </c>
      <c r="D1171" s="24" t="s">
        <v>244</v>
      </c>
      <c r="E1171" s="24" t="s">
        <v>2204</v>
      </c>
      <c r="F1171" s="24">
        <v>6</v>
      </c>
      <c r="G1171" s="24">
        <v>356</v>
      </c>
      <c r="H1171" s="24">
        <v>20</v>
      </c>
      <c r="I1171" s="24">
        <v>1531</v>
      </c>
      <c r="J1171" s="24">
        <v>20</v>
      </c>
      <c r="K1171" s="24">
        <v>1887</v>
      </c>
      <c r="L1171" s="24">
        <v>5002</v>
      </c>
      <c r="M1171" s="24" t="str">
        <f>LOOKUP(A1171,[1]lookup!$A$3:$A$51,[1]lookup!$P$3:$P$51)</f>
        <v>Unseeded</v>
      </c>
      <c r="N1171" s="24" t="str">
        <f>LOOKUP(A1171,[1]lookup!$A$3:$A$51,[1]lookup!$R$3:$R$51)</f>
        <v>High</v>
      </c>
      <c r="O1171" s="24" t="str">
        <f>LOOKUP(A1171,[1]lookup!$A$3:$A$51,[1]lookup!$U$3:$U$51)</f>
        <v>BAND</v>
      </c>
      <c r="P1171" s="25">
        <f t="shared" si="36"/>
        <v>30.607756897241106</v>
      </c>
      <c r="Q1171" s="25">
        <f t="shared" si="37"/>
        <v>7.1171531387445013</v>
      </c>
      <c r="R1171" s="25">
        <f>LOOKUP(A1171,[1]lookup!$A$3:$A$51,[1]lookup!$H$3:$H$51)</f>
        <v>0</v>
      </c>
    </row>
    <row r="1172" spans="1:18" x14ac:dyDescent="0.15">
      <c r="A1172" s="24" t="s">
        <v>453</v>
      </c>
      <c r="B1172" s="24">
        <v>2002</v>
      </c>
      <c r="C1172" s="24" t="s">
        <v>0</v>
      </c>
      <c r="D1172" s="24" t="s">
        <v>559</v>
      </c>
      <c r="E1172" s="24" t="s">
        <v>2205</v>
      </c>
      <c r="F1172" s="24">
        <v>0</v>
      </c>
      <c r="G1172" s="24">
        <v>0</v>
      </c>
      <c r="H1172" s="24">
        <v>0</v>
      </c>
      <c r="I1172" s="24">
        <v>0</v>
      </c>
      <c r="J1172" s="24">
        <v>0</v>
      </c>
      <c r="K1172" s="24">
        <v>0</v>
      </c>
      <c r="L1172" s="24">
        <v>5002</v>
      </c>
      <c r="M1172" s="24" t="str">
        <f>LOOKUP(A1172,[1]lookup!$A$3:$A$51,[1]lookup!$P$3:$P$51)</f>
        <v>Unseeded</v>
      </c>
      <c r="N1172" s="24" t="str">
        <f>LOOKUP(A1172,[1]lookup!$A$3:$A$51,[1]lookup!$R$3:$R$51)</f>
        <v>High</v>
      </c>
      <c r="O1172" s="24" t="str">
        <f>LOOKUP(A1172,[1]lookup!$A$3:$A$51,[1]lookup!$U$3:$U$51)</f>
        <v>BAND</v>
      </c>
      <c r="P1172" s="25">
        <f t="shared" si="36"/>
        <v>0</v>
      </c>
      <c r="Q1172" s="25">
        <f t="shared" si="37"/>
        <v>0</v>
      </c>
      <c r="R1172" s="25">
        <f>LOOKUP(A1172,[1]lookup!$A$3:$A$51,[1]lookup!$H$3:$H$51)</f>
        <v>0</v>
      </c>
    </row>
    <row r="1173" spans="1:18" x14ac:dyDescent="0.15">
      <c r="A1173" s="24" t="s">
        <v>453</v>
      </c>
      <c r="B1173" s="24">
        <v>2002</v>
      </c>
      <c r="C1173" s="24" t="s">
        <v>0</v>
      </c>
      <c r="D1173" s="24" t="s">
        <v>1229</v>
      </c>
      <c r="E1173" s="24" t="s">
        <v>2206</v>
      </c>
      <c r="F1173" s="24">
        <v>2</v>
      </c>
      <c r="G1173" s="24">
        <v>454</v>
      </c>
      <c r="H1173" s="24">
        <v>0</v>
      </c>
      <c r="I1173" s="24">
        <v>0</v>
      </c>
      <c r="J1173" s="24">
        <v>2</v>
      </c>
      <c r="K1173" s="24">
        <v>454</v>
      </c>
      <c r="L1173" s="24">
        <v>5002</v>
      </c>
      <c r="M1173" s="24" t="str">
        <f>LOOKUP(A1173,[1]lookup!$A$3:$A$51,[1]lookup!$P$3:$P$51)</f>
        <v>Unseeded</v>
      </c>
      <c r="N1173" s="24" t="str">
        <f>LOOKUP(A1173,[1]lookup!$A$3:$A$51,[1]lookup!$R$3:$R$51)</f>
        <v>High</v>
      </c>
      <c r="O1173" s="24" t="str">
        <f>LOOKUP(A1173,[1]lookup!$A$3:$A$51,[1]lookup!$U$3:$U$51)</f>
        <v>BAND</v>
      </c>
      <c r="P1173" s="25">
        <f t="shared" si="36"/>
        <v>0</v>
      </c>
      <c r="Q1173" s="25">
        <f t="shared" si="37"/>
        <v>9.0763694522191134</v>
      </c>
      <c r="R1173" s="25">
        <f>LOOKUP(A1173,[1]lookup!$A$3:$A$51,[1]lookup!$H$3:$H$51)</f>
        <v>0</v>
      </c>
    </row>
    <row r="1174" spans="1:18" x14ac:dyDescent="0.15">
      <c r="A1174" s="24" t="s">
        <v>453</v>
      </c>
      <c r="B1174" s="24">
        <v>2002</v>
      </c>
      <c r="C1174" s="24" t="s">
        <v>0</v>
      </c>
      <c r="D1174" s="24" t="s">
        <v>405</v>
      </c>
      <c r="E1174" s="24" t="s">
        <v>2207</v>
      </c>
      <c r="F1174" s="24">
        <v>3</v>
      </c>
      <c r="G1174" s="24">
        <v>3046</v>
      </c>
      <c r="H1174" s="24">
        <v>1</v>
      </c>
      <c r="I1174" s="24">
        <v>832</v>
      </c>
      <c r="J1174" s="24">
        <v>3</v>
      </c>
      <c r="K1174" s="24">
        <v>3878</v>
      </c>
      <c r="L1174" s="24">
        <v>5002</v>
      </c>
      <c r="M1174" s="24" t="str">
        <f>LOOKUP(A1174,[1]lookup!$A$3:$A$51,[1]lookup!$P$3:$P$51)</f>
        <v>Unseeded</v>
      </c>
      <c r="N1174" s="24" t="str">
        <f>LOOKUP(A1174,[1]lookup!$A$3:$A$51,[1]lookup!$R$3:$R$51)</f>
        <v>High</v>
      </c>
      <c r="O1174" s="24" t="str">
        <f>LOOKUP(A1174,[1]lookup!$A$3:$A$51,[1]lookup!$U$3:$U$51)</f>
        <v>BAND</v>
      </c>
      <c r="P1174" s="25">
        <f t="shared" si="36"/>
        <v>16.633346661335466</v>
      </c>
      <c r="Q1174" s="25">
        <f t="shared" si="37"/>
        <v>60.895641743302676</v>
      </c>
      <c r="R1174" s="25">
        <f>LOOKUP(A1174,[1]lookup!$A$3:$A$51,[1]lookup!$H$3:$H$51)</f>
        <v>0</v>
      </c>
    </row>
    <row r="1175" spans="1:18" x14ac:dyDescent="0.15">
      <c r="A1175" s="24" t="s">
        <v>453</v>
      </c>
      <c r="B1175" s="24">
        <v>2002</v>
      </c>
      <c r="C1175" s="24" t="s">
        <v>0</v>
      </c>
      <c r="D1175" s="24" t="s">
        <v>217</v>
      </c>
      <c r="E1175" s="24" t="s">
        <v>2208</v>
      </c>
      <c r="F1175" s="24">
        <v>3</v>
      </c>
      <c r="G1175" s="24">
        <v>1045</v>
      </c>
      <c r="H1175" s="24">
        <v>0</v>
      </c>
      <c r="I1175" s="24">
        <v>0</v>
      </c>
      <c r="J1175" s="24">
        <v>3</v>
      </c>
      <c r="K1175" s="24">
        <v>1045</v>
      </c>
      <c r="L1175" s="24">
        <v>5002</v>
      </c>
      <c r="M1175" s="24" t="str">
        <f>LOOKUP(A1175,[1]lookup!$A$3:$A$51,[1]lookup!$P$3:$P$51)</f>
        <v>Unseeded</v>
      </c>
      <c r="N1175" s="24" t="str">
        <f>LOOKUP(A1175,[1]lookup!$A$3:$A$51,[1]lookup!$R$3:$R$51)</f>
        <v>High</v>
      </c>
      <c r="O1175" s="24" t="str">
        <f>LOOKUP(A1175,[1]lookup!$A$3:$A$51,[1]lookup!$U$3:$U$51)</f>
        <v>BAND</v>
      </c>
      <c r="P1175" s="25">
        <f t="shared" si="36"/>
        <v>0</v>
      </c>
      <c r="Q1175" s="25">
        <f t="shared" si="37"/>
        <v>20.891643342662935</v>
      </c>
      <c r="R1175" s="25">
        <f>LOOKUP(A1175,[1]lookup!$A$3:$A$51,[1]lookup!$H$3:$H$51)</f>
        <v>0</v>
      </c>
    </row>
    <row r="1176" spans="1:18" x14ac:dyDescent="0.15">
      <c r="A1176" s="24" t="s">
        <v>453</v>
      </c>
      <c r="B1176" s="24">
        <v>2002</v>
      </c>
      <c r="C1176" s="24" t="s">
        <v>0</v>
      </c>
      <c r="D1176" s="24" t="s">
        <v>2209</v>
      </c>
      <c r="E1176" s="24" t="s">
        <v>2210</v>
      </c>
      <c r="F1176" s="24">
        <v>0</v>
      </c>
      <c r="G1176" s="24">
        <v>0</v>
      </c>
      <c r="H1176" s="24">
        <v>2</v>
      </c>
      <c r="I1176" s="24">
        <v>18</v>
      </c>
      <c r="J1176" s="24">
        <v>2</v>
      </c>
      <c r="K1176" s="24">
        <v>18</v>
      </c>
      <c r="L1176" s="24">
        <v>5002</v>
      </c>
      <c r="M1176" s="24" t="str">
        <f>LOOKUP(A1176,[1]lookup!$A$3:$A$51,[1]lookup!$P$3:$P$51)</f>
        <v>Unseeded</v>
      </c>
      <c r="N1176" s="24" t="str">
        <f>LOOKUP(A1176,[1]lookup!$A$3:$A$51,[1]lookup!$R$3:$R$51)</f>
        <v>High</v>
      </c>
      <c r="O1176" s="24" t="str">
        <f>LOOKUP(A1176,[1]lookup!$A$3:$A$51,[1]lookup!$U$3:$U$51)</f>
        <v>BAND</v>
      </c>
      <c r="P1176" s="25">
        <f t="shared" si="36"/>
        <v>0.3598560575769692</v>
      </c>
      <c r="Q1176" s="25">
        <f t="shared" si="37"/>
        <v>0</v>
      </c>
      <c r="R1176" s="25">
        <f>LOOKUP(A1176,[1]lookup!$A$3:$A$51,[1]lookup!$H$3:$H$51)</f>
        <v>0</v>
      </c>
    </row>
    <row r="1177" spans="1:18" x14ac:dyDescent="0.15">
      <c r="A1177" s="24" t="s">
        <v>453</v>
      </c>
      <c r="B1177" s="24">
        <v>2002</v>
      </c>
      <c r="C1177" s="24" t="s">
        <v>0</v>
      </c>
      <c r="D1177" s="24" t="s">
        <v>2211</v>
      </c>
      <c r="E1177" s="24" t="s">
        <v>2212</v>
      </c>
      <c r="F1177" s="24">
        <v>0</v>
      </c>
      <c r="G1177" s="24">
        <v>0</v>
      </c>
      <c r="H1177" s="24">
        <v>0</v>
      </c>
      <c r="I1177" s="24">
        <v>0</v>
      </c>
      <c r="J1177" s="24">
        <v>0</v>
      </c>
      <c r="K1177" s="24">
        <v>0</v>
      </c>
      <c r="L1177" s="24">
        <v>5002</v>
      </c>
      <c r="M1177" s="24" t="str">
        <f>LOOKUP(A1177,[1]lookup!$A$3:$A$51,[1]lookup!$P$3:$P$51)</f>
        <v>Unseeded</v>
      </c>
      <c r="N1177" s="24" t="str">
        <f>LOOKUP(A1177,[1]lookup!$A$3:$A$51,[1]lookup!$R$3:$R$51)</f>
        <v>High</v>
      </c>
      <c r="O1177" s="24" t="str">
        <f>LOOKUP(A1177,[1]lookup!$A$3:$A$51,[1]lookup!$U$3:$U$51)</f>
        <v>BAND</v>
      </c>
      <c r="P1177" s="25">
        <f t="shared" si="36"/>
        <v>0</v>
      </c>
      <c r="Q1177" s="25">
        <f t="shared" si="37"/>
        <v>0</v>
      </c>
      <c r="R1177" s="25">
        <f>LOOKUP(A1177,[1]lookup!$A$3:$A$51,[1]lookup!$H$3:$H$51)</f>
        <v>0</v>
      </c>
    </row>
    <row r="1178" spans="1:18" x14ac:dyDescent="0.15">
      <c r="A1178" s="24" t="s">
        <v>514</v>
      </c>
      <c r="B1178" s="24">
        <v>2002</v>
      </c>
      <c r="C1178" s="24" t="s">
        <v>0</v>
      </c>
      <c r="D1178" s="24" t="s">
        <v>672</v>
      </c>
      <c r="E1178" s="24" t="s">
        <v>2199</v>
      </c>
      <c r="F1178" s="24">
        <v>0</v>
      </c>
      <c r="G1178" s="24">
        <v>0</v>
      </c>
      <c r="H1178" s="24">
        <v>0</v>
      </c>
      <c r="I1178" s="24">
        <v>0</v>
      </c>
      <c r="J1178" s="24">
        <v>0</v>
      </c>
      <c r="K1178" s="24">
        <v>0</v>
      </c>
      <c r="L1178" s="24">
        <v>5000</v>
      </c>
      <c r="M1178" s="24" t="str">
        <f>LOOKUP(A1178,[1]lookup!$A$3:$A$51,[1]lookup!$P$3:$P$51)</f>
        <v>Unseeded</v>
      </c>
      <c r="N1178" s="24" t="str">
        <f>LOOKUP(A1178,[1]lookup!$A$3:$A$51,[1]lookup!$R$3:$R$51)</f>
        <v>High</v>
      </c>
      <c r="O1178" s="24" t="str">
        <f>LOOKUP(A1178,[1]lookup!$A$3:$A$51,[1]lookup!$U$3:$U$51)</f>
        <v>BAND</v>
      </c>
      <c r="P1178" s="25">
        <f t="shared" si="36"/>
        <v>0</v>
      </c>
      <c r="Q1178" s="25">
        <f t="shared" si="37"/>
        <v>0</v>
      </c>
      <c r="R1178" s="25">
        <f>LOOKUP(A1178,[1]lookup!$A$3:$A$51,[1]lookup!$H$3:$H$51)</f>
        <v>0</v>
      </c>
    </row>
    <row r="1179" spans="1:18" x14ac:dyDescent="0.15">
      <c r="A1179" s="24" t="s">
        <v>514</v>
      </c>
      <c r="B1179" s="24">
        <v>2002</v>
      </c>
      <c r="C1179" s="24" t="s">
        <v>0</v>
      </c>
      <c r="D1179" s="24" t="s">
        <v>556</v>
      </c>
      <c r="E1179" s="24" t="s">
        <v>2200</v>
      </c>
      <c r="F1179" s="24">
        <v>0</v>
      </c>
      <c r="G1179" s="24">
        <v>0</v>
      </c>
      <c r="H1179" s="24">
        <v>2</v>
      </c>
      <c r="I1179" s="24">
        <v>231</v>
      </c>
      <c r="J1179" s="24">
        <v>2</v>
      </c>
      <c r="K1179" s="24">
        <v>231</v>
      </c>
      <c r="L1179" s="24">
        <v>5000</v>
      </c>
      <c r="M1179" s="24" t="str">
        <f>LOOKUP(A1179,[1]lookup!$A$3:$A$51,[1]lookup!$P$3:$P$51)</f>
        <v>Unseeded</v>
      </c>
      <c r="N1179" s="24" t="str">
        <f>LOOKUP(A1179,[1]lookup!$A$3:$A$51,[1]lookup!$R$3:$R$51)</f>
        <v>High</v>
      </c>
      <c r="O1179" s="24" t="str">
        <f>LOOKUP(A1179,[1]lookup!$A$3:$A$51,[1]lookup!$U$3:$U$51)</f>
        <v>BAND</v>
      </c>
      <c r="P1179" s="25">
        <f t="shared" si="36"/>
        <v>4.62</v>
      </c>
      <c r="Q1179" s="25">
        <f t="shared" si="37"/>
        <v>0</v>
      </c>
      <c r="R1179" s="25">
        <f>LOOKUP(A1179,[1]lookup!$A$3:$A$51,[1]lookup!$H$3:$H$51)</f>
        <v>0</v>
      </c>
    </row>
    <row r="1180" spans="1:18" x14ac:dyDescent="0.15">
      <c r="A1180" s="24" t="s">
        <v>514</v>
      </c>
      <c r="B1180" s="24">
        <v>2002</v>
      </c>
      <c r="C1180" s="24" t="s">
        <v>0</v>
      </c>
      <c r="D1180" s="24" t="s">
        <v>557</v>
      </c>
      <c r="E1180" s="24" t="s">
        <v>2201</v>
      </c>
      <c r="F1180" s="24">
        <v>0</v>
      </c>
      <c r="G1180" s="24">
        <v>0</v>
      </c>
      <c r="H1180" s="24">
        <v>3</v>
      </c>
      <c r="I1180" s="24">
        <v>848</v>
      </c>
      <c r="J1180" s="24">
        <v>3</v>
      </c>
      <c r="K1180" s="24">
        <v>848</v>
      </c>
      <c r="L1180" s="24">
        <v>5000</v>
      </c>
      <c r="M1180" s="24" t="str">
        <f>LOOKUP(A1180,[1]lookup!$A$3:$A$51,[1]lookup!$P$3:$P$51)</f>
        <v>Unseeded</v>
      </c>
      <c r="N1180" s="24" t="str">
        <f>LOOKUP(A1180,[1]lookup!$A$3:$A$51,[1]lookup!$R$3:$R$51)</f>
        <v>High</v>
      </c>
      <c r="O1180" s="24" t="str">
        <f>LOOKUP(A1180,[1]lookup!$A$3:$A$51,[1]lookup!$U$3:$U$51)</f>
        <v>BAND</v>
      </c>
      <c r="P1180" s="25">
        <f t="shared" si="36"/>
        <v>16.96</v>
      </c>
      <c r="Q1180" s="25">
        <f t="shared" si="37"/>
        <v>0</v>
      </c>
      <c r="R1180" s="25">
        <f>LOOKUP(A1180,[1]lookup!$A$3:$A$51,[1]lookup!$H$3:$H$51)</f>
        <v>0</v>
      </c>
    </row>
    <row r="1181" spans="1:18" x14ac:dyDescent="0.15">
      <c r="A1181" s="24" t="s">
        <v>514</v>
      </c>
      <c r="B1181" s="24">
        <v>2002</v>
      </c>
      <c r="C1181" s="24" t="s">
        <v>0</v>
      </c>
      <c r="D1181" s="24" t="s">
        <v>390</v>
      </c>
      <c r="E1181" s="24" t="s">
        <v>2202</v>
      </c>
      <c r="F1181" s="24">
        <v>3</v>
      </c>
      <c r="G1181" s="24">
        <v>165</v>
      </c>
      <c r="H1181" s="24">
        <v>4</v>
      </c>
      <c r="I1181" s="24">
        <v>380</v>
      </c>
      <c r="J1181" s="24">
        <v>4</v>
      </c>
      <c r="K1181" s="24">
        <v>545</v>
      </c>
      <c r="L1181" s="24">
        <v>5000</v>
      </c>
      <c r="M1181" s="24" t="str">
        <f>LOOKUP(A1181,[1]lookup!$A$3:$A$51,[1]lookup!$P$3:$P$51)</f>
        <v>Unseeded</v>
      </c>
      <c r="N1181" s="24" t="str">
        <f>LOOKUP(A1181,[1]lookup!$A$3:$A$51,[1]lookup!$R$3:$R$51)</f>
        <v>High</v>
      </c>
      <c r="O1181" s="24" t="str">
        <f>LOOKUP(A1181,[1]lookup!$A$3:$A$51,[1]lookup!$U$3:$U$51)</f>
        <v>BAND</v>
      </c>
      <c r="P1181" s="25">
        <f t="shared" si="36"/>
        <v>7.6</v>
      </c>
      <c r="Q1181" s="25">
        <f t="shared" si="37"/>
        <v>3.3000000000000003</v>
      </c>
      <c r="R1181" s="25">
        <f>LOOKUP(A1181,[1]lookup!$A$3:$A$51,[1]lookup!$H$3:$H$51)</f>
        <v>0</v>
      </c>
    </row>
    <row r="1182" spans="1:18" x14ac:dyDescent="0.15">
      <c r="A1182" s="24" t="s">
        <v>514</v>
      </c>
      <c r="B1182" s="24">
        <v>2002</v>
      </c>
      <c r="C1182" s="24" t="s">
        <v>0</v>
      </c>
      <c r="D1182" s="24" t="s">
        <v>1087</v>
      </c>
      <c r="E1182" s="24" t="s">
        <v>2203</v>
      </c>
      <c r="F1182" s="24">
        <v>0</v>
      </c>
      <c r="G1182" s="24">
        <v>0</v>
      </c>
      <c r="H1182" s="24">
        <v>0</v>
      </c>
      <c r="I1182" s="24">
        <v>0</v>
      </c>
      <c r="J1182" s="24">
        <v>0</v>
      </c>
      <c r="K1182" s="24">
        <v>0</v>
      </c>
      <c r="L1182" s="24">
        <v>5000</v>
      </c>
      <c r="M1182" s="24" t="str">
        <f>LOOKUP(A1182,[1]lookup!$A$3:$A$51,[1]lookup!$P$3:$P$51)</f>
        <v>Unseeded</v>
      </c>
      <c r="N1182" s="24" t="str">
        <f>LOOKUP(A1182,[1]lookup!$A$3:$A$51,[1]lookup!$R$3:$R$51)</f>
        <v>High</v>
      </c>
      <c r="O1182" s="24" t="str">
        <f>LOOKUP(A1182,[1]lookup!$A$3:$A$51,[1]lookup!$U$3:$U$51)</f>
        <v>BAND</v>
      </c>
      <c r="P1182" s="25">
        <f t="shared" si="36"/>
        <v>0</v>
      </c>
      <c r="Q1182" s="25">
        <f t="shared" si="37"/>
        <v>0</v>
      </c>
      <c r="R1182" s="25">
        <f>LOOKUP(A1182,[1]lookup!$A$3:$A$51,[1]lookup!$H$3:$H$51)</f>
        <v>0</v>
      </c>
    </row>
    <row r="1183" spans="1:18" x14ac:dyDescent="0.15">
      <c r="A1183" s="24" t="s">
        <v>514</v>
      </c>
      <c r="B1183" s="24">
        <v>2002</v>
      </c>
      <c r="C1183" s="24" t="s">
        <v>0</v>
      </c>
      <c r="D1183" s="24" t="s">
        <v>244</v>
      </c>
      <c r="E1183" s="24" t="s">
        <v>2204</v>
      </c>
      <c r="F1183" s="24">
        <v>2</v>
      </c>
      <c r="G1183" s="24">
        <v>64</v>
      </c>
      <c r="H1183" s="24">
        <v>9</v>
      </c>
      <c r="I1183" s="24">
        <v>446</v>
      </c>
      <c r="J1183" s="24">
        <v>9</v>
      </c>
      <c r="K1183" s="24">
        <v>510</v>
      </c>
      <c r="L1183" s="24">
        <v>5000</v>
      </c>
      <c r="M1183" s="24" t="str">
        <f>LOOKUP(A1183,[1]lookup!$A$3:$A$51,[1]lookup!$P$3:$P$51)</f>
        <v>Unseeded</v>
      </c>
      <c r="N1183" s="24" t="str">
        <f>LOOKUP(A1183,[1]lookup!$A$3:$A$51,[1]lookup!$R$3:$R$51)</f>
        <v>High</v>
      </c>
      <c r="O1183" s="24" t="str">
        <f>LOOKUP(A1183,[1]lookup!$A$3:$A$51,[1]lookup!$U$3:$U$51)</f>
        <v>BAND</v>
      </c>
      <c r="P1183" s="25">
        <f t="shared" si="36"/>
        <v>8.92</v>
      </c>
      <c r="Q1183" s="25">
        <f t="shared" si="37"/>
        <v>1.28</v>
      </c>
      <c r="R1183" s="25">
        <f>LOOKUP(A1183,[1]lookup!$A$3:$A$51,[1]lookup!$H$3:$H$51)</f>
        <v>0</v>
      </c>
    </row>
    <row r="1184" spans="1:18" x14ac:dyDescent="0.15">
      <c r="A1184" s="24" t="s">
        <v>514</v>
      </c>
      <c r="B1184" s="24">
        <v>2002</v>
      </c>
      <c r="C1184" s="24" t="s">
        <v>0</v>
      </c>
      <c r="D1184" s="24" t="s">
        <v>559</v>
      </c>
      <c r="E1184" s="24" t="s">
        <v>2205</v>
      </c>
      <c r="F1184" s="24">
        <v>0</v>
      </c>
      <c r="G1184" s="24">
        <v>0</v>
      </c>
      <c r="H1184" s="24">
        <v>0</v>
      </c>
      <c r="I1184" s="24">
        <v>0</v>
      </c>
      <c r="J1184" s="24">
        <v>0</v>
      </c>
      <c r="K1184" s="24">
        <v>0</v>
      </c>
      <c r="L1184" s="24">
        <v>5000</v>
      </c>
      <c r="M1184" s="24" t="str">
        <f>LOOKUP(A1184,[1]lookup!$A$3:$A$51,[1]lookup!$P$3:$P$51)</f>
        <v>Unseeded</v>
      </c>
      <c r="N1184" s="24" t="str">
        <f>LOOKUP(A1184,[1]lookup!$A$3:$A$51,[1]lookup!$R$3:$R$51)</f>
        <v>High</v>
      </c>
      <c r="O1184" s="24" t="str">
        <f>LOOKUP(A1184,[1]lookup!$A$3:$A$51,[1]lookup!$U$3:$U$51)</f>
        <v>BAND</v>
      </c>
      <c r="P1184" s="25">
        <f t="shared" si="36"/>
        <v>0</v>
      </c>
      <c r="Q1184" s="25">
        <f t="shared" si="37"/>
        <v>0</v>
      </c>
      <c r="R1184" s="25">
        <f>LOOKUP(A1184,[1]lookup!$A$3:$A$51,[1]lookup!$H$3:$H$51)</f>
        <v>0</v>
      </c>
    </row>
    <row r="1185" spans="1:18" x14ac:dyDescent="0.15">
      <c r="A1185" s="24" t="s">
        <v>514</v>
      </c>
      <c r="B1185" s="24">
        <v>2002</v>
      </c>
      <c r="C1185" s="24" t="s">
        <v>0</v>
      </c>
      <c r="D1185" s="24" t="s">
        <v>1229</v>
      </c>
      <c r="E1185" s="24" t="s">
        <v>2206</v>
      </c>
      <c r="F1185" s="24">
        <v>1</v>
      </c>
      <c r="G1185" s="24">
        <v>82</v>
      </c>
      <c r="H1185" s="24">
        <v>0</v>
      </c>
      <c r="I1185" s="24">
        <v>0</v>
      </c>
      <c r="J1185" s="24">
        <v>1</v>
      </c>
      <c r="K1185" s="24">
        <v>82</v>
      </c>
      <c r="L1185" s="24">
        <v>5000</v>
      </c>
      <c r="M1185" s="24" t="str">
        <f>LOOKUP(A1185,[1]lookup!$A$3:$A$51,[1]lookup!$P$3:$P$51)</f>
        <v>Unseeded</v>
      </c>
      <c r="N1185" s="24" t="str">
        <f>LOOKUP(A1185,[1]lookup!$A$3:$A$51,[1]lookup!$R$3:$R$51)</f>
        <v>High</v>
      </c>
      <c r="O1185" s="24" t="str">
        <f>LOOKUP(A1185,[1]lookup!$A$3:$A$51,[1]lookup!$U$3:$U$51)</f>
        <v>BAND</v>
      </c>
      <c r="P1185" s="25">
        <f t="shared" si="36"/>
        <v>0</v>
      </c>
      <c r="Q1185" s="25">
        <f t="shared" si="37"/>
        <v>1.6400000000000001</v>
      </c>
      <c r="R1185" s="25">
        <f>LOOKUP(A1185,[1]lookup!$A$3:$A$51,[1]lookup!$H$3:$H$51)</f>
        <v>0</v>
      </c>
    </row>
    <row r="1186" spans="1:18" x14ac:dyDescent="0.15">
      <c r="A1186" s="24" t="s">
        <v>514</v>
      </c>
      <c r="B1186" s="24">
        <v>2002</v>
      </c>
      <c r="C1186" s="24" t="s">
        <v>0</v>
      </c>
      <c r="D1186" s="24" t="s">
        <v>405</v>
      </c>
      <c r="E1186" s="24" t="s">
        <v>2207</v>
      </c>
      <c r="F1186" s="24">
        <v>3</v>
      </c>
      <c r="G1186" s="24">
        <v>3031</v>
      </c>
      <c r="H1186" s="24">
        <v>1</v>
      </c>
      <c r="I1186" s="24">
        <v>557</v>
      </c>
      <c r="J1186" s="24">
        <v>3</v>
      </c>
      <c r="K1186" s="24">
        <v>3588</v>
      </c>
      <c r="L1186" s="24">
        <v>5000</v>
      </c>
      <c r="M1186" s="24" t="str">
        <f>LOOKUP(A1186,[1]lookup!$A$3:$A$51,[1]lookup!$P$3:$P$51)</f>
        <v>Unseeded</v>
      </c>
      <c r="N1186" s="24" t="str">
        <f>LOOKUP(A1186,[1]lookup!$A$3:$A$51,[1]lookup!$R$3:$R$51)</f>
        <v>High</v>
      </c>
      <c r="O1186" s="24" t="str">
        <f>LOOKUP(A1186,[1]lookup!$A$3:$A$51,[1]lookup!$U$3:$U$51)</f>
        <v>BAND</v>
      </c>
      <c r="P1186" s="25">
        <f t="shared" si="36"/>
        <v>11.14</v>
      </c>
      <c r="Q1186" s="25">
        <f t="shared" si="37"/>
        <v>60.62</v>
      </c>
      <c r="R1186" s="25">
        <f>LOOKUP(A1186,[1]lookup!$A$3:$A$51,[1]lookup!$H$3:$H$51)</f>
        <v>0</v>
      </c>
    </row>
    <row r="1187" spans="1:18" x14ac:dyDescent="0.15">
      <c r="A1187" s="24" t="s">
        <v>514</v>
      </c>
      <c r="B1187" s="24">
        <v>2002</v>
      </c>
      <c r="C1187" s="24" t="s">
        <v>0</v>
      </c>
      <c r="D1187" s="24" t="s">
        <v>217</v>
      </c>
      <c r="E1187" s="24" t="s">
        <v>2208</v>
      </c>
      <c r="F1187" s="24">
        <v>2</v>
      </c>
      <c r="G1187" s="24">
        <v>1658</v>
      </c>
      <c r="H1187" s="24">
        <v>0</v>
      </c>
      <c r="I1187" s="24">
        <v>0</v>
      </c>
      <c r="J1187" s="24">
        <v>2</v>
      </c>
      <c r="K1187" s="24">
        <v>1658</v>
      </c>
      <c r="L1187" s="24">
        <v>5000</v>
      </c>
      <c r="M1187" s="24" t="str">
        <f>LOOKUP(A1187,[1]lookup!$A$3:$A$51,[1]lookup!$P$3:$P$51)</f>
        <v>Unseeded</v>
      </c>
      <c r="N1187" s="24" t="str">
        <f>LOOKUP(A1187,[1]lookup!$A$3:$A$51,[1]lookup!$R$3:$R$51)</f>
        <v>High</v>
      </c>
      <c r="O1187" s="24" t="str">
        <f>LOOKUP(A1187,[1]lookup!$A$3:$A$51,[1]lookup!$U$3:$U$51)</f>
        <v>BAND</v>
      </c>
      <c r="P1187" s="25">
        <f t="shared" si="36"/>
        <v>0</v>
      </c>
      <c r="Q1187" s="25">
        <f t="shared" si="37"/>
        <v>33.160000000000004</v>
      </c>
      <c r="R1187" s="25">
        <f>LOOKUP(A1187,[1]lookup!$A$3:$A$51,[1]lookup!$H$3:$H$51)</f>
        <v>0</v>
      </c>
    </row>
    <row r="1188" spans="1:18" x14ac:dyDescent="0.15">
      <c r="A1188" s="24" t="s">
        <v>514</v>
      </c>
      <c r="B1188" s="24">
        <v>2002</v>
      </c>
      <c r="C1188" s="24" t="s">
        <v>0</v>
      </c>
      <c r="D1188" s="24" t="s">
        <v>2209</v>
      </c>
      <c r="E1188" s="24" t="s">
        <v>2210</v>
      </c>
      <c r="F1188" s="24">
        <v>0</v>
      </c>
      <c r="G1188" s="24">
        <v>0</v>
      </c>
      <c r="H1188" s="24">
        <v>0</v>
      </c>
      <c r="I1188" s="24">
        <v>0</v>
      </c>
      <c r="J1188" s="24">
        <v>0</v>
      </c>
      <c r="K1188" s="24">
        <v>0</v>
      </c>
      <c r="L1188" s="24">
        <v>5000</v>
      </c>
      <c r="M1188" s="24" t="str">
        <f>LOOKUP(A1188,[1]lookup!$A$3:$A$51,[1]lookup!$P$3:$P$51)</f>
        <v>Unseeded</v>
      </c>
      <c r="N1188" s="24" t="str">
        <f>LOOKUP(A1188,[1]lookup!$A$3:$A$51,[1]lookup!$R$3:$R$51)</f>
        <v>High</v>
      </c>
      <c r="O1188" s="24" t="str">
        <f>LOOKUP(A1188,[1]lookup!$A$3:$A$51,[1]lookup!$U$3:$U$51)</f>
        <v>BAND</v>
      </c>
      <c r="P1188" s="25">
        <f t="shared" si="36"/>
        <v>0</v>
      </c>
      <c r="Q1188" s="25">
        <f t="shared" si="37"/>
        <v>0</v>
      </c>
      <c r="R1188" s="25">
        <f>LOOKUP(A1188,[1]lookup!$A$3:$A$51,[1]lookup!$H$3:$H$51)</f>
        <v>0</v>
      </c>
    </row>
    <row r="1189" spans="1:18" x14ac:dyDescent="0.15">
      <c r="A1189" s="24" t="s">
        <v>514</v>
      </c>
      <c r="B1189" s="24">
        <v>2002</v>
      </c>
      <c r="C1189" s="24" t="s">
        <v>0</v>
      </c>
      <c r="D1189" s="24" t="s">
        <v>2211</v>
      </c>
      <c r="E1189" s="24" t="s">
        <v>2212</v>
      </c>
      <c r="F1189" s="24">
        <v>0</v>
      </c>
      <c r="G1189" s="24">
        <v>0</v>
      </c>
      <c r="H1189" s="24">
        <v>0</v>
      </c>
      <c r="I1189" s="24">
        <v>0</v>
      </c>
      <c r="J1189" s="24">
        <v>0</v>
      </c>
      <c r="K1189" s="24">
        <v>0</v>
      </c>
      <c r="L1189" s="24">
        <v>5000</v>
      </c>
      <c r="M1189" s="24" t="str">
        <f>LOOKUP(A1189,[1]lookup!$A$3:$A$51,[1]lookup!$P$3:$P$51)</f>
        <v>Unseeded</v>
      </c>
      <c r="N1189" s="24" t="str">
        <f>LOOKUP(A1189,[1]lookup!$A$3:$A$51,[1]lookup!$R$3:$R$51)</f>
        <v>High</v>
      </c>
      <c r="O1189" s="24" t="str">
        <f>LOOKUP(A1189,[1]lookup!$A$3:$A$51,[1]lookup!$U$3:$U$51)</f>
        <v>BAND</v>
      </c>
      <c r="P1189" s="25">
        <f t="shared" si="36"/>
        <v>0</v>
      </c>
      <c r="Q1189" s="25">
        <f t="shared" si="37"/>
        <v>0</v>
      </c>
      <c r="R1189" s="25">
        <f>LOOKUP(A1189,[1]lookup!$A$3:$A$51,[1]lookup!$H$3:$H$51)</f>
        <v>0</v>
      </c>
    </row>
    <row r="1190" spans="1:18" x14ac:dyDescent="0.15">
      <c r="A1190" s="24" t="s">
        <v>515</v>
      </c>
      <c r="B1190" s="24">
        <v>2002</v>
      </c>
      <c r="C1190" s="24" t="s">
        <v>0</v>
      </c>
      <c r="D1190" s="24" t="s">
        <v>672</v>
      </c>
      <c r="E1190" s="24" t="s">
        <v>2199</v>
      </c>
      <c r="F1190" s="24">
        <v>0</v>
      </c>
      <c r="G1190" s="24">
        <v>0</v>
      </c>
      <c r="H1190" s="24">
        <v>0</v>
      </c>
      <c r="I1190" s="24">
        <v>0</v>
      </c>
      <c r="J1190" s="24">
        <v>0</v>
      </c>
      <c r="K1190" s="24">
        <v>0</v>
      </c>
      <c r="L1190" s="24">
        <v>5000</v>
      </c>
      <c r="M1190" s="24" t="str">
        <f>LOOKUP(A1190,[1]lookup!$A$3:$A$51,[1]lookup!$P$3:$P$51)</f>
        <v>Unseeded</v>
      </c>
      <c r="N1190" s="24" t="str">
        <f>LOOKUP(A1190,[1]lookup!$A$3:$A$51,[1]lookup!$R$3:$R$51)</f>
        <v>High</v>
      </c>
      <c r="O1190" s="24" t="str">
        <f>LOOKUP(A1190,[1]lookup!$A$3:$A$51,[1]lookup!$U$3:$U$51)</f>
        <v>BAND</v>
      </c>
      <c r="P1190" s="25">
        <f t="shared" si="36"/>
        <v>0</v>
      </c>
      <c r="Q1190" s="25">
        <f t="shared" si="37"/>
        <v>0</v>
      </c>
      <c r="R1190" s="25">
        <f>LOOKUP(A1190,[1]lookup!$A$3:$A$51,[1]lookup!$H$3:$H$51)</f>
        <v>0</v>
      </c>
    </row>
    <row r="1191" spans="1:18" x14ac:dyDescent="0.15">
      <c r="A1191" s="24" t="s">
        <v>515</v>
      </c>
      <c r="B1191" s="24">
        <v>2002</v>
      </c>
      <c r="C1191" s="24" t="s">
        <v>0</v>
      </c>
      <c r="D1191" s="24" t="s">
        <v>556</v>
      </c>
      <c r="E1191" s="24" t="s">
        <v>2200</v>
      </c>
      <c r="F1191" s="24">
        <v>0</v>
      </c>
      <c r="G1191" s="24">
        <v>0</v>
      </c>
      <c r="H1191" s="24">
        <v>0</v>
      </c>
      <c r="I1191" s="24">
        <v>0</v>
      </c>
      <c r="J1191" s="24">
        <v>0</v>
      </c>
      <c r="K1191" s="24">
        <v>0</v>
      </c>
      <c r="L1191" s="24">
        <v>5000</v>
      </c>
      <c r="M1191" s="24" t="str">
        <f>LOOKUP(A1191,[1]lookup!$A$3:$A$51,[1]lookup!$P$3:$P$51)</f>
        <v>Unseeded</v>
      </c>
      <c r="N1191" s="24" t="str">
        <f>LOOKUP(A1191,[1]lookup!$A$3:$A$51,[1]lookup!$R$3:$R$51)</f>
        <v>High</v>
      </c>
      <c r="O1191" s="24" t="str">
        <f>LOOKUP(A1191,[1]lookup!$A$3:$A$51,[1]lookup!$U$3:$U$51)</f>
        <v>BAND</v>
      </c>
      <c r="P1191" s="25">
        <f t="shared" si="36"/>
        <v>0</v>
      </c>
      <c r="Q1191" s="25">
        <f t="shared" si="37"/>
        <v>0</v>
      </c>
      <c r="R1191" s="25">
        <f>LOOKUP(A1191,[1]lookup!$A$3:$A$51,[1]lookup!$H$3:$H$51)</f>
        <v>0</v>
      </c>
    </row>
    <row r="1192" spans="1:18" x14ac:dyDescent="0.15">
      <c r="A1192" s="24" t="s">
        <v>515</v>
      </c>
      <c r="B1192" s="24">
        <v>2002</v>
      </c>
      <c r="C1192" s="24" t="s">
        <v>0</v>
      </c>
      <c r="D1192" s="24" t="s">
        <v>557</v>
      </c>
      <c r="E1192" s="24" t="s">
        <v>2201</v>
      </c>
      <c r="F1192" s="24">
        <v>0</v>
      </c>
      <c r="G1192" s="24">
        <v>0</v>
      </c>
      <c r="H1192" s="24">
        <v>0</v>
      </c>
      <c r="I1192" s="24">
        <v>0</v>
      </c>
      <c r="J1192" s="24">
        <v>0</v>
      </c>
      <c r="K1192" s="24">
        <v>0</v>
      </c>
      <c r="L1192" s="24">
        <v>5000</v>
      </c>
      <c r="M1192" s="24" t="str">
        <f>LOOKUP(A1192,[1]lookup!$A$3:$A$51,[1]lookup!$P$3:$P$51)</f>
        <v>Unseeded</v>
      </c>
      <c r="N1192" s="24" t="str">
        <f>LOOKUP(A1192,[1]lookup!$A$3:$A$51,[1]lookup!$R$3:$R$51)</f>
        <v>High</v>
      </c>
      <c r="O1192" s="24" t="str">
        <f>LOOKUP(A1192,[1]lookup!$A$3:$A$51,[1]lookup!$U$3:$U$51)</f>
        <v>BAND</v>
      </c>
      <c r="P1192" s="25">
        <f t="shared" si="36"/>
        <v>0</v>
      </c>
      <c r="Q1192" s="25">
        <f t="shared" si="37"/>
        <v>0</v>
      </c>
      <c r="R1192" s="25">
        <f>LOOKUP(A1192,[1]lookup!$A$3:$A$51,[1]lookup!$H$3:$H$51)</f>
        <v>0</v>
      </c>
    </row>
    <row r="1193" spans="1:18" x14ac:dyDescent="0.15">
      <c r="A1193" s="24" t="s">
        <v>515</v>
      </c>
      <c r="B1193" s="24">
        <v>2002</v>
      </c>
      <c r="C1193" s="24" t="s">
        <v>0</v>
      </c>
      <c r="D1193" s="24" t="s">
        <v>390</v>
      </c>
      <c r="E1193" s="24" t="s">
        <v>2202</v>
      </c>
      <c r="F1193" s="24">
        <v>0</v>
      </c>
      <c r="G1193" s="24">
        <v>0</v>
      </c>
      <c r="H1193" s="24">
        <v>0</v>
      </c>
      <c r="I1193" s="24">
        <v>0</v>
      </c>
      <c r="J1193" s="24">
        <v>0</v>
      </c>
      <c r="K1193" s="24">
        <v>0</v>
      </c>
      <c r="L1193" s="24">
        <v>5000</v>
      </c>
      <c r="M1193" s="24" t="str">
        <f>LOOKUP(A1193,[1]lookup!$A$3:$A$51,[1]lookup!$P$3:$P$51)</f>
        <v>Unseeded</v>
      </c>
      <c r="N1193" s="24" t="str">
        <f>LOOKUP(A1193,[1]lookup!$A$3:$A$51,[1]lookup!$R$3:$R$51)</f>
        <v>High</v>
      </c>
      <c r="O1193" s="24" t="str">
        <f>LOOKUP(A1193,[1]lookup!$A$3:$A$51,[1]lookup!$U$3:$U$51)</f>
        <v>BAND</v>
      </c>
      <c r="P1193" s="25">
        <f t="shared" si="36"/>
        <v>0</v>
      </c>
      <c r="Q1193" s="25">
        <f t="shared" si="37"/>
        <v>0</v>
      </c>
      <c r="R1193" s="25">
        <f>LOOKUP(A1193,[1]lookup!$A$3:$A$51,[1]lookup!$H$3:$H$51)</f>
        <v>0</v>
      </c>
    </row>
    <row r="1194" spans="1:18" x14ac:dyDescent="0.15">
      <c r="A1194" s="24" t="s">
        <v>515</v>
      </c>
      <c r="B1194" s="24">
        <v>2002</v>
      </c>
      <c r="C1194" s="24" t="s">
        <v>0</v>
      </c>
      <c r="D1194" s="24" t="s">
        <v>1087</v>
      </c>
      <c r="E1194" s="24" t="s">
        <v>2203</v>
      </c>
      <c r="F1194" s="24">
        <v>0</v>
      </c>
      <c r="G1194" s="24">
        <v>0</v>
      </c>
      <c r="H1194" s="24">
        <v>0</v>
      </c>
      <c r="I1194" s="24">
        <v>0</v>
      </c>
      <c r="J1194" s="24">
        <v>0</v>
      </c>
      <c r="K1194" s="24">
        <v>0</v>
      </c>
      <c r="L1194" s="24">
        <v>5000</v>
      </c>
      <c r="M1194" s="24" t="str">
        <f>LOOKUP(A1194,[1]lookup!$A$3:$A$51,[1]lookup!$P$3:$P$51)</f>
        <v>Unseeded</v>
      </c>
      <c r="N1194" s="24" t="str">
        <f>LOOKUP(A1194,[1]lookup!$A$3:$A$51,[1]lookup!$R$3:$R$51)</f>
        <v>High</v>
      </c>
      <c r="O1194" s="24" t="str">
        <f>LOOKUP(A1194,[1]lookup!$A$3:$A$51,[1]lookup!$U$3:$U$51)</f>
        <v>BAND</v>
      </c>
      <c r="P1194" s="25">
        <f t="shared" si="36"/>
        <v>0</v>
      </c>
      <c r="Q1194" s="25">
        <f t="shared" si="37"/>
        <v>0</v>
      </c>
      <c r="R1194" s="25">
        <f>LOOKUP(A1194,[1]lookup!$A$3:$A$51,[1]lookup!$H$3:$H$51)</f>
        <v>0</v>
      </c>
    </row>
    <row r="1195" spans="1:18" x14ac:dyDescent="0.15">
      <c r="A1195" s="24" t="s">
        <v>515</v>
      </c>
      <c r="B1195" s="24">
        <v>2002</v>
      </c>
      <c r="C1195" s="24" t="s">
        <v>0</v>
      </c>
      <c r="D1195" s="24" t="s">
        <v>244</v>
      </c>
      <c r="E1195" s="24" t="s">
        <v>2204</v>
      </c>
      <c r="F1195" s="24">
        <v>3</v>
      </c>
      <c r="G1195" s="24">
        <v>439</v>
      </c>
      <c r="H1195" s="24">
        <v>13</v>
      </c>
      <c r="I1195" s="24">
        <v>1913</v>
      </c>
      <c r="J1195" s="24">
        <v>14</v>
      </c>
      <c r="K1195" s="24">
        <v>2352</v>
      </c>
      <c r="L1195" s="24">
        <v>5000</v>
      </c>
      <c r="M1195" s="24" t="str">
        <f>LOOKUP(A1195,[1]lookup!$A$3:$A$51,[1]lookup!$P$3:$P$51)</f>
        <v>Unseeded</v>
      </c>
      <c r="N1195" s="24" t="str">
        <f>LOOKUP(A1195,[1]lookup!$A$3:$A$51,[1]lookup!$R$3:$R$51)</f>
        <v>High</v>
      </c>
      <c r="O1195" s="24" t="str">
        <f>LOOKUP(A1195,[1]lookup!$A$3:$A$51,[1]lookup!$U$3:$U$51)</f>
        <v>BAND</v>
      </c>
      <c r="P1195" s="25">
        <f t="shared" si="36"/>
        <v>38.26</v>
      </c>
      <c r="Q1195" s="25">
        <f t="shared" si="37"/>
        <v>8.7800000000000011</v>
      </c>
      <c r="R1195" s="25">
        <f>LOOKUP(A1195,[1]lookup!$A$3:$A$51,[1]lookup!$H$3:$H$51)</f>
        <v>0</v>
      </c>
    </row>
    <row r="1196" spans="1:18" x14ac:dyDescent="0.15">
      <c r="A1196" s="24" t="s">
        <v>515</v>
      </c>
      <c r="B1196" s="24">
        <v>2002</v>
      </c>
      <c r="C1196" s="24" t="s">
        <v>0</v>
      </c>
      <c r="D1196" s="24" t="s">
        <v>559</v>
      </c>
      <c r="E1196" s="24" t="s">
        <v>2205</v>
      </c>
      <c r="F1196" s="24">
        <v>0</v>
      </c>
      <c r="G1196" s="24">
        <v>0</v>
      </c>
      <c r="H1196" s="24">
        <v>0</v>
      </c>
      <c r="I1196" s="24">
        <v>0</v>
      </c>
      <c r="J1196" s="24">
        <v>0</v>
      </c>
      <c r="K1196" s="24">
        <v>0</v>
      </c>
      <c r="L1196" s="24">
        <v>5000</v>
      </c>
      <c r="M1196" s="24" t="str">
        <f>LOOKUP(A1196,[1]lookup!$A$3:$A$51,[1]lookup!$P$3:$P$51)</f>
        <v>Unseeded</v>
      </c>
      <c r="N1196" s="24" t="str">
        <f>LOOKUP(A1196,[1]lookup!$A$3:$A$51,[1]lookup!$R$3:$R$51)</f>
        <v>High</v>
      </c>
      <c r="O1196" s="24" t="str">
        <f>LOOKUP(A1196,[1]lookup!$A$3:$A$51,[1]lookup!$U$3:$U$51)</f>
        <v>BAND</v>
      </c>
      <c r="P1196" s="25">
        <f t="shared" si="36"/>
        <v>0</v>
      </c>
      <c r="Q1196" s="25">
        <f t="shared" si="37"/>
        <v>0</v>
      </c>
      <c r="R1196" s="25">
        <f>LOOKUP(A1196,[1]lookup!$A$3:$A$51,[1]lookup!$H$3:$H$51)</f>
        <v>0</v>
      </c>
    </row>
    <row r="1197" spans="1:18" x14ac:dyDescent="0.15">
      <c r="A1197" s="24" t="s">
        <v>515</v>
      </c>
      <c r="B1197" s="24">
        <v>2002</v>
      </c>
      <c r="C1197" s="24" t="s">
        <v>0</v>
      </c>
      <c r="D1197" s="24" t="s">
        <v>1229</v>
      </c>
      <c r="E1197" s="24" t="s">
        <v>2206</v>
      </c>
      <c r="F1197" s="24">
        <v>0</v>
      </c>
      <c r="G1197" s="24">
        <v>0</v>
      </c>
      <c r="H1197" s="24">
        <v>0</v>
      </c>
      <c r="I1197" s="24">
        <v>0</v>
      </c>
      <c r="J1197" s="24">
        <v>0</v>
      </c>
      <c r="K1197" s="24">
        <v>0</v>
      </c>
      <c r="L1197" s="24">
        <v>5000</v>
      </c>
      <c r="M1197" s="24" t="str">
        <f>LOOKUP(A1197,[1]lookup!$A$3:$A$51,[1]lookup!$P$3:$P$51)</f>
        <v>Unseeded</v>
      </c>
      <c r="N1197" s="24" t="str">
        <f>LOOKUP(A1197,[1]lookup!$A$3:$A$51,[1]lookup!$R$3:$R$51)</f>
        <v>High</v>
      </c>
      <c r="O1197" s="24" t="str">
        <f>LOOKUP(A1197,[1]lookup!$A$3:$A$51,[1]lookup!$U$3:$U$51)</f>
        <v>BAND</v>
      </c>
      <c r="P1197" s="25">
        <f t="shared" si="36"/>
        <v>0</v>
      </c>
      <c r="Q1197" s="25">
        <f t="shared" si="37"/>
        <v>0</v>
      </c>
      <c r="R1197" s="25">
        <f>LOOKUP(A1197,[1]lookup!$A$3:$A$51,[1]lookup!$H$3:$H$51)</f>
        <v>0</v>
      </c>
    </row>
    <row r="1198" spans="1:18" x14ac:dyDescent="0.15">
      <c r="A1198" s="24" t="s">
        <v>515</v>
      </c>
      <c r="B1198" s="24">
        <v>2002</v>
      </c>
      <c r="C1198" s="24" t="s">
        <v>0</v>
      </c>
      <c r="D1198" s="24" t="s">
        <v>405</v>
      </c>
      <c r="E1198" s="24" t="s">
        <v>2207</v>
      </c>
      <c r="F1198" s="24">
        <v>3</v>
      </c>
      <c r="G1198" s="24">
        <v>3350</v>
      </c>
      <c r="H1198" s="24">
        <v>1</v>
      </c>
      <c r="I1198" s="24">
        <v>300</v>
      </c>
      <c r="J1198" s="24">
        <v>3</v>
      </c>
      <c r="K1198" s="24">
        <v>3650</v>
      </c>
      <c r="L1198" s="24">
        <v>5000</v>
      </c>
      <c r="M1198" s="24" t="str">
        <f>LOOKUP(A1198,[1]lookup!$A$3:$A$51,[1]lookup!$P$3:$P$51)</f>
        <v>Unseeded</v>
      </c>
      <c r="N1198" s="24" t="str">
        <f>LOOKUP(A1198,[1]lookup!$A$3:$A$51,[1]lookup!$R$3:$R$51)</f>
        <v>High</v>
      </c>
      <c r="O1198" s="24" t="str">
        <f>LOOKUP(A1198,[1]lookup!$A$3:$A$51,[1]lookup!$U$3:$U$51)</f>
        <v>BAND</v>
      </c>
      <c r="P1198" s="25">
        <f t="shared" si="36"/>
        <v>6</v>
      </c>
      <c r="Q1198" s="25">
        <f t="shared" si="37"/>
        <v>67</v>
      </c>
      <c r="R1198" s="25">
        <f>LOOKUP(A1198,[1]lookup!$A$3:$A$51,[1]lookup!$H$3:$H$51)</f>
        <v>0</v>
      </c>
    </row>
    <row r="1199" spans="1:18" x14ac:dyDescent="0.15">
      <c r="A1199" s="24" t="s">
        <v>515</v>
      </c>
      <c r="B1199" s="24">
        <v>2002</v>
      </c>
      <c r="C1199" s="24" t="s">
        <v>0</v>
      </c>
      <c r="D1199" s="24" t="s">
        <v>217</v>
      </c>
      <c r="E1199" s="24" t="s">
        <v>2208</v>
      </c>
      <c r="F1199" s="24">
        <v>2</v>
      </c>
      <c r="G1199" s="24">
        <v>1211</v>
      </c>
      <c r="H1199" s="24">
        <v>0</v>
      </c>
      <c r="I1199" s="24">
        <v>0</v>
      </c>
      <c r="J1199" s="24">
        <v>2</v>
      </c>
      <c r="K1199" s="24">
        <v>1211</v>
      </c>
      <c r="L1199" s="24">
        <v>5000</v>
      </c>
      <c r="M1199" s="24" t="str">
        <f>LOOKUP(A1199,[1]lookup!$A$3:$A$51,[1]lookup!$P$3:$P$51)</f>
        <v>Unseeded</v>
      </c>
      <c r="N1199" s="24" t="str">
        <f>LOOKUP(A1199,[1]lookup!$A$3:$A$51,[1]lookup!$R$3:$R$51)</f>
        <v>High</v>
      </c>
      <c r="O1199" s="24" t="str">
        <f>LOOKUP(A1199,[1]lookup!$A$3:$A$51,[1]lookup!$U$3:$U$51)</f>
        <v>BAND</v>
      </c>
      <c r="P1199" s="25">
        <f t="shared" si="36"/>
        <v>0</v>
      </c>
      <c r="Q1199" s="25">
        <f t="shared" si="37"/>
        <v>24.22</v>
      </c>
      <c r="R1199" s="25">
        <f>LOOKUP(A1199,[1]lookup!$A$3:$A$51,[1]lookup!$H$3:$H$51)</f>
        <v>0</v>
      </c>
    </row>
    <row r="1200" spans="1:18" x14ac:dyDescent="0.15">
      <c r="A1200" s="24" t="s">
        <v>515</v>
      </c>
      <c r="B1200" s="24">
        <v>2002</v>
      </c>
      <c r="C1200" s="24" t="s">
        <v>0</v>
      </c>
      <c r="D1200" s="24" t="s">
        <v>2209</v>
      </c>
      <c r="E1200" s="24" t="s">
        <v>2210</v>
      </c>
      <c r="F1200" s="24">
        <v>0</v>
      </c>
      <c r="G1200" s="24">
        <v>0</v>
      </c>
      <c r="H1200" s="24">
        <v>0</v>
      </c>
      <c r="I1200" s="24">
        <v>0</v>
      </c>
      <c r="J1200" s="24">
        <v>0</v>
      </c>
      <c r="K1200" s="24">
        <v>0</v>
      </c>
      <c r="L1200" s="24">
        <v>5000</v>
      </c>
      <c r="M1200" s="24" t="str">
        <f>LOOKUP(A1200,[1]lookup!$A$3:$A$51,[1]lookup!$P$3:$P$51)</f>
        <v>Unseeded</v>
      </c>
      <c r="N1200" s="24" t="str">
        <f>LOOKUP(A1200,[1]lookup!$A$3:$A$51,[1]lookup!$R$3:$R$51)</f>
        <v>High</v>
      </c>
      <c r="O1200" s="24" t="str">
        <f>LOOKUP(A1200,[1]lookup!$A$3:$A$51,[1]lookup!$U$3:$U$51)</f>
        <v>BAND</v>
      </c>
      <c r="P1200" s="25">
        <f t="shared" si="36"/>
        <v>0</v>
      </c>
      <c r="Q1200" s="25">
        <f t="shared" si="37"/>
        <v>0</v>
      </c>
      <c r="R1200" s="25">
        <f>LOOKUP(A1200,[1]lookup!$A$3:$A$51,[1]lookup!$H$3:$H$51)</f>
        <v>0</v>
      </c>
    </row>
    <row r="1201" spans="1:18" x14ac:dyDescent="0.15">
      <c r="A1201" s="24" t="s">
        <v>515</v>
      </c>
      <c r="B1201" s="24">
        <v>2002</v>
      </c>
      <c r="C1201" s="24" t="s">
        <v>0</v>
      </c>
      <c r="D1201" s="24" t="s">
        <v>2211</v>
      </c>
      <c r="E1201" s="24" t="s">
        <v>2212</v>
      </c>
      <c r="F1201" s="24">
        <v>0</v>
      </c>
      <c r="G1201" s="24">
        <v>0</v>
      </c>
      <c r="H1201" s="24">
        <v>0</v>
      </c>
      <c r="I1201" s="24">
        <v>0</v>
      </c>
      <c r="J1201" s="24">
        <v>0</v>
      </c>
      <c r="K1201" s="24">
        <v>0</v>
      </c>
      <c r="L1201" s="24">
        <v>5000</v>
      </c>
      <c r="M1201" s="24" t="str">
        <f>LOOKUP(A1201,[1]lookup!$A$3:$A$51,[1]lookup!$P$3:$P$51)</f>
        <v>Unseeded</v>
      </c>
      <c r="N1201" s="24" t="str">
        <f>LOOKUP(A1201,[1]lookup!$A$3:$A$51,[1]lookup!$R$3:$R$51)</f>
        <v>High</v>
      </c>
      <c r="O1201" s="24" t="str">
        <f>LOOKUP(A1201,[1]lookup!$A$3:$A$51,[1]lookup!$U$3:$U$51)</f>
        <v>BAND</v>
      </c>
      <c r="P1201" s="25">
        <f t="shared" si="36"/>
        <v>0</v>
      </c>
      <c r="Q1201" s="25">
        <f t="shared" si="37"/>
        <v>0</v>
      </c>
      <c r="R1201" s="25">
        <f>LOOKUP(A1201,[1]lookup!$A$3:$A$51,[1]lookup!$H$3:$H$51)</f>
        <v>0</v>
      </c>
    </row>
    <row r="1202" spans="1:18" x14ac:dyDescent="0.15">
      <c r="A1202" s="24" t="s">
        <v>470</v>
      </c>
      <c r="B1202" s="24">
        <v>2002</v>
      </c>
      <c r="C1202" s="24" t="s">
        <v>0</v>
      </c>
      <c r="D1202" s="24" t="s">
        <v>672</v>
      </c>
      <c r="E1202" s="24" t="s">
        <v>2199</v>
      </c>
      <c r="F1202" s="24">
        <v>1</v>
      </c>
      <c r="G1202" s="24">
        <v>14</v>
      </c>
      <c r="H1202" s="24">
        <v>2</v>
      </c>
      <c r="I1202" s="24">
        <v>2519</v>
      </c>
      <c r="J1202" s="24">
        <v>2</v>
      </c>
      <c r="K1202" s="24">
        <v>2533</v>
      </c>
      <c r="L1202" s="24">
        <v>5000</v>
      </c>
      <c r="M1202" s="24" t="str">
        <f>LOOKUP(A1202,[1]lookup!$A$3:$A$51,[1]lookup!$P$3:$P$51)</f>
        <v>Unseeded</v>
      </c>
      <c r="N1202" s="24" t="str">
        <f>LOOKUP(A1202,[1]lookup!$A$3:$A$51,[1]lookup!$R$3:$R$51)</f>
        <v>Low</v>
      </c>
      <c r="O1202" s="24" t="str">
        <f>LOOKUP(A1202,[1]lookup!$A$3:$A$51,[1]lookup!$U$3:$U$51)</f>
        <v>BAND</v>
      </c>
      <c r="P1202" s="25">
        <f t="shared" si="36"/>
        <v>50.38</v>
      </c>
      <c r="Q1202" s="25">
        <f t="shared" si="37"/>
        <v>0.27999999999999997</v>
      </c>
      <c r="R1202" s="25">
        <f>LOOKUP(A1202,[1]lookup!$A$3:$A$51,[1]lookup!$H$3:$H$51)</f>
        <v>0</v>
      </c>
    </row>
    <row r="1203" spans="1:18" x14ac:dyDescent="0.15">
      <c r="A1203" s="24" t="s">
        <v>470</v>
      </c>
      <c r="B1203" s="24">
        <v>2002</v>
      </c>
      <c r="C1203" s="24" t="s">
        <v>0</v>
      </c>
      <c r="D1203" s="24" t="s">
        <v>556</v>
      </c>
      <c r="E1203" s="24" t="s">
        <v>2200</v>
      </c>
      <c r="F1203" s="24">
        <v>0</v>
      </c>
      <c r="G1203" s="24">
        <v>0</v>
      </c>
      <c r="H1203" s="24">
        <v>0</v>
      </c>
      <c r="I1203" s="24">
        <v>0</v>
      </c>
      <c r="J1203" s="24">
        <v>0</v>
      </c>
      <c r="K1203" s="24">
        <v>0</v>
      </c>
      <c r="L1203" s="24">
        <v>5000</v>
      </c>
      <c r="M1203" s="24" t="str">
        <f>LOOKUP(A1203,[1]lookup!$A$3:$A$51,[1]lookup!$P$3:$P$51)</f>
        <v>Unseeded</v>
      </c>
      <c r="N1203" s="24" t="str">
        <f>LOOKUP(A1203,[1]lookup!$A$3:$A$51,[1]lookup!$R$3:$R$51)</f>
        <v>Low</v>
      </c>
      <c r="O1203" s="24" t="str">
        <f>LOOKUP(A1203,[1]lookup!$A$3:$A$51,[1]lookup!$U$3:$U$51)</f>
        <v>BAND</v>
      </c>
      <c r="P1203" s="25">
        <f t="shared" si="36"/>
        <v>0</v>
      </c>
      <c r="Q1203" s="25">
        <f t="shared" si="37"/>
        <v>0</v>
      </c>
      <c r="R1203" s="25">
        <f>LOOKUP(A1203,[1]lookup!$A$3:$A$51,[1]lookup!$H$3:$H$51)</f>
        <v>0</v>
      </c>
    </row>
    <row r="1204" spans="1:18" x14ac:dyDescent="0.15">
      <c r="A1204" s="24" t="s">
        <v>470</v>
      </c>
      <c r="B1204" s="24">
        <v>2002</v>
      </c>
      <c r="C1204" s="24" t="s">
        <v>0</v>
      </c>
      <c r="D1204" s="24" t="s">
        <v>557</v>
      </c>
      <c r="E1204" s="24" t="s">
        <v>2201</v>
      </c>
      <c r="F1204" s="24">
        <v>0</v>
      </c>
      <c r="G1204" s="24">
        <v>0</v>
      </c>
      <c r="H1204" s="24">
        <v>0</v>
      </c>
      <c r="I1204" s="24">
        <v>0</v>
      </c>
      <c r="J1204" s="24">
        <v>0</v>
      </c>
      <c r="K1204" s="24">
        <v>0</v>
      </c>
      <c r="L1204" s="24">
        <v>5000</v>
      </c>
      <c r="M1204" s="24" t="str">
        <f>LOOKUP(A1204,[1]lookup!$A$3:$A$51,[1]lookup!$P$3:$P$51)</f>
        <v>Unseeded</v>
      </c>
      <c r="N1204" s="24" t="str">
        <f>LOOKUP(A1204,[1]lookup!$A$3:$A$51,[1]lookup!$R$3:$R$51)</f>
        <v>Low</v>
      </c>
      <c r="O1204" s="24" t="str">
        <f>LOOKUP(A1204,[1]lookup!$A$3:$A$51,[1]lookup!$U$3:$U$51)</f>
        <v>BAND</v>
      </c>
      <c r="P1204" s="25">
        <f t="shared" si="36"/>
        <v>0</v>
      </c>
      <c r="Q1204" s="25">
        <f t="shared" si="37"/>
        <v>0</v>
      </c>
      <c r="R1204" s="25">
        <f>LOOKUP(A1204,[1]lookup!$A$3:$A$51,[1]lookup!$H$3:$H$51)</f>
        <v>0</v>
      </c>
    </row>
    <row r="1205" spans="1:18" x14ac:dyDescent="0.15">
      <c r="A1205" s="24" t="s">
        <v>470</v>
      </c>
      <c r="B1205" s="24">
        <v>2002</v>
      </c>
      <c r="C1205" s="24" t="s">
        <v>0</v>
      </c>
      <c r="D1205" s="24" t="s">
        <v>390</v>
      </c>
      <c r="E1205" s="24" t="s">
        <v>2202</v>
      </c>
      <c r="F1205" s="24">
        <v>2</v>
      </c>
      <c r="G1205" s="24">
        <v>30</v>
      </c>
      <c r="H1205" s="24">
        <v>7</v>
      </c>
      <c r="I1205" s="24">
        <v>229</v>
      </c>
      <c r="J1205" s="24">
        <v>7</v>
      </c>
      <c r="K1205" s="24">
        <v>259</v>
      </c>
      <c r="L1205" s="24">
        <v>5000</v>
      </c>
      <c r="M1205" s="24" t="str">
        <f>LOOKUP(A1205,[1]lookup!$A$3:$A$51,[1]lookup!$P$3:$P$51)</f>
        <v>Unseeded</v>
      </c>
      <c r="N1205" s="24" t="str">
        <f>LOOKUP(A1205,[1]lookup!$A$3:$A$51,[1]lookup!$R$3:$R$51)</f>
        <v>Low</v>
      </c>
      <c r="O1205" s="24" t="str">
        <f>LOOKUP(A1205,[1]lookup!$A$3:$A$51,[1]lookup!$U$3:$U$51)</f>
        <v>BAND</v>
      </c>
      <c r="P1205" s="25">
        <f t="shared" si="36"/>
        <v>4.58</v>
      </c>
      <c r="Q1205" s="25">
        <f t="shared" si="37"/>
        <v>0.6</v>
      </c>
      <c r="R1205" s="25">
        <f>LOOKUP(A1205,[1]lookup!$A$3:$A$51,[1]lookup!$H$3:$H$51)</f>
        <v>0</v>
      </c>
    </row>
    <row r="1206" spans="1:18" x14ac:dyDescent="0.15">
      <c r="A1206" s="24" t="s">
        <v>470</v>
      </c>
      <c r="B1206" s="24">
        <v>2002</v>
      </c>
      <c r="C1206" s="24" t="s">
        <v>0</v>
      </c>
      <c r="D1206" s="24" t="s">
        <v>1087</v>
      </c>
      <c r="E1206" s="24" t="s">
        <v>2203</v>
      </c>
      <c r="F1206" s="24">
        <v>0</v>
      </c>
      <c r="G1206" s="24">
        <v>0</v>
      </c>
      <c r="H1206" s="24">
        <v>0</v>
      </c>
      <c r="I1206" s="24">
        <v>0</v>
      </c>
      <c r="J1206" s="24">
        <v>0</v>
      </c>
      <c r="K1206" s="24">
        <v>0</v>
      </c>
      <c r="L1206" s="24">
        <v>5000</v>
      </c>
      <c r="M1206" s="24" t="str">
        <f>LOOKUP(A1206,[1]lookup!$A$3:$A$51,[1]lookup!$P$3:$P$51)</f>
        <v>Unseeded</v>
      </c>
      <c r="N1206" s="24" t="str">
        <f>LOOKUP(A1206,[1]lookup!$A$3:$A$51,[1]lookup!$R$3:$R$51)</f>
        <v>Low</v>
      </c>
      <c r="O1206" s="24" t="str">
        <f>LOOKUP(A1206,[1]lookup!$A$3:$A$51,[1]lookup!$U$3:$U$51)</f>
        <v>BAND</v>
      </c>
      <c r="P1206" s="25">
        <f t="shared" si="36"/>
        <v>0</v>
      </c>
      <c r="Q1206" s="25">
        <f t="shared" si="37"/>
        <v>0</v>
      </c>
      <c r="R1206" s="25">
        <f>LOOKUP(A1206,[1]lookup!$A$3:$A$51,[1]lookup!$H$3:$H$51)</f>
        <v>0</v>
      </c>
    </row>
    <row r="1207" spans="1:18" x14ac:dyDescent="0.15">
      <c r="A1207" s="24" t="s">
        <v>470</v>
      </c>
      <c r="B1207" s="24">
        <v>2002</v>
      </c>
      <c r="C1207" s="24" t="s">
        <v>0</v>
      </c>
      <c r="D1207" s="24" t="s">
        <v>244</v>
      </c>
      <c r="E1207" s="24" t="s">
        <v>2204</v>
      </c>
      <c r="F1207" s="24">
        <v>0</v>
      </c>
      <c r="G1207" s="24">
        <v>0</v>
      </c>
      <c r="H1207" s="24">
        <v>6</v>
      </c>
      <c r="I1207" s="24">
        <v>40</v>
      </c>
      <c r="J1207" s="24">
        <v>6</v>
      </c>
      <c r="K1207" s="24">
        <v>40</v>
      </c>
      <c r="L1207" s="24">
        <v>5000</v>
      </c>
      <c r="M1207" s="24" t="str">
        <f>LOOKUP(A1207,[1]lookup!$A$3:$A$51,[1]lookup!$P$3:$P$51)</f>
        <v>Unseeded</v>
      </c>
      <c r="N1207" s="24" t="str">
        <f>LOOKUP(A1207,[1]lookup!$A$3:$A$51,[1]lookup!$R$3:$R$51)</f>
        <v>Low</v>
      </c>
      <c r="O1207" s="24" t="str">
        <f>LOOKUP(A1207,[1]lookup!$A$3:$A$51,[1]lookup!$U$3:$U$51)</f>
        <v>BAND</v>
      </c>
      <c r="P1207" s="25">
        <f t="shared" si="36"/>
        <v>0.8</v>
      </c>
      <c r="Q1207" s="25">
        <f t="shared" si="37"/>
        <v>0</v>
      </c>
      <c r="R1207" s="25">
        <f>LOOKUP(A1207,[1]lookup!$A$3:$A$51,[1]lookup!$H$3:$H$51)</f>
        <v>0</v>
      </c>
    </row>
    <row r="1208" spans="1:18" x14ac:dyDescent="0.15">
      <c r="A1208" s="24" t="s">
        <v>470</v>
      </c>
      <c r="B1208" s="24">
        <v>2002</v>
      </c>
      <c r="C1208" s="24" t="s">
        <v>0</v>
      </c>
      <c r="D1208" s="24" t="s">
        <v>559</v>
      </c>
      <c r="E1208" s="24" t="s">
        <v>2205</v>
      </c>
      <c r="F1208" s="24">
        <v>0</v>
      </c>
      <c r="G1208" s="24">
        <v>0</v>
      </c>
      <c r="H1208" s="24">
        <v>0</v>
      </c>
      <c r="I1208" s="24">
        <v>0</v>
      </c>
      <c r="J1208" s="24">
        <v>0</v>
      </c>
      <c r="K1208" s="24">
        <v>0</v>
      </c>
      <c r="L1208" s="24">
        <v>5000</v>
      </c>
      <c r="M1208" s="24" t="str">
        <f>LOOKUP(A1208,[1]lookup!$A$3:$A$51,[1]lookup!$P$3:$P$51)</f>
        <v>Unseeded</v>
      </c>
      <c r="N1208" s="24" t="str">
        <f>LOOKUP(A1208,[1]lookup!$A$3:$A$51,[1]lookup!$R$3:$R$51)</f>
        <v>Low</v>
      </c>
      <c r="O1208" s="24" t="str">
        <f>LOOKUP(A1208,[1]lookup!$A$3:$A$51,[1]lookup!$U$3:$U$51)</f>
        <v>BAND</v>
      </c>
      <c r="P1208" s="25">
        <f t="shared" si="36"/>
        <v>0</v>
      </c>
      <c r="Q1208" s="25">
        <f t="shared" si="37"/>
        <v>0</v>
      </c>
      <c r="R1208" s="25">
        <f>LOOKUP(A1208,[1]lookup!$A$3:$A$51,[1]lookup!$H$3:$H$51)</f>
        <v>0</v>
      </c>
    </row>
    <row r="1209" spans="1:18" x14ac:dyDescent="0.15">
      <c r="A1209" s="24" t="s">
        <v>470</v>
      </c>
      <c r="B1209" s="24">
        <v>2002</v>
      </c>
      <c r="C1209" s="24" t="s">
        <v>0</v>
      </c>
      <c r="D1209" s="24" t="s">
        <v>1229</v>
      </c>
      <c r="E1209" s="24" t="s">
        <v>2206</v>
      </c>
      <c r="F1209" s="24">
        <v>1</v>
      </c>
      <c r="G1209" s="24">
        <v>6</v>
      </c>
      <c r="H1209" s="24">
        <v>0</v>
      </c>
      <c r="I1209" s="24">
        <v>0</v>
      </c>
      <c r="J1209" s="24">
        <v>1</v>
      </c>
      <c r="K1209" s="24">
        <v>6</v>
      </c>
      <c r="L1209" s="24">
        <v>5000</v>
      </c>
      <c r="M1209" s="24" t="str">
        <f>LOOKUP(A1209,[1]lookup!$A$3:$A$51,[1]lookup!$P$3:$P$51)</f>
        <v>Unseeded</v>
      </c>
      <c r="N1209" s="24" t="str">
        <f>LOOKUP(A1209,[1]lookup!$A$3:$A$51,[1]lookup!$R$3:$R$51)</f>
        <v>Low</v>
      </c>
      <c r="O1209" s="24" t="str">
        <f>LOOKUP(A1209,[1]lookup!$A$3:$A$51,[1]lookup!$U$3:$U$51)</f>
        <v>BAND</v>
      </c>
      <c r="P1209" s="25">
        <f t="shared" si="36"/>
        <v>0</v>
      </c>
      <c r="Q1209" s="25">
        <f t="shared" si="37"/>
        <v>0.12</v>
      </c>
      <c r="R1209" s="25">
        <f>LOOKUP(A1209,[1]lookup!$A$3:$A$51,[1]lookup!$H$3:$H$51)</f>
        <v>0</v>
      </c>
    </row>
    <row r="1210" spans="1:18" x14ac:dyDescent="0.15">
      <c r="A1210" s="24" t="s">
        <v>470</v>
      </c>
      <c r="B1210" s="24">
        <v>2002</v>
      </c>
      <c r="C1210" s="24" t="s">
        <v>0</v>
      </c>
      <c r="D1210" s="24" t="s">
        <v>405</v>
      </c>
      <c r="E1210" s="24" t="s">
        <v>2207</v>
      </c>
      <c r="F1210" s="24">
        <v>3</v>
      </c>
      <c r="G1210" s="24">
        <v>4796</v>
      </c>
      <c r="H1210" s="24">
        <v>1</v>
      </c>
      <c r="I1210" s="24">
        <v>10</v>
      </c>
      <c r="J1210" s="24">
        <v>3</v>
      </c>
      <c r="K1210" s="24">
        <v>4806</v>
      </c>
      <c r="L1210" s="24">
        <v>5000</v>
      </c>
      <c r="M1210" s="24" t="str">
        <f>LOOKUP(A1210,[1]lookup!$A$3:$A$51,[1]lookup!$P$3:$P$51)</f>
        <v>Unseeded</v>
      </c>
      <c r="N1210" s="24" t="str">
        <f>LOOKUP(A1210,[1]lookup!$A$3:$A$51,[1]lookup!$R$3:$R$51)</f>
        <v>Low</v>
      </c>
      <c r="O1210" s="24" t="str">
        <f>LOOKUP(A1210,[1]lookup!$A$3:$A$51,[1]lookup!$U$3:$U$51)</f>
        <v>BAND</v>
      </c>
      <c r="P1210" s="25">
        <f t="shared" si="36"/>
        <v>0.2</v>
      </c>
      <c r="Q1210" s="25">
        <f t="shared" si="37"/>
        <v>95.92</v>
      </c>
      <c r="R1210" s="25">
        <f>LOOKUP(A1210,[1]lookup!$A$3:$A$51,[1]lookup!$H$3:$H$51)</f>
        <v>0</v>
      </c>
    </row>
    <row r="1211" spans="1:18" x14ac:dyDescent="0.15">
      <c r="A1211" s="24" t="s">
        <v>470</v>
      </c>
      <c r="B1211" s="24">
        <v>2002</v>
      </c>
      <c r="C1211" s="24" t="s">
        <v>0</v>
      </c>
      <c r="D1211" s="24" t="s">
        <v>217</v>
      </c>
      <c r="E1211" s="24" t="s">
        <v>2208</v>
      </c>
      <c r="F1211" s="24">
        <v>1</v>
      </c>
      <c r="G1211" s="24">
        <v>154</v>
      </c>
      <c r="H1211" s="24">
        <v>0</v>
      </c>
      <c r="I1211" s="24">
        <v>0</v>
      </c>
      <c r="J1211" s="24">
        <v>1</v>
      </c>
      <c r="K1211" s="24">
        <v>154</v>
      </c>
      <c r="L1211" s="24">
        <v>5000</v>
      </c>
      <c r="M1211" s="24" t="str">
        <f>LOOKUP(A1211,[1]lookup!$A$3:$A$51,[1]lookup!$P$3:$P$51)</f>
        <v>Unseeded</v>
      </c>
      <c r="N1211" s="24" t="str">
        <f>LOOKUP(A1211,[1]lookup!$A$3:$A$51,[1]lookup!$R$3:$R$51)</f>
        <v>Low</v>
      </c>
      <c r="O1211" s="24" t="str">
        <f>LOOKUP(A1211,[1]lookup!$A$3:$A$51,[1]lookup!$U$3:$U$51)</f>
        <v>BAND</v>
      </c>
      <c r="P1211" s="25">
        <f t="shared" si="36"/>
        <v>0</v>
      </c>
      <c r="Q1211" s="25">
        <f t="shared" si="37"/>
        <v>3.08</v>
      </c>
      <c r="R1211" s="25">
        <f>LOOKUP(A1211,[1]lookup!$A$3:$A$51,[1]lookup!$H$3:$H$51)</f>
        <v>0</v>
      </c>
    </row>
    <row r="1212" spans="1:18" x14ac:dyDescent="0.15">
      <c r="A1212" s="24" t="s">
        <v>470</v>
      </c>
      <c r="B1212" s="24">
        <v>2002</v>
      </c>
      <c r="C1212" s="24" t="s">
        <v>0</v>
      </c>
      <c r="D1212" s="24" t="s">
        <v>2209</v>
      </c>
      <c r="E1212" s="24" t="s">
        <v>2210</v>
      </c>
      <c r="F1212" s="24">
        <v>0</v>
      </c>
      <c r="G1212" s="24">
        <v>0</v>
      </c>
      <c r="H1212" s="24">
        <v>0</v>
      </c>
      <c r="I1212" s="24">
        <v>0</v>
      </c>
      <c r="J1212" s="24">
        <v>0</v>
      </c>
      <c r="K1212" s="24">
        <v>0</v>
      </c>
      <c r="L1212" s="24">
        <v>5000</v>
      </c>
      <c r="M1212" s="24" t="str">
        <f>LOOKUP(A1212,[1]lookup!$A$3:$A$51,[1]lookup!$P$3:$P$51)</f>
        <v>Unseeded</v>
      </c>
      <c r="N1212" s="24" t="str">
        <f>LOOKUP(A1212,[1]lookup!$A$3:$A$51,[1]lookup!$R$3:$R$51)</f>
        <v>Low</v>
      </c>
      <c r="O1212" s="24" t="str">
        <f>LOOKUP(A1212,[1]lookup!$A$3:$A$51,[1]lookup!$U$3:$U$51)</f>
        <v>BAND</v>
      </c>
      <c r="P1212" s="25">
        <f t="shared" si="36"/>
        <v>0</v>
      </c>
      <c r="Q1212" s="25">
        <f t="shared" si="37"/>
        <v>0</v>
      </c>
      <c r="R1212" s="25">
        <f>LOOKUP(A1212,[1]lookup!$A$3:$A$51,[1]lookup!$H$3:$H$51)</f>
        <v>0</v>
      </c>
    </row>
    <row r="1213" spans="1:18" x14ac:dyDescent="0.15">
      <c r="A1213" s="24" t="s">
        <v>470</v>
      </c>
      <c r="B1213" s="24">
        <v>2002</v>
      </c>
      <c r="C1213" s="24" t="s">
        <v>0</v>
      </c>
      <c r="D1213" s="24" t="s">
        <v>2211</v>
      </c>
      <c r="E1213" s="24" t="s">
        <v>2212</v>
      </c>
      <c r="F1213" s="24">
        <v>0</v>
      </c>
      <c r="G1213" s="24">
        <v>0</v>
      </c>
      <c r="H1213" s="24">
        <v>0</v>
      </c>
      <c r="I1213" s="24">
        <v>0</v>
      </c>
      <c r="J1213" s="24">
        <v>0</v>
      </c>
      <c r="K1213" s="24">
        <v>0</v>
      </c>
      <c r="L1213" s="24">
        <v>5000</v>
      </c>
      <c r="M1213" s="24" t="str">
        <f>LOOKUP(A1213,[1]lookup!$A$3:$A$51,[1]lookup!$P$3:$P$51)</f>
        <v>Unseeded</v>
      </c>
      <c r="N1213" s="24" t="str">
        <f>LOOKUP(A1213,[1]lookup!$A$3:$A$51,[1]lookup!$R$3:$R$51)</f>
        <v>Low</v>
      </c>
      <c r="O1213" s="24" t="str">
        <f>LOOKUP(A1213,[1]lookup!$A$3:$A$51,[1]lookup!$U$3:$U$51)</f>
        <v>BAND</v>
      </c>
      <c r="P1213" s="25">
        <f t="shared" si="36"/>
        <v>0</v>
      </c>
      <c r="Q1213" s="25">
        <f t="shared" si="37"/>
        <v>0</v>
      </c>
      <c r="R1213" s="25">
        <f>LOOKUP(A1213,[1]lookup!$A$3:$A$51,[1]lookup!$H$3:$H$51)</f>
        <v>0</v>
      </c>
    </row>
    <row r="1214" spans="1:18" x14ac:dyDescent="0.15">
      <c r="A1214" s="24" t="s">
        <v>471</v>
      </c>
      <c r="B1214" s="24">
        <v>2002</v>
      </c>
      <c r="C1214" s="24" t="s">
        <v>0</v>
      </c>
      <c r="D1214" s="24" t="s">
        <v>672</v>
      </c>
      <c r="E1214" s="24" t="s">
        <v>2199</v>
      </c>
      <c r="F1214" s="24">
        <v>0</v>
      </c>
      <c r="G1214" s="24">
        <v>0</v>
      </c>
      <c r="H1214" s="24">
        <v>2</v>
      </c>
      <c r="I1214" s="24">
        <v>1511</v>
      </c>
      <c r="J1214" s="24">
        <v>2</v>
      </c>
      <c r="K1214" s="24">
        <v>1511</v>
      </c>
      <c r="L1214" s="24">
        <v>5000</v>
      </c>
      <c r="M1214" s="24" t="str">
        <f>LOOKUP(A1214,[1]lookup!$A$3:$A$51,[1]lookup!$P$3:$P$51)</f>
        <v>Unseeded</v>
      </c>
      <c r="N1214" s="24" t="str">
        <f>LOOKUP(A1214,[1]lookup!$A$3:$A$51,[1]lookup!$R$3:$R$51)</f>
        <v>Mod</v>
      </c>
      <c r="O1214" s="24" t="str">
        <f>LOOKUP(A1214,[1]lookup!$A$3:$A$51,[1]lookup!$U$3:$U$51)</f>
        <v>BAND</v>
      </c>
      <c r="P1214" s="25">
        <f t="shared" si="36"/>
        <v>30.220000000000002</v>
      </c>
      <c r="Q1214" s="25">
        <f t="shared" si="37"/>
        <v>0</v>
      </c>
      <c r="R1214" s="25">
        <f>LOOKUP(A1214,[1]lookup!$A$3:$A$51,[1]lookup!$H$3:$H$51)</f>
        <v>0</v>
      </c>
    </row>
    <row r="1215" spans="1:18" x14ac:dyDescent="0.15">
      <c r="A1215" s="24" t="s">
        <v>471</v>
      </c>
      <c r="B1215" s="24">
        <v>2002</v>
      </c>
      <c r="C1215" s="24" t="s">
        <v>0</v>
      </c>
      <c r="D1215" s="24" t="s">
        <v>556</v>
      </c>
      <c r="E1215" s="24" t="s">
        <v>2200</v>
      </c>
      <c r="F1215" s="24">
        <v>0</v>
      </c>
      <c r="G1215" s="24">
        <v>0</v>
      </c>
      <c r="H1215" s="24">
        <v>0</v>
      </c>
      <c r="I1215" s="24">
        <v>0</v>
      </c>
      <c r="J1215" s="24">
        <v>0</v>
      </c>
      <c r="K1215" s="24">
        <v>0</v>
      </c>
      <c r="L1215" s="24">
        <v>5000</v>
      </c>
      <c r="M1215" s="24" t="str">
        <f>LOOKUP(A1215,[1]lookup!$A$3:$A$51,[1]lookup!$P$3:$P$51)</f>
        <v>Unseeded</v>
      </c>
      <c r="N1215" s="24" t="str">
        <f>LOOKUP(A1215,[1]lookup!$A$3:$A$51,[1]lookup!$R$3:$R$51)</f>
        <v>Mod</v>
      </c>
      <c r="O1215" s="24" t="str">
        <f>LOOKUP(A1215,[1]lookup!$A$3:$A$51,[1]lookup!$U$3:$U$51)</f>
        <v>BAND</v>
      </c>
      <c r="P1215" s="25">
        <f t="shared" si="36"/>
        <v>0</v>
      </c>
      <c r="Q1215" s="25">
        <f t="shared" si="37"/>
        <v>0</v>
      </c>
      <c r="R1215" s="25">
        <f>LOOKUP(A1215,[1]lookup!$A$3:$A$51,[1]lookup!$H$3:$H$51)</f>
        <v>0</v>
      </c>
    </row>
    <row r="1216" spans="1:18" x14ac:dyDescent="0.15">
      <c r="A1216" s="24" t="s">
        <v>471</v>
      </c>
      <c r="B1216" s="24">
        <v>2002</v>
      </c>
      <c r="C1216" s="24" t="s">
        <v>0</v>
      </c>
      <c r="D1216" s="24" t="s">
        <v>557</v>
      </c>
      <c r="E1216" s="24" t="s">
        <v>2201</v>
      </c>
      <c r="F1216" s="24">
        <v>0</v>
      </c>
      <c r="G1216" s="24">
        <v>0</v>
      </c>
      <c r="H1216" s="24">
        <v>1</v>
      </c>
      <c r="I1216" s="24">
        <v>180</v>
      </c>
      <c r="J1216" s="24">
        <v>1</v>
      </c>
      <c r="K1216" s="24">
        <v>180</v>
      </c>
      <c r="L1216" s="24">
        <v>5000</v>
      </c>
      <c r="M1216" s="24" t="str">
        <f>LOOKUP(A1216,[1]lookup!$A$3:$A$51,[1]lookup!$P$3:$P$51)</f>
        <v>Unseeded</v>
      </c>
      <c r="N1216" s="24" t="str">
        <f>LOOKUP(A1216,[1]lookup!$A$3:$A$51,[1]lookup!$R$3:$R$51)</f>
        <v>Mod</v>
      </c>
      <c r="O1216" s="24" t="str">
        <f>LOOKUP(A1216,[1]lookup!$A$3:$A$51,[1]lookup!$U$3:$U$51)</f>
        <v>BAND</v>
      </c>
      <c r="P1216" s="25">
        <f t="shared" si="36"/>
        <v>3.5999999999999996</v>
      </c>
      <c r="Q1216" s="25">
        <f t="shared" si="37"/>
        <v>0</v>
      </c>
      <c r="R1216" s="25">
        <f>LOOKUP(A1216,[1]lookup!$A$3:$A$51,[1]lookup!$H$3:$H$51)</f>
        <v>0</v>
      </c>
    </row>
    <row r="1217" spans="1:18" x14ac:dyDescent="0.15">
      <c r="A1217" s="24" t="s">
        <v>471</v>
      </c>
      <c r="B1217" s="24">
        <v>2002</v>
      </c>
      <c r="C1217" s="24" t="s">
        <v>0</v>
      </c>
      <c r="D1217" s="24" t="s">
        <v>390</v>
      </c>
      <c r="E1217" s="24" t="s">
        <v>2202</v>
      </c>
      <c r="F1217" s="24">
        <v>2</v>
      </c>
      <c r="G1217" s="24">
        <v>114</v>
      </c>
      <c r="H1217" s="24">
        <v>6</v>
      </c>
      <c r="I1217" s="24">
        <v>953</v>
      </c>
      <c r="J1217" s="24">
        <v>6</v>
      </c>
      <c r="K1217" s="24">
        <v>1067</v>
      </c>
      <c r="L1217" s="24">
        <v>5000</v>
      </c>
      <c r="M1217" s="24" t="str">
        <f>LOOKUP(A1217,[1]lookup!$A$3:$A$51,[1]lookup!$P$3:$P$51)</f>
        <v>Unseeded</v>
      </c>
      <c r="N1217" s="24" t="str">
        <f>LOOKUP(A1217,[1]lookup!$A$3:$A$51,[1]lookup!$R$3:$R$51)</f>
        <v>Mod</v>
      </c>
      <c r="O1217" s="24" t="str">
        <f>LOOKUP(A1217,[1]lookup!$A$3:$A$51,[1]lookup!$U$3:$U$51)</f>
        <v>BAND</v>
      </c>
      <c r="P1217" s="25">
        <f t="shared" si="36"/>
        <v>19.059999999999999</v>
      </c>
      <c r="Q1217" s="25">
        <f t="shared" si="37"/>
        <v>2.2800000000000002</v>
      </c>
      <c r="R1217" s="25">
        <f>LOOKUP(A1217,[1]lookup!$A$3:$A$51,[1]lookup!$H$3:$H$51)</f>
        <v>0</v>
      </c>
    </row>
    <row r="1218" spans="1:18" x14ac:dyDescent="0.15">
      <c r="A1218" s="24" t="s">
        <v>471</v>
      </c>
      <c r="B1218" s="24">
        <v>2002</v>
      </c>
      <c r="C1218" s="24" t="s">
        <v>0</v>
      </c>
      <c r="D1218" s="24" t="s">
        <v>1087</v>
      </c>
      <c r="E1218" s="24" t="s">
        <v>2203</v>
      </c>
      <c r="F1218" s="24">
        <v>0</v>
      </c>
      <c r="G1218" s="24">
        <v>0</v>
      </c>
      <c r="H1218" s="24">
        <v>0</v>
      </c>
      <c r="I1218" s="24">
        <v>0</v>
      </c>
      <c r="J1218" s="24">
        <v>0</v>
      </c>
      <c r="K1218" s="24">
        <v>0</v>
      </c>
      <c r="L1218" s="24">
        <v>5000</v>
      </c>
      <c r="M1218" s="24" t="str">
        <f>LOOKUP(A1218,[1]lookup!$A$3:$A$51,[1]lookup!$P$3:$P$51)</f>
        <v>Unseeded</v>
      </c>
      <c r="N1218" s="24" t="str">
        <f>LOOKUP(A1218,[1]lookup!$A$3:$A$51,[1]lookup!$R$3:$R$51)</f>
        <v>Mod</v>
      </c>
      <c r="O1218" s="24" t="str">
        <f>LOOKUP(A1218,[1]lookup!$A$3:$A$51,[1]lookup!$U$3:$U$51)</f>
        <v>BAND</v>
      </c>
      <c r="P1218" s="25">
        <f t="shared" ref="P1218:P1281" si="38">I1218/L1218*100</f>
        <v>0</v>
      </c>
      <c r="Q1218" s="25">
        <f t="shared" ref="Q1218:Q1281" si="39">G1218/L1218*100</f>
        <v>0</v>
      </c>
      <c r="R1218" s="25">
        <f>LOOKUP(A1218,[1]lookup!$A$3:$A$51,[1]lookup!$H$3:$H$51)</f>
        <v>0</v>
      </c>
    </row>
    <row r="1219" spans="1:18" x14ac:dyDescent="0.15">
      <c r="A1219" s="24" t="s">
        <v>471</v>
      </c>
      <c r="B1219" s="24">
        <v>2002</v>
      </c>
      <c r="C1219" s="24" t="s">
        <v>0</v>
      </c>
      <c r="D1219" s="24" t="s">
        <v>244</v>
      </c>
      <c r="E1219" s="24" t="s">
        <v>2204</v>
      </c>
      <c r="F1219" s="24">
        <v>1</v>
      </c>
      <c r="G1219" s="24">
        <v>1</v>
      </c>
      <c r="H1219" s="24">
        <v>7</v>
      </c>
      <c r="I1219" s="24">
        <v>735</v>
      </c>
      <c r="J1219" s="24">
        <v>7</v>
      </c>
      <c r="K1219" s="24">
        <v>736</v>
      </c>
      <c r="L1219" s="24">
        <v>5000</v>
      </c>
      <c r="M1219" s="24" t="str">
        <f>LOOKUP(A1219,[1]lookup!$A$3:$A$51,[1]lookup!$P$3:$P$51)</f>
        <v>Unseeded</v>
      </c>
      <c r="N1219" s="24" t="str">
        <f>LOOKUP(A1219,[1]lookup!$A$3:$A$51,[1]lookup!$R$3:$R$51)</f>
        <v>Mod</v>
      </c>
      <c r="O1219" s="24" t="str">
        <f>LOOKUP(A1219,[1]lookup!$A$3:$A$51,[1]lookup!$U$3:$U$51)</f>
        <v>BAND</v>
      </c>
      <c r="P1219" s="25">
        <f t="shared" si="38"/>
        <v>14.7</v>
      </c>
      <c r="Q1219" s="25">
        <f t="shared" si="39"/>
        <v>0.02</v>
      </c>
      <c r="R1219" s="25">
        <f>LOOKUP(A1219,[1]lookup!$A$3:$A$51,[1]lookup!$H$3:$H$51)</f>
        <v>0</v>
      </c>
    </row>
    <row r="1220" spans="1:18" x14ac:dyDescent="0.15">
      <c r="A1220" s="24" t="s">
        <v>471</v>
      </c>
      <c r="B1220" s="24">
        <v>2002</v>
      </c>
      <c r="C1220" s="24" t="s">
        <v>0</v>
      </c>
      <c r="D1220" s="24" t="s">
        <v>559</v>
      </c>
      <c r="E1220" s="24" t="s">
        <v>2205</v>
      </c>
      <c r="F1220" s="24">
        <v>0</v>
      </c>
      <c r="G1220" s="24">
        <v>0</v>
      </c>
      <c r="H1220" s="24">
        <v>0</v>
      </c>
      <c r="I1220" s="24">
        <v>0</v>
      </c>
      <c r="J1220" s="24">
        <v>0</v>
      </c>
      <c r="K1220" s="24">
        <v>0</v>
      </c>
      <c r="L1220" s="24">
        <v>5000</v>
      </c>
      <c r="M1220" s="24" t="str">
        <f>LOOKUP(A1220,[1]lookup!$A$3:$A$51,[1]lookup!$P$3:$P$51)</f>
        <v>Unseeded</v>
      </c>
      <c r="N1220" s="24" t="str">
        <f>LOOKUP(A1220,[1]lookup!$A$3:$A$51,[1]lookup!$R$3:$R$51)</f>
        <v>Mod</v>
      </c>
      <c r="O1220" s="24" t="str">
        <f>LOOKUP(A1220,[1]lookup!$A$3:$A$51,[1]lookup!$U$3:$U$51)</f>
        <v>BAND</v>
      </c>
      <c r="P1220" s="25">
        <f t="shared" si="38"/>
        <v>0</v>
      </c>
      <c r="Q1220" s="25">
        <f t="shared" si="39"/>
        <v>0</v>
      </c>
      <c r="R1220" s="25">
        <f>LOOKUP(A1220,[1]lookup!$A$3:$A$51,[1]lookup!$H$3:$H$51)</f>
        <v>0</v>
      </c>
    </row>
    <row r="1221" spans="1:18" x14ac:dyDescent="0.15">
      <c r="A1221" s="24" t="s">
        <v>471</v>
      </c>
      <c r="B1221" s="24">
        <v>2002</v>
      </c>
      <c r="C1221" s="24" t="s">
        <v>0</v>
      </c>
      <c r="D1221" s="24" t="s">
        <v>1229</v>
      </c>
      <c r="E1221" s="24" t="s">
        <v>2206</v>
      </c>
      <c r="F1221" s="24">
        <v>0</v>
      </c>
      <c r="G1221" s="24">
        <v>0</v>
      </c>
      <c r="H1221" s="24">
        <v>0</v>
      </c>
      <c r="I1221" s="24">
        <v>0</v>
      </c>
      <c r="J1221" s="24">
        <v>0</v>
      </c>
      <c r="K1221" s="24">
        <v>0</v>
      </c>
      <c r="L1221" s="24">
        <v>5000</v>
      </c>
      <c r="M1221" s="24" t="str">
        <f>LOOKUP(A1221,[1]lookup!$A$3:$A$51,[1]lookup!$P$3:$P$51)</f>
        <v>Unseeded</v>
      </c>
      <c r="N1221" s="24" t="str">
        <f>LOOKUP(A1221,[1]lookup!$A$3:$A$51,[1]lookup!$R$3:$R$51)</f>
        <v>Mod</v>
      </c>
      <c r="O1221" s="24" t="str">
        <f>LOOKUP(A1221,[1]lookup!$A$3:$A$51,[1]lookup!$U$3:$U$51)</f>
        <v>BAND</v>
      </c>
      <c r="P1221" s="25">
        <f t="shared" si="38"/>
        <v>0</v>
      </c>
      <c r="Q1221" s="25">
        <f t="shared" si="39"/>
        <v>0</v>
      </c>
      <c r="R1221" s="25">
        <f>LOOKUP(A1221,[1]lookup!$A$3:$A$51,[1]lookup!$H$3:$H$51)</f>
        <v>0</v>
      </c>
    </row>
    <row r="1222" spans="1:18" x14ac:dyDescent="0.15">
      <c r="A1222" s="24" t="s">
        <v>471</v>
      </c>
      <c r="B1222" s="24">
        <v>2002</v>
      </c>
      <c r="C1222" s="24" t="s">
        <v>0</v>
      </c>
      <c r="D1222" s="24" t="s">
        <v>405</v>
      </c>
      <c r="E1222" s="24" t="s">
        <v>2207</v>
      </c>
      <c r="F1222" s="24">
        <v>2</v>
      </c>
      <c r="G1222" s="24">
        <v>4124</v>
      </c>
      <c r="H1222" s="24">
        <v>0</v>
      </c>
      <c r="I1222" s="24">
        <v>0</v>
      </c>
      <c r="J1222" s="24">
        <v>2</v>
      </c>
      <c r="K1222" s="24">
        <v>4124</v>
      </c>
      <c r="L1222" s="24">
        <v>5000</v>
      </c>
      <c r="M1222" s="24" t="str">
        <f>LOOKUP(A1222,[1]lookup!$A$3:$A$51,[1]lookup!$P$3:$P$51)</f>
        <v>Unseeded</v>
      </c>
      <c r="N1222" s="24" t="str">
        <f>LOOKUP(A1222,[1]lookup!$A$3:$A$51,[1]lookup!$R$3:$R$51)</f>
        <v>Mod</v>
      </c>
      <c r="O1222" s="24" t="str">
        <f>LOOKUP(A1222,[1]lookup!$A$3:$A$51,[1]lookup!$U$3:$U$51)</f>
        <v>BAND</v>
      </c>
      <c r="P1222" s="25">
        <f t="shared" si="38"/>
        <v>0</v>
      </c>
      <c r="Q1222" s="25">
        <f t="shared" si="39"/>
        <v>82.48</v>
      </c>
      <c r="R1222" s="25">
        <f>LOOKUP(A1222,[1]lookup!$A$3:$A$51,[1]lookup!$H$3:$H$51)</f>
        <v>0</v>
      </c>
    </row>
    <row r="1223" spans="1:18" x14ac:dyDescent="0.15">
      <c r="A1223" s="24" t="s">
        <v>471</v>
      </c>
      <c r="B1223" s="24">
        <v>2002</v>
      </c>
      <c r="C1223" s="24" t="s">
        <v>0</v>
      </c>
      <c r="D1223" s="24" t="s">
        <v>217</v>
      </c>
      <c r="E1223" s="24" t="s">
        <v>2208</v>
      </c>
      <c r="F1223" s="24">
        <v>1</v>
      </c>
      <c r="G1223" s="24">
        <v>761</v>
      </c>
      <c r="H1223" s="24">
        <v>0</v>
      </c>
      <c r="I1223" s="24">
        <v>0</v>
      </c>
      <c r="J1223" s="24">
        <v>1</v>
      </c>
      <c r="K1223" s="24">
        <v>761</v>
      </c>
      <c r="L1223" s="24">
        <v>5000</v>
      </c>
      <c r="M1223" s="24" t="str">
        <f>LOOKUP(A1223,[1]lookup!$A$3:$A$51,[1]lookup!$P$3:$P$51)</f>
        <v>Unseeded</v>
      </c>
      <c r="N1223" s="24" t="str">
        <f>LOOKUP(A1223,[1]lookup!$A$3:$A$51,[1]lookup!$R$3:$R$51)</f>
        <v>Mod</v>
      </c>
      <c r="O1223" s="24" t="str">
        <f>LOOKUP(A1223,[1]lookup!$A$3:$A$51,[1]lookup!$U$3:$U$51)</f>
        <v>BAND</v>
      </c>
      <c r="P1223" s="25">
        <f t="shared" si="38"/>
        <v>0</v>
      </c>
      <c r="Q1223" s="25">
        <f t="shared" si="39"/>
        <v>15.22</v>
      </c>
      <c r="R1223" s="25">
        <f>LOOKUP(A1223,[1]lookup!$A$3:$A$51,[1]lookup!$H$3:$H$51)</f>
        <v>0</v>
      </c>
    </row>
    <row r="1224" spans="1:18" x14ac:dyDescent="0.15">
      <c r="A1224" s="24" t="s">
        <v>471</v>
      </c>
      <c r="B1224" s="24">
        <v>2002</v>
      </c>
      <c r="C1224" s="24" t="s">
        <v>0</v>
      </c>
      <c r="D1224" s="24" t="s">
        <v>2209</v>
      </c>
      <c r="E1224" s="24" t="s">
        <v>2210</v>
      </c>
      <c r="F1224" s="24">
        <v>0</v>
      </c>
      <c r="G1224" s="24">
        <v>0</v>
      </c>
      <c r="H1224" s="24">
        <v>0</v>
      </c>
      <c r="I1224" s="24">
        <v>0</v>
      </c>
      <c r="J1224" s="24">
        <v>0</v>
      </c>
      <c r="K1224" s="24">
        <v>0</v>
      </c>
      <c r="L1224" s="24">
        <v>5000</v>
      </c>
      <c r="M1224" s="24" t="str">
        <f>LOOKUP(A1224,[1]lookup!$A$3:$A$51,[1]lookup!$P$3:$P$51)</f>
        <v>Unseeded</v>
      </c>
      <c r="N1224" s="24" t="str">
        <f>LOOKUP(A1224,[1]lookup!$A$3:$A$51,[1]lookup!$R$3:$R$51)</f>
        <v>Mod</v>
      </c>
      <c r="O1224" s="24" t="str">
        <f>LOOKUP(A1224,[1]lookup!$A$3:$A$51,[1]lookup!$U$3:$U$51)</f>
        <v>BAND</v>
      </c>
      <c r="P1224" s="25">
        <f t="shared" si="38"/>
        <v>0</v>
      </c>
      <c r="Q1224" s="25">
        <f t="shared" si="39"/>
        <v>0</v>
      </c>
      <c r="R1224" s="25">
        <f>LOOKUP(A1224,[1]lookup!$A$3:$A$51,[1]lookup!$H$3:$H$51)</f>
        <v>0</v>
      </c>
    </row>
    <row r="1225" spans="1:18" x14ac:dyDescent="0.15">
      <c r="A1225" s="24" t="s">
        <v>471</v>
      </c>
      <c r="B1225" s="24">
        <v>2002</v>
      </c>
      <c r="C1225" s="24" t="s">
        <v>0</v>
      </c>
      <c r="D1225" s="24" t="s">
        <v>2211</v>
      </c>
      <c r="E1225" s="24" t="s">
        <v>2212</v>
      </c>
      <c r="F1225" s="24">
        <v>0</v>
      </c>
      <c r="G1225" s="24">
        <v>0</v>
      </c>
      <c r="H1225" s="24">
        <v>0</v>
      </c>
      <c r="I1225" s="24">
        <v>0</v>
      </c>
      <c r="J1225" s="24">
        <v>0</v>
      </c>
      <c r="K1225" s="24">
        <v>0</v>
      </c>
      <c r="L1225" s="24">
        <v>5000</v>
      </c>
      <c r="M1225" s="24" t="str">
        <f>LOOKUP(A1225,[1]lookup!$A$3:$A$51,[1]lookup!$P$3:$P$51)</f>
        <v>Unseeded</v>
      </c>
      <c r="N1225" s="24" t="str">
        <f>LOOKUP(A1225,[1]lookup!$A$3:$A$51,[1]lookup!$R$3:$R$51)</f>
        <v>Mod</v>
      </c>
      <c r="O1225" s="24" t="str">
        <f>LOOKUP(A1225,[1]lookup!$A$3:$A$51,[1]lookup!$U$3:$U$51)</f>
        <v>BAND</v>
      </c>
      <c r="P1225" s="25">
        <f t="shared" si="38"/>
        <v>0</v>
      </c>
      <c r="Q1225" s="25">
        <f t="shared" si="39"/>
        <v>0</v>
      </c>
      <c r="R1225" s="25">
        <f>LOOKUP(A1225,[1]lookup!$A$3:$A$51,[1]lookup!$H$3:$H$51)</f>
        <v>0</v>
      </c>
    </row>
    <row r="1226" spans="1:18" x14ac:dyDescent="0.15">
      <c r="A1226" s="24" t="s">
        <v>472</v>
      </c>
      <c r="B1226" s="24">
        <v>2002</v>
      </c>
      <c r="C1226" s="24" t="s">
        <v>0</v>
      </c>
      <c r="D1226" s="24" t="s">
        <v>672</v>
      </c>
      <c r="E1226" s="24" t="s">
        <v>2199</v>
      </c>
      <c r="F1226" s="24">
        <v>0</v>
      </c>
      <c r="G1226" s="24">
        <v>0</v>
      </c>
      <c r="H1226" s="24">
        <v>1</v>
      </c>
      <c r="I1226" s="24">
        <v>385</v>
      </c>
      <c r="J1226" s="24">
        <v>1</v>
      </c>
      <c r="K1226" s="24">
        <v>385</v>
      </c>
      <c r="L1226" s="24">
        <v>5000</v>
      </c>
      <c r="M1226" s="24" t="str">
        <f>LOOKUP(A1226,[1]lookup!$A$3:$A$51,[1]lookup!$P$3:$P$51)</f>
        <v>Unseeded</v>
      </c>
      <c r="N1226" s="24" t="str">
        <f>LOOKUP(A1226,[1]lookup!$A$3:$A$51,[1]lookup!$R$3:$R$51)</f>
        <v>Mod</v>
      </c>
      <c r="O1226" s="24" t="str">
        <f>LOOKUP(A1226,[1]lookup!$A$3:$A$51,[1]lookup!$U$3:$U$51)</f>
        <v>BAND</v>
      </c>
      <c r="P1226" s="25">
        <f t="shared" si="38"/>
        <v>7.7</v>
      </c>
      <c r="Q1226" s="25">
        <f t="shared" si="39"/>
        <v>0</v>
      </c>
      <c r="R1226" s="25">
        <f>LOOKUP(A1226,[1]lookup!$A$3:$A$51,[1]lookup!$H$3:$H$51)</f>
        <v>0</v>
      </c>
    </row>
    <row r="1227" spans="1:18" x14ac:dyDescent="0.15">
      <c r="A1227" s="24" t="s">
        <v>472</v>
      </c>
      <c r="B1227" s="24">
        <v>2002</v>
      </c>
      <c r="C1227" s="24" t="s">
        <v>0</v>
      </c>
      <c r="D1227" s="24" t="s">
        <v>556</v>
      </c>
      <c r="E1227" s="24" t="s">
        <v>2200</v>
      </c>
      <c r="F1227" s="24">
        <v>0</v>
      </c>
      <c r="G1227" s="24">
        <v>0</v>
      </c>
      <c r="H1227" s="24">
        <v>3</v>
      </c>
      <c r="I1227" s="24">
        <v>336</v>
      </c>
      <c r="J1227" s="24">
        <v>3</v>
      </c>
      <c r="K1227" s="24">
        <v>336</v>
      </c>
      <c r="L1227" s="24">
        <v>5000</v>
      </c>
      <c r="M1227" s="24" t="str">
        <f>LOOKUP(A1227,[1]lookup!$A$3:$A$51,[1]lookup!$P$3:$P$51)</f>
        <v>Unseeded</v>
      </c>
      <c r="N1227" s="24" t="str">
        <f>LOOKUP(A1227,[1]lookup!$A$3:$A$51,[1]lookup!$R$3:$R$51)</f>
        <v>Mod</v>
      </c>
      <c r="O1227" s="24" t="str">
        <f>LOOKUP(A1227,[1]lookup!$A$3:$A$51,[1]lookup!$U$3:$U$51)</f>
        <v>BAND</v>
      </c>
      <c r="P1227" s="25">
        <f t="shared" si="38"/>
        <v>6.72</v>
      </c>
      <c r="Q1227" s="25">
        <f t="shared" si="39"/>
        <v>0</v>
      </c>
      <c r="R1227" s="25">
        <f>LOOKUP(A1227,[1]lookup!$A$3:$A$51,[1]lookup!$H$3:$H$51)</f>
        <v>0</v>
      </c>
    </row>
    <row r="1228" spans="1:18" x14ac:dyDescent="0.15">
      <c r="A1228" s="24" t="s">
        <v>472</v>
      </c>
      <c r="B1228" s="24">
        <v>2002</v>
      </c>
      <c r="C1228" s="24" t="s">
        <v>0</v>
      </c>
      <c r="D1228" s="24" t="s">
        <v>557</v>
      </c>
      <c r="E1228" s="24" t="s">
        <v>2201</v>
      </c>
      <c r="F1228" s="24">
        <v>0</v>
      </c>
      <c r="G1228" s="24">
        <v>0</v>
      </c>
      <c r="H1228" s="24">
        <v>1</v>
      </c>
      <c r="I1228" s="24">
        <v>32</v>
      </c>
      <c r="J1228" s="24">
        <v>1</v>
      </c>
      <c r="K1228" s="24">
        <v>32</v>
      </c>
      <c r="L1228" s="24">
        <v>5000</v>
      </c>
      <c r="M1228" s="24" t="str">
        <f>LOOKUP(A1228,[1]lookup!$A$3:$A$51,[1]lookup!$P$3:$P$51)</f>
        <v>Unseeded</v>
      </c>
      <c r="N1228" s="24" t="str">
        <f>LOOKUP(A1228,[1]lookup!$A$3:$A$51,[1]lookup!$R$3:$R$51)</f>
        <v>Mod</v>
      </c>
      <c r="O1228" s="24" t="str">
        <f>LOOKUP(A1228,[1]lookup!$A$3:$A$51,[1]lookup!$U$3:$U$51)</f>
        <v>BAND</v>
      </c>
      <c r="P1228" s="25">
        <f t="shared" si="38"/>
        <v>0.64</v>
      </c>
      <c r="Q1228" s="25">
        <f t="shared" si="39"/>
        <v>0</v>
      </c>
      <c r="R1228" s="25">
        <f>LOOKUP(A1228,[1]lookup!$A$3:$A$51,[1]lookup!$H$3:$H$51)</f>
        <v>0</v>
      </c>
    </row>
    <row r="1229" spans="1:18" x14ac:dyDescent="0.15">
      <c r="A1229" s="24" t="s">
        <v>472</v>
      </c>
      <c r="B1229" s="24">
        <v>2002</v>
      </c>
      <c r="C1229" s="24" t="s">
        <v>0</v>
      </c>
      <c r="D1229" s="24" t="s">
        <v>390</v>
      </c>
      <c r="E1229" s="24" t="s">
        <v>2202</v>
      </c>
      <c r="F1229" s="24">
        <v>6</v>
      </c>
      <c r="G1229" s="24">
        <v>281</v>
      </c>
      <c r="H1229" s="24">
        <v>8</v>
      </c>
      <c r="I1229" s="24">
        <v>1187</v>
      </c>
      <c r="J1229" s="24">
        <v>8</v>
      </c>
      <c r="K1229" s="24">
        <v>1468</v>
      </c>
      <c r="L1229" s="24">
        <v>5000</v>
      </c>
      <c r="M1229" s="24" t="str">
        <f>LOOKUP(A1229,[1]lookup!$A$3:$A$51,[1]lookup!$P$3:$P$51)</f>
        <v>Unseeded</v>
      </c>
      <c r="N1229" s="24" t="str">
        <f>LOOKUP(A1229,[1]lookup!$A$3:$A$51,[1]lookup!$R$3:$R$51)</f>
        <v>Mod</v>
      </c>
      <c r="O1229" s="24" t="str">
        <f>LOOKUP(A1229,[1]lookup!$A$3:$A$51,[1]lookup!$U$3:$U$51)</f>
        <v>BAND</v>
      </c>
      <c r="P1229" s="25">
        <f t="shared" si="38"/>
        <v>23.74</v>
      </c>
      <c r="Q1229" s="25">
        <f t="shared" si="39"/>
        <v>5.62</v>
      </c>
      <c r="R1229" s="25">
        <f>LOOKUP(A1229,[1]lookup!$A$3:$A$51,[1]lookup!$H$3:$H$51)</f>
        <v>0</v>
      </c>
    </row>
    <row r="1230" spans="1:18" x14ac:dyDescent="0.15">
      <c r="A1230" s="24" t="s">
        <v>472</v>
      </c>
      <c r="B1230" s="24">
        <v>2002</v>
      </c>
      <c r="C1230" s="24" t="s">
        <v>0</v>
      </c>
      <c r="D1230" s="24" t="s">
        <v>1087</v>
      </c>
      <c r="E1230" s="24" t="s">
        <v>2203</v>
      </c>
      <c r="F1230" s="24">
        <v>0</v>
      </c>
      <c r="G1230" s="24">
        <v>0</v>
      </c>
      <c r="H1230" s="24">
        <v>0</v>
      </c>
      <c r="I1230" s="24">
        <v>0</v>
      </c>
      <c r="J1230" s="24">
        <v>0</v>
      </c>
      <c r="K1230" s="24">
        <v>0</v>
      </c>
      <c r="L1230" s="24">
        <v>5000</v>
      </c>
      <c r="M1230" s="24" t="str">
        <f>LOOKUP(A1230,[1]lookup!$A$3:$A$51,[1]lookup!$P$3:$P$51)</f>
        <v>Unseeded</v>
      </c>
      <c r="N1230" s="24" t="str">
        <f>LOOKUP(A1230,[1]lookup!$A$3:$A$51,[1]lookup!$R$3:$R$51)</f>
        <v>Mod</v>
      </c>
      <c r="O1230" s="24" t="str">
        <f>LOOKUP(A1230,[1]lookup!$A$3:$A$51,[1]lookup!$U$3:$U$51)</f>
        <v>BAND</v>
      </c>
      <c r="P1230" s="25">
        <f t="shared" si="38"/>
        <v>0</v>
      </c>
      <c r="Q1230" s="25">
        <f t="shared" si="39"/>
        <v>0</v>
      </c>
      <c r="R1230" s="25">
        <f>LOOKUP(A1230,[1]lookup!$A$3:$A$51,[1]lookup!$H$3:$H$51)</f>
        <v>0</v>
      </c>
    </row>
    <row r="1231" spans="1:18" x14ac:dyDescent="0.15">
      <c r="A1231" s="24" t="s">
        <v>472</v>
      </c>
      <c r="B1231" s="24">
        <v>2002</v>
      </c>
      <c r="C1231" s="24" t="s">
        <v>0</v>
      </c>
      <c r="D1231" s="24" t="s">
        <v>244</v>
      </c>
      <c r="E1231" s="24" t="s">
        <v>2204</v>
      </c>
      <c r="F1231" s="24">
        <v>1</v>
      </c>
      <c r="G1231" s="24">
        <v>10</v>
      </c>
      <c r="H1231" s="24">
        <v>14</v>
      </c>
      <c r="I1231" s="24">
        <v>465</v>
      </c>
      <c r="J1231" s="24">
        <v>14</v>
      </c>
      <c r="K1231" s="24">
        <v>475</v>
      </c>
      <c r="L1231" s="24">
        <v>5000</v>
      </c>
      <c r="M1231" s="24" t="str">
        <f>LOOKUP(A1231,[1]lookup!$A$3:$A$51,[1]lookup!$P$3:$P$51)</f>
        <v>Unseeded</v>
      </c>
      <c r="N1231" s="24" t="str">
        <f>LOOKUP(A1231,[1]lookup!$A$3:$A$51,[1]lookup!$R$3:$R$51)</f>
        <v>Mod</v>
      </c>
      <c r="O1231" s="24" t="str">
        <f>LOOKUP(A1231,[1]lookup!$A$3:$A$51,[1]lookup!$U$3:$U$51)</f>
        <v>BAND</v>
      </c>
      <c r="P1231" s="25">
        <f t="shared" si="38"/>
        <v>9.3000000000000007</v>
      </c>
      <c r="Q1231" s="25">
        <f t="shared" si="39"/>
        <v>0.2</v>
      </c>
      <c r="R1231" s="25">
        <f>LOOKUP(A1231,[1]lookup!$A$3:$A$51,[1]lookup!$H$3:$H$51)</f>
        <v>0</v>
      </c>
    </row>
    <row r="1232" spans="1:18" x14ac:dyDescent="0.15">
      <c r="A1232" s="24" t="s">
        <v>472</v>
      </c>
      <c r="B1232" s="24">
        <v>2002</v>
      </c>
      <c r="C1232" s="24" t="s">
        <v>0</v>
      </c>
      <c r="D1232" s="24" t="s">
        <v>559</v>
      </c>
      <c r="E1232" s="24" t="s">
        <v>2205</v>
      </c>
      <c r="F1232" s="24">
        <v>0</v>
      </c>
      <c r="G1232" s="24">
        <v>0</v>
      </c>
      <c r="H1232" s="24">
        <v>0</v>
      </c>
      <c r="I1232" s="24">
        <v>0</v>
      </c>
      <c r="J1232" s="24">
        <v>0</v>
      </c>
      <c r="K1232" s="24">
        <v>0</v>
      </c>
      <c r="L1232" s="24">
        <v>5000</v>
      </c>
      <c r="M1232" s="24" t="str">
        <f>LOOKUP(A1232,[1]lookup!$A$3:$A$51,[1]lookup!$P$3:$P$51)</f>
        <v>Unseeded</v>
      </c>
      <c r="N1232" s="24" t="str">
        <f>LOOKUP(A1232,[1]lookup!$A$3:$A$51,[1]lookup!$R$3:$R$51)</f>
        <v>Mod</v>
      </c>
      <c r="O1232" s="24" t="str">
        <f>LOOKUP(A1232,[1]lookup!$A$3:$A$51,[1]lookup!$U$3:$U$51)</f>
        <v>BAND</v>
      </c>
      <c r="P1232" s="25">
        <f t="shared" si="38"/>
        <v>0</v>
      </c>
      <c r="Q1232" s="25">
        <f t="shared" si="39"/>
        <v>0</v>
      </c>
      <c r="R1232" s="25">
        <f>LOOKUP(A1232,[1]lookup!$A$3:$A$51,[1]lookup!$H$3:$H$51)</f>
        <v>0</v>
      </c>
    </row>
    <row r="1233" spans="1:18" x14ac:dyDescent="0.15">
      <c r="A1233" s="24" t="s">
        <v>472</v>
      </c>
      <c r="B1233" s="24">
        <v>2002</v>
      </c>
      <c r="C1233" s="24" t="s">
        <v>0</v>
      </c>
      <c r="D1233" s="24" t="s">
        <v>1229</v>
      </c>
      <c r="E1233" s="24" t="s">
        <v>2206</v>
      </c>
      <c r="F1233" s="24">
        <v>1</v>
      </c>
      <c r="G1233" s="24">
        <v>93</v>
      </c>
      <c r="H1233" s="24">
        <v>0</v>
      </c>
      <c r="I1233" s="24">
        <v>0</v>
      </c>
      <c r="J1233" s="24">
        <v>1</v>
      </c>
      <c r="K1233" s="24">
        <v>93</v>
      </c>
      <c r="L1233" s="24">
        <v>5000</v>
      </c>
      <c r="M1233" s="24" t="str">
        <f>LOOKUP(A1233,[1]lookup!$A$3:$A$51,[1]lookup!$P$3:$P$51)</f>
        <v>Unseeded</v>
      </c>
      <c r="N1233" s="24" t="str">
        <f>LOOKUP(A1233,[1]lookup!$A$3:$A$51,[1]lookup!$R$3:$R$51)</f>
        <v>Mod</v>
      </c>
      <c r="O1233" s="24" t="str">
        <f>LOOKUP(A1233,[1]lookup!$A$3:$A$51,[1]lookup!$U$3:$U$51)</f>
        <v>BAND</v>
      </c>
      <c r="P1233" s="25">
        <f t="shared" si="38"/>
        <v>0</v>
      </c>
      <c r="Q1233" s="25">
        <f t="shared" si="39"/>
        <v>1.8599999999999999</v>
      </c>
      <c r="R1233" s="25">
        <f>LOOKUP(A1233,[1]lookup!$A$3:$A$51,[1]lookup!$H$3:$H$51)</f>
        <v>0</v>
      </c>
    </row>
    <row r="1234" spans="1:18" x14ac:dyDescent="0.15">
      <c r="A1234" s="24" t="s">
        <v>472</v>
      </c>
      <c r="B1234" s="24">
        <v>2002</v>
      </c>
      <c r="C1234" s="24" t="s">
        <v>0</v>
      </c>
      <c r="D1234" s="24" t="s">
        <v>405</v>
      </c>
      <c r="E1234" s="24" t="s">
        <v>2207</v>
      </c>
      <c r="F1234" s="24">
        <v>3</v>
      </c>
      <c r="G1234" s="24">
        <v>3793</v>
      </c>
      <c r="H1234" s="24">
        <v>1</v>
      </c>
      <c r="I1234" s="24">
        <v>216</v>
      </c>
      <c r="J1234" s="24">
        <v>3</v>
      </c>
      <c r="K1234" s="24">
        <v>4009</v>
      </c>
      <c r="L1234" s="24">
        <v>5000</v>
      </c>
      <c r="M1234" s="24" t="str">
        <f>LOOKUP(A1234,[1]lookup!$A$3:$A$51,[1]lookup!$P$3:$P$51)</f>
        <v>Unseeded</v>
      </c>
      <c r="N1234" s="24" t="str">
        <f>LOOKUP(A1234,[1]lookup!$A$3:$A$51,[1]lookup!$R$3:$R$51)</f>
        <v>Mod</v>
      </c>
      <c r="O1234" s="24" t="str">
        <f>LOOKUP(A1234,[1]lookup!$A$3:$A$51,[1]lookup!$U$3:$U$51)</f>
        <v>BAND</v>
      </c>
      <c r="P1234" s="25">
        <f t="shared" si="38"/>
        <v>4.32</v>
      </c>
      <c r="Q1234" s="25">
        <f t="shared" si="39"/>
        <v>75.86</v>
      </c>
      <c r="R1234" s="25">
        <f>LOOKUP(A1234,[1]lookup!$A$3:$A$51,[1]lookup!$H$3:$H$51)</f>
        <v>0</v>
      </c>
    </row>
    <row r="1235" spans="1:18" x14ac:dyDescent="0.15">
      <c r="A1235" s="24" t="s">
        <v>472</v>
      </c>
      <c r="B1235" s="24">
        <v>2002</v>
      </c>
      <c r="C1235" s="24" t="s">
        <v>0</v>
      </c>
      <c r="D1235" s="24" t="s">
        <v>217</v>
      </c>
      <c r="E1235" s="24" t="s">
        <v>2208</v>
      </c>
      <c r="F1235" s="24">
        <v>2</v>
      </c>
      <c r="G1235" s="24">
        <v>823</v>
      </c>
      <c r="H1235" s="24">
        <v>0</v>
      </c>
      <c r="I1235" s="24">
        <v>0</v>
      </c>
      <c r="J1235" s="24">
        <v>2</v>
      </c>
      <c r="K1235" s="24">
        <v>823</v>
      </c>
      <c r="L1235" s="24">
        <v>5000</v>
      </c>
      <c r="M1235" s="24" t="str">
        <f>LOOKUP(A1235,[1]lookup!$A$3:$A$51,[1]lookup!$P$3:$P$51)</f>
        <v>Unseeded</v>
      </c>
      <c r="N1235" s="24" t="str">
        <f>LOOKUP(A1235,[1]lookup!$A$3:$A$51,[1]lookup!$R$3:$R$51)</f>
        <v>Mod</v>
      </c>
      <c r="O1235" s="24" t="str">
        <f>LOOKUP(A1235,[1]lookup!$A$3:$A$51,[1]lookup!$U$3:$U$51)</f>
        <v>BAND</v>
      </c>
      <c r="P1235" s="25">
        <f t="shared" si="38"/>
        <v>0</v>
      </c>
      <c r="Q1235" s="25">
        <f t="shared" si="39"/>
        <v>16.46</v>
      </c>
      <c r="R1235" s="25">
        <f>LOOKUP(A1235,[1]lookup!$A$3:$A$51,[1]lookup!$H$3:$H$51)</f>
        <v>0</v>
      </c>
    </row>
    <row r="1236" spans="1:18" x14ac:dyDescent="0.15">
      <c r="A1236" s="24" t="s">
        <v>472</v>
      </c>
      <c r="B1236" s="24">
        <v>2002</v>
      </c>
      <c r="C1236" s="24" t="s">
        <v>0</v>
      </c>
      <c r="D1236" s="24" t="s">
        <v>2209</v>
      </c>
      <c r="E1236" s="24" t="s">
        <v>2210</v>
      </c>
      <c r="F1236" s="24">
        <v>0</v>
      </c>
      <c r="G1236" s="24">
        <v>0</v>
      </c>
      <c r="H1236" s="24">
        <v>0</v>
      </c>
      <c r="I1236" s="24">
        <v>0</v>
      </c>
      <c r="J1236" s="24">
        <v>0</v>
      </c>
      <c r="K1236" s="24">
        <v>0</v>
      </c>
      <c r="L1236" s="24">
        <v>5000</v>
      </c>
      <c r="M1236" s="24" t="str">
        <f>LOOKUP(A1236,[1]lookup!$A$3:$A$51,[1]lookup!$P$3:$P$51)</f>
        <v>Unseeded</v>
      </c>
      <c r="N1236" s="24" t="str">
        <f>LOOKUP(A1236,[1]lookup!$A$3:$A$51,[1]lookup!$R$3:$R$51)</f>
        <v>Mod</v>
      </c>
      <c r="O1236" s="24" t="str">
        <f>LOOKUP(A1236,[1]lookup!$A$3:$A$51,[1]lookup!$U$3:$U$51)</f>
        <v>BAND</v>
      </c>
      <c r="P1236" s="25">
        <f t="shared" si="38"/>
        <v>0</v>
      </c>
      <c r="Q1236" s="25">
        <f t="shared" si="39"/>
        <v>0</v>
      </c>
      <c r="R1236" s="25">
        <f>LOOKUP(A1236,[1]lookup!$A$3:$A$51,[1]lookup!$H$3:$H$51)</f>
        <v>0</v>
      </c>
    </row>
    <row r="1237" spans="1:18" x14ac:dyDescent="0.15">
      <c r="A1237" s="24" t="s">
        <v>472</v>
      </c>
      <c r="B1237" s="24">
        <v>2002</v>
      </c>
      <c r="C1237" s="24" t="s">
        <v>0</v>
      </c>
      <c r="D1237" s="24" t="s">
        <v>2211</v>
      </c>
      <c r="E1237" s="24" t="s">
        <v>2212</v>
      </c>
      <c r="F1237" s="24">
        <v>0</v>
      </c>
      <c r="G1237" s="24">
        <v>0</v>
      </c>
      <c r="H1237" s="24">
        <v>0</v>
      </c>
      <c r="I1237" s="24">
        <v>0</v>
      </c>
      <c r="J1237" s="24">
        <v>0</v>
      </c>
      <c r="K1237" s="24">
        <v>0</v>
      </c>
      <c r="L1237" s="24">
        <v>5000</v>
      </c>
      <c r="M1237" s="24" t="str">
        <f>LOOKUP(A1237,[1]lookup!$A$3:$A$51,[1]lookup!$P$3:$P$51)</f>
        <v>Unseeded</v>
      </c>
      <c r="N1237" s="24" t="str">
        <f>LOOKUP(A1237,[1]lookup!$A$3:$A$51,[1]lookup!$R$3:$R$51)</f>
        <v>Mod</v>
      </c>
      <c r="O1237" s="24" t="str">
        <f>LOOKUP(A1237,[1]lookup!$A$3:$A$51,[1]lookup!$U$3:$U$51)</f>
        <v>BAND</v>
      </c>
      <c r="P1237" s="25">
        <f t="shared" si="38"/>
        <v>0</v>
      </c>
      <c r="Q1237" s="25">
        <f t="shared" si="39"/>
        <v>0</v>
      </c>
      <c r="R1237" s="25">
        <f>LOOKUP(A1237,[1]lookup!$A$3:$A$51,[1]lookup!$H$3:$H$51)</f>
        <v>0</v>
      </c>
    </row>
    <row r="1238" spans="1:18" x14ac:dyDescent="0.15">
      <c r="A1238" s="24" t="s">
        <v>475</v>
      </c>
      <c r="B1238" s="24">
        <v>2002</v>
      </c>
      <c r="C1238" s="24" t="s">
        <v>0</v>
      </c>
      <c r="D1238" s="24" t="s">
        <v>672</v>
      </c>
      <c r="E1238" s="24" t="s">
        <v>2199</v>
      </c>
      <c r="F1238" s="24">
        <v>1</v>
      </c>
      <c r="G1238" s="24">
        <v>13</v>
      </c>
      <c r="H1238" s="24">
        <v>1</v>
      </c>
      <c r="I1238" s="24">
        <v>261</v>
      </c>
      <c r="J1238" s="24">
        <v>2</v>
      </c>
      <c r="K1238" s="24">
        <v>274</v>
      </c>
      <c r="L1238" s="24">
        <v>5000</v>
      </c>
      <c r="M1238" s="24" t="str">
        <f>LOOKUP(A1238,[1]lookup!$A$3:$A$51,[1]lookup!$P$3:$P$51)</f>
        <v>Unseeded</v>
      </c>
      <c r="N1238" s="24" t="str">
        <f>LOOKUP(A1238,[1]lookup!$A$3:$A$51,[1]lookup!$R$3:$R$51)</f>
        <v>Mod</v>
      </c>
      <c r="O1238" s="24" t="str">
        <f>LOOKUP(A1238,[1]lookup!$A$3:$A$51,[1]lookup!$U$3:$U$51)</f>
        <v>BAND</v>
      </c>
      <c r="P1238" s="25">
        <f t="shared" si="38"/>
        <v>5.2200000000000006</v>
      </c>
      <c r="Q1238" s="25">
        <f t="shared" si="39"/>
        <v>0.26</v>
      </c>
      <c r="R1238" s="25">
        <f>LOOKUP(A1238,[1]lookup!$A$3:$A$51,[1]lookup!$H$3:$H$51)</f>
        <v>0</v>
      </c>
    </row>
    <row r="1239" spans="1:18" x14ac:dyDescent="0.15">
      <c r="A1239" s="24" t="s">
        <v>475</v>
      </c>
      <c r="B1239" s="24">
        <v>2002</v>
      </c>
      <c r="C1239" s="24" t="s">
        <v>0</v>
      </c>
      <c r="D1239" s="24" t="s">
        <v>556</v>
      </c>
      <c r="E1239" s="24" t="s">
        <v>2200</v>
      </c>
      <c r="F1239" s="24">
        <v>0</v>
      </c>
      <c r="G1239" s="24">
        <v>0</v>
      </c>
      <c r="H1239" s="24">
        <v>3</v>
      </c>
      <c r="I1239" s="24">
        <v>439</v>
      </c>
      <c r="J1239" s="24">
        <v>3</v>
      </c>
      <c r="K1239" s="24">
        <v>439</v>
      </c>
      <c r="L1239" s="24">
        <v>5000</v>
      </c>
      <c r="M1239" s="24" t="str">
        <f>LOOKUP(A1239,[1]lookup!$A$3:$A$51,[1]lookup!$P$3:$P$51)</f>
        <v>Unseeded</v>
      </c>
      <c r="N1239" s="24" t="str">
        <f>LOOKUP(A1239,[1]lookup!$A$3:$A$51,[1]lookup!$R$3:$R$51)</f>
        <v>Mod</v>
      </c>
      <c r="O1239" s="24" t="str">
        <f>LOOKUP(A1239,[1]lookup!$A$3:$A$51,[1]lookup!$U$3:$U$51)</f>
        <v>BAND</v>
      </c>
      <c r="P1239" s="25">
        <f t="shared" si="38"/>
        <v>8.7800000000000011</v>
      </c>
      <c r="Q1239" s="25">
        <f t="shared" si="39"/>
        <v>0</v>
      </c>
      <c r="R1239" s="25">
        <f>LOOKUP(A1239,[1]lookup!$A$3:$A$51,[1]lookup!$H$3:$H$51)</f>
        <v>0</v>
      </c>
    </row>
    <row r="1240" spans="1:18" x14ac:dyDescent="0.15">
      <c r="A1240" s="24" t="s">
        <v>475</v>
      </c>
      <c r="B1240" s="24">
        <v>2002</v>
      </c>
      <c r="C1240" s="24" t="s">
        <v>0</v>
      </c>
      <c r="D1240" s="24" t="s">
        <v>557</v>
      </c>
      <c r="E1240" s="24" t="s">
        <v>2201</v>
      </c>
      <c r="F1240" s="24">
        <v>0</v>
      </c>
      <c r="G1240" s="24">
        <v>0</v>
      </c>
      <c r="H1240" s="24">
        <v>0</v>
      </c>
      <c r="I1240" s="24">
        <v>0</v>
      </c>
      <c r="J1240" s="24">
        <v>0</v>
      </c>
      <c r="K1240" s="24">
        <v>0</v>
      </c>
      <c r="L1240" s="24">
        <v>5000</v>
      </c>
      <c r="M1240" s="24" t="str">
        <f>LOOKUP(A1240,[1]lookup!$A$3:$A$51,[1]lookup!$P$3:$P$51)</f>
        <v>Unseeded</v>
      </c>
      <c r="N1240" s="24" t="str">
        <f>LOOKUP(A1240,[1]lookup!$A$3:$A$51,[1]lookup!$R$3:$R$51)</f>
        <v>Mod</v>
      </c>
      <c r="O1240" s="24" t="str">
        <f>LOOKUP(A1240,[1]lookup!$A$3:$A$51,[1]lookup!$U$3:$U$51)</f>
        <v>BAND</v>
      </c>
      <c r="P1240" s="25">
        <f t="shared" si="38"/>
        <v>0</v>
      </c>
      <c r="Q1240" s="25">
        <f t="shared" si="39"/>
        <v>0</v>
      </c>
      <c r="R1240" s="25">
        <f>LOOKUP(A1240,[1]lookup!$A$3:$A$51,[1]lookup!$H$3:$H$51)</f>
        <v>0</v>
      </c>
    </row>
    <row r="1241" spans="1:18" x14ac:dyDescent="0.15">
      <c r="A1241" s="24" t="s">
        <v>475</v>
      </c>
      <c r="B1241" s="24">
        <v>2002</v>
      </c>
      <c r="C1241" s="24" t="s">
        <v>0</v>
      </c>
      <c r="D1241" s="24" t="s">
        <v>390</v>
      </c>
      <c r="E1241" s="24" t="s">
        <v>2202</v>
      </c>
      <c r="F1241" s="24">
        <v>4</v>
      </c>
      <c r="G1241" s="24">
        <v>51</v>
      </c>
      <c r="H1241" s="24">
        <v>8</v>
      </c>
      <c r="I1241" s="24">
        <v>348</v>
      </c>
      <c r="J1241" s="24">
        <v>8</v>
      </c>
      <c r="K1241" s="24">
        <v>399</v>
      </c>
      <c r="L1241" s="24">
        <v>5000</v>
      </c>
      <c r="M1241" s="24" t="str">
        <f>LOOKUP(A1241,[1]lookup!$A$3:$A$51,[1]lookup!$P$3:$P$51)</f>
        <v>Unseeded</v>
      </c>
      <c r="N1241" s="24" t="str">
        <f>LOOKUP(A1241,[1]lookup!$A$3:$A$51,[1]lookup!$R$3:$R$51)</f>
        <v>Mod</v>
      </c>
      <c r="O1241" s="24" t="str">
        <f>LOOKUP(A1241,[1]lookup!$A$3:$A$51,[1]lookup!$U$3:$U$51)</f>
        <v>BAND</v>
      </c>
      <c r="P1241" s="25">
        <f t="shared" si="38"/>
        <v>6.9599999999999991</v>
      </c>
      <c r="Q1241" s="25">
        <f t="shared" si="39"/>
        <v>1.02</v>
      </c>
      <c r="R1241" s="25">
        <f>LOOKUP(A1241,[1]lookup!$A$3:$A$51,[1]lookup!$H$3:$H$51)</f>
        <v>0</v>
      </c>
    </row>
    <row r="1242" spans="1:18" x14ac:dyDescent="0.15">
      <c r="A1242" s="24" t="s">
        <v>475</v>
      </c>
      <c r="B1242" s="24">
        <v>2002</v>
      </c>
      <c r="C1242" s="24" t="s">
        <v>0</v>
      </c>
      <c r="D1242" s="24" t="s">
        <v>1087</v>
      </c>
      <c r="E1242" s="24" t="s">
        <v>2203</v>
      </c>
      <c r="F1242" s="24">
        <v>0</v>
      </c>
      <c r="G1242" s="24">
        <v>0</v>
      </c>
      <c r="H1242" s="24">
        <v>0</v>
      </c>
      <c r="I1242" s="24">
        <v>0</v>
      </c>
      <c r="J1242" s="24">
        <v>0</v>
      </c>
      <c r="K1242" s="24">
        <v>0</v>
      </c>
      <c r="L1242" s="24">
        <v>5000</v>
      </c>
      <c r="M1242" s="24" t="str">
        <f>LOOKUP(A1242,[1]lookup!$A$3:$A$51,[1]lookup!$P$3:$P$51)</f>
        <v>Unseeded</v>
      </c>
      <c r="N1242" s="24" t="str">
        <f>LOOKUP(A1242,[1]lookup!$A$3:$A$51,[1]lookup!$R$3:$R$51)</f>
        <v>Mod</v>
      </c>
      <c r="O1242" s="24" t="str">
        <f>LOOKUP(A1242,[1]lookup!$A$3:$A$51,[1]lookup!$U$3:$U$51)</f>
        <v>BAND</v>
      </c>
      <c r="P1242" s="25">
        <f t="shared" si="38"/>
        <v>0</v>
      </c>
      <c r="Q1242" s="25">
        <f t="shared" si="39"/>
        <v>0</v>
      </c>
      <c r="R1242" s="25">
        <f>LOOKUP(A1242,[1]lookup!$A$3:$A$51,[1]lookup!$H$3:$H$51)</f>
        <v>0</v>
      </c>
    </row>
    <row r="1243" spans="1:18" x14ac:dyDescent="0.15">
      <c r="A1243" s="24" t="s">
        <v>475</v>
      </c>
      <c r="B1243" s="24">
        <v>2002</v>
      </c>
      <c r="C1243" s="24" t="s">
        <v>0</v>
      </c>
      <c r="D1243" s="24" t="s">
        <v>244</v>
      </c>
      <c r="E1243" s="24" t="s">
        <v>2204</v>
      </c>
      <c r="F1243" s="24">
        <v>5</v>
      </c>
      <c r="G1243" s="24">
        <v>85</v>
      </c>
      <c r="H1243" s="24">
        <v>20</v>
      </c>
      <c r="I1243" s="24">
        <v>481</v>
      </c>
      <c r="J1243" s="24">
        <v>20</v>
      </c>
      <c r="K1243" s="24">
        <v>566</v>
      </c>
      <c r="L1243" s="24">
        <v>5000</v>
      </c>
      <c r="M1243" s="24" t="str">
        <f>LOOKUP(A1243,[1]lookup!$A$3:$A$51,[1]lookup!$P$3:$P$51)</f>
        <v>Unseeded</v>
      </c>
      <c r="N1243" s="24" t="str">
        <f>LOOKUP(A1243,[1]lookup!$A$3:$A$51,[1]lookup!$R$3:$R$51)</f>
        <v>Mod</v>
      </c>
      <c r="O1243" s="24" t="str">
        <f>LOOKUP(A1243,[1]lookup!$A$3:$A$51,[1]lookup!$U$3:$U$51)</f>
        <v>BAND</v>
      </c>
      <c r="P1243" s="25">
        <f t="shared" si="38"/>
        <v>9.6199999999999992</v>
      </c>
      <c r="Q1243" s="25">
        <f t="shared" si="39"/>
        <v>1.7000000000000002</v>
      </c>
      <c r="R1243" s="25">
        <f>LOOKUP(A1243,[1]lookup!$A$3:$A$51,[1]lookup!$H$3:$H$51)</f>
        <v>0</v>
      </c>
    </row>
    <row r="1244" spans="1:18" x14ac:dyDescent="0.15">
      <c r="A1244" s="24" t="s">
        <v>475</v>
      </c>
      <c r="B1244" s="24">
        <v>2002</v>
      </c>
      <c r="C1244" s="24" t="s">
        <v>0</v>
      </c>
      <c r="D1244" s="24" t="s">
        <v>559</v>
      </c>
      <c r="E1244" s="24" t="s">
        <v>2205</v>
      </c>
      <c r="F1244" s="24">
        <v>0</v>
      </c>
      <c r="G1244" s="24">
        <v>0</v>
      </c>
      <c r="H1244" s="24">
        <v>0</v>
      </c>
      <c r="I1244" s="24">
        <v>0</v>
      </c>
      <c r="J1244" s="24">
        <v>0</v>
      </c>
      <c r="K1244" s="24">
        <v>0</v>
      </c>
      <c r="L1244" s="24">
        <v>5000</v>
      </c>
      <c r="M1244" s="24" t="str">
        <f>LOOKUP(A1244,[1]lookup!$A$3:$A$51,[1]lookup!$P$3:$P$51)</f>
        <v>Unseeded</v>
      </c>
      <c r="N1244" s="24" t="str">
        <f>LOOKUP(A1244,[1]lookup!$A$3:$A$51,[1]lookup!$R$3:$R$51)</f>
        <v>Mod</v>
      </c>
      <c r="O1244" s="24" t="str">
        <f>LOOKUP(A1244,[1]lookup!$A$3:$A$51,[1]lookup!$U$3:$U$51)</f>
        <v>BAND</v>
      </c>
      <c r="P1244" s="25">
        <f t="shared" si="38"/>
        <v>0</v>
      </c>
      <c r="Q1244" s="25">
        <f t="shared" si="39"/>
        <v>0</v>
      </c>
      <c r="R1244" s="25">
        <f>LOOKUP(A1244,[1]lookup!$A$3:$A$51,[1]lookup!$H$3:$H$51)</f>
        <v>0</v>
      </c>
    </row>
    <row r="1245" spans="1:18" x14ac:dyDescent="0.15">
      <c r="A1245" s="24" t="s">
        <v>475</v>
      </c>
      <c r="B1245" s="24">
        <v>2002</v>
      </c>
      <c r="C1245" s="24" t="s">
        <v>0</v>
      </c>
      <c r="D1245" s="24" t="s">
        <v>1229</v>
      </c>
      <c r="E1245" s="24" t="s">
        <v>2206</v>
      </c>
      <c r="F1245" s="24">
        <v>0</v>
      </c>
      <c r="G1245" s="24">
        <v>0</v>
      </c>
      <c r="H1245" s="24">
        <v>0</v>
      </c>
      <c r="I1245" s="24">
        <v>0</v>
      </c>
      <c r="J1245" s="24">
        <v>0</v>
      </c>
      <c r="K1245" s="24">
        <v>0</v>
      </c>
      <c r="L1245" s="24">
        <v>5000</v>
      </c>
      <c r="M1245" s="24" t="str">
        <f>LOOKUP(A1245,[1]lookup!$A$3:$A$51,[1]lookup!$P$3:$P$51)</f>
        <v>Unseeded</v>
      </c>
      <c r="N1245" s="24" t="str">
        <f>LOOKUP(A1245,[1]lookup!$A$3:$A$51,[1]lookup!$R$3:$R$51)</f>
        <v>Mod</v>
      </c>
      <c r="O1245" s="24" t="str">
        <f>LOOKUP(A1245,[1]lookup!$A$3:$A$51,[1]lookup!$U$3:$U$51)</f>
        <v>BAND</v>
      </c>
      <c r="P1245" s="25">
        <f t="shared" si="38"/>
        <v>0</v>
      </c>
      <c r="Q1245" s="25">
        <f t="shared" si="39"/>
        <v>0</v>
      </c>
      <c r="R1245" s="25">
        <f>LOOKUP(A1245,[1]lookup!$A$3:$A$51,[1]lookup!$H$3:$H$51)</f>
        <v>0</v>
      </c>
    </row>
    <row r="1246" spans="1:18" x14ac:dyDescent="0.15">
      <c r="A1246" s="24" t="s">
        <v>475</v>
      </c>
      <c r="B1246" s="24">
        <v>2002</v>
      </c>
      <c r="C1246" s="24" t="s">
        <v>0</v>
      </c>
      <c r="D1246" s="24" t="s">
        <v>405</v>
      </c>
      <c r="E1246" s="24" t="s">
        <v>2207</v>
      </c>
      <c r="F1246" s="24">
        <v>2</v>
      </c>
      <c r="G1246" s="24">
        <v>2823</v>
      </c>
      <c r="H1246" s="24">
        <v>2</v>
      </c>
      <c r="I1246" s="24">
        <v>207</v>
      </c>
      <c r="J1246" s="24">
        <v>2</v>
      </c>
      <c r="K1246" s="24">
        <v>3030</v>
      </c>
      <c r="L1246" s="24">
        <v>5000</v>
      </c>
      <c r="M1246" s="24" t="str">
        <f>LOOKUP(A1246,[1]lookup!$A$3:$A$51,[1]lookup!$P$3:$P$51)</f>
        <v>Unseeded</v>
      </c>
      <c r="N1246" s="24" t="str">
        <f>LOOKUP(A1246,[1]lookup!$A$3:$A$51,[1]lookup!$R$3:$R$51)</f>
        <v>Mod</v>
      </c>
      <c r="O1246" s="24" t="str">
        <f>LOOKUP(A1246,[1]lookup!$A$3:$A$51,[1]lookup!$U$3:$U$51)</f>
        <v>BAND</v>
      </c>
      <c r="P1246" s="25">
        <f t="shared" si="38"/>
        <v>4.1399999999999997</v>
      </c>
      <c r="Q1246" s="25">
        <f t="shared" si="39"/>
        <v>56.46</v>
      </c>
      <c r="R1246" s="25">
        <f>LOOKUP(A1246,[1]lookup!$A$3:$A$51,[1]lookup!$H$3:$H$51)</f>
        <v>0</v>
      </c>
    </row>
    <row r="1247" spans="1:18" x14ac:dyDescent="0.15">
      <c r="A1247" s="24" t="s">
        <v>475</v>
      </c>
      <c r="B1247" s="24">
        <v>2002</v>
      </c>
      <c r="C1247" s="24" t="s">
        <v>0</v>
      </c>
      <c r="D1247" s="24" t="s">
        <v>217</v>
      </c>
      <c r="E1247" s="24" t="s">
        <v>2208</v>
      </c>
      <c r="F1247" s="24">
        <v>3</v>
      </c>
      <c r="G1247" s="24">
        <v>2028</v>
      </c>
      <c r="H1247" s="24">
        <v>0</v>
      </c>
      <c r="I1247" s="24">
        <v>0</v>
      </c>
      <c r="J1247" s="24">
        <v>3</v>
      </c>
      <c r="K1247" s="24">
        <v>2028</v>
      </c>
      <c r="L1247" s="24">
        <v>5000</v>
      </c>
      <c r="M1247" s="24" t="str">
        <f>LOOKUP(A1247,[1]lookup!$A$3:$A$51,[1]lookup!$P$3:$P$51)</f>
        <v>Unseeded</v>
      </c>
      <c r="N1247" s="24" t="str">
        <f>LOOKUP(A1247,[1]lookup!$A$3:$A$51,[1]lookup!$R$3:$R$51)</f>
        <v>Mod</v>
      </c>
      <c r="O1247" s="24" t="str">
        <f>LOOKUP(A1247,[1]lookup!$A$3:$A$51,[1]lookup!$U$3:$U$51)</f>
        <v>BAND</v>
      </c>
      <c r="P1247" s="25">
        <f t="shared" si="38"/>
        <v>0</v>
      </c>
      <c r="Q1247" s="25">
        <f t="shared" si="39"/>
        <v>40.56</v>
      </c>
      <c r="R1247" s="25">
        <f>LOOKUP(A1247,[1]lookup!$A$3:$A$51,[1]lookup!$H$3:$H$51)</f>
        <v>0</v>
      </c>
    </row>
    <row r="1248" spans="1:18" x14ac:dyDescent="0.15">
      <c r="A1248" s="24" t="s">
        <v>475</v>
      </c>
      <c r="B1248" s="24">
        <v>2002</v>
      </c>
      <c r="C1248" s="24" t="s">
        <v>0</v>
      </c>
      <c r="D1248" s="24" t="s">
        <v>2209</v>
      </c>
      <c r="E1248" s="24" t="s">
        <v>2210</v>
      </c>
      <c r="F1248" s="24">
        <v>0</v>
      </c>
      <c r="G1248" s="24">
        <v>0</v>
      </c>
      <c r="H1248" s="24">
        <v>0</v>
      </c>
      <c r="I1248" s="24">
        <v>0</v>
      </c>
      <c r="J1248" s="24">
        <v>0</v>
      </c>
      <c r="K1248" s="24">
        <v>0</v>
      </c>
      <c r="L1248" s="24">
        <v>5000</v>
      </c>
      <c r="M1248" s="24" t="str">
        <f>LOOKUP(A1248,[1]lookup!$A$3:$A$51,[1]lookup!$P$3:$P$51)</f>
        <v>Unseeded</v>
      </c>
      <c r="N1248" s="24" t="str">
        <f>LOOKUP(A1248,[1]lookup!$A$3:$A$51,[1]lookup!$R$3:$R$51)</f>
        <v>Mod</v>
      </c>
      <c r="O1248" s="24" t="str">
        <f>LOOKUP(A1248,[1]lookup!$A$3:$A$51,[1]lookup!$U$3:$U$51)</f>
        <v>BAND</v>
      </c>
      <c r="P1248" s="25">
        <f t="shared" si="38"/>
        <v>0</v>
      </c>
      <c r="Q1248" s="25">
        <f t="shared" si="39"/>
        <v>0</v>
      </c>
      <c r="R1248" s="25">
        <f>LOOKUP(A1248,[1]lookup!$A$3:$A$51,[1]lookup!$H$3:$H$51)</f>
        <v>0</v>
      </c>
    </row>
    <row r="1249" spans="1:18" x14ac:dyDescent="0.15">
      <c r="A1249" s="24" t="s">
        <v>475</v>
      </c>
      <c r="B1249" s="24">
        <v>2002</v>
      </c>
      <c r="C1249" s="24" t="s">
        <v>0</v>
      </c>
      <c r="D1249" s="24" t="s">
        <v>2211</v>
      </c>
      <c r="E1249" s="24" t="s">
        <v>2212</v>
      </c>
      <c r="F1249" s="24">
        <v>0</v>
      </c>
      <c r="G1249" s="24">
        <v>0</v>
      </c>
      <c r="H1249" s="24">
        <v>0</v>
      </c>
      <c r="I1249" s="24">
        <v>0</v>
      </c>
      <c r="J1249" s="24">
        <v>0</v>
      </c>
      <c r="K1249" s="24">
        <v>0</v>
      </c>
      <c r="L1249" s="24">
        <v>5000</v>
      </c>
      <c r="M1249" s="24" t="str">
        <f>LOOKUP(A1249,[1]lookup!$A$3:$A$51,[1]lookup!$P$3:$P$51)</f>
        <v>Unseeded</v>
      </c>
      <c r="N1249" s="24" t="str">
        <f>LOOKUP(A1249,[1]lookup!$A$3:$A$51,[1]lookup!$R$3:$R$51)</f>
        <v>Mod</v>
      </c>
      <c r="O1249" s="24" t="str">
        <f>LOOKUP(A1249,[1]lookup!$A$3:$A$51,[1]lookup!$U$3:$U$51)</f>
        <v>BAND</v>
      </c>
      <c r="P1249" s="25">
        <f t="shared" si="38"/>
        <v>0</v>
      </c>
      <c r="Q1249" s="25">
        <f t="shared" si="39"/>
        <v>0</v>
      </c>
      <c r="R1249" s="25">
        <f>LOOKUP(A1249,[1]lookup!$A$3:$A$51,[1]lookup!$H$3:$H$51)</f>
        <v>0</v>
      </c>
    </row>
    <row r="1250" spans="1:18" x14ac:dyDescent="0.15">
      <c r="A1250" s="24" t="s">
        <v>482</v>
      </c>
      <c r="B1250" s="24">
        <v>2002</v>
      </c>
      <c r="C1250" s="24" t="s">
        <v>0</v>
      </c>
      <c r="D1250" s="24" t="s">
        <v>672</v>
      </c>
      <c r="E1250" s="24" t="s">
        <v>2199</v>
      </c>
      <c r="F1250" s="24">
        <v>1</v>
      </c>
      <c r="G1250" s="24">
        <v>94</v>
      </c>
      <c r="H1250" s="24">
        <v>1</v>
      </c>
      <c r="I1250" s="24">
        <v>104</v>
      </c>
      <c r="J1250" s="24">
        <v>1</v>
      </c>
      <c r="K1250" s="24">
        <v>198</v>
      </c>
      <c r="L1250" s="24">
        <v>5000</v>
      </c>
      <c r="M1250" s="24" t="str">
        <f>LOOKUP(A1250,[1]lookup!$A$3:$A$51,[1]lookup!$P$3:$P$51)</f>
        <v>Unseeded</v>
      </c>
      <c r="N1250" s="24" t="str">
        <f>LOOKUP(A1250,[1]lookup!$A$3:$A$51,[1]lookup!$R$3:$R$51)</f>
        <v>Mod</v>
      </c>
      <c r="O1250" s="24" t="str">
        <f>LOOKUP(A1250,[1]lookup!$A$3:$A$51,[1]lookup!$U$3:$U$51)</f>
        <v>BAND</v>
      </c>
      <c r="P1250" s="25">
        <f t="shared" si="38"/>
        <v>2.08</v>
      </c>
      <c r="Q1250" s="25">
        <f t="shared" si="39"/>
        <v>1.8800000000000001</v>
      </c>
      <c r="R1250" s="25">
        <f>LOOKUP(A1250,[1]lookup!$A$3:$A$51,[1]lookup!$H$3:$H$51)</f>
        <v>0</v>
      </c>
    </row>
    <row r="1251" spans="1:18" x14ac:dyDescent="0.15">
      <c r="A1251" s="24" t="s">
        <v>482</v>
      </c>
      <c r="B1251" s="24">
        <v>2002</v>
      </c>
      <c r="C1251" s="24" t="s">
        <v>0</v>
      </c>
      <c r="D1251" s="24" t="s">
        <v>556</v>
      </c>
      <c r="E1251" s="24" t="s">
        <v>2200</v>
      </c>
      <c r="F1251" s="24">
        <v>0</v>
      </c>
      <c r="G1251" s="24">
        <v>0</v>
      </c>
      <c r="H1251" s="24">
        <v>0</v>
      </c>
      <c r="I1251" s="24">
        <v>0</v>
      </c>
      <c r="J1251" s="24">
        <v>0</v>
      </c>
      <c r="K1251" s="24">
        <v>0</v>
      </c>
      <c r="L1251" s="24">
        <v>5000</v>
      </c>
      <c r="M1251" s="24" t="str">
        <f>LOOKUP(A1251,[1]lookup!$A$3:$A$51,[1]lookup!$P$3:$P$51)</f>
        <v>Unseeded</v>
      </c>
      <c r="N1251" s="24" t="str">
        <f>LOOKUP(A1251,[1]lookup!$A$3:$A$51,[1]lookup!$R$3:$R$51)</f>
        <v>Mod</v>
      </c>
      <c r="O1251" s="24" t="str">
        <f>LOOKUP(A1251,[1]lookup!$A$3:$A$51,[1]lookup!$U$3:$U$51)</f>
        <v>BAND</v>
      </c>
      <c r="P1251" s="25">
        <f t="shared" si="38"/>
        <v>0</v>
      </c>
      <c r="Q1251" s="25">
        <f t="shared" si="39"/>
        <v>0</v>
      </c>
      <c r="R1251" s="25">
        <f>LOOKUP(A1251,[1]lookup!$A$3:$A$51,[1]lookup!$H$3:$H$51)</f>
        <v>0</v>
      </c>
    </row>
    <row r="1252" spans="1:18" x14ac:dyDescent="0.15">
      <c r="A1252" s="24" t="s">
        <v>482</v>
      </c>
      <c r="B1252" s="24">
        <v>2002</v>
      </c>
      <c r="C1252" s="24" t="s">
        <v>0</v>
      </c>
      <c r="D1252" s="24" t="s">
        <v>557</v>
      </c>
      <c r="E1252" s="24" t="s">
        <v>2201</v>
      </c>
      <c r="F1252" s="24">
        <v>0</v>
      </c>
      <c r="G1252" s="24">
        <v>0</v>
      </c>
      <c r="H1252" s="24">
        <v>0</v>
      </c>
      <c r="I1252" s="24">
        <v>0</v>
      </c>
      <c r="J1252" s="24">
        <v>0</v>
      </c>
      <c r="K1252" s="24">
        <v>0</v>
      </c>
      <c r="L1252" s="24">
        <v>5000</v>
      </c>
      <c r="M1252" s="24" t="str">
        <f>LOOKUP(A1252,[1]lookup!$A$3:$A$51,[1]lookup!$P$3:$P$51)</f>
        <v>Unseeded</v>
      </c>
      <c r="N1252" s="24" t="str">
        <f>LOOKUP(A1252,[1]lookup!$A$3:$A$51,[1]lookup!$R$3:$R$51)</f>
        <v>Mod</v>
      </c>
      <c r="O1252" s="24" t="str">
        <f>LOOKUP(A1252,[1]lookup!$A$3:$A$51,[1]lookup!$U$3:$U$51)</f>
        <v>BAND</v>
      </c>
      <c r="P1252" s="25">
        <f t="shared" si="38"/>
        <v>0</v>
      </c>
      <c r="Q1252" s="25">
        <f t="shared" si="39"/>
        <v>0</v>
      </c>
      <c r="R1252" s="25">
        <f>LOOKUP(A1252,[1]lookup!$A$3:$A$51,[1]lookup!$H$3:$H$51)</f>
        <v>0</v>
      </c>
    </row>
    <row r="1253" spans="1:18" x14ac:dyDescent="0.15">
      <c r="A1253" s="24" t="s">
        <v>482</v>
      </c>
      <c r="B1253" s="24">
        <v>2002</v>
      </c>
      <c r="C1253" s="24" t="s">
        <v>0</v>
      </c>
      <c r="D1253" s="24" t="s">
        <v>390</v>
      </c>
      <c r="E1253" s="24" t="s">
        <v>2202</v>
      </c>
      <c r="F1253" s="24">
        <v>5</v>
      </c>
      <c r="G1253" s="24">
        <v>54</v>
      </c>
      <c r="H1253" s="24">
        <v>9</v>
      </c>
      <c r="I1253" s="24">
        <v>687</v>
      </c>
      <c r="J1253" s="24">
        <v>9</v>
      </c>
      <c r="K1253" s="24">
        <v>741</v>
      </c>
      <c r="L1253" s="24">
        <v>5000</v>
      </c>
      <c r="M1253" s="24" t="str">
        <f>LOOKUP(A1253,[1]lookup!$A$3:$A$51,[1]lookup!$P$3:$P$51)</f>
        <v>Unseeded</v>
      </c>
      <c r="N1253" s="24" t="str">
        <f>LOOKUP(A1253,[1]lookup!$A$3:$A$51,[1]lookup!$R$3:$R$51)</f>
        <v>Mod</v>
      </c>
      <c r="O1253" s="24" t="str">
        <f>LOOKUP(A1253,[1]lookup!$A$3:$A$51,[1]lookup!$U$3:$U$51)</f>
        <v>BAND</v>
      </c>
      <c r="P1253" s="25">
        <f t="shared" si="38"/>
        <v>13.74</v>
      </c>
      <c r="Q1253" s="25">
        <f t="shared" si="39"/>
        <v>1.08</v>
      </c>
      <c r="R1253" s="25">
        <f>LOOKUP(A1253,[1]lookup!$A$3:$A$51,[1]lookup!$H$3:$H$51)</f>
        <v>0</v>
      </c>
    </row>
    <row r="1254" spans="1:18" x14ac:dyDescent="0.15">
      <c r="A1254" s="24" t="s">
        <v>482</v>
      </c>
      <c r="B1254" s="24">
        <v>2002</v>
      </c>
      <c r="C1254" s="24" t="s">
        <v>0</v>
      </c>
      <c r="D1254" s="24" t="s">
        <v>1087</v>
      </c>
      <c r="E1254" s="24" t="s">
        <v>2203</v>
      </c>
      <c r="F1254" s="24">
        <v>0</v>
      </c>
      <c r="G1254" s="24">
        <v>0</v>
      </c>
      <c r="H1254" s="24">
        <v>0</v>
      </c>
      <c r="I1254" s="24">
        <v>0</v>
      </c>
      <c r="J1254" s="24">
        <v>0</v>
      </c>
      <c r="K1254" s="24">
        <v>0</v>
      </c>
      <c r="L1254" s="24">
        <v>5000</v>
      </c>
      <c r="M1254" s="24" t="str">
        <f>LOOKUP(A1254,[1]lookup!$A$3:$A$51,[1]lookup!$P$3:$P$51)</f>
        <v>Unseeded</v>
      </c>
      <c r="N1254" s="24" t="str">
        <f>LOOKUP(A1254,[1]lookup!$A$3:$A$51,[1]lookup!$R$3:$R$51)</f>
        <v>Mod</v>
      </c>
      <c r="O1254" s="24" t="str">
        <f>LOOKUP(A1254,[1]lookup!$A$3:$A$51,[1]lookup!$U$3:$U$51)</f>
        <v>BAND</v>
      </c>
      <c r="P1254" s="25">
        <f t="shared" si="38"/>
        <v>0</v>
      </c>
      <c r="Q1254" s="25">
        <f t="shared" si="39"/>
        <v>0</v>
      </c>
      <c r="R1254" s="25">
        <f>LOOKUP(A1254,[1]lookup!$A$3:$A$51,[1]lookup!$H$3:$H$51)</f>
        <v>0</v>
      </c>
    </row>
    <row r="1255" spans="1:18" x14ac:dyDescent="0.15">
      <c r="A1255" s="24" t="s">
        <v>482</v>
      </c>
      <c r="B1255" s="24">
        <v>2002</v>
      </c>
      <c r="C1255" s="24" t="s">
        <v>0</v>
      </c>
      <c r="D1255" s="24" t="s">
        <v>244</v>
      </c>
      <c r="E1255" s="24" t="s">
        <v>2204</v>
      </c>
      <c r="F1255" s="24">
        <v>3</v>
      </c>
      <c r="G1255" s="24">
        <v>208</v>
      </c>
      <c r="H1255" s="24">
        <v>12</v>
      </c>
      <c r="I1255" s="24">
        <v>436</v>
      </c>
      <c r="J1255" s="24">
        <v>13</v>
      </c>
      <c r="K1255" s="24">
        <v>644</v>
      </c>
      <c r="L1255" s="24">
        <v>5000</v>
      </c>
      <c r="M1255" s="24" t="str">
        <f>LOOKUP(A1255,[1]lookup!$A$3:$A$51,[1]lookup!$P$3:$P$51)</f>
        <v>Unseeded</v>
      </c>
      <c r="N1255" s="24" t="str">
        <f>LOOKUP(A1255,[1]lookup!$A$3:$A$51,[1]lookup!$R$3:$R$51)</f>
        <v>Mod</v>
      </c>
      <c r="O1255" s="24" t="str">
        <f>LOOKUP(A1255,[1]lookup!$A$3:$A$51,[1]lookup!$U$3:$U$51)</f>
        <v>BAND</v>
      </c>
      <c r="P1255" s="25">
        <f t="shared" si="38"/>
        <v>8.7200000000000006</v>
      </c>
      <c r="Q1255" s="25">
        <f t="shared" si="39"/>
        <v>4.16</v>
      </c>
      <c r="R1255" s="25">
        <f>LOOKUP(A1255,[1]lookup!$A$3:$A$51,[1]lookup!$H$3:$H$51)</f>
        <v>0</v>
      </c>
    </row>
    <row r="1256" spans="1:18" x14ac:dyDescent="0.15">
      <c r="A1256" s="24" t="s">
        <v>482</v>
      </c>
      <c r="B1256" s="24">
        <v>2002</v>
      </c>
      <c r="C1256" s="24" t="s">
        <v>0</v>
      </c>
      <c r="D1256" s="24" t="s">
        <v>559</v>
      </c>
      <c r="E1256" s="24" t="s">
        <v>2205</v>
      </c>
      <c r="F1256" s="24">
        <v>0</v>
      </c>
      <c r="G1256" s="24">
        <v>0</v>
      </c>
      <c r="H1256" s="24">
        <v>0</v>
      </c>
      <c r="I1256" s="24">
        <v>0</v>
      </c>
      <c r="J1256" s="24">
        <v>0</v>
      </c>
      <c r="K1256" s="24">
        <v>0</v>
      </c>
      <c r="L1256" s="24">
        <v>5000</v>
      </c>
      <c r="M1256" s="24" t="str">
        <f>LOOKUP(A1256,[1]lookup!$A$3:$A$51,[1]lookup!$P$3:$P$51)</f>
        <v>Unseeded</v>
      </c>
      <c r="N1256" s="24" t="str">
        <f>LOOKUP(A1256,[1]lookup!$A$3:$A$51,[1]lookup!$R$3:$R$51)</f>
        <v>Mod</v>
      </c>
      <c r="O1256" s="24" t="str">
        <f>LOOKUP(A1256,[1]lookup!$A$3:$A$51,[1]lookup!$U$3:$U$51)</f>
        <v>BAND</v>
      </c>
      <c r="P1256" s="25">
        <f t="shared" si="38"/>
        <v>0</v>
      </c>
      <c r="Q1256" s="25">
        <f t="shared" si="39"/>
        <v>0</v>
      </c>
      <c r="R1256" s="25">
        <f>LOOKUP(A1256,[1]lookup!$A$3:$A$51,[1]lookup!$H$3:$H$51)</f>
        <v>0</v>
      </c>
    </row>
    <row r="1257" spans="1:18" x14ac:dyDescent="0.15">
      <c r="A1257" s="24" t="s">
        <v>482</v>
      </c>
      <c r="B1257" s="24">
        <v>2002</v>
      </c>
      <c r="C1257" s="24" t="s">
        <v>0</v>
      </c>
      <c r="D1257" s="24" t="s">
        <v>1229</v>
      </c>
      <c r="E1257" s="24" t="s">
        <v>2206</v>
      </c>
      <c r="F1257" s="24">
        <v>1</v>
      </c>
      <c r="G1257" s="24">
        <v>136</v>
      </c>
      <c r="H1257" s="24">
        <v>0</v>
      </c>
      <c r="I1257" s="24">
        <v>0</v>
      </c>
      <c r="J1257" s="24">
        <v>1</v>
      </c>
      <c r="K1257" s="24">
        <v>136</v>
      </c>
      <c r="L1257" s="24">
        <v>5000</v>
      </c>
      <c r="M1257" s="24" t="str">
        <f>LOOKUP(A1257,[1]lookup!$A$3:$A$51,[1]lookup!$P$3:$P$51)</f>
        <v>Unseeded</v>
      </c>
      <c r="N1257" s="24" t="str">
        <f>LOOKUP(A1257,[1]lookup!$A$3:$A$51,[1]lookup!$R$3:$R$51)</f>
        <v>Mod</v>
      </c>
      <c r="O1257" s="24" t="str">
        <f>LOOKUP(A1257,[1]lookup!$A$3:$A$51,[1]lookup!$U$3:$U$51)</f>
        <v>BAND</v>
      </c>
      <c r="P1257" s="25">
        <f t="shared" si="38"/>
        <v>0</v>
      </c>
      <c r="Q1257" s="25">
        <f t="shared" si="39"/>
        <v>2.7199999999999998</v>
      </c>
      <c r="R1257" s="25">
        <f>LOOKUP(A1257,[1]lookup!$A$3:$A$51,[1]lookup!$H$3:$H$51)</f>
        <v>0</v>
      </c>
    </row>
    <row r="1258" spans="1:18" x14ac:dyDescent="0.15">
      <c r="A1258" s="24" t="s">
        <v>482</v>
      </c>
      <c r="B1258" s="24">
        <v>2002</v>
      </c>
      <c r="C1258" s="24" t="s">
        <v>0</v>
      </c>
      <c r="D1258" s="24" t="s">
        <v>405</v>
      </c>
      <c r="E1258" s="24" t="s">
        <v>2207</v>
      </c>
      <c r="F1258" s="24">
        <v>3</v>
      </c>
      <c r="G1258" s="24">
        <v>3899</v>
      </c>
      <c r="H1258" s="24">
        <v>1</v>
      </c>
      <c r="I1258" s="24">
        <v>290</v>
      </c>
      <c r="J1258" s="24">
        <v>3</v>
      </c>
      <c r="K1258" s="24">
        <v>4189</v>
      </c>
      <c r="L1258" s="24">
        <v>5000</v>
      </c>
      <c r="M1258" s="24" t="str">
        <f>LOOKUP(A1258,[1]lookup!$A$3:$A$51,[1]lookup!$P$3:$P$51)</f>
        <v>Unseeded</v>
      </c>
      <c r="N1258" s="24" t="str">
        <f>LOOKUP(A1258,[1]lookup!$A$3:$A$51,[1]lookup!$R$3:$R$51)</f>
        <v>Mod</v>
      </c>
      <c r="O1258" s="24" t="str">
        <f>LOOKUP(A1258,[1]lookup!$A$3:$A$51,[1]lookup!$U$3:$U$51)</f>
        <v>BAND</v>
      </c>
      <c r="P1258" s="25">
        <f t="shared" si="38"/>
        <v>5.8000000000000007</v>
      </c>
      <c r="Q1258" s="25">
        <f t="shared" si="39"/>
        <v>77.98</v>
      </c>
      <c r="R1258" s="25">
        <f>LOOKUP(A1258,[1]lookup!$A$3:$A$51,[1]lookup!$H$3:$H$51)</f>
        <v>0</v>
      </c>
    </row>
    <row r="1259" spans="1:18" x14ac:dyDescent="0.15">
      <c r="A1259" s="24" t="s">
        <v>482</v>
      </c>
      <c r="B1259" s="24">
        <v>2002</v>
      </c>
      <c r="C1259" s="24" t="s">
        <v>0</v>
      </c>
      <c r="D1259" s="24" t="s">
        <v>217</v>
      </c>
      <c r="E1259" s="24" t="s">
        <v>2208</v>
      </c>
      <c r="F1259" s="24">
        <v>3</v>
      </c>
      <c r="G1259" s="24">
        <v>609</v>
      </c>
      <c r="H1259" s="24">
        <v>0</v>
      </c>
      <c r="I1259" s="24">
        <v>0</v>
      </c>
      <c r="J1259" s="24">
        <v>3</v>
      </c>
      <c r="K1259" s="24">
        <v>609</v>
      </c>
      <c r="L1259" s="24">
        <v>5000</v>
      </c>
      <c r="M1259" s="24" t="str">
        <f>LOOKUP(A1259,[1]lookup!$A$3:$A$51,[1]lookup!$P$3:$P$51)</f>
        <v>Unseeded</v>
      </c>
      <c r="N1259" s="24" t="str">
        <f>LOOKUP(A1259,[1]lookup!$A$3:$A$51,[1]lookup!$R$3:$R$51)</f>
        <v>Mod</v>
      </c>
      <c r="O1259" s="24" t="str">
        <f>LOOKUP(A1259,[1]lookup!$A$3:$A$51,[1]lookup!$U$3:$U$51)</f>
        <v>BAND</v>
      </c>
      <c r="P1259" s="25">
        <f t="shared" si="38"/>
        <v>0</v>
      </c>
      <c r="Q1259" s="25">
        <f t="shared" si="39"/>
        <v>12.18</v>
      </c>
      <c r="R1259" s="25">
        <f>LOOKUP(A1259,[1]lookup!$A$3:$A$51,[1]lookup!$H$3:$H$51)</f>
        <v>0</v>
      </c>
    </row>
    <row r="1260" spans="1:18" x14ac:dyDescent="0.15">
      <c r="A1260" s="24" t="s">
        <v>482</v>
      </c>
      <c r="B1260" s="24">
        <v>2002</v>
      </c>
      <c r="C1260" s="24" t="s">
        <v>0</v>
      </c>
      <c r="D1260" s="24" t="s">
        <v>2209</v>
      </c>
      <c r="E1260" s="24" t="s">
        <v>2210</v>
      </c>
      <c r="F1260" s="24">
        <v>0</v>
      </c>
      <c r="G1260" s="24">
        <v>0</v>
      </c>
      <c r="H1260" s="24">
        <v>1</v>
      </c>
      <c r="I1260" s="24">
        <v>36</v>
      </c>
      <c r="J1260" s="24">
        <v>1</v>
      </c>
      <c r="K1260" s="24">
        <v>36</v>
      </c>
      <c r="L1260" s="24">
        <v>5000</v>
      </c>
      <c r="M1260" s="24" t="str">
        <f>LOOKUP(A1260,[1]lookup!$A$3:$A$51,[1]lookup!$P$3:$P$51)</f>
        <v>Unseeded</v>
      </c>
      <c r="N1260" s="24" t="str">
        <f>LOOKUP(A1260,[1]lookup!$A$3:$A$51,[1]lookup!$R$3:$R$51)</f>
        <v>Mod</v>
      </c>
      <c r="O1260" s="24" t="str">
        <f>LOOKUP(A1260,[1]lookup!$A$3:$A$51,[1]lookup!$U$3:$U$51)</f>
        <v>BAND</v>
      </c>
      <c r="P1260" s="25">
        <f t="shared" si="38"/>
        <v>0.72</v>
      </c>
      <c r="Q1260" s="25">
        <f t="shared" si="39"/>
        <v>0</v>
      </c>
      <c r="R1260" s="25">
        <f>LOOKUP(A1260,[1]lookup!$A$3:$A$51,[1]lookup!$H$3:$H$51)</f>
        <v>0</v>
      </c>
    </row>
    <row r="1261" spans="1:18" x14ac:dyDescent="0.15">
      <c r="A1261" s="24" t="s">
        <v>482</v>
      </c>
      <c r="B1261" s="24">
        <v>2002</v>
      </c>
      <c r="C1261" s="24" t="s">
        <v>0</v>
      </c>
      <c r="D1261" s="24" t="s">
        <v>2211</v>
      </c>
      <c r="E1261" s="24" t="s">
        <v>2212</v>
      </c>
      <c r="F1261" s="24">
        <v>0</v>
      </c>
      <c r="G1261" s="24">
        <v>0</v>
      </c>
      <c r="H1261" s="24">
        <v>0</v>
      </c>
      <c r="I1261" s="24">
        <v>0</v>
      </c>
      <c r="J1261" s="24">
        <v>0</v>
      </c>
      <c r="K1261" s="24">
        <v>0</v>
      </c>
      <c r="L1261" s="24">
        <v>5000</v>
      </c>
      <c r="M1261" s="24" t="str">
        <f>LOOKUP(A1261,[1]lookup!$A$3:$A$51,[1]lookup!$P$3:$P$51)</f>
        <v>Unseeded</v>
      </c>
      <c r="N1261" s="24" t="str">
        <f>LOOKUP(A1261,[1]lookup!$A$3:$A$51,[1]lookup!$R$3:$R$51)</f>
        <v>Mod</v>
      </c>
      <c r="O1261" s="24" t="str">
        <f>LOOKUP(A1261,[1]lookup!$A$3:$A$51,[1]lookup!$U$3:$U$51)</f>
        <v>BAND</v>
      </c>
      <c r="P1261" s="25">
        <f t="shared" si="38"/>
        <v>0</v>
      </c>
      <c r="Q1261" s="25">
        <f t="shared" si="39"/>
        <v>0</v>
      </c>
      <c r="R1261" s="25">
        <f>LOOKUP(A1261,[1]lookup!$A$3:$A$51,[1]lookup!$H$3:$H$51)</f>
        <v>0</v>
      </c>
    </row>
    <row r="1262" spans="1:18" x14ac:dyDescent="0.15">
      <c r="A1262" s="24" t="s">
        <v>530</v>
      </c>
      <c r="B1262" s="24">
        <v>2002</v>
      </c>
      <c r="C1262" s="24" t="s">
        <v>0</v>
      </c>
      <c r="D1262" s="24" t="s">
        <v>672</v>
      </c>
      <c r="E1262" s="24" t="s">
        <v>2199</v>
      </c>
      <c r="F1262" s="24">
        <v>0</v>
      </c>
      <c r="G1262" s="24">
        <v>0</v>
      </c>
      <c r="H1262" s="24">
        <v>5</v>
      </c>
      <c r="I1262" s="24">
        <v>2476</v>
      </c>
      <c r="J1262" s="24">
        <v>5</v>
      </c>
      <c r="K1262" s="24">
        <v>2476</v>
      </c>
      <c r="L1262" s="24">
        <v>5000</v>
      </c>
      <c r="M1262" s="24" t="str">
        <f>LOOKUP(A1262,[1]lookup!$A$3:$A$51,[1]lookup!$P$3:$P$51)</f>
        <v>Unseeded</v>
      </c>
      <c r="N1262" s="24" t="str">
        <f>LOOKUP(A1262,[1]lookup!$A$3:$A$51,[1]lookup!$R$3:$R$51)</f>
        <v>Unburned</v>
      </c>
      <c r="O1262" s="24" t="str">
        <f>LOOKUP(A1262,[1]lookup!$A$3:$A$51,[1]lookup!$U$3:$U$51)</f>
        <v>BAND</v>
      </c>
      <c r="P1262" s="25">
        <f t="shared" si="38"/>
        <v>49.519999999999996</v>
      </c>
      <c r="Q1262" s="25">
        <f t="shared" si="39"/>
        <v>0</v>
      </c>
      <c r="R1262" s="25">
        <f>LOOKUP(A1262,[1]lookup!$A$3:$A$51,[1]lookup!$H$3:$H$51)</f>
        <v>0</v>
      </c>
    </row>
    <row r="1263" spans="1:18" x14ac:dyDescent="0.15">
      <c r="A1263" s="24" t="s">
        <v>530</v>
      </c>
      <c r="B1263" s="24">
        <v>2002</v>
      </c>
      <c r="C1263" s="24" t="s">
        <v>0</v>
      </c>
      <c r="D1263" s="24" t="s">
        <v>556</v>
      </c>
      <c r="E1263" s="24" t="s">
        <v>2200</v>
      </c>
      <c r="F1263" s="24">
        <v>0</v>
      </c>
      <c r="G1263" s="24">
        <v>0</v>
      </c>
      <c r="H1263" s="24">
        <v>2</v>
      </c>
      <c r="I1263" s="24">
        <v>285</v>
      </c>
      <c r="J1263" s="24">
        <v>2</v>
      </c>
      <c r="K1263" s="24">
        <v>285</v>
      </c>
      <c r="L1263" s="24">
        <v>5000</v>
      </c>
      <c r="M1263" s="24" t="str">
        <f>LOOKUP(A1263,[1]lookup!$A$3:$A$51,[1]lookup!$P$3:$P$51)</f>
        <v>Unseeded</v>
      </c>
      <c r="N1263" s="24" t="str">
        <f>LOOKUP(A1263,[1]lookup!$A$3:$A$51,[1]lookup!$R$3:$R$51)</f>
        <v>Unburned</v>
      </c>
      <c r="O1263" s="24" t="str">
        <f>LOOKUP(A1263,[1]lookup!$A$3:$A$51,[1]lookup!$U$3:$U$51)</f>
        <v>BAND</v>
      </c>
      <c r="P1263" s="25">
        <f t="shared" si="38"/>
        <v>5.7</v>
      </c>
      <c r="Q1263" s="25">
        <f t="shared" si="39"/>
        <v>0</v>
      </c>
      <c r="R1263" s="25">
        <f>LOOKUP(A1263,[1]lookup!$A$3:$A$51,[1]lookup!$H$3:$H$51)</f>
        <v>0</v>
      </c>
    </row>
    <row r="1264" spans="1:18" x14ac:dyDescent="0.15">
      <c r="A1264" s="24" t="s">
        <v>530</v>
      </c>
      <c r="B1264" s="24">
        <v>2002</v>
      </c>
      <c r="C1264" s="24" t="s">
        <v>0</v>
      </c>
      <c r="D1264" s="24" t="s">
        <v>557</v>
      </c>
      <c r="E1264" s="24" t="s">
        <v>2201</v>
      </c>
      <c r="F1264" s="24">
        <v>0</v>
      </c>
      <c r="G1264" s="24">
        <v>0</v>
      </c>
      <c r="H1264" s="24">
        <v>0</v>
      </c>
      <c r="I1264" s="24">
        <v>0</v>
      </c>
      <c r="J1264" s="24">
        <v>0</v>
      </c>
      <c r="K1264" s="24">
        <v>0</v>
      </c>
      <c r="L1264" s="24">
        <v>5000</v>
      </c>
      <c r="M1264" s="24" t="str">
        <f>LOOKUP(A1264,[1]lookup!$A$3:$A$51,[1]lookup!$P$3:$P$51)</f>
        <v>Unseeded</v>
      </c>
      <c r="N1264" s="24" t="str">
        <f>LOOKUP(A1264,[1]lookup!$A$3:$A$51,[1]lookup!$R$3:$R$51)</f>
        <v>Unburned</v>
      </c>
      <c r="O1264" s="24" t="str">
        <f>LOOKUP(A1264,[1]lookup!$A$3:$A$51,[1]lookup!$U$3:$U$51)</f>
        <v>BAND</v>
      </c>
      <c r="P1264" s="25">
        <f t="shared" si="38"/>
        <v>0</v>
      </c>
      <c r="Q1264" s="25">
        <f t="shared" si="39"/>
        <v>0</v>
      </c>
      <c r="R1264" s="25">
        <f>LOOKUP(A1264,[1]lookup!$A$3:$A$51,[1]lookup!$H$3:$H$51)</f>
        <v>0</v>
      </c>
    </row>
    <row r="1265" spans="1:18" x14ac:dyDescent="0.15">
      <c r="A1265" s="24" t="s">
        <v>530</v>
      </c>
      <c r="B1265" s="24">
        <v>2002</v>
      </c>
      <c r="C1265" s="24" t="s">
        <v>0</v>
      </c>
      <c r="D1265" s="24" t="s">
        <v>390</v>
      </c>
      <c r="E1265" s="24" t="s">
        <v>2202</v>
      </c>
      <c r="F1265" s="24">
        <v>6</v>
      </c>
      <c r="G1265" s="24">
        <v>140</v>
      </c>
      <c r="H1265" s="24">
        <v>9</v>
      </c>
      <c r="I1265" s="24">
        <v>846</v>
      </c>
      <c r="J1265" s="24">
        <v>10</v>
      </c>
      <c r="K1265" s="24">
        <v>986</v>
      </c>
      <c r="L1265" s="24">
        <v>5000</v>
      </c>
      <c r="M1265" s="24" t="str">
        <f>LOOKUP(A1265,[1]lookup!$A$3:$A$51,[1]lookup!$P$3:$P$51)</f>
        <v>Unseeded</v>
      </c>
      <c r="N1265" s="24" t="str">
        <f>LOOKUP(A1265,[1]lookup!$A$3:$A$51,[1]lookup!$R$3:$R$51)</f>
        <v>Unburned</v>
      </c>
      <c r="O1265" s="24" t="str">
        <f>LOOKUP(A1265,[1]lookup!$A$3:$A$51,[1]lookup!$U$3:$U$51)</f>
        <v>BAND</v>
      </c>
      <c r="P1265" s="25">
        <f t="shared" si="38"/>
        <v>16.919999999999998</v>
      </c>
      <c r="Q1265" s="25">
        <f t="shared" si="39"/>
        <v>2.8000000000000003</v>
      </c>
      <c r="R1265" s="25">
        <f>LOOKUP(A1265,[1]lookup!$A$3:$A$51,[1]lookup!$H$3:$H$51)</f>
        <v>0</v>
      </c>
    </row>
    <row r="1266" spans="1:18" x14ac:dyDescent="0.15">
      <c r="A1266" s="24" t="s">
        <v>530</v>
      </c>
      <c r="B1266" s="24">
        <v>2002</v>
      </c>
      <c r="C1266" s="24" t="s">
        <v>0</v>
      </c>
      <c r="D1266" s="24" t="s">
        <v>1087</v>
      </c>
      <c r="E1266" s="24" t="s">
        <v>2203</v>
      </c>
      <c r="F1266" s="24">
        <v>0</v>
      </c>
      <c r="G1266" s="24">
        <v>0</v>
      </c>
      <c r="H1266" s="24">
        <v>0</v>
      </c>
      <c r="I1266" s="24">
        <v>0</v>
      </c>
      <c r="J1266" s="24">
        <v>0</v>
      </c>
      <c r="K1266" s="24">
        <v>0</v>
      </c>
      <c r="L1266" s="24">
        <v>5000</v>
      </c>
      <c r="M1266" s="24" t="str">
        <f>LOOKUP(A1266,[1]lookup!$A$3:$A$51,[1]lookup!$P$3:$P$51)</f>
        <v>Unseeded</v>
      </c>
      <c r="N1266" s="24" t="str">
        <f>LOOKUP(A1266,[1]lookup!$A$3:$A$51,[1]lookup!$R$3:$R$51)</f>
        <v>Unburned</v>
      </c>
      <c r="O1266" s="24" t="str">
        <f>LOOKUP(A1266,[1]lookup!$A$3:$A$51,[1]lookup!$U$3:$U$51)</f>
        <v>BAND</v>
      </c>
      <c r="P1266" s="25">
        <f t="shared" si="38"/>
        <v>0</v>
      </c>
      <c r="Q1266" s="25">
        <f t="shared" si="39"/>
        <v>0</v>
      </c>
      <c r="R1266" s="25">
        <f>LOOKUP(A1266,[1]lookup!$A$3:$A$51,[1]lookup!$H$3:$H$51)</f>
        <v>0</v>
      </c>
    </row>
    <row r="1267" spans="1:18" x14ac:dyDescent="0.15">
      <c r="A1267" s="24" t="s">
        <v>530</v>
      </c>
      <c r="B1267" s="24">
        <v>2002</v>
      </c>
      <c r="C1267" s="24" t="s">
        <v>0</v>
      </c>
      <c r="D1267" s="24" t="s">
        <v>244</v>
      </c>
      <c r="E1267" s="24" t="s">
        <v>2204</v>
      </c>
      <c r="F1267" s="24">
        <v>0</v>
      </c>
      <c r="G1267" s="24">
        <v>0</v>
      </c>
      <c r="H1267" s="24">
        <v>7</v>
      </c>
      <c r="I1267" s="24">
        <v>107</v>
      </c>
      <c r="J1267" s="24">
        <v>7</v>
      </c>
      <c r="K1267" s="24">
        <v>107</v>
      </c>
      <c r="L1267" s="24">
        <v>5000</v>
      </c>
      <c r="M1267" s="24" t="str">
        <f>LOOKUP(A1267,[1]lookup!$A$3:$A$51,[1]lookup!$P$3:$P$51)</f>
        <v>Unseeded</v>
      </c>
      <c r="N1267" s="24" t="str">
        <f>LOOKUP(A1267,[1]lookup!$A$3:$A$51,[1]lookup!$R$3:$R$51)</f>
        <v>Unburned</v>
      </c>
      <c r="O1267" s="24" t="str">
        <f>LOOKUP(A1267,[1]lookup!$A$3:$A$51,[1]lookup!$U$3:$U$51)</f>
        <v>BAND</v>
      </c>
      <c r="P1267" s="25">
        <f t="shared" si="38"/>
        <v>2.1399999999999997</v>
      </c>
      <c r="Q1267" s="25">
        <f t="shared" si="39"/>
        <v>0</v>
      </c>
      <c r="R1267" s="25">
        <f>LOOKUP(A1267,[1]lookup!$A$3:$A$51,[1]lookup!$H$3:$H$51)</f>
        <v>0</v>
      </c>
    </row>
    <row r="1268" spans="1:18" x14ac:dyDescent="0.15">
      <c r="A1268" s="24" t="s">
        <v>530</v>
      </c>
      <c r="B1268" s="24">
        <v>2002</v>
      </c>
      <c r="C1268" s="24" t="s">
        <v>0</v>
      </c>
      <c r="D1268" s="24" t="s">
        <v>559</v>
      </c>
      <c r="E1268" s="24" t="s">
        <v>2205</v>
      </c>
      <c r="F1268" s="24">
        <v>0</v>
      </c>
      <c r="G1268" s="24">
        <v>0</v>
      </c>
      <c r="H1268" s="24">
        <v>0</v>
      </c>
      <c r="I1268" s="24">
        <v>0</v>
      </c>
      <c r="J1268" s="24">
        <v>0</v>
      </c>
      <c r="K1268" s="24">
        <v>0</v>
      </c>
      <c r="L1268" s="24">
        <v>5000</v>
      </c>
      <c r="M1268" s="24" t="str">
        <f>LOOKUP(A1268,[1]lookup!$A$3:$A$51,[1]lookup!$P$3:$P$51)</f>
        <v>Unseeded</v>
      </c>
      <c r="N1268" s="24" t="str">
        <f>LOOKUP(A1268,[1]lookup!$A$3:$A$51,[1]lookup!$R$3:$R$51)</f>
        <v>Unburned</v>
      </c>
      <c r="O1268" s="24" t="str">
        <f>LOOKUP(A1268,[1]lookup!$A$3:$A$51,[1]lookup!$U$3:$U$51)</f>
        <v>BAND</v>
      </c>
      <c r="P1268" s="25">
        <f t="shared" si="38"/>
        <v>0</v>
      </c>
      <c r="Q1268" s="25">
        <f t="shared" si="39"/>
        <v>0</v>
      </c>
      <c r="R1268" s="25">
        <f>LOOKUP(A1268,[1]lookup!$A$3:$A$51,[1]lookup!$H$3:$H$51)</f>
        <v>0</v>
      </c>
    </row>
    <row r="1269" spans="1:18" x14ac:dyDescent="0.15">
      <c r="A1269" s="24" t="s">
        <v>530</v>
      </c>
      <c r="B1269" s="24">
        <v>2002</v>
      </c>
      <c r="C1269" s="24" t="s">
        <v>0</v>
      </c>
      <c r="D1269" s="24" t="s">
        <v>1229</v>
      </c>
      <c r="E1269" s="24" t="s">
        <v>2206</v>
      </c>
      <c r="F1269" s="24">
        <v>1</v>
      </c>
      <c r="G1269" s="24">
        <v>2</v>
      </c>
      <c r="H1269" s="24">
        <v>0</v>
      </c>
      <c r="I1269" s="24">
        <v>0</v>
      </c>
      <c r="J1269" s="24">
        <v>1</v>
      </c>
      <c r="K1269" s="24">
        <v>2</v>
      </c>
      <c r="L1269" s="24">
        <v>5000</v>
      </c>
      <c r="M1269" s="24" t="str">
        <f>LOOKUP(A1269,[1]lookup!$A$3:$A$51,[1]lookup!$P$3:$P$51)</f>
        <v>Unseeded</v>
      </c>
      <c r="N1269" s="24" t="str">
        <f>LOOKUP(A1269,[1]lookup!$A$3:$A$51,[1]lookup!$R$3:$R$51)</f>
        <v>Unburned</v>
      </c>
      <c r="O1269" s="24" t="str">
        <f>LOOKUP(A1269,[1]lookup!$A$3:$A$51,[1]lookup!$U$3:$U$51)</f>
        <v>BAND</v>
      </c>
      <c r="P1269" s="25">
        <f t="shared" si="38"/>
        <v>0</v>
      </c>
      <c r="Q1269" s="25">
        <f t="shared" si="39"/>
        <v>0.04</v>
      </c>
      <c r="R1269" s="25">
        <f>LOOKUP(A1269,[1]lookup!$A$3:$A$51,[1]lookup!$H$3:$H$51)</f>
        <v>0</v>
      </c>
    </row>
    <row r="1270" spans="1:18" x14ac:dyDescent="0.15">
      <c r="A1270" s="24" t="s">
        <v>530</v>
      </c>
      <c r="B1270" s="24">
        <v>2002</v>
      </c>
      <c r="C1270" s="24" t="s">
        <v>0</v>
      </c>
      <c r="D1270" s="24" t="s">
        <v>405</v>
      </c>
      <c r="E1270" s="24" t="s">
        <v>2207</v>
      </c>
      <c r="F1270" s="24">
        <v>2</v>
      </c>
      <c r="G1270" s="24">
        <v>3761</v>
      </c>
      <c r="H1270" s="24">
        <v>1</v>
      </c>
      <c r="I1270" s="24">
        <v>78</v>
      </c>
      <c r="J1270" s="24">
        <v>2</v>
      </c>
      <c r="K1270" s="24">
        <v>3839</v>
      </c>
      <c r="L1270" s="24">
        <v>5000</v>
      </c>
      <c r="M1270" s="24" t="str">
        <f>LOOKUP(A1270,[1]lookup!$A$3:$A$51,[1]lookup!$P$3:$P$51)</f>
        <v>Unseeded</v>
      </c>
      <c r="N1270" s="24" t="str">
        <f>LOOKUP(A1270,[1]lookup!$A$3:$A$51,[1]lookup!$R$3:$R$51)</f>
        <v>Unburned</v>
      </c>
      <c r="O1270" s="24" t="str">
        <f>LOOKUP(A1270,[1]lookup!$A$3:$A$51,[1]lookup!$U$3:$U$51)</f>
        <v>BAND</v>
      </c>
      <c r="P1270" s="25">
        <f t="shared" si="38"/>
        <v>1.5599999999999998</v>
      </c>
      <c r="Q1270" s="25">
        <f t="shared" si="39"/>
        <v>75.22</v>
      </c>
      <c r="R1270" s="25">
        <f>LOOKUP(A1270,[1]lookup!$A$3:$A$51,[1]lookup!$H$3:$H$51)</f>
        <v>0</v>
      </c>
    </row>
    <row r="1271" spans="1:18" x14ac:dyDescent="0.15">
      <c r="A1271" s="24" t="s">
        <v>530</v>
      </c>
      <c r="B1271" s="24">
        <v>2002</v>
      </c>
      <c r="C1271" s="24" t="s">
        <v>0</v>
      </c>
      <c r="D1271" s="24" t="s">
        <v>217</v>
      </c>
      <c r="E1271" s="24" t="s">
        <v>2208</v>
      </c>
      <c r="F1271" s="24">
        <v>2</v>
      </c>
      <c r="G1271" s="24">
        <v>1097</v>
      </c>
      <c r="H1271" s="24">
        <v>0</v>
      </c>
      <c r="I1271" s="24">
        <v>0</v>
      </c>
      <c r="J1271" s="24">
        <v>2</v>
      </c>
      <c r="K1271" s="24">
        <v>1097</v>
      </c>
      <c r="L1271" s="24">
        <v>5000</v>
      </c>
      <c r="M1271" s="24" t="str">
        <f>LOOKUP(A1271,[1]lookup!$A$3:$A$51,[1]lookup!$P$3:$P$51)</f>
        <v>Unseeded</v>
      </c>
      <c r="N1271" s="24" t="str">
        <f>LOOKUP(A1271,[1]lookup!$A$3:$A$51,[1]lookup!$R$3:$R$51)</f>
        <v>Unburned</v>
      </c>
      <c r="O1271" s="24" t="str">
        <f>LOOKUP(A1271,[1]lookup!$A$3:$A$51,[1]lookup!$U$3:$U$51)</f>
        <v>BAND</v>
      </c>
      <c r="P1271" s="25">
        <f t="shared" si="38"/>
        <v>0</v>
      </c>
      <c r="Q1271" s="25">
        <f t="shared" si="39"/>
        <v>21.94</v>
      </c>
      <c r="R1271" s="25">
        <f>LOOKUP(A1271,[1]lookup!$A$3:$A$51,[1]lookup!$H$3:$H$51)</f>
        <v>0</v>
      </c>
    </row>
    <row r="1272" spans="1:18" x14ac:dyDescent="0.15">
      <c r="A1272" s="24" t="s">
        <v>530</v>
      </c>
      <c r="B1272" s="24">
        <v>2002</v>
      </c>
      <c r="C1272" s="24" t="s">
        <v>0</v>
      </c>
      <c r="D1272" s="24" t="s">
        <v>2209</v>
      </c>
      <c r="E1272" s="24" t="s">
        <v>2210</v>
      </c>
      <c r="F1272" s="24">
        <v>0</v>
      </c>
      <c r="G1272" s="24">
        <v>0</v>
      </c>
      <c r="H1272" s="24">
        <v>0</v>
      </c>
      <c r="I1272" s="24">
        <v>0</v>
      </c>
      <c r="J1272" s="24">
        <v>0</v>
      </c>
      <c r="K1272" s="24">
        <v>0</v>
      </c>
      <c r="L1272" s="24">
        <v>5000</v>
      </c>
      <c r="M1272" s="24" t="str">
        <f>LOOKUP(A1272,[1]lookup!$A$3:$A$51,[1]lookup!$P$3:$P$51)</f>
        <v>Unseeded</v>
      </c>
      <c r="N1272" s="24" t="str">
        <f>LOOKUP(A1272,[1]lookup!$A$3:$A$51,[1]lookup!$R$3:$R$51)</f>
        <v>Unburned</v>
      </c>
      <c r="O1272" s="24" t="str">
        <f>LOOKUP(A1272,[1]lookup!$A$3:$A$51,[1]lookup!$U$3:$U$51)</f>
        <v>BAND</v>
      </c>
      <c r="P1272" s="25">
        <f t="shared" si="38"/>
        <v>0</v>
      </c>
      <c r="Q1272" s="25">
        <f t="shared" si="39"/>
        <v>0</v>
      </c>
      <c r="R1272" s="25">
        <f>LOOKUP(A1272,[1]lookup!$A$3:$A$51,[1]lookup!$H$3:$H$51)</f>
        <v>0</v>
      </c>
    </row>
    <row r="1273" spans="1:18" x14ac:dyDescent="0.15">
      <c r="A1273" s="24" t="s">
        <v>530</v>
      </c>
      <c r="B1273" s="24">
        <v>2002</v>
      </c>
      <c r="C1273" s="24" t="s">
        <v>0</v>
      </c>
      <c r="D1273" s="24" t="s">
        <v>2211</v>
      </c>
      <c r="E1273" s="24" t="s">
        <v>2212</v>
      </c>
      <c r="F1273" s="24">
        <v>0</v>
      </c>
      <c r="G1273" s="24">
        <v>0</v>
      </c>
      <c r="H1273" s="24">
        <v>0</v>
      </c>
      <c r="I1273" s="24">
        <v>0</v>
      </c>
      <c r="J1273" s="24">
        <v>0</v>
      </c>
      <c r="K1273" s="24">
        <v>0</v>
      </c>
      <c r="L1273" s="24">
        <v>5000</v>
      </c>
      <c r="M1273" s="24" t="str">
        <f>LOOKUP(A1273,[1]lookup!$A$3:$A$51,[1]lookup!$P$3:$P$51)</f>
        <v>Unseeded</v>
      </c>
      <c r="N1273" s="24" t="str">
        <f>LOOKUP(A1273,[1]lookup!$A$3:$A$51,[1]lookup!$R$3:$R$51)</f>
        <v>Unburned</v>
      </c>
      <c r="O1273" s="24" t="str">
        <f>LOOKUP(A1273,[1]lookup!$A$3:$A$51,[1]lookup!$U$3:$U$51)</f>
        <v>BAND</v>
      </c>
      <c r="P1273" s="25">
        <f t="shared" si="38"/>
        <v>0</v>
      </c>
      <c r="Q1273" s="25">
        <f t="shared" si="39"/>
        <v>0</v>
      </c>
      <c r="R1273" s="25">
        <f>LOOKUP(A1273,[1]lookup!$A$3:$A$51,[1]lookup!$H$3:$H$51)</f>
        <v>0</v>
      </c>
    </row>
    <row r="1274" spans="1:18" x14ac:dyDescent="0.15">
      <c r="A1274" s="24" t="s">
        <v>215</v>
      </c>
      <c r="B1274" s="24">
        <v>2008</v>
      </c>
      <c r="C1274" s="24" t="s">
        <v>0</v>
      </c>
      <c r="D1274" s="24" t="s">
        <v>672</v>
      </c>
      <c r="E1274" s="24" t="s">
        <v>2199</v>
      </c>
      <c r="F1274" s="24">
        <v>1</v>
      </c>
      <c r="G1274" s="24">
        <v>90</v>
      </c>
      <c r="H1274" s="24">
        <v>0</v>
      </c>
      <c r="I1274" s="24">
        <v>0</v>
      </c>
      <c r="J1274" s="24">
        <v>1</v>
      </c>
      <c r="K1274" s="24">
        <v>90</v>
      </c>
      <c r="L1274" s="24">
        <v>5010</v>
      </c>
      <c r="M1274" s="24" t="str">
        <f>LOOKUP(A1274,[1]lookup!$A$3:$A$51,[1]lookup!$P$3:$P$51)</f>
        <v>Seeded</v>
      </c>
      <c r="N1274" s="24" t="str">
        <f>LOOKUP(A1274,[1]lookup!$A$3:$A$51,[1]lookup!$R$3:$R$51)</f>
        <v>High</v>
      </c>
      <c r="O1274" s="24" t="str">
        <f>LOOKUP(A1274,[1]lookup!$A$3:$A$51,[1]lookup!$U$3:$U$51)</f>
        <v>FS</v>
      </c>
      <c r="P1274" s="25">
        <f t="shared" si="38"/>
        <v>0</v>
      </c>
      <c r="Q1274" s="25">
        <f t="shared" si="39"/>
        <v>1.7964071856287425</v>
      </c>
      <c r="R1274" s="25">
        <f>LOOKUP(A1274,[1]lookup!$A$3:$A$51,[1]lookup!$H$3:$H$51)</f>
        <v>18.602794411177644</v>
      </c>
    </row>
    <row r="1275" spans="1:18" x14ac:dyDescent="0.15">
      <c r="A1275" s="24" t="s">
        <v>215</v>
      </c>
      <c r="B1275" s="24">
        <v>2008</v>
      </c>
      <c r="C1275" s="24" t="s">
        <v>0</v>
      </c>
      <c r="D1275" s="24" t="s">
        <v>556</v>
      </c>
      <c r="E1275" s="24" t="s">
        <v>2200</v>
      </c>
      <c r="F1275" s="24">
        <v>0</v>
      </c>
      <c r="G1275" s="24">
        <v>0</v>
      </c>
      <c r="H1275" s="24">
        <v>2</v>
      </c>
      <c r="I1275" s="24">
        <v>465</v>
      </c>
      <c r="J1275" s="24">
        <v>2</v>
      </c>
      <c r="K1275" s="24">
        <v>465</v>
      </c>
      <c r="L1275" s="24">
        <v>5010</v>
      </c>
      <c r="M1275" s="24" t="str">
        <f>LOOKUP(A1275,[1]lookup!$A$3:$A$51,[1]lookup!$P$3:$P$51)</f>
        <v>Seeded</v>
      </c>
      <c r="N1275" s="24" t="str">
        <f>LOOKUP(A1275,[1]lookup!$A$3:$A$51,[1]lookup!$R$3:$R$51)</f>
        <v>High</v>
      </c>
      <c r="O1275" s="24" t="str">
        <f>LOOKUP(A1275,[1]lookup!$A$3:$A$51,[1]lookup!$U$3:$U$51)</f>
        <v>FS</v>
      </c>
      <c r="P1275" s="25">
        <f t="shared" si="38"/>
        <v>9.2814371257485018</v>
      </c>
      <c r="Q1275" s="25">
        <f t="shared" si="39"/>
        <v>0</v>
      </c>
      <c r="R1275" s="25">
        <f>LOOKUP(A1275,[1]lookup!$A$3:$A$51,[1]lookup!$H$3:$H$51)</f>
        <v>18.602794411177644</v>
      </c>
    </row>
    <row r="1276" spans="1:18" x14ac:dyDescent="0.15">
      <c r="A1276" s="24" t="s">
        <v>215</v>
      </c>
      <c r="B1276" s="24">
        <v>2008</v>
      </c>
      <c r="C1276" s="24" t="s">
        <v>0</v>
      </c>
      <c r="D1276" s="24" t="s">
        <v>557</v>
      </c>
      <c r="E1276" s="24" t="s">
        <v>2201</v>
      </c>
      <c r="F1276" s="24">
        <v>0</v>
      </c>
      <c r="G1276" s="24">
        <v>0</v>
      </c>
      <c r="H1276" s="24">
        <v>2</v>
      </c>
      <c r="I1276" s="24">
        <v>561</v>
      </c>
      <c r="J1276" s="24">
        <v>2</v>
      </c>
      <c r="K1276" s="24">
        <v>561</v>
      </c>
      <c r="L1276" s="24">
        <v>5010</v>
      </c>
      <c r="M1276" s="24" t="str">
        <f>LOOKUP(A1276,[1]lookup!$A$3:$A$51,[1]lookup!$P$3:$P$51)</f>
        <v>Seeded</v>
      </c>
      <c r="N1276" s="24" t="str">
        <f>LOOKUP(A1276,[1]lookup!$A$3:$A$51,[1]lookup!$R$3:$R$51)</f>
        <v>High</v>
      </c>
      <c r="O1276" s="24" t="str">
        <f>LOOKUP(A1276,[1]lookup!$A$3:$A$51,[1]lookup!$U$3:$U$51)</f>
        <v>FS</v>
      </c>
      <c r="P1276" s="25">
        <f t="shared" si="38"/>
        <v>11.197604790419161</v>
      </c>
      <c r="Q1276" s="25">
        <f t="shared" si="39"/>
        <v>0</v>
      </c>
      <c r="R1276" s="25">
        <f>LOOKUP(A1276,[1]lookup!$A$3:$A$51,[1]lookup!$H$3:$H$51)</f>
        <v>18.602794411177644</v>
      </c>
    </row>
    <row r="1277" spans="1:18" x14ac:dyDescent="0.15">
      <c r="A1277" s="24" t="s">
        <v>215</v>
      </c>
      <c r="B1277" s="24">
        <v>2008</v>
      </c>
      <c r="C1277" s="24" t="s">
        <v>0</v>
      </c>
      <c r="D1277" s="24" t="s">
        <v>390</v>
      </c>
      <c r="E1277" s="24" t="s">
        <v>2202</v>
      </c>
      <c r="F1277" s="24">
        <v>7</v>
      </c>
      <c r="G1277" s="24">
        <v>309</v>
      </c>
      <c r="H1277" s="24">
        <v>8</v>
      </c>
      <c r="I1277" s="24">
        <v>2153</v>
      </c>
      <c r="J1277" s="24">
        <v>8</v>
      </c>
      <c r="K1277" s="24">
        <v>2462</v>
      </c>
      <c r="L1277" s="24">
        <v>5010</v>
      </c>
      <c r="M1277" s="24" t="str">
        <f>LOOKUP(A1277,[1]lookup!$A$3:$A$51,[1]lookup!$P$3:$P$51)</f>
        <v>Seeded</v>
      </c>
      <c r="N1277" s="24" t="str">
        <f>LOOKUP(A1277,[1]lookup!$A$3:$A$51,[1]lookup!$R$3:$R$51)</f>
        <v>High</v>
      </c>
      <c r="O1277" s="24" t="str">
        <f>LOOKUP(A1277,[1]lookup!$A$3:$A$51,[1]lookup!$U$3:$U$51)</f>
        <v>FS</v>
      </c>
      <c r="P1277" s="25">
        <f t="shared" si="38"/>
        <v>42.974051896207584</v>
      </c>
      <c r="Q1277" s="25">
        <f t="shared" si="39"/>
        <v>6.1676646706586826</v>
      </c>
      <c r="R1277" s="25">
        <f>LOOKUP(A1277,[1]lookup!$A$3:$A$51,[1]lookup!$H$3:$H$51)</f>
        <v>18.602794411177644</v>
      </c>
    </row>
    <row r="1278" spans="1:18" x14ac:dyDescent="0.15">
      <c r="A1278" s="24" t="s">
        <v>215</v>
      </c>
      <c r="B1278" s="24">
        <v>2008</v>
      </c>
      <c r="C1278" s="24" t="s">
        <v>0</v>
      </c>
      <c r="D1278" s="24" t="s">
        <v>1087</v>
      </c>
      <c r="E1278" s="24" t="s">
        <v>2203</v>
      </c>
      <c r="F1278" s="24">
        <v>0</v>
      </c>
      <c r="G1278" s="24">
        <v>0</v>
      </c>
      <c r="H1278" s="24">
        <v>0</v>
      </c>
      <c r="I1278" s="24">
        <v>0</v>
      </c>
      <c r="J1278" s="24">
        <v>0</v>
      </c>
      <c r="K1278" s="24">
        <v>0</v>
      </c>
      <c r="L1278" s="24">
        <v>5010</v>
      </c>
      <c r="M1278" s="24" t="str">
        <f>LOOKUP(A1278,[1]lookup!$A$3:$A$51,[1]lookup!$P$3:$P$51)</f>
        <v>Seeded</v>
      </c>
      <c r="N1278" s="24" t="str">
        <f>LOOKUP(A1278,[1]lookup!$A$3:$A$51,[1]lookup!$R$3:$R$51)</f>
        <v>High</v>
      </c>
      <c r="O1278" s="24" t="str">
        <f>LOOKUP(A1278,[1]lookup!$A$3:$A$51,[1]lookup!$U$3:$U$51)</f>
        <v>FS</v>
      </c>
      <c r="P1278" s="25">
        <f t="shared" si="38"/>
        <v>0</v>
      </c>
      <c r="Q1278" s="25">
        <f t="shared" si="39"/>
        <v>0</v>
      </c>
      <c r="R1278" s="25">
        <f>LOOKUP(A1278,[1]lookup!$A$3:$A$51,[1]lookup!$H$3:$H$51)</f>
        <v>18.602794411177644</v>
      </c>
    </row>
    <row r="1279" spans="1:18" x14ac:dyDescent="0.15">
      <c r="A1279" s="24" t="s">
        <v>215</v>
      </c>
      <c r="B1279" s="24">
        <v>2008</v>
      </c>
      <c r="C1279" s="24" t="s">
        <v>0</v>
      </c>
      <c r="D1279" s="24" t="s">
        <v>244</v>
      </c>
      <c r="E1279" s="24" t="s">
        <v>2204</v>
      </c>
      <c r="F1279" s="24">
        <v>2</v>
      </c>
      <c r="G1279" s="24">
        <v>8</v>
      </c>
      <c r="H1279" s="24">
        <v>9</v>
      </c>
      <c r="I1279" s="24">
        <v>169</v>
      </c>
      <c r="J1279" s="24">
        <v>9</v>
      </c>
      <c r="K1279" s="24">
        <v>177</v>
      </c>
      <c r="L1279" s="24">
        <v>5010</v>
      </c>
      <c r="M1279" s="24" t="str">
        <f>LOOKUP(A1279,[1]lookup!$A$3:$A$51,[1]lookup!$P$3:$P$51)</f>
        <v>Seeded</v>
      </c>
      <c r="N1279" s="24" t="str">
        <f>LOOKUP(A1279,[1]lookup!$A$3:$A$51,[1]lookup!$R$3:$R$51)</f>
        <v>High</v>
      </c>
      <c r="O1279" s="24" t="str">
        <f>LOOKUP(A1279,[1]lookup!$A$3:$A$51,[1]lookup!$U$3:$U$51)</f>
        <v>FS</v>
      </c>
      <c r="P1279" s="25">
        <f t="shared" si="38"/>
        <v>3.3732534930139724</v>
      </c>
      <c r="Q1279" s="25">
        <f t="shared" si="39"/>
        <v>0.15968063872255489</v>
      </c>
      <c r="R1279" s="25">
        <f>LOOKUP(A1279,[1]lookup!$A$3:$A$51,[1]lookup!$H$3:$H$51)</f>
        <v>18.602794411177644</v>
      </c>
    </row>
    <row r="1280" spans="1:18" x14ac:dyDescent="0.15">
      <c r="A1280" s="24" t="s">
        <v>215</v>
      </c>
      <c r="B1280" s="24">
        <v>2008</v>
      </c>
      <c r="C1280" s="24" t="s">
        <v>0</v>
      </c>
      <c r="D1280" s="24" t="s">
        <v>559</v>
      </c>
      <c r="E1280" s="24" t="s">
        <v>2205</v>
      </c>
      <c r="F1280" s="24">
        <v>0</v>
      </c>
      <c r="G1280" s="24">
        <v>0</v>
      </c>
      <c r="H1280" s="24">
        <v>0</v>
      </c>
      <c r="I1280" s="24">
        <v>0</v>
      </c>
      <c r="J1280" s="24">
        <v>0</v>
      </c>
      <c r="K1280" s="24">
        <v>0</v>
      </c>
      <c r="L1280" s="24">
        <v>5010</v>
      </c>
      <c r="M1280" s="24" t="str">
        <f>LOOKUP(A1280,[1]lookup!$A$3:$A$51,[1]lookup!$P$3:$P$51)</f>
        <v>Seeded</v>
      </c>
      <c r="N1280" s="24" t="str">
        <f>LOOKUP(A1280,[1]lookup!$A$3:$A$51,[1]lookup!$R$3:$R$51)</f>
        <v>High</v>
      </c>
      <c r="O1280" s="24" t="str">
        <f>LOOKUP(A1280,[1]lookup!$A$3:$A$51,[1]lookup!$U$3:$U$51)</f>
        <v>FS</v>
      </c>
      <c r="P1280" s="25">
        <f t="shared" si="38"/>
        <v>0</v>
      </c>
      <c r="Q1280" s="25">
        <f t="shared" si="39"/>
        <v>0</v>
      </c>
      <c r="R1280" s="25">
        <f>LOOKUP(A1280,[1]lookup!$A$3:$A$51,[1]lookup!$H$3:$H$51)</f>
        <v>18.602794411177644</v>
      </c>
    </row>
    <row r="1281" spans="1:18" x14ac:dyDescent="0.15">
      <c r="A1281" s="24" t="s">
        <v>215</v>
      </c>
      <c r="B1281" s="24">
        <v>2008</v>
      </c>
      <c r="C1281" s="24" t="s">
        <v>0</v>
      </c>
      <c r="D1281" s="24" t="s">
        <v>1229</v>
      </c>
      <c r="E1281" s="24" t="s">
        <v>2206</v>
      </c>
      <c r="F1281" s="24">
        <v>0</v>
      </c>
      <c r="G1281" s="24">
        <v>0</v>
      </c>
      <c r="H1281" s="24">
        <v>0</v>
      </c>
      <c r="I1281" s="24">
        <v>0</v>
      </c>
      <c r="J1281" s="24">
        <v>0</v>
      </c>
      <c r="K1281" s="24">
        <v>0</v>
      </c>
      <c r="L1281" s="24">
        <v>5010</v>
      </c>
      <c r="M1281" s="24" t="str">
        <f>LOOKUP(A1281,[1]lookup!$A$3:$A$51,[1]lookup!$P$3:$P$51)</f>
        <v>Seeded</v>
      </c>
      <c r="N1281" s="24" t="str">
        <f>LOOKUP(A1281,[1]lookup!$A$3:$A$51,[1]lookup!$R$3:$R$51)</f>
        <v>High</v>
      </c>
      <c r="O1281" s="24" t="str">
        <f>LOOKUP(A1281,[1]lookup!$A$3:$A$51,[1]lookup!$U$3:$U$51)</f>
        <v>FS</v>
      </c>
      <c r="P1281" s="25">
        <f t="shared" si="38"/>
        <v>0</v>
      </c>
      <c r="Q1281" s="25">
        <f t="shared" si="39"/>
        <v>0</v>
      </c>
      <c r="R1281" s="25">
        <f>LOOKUP(A1281,[1]lookup!$A$3:$A$51,[1]lookup!$H$3:$H$51)</f>
        <v>18.602794411177644</v>
      </c>
    </row>
    <row r="1282" spans="1:18" x14ac:dyDescent="0.15">
      <c r="A1282" s="24" t="s">
        <v>215</v>
      </c>
      <c r="B1282" s="24">
        <v>2008</v>
      </c>
      <c r="C1282" s="24" t="s">
        <v>0</v>
      </c>
      <c r="D1282" s="24" t="s">
        <v>405</v>
      </c>
      <c r="E1282" s="24" t="s">
        <v>2207</v>
      </c>
      <c r="F1282" s="24">
        <v>2</v>
      </c>
      <c r="G1282" s="24">
        <v>2927</v>
      </c>
      <c r="H1282" s="24">
        <v>1</v>
      </c>
      <c r="I1282" s="24">
        <v>154</v>
      </c>
      <c r="J1282" s="24">
        <v>2</v>
      </c>
      <c r="K1282" s="24">
        <v>3081</v>
      </c>
      <c r="L1282" s="24">
        <v>5010</v>
      </c>
      <c r="M1282" s="24" t="str">
        <f>LOOKUP(A1282,[1]lookup!$A$3:$A$51,[1]lookup!$P$3:$P$51)</f>
        <v>Seeded</v>
      </c>
      <c r="N1282" s="24" t="str">
        <f>LOOKUP(A1282,[1]lookup!$A$3:$A$51,[1]lookup!$R$3:$R$51)</f>
        <v>High</v>
      </c>
      <c r="O1282" s="24" t="str">
        <f>LOOKUP(A1282,[1]lookup!$A$3:$A$51,[1]lookup!$U$3:$U$51)</f>
        <v>FS</v>
      </c>
      <c r="P1282" s="25">
        <f t="shared" ref="P1282:P1345" si="40">I1282/L1282*100</f>
        <v>3.0738522954091816</v>
      </c>
      <c r="Q1282" s="25">
        <f t="shared" ref="Q1282:Q1345" si="41">G1282/L1282*100</f>
        <v>58.423153692614768</v>
      </c>
      <c r="R1282" s="25">
        <f>LOOKUP(A1282,[1]lookup!$A$3:$A$51,[1]lookup!$H$3:$H$51)</f>
        <v>18.602794411177644</v>
      </c>
    </row>
    <row r="1283" spans="1:18" x14ac:dyDescent="0.15">
      <c r="A1283" s="24" t="s">
        <v>215</v>
      </c>
      <c r="B1283" s="24">
        <v>2008</v>
      </c>
      <c r="C1283" s="24" t="s">
        <v>0</v>
      </c>
      <c r="D1283" s="24" t="s">
        <v>217</v>
      </c>
      <c r="E1283" s="24" t="s">
        <v>2208</v>
      </c>
      <c r="F1283" s="24">
        <v>1</v>
      </c>
      <c r="G1283" s="24">
        <v>1676</v>
      </c>
      <c r="H1283" s="24">
        <v>0</v>
      </c>
      <c r="I1283" s="24">
        <v>0</v>
      </c>
      <c r="J1283" s="24">
        <v>1</v>
      </c>
      <c r="K1283" s="24">
        <v>1676</v>
      </c>
      <c r="L1283" s="24">
        <v>5010</v>
      </c>
      <c r="M1283" s="24" t="str">
        <f>LOOKUP(A1283,[1]lookup!$A$3:$A$51,[1]lookup!$P$3:$P$51)</f>
        <v>Seeded</v>
      </c>
      <c r="N1283" s="24" t="str">
        <f>LOOKUP(A1283,[1]lookup!$A$3:$A$51,[1]lookup!$R$3:$R$51)</f>
        <v>High</v>
      </c>
      <c r="O1283" s="24" t="str">
        <f>LOOKUP(A1283,[1]lookup!$A$3:$A$51,[1]lookup!$U$3:$U$51)</f>
        <v>FS</v>
      </c>
      <c r="P1283" s="25">
        <f t="shared" si="40"/>
        <v>0</v>
      </c>
      <c r="Q1283" s="25">
        <f t="shared" si="41"/>
        <v>33.453093812375251</v>
      </c>
      <c r="R1283" s="25">
        <f>LOOKUP(A1283,[1]lookup!$A$3:$A$51,[1]lookup!$H$3:$H$51)</f>
        <v>18.602794411177644</v>
      </c>
    </row>
    <row r="1284" spans="1:18" x14ac:dyDescent="0.15">
      <c r="A1284" s="24" t="s">
        <v>215</v>
      </c>
      <c r="B1284" s="24">
        <v>2008</v>
      </c>
      <c r="C1284" s="24" t="s">
        <v>0</v>
      </c>
      <c r="D1284" s="24" t="s">
        <v>2209</v>
      </c>
      <c r="E1284" s="24" t="s">
        <v>2210</v>
      </c>
      <c r="F1284" s="24">
        <v>0</v>
      </c>
      <c r="G1284" s="24">
        <v>0</v>
      </c>
      <c r="H1284" s="24">
        <v>1</v>
      </c>
      <c r="I1284" s="24">
        <v>3</v>
      </c>
      <c r="J1284" s="24">
        <v>1</v>
      </c>
      <c r="K1284" s="24">
        <v>3</v>
      </c>
      <c r="L1284" s="24">
        <v>5010</v>
      </c>
      <c r="M1284" s="24" t="str">
        <f>LOOKUP(A1284,[1]lookup!$A$3:$A$51,[1]lookup!$P$3:$P$51)</f>
        <v>Seeded</v>
      </c>
      <c r="N1284" s="24" t="str">
        <f>LOOKUP(A1284,[1]lookup!$A$3:$A$51,[1]lookup!$R$3:$R$51)</f>
        <v>High</v>
      </c>
      <c r="O1284" s="24" t="str">
        <f>LOOKUP(A1284,[1]lookup!$A$3:$A$51,[1]lookup!$U$3:$U$51)</f>
        <v>FS</v>
      </c>
      <c r="P1284" s="25">
        <f t="shared" si="40"/>
        <v>5.9880239520958084E-2</v>
      </c>
      <c r="Q1284" s="25">
        <f t="shared" si="41"/>
        <v>0</v>
      </c>
      <c r="R1284" s="25">
        <f>LOOKUP(A1284,[1]lookup!$A$3:$A$51,[1]lookup!$H$3:$H$51)</f>
        <v>18.602794411177644</v>
      </c>
    </row>
    <row r="1285" spans="1:18" x14ac:dyDescent="0.15">
      <c r="A1285" s="24" t="s">
        <v>215</v>
      </c>
      <c r="B1285" s="24">
        <v>2008</v>
      </c>
      <c r="C1285" s="24" t="s">
        <v>0</v>
      </c>
      <c r="D1285" s="24" t="s">
        <v>2211</v>
      </c>
      <c r="E1285" s="24" t="s">
        <v>2212</v>
      </c>
      <c r="F1285" s="24">
        <v>0</v>
      </c>
      <c r="G1285" s="24">
        <v>0</v>
      </c>
      <c r="H1285" s="24">
        <v>0</v>
      </c>
      <c r="I1285" s="24">
        <v>0</v>
      </c>
      <c r="J1285" s="24">
        <v>0</v>
      </c>
      <c r="K1285" s="24">
        <v>0</v>
      </c>
      <c r="L1285" s="24">
        <v>5010</v>
      </c>
      <c r="M1285" s="24" t="str">
        <f>LOOKUP(A1285,[1]lookup!$A$3:$A$51,[1]lookup!$P$3:$P$51)</f>
        <v>Seeded</v>
      </c>
      <c r="N1285" s="24" t="str">
        <f>LOOKUP(A1285,[1]lookup!$A$3:$A$51,[1]lookup!$R$3:$R$51)</f>
        <v>High</v>
      </c>
      <c r="O1285" s="24" t="str">
        <f>LOOKUP(A1285,[1]lookup!$A$3:$A$51,[1]lookup!$U$3:$U$51)</f>
        <v>FS</v>
      </c>
      <c r="P1285" s="25">
        <f t="shared" si="40"/>
        <v>0</v>
      </c>
      <c r="Q1285" s="25">
        <f t="shared" si="41"/>
        <v>0</v>
      </c>
      <c r="R1285" s="25">
        <f>LOOKUP(A1285,[1]lookup!$A$3:$A$51,[1]lookup!$H$3:$H$51)</f>
        <v>18.602794411177644</v>
      </c>
    </row>
    <row r="1286" spans="1:18" x14ac:dyDescent="0.15">
      <c r="A1286" s="24" t="s">
        <v>226</v>
      </c>
      <c r="B1286" s="24">
        <v>2008</v>
      </c>
      <c r="C1286" s="24" t="s">
        <v>0</v>
      </c>
      <c r="D1286" s="24" t="s">
        <v>672</v>
      </c>
      <c r="E1286" s="24" t="s">
        <v>2199</v>
      </c>
      <c r="F1286" s="24">
        <v>0</v>
      </c>
      <c r="G1286" s="24">
        <v>0</v>
      </c>
      <c r="H1286" s="24">
        <v>0</v>
      </c>
      <c r="I1286" s="24">
        <v>0</v>
      </c>
      <c r="J1286" s="24">
        <v>0</v>
      </c>
      <c r="K1286" s="24">
        <v>0</v>
      </c>
      <c r="L1286" s="24">
        <v>5000</v>
      </c>
      <c r="M1286" s="24" t="str">
        <f>LOOKUP(A1286,[1]lookup!$A$3:$A$51,[1]lookup!$P$3:$P$51)</f>
        <v>Unseeded</v>
      </c>
      <c r="N1286" s="24" t="str">
        <f>LOOKUP(A1286,[1]lookup!$A$3:$A$51,[1]lookup!$R$3:$R$51)</f>
        <v>High</v>
      </c>
      <c r="O1286" s="24" t="str">
        <f>LOOKUP(A1286,[1]lookup!$A$3:$A$51,[1]lookup!$U$3:$U$51)</f>
        <v>FS</v>
      </c>
      <c r="P1286" s="25">
        <f t="shared" si="40"/>
        <v>0</v>
      </c>
      <c r="Q1286" s="25">
        <f t="shared" si="41"/>
        <v>0</v>
      </c>
      <c r="R1286" s="25">
        <f>LOOKUP(A1286,[1]lookup!$A$3:$A$51,[1]lookup!$H$3:$H$51)</f>
        <v>50.68</v>
      </c>
    </row>
    <row r="1287" spans="1:18" x14ac:dyDescent="0.15">
      <c r="A1287" s="24" t="s">
        <v>226</v>
      </c>
      <c r="B1287" s="24">
        <v>2008</v>
      </c>
      <c r="C1287" s="24" t="s">
        <v>0</v>
      </c>
      <c r="D1287" s="24" t="s">
        <v>556</v>
      </c>
      <c r="E1287" s="24" t="s">
        <v>2200</v>
      </c>
      <c r="F1287" s="24">
        <v>1</v>
      </c>
      <c r="G1287" s="24">
        <v>2</v>
      </c>
      <c r="H1287" s="24">
        <v>2</v>
      </c>
      <c r="I1287" s="24">
        <v>3222</v>
      </c>
      <c r="J1287" s="24">
        <v>2</v>
      </c>
      <c r="K1287" s="24">
        <v>3224</v>
      </c>
      <c r="L1287" s="24">
        <v>5000</v>
      </c>
      <c r="M1287" s="24" t="str">
        <f>LOOKUP(A1287,[1]lookup!$A$3:$A$51,[1]lookup!$P$3:$P$51)</f>
        <v>Unseeded</v>
      </c>
      <c r="N1287" s="24" t="str">
        <f>LOOKUP(A1287,[1]lookup!$A$3:$A$51,[1]lookup!$R$3:$R$51)</f>
        <v>High</v>
      </c>
      <c r="O1287" s="24" t="str">
        <f>LOOKUP(A1287,[1]lookup!$A$3:$A$51,[1]lookup!$U$3:$U$51)</f>
        <v>FS</v>
      </c>
      <c r="P1287" s="25">
        <f t="shared" si="40"/>
        <v>64.44</v>
      </c>
      <c r="Q1287" s="25">
        <f t="shared" si="41"/>
        <v>0.04</v>
      </c>
      <c r="R1287" s="25">
        <f>LOOKUP(A1287,[1]lookup!$A$3:$A$51,[1]lookup!$H$3:$H$51)</f>
        <v>50.68</v>
      </c>
    </row>
    <row r="1288" spans="1:18" x14ac:dyDescent="0.15">
      <c r="A1288" s="24" t="s">
        <v>226</v>
      </c>
      <c r="B1288" s="24">
        <v>2008</v>
      </c>
      <c r="C1288" s="24" t="s">
        <v>0</v>
      </c>
      <c r="D1288" s="24" t="s">
        <v>557</v>
      </c>
      <c r="E1288" s="24" t="s">
        <v>2201</v>
      </c>
      <c r="F1288" s="24">
        <v>0</v>
      </c>
      <c r="G1288" s="24">
        <v>0</v>
      </c>
      <c r="H1288" s="24">
        <v>0</v>
      </c>
      <c r="I1288" s="24">
        <v>0</v>
      </c>
      <c r="J1288" s="24">
        <v>0</v>
      </c>
      <c r="K1288" s="24">
        <v>0</v>
      </c>
      <c r="L1288" s="24">
        <v>5000</v>
      </c>
      <c r="M1288" s="24" t="str">
        <f>LOOKUP(A1288,[1]lookup!$A$3:$A$51,[1]lookup!$P$3:$P$51)</f>
        <v>Unseeded</v>
      </c>
      <c r="N1288" s="24" t="str">
        <f>LOOKUP(A1288,[1]lookup!$A$3:$A$51,[1]lookup!$R$3:$R$51)</f>
        <v>High</v>
      </c>
      <c r="O1288" s="24" t="str">
        <f>LOOKUP(A1288,[1]lookup!$A$3:$A$51,[1]lookup!$U$3:$U$51)</f>
        <v>FS</v>
      </c>
      <c r="P1288" s="25">
        <f t="shared" si="40"/>
        <v>0</v>
      </c>
      <c r="Q1288" s="25">
        <f t="shared" si="41"/>
        <v>0</v>
      </c>
      <c r="R1288" s="25">
        <f>LOOKUP(A1288,[1]lookup!$A$3:$A$51,[1]lookup!$H$3:$H$51)</f>
        <v>50.68</v>
      </c>
    </row>
    <row r="1289" spans="1:18" x14ac:dyDescent="0.15">
      <c r="A1289" s="24" t="s">
        <v>226</v>
      </c>
      <c r="B1289" s="24">
        <v>2008</v>
      </c>
      <c r="C1289" s="24" t="s">
        <v>0</v>
      </c>
      <c r="D1289" s="24" t="s">
        <v>390</v>
      </c>
      <c r="E1289" s="24" t="s">
        <v>2202</v>
      </c>
      <c r="F1289" s="24">
        <v>1</v>
      </c>
      <c r="G1289" s="24">
        <v>523</v>
      </c>
      <c r="H1289" s="24">
        <v>6</v>
      </c>
      <c r="I1289" s="24">
        <v>3193</v>
      </c>
      <c r="J1289" s="24">
        <v>6</v>
      </c>
      <c r="K1289" s="24">
        <v>3716</v>
      </c>
      <c r="L1289" s="24">
        <v>5000</v>
      </c>
      <c r="M1289" s="24" t="str">
        <f>LOOKUP(A1289,[1]lookup!$A$3:$A$51,[1]lookup!$P$3:$P$51)</f>
        <v>Unseeded</v>
      </c>
      <c r="N1289" s="24" t="str">
        <f>LOOKUP(A1289,[1]lookup!$A$3:$A$51,[1]lookup!$R$3:$R$51)</f>
        <v>High</v>
      </c>
      <c r="O1289" s="24" t="str">
        <f>LOOKUP(A1289,[1]lookup!$A$3:$A$51,[1]lookup!$U$3:$U$51)</f>
        <v>FS</v>
      </c>
      <c r="P1289" s="25">
        <f t="shared" si="40"/>
        <v>63.859999999999992</v>
      </c>
      <c r="Q1289" s="25">
        <f t="shared" si="41"/>
        <v>10.459999999999999</v>
      </c>
      <c r="R1289" s="25">
        <f>LOOKUP(A1289,[1]lookup!$A$3:$A$51,[1]lookup!$H$3:$H$51)</f>
        <v>50.68</v>
      </c>
    </row>
    <row r="1290" spans="1:18" x14ac:dyDescent="0.15">
      <c r="A1290" s="24" t="s">
        <v>226</v>
      </c>
      <c r="B1290" s="24">
        <v>2008</v>
      </c>
      <c r="C1290" s="24" t="s">
        <v>0</v>
      </c>
      <c r="D1290" s="24" t="s">
        <v>1087</v>
      </c>
      <c r="E1290" s="24" t="s">
        <v>2203</v>
      </c>
      <c r="F1290" s="24">
        <v>0</v>
      </c>
      <c r="G1290" s="24">
        <v>0</v>
      </c>
      <c r="H1290" s="24">
        <v>0</v>
      </c>
      <c r="I1290" s="24">
        <v>0</v>
      </c>
      <c r="J1290" s="24">
        <v>0</v>
      </c>
      <c r="K1290" s="24">
        <v>0</v>
      </c>
      <c r="L1290" s="24">
        <v>5000</v>
      </c>
      <c r="M1290" s="24" t="str">
        <f>LOOKUP(A1290,[1]lookup!$A$3:$A$51,[1]lookup!$P$3:$P$51)</f>
        <v>Unseeded</v>
      </c>
      <c r="N1290" s="24" t="str">
        <f>LOOKUP(A1290,[1]lookup!$A$3:$A$51,[1]lookup!$R$3:$R$51)</f>
        <v>High</v>
      </c>
      <c r="O1290" s="24" t="str">
        <f>LOOKUP(A1290,[1]lookup!$A$3:$A$51,[1]lookup!$U$3:$U$51)</f>
        <v>FS</v>
      </c>
      <c r="P1290" s="25">
        <f t="shared" si="40"/>
        <v>0</v>
      </c>
      <c r="Q1290" s="25">
        <f t="shared" si="41"/>
        <v>0</v>
      </c>
      <c r="R1290" s="25">
        <f>LOOKUP(A1290,[1]lookup!$A$3:$A$51,[1]lookup!$H$3:$H$51)</f>
        <v>50.68</v>
      </c>
    </row>
    <row r="1291" spans="1:18" x14ac:dyDescent="0.15">
      <c r="A1291" s="24" t="s">
        <v>226</v>
      </c>
      <c r="B1291" s="24">
        <v>2008</v>
      </c>
      <c r="C1291" s="24" t="s">
        <v>0</v>
      </c>
      <c r="D1291" s="24" t="s">
        <v>244</v>
      </c>
      <c r="E1291" s="24" t="s">
        <v>2204</v>
      </c>
      <c r="F1291" s="24">
        <v>0</v>
      </c>
      <c r="G1291" s="24">
        <v>0</v>
      </c>
      <c r="H1291" s="24">
        <v>1</v>
      </c>
      <c r="I1291" s="24">
        <v>25</v>
      </c>
      <c r="J1291" s="24">
        <v>1</v>
      </c>
      <c r="K1291" s="24">
        <v>25</v>
      </c>
      <c r="L1291" s="24">
        <v>5000</v>
      </c>
      <c r="M1291" s="24" t="str">
        <f>LOOKUP(A1291,[1]lookup!$A$3:$A$51,[1]lookup!$P$3:$P$51)</f>
        <v>Unseeded</v>
      </c>
      <c r="N1291" s="24" t="str">
        <f>LOOKUP(A1291,[1]lookup!$A$3:$A$51,[1]lookup!$R$3:$R$51)</f>
        <v>High</v>
      </c>
      <c r="O1291" s="24" t="str">
        <f>LOOKUP(A1291,[1]lookup!$A$3:$A$51,[1]lookup!$U$3:$U$51)</f>
        <v>FS</v>
      </c>
      <c r="P1291" s="25">
        <f t="shared" si="40"/>
        <v>0.5</v>
      </c>
      <c r="Q1291" s="25">
        <f t="shared" si="41"/>
        <v>0</v>
      </c>
      <c r="R1291" s="25">
        <f>LOOKUP(A1291,[1]lookup!$A$3:$A$51,[1]lookup!$H$3:$H$51)</f>
        <v>50.68</v>
      </c>
    </row>
    <row r="1292" spans="1:18" x14ac:dyDescent="0.15">
      <c r="A1292" s="24" t="s">
        <v>226</v>
      </c>
      <c r="B1292" s="24">
        <v>2008</v>
      </c>
      <c r="C1292" s="24" t="s">
        <v>0</v>
      </c>
      <c r="D1292" s="24" t="s">
        <v>559</v>
      </c>
      <c r="E1292" s="24" t="s">
        <v>2205</v>
      </c>
      <c r="F1292" s="24">
        <v>0</v>
      </c>
      <c r="G1292" s="24">
        <v>0</v>
      </c>
      <c r="H1292" s="24">
        <v>0</v>
      </c>
      <c r="I1292" s="24">
        <v>0</v>
      </c>
      <c r="J1292" s="24">
        <v>0</v>
      </c>
      <c r="K1292" s="24">
        <v>0</v>
      </c>
      <c r="L1292" s="24">
        <v>5000</v>
      </c>
      <c r="M1292" s="24" t="str">
        <f>LOOKUP(A1292,[1]lookup!$A$3:$A$51,[1]lookup!$P$3:$P$51)</f>
        <v>Unseeded</v>
      </c>
      <c r="N1292" s="24" t="str">
        <f>LOOKUP(A1292,[1]lookup!$A$3:$A$51,[1]lookup!$R$3:$R$51)</f>
        <v>High</v>
      </c>
      <c r="O1292" s="24" t="str">
        <f>LOOKUP(A1292,[1]lookup!$A$3:$A$51,[1]lookup!$U$3:$U$51)</f>
        <v>FS</v>
      </c>
      <c r="P1292" s="25">
        <f t="shared" si="40"/>
        <v>0</v>
      </c>
      <c r="Q1292" s="25">
        <f t="shared" si="41"/>
        <v>0</v>
      </c>
      <c r="R1292" s="25">
        <f>LOOKUP(A1292,[1]lookup!$A$3:$A$51,[1]lookup!$H$3:$H$51)</f>
        <v>50.68</v>
      </c>
    </row>
    <row r="1293" spans="1:18" x14ac:dyDescent="0.15">
      <c r="A1293" s="24" t="s">
        <v>226</v>
      </c>
      <c r="B1293" s="24">
        <v>2008</v>
      </c>
      <c r="C1293" s="24" t="s">
        <v>0</v>
      </c>
      <c r="D1293" s="24" t="s">
        <v>1229</v>
      </c>
      <c r="E1293" s="24" t="s">
        <v>2206</v>
      </c>
      <c r="F1293" s="24">
        <v>1</v>
      </c>
      <c r="G1293" s="24">
        <v>10</v>
      </c>
      <c r="H1293" s="24">
        <v>0</v>
      </c>
      <c r="I1293" s="24">
        <v>0</v>
      </c>
      <c r="J1293" s="24">
        <v>1</v>
      </c>
      <c r="K1293" s="24">
        <v>10</v>
      </c>
      <c r="L1293" s="24">
        <v>5000</v>
      </c>
      <c r="M1293" s="24" t="str">
        <f>LOOKUP(A1293,[1]lookup!$A$3:$A$51,[1]lookup!$P$3:$P$51)</f>
        <v>Unseeded</v>
      </c>
      <c r="N1293" s="24" t="str">
        <f>LOOKUP(A1293,[1]lookup!$A$3:$A$51,[1]lookup!$R$3:$R$51)</f>
        <v>High</v>
      </c>
      <c r="O1293" s="24" t="str">
        <f>LOOKUP(A1293,[1]lookup!$A$3:$A$51,[1]lookup!$U$3:$U$51)</f>
        <v>FS</v>
      </c>
      <c r="P1293" s="25">
        <f t="shared" si="40"/>
        <v>0</v>
      </c>
      <c r="Q1293" s="25">
        <f t="shared" si="41"/>
        <v>0.2</v>
      </c>
      <c r="R1293" s="25">
        <f>LOOKUP(A1293,[1]lookup!$A$3:$A$51,[1]lookup!$H$3:$H$51)</f>
        <v>50.68</v>
      </c>
    </row>
    <row r="1294" spans="1:18" x14ac:dyDescent="0.15">
      <c r="A1294" s="24" t="s">
        <v>226</v>
      </c>
      <c r="B1294" s="24">
        <v>2008</v>
      </c>
      <c r="C1294" s="24" t="s">
        <v>0</v>
      </c>
      <c r="D1294" s="24" t="s">
        <v>405</v>
      </c>
      <c r="E1294" s="24" t="s">
        <v>2207</v>
      </c>
      <c r="F1294" s="24">
        <v>2</v>
      </c>
      <c r="G1294" s="24">
        <v>4105</v>
      </c>
      <c r="H1294" s="24">
        <v>1</v>
      </c>
      <c r="I1294" s="24">
        <v>553</v>
      </c>
      <c r="J1294" s="24">
        <v>2</v>
      </c>
      <c r="K1294" s="24">
        <v>4658</v>
      </c>
      <c r="L1294" s="24">
        <v>5000</v>
      </c>
      <c r="M1294" s="24" t="str">
        <f>LOOKUP(A1294,[1]lookup!$A$3:$A$51,[1]lookup!$P$3:$P$51)</f>
        <v>Unseeded</v>
      </c>
      <c r="N1294" s="24" t="str">
        <f>LOOKUP(A1294,[1]lookup!$A$3:$A$51,[1]lookup!$R$3:$R$51)</f>
        <v>High</v>
      </c>
      <c r="O1294" s="24" t="str">
        <f>LOOKUP(A1294,[1]lookup!$A$3:$A$51,[1]lookup!$U$3:$U$51)</f>
        <v>FS</v>
      </c>
      <c r="P1294" s="25">
        <f t="shared" si="40"/>
        <v>11.06</v>
      </c>
      <c r="Q1294" s="25">
        <f t="shared" si="41"/>
        <v>82.1</v>
      </c>
      <c r="R1294" s="25">
        <f>LOOKUP(A1294,[1]lookup!$A$3:$A$51,[1]lookup!$H$3:$H$51)</f>
        <v>50.68</v>
      </c>
    </row>
    <row r="1295" spans="1:18" x14ac:dyDescent="0.15">
      <c r="A1295" s="24" t="s">
        <v>226</v>
      </c>
      <c r="B1295" s="24">
        <v>2008</v>
      </c>
      <c r="C1295" s="24" t="s">
        <v>0</v>
      </c>
      <c r="D1295" s="24" t="s">
        <v>217</v>
      </c>
      <c r="E1295" s="24" t="s">
        <v>2208</v>
      </c>
      <c r="F1295" s="24">
        <v>2</v>
      </c>
      <c r="G1295" s="24">
        <v>360</v>
      </c>
      <c r="H1295" s="24">
        <v>1</v>
      </c>
      <c r="I1295" s="24">
        <v>60</v>
      </c>
      <c r="J1295" s="24">
        <v>2</v>
      </c>
      <c r="K1295" s="24">
        <v>420</v>
      </c>
      <c r="L1295" s="24">
        <v>5000</v>
      </c>
      <c r="M1295" s="24" t="str">
        <f>LOOKUP(A1295,[1]lookup!$A$3:$A$51,[1]lookup!$P$3:$P$51)</f>
        <v>Unseeded</v>
      </c>
      <c r="N1295" s="24" t="str">
        <f>LOOKUP(A1295,[1]lookup!$A$3:$A$51,[1]lookup!$R$3:$R$51)</f>
        <v>High</v>
      </c>
      <c r="O1295" s="24" t="str">
        <f>LOOKUP(A1295,[1]lookup!$A$3:$A$51,[1]lookup!$U$3:$U$51)</f>
        <v>FS</v>
      </c>
      <c r="P1295" s="25">
        <f t="shared" si="40"/>
        <v>1.2</v>
      </c>
      <c r="Q1295" s="25">
        <f t="shared" si="41"/>
        <v>7.1999999999999993</v>
      </c>
      <c r="R1295" s="25">
        <f>LOOKUP(A1295,[1]lookup!$A$3:$A$51,[1]lookup!$H$3:$H$51)</f>
        <v>50.68</v>
      </c>
    </row>
    <row r="1296" spans="1:18" x14ac:dyDescent="0.15">
      <c r="A1296" s="24" t="s">
        <v>226</v>
      </c>
      <c r="B1296" s="24">
        <v>2008</v>
      </c>
      <c r="C1296" s="24" t="s">
        <v>0</v>
      </c>
      <c r="D1296" s="24" t="s">
        <v>2209</v>
      </c>
      <c r="E1296" s="24" t="s">
        <v>2210</v>
      </c>
      <c r="F1296" s="24">
        <v>0</v>
      </c>
      <c r="G1296" s="24">
        <v>0</v>
      </c>
      <c r="H1296" s="24">
        <v>0</v>
      </c>
      <c r="I1296" s="24">
        <v>0</v>
      </c>
      <c r="J1296" s="24">
        <v>0</v>
      </c>
      <c r="K1296" s="24">
        <v>0</v>
      </c>
      <c r="L1296" s="24">
        <v>5000</v>
      </c>
      <c r="M1296" s="24" t="str">
        <f>LOOKUP(A1296,[1]lookup!$A$3:$A$51,[1]lookup!$P$3:$P$51)</f>
        <v>Unseeded</v>
      </c>
      <c r="N1296" s="24" t="str">
        <f>LOOKUP(A1296,[1]lookup!$A$3:$A$51,[1]lookup!$R$3:$R$51)</f>
        <v>High</v>
      </c>
      <c r="O1296" s="24" t="str">
        <f>LOOKUP(A1296,[1]lookup!$A$3:$A$51,[1]lookup!$U$3:$U$51)</f>
        <v>FS</v>
      </c>
      <c r="P1296" s="25">
        <f t="shared" si="40"/>
        <v>0</v>
      </c>
      <c r="Q1296" s="25">
        <f t="shared" si="41"/>
        <v>0</v>
      </c>
      <c r="R1296" s="25">
        <f>LOOKUP(A1296,[1]lookup!$A$3:$A$51,[1]lookup!$H$3:$H$51)</f>
        <v>50.68</v>
      </c>
    </row>
    <row r="1297" spans="1:18" x14ac:dyDescent="0.15">
      <c r="A1297" s="24" t="s">
        <v>226</v>
      </c>
      <c r="B1297" s="24">
        <v>2008</v>
      </c>
      <c r="C1297" s="24" t="s">
        <v>0</v>
      </c>
      <c r="D1297" s="24" t="s">
        <v>2211</v>
      </c>
      <c r="E1297" s="24" t="s">
        <v>2212</v>
      </c>
      <c r="F1297" s="24">
        <v>0</v>
      </c>
      <c r="G1297" s="24">
        <v>0</v>
      </c>
      <c r="H1297" s="24">
        <v>0</v>
      </c>
      <c r="I1297" s="24">
        <v>0</v>
      </c>
      <c r="J1297" s="24">
        <v>0</v>
      </c>
      <c r="K1297" s="24">
        <v>0</v>
      </c>
      <c r="L1297" s="24">
        <v>5000</v>
      </c>
      <c r="M1297" s="24" t="str">
        <f>LOOKUP(A1297,[1]lookup!$A$3:$A$51,[1]lookup!$P$3:$P$51)</f>
        <v>Unseeded</v>
      </c>
      <c r="N1297" s="24" t="str">
        <f>LOOKUP(A1297,[1]lookup!$A$3:$A$51,[1]lookup!$R$3:$R$51)</f>
        <v>High</v>
      </c>
      <c r="O1297" s="24" t="str">
        <f>LOOKUP(A1297,[1]lookup!$A$3:$A$51,[1]lookup!$U$3:$U$51)</f>
        <v>FS</v>
      </c>
      <c r="P1297" s="25">
        <f t="shared" si="40"/>
        <v>0</v>
      </c>
      <c r="Q1297" s="25">
        <f t="shared" si="41"/>
        <v>0</v>
      </c>
      <c r="R1297" s="25">
        <f>LOOKUP(A1297,[1]lookup!$A$3:$A$51,[1]lookup!$H$3:$H$51)</f>
        <v>50.68</v>
      </c>
    </row>
    <row r="1298" spans="1:18" x14ac:dyDescent="0.15">
      <c r="A1298" s="24" t="s">
        <v>230</v>
      </c>
      <c r="B1298" s="24">
        <v>2008</v>
      </c>
      <c r="C1298" s="24" t="s">
        <v>0</v>
      </c>
      <c r="D1298" s="24" t="s">
        <v>672</v>
      </c>
      <c r="E1298" s="24" t="s">
        <v>2199</v>
      </c>
      <c r="F1298" s="24">
        <v>0</v>
      </c>
      <c r="G1298" s="24">
        <v>0</v>
      </c>
      <c r="H1298" s="24">
        <v>1</v>
      </c>
      <c r="I1298" s="24">
        <v>572</v>
      </c>
      <c r="J1298" s="24">
        <v>1</v>
      </c>
      <c r="K1298" s="24">
        <v>572</v>
      </c>
      <c r="L1298" s="24">
        <v>5008</v>
      </c>
      <c r="M1298" s="24" t="str">
        <f>LOOKUP(A1298,[1]lookup!$A$3:$A$51,[1]lookup!$P$3:$P$51)</f>
        <v>Unseeded</v>
      </c>
      <c r="N1298" s="24" t="str">
        <f>LOOKUP(A1298,[1]lookup!$A$3:$A$51,[1]lookup!$R$3:$R$51)</f>
        <v>Mod</v>
      </c>
      <c r="O1298" s="24" t="str">
        <f>LOOKUP(A1298,[1]lookup!$A$3:$A$51,[1]lookup!$U$3:$U$51)</f>
        <v>FS</v>
      </c>
      <c r="P1298" s="25">
        <f t="shared" si="40"/>
        <v>11.421725239616613</v>
      </c>
      <c r="Q1298" s="25">
        <f t="shared" si="41"/>
        <v>0</v>
      </c>
      <c r="R1298" s="25">
        <f>LOOKUP(A1298,[1]lookup!$A$3:$A$51,[1]lookup!$H$3:$H$51)</f>
        <v>87.340255591054316</v>
      </c>
    </row>
    <row r="1299" spans="1:18" x14ac:dyDescent="0.15">
      <c r="A1299" s="24" t="s">
        <v>230</v>
      </c>
      <c r="B1299" s="24">
        <v>2008</v>
      </c>
      <c r="C1299" s="24" t="s">
        <v>0</v>
      </c>
      <c r="D1299" s="24" t="s">
        <v>556</v>
      </c>
      <c r="E1299" s="24" t="s">
        <v>2200</v>
      </c>
      <c r="F1299" s="24">
        <v>0</v>
      </c>
      <c r="G1299" s="24">
        <v>0</v>
      </c>
      <c r="H1299" s="24">
        <v>2</v>
      </c>
      <c r="I1299" s="24">
        <v>1125</v>
      </c>
      <c r="J1299" s="24">
        <v>2</v>
      </c>
      <c r="K1299" s="24">
        <v>1125</v>
      </c>
      <c r="L1299" s="24">
        <v>5008</v>
      </c>
      <c r="M1299" s="24" t="str">
        <f>LOOKUP(A1299,[1]lookup!$A$3:$A$51,[1]lookup!$P$3:$P$51)</f>
        <v>Unseeded</v>
      </c>
      <c r="N1299" s="24" t="str">
        <f>LOOKUP(A1299,[1]lookup!$A$3:$A$51,[1]lookup!$R$3:$R$51)</f>
        <v>Mod</v>
      </c>
      <c r="O1299" s="24" t="str">
        <f>LOOKUP(A1299,[1]lookup!$A$3:$A$51,[1]lookup!$U$3:$U$51)</f>
        <v>FS</v>
      </c>
      <c r="P1299" s="25">
        <f t="shared" si="40"/>
        <v>22.464057507987221</v>
      </c>
      <c r="Q1299" s="25">
        <f t="shared" si="41"/>
        <v>0</v>
      </c>
      <c r="R1299" s="25">
        <f>LOOKUP(A1299,[1]lookup!$A$3:$A$51,[1]lookup!$H$3:$H$51)</f>
        <v>87.340255591054316</v>
      </c>
    </row>
    <row r="1300" spans="1:18" x14ac:dyDescent="0.15">
      <c r="A1300" s="24" t="s">
        <v>230</v>
      </c>
      <c r="B1300" s="24">
        <v>2008</v>
      </c>
      <c r="C1300" s="24" t="s">
        <v>0</v>
      </c>
      <c r="D1300" s="24" t="s">
        <v>557</v>
      </c>
      <c r="E1300" s="24" t="s">
        <v>2201</v>
      </c>
      <c r="F1300" s="24">
        <v>0</v>
      </c>
      <c r="G1300" s="24">
        <v>0</v>
      </c>
      <c r="H1300" s="24">
        <v>0</v>
      </c>
      <c r="I1300" s="24">
        <v>0</v>
      </c>
      <c r="J1300" s="24">
        <v>0</v>
      </c>
      <c r="K1300" s="24">
        <v>0</v>
      </c>
      <c r="L1300" s="24">
        <v>5008</v>
      </c>
      <c r="M1300" s="24" t="str">
        <f>LOOKUP(A1300,[1]lookup!$A$3:$A$51,[1]lookup!$P$3:$P$51)</f>
        <v>Unseeded</v>
      </c>
      <c r="N1300" s="24" t="str">
        <f>LOOKUP(A1300,[1]lookup!$A$3:$A$51,[1]lookup!$R$3:$R$51)</f>
        <v>Mod</v>
      </c>
      <c r="O1300" s="24" t="str">
        <f>LOOKUP(A1300,[1]lookup!$A$3:$A$51,[1]lookup!$U$3:$U$51)</f>
        <v>FS</v>
      </c>
      <c r="P1300" s="25">
        <f t="shared" si="40"/>
        <v>0</v>
      </c>
      <c r="Q1300" s="25">
        <f t="shared" si="41"/>
        <v>0</v>
      </c>
      <c r="R1300" s="25">
        <f>LOOKUP(A1300,[1]lookup!$A$3:$A$51,[1]lookup!$H$3:$H$51)</f>
        <v>87.340255591054316</v>
      </c>
    </row>
    <row r="1301" spans="1:18" x14ac:dyDescent="0.15">
      <c r="A1301" s="24" t="s">
        <v>230</v>
      </c>
      <c r="B1301" s="24">
        <v>2008</v>
      </c>
      <c r="C1301" s="24" t="s">
        <v>0</v>
      </c>
      <c r="D1301" s="24" t="s">
        <v>390</v>
      </c>
      <c r="E1301" s="24" t="s">
        <v>2202</v>
      </c>
      <c r="F1301" s="24">
        <v>1</v>
      </c>
      <c r="G1301" s="24">
        <v>2615</v>
      </c>
      <c r="H1301" s="24">
        <v>6</v>
      </c>
      <c r="I1301" s="24">
        <v>4599</v>
      </c>
      <c r="J1301" s="24">
        <v>6</v>
      </c>
      <c r="K1301" s="24">
        <v>7214</v>
      </c>
      <c r="L1301" s="24">
        <v>5008</v>
      </c>
      <c r="M1301" s="24" t="str">
        <f>LOOKUP(A1301,[1]lookup!$A$3:$A$51,[1]lookup!$P$3:$P$51)</f>
        <v>Unseeded</v>
      </c>
      <c r="N1301" s="24" t="str">
        <f>LOOKUP(A1301,[1]lookup!$A$3:$A$51,[1]lookup!$R$3:$R$51)</f>
        <v>Mod</v>
      </c>
      <c r="O1301" s="24" t="str">
        <f>LOOKUP(A1301,[1]lookup!$A$3:$A$51,[1]lookup!$U$3:$U$51)</f>
        <v>FS</v>
      </c>
      <c r="P1301" s="25">
        <f t="shared" si="40"/>
        <v>91.83306709265176</v>
      </c>
      <c r="Q1301" s="25">
        <f t="shared" si="41"/>
        <v>52.216453674121411</v>
      </c>
      <c r="R1301" s="25">
        <f>LOOKUP(A1301,[1]lookup!$A$3:$A$51,[1]lookup!$H$3:$H$51)</f>
        <v>87.340255591054316</v>
      </c>
    </row>
    <row r="1302" spans="1:18" x14ac:dyDescent="0.15">
      <c r="A1302" s="24" t="s">
        <v>230</v>
      </c>
      <c r="B1302" s="24">
        <v>2008</v>
      </c>
      <c r="C1302" s="24" t="s">
        <v>0</v>
      </c>
      <c r="D1302" s="24" t="s">
        <v>1087</v>
      </c>
      <c r="E1302" s="24" t="s">
        <v>2203</v>
      </c>
      <c r="F1302" s="24">
        <v>0</v>
      </c>
      <c r="G1302" s="24">
        <v>0</v>
      </c>
      <c r="H1302" s="24">
        <v>0</v>
      </c>
      <c r="I1302" s="24">
        <v>0</v>
      </c>
      <c r="J1302" s="24">
        <v>0</v>
      </c>
      <c r="K1302" s="24">
        <v>0</v>
      </c>
      <c r="L1302" s="24">
        <v>5008</v>
      </c>
      <c r="M1302" s="24" t="str">
        <f>LOOKUP(A1302,[1]lookup!$A$3:$A$51,[1]lookup!$P$3:$P$51)</f>
        <v>Unseeded</v>
      </c>
      <c r="N1302" s="24" t="str">
        <f>LOOKUP(A1302,[1]lookup!$A$3:$A$51,[1]lookup!$R$3:$R$51)</f>
        <v>Mod</v>
      </c>
      <c r="O1302" s="24" t="str">
        <f>LOOKUP(A1302,[1]lookup!$A$3:$A$51,[1]lookup!$U$3:$U$51)</f>
        <v>FS</v>
      </c>
      <c r="P1302" s="25">
        <f t="shared" si="40"/>
        <v>0</v>
      </c>
      <c r="Q1302" s="25">
        <f t="shared" si="41"/>
        <v>0</v>
      </c>
      <c r="R1302" s="25">
        <f>LOOKUP(A1302,[1]lookup!$A$3:$A$51,[1]lookup!$H$3:$H$51)</f>
        <v>87.340255591054316</v>
      </c>
    </row>
    <row r="1303" spans="1:18" x14ac:dyDescent="0.15">
      <c r="A1303" s="24" t="s">
        <v>230</v>
      </c>
      <c r="B1303" s="24">
        <v>2008</v>
      </c>
      <c r="C1303" s="24" t="s">
        <v>0</v>
      </c>
      <c r="D1303" s="24" t="s">
        <v>244</v>
      </c>
      <c r="E1303" s="24" t="s">
        <v>2204</v>
      </c>
      <c r="F1303" s="24">
        <v>2</v>
      </c>
      <c r="G1303" s="24">
        <v>24</v>
      </c>
      <c r="H1303" s="24">
        <v>3</v>
      </c>
      <c r="I1303" s="24">
        <v>161</v>
      </c>
      <c r="J1303" s="24">
        <v>3</v>
      </c>
      <c r="K1303" s="24">
        <v>185</v>
      </c>
      <c r="L1303" s="24">
        <v>5008</v>
      </c>
      <c r="M1303" s="24" t="str">
        <f>LOOKUP(A1303,[1]lookup!$A$3:$A$51,[1]lookup!$P$3:$P$51)</f>
        <v>Unseeded</v>
      </c>
      <c r="N1303" s="24" t="str">
        <f>LOOKUP(A1303,[1]lookup!$A$3:$A$51,[1]lookup!$R$3:$R$51)</f>
        <v>Mod</v>
      </c>
      <c r="O1303" s="24" t="str">
        <f>LOOKUP(A1303,[1]lookup!$A$3:$A$51,[1]lookup!$U$3:$U$51)</f>
        <v>FS</v>
      </c>
      <c r="P1303" s="25">
        <f t="shared" si="40"/>
        <v>3.2148562300319492</v>
      </c>
      <c r="Q1303" s="25">
        <f t="shared" si="41"/>
        <v>0.47923322683706071</v>
      </c>
      <c r="R1303" s="25">
        <f>LOOKUP(A1303,[1]lookup!$A$3:$A$51,[1]lookup!$H$3:$H$51)</f>
        <v>87.340255591054316</v>
      </c>
    </row>
    <row r="1304" spans="1:18" x14ac:dyDescent="0.15">
      <c r="A1304" s="24" t="s">
        <v>230</v>
      </c>
      <c r="B1304" s="24">
        <v>2008</v>
      </c>
      <c r="C1304" s="24" t="s">
        <v>0</v>
      </c>
      <c r="D1304" s="24" t="s">
        <v>559</v>
      </c>
      <c r="E1304" s="24" t="s">
        <v>2205</v>
      </c>
      <c r="F1304" s="24">
        <v>0</v>
      </c>
      <c r="G1304" s="24">
        <v>0</v>
      </c>
      <c r="H1304" s="24">
        <v>0</v>
      </c>
      <c r="I1304" s="24">
        <v>0</v>
      </c>
      <c r="J1304" s="24">
        <v>0</v>
      </c>
      <c r="K1304" s="24">
        <v>0</v>
      </c>
      <c r="L1304" s="24">
        <v>5008</v>
      </c>
      <c r="M1304" s="24" t="str">
        <f>LOOKUP(A1304,[1]lookup!$A$3:$A$51,[1]lookup!$P$3:$P$51)</f>
        <v>Unseeded</v>
      </c>
      <c r="N1304" s="24" t="str">
        <f>LOOKUP(A1304,[1]lookup!$A$3:$A$51,[1]lookup!$R$3:$R$51)</f>
        <v>Mod</v>
      </c>
      <c r="O1304" s="24" t="str">
        <f>LOOKUP(A1304,[1]lookup!$A$3:$A$51,[1]lookup!$U$3:$U$51)</f>
        <v>FS</v>
      </c>
      <c r="P1304" s="25">
        <f t="shared" si="40"/>
        <v>0</v>
      </c>
      <c r="Q1304" s="25">
        <f t="shared" si="41"/>
        <v>0</v>
      </c>
      <c r="R1304" s="25">
        <f>LOOKUP(A1304,[1]lookup!$A$3:$A$51,[1]lookup!$H$3:$H$51)</f>
        <v>87.340255591054316</v>
      </c>
    </row>
    <row r="1305" spans="1:18" x14ac:dyDescent="0.15">
      <c r="A1305" s="24" t="s">
        <v>230</v>
      </c>
      <c r="B1305" s="24">
        <v>2008</v>
      </c>
      <c r="C1305" s="24" t="s">
        <v>0</v>
      </c>
      <c r="D1305" s="24" t="s">
        <v>1229</v>
      </c>
      <c r="E1305" s="24" t="s">
        <v>2206</v>
      </c>
      <c r="F1305" s="24">
        <v>1</v>
      </c>
      <c r="G1305" s="24">
        <v>293</v>
      </c>
      <c r="H1305" s="24">
        <v>0</v>
      </c>
      <c r="I1305" s="24">
        <v>0</v>
      </c>
      <c r="J1305" s="24">
        <v>1</v>
      </c>
      <c r="K1305" s="24">
        <v>293</v>
      </c>
      <c r="L1305" s="24">
        <v>5008</v>
      </c>
      <c r="M1305" s="24" t="str">
        <f>LOOKUP(A1305,[1]lookup!$A$3:$A$51,[1]lookup!$P$3:$P$51)</f>
        <v>Unseeded</v>
      </c>
      <c r="N1305" s="24" t="str">
        <f>LOOKUP(A1305,[1]lookup!$A$3:$A$51,[1]lookup!$R$3:$R$51)</f>
        <v>Mod</v>
      </c>
      <c r="O1305" s="24" t="str">
        <f>LOOKUP(A1305,[1]lookup!$A$3:$A$51,[1]lookup!$U$3:$U$51)</f>
        <v>FS</v>
      </c>
      <c r="P1305" s="25">
        <f t="shared" si="40"/>
        <v>0</v>
      </c>
      <c r="Q1305" s="25">
        <f t="shared" si="41"/>
        <v>5.8506389776357821</v>
      </c>
      <c r="R1305" s="25">
        <f>LOOKUP(A1305,[1]lookup!$A$3:$A$51,[1]lookup!$H$3:$H$51)</f>
        <v>87.340255591054316</v>
      </c>
    </row>
    <row r="1306" spans="1:18" x14ac:dyDescent="0.15">
      <c r="A1306" s="24" t="s">
        <v>230</v>
      </c>
      <c r="B1306" s="24">
        <v>2008</v>
      </c>
      <c r="C1306" s="24" t="s">
        <v>0</v>
      </c>
      <c r="D1306" s="24" t="s">
        <v>405</v>
      </c>
      <c r="E1306" s="24" t="s">
        <v>2207</v>
      </c>
      <c r="F1306" s="24">
        <v>2</v>
      </c>
      <c r="G1306" s="24">
        <v>2076</v>
      </c>
      <c r="H1306" s="24">
        <v>1</v>
      </c>
      <c r="I1306" s="24">
        <v>673</v>
      </c>
      <c r="J1306" s="24">
        <v>2</v>
      </c>
      <c r="K1306" s="24">
        <v>2749</v>
      </c>
      <c r="L1306" s="24">
        <v>5008</v>
      </c>
      <c r="M1306" s="24" t="str">
        <f>LOOKUP(A1306,[1]lookup!$A$3:$A$51,[1]lookup!$P$3:$P$51)</f>
        <v>Unseeded</v>
      </c>
      <c r="N1306" s="24" t="str">
        <f>LOOKUP(A1306,[1]lookup!$A$3:$A$51,[1]lookup!$R$3:$R$51)</f>
        <v>Mod</v>
      </c>
      <c r="O1306" s="24" t="str">
        <f>LOOKUP(A1306,[1]lookup!$A$3:$A$51,[1]lookup!$U$3:$U$51)</f>
        <v>FS</v>
      </c>
      <c r="P1306" s="25">
        <f t="shared" si="40"/>
        <v>13.43849840255591</v>
      </c>
      <c r="Q1306" s="25">
        <f t="shared" si="41"/>
        <v>41.453674121405747</v>
      </c>
      <c r="R1306" s="25">
        <f>LOOKUP(A1306,[1]lookup!$A$3:$A$51,[1]lookup!$H$3:$H$51)</f>
        <v>87.340255591054316</v>
      </c>
    </row>
    <row r="1307" spans="1:18" x14ac:dyDescent="0.15">
      <c r="A1307" s="24" t="s">
        <v>230</v>
      </c>
      <c r="B1307" s="24">
        <v>2008</v>
      </c>
      <c r="C1307" s="24" t="s">
        <v>0</v>
      </c>
      <c r="D1307" s="24" t="s">
        <v>217</v>
      </c>
      <c r="E1307" s="24" t="s">
        <v>2208</v>
      </c>
      <c r="F1307" s="24">
        <v>0</v>
      </c>
      <c r="G1307" s="24">
        <v>0</v>
      </c>
      <c r="H1307" s="24">
        <v>0</v>
      </c>
      <c r="I1307" s="24">
        <v>0</v>
      </c>
      <c r="J1307" s="24">
        <v>0</v>
      </c>
      <c r="K1307" s="24">
        <v>0</v>
      </c>
      <c r="L1307" s="24">
        <v>5008</v>
      </c>
      <c r="M1307" s="24" t="str">
        <f>LOOKUP(A1307,[1]lookup!$A$3:$A$51,[1]lookup!$P$3:$P$51)</f>
        <v>Unseeded</v>
      </c>
      <c r="N1307" s="24" t="str">
        <f>LOOKUP(A1307,[1]lookup!$A$3:$A$51,[1]lookup!$R$3:$R$51)</f>
        <v>Mod</v>
      </c>
      <c r="O1307" s="24" t="str">
        <f>LOOKUP(A1307,[1]lookup!$A$3:$A$51,[1]lookup!$U$3:$U$51)</f>
        <v>FS</v>
      </c>
      <c r="P1307" s="25">
        <f t="shared" si="40"/>
        <v>0</v>
      </c>
      <c r="Q1307" s="25">
        <f t="shared" si="41"/>
        <v>0</v>
      </c>
      <c r="R1307" s="25">
        <f>LOOKUP(A1307,[1]lookup!$A$3:$A$51,[1]lookup!$H$3:$H$51)</f>
        <v>87.340255591054316</v>
      </c>
    </row>
    <row r="1308" spans="1:18" x14ac:dyDescent="0.15">
      <c r="A1308" s="24" t="s">
        <v>230</v>
      </c>
      <c r="B1308" s="24">
        <v>2008</v>
      </c>
      <c r="C1308" s="24" t="s">
        <v>0</v>
      </c>
      <c r="D1308" s="24" t="s">
        <v>2209</v>
      </c>
      <c r="E1308" s="24" t="s">
        <v>2210</v>
      </c>
      <c r="F1308" s="24">
        <v>0</v>
      </c>
      <c r="G1308" s="24">
        <v>0</v>
      </c>
      <c r="H1308" s="24">
        <v>0</v>
      </c>
      <c r="I1308" s="24">
        <v>0</v>
      </c>
      <c r="J1308" s="24">
        <v>0</v>
      </c>
      <c r="K1308" s="24">
        <v>0</v>
      </c>
      <c r="L1308" s="24">
        <v>5008</v>
      </c>
      <c r="M1308" s="24" t="str">
        <f>LOOKUP(A1308,[1]lookup!$A$3:$A$51,[1]lookup!$P$3:$P$51)</f>
        <v>Unseeded</v>
      </c>
      <c r="N1308" s="24" t="str">
        <f>LOOKUP(A1308,[1]lookup!$A$3:$A$51,[1]lookup!$R$3:$R$51)</f>
        <v>Mod</v>
      </c>
      <c r="O1308" s="24" t="str">
        <f>LOOKUP(A1308,[1]lookup!$A$3:$A$51,[1]lookup!$U$3:$U$51)</f>
        <v>FS</v>
      </c>
      <c r="P1308" s="25">
        <f t="shared" si="40"/>
        <v>0</v>
      </c>
      <c r="Q1308" s="25">
        <f t="shared" si="41"/>
        <v>0</v>
      </c>
      <c r="R1308" s="25">
        <f>LOOKUP(A1308,[1]lookup!$A$3:$A$51,[1]lookup!$H$3:$H$51)</f>
        <v>87.340255591054316</v>
      </c>
    </row>
    <row r="1309" spans="1:18" x14ac:dyDescent="0.15">
      <c r="A1309" s="24" t="s">
        <v>230</v>
      </c>
      <c r="B1309" s="24">
        <v>2008</v>
      </c>
      <c r="C1309" s="24" t="s">
        <v>0</v>
      </c>
      <c r="D1309" s="24" t="s">
        <v>2211</v>
      </c>
      <c r="E1309" s="24" t="s">
        <v>2212</v>
      </c>
      <c r="F1309" s="24">
        <v>0</v>
      </c>
      <c r="G1309" s="24">
        <v>0</v>
      </c>
      <c r="H1309" s="24">
        <v>0</v>
      </c>
      <c r="I1309" s="24">
        <v>0</v>
      </c>
      <c r="J1309" s="24">
        <v>0</v>
      </c>
      <c r="K1309" s="24">
        <v>0</v>
      </c>
      <c r="L1309" s="24">
        <v>5008</v>
      </c>
      <c r="M1309" s="24" t="str">
        <f>LOOKUP(A1309,[1]lookup!$A$3:$A$51,[1]lookup!$P$3:$P$51)</f>
        <v>Unseeded</v>
      </c>
      <c r="N1309" s="24" t="str">
        <f>LOOKUP(A1309,[1]lookup!$A$3:$A$51,[1]lookup!$R$3:$R$51)</f>
        <v>Mod</v>
      </c>
      <c r="O1309" s="24" t="str">
        <f>LOOKUP(A1309,[1]lookup!$A$3:$A$51,[1]lookup!$U$3:$U$51)</f>
        <v>FS</v>
      </c>
      <c r="P1309" s="25">
        <f t="shared" si="40"/>
        <v>0</v>
      </c>
      <c r="Q1309" s="25">
        <f t="shared" si="41"/>
        <v>0</v>
      </c>
      <c r="R1309" s="25">
        <f>LOOKUP(A1309,[1]lookup!$A$3:$A$51,[1]lookup!$H$3:$H$51)</f>
        <v>87.340255591054316</v>
      </c>
    </row>
    <row r="1310" spans="1:18" x14ac:dyDescent="0.15">
      <c r="A1310" s="24" t="s">
        <v>239</v>
      </c>
      <c r="B1310" s="24">
        <v>2008</v>
      </c>
      <c r="C1310" s="24" t="s">
        <v>0</v>
      </c>
      <c r="D1310" s="24" t="s">
        <v>672</v>
      </c>
      <c r="E1310" s="24" t="s">
        <v>2199</v>
      </c>
      <c r="F1310" s="24">
        <v>0</v>
      </c>
      <c r="G1310" s="24">
        <v>0</v>
      </c>
      <c r="H1310" s="24">
        <v>0</v>
      </c>
      <c r="I1310" s="24">
        <v>0</v>
      </c>
      <c r="J1310" s="24">
        <v>0</v>
      </c>
      <c r="K1310" s="24">
        <v>0</v>
      </c>
      <c r="L1310" s="24">
        <v>5000</v>
      </c>
      <c r="M1310" s="24" t="str">
        <f>LOOKUP(A1310,[1]lookup!$A$3:$A$51,[1]lookup!$P$3:$P$51)</f>
        <v>Seeded</v>
      </c>
      <c r="N1310" s="24" t="str">
        <f>LOOKUP(A1310,[1]lookup!$A$3:$A$51,[1]lookup!$R$3:$R$51)</f>
        <v>High</v>
      </c>
      <c r="O1310" s="24" t="str">
        <f>LOOKUP(A1310,[1]lookup!$A$3:$A$51,[1]lookup!$U$3:$U$51)</f>
        <v>FS</v>
      </c>
      <c r="P1310" s="25">
        <f t="shared" si="40"/>
        <v>0</v>
      </c>
      <c r="Q1310" s="25">
        <f t="shared" si="41"/>
        <v>0</v>
      </c>
      <c r="R1310" s="25">
        <f>LOOKUP(A1310,[1]lookup!$A$3:$A$51,[1]lookup!$H$3:$H$51)</f>
        <v>55.02</v>
      </c>
    </row>
    <row r="1311" spans="1:18" x14ac:dyDescent="0.15">
      <c r="A1311" s="24" t="s">
        <v>239</v>
      </c>
      <c r="B1311" s="24">
        <v>2008</v>
      </c>
      <c r="C1311" s="24" t="s">
        <v>0</v>
      </c>
      <c r="D1311" s="24" t="s">
        <v>556</v>
      </c>
      <c r="E1311" s="24" t="s">
        <v>2200</v>
      </c>
      <c r="F1311" s="24">
        <v>0</v>
      </c>
      <c r="G1311" s="24">
        <v>0</v>
      </c>
      <c r="H1311" s="24">
        <v>4</v>
      </c>
      <c r="I1311" s="24">
        <v>1852</v>
      </c>
      <c r="J1311" s="24">
        <v>4</v>
      </c>
      <c r="K1311" s="24">
        <v>1852</v>
      </c>
      <c r="L1311" s="24">
        <v>5000</v>
      </c>
      <c r="M1311" s="24" t="str">
        <f>LOOKUP(A1311,[1]lookup!$A$3:$A$51,[1]lookup!$P$3:$P$51)</f>
        <v>Seeded</v>
      </c>
      <c r="N1311" s="24" t="str">
        <f>LOOKUP(A1311,[1]lookup!$A$3:$A$51,[1]lookup!$R$3:$R$51)</f>
        <v>High</v>
      </c>
      <c r="O1311" s="24" t="str">
        <f>LOOKUP(A1311,[1]lookup!$A$3:$A$51,[1]lookup!$U$3:$U$51)</f>
        <v>FS</v>
      </c>
      <c r="P1311" s="25">
        <f t="shared" si="40"/>
        <v>37.04</v>
      </c>
      <c r="Q1311" s="25">
        <f t="shared" si="41"/>
        <v>0</v>
      </c>
      <c r="R1311" s="25">
        <f>LOOKUP(A1311,[1]lookup!$A$3:$A$51,[1]lookup!$H$3:$H$51)</f>
        <v>55.02</v>
      </c>
    </row>
    <row r="1312" spans="1:18" x14ac:dyDescent="0.15">
      <c r="A1312" s="24" t="s">
        <v>239</v>
      </c>
      <c r="B1312" s="24">
        <v>2008</v>
      </c>
      <c r="C1312" s="24" t="s">
        <v>0</v>
      </c>
      <c r="D1312" s="24" t="s">
        <v>557</v>
      </c>
      <c r="E1312" s="24" t="s">
        <v>2201</v>
      </c>
      <c r="F1312" s="24">
        <v>0</v>
      </c>
      <c r="G1312" s="24">
        <v>0</v>
      </c>
      <c r="H1312" s="24">
        <v>0</v>
      </c>
      <c r="I1312" s="24">
        <v>0</v>
      </c>
      <c r="J1312" s="24">
        <v>0</v>
      </c>
      <c r="K1312" s="24">
        <v>0</v>
      </c>
      <c r="L1312" s="24">
        <v>5000</v>
      </c>
      <c r="M1312" s="24" t="str">
        <f>LOOKUP(A1312,[1]lookup!$A$3:$A$51,[1]lookup!$P$3:$P$51)</f>
        <v>Seeded</v>
      </c>
      <c r="N1312" s="24" t="str">
        <f>LOOKUP(A1312,[1]lookup!$A$3:$A$51,[1]lookup!$R$3:$R$51)</f>
        <v>High</v>
      </c>
      <c r="O1312" s="24" t="str">
        <f>LOOKUP(A1312,[1]lookup!$A$3:$A$51,[1]lookup!$U$3:$U$51)</f>
        <v>FS</v>
      </c>
      <c r="P1312" s="25">
        <f t="shared" si="40"/>
        <v>0</v>
      </c>
      <c r="Q1312" s="25">
        <f t="shared" si="41"/>
        <v>0</v>
      </c>
      <c r="R1312" s="25">
        <f>LOOKUP(A1312,[1]lookup!$A$3:$A$51,[1]lookup!$H$3:$H$51)</f>
        <v>55.02</v>
      </c>
    </row>
    <row r="1313" spans="1:18" x14ac:dyDescent="0.15">
      <c r="A1313" s="24" t="s">
        <v>239</v>
      </c>
      <c r="B1313" s="24">
        <v>2008</v>
      </c>
      <c r="C1313" s="24" t="s">
        <v>0</v>
      </c>
      <c r="D1313" s="24" t="s">
        <v>390</v>
      </c>
      <c r="E1313" s="24" t="s">
        <v>2202</v>
      </c>
      <c r="F1313" s="24">
        <v>1</v>
      </c>
      <c r="G1313" s="24">
        <v>211</v>
      </c>
      <c r="H1313" s="24">
        <v>5</v>
      </c>
      <c r="I1313" s="24">
        <v>3022</v>
      </c>
      <c r="J1313" s="24">
        <v>5</v>
      </c>
      <c r="K1313" s="24">
        <v>3233</v>
      </c>
      <c r="L1313" s="24">
        <v>5000</v>
      </c>
      <c r="M1313" s="24" t="str">
        <f>LOOKUP(A1313,[1]lookup!$A$3:$A$51,[1]lookup!$P$3:$P$51)</f>
        <v>Seeded</v>
      </c>
      <c r="N1313" s="24" t="str">
        <f>LOOKUP(A1313,[1]lookup!$A$3:$A$51,[1]lookup!$R$3:$R$51)</f>
        <v>High</v>
      </c>
      <c r="O1313" s="24" t="str">
        <f>LOOKUP(A1313,[1]lookup!$A$3:$A$51,[1]lookup!$U$3:$U$51)</f>
        <v>FS</v>
      </c>
      <c r="P1313" s="25">
        <f t="shared" si="40"/>
        <v>60.440000000000005</v>
      </c>
      <c r="Q1313" s="25">
        <f t="shared" si="41"/>
        <v>4.22</v>
      </c>
      <c r="R1313" s="25">
        <f>LOOKUP(A1313,[1]lookup!$A$3:$A$51,[1]lookup!$H$3:$H$51)</f>
        <v>55.02</v>
      </c>
    </row>
    <row r="1314" spans="1:18" x14ac:dyDescent="0.15">
      <c r="A1314" s="24" t="s">
        <v>239</v>
      </c>
      <c r="B1314" s="24">
        <v>2008</v>
      </c>
      <c r="C1314" s="24" t="s">
        <v>0</v>
      </c>
      <c r="D1314" s="24" t="s">
        <v>1087</v>
      </c>
      <c r="E1314" s="24" t="s">
        <v>2203</v>
      </c>
      <c r="F1314" s="24">
        <v>0</v>
      </c>
      <c r="G1314" s="24">
        <v>0</v>
      </c>
      <c r="H1314" s="24">
        <v>0</v>
      </c>
      <c r="I1314" s="24">
        <v>0</v>
      </c>
      <c r="J1314" s="24">
        <v>0</v>
      </c>
      <c r="K1314" s="24">
        <v>0</v>
      </c>
      <c r="L1314" s="24">
        <v>5000</v>
      </c>
      <c r="M1314" s="24" t="str">
        <f>LOOKUP(A1314,[1]lookup!$A$3:$A$51,[1]lookup!$P$3:$P$51)</f>
        <v>Seeded</v>
      </c>
      <c r="N1314" s="24" t="str">
        <f>LOOKUP(A1314,[1]lookup!$A$3:$A$51,[1]lookup!$R$3:$R$51)</f>
        <v>High</v>
      </c>
      <c r="O1314" s="24" t="str">
        <f>LOOKUP(A1314,[1]lookup!$A$3:$A$51,[1]lookup!$U$3:$U$51)</f>
        <v>FS</v>
      </c>
      <c r="P1314" s="25">
        <f t="shared" si="40"/>
        <v>0</v>
      </c>
      <c r="Q1314" s="25">
        <f t="shared" si="41"/>
        <v>0</v>
      </c>
      <c r="R1314" s="25">
        <f>LOOKUP(A1314,[1]lookup!$A$3:$A$51,[1]lookup!$H$3:$H$51)</f>
        <v>55.02</v>
      </c>
    </row>
    <row r="1315" spans="1:18" x14ac:dyDescent="0.15">
      <c r="A1315" s="24" t="s">
        <v>239</v>
      </c>
      <c r="B1315" s="24">
        <v>2008</v>
      </c>
      <c r="C1315" s="24" t="s">
        <v>0</v>
      </c>
      <c r="D1315" s="24" t="s">
        <v>244</v>
      </c>
      <c r="E1315" s="24" t="s">
        <v>2204</v>
      </c>
      <c r="F1315" s="24">
        <v>0</v>
      </c>
      <c r="G1315" s="24">
        <v>0</v>
      </c>
      <c r="H1315" s="24">
        <v>4</v>
      </c>
      <c r="I1315" s="24">
        <v>107</v>
      </c>
      <c r="J1315" s="24">
        <v>4</v>
      </c>
      <c r="K1315" s="24">
        <v>107</v>
      </c>
      <c r="L1315" s="24">
        <v>5000</v>
      </c>
      <c r="M1315" s="24" t="str">
        <f>LOOKUP(A1315,[1]lookup!$A$3:$A$51,[1]lookup!$P$3:$P$51)</f>
        <v>Seeded</v>
      </c>
      <c r="N1315" s="24" t="str">
        <f>LOOKUP(A1315,[1]lookup!$A$3:$A$51,[1]lookup!$R$3:$R$51)</f>
        <v>High</v>
      </c>
      <c r="O1315" s="24" t="str">
        <f>LOOKUP(A1315,[1]lookup!$A$3:$A$51,[1]lookup!$U$3:$U$51)</f>
        <v>FS</v>
      </c>
      <c r="P1315" s="25">
        <f t="shared" si="40"/>
        <v>2.1399999999999997</v>
      </c>
      <c r="Q1315" s="25">
        <f t="shared" si="41"/>
        <v>0</v>
      </c>
      <c r="R1315" s="25">
        <f>LOOKUP(A1315,[1]lookup!$A$3:$A$51,[1]lookup!$H$3:$H$51)</f>
        <v>55.02</v>
      </c>
    </row>
    <row r="1316" spans="1:18" x14ac:dyDescent="0.15">
      <c r="A1316" s="24" t="s">
        <v>239</v>
      </c>
      <c r="B1316" s="24">
        <v>2008</v>
      </c>
      <c r="C1316" s="24" t="s">
        <v>0</v>
      </c>
      <c r="D1316" s="24" t="s">
        <v>559</v>
      </c>
      <c r="E1316" s="24" t="s">
        <v>2205</v>
      </c>
      <c r="F1316" s="24">
        <v>0</v>
      </c>
      <c r="G1316" s="24">
        <v>0</v>
      </c>
      <c r="H1316" s="24">
        <v>0</v>
      </c>
      <c r="I1316" s="24">
        <v>0</v>
      </c>
      <c r="J1316" s="24">
        <v>0</v>
      </c>
      <c r="K1316" s="24">
        <v>0</v>
      </c>
      <c r="L1316" s="24">
        <v>5000</v>
      </c>
      <c r="M1316" s="24" t="str">
        <f>LOOKUP(A1316,[1]lookup!$A$3:$A$51,[1]lookup!$P$3:$P$51)</f>
        <v>Seeded</v>
      </c>
      <c r="N1316" s="24" t="str">
        <f>LOOKUP(A1316,[1]lookup!$A$3:$A$51,[1]lookup!$R$3:$R$51)</f>
        <v>High</v>
      </c>
      <c r="O1316" s="24" t="str">
        <f>LOOKUP(A1316,[1]lookup!$A$3:$A$51,[1]lookup!$U$3:$U$51)</f>
        <v>FS</v>
      </c>
      <c r="P1316" s="25">
        <f t="shared" si="40"/>
        <v>0</v>
      </c>
      <c r="Q1316" s="25">
        <f t="shared" si="41"/>
        <v>0</v>
      </c>
      <c r="R1316" s="25">
        <f>LOOKUP(A1316,[1]lookup!$A$3:$A$51,[1]lookup!$H$3:$H$51)</f>
        <v>55.02</v>
      </c>
    </row>
    <row r="1317" spans="1:18" x14ac:dyDescent="0.15">
      <c r="A1317" s="24" t="s">
        <v>239</v>
      </c>
      <c r="B1317" s="24">
        <v>2008</v>
      </c>
      <c r="C1317" s="24" t="s">
        <v>0</v>
      </c>
      <c r="D1317" s="24" t="s">
        <v>1229</v>
      </c>
      <c r="E1317" s="24" t="s">
        <v>2206</v>
      </c>
      <c r="F1317" s="24">
        <v>0</v>
      </c>
      <c r="G1317" s="24">
        <v>0</v>
      </c>
      <c r="H1317" s="24">
        <v>0</v>
      </c>
      <c r="I1317" s="24">
        <v>0</v>
      </c>
      <c r="J1317" s="24">
        <v>0</v>
      </c>
      <c r="K1317" s="24">
        <v>0</v>
      </c>
      <c r="L1317" s="24">
        <v>5000</v>
      </c>
      <c r="M1317" s="24" t="str">
        <f>LOOKUP(A1317,[1]lookup!$A$3:$A$51,[1]lookup!$P$3:$P$51)</f>
        <v>Seeded</v>
      </c>
      <c r="N1317" s="24" t="str">
        <f>LOOKUP(A1317,[1]lookup!$A$3:$A$51,[1]lookup!$R$3:$R$51)</f>
        <v>High</v>
      </c>
      <c r="O1317" s="24" t="str">
        <f>LOOKUP(A1317,[1]lookup!$A$3:$A$51,[1]lookup!$U$3:$U$51)</f>
        <v>FS</v>
      </c>
      <c r="P1317" s="25">
        <f t="shared" si="40"/>
        <v>0</v>
      </c>
      <c r="Q1317" s="25">
        <f t="shared" si="41"/>
        <v>0</v>
      </c>
      <c r="R1317" s="25">
        <f>LOOKUP(A1317,[1]lookup!$A$3:$A$51,[1]lookup!$H$3:$H$51)</f>
        <v>55.02</v>
      </c>
    </row>
    <row r="1318" spans="1:18" x14ac:dyDescent="0.15">
      <c r="A1318" s="24" t="s">
        <v>239</v>
      </c>
      <c r="B1318" s="24">
        <v>2008</v>
      </c>
      <c r="C1318" s="24" t="s">
        <v>0</v>
      </c>
      <c r="D1318" s="24" t="s">
        <v>405</v>
      </c>
      <c r="E1318" s="24" t="s">
        <v>2207</v>
      </c>
      <c r="F1318" s="24">
        <v>2</v>
      </c>
      <c r="G1318" s="24">
        <v>4110</v>
      </c>
      <c r="H1318" s="24">
        <v>1</v>
      </c>
      <c r="I1318" s="24">
        <v>578</v>
      </c>
      <c r="J1318" s="24">
        <v>2</v>
      </c>
      <c r="K1318" s="24">
        <v>4688</v>
      </c>
      <c r="L1318" s="24">
        <v>5000</v>
      </c>
      <c r="M1318" s="24" t="str">
        <f>LOOKUP(A1318,[1]lookup!$A$3:$A$51,[1]lookup!$P$3:$P$51)</f>
        <v>Seeded</v>
      </c>
      <c r="N1318" s="24" t="str">
        <f>LOOKUP(A1318,[1]lookup!$A$3:$A$51,[1]lookup!$R$3:$R$51)</f>
        <v>High</v>
      </c>
      <c r="O1318" s="24" t="str">
        <f>LOOKUP(A1318,[1]lookup!$A$3:$A$51,[1]lookup!$U$3:$U$51)</f>
        <v>FS</v>
      </c>
      <c r="P1318" s="25">
        <f t="shared" si="40"/>
        <v>11.559999999999999</v>
      </c>
      <c r="Q1318" s="25">
        <f t="shared" si="41"/>
        <v>82.199999999999989</v>
      </c>
      <c r="R1318" s="25">
        <f>LOOKUP(A1318,[1]lookup!$A$3:$A$51,[1]lookup!$H$3:$H$51)</f>
        <v>55.02</v>
      </c>
    </row>
    <row r="1319" spans="1:18" x14ac:dyDescent="0.15">
      <c r="A1319" s="24" t="s">
        <v>239</v>
      </c>
      <c r="B1319" s="24">
        <v>2008</v>
      </c>
      <c r="C1319" s="24" t="s">
        <v>0</v>
      </c>
      <c r="D1319" s="24" t="s">
        <v>217</v>
      </c>
      <c r="E1319" s="24" t="s">
        <v>2208</v>
      </c>
      <c r="F1319" s="24">
        <v>2</v>
      </c>
      <c r="G1319" s="24">
        <v>679</v>
      </c>
      <c r="H1319" s="24">
        <v>1</v>
      </c>
      <c r="I1319" s="24">
        <v>37</v>
      </c>
      <c r="J1319" s="24">
        <v>2</v>
      </c>
      <c r="K1319" s="24">
        <v>716</v>
      </c>
      <c r="L1319" s="24">
        <v>5000</v>
      </c>
      <c r="M1319" s="24" t="str">
        <f>LOOKUP(A1319,[1]lookup!$A$3:$A$51,[1]lookup!$P$3:$P$51)</f>
        <v>Seeded</v>
      </c>
      <c r="N1319" s="24" t="str">
        <f>LOOKUP(A1319,[1]lookup!$A$3:$A$51,[1]lookup!$R$3:$R$51)</f>
        <v>High</v>
      </c>
      <c r="O1319" s="24" t="str">
        <f>LOOKUP(A1319,[1]lookup!$A$3:$A$51,[1]lookup!$U$3:$U$51)</f>
        <v>FS</v>
      </c>
      <c r="P1319" s="25">
        <f t="shared" si="40"/>
        <v>0.74</v>
      </c>
      <c r="Q1319" s="25">
        <f t="shared" si="41"/>
        <v>13.58</v>
      </c>
      <c r="R1319" s="25">
        <f>LOOKUP(A1319,[1]lookup!$A$3:$A$51,[1]lookup!$H$3:$H$51)</f>
        <v>55.02</v>
      </c>
    </row>
    <row r="1320" spans="1:18" x14ac:dyDescent="0.15">
      <c r="A1320" s="24" t="s">
        <v>239</v>
      </c>
      <c r="B1320" s="24">
        <v>2008</v>
      </c>
      <c r="C1320" s="24" t="s">
        <v>0</v>
      </c>
      <c r="D1320" s="24" t="s">
        <v>2209</v>
      </c>
      <c r="E1320" s="24" t="s">
        <v>2210</v>
      </c>
      <c r="F1320" s="24">
        <v>0</v>
      </c>
      <c r="G1320" s="24">
        <v>0</v>
      </c>
      <c r="H1320" s="24">
        <v>0</v>
      </c>
      <c r="I1320" s="24">
        <v>0</v>
      </c>
      <c r="J1320" s="24">
        <v>0</v>
      </c>
      <c r="K1320" s="24">
        <v>0</v>
      </c>
      <c r="L1320" s="24">
        <v>5000</v>
      </c>
      <c r="M1320" s="24" t="str">
        <f>LOOKUP(A1320,[1]lookup!$A$3:$A$51,[1]lookup!$P$3:$P$51)</f>
        <v>Seeded</v>
      </c>
      <c r="N1320" s="24" t="str">
        <f>LOOKUP(A1320,[1]lookup!$A$3:$A$51,[1]lookup!$R$3:$R$51)</f>
        <v>High</v>
      </c>
      <c r="O1320" s="24" t="str">
        <f>LOOKUP(A1320,[1]lookup!$A$3:$A$51,[1]lookup!$U$3:$U$51)</f>
        <v>FS</v>
      </c>
      <c r="P1320" s="25">
        <f t="shared" si="40"/>
        <v>0</v>
      </c>
      <c r="Q1320" s="25">
        <f t="shared" si="41"/>
        <v>0</v>
      </c>
      <c r="R1320" s="25">
        <f>LOOKUP(A1320,[1]lookup!$A$3:$A$51,[1]lookup!$H$3:$H$51)</f>
        <v>55.02</v>
      </c>
    </row>
    <row r="1321" spans="1:18" x14ac:dyDescent="0.15">
      <c r="A1321" s="24" t="s">
        <v>239</v>
      </c>
      <c r="B1321" s="24">
        <v>2008</v>
      </c>
      <c r="C1321" s="24" t="s">
        <v>0</v>
      </c>
      <c r="D1321" s="24" t="s">
        <v>2211</v>
      </c>
      <c r="E1321" s="24" t="s">
        <v>2212</v>
      </c>
      <c r="F1321" s="24">
        <v>0</v>
      </c>
      <c r="G1321" s="24">
        <v>0</v>
      </c>
      <c r="H1321" s="24">
        <v>0</v>
      </c>
      <c r="I1321" s="24">
        <v>0</v>
      </c>
      <c r="J1321" s="24">
        <v>0</v>
      </c>
      <c r="K1321" s="24">
        <v>0</v>
      </c>
      <c r="L1321" s="24">
        <v>5000</v>
      </c>
      <c r="M1321" s="24" t="str">
        <f>LOOKUP(A1321,[1]lookup!$A$3:$A$51,[1]lookup!$P$3:$P$51)</f>
        <v>Seeded</v>
      </c>
      <c r="N1321" s="24" t="str">
        <f>LOOKUP(A1321,[1]lookup!$A$3:$A$51,[1]lookup!$R$3:$R$51)</f>
        <v>High</v>
      </c>
      <c r="O1321" s="24" t="str">
        <f>LOOKUP(A1321,[1]lookup!$A$3:$A$51,[1]lookup!$U$3:$U$51)</f>
        <v>FS</v>
      </c>
      <c r="P1321" s="25">
        <f t="shared" si="40"/>
        <v>0</v>
      </c>
      <c r="Q1321" s="25">
        <f t="shared" si="41"/>
        <v>0</v>
      </c>
      <c r="R1321" s="25">
        <f>LOOKUP(A1321,[1]lookup!$A$3:$A$51,[1]lookup!$H$3:$H$51)</f>
        <v>55.02</v>
      </c>
    </row>
    <row r="1322" spans="1:18" x14ac:dyDescent="0.15">
      <c r="A1322" s="24" t="s">
        <v>247</v>
      </c>
      <c r="B1322" s="24">
        <v>2008</v>
      </c>
      <c r="C1322" s="24" t="s">
        <v>0</v>
      </c>
      <c r="D1322" s="24" t="s">
        <v>672</v>
      </c>
      <c r="E1322" s="24" t="s">
        <v>2199</v>
      </c>
      <c r="F1322" s="24">
        <v>0</v>
      </c>
      <c r="G1322" s="24">
        <v>0</v>
      </c>
      <c r="H1322" s="24">
        <v>0</v>
      </c>
      <c r="I1322" s="24">
        <v>0</v>
      </c>
      <c r="J1322" s="24">
        <v>0</v>
      </c>
      <c r="K1322" s="24">
        <v>0</v>
      </c>
      <c r="L1322" s="24">
        <v>5005</v>
      </c>
      <c r="M1322" s="24" t="str">
        <f>LOOKUP(A1322,[1]lookup!$A$3:$A$51,[1]lookup!$P$3:$P$51)</f>
        <v>Seeded</v>
      </c>
      <c r="N1322" s="24" t="str">
        <f>LOOKUP(A1322,[1]lookup!$A$3:$A$51,[1]lookup!$R$3:$R$51)</f>
        <v>High</v>
      </c>
      <c r="O1322" s="24" t="str">
        <f>LOOKUP(A1322,[1]lookup!$A$3:$A$51,[1]lookup!$U$3:$U$51)</f>
        <v>FS</v>
      </c>
      <c r="P1322" s="25">
        <f t="shared" si="40"/>
        <v>0</v>
      </c>
      <c r="Q1322" s="25">
        <f t="shared" si="41"/>
        <v>0</v>
      </c>
      <c r="R1322" s="25">
        <f>LOOKUP(A1322,[1]lookup!$A$3:$A$51,[1]lookup!$H$3:$H$51)</f>
        <v>30.149850149850149</v>
      </c>
    </row>
    <row r="1323" spans="1:18" x14ac:dyDescent="0.15">
      <c r="A1323" s="24" t="s">
        <v>247</v>
      </c>
      <c r="B1323" s="24">
        <v>2008</v>
      </c>
      <c r="C1323" s="24" t="s">
        <v>0</v>
      </c>
      <c r="D1323" s="24" t="s">
        <v>556</v>
      </c>
      <c r="E1323" s="24" t="s">
        <v>2200</v>
      </c>
      <c r="F1323" s="24">
        <v>1</v>
      </c>
      <c r="G1323" s="24">
        <v>3</v>
      </c>
      <c r="H1323" s="24">
        <v>2</v>
      </c>
      <c r="I1323" s="24">
        <v>1345</v>
      </c>
      <c r="J1323" s="24">
        <v>2</v>
      </c>
      <c r="K1323" s="24">
        <v>1348</v>
      </c>
      <c r="L1323" s="24">
        <v>5005</v>
      </c>
      <c r="M1323" s="24" t="str">
        <f>LOOKUP(A1323,[1]lookup!$A$3:$A$51,[1]lookup!$P$3:$P$51)</f>
        <v>Seeded</v>
      </c>
      <c r="N1323" s="24" t="str">
        <f>LOOKUP(A1323,[1]lookup!$A$3:$A$51,[1]lookup!$R$3:$R$51)</f>
        <v>High</v>
      </c>
      <c r="O1323" s="24" t="str">
        <f>LOOKUP(A1323,[1]lookup!$A$3:$A$51,[1]lookup!$U$3:$U$51)</f>
        <v>FS</v>
      </c>
      <c r="P1323" s="25">
        <f t="shared" si="40"/>
        <v>26.873126873126875</v>
      </c>
      <c r="Q1323" s="25">
        <f t="shared" si="41"/>
        <v>5.9940059940059937E-2</v>
      </c>
      <c r="R1323" s="25">
        <f>LOOKUP(A1323,[1]lookup!$A$3:$A$51,[1]lookup!$H$3:$H$51)</f>
        <v>30.149850149850149</v>
      </c>
    </row>
    <row r="1324" spans="1:18" x14ac:dyDescent="0.15">
      <c r="A1324" s="24" t="s">
        <v>247</v>
      </c>
      <c r="B1324" s="24">
        <v>2008</v>
      </c>
      <c r="C1324" s="24" t="s">
        <v>0</v>
      </c>
      <c r="D1324" s="24" t="s">
        <v>557</v>
      </c>
      <c r="E1324" s="24" t="s">
        <v>2201</v>
      </c>
      <c r="F1324" s="24">
        <v>0</v>
      </c>
      <c r="G1324" s="24">
        <v>0</v>
      </c>
      <c r="H1324" s="24">
        <v>0</v>
      </c>
      <c r="I1324" s="24">
        <v>0</v>
      </c>
      <c r="J1324" s="24">
        <v>0</v>
      </c>
      <c r="K1324" s="24">
        <v>0</v>
      </c>
      <c r="L1324" s="24">
        <v>5005</v>
      </c>
      <c r="M1324" s="24" t="str">
        <f>LOOKUP(A1324,[1]lookup!$A$3:$A$51,[1]lookup!$P$3:$P$51)</f>
        <v>Seeded</v>
      </c>
      <c r="N1324" s="24" t="str">
        <f>LOOKUP(A1324,[1]lookup!$A$3:$A$51,[1]lookup!$R$3:$R$51)</f>
        <v>High</v>
      </c>
      <c r="O1324" s="24" t="str">
        <f>LOOKUP(A1324,[1]lookup!$A$3:$A$51,[1]lookup!$U$3:$U$51)</f>
        <v>FS</v>
      </c>
      <c r="P1324" s="25">
        <f t="shared" si="40"/>
        <v>0</v>
      </c>
      <c r="Q1324" s="25">
        <f t="shared" si="41"/>
        <v>0</v>
      </c>
      <c r="R1324" s="25">
        <f>LOOKUP(A1324,[1]lookup!$A$3:$A$51,[1]lookup!$H$3:$H$51)</f>
        <v>30.149850149850149</v>
      </c>
    </row>
    <row r="1325" spans="1:18" x14ac:dyDescent="0.15">
      <c r="A1325" s="24" t="s">
        <v>247</v>
      </c>
      <c r="B1325" s="24">
        <v>2008</v>
      </c>
      <c r="C1325" s="24" t="s">
        <v>0</v>
      </c>
      <c r="D1325" s="24" t="s">
        <v>390</v>
      </c>
      <c r="E1325" s="24" t="s">
        <v>2202</v>
      </c>
      <c r="F1325" s="24">
        <v>1</v>
      </c>
      <c r="G1325" s="24">
        <v>142</v>
      </c>
      <c r="H1325" s="24">
        <v>10</v>
      </c>
      <c r="I1325" s="24">
        <v>2828</v>
      </c>
      <c r="J1325" s="24">
        <v>10</v>
      </c>
      <c r="K1325" s="24">
        <v>2970</v>
      </c>
      <c r="L1325" s="24">
        <v>5005</v>
      </c>
      <c r="M1325" s="24" t="str">
        <f>LOOKUP(A1325,[1]lookup!$A$3:$A$51,[1]lookup!$P$3:$P$51)</f>
        <v>Seeded</v>
      </c>
      <c r="N1325" s="24" t="str">
        <f>LOOKUP(A1325,[1]lookup!$A$3:$A$51,[1]lookup!$R$3:$R$51)</f>
        <v>High</v>
      </c>
      <c r="O1325" s="24" t="str">
        <f>LOOKUP(A1325,[1]lookup!$A$3:$A$51,[1]lookup!$U$3:$U$51)</f>
        <v>FS</v>
      </c>
      <c r="P1325" s="25">
        <f t="shared" si="40"/>
        <v>56.503496503496507</v>
      </c>
      <c r="Q1325" s="25">
        <f t="shared" si="41"/>
        <v>2.8371628371628375</v>
      </c>
      <c r="R1325" s="25">
        <f>LOOKUP(A1325,[1]lookup!$A$3:$A$51,[1]lookup!$H$3:$H$51)</f>
        <v>30.149850149850149</v>
      </c>
    </row>
    <row r="1326" spans="1:18" x14ac:dyDescent="0.15">
      <c r="A1326" s="24" t="s">
        <v>247</v>
      </c>
      <c r="B1326" s="24">
        <v>2008</v>
      </c>
      <c r="C1326" s="24" t="s">
        <v>0</v>
      </c>
      <c r="D1326" s="24" t="s">
        <v>1087</v>
      </c>
      <c r="E1326" s="24" t="s">
        <v>2203</v>
      </c>
      <c r="F1326" s="24">
        <v>0</v>
      </c>
      <c r="G1326" s="24">
        <v>0</v>
      </c>
      <c r="H1326" s="24">
        <v>0</v>
      </c>
      <c r="I1326" s="24">
        <v>0</v>
      </c>
      <c r="J1326" s="24">
        <v>0</v>
      </c>
      <c r="K1326" s="24">
        <v>0</v>
      </c>
      <c r="L1326" s="24">
        <v>5005</v>
      </c>
      <c r="M1326" s="24" t="str">
        <f>LOOKUP(A1326,[1]lookup!$A$3:$A$51,[1]lookup!$P$3:$P$51)</f>
        <v>Seeded</v>
      </c>
      <c r="N1326" s="24" t="str">
        <f>LOOKUP(A1326,[1]lookup!$A$3:$A$51,[1]lookup!$R$3:$R$51)</f>
        <v>High</v>
      </c>
      <c r="O1326" s="24" t="str">
        <f>LOOKUP(A1326,[1]lookup!$A$3:$A$51,[1]lookup!$U$3:$U$51)</f>
        <v>FS</v>
      </c>
      <c r="P1326" s="25">
        <f t="shared" si="40"/>
        <v>0</v>
      </c>
      <c r="Q1326" s="25">
        <f t="shared" si="41"/>
        <v>0</v>
      </c>
      <c r="R1326" s="25">
        <f>LOOKUP(A1326,[1]lookup!$A$3:$A$51,[1]lookup!$H$3:$H$51)</f>
        <v>30.149850149850149</v>
      </c>
    </row>
    <row r="1327" spans="1:18" x14ac:dyDescent="0.15">
      <c r="A1327" s="24" t="s">
        <v>247</v>
      </c>
      <c r="B1327" s="24">
        <v>2008</v>
      </c>
      <c r="C1327" s="24" t="s">
        <v>0</v>
      </c>
      <c r="D1327" s="24" t="s">
        <v>244</v>
      </c>
      <c r="E1327" s="24" t="s">
        <v>2204</v>
      </c>
      <c r="F1327" s="24">
        <v>0</v>
      </c>
      <c r="G1327" s="24">
        <v>0</v>
      </c>
      <c r="H1327" s="24">
        <v>9</v>
      </c>
      <c r="I1327" s="24">
        <v>317</v>
      </c>
      <c r="J1327" s="24">
        <v>9</v>
      </c>
      <c r="K1327" s="24">
        <v>317</v>
      </c>
      <c r="L1327" s="24">
        <v>5005</v>
      </c>
      <c r="M1327" s="24" t="str">
        <f>LOOKUP(A1327,[1]lookup!$A$3:$A$51,[1]lookup!$P$3:$P$51)</f>
        <v>Seeded</v>
      </c>
      <c r="N1327" s="24" t="str">
        <f>LOOKUP(A1327,[1]lookup!$A$3:$A$51,[1]lookup!$R$3:$R$51)</f>
        <v>High</v>
      </c>
      <c r="O1327" s="24" t="str">
        <f>LOOKUP(A1327,[1]lookup!$A$3:$A$51,[1]lookup!$U$3:$U$51)</f>
        <v>FS</v>
      </c>
      <c r="P1327" s="25">
        <f t="shared" si="40"/>
        <v>6.3336663336663337</v>
      </c>
      <c r="Q1327" s="25">
        <f t="shared" si="41"/>
        <v>0</v>
      </c>
      <c r="R1327" s="25">
        <f>LOOKUP(A1327,[1]lookup!$A$3:$A$51,[1]lookup!$H$3:$H$51)</f>
        <v>30.149850149850149</v>
      </c>
    </row>
    <row r="1328" spans="1:18" x14ac:dyDescent="0.15">
      <c r="A1328" s="24" t="s">
        <v>247</v>
      </c>
      <c r="B1328" s="24">
        <v>2008</v>
      </c>
      <c r="C1328" s="24" t="s">
        <v>0</v>
      </c>
      <c r="D1328" s="24" t="s">
        <v>559</v>
      </c>
      <c r="E1328" s="24" t="s">
        <v>2205</v>
      </c>
      <c r="F1328" s="24">
        <v>0</v>
      </c>
      <c r="G1328" s="24">
        <v>0</v>
      </c>
      <c r="H1328" s="24">
        <v>0</v>
      </c>
      <c r="I1328" s="24">
        <v>0</v>
      </c>
      <c r="J1328" s="24">
        <v>0</v>
      </c>
      <c r="K1328" s="24">
        <v>0</v>
      </c>
      <c r="L1328" s="24">
        <v>5005</v>
      </c>
      <c r="M1328" s="24" t="str">
        <f>LOOKUP(A1328,[1]lookup!$A$3:$A$51,[1]lookup!$P$3:$P$51)</f>
        <v>Seeded</v>
      </c>
      <c r="N1328" s="24" t="str">
        <f>LOOKUP(A1328,[1]lookup!$A$3:$A$51,[1]lookup!$R$3:$R$51)</f>
        <v>High</v>
      </c>
      <c r="O1328" s="24" t="str">
        <f>LOOKUP(A1328,[1]lookup!$A$3:$A$51,[1]lookup!$U$3:$U$51)</f>
        <v>FS</v>
      </c>
      <c r="P1328" s="25">
        <f t="shared" si="40"/>
        <v>0</v>
      </c>
      <c r="Q1328" s="25">
        <f t="shared" si="41"/>
        <v>0</v>
      </c>
      <c r="R1328" s="25">
        <f>LOOKUP(A1328,[1]lookup!$A$3:$A$51,[1]lookup!$H$3:$H$51)</f>
        <v>30.149850149850149</v>
      </c>
    </row>
    <row r="1329" spans="1:18" x14ac:dyDescent="0.15">
      <c r="A1329" s="24" t="s">
        <v>247</v>
      </c>
      <c r="B1329" s="24">
        <v>2008</v>
      </c>
      <c r="C1329" s="24" t="s">
        <v>0</v>
      </c>
      <c r="D1329" s="24" t="s">
        <v>1229</v>
      </c>
      <c r="E1329" s="24" t="s">
        <v>2206</v>
      </c>
      <c r="F1329" s="24">
        <v>0</v>
      </c>
      <c r="G1329" s="24">
        <v>0</v>
      </c>
      <c r="H1329" s="24">
        <v>0</v>
      </c>
      <c r="I1329" s="24">
        <v>0</v>
      </c>
      <c r="J1329" s="24">
        <v>0</v>
      </c>
      <c r="K1329" s="24">
        <v>0</v>
      </c>
      <c r="L1329" s="24">
        <v>5005</v>
      </c>
      <c r="M1329" s="24" t="str">
        <f>LOOKUP(A1329,[1]lookup!$A$3:$A$51,[1]lookup!$P$3:$P$51)</f>
        <v>Seeded</v>
      </c>
      <c r="N1329" s="24" t="str">
        <f>LOOKUP(A1329,[1]lookup!$A$3:$A$51,[1]lookup!$R$3:$R$51)</f>
        <v>High</v>
      </c>
      <c r="O1329" s="24" t="str">
        <f>LOOKUP(A1329,[1]lookup!$A$3:$A$51,[1]lookup!$U$3:$U$51)</f>
        <v>FS</v>
      </c>
      <c r="P1329" s="25">
        <f t="shared" si="40"/>
        <v>0</v>
      </c>
      <c r="Q1329" s="25">
        <f t="shared" si="41"/>
        <v>0</v>
      </c>
      <c r="R1329" s="25">
        <f>LOOKUP(A1329,[1]lookup!$A$3:$A$51,[1]lookup!$H$3:$H$51)</f>
        <v>30.149850149850149</v>
      </c>
    </row>
    <row r="1330" spans="1:18" x14ac:dyDescent="0.15">
      <c r="A1330" s="24" t="s">
        <v>247</v>
      </c>
      <c r="B1330" s="24">
        <v>2008</v>
      </c>
      <c r="C1330" s="24" t="s">
        <v>0</v>
      </c>
      <c r="D1330" s="24" t="s">
        <v>405</v>
      </c>
      <c r="E1330" s="24" t="s">
        <v>2207</v>
      </c>
      <c r="F1330" s="24">
        <v>2</v>
      </c>
      <c r="G1330" s="24">
        <v>4145</v>
      </c>
      <c r="H1330" s="24">
        <v>1</v>
      </c>
      <c r="I1330" s="24">
        <v>460</v>
      </c>
      <c r="J1330" s="24">
        <v>2</v>
      </c>
      <c r="K1330" s="24">
        <v>4605</v>
      </c>
      <c r="L1330" s="24">
        <v>5005</v>
      </c>
      <c r="M1330" s="24" t="str">
        <f>LOOKUP(A1330,[1]lookup!$A$3:$A$51,[1]lookup!$P$3:$P$51)</f>
        <v>Seeded</v>
      </c>
      <c r="N1330" s="24" t="str">
        <f>LOOKUP(A1330,[1]lookup!$A$3:$A$51,[1]lookup!$R$3:$R$51)</f>
        <v>High</v>
      </c>
      <c r="O1330" s="24" t="str">
        <f>LOOKUP(A1330,[1]lookup!$A$3:$A$51,[1]lookup!$U$3:$U$51)</f>
        <v>FS</v>
      </c>
      <c r="P1330" s="25">
        <f t="shared" si="40"/>
        <v>9.1908091908091905</v>
      </c>
      <c r="Q1330" s="25">
        <f t="shared" si="41"/>
        <v>82.817182817182825</v>
      </c>
      <c r="R1330" s="25">
        <f>LOOKUP(A1330,[1]lookup!$A$3:$A$51,[1]lookup!$H$3:$H$51)</f>
        <v>30.149850149850149</v>
      </c>
    </row>
    <row r="1331" spans="1:18" x14ac:dyDescent="0.15">
      <c r="A1331" s="24" t="s">
        <v>247</v>
      </c>
      <c r="B1331" s="24">
        <v>2008</v>
      </c>
      <c r="C1331" s="24" t="s">
        <v>0</v>
      </c>
      <c r="D1331" s="24" t="s">
        <v>217</v>
      </c>
      <c r="E1331" s="24" t="s">
        <v>2208</v>
      </c>
      <c r="F1331" s="24">
        <v>1</v>
      </c>
      <c r="G1331" s="24">
        <v>715</v>
      </c>
      <c r="H1331" s="24">
        <v>0</v>
      </c>
      <c r="I1331" s="24">
        <v>0</v>
      </c>
      <c r="J1331" s="24">
        <v>1</v>
      </c>
      <c r="K1331" s="24">
        <v>715</v>
      </c>
      <c r="L1331" s="24">
        <v>5005</v>
      </c>
      <c r="M1331" s="24" t="str">
        <f>LOOKUP(A1331,[1]lookup!$A$3:$A$51,[1]lookup!$P$3:$P$51)</f>
        <v>Seeded</v>
      </c>
      <c r="N1331" s="24" t="str">
        <f>LOOKUP(A1331,[1]lookup!$A$3:$A$51,[1]lookup!$R$3:$R$51)</f>
        <v>High</v>
      </c>
      <c r="O1331" s="24" t="str">
        <f>LOOKUP(A1331,[1]lookup!$A$3:$A$51,[1]lookup!$U$3:$U$51)</f>
        <v>FS</v>
      </c>
      <c r="P1331" s="25">
        <f t="shared" si="40"/>
        <v>0</v>
      </c>
      <c r="Q1331" s="25">
        <f t="shared" si="41"/>
        <v>14.285714285714285</v>
      </c>
      <c r="R1331" s="25">
        <f>LOOKUP(A1331,[1]lookup!$A$3:$A$51,[1]lookup!$H$3:$H$51)</f>
        <v>30.149850149850149</v>
      </c>
    </row>
    <row r="1332" spans="1:18" x14ac:dyDescent="0.15">
      <c r="A1332" s="24" t="s">
        <v>247</v>
      </c>
      <c r="B1332" s="24">
        <v>2008</v>
      </c>
      <c r="C1332" s="24" t="s">
        <v>0</v>
      </c>
      <c r="D1332" s="24" t="s">
        <v>2209</v>
      </c>
      <c r="E1332" s="24" t="s">
        <v>2210</v>
      </c>
      <c r="F1332" s="24">
        <v>0</v>
      </c>
      <c r="G1332" s="24">
        <v>0</v>
      </c>
      <c r="H1332" s="24">
        <v>0</v>
      </c>
      <c r="I1332" s="24">
        <v>0</v>
      </c>
      <c r="J1332" s="24">
        <v>0</v>
      </c>
      <c r="K1332" s="24">
        <v>0</v>
      </c>
      <c r="L1332" s="24">
        <v>5005</v>
      </c>
      <c r="M1332" s="24" t="str">
        <f>LOOKUP(A1332,[1]lookup!$A$3:$A$51,[1]lookup!$P$3:$P$51)</f>
        <v>Seeded</v>
      </c>
      <c r="N1332" s="24" t="str">
        <f>LOOKUP(A1332,[1]lookup!$A$3:$A$51,[1]lookup!$R$3:$R$51)</f>
        <v>High</v>
      </c>
      <c r="O1332" s="24" t="str">
        <f>LOOKUP(A1332,[1]lookup!$A$3:$A$51,[1]lookup!$U$3:$U$51)</f>
        <v>FS</v>
      </c>
      <c r="P1332" s="25">
        <f t="shared" si="40"/>
        <v>0</v>
      </c>
      <c r="Q1332" s="25">
        <f t="shared" si="41"/>
        <v>0</v>
      </c>
      <c r="R1332" s="25">
        <f>LOOKUP(A1332,[1]lookup!$A$3:$A$51,[1]lookup!$H$3:$H$51)</f>
        <v>30.149850149850149</v>
      </c>
    </row>
    <row r="1333" spans="1:18" x14ac:dyDescent="0.15">
      <c r="A1333" s="24" t="s">
        <v>247</v>
      </c>
      <c r="B1333" s="24">
        <v>2008</v>
      </c>
      <c r="C1333" s="24" t="s">
        <v>0</v>
      </c>
      <c r="D1333" s="24" t="s">
        <v>2211</v>
      </c>
      <c r="E1333" s="24" t="s">
        <v>2212</v>
      </c>
      <c r="F1333" s="24">
        <v>0</v>
      </c>
      <c r="G1333" s="24">
        <v>0</v>
      </c>
      <c r="H1333" s="24">
        <v>0</v>
      </c>
      <c r="I1333" s="24">
        <v>0</v>
      </c>
      <c r="J1333" s="24">
        <v>0</v>
      </c>
      <c r="K1333" s="24">
        <v>0</v>
      </c>
      <c r="L1333" s="24">
        <v>5005</v>
      </c>
      <c r="M1333" s="24" t="str">
        <f>LOOKUP(A1333,[1]lookup!$A$3:$A$51,[1]lookup!$P$3:$P$51)</f>
        <v>Seeded</v>
      </c>
      <c r="N1333" s="24" t="str">
        <f>LOOKUP(A1333,[1]lookup!$A$3:$A$51,[1]lookup!$R$3:$R$51)</f>
        <v>High</v>
      </c>
      <c r="O1333" s="24" t="str">
        <f>LOOKUP(A1333,[1]lookup!$A$3:$A$51,[1]lookup!$U$3:$U$51)</f>
        <v>FS</v>
      </c>
      <c r="P1333" s="25">
        <f t="shared" si="40"/>
        <v>0</v>
      </c>
      <c r="Q1333" s="25">
        <f t="shared" si="41"/>
        <v>0</v>
      </c>
      <c r="R1333" s="25">
        <f>LOOKUP(A1333,[1]lookup!$A$3:$A$51,[1]lookup!$H$3:$H$51)</f>
        <v>30.149850149850149</v>
      </c>
    </row>
    <row r="1334" spans="1:18" x14ac:dyDescent="0.15">
      <c r="A1334" s="24" t="s">
        <v>252</v>
      </c>
      <c r="B1334" s="24">
        <v>2008</v>
      </c>
      <c r="C1334" s="24" t="s">
        <v>0</v>
      </c>
      <c r="D1334" s="24" t="s">
        <v>672</v>
      </c>
      <c r="E1334" s="24" t="s">
        <v>2199</v>
      </c>
      <c r="F1334" s="24">
        <v>1</v>
      </c>
      <c r="G1334" s="24">
        <v>10</v>
      </c>
      <c r="H1334" s="24">
        <v>2</v>
      </c>
      <c r="I1334" s="24">
        <v>1110</v>
      </c>
      <c r="J1334" s="24">
        <v>2</v>
      </c>
      <c r="K1334" s="24">
        <v>1120</v>
      </c>
      <c r="L1334" s="24">
        <v>5006</v>
      </c>
      <c r="M1334" s="24" t="str">
        <f>LOOKUP(A1334,[1]lookup!$A$3:$A$51,[1]lookup!$P$3:$P$51)</f>
        <v>Seeded</v>
      </c>
      <c r="N1334" s="24" t="str">
        <f>LOOKUP(A1334,[1]lookup!$A$3:$A$51,[1]lookup!$R$3:$R$51)</f>
        <v>High</v>
      </c>
      <c r="O1334" s="24" t="str">
        <f>LOOKUP(A1334,[1]lookup!$A$3:$A$51,[1]lookup!$U$3:$U$51)</f>
        <v>FS</v>
      </c>
      <c r="P1334" s="25">
        <f t="shared" si="40"/>
        <v>22.173391929684382</v>
      </c>
      <c r="Q1334" s="25">
        <f t="shared" si="41"/>
        <v>0.19976028765481421</v>
      </c>
      <c r="R1334" s="25">
        <f>LOOKUP(A1334,[1]lookup!$A$3:$A$51,[1]lookup!$H$3:$H$51)</f>
        <v>17.439073112265284</v>
      </c>
    </row>
    <row r="1335" spans="1:18" x14ac:dyDescent="0.15">
      <c r="A1335" s="24" t="s">
        <v>252</v>
      </c>
      <c r="B1335" s="24">
        <v>2008</v>
      </c>
      <c r="C1335" s="24" t="s">
        <v>0</v>
      </c>
      <c r="D1335" s="24" t="s">
        <v>556</v>
      </c>
      <c r="E1335" s="24" t="s">
        <v>2200</v>
      </c>
      <c r="F1335" s="24">
        <v>0</v>
      </c>
      <c r="G1335" s="24">
        <v>0</v>
      </c>
      <c r="H1335" s="24">
        <v>2</v>
      </c>
      <c r="I1335" s="24">
        <v>544</v>
      </c>
      <c r="J1335" s="24">
        <v>2</v>
      </c>
      <c r="K1335" s="24">
        <v>544</v>
      </c>
      <c r="L1335" s="24">
        <v>5006</v>
      </c>
      <c r="M1335" s="24" t="str">
        <f>LOOKUP(A1335,[1]lookup!$A$3:$A$51,[1]lookup!$P$3:$P$51)</f>
        <v>Seeded</v>
      </c>
      <c r="N1335" s="24" t="str">
        <f>LOOKUP(A1335,[1]lookup!$A$3:$A$51,[1]lookup!$R$3:$R$51)</f>
        <v>High</v>
      </c>
      <c r="O1335" s="24" t="str">
        <f>LOOKUP(A1335,[1]lookup!$A$3:$A$51,[1]lookup!$U$3:$U$51)</f>
        <v>FS</v>
      </c>
      <c r="P1335" s="25">
        <f t="shared" si="40"/>
        <v>10.866959648421894</v>
      </c>
      <c r="Q1335" s="25">
        <f t="shared" si="41"/>
        <v>0</v>
      </c>
      <c r="R1335" s="25">
        <f>LOOKUP(A1335,[1]lookup!$A$3:$A$51,[1]lookup!$H$3:$H$51)</f>
        <v>17.439073112265284</v>
      </c>
    </row>
    <row r="1336" spans="1:18" x14ac:dyDescent="0.15">
      <c r="A1336" s="24" t="s">
        <v>252</v>
      </c>
      <c r="B1336" s="24">
        <v>2008</v>
      </c>
      <c r="C1336" s="24" t="s">
        <v>0</v>
      </c>
      <c r="D1336" s="24" t="s">
        <v>557</v>
      </c>
      <c r="E1336" s="24" t="s">
        <v>2201</v>
      </c>
      <c r="F1336" s="24">
        <v>0</v>
      </c>
      <c r="G1336" s="24">
        <v>0</v>
      </c>
      <c r="H1336" s="24">
        <v>1</v>
      </c>
      <c r="I1336" s="24">
        <v>10</v>
      </c>
      <c r="J1336" s="24">
        <v>1</v>
      </c>
      <c r="K1336" s="24">
        <v>10</v>
      </c>
      <c r="L1336" s="24">
        <v>5006</v>
      </c>
      <c r="M1336" s="24" t="str">
        <f>LOOKUP(A1336,[1]lookup!$A$3:$A$51,[1]lookup!$P$3:$P$51)</f>
        <v>Seeded</v>
      </c>
      <c r="N1336" s="24" t="str">
        <f>LOOKUP(A1336,[1]lookup!$A$3:$A$51,[1]lookup!$R$3:$R$51)</f>
        <v>High</v>
      </c>
      <c r="O1336" s="24" t="str">
        <f>LOOKUP(A1336,[1]lookup!$A$3:$A$51,[1]lookup!$U$3:$U$51)</f>
        <v>FS</v>
      </c>
      <c r="P1336" s="25">
        <f t="shared" si="40"/>
        <v>0.19976028765481421</v>
      </c>
      <c r="Q1336" s="25">
        <f t="shared" si="41"/>
        <v>0</v>
      </c>
      <c r="R1336" s="25">
        <f>LOOKUP(A1336,[1]lookup!$A$3:$A$51,[1]lookup!$H$3:$H$51)</f>
        <v>17.439073112265284</v>
      </c>
    </row>
    <row r="1337" spans="1:18" x14ac:dyDescent="0.15">
      <c r="A1337" s="24" t="s">
        <v>252</v>
      </c>
      <c r="B1337" s="24">
        <v>2008</v>
      </c>
      <c r="C1337" s="24" t="s">
        <v>0</v>
      </c>
      <c r="D1337" s="24" t="s">
        <v>390</v>
      </c>
      <c r="E1337" s="24" t="s">
        <v>2202</v>
      </c>
      <c r="F1337" s="24">
        <v>5</v>
      </c>
      <c r="G1337" s="24">
        <v>161</v>
      </c>
      <c r="H1337" s="24">
        <v>6</v>
      </c>
      <c r="I1337" s="24">
        <v>2366</v>
      </c>
      <c r="J1337" s="24">
        <v>7</v>
      </c>
      <c r="K1337" s="24">
        <v>2527</v>
      </c>
      <c r="L1337" s="24">
        <v>5006</v>
      </c>
      <c r="M1337" s="24" t="str">
        <f>LOOKUP(A1337,[1]lookup!$A$3:$A$51,[1]lookup!$P$3:$P$51)</f>
        <v>Seeded</v>
      </c>
      <c r="N1337" s="24" t="str">
        <f>LOOKUP(A1337,[1]lookup!$A$3:$A$51,[1]lookup!$R$3:$R$51)</f>
        <v>High</v>
      </c>
      <c r="O1337" s="24" t="str">
        <f>LOOKUP(A1337,[1]lookup!$A$3:$A$51,[1]lookup!$U$3:$U$51)</f>
        <v>FS</v>
      </c>
      <c r="P1337" s="25">
        <f t="shared" si="40"/>
        <v>47.263284059129049</v>
      </c>
      <c r="Q1337" s="25">
        <f t="shared" si="41"/>
        <v>3.2161406312425092</v>
      </c>
      <c r="R1337" s="25">
        <f>LOOKUP(A1337,[1]lookup!$A$3:$A$51,[1]lookup!$H$3:$H$51)</f>
        <v>17.439073112265284</v>
      </c>
    </row>
    <row r="1338" spans="1:18" x14ac:dyDescent="0.15">
      <c r="A1338" s="24" t="s">
        <v>252</v>
      </c>
      <c r="B1338" s="24">
        <v>2008</v>
      </c>
      <c r="C1338" s="24" t="s">
        <v>0</v>
      </c>
      <c r="D1338" s="24" t="s">
        <v>1087</v>
      </c>
      <c r="E1338" s="24" t="s">
        <v>2203</v>
      </c>
      <c r="F1338" s="24">
        <v>0</v>
      </c>
      <c r="G1338" s="24">
        <v>0</v>
      </c>
      <c r="H1338" s="24">
        <v>0</v>
      </c>
      <c r="I1338" s="24">
        <v>0</v>
      </c>
      <c r="J1338" s="24">
        <v>0</v>
      </c>
      <c r="K1338" s="24">
        <v>0</v>
      </c>
      <c r="L1338" s="24">
        <v>5006</v>
      </c>
      <c r="M1338" s="24" t="str">
        <f>LOOKUP(A1338,[1]lookup!$A$3:$A$51,[1]lookup!$P$3:$P$51)</f>
        <v>Seeded</v>
      </c>
      <c r="N1338" s="24" t="str">
        <f>LOOKUP(A1338,[1]lookup!$A$3:$A$51,[1]lookup!$R$3:$R$51)</f>
        <v>High</v>
      </c>
      <c r="O1338" s="24" t="str">
        <f>LOOKUP(A1338,[1]lookup!$A$3:$A$51,[1]lookup!$U$3:$U$51)</f>
        <v>FS</v>
      </c>
      <c r="P1338" s="25">
        <f t="shared" si="40"/>
        <v>0</v>
      </c>
      <c r="Q1338" s="25">
        <f t="shared" si="41"/>
        <v>0</v>
      </c>
      <c r="R1338" s="25">
        <f>LOOKUP(A1338,[1]lookup!$A$3:$A$51,[1]lookup!$H$3:$H$51)</f>
        <v>17.439073112265284</v>
      </c>
    </row>
    <row r="1339" spans="1:18" x14ac:dyDescent="0.15">
      <c r="A1339" s="24" t="s">
        <v>252</v>
      </c>
      <c r="B1339" s="24">
        <v>2008</v>
      </c>
      <c r="C1339" s="24" t="s">
        <v>0</v>
      </c>
      <c r="D1339" s="24" t="s">
        <v>244</v>
      </c>
      <c r="E1339" s="24" t="s">
        <v>2204</v>
      </c>
      <c r="F1339" s="24">
        <v>4</v>
      </c>
      <c r="G1339" s="24">
        <v>89</v>
      </c>
      <c r="H1339" s="24">
        <v>5</v>
      </c>
      <c r="I1339" s="24">
        <v>239</v>
      </c>
      <c r="J1339" s="24">
        <v>8</v>
      </c>
      <c r="K1339" s="24">
        <v>328</v>
      </c>
      <c r="L1339" s="24">
        <v>5006</v>
      </c>
      <c r="M1339" s="24" t="str">
        <f>LOOKUP(A1339,[1]lookup!$A$3:$A$51,[1]lookup!$P$3:$P$51)</f>
        <v>Seeded</v>
      </c>
      <c r="N1339" s="24" t="str">
        <f>LOOKUP(A1339,[1]lookup!$A$3:$A$51,[1]lookup!$R$3:$R$51)</f>
        <v>High</v>
      </c>
      <c r="O1339" s="24" t="str">
        <f>LOOKUP(A1339,[1]lookup!$A$3:$A$51,[1]lookup!$U$3:$U$51)</f>
        <v>FS</v>
      </c>
      <c r="P1339" s="25">
        <f t="shared" si="40"/>
        <v>4.7742708749500604</v>
      </c>
      <c r="Q1339" s="25">
        <f t="shared" si="41"/>
        <v>1.7778665601278467</v>
      </c>
      <c r="R1339" s="25">
        <f>LOOKUP(A1339,[1]lookup!$A$3:$A$51,[1]lookup!$H$3:$H$51)</f>
        <v>17.439073112265284</v>
      </c>
    </row>
    <row r="1340" spans="1:18" x14ac:dyDescent="0.15">
      <c r="A1340" s="24" t="s">
        <v>252</v>
      </c>
      <c r="B1340" s="24">
        <v>2008</v>
      </c>
      <c r="C1340" s="24" t="s">
        <v>0</v>
      </c>
      <c r="D1340" s="24" t="s">
        <v>559</v>
      </c>
      <c r="E1340" s="24" t="s">
        <v>2205</v>
      </c>
      <c r="F1340" s="24">
        <v>0</v>
      </c>
      <c r="G1340" s="24">
        <v>0</v>
      </c>
      <c r="H1340" s="24">
        <v>0</v>
      </c>
      <c r="I1340" s="24">
        <v>0</v>
      </c>
      <c r="J1340" s="24">
        <v>0</v>
      </c>
      <c r="K1340" s="24">
        <v>0</v>
      </c>
      <c r="L1340" s="24">
        <v>5006</v>
      </c>
      <c r="M1340" s="24" t="str">
        <f>LOOKUP(A1340,[1]lookup!$A$3:$A$51,[1]lookup!$P$3:$P$51)</f>
        <v>Seeded</v>
      </c>
      <c r="N1340" s="24" t="str">
        <f>LOOKUP(A1340,[1]lookup!$A$3:$A$51,[1]lookup!$R$3:$R$51)</f>
        <v>High</v>
      </c>
      <c r="O1340" s="24" t="str">
        <f>LOOKUP(A1340,[1]lookup!$A$3:$A$51,[1]lookup!$U$3:$U$51)</f>
        <v>FS</v>
      </c>
      <c r="P1340" s="25">
        <f t="shared" si="40"/>
        <v>0</v>
      </c>
      <c r="Q1340" s="25">
        <f t="shared" si="41"/>
        <v>0</v>
      </c>
      <c r="R1340" s="25">
        <f>LOOKUP(A1340,[1]lookup!$A$3:$A$51,[1]lookup!$H$3:$H$51)</f>
        <v>17.439073112265284</v>
      </c>
    </row>
    <row r="1341" spans="1:18" x14ac:dyDescent="0.15">
      <c r="A1341" s="24" t="s">
        <v>252</v>
      </c>
      <c r="B1341" s="24">
        <v>2008</v>
      </c>
      <c r="C1341" s="24" t="s">
        <v>0</v>
      </c>
      <c r="D1341" s="24" t="s">
        <v>1229</v>
      </c>
      <c r="E1341" s="24" t="s">
        <v>2206</v>
      </c>
      <c r="F1341" s="24">
        <v>0</v>
      </c>
      <c r="G1341" s="24">
        <v>0</v>
      </c>
      <c r="H1341" s="24">
        <v>0</v>
      </c>
      <c r="I1341" s="24">
        <v>0</v>
      </c>
      <c r="J1341" s="24">
        <v>0</v>
      </c>
      <c r="K1341" s="24">
        <v>0</v>
      </c>
      <c r="L1341" s="24">
        <v>5006</v>
      </c>
      <c r="M1341" s="24" t="str">
        <f>LOOKUP(A1341,[1]lookup!$A$3:$A$51,[1]lookup!$P$3:$P$51)</f>
        <v>Seeded</v>
      </c>
      <c r="N1341" s="24" t="str">
        <f>LOOKUP(A1341,[1]lookup!$A$3:$A$51,[1]lookup!$R$3:$R$51)</f>
        <v>High</v>
      </c>
      <c r="O1341" s="24" t="str">
        <f>LOOKUP(A1341,[1]lookup!$A$3:$A$51,[1]lookup!$U$3:$U$51)</f>
        <v>FS</v>
      </c>
      <c r="P1341" s="25">
        <f t="shared" si="40"/>
        <v>0</v>
      </c>
      <c r="Q1341" s="25">
        <f t="shared" si="41"/>
        <v>0</v>
      </c>
      <c r="R1341" s="25">
        <f>LOOKUP(A1341,[1]lookup!$A$3:$A$51,[1]lookup!$H$3:$H$51)</f>
        <v>17.439073112265284</v>
      </c>
    </row>
    <row r="1342" spans="1:18" x14ac:dyDescent="0.15">
      <c r="A1342" s="24" t="s">
        <v>252</v>
      </c>
      <c r="B1342" s="24">
        <v>2008</v>
      </c>
      <c r="C1342" s="24" t="s">
        <v>0</v>
      </c>
      <c r="D1342" s="24" t="s">
        <v>405</v>
      </c>
      <c r="E1342" s="24" t="s">
        <v>2207</v>
      </c>
      <c r="F1342" s="24">
        <v>3</v>
      </c>
      <c r="G1342" s="24">
        <v>4151</v>
      </c>
      <c r="H1342" s="24">
        <v>1</v>
      </c>
      <c r="I1342" s="24">
        <v>141</v>
      </c>
      <c r="J1342" s="24">
        <v>3</v>
      </c>
      <c r="K1342" s="24">
        <v>4292</v>
      </c>
      <c r="L1342" s="24">
        <v>5006</v>
      </c>
      <c r="M1342" s="24" t="str">
        <f>LOOKUP(A1342,[1]lookup!$A$3:$A$51,[1]lookup!$P$3:$P$51)</f>
        <v>Seeded</v>
      </c>
      <c r="N1342" s="24" t="str">
        <f>LOOKUP(A1342,[1]lookup!$A$3:$A$51,[1]lookup!$R$3:$R$51)</f>
        <v>High</v>
      </c>
      <c r="O1342" s="24" t="str">
        <f>LOOKUP(A1342,[1]lookup!$A$3:$A$51,[1]lookup!$U$3:$U$51)</f>
        <v>FS</v>
      </c>
      <c r="P1342" s="25">
        <f t="shared" si="40"/>
        <v>2.8166200559328805</v>
      </c>
      <c r="Q1342" s="25">
        <f t="shared" si="41"/>
        <v>82.920495405513378</v>
      </c>
      <c r="R1342" s="25">
        <f>LOOKUP(A1342,[1]lookup!$A$3:$A$51,[1]lookup!$H$3:$H$51)</f>
        <v>17.439073112265284</v>
      </c>
    </row>
    <row r="1343" spans="1:18" x14ac:dyDescent="0.15">
      <c r="A1343" s="24" t="s">
        <v>252</v>
      </c>
      <c r="B1343" s="24">
        <v>2008</v>
      </c>
      <c r="C1343" s="24" t="s">
        <v>0</v>
      </c>
      <c r="D1343" s="24" t="s">
        <v>217</v>
      </c>
      <c r="E1343" s="24" t="s">
        <v>2208</v>
      </c>
      <c r="F1343" s="24">
        <v>1</v>
      </c>
      <c r="G1343" s="24">
        <v>595</v>
      </c>
      <c r="H1343" s="24">
        <v>0</v>
      </c>
      <c r="I1343" s="24">
        <v>0</v>
      </c>
      <c r="J1343" s="24">
        <v>1</v>
      </c>
      <c r="K1343" s="24">
        <v>595</v>
      </c>
      <c r="L1343" s="24">
        <v>5006</v>
      </c>
      <c r="M1343" s="24" t="str">
        <f>LOOKUP(A1343,[1]lookup!$A$3:$A$51,[1]lookup!$P$3:$P$51)</f>
        <v>Seeded</v>
      </c>
      <c r="N1343" s="24" t="str">
        <f>LOOKUP(A1343,[1]lookup!$A$3:$A$51,[1]lookup!$R$3:$R$51)</f>
        <v>High</v>
      </c>
      <c r="O1343" s="24" t="str">
        <f>LOOKUP(A1343,[1]lookup!$A$3:$A$51,[1]lookup!$U$3:$U$51)</f>
        <v>FS</v>
      </c>
      <c r="P1343" s="25">
        <f t="shared" si="40"/>
        <v>0</v>
      </c>
      <c r="Q1343" s="25">
        <f t="shared" si="41"/>
        <v>11.885737115461446</v>
      </c>
      <c r="R1343" s="25">
        <f>LOOKUP(A1343,[1]lookup!$A$3:$A$51,[1]lookup!$H$3:$H$51)</f>
        <v>17.439073112265284</v>
      </c>
    </row>
    <row r="1344" spans="1:18" x14ac:dyDescent="0.15">
      <c r="A1344" s="24" t="s">
        <v>252</v>
      </c>
      <c r="B1344" s="24">
        <v>2008</v>
      </c>
      <c r="C1344" s="24" t="s">
        <v>0</v>
      </c>
      <c r="D1344" s="24" t="s">
        <v>2209</v>
      </c>
      <c r="E1344" s="24" t="s">
        <v>2210</v>
      </c>
      <c r="F1344" s="24">
        <v>0</v>
      </c>
      <c r="G1344" s="24">
        <v>0</v>
      </c>
      <c r="H1344" s="24">
        <v>0</v>
      </c>
      <c r="I1344" s="24">
        <v>0</v>
      </c>
      <c r="J1344" s="24">
        <v>0</v>
      </c>
      <c r="K1344" s="24">
        <v>0</v>
      </c>
      <c r="L1344" s="24">
        <v>5006</v>
      </c>
      <c r="M1344" s="24" t="str">
        <f>LOOKUP(A1344,[1]lookup!$A$3:$A$51,[1]lookup!$P$3:$P$51)</f>
        <v>Seeded</v>
      </c>
      <c r="N1344" s="24" t="str">
        <f>LOOKUP(A1344,[1]lookup!$A$3:$A$51,[1]lookup!$R$3:$R$51)</f>
        <v>High</v>
      </c>
      <c r="O1344" s="24" t="str">
        <f>LOOKUP(A1344,[1]lookup!$A$3:$A$51,[1]lookup!$U$3:$U$51)</f>
        <v>FS</v>
      </c>
      <c r="P1344" s="25">
        <f t="shared" si="40"/>
        <v>0</v>
      </c>
      <c r="Q1344" s="25">
        <f t="shared" si="41"/>
        <v>0</v>
      </c>
      <c r="R1344" s="25">
        <f>LOOKUP(A1344,[1]lookup!$A$3:$A$51,[1]lookup!$H$3:$H$51)</f>
        <v>17.439073112265284</v>
      </c>
    </row>
    <row r="1345" spans="1:18" x14ac:dyDescent="0.15">
      <c r="A1345" s="24" t="s">
        <v>252</v>
      </c>
      <c r="B1345" s="24">
        <v>2008</v>
      </c>
      <c r="C1345" s="24" t="s">
        <v>0</v>
      </c>
      <c r="D1345" s="24" t="s">
        <v>2211</v>
      </c>
      <c r="E1345" s="24" t="s">
        <v>2212</v>
      </c>
      <c r="F1345" s="24">
        <v>0</v>
      </c>
      <c r="G1345" s="24">
        <v>0</v>
      </c>
      <c r="H1345" s="24">
        <v>0</v>
      </c>
      <c r="I1345" s="24">
        <v>0</v>
      </c>
      <c r="J1345" s="24">
        <v>0</v>
      </c>
      <c r="K1345" s="24">
        <v>0</v>
      </c>
      <c r="L1345" s="24">
        <v>5006</v>
      </c>
      <c r="M1345" s="24" t="str">
        <f>LOOKUP(A1345,[1]lookup!$A$3:$A$51,[1]lookup!$P$3:$P$51)</f>
        <v>Seeded</v>
      </c>
      <c r="N1345" s="24" t="str">
        <f>LOOKUP(A1345,[1]lookup!$A$3:$A$51,[1]lookup!$R$3:$R$51)</f>
        <v>High</v>
      </c>
      <c r="O1345" s="24" t="str">
        <f>LOOKUP(A1345,[1]lookup!$A$3:$A$51,[1]lookup!$U$3:$U$51)</f>
        <v>FS</v>
      </c>
      <c r="P1345" s="25">
        <f t="shared" si="40"/>
        <v>0</v>
      </c>
      <c r="Q1345" s="25">
        <f t="shared" si="41"/>
        <v>0</v>
      </c>
      <c r="R1345" s="25">
        <f>LOOKUP(A1345,[1]lookup!$A$3:$A$51,[1]lookup!$H$3:$H$51)</f>
        <v>17.439073112265284</v>
      </c>
    </row>
    <row r="1346" spans="1:18" x14ac:dyDescent="0.15">
      <c r="A1346" s="24" t="s">
        <v>257</v>
      </c>
      <c r="B1346" s="24">
        <v>2008</v>
      </c>
      <c r="C1346" s="24" t="s">
        <v>0</v>
      </c>
      <c r="D1346" s="24" t="s">
        <v>672</v>
      </c>
      <c r="E1346" s="24" t="s">
        <v>2199</v>
      </c>
      <c r="F1346" s="24">
        <v>1</v>
      </c>
      <c r="G1346" s="24">
        <v>25</v>
      </c>
      <c r="H1346" s="24">
        <v>1</v>
      </c>
      <c r="I1346" s="24">
        <v>150</v>
      </c>
      <c r="J1346" s="24">
        <v>2</v>
      </c>
      <c r="K1346" s="24">
        <v>175</v>
      </c>
      <c r="L1346" s="24">
        <v>5000</v>
      </c>
      <c r="M1346" s="24" t="str">
        <f>LOOKUP(A1346,[1]lookup!$A$3:$A$51,[1]lookup!$P$3:$P$51)</f>
        <v>Unseeded</v>
      </c>
      <c r="N1346" s="24" t="str">
        <f>LOOKUP(A1346,[1]lookup!$A$3:$A$51,[1]lookup!$R$3:$R$51)</f>
        <v>Mod</v>
      </c>
      <c r="O1346" s="24" t="str">
        <f>LOOKUP(A1346,[1]lookup!$A$3:$A$51,[1]lookup!$U$3:$U$51)</f>
        <v>FS</v>
      </c>
      <c r="P1346" s="25">
        <f t="shared" ref="P1346:P1409" si="42">I1346/L1346*100</f>
        <v>3</v>
      </c>
      <c r="Q1346" s="25">
        <f t="shared" ref="Q1346:Q1409" si="43">G1346/L1346*100</f>
        <v>0.5</v>
      </c>
      <c r="R1346" s="25">
        <f>LOOKUP(A1346,[1]lookup!$A$3:$A$51,[1]lookup!$H$3:$H$51)</f>
        <v>0</v>
      </c>
    </row>
    <row r="1347" spans="1:18" x14ac:dyDescent="0.15">
      <c r="A1347" s="24" t="s">
        <v>257</v>
      </c>
      <c r="B1347" s="24">
        <v>2008</v>
      </c>
      <c r="C1347" s="24" t="s">
        <v>0</v>
      </c>
      <c r="D1347" s="24" t="s">
        <v>556</v>
      </c>
      <c r="E1347" s="24" t="s">
        <v>2200</v>
      </c>
      <c r="F1347" s="24">
        <v>0</v>
      </c>
      <c r="G1347" s="24">
        <v>0</v>
      </c>
      <c r="H1347" s="24">
        <v>1</v>
      </c>
      <c r="I1347" s="24">
        <v>161</v>
      </c>
      <c r="J1347" s="24">
        <v>1</v>
      </c>
      <c r="K1347" s="24">
        <v>161</v>
      </c>
      <c r="L1347" s="24">
        <v>5000</v>
      </c>
      <c r="M1347" s="24" t="str">
        <f>LOOKUP(A1347,[1]lookup!$A$3:$A$51,[1]lookup!$P$3:$P$51)</f>
        <v>Unseeded</v>
      </c>
      <c r="N1347" s="24" t="str">
        <f>LOOKUP(A1347,[1]lookup!$A$3:$A$51,[1]lookup!$R$3:$R$51)</f>
        <v>Mod</v>
      </c>
      <c r="O1347" s="24" t="str">
        <f>LOOKUP(A1347,[1]lookup!$A$3:$A$51,[1]lookup!$U$3:$U$51)</f>
        <v>FS</v>
      </c>
      <c r="P1347" s="25">
        <f t="shared" si="42"/>
        <v>3.2199999999999998</v>
      </c>
      <c r="Q1347" s="25">
        <f t="shared" si="43"/>
        <v>0</v>
      </c>
      <c r="R1347" s="25">
        <f>LOOKUP(A1347,[1]lookup!$A$3:$A$51,[1]lookup!$H$3:$H$51)</f>
        <v>0</v>
      </c>
    </row>
    <row r="1348" spans="1:18" x14ac:dyDescent="0.15">
      <c r="A1348" s="24" t="s">
        <v>257</v>
      </c>
      <c r="B1348" s="24">
        <v>2008</v>
      </c>
      <c r="C1348" s="24" t="s">
        <v>0</v>
      </c>
      <c r="D1348" s="24" t="s">
        <v>557</v>
      </c>
      <c r="E1348" s="24" t="s">
        <v>2201</v>
      </c>
      <c r="F1348" s="24">
        <v>0</v>
      </c>
      <c r="G1348" s="24">
        <v>0</v>
      </c>
      <c r="H1348" s="24">
        <v>2</v>
      </c>
      <c r="I1348" s="24">
        <v>13</v>
      </c>
      <c r="J1348" s="24">
        <v>2</v>
      </c>
      <c r="K1348" s="24">
        <v>13</v>
      </c>
      <c r="L1348" s="24">
        <v>5000</v>
      </c>
      <c r="M1348" s="24" t="str">
        <f>LOOKUP(A1348,[1]lookup!$A$3:$A$51,[1]lookup!$P$3:$P$51)</f>
        <v>Unseeded</v>
      </c>
      <c r="N1348" s="24" t="str">
        <f>LOOKUP(A1348,[1]lookup!$A$3:$A$51,[1]lookup!$R$3:$R$51)</f>
        <v>Mod</v>
      </c>
      <c r="O1348" s="24" t="str">
        <f>LOOKUP(A1348,[1]lookup!$A$3:$A$51,[1]lookup!$U$3:$U$51)</f>
        <v>FS</v>
      </c>
      <c r="P1348" s="25">
        <f t="shared" si="42"/>
        <v>0.26</v>
      </c>
      <c r="Q1348" s="25">
        <f t="shared" si="43"/>
        <v>0</v>
      </c>
      <c r="R1348" s="25">
        <f>LOOKUP(A1348,[1]lookup!$A$3:$A$51,[1]lookup!$H$3:$H$51)</f>
        <v>0</v>
      </c>
    </row>
    <row r="1349" spans="1:18" x14ac:dyDescent="0.15">
      <c r="A1349" s="24" t="s">
        <v>257</v>
      </c>
      <c r="B1349" s="24">
        <v>2008</v>
      </c>
      <c r="C1349" s="24" t="s">
        <v>0</v>
      </c>
      <c r="D1349" s="24" t="s">
        <v>390</v>
      </c>
      <c r="E1349" s="24" t="s">
        <v>2202</v>
      </c>
      <c r="F1349" s="24">
        <v>5</v>
      </c>
      <c r="G1349" s="24">
        <v>1512</v>
      </c>
      <c r="H1349" s="24">
        <v>8</v>
      </c>
      <c r="I1349" s="24">
        <v>4309</v>
      </c>
      <c r="J1349" s="24">
        <v>8</v>
      </c>
      <c r="K1349" s="24">
        <v>5821</v>
      </c>
      <c r="L1349" s="24">
        <v>5000</v>
      </c>
      <c r="M1349" s="24" t="str">
        <f>LOOKUP(A1349,[1]lookup!$A$3:$A$51,[1]lookup!$P$3:$P$51)</f>
        <v>Unseeded</v>
      </c>
      <c r="N1349" s="24" t="str">
        <f>LOOKUP(A1349,[1]lookup!$A$3:$A$51,[1]lookup!$R$3:$R$51)</f>
        <v>Mod</v>
      </c>
      <c r="O1349" s="24" t="str">
        <f>LOOKUP(A1349,[1]lookup!$A$3:$A$51,[1]lookup!$U$3:$U$51)</f>
        <v>FS</v>
      </c>
      <c r="P1349" s="25">
        <f t="shared" si="42"/>
        <v>86.18</v>
      </c>
      <c r="Q1349" s="25">
        <f t="shared" si="43"/>
        <v>30.240000000000002</v>
      </c>
      <c r="R1349" s="25">
        <f>LOOKUP(A1349,[1]lookup!$A$3:$A$51,[1]lookup!$H$3:$H$51)</f>
        <v>0</v>
      </c>
    </row>
    <row r="1350" spans="1:18" x14ac:dyDescent="0.15">
      <c r="A1350" s="24" t="s">
        <v>257</v>
      </c>
      <c r="B1350" s="24">
        <v>2008</v>
      </c>
      <c r="C1350" s="24" t="s">
        <v>0</v>
      </c>
      <c r="D1350" s="24" t="s">
        <v>1087</v>
      </c>
      <c r="E1350" s="24" t="s">
        <v>2203</v>
      </c>
      <c r="F1350" s="24">
        <v>0</v>
      </c>
      <c r="G1350" s="24">
        <v>0</v>
      </c>
      <c r="H1350" s="24">
        <v>0</v>
      </c>
      <c r="I1350" s="24">
        <v>0</v>
      </c>
      <c r="J1350" s="24">
        <v>0</v>
      </c>
      <c r="K1350" s="24">
        <v>0</v>
      </c>
      <c r="L1350" s="24">
        <v>5000</v>
      </c>
      <c r="M1350" s="24" t="str">
        <f>LOOKUP(A1350,[1]lookup!$A$3:$A$51,[1]lookup!$P$3:$P$51)</f>
        <v>Unseeded</v>
      </c>
      <c r="N1350" s="24" t="str">
        <f>LOOKUP(A1350,[1]lookup!$A$3:$A$51,[1]lookup!$R$3:$R$51)</f>
        <v>Mod</v>
      </c>
      <c r="O1350" s="24" t="str">
        <f>LOOKUP(A1350,[1]lookup!$A$3:$A$51,[1]lookup!$U$3:$U$51)</f>
        <v>FS</v>
      </c>
      <c r="P1350" s="25">
        <f t="shared" si="42"/>
        <v>0</v>
      </c>
      <c r="Q1350" s="25">
        <f t="shared" si="43"/>
        <v>0</v>
      </c>
      <c r="R1350" s="25">
        <f>LOOKUP(A1350,[1]lookup!$A$3:$A$51,[1]lookup!$H$3:$H$51)</f>
        <v>0</v>
      </c>
    </row>
    <row r="1351" spans="1:18" x14ac:dyDescent="0.15">
      <c r="A1351" s="24" t="s">
        <v>257</v>
      </c>
      <c r="B1351" s="24">
        <v>2008</v>
      </c>
      <c r="C1351" s="24" t="s">
        <v>0</v>
      </c>
      <c r="D1351" s="24" t="s">
        <v>244</v>
      </c>
      <c r="E1351" s="24" t="s">
        <v>2204</v>
      </c>
      <c r="F1351" s="24">
        <v>4</v>
      </c>
      <c r="G1351" s="24">
        <v>45</v>
      </c>
      <c r="H1351" s="24">
        <v>18</v>
      </c>
      <c r="I1351" s="24">
        <v>544</v>
      </c>
      <c r="J1351" s="24">
        <v>18</v>
      </c>
      <c r="K1351" s="24">
        <v>589</v>
      </c>
      <c r="L1351" s="24">
        <v>5000</v>
      </c>
      <c r="M1351" s="24" t="str">
        <f>LOOKUP(A1351,[1]lookup!$A$3:$A$51,[1]lookup!$P$3:$P$51)</f>
        <v>Unseeded</v>
      </c>
      <c r="N1351" s="24" t="str">
        <f>LOOKUP(A1351,[1]lookup!$A$3:$A$51,[1]lookup!$R$3:$R$51)</f>
        <v>Mod</v>
      </c>
      <c r="O1351" s="24" t="str">
        <f>LOOKUP(A1351,[1]lookup!$A$3:$A$51,[1]lookup!$U$3:$U$51)</f>
        <v>FS</v>
      </c>
      <c r="P1351" s="25">
        <f t="shared" si="42"/>
        <v>10.879999999999999</v>
      </c>
      <c r="Q1351" s="25">
        <f t="shared" si="43"/>
        <v>0.89999999999999991</v>
      </c>
      <c r="R1351" s="25">
        <f>LOOKUP(A1351,[1]lookup!$A$3:$A$51,[1]lookup!$H$3:$H$51)</f>
        <v>0</v>
      </c>
    </row>
    <row r="1352" spans="1:18" x14ac:dyDescent="0.15">
      <c r="A1352" s="24" t="s">
        <v>257</v>
      </c>
      <c r="B1352" s="24">
        <v>2008</v>
      </c>
      <c r="C1352" s="24" t="s">
        <v>0</v>
      </c>
      <c r="D1352" s="24" t="s">
        <v>559</v>
      </c>
      <c r="E1352" s="24" t="s">
        <v>2205</v>
      </c>
      <c r="F1352" s="24">
        <v>0</v>
      </c>
      <c r="G1352" s="24">
        <v>0</v>
      </c>
      <c r="H1352" s="24">
        <v>0</v>
      </c>
      <c r="I1352" s="24">
        <v>0</v>
      </c>
      <c r="J1352" s="24">
        <v>0</v>
      </c>
      <c r="K1352" s="24">
        <v>0</v>
      </c>
      <c r="L1352" s="24">
        <v>5000</v>
      </c>
      <c r="M1352" s="24" t="str">
        <f>LOOKUP(A1352,[1]lookup!$A$3:$A$51,[1]lookup!$P$3:$P$51)</f>
        <v>Unseeded</v>
      </c>
      <c r="N1352" s="24" t="str">
        <f>LOOKUP(A1352,[1]lookup!$A$3:$A$51,[1]lookup!$R$3:$R$51)</f>
        <v>Mod</v>
      </c>
      <c r="O1352" s="24" t="str">
        <f>LOOKUP(A1352,[1]lookup!$A$3:$A$51,[1]lookup!$U$3:$U$51)</f>
        <v>FS</v>
      </c>
      <c r="P1352" s="25">
        <f t="shared" si="42"/>
        <v>0</v>
      </c>
      <c r="Q1352" s="25">
        <f t="shared" si="43"/>
        <v>0</v>
      </c>
      <c r="R1352" s="25">
        <f>LOOKUP(A1352,[1]lookup!$A$3:$A$51,[1]lookup!$H$3:$H$51)</f>
        <v>0</v>
      </c>
    </row>
    <row r="1353" spans="1:18" x14ac:dyDescent="0.15">
      <c r="A1353" s="24" t="s">
        <v>257</v>
      </c>
      <c r="B1353" s="24">
        <v>2008</v>
      </c>
      <c r="C1353" s="24" t="s">
        <v>0</v>
      </c>
      <c r="D1353" s="24" t="s">
        <v>1229</v>
      </c>
      <c r="E1353" s="24" t="s">
        <v>2206</v>
      </c>
      <c r="F1353" s="24">
        <v>0</v>
      </c>
      <c r="G1353" s="24">
        <v>0</v>
      </c>
      <c r="H1353" s="24">
        <v>0</v>
      </c>
      <c r="I1353" s="24">
        <v>0</v>
      </c>
      <c r="J1353" s="24">
        <v>0</v>
      </c>
      <c r="K1353" s="24">
        <v>0</v>
      </c>
      <c r="L1353" s="24">
        <v>5000</v>
      </c>
      <c r="M1353" s="24" t="str">
        <f>LOOKUP(A1353,[1]lookup!$A$3:$A$51,[1]lookup!$P$3:$P$51)</f>
        <v>Unseeded</v>
      </c>
      <c r="N1353" s="24" t="str">
        <f>LOOKUP(A1353,[1]lookup!$A$3:$A$51,[1]lookup!$R$3:$R$51)</f>
        <v>Mod</v>
      </c>
      <c r="O1353" s="24" t="str">
        <f>LOOKUP(A1353,[1]lookup!$A$3:$A$51,[1]lookup!$U$3:$U$51)</f>
        <v>FS</v>
      </c>
      <c r="P1353" s="25">
        <f t="shared" si="42"/>
        <v>0</v>
      </c>
      <c r="Q1353" s="25">
        <f t="shared" si="43"/>
        <v>0</v>
      </c>
      <c r="R1353" s="25">
        <f>LOOKUP(A1353,[1]lookup!$A$3:$A$51,[1]lookup!$H$3:$H$51)</f>
        <v>0</v>
      </c>
    </row>
    <row r="1354" spans="1:18" x14ac:dyDescent="0.15">
      <c r="A1354" s="24" t="s">
        <v>257</v>
      </c>
      <c r="B1354" s="24">
        <v>2008</v>
      </c>
      <c r="C1354" s="24" t="s">
        <v>0</v>
      </c>
      <c r="D1354" s="24" t="s">
        <v>405</v>
      </c>
      <c r="E1354" s="24" t="s">
        <v>2207</v>
      </c>
      <c r="F1354" s="24">
        <v>3</v>
      </c>
      <c r="G1354" s="24">
        <v>2235</v>
      </c>
      <c r="H1354" s="24">
        <v>1</v>
      </c>
      <c r="I1354" s="24">
        <v>423</v>
      </c>
      <c r="J1354" s="24">
        <v>3</v>
      </c>
      <c r="K1354" s="24">
        <v>2658</v>
      </c>
      <c r="L1354" s="24">
        <v>5000</v>
      </c>
      <c r="M1354" s="24" t="str">
        <f>LOOKUP(A1354,[1]lookup!$A$3:$A$51,[1]lookup!$P$3:$P$51)</f>
        <v>Unseeded</v>
      </c>
      <c r="N1354" s="24" t="str">
        <f>LOOKUP(A1354,[1]lookup!$A$3:$A$51,[1]lookup!$R$3:$R$51)</f>
        <v>Mod</v>
      </c>
      <c r="O1354" s="24" t="str">
        <f>LOOKUP(A1354,[1]lookup!$A$3:$A$51,[1]lookup!$U$3:$U$51)</f>
        <v>FS</v>
      </c>
      <c r="P1354" s="25">
        <f t="shared" si="42"/>
        <v>8.4599999999999991</v>
      </c>
      <c r="Q1354" s="25">
        <f t="shared" si="43"/>
        <v>44.7</v>
      </c>
      <c r="R1354" s="25">
        <f>LOOKUP(A1354,[1]lookup!$A$3:$A$51,[1]lookup!$H$3:$H$51)</f>
        <v>0</v>
      </c>
    </row>
    <row r="1355" spans="1:18" x14ac:dyDescent="0.15">
      <c r="A1355" s="24" t="s">
        <v>257</v>
      </c>
      <c r="B1355" s="24">
        <v>2008</v>
      </c>
      <c r="C1355" s="24" t="s">
        <v>0</v>
      </c>
      <c r="D1355" s="24" t="s">
        <v>217</v>
      </c>
      <c r="E1355" s="24" t="s">
        <v>2208</v>
      </c>
      <c r="F1355" s="24">
        <v>1</v>
      </c>
      <c r="G1355" s="24">
        <v>1183</v>
      </c>
      <c r="H1355" s="24">
        <v>0</v>
      </c>
      <c r="I1355" s="24">
        <v>0</v>
      </c>
      <c r="J1355" s="24">
        <v>1</v>
      </c>
      <c r="K1355" s="24">
        <v>1183</v>
      </c>
      <c r="L1355" s="24">
        <v>5000</v>
      </c>
      <c r="M1355" s="24" t="str">
        <f>LOOKUP(A1355,[1]lookup!$A$3:$A$51,[1]lookup!$P$3:$P$51)</f>
        <v>Unseeded</v>
      </c>
      <c r="N1355" s="24" t="str">
        <f>LOOKUP(A1355,[1]lookup!$A$3:$A$51,[1]lookup!$R$3:$R$51)</f>
        <v>Mod</v>
      </c>
      <c r="O1355" s="24" t="str">
        <f>LOOKUP(A1355,[1]lookup!$A$3:$A$51,[1]lookup!$U$3:$U$51)</f>
        <v>FS</v>
      </c>
      <c r="P1355" s="25">
        <f t="shared" si="42"/>
        <v>0</v>
      </c>
      <c r="Q1355" s="25">
        <f t="shared" si="43"/>
        <v>23.66</v>
      </c>
      <c r="R1355" s="25">
        <f>LOOKUP(A1355,[1]lookup!$A$3:$A$51,[1]lookup!$H$3:$H$51)</f>
        <v>0</v>
      </c>
    </row>
    <row r="1356" spans="1:18" x14ac:dyDescent="0.15">
      <c r="A1356" s="24" t="s">
        <v>257</v>
      </c>
      <c r="B1356" s="24">
        <v>2008</v>
      </c>
      <c r="C1356" s="24" t="s">
        <v>0</v>
      </c>
      <c r="D1356" s="24" t="s">
        <v>2209</v>
      </c>
      <c r="E1356" s="24" t="s">
        <v>2210</v>
      </c>
      <c r="F1356" s="24">
        <v>0</v>
      </c>
      <c r="G1356" s="24">
        <v>0</v>
      </c>
      <c r="H1356" s="24">
        <v>0</v>
      </c>
      <c r="I1356" s="24">
        <v>0</v>
      </c>
      <c r="J1356" s="24">
        <v>0</v>
      </c>
      <c r="K1356" s="24">
        <v>0</v>
      </c>
      <c r="L1356" s="24">
        <v>5000</v>
      </c>
      <c r="M1356" s="24" t="str">
        <f>LOOKUP(A1356,[1]lookup!$A$3:$A$51,[1]lookup!$P$3:$P$51)</f>
        <v>Unseeded</v>
      </c>
      <c r="N1356" s="24" t="str">
        <f>LOOKUP(A1356,[1]lookup!$A$3:$A$51,[1]lookup!$R$3:$R$51)</f>
        <v>Mod</v>
      </c>
      <c r="O1356" s="24" t="str">
        <f>LOOKUP(A1356,[1]lookup!$A$3:$A$51,[1]lookup!$U$3:$U$51)</f>
        <v>FS</v>
      </c>
      <c r="P1356" s="25">
        <f t="shared" si="42"/>
        <v>0</v>
      </c>
      <c r="Q1356" s="25">
        <f t="shared" si="43"/>
        <v>0</v>
      </c>
      <c r="R1356" s="25">
        <f>LOOKUP(A1356,[1]lookup!$A$3:$A$51,[1]lookup!$H$3:$H$51)</f>
        <v>0</v>
      </c>
    </row>
    <row r="1357" spans="1:18" x14ac:dyDescent="0.15">
      <c r="A1357" s="24" t="s">
        <v>257</v>
      </c>
      <c r="B1357" s="24">
        <v>2008</v>
      </c>
      <c r="C1357" s="24" t="s">
        <v>0</v>
      </c>
      <c r="D1357" s="24" t="s">
        <v>2211</v>
      </c>
      <c r="E1357" s="24" t="s">
        <v>2212</v>
      </c>
      <c r="F1357" s="24">
        <v>0</v>
      </c>
      <c r="G1357" s="24">
        <v>0</v>
      </c>
      <c r="H1357" s="24">
        <v>0</v>
      </c>
      <c r="I1357" s="24">
        <v>0</v>
      </c>
      <c r="J1357" s="24">
        <v>0</v>
      </c>
      <c r="K1357" s="24">
        <v>0</v>
      </c>
      <c r="L1357" s="24">
        <v>5000</v>
      </c>
      <c r="M1357" s="24" t="str">
        <f>LOOKUP(A1357,[1]lookup!$A$3:$A$51,[1]lookup!$P$3:$P$51)</f>
        <v>Unseeded</v>
      </c>
      <c r="N1357" s="24" t="str">
        <f>LOOKUP(A1357,[1]lookup!$A$3:$A$51,[1]lookup!$R$3:$R$51)</f>
        <v>Mod</v>
      </c>
      <c r="O1357" s="24" t="str">
        <f>LOOKUP(A1357,[1]lookup!$A$3:$A$51,[1]lookup!$U$3:$U$51)</f>
        <v>FS</v>
      </c>
      <c r="P1357" s="25">
        <f t="shared" si="42"/>
        <v>0</v>
      </c>
      <c r="Q1357" s="25">
        <f t="shared" si="43"/>
        <v>0</v>
      </c>
      <c r="R1357" s="25">
        <f>LOOKUP(A1357,[1]lookup!$A$3:$A$51,[1]lookup!$H$3:$H$51)</f>
        <v>0</v>
      </c>
    </row>
    <row r="1358" spans="1:18" x14ac:dyDescent="0.15">
      <c r="A1358" s="24" t="s">
        <v>264</v>
      </c>
      <c r="B1358" s="24">
        <v>2008</v>
      </c>
      <c r="C1358" s="24" t="s">
        <v>0</v>
      </c>
      <c r="D1358" s="24" t="s">
        <v>672</v>
      </c>
      <c r="E1358" s="24" t="s">
        <v>2199</v>
      </c>
      <c r="F1358" s="24">
        <v>0</v>
      </c>
      <c r="G1358" s="24">
        <v>0</v>
      </c>
      <c r="H1358" s="24">
        <v>0</v>
      </c>
      <c r="I1358" s="24">
        <v>0</v>
      </c>
      <c r="J1358" s="24">
        <v>0</v>
      </c>
      <c r="K1358" s="24">
        <v>0</v>
      </c>
      <c r="L1358" s="24">
        <v>5005</v>
      </c>
      <c r="M1358" s="24" t="str">
        <f>LOOKUP(A1358,[1]lookup!$A$3:$A$51,[1]lookup!$P$3:$P$51)</f>
        <v>Seeded</v>
      </c>
      <c r="N1358" s="24" t="str">
        <f>LOOKUP(A1358,[1]lookup!$A$3:$A$51,[1]lookup!$R$3:$R$51)</f>
        <v>Mod</v>
      </c>
      <c r="O1358" s="24" t="str">
        <f>LOOKUP(A1358,[1]lookup!$A$3:$A$51,[1]lookup!$U$3:$U$51)</f>
        <v>FS</v>
      </c>
      <c r="P1358" s="25">
        <f t="shared" si="42"/>
        <v>0</v>
      </c>
      <c r="Q1358" s="25">
        <f t="shared" si="43"/>
        <v>0</v>
      </c>
      <c r="R1358" s="25">
        <f>LOOKUP(A1358,[1]lookup!$A$3:$A$51,[1]lookup!$H$3:$H$51)</f>
        <v>41.838161838161838</v>
      </c>
    </row>
    <row r="1359" spans="1:18" x14ac:dyDescent="0.15">
      <c r="A1359" s="24" t="s">
        <v>264</v>
      </c>
      <c r="B1359" s="24">
        <v>2008</v>
      </c>
      <c r="C1359" s="24" t="s">
        <v>0</v>
      </c>
      <c r="D1359" s="24" t="s">
        <v>556</v>
      </c>
      <c r="E1359" s="24" t="s">
        <v>2200</v>
      </c>
      <c r="F1359" s="24">
        <v>0</v>
      </c>
      <c r="G1359" s="24">
        <v>0</v>
      </c>
      <c r="H1359" s="24">
        <v>2</v>
      </c>
      <c r="I1359" s="24">
        <v>426</v>
      </c>
      <c r="J1359" s="24">
        <v>2</v>
      </c>
      <c r="K1359" s="24">
        <v>426</v>
      </c>
      <c r="L1359" s="24">
        <v>5005</v>
      </c>
      <c r="M1359" s="24" t="str">
        <f>LOOKUP(A1359,[1]lookup!$A$3:$A$51,[1]lookup!$P$3:$P$51)</f>
        <v>Seeded</v>
      </c>
      <c r="N1359" s="24" t="str">
        <f>LOOKUP(A1359,[1]lookup!$A$3:$A$51,[1]lookup!$R$3:$R$51)</f>
        <v>Mod</v>
      </c>
      <c r="O1359" s="24" t="str">
        <f>LOOKUP(A1359,[1]lookup!$A$3:$A$51,[1]lookup!$U$3:$U$51)</f>
        <v>FS</v>
      </c>
      <c r="P1359" s="25">
        <f t="shared" si="42"/>
        <v>8.5114885114885119</v>
      </c>
      <c r="Q1359" s="25">
        <f t="shared" si="43"/>
        <v>0</v>
      </c>
      <c r="R1359" s="25">
        <f>LOOKUP(A1359,[1]lookup!$A$3:$A$51,[1]lookup!$H$3:$H$51)</f>
        <v>41.838161838161838</v>
      </c>
    </row>
    <row r="1360" spans="1:18" x14ac:dyDescent="0.15">
      <c r="A1360" s="24" t="s">
        <v>264</v>
      </c>
      <c r="B1360" s="24">
        <v>2008</v>
      </c>
      <c r="C1360" s="24" t="s">
        <v>0</v>
      </c>
      <c r="D1360" s="24" t="s">
        <v>557</v>
      </c>
      <c r="E1360" s="24" t="s">
        <v>2201</v>
      </c>
      <c r="F1360" s="24">
        <v>0</v>
      </c>
      <c r="G1360" s="24">
        <v>0</v>
      </c>
      <c r="H1360" s="24">
        <v>0</v>
      </c>
      <c r="I1360" s="24">
        <v>0</v>
      </c>
      <c r="J1360" s="24">
        <v>0</v>
      </c>
      <c r="K1360" s="24">
        <v>0</v>
      </c>
      <c r="L1360" s="24">
        <v>5005</v>
      </c>
      <c r="M1360" s="24" t="str">
        <f>LOOKUP(A1360,[1]lookup!$A$3:$A$51,[1]lookup!$P$3:$P$51)</f>
        <v>Seeded</v>
      </c>
      <c r="N1360" s="24" t="str">
        <f>LOOKUP(A1360,[1]lookup!$A$3:$A$51,[1]lookup!$R$3:$R$51)</f>
        <v>Mod</v>
      </c>
      <c r="O1360" s="24" t="str">
        <f>LOOKUP(A1360,[1]lookup!$A$3:$A$51,[1]lookup!$U$3:$U$51)</f>
        <v>FS</v>
      </c>
      <c r="P1360" s="25">
        <f t="shared" si="42"/>
        <v>0</v>
      </c>
      <c r="Q1360" s="25">
        <f t="shared" si="43"/>
        <v>0</v>
      </c>
      <c r="R1360" s="25">
        <f>LOOKUP(A1360,[1]lookup!$A$3:$A$51,[1]lookup!$H$3:$H$51)</f>
        <v>41.838161838161838</v>
      </c>
    </row>
    <row r="1361" spans="1:18" x14ac:dyDescent="0.15">
      <c r="A1361" s="24" t="s">
        <v>264</v>
      </c>
      <c r="B1361" s="24">
        <v>2008</v>
      </c>
      <c r="C1361" s="24" t="s">
        <v>0</v>
      </c>
      <c r="D1361" s="24" t="s">
        <v>390</v>
      </c>
      <c r="E1361" s="24" t="s">
        <v>2202</v>
      </c>
      <c r="F1361" s="24">
        <v>6</v>
      </c>
      <c r="G1361" s="24">
        <v>432</v>
      </c>
      <c r="H1361" s="24">
        <v>8</v>
      </c>
      <c r="I1361" s="24">
        <v>3473</v>
      </c>
      <c r="J1361" s="24">
        <v>8</v>
      </c>
      <c r="K1361" s="24">
        <v>3905</v>
      </c>
      <c r="L1361" s="24">
        <v>5005</v>
      </c>
      <c r="M1361" s="24" t="str">
        <f>LOOKUP(A1361,[1]lookup!$A$3:$A$51,[1]lookup!$P$3:$P$51)</f>
        <v>Seeded</v>
      </c>
      <c r="N1361" s="24" t="str">
        <f>LOOKUP(A1361,[1]lookup!$A$3:$A$51,[1]lookup!$R$3:$R$51)</f>
        <v>Mod</v>
      </c>
      <c r="O1361" s="24" t="str">
        <f>LOOKUP(A1361,[1]lookup!$A$3:$A$51,[1]lookup!$U$3:$U$51)</f>
        <v>FS</v>
      </c>
      <c r="P1361" s="25">
        <f t="shared" si="42"/>
        <v>69.390609390609399</v>
      </c>
      <c r="Q1361" s="25">
        <f t="shared" si="43"/>
        <v>8.6313686313686322</v>
      </c>
      <c r="R1361" s="25">
        <f>LOOKUP(A1361,[1]lookup!$A$3:$A$51,[1]lookup!$H$3:$H$51)</f>
        <v>41.838161838161838</v>
      </c>
    </row>
    <row r="1362" spans="1:18" x14ac:dyDescent="0.15">
      <c r="A1362" s="24" t="s">
        <v>264</v>
      </c>
      <c r="B1362" s="24">
        <v>2008</v>
      </c>
      <c r="C1362" s="24" t="s">
        <v>0</v>
      </c>
      <c r="D1362" s="24" t="s">
        <v>1087</v>
      </c>
      <c r="E1362" s="24" t="s">
        <v>2203</v>
      </c>
      <c r="F1362" s="24">
        <v>0</v>
      </c>
      <c r="G1362" s="24">
        <v>0</v>
      </c>
      <c r="H1362" s="24">
        <v>0</v>
      </c>
      <c r="I1362" s="24">
        <v>0</v>
      </c>
      <c r="J1362" s="24">
        <v>0</v>
      </c>
      <c r="K1362" s="24">
        <v>0</v>
      </c>
      <c r="L1362" s="24">
        <v>5005</v>
      </c>
      <c r="M1362" s="24" t="str">
        <f>LOOKUP(A1362,[1]lookup!$A$3:$A$51,[1]lookup!$P$3:$P$51)</f>
        <v>Seeded</v>
      </c>
      <c r="N1362" s="24" t="str">
        <f>LOOKUP(A1362,[1]lookup!$A$3:$A$51,[1]lookup!$R$3:$R$51)</f>
        <v>Mod</v>
      </c>
      <c r="O1362" s="24" t="str">
        <f>LOOKUP(A1362,[1]lookup!$A$3:$A$51,[1]lookup!$U$3:$U$51)</f>
        <v>FS</v>
      </c>
      <c r="P1362" s="25">
        <f t="shared" si="42"/>
        <v>0</v>
      </c>
      <c r="Q1362" s="25">
        <f t="shared" si="43"/>
        <v>0</v>
      </c>
      <c r="R1362" s="25">
        <f>LOOKUP(A1362,[1]lookup!$A$3:$A$51,[1]lookup!$H$3:$H$51)</f>
        <v>41.838161838161838</v>
      </c>
    </row>
    <row r="1363" spans="1:18" x14ac:dyDescent="0.15">
      <c r="A1363" s="24" t="s">
        <v>264</v>
      </c>
      <c r="B1363" s="24">
        <v>2008</v>
      </c>
      <c r="C1363" s="24" t="s">
        <v>0</v>
      </c>
      <c r="D1363" s="24" t="s">
        <v>244</v>
      </c>
      <c r="E1363" s="24" t="s">
        <v>2204</v>
      </c>
      <c r="F1363" s="24">
        <v>4</v>
      </c>
      <c r="G1363" s="24">
        <v>222</v>
      </c>
      <c r="H1363" s="24">
        <v>10</v>
      </c>
      <c r="I1363" s="24">
        <v>317</v>
      </c>
      <c r="J1363" s="24">
        <v>11</v>
      </c>
      <c r="K1363" s="24">
        <v>539</v>
      </c>
      <c r="L1363" s="24">
        <v>5005</v>
      </c>
      <c r="M1363" s="24" t="str">
        <f>LOOKUP(A1363,[1]lookup!$A$3:$A$51,[1]lookup!$P$3:$P$51)</f>
        <v>Seeded</v>
      </c>
      <c r="N1363" s="24" t="str">
        <f>LOOKUP(A1363,[1]lookup!$A$3:$A$51,[1]lookup!$R$3:$R$51)</f>
        <v>Mod</v>
      </c>
      <c r="O1363" s="24" t="str">
        <f>LOOKUP(A1363,[1]lookup!$A$3:$A$51,[1]lookup!$U$3:$U$51)</f>
        <v>FS</v>
      </c>
      <c r="P1363" s="25">
        <f t="shared" si="42"/>
        <v>6.3336663336663337</v>
      </c>
      <c r="Q1363" s="25">
        <f t="shared" si="43"/>
        <v>4.4355644355644355</v>
      </c>
      <c r="R1363" s="25">
        <f>LOOKUP(A1363,[1]lookup!$A$3:$A$51,[1]lookup!$H$3:$H$51)</f>
        <v>41.838161838161838</v>
      </c>
    </row>
    <row r="1364" spans="1:18" x14ac:dyDescent="0.15">
      <c r="A1364" s="24" t="s">
        <v>264</v>
      </c>
      <c r="B1364" s="24">
        <v>2008</v>
      </c>
      <c r="C1364" s="24" t="s">
        <v>0</v>
      </c>
      <c r="D1364" s="24" t="s">
        <v>559</v>
      </c>
      <c r="E1364" s="24" t="s">
        <v>2205</v>
      </c>
      <c r="F1364" s="24">
        <v>0</v>
      </c>
      <c r="G1364" s="24">
        <v>0</v>
      </c>
      <c r="H1364" s="24">
        <v>0</v>
      </c>
      <c r="I1364" s="24">
        <v>0</v>
      </c>
      <c r="J1364" s="24">
        <v>0</v>
      </c>
      <c r="K1364" s="24">
        <v>0</v>
      </c>
      <c r="L1364" s="24">
        <v>5005</v>
      </c>
      <c r="M1364" s="24" t="str">
        <f>LOOKUP(A1364,[1]lookup!$A$3:$A$51,[1]lookup!$P$3:$P$51)</f>
        <v>Seeded</v>
      </c>
      <c r="N1364" s="24" t="str">
        <f>LOOKUP(A1364,[1]lookup!$A$3:$A$51,[1]lookup!$R$3:$R$51)</f>
        <v>Mod</v>
      </c>
      <c r="O1364" s="24" t="str">
        <f>LOOKUP(A1364,[1]lookup!$A$3:$A$51,[1]lookup!$U$3:$U$51)</f>
        <v>FS</v>
      </c>
      <c r="P1364" s="25">
        <f t="shared" si="42"/>
        <v>0</v>
      </c>
      <c r="Q1364" s="25">
        <f t="shared" si="43"/>
        <v>0</v>
      </c>
      <c r="R1364" s="25">
        <f>LOOKUP(A1364,[1]lookup!$A$3:$A$51,[1]lookup!$H$3:$H$51)</f>
        <v>41.838161838161838</v>
      </c>
    </row>
    <row r="1365" spans="1:18" x14ac:dyDescent="0.15">
      <c r="A1365" s="24" t="s">
        <v>264</v>
      </c>
      <c r="B1365" s="24">
        <v>2008</v>
      </c>
      <c r="C1365" s="24" t="s">
        <v>0</v>
      </c>
      <c r="D1365" s="24" t="s">
        <v>1229</v>
      </c>
      <c r="E1365" s="24" t="s">
        <v>2206</v>
      </c>
      <c r="F1365" s="24">
        <v>1</v>
      </c>
      <c r="G1365" s="24">
        <v>46</v>
      </c>
      <c r="H1365" s="24">
        <v>0</v>
      </c>
      <c r="I1365" s="24">
        <v>0</v>
      </c>
      <c r="J1365" s="24">
        <v>1</v>
      </c>
      <c r="K1365" s="24">
        <v>46</v>
      </c>
      <c r="L1365" s="24">
        <v>5005</v>
      </c>
      <c r="M1365" s="24" t="str">
        <f>LOOKUP(A1365,[1]lookup!$A$3:$A$51,[1]lookup!$P$3:$P$51)</f>
        <v>Seeded</v>
      </c>
      <c r="N1365" s="24" t="str">
        <f>LOOKUP(A1365,[1]lookup!$A$3:$A$51,[1]lookup!$R$3:$R$51)</f>
        <v>Mod</v>
      </c>
      <c r="O1365" s="24" t="str">
        <f>LOOKUP(A1365,[1]lookup!$A$3:$A$51,[1]lookup!$U$3:$U$51)</f>
        <v>FS</v>
      </c>
      <c r="P1365" s="25">
        <f t="shared" si="42"/>
        <v>0</v>
      </c>
      <c r="Q1365" s="25">
        <f t="shared" si="43"/>
        <v>0.91908091908091905</v>
      </c>
      <c r="R1365" s="25">
        <f>LOOKUP(A1365,[1]lookup!$A$3:$A$51,[1]lookup!$H$3:$H$51)</f>
        <v>41.838161838161838</v>
      </c>
    </row>
    <row r="1366" spans="1:18" x14ac:dyDescent="0.15">
      <c r="A1366" s="24" t="s">
        <v>264</v>
      </c>
      <c r="B1366" s="24">
        <v>2008</v>
      </c>
      <c r="C1366" s="24" t="s">
        <v>0</v>
      </c>
      <c r="D1366" s="24" t="s">
        <v>405</v>
      </c>
      <c r="E1366" s="24" t="s">
        <v>2207</v>
      </c>
      <c r="F1366" s="24">
        <v>2</v>
      </c>
      <c r="G1366" s="24">
        <v>2966</v>
      </c>
      <c r="H1366" s="24">
        <v>1</v>
      </c>
      <c r="I1366" s="24">
        <v>327</v>
      </c>
      <c r="J1366" s="24">
        <v>2</v>
      </c>
      <c r="K1366" s="24">
        <v>3293</v>
      </c>
      <c r="L1366" s="24">
        <v>5005</v>
      </c>
      <c r="M1366" s="24" t="str">
        <f>LOOKUP(A1366,[1]lookup!$A$3:$A$51,[1]lookup!$P$3:$P$51)</f>
        <v>Seeded</v>
      </c>
      <c r="N1366" s="24" t="str">
        <f>LOOKUP(A1366,[1]lookup!$A$3:$A$51,[1]lookup!$R$3:$R$51)</f>
        <v>Mod</v>
      </c>
      <c r="O1366" s="24" t="str">
        <f>LOOKUP(A1366,[1]lookup!$A$3:$A$51,[1]lookup!$U$3:$U$51)</f>
        <v>FS</v>
      </c>
      <c r="P1366" s="25">
        <f t="shared" si="42"/>
        <v>6.5334665334665338</v>
      </c>
      <c r="Q1366" s="25">
        <f t="shared" si="43"/>
        <v>59.260739260739257</v>
      </c>
      <c r="R1366" s="25">
        <f>LOOKUP(A1366,[1]lookup!$A$3:$A$51,[1]lookup!$H$3:$H$51)</f>
        <v>41.838161838161838</v>
      </c>
    </row>
    <row r="1367" spans="1:18" x14ac:dyDescent="0.15">
      <c r="A1367" s="24" t="s">
        <v>264</v>
      </c>
      <c r="B1367" s="24">
        <v>2008</v>
      </c>
      <c r="C1367" s="24" t="s">
        <v>0</v>
      </c>
      <c r="D1367" s="24" t="s">
        <v>217</v>
      </c>
      <c r="E1367" s="24" t="s">
        <v>2208</v>
      </c>
      <c r="F1367" s="24">
        <v>2</v>
      </c>
      <c r="G1367" s="24">
        <v>1339</v>
      </c>
      <c r="H1367" s="24">
        <v>0</v>
      </c>
      <c r="I1367" s="24">
        <v>0</v>
      </c>
      <c r="J1367" s="24">
        <v>2</v>
      </c>
      <c r="K1367" s="24">
        <v>1339</v>
      </c>
      <c r="L1367" s="24">
        <v>5005</v>
      </c>
      <c r="M1367" s="24" t="str">
        <f>LOOKUP(A1367,[1]lookup!$A$3:$A$51,[1]lookup!$P$3:$P$51)</f>
        <v>Seeded</v>
      </c>
      <c r="N1367" s="24" t="str">
        <f>LOOKUP(A1367,[1]lookup!$A$3:$A$51,[1]lookup!$R$3:$R$51)</f>
        <v>Mod</v>
      </c>
      <c r="O1367" s="24" t="str">
        <f>LOOKUP(A1367,[1]lookup!$A$3:$A$51,[1]lookup!$U$3:$U$51)</f>
        <v>FS</v>
      </c>
      <c r="P1367" s="25">
        <f t="shared" si="42"/>
        <v>0</v>
      </c>
      <c r="Q1367" s="25">
        <f t="shared" si="43"/>
        <v>26.753246753246749</v>
      </c>
      <c r="R1367" s="25">
        <f>LOOKUP(A1367,[1]lookup!$A$3:$A$51,[1]lookup!$H$3:$H$51)</f>
        <v>41.838161838161838</v>
      </c>
    </row>
    <row r="1368" spans="1:18" x14ac:dyDescent="0.15">
      <c r="A1368" s="24" t="s">
        <v>264</v>
      </c>
      <c r="B1368" s="24">
        <v>2008</v>
      </c>
      <c r="C1368" s="24" t="s">
        <v>0</v>
      </c>
      <c r="D1368" s="24" t="s">
        <v>2209</v>
      </c>
      <c r="E1368" s="24" t="s">
        <v>2210</v>
      </c>
      <c r="F1368" s="24">
        <v>0</v>
      </c>
      <c r="G1368" s="24">
        <v>0</v>
      </c>
      <c r="H1368" s="24">
        <v>0</v>
      </c>
      <c r="I1368" s="24">
        <v>0</v>
      </c>
      <c r="J1368" s="24">
        <v>0</v>
      </c>
      <c r="K1368" s="24">
        <v>0</v>
      </c>
      <c r="L1368" s="24">
        <v>5005</v>
      </c>
      <c r="M1368" s="24" t="str">
        <f>LOOKUP(A1368,[1]lookup!$A$3:$A$51,[1]lookup!$P$3:$P$51)</f>
        <v>Seeded</v>
      </c>
      <c r="N1368" s="24" t="str">
        <f>LOOKUP(A1368,[1]lookup!$A$3:$A$51,[1]lookup!$R$3:$R$51)</f>
        <v>Mod</v>
      </c>
      <c r="O1368" s="24" t="str">
        <f>LOOKUP(A1368,[1]lookup!$A$3:$A$51,[1]lookup!$U$3:$U$51)</f>
        <v>FS</v>
      </c>
      <c r="P1368" s="25">
        <f t="shared" si="42"/>
        <v>0</v>
      </c>
      <c r="Q1368" s="25">
        <f t="shared" si="43"/>
        <v>0</v>
      </c>
      <c r="R1368" s="25">
        <f>LOOKUP(A1368,[1]lookup!$A$3:$A$51,[1]lookup!$H$3:$H$51)</f>
        <v>41.838161838161838</v>
      </c>
    </row>
    <row r="1369" spans="1:18" x14ac:dyDescent="0.15">
      <c r="A1369" s="24" t="s">
        <v>264</v>
      </c>
      <c r="B1369" s="24">
        <v>2008</v>
      </c>
      <c r="C1369" s="24" t="s">
        <v>0</v>
      </c>
      <c r="D1369" s="24" t="s">
        <v>2211</v>
      </c>
      <c r="E1369" s="24" t="s">
        <v>2212</v>
      </c>
      <c r="F1369" s="24">
        <v>0</v>
      </c>
      <c r="G1369" s="24">
        <v>0</v>
      </c>
      <c r="H1369" s="24">
        <v>0</v>
      </c>
      <c r="I1369" s="24">
        <v>0</v>
      </c>
      <c r="J1369" s="24">
        <v>0</v>
      </c>
      <c r="K1369" s="24">
        <v>0</v>
      </c>
      <c r="L1369" s="24">
        <v>5005</v>
      </c>
      <c r="M1369" s="24" t="str">
        <f>LOOKUP(A1369,[1]lookup!$A$3:$A$51,[1]lookup!$P$3:$P$51)</f>
        <v>Seeded</v>
      </c>
      <c r="N1369" s="24" t="str">
        <f>LOOKUP(A1369,[1]lookup!$A$3:$A$51,[1]lookup!$R$3:$R$51)</f>
        <v>Mod</v>
      </c>
      <c r="O1369" s="24" t="str">
        <f>LOOKUP(A1369,[1]lookup!$A$3:$A$51,[1]lookup!$U$3:$U$51)</f>
        <v>FS</v>
      </c>
      <c r="P1369" s="25">
        <f t="shared" si="42"/>
        <v>0</v>
      </c>
      <c r="Q1369" s="25">
        <f t="shared" si="43"/>
        <v>0</v>
      </c>
      <c r="R1369" s="25">
        <f>LOOKUP(A1369,[1]lookup!$A$3:$A$51,[1]lookup!$H$3:$H$51)</f>
        <v>41.838161838161838</v>
      </c>
    </row>
    <row r="1370" spans="1:18" x14ac:dyDescent="0.15">
      <c r="A1370" s="24" t="s">
        <v>267</v>
      </c>
      <c r="B1370" s="24">
        <v>2008</v>
      </c>
      <c r="C1370" s="24" t="s">
        <v>0</v>
      </c>
      <c r="D1370" s="24" t="s">
        <v>672</v>
      </c>
      <c r="E1370" s="24" t="s">
        <v>2199</v>
      </c>
      <c r="F1370" s="24">
        <v>1</v>
      </c>
      <c r="G1370" s="24">
        <v>17</v>
      </c>
      <c r="H1370" s="24">
        <v>1</v>
      </c>
      <c r="I1370" s="24">
        <v>1800</v>
      </c>
      <c r="J1370" s="24">
        <v>2</v>
      </c>
      <c r="K1370" s="24">
        <v>1817</v>
      </c>
      <c r="L1370" s="24">
        <v>5000</v>
      </c>
      <c r="M1370" s="24" t="str">
        <f>LOOKUP(A1370,[1]lookup!$A$3:$A$51,[1]lookup!$P$3:$P$51)</f>
        <v>Unseeded</v>
      </c>
      <c r="N1370" s="24" t="str">
        <f>LOOKUP(A1370,[1]lookup!$A$3:$A$51,[1]lookup!$R$3:$R$51)</f>
        <v>Unburned</v>
      </c>
      <c r="O1370" s="24" t="str">
        <f>LOOKUP(A1370,[1]lookup!$A$3:$A$51,[1]lookup!$U$3:$U$51)</f>
        <v>FS</v>
      </c>
      <c r="P1370" s="25">
        <f t="shared" si="42"/>
        <v>36</v>
      </c>
      <c r="Q1370" s="25">
        <f t="shared" si="43"/>
        <v>0.33999999999999997</v>
      </c>
      <c r="R1370" s="25">
        <f>LOOKUP(A1370,[1]lookup!$A$3:$A$51,[1]lookup!$H$3:$H$51)</f>
        <v>0</v>
      </c>
    </row>
    <row r="1371" spans="1:18" x14ac:dyDescent="0.15">
      <c r="A1371" s="24" t="s">
        <v>267</v>
      </c>
      <c r="B1371" s="24">
        <v>2008</v>
      </c>
      <c r="C1371" s="24" t="s">
        <v>0</v>
      </c>
      <c r="D1371" s="24" t="s">
        <v>556</v>
      </c>
      <c r="E1371" s="24" t="s">
        <v>2200</v>
      </c>
      <c r="F1371" s="24">
        <v>0</v>
      </c>
      <c r="G1371" s="24">
        <v>0</v>
      </c>
      <c r="H1371" s="24">
        <v>2</v>
      </c>
      <c r="I1371" s="24">
        <v>981</v>
      </c>
      <c r="J1371" s="24">
        <v>2</v>
      </c>
      <c r="K1371" s="24">
        <v>981</v>
      </c>
      <c r="L1371" s="24">
        <v>5000</v>
      </c>
      <c r="M1371" s="24" t="str">
        <f>LOOKUP(A1371,[1]lookup!$A$3:$A$51,[1]lookup!$P$3:$P$51)</f>
        <v>Unseeded</v>
      </c>
      <c r="N1371" s="24" t="str">
        <f>LOOKUP(A1371,[1]lookup!$A$3:$A$51,[1]lookup!$R$3:$R$51)</f>
        <v>Unburned</v>
      </c>
      <c r="O1371" s="24" t="str">
        <f>LOOKUP(A1371,[1]lookup!$A$3:$A$51,[1]lookup!$U$3:$U$51)</f>
        <v>FS</v>
      </c>
      <c r="P1371" s="25">
        <f t="shared" si="42"/>
        <v>19.62</v>
      </c>
      <c r="Q1371" s="25">
        <f t="shared" si="43"/>
        <v>0</v>
      </c>
      <c r="R1371" s="25">
        <f>LOOKUP(A1371,[1]lookup!$A$3:$A$51,[1]lookup!$H$3:$H$51)</f>
        <v>0</v>
      </c>
    </row>
    <row r="1372" spans="1:18" x14ac:dyDescent="0.15">
      <c r="A1372" s="24" t="s">
        <v>267</v>
      </c>
      <c r="B1372" s="24">
        <v>2008</v>
      </c>
      <c r="C1372" s="24" t="s">
        <v>0</v>
      </c>
      <c r="D1372" s="24" t="s">
        <v>557</v>
      </c>
      <c r="E1372" s="24" t="s">
        <v>2201</v>
      </c>
      <c r="F1372" s="24">
        <v>0</v>
      </c>
      <c r="G1372" s="24">
        <v>0</v>
      </c>
      <c r="H1372" s="24">
        <v>0</v>
      </c>
      <c r="I1372" s="24">
        <v>0</v>
      </c>
      <c r="J1372" s="24">
        <v>0</v>
      </c>
      <c r="K1372" s="24">
        <v>0</v>
      </c>
      <c r="L1372" s="24">
        <v>5000</v>
      </c>
      <c r="M1372" s="24" t="str">
        <f>LOOKUP(A1372,[1]lookup!$A$3:$A$51,[1]lookup!$P$3:$P$51)</f>
        <v>Unseeded</v>
      </c>
      <c r="N1372" s="24" t="str">
        <f>LOOKUP(A1372,[1]lookup!$A$3:$A$51,[1]lookup!$R$3:$R$51)</f>
        <v>Unburned</v>
      </c>
      <c r="O1372" s="24" t="str">
        <f>LOOKUP(A1372,[1]lookup!$A$3:$A$51,[1]lookup!$U$3:$U$51)</f>
        <v>FS</v>
      </c>
      <c r="P1372" s="25">
        <f t="shared" si="42"/>
        <v>0</v>
      </c>
      <c r="Q1372" s="25">
        <f t="shared" si="43"/>
        <v>0</v>
      </c>
      <c r="R1372" s="25">
        <f>LOOKUP(A1372,[1]lookup!$A$3:$A$51,[1]lookup!$H$3:$H$51)</f>
        <v>0</v>
      </c>
    </row>
    <row r="1373" spans="1:18" x14ac:dyDescent="0.15">
      <c r="A1373" s="24" t="s">
        <v>267</v>
      </c>
      <c r="B1373" s="24">
        <v>2008</v>
      </c>
      <c r="C1373" s="24" t="s">
        <v>0</v>
      </c>
      <c r="D1373" s="24" t="s">
        <v>390</v>
      </c>
      <c r="E1373" s="24" t="s">
        <v>2202</v>
      </c>
      <c r="F1373" s="24">
        <v>2</v>
      </c>
      <c r="G1373" s="24">
        <v>43</v>
      </c>
      <c r="H1373" s="24">
        <v>5</v>
      </c>
      <c r="I1373" s="24">
        <v>1197</v>
      </c>
      <c r="J1373" s="24">
        <v>5</v>
      </c>
      <c r="K1373" s="24">
        <v>1240</v>
      </c>
      <c r="L1373" s="24">
        <v>5000</v>
      </c>
      <c r="M1373" s="24" t="str">
        <f>LOOKUP(A1373,[1]lookup!$A$3:$A$51,[1]lookup!$P$3:$P$51)</f>
        <v>Unseeded</v>
      </c>
      <c r="N1373" s="24" t="str">
        <f>LOOKUP(A1373,[1]lookup!$A$3:$A$51,[1]lookup!$R$3:$R$51)</f>
        <v>Unburned</v>
      </c>
      <c r="O1373" s="24" t="str">
        <f>LOOKUP(A1373,[1]lookup!$A$3:$A$51,[1]lookup!$U$3:$U$51)</f>
        <v>FS</v>
      </c>
      <c r="P1373" s="25">
        <f t="shared" si="42"/>
        <v>23.94</v>
      </c>
      <c r="Q1373" s="25">
        <f t="shared" si="43"/>
        <v>0.86</v>
      </c>
      <c r="R1373" s="25">
        <f>LOOKUP(A1373,[1]lookup!$A$3:$A$51,[1]lookup!$H$3:$H$51)</f>
        <v>0</v>
      </c>
    </row>
    <row r="1374" spans="1:18" x14ac:dyDescent="0.15">
      <c r="A1374" s="24" t="s">
        <v>267</v>
      </c>
      <c r="B1374" s="24">
        <v>2008</v>
      </c>
      <c r="C1374" s="24" t="s">
        <v>0</v>
      </c>
      <c r="D1374" s="24" t="s">
        <v>1087</v>
      </c>
      <c r="E1374" s="24" t="s">
        <v>2203</v>
      </c>
      <c r="F1374" s="24">
        <v>0</v>
      </c>
      <c r="G1374" s="24">
        <v>0</v>
      </c>
      <c r="H1374" s="24">
        <v>0</v>
      </c>
      <c r="I1374" s="24">
        <v>0</v>
      </c>
      <c r="J1374" s="24">
        <v>0</v>
      </c>
      <c r="K1374" s="24">
        <v>0</v>
      </c>
      <c r="L1374" s="24">
        <v>5000</v>
      </c>
      <c r="M1374" s="24" t="str">
        <f>LOOKUP(A1374,[1]lookup!$A$3:$A$51,[1]lookup!$P$3:$P$51)</f>
        <v>Unseeded</v>
      </c>
      <c r="N1374" s="24" t="str">
        <f>LOOKUP(A1374,[1]lookup!$A$3:$A$51,[1]lookup!$R$3:$R$51)</f>
        <v>Unburned</v>
      </c>
      <c r="O1374" s="24" t="str">
        <f>LOOKUP(A1374,[1]lookup!$A$3:$A$51,[1]lookup!$U$3:$U$51)</f>
        <v>FS</v>
      </c>
      <c r="P1374" s="25">
        <f t="shared" si="42"/>
        <v>0</v>
      </c>
      <c r="Q1374" s="25">
        <f t="shared" si="43"/>
        <v>0</v>
      </c>
      <c r="R1374" s="25">
        <f>LOOKUP(A1374,[1]lookup!$A$3:$A$51,[1]lookup!$H$3:$H$51)</f>
        <v>0</v>
      </c>
    </row>
    <row r="1375" spans="1:18" x14ac:dyDescent="0.15">
      <c r="A1375" s="24" t="s">
        <v>267</v>
      </c>
      <c r="B1375" s="24">
        <v>2008</v>
      </c>
      <c r="C1375" s="24" t="s">
        <v>0</v>
      </c>
      <c r="D1375" s="24" t="s">
        <v>244</v>
      </c>
      <c r="E1375" s="24" t="s">
        <v>2204</v>
      </c>
      <c r="F1375" s="24">
        <v>0</v>
      </c>
      <c r="G1375" s="24">
        <v>0</v>
      </c>
      <c r="H1375" s="24">
        <v>9</v>
      </c>
      <c r="I1375" s="24">
        <v>177</v>
      </c>
      <c r="J1375" s="24">
        <v>9</v>
      </c>
      <c r="K1375" s="24">
        <v>177</v>
      </c>
      <c r="L1375" s="24">
        <v>5000</v>
      </c>
      <c r="M1375" s="24" t="str">
        <f>LOOKUP(A1375,[1]lookup!$A$3:$A$51,[1]lookup!$P$3:$P$51)</f>
        <v>Unseeded</v>
      </c>
      <c r="N1375" s="24" t="str">
        <f>LOOKUP(A1375,[1]lookup!$A$3:$A$51,[1]lookup!$R$3:$R$51)</f>
        <v>Unburned</v>
      </c>
      <c r="O1375" s="24" t="str">
        <f>LOOKUP(A1375,[1]lookup!$A$3:$A$51,[1]lookup!$U$3:$U$51)</f>
        <v>FS</v>
      </c>
      <c r="P1375" s="25">
        <f t="shared" si="42"/>
        <v>3.54</v>
      </c>
      <c r="Q1375" s="25">
        <f t="shared" si="43"/>
        <v>0</v>
      </c>
      <c r="R1375" s="25">
        <f>LOOKUP(A1375,[1]lookup!$A$3:$A$51,[1]lookup!$H$3:$H$51)</f>
        <v>0</v>
      </c>
    </row>
    <row r="1376" spans="1:18" x14ac:dyDescent="0.15">
      <c r="A1376" s="24" t="s">
        <v>267</v>
      </c>
      <c r="B1376" s="24">
        <v>2008</v>
      </c>
      <c r="C1376" s="24" t="s">
        <v>0</v>
      </c>
      <c r="D1376" s="24" t="s">
        <v>559</v>
      </c>
      <c r="E1376" s="24" t="s">
        <v>2205</v>
      </c>
      <c r="F1376" s="24">
        <v>0</v>
      </c>
      <c r="G1376" s="24">
        <v>0</v>
      </c>
      <c r="H1376" s="24">
        <v>0</v>
      </c>
      <c r="I1376" s="24">
        <v>0</v>
      </c>
      <c r="J1376" s="24">
        <v>0</v>
      </c>
      <c r="K1376" s="24">
        <v>0</v>
      </c>
      <c r="L1376" s="24">
        <v>5000</v>
      </c>
      <c r="M1376" s="24" t="str">
        <f>LOOKUP(A1376,[1]lookup!$A$3:$A$51,[1]lookup!$P$3:$P$51)</f>
        <v>Unseeded</v>
      </c>
      <c r="N1376" s="24" t="str">
        <f>LOOKUP(A1376,[1]lookup!$A$3:$A$51,[1]lookup!$R$3:$R$51)</f>
        <v>Unburned</v>
      </c>
      <c r="O1376" s="24" t="str">
        <f>LOOKUP(A1376,[1]lookup!$A$3:$A$51,[1]lookup!$U$3:$U$51)</f>
        <v>FS</v>
      </c>
      <c r="P1376" s="25">
        <f t="shared" si="42"/>
        <v>0</v>
      </c>
      <c r="Q1376" s="25">
        <f t="shared" si="43"/>
        <v>0</v>
      </c>
      <c r="R1376" s="25">
        <f>LOOKUP(A1376,[1]lookup!$A$3:$A$51,[1]lookup!$H$3:$H$51)</f>
        <v>0</v>
      </c>
    </row>
    <row r="1377" spans="1:18" x14ac:dyDescent="0.15">
      <c r="A1377" s="24" t="s">
        <v>267</v>
      </c>
      <c r="B1377" s="24">
        <v>2008</v>
      </c>
      <c r="C1377" s="24" t="s">
        <v>0</v>
      </c>
      <c r="D1377" s="24" t="s">
        <v>1229</v>
      </c>
      <c r="E1377" s="24" t="s">
        <v>2206</v>
      </c>
      <c r="F1377" s="24">
        <v>0</v>
      </c>
      <c r="G1377" s="24">
        <v>0</v>
      </c>
      <c r="H1377" s="24">
        <v>0</v>
      </c>
      <c r="I1377" s="24">
        <v>0</v>
      </c>
      <c r="J1377" s="24">
        <v>0</v>
      </c>
      <c r="K1377" s="24">
        <v>0</v>
      </c>
      <c r="L1377" s="24">
        <v>5000</v>
      </c>
      <c r="M1377" s="24" t="str">
        <f>LOOKUP(A1377,[1]lookup!$A$3:$A$51,[1]lookup!$P$3:$P$51)</f>
        <v>Unseeded</v>
      </c>
      <c r="N1377" s="24" t="str">
        <f>LOOKUP(A1377,[1]lookup!$A$3:$A$51,[1]lookup!$R$3:$R$51)</f>
        <v>Unburned</v>
      </c>
      <c r="O1377" s="24" t="str">
        <f>LOOKUP(A1377,[1]lookup!$A$3:$A$51,[1]lookup!$U$3:$U$51)</f>
        <v>FS</v>
      </c>
      <c r="P1377" s="25">
        <f t="shared" si="42"/>
        <v>0</v>
      </c>
      <c r="Q1377" s="25">
        <f t="shared" si="43"/>
        <v>0</v>
      </c>
      <c r="R1377" s="25">
        <f>LOOKUP(A1377,[1]lookup!$A$3:$A$51,[1]lookup!$H$3:$H$51)</f>
        <v>0</v>
      </c>
    </row>
    <row r="1378" spans="1:18" x14ac:dyDescent="0.15">
      <c r="A1378" s="24" t="s">
        <v>267</v>
      </c>
      <c r="B1378" s="24">
        <v>2008</v>
      </c>
      <c r="C1378" s="24" t="s">
        <v>0</v>
      </c>
      <c r="D1378" s="24" t="s">
        <v>405</v>
      </c>
      <c r="E1378" s="24" t="s">
        <v>2207</v>
      </c>
      <c r="F1378" s="24">
        <v>2</v>
      </c>
      <c r="G1378" s="24">
        <v>4825</v>
      </c>
      <c r="H1378" s="24">
        <v>1</v>
      </c>
      <c r="I1378" s="24">
        <v>620</v>
      </c>
      <c r="J1378" s="24">
        <v>2</v>
      </c>
      <c r="K1378" s="24">
        <v>5445</v>
      </c>
      <c r="L1378" s="24">
        <v>5000</v>
      </c>
      <c r="M1378" s="24" t="str">
        <f>LOOKUP(A1378,[1]lookup!$A$3:$A$51,[1]lookup!$P$3:$P$51)</f>
        <v>Unseeded</v>
      </c>
      <c r="N1378" s="24" t="str">
        <f>LOOKUP(A1378,[1]lookup!$A$3:$A$51,[1]lookup!$R$3:$R$51)</f>
        <v>Unburned</v>
      </c>
      <c r="O1378" s="24" t="str">
        <f>LOOKUP(A1378,[1]lookup!$A$3:$A$51,[1]lookup!$U$3:$U$51)</f>
        <v>FS</v>
      </c>
      <c r="P1378" s="25">
        <f t="shared" si="42"/>
        <v>12.4</v>
      </c>
      <c r="Q1378" s="25">
        <f t="shared" si="43"/>
        <v>96.5</v>
      </c>
      <c r="R1378" s="25">
        <f>LOOKUP(A1378,[1]lookup!$A$3:$A$51,[1]lookup!$H$3:$H$51)</f>
        <v>0</v>
      </c>
    </row>
    <row r="1379" spans="1:18" x14ac:dyDescent="0.15">
      <c r="A1379" s="24" t="s">
        <v>267</v>
      </c>
      <c r="B1379" s="24">
        <v>2008</v>
      </c>
      <c r="C1379" s="24" t="s">
        <v>0</v>
      </c>
      <c r="D1379" s="24" t="s">
        <v>217</v>
      </c>
      <c r="E1379" s="24" t="s">
        <v>2208</v>
      </c>
      <c r="F1379" s="24">
        <v>2</v>
      </c>
      <c r="G1379" s="24">
        <v>115</v>
      </c>
      <c r="H1379" s="24">
        <v>0</v>
      </c>
      <c r="I1379" s="24">
        <v>0</v>
      </c>
      <c r="J1379" s="24">
        <v>2</v>
      </c>
      <c r="K1379" s="24">
        <v>115</v>
      </c>
      <c r="L1379" s="24">
        <v>5000</v>
      </c>
      <c r="M1379" s="24" t="str">
        <f>LOOKUP(A1379,[1]lookup!$A$3:$A$51,[1]lookup!$P$3:$P$51)</f>
        <v>Unseeded</v>
      </c>
      <c r="N1379" s="24" t="str">
        <f>LOOKUP(A1379,[1]lookup!$A$3:$A$51,[1]lookup!$R$3:$R$51)</f>
        <v>Unburned</v>
      </c>
      <c r="O1379" s="24" t="str">
        <f>LOOKUP(A1379,[1]lookup!$A$3:$A$51,[1]lookup!$U$3:$U$51)</f>
        <v>FS</v>
      </c>
      <c r="P1379" s="25">
        <f t="shared" si="42"/>
        <v>0</v>
      </c>
      <c r="Q1379" s="25">
        <f t="shared" si="43"/>
        <v>2.2999999999999998</v>
      </c>
      <c r="R1379" s="25">
        <f>LOOKUP(A1379,[1]lookup!$A$3:$A$51,[1]lookup!$H$3:$H$51)</f>
        <v>0</v>
      </c>
    </row>
    <row r="1380" spans="1:18" x14ac:dyDescent="0.15">
      <c r="A1380" s="24" t="s">
        <v>267</v>
      </c>
      <c r="B1380" s="24">
        <v>2008</v>
      </c>
      <c r="C1380" s="24" t="s">
        <v>0</v>
      </c>
      <c r="D1380" s="24" t="s">
        <v>2209</v>
      </c>
      <c r="E1380" s="24" t="s">
        <v>2210</v>
      </c>
      <c r="F1380" s="24">
        <v>0</v>
      </c>
      <c r="G1380" s="24">
        <v>0</v>
      </c>
      <c r="H1380" s="24">
        <v>0</v>
      </c>
      <c r="I1380" s="24">
        <v>0</v>
      </c>
      <c r="J1380" s="24">
        <v>0</v>
      </c>
      <c r="K1380" s="24">
        <v>0</v>
      </c>
      <c r="L1380" s="24">
        <v>5000</v>
      </c>
      <c r="M1380" s="24" t="str">
        <f>LOOKUP(A1380,[1]lookup!$A$3:$A$51,[1]lookup!$P$3:$P$51)</f>
        <v>Unseeded</v>
      </c>
      <c r="N1380" s="24" t="str">
        <f>LOOKUP(A1380,[1]lookup!$A$3:$A$51,[1]lookup!$R$3:$R$51)</f>
        <v>Unburned</v>
      </c>
      <c r="O1380" s="24" t="str">
        <f>LOOKUP(A1380,[1]lookup!$A$3:$A$51,[1]lookup!$U$3:$U$51)</f>
        <v>FS</v>
      </c>
      <c r="P1380" s="25">
        <f t="shared" si="42"/>
        <v>0</v>
      </c>
      <c r="Q1380" s="25">
        <f t="shared" si="43"/>
        <v>0</v>
      </c>
      <c r="R1380" s="25">
        <f>LOOKUP(A1380,[1]lookup!$A$3:$A$51,[1]lookup!$H$3:$H$51)</f>
        <v>0</v>
      </c>
    </row>
    <row r="1381" spans="1:18" x14ac:dyDescent="0.15">
      <c r="A1381" s="24" t="s">
        <v>267</v>
      </c>
      <c r="B1381" s="24">
        <v>2008</v>
      </c>
      <c r="C1381" s="24" t="s">
        <v>0</v>
      </c>
      <c r="D1381" s="24" t="s">
        <v>2211</v>
      </c>
      <c r="E1381" s="24" t="s">
        <v>2212</v>
      </c>
      <c r="F1381" s="24">
        <v>0</v>
      </c>
      <c r="G1381" s="24">
        <v>0</v>
      </c>
      <c r="H1381" s="24">
        <v>0</v>
      </c>
      <c r="I1381" s="24">
        <v>0</v>
      </c>
      <c r="J1381" s="24">
        <v>0</v>
      </c>
      <c r="K1381" s="24">
        <v>0</v>
      </c>
      <c r="L1381" s="24">
        <v>5000</v>
      </c>
      <c r="M1381" s="24" t="str">
        <f>LOOKUP(A1381,[1]lookup!$A$3:$A$51,[1]lookup!$P$3:$P$51)</f>
        <v>Unseeded</v>
      </c>
      <c r="N1381" s="24" t="str">
        <f>LOOKUP(A1381,[1]lookup!$A$3:$A$51,[1]lookup!$R$3:$R$51)</f>
        <v>Unburned</v>
      </c>
      <c r="O1381" s="24" t="str">
        <f>LOOKUP(A1381,[1]lookup!$A$3:$A$51,[1]lookup!$U$3:$U$51)</f>
        <v>FS</v>
      </c>
      <c r="P1381" s="25">
        <f t="shared" si="42"/>
        <v>0</v>
      </c>
      <c r="Q1381" s="25">
        <f t="shared" si="43"/>
        <v>0</v>
      </c>
      <c r="R1381" s="25">
        <f>LOOKUP(A1381,[1]lookup!$A$3:$A$51,[1]lookup!$H$3:$H$51)</f>
        <v>0</v>
      </c>
    </row>
    <row r="1382" spans="1:18" x14ac:dyDescent="0.15">
      <c r="A1382" s="24" t="s">
        <v>268</v>
      </c>
      <c r="B1382" s="24">
        <v>2008</v>
      </c>
      <c r="C1382" s="24" t="s">
        <v>0</v>
      </c>
      <c r="D1382" s="24" t="s">
        <v>672</v>
      </c>
      <c r="E1382" s="24" t="s">
        <v>2199</v>
      </c>
      <c r="F1382" s="24">
        <v>1</v>
      </c>
      <c r="G1382" s="24">
        <v>18</v>
      </c>
      <c r="H1382" s="24">
        <v>3</v>
      </c>
      <c r="I1382" s="24">
        <v>2380</v>
      </c>
      <c r="J1382" s="24">
        <v>3</v>
      </c>
      <c r="K1382" s="24">
        <v>2398</v>
      </c>
      <c r="L1382" s="24">
        <v>5000</v>
      </c>
      <c r="M1382" s="24" t="str">
        <f>LOOKUP(A1382,[1]lookup!$A$3:$A$51,[1]lookup!$P$3:$P$51)</f>
        <v>Unseeded</v>
      </c>
      <c r="N1382" s="24" t="str">
        <f>LOOKUP(A1382,[1]lookup!$A$3:$A$51,[1]lookup!$R$3:$R$51)</f>
        <v>Unburned</v>
      </c>
      <c r="O1382" s="24" t="str">
        <f>LOOKUP(A1382,[1]lookup!$A$3:$A$51,[1]lookup!$U$3:$U$51)</f>
        <v>FS</v>
      </c>
      <c r="P1382" s="25">
        <f t="shared" si="42"/>
        <v>47.599999999999994</v>
      </c>
      <c r="Q1382" s="25">
        <f t="shared" si="43"/>
        <v>0.36</v>
      </c>
      <c r="R1382" s="25">
        <f>LOOKUP(A1382,[1]lookup!$A$3:$A$51,[1]lookup!$H$3:$H$51)</f>
        <v>0</v>
      </c>
    </row>
    <row r="1383" spans="1:18" x14ac:dyDescent="0.15">
      <c r="A1383" s="24" t="s">
        <v>268</v>
      </c>
      <c r="B1383" s="24">
        <v>2008</v>
      </c>
      <c r="C1383" s="24" t="s">
        <v>0</v>
      </c>
      <c r="D1383" s="24" t="s">
        <v>556</v>
      </c>
      <c r="E1383" s="24" t="s">
        <v>2200</v>
      </c>
      <c r="F1383" s="24">
        <v>0</v>
      </c>
      <c r="G1383" s="24">
        <v>0</v>
      </c>
      <c r="H1383" s="24">
        <v>0</v>
      </c>
      <c r="I1383" s="24">
        <v>0</v>
      </c>
      <c r="J1383" s="24">
        <v>0</v>
      </c>
      <c r="K1383" s="24">
        <v>0</v>
      </c>
      <c r="L1383" s="24">
        <v>5000</v>
      </c>
      <c r="M1383" s="24" t="str">
        <f>LOOKUP(A1383,[1]lookup!$A$3:$A$51,[1]lookup!$P$3:$P$51)</f>
        <v>Unseeded</v>
      </c>
      <c r="N1383" s="24" t="str">
        <f>LOOKUP(A1383,[1]lookup!$A$3:$A$51,[1]lookup!$R$3:$R$51)</f>
        <v>Unburned</v>
      </c>
      <c r="O1383" s="24" t="str">
        <f>LOOKUP(A1383,[1]lookup!$A$3:$A$51,[1]lookup!$U$3:$U$51)</f>
        <v>FS</v>
      </c>
      <c r="P1383" s="25">
        <f t="shared" si="42"/>
        <v>0</v>
      </c>
      <c r="Q1383" s="25">
        <f t="shared" si="43"/>
        <v>0</v>
      </c>
      <c r="R1383" s="25">
        <f>LOOKUP(A1383,[1]lookup!$A$3:$A$51,[1]lookup!$H$3:$H$51)</f>
        <v>0</v>
      </c>
    </row>
    <row r="1384" spans="1:18" x14ac:dyDescent="0.15">
      <c r="A1384" s="24" t="s">
        <v>268</v>
      </c>
      <c r="B1384" s="24">
        <v>2008</v>
      </c>
      <c r="C1384" s="24" t="s">
        <v>0</v>
      </c>
      <c r="D1384" s="24" t="s">
        <v>557</v>
      </c>
      <c r="E1384" s="24" t="s">
        <v>2201</v>
      </c>
      <c r="F1384" s="24">
        <v>0</v>
      </c>
      <c r="G1384" s="24">
        <v>0</v>
      </c>
      <c r="H1384" s="24">
        <v>0</v>
      </c>
      <c r="I1384" s="24">
        <v>0</v>
      </c>
      <c r="J1384" s="24">
        <v>0</v>
      </c>
      <c r="K1384" s="24">
        <v>0</v>
      </c>
      <c r="L1384" s="24">
        <v>5000</v>
      </c>
      <c r="M1384" s="24" t="str">
        <f>LOOKUP(A1384,[1]lookup!$A$3:$A$51,[1]lookup!$P$3:$P$51)</f>
        <v>Unseeded</v>
      </c>
      <c r="N1384" s="24" t="str">
        <f>LOOKUP(A1384,[1]lookup!$A$3:$A$51,[1]lookup!$R$3:$R$51)</f>
        <v>Unburned</v>
      </c>
      <c r="O1384" s="24" t="str">
        <f>LOOKUP(A1384,[1]lookup!$A$3:$A$51,[1]lookup!$U$3:$U$51)</f>
        <v>FS</v>
      </c>
      <c r="P1384" s="25">
        <f t="shared" si="42"/>
        <v>0</v>
      </c>
      <c r="Q1384" s="25">
        <f t="shared" si="43"/>
        <v>0</v>
      </c>
      <c r="R1384" s="25">
        <f>LOOKUP(A1384,[1]lookup!$A$3:$A$51,[1]lookup!$H$3:$H$51)</f>
        <v>0</v>
      </c>
    </row>
    <row r="1385" spans="1:18" x14ac:dyDescent="0.15">
      <c r="A1385" s="24" t="s">
        <v>268</v>
      </c>
      <c r="B1385" s="24">
        <v>2008</v>
      </c>
      <c r="C1385" s="24" t="s">
        <v>0</v>
      </c>
      <c r="D1385" s="24" t="s">
        <v>390</v>
      </c>
      <c r="E1385" s="24" t="s">
        <v>2202</v>
      </c>
      <c r="F1385" s="24">
        <v>3</v>
      </c>
      <c r="G1385" s="24">
        <v>332</v>
      </c>
      <c r="H1385" s="24">
        <v>4</v>
      </c>
      <c r="I1385" s="24">
        <v>1326</v>
      </c>
      <c r="J1385" s="24">
        <v>4</v>
      </c>
      <c r="K1385" s="24">
        <v>1658</v>
      </c>
      <c r="L1385" s="24">
        <v>5000</v>
      </c>
      <c r="M1385" s="24" t="str">
        <f>LOOKUP(A1385,[1]lookup!$A$3:$A$51,[1]lookup!$P$3:$P$51)</f>
        <v>Unseeded</v>
      </c>
      <c r="N1385" s="24" t="str">
        <f>LOOKUP(A1385,[1]lookup!$A$3:$A$51,[1]lookup!$R$3:$R$51)</f>
        <v>Unburned</v>
      </c>
      <c r="O1385" s="24" t="str">
        <f>LOOKUP(A1385,[1]lookup!$A$3:$A$51,[1]lookup!$U$3:$U$51)</f>
        <v>FS</v>
      </c>
      <c r="P1385" s="25">
        <f t="shared" si="42"/>
        <v>26.52</v>
      </c>
      <c r="Q1385" s="25">
        <f t="shared" si="43"/>
        <v>6.64</v>
      </c>
      <c r="R1385" s="25">
        <f>LOOKUP(A1385,[1]lookup!$A$3:$A$51,[1]lookup!$H$3:$H$51)</f>
        <v>0</v>
      </c>
    </row>
    <row r="1386" spans="1:18" x14ac:dyDescent="0.15">
      <c r="A1386" s="24" t="s">
        <v>268</v>
      </c>
      <c r="B1386" s="24">
        <v>2008</v>
      </c>
      <c r="C1386" s="24" t="s">
        <v>0</v>
      </c>
      <c r="D1386" s="24" t="s">
        <v>1087</v>
      </c>
      <c r="E1386" s="24" t="s">
        <v>2203</v>
      </c>
      <c r="F1386" s="24">
        <v>0</v>
      </c>
      <c r="G1386" s="24">
        <v>0</v>
      </c>
      <c r="H1386" s="24">
        <v>0</v>
      </c>
      <c r="I1386" s="24">
        <v>0</v>
      </c>
      <c r="J1386" s="24">
        <v>0</v>
      </c>
      <c r="K1386" s="24">
        <v>0</v>
      </c>
      <c r="L1386" s="24">
        <v>5000</v>
      </c>
      <c r="M1386" s="24" t="str">
        <f>LOOKUP(A1386,[1]lookup!$A$3:$A$51,[1]lookup!$P$3:$P$51)</f>
        <v>Unseeded</v>
      </c>
      <c r="N1386" s="24" t="str">
        <f>LOOKUP(A1386,[1]lookup!$A$3:$A$51,[1]lookup!$R$3:$R$51)</f>
        <v>Unburned</v>
      </c>
      <c r="O1386" s="24" t="str">
        <f>LOOKUP(A1386,[1]lookup!$A$3:$A$51,[1]lookup!$U$3:$U$51)</f>
        <v>FS</v>
      </c>
      <c r="P1386" s="25">
        <f t="shared" si="42"/>
        <v>0</v>
      </c>
      <c r="Q1386" s="25">
        <f t="shared" si="43"/>
        <v>0</v>
      </c>
      <c r="R1386" s="25">
        <f>LOOKUP(A1386,[1]lookup!$A$3:$A$51,[1]lookup!$H$3:$H$51)</f>
        <v>0</v>
      </c>
    </row>
    <row r="1387" spans="1:18" x14ac:dyDescent="0.15">
      <c r="A1387" s="24" t="s">
        <v>268</v>
      </c>
      <c r="B1387" s="24">
        <v>2008</v>
      </c>
      <c r="C1387" s="24" t="s">
        <v>0</v>
      </c>
      <c r="D1387" s="24" t="s">
        <v>244</v>
      </c>
      <c r="E1387" s="24" t="s">
        <v>2204</v>
      </c>
      <c r="F1387" s="24">
        <v>1</v>
      </c>
      <c r="G1387" s="24">
        <v>7</v>
      </c>
      <c r="H1387" s="24">
        <v>6</v>
      </c>
      <c r="I1387" s="24">
        <v>256</v>
      </c>
      <c r="J1387" s="24">
        <v>6</v>
      </c>
      <c r="K1387" s="24">
        <v>263</v>
      </c>
      <c r="L1387" s="24">
        <v>5000</v>
      </c>
      <c r="M1387" s="24" t="str">
        <f>LOOKUP(A1387,[1]lookup!$A$3:$A$51,[1]lookup!$P$3:$P$51)</f>
        <v>Unseeded</v>
      </c>
      <c r="N1387" s="24" t="str">
        <f>LOOKUP(A1387,[1]lookup!$A$3:$A$51,[1]lookup!$R$3:$R$51)</f>
        <v>Unburned</v>
      </c>
      <c r="O1387" s="24" t="str">
        <f>LOOKUP(A1387,[1]lookup!$A$3:$A$51,[1]lookup!$U$3:$U$51)</f>
        <v>FS</v>
      </c>
      <c r="P1387" s="25">
        <f t="shared" si="42"/>
        <v>5.12</v>
      </c>
      <c r="Q1387" s="25">
        <f t="shared" si="43"/>
        <v>0.13999999999999999</v>
      </c>
      <c r="R1387" s="25">
        <f>LOOKUP(A1387,[1]lookup!$A$3:$A$51,[1]lookup!$H$3:$H$51)</f>
        <v>0</v>
      </c>
    </row>
    <row r="1388" spans="1:18" x14ac:dyDescent="0.15">
      <c r="A1388" s="24" t="s">
        <v>268</v>
      </c>
      <c r="B1388" s="24">
        <v>2008</v>
      </c>
      <c r="C1388" s="24" t="s">
        <v>0</v>
      </c>
      <c r="D1388" s="24" t="s">
        <v>559</v>
      </c>
      <c r="E1388" s="24" t="s">
        <v>2205</v>
      </c>
      <c r="F1388" s="24">
        <v>0</v>
      </c>
      <c r="G1388" s="24">
        <v>0</v>
      </c>
      <c r="H1388" s="24">
        <v>0</v>
      </c>
      <c r="I1388" s="24">
        <v>0</v>
      </c>
      <c r="J1388" s="24">
        <v>0</v>
      </c>
      <c r="K1388" s="24">
        <v>0</v>
      </c>
      <c r="L1388" s="24">
        <v>5000</v>
      </c>
      <c r="M1388" s="24" t="str">
        <f>LOOKUP(A1388,[1]lookup!$A$3:$A$51,[1]lookup!$P$3:$P$51)</f>
        <v>Unseeded</v>
      </c>
      <c r="N1388" s="24" t="str">
        <f>LOOKUP(A1388,[1]lookup!$A$3:$A$51,[1]lookup!$R$3:$R$51)</f>
        <v>Unburned</v>
      </c>
      <c r="O1388" s="24" t="str">
        <f>LOOKUP(A1388,[1]lookup!$A$3:$A$51,[1]lookup!$U$3:$U$51)</f>
        <v>FS</v>
      </c>
      <c r="P1388" s="25">
        <f t="shared" si="42"/>
        <v>0</v>
      </c>
      <c r="Q1388" s="25">
        <f t="shared" si="43"/>
        <v>0</v>
      </c>
      <c r="R1388" s="25">
        <f>LOOKUP(A1388,[1]lookup!$A$3:$A$51,[1]lookup!$H$3:$H$51)</f>
        <v>0</v>
      </c>
    </row>
    <row r="1389" spans="1:18" x14ac:dyDescent="0.15">
      <c r="A1389" s="24" t="s">
        <v>268</v>
      </c>
      <c r="B1389" s="24">
        <v>2008</v>
      </c>
      <c r="C1389" s="24" t="s">
        <v>0</v>
      </c>
      <c r="D1389" s="24" t="s">
        <v>1229</v>
      </c>
      <c r="E1389" s="24" t="s">
        <v>2206</v>
      </c>
      <c r="F1389" s="24">
        <v>1</v>
      </c>
      <c r="G1389" s="24">
        <v>161</v>
      </c>
      <c r="H1389" s="24">
        <v>0</v>
      </c>
      <c r="I1389" s="24">
        <v>0</v>
      </c>
      <c r="J1389" s="24">
        <v>1</v>
      </c>
      <c r="K1389" s="24">
        <v>161</v>
      </c>
      <c r="L1389" s="24">
        <v>5000</v>
      </c>
      <c r="M1389" s="24" t="str">
        <f>LOOKUP(A1389,[1]lookup!$A$3:$A$51,[1]lookup!$P$3:$P$51)</f>
        <v>Unseeded</v>
      </c>
      <c r="N1389" s="24" t="str">
        <f>LOOKUP(A1389,[1]lookup!$A$3:$A$51,[1]lookup!$R$3:$R$51)</f>
        <v>Unburned</v>
      </c>
      <c r="O1389" s="24" t="str">
        <f>LOOKUP(A1389,[1]lookup!$A$3:$A$51,[1]lookup!$U$3:$U$51)</f>
        <v>FS</v>
      </c>
      <c r="P1389" s="25">
        <f t="shared" si="42"/>
        <v>0</v>
      </c>
      <c r="Q1389" s="25">
        <f t="shared" si="43"/>
        <v>3.2199999999999998</v>
      </c>
      <c r="R1389" s="25">
        <f>LOOKUP(A1389,[1]lookup!$A$3:$A$51,[1]lookup!$H$3:$H$51)</f>
        <v>0</v>
      </c>
    </row>
    <row r="1390" spans="1:18" x14ac:dyDescent="0.15">
      <c r="A1390" s="24" t="s">
        <v>268</v>
      </c>
      <c r="B1390" s="24">
        <v>2008</v>
      </c>
      <c r="C1390" s="24" t="s">
        <v>0</v>
      </c>
      <c r="D1390" s="24" t="s">
        <v>405</v>
      </c>
      <c r="E1390" s="24" t="s">
        <v>2207</v>
      </c>
      <c r="F1390" s="24">
        <v>2</v>
      </c>
      <c r="G1390" s="24">
        <v>2776</v>
      </c>
      <c r="H1390" s="24">
        <v>1</v>
      </c>
      <c r="I1390" s="24">
        <v>3</v>
      </c>
      <c r="J1390" s="24">
        <v>2</v>
      </c>
      <c r="K1390" s="24">
        <v>2779</v>
      </c>
      <c r="L1390" s="24">
        <v>5000</v>
      </c>
      <c r="M1390" s="24" t="str">
        <f>LOOKUP(A1390,[1]lookup!$A$3:$A$51,[1]lookup!$P$3:$P$51)</f>
        <v>Unseeded</v>
      </c>
      <c r="N1390" s="24" t="str">
        <f>LOOKUP(A1390,[1]lookup!$A$3:$A$51,[1]lookup!$R$3:$R$51)</f>
        <v>Unburned</v>
      </c>
      <c r="O1390" s="24" t="str">
        <f>LOOKUP(A1390,[1]lookup!$A$3:$A$51,[1]lookup!$U$3:$U$51)</f>
        <v>FS</v>
      </c>
      <c r="P1390" s="25">
        <f t="shared" si="42"/>
        <v>0.06</v>
      </c>
      <c r="Q1390" s="25">
        <f t="shared" si="43"/>
        <v>55.52</v>
      </c>
      <c r="R1390" s="25">
        <f>LOOKUP(A1390,[1]lookup!$A$3:$A$51,[1]lookup!$H$3:$H$51)</f>
        <v>0</v>
      </c>
    </row>
    <row r="1391" spans="1:18" x14ac:dyDescent="0.15">
      <c r="A1391" s="24" t="s">
        <v>268</v>
      </c>
      <c r="B1391" s="24">
        <v>2008</v>
      </c>
      <c r="C1391" s="24" t="s">
        <v>0</v>
      </c>
      <c r="D1391" s="24" t="s">
        <v>217</v>
      </c>
      <c r="E1391" s="24" t="s">
        <v>2208</v>
      </c>
      <c r="F1391" s="24">
        <v>2</v>
      </c>
      <c r="G1391" s="24">
        <v>1706</v>
      </c>
      <c r="H1391" s="24">
        <v>0</v>
      </c>
      <c r="I1391" s="24">
        <v>0</v>
      </c>
      <c r="J1391" s="24">
        <v>2</v>
      </c>
      <c r="K1391" s="24">
        <v>1706</v>
      </c>
      <c r="L1391" s="24">
        <v>5000</v>
      </c>
      <c r="M1391" s="24" t="str">
        <f>LOOKUP(A1391,[1]lookup!$A$3:$A$51,[1]lookup!$P$3:$P$51)</f>
        <v>Unseeded</v>
      </c>
      <c r="N1391" s="24" t="str">
        <f>LOOKUP(A1391,[1]lookup!$A$3:$A$51,[1]lookup!$R$3:$R$51)</f>
        <v>Unburned</v>
      </c>
      <c r="O1391" s="24" t="str">
        <f>LOOKUP(A1391,[1]lookup!$A$3:$A$51,[1]lookup!$U$3:$U$51)</f>
        <v>FS</v>
      </c>
      <c r="P1391" s="25">
        <f t="shared" si="42"/>
        <v>0</v>
      </c>
      <c r="Q1391" s="25">
        <f t="shared" si="43"/>
        <v>34.119999999999997</v>
      </c>
      <c r="R1391" s="25">
        <f>LOOKUP(A1391,[1]lookup!$A$3:$A$51,[1]lookup!$H$3:$H$51)</f>
        <v>0</v>
      </c>
    </row>
    <row r="1392" spans="1:18" x14ac:dyDescent="0.15">
      <c r="A1392" s="24" t="s">
        <v>268</v>
      </c>
      <c r="B1392" s="24">
        <v>2008</v>
      </c>
      <c r="C1392" s="24" t="s">
        <v>0</v>
      </c>
      <c r="D1392" s="24" t="s">
        <v>2209</v>
      </c>
      <c r="E1392" s="24" t="s">
        <v>2210</v>
      </c>
      <c r="F1392" s="24">
        <v>0</v>
      </c>
      <c r="G1392" s="24">
        <v>0</v>
      </c>
      <c r="H1392" s="24">
        <v>0</v>
      </c>
      <c r="I1392" s="24">
        <v>0</v>
      </c>
      <c r="J1392" s="24">
        <v>0</v>
      </c>
      <c r="K1392" s="24">
        <v>0</v>
      </c>
      <c r="L1392" s="24">
        <v>5000</v>
      </c>
      <c r="M1392" s="24" t="str">
        <f>LOOKUP(A1392,[1]lookup!$A$3:$A$51,[1]lookup!$P$3:$P$51)</f>
        <v>Unseeded</v>
      </c>
      <c r="N1392" s="24" t="str">
        <f>LOOKUP(A1392,[1]lookup!$A$3:$A$51,[1]lookup!$R$3:$R$51)</f>
        <v>Unburned</v>
      </c>
      <c r="O1392" s="24" t="str">
        <f>LOOKUP(A1392,[1]lookup!$A$3:$A$51,[1]lookup!$U$3:$U$51)</f>
        <v>FS</v>
      </c>
      <c r="P1392" s="25">
        <f t="shared" si="42"/>
        <v>0</v>
      </c>
      <c r="Q1392" s="25">
        <f t="shared" si="43"/>
        <v>0</v>
      </c>
      <c r="R1392" s="25">
        <f>LOOKUP(A1392,[1]lookup!$A$3:$A$51,[1]lookup!$H$3:$H$51)</f>
        <v>0</v>
      </c>
    </row>
    <row r="1393" spans="1:18" x14ac:dyDescent="0.15">
      <c r="A1393" s="24" t="s">
        <v>268</v>
      </c>
      <c r="B1393" s="24">
        <v>2008</v>
      </c>
      <c r="C1393" s="24" t="s">
        <v>0</v>
      </c>
      <c r="D1393" s="24" t="s">
        <v>2211</v>
      </c>
      <c r="E1393" s="24" t="s">
        <v>2212</v>
      </c>
      <c r="F1393" s="24">
        <v>0</v>
      </c>
      <c r="G1393" s="24">
        <v>0</v>
      </c>
      <c r="H1393" s="24">
        <v>0</v>
      </c>
      <c r="I1393" s="24">
        <v>0</v>
      </c>
      <c r="J1393" s="24">
        <v>0</v>
      </c>
      <c r="K1393" s="24">
        <v>0</v>
      </c>
      <c r="L1393" s="24">
        <v>5000</v>
      </c>
      <c r="M1393" s="24" t="str">
        <f>LOOKUP(A1393,[1]lookup!$A$3:$A$51,[1]lookup!$P$3:$P$51)</f>
        <v>Unseeded</v>
      </c>
      <c r="N1393" s="24" t="str">
        <f>LOOKUP(A1393,[1]lookup!$A$3:$A$51,[1]lookup!$R$3:$R$51)</f>
        <v>Unburned</v>
      </c>
      <c r="O1393" s="24" t="str">
        <f>LOOKUP(A1393,[1]lookup!$A$3:$A$51,[1]lookup!$U$3:$U$51)</f>
        <v>FS</v>
      </c>
      <c r="P1393" s="25">
        <f t="shared" si="42"/>
        <v>0</v>
      </c>
      <c r="Q1393" s="25">
        <f t="shared" si="43"/>
        <v>0</v>
      </c>
      <c r="R1393" s="25">
        <f>LOOKUP(A1393,[1]lookup!$A$3:$A$51,[1]lookup!$H$3:$H$51)</f>
        <v>0</v>
      </c>
    </row>
    <row r="1394" spans="1:18" x14ac:dyDescent="0.15">
      <c r="A1394" s="24" t="s">
        <v>271</v>
      </c>
      <c r="B1394" s="24">
        <v>2008</v>
      </c>
      <c r="C1394" s="24" t="s">
        <v>0</v>
      </c>
      <c r="D1394" s="24" t="s">
        <v>672</v>
      </c>
      <c r="E1394" s="24" t="s">
        <v>2199</v>
      </c>
      <c r="F1394" s="24">
        <v>1</v>
      </c>
      <c r="G1394" s="24">
        <v>30</v>
      </c>
      <c r="H1394" s="24">
        <v>0</v>
      </c>
      <c r="I1394" s="24">
        <v>0</v>
      </c>
      <c r="J1394" s="24">
        <v>1</v>
      </c>
      <c r="K1394" s="24">
        <v>30</v>
      </c>
      <c r="L1394" s="24">
        <v>5000</v>
      </c>
      <c r="M1394" s="24" t="str">
        <f>LOOKUP(A1394,[1]lookup!$A$3:$A$51,[1]lookup!$P$3:$P$51)</f>
        <v>Seeded</v>
      </c>
      <c r="N1394" s="24" t="str">
        <f>LOOKUP(A1394,[1]lookup!$A$3:$A$51,[1]lookup!$R$3:$R$51)</f>
        <v>High</v>
      </c>
      <c r="O1394" s="24" t="str">
        <f>LOOKUP(A1394,[1]lookup!$A$3:$A$51,[1]lookup!$U$3:$U$51)</f>
        <v>FS</v>
      </c>
      <c r="P1394" s="25">
        <f t="shared" si="42"/>
        <v>0</v>
      </c>
      <c r="Q1394" s="25">
        <f t="shared" si="43"/>
        <v>0.6</v>
      </c>
      <c r="R1394" s="25">
        <f>LOOKUP(A1394,[1]lookup!$A$3:$A$51,[1]lookup!$H$3:$H$51)</f>
        <v>67.28</v>
      </c>
    </row>
    <row r="1395" spans="1:18" x14ac:dyDescent="0.15">
      <c r="A1395" s="24" t="s">
        <v>271</v>
      </c>
      <c r="B1395" s="24">
        <v>2008</v>
      </c>
      <c r="C1395" s="24" t="s">
        <v>0</v>
      </c>
      <c r="D1395" s="24" t="s">
        <v>556</v>
      </c>
      <c r="E1395" s="24" t="s">
        <v>2200</v>
      </c>
      <c r="F1395" s="24">
        <v>0</v>
      </c>
      <c r="G1395" s="24">
        <v>0</v>
      </c>
      <c r="H1395" s="24">
        <v>2</v>
      </c>
      <c r="I1395" s="24">
        <v>1584</v>
      </c>
      <c r="J1395" s="24">
        <v>2</v>
      </c>
      <c r="K1395" s="24">
        <v>1584</v>
      </c>
      <c r="L1395" s="24">
        <v>5000</v>
      </c>
      <c r="M1395" s="24" t="str">
        <f>LOOKUP(A1395,[1]lookup!$A$3:$A$51,[1]lookup!$P$3:$P$51)</f>
        <v>Seeded</v>
      </c>
      <c r="N1395" s="24" t="str">
        <f>LOOKUP(A1395,[1]lookup!$A$3:$A$51,[1]lookup!$R$3:$R$51)</f>
        <v>High</v>
      </c>
      <c r="O1395" s="24" t="str">
        <f>LOOKUP(A1395,[1]lookup!$A$3:$A$51,[1]lookup!$U$3:$U$51)</f>
        <v>FS</v>
      </c>
      <c r="P1395" s="25">
        <f t="shared" si="42"/>
        <v>31.680000000000003</v>
      </c>
      <c r="Q1395" s="25">
        <f t="shared" si="43"/>
        <v>0</v>
      </c>
      <c r="R1395" s="25">
        <f>LOOKUP(A1395,[1]lookup!$A$3:$A$51,[1]lookup!$H$3:$H$51)</f>
        <v>67.28</v>
      </c>
    </row>
    <row r="1396" spans="1:18" x14ac:dyDescent="0.15">
      <c r="A1396" s="24" t="s">
        <v>271</v>
      </c>
      <c r="B1396" s="24">
        <v>2008</v>
      </c>
      <c r="C1396" s="24" t="s">
        <v>0</v>
      </c>
      <c r="D1396" s="24" t="s">
        <v>557</v>
      </c>
      <c r="E1396" s="24" t="s">
        <v>2201</v>
      </c>
      <c r="F1396" s="24">
        <v>0</v>
      </c>
      <c r="G1396" s="24">
        <v>0</v>
      </c>
      <c r="H1396" s="24">
        <v>0</v>
      </c>
      <c r="I1396" s="24">
        <v>0</v>
      </c>
      <c r="J1396" s="24">
        <v>0</v>
      </c>
      <c r="K1396" s="24">
        <v>0</v>
      </c>
      <c r="L1396" s="24">
        <v>5000</v>
      </c>
      <c r="M1396" s="24" t="str">
        <f>LOOKUP(A1396,[1]lookup!$A$3:$A$51,[1]lookup!$P$3:$P$51)</f>
        <v>Seeded</v>
      </c>
      <c r="N1396" s="24" t="str">
        <f>LOOKUP(A1396,[1]lookup!$A$3:$A$51,[1]lookup!$R$3:$R$51)</f>
        <v>High</v>
      </c>
      <c r="O1396" s="24" t="str">
        <f>LOOKUP(A1396,[1]lookup!$A$3:$A$51,[1]lookup!$U$3:$U$51)</f>
        <v>FS</v>
      </c>
      <c r="P1396" s="25">
        <f t="shared" si="42"/>
        <v>0</v>
      </c>
      <c r="Q1396" s="25">
        <f t="shared" si="43"/>
        <v>0</v>
      </c>
      <c r="R1396" s="25">
        <f>LOOKUP(A1396,[1]lookup!$A$3:$A$51,[1]lookup!$H$3:$H$51)</f>
        <v>67.28</v>
      </c>
    </row>
    <row r="1397" spans="1:18" x14ac:dyDescent="0.15">
      <c r="A1397" s="24" t="s">
        <v>271</v>
      </c>
      <c r="B1397" s="24">
        <v>2008</v>
      </c>
      <c r="C1397" s="24" t="s">
        <v>0</v>
      </c>
      <c r="D1397" s="24" t="s">
        <v>390</v>
      </c>
      <c r="E1397" s="24" t="s">
        <v>2202</v>
      </c>
      <c r="F1397" s="24">
        <v>3</v>
      </c>
      <c r="G1397" s="24">
        <v>1559</v>
      </c>
      <c r="H1397" s="24">
        <v>6</v>
      </c>
      <c r="I1397" s="24">
        <v>3458</v>
      </c>
      <c r="J1397" s="24">
        <v>7</v>
      </c>
      <c r="K1397" s="24">
        <v>5017</v>
      </c>
      <c r="L1397" s="24">
        <v>5000</v>
      </c>
      <c r="M1397" s="24" t="str">
        <f>LOOKUP(A1397,[1]lookup!$A$3:$A$51,[1]lookup!$P$3:$P$51)</f>
        <v>Seeded</v>
      </c>
      <c r="N1397" s="24" t="str">
        <f>LOOKUP(A1397,[1]lookup!$A$3:$A$51,[1]lookup!$R$3:$R$51)</f>
        <v>High</v>
      </c>
      <c r="O1397" s="24" t="str">
        <f>LOOKUP(A1397,[1]lookup!$A$3:$A$51,[1]lookup!$U$3:$U$51)</f>
        <v>FS</v>
      </c>
      <c r="P1397" s="25">
        <f t="shared" si="42"/>
        <v>69.16</v>
      </c>
      <c r="Q1397" s="25">
        <f t="shared" si="43"/>
        <v>31.180000000000003</v>
      </c>
      <c r="R1397" s="25">
        <f>LOOKUP(A1397,[1]lookup!$A$3:$A$51,[1]lookup!$H$3:$H$51)</f>
        <v>67.28</v>
      </c>
    </row>
    <row r="1398" spans="1:18" x14ac:dyDescent="0.15">
      <c r="A1398" s="24" t="s">
        <v>271</v>
      </c>
      <c r="B1398" s="24">
        <v>2008</v>
      </c>
      <c r="C1398" s="24" t="s">
        <v>0</v>
      </c>
      <c r="D1398" s="24" t="s">
        <v>1087</v>
      </c>
      <c r="E1398" s="24" t="s">
        <v>2203</v>
      </c>
      <c r="F1398" s="24">
        <v>0</v>
      </c>
      <c r="G1398" s="24">
        <v>0</v>
      </c>
      <c r="H1398" s="24">
        <v>0</v>
      </c>
      <c r="I1398" s="24">
        <v>0</v>
      </c>
      <c r="J1398" s="24">
        <v>0</v>
      </c>
      <c r="K1398" s="24">
        <v>0</v>
      </c>
      <c r="L1398" s="24">
        <v>5000</v>
      </c>
      <c r="M1398" s="24" t="str">
        <f>LOOKUP(A1398,[1]lookup!$A$3:$A$51,[1]lookup!$P$3:$P$51)</f>
        <v>Seeded</v>
      </c>
      <c r="N1398" s="24" t="str">
        <f>LOOKUP(A1398,[1]lookup!$A$3:$A$51,[1]lookup!$R$3:$R$51)</f>
        <v>High</v>
      </c>
      <c r="O1398" s="24" t="str">
        <f>LOOKUP(A1398,[1]lookup!$A$3:$A$51,[1]lookup!$U$3:$U$51)</f>
        <v>FS</v>
      </c>
      <c r="P1398" s="25">
        <f t="shared" si="42"/>
        <v>0</v>
      </c>
      <c r="Q1398" s="25">
        <f t="shared" si="43"/>
        <v>0</v>
      </c>
      <c r="R1398" s="25">
        <f>LOOKUP(A1398,[1]lookup!$A$3:$A$51,[1]lookup!$H$3:$H$51)</f>
        <v>67.28</v>
      </c>
    </row>
    <row r="1399" spans="1:18" x14ac:dyDescent="0.15">
      <c r="A1399" s="24" t="s">
        <v>271</v>
      </c>
      <c r="B1399" s="24">
        <v>2008</v>
      </c>
      <c r="C1399" s="24" t="s">
        <v>0</v>
      </c>
      <c r="D1399" s="24" t="s">
        <v>244</v>
      </c>
      <c r="E1399" s="24" t="s">
        <v>2204</v>
      </c>
      <c r="F1399" s="24">
        <v>0</v>
      </c>
      <c r="G1399" s="24">
        <v>0</v>
      </c>
      <c r="H1399" s="24">
        <v>4</v>
      </c>
      <c r="I1399" s="24">
        <v>57</v>
      </c>
      <c r="J1399" s="24">
        <v>4</v>
      </c>
      <c r="K1399" s="24">
        <v>57</v>
      </c>
      <c r="L1399" s="24">
        <v>5000</v>
      </c>
      <c r="M1399" s="24" t="str">
        <f>LOOKUP(A1399,[1]lookup!$A$3:$A$51,[1]lookup!$P$3:$P$51)</f>
        <v>Seeded</v>
      </c>
      <c r="N1399" s="24" t="str">
        <f>LOOKUP(A1399,[1]lookup!$A$3:$A$51,[1]lookup!$R$3:$R$51)</f>
        <v>High</v>
      </c>
      <c r="O1399" s="24" t="str">
        <f>LOOKUP(A1399,[1]lookup!$A$3:$A$51,[1]lookup!$U$3:$U$51)</f>
        <v>FS</v>
      </c>
      <c r="P1399" s="25">
        <f t="shared" si="42"/>
        <v>1.1400000000000001</v>
      </c>
      <c r="Q1399" s="25">
        <f t="shared" si="43"/>
        <v>0</v>
      </c>
      <c r="R1399" s="25">
        <f>LOOKUP(A1399,[1]lookup!$A$3:$A$51,[1]lookup!$H$3:$H$51)</f>
        <v>67.28</v>
      </c>
    </row>
    <row r="1400" spans="1:18" x14ac:dyDescent="0.15">
      <c r="A1400" s="24" t="s">
        <v>271</v>
      </c>
      <c r="B1400" s="24">
        <v>2008</v>
      </c>
      <c r="C1400" s="24" t="s">
        <v>0</v>
      </c>
      <c r="D1400" s="24" t="s">
        <v>559</v>
      </c>
      <c r="E1400" s="24" t="s">
        <v>2205</v>
      </c>
      <c r="F1400" s="24">
        <v>0</v>
      </c>
      <c r="G1400" s="24">
        <v>0</v>
      </c>
      <c r="H1400" s="24">
        <v>0</v>
      </c>
      <c r="I1400" s="24">
        <v>0</v>
      </c>
      <c r="J1400" s="24">
        <v>0</v>
      </c>
      <c r="K1400" s="24">
        <v>0</v>
      </c>
      <c r="L1400" s="24">
        <v>5000</v>
      </c>
      <c r="M1400" s="24" t="str">
        <f>LOOKUP(A1400,[1]lookup!$A$3:$A$51,[1]lookup!$P$3:$P$51)</f>
        <v>Seeded</v>
      </c>
      <c r="N1400" s="24" t="str">
        <f>LOOKUP(A1400,[1]lookup!$A$3:$A$51,[1]lookup!$R$3:$R$51)</f>
        <v>High</v>
      </c>
      <c r="O1400" s="24" t="str">
        <f>LOOKUP(A1400,[1]lookup!$A$3:$A$51,[1]lookup!$U$3:$U$51)</f>
        <v>FS</v>
      </c>
      <c r="P1400" s="25">
        <f t="shared" si="42"/>
        <v>0</v>
      </c>
      <c r="Q1400" s="25">
        <f t="shared" si="43"/>
        <v>0</v>
      </c>
      <c r="R1400" s="25">
        <f>LOOKUP(A1400,[1]lookup!$A$3:$A$51,[1]lookup!$H$3:$H$51)</f>
        <v>67.28</v>
      </c>
    </row>
    <row r="1401" spans="1:18" x14ac:dyDescent="0.15">
      <c r="A1401" s="24" t="s">
        <v>271</v>
      </c>
      <c r="B1401" s="24">
        <v>2008</v>
      </c>
      <c r="C1401" s="24" t="s">
        <v>0</v>
      </c>
      <c r="D1401" s="24" t="s">
        <v>1229</v>
      </c>
      <c r="E1401" s="24" t="s">
        <v>2206</v>
      </c>
      <c r="F1401" s="24">
        <v>0</v>
      </c>
      <c r="G1401" s="24">
        <v>0</v>
      </c>
      <c r="H1401" s="24">
        <v>0</v>
      </c>
      <c r="I1401" s="24">
        <v>0</v>
      </c>
      <c r="J1401" s="24">
        <v>0</v>
      </c>
      <c r="K1401" s="24">
        <v>0</v>
      </c>
      <c r="L1401" s="24">
        <v>5000</v>
      </c>
      <c r="M1401" s="24" t="str">
        <f>LOOKUP(A1401,[1]lookup!$A$3:$A$51,[1]lookup!$P$3:$P$51)</f>
        <v>Seeded</v>
      </c>
      <c r="N1401" s="24" t="str">
        <f>LOOKUP(A1401,[1]lookup!$A$3:$A$51,[1]lookup!$R$3:$R$51)</f>
        <v>High</v>
      </c>
      <c r="O1401" s="24" t="str">
        <f>LOOKUP(A1401,[1]lookup!$A$3:$A$51,[1]lookup!$U$3:$U$51)</f>
        <v>FS</v>
      </c>
      <c r="P1401" s="25">
        <f t="shared" si="42"/>
        <v>0</v>
      </c>
      <c r="Q1401" s="25">
        <f t="shared" si="43"/>
        <v>0</v>
      </c>
      <c r="R1401" s="25">
        <f>LOOKUP(A1401,[1]lookup!$A$3:$A$51,[1]lookup!$H$3:$H$51)</f>
        <v>67.28</v>
      </c>
    </row>
    <row r="1402" spans="1:18" x14ac:dyDescent="0.15">
      <c r="A1402" s="24" t="s">
        <v>271</v>
      </c>
      <c r="B1402" s="24">
        <v>2008</v>
      </c>
      <c r="C1402" s="24" t="s">
        <v>0</v>
      </c>
      <c r="D1402" s="24" t="s">
        <v>405</v>
      </c>
      <c r="E1402" s="24" t="s">
        <v>2207</v>
      </c>
      <c r="F1402" s="24">
        <v>2</v>
      </c>
      <c r="G1402" s="24">
        <v>3411</v>
      </c>
      <c r="H1402" s="24">
        <v>1</v>
      </c>
      <c r="I1402" s="24">
        <v>353</v>
      </c>
      <c r="J1402" s="24">
        <v>2</v>
      </c>
      <c r="K1402" s="24">
        <v>3764</v>
      </c>
      <c r="L1402" s="24">
        <v>5000</v>
      </c>
      <c r="M1402" s="24" t="str">
        <f>LOOKUP(A1402,[1]lookup!$A$3:$A$51,[1]lookup!$P$3:$P$51)</f>
        <v>Seeded</v>
      </c>
      <c r="N1402" s="24" t="str">
        <f>LOOKUP(A1402,[1]lookup!$A$3:$A$51,[1]lookup!$R$3:$R$51)</f>
        <v>High</v>
      </c>
      <c r="O1402" s="24" t="str">
        <f>LOOKUP(A1402,[1]lookup!$A$3:$A$51,[1]lookup!$U$3:$U$51)</f>
        <v>FS</v>
      </c>
      <c r="P1402" s="25">
        <f t="shared" si="42"/>
        <v>7.06</v>
      </c>
      <c r="Q1402" s="25">
        <f t="shared" si="43"/>
        <v>68.22</v>
      </c>
      <c r="R1402" s="25">
        <f>LOOKUP(A1402,[1]lookup!$A$3:$A$51,[1]lookup!$H$3:$H$51)</f>
        <v>67.28</v>
      </c>
    </row>
    <row r="1403" spans="1:18" x14ac:dyDescent="0.15">
      <c r="A1403" s="24" t="s">
        <v>271</v>
      </c>
      <c r="B1403" s="24">
        <v>2008</v>
      </c>
      <c r="C1403" s="24" t="s">
        <v>0</v>
      </c>
      <c r="D1403" s="24" t="s">
        <v>217</v>
      </c>
      <c r="E1403" s="24" t="s">
        <v>2208</v>
      </c>
      <c r="F1403" s="24">
        <v>0</v>
      </c>
      <c r="G1403" s="24">
        <v>0</v>
      </c>
      <c r="H1403" s="24">
        <v>0</v>
      </c>
      <c r="I1403" s="24">
        <v>0</v>
      </c>
      <c r="J1403" s="24">
        <v>0</v>
      </c>
      <c r="K1403" s="24">
        <v>0</v>
      </c>
      <c r="L1403" s="24">
        <v>5000</v>
      </c>
      <c r="M1403" s="24" t="str">
        <f>LOOKUP(A1403,[1]lookup!$A$3:$A$51,[1]lookup!$P$3:$P$51)</f>
        <v>Seeded</v>
      </c>
      <c r="N1403" s="24" t="str">
        <f>LOOKUP(A1403,[1]lookup!$A$3:$A$51,[1]lookup!$R$3:$R$51)</f>
        <v>High</v>
      </c>
      <c r="O1403" s="24" t="str">
        <f>LOOKUP(A1403,[1]lookup!$A$3:$A$51,[1]lookup!$U$3:$U$51)</f>
        <v>FS</v>
      </c>
      <c r="P1403" s="25">
        <f t="shared" si="42"/>
        <v>0</v>
      </c>
      <c r="Q1403" s="25">
        <f t="shared" si="43"/>
        <v>0</v>
      </c>
      <c r="R1403" s="25">
        <f>LOOKUP(A1403,[1]lookup!$A$3:$A$51,[1]lookup!$H$3:$H$51)</f>
        <v>67.28</v>
      </c>
    </row>
    <row r="1404" spans="1:18" x14ac:dyDescent="0.15">
      <c r="A1404" s="24" t="s">
        <v>271</v>
      </c>
      <c r="B1404" s="24">
        <v>2008</v>
      </c>
      <c r="C1404" s="24" t="s">
        <v>0</v>
      </c>
      <c r="D1404" s="24" t="s">
        <v>2209</v>
      </c>
      <c r="E1404" s="24" t="s">
        <v>2210</v>
      </c>
      <c r="F1404" s="24">
        <v>0</v>
      </c>
      <c r="G1404" s="24">
        <v>0</v>
      </c>
      <c r="H1404" s="24">
        <v>0</v>
      </c>
      <c r="I1404" s="24">
        <v>0</v>
      </c>
      <c r="J1404" s="24">
        <v>0</v>
      </c>
      <c r="K1404" s="24">
        <v>0</v>
      </c>
      <c r="L1404" s="24">
        <v>5000</v>
      </c>
      <c r="M1404" s="24" t="str">
        <f>LOOKUP(A1404,[1]lookup!$A$3:$A$51,[1]lookup!$P$3:$P$51)</f>
        <v>Seeded</v>
      </c>
      <c r="N1404" s="24" t="str">
        <f>LOOKUP(A1404,[1]lookup!$A$3:$A$51,[1]lookup!$R$3:$R$51)</f>
        <v>High</v>
      </c>
      <c r="O1404" s="24" t="str">
        <f>LOOKUP(A1404,[1]lookup!$A$3:$A$51,[1]lookup!$U$3:$U$51)</f>
        <v>FS</v>
      </c>
      <c r="P1404" s="25">
        <f t="shared" si="42"/>
        <v>0</v>
      </c>
      <c r="Q1404" s="25">
        <f t="shared" si="43"/>
        <v>0</v>
      </c>
      <c r="R1404" s="25">
        <f>LOOKUP(A1404,[1]lookup!$A$3:$A$51,[1]lookup!$H$3:$H$51)</f>
        <v>67.28</v>
      </c>
    </row>
    <row r="1405" spans="1:18" x14ac:dyDescent="0.15">
      <c r="A1405" s="24" t="s">
        <v>271</v>
      </c>
      <c r="B1405" s="24">
        <v>2008</v>
      </c>
      <c r="C1405" s="24" t="s">
        <v>0</v>
      </c>
      <c r="D1405" s="24" t="s">
        <v>2211</v>
      </c>
      <c r="E1405" s="24" t="s">
        <v>2212</v>
      </c>
      <c r="F1405" s="24">
        <v>0</v>
      </c>
      <c r="G1405" s="24">
        <v>0</v>
      </c>
      <c r="H1405" s="24">
        <v>0</v>
      </c>
      <c r="I1405" s="24">
        <v>0</v>
      </c>
      <c r="J1405" s="24">
        <v>0</v>
      </c>
      <c r="K1405" s="24">
        <v>0</v>
      </c>
      <c r="L1405" s="24">
        <v>5000</v>
      </c>
      <c r="M1405" s="24" t="str">
        <f>LOOKUP(A1405,[1]lookup!$A$3:$A$51,[1]lookup!$P$3:$P$51)</f>
        <v>Seeded</v>
      </c>
      <c r="N1405" s="24" t="str">
        <f>LOOKUP(A1405,[1]lookup!$A$3:$A$51,[1]lookup!$R$3:$R$51)</f>
        <v>High</v>
      </c>
      <c r="O1405" s="24" t="str">
        <f>LOOKUP(A1405,[1]lookup!$A$3:$A$51,[1]lookup!$U$3:$U$51)</f>
        <v>FS</v>
      </c>
      <c r="P1405" s="25">
        <f t="shared" si="42"/>
        <v>0</v>
      </c>
      <c r="Q1405" s="25">
        <f t="shared" si="43"/>
        <v>0</v>
      </c>
      <c r="R1405" s="25">
        <f>LOOKUP(A1405,[1]lookup!$A$3:$A$51,[1]lookup!$H$3:$H$51)</f>
        <v>67.28</v>
      </c>
    </row>
    <row r="1406" spans="1:18" x14ac:dyDescent="0.15">
      <c r="A1406" s="24" t="s">
        <v>274</v>
      </c>
      <c r="B1406" s="24">
        <v>2008</v>
      </c>
      <c r="C1406" s="24" t="s">
        <v>0</v>
      </c>
      <c r="D1406" s="24" t="s">
        <v>672</v>
      </c>
      <c r="E1406" s="24" t="s">
        <v>2199</v>
      </c>
      <c r="F1406" s="24">
        <v>0</v>
      </c>
      <c r="G1406" s="24">
        <v>0</v>
      </c>
      <c r="H1406" s="24">
        <v>1</v>
      </c>
      <c r="I1406" s="24">
        <v>8</v>
      </c>
      <c r="J1406" s="24">
        <v>1</v>
      </c>
      <c r="K1406" s="24">
        <v>8</v>
      </c>
      <c r="L1406" s="24">
        <v>5000</v>
      </c>
      <c r="M1406" s="24" t="str">
        <f>LOOKUP(A1406,[1]lookup!$A$3:$A$51,[1]lookup!$P$3:$P$51)</f>
        <v>Seeded</v>
      </c>
      <c r="N1406" s="24" t="str">
        <f>LOOKUP(A1406,[1]lookup!$A$3:$A$51,[1]lookup!$R$3:$R$51)</f>
        <v>High</v>
      </c>
      <c r="O1406" s="24" t="str">
        <f>LOOKUP(A1406,[1]lookup!$A$3:$A$51,[1]lookup!$U$3:$U$51)</f>
        <v>FS</v>
      </c>
      <c r="P1406" s="25">
        <f t="shared" si="42"/>
        <v>0.16</v>
      </c>
      <c r="Q1406" s="25">
        <f t="shared" si="43"/>
        <v>0</v>
      </c>
      <c r="R1406" s="25">
        <f>LOOKUP(A1406,[1]lookup!$A$3:$A$51,[1]lookup!$H$3:$H$51)</f>
        <v>38.380000000000003</v>
      </c>
    </row>
    <row r="1407" spans="1:18" x14ac:dyDescent="0.15">
      <c r="A1407" s="24" t="s">
        <v>274</v>
      </c>
      <c r="B1407" s="24">
        <v>2008</v>
      </c>
      <c r="C1407" s="24" t="s">
        <v>0</v>
      </c>
      <c r="D1407" s="24" t="s">
        <v>556</v>
      </c>
      <c r="E1407" s="24" t="s">
        <v>2200</v>
      </c>
      <c r="F1407" s="24">
        <v>1</v>
      </c>
      <c r="G1407" s="24">
        <v>5</v>
      </c>
      <c r="H1407" s="24">
        <v>3</v>
      </c>
      <c r="I1407" s="24">
        <v>986</v>
      </c>
      <c r="J1407" s="24">
        <v>3</v>
      </c>
      <c r="K1407" s="24">
        <v>991</v>
      </c>
      <c r="L1407" s="24">
        <v>5000</v>
      </c>
      <c r="M1407" s="24" t="str">
        <f>LOOKUP(A1407,[1]lookup!$A$3:$A$51,[1]lookup!$P$3:$P$51)</f>
        <v>Seeded</v>
      </c>
      <c r="N1407" s="24" t="str">
        <f>LOOKUP(A1407,[1]lookup!$A$3:$A$51,[1]lookup!$R$3:$R$51)</f>
        <v>High</v>
      </c>
      <c r="O1407" s="24" t="str">
        <f>LOOKUP(A1407,[1]lookup!$A$3:$A$51,[1]lookup!$U$3:$U$51)</f>
        <v>FS</v>
      </c>
      <c r="P1407" s="25">
        <f t="shared" si="42"/>
        <v>19.72</v>
      </c>
      <c r="Q1407" s="25">
        <f t="shared" si="43"/>
        <v>0.1</v>
      </c>
      <c r="R1407" s="25">
        <f>LOOKUP(A1407,[1]lookup!$A$3:$A$51,[1]lookup!$H$3:$H$51)</f>
        <v>38.380000000000003</v>
      </c>
    </row>
    <row r="1408" spans="1:18" x14ac:dyDescent="0.15">
      <c r="A1408" s="24" t="s">
        <v>274</v>
      </c>
      <c r="B1408" s="24">
        <v>2008</v>
      </c>
      <c r="C1408" s="24" t="s">
        <v>0</v>
      </c>
      <c r="D1408" s="24" t="s">
        <v>557</v>
      </c>
      <c r="E1408" s="24" t="s">
        <v>2201</v>
      </c>
      <c r="F1408" s="24">
        <v>2</v>
      </c>
      <c r="G1408" s="24">
        <v>62</v>
      </c>
      <c r="H1408" s="24">
        <v>3</v>
      </c>
      <c r="I1408" s="24">
        <v>1232</v>
      </c>
      <c r="J1408" s="24">
        <v>3</v>
      </c>
      <c r="K1408" s="24">
        <v>1294</v>
      </c>
      <c r="L1408" s="24">
        <v>5000</v>
      </c>
      <c r="M1408" s="24" t="str">
        <f>LOOKUP(A1408,[1]lookup!$A$3:$A$51,[1]lookup!$P$3:$P$51)</f>
        <v>Seeded</v>
      </c>
      <c r="N1408" s="24" t="str">
        <f>LOOKUP(A1408,[1]lookup!$A$3:$A$51,[1]lookup!$R$3:$R$51)</f>
        <v>High</v>
      </c>
      <c r="O1408" s="24" t="str">
        <f>LOOKUP(A1408,[1]lookup!$A$3:$A$51,[1]lookup!$U$3:$U$51)</f>
        <v>FS</v>
      </c>
      <c r="P1408" s="25">
        <f t="shared" si="42"/>
        <v>24.64</v>
      </c>
      <c r="Q1408" s="25">
        <f t="shared" si="43"/>
        <v>1.24</v>
      </c>
      <c r="R1408" s="25">
        <f>LOOKUP(A1408,[1]lookup!$A$3:$A$51,[1]lookup!$H$3:$H$51)</f>
        <v>38.380000000000003</v>
      </c>
    </row>
    <row r="1409" spans="1:18" x14ac:dyDescent="0.15">
      <c r="A1409" s="24" t="s">
        <v>274</v>
      </c>
      <c r="B1409" s="24">
        <v>2008</v>
      </c>
      <c r="C1409" s="24" t="s">
        <v>0</v>
      </c>
      <c r="D1409" s="24" t="s">
        <v>390</v>
      </c>
      <c r="E1409" s="24" t="s">
        <v>2202</v>
      </c>
      <c r="F1409" s="24">
        <v>5</v>
      </c>
      <c r="G1409" s="24">
        <v>498</v>
      </c>
      <c r="H1409" s="24">
        <v>10</v>
      </c>
      <c r="I1409" s="24">
        <v>2270</v>
      </c>
      <c r="J1409" s="24">
        <v>10</v>
      </c>
      <c r="K1409" s="24">
        <v>2768</v>
      </c>
      <c r="L1409" s="24">
        <v>5000</v>
      </c>
      <c r="M1409" s="24" t="str">
        <f>LOOKUP(A1409,[1]lookup!$A$3:$A$51,[1]lookup!$P$3:$P$51)</f>
        <v>Seeded</v>
      </c>
      <c r="N1409" s="24" t="str">
        <f>LOOKUP(A1409,[1]lookup!$A$3:$A$51,[1]lookup!$R$3:$R$51)</f>
        <v>High</v>
      </c>
      <c r="O1409" s="24" t="str">
        <f>LOOKUP(A1409,[1]lookup!$A$3:$A$51,[1]lookup!$U$3:$U$51)</f>
        <v>FS</v>
      </c>
      <c r="P1409" s="25">
        <f t="shared" si="42"/>
        <v>45.4</v>
      </c>
      <c r="Q1409" s="25">
        <f t="shared" si="43"/>
        <v>9.9599999999999991</v>
      </c>
      <c r="R1409" s="25">
        <f>LOOKUP(A1409,[1]lookup!$A$3:$A$51,[1]lookup!$H$3:$H$51)</f>
        <v>38.380000000000003</v>
      </c>
    </row>
    <row r="1410" spans="1:18" x14ac:dyDescent="0.15">
      <c r="A1410" s="24" t="s">
        <v>274</v>
      </c>
      <c r="B1410" s="24">
        <v>2008</v>
      </c>
      <c r="C1410" s="24" t="s">
        <v>0</v>
      </c>
      <c r="D1410" s="24" t="s">
        <v>1087</v>
      </c>
      <c r="E1410" s="24" t="s">
        <v>2203</v>
      </c>
      <c r="F1410" s="24">
        <v>0</v>
      </c>
      <c r="G1410" s="24">
        <v>0</v>
      </c>
      <c r="H1410" s="24">
        <v>0</v>
      </c>
      <c r="I1410" s="24">
        <v>0</v>
      </c>
      <c r="J1410" s="24">
        <v>0</v>
      </c>
      <c r="K1410" s="24">
        <v>0</v>
      </c>
      <c r="L1410" s="24">
        <v>5000</v>
      </c>
      <c r="M1410" s="24" t="str">
        <f>LOOKUP(A1410,[1]lookup!$A$3:$A$51,[1]lookup!$P$3:$P$51)</f>
        <v>Seeded</v>
      </c>
      <c r="N1410" s="24" t="str">
        <f>LOOKUP(A1410,[1]lookup!$A$3:$A$51,[1]lookup!$R$3:$R$51)</f>
        <v>High</v>
      </c>
      <c r="O1410" s="24" t="str">
        <f>LOOKUP(A1410,[1]lookup!$A$3:$A$51,[1]lookup!$U$3:$U$51)</f>
        <v>FS</v>
      </c>
      <c r="P1410" s="25">
        <f t="shared" ref="P1410:P1473" si="44">I1410/L1410*100</f>
        <v>0</v>
      </c>
      <c r="Q1410" s="25">
        <f t="shared" ref="Q1410:Q1473" si="45">G1410/L1410*100</f>
        <v>0</v>
      </c>
      <c r="R1410" s="25">
        <f>LOOKUP(A1410,[1]lookup!$A$3:$A$51,[1]lookup!$H$3:$H$51)</f>
        <v>38.380000000000003</v>
      </c>
    </row>
    <row r="1411" spans="1:18" x14ac:dyDescent="0.15">
      <c r="A1411" s="24" t="s">
        <v>274</v>
      </c>
      <c r="B1411" s="24">
        <v>2008</v>
      </c>
      <c r="C1411" s="24" t="s">
        <v>0</v>
      </c>
      <c r="D1411" s="24" t="s">
        <v>244</v>
      </c>
      <c r="E1411" s="24" t="s">
        <v>2204</v>
      </c>
      <c r="F1411" s="24">
        <v>4</v>
      </c>
      <c r="G1411" s="24">
        <v>60</v>
      </c>
      <c r="H1411" s="24">
        <v>7</v>
      </c>
      <c r="I1411" s="24">
        <v>273</v>
      </c>
      <c r="J1411" s="24">
        <v>9</v>
      </c>
      <c r="K1411" s="24">
        <v>333</v>
      </c>
      <c r="L1411" s="24">
        <v>5000</v>
      </c>
      <c r="M1411" s="24" t="str">
        <f>LOOKUP(A1411,[1]lookup!$A$3:$A$51,[1]lookup!$P$3:$P$51)</f>
        <v>Seeded</v>
      </c>
      <c r="N1411" s="24" t="str">
        <f>LOOKUP(A1411,[1]lookup!$A$3:$A$51,[1]lookup!$R$3:$R$51)</f>
        <v>High</v>
      </c>
      <c r="O1411" s="24" t="str">
        <f>LOOKUP(A1411,[1]lookup!$A$3:$A$51,[1]lookup!$U$3:$U$51)</f>
        <v>FS</v>
      </c>
      <c r="P1411" s="25">
        <f t="shared" si="44"/>
        <v>5.46</v>
      </c>
      <c r="Q1411" s="25">
        <f t="shared" si="45"/>
        <v>1.2</v>
      </c>
      <c r="R1411" s="25">
        <f>LOOKUP(A1411,[1]lookup!$A$3:$A$51,[1]lookup!$H$3:$H$51)</f>
        <v>38.380000000000003</v>
      </c>
    </row>
    <row r="1412" spans="1:18" x14ac:dyDescent="0.15">
      <c r="A1412" s="24" t="s">
        <v>274</v>
      </c>
      <c r="B1412" s="24">
        <v>2008</v>
      </c>
      <c r="C1412" s="24" t="s">
        <v>0</v>
      </c>
      <c r="D1412" s="24" t="s">
        <v>559</v>
      </c>
      <c r="E1412" s="24" t="s">
        <v>2205</v>
      </c>
      <c r="F1412" s="24">
        <v>0</v>
      </c>
      <c r="G1412" s="24">
        <v>0</v>
      </c>
      <c r="H1412" s="24">
        <v>0</v>
      </c>
      <c r="I1412" s="24">
        <v>0</v>
      </c>
      <c r="J1412" s="24">
        <v>0</v>
      </c>
      <c r="K1412" s="24">
        <v>0</v>
      </c>
      <c r="L1412" s="24">
        <v>5000</v>
      </c>
      <c r="M1412" s="24" t="str">
        <f>LOOKUP(A1412,[1]lookup!$A$3:$A$51,[1]lookup!$P$3:$P$51)</f>
        <v>Seeded</v>
      </c>
      <c r="N1412" s="24" t="str">
        <f>LOOKUP(A1412,[1]lookup!$A$3:$A$51,[1]lookup!$R$3:$R$51)</f>
        <v>High</v>
      </c>
      <c r="O1412" s="24" t="str">
        <f>LOOKUP(A1412,[1]lookup!$A$3:$A$51,[1]lookup!$U$3:$U$51)</f>
        <v>FS</v>
      </c>
      <c r="P1412" s="25">
        <f t="shared" si="44"/>
        <v>0</v>
      </c>
      <c r="Q1412" s="25">
        <f t="shared" si="45"/>
        <v>0</v>
      </c>
      <c r="R1412" s="25">
        <f>LOOKUP(A1412,[1]lookup!$A$3:$A$51,[1]lookup!$H$3:$H$51)</f>
        <v>38.380000000000003</v>
      </c>
    </row>
    <row r="1413" spans="1:18" x14ac:dyDescent="0.15">
      <c r="A1413" s="24" t="s">
        <v>274</v>
      </c>
      <c r="B1413" s="24">
        <v>2008</v>
      </c>
      <c r="C1413" s="24" t="s">
        <v>0</v>
      </c>
      <c r="D1413" s="24" t="s">
        <v>1229</v>
      </c>
      <c r="E1413" s="24" t="s">
        <v>2206</v>
      </c>
      <c r="F1413" s="24">
        <v>0</v>
      </c>
      <c r="G1413" s="24">
        <v>0</v>
      </c>
      <c r="H1413" s="24">
        <v>0</v>
      </c>
      <c r="I1413" s="24">
        <v>0</v>
      </c>
      <c r="J1413" s="24">
        <v>0</v>
      </c>
      <c r="K1413" s="24">
        <v>0</v>
      </c>
      <c r="L1413" s="24">
        <v>5000</v>
      </c>
      <c r="M1413" s="24" t="str">
        <f>LOOKUP(A1413,[1]lookup!$A$3:$A$51,[1]lookup!$P$3:$P$51)</f>
        <v>Seeded</v>
      </c>
      <c r="N1413" s="24" t="str">
        <f>LOOKUP(A1413,[1]lookup!$A$3:$A$51,[1]lookup!$R$3:$R$51)</f>
        <v>High</v>
      </c>
      <c r="O1413" s="24" t="str">
        <f>LOOKUP(A1413,[1]lookup!$A$3:$A$51,[1]lookup!$U$3:$U$51)</f>
        <v>FS</v>
      </c>
      <c r="P1413" s="25">
        <f t="shared" si="44"/>
        <v>0</v>
      </c>
      <c r="Q1413" s="25">
        <f t="shared" si="45"/>
        <v>0</v>
      </c>
      <c r="R1413" s="25">
        <f>LOOKUP(A1413,[1]lookup!$A$3:$A$51,[1]lookup!$H$3:$H$51)</f>
        <v>38.380000000000003</v>
      </c>
    </row>
    <row r="1414" spans="1:18" x14ac:dyDescent="0.15">
      <c r="A1414" s="24" t="s">
        <v>274</v>
      </c>
      <c r="B1414" s="24">
        <v>2008</v>
      </c>
      <c r="C1414" s="24" t="s">
        <v>0</v>
      </c>
      <c r="D1414" s="24" t="s">
        <v>405</v>
      </c>
      <c r="E1414" s="24" t="s">
        <v>2207</v>
      </c>
      <c r="F1414" s="24">
        <v>2</v>
      </c>
      <c r="G1414" s="24">
        <v>3277</v>
      </c>
      <c r="H1414" s="24">
        <v>2</v>
      </c>
      <c r="I1414" s="24">
        <v>465</v>
      </c>
      <c r="J1414" s="24">
        <v>2</v>
      </c>
      <c r="K1414" s="24">
        <v>3742</v>
      </c>
      <c r="L1414" s="24">
        <v>5000</v>
      </c>
      <c r="M1414" s="24" t="str">
        <f>LOOKUP(A1414,[1]lookup!$A$3:$A$51,[1]lookup!$P$3:$P$51)</f>
        <v>Seeded</v>
      </c>
      <c r="N1414" s="24" t="str">
        <f>LOOKUP(A1414,[1]lookup!$A$3:$A$51,[1]lookup!$R$3:$R$51)</f>
        <v>High</v>
      </c>
      <c r="O1414" s="24" t="str">
        <f>LOOKUP(A1414,[1]lookup!$A$3:$A$51,[1]lookup!$U$3:$U$51)</f>
        <v>FS</v>
      </c>
      <c r="P1414" s="25">
        <f t="shared" si="44"/>
        <v>9.3000000000000007</v>
      </c>
      <c r="Q1414" s="25">
        <f t="shared" si="45"/>
        <v>65.539999999999992</v>
      </c>
      <c r="R1414" s="25">
        <f>LOOKUP(A1414,[1]lookup!$A$3:$A$51,[1]lookup!$H$3:$H$51)</f>
        <v>38.380000000000003</v>
      </c>
    </row>
    <row r="1415" spans="1:18" x14ac:dyDescent="0.15">
      <c r="A1415" s="24" t="s">
        <v>274</v>
      </c>
      <c r="B1415" s="24">
        <v>2008</v>
      </c>
      <c r="C1415" s="24" t="s">
        <v>0</v>
      </c>
      <c r="D1415" s="24" t="s">
        <v>217</v>
      </c>
      <c r="E1415" s="24" t="s">
        <v>2208</v>
      </c>
      <c r="F1415" s="24">
        <v>1</v>
      </c>
      <c r="G1415" s="24">
        <v>1098</v>
      </c>
      <c r="H1415" s="24">
        <v>0</v>
      </c>
      <c r="I1415" s="24">
        <v>0</v>
      </c>
      <c r="J1415" s="24">
        <v>1</v>
      </c>
      <c r="K1415" s="24">
        <v>1098</v>
      </c>
      <c r="L1415" s="24">
        <v>5000</v>
      </c>
      <c r="M1415" s="24" t="str">
        <f>LOOKUP(A1415,[1]lookup!$A$3:$A$51,[1]lookup!$P$3:$P$51)</f>
        <v>Seeded</v>
      </c>
      <c r="N1415" s="24" t="str">
        <f>LOOKUP(A1415,[1]lookup!$A$3:$A$51,[1]lookup!$R$3:$R$51)</f>
        <v>High</v>
      </c>
      <c r="O1415" s="24" t="str">
        <f>LOOKUP(A1415,[1]lookup!$A$3:$A$51,[1]lookup!$U$3:$U$51)</f>
        <v>FS</v>
      </c>
      <c r="P1415" s="25">
        <f t="shared" si="44"/>
        <v>0</v>
      </c>
      <c r="Q1415" s="25">
        <f t="shared" si="45"/>
        <v>21.959999999999997</v>
      </c>
      <c r="R1415" s="25">
        <f>LOOKUP(A1415,[1]lookup!$A$3:$A$51,[1]lookup!$H$3:$H$51)</f>
        <v>38.380000000000003</v>
      </c>
    </row>
    <row r="1416" spans="1:18" x14ac:dyDescent="0.15">
      <c r="A1416" s="24" t="s">
        <v>274</v>
      </c>
      <c r="B1416" s="24">
        <v>2008</v>
      </c>
      <c r="C1416" s="24" t="s">
        <v>0</v>
      </c>
      <c r="D1416" s="24" t="s">
        <v>2209</v>
      </c>
      <c r="E1416" s="24" t="s">
        <v>2210</v>
      </c>
      <c r="F1416" s="24">
        <v>0</v>
      </c>
      <c r="G1416" s="24">
        <v>0</v>
      </c>
      <c r="H1416" s="24">
        <v>0</v>
      </c>
      <c r="I1416" s="24">
        <v>0</v>
      </c>
      <c r="J1416" s="24">
        <v>0</v>
      </c>
      <c r="K1416" s="24">
        <v>0</v>
      </c>
      <c r="L1416" s="24">
        <v>5000</v>
      </c>
      <c r="M1416" s="24" t="str">
        <f>LOOKUP(A1416,[1]lookup!$A$3:$A$51,[1]lookup!$P$3:$P$51)</f>
        <v>Seeded</v>
      </c>
      <c r="N1416" s="24" t="str">
        <f>LOOKUP(A1416,[1]lookup!$A$3:$A$51,[1]lookup!$R$3:$R$51)</f>
        <v>High</v>
      </c>
      <c r="O1416" s="24" t="str">
        <f>LOOKUP(A1416,[1]lookup!$A$3:$A$51,[1]lookup!$U$3:$U$51)</f>
        <v>FS</v>
      </c>
      <c r="P1416" s="25">
        <f t="shared" si="44"/>
        <v>0</v>
      </c>
      <c r="Q1416" s="25">
        <f t="shared" si="45"/>
        <v>0</v>
      </c>
      <c r="R1416" s="25">
        <f>LOOKUP(A1416,[1]lookup!$A$3:$A$51,[1]lookup!$H$3:$H$51)</f>
        <v>38.380000000000003</v>
      </c>
    </row>
    <row r="1417" spans="1:18" x14ac:dyDescent="0.15">
      <c r="A1417" s="24" t="s">
        <v>274</v>
      </c>
      <c r="B1417" s="24">
        <v>2008</v>
      </c>
      <c r="C1417" s="24" t="s">
        <v>0</v>
      </c>
      <c r="D1417" s="24" t="s">
        <v>2211</v>
      </c>
      <c r="E1417" s="24" t="s">
        <v>2212</v>
      </c>
      <c r="F1417" s="24">
        <v>0</v>
      </c>
      <c r="G1417" s="24">
        <v>0</v>
      </c>
      <c r="H1417" s="24">
        <v>0</v>
      </c>
      <c r="I1417" s="24">
        <v>0</v>
      </c>
      <c r="J1417" s="24">
        <v>0</v>
      </c>
      <c r="K1417" s="24">
        <v>0</v>
      </c>
      <c r="L1417" s="24">
        <v>5000</v>
      </c>
      <c r="M1417" s="24" t="str">
        <f>LOOKUP(A1417,[1]lookup!$A$3:$A$51,[1]lookup!$P$3:$P$51)</f>
        <v>Seeded</v>
      </c>
      <c r="N1417" s="24" t="str">
        <f>LOOKUP(A1417,[1]lookup!$A$3:$A$51,[1]lookup!$R$3:$R$51)</f>
        <v>High</v>
      </c>
      <c r="O1417" s="24" t="str">
        <f>LOOKUP(A1417,[1]lookup!$A$3:$A$51,[1]lookup!$U$3:$U$51)</f>
        <v>FS</v>
      </c>
      <c r="P1417" s="25">
        <f t="shared" si="44"/>
        <v>0</v>
      </c>
      <c r="Q1417" s="25">
        <f t="shared" si="45"/>
        <v>0</v>
      </c>
      <c r="R1417" s="25">
        <f>LOOKUP(A1417,[1]lookup!$A$3:$A$51,[1]lookup!$H$3:$H$51)</f>
        <v>38.380000000000003</v>
      </c>
    </row>
    <row r="1418" spans="1:18" x14ac:dyDescent="0.15">
      <c r="A1418" s="24" t="s">
        <v>277</v>
      </c>
      <c r="B1418" s="24">
        <v>2008</v>
      </c>
      <c r="C1418" s="24" t="s">
        <v>0</v>
      </c>
      <c r="D1418" s="24" t="s">
        <v>672</v>
      </c>
      <c r="E1418" s="24" t="s">
        <v>2199</v>
      </c>
      <c r="F1418" s="24">
        <v>1</v>
      </c>
      <c r="G1418" s="24">
        <v>75</v>
      </c>
      <c r="H1418" s="24">
        <v>0</v>
      </c>
      <c r="I1418" s="24">
        <v>0</v>
      </c>
      <c r="J1418" s="24">
        <v>1</v>
      </c>
      <c r="K1418" s="24">
        <v>75</v>
      </c>
      <c r="L1418" s="24">
        <v>5004</v>
      </c>
      <c r="M1418" s="24" t="str">
        <f>LOOKUP(A1418,[1]lookup!$A$3:$A$51,[1]lookup!$P$3:$P$51)</f>
        <v>Unseeded</v>
      </c>
      <c r="N1418" s="24" t="str">
        <f>LOOKUP(A1418,[1]lookup!$A$3:$A$51,[1]lookup!$R$3:$R$51)</f>
        <v>High</v>
      </c>
      <c r="O1418" s="24" t="str">
        <f>LOOKUP(A1418,[1]lookup!$A$3:$A$51,[1]lookup!$U$3:$U$51)</f>
        <v>FS</v>
      </c>
      <c r="P1418" s="25">
        <f t="shared" si="44"/>
        <v>0</v>
      </c>
      <c r="Q1418" s="25">
        <f t="shared" si="45"/>
        <v>1.4988009592326139</v>
      </c>
      <c r="R1418" s="25">
        <f>LOOKUP(A1418,[1]lookup!$A$3:$A$51,[1]lookup!$H$3:$H$51)</f>
        <v>12.949640287769784</v>
      </c>
    </row>
    <row r="1419" spans="1:18" x14ac:dyDescent="0.15">
      <c r="A1419" s="24" t="s">
        <v>277</v>
      </c>
      <c r="B1419" s="24">
        <v>2008</v>
      </c>
      <c r="C1419" s="24" t="s">
        <v>0</v>
      </c>
      <c r="D1419" s="24" t="s">
        <v>556</v>
      </c>
      <c r="E1419" s="24" t="s">
        <v>2200</v>
      </c>
      <c r="F1419" s="24">
        <v>1</v>
      </c>
      <c r="G1419" s="24">
        <v>3</v>
      </c>
      <c r="H1419" s="24">
        <v>2</v>
      </c>
      <c r="I1419" s="24">
        <v>3031</v>
      </c>
      <c r="J1419" s="24">
        <v>2</v>
      </c>
      <c r="K1419" s="24">
        <v>3034</v>
      </c>
      <c r="L1419" s="24">
        <v>5004</v>
      </c>
      <c r="M1419" s="24" t="str">
        <f>LOOKUP(A1419,[1]lookup!$A$3:$A$51,[1]lookup!$P$3:$P$51)</f>
        <v>Unseeded</v>
      </c>
      <c r="N1419" s="24" t="str">
        <f>LOOKUP(A1419,[1]lookup!$A$3:$A$51,[1]lookup!$R$3:$R$51)</f>
        <v>High</v>
      </c>
      <c r="O1419" s="24" t="str">
        <f>LOOKUP(A1419,[1]lookup!$A$3:$A$51,[1]lookup!$U$3:$U$51)</f>
        <v>FS</v>
      </c>
      <c r="P1419" s="25">
        <f t="shared" si="44"/>
        <v>60.57154276578737</v>
      </c>
      <c r="Q1419" s="25">
        <f t="shared" si="45"/>
        <v>5.9952038369304551E-2</v>
      </c>
      <c r="R1419" s="25">
        <f>LOOKUP(A1419,[1]lookup!$A$3:$A$51,[1]lookup!$H$3:$H$51)</f>
        <v>12.949640287769784</v>
      </c>
    </row>
    <row r="1420" spans="1:18" x14ac:dyDescent="0.15">
      <c r="A1420" s="24" t="s">
        <v>277</v>
      </c>
      <c r="B1420" s="24">
        <v>2008</v>
      </c>
      <c r="C1420" s="24" t="s">
        <v>0</v>
      </c>
      <c r="D1420" s="24" t="s">
        <v>557</v>
      </c>
      <c r="E1420" s="24" t="s">
        <v>2201</v>
      </c>
      <c r="F1420" s="24">
        <v>0</v>
      </c>
      <c r="G1420" s="24">
        <v>0</v>
      </c>
      <c r="H1420" s="24">
        <v>1</v>
      </c>
      <c r="I1420" s="24">
        <v>65</v>
      </c>
      <c r="J1420" s="24">
        <v>1</v>
      </c>
      <c r="K1420" s="24">
        <v>65</v>
      </c>
      <c r="L1420" s="24">
        <v>5004</v>
      </c>
      <c r="M1420" s="24" t="str">
        <f>LOOKUP(A1420,[1]lookup!$A$3:$A$51,[1]lookup!$P$3:$P$51)</f>
        <v>Unseeded</v>
      </c>
      <c r="N1420" s="24" t="str">
        <f>LOOKUP(A1420,[1]lookup!$A$3:$A$51,[1]lookup!$R$3:$R$51)</f>
        <v>High</v>
      </c>
      <c r="O1420" s="24" t="str">
        <f>LOOKUP(A1420,[1]lookup!$A$3:$A$51,[1]lookup!$U$3:$U$51)</f>
        <v>FS</v>
      </c>
      <c r="P1420" s="25">
        <f t="shared" si="44"/>
        <v>1.2989608313349321</v>
      </c>
      <c r="Q1420" s="25">
        <f t="shared" si="45"/>
        <v>0</v>
      </c>
      <c r="R1420" s="25">
        <f>LOOKUP(A1420,[1]lookup!$A$3:$A$51,[1]lookup!$H$3:$H$51)</f>
        <v>12.949640287769784</v>
      </c>
    </row>
    <row r="1421" spans="1:18" x14ac:dyDescent="0.15">
      <c r="A1421" s="24" t="s">
        <v>277</v>
      </c>
      <c r="B1421" s="24">
        <v>2008</v>
      </c>
      <c r="C1421" s="24" t="s">
        <v>0</v>
      </c>
      <c r="D1421" s="24" t="s">
        <v>390</v>
      </c>
      <c r="E1421" s="24" t="s">
        <v>2202</v>
      </c>
      <c r="F1421" s="24">
        <v>2</v>
      </c>
      <c r="G1421" s="24">
        <v>46</v>
      </c>
      <c r="H1421" s="24">
        <v>3</v>
      </c>
      <c r="I1421" s="24">
        <v>762</v>
      </c>
      <c r="J1421" s="24">
        <v>3</v>
      </c>
      <c r="K1421" s="24">
        <v>808</v>
      </c>
      <c r="L1421" s="24">
        <v>5004</v>
      </c>
      <c r="M1421" s="24" t="str">
        <f>LOOKUP(A1421,[1]lookup!$A$3:$A$51,[1]lookup!$P$3:$P$51)</f>
        <v>Unseeded</v>
      </c>
      <c r="N1421" s="24" t="str">
        <f>LOOKUP(A1421,[1]lookup!$A$3:$A$51,[1]lookup!$R$3:$R$51)</f>
        <v>High</v>
      </c>
      <c r="O1421" s="24" t="str">
        <f>LOOKUP(A1421,[1]lookup!$A$3:$A$51,[1]lookup!$U$3:$U$51)</f>
        <v>FS</v>
      </c>
      <c r="P1421" s="25">
        <f t="shared" si="44"/>
        <v>15.227817745803357</v>
      </c>
      <c r="Q1421" s="25">
        <f t="shared" si="45"/>
        <v>0.91926458832933644</v>
      </c>
      <c r="R1421" s="25">
        <f>LOOKUP(A1421,[1]lookup!$A$3:$A$51,[1]lookup!$H$3:$H$51)</f>
        <v>12.949640287769784</v>
      </c>
    </row>
    <row r="1422" spans="1:18" x14ac:dyDescent="0.15">
      <c r="A1422" s="24" t="s">
        <v>277</v>
      </c>
      <c r="B1422" s="24">
        <v>2008</v>
      </c>
      <c r="C1422" s="24" t="s">
        <v>0</v>
      </c>
      <c r="D1422" s="24" t="s">
        <v>1087</v>
      </c>
      <c r="E1422" s="24" t="s">
        <v>2203</v>
      </c>
      <c r="F1422" s="24">
        <v>0</v>
      </c>
      <c r="G1422" s="24">
        <v>0</v>
      </c>
      <c r="H1422" s="24">
        <v>0</v>
      </c>
      <c r="I1422" s="24">
        <v>0</v>
      </c>
      <c r="J1422" s="24">
        <v>0</v>
      </c>
      <c r="K1422" s="24">
        <v>0</v>
      </c>
      <c r="L1422" s="24">
        <v>5004</v>
      </c>
      <c r="M1422" s="24" t="str">
        <f>LOOKUP(A1422,[1]lookup!$A$3:$A$51,[1]lookup!$P$3:$P$51)</f>
        <v>Unseeded</v>
      </c>
      <c r="N1422" s="24" t="str">
        <f>LOOKUP(A1422,[1]lookup!$A$3:$A$51,[1]lookup!$R$3:$R$51)</f>
        <v>High</v>
      </c>
      <c r="O1422" s="24" t="str">
        <f>LOOKUP(A1422,[1]lookup!$A$3:$A$51,[1]lookup!$U$3:$U$51)</f>
        <v>FS</v>
      </c>
      <c r="P1422" s="25">
        <f t="shared" si="44"/>
        <v>0</v>
      </c>
      <c r="Q1422" s="25">
        <f t="shared" si="45"/>
        <v>0</v>
      </c>
      <c r="R1422" s="25">
        <f>LOOKUP(A1422,[1]lookup!$A$3:$A$51,[1]lookup!$H$3:$H$51)</f>
        <v>12.949640287769784</v>
      </c>
    </row>
    <row r="1423" spans="1:18" x14ac:dyDescent="0.15">
      <c r="A1423" s="24" t="s">
        <v>277</v>
      </c>
      <c r="B1423" s="24">
        <v>2008</v>
      </c>
      <c r="C1423" s="24" t="s">
        <v>0</v>
      </c>
      <c r="D1423" s="24" t="s">
        <v>244</v>
      </c>
      <c r="E1423" s="24" t="s">
        <v>2204</v>
      </c>
      <c r="F1423" s="24">
        <v>0</v>
      </c>
      <c r="G1423" s="24">
        <v>0</v>
      </c>
      <c r="H1423" s="24">
        <v>2</v>
      </c>
      <c r="I1423" s="24">
        <v>22</v>
      </c>
      <c r="J1423" s="24">
        <v>2</v>
      </c>
      <c r="K1423" s="24">
        <v>22</v>
      </c>
      <c r="L1423" s="24">
        <v>5004</v>
      </c>
      <c r="M1423" s="24" t="str">
        <f>LOOKUP(A1423,[1]lookup!$A$3:$A$51,[1]lookup!$P$3:$P$51)</f>
        <v>Unseeded</v>
      </c>
      <c r="N1423" s="24" t="str">
        <f>LOOKUP(A1423,[1]lookup!$A$3:$A$51,[1]lookup!$R$3:$R$51)</f>
        <v>High</v>
      </c>
      <c r="O1423" s="24" t="str">
        <f>LOOKUP(A1423,[1]lookup!$A$3:$A$51,[1]lookup!$U$3:$U$51)</f>
        <v>FS</v>
      </c>
      <c r="P1423" s="25">
        <f t="shared" si="44"/>
        <v>0.43964828137490009</v>
      </c>
      <c r="Q1423" s="25">
        <f t="shared" si="45"/>
        <v>0</v>
      </c>
      <c r="R1423" s="25">
        <f>LOOKUP(A1423,[1]lookup!$A$3:$A$51,[1]lookup!$H$3:$H$51)</f>
        <v>12.949640287769784</v>
      </c>
    </row>
    <row r="1424" spans="1:18" x14ac:dyDescent="0.15">
      <c r="A1424" s="24" t="s">
        <v>277</v>
      </c>
      <c r="B1424" s="24">
        <v>2008</v>
      </c>
      <c r="C1424" s="24" t="s">
        <v>0</v>
      </c>
      <c r="D1424" s="24" t="s">
        <v>559</v>
      </c>
      <c r="E1424" s="24" t="s">
        <v>2205</v>
      </c>
      <c r="F1424" s="24">
        <v>0</v>
      </c>
      <c r="G1424" s="24">
        <v>0</v>
      </c>
      <c r="H1424" s="24">
        <v>0</v>
      </c>
      <c r="I1424" s="24">
        <v>0</v>
      </c>
      <c r="J1424" s="24">
        <v>0</v>
      </c>
      <c r="K1424" s="24">
        <v>0</v>
      </c>
      <c r="L1424" s="24">
        <v>5004</v>
      </c>
      <c r="M1424" s="24" t="str">
        <f>LOOKUP(A1424,[1]lookup!$A$3:$A$51,[1]lookup!$P$3:$P$51)</f>
        <v>Unseeded</v>
      </c>
      <c r="N1424" s="24" t="str">
        <f>LOOKUP(A1424,[1]lookup!$A$3:$A$51,[1]lookup!$R$3:$R$51)</f>
        <v>High</v>
      </c>
      <c r="O1424" s="24" t="str">
        <f>LOOKUP(A1424,[1]lookup!$A$3:$A$51,[1]lookup!$U$3:$U$51)</f>
        <v>FS</v>
      </c>
      <c r="P1424" s="25">
        <f t="shared" si="44"/>
        <v>0</v>
      </c>
      <c r="Q1424" s="25">
        <f t="shared" si="45"/>
        <v>0</v>
      </c>
      <c r="R1424" s="25">
        <f>LOOKUP(A1424,[1]lookup!$A$3:$A$51,[1]lookup!$H$3:$H$51)</f>
        <v>12.949640287769784</v>
      </c>
    </row>
    <row r="1425" spans="1:18" x14ac:dyDescent="0.15">
      <c r="A1425" s="24" t="s">
        <v>277</v>
      </c>
      <c r="B1425" s="24">
        <v>2008</v>
      </c>
      <c r="C1425" s="24" t="s">
        <v>0</v>
      </c>
      <c r="D1425" s="24" t="s">
        <v>1229</v>
      </c>
      <c r="E1425" s="24" t="s">
        <v>2206</v>
      </c>
      <c r="F1425" s="24">
        <v>1</v>
      </c>
      <c r="G1425" s="24">
        <v>9</v>
      </c>
      <c r="H1425" s="24">
        <v>0</v>
      </c>
      <c r="I1425" s="24">
        <v>0</v>
      </c>
      <c r="J1425" s="24">
        <v>1</v>
      </c>
      <c r="K1425" s="24">
        <v>9</v>
      </c>
      <c r="L1425" s="24">
        <v>5004</v>
      </c>
      <c r="M1425" s="24" t="str">
        <f>LOOKUP(A1425,[1]lookup!$A$3:$A$51,[1]lookup!$P$3:$P$51)</f>
        <v>Unseeded</v>
      </c>
      <c r="N1425" s="24" t="str">
        <f>LOOKUP(A1425,[1]lookup!$A$3:$A$51,[1]lookup!$R$3:$R$51)</f>
        <v>High</v>
      </c>
      <c r="O1425" s="24" t="str">
        <f>LOOKUP(A1425,[1]lookup!$A$3:$A$51,[1]lookup!$U$3:$U$51)</f>
        <v>FS</v>
      </c>
      <c r="P1425" s="25">
        <f t="shared" si="44"/>
        <v>0</v>
      </c>
      <c r="Q1425" s="25">
        <f t="shared" si="45"/>
        <v>0.17985611510791369</v>
      </c>
      <c r="R1425" s="25">
        <f>LOOKUP(A1425,[1]lookup!$A$3:$A$51,[1]lookup!$H$3:$H$51)</f>
        <v>12.949640287769784</v>
      </c>
    </row>
    <row r="1426" spans="1:18" x14ac:dyDescent="0.15">
      <c r="A1426" s="24" t="s">
        <v>277</v>
      </c>
      <c r="B1426" s="24">
        <v>2008</v>
      </c>
      <c r="C1426" s="24" t="s">
        <v>0</v>
      </c>
      <c r="D1426" s="24" t="s">
        <v>405</v>
      </c>
      <c r="E1426" s="24" t="s">
        <v>2207</v>
      </c>
      <c r="F1426" s="24">
        <v>2</v>
      </c>
      <c r="G1426" s="24">
        <v>4191</v>
      </c>
      <c r="H1426" s="24">
        <v>1</v>
      </c>
      <c r="I1426" s="24">
        <v>371</v>
      </c>
      <c r="J1426" s="24">
        <v>2</v>
      </c>
      <c r="K1426" s="24">
        <v>4562</v>
      </c>
      <c r="L1426" s="24">
        <v>5004</v>
      </c>
      <c r="M1426" s="24" t="str">
        <f>LOOKUP(A1426,[1]lookup!$A$3:$A$51,[1]lookup!$P$3:$P$51)</f>
        <v>Unseeded</v>
      </c>
      <c r="N1426" s="24" t="str">
        <f>LOOKUP(A1426,[1]lookup!$A$3:$A$51,[1]lookup!$R$3:$R$51)</f>
        <v>High</v>
      </c>
      <c r="O1426" s="24" t="str">
        <f>LOOKUP(A1426,[1]lookup!$A$3:$A$51,[1]lookup!$U$3:$U$51)</f>
        <v>FS</v>
      </c>
      <c r="P1426" s="25">
        <f t="shared" si="44"/>
        <v>7.4140687450039975</v>
      </c>
      <c r="Q1426" s="25">
        <f t="shared" si="45"/>
        <v>83.752997601918466</v>
      </c>
      <c r="R1426" s="25">
        <f>LOOKUP(A1426,[1]lookup!$A$3:$A$51,[1]lookup!$H$3:$H$51)</f>
        <v>12.949640287769784</v>
      </c>
    </row>
    <row r="1427" spans="1:18" x14ac:dyDescent="0.15">
      <c r="A1427" s="24" t="s">
        <v>277</v>
      </c>
      <c r="B1427" s="24">
        <v>2008</v>
      </c>
      <c r="C1427" s="24" t="s">
        <v>0</v>
      </c>
      <c r="D1427" s="24" t="s">
        <v>217</v>
      </c>
      <c r="E1427" s="24" t="s">
        <v>2208</v>
      </c>
      <c r="F1427" s="24">
        <v>2</v>
      </c>
      <c r="G1427" s="24">
        <v>680</v>
      </c>
      <c r="H1427" s="24">
        <v>0</v>
      </c>
      <c r="I1427" s="24">
        <v>0</v>
      </c>
      <c r="J1427" s="24">
        <v>2</v>
      </c>
      <c r="K1427" s="24">
        <v>680</v>
      </c>
      <c r="L1427" s="24">
        <v>5004</v>
      </c>
      <c r="M1427" s="24" t="str">
        <f>LOOKUP(A1427,[1]lookup!$A$3:$A$51,[1]lookup!$P$3:$P$51)</f>
        <v>Unseeded</v>
      </c>
      <c r="N1427" s="24" t="str">
        <f>LOOKUP(A1427,[1]lookup!$A$3:$A$51,[1]lookup!$R$3:$R$51)</f>
        <v>High</v>
      </c>
      <c r="O1427" s="24" t="str">
        <f>LOOKUP(A1427,[1]lookup!$A$3:$A$51,[1]lookup!$U$3:$U$51)</f>
        <v>FS</v>
      </c>
      <c r="P1427" s="25">
        <f t="shared" si="44"/>
        <v>0</v>
      </c>
      <c r="Q1427" s="25">
        <f t="shared" si="45"/>
        <v>13.589128697042366</v>
      </c>
      <c r="R1427" s="25">
        <f>LOOKUP(A1427,[1]lookup!$A$3:$A$51,[1]lookup!$H$3:$H$51)</f>
        <v>12.949640287769784</v>
      </c>
    </row>
    <row r="1428" spans="1:18" x14ac:dyDescent="0.15">
      <c r="A1428" s="24" t="s">
        <v>277</v>
      </c>
      <c r="B1428" s="24">
        <v>2008</v>
      </c>
      <c r="C1428" s="24" t="s">
        <v>0</v>
      </c>
      <c r="D1428" s="24" t="s">
        <v>2209</v>
      </c>
      <c r="E1428" s="24" t="s">
        <v>2210</v>
      </c>
      <c r="F1428" s="24">
        <v>0</v>
      </c>
      <c r="G1428" s="24">
        <v>0</v>
      </c>
      <c r="H1428" s="24">
        <v>0</v>
      </c>
      <c r="I1428" s="24">
        <v>0</v>
      </c>
      <c r="J1428" s="24">
        <v>0</v>
      </c>
      <c r="K1428" s="24">
        <v>0</v>
      </c>
      <c r="L1428" s="24">
        <v>5004</v>
      </c>
      <c r="M1428" s="24" t="str">
        <f>LOOKUP(A1428,[1]lookup!$A$3:$A$51,[1]lookup!$P$3:$P$51)</f>
        <v>Unseeded</v>
      </c>
      <c r="N1428" s="24" t="str">
        <f>LOOKUP(A1428,[1]lookup!$A$3:$A$51,[1]lookup!$R$3:$R$51)</f>
        <v>High</v>
      </c>
      <c r="O1428" s="24" t="str">
        <f>LOOKUP(A1428,[1]lookup!$A$3:$A$51,[1]lookup!$U$3:$U$51)</f>
        <v>FS</v>
      </c>
      <c r="P1428" s="25">
        <f t="shared" si="44"/>
        <v>0</v>
      </c>
      <c r="Q1428" s="25">
        <f t="shared" si="45"/>
        <v>0</v>
      </c>
      <c r="R1428" s="25">
        <f>LOOKUP(A1428,[1]lookup!$A$3:$A$51,[1]lookup!$H$3:$H$51)</f>
        <v>12.949640287769784</v>
      </c>
    </row>
    <row r="1429" spans="1:18" x14ac:dyDescent="0.15">
      <c r="A1429" s="24" t="s">
        <v>277</v>
      </c>
      <c r="B1429" s="24">
        <v>2008</v>
      </c>
      <c r="C1429" s="24" t="s">
        <v>0</v>
      </c>
      <c r="D1429" s="24" t="s">
        <v>2211</v>
      </c>
      <c r="E1429" s="24" t="s">
        <v>2212</v>
      </c>
      <c r="F1429" s="24">
        <v>0</v>
      </c>
      <c r="G1429" s="24">
        <v>0</v>
      </c>
      <c r="H1429" s="24">
        <v>0</v>
      </c>
      <c r="I1429" s="24">
        <v>0</v>
      </c>
      <c r="J1429" s="24">
        <v>0</v>
      </c>
      <c r="K1429" s="24">
        <v>0</v>
      </c>
      <c r="L1429" s="24">
        <v>5004</v>
      </c>
      <c r="M1429" s="24" t="str">
        <f>LOOKUP(A1429,[1]lookup!$A$3:$A$51,[1]lookup!$P$3:$P$51)</f>
        <v>Unseeded</v>
      </c>
      <c r="N1429" s="24" t="str">
        <f>LOOKUP(A1429,[1]lookup!$A$3:$A$51,[1]lookup!$R$3:$R$51)</f>
        <v>High</v>
      </c>
      <c r="O1429" s="24" t="str">
        <f>LOOKUP(A1429,[1]lookup!$A$3:$A$51,[1]lookup!$U$3:$U$51)</f>
        <v>FS</v>
      </c>
      <c r="P1429" s="25">
        <f t="shared" si="44"/>
        <v>0</v>
      </c>
      <c r="Q1429" s="25">
        <f t="shared" si="45"/>
        <v>0</v>
      </c>
      <c r="R1429" s="25">
        <f>LOOKUP(A1429,[1]lookup!$A$3:$A$51,[1]lookup!$H$3:$H$51)</f>
        <v>12.949640287769784</v>
      </c>
    </row>
    <row r="1430" spans="1:18" x14ac:dyDescent="0.15">
      <c r="A1430" s="24" t="s">
        <v>280</v>
      </c>
      <c r="B1430" s="24">
        <v>2008</v>
      </c>
      <c r="C1430" s="24" t="s">
        <v>0</v>
      </c>
      <c r="D1430" s="24" t="s">
        <v>672</v>
      </c>
      <c r="E1430" s="24" t="s">
        <v>2199</v>
      </c>
      <c r="F1430" s="24">
        <v>0</v>
      </c>
      <c r="G1430" s="24">
        <v>0</v>
      </c>
      <c r="H1430" s="24">
        <v>0</v>
      </c>
      <c r="I1430" s="24">
        <v>0</v>
      </c>
      <c r="J1430" s="24">
        <v>0</v>
      </c>
      <c r="K1430" s="24">
        <v>0</v>
      </c>
      <c r="L1430" s="24">
        <v>5005</v>
      </c>
      <c r="M1430" s="24" t="str">
        <f>LOOKUP(A1430,[1]lookup!$A$3:$A$51,[1]lookup!$P$3:$P$51)</f>
        <v>Unseeded</v>
      </c>
      <c r="N1430" s="24" t="str">
        <f>LOOKUP(A1430,[1]lookup!$A$3:$A$51,[1]lookup!$R$3:$R$51)</f>
        <v>High</v>
      </c>
      <c r="O1430" s="24" t="str">
        <f>LOOKUP(A1430,[1]lookup!$A$3:$A$51,[1]lookup!$U$3:$U$51)</f>
        <v>FS</v>
      </c>
      <c r="P1430" s="25">
        <f t="shared" si="44"/>
        <v>0</v>
      </c>
      <c r="Q1430" s="25">
        <f t="shared" si="45"/>
        <v>0</v>
      </c>
      <c r="R1430" s="25">
        <f>LOOKUP(A1430,[1]lookup!$A$3:$A$51,[1]lookup!$H$3:$H$51)</f>
        <v>5.3546453546453554</v>
      </c>
    </row>
    <row r="1431" spans="1:18" x14ac:dyDescent="0.15">
      <c r="A1431" s="24" t="s">
        <v>280</v>
      </c>
      <c r="B1431" s="24">
        <v>2008</v>
      </c>
      <c r="C1431" s="24" t="s">
        <v>0</v>
      </c>
      <c r="D1431" s="24" t="s">
        <v>556</v>
      </c>
      <c r="E1431" s="24" t="s">
        <v>2200</v>
      </c>
      <c r="F1431" s="24">
        <v>2</v>
      </c>
      <c r="G1431" s="24">
        <v>9</v>
      </c>
      <c r="H1431" s="24">
        <v>2</v>
      </c>
      <c r="I1431" s="24">
        <v>2321</v>
      </c>
      <c r="J1431" s="24">
        <v>2</v>
      </c>
      <c r="K1431" s="24">
        <v>2330</v>
      </c>
      <c r="L1431" s="24">
        <v>5005</v>
      </c>
      <c r="M1431" s="24" t="str">
        <f>LOOKUP(A1431,[1]lookup!$A$3:$A$51,[1]lookup!$P$3:$P$51)</f>
        <v>Unseeded</v>
      </c>
      <c r="N1431" s="24" t="str">
        <f>LOOKUP(A1431,[1]lookup!$A$3:$A$51,[1]lookup!$R$3:$R$51)</f>
        <v>High</v>
      </c>
      <c r="O1431" s="24" t="str">
        <f>LOOKUP(A1431,[1]lookup!$A$3:$A$51,[1]lookup!$U$3:$U$51)</f>
        <v>FS</v>
      </c>
      <c r="P1431" s="25">
        <f t="shared" si="44"/>
        <v>46.373626373626372</v>
      </c>
      <c r="Q1431" s="25">
        <f t="shared" si="45"/>
        <v>0.17982017982017981</v>
      </c>
      <c r="R1431" s="25">
        <f>LOOKUP(A1431,[1]lookup!$A$3:$A$51,[1]lookup!$H$3:$H$51)</f>
        <v>5.3546453546453554</v>
      </c>
    </row>
    <row r="1432" spans="1:18" x14ac:dyDescent="0.15">
      <c r="A1432" s="24" t="s">
        <v>280</v>
      </c>
      <c r="B1432" s="24">
        <v>2008</v>
      </c>
      <c r="C1432" s="24" t="s">
        <v>0</v>
      </c>
      <c r="D1432" s="24" t="s">
        <v>557</v>
      </c>
      <c r="E1432" s="24" t="s">
        <v>2201</v>
      </c>
      <c r="F1432" s="24">
        <v>1</v>
      </c>
      <c r="G1432" s="24">
        <v>12</v>
      </c>
      <c r="H1432" s="24">
        <v>1</v>
      </c>
      <c r="I1432" s="24">
        <v>599</v>
      </c>
      <c r="J1432" s="24">
        <v>1</v>
      </c>
      <c r="K1432" s="24">
        <v>611</v>
      </c>
      <c r="L1432" s="24">
        <v>5005</v>
      </c>
      <c r="M1432" s="24" t="str">
        <f>LOOKUP(A1432,[1]lookup!$A$3:$A$51,[1]lookup!$P$3:$P$51)</f>
        <v>Unseeded</v>
      </c>
      <c r="N1432" s="24" t="str">
        <f>LOOKUP(A1432,[1]lookup!$A$3:$A$51,[1]lookup!$R$3:$R$51)</f>
        <v>High</v>
      </c>
      <c r="O1432" s="24" t="str">
        <f>LOOKUP(A1432,[1]lookup!$A$3:$A$51,[1]lookup!$U$3:$U$51)</f>
        <v>FS</v>
      </c>
      <c r="P1432" s="25">
        <f t="shared" si="44"/>
        <v>11.968031968031969</v>
      </c>
      <c r="Q1432" s="25">
        <f t="shared" si="45"/>
        <v>0.23976023976023975</v>
      </c>
      <c r="R1432" s="25">
        <f>LOOKUP(A1432,[1]lookup!$A$3:$A$51,[1]lookup!$H$3:$H$51)</f>
        <v>5.3546453546453554</v>
      </c>
    </row>
    <row r="1433" spans="1:18" x14ac:dyDescent="0.15">
      <c r="A1433" s="24" t="s">
        <v>280</v>
      </c>
      <c r="B1433" s="24">
        <v>2008</v>
      </c>
      <c r="C1433" s="24" t="s">
        <v>0</v>
      </c>
      <c r="D1433" s="24" t="s">
        <v>390</v>
      </c>
      <c r="E1433" s="24" t="s">
        <v>2202</v>
      </c>
      <c r="F1433" s="24">
        <v>5</v>
      </c>
      <c r="G1433" s="24">
        <v>213</v>
      </c>
      <c r="H1433" s="24">
        <v>4</v>
      </c>
      <c r="I1433" s="24">
        <v>786</v>
      </c>
      <c r="J1433" s="24">
        <v>5</v>
      </c>
      <c r="K1433" s="24">
        <v>999</v>
      </c>
      <c r="L1433" s="24">
        <v>5005</v>
      </c>
      <c r="M1433" s="24" t="str">
        <f>LOOKUP(A1433,[1]lookup!$A$3:$A$51,[1]lookup!$P$3:$P$51)</f>
        <v>Unseeded</v>
      </c>
      <c r="N1433" s="24" t="str">
        <f>LOOKUP(A1433,[1]lookup!$A$3:$A$51,[1]lookup!$R$3:$R$51)</f>
        <v>High</v>
      </c>
      <c r="O1433" s="24" t="str">
        <f>LOOKUP(A1433,[1]lookup!$A$3:$A$51,[1]lookup!$U$3:$U$51)</f>
        <v>FS</v>
      </c>
      <c r="P1433" s="25">
        <f t="shared" si="44"/>
        <v>15.704295704295705</v>
      </c>
      <c r="Q1433" s="25">
        <f t="shared" si="45"/>
        <v>4.255744255744256</v>
      </c>
      <c r="R1433" s="25">
        <f>LOOKUP(A1433,[1]lookup!$A$3:$A$51,[1]lookup!$H$3:$H$51)</f>
        <v>5.3546453546453554</v>
      </c>
    </row>
    <row r="1434" spans="1:18" x14ac:dyDescent="0.15">
      <c r="A1434" s="24" t="s">
        <v>280</v>
      </c>
      <c r="B1434" s="24">
        <v>2008</v>
      </c>
      <c r="C1434" s="24" t="s">
        <v>0</v>
      </c>
      <c r="D1434" s="24" t="s">
        <v>1087</v>
      </c>
      <c r="E1434" s="24" t="s">
        <v>2203</v>
      </c>
      <c r="F1434" s="24">
        <v>0</v>
      </c>
      <c r="G1434" s="24">
        <v>0</v>
      </c>
      <c r="H1434" s="24">
        <v>0</v>
      </c>
      <c r="I1434" s="24">
        <v>0</v>
      </c>
      <c r="J1434" s="24">
        <v>0</v>
      </c>
      <c r="K1434" s="24">
        <v>0</v>
      </c>
      <c r="L1434" s="24">
        <v>5005</v>
      </c>
      <c r="M1434" s="24" t="str">
        <f>LOOKUP(A1434,[1]lookup!$A$3:$A$51,[1]lookup!$P$3:$P$51)</f>
        <v>Unseeded</v>
      </c>
      <c r="N1434" s="24" t="str">
        <f>LOOKUP(A1434,[1]lookup!$A$3:$A$51,[1]lookup!$R$3:$R$51)</f>
        <v>High</v>
      </c>
      <c r="O1434" s="24" t="str">
        <f>LOOKUP(A1434,[1]lookup!$A$3:$A$51,[1]lookup!$U$3:$U$51)</f>
        <v>FS</v>
      </c>
      <c r="P1434" s="25">
        <f t="shared" si="44"/>
        <v>0</v>
      </c>
      <c r="Q1434" s="25">
        <f t="shared" si="45"/>
        <v>0</v>
      </c>
      <c r="R1434" s="25">
        <f>LOOKUP(A1434,[1]lookup!$A$3:$A$51,[1]lookup!$H$3:$H$51)</f>
        <v>5.3546453546453554</v>
      </c>
    </row>
    <row r="1435" spans="1:18" x14ac:dyDescent="0.15">
      <c r="A1435" s="24" t="s">
        <v>280</v>
      </c>
      <c r="B1435" s="24">
        <v>2008</v>
      </c>
      <c r="C1435" s="24" t="s">
        <v>0</v>
      </c>
      <c r="D1435" s="24" t="s">
        <v>244</v>
      </c>
      <c r="E1435" s="24" t="s">
        <v>2204</v>
      </c>
      <c r="F1435" s="24">
        <v>8</v>
      </c>
      <c r="G1435" s="24">
        <v>133</v>
      </c>
      <c r="H1435" s="24">
        <v>11</v>
      </c>
      <c r="I1435" s="24">
        <v>904</v>
      </c>
      <c r="J1435" s="24">
        <v>12</v>
      </c>
      <c r="K1435" s="24">
        <v>1037</v>
      </c>
      <c r="L1435" s="24">
        <v>5005</v>
      </c>
      <c r="M1435" s="24" t="str">
        <f>LOOKUP(A1435,[1]lookup!$A$3:$A$51,[1]lookup!$P$3:$P$51)</f>
        <v>Unseeded</v>
      </c>
      <c r="N1435" s="24" t="str">
        <f>LOOKUP(A1435,[1]lookup!$A$3:$A$51,[1]lookup!$R$3:$R$51)</f>
        <v>High</v>
      </c>
      <c r="O1435" s="24" t="str">
        <f>LOOKUP(A1435,[1]lookup!$A$3:$A$51,[1]lookup!$U$3:$U$51)</f>
        <v>FS</v>
      </c>
      <c r="P1435" s="25">
        <f t="shared" si="44"/>
        <v>18.061938061938061</v>
      </c>
      <c r="Q1435" s="25">
        <f t="shared" si="45"/>
        <v>2.6573426573426575</v>
      </c>
      <c r="R1435" s="25">
        <f>LOOKUP(A1435,[1]lookup!$A$3:$A$51,[1]lookup!$H$3:$H$51)</f>
        <v>5.3546453546453554</v>
      </c>
    </row>
    <row r="1436" spans="1:18" x14ac:dyDescent="0.15">
      <c r="A1436" s="24" t="s">
        <v>280</v>
      </c>
      <c r="B1436" s="24">
        <v>2008</v>
      </c>
      <c r="C1436" s="24" t="s">
        <v>0</v>
      </c>
      <c r="D1436" s="24" t="s">
        <v>559</v>
      </c>
      <c r="E1436" s="24" t="s">
        <v>2205</v>
      </c>
      <c r="F1436" s="24">
        <v>0</v>
      </c>
      <c r="G1436" s="24">
        <v>0</v>
      </c>
      <c r="H1436" s="24">
        <v>0</v>
      </c>
      <c r="I1436" s="24">
        <v>0</v>
      </c>
      <c r="J1436" s="24">
        <v>0</v>
      </c>
      <c r="K1436" s="24">
        <v>0</v>
      </c>
      <c r="L1436" s="24">
        <v>5005</v>
      </c>
      <c r="M1436" s="24" t="str">
        <f>LOOKUP(A1436,[1]lookup!$A$3:$A$51,[1]lookup!$P$3:$P$51)</f>
        <v>Unseeded</v>
      </c>
      <c r="N1436" s="24" t="str">
        <f>LOOKUP(A1436,[1]lookup!$A$3:$A$51,[1]lookup!$R$3:$R$51)</f>
        <v>High</v>
      </c>
      <c r="O1436" s="24" t="str">
        <f>LOOKUP(A1436,[1]lookup!$A$3:$A$51,[1]lookup!$U$3:$U$51)</f>
        <v>FS</v>
      </c>
      <c r="P1436" s="25">
        <f t="shared" si="44"/>
        <v>0</v>
      </c>
      <c r="Q1436" s="25">
        <f t="shared" si="45"/>
        <v>0</v>
      </c>
      <c r="R1436" s="25">
        <f>LOOKUP(A1436,[1]lookup!$A$3:$A$51,[1]lookup!$H$3:$H$51)</f>
        <v>5.3546453546453554</v>
      </c>
    </row>
    <row r="1437" spans="1:18" x14ac:dyDescent="0.15">
      <c r="A1437" s="24" t="s">
        <v>280</v>
      </c>
      <c r="B1437" s="24">
        <v>2008</v>
      </c>
      <c r="C1437" s="24" t="s">
        <v>0</v>
      </c>
      <c r="D1437" s="24" t="s">
        <v>1229</v>
      </c>
      <c r="E1437" s="24" t="s">
        <v>2206</v>
      </c>
      <c r="F1437" s="24">
        <v>0</v>
      </c>
      <c r="G1437" s="24">
        <v>0</v>
      </c>
      <c r="H1437" s="24">
        <v>0</v>
      </c>
      <c r="I1437" s="24">
        <v>0</v>
      </c>
      <c r="J1437" s="24">
        <v>0</v>
      </c>
      <c r="K1437" s="24">
        <v>0</v>
      </c>
      <c r="L1437" s="24">
        <v>5005</v>
      </c>
      <c r="M1437" s="24" t="str">
        <f>LOOKUP(A1437,[1]lookup!$A$3:$A$51,[1]lookup!$P$3:$P$51)</f>
        <v>Unseeded</v>
      </c>
      <c r="N1437" s="24" t="str">
        <f>LOOKUP(A1437,[1]lookup!$A$3:$A$51,[1]lookup!$R$3:$R$51)</f>
        <v>High</v>
      </c>
      <c r="O1437" s="24" t="str">
        <f>LOOKUP(A1437,[1]lookup!$A$3:$A$51,[1]lookup!$U$3:$U$51)</f>
        <v>FS</v>
      </c>
      <c r="P1437" s="25">
        <f t="shared" si="44"/>
        <v>0</v>
      </c>
      <c r="Q1437" s="25">
        <f t="shared" si="45"/>
        <v>0</v>
      </c>
      <c r="R1437" s="25">
        <f>LOOKUP(A1437,[1]lookup!$A$3:$A$51,[1]lookup!$H$3:$H$51)</f>
        <v>5.3546453546453554</v>
      </c>
    </row>
    <row r="1438" spans="1:18" x14ac:dyDescent="0.15">
      <c r="A1438" s="24" t="s">
        <v>280</v>
      </c>
      <c r="B1438" s="24">
        <v>2008</v>
      </c>
      <c r="C1438" s="24" t="s">
        <v>0</v>
      </c>
      <c r="D1438" s="24" t="s">
        <v>405</v>
      </c>
      <c r="E1438" s="24" t="s">
        <v>2207</v>
      </c>
      <c r="F1438" s="24">
        <v>3</v>
      </c>
      <c r="G1438" s="24">
        <v>4091</v>
      </c>
      <c r="H1438" s="24">
        <v>1</v>
      </c>
      <c r="I1438" s="24">
        <v>657</v>
      </c>
      <c r="J1438" s="24">
        <v>3</v>
      </c>
      <c r="K1438" s="24">
        <v>4748</v>
      </c>
      <c r="L1438" s="24">
        <v>5005</v>
      </c>
      <c r="M1438" s="24" t="str">
        <f>LOOKUP(A1438,[1]lookup!$A$3:$A$51,[1]lookup!$P$3:$P$51)</f>
        <v>Unseeded</v>
      </c>
      <c r="N1438" s="24" t="str">
        <f>LOOKUP(A1438,[1]lookup!$A$3:$A$51,[1]lookup!$R$3:$R$51)</f>
        <v>High</v>
      </c>
      <c r="O1438" s="24" t="str">
        <f>LOOKUP(A1438,[1]lookup!$A$3:$A$51,[1]lookup!$U$3:$U$51)</f>
        <v>FS</v>
      </c>
      <c r="P1438" s="25">
        <f t="shared" si="44"/>
        <v>13.126873126873125</v>
      </c>
      <c r="Q1438" s="25">
        <f t="shared" si="45"/>
        <v>81.738261738261741</v>
      </c>
      <c r="R1438" s="25">
        <f>LOOKUP(A1438,[1]lookup!$A$3:$A$51,[1]lookup!$H$3:$H$51)</f>
        <v>5.3546453546453554</v>
      </c>
    </row>
    <row r="1439" spans="1:18" x14ac:dyDescent="0.15">
      <c r="A1439" s="24" t="s">
        <v>280</v>
      </c>
      <c r="B1439" s="24">
        <v>2008</v>
      </c>
      <c r="C1439" s="24" t="s">
        <v>0</v>
      </c>
      <c r="D1439" s="24" t="s">
        <v>217</v>
      </c>
      <c r="E1439" s="24" t="s">
        <v>2208</v>
      </c>
      <c r="F1439" s="24">
        <v>2</v>
      </c>
      <c r="G1439" s="24">
        <v>547</v>
      </c>
      <c r="H1439" s="24">
        <v>0</v>
      </c>
      <c r="I1439" s="24">
        <v>0</v>
      </c>
      <c r="J1439" s="24">
        <v>2</v>
      </c>
      <c r="K1439" s="24">
        <v>547</v>
      </c>
      <c r="L1439" s="24">
        <v>5005</v>
      </c>
      <c r="M1439" s="24" t="str">
        <f>LOOKUP(A1439,[1]lookup!$A$3:$A$51,[1]lookup!$P$3:$P$51)</f>
        <v>Unseeded</v>
      </c>
      <c r="N1439" s="24" t="str">
        <f>LOOKUP(A1439,[1]lookup!$A$3:$A$51,[1]lookup!$R$3:$R$51)</f>
        <v>High</v>
      </c>
      <c r="O1439" s="24" t="str">
        <f>LOOKUP(A1439,[1]lookup!$A$3:$A$51,[1]lookup!$U$3:$U$51)</f>
        <v>FS</v>
      </c>
      <c r="P1439" s="25">
        <f t="shared" si="44"/>
        <v>0</v>
      </c>
      <c r="Q1439" s="25">
        <f t="shared" si="45"/>
        <v>10.92907092907093</v>
      </c>
      <c r="R1439" s="25">
        <f>LOOKUP(A1439,[1]lookup!$A$3:$A$51,[1]lookup!$H$3:$H$51)</f>
        <v>5.3546453546453554</v>
      </c>
    </row>
    <row r="1440" spans="1:18" x14ac:dyDescent="0.15">
      <c r="A1440" s="24" t="s">
        <v>280</v>
      </c>
      <c r="B1440" s="24">
        <v>2008</v>
      </c>
      <c r="C1440" s="24" t="s">
        <v>0</v>
      </c>
      <c r="D1440" s="24" t="s">
        <v>2209</v>
      </c>
      <c r="E1440" s="24" t="s">
        <v>2210</v>
      </c>
      <c r="F1440" s="24">
        <v>0</v>
      </c>
      <c r="G1440" s="24">
        <v>0</v>
      </c>
      <c r="H1440" s="24">
        <v>1</v>
      </c>
      <c r="I1440" s="24">
        <v>22</v>
      </c>
      <c r="J1440" s="24">
        <v>1</v>
      </c>
      <c r="K1440" s="24">
        <v>22</v>
      </c>
      <c r="L1440" s="24">
        <v>5005</v>
      </c>
      <c r="M1440" s="24" t="str">
        <f>LOOKUP(A1440,[1]lookup!$A$3:$A$51,[1]lookup!$P$3:$P$51)</f>
        <v>Unseeded</v>
      </c>
      <c r="N1440" s="24" t="str">
        <f>LOOKUP(A1440,[1]lookup!$A$3:$A$51,[1]lookup!$R$3:$R$51)</f>
        <v>High</v>
      </c>
      <c r="O1440" s="24" t="str">
        <f>LOOKUP(A1440,[1]lookup!$A$3:$A$51,[1]lookup!$U$3:$U$51)</f>
        <v>FS</v>
      </c>
      <c r="P1440" s="25">
        <f t="shared" si="44"/>
        <v>0.43956043956043955</v>
      </c>
      <c r="Q1440" s="25">
        <f t="shared" si="45"/>
        <v>0</v>
      </c>
      <c r="R1440" s="25">
        <f>LOOKUP(A1440,[1]lookup!$A$3:$A$51,[1]lookup!$H$3:$H$51)</f>
        <v>5.3546453546453554</v>
      </c>
    </row>
    <row r="1441" spans="1:18" x14ac:dyDescent="0.15">
      <c r="A1441" s="24" t="s">
        <v>280</v>
      </c>
      <c r="B1441" s="24">
        <v>2008</v>
      </c>
      <c r="C1441" s="24" t="s">
        <v>0</v>
      </c>
      <c r="D1441" s="24" t="s">
        <v>2211</v>
      </c>
      <c r="E1441" s="24" t="s">
        <v>2212</v>
      </c>
      <c r="F1441" s="24">
        <v>0</v>
      </c>
      <c r="G1441" s="24">
        <v>0</v>
      </c>
      <c r="H1441" s="24">
        <v>0</v>
      </c>
      <c r="I1441" s="24">
        <v>0</v>
      </c>
      <c r="J1441" s="24">
        <v>0</v>
      </c>
      <c r="K1441" s="24">
        <v>0</v>
      </c>
      <c r="L1441" s="24">
        <v>5005</v>
      </c>
      <c r="M1441" s="24" t="str">
        <f>LOOKUP(A1441,[1]lookup!$A$3:$A$51,[1]lookup!$P$3:$P$51)</f>
        <v>Unseeded</v>
      </c>
      <c r="N1441" s="24" t="str">
        <f>LOOKUP(A1441,[1]lookup!$A$3:$A$51,[1]lookup!$R$3:$R$51)</f>
        <v>High</v>
      </c>
      <c r="O1441" s="24" t="str">
        <f>LOOKUP(A1441,[1]lookup!$A$3:$A$51,[1]lookup!$U$3:$U$51)</f>
        <v>FS</v>
      </c>
      <c r="P1441" s="25">
        <f t="shared" si="44"/>
        <v>0</v>
      </c>
      <c r="Q1441" s="25">
        <f t="shared" si="45"/>
        <v>0</v>
      </c>
      <c r="R1441" s="25">
        <f>LOOKUP(A1441,[1]lookup!$A$3:$A$51,[1]lookup!$H$3:$H$51)</f>
        <v>5.3546453546453554</v>
      </c>
    </row>
    <row r="1442" spans="1:18" x14ac:dyDescent="0.15">
      <c r="A1442" s="24" t="s">
        <v>286</v>
      </c>
      <c r="B1442" s="24">
        <v>2008</v>
      </c>
      <c r="C1442" s="24" t="s">
        <v>0</v>
      </c>
      <c r="D1442" s="24" t="s">
        <v>672</v>
      </c>
      <c r="E1442" s="24" t="s">
        <v>2199</v>
      </c>
      <c r="F1442" s="24">
        <v>0</v>
      </c>
      <c r="G1442" s="24">
        <v>0</v>
      </c>
      <c r="H1442" s="24">
        <v>1</v>
      </c>
      <c r="I1442" s="24">
        <v>5</v>
      </c>
      <c r="J1442" s="24">
        <v>1</v>
      </c>
      <c r="K1442" s="24">
        <v>5</v>
      </c>
      <c r="L1442" s="24">
        <v>5000</v>
      </c>
      <c r="M1442" s="24" t="str">
        <f>LOOKUP(A1442,[1]lookup!$A$3:$A$51,[1]lookup!$P$3:$P$51)</f>
        <v>Seeded</v>
      </c>
      <c r="N1442" s="24" t="str">
        <f>LOOKUP(A1442,[1]lookup!$A$3:$A$51,[1]lookup!$R$3:$R$51)</f>
        <v>High</v>
      </c>
      <c r="O1442" s="24" t="str">
        <f>LOOKUP(A1442,[1]lookup!$A$3:$A$51,[1]lookup!$U$3:$U$51)</f>
        <v>FS</v>
      </c>
      <c r="P1442" s="25">
        <f t="shared" si="44"/>
        <v>0.1</v>
      </c>
      <c r="Q1442" s="25">
        <f t="shared" si="45"/>
        <v>0</v>
      </c>
      <c r="R1442" s="25">
        <f>LOOKUP(A1442,[1]lookup!$A$3:$A$51,[1]lookup!$H$3:$H$51)</f>
        <v>59.92</v>
      </c>
    </row>
    <row r="1443" spans="1:18" x14ac:dyDescent="0.15">
      <c r="A1443" s="24" t="s">
        <v>286</v>
      </c>
      <c r="B1443" s="24">
        <v>2008</v>
      </c>
      <c r="C1443" s="24" t="s">
        <v>0</v>
      </c>
      <c r="D1443" s="24" t="s">
        <v>556</v>
      </c>
      <c r="E1443" s="24" t="s">
        <v>2200</v>
      </c>
      <c r="F1443" s="24">
        <v>0</v>
      </c>
      <c r="G1443" s="24">
        <v>0</v>
      </c>
      <c r="H1443" s="24">
        <v>2</v>
      </c>
      <c r="I1443" s="24">
        <v>1468</v>
      </c>
      <c r="J1443" s="24">
        <v>2</v>
      </c>
      <c r="K1443" s="24">
        <v>1468</v>
      </c>
      <c r="L1443" s="24">
        <v>5000</v>
      </c>
      <c r="M1443" s="24" t="str">
        <f>LOOKUP(A1443,[1]lookup!$A$3:$A$51,[1]lookup!$P$3:$P$51)</f>
        <v>Seeded</v>
      </c>
      <c r="N1443" s="24" t="str">
        <f>LOOKUP(A1443,[1]lookup!$A$3:$A$51,[1]lookup!$R$3:$R$51)</f>
        <v>High</v>
      </c>
      <c r="O1443" s="24" t="str">
        <f>LOOKUP(A1443,[1]lookup!$A$3:$A$51,[1]lookup!$U$3:$U$51)</f>
        <v>FS</v>
      </c>
      <c r="P1443" s="25">
        <f t="shared" si="44"/>
        <v>29.360000000000003</v>
      </c>
      <c r="Q1443" s="25">
        <f t="shared" si="45"/>
        <v>0</v>
      </c>
      <c r="R1443" s="25">
        <f>LOOKUP(A1443,[1]lookup!$A$3:$A$51,[1]lookup!$H$3:$H$51)</f>
        <v>59.92</v>
      </c>
    </row>
    <row r="1444" spans="1:18" x14ac:dyDescent="0.15">
      <c r="A1444" s="24" t="s">
        <v>286</v>
      </c>
      <c r="B1444" s="24">
        <v>2008</v>
      </c>
      <c r="C1444" s="24" t="s">
        <v>0</v>
      </c>
      <c r="D1444" s="24" t="s">
        <v>557</v>
      </c>
      <c r="E1444" s="24" t="s">
        <v>2201</v>
      </c>
      <c r="F1444" s="24">
        <v>0</v>
      </c>
      <c r="G1444" s="24">
        <v>0</v>
      </c>
      <c r="H1444" s="24">
        <v>0</v>
      </c>
      <c r="I1444" s="24">
        <v>0</v>
      </c>
      <c r="J1444" s="24">
        <v>0</v>
      </c>
      <c r="K1444" s="24">
        <v>0</v>
      </c>
      <c r="L1444" s="24">
        <v>5000</v>
      </c>
      <c r="M1444" s="24" t="str">
        <f>LOOKUP(A1444,[1]lookup!$A$3:$A$51,[1]lookup!$P$3:$P$51)</f>
        <v>Seeded</v>
      </c>
      <c r="N1444" s="24" t="str">
        <f>LOOKUP(A1444,[1]lookup!$A$3:$A$51,[1]lookup!$R$3:$R$51)</f>
        <v>High</v>
      </c>
      <c r="O1444" s="24" t="str">
        <f>LOOKUP(A1444,[1]lookup!$A$3:$A$51,[1]lookup!$U$3:$U$51)</f>
        <v>FS</v>
      </c>
      <c r="P1444" s="25">
        <f t="shared" si="44"/>
        <v>0</v>
      </c>
      <c r="Q1444" s="25">
        <f t="shared" si="45"/>
        <v>0</v>
      </c>
      <c r="R1444" s="25">
        <f>LOOKUP(A1444,[1]lookup!$A$3:$A$51,[1]lookup!$H$3:$H$51)</f>
        <v>59.92</v>
      </c>
    </row>
    <row r="1445" spans="1:18" x14ac:dyDescent="0.15">
      <c r="A1445" s="24" t="s">
        <v>286</v>
      </c>
      <c r="B1445" s="24">
        <v>2008</v>
      </c>
      <c r="C1445" s="24" t="s">
        <v>0</v>
      </c>
      <c r="D1445" s="24" t="s">
        <v>390</v>
      </c>
      <c r="E1445" s="24" t="s">
        <v>2202</v>
      </c>
      <c r="F1445" s="24">
        <v>6</v>
      </c>
      <c r="G1445" s="24">
        <v>733</v>
      </c>
      <c r="H1445" s="24">
        <v>8</v>
      </c>
      <c r="I1445" s="24">
        <v>3596</v>
      </c>
      <c r="J1445" s="24">
        <v>8</v>
      </c>
      <c r="K1445" s="24">
        <v>4329</v>
      </c>
      <c r="L1445" s="24">
        <v>5000</v>
      </c>
      <c r="M1445" s="24" t="str">
        <f>LOOKUP(A1445,[1]lookup!$A$3:$A$51,[1]lookup!$P$3:$P$51)</f>
        <v>Seeded</v>
      </c>
      <c r="N1445" s="24" t="str">
        <f>LOOKUP(A1445,[1]lookup!$A$3:$A$51,[1]lookup!$R$3:$R$51)</f>
        <v>High</v>
      </c>
      <c r="O1445" s="24" t="str">
        <f>LOOKUP(A1445,[1]lookup!$A$3:$A$51,[1]lookup!$U$3:$U$51)</f>
        <v>FS</v>
      </c>
      <c r="P1445" s="25">
        <f t="shared" si="44"/>
        <v>71.92</v>
      </c>
      <c r="Q1445" s="25">
        <f t="shared" si="45"/>
        <v>14.66</v>
      </c>
      <c r="R1445" s="25">
        <f>LOOKUP(A1445,[1]lookup!$A$3:$A$51,[1]lookup!$H$3:$H$51)</f>
        <v>59.92</v>
      </c>
    </row>
    <row r="1446" spans="1:18" x14ac:dyDescent="0.15">
      <c r="A1446" s="24" t="s">
        <v>286</v>
      </c>
      <c r="B1446" s="24">
        <v>2008</v>
      </c>
      <c r="C1446" s="24" t="s">
        <v>0</v>
      </c>
      <c r="D1446" s="24" t="s">
        <v>1087</v>
      </c>
      <c r="E1446" s="24" t="s">
        <v>2203</v>
      </c>
      <c r="F1446" s="24">
        <v>0</v>
      </c>
      <c r="G1446" s="24">
        <v>0</v>
      </c>
      <c r="H1446" s="24">
        <v>0</v>
      </c>
      <c r="I1446" s="24">
        <v>0</v>
      </c>
      <c r="J1446" s="24">
        <v>0</v>
      </c>
      <c r="K1446" s="24">
        <v>0</v>
      </c>
      <c r="L1446" s="24">
        <v>5000</v>
      </c>
      <c r="M1446" s="24" t="str">
        <f>LOOKUP(A1446,[1]lookup!$A$3:$A$51,[1]lookup!$P$3:$P$51)</f>
        <v>Seeded</v>
      </c>
      <c r="N1446" s="24" t="str">
        <f>LOOKUP(A1446,[1]lookup!$A$3:$A$51,[1]lookup!$R$3:$R$51)</f>
        <v>High</v>
      </c>
      <c r="O1446" s="24" t="str">
        <f>LOOKUP(A1446,[1]lookup!$A$3:$A$51,[1]lookup!$U$3:$U$51)</f>
        <v>FS</v>
      </c>
      <c r="P1446" s="25">
        <f t="shared" si="44"/>
        <v>0</v>
      </c>
      <c r="Q1446" s="25">
        <f t="shared" si="45"/>
        <v>0</v>
      </c>
      <c r="R1446" s="25">
        <f>LOOKUP(A1446,[1]lookup!$A$3:$A$51,[1]lookup!$H$3:$H$51)</f>
        <v>59.92</v>
      </c>
    </row>
    <row r="1447" spans="1:18" x14ac:dyDescent="0.15">
      <c r="A1447" s="24" t="s">
        <v>286</v>
      </c>
      <c r="B1447" s="24">
        <v>2008</v>
      </c>
      <c r="C1447" s="24" t="s">
        <v>0</v>
      </c>
      <c r="D1447" s="24" t="s">
        <v>244</v>
      </c>
      <c r="E1447" s="24" t="s">
        <v>2204</v>
      </c>
      <c r="F1447" s="24">
        <v>0</v>
      </c>
      <c r="G1447" s="24">
        <v>0</v>
      </c>
      <c r="H1447" s="24">
        <v>6</v>
      </c>
      <c r="I1447" s="24">
        <v>186</v>
      </c>
      <c r="J1447" s="24">
        <v>6</v>
      </c>
      <c r="K1447" s="24">
        <v>186</v>
      </c>
      <c r="L1447" s="24">
        <v>5000</v>
      </c>
      <c r="M1447" s="24" t="str">
        <f>LOOKUP(A1447,[1]lookup!$A$3:$A$51,[1]lookup!$P$3:$P$51)</f>
        <v>Seeded</v>
      </c>
      <c r="N1447" s="24" t="str">
        <f>LOOKUP(A1447,[1]lookup!$A$3:$A$51,[1]lookup!$R$3:$R$51)</f>
        <v>High</v>
      </c>
      <c r="O1447" s="24" t="str">
        <f>LOOKUP(A1447,[1]lookup!$A$3:$A$51,[1]lookup!$U$3:$U$51)</f>
        <v>FS</v>
      </c>
      <c r="P1447" s="25">
        <f t="shared" si="44"/>
        <v>3.7199999999999998</v>
      </c>
      <c r="Q1447" s="25">
        <f t="shared" si="45"/>
        <v>0</v>
      </c>
      <c r="R1447" s="25">
        <f>LOOKUP(A1447,[1]lookup!$A$3:$A$51,[1]lookup!$H$3:$H$51)</f>
        <v>59.92</v>
      </c>
    </row>
    <row r="1448" spans="1:18" x14ac:dyDescent="0.15">
      <c r="A1448" s="24" t="s">
        <v>286</v>
      </c>
      <c r="B1448" s="24">
        <v>2008</v>
      </c>
      <c r="C1448" s="24" t="s">
        <v>0</v>
      </c>
      <c r="D1448" s="24" t="s">
        <v>559</v>
      </c>
      <c r="E1448" s="24" t="s">
        <v>2205</v>
      </c>
      <c r="F1448" s="24">
        <v>0</v>
      </c>
      <c r="G1448" s="24">
        <v>0</v>
      </c>
      <c r="H1448" s="24">
        <v>0</v>
      </c>
      <c r="I1448" s="24">
        <v>0</v>
      </c>
      <c r="J1448" s="24">
        <v>0</v>
      </c>
      <c r="K1448" s="24">
        <v>0</v>
      </c>
      <c r="L1448" s="24">
        <v>5000</v>
      </c>
      <c r="M1448" s="24" t="str">
        <f>LOOKUP(A1448,[1]lookup!$A$3:$A$51,[1]lookup!$P$3:$P$51)</f>
        <v>Seeded</v>
      </c>
      <c r="N1448" s="24" t="str">
        <f>LOOKUP(A1448,[1]lookup!$A$3:$A$51,[1]lookup!$R$3:$R$51)</f>
        <v>High</v>
      </c>
      <c r="O1448" s="24" t="str">
        <f>LOOKUP(A1448,[1]lookup!$A$3:$A$51,[1]lookup!$U$3:$U$51)</f>
        <v>FS</v>
      </c>
      <c r="P1448" s="25">
        <f t="shared" si="44"/>
        <v>0</v>
      </c>
      <c r="Q1448" s="25">
        <f t="shared" si="45"/>
        <v>0</v>
      </c>
      <c r="R1448" s="25">
        <f>LOOKUP(A1448,[1]lookup!$A$3:$A$51,[1]lookup!$H$3:$H$51)</f>
        <v>59.92</v>
      </c>
    </row>
    <row r="1449" spans="1:18" x14ac:dyDescent="0.15">
      <c r="A1449" s="24" t="s">
        <v>286</v>
      </c>
      <c r="B1449" s="24">
        <v>2008</v>
      </c>
      <c r="C1449" s="24" t="s">
        <v>0</v>
      </c>
      <c r="D1449" s="24" t="s">
        <v>1229</v>
      </c>
      <c r="E1449" s="24" t="s">
        <v>2206</v>
      </c>
      <c r="F1449" s="24">
        <v>1</v>
      </c>
      <c r="G1449" s="24">
        <v>280</v>
      </c>
      <c r="H1449" s="24">
        <v>0</v>
      </c>
      <c r="I1449" s="24">
        <v>0</v>
      </c>
      <c r="J1449" s="24">
        <v>1</v>
      </c>
      <c r="K1449" s="24">
        <v>280</v>
      </c>
      <c r="L1449" s="24">
        <v>5000</v>
      </c>
      <c r="M1449" s="24" t="str">
        <f>LOOKUP(A1449,[1]lookup!$A$3:$A$51,[1]lookup!$P$3:$P$51)</f>
        <v>Seeded</v>
      </c>
      <c r="N1449" s="24" t="str">
        <f>LOOKUP(A1449,[1]lookup!$A$3:$A$51,[1]lookup!$R$3:$R$51)</f>
        <v>High</v>
      </c>
      <c r="O1449" s="24" t="str">
        <f>LOOKUP(A1449,[1]lookup!$A$3:$A$51,[1]lookup!$U$3:$U$51)</f>
        <v>FS</v>
      </c>
      <c r="P1449" s="25">
        <f t="shared" si="44"/>
        <v>0</v>
      </c>
      <c r="Q1449" s="25">
        <f t="shared" si="45"/>
        <v>5.6000000000000005</v>
      </c>
      <c r="R1449" s="25">
        <f>LOOKUP(A1449,[1]lookup!$A$3:$A$51,[1]lookup!$H$3:$H$51)</f>
        <v>59.92</v>
      </c>
    </row>
    <row r="1450" spans="1:18" x14ac:dyDescent="0.15">
      <c r="A1450" s="24" t="s">
        <v>286</v>
      </c>
      <c r="B1450" s="24">
        <v>2008</v>
      </c>
      <c r="C1450" s="24" t="s">
        <v>0</v>
      </c>
      <c r="D1450" s="24" t="s">
        <v>405</v>
      </c>
      <c r="E1450" s="24" t="s">
        <v>2207</v>
      </c>
      <c r="F1450" s="24">
        <v>2</v>
      </c>
      <c r="G1450" s="24">
        <v>3386</v>
      </c>
      <c r="H1450" s="24">
        <v>1</v>
      </c>
      <c r="I1450" s="24">
        <v>525</v>
      </c>
      <c r="J1450" s="24">
        <v>2</v>
      </c>
      <c r="K1450" s="24">
        <v>3911</v>
      </c>
      <c r="L1450" s="24">
        <v>5000</v>
      </c>
      <c r="M1450" s="24" t="str">
        <f>LOOKUP(A1450,[1]lookup!$A$3:$A$51,[1]lookup!$P$3:$P$51)</f>
        <v>Seeded</v>
      </c>
      <c r="N1450" s="24" t="str">
        <f>LOOKUP(A1450,[1]lookup!$A$3:$A$51,[1]lookup!$R$3:$R$51)</f>
        <v>High</v>
      </c>
      <c r="O1450" s="24" t="str">
        <f>LOOKUP(A1450,[1]lookup!$A$3:$A$51,[1]lookup!$U$3:$U$51)</f>
        <v>FS</v>
      </c>
      <c r="P1450" s="25">
        <f t="shared" si="44"/>
        <v>10.5</v>
      </c>
      <c r="Q1450" s="25">
        <f t="shared" si="45"/>
        <v>67.72</v>
      </c>
      <c r="R1450" s="25">
        <f>LOOKUP(A1450,[1]lookup!$A$3:$A$51,[1]lookup!$H$3:$H$51)</f>
        <v>59.92</v>
      </c>
    </row>
    <row r="1451" spans="1:18" x14ac:dyDescent="0.15">
      <c r="A1451" s="24" t="s">
        <v>286</v>
      </c>
      <c r="B1451" s="24">
        <v>2008</v>
      </c>
      <c r="C1451" s="24" t="s">
        <v>0</v>
      </c>
      <c r="D1451" s="24" t="s">
        <v>217</v>
      </c>
      <c r="E1451" s="24" t="s">
        <v>2208</v>
      </c>
      <c r="F1451" s="24">
        <v>1</v>
      </c>
      <c r="G1451" s="24">
        <v>601</v>
      </c>
      <c r="H1451" s="24">
        <v>0</v>
      </c>
      <c r="I1451" s="24">
        <v>0</v>
      </c>
      <c r="J1451" s="24">
        <v>1</v>
      </c>
      <c r="K1451" s="24">
        <v>601</v>
      </c>
      <c r="L1451" s="24">
        <v>5000</v>
      </c>
      <c r="M1451" s="24" t="str">
        <f>LOOKUP(A1451,[1]lookup!$A$3:$A$51,[1]lookup!$P$3:$P$51)</f>
        <v>Seeded</v>
      </c>
      <c r="N1451" s="24" t="str">
        <f>LOOKUP(A1451,[1]lookup!$A$3:$A$51,[1]lookup!$R$3:$R$51)</f>
        <v>High</v>
      </c>
      <c r="O1451" s="24" t="str">
        <f>LOOKUP(A1451,[1]lookup!$A$3:$A$51,[1]lookup!$U$3:$U$51)</f>
        <v>FS</v>
      </c>
      <c r="P1451" s="25">
        <f t="shared" si="44"/>
        <v>0</v>
      </c>
      <c r="Q1451" s="25">
        <f t="shared" si="45"/>
        <v>12.02</v>
      </c>
      <c r="R1451" s="25">
        <f>LOOKUP(A1451,[1]lookup!$A$3:$A$51,[1]lookup!$H$3:$H$51)</f>
        <v>59.92</v>
      </c>
    </row>
    <row r="1452" spans="1:18" x14ac:dyDescent="0.15">
      <c r="A1452" s="24" t="s">
        <v>286</v>
      </c>
      <c r="B1452" s="24">
        <v>2008</v>
      </c>
      <c r="C1452" s="24" t="s">
        <v>0</v>
      </c>
      <c r="D1452" s="24" t="s">
        <v>2209</v>
      </c>
      <c r="E1452" s="24" t="s">
        <v>2210</v>
      </c>
      <c r="F1452" s="24">
        <v>0</v>
      </c>
      <c r="G1452" s="24">
        <v>0</v>
      </c>
      <c r="H1452" s="24">
        <v>0</v>
      </c>
      <c r="I1452" s="24">
        <v>0</v>
      </c>
      <c r="J1452" s="24">
        <v>0</v>
      </c>
      <c r="K1452" s="24">
        <v>0</v>
      </c>
      <c r="L1452" s="24">
        <v>5000</v>
      </c>
      <c r="M1452" s="24" t="str">
        <f>LOOKUP(A1452,[1]lookup!$A$3:$A$51,[1]lookup!$P$3:$P$51)</f>
        <v>Seeded</v>
      </c>
      <c r="N1452" s="24" t="str">
        <f>LOOKUP(A1452,[1]lookup!$A$3:$A$51,[1]lookup!$R$3:$R$51)</f>
        <v>High</v>
      </c>
      <c r="O1452" s="24" t="str">
        <f>LOOKUP(A1452,[1]lookup!$A$3:$A$51,[1]lookup!$U$3:$U$51)</f>
        <v>FS</v>
      </c>
      <c r="P1452" s="25">
        <f t="shared" si="44"/>
        <v>0</v>
      </c>
      <c r="Q1452" s="25">
        <f t="shared" si="45"/>
        <v>0</v>
      </c>
      <c r="R1452" s="25">
        <f>LOOKUP(A1452,[1]lookup!$A$3:$A$51,[1]lookup!$H$3:$H$51)</f>
        <v>59.92</v>
      </c>
    </row>
    <row r="1453" spans="1:18" x14ac:dyDescent="0.15">
      <c r="A1453" s="24" t="s">
        <v>286</v>
      </c>
      <c r="B1453" s="24">
        <v>2008</v>
      </c>
      <c r="C1453" s="24" t="s">
        <v>0</v>
      </c>
      <c r="D1453" s="24" t="s">
        <v>2211</v>
      </c>
      <c r="E1453" s="24" t="s">
        <v>2212</v>
      </c>
      <c r="F1453" s="24">
        <v>0</v>
      </c>
      <c r="G1453" s="24">
        <v>0</v>
      </c>
      <c r="H1453" s="24">
        <v>0</v>
      </c>
      <c r="I1453" s="24">
        <v>0</v>
      </c>
      <c r="J1453" s="24">
        <v>0</v>
      </c>
      <c r="K1453" s="24">
        <v>0</v>
      </c>
      <c r="L1453" s="24">
        <v>5000</v>
      </c>
      <c r="M1453" s="24" t="str">
        <f>LOOKUP(A1453,[1]lookup!$A$3:$A$51,[1]lookup!$P$3:$P$51)</f>
        <v>Seeded</v>
      </c>
      <c r="N1453" s="24" t="str">
        <f>LOOKUP(A1453,[1]lookup!$A$3:$A$51,[1]lookup!$R$3:$R$51)</f>
        <v>High</v>
      </c>
      <c r="O1453" s="24" t="str">
        <f>LOOKUP(A1453,[1]lookup!$A$3:$A$51,[1]lookup!$U$3:$U$51)</f>
        <v>FS</v>
      </c>
      <c r="P1453" s="25">
        <f t="shared" si="44"/>
        <v>0</v>
      </c>
      <c r="Q1453" s="25">
        <f t="shared" si="45"/>
        <v>0</v>
      </c>
      <c r="R1453" s="25">
        <f>LOOKUP(A1453,[1]lookup!$A$3:$A$51,[1]lookup!$H$3:$H$51)</f>
        <v>59.92</v>
      </c>
    </row>
    <row r="1454" spans="1:18" x14ac:dyDescent="0.15">
      <c r="A1454" s="24" t="s">
        <v>287</v>
      </c>
      <c r="B1454" s="24">
        <v>2008</v>
      </c>
      <c r="C1454" s="24" t="s">
        <v>0</v>
      </c>
      <c r="D1454" s="24" t="s">
        <v>672</v>
      </c>
      <c r="E1454" s="24" t="s">
        <v>2199</v>
      </c>
      <c r="F1454" s="24">
        <v>0</v>
      </c>
      <c r="G1454" s="24">
        <v>0</v>
      </c>
      <c r="H1454" s="24">
        <v>0</v>
      </c>
      <c r="I1454" s="24">
        <v>0</v>
      </c>
      <c r="J1454" s="24">
        <v>0</v>
      </c>
      <c r="K1454" s="24">
        <v>0</v>
      </c>
      <c r="L1454" s="24">
        <v>4987</v>
      </c>
      <c r="M1454" s="24" t="str">
        <f>LOOKUP(A1454,[1]lookup!$A$3:$A$51,[1]lookup!$P$3:$P$51)</f>
        <v>Seeded</v>
      </c>
      <c r="N1454" s="24" t="str">
        <f>LOOKUP(A1454,[1]lookup!$A$3:$A$51,[1]lookup!$R$3:$R$51)</f>
        <v>High</v>
      </c>
      <c r="O1454" s="24" t="str">
        <f>LOOKUP(A1454,[1]lookup!$A$3:$A$51,[1]lookup!$U$3:$U$51)</f>
        <v>FS</v>
      </c>
      <c r="P1454" s="25">
        <f t="shared" si="44"/>
        <v>0</v>
      </c>
      <c r="Q1454" s="25">
        <f t="shared" si="45"/>
        <v>0</v>
      </c>
      <c r="R1454" s="25">
        <f>LOOKUP(A1454,[1]lookup!$A$3:$A$51,[1]lookup!$H$3:$H$51)</f>
        <v>49.207940645678768</v>
      </c>
    </row>
    <row r="1455" spans="1:18" x14ac:dyDescent="0.15">
      <c r="A1455" s="24" t="s">
        <v>287</v>
      </c>
      <c r="B1455" s="24">
        <v>2008</v>
      </c>
      <c r="C1455" s="24" t="s">
        <v>0</v>
      </c>
      <c r="D1455" s="24" t="s">
        <v>556</v>
      </c>
      <c r="E1455" s="24" t="s">
        <v>2200</v>
      </c>
      <c r="F1455" s="24">
        <v>1</v>
      </c>
      <c r="G1455" s="24">
        <v>7</v>
      </c>
      <c r="H1455" s="24">
        <v>2</v>
      </c>
      <c r="I1455" s="24">
        <v>850</v>
      </c>
      <c r="J1455" s="24">
        <v>2</v>
      </c>
      <c r="K1455" s="24">
        <v>857</v>
      </c>
      <c r="L1455" s="24">
        <v>4987</v>
      </c>
      <c r="M1455" s="24" t="str">
        <f>LOOKUP(A1455,[1]lookup!$A$3:$A$51,[1]lookup!$P$3:$P$51)</f>
        <v>Seeded</v>
      </c>
      <c r="N1455" s="24" t="str">
        <f>LOOKUP(A1455,[1]lookup!$A$3:$A$51,[1]lookup!$R$3:$R$51)</f>
        <v>High</v>
      </c>
      <c r="O1455" s="24" t="str">
        <f>LOOKUP(A1455,[1]lookup!$A$3:$A$51,[1]lookup!$U$3:$U$51)</f>
        <v>FS</v>
      </c>
      <c r="P1455" s="25">
        <f t="shared" si="44"/>
        <v>17.044315219570887</v>
      </c>
      <c r="Q1455" s="25">
        <f t="shared" si="45"/>
        <v>0.14036494886705433</v>
      </c>
      <c r="R1455" s="25">
        <f>LOOKUP(A1455,[1]lookup!$A$3:$A$51,[1]lookup!$H$3:$H$51)</f>
        <v>49.207940645678768</v>
      </c>
    </row>
    <row r="1456" spans="1:18" x14ac:dyDescent="0.15">
      <c r="A1456" s="24" t="s">
        <v>287</v>
      </c>
      <c r="B1456" s="24">
        <v>2008</v>
      </c>
      <c r="C1456" s="24" t="s">
        <v>0</v>
      </c>
      <c r="D1456" s="24" t="s">
        <v>557</v>
      </c>
      <c r="E1456" s="24" t="s">
        <v>2201</v>
      </c>
      <c r="F1456" s="24">
        <v>1</v>
      </c>
      <c r="G1456" s="24">
        <v>10</v>
      </c>
      <c r="H1456" s="24">
        <v>2</v>
      </c>
      <c r="I1456" s="24">
        <v>900</v>
      </c>
      <c r="J1456" s="24">
        <v>2</v>
      </c>
      <c r="K1456" s="24">
        <v>910</v>
      </c>
      <c r="L1456" s="24">
        <v>4987</v>
      </c>
      <c r="M1456" s="24" t="str">
        <f>LOOKUP(A1456,[1]lookup!$A$3:$A$51,[1]lookup!$P$3:$P$51)</f>
        <v>Seeded</v>
      </c>
      <c r="N1456" s="24" t="str">
        <f>LOOKUP(A1456,[1]lookup!$A$3:$A$51,[1]lookup!$R$3:$R$51)</f>
        <v>High</v>
      </c>
      <c r="O1456" s="24" t="str">
        <f>LOOKUP(A1456,[1]lookup!$A$3:$A$51,[1]lookup!$U$3:$U$51)</f>
        <v>FS</v>
      </c>
      <c r="P1456" s="25">
        <f t="shared" si="44"/>
        <v>18.046921997192701</v>
      </c>
      <c r="Q1456" s="25">
        <f t="shared" si="45"/>
        <v>0.20052135552436332</v>
      </c>
      <c r="R1456" s="25">
        <f>LOOKUP(A1456,[1]lookup!$A$3:$A$51,[1]lookup!$H$3:$H$51)</f>
        <v>49.207940645678768</v>
      </c>
    </row>
    <row r="1457" spans="1:18" x14ac:dyDescent="0.15">
      <c r="A1457" s="24" t="s">
        <v>287</v>
      </c>
      <c r="B1457" s="24">
        <v>2008</v>
      </c>
      <c r="C1457" s="24" t="s">
        <v>0</v>
      </c>
      <c r="D1457" s="24" t="s">
        <v>390</v>
      </c>
      <c r="E1457" s="24" t="s">
        <v>2202</v>
      </c>
      <c r="F1457" s="24">
        <v>2</v>
      </c>
      <c r="G1457" s="24">
        <v>645</v>
      </c>
      <c r="H1457" s="24">
        <v>7</v>
      </c>
      <c r="I1457" s="24">
        <v>2618</v>
      </c>
      <c r="J1457" s="24">
        <v>7</v>
      </c>
      <c r="K1457" s="24">
        <v>3263</v>
      </c>
      <c r="L1457" s="24">
        <v>4987</v>
      </c>
      <c r="M1457" s="24" t="str">
        <f>LOOKUP(A1457,[1]lookup!$A$3:$A$51,[1]lookup!$P$3:$P$51)</f>
        <v>Seeded</v>
      </c>
      <c r="N1457" s="24" t="str">
        <f>LOOKUP(A1457,[1]lookup!$A$3:$A$51,[1]lookup!$R$3:$R$51)</f>
        <v>High</v>
      </c>
      <c r="O1457" s="24" t="str">
        <f>LOOKUP(A1457,[1]lookup!$A$3:$A$51,[1]lookup!$U$3:$U$51)</f>
        <v>FS</v>
      </c>
      <c r="P1457" s="25">
        <f t="shared" si="44"/>
        <v>52.496490876278322</v>
      </c>
      <c r="Q1457" s="25">
        <f t="shared" si="45"/>
        <v>12.933627431321435</v>
      </c>
      <c r="R1457" s="25">
        <f>LOOKUP(A1457,[1]lookup!$A$3:$A$51,[1]lookup!$H$3:$H$51)</f>
        <v>49.207940645678768</v>
      </c>
    </row>
    <row r="1458" spans="1:18" x14ac:dyDescent="0.15">
      <c r="A1458" s="24" t="s">
        <v>287</v>
      </c>
      <c r="B1458" s="24">
        <v>2008</v>
      </c>
      <c r="C1458" s="24" t="s">
        <v>0</v>
      </c>
      <c r="D1458" s="24" t="s">
        <v>1087</v>
      </c>
      <c r="E1458" s="24" t="s">
        <v>2203</v>
      </c>
      <c r="F1458" s="24">
        <v>0</v>
      </c>
      <c r="G1458" s="24">
        <v>0</v>
      </c>
      <c r="H1458" s="24">
        <v>0</v>
      </c>
      <c r="I1458" s="24">
        <v>0</v>
      </c>
      <c r="J1458" s="24">
        <v>0</v>
      </c>
      <c r="K1458" s="24">
        <v>0</v>
      </c>
      <c r="L1458" s="24">
        <v>4987</v>
      </c>
      <c r="M1458" s="24" t="str">
        <f>LOOKUP(A1458,[1]lookup!$A$3:$A$51,[1]lookup!$P$3:$P$51)</f>
        <v>Seeded</v>
      </c>
      <c r="N1458" s="24" t="str">
        <f>LOOKUP(A1458,[1]lookup!$A$3:$A$51,[1]lookup!$R$3:$R$51)</f>
        <v>High</v>
      </c>
      <c r="O1458" s="24" t="str">
        <f>LOOKUP(A1458,[1]lookup!$A$3:$A$51,[1]lookup!$U$3:$U$51)</f>
        <v>FS</v>
      </c>
      <c r="P1458" s="25">
        <f t="shared" si="44"/>
        <v>0</v>
      </c>
      <c r="Q1458" s="25">
        <f t="shared" si="45"/>
        <v>0</v>
      </c>
      <c r="R1458" s="25">
        <f>LOOKUP(A1458,[1]lookup!$A$3:$A$51,[1]lookup!$H$3:$H$51)</f>
        <v>49.207940645678768</v>
      </c>
    </row>
    <row r="1459" spans="1:18" x14ac:dyDescent="0.15">
      <c r="A1459" s="24" t="s">
        <v>287</v>
      </c>
      <c r="B1459" s="24">
        <v>2008</v>
      </c>
      <c r="C1459" s="24" t="s">
        <v>0</v>
      </c>
      <c r="D1459" s="24" t="s">
        <v>244</v>
      </c>
      <c r="E1459" s="24" t="s">
        <v>2204</v>
      </c>
      <c r="F1459" s="24">
        <v>2</v>
      </c>
      <c r="G1459" s="24">
        <v>32</v>
      </c>
      <c r="H1459" s="24">
        <v>7</v>
      </c>
      <c r="I1459" s="24">
        <v>438</v>
      </c>
      <c r="J1459" s="24">
        <v>7</v>
      </c>
      <c r="K1459" s="24">
        <v>470</v>
      </c>
      <c r="L1459" s="24">
        <v>4987</v>
      </c>
      <c r="M1459" s="24" t="str">
        <f>LOOKUP(A1459,[1]lookup!$A$3:$A$51,[1]lookup!$P$3:$P$51)</f>
        <v>Seeded</v>
      </c>
      <c r="N1459" s="24" t="str">
        <f>LOOKUP(A1459,[1]lookup!$A$3:$A$51,[1]lookup!$R$3:$R$51)</f>
        <v>High</v>
      </c>
      <c r="O1459" s="24" t="str">
        <f>LOOKUP(A1459,[1]lookup!$A$3:$A$51,[1]lookup!$U$3:$U$51)</f>
        <v>FS</v>
      </c>
      <c r="P1459" s="25">
        <f t="shared" si="44"/>
        <v>8.7828353719671135</v>
      </c>
      <c r="Q1459" s="25">
        <f t="shared" si="45"/>
        <v>0.64166833767796272</v>
      </c>
      <c r="R1459" s="25">
        <f>LOOKUP(A1459,[1]lookup!$A$3:$A$51,[1]lookup!$H$3:$H$51)</f>
        <v>49.207940645678768</v>
      </c>
    </row>
    <row r="1460" spans="1:18" x14ac:dyDescent="0.15">
      <c r="A1460" s="24" t="s">
        <v>287</v>
      </c>
      <c r="B1460" s="24">
        <v>2008</v>
      </c>
      <c r="C1460" s="24" t="s">
        <v>0</v>
      </c>
      <c r="D1460" s="24" t="s">
        <v>559</v>
      </c>
      <c r="E1460" s="24" t="s">
        <v>2205</v>
      </c>
      <c r="F1460" s="24">
        <v>0</v>
      </c>
      <c r="G1460" s="24">
        <v>0</v>
      </c>
      <c r="H1460" s="24">
        <v>0</v>
      </c>
      <c r="I1460" s="24">
        <v>0</v>
      </c>
      <c r="J1460" s="24">
        <v>0</v>
      </c>
      <c r="K1460" s="24">
        <v>0</v>
      </c>
      <c r="L1460" s="24">
        <v>4987</v>
      </c>
      <c r="M1460" s="24" t="str">
        <f>LOOKUP(A1460,[1]lookup!$A$3:$A$51,[1]lookup!$P$3:$P$51)</f>
        <v>Seeded</v>
      </c>
      <c r="N1460" s="24" t="str">
        <f>LOOKUP(A1460,[1]lookup!$A$3:$A$51,[1]lookup!$R$3:$R$51)</f>
        <v>High</v>
      </c>
      <c r="O1460" s="24" t="str">
        <f>LOOKUP(A1460,[1]lookup!$A$3:$A$51,[1]lookup!$U$3:$U$51)</f>
        <v>FS</v>
      </c>
      <c r="P1460" s="25">
        <f t="shared" si="44"/>
        <v>0</v>
      </c>
      <c r="Q1460" s="25">
        <f t="shared" si="45"/>
        <v>0</v>
      </c>
      <c r="R1460" s="25">
        <f>LOOKUP(A1460,[1]lookup!$A$3:$A$51,[1]lookup!$H$3:$H$51)</f>
        <v>49.207940645678768</v>
      </c>
    </row>
    <row r="1461" spans="1:18" x14ac:dyDescent="0.15">
      <c r="A1461" s="24" t="s">
        <v>287</v>
      </c>
      <c r="B1461" s="24">
        <v>2008</v>
      </c>
      <c r="C1461" s="24" t="s">
        <v>0</v>
      </c>
      <c r="D1461" s="24" t="s">
        <v>1229</v>
      </c>
      <c r="E1461" s="24" t="s">
        <v>2206</v>
      </c>
      <c r="F1461" s="24">
        <v>0</v>
      </c>
      <c r="G1461" s="24">
        <v>0</v>
      </c>
      <c r="H1461" s="24">
        <v>0</v>
      </c>
      <c r="I1461" s="24">
        <v>0</v>
      </c>
      <c r="J1461" s="24">
        <v>0</v>
      </c>
      <c r="K1461" s="24">
        <v>0</v>
      </c>
      <c r="L1461" s="24">
        <v>4987</v>
      </c>
      <c r="M1461" s="24" t="str">
        <f>LOOKUP(A1461,[1]lookup!$A$3:$A$51,[1]lookup!$P$3:$P$51)</f>
        <v>Seeded</v>
      </c>
      <c r="N1461" s="24" t="str">
        <f>LOOKUP(A1461,[1]lookup!$A$3:$A$51,[1]lookup!$R$3:$R$51)</f>
        <v>High</v>
      </c>
      <c r="O1461" s="24" t="str">
        <f>LOOKUP(A1461,[1]lookup!$A$3:$A$51,[1]lookup!$U$3:$U$51)</f>
        <v>FS</v>
      </c>
      <c r="P1461" s="25">
        <f t="shared" si="44"/>
        <v>0</v>
      </c>
      <c r="Q1461" s="25">
        <f t="shared" si="45"/>
        <v>0</v>
      </c>
      <c r="R1461" s="25">
        <f>LOOKUP(A1461,[1]lookup!$A$3:$A$51,[1]lookup!$H$3:$H$51)</f>
        <v>49.207940645678768</v>
      </c>
    </row>
    <row r="1462" spans="1:18" x14ac:dyDescent="0.15">
      <c r="A1462" s="24" t="s">
        <v>287</v>
      </c>
      <c r="B1462" s="24">
        <v>2008</v>
      </c>
      <c r="C1462" s="24" t="s">
        <v>0</v>
      </c>
      <c r="D1462" s="24" t="s">
        <v>405</v>
      </c>
      <c r="E1462" s="24" t="s">
        <v>2207</v>
      </c>
      <c r="F1462" s="24">
        <v>2</v>
      </c>
      <c r="G1462" s="24">
        <v>2906</v>
      </c>
      <c r="H1462" s="24">
        <v>1</v>
      </c>
      <c r="I1462" s="24">
        <v>199</v>
      </c>
      <c r="J1462" s="24">
        <v>2</v>
      </c>
      <c r="K1462" s="24">
        <v>3105</v>
      </c>
      <c r="L1462" s="24">
        <v>4987</v>
      </c>
      <c r="M1462" s="24" t="str">
        <f>LOOKUP(A1462,[1]lookup!$A$3:$A$51,[1]lookup!$P$3:$P$51)</f>
        <v>Seeded</v>
      </c>
      <c r="N1462" s="24" t="str">
        <f>LOOKUP(A1462,[1]lookup!$A$3:$A$51,[1]lookup!$R$3:$R$51)</f>
        <v>High</v>
      </c>
      <c r="O1462" s="24" t="str">
        <f>LOOKUP(A1462,[1]lookup!$A$3:$A$51,[1]lookup!$U$3:$U$51)</f>
        <v>FS</v>
      </c>
      <c r="P1462" s="25">
        <f t="shared" si="44"/>
        <v>3.9903749749348307</v>
      </c>
      <c r="Q1462" s="25">
        <f t="shared" si="45"/>
        <v>58.271505915379983</v>
      </c>
      <c r="R1462" s="25">
        <f>LOOKUP(A1462,[1]lookup!$A$3:$A$51,[1]lookup!$H$3:$H$51)</f>
        <v>49.207940645678768</v>
      </c>
    </row>
    <row r="1463" spans="1:18" x14ac:dyDescent="0.15">
      <c r="A1463" s="24" t="s">
        <v>287</v>
      </c>
      <c r="B1463" s="24">
        <v>2008</v>
      </c>
      <c r="C1463" s="24" t="s">
        <v>0</v>
      </c>
      <c r="D1463" s="24" t="s">
        <v>217</v>
      </c>
      <c r="E1463" s="24" t="s">
        <v>2208</v>
      </c>
      <c r="F1463" s="24">
        <v>1</v>
      </c>
      <c r="G1463" s="24">
        <v>1387</v>
      </c>
      <c r="H1463" s="24">
        <v>0</v>
      </c>
      <c r="I1463" s="24">
        <v>0</v>
      </c>
      <c r="J1463" s="24">
        <v>1</v>
      </c>
      <c r="K1463" s="24">
        <v>1387</v>
      </c>
      <c r="L1463" s="24">
        <v>4987</v>
      </c>
      <c r="M1463" s="24" t="str">
        <f>LOOKUP(A1463,[1]lookup!$A$3:$A$51,[1]lookup!$P$3:$P$51)</f>
        <v>Seeded</v>
      </c>
      <c r="N1463" s="24" t="str">
        <f>LOOKUP(A1463,[1]lookup!$A$3:$A$51,[1]lookup!$R$3:$R$51)</f>
        <v>High</v>
      </c>
      <c r="O1463" s="24" t="str">
        <f>LOOKUP(A1463,[1]lookup!$A$3:$A$51,[1]lookup!$U$3:$U$51)</f>
        <v>FS</v>
      </c>
      <c r="P1463" s="25">
        <f t="shared" si="44"/>
        <v>0</v>
      </c>
      <c r="Q1463" s="25">
        <f t="shared" si="45"/>
        <v>27.812312011229196</v>
      </c>
      <c r="R1463" s="25">
        <f>LOOKUP(A1463,[1]lookup!$A$3:$A$51,[1]lookup!$H$3:$H$51)</f>
        <v>49.207940645678768</v>
      </c>
    </row>
    <row r="1464" spans="1:18" x14ac:dyDescent="0.15">
      <c r="A1464" s="24" t="s">
        <v>287</v>
      </c>
      <c r="B1464" s="24">
        <v>2008</v>
      </c>
      <c r="C1464" s="24" t="s">
        <v>0</v>
      </c>
      <c r="D1464" s="24" t="s">
        <v>2209</v>
      </c>
      <c r="E1464" s="24" t="s">
        <v>2210</v>
      </c>
      <c r="F1464" s="24">
        <v>0</v>
      </c>
      <c r="G1464" s="24">
        <v>0</v>
      </c>
      <c r="H1464" s="24">
        <v>0</v>
      </c>
      <c r="I1464" s="24">
        <v>0</v>
      </c>
      <c r="J1464" s="24">
        <v>0</v>
      </c>
      <c r="K1464" s="24">
        <v>0</v>
      </c>
      <c r="L1464" s="24">
        <v>4987</v>
      </c>
      <c r="M1464" s="24" t="str">
        <f>LOOKUP(A1464,[1]lookup!$A$3:$A$51,[1]lookup!$P$3:$P$51)</f>
        <v>Seeded</v>
      </c>
      <c r="N1464" s="24" t="str">
        <f>LOOKUP(A1464,[1]lookup!$A$3:$A$51,[1]lookup!$R$3:$R$51)</f>
        <v>High</v>
      </c>
      <c r="O1464" s="24" t="str">
        <f>LOOKUP(A1464,[1]lookup!$A$3:$A$51,[1]lookup!$U$3:$U$51)</f>
        <v>FS</v>
      </c>
      <c r="P1464" s="25">
        <f t="shared" si="44"/>
        <v>0</v>
      </c>
      <c r="Q1464" s="25">
        <f t="shared" si="45"/>
        <v>0</v>
      </c>
      <c r="R1464" s="25">
        <f>LOOKUP(A1464,[1]lookup!$A$3:$A$51,[1]lookup!$H$3:$H$51)</f>
        <v>49.207940645678768</v>
      </c>
    </row>
    <row r="1465" spans="1:18" x14ac:dyDescent="0.15">
      <c r="A1465" s="24" t="s">
        <v>287</v>
      </c>
      <c r="B1465" s="24">
        <v>2008</v>
      </c>
      <c r="C1465" s="24" t="s">
        <v>0</v>
      </c>
      <c r="D1465" s="24" t="s">
        <v>2211</v>
      </c>
      <c r="E1465" s="24" t="s">
        <v>2212</v>
      </c>
      <c r="F1465" s="24">
        <v>0</v>
      </c>
      <c r="G1465" s="24">
        <v>0</v>
      </c>
      <c r="H1465" s="24">
        <v>0</v>
      </c>
      <c r="I1465" s="24">
        <v>0</v>
      </c>
      <c r="J1465" s="24">
        <v>0</v>
      </c>
      <c r="K1465" s="24">
        <v>0</v>
      </c>
      <c r="L1465" s="24">
        <v>4987</v>
      </c>
      <c r="M1465" s="24" t="str">
        <f>LOOKUP(A1465,[1]lookup!$A$3:$A$51,[1]lookup!$P$3:$P$51)</f>
        <v>Seeded</v>
      </c>
      <c r="N1465" s="24" t="str">
        <f>LOOKUP(A1465,[1]lookup!$A$3:$A$51,[1]lookup!$R$3:$R$51)</f>
        <v>High</v>
      </c>
      <c r="O1465" s="24" t="str">
        <f>LOOKUP(A1465,[1]lookup!$A$3:$A$51,[1]lookup!$U$3:$U$51)</f>
        <v>FS</v>
      </c>
      <c r="P1465" s="25">
        <f t="shared" si="44"/>
        <v>0</v>
      </c>
      <c r="Q1465" s="25">
        <f t="shared" si="45"/>
        <v>0</v>
      </c>
      <c r="R1465" s="25">
        <f>LOOKUP(A1465,[1]lookup!$A$3:$A$51,[1]lookup!$H$3:$H$51)</f>
        <v>49.207940645678768</v>
      </c>
    </row>
    <row r="1466" spans="1:18" x14ac:dyDescent="0.15">
      <c r="A1466" s="24" t="s">
        <v>290</v>
      </c>
      <c r="B1466" s="24">
        <v>2008</v>
      </c>
      <c r="C1466" s="24" t="s">
        <v>0</v>
      </c>
      <c r="D1466" s="24" t="s">
        <v>672</v>
      </c>
      <c r="E1466" s="24" t="s">
        <v>2199</v>
      </c>
      <c r="F1466" s="24">
        <v>0</v>
      </c>
      <c r="G1466" s="24">
        <v>0</v>
      </c>
      <c r="H1466" s="24">
        <v>0</v>
      </c>
      <c r="I1466" s="24">
        <v>0</v>
      </c>
      <c r="J1466" s="24">
        <v>0</v>
      </c>
      <c r="K1466" s="24">
        <v>0</v>
      </c>
      <c r="L1466" s="24">
        <v>5000</v>
      </c>
      <c r="M1466" s="24" t="str">
        <f>LOOKUP(A1466,[1]lookup!$A$3:$A$51,[1]lookup!$P$3:$P$51)</f>
        <v>Seeded</v>
      </c>
      <c r="N1466" s="24" t="str">
        <f>LOOKUP(A1466,[1]lookup!$A$3:$A$51,[1]lookup!$R$3:$R$51)</f>
        <v>High</v>
      </c>
      <c r="O1466" s="24" t="str">
        <f>LOOKUP(A1466,[1]lookup!$A$3:$A$51,[1]lookup!$U$3:$U$51)</f>
        <v>FS</v>
      </c>
      <c r="P1466" s="25">
        <f t="shared" si="44"/>
        <v>0</v>
      </c>
      <c r="Q1466" s="25">
        <f t="shared" si="45"/>
        <v>0</v>
      </c>
      <c r="R1466" s="25">
        <f>LOOKUP(A1466,[1]lookup!$A$3:$A$51,[1]lookup!$H$3:$H$51)</f>
        <v>19.16</v>
      </c>
    </row>
    <row r="1467" spans="1:18" x14ac:dyDescent="0.15">
      <c r="A1467" s="24" t="s">
        <v>290</v>
      </c>
      <c r="B1467" s="24">
        <v>2008</v>
      </c>
      <c r="C1467" s="24" t="s">
        <v>0</v>
      </c>
      <c r="D1467" s="24" t="s">
        <v>556</v>
      </c>
      <c r="E1467" s="24" t="s">
        <v>2200</v>
      </c>
      <c r="F1467" s="24">
        <v>0</v>
      </c>
      <c r="G1467" s="24">
        <v>0</v>
      </c>
      <c r="H1467" s="24">
        <v>2</v>
      </c>
      <c r="I1467" s="24">
        <v>2432</v>
      </c>
      <c r="J1467" s="24">
        <v>2</v>
      </c>
      <c r="K1467" s="24">
        <v>2432</v>
      </c>
      <c r="L1467" s="24">
        <v>5000</v>
      </c>
      <c r="M1467" s="24" t="str">
        <f>LOOKUP(A1467,[1]lookup!$A$3:$A$51,[1]lookup!$P$3:$P$51)</f>
        <v>Seeded</v>
      </c>
      <c r="N1467" s="24" t="str">
        <f>LOOKUP(A1467,[1]lookup!$A$3:$A$51,[1]lookup!$R$3:$R$51)</f>
        <v>High</v>
      </c>
      <c r="O1467" s="24" t="str">
        <f>LOOKUP(A1467,[1]lookup!$A$3:$A$51,[1]lookup!$U$3:$U$51)</f>
        <v>FS</v>
      </c>
      <c r="P1467" s="25">
        <f t="shared" si="44"/>
        <v>48.64</v>
      </c>
      <c r="Q1467" s="25">
        <f t="shared" si="45"/>
        <v>0</v>
      </c>
      <c r="R1467" s="25">
        <f>LOOKUP(A1467,[1]lookup!$A$3:$A$51,[1]lookup!$H$3:$H$51)</f>
        <v>19.16</v>
      </c>
    </row>
    <row r="1468" spans="1:18" x14ac:dyDescent="0.15">
      <c r="A1468" s="24" t="s">
        <v>290</v>
      </c>
      <c r="B1468" s="24">
        <v>2008</v>
      </c>
      <c r="C1468" s="24" t="s">
        <v>0</v>
      </c>
      <c r="D1468" s="24" t="s">
        <v>557</v>
      </c>
      <c r="E1468" s="24" t="s">
        <v>2201</v>
      </c>
      <c r="F1468" s="24">
        <v>0</v>
      </c>
      <c r="G1468" s="24">
        <v>0</v>
      </c>
      <c r="H1468" s="24">
        <v>1</v>
      </c>
      <c r="I1468" s="24">
        <v>40</v>
      </c>
      <c r="J1468" s="24">
        <v>1</v>
      </c>
      <c r="K1468" s="24">
        <v>40</v>
      </c>
      <c r="L1468" s="24">
        <v>5000</v>
      </c>
      <c r="M1468" s="24" t="str">
        <f>LOOKUP(A1468,[1]lookup!$A$3:$A$51,[1]lookup!$P$3:$P$51)</f>
        <v>Seeded</v>
      </c>
      <c r="N1468" s="24" t="str">
        <f>LOOKUP(A1468,[1]lookup!$A$3:$A$51,[1]lookup!$R$3:$R$51)</f>
        <v>High</v>
      </c>
      <c r="O1468" s="24" t="str">
        <f>LOOKUP(A1468,[1]lookup!$A$3:$A$51,[1]lookup!$U$3:$U$51)</f>
        <v>FS</v>
      </c>
      <c r="P1468" s="25">
        <f t="shared" si="44"/>
        <v>0.8</v>
      </c>
      <c r="Q1468" s="25">
        <f t="shared" si="45"/>
        <v>0</v>
      </c>
      <c r="R1468" s="25">
        <f>LOOKUP(A1468,[1]lookup!$A$3:$A$51,[1]lookup!$H$3:$H$51)</f>
        <v>19.16</v>
      </c>
    </row>
    <row r="1469" spans="1:18" x14ac:dyDescent="0.15">
      <c r="A1469" s="24" t="s">
        <v>290</v>
      </c>
      <c r="B1469" s="24">
        <v>2008</v>
      </c>
      <c r="C1469" s="24" t="s">
        <v>0</v>
      </c>
      <c r="D1469" s="24" t="s">
        <v>390</v>
      </c>
      <c r="E1469" s="24" t="s">
        <v>2202</v>
      </c>
      <c r="F1469" s="24">
        <v>3</v>
      </c>
      <c r="G1469" s="24">
        <v>667</v>
      </c>
      <c r="H1469" s="24">
        <v>3</v>
      </c>
      <c r="I1469" s="24">
        <v>1230</v>
      </c>
      <c r="J1469" s="24">
        <v>3</v>
      </c>
      <c r="K1469" s="24">
        <v>1897</v>
      </c>
      <c r="L1469" s="24">
        <v>5000</v>
      </c>
      <c r="M1469" s="24" t="str">
        <f>LOOKUP(A1469,[1]lookup!$A$3:$A$51,[1]lookup!$P$3:$P$51)</f>
        <v>Seeded</v>
      </c>
      <c r="N1469" s="24" t="str">
        <f>LOOKUP(A1469,[1]lookup!$A$3:$A$51,[1]lookup!$R$3:$R$51)</f>
        <v>High</v>
      </c>
      <c r="O1469" s="24" t="str">
        <f>LOOKUP(A1469,[1]lookup!$A$3:$A$51,[1]lookup!$U$3:$U$51)</f>
        <v>FS</v>
      </c>
      <c r="P1469" s="25">
        <f t="shared" si="44"/>
        <v>24.6</v>
      </c>
      <c r="Q1469" s="25">
        <f t="shared" si="45"/>
        <v>13.34</v>
      </c>
      <c r="R1469" s="25">
        <f>LOOKUP(A1469,[1]lookup!$A$3:$A$51,[1]lookup!$H$3:$H$51)</f>
        <v>19.16</v>
      </c>
    </row>
    <row r="1470" spans="1:18" x14ac:dyDescent="0.15">
      <c r="A1470" s="24" t="s">
        <v>290</v>
      </c>
      <c r="B1470" s="24">
        <v>2008</v>
      </c>
      <c r="C1470" s="24" t="s">
        <v>0</v>
      </c>
      <c r="D1470" s="24" t="s">
        <v>1087</v>
      </c>
      <c r="E1470" s="24" t="s">
        <v>2203</v>
      </c>
      <c r="F1470" s="24">
        <v>0</v>
      </c>
      <c r="G1470" s="24">
        <v>0</v>
      </c>
      <c r="H1470" s="24">
        <v>0</v>
      </c>
      <c r="I1470" s="24">
        <v>0</v>
      </c>
      <c r="J1470" s="24">
        <v>0</v>
      </c>
      <c r="K1470" s="24">
        <v>0</v>
      </c>
      <c r="L1470" s="24">
        <v>5000</v>
      </c>
      <c r="M1470" s="24" t="str">
        <f>LOOKUP(A1470,[1]lookup!$A$3:$A$51,[1]lookup!$P$3:$P$51)</f>
        <v>Seeded</v>
      </c>
      <c r="N1470" s="24" t="str">
        <f>LOOKUP(A1470,[1]lookup!$A$3:$A$51,[1]lookup!$R$3:$R$51)</f>
        <v>High</v>
      </c>
      <c r="O1470" s="24" t="str">
        <f>LOOKUP(A1470,[1]lookup!$A$3:$A$51,[1]lookup!$U$3:$U$51)</f>
        <v>FS</v>
      </c>
      <c r="P1470" s="25">
        <f t="shared" si="44"/>
        <v>0</v>
      </c>
      <c r="Q1470" s="25">
        <f t="shared" si="45"/>
        <v>0</v>
      </c>
      <c r="R1470" s="25">
        <f>LOOKUP(A1470,[1]lookup!$A$3:$A$51,[1]lookup!$H$3:$H$51)</f>
        <v>19.16</v>
      </c>
    </row>
    <row r="1471" spans="1:18" x14ac:dyDescent="0.15">
      <c r="A1471" s="24" t="s">
        <v>290</v>
      </c>
      <c r="B1471" s="24">
        <v>2008</v>
      </c>
      <c r="C1471" s="24" t="s">
        <v>0</v>
      </c>
      <c r="D1471" s="24" t="s">
        <v>244</v>
      </c>
      <c r="E1471" s="24" t="s">
        <v>2204</v>
      </c>
      <c r="F1471" s="24">
        <v>1</v>
      </c>
      <c r="G1471" s="24">
        <v>20</v>
      </c>
      <c r="H1471" s="24">
        <v>4</v>
      </c>
      <c r="I1471" s="24">
        <v>122</v>
      </c>
      <c r="J1471" s="24">
        <v>4</v>
      </c>
      <c r="K1471" s="24">
        <v>142</v>
      </c>
      <c r="L1471" s="24">
        <v>5000</v>
      </c>
      <c r="M1471" s="24" t="str">
        <f>LOOKUP(A1471,[1]lookup!$A$3:$A$51,[1]lookup!$P$3:$P$51)</f>
        <v>Seeded</v>
      </c>
      <c r="N1471" s="24" t="str">
        <f>LOOKUP(A1471,[1]lookup!$A$3:$A$51,[1]lookup!$R$3:$R$51)</f>
        <v>High</v>
      </c>
      <c r="O1471" s="24" t="str">
        <f>LOOKUP(A1471,[1]lookup!$A$3:$A$51,[1]lookup!$U$3:$U$51)</f>
        <v>FS</v>
      </c>
      <c r="P1471" s="25">
        <f t="shared" si="44"/>
        <v>2.44</v>
      </c>
      <c r="Q1471" s="25">
        <f t="shared" si="45"/>
        <v>0.4</v>
      </c>
      <c r="R1471" s="25">
        <f>LOOKUP(A1471,[1]lookup!$A$3:$A$51,[1]lookup!$H$3:$H$51)</f>
        <v>19.16</v>
      </c>
    </row>
    <row r="1472" spans="1:18" x14ac:dyDescent="0.15">
      <c r="A1472" s="24" t="s">
        <v>290</v>
      </c>
      <c r="B1472" s="24">
        <v>2008</v>
      </c>
      <c r="C1472" s="24" t="s">
        <v>0</v>
      </c>
      <c r="D1472" s="24" t="s">
        <v>559</v>
      </c>
      <c r="E1472" s="24" t="s">
        <v>2205</v>
      </c>
      <c r="F1472" s="24">
        <v>0</v>
      </c>
      <c r="G1472" s="24">
        <v>0</v>
      </c>
      <c r="H1472" s="24">
        <v>0</v>
      </c>
      <c r="I1472" s="24">
        <v>0</v>
      </c>
      <c r="J1472" s="24">
        <v>0</v>
      </c>
      <c r="K1472" s="24">
        <v>0</v>
      </c>
      <c r="L1472" s="24">
        <v>5000</v>
      </c>
      <c r="M1472" s="24" t="str">
        <f>LOOKUP(A1472,[1]lookup!$A$3:$A$51,[1]lookup!$P$3:$P$51)</f>
        <v>Seeded</v>
      </c>
      <c r="N1472" s="24" t="str">
        <f>LOOKUP(A1472,[1]lookup!$A$3:$A$51,[1]lookup!$R$3:$R$51)</f>
        <v>High</v>
      </c>
      <c r="O1472" s="24" t="str">
        <f>LOOKUP(A1472,[1]lookup!$A$3:$A$51,[1]lookup!$U$3:$U$51)</f>
        <v>FS</v>
      </c>
      <c r="P1472" s="25">
        <f t="shared" si="44"/>
        <v>0</v>
      </c>
      <c r="Q1472" s="25">
        <f t="shared" si="45"/>
        <v>0</v>
      </c>
      <c r="R1472" s="25">
        <f>LOOKUP(A1472,[1]lookup!$A$3:$A$51,[1]lookup!$H$3:$H$51)</f>
        <v>19.16</v>
      </c>
    </row>
    <row r="1473" spans="1:18" x14ac:dyDescent="0.15">
      <c r="A1473" s="24" t="s">
        <v>290</v>
      </c>
      <c r="B1473" s="24">
        <v>2008</v>
      </c>
      <c r="C1473" s="24" t="s">
        <v>0</v>
      </c>
      <c r="D1473" s="24" t="s">
        <v>1229</v>
      </c>
      <c r="E1473" s="24" t="s">
        <v>2206</v>
      </c>
      <c r="F1473" s="24">
        <v>0</v>
      </c>
      <c r="G1473" s="24">
        <v>0</v>
      </c>
      <c r="H1473" s="24">
        <v>0</v>
      </c>
      <c r="I1473" s="24">
        <v>0</v>
      </c>
      <c r="J1473" s="24">
        <v>0</v>
      </c>
      <c r="K1473" s="24">
        <v>0</v>
      </c>
      <c r="L1473" s="24">
        <v>5000</v>
      </c>
      <c r="M1473" s="24" t="str">
        <f>LOOKUP(A1473,[1]lookup!$A$3:$A$51,[1]lookup!$P$3:$P$51)</f>
        <v>Seeded</v>
      </c>
      <c r="N1473" s="24" t="str">
        <f>LOOKUP(A1473,[1]lookup!$A$3:$A$51,[1]lookup!$R$3:$R$51)</f>
        <v>High</v>
      </c>
      <c r="O1473" s="24" t="str">
        <f>LOOKUP(A1473,[1]lookup!$A$3:$A$51,[1]lookup!$U$3:$U$51)</f>
        <v>FS</v>
      </c>
      <c r="P1473" s="25">
        <f t="shared" si="44"/>
        <v>0</v>
      </c>
      <c r="Q1473" s="25">
        <f t="shared" si="45"/>
        <v>0</v>
      </c>
      <c r="R1473" s="25">
        <f>LOOKUP(A1473,[1]lookup!$A$3:$A$51,[1]lookup!$H$3:$H$51)</f>
        <v>19.16</v>
      </c>
    </row>
    <row r="1474" spans="1:18" x14ac:dyDescent="0.15">
      <c r="A1474" s="24" t="s">
        <v>290</v>
      </c>
      <c r="B1474" s="24">
        <v>2008</v>
      </c>
      <c r="C1474" s="24" t="s">
        <v>0</v>
      </c>
      <c r="D1474" s="24" t="s">
        <v>405</v>
      </c>
      <c r="E1474" s="24" t="s">
        <v>2207</v>
      </c>
      <c r="F1474" s="24">
        <v>2</v>
      </c>
      <c r="G1474" s="24">
        <v>3232</v>
      </c>
      <c r="H1474" s="24">
        <v>1</v>
      </c>
      <c r="I1474" s="24">
        <v>168</v>
      </c>
      <c r="J1474" s="24">
        <v>2</v>
      </c>
      <c r="K1474" s="24">
        <v>3400</v>
      </c>
      <c r="L1474" s="24">
        <v>5000</v>
      </c>
      <c r="M1474" s="24" t="str">
        <f>LOOKUP(A1474,[1]lookup!$A$3:$A$51,[1]lookup!$P$3:$P$51)</f>
        <v>Seeded</v>
      </c>
      <c r="N1474" s="24" t="str">
        <f>LOOKUP(A1474,[1]lookup!$A$3:$A$51,[1]lookup!$R$3:$R$51)</f>
        <v>High</v>
      </c>
      <c r="O1474" s="24" t="str">
        <f>LOOKUP(A1474,[1]lookup!$A$3:$A$51,[1]lookup!$U$3:$U$51)</f>
        <v>FS</v>
      </c>
      <c r="P1474" s="25">
        <f t="shared" ref="P1474:P1537" si="46">I1474/L1474*100</f>
        <v>3.36</v>
      </c>
      <c r="Q1474" s="25">
        <f t="shared" ref="Q1474:Q1537" si="47">G1474/L1474*100</f>
        <v>64.64</v>
      </c>
      <c r="R1474" s="25">
        <f>LOOKUP(A1474,[1]lookup!$A$3:$A$51,[1]lookup!$H$3:$H$51)</f>
        <v>19.16</v>
      </c>
    </row>
    <row r="1475" spans="1:18" x14ac:dyDescent="0.15">
      <c r="A1475" s="24" t="s">
        <v>290</v>
      </c>
      <c r="B1475" s="24">
        <v>2008</v>
      </c>
      <c r="C1475" s="24" t="s">
        <v>0</v>
      </c>
      <c r="D1475" s="24" t="s">
        <v>217</v>
      </c>
      <c r="E1475" s="24" t="s">
        <v>2208</v>
      </c>
      <c r="F1475" s="24">
        <v>1</v>
      </c>
      <c r="G1475" s="24">
        <v>1081</v>
      </c>
      <c r="H1475" s="24">
        <v>0</v>
      </c>
      <c r="I1475" s="24">
        <v>0</v>
      </c>
      <c r="J1475" s="24">
        <v>1</v>
      </c>
      <c r="K1475" s="24">
        <v>1081</v>
      </c>
      <c r="L1475" s="24">
        <v>5000</v>
      </c>
      <c r="M1475" s="24" t="str">
        <f>LOOKUP(A1475,[1]lookup!$A$3:$A$51,[1]lookup!$P$3:$P$51)</f>
        <v>Seeded</v>
      </c>
      <c r="N1475" s="24" t="str">
        <f>LOOKUP(A1475,[1]lookup!$A$3:$A$51,[1]lookup!$R$3:$R$51)</f>
        <v>High</v>
      </c>
      <c r="O1475" s="24" t="str">
        <f>LOOKUP(A1475,[1]lookup!$A$3:$A$51,[1]lookup!$U$3:$U$51)</f>
        <v>FS</v>
      </c>
      <c r="P1475" s="25">
        <f t="shared" si="46"/>
        <v>0</v>
      </c>
      <c r="Q1475" s="25">
        <f t="shared" si="47"/>
        <v>21.62</v>
      </c>
      <c r="R1475" s="25">
        <f>LOOKUP(A1475,[1]lookup!$A$3:$A$51,[1]lookup!$H$3:$H$51)</f>
        <v>19.16</v>
      </c>
    </row>
    <row r="1476" spans="1:18" x14ac:dyDescent="0.15">
      <c r="A1476" s="24" t="s">
        <v>290</v>
      </c>
      <c r="B1476" s="24">
        <v>2008</v>
      </c>
      <c r="C1476" s="24" t="s">
        <v>0</v>
      </c>
      <c r="D1476" s="24" t="s">
        <v>2209</v>
      </c>
      <c r="E1476" s="24" t="s">
        <v>2210</v>
      </c>
      <c r="F1476" s="24">
        <v>0</v>
      </c>
      <c r="G1476" s="24">
        <v>0</v>
      </c>
      <c r="H1476" s="24">
        <v>0</v>
      </c>
      <c r="I1476" s="24">
        <v>0</v>
      </c>
      <c r="J1476" s="24">
        <v>0</v>
      </c>
      <c r="K1476" s="24">
        <v>0</v>
      </c>
      <c r="L1476" s="24">
        <v>5000</v>
      </c>
      <c r="M1476" s="24" t="str">
        <f>LOOKUP(A1476,[1]lookup!$A$3:$A$51,[1]lookup!$P$3:$P$51)</f>
        <v>Seeded</v>
      </c>
      <c r="N1476" s="24" t="str">
        <f>LOOKUP(A1476,[1]lookup!$A$3:$A$51,[1]lookup!$R$3:$R$51)</f>
        <v>High</v>
      </c>
      <c r="O1476" s="24" t="str">
        <f>LOOKUP(A1476,[1]lookup!$A$3:$A$51,[1]lookup!$U$3:$U$51)</f>
        <v>FS</v>
      </c>
      <c r="P1476" s="25">
        <f t="shared" si="46"/>
        <v>0</v>
      </c>
      <c r="Q1476" s="25">
        <f t="shared" si="47"/>
        <v>0</v>
      </c>
      <c r="R1476" s="25">
        <f>LOOKUP(A1476,[1]lookup!$A$3:$A$51,[1]lookup!$H$3:$H$51)</f>
        <v>19.16</v>
      </c>
    </row>
    <row r="1477" spans="1:18" x14ac:dyDescent="0.15">
      <c r="A1477" s="24" t="s">
        <v>290</v>
      </c>
      <c r="B1477" s="24">
        <v>2008</v>
      </c>
      <c r="C1477" s="24" t="s">
        <v>0</v>
      </c>
      <c r="D1477" s="24" t="s">
        <v>2211</v>
      </c>
      <c r="E1477" s="24" t="s">
        <v>2212</v>
      </c>
      <c r="F1477" s="24">
        <v>0</v>
      </c>
      <c r="G1477" s="24">
        <v>0</v>
      </c>
      <c r="H1477" s="24">
        <v>0</v>
      </c>
      <c r="I1477" s="24">
        <v>0</v>
      </c>
      <c r="J1477" s="24">
        <v>0</v>
      </c>
      <c r="K1477" s="24">
        <v>0</v>
      </c>
      <c r="L1477" s="24">
        <v>5000</v>
      </c>
      <c r="M1477" s="24" t="str">
        <f>LOOKUP(A1477,[1]lookup!$A$3:$A$51,[1]lookup!$P$3:$P$51)</f>
        <v>Seeded</v>
      </c>
      <c r="N1477" s="24" t="str">
        <f>LOOKUP(A1477,[1]lookup!$A$3:$A$51,[1]lookup!$R$3:$R$51)</f>
        <v>High</v>
      </c>
      <c r="O1477" s="24" t="str">
        <f>LOOKUP(A1477,[1]lookup!$A$3:$A$51,[1]lookup!$U$3:$U$51)</f>
        <v>FS</v>
      </c>
      <c r="P1477" s="25">
        <f t="shared" si="46"/>
        <v>0</v>
      </c>
      <c r="Q1477" s="25">
        <f t="shared" si="47"/>
        <v>0</v>
      </c>
      <c r="R1477" s="25">
        <f>LOOKUP(A1477,[1]lookup!$A$3:$A$51,[1]lookup!$H$3:$H$51)</f>
        <v>19.16</v>
      </c>
    </row>
    <row r="1478" spans="1:18" x14ac:dyDescent="0.15">
      <c r="A1478" s="24" t="s">
        <v>291</v>
      </c>
      <c r="B1478" s="24">
        <v>2008</v>
      </c>
      <c r="C1478" s="24" t="s">
        <v>0</v>
      </c>
      <c r="D1478" s="24" t="s">
        <v>672</v>
      </c>
      <c r="E1478" s="24" t="s">
        <v>2199</v>
      </c>
      <c r="F1478" s="24">
        <v>1</v>
      </c>
      <c r="G1478" s="24">
        <v>67</v>
      </c>
      <c r="H1478" s="24">
        <v>1</v>
      </c>
      <c r="I1478" s="24">
        <v>130</v>
      </c>
      <c r="J1478" s="24">
        <v>1</v>
      </c>
      <c r="K1478" s="24">
        <v>197</v>
      </c>
      <c r="L1478" s="24">
        <v>5000</v>
      </c>
      <c r="M1478" s="24" t="str">
        <f>LOOKUP(A1478,[1]lookup!$A$3:$A$51,[1]lookup!$P$3:$P$51)</f>
        <v>Unseeded</v>
      </c>
      <c r="N1478" s="24" t="str">
        <f>LOOKUP(A1478,[1]lookup!$A$3:$A$51,[1]lookup!$R$3:$R$51)</f>
        <v>High</v>
      </c>
      <c r="O1478" s="24" t="str">
        <f>LOOKUP(A1478,[1]lookup!$A$3:$A$51,[1]lookup!$U$3:$U$51)</f>
        <v>FS</v>
      </c>
      <c r="P1478" s="25">
        <f t="shared" si="46"/>
        <v>2.6</v>
      </c>
      <c r="Q1478" s="25">
        <f t="shared" si="47"/>
        <v>1.34</v>
      </c>
      <c r="R1478" s="25">
        <f>LOOKUP(A1478,[1]lookup!$A$3:$A$51,[1]lookup!$H$3:$H$51)</f>
        <v>0.84</v>
      </c>
    </row>
    <row r="1479" spans="1:18" x14ac:dyDescent="0.15">
      <c r="A1479" s="24" t="s">
        <v>291</v>
      </c>
      <c r="B1479" s="24">
        <v>2008</v>
      </c>
      <c r="C1479" s="24" t="s">
        <v>0</v>
      </c>
      <c r="D1479" s="24" t="s">
        <v>556</v>
      </c>
      <c r="E1479" s="24" t="s">
        <v>2200</v>
      </c>
      <c r="F1479" s="24">
        <v>2</v>
      </c>
      <c r="G1479" s="24">
        <v>24</v>
      </c>
      <c r="H1479" s="24">
        <v>2</v>
      </c>
      <c r="I1479" s="24">
        <v>2833</v>
      </c>
      <c r="J1479" s="24">
        <v>2</v>
      </c>
      <c r="K1479" s="24">
        <v>2857</v>
      </c>
      <c r="L1479" s="24">
        <v>5000</v>
      </c>
      <c r="M1479" s="24" t="str">
        <f>LOOKUP(A1479,[1]lookup!$A$3:$A$51,[1]lookup!$P$3:$P$51)</f>
        <v>Unseeded</v>
      </c>
      <c r="N1479" s="24" t="str">
        <f>LOOKUP(A1479,[1]lookup!$A$3:$A$51,[1]lookup!$R$3:$R$51)</f>
        <v>High</v>
      </c>
      <c r="O1479" s="24" t="str">
        <f>LOOKUP(A1479,[1]lookup!$A$3:$A$51,[1]lookup!$U$3:$U$51)</f>
        <v>FS</v>
      </c>
      <c r="P1479" s="25">
        <f t="shared" si="46"/>
        <v>56.66</v>
      </c>
      <c r="Q1479" s="25">
        <f t="shared" si="47"/>
        <v>0.48</v>
      </c>
      <c r="R1479" s="25">
        <f>LOOKUP(A1479,[1]lookup!$A$3:$A$51,[1]lookup!$H$3:$H$51)</f>
        <v>0.84</v>
      </c>
    </row>
    <row r="1480" spans="1:18" x14ac:dyDescent="0.15">
      <c r="A1480" s="24" t="s">
        <v>291</v>
      </c>
      <c r="B1480" s="24">
        <v>2008</v>
      </c>
      <c r="C1480" s="24" t="s">
        <v>0</v>
      </c>
      <c r="D1480" s="24" t="s">
        <v>557</v>
      </c>
      <c r="E1480" s="24" t="s">
        <v>2201</v>
      </c>
      <c r="F1480" s="24">
        <v>0</v>
      </c>
      <c r="G1480" s="24">
        <v>0</v>
      </c>
      <c r="H1480" s="24">
        <v>1</v>
      </c>
      <c r="I1480" s="24">
        <v>25</v>
      </c>
      <c r="J1480" s="24">
        <v>1</v>
      </c>
      <c r="K1480" s="24">
        <v>25</v>
      </c>
      <c r="L1480" s="24">
        <v>5000</v>
      </c>
      <c r="M1480" s="24" t="str">
        <f>LOOKUP(A1480,[1]lookup!$A$3:$A$51,[1]lookup!$P$3:$P$51)</f>
        <v>Unseeded</v>
      </c>
      <c r="N1480" s="24" t="str">
        <f>LOOKUP(A1480,[1]lookup!$A$3:$A$51,[1]lookup!$R$3:$R$51)</f>
        <v>High</v>
      </c>
      <c r="O1480" s="24" t="str">
        <f>LOOKUP(A1480,[1]lookup!$A$3:$A$51,[1]lookup!$U$3:$U$51)</f>
        <v>FS</v>
      </c>
      <c r="P1480" s="25">
        <f t="shared" si="46"/>
        <v>0.5</v>
      </c>
      <c r="Q1480" s="25">
        <f t="shared" si="47"/>
        <v>0</v>
      </c>
      <c r="R1480" s="25">
        <f>LOOKUP(A1480,[1]lookup!$A$3:$A$51,[1]lookup!$H$3:$H$51)</f>
        <v>0.84</v>
      </c>
    </row>
    <row r="1481" spans="1:18" x14ac:dyDescent="0.15">
      <c r="A1481" s="24" t="s">
        <v>291</v>
      </c>
      <c r="B1481" s="24">
        <v>2008</v>
      </c>
      <c r="C1481" s="24" t="s">
        <v>0</v>
      </c>
      <c r="D1481" s="24" t="s">
        <v>390</v>
      </c>
      <c r="E1481" s="24" t="s">
        <v>2202</v>
      </c>
      <c r="F1481" s="24">
        <v>5</v>
      </c>
      <c r="G1481" s="24">
        <v>414</v>
      </c>
      <c r="H1481" s="24">
        <v>8</v>
      </c>
      <c r="I1481" s="24">
        <v>1299</v>
      </c>
      <c r="J1481" s="24">
        <v>8</v>
      </c>
      <c r="K1481" s="24">
        <v>1713</v>
      </c>
      <c r="L1481" s="24">
        <v>5000</v>
      </c>
      <c r="M1481" s="24" t="str">
        <f>LOOKUP(A1481,[1]lookup!$A$3:$A$51,[1]lookup!$P$3:$P$51)</f>
        <v>Unseeded</v>
      </c>
      <c r="N1481" s="24" t="str">
        <f>LOOKUP(A1481,[1]lookup!$A$3:$A$51,[1]lookup!$R$3:$R$51)</f>
        <v>High</v>
      </c>
      <c r="O1481" s="24" t="str">
        <f>LOOKUP(A1481,[1]lookup!$A$3:$A$51,[1]lookup!$U$3:$U$51)</f>
        <v>FS</v>
      </c>
      <c r="P1481" s="25">
        <f t="shared" si="46"/>
        <v>25.979999999999997</v>
      </c>
      <c r="Q1481" s="25">
        <f t="shared" si="47"/>
        <v>8.2799999999999994</v>
      </c>
      <c r="R1481" s="25">
        <f>LOOKUP(A1481,[1]lookup!$A$3:$A$51,[1]lookup!$H$3:$H$51)</f>
        <v>0.84</v>
      </c>
    </row>
    <row r="1482" spans="1:18" x14ac:dyDescent="0.15">
      <c r="A1482" s="24" t="s">
        <v>291</v>
      </c>
      <c r="B1482" s="24">
        <v>2008</v>
      </c>
      <c r="C1482" s="24" t="s">
        <v>0</v>
      </c>
      <c r="D1482" s="24" t="s">
        <v>1087</v>
      </c>
      <c r="E1482" s="24" t="s">
        <v>2203</v>
      </c>
      <c r="F1482" s="24">
        <v>0</v>
      </c>
      <c r="G1482" s="24">
        <v>0</v>
      </c>
      <c r="H1482" s="24">
        <v>0</v>
      </c>
      <c r="I1482" s="24">
        <v>0</v>
      </c>
      <c r="J1482" s="24">
        <v>0</v>
      </c>
      <c r="K1482" s="24">
        <v>0</v>
      </c>
      <c r="L1482" s="24">
        <v>5000</v>
      </c>
      <c r="M1482" s="24" t="str">
        <f>LOOKUP(A1482,[1]lookup!$A$3:$A$51,[1]lookup!$P$3:$P$51)</f>
        <v>Unseeded</v>
      </c>
      <c r="N1482" s="24" t="str">
        <f>LOOKUP(A1482,[1]lookup!$A$3:$A$51,[1]lookup!$R$3:$R$51)</f>
        <v>High</v>
      </c>
      <c r="O1482" s="24" t="str">
        <f>LOOKUP(A1482,[1]lookup!$A$3:$A$51,[1]lookup!$U$3:$U$51)</f>
        <v>FS</v>
      </c>
      <c r="P1482" s="25">
        <f t="shared" si="46"/>
        <v>0</v>
      </c>
      <c r="Q1482" s="25">
        <f t="shared" si="47"/>
        <v>0</v>
      </c>
      <c r="R1482" s="25">
        <f>LOOKUP(A1482,[1]lookup!$A$3:$A$51,[1]lookup!$H$3:$H$51)</f>
        <v>0.84</v>
      </c>
    </row>
    <row r="1483" spans="1:18" x14ac:dyDescent="0.15">
      <c r="A1483" s="24" t="s">
        <v>291</v>
      </c>
      <c r="B1483" s="24">
        <v>2008</v>
      </c>
      <c r="C1483" s="24" t="s">
        <v>0</v>
      </c>
      <c r="D1483" s="24" t="s">
        <v>244</v>
      </c>
      <c r="E1483" s="24" t="s">
        <v>2204</v>
      </c>
      <c r="F1483" s="24">
        <v>7</v>
      </c>
      <c r="G1483" s="24">
        <v>41</v>
      </c>
      <c r="H1483" s="24">
        <v>13</v>
      </c>
      <c r="I1483" s="24">
        <v>539</v>
      </c>
      <c r="J1483" s="24">
        <v>14</v>
      </c>
      <c r="K1483" s="24">
        <v>580</v>
      </c>
      <c r="L1483" s="24">
        <v>5000</v>
      </c>
      <c r="M1483" s="24" t="str">
        <f>LOOKUP(A1483,[1]lookup!$A$3:$A$51,[1]lookup!$P$3:$P$51)</f>
        <v>Unseeded</v>
      </c>
      <c r="N1483" s="24" t="str">
        <f>LOOKUP(A1483,[1]lookup!$A$3:$A$51,[1]lookup!$R$3:$R$51)</f>
        <v>High</v>
      </c>
      <c r="O1483" s="24" t="str">
        <f>LOOKUP(A1483,[1]lookup!$A$3:$A$51,[1]lookup!$U$3:$U$51)</f>
        <v>FS</v>
      </c>
      <c r="P1483" s="25">
        <f t="shared" si="46"/>
        <v>10.780000000000001</v>
      </c>
      <c r="Q1483" s="25">
        <f t="shared" si="47"/>
        <v>0.82000000000000006</v>
      </c>
      <c r="R1483" s="25">
        <f>LOOKUP(A1483,[1]lookup!$A$3:$A$51,[1]lookup!$H$3:$H$51)</f>
        <v>0.84</v>
      </c>
    </row>
    <row r="1484" spans="1:18" x14ac:dyDescent="0.15">
      <c r="A1484" s="24" t="s">
        <v>291</v>
      </c>
      <c r="B1484" s="24">
        <v>2008</v>
      </c>
      <c r="C1484" s="24" t="s">
        <v>0</v>
      </c>
      <c r="D1484" s="24" t="s">
        <v>559</v>
      </c>
      <c r="E1484" s="24" t="s">
        <v>2205</v>
      </c>
      <c r="F1484" s="24">
        <v>0</v>
      </c>
      <c r="G1484" s="24">
        <v>0</v>
      </c>
      <c r="H1484" s="24">
        <v>0</v>
      </c>
      <c r="I1484" s="24">
        <v>0</v>
      </c>
      <c r="J1484" s="24">
        <v>0</v>
      </c>
      <c r="K1484" s="24">
        <v>0</v>
      </c>
      <c r="L1484" s="24">
        <v>5000</v>
      </c>
      <c r="M1484" s="24" t="str">
        <f>LOOKUP(A1484,[1]lookup!$A$3:$A$51,[1]lookup!$P$3:$P$51)</f>
        <v>Unseeded</v>
      </c>
      <c r="N1484" s="24" t="str">
        <f>LOOKUP(A1484,[1]lookup!$A$3:$A$51,[1]lookup!$R$3:$R$51)</f>
        <v>High</v>
      </c>
      <c r="O1484" s="24" t="str">
        <f>LOOKUP(A1484,[1]lookup!$A$3:$A$51,[1]lookup!$U$3:$U$51)</f>
        <v>FS</v>
      </c>
      <c r="P1484" s="25">
        <f t="shared" si="46"/>
        <v>0</v>
      </c>
      <c r="Q1484" s="25">
        <f t="shared" si="47"/>
        <v>0</v>
      </c>
      <c r="R1484" s="25">
        <f>LOOKUP(A1484,[1]lookup!$A$3:$A$51,[1]lookup!$H$3:$H$51)</f>
        <v>0.84</v>
      </c>
    </row>
    <row r="1485" spans="1:18" x14ac:dyDescent="0.15">
      <c r="A1485" s="24" t="s">
        <v>291</v>
      </c>
      <c r="B1485" s="24">
        <v>2008</v>
      </c>
      <c r="C1485" s="24" t="s">
        <v>0</v>
      </c>
      <c r="D1485" s="24" t="s">
        <v>1229</v>
      </c>
      <c r="E1485" s="24" t="s">
        <v>2206</v>
      </c>
      <c r="F1485" s="24">
        <v>0</v>
      </c>
      <c r="G1485" s="24">
        <v>0</v>
      </c>
      <c r="H1485" s="24">
        <v>0</v>
      </c>
      <c r="I1485" s="24">
        <v>0</v>
      </c>
      <c r="J1485" s="24">
        <v>0</v>
      </c>
      <c r="K1485" s="24">
        <v>0</v>
      </c>
      <c r="L1485" s="24">
        <v>5000</v>
      </c>
      <c r="M1485" s="24" t="str">
        <f>LOOKUP(A1485,[1]lookup!$A$3:$A$51,[1]lookup!$P$3:$P$51)</f>
        <v>Unseeded</v>
      </c>
      <c r="N1485" s="24" t="str">
        <f>LOOKUP(A1485,[1]lookup!$A$3:$A$51,[1]lookup!$R$3:$R$51)</f>
        <v>High</v>
      </c>
      <c r="O1485" s="24" t="str">
        <f>LOOKUP(A1485,[1]lookup!$A$3:$A$51,[1]lookup!$U$3:$U$51)</f>
        <v>FS</v>
      </c>
      <c r="P1485" s="25">
        <f t="shared" si="46"/>
        <v>0</v>
      </c>
      <c r="Q1485" s="25">
        <f t="shared" si="47"/>
        <v>0</v>
      </c>
      <c r="R1485" s="25">
        <f>LOOKUP(A1485,[1]lookup!$A$3:$A$51,[1]lookup!$H$3:$H$51)</f>
        <v>0.84</v>
      </c>
    </row>
    <row r="1486" spans="1:18" x14ac:dyDescent="0.15">
      <c r="A1486" s="24" t="s">
        <v>291</v>
      </c>
      <c r="B1486" s="24">
        <v>2008</v>
      </c>
      <c r="C1486" s="24" t="s">
        <v>0</v>
      </c>
      <c r="D1486" s="24" t="s">
        <v>405</v>
      </c>
      <c r="E1486" s="24" t="s">
        <v>2207</v>
      </c>
      <c r="F1486" s="24">
        <v>2</v>
      </c>
      <c r="G1486" s="24">
        <v>3706</v>
      </c>
      <c r="H1486" s="24">
        <v>1</v>
      </c>
      <c r="I1486" s="24">
        <v>405</v>
      </c>
      <c r="J1486" s="24">
        <v>2</v>
      </c>
      <c r="K1486" s="24">
        <v>4111</v>
      </c>
      <c r="L1486" s="24">
        <v>5000</v>
      </c>
      <c r="M1486" s="24" t="str">
        <f>LOOKUP(A1486,[1]lookup!$A$3:$A$51,[1]lookup!$P$3:$P$51)</f>
        <v>Unseeded</v>
      </c>
      <c r="N1486" s="24" t="str">
        <f>LOOKUP(A1486,[1]lookup!$A$3:$A$51,[1]lookup!$R$3:$R$51)</f>
        <v>High</v>
      </c>
      <c r="O1486" s="24" t="str">
        <f>LOOKUP(A1486,[1]lookup!$A$3:$A$51,[1]lookup!$U$3:$U$51)</f>
        <v>FS</v>
      </c>
      <c r="P1486" s="25">
        <f t="shared" si="46"/>
        <v>8.1</v>
      </c>
      <c r="Q1486" s="25">
        <f t="shared" si="47"/>
        <v>74.11999999999999</v>
      </c>
      <c r="R1486" s="25">
        <f>LOOKUP(A1486,[1]lookup!$A$3:$A$51,[1]lookup!$H$3:$H$51)</f>
        <v>0.84</v>
      </c>
    </row>
    <row r="1487" spans="1:18" x14ac:dyDescent="0.15">
      <c r="A1487" s="24" t="s">
        <v>291</v>
      </c>
      <c r="B1487" s="24">
        <v>2008</v>
      </c>
      <c r="C1487" s="24" t="s">
        <v>0</v>
      </c>
      <c r="D1487" s="24" t="s">
        <v>217</v>
      </c>
      <c r="E1487" s="24" t="s">
        <v>2208</v>
      </c>
      <c r="F1487" s="24">
        <v>1</v>
      </c>
      <c r="G1487" s="24">
        <v>748</v>
      </c>
      <c r="H1487" s="24">
        <v>0</v>
      </c>
      <c r="I1487" s="24">
        <v>0</v>
      </c>
      <c r="J1487" s="24">
        <v>1</v>
      </c>
      <c r="K1487" s="24">
        <v>748</v>
      </c>
      <c r="L1487" s="24">
        <v>5000</v>
      </c>
      <c r="M1487" s="24" t="str">
        <f>LOOKUP(A1487,[1]lookup!$A$3:$A$51,[1]lookup!$P$3:$P$51)</f>
        <v>Unseeded</v>
      </c>
      <c r="N1487" s="24" t="str">
        <f>LOOKUP(A1487,[1]lookup!$A$3:$A$51,[1]lookup!$R$3:$R$51)</f>
        <v>High</v>
      </c>
      <c r="O1487" s="24" t="str">
        <f>LOOKUP(A1487,[1]lookup!$A$3:$A$51,[1]lookup!$U$3:$U$51)</f>
        <v>FS</v>
      </c>
      <c r="P1487" s="25">
        <f t="shared" si="46"/>
        <v>0</v>
      </c>
      <c r="Q1487" s="25">
        <f t="shared" si="47"/>
        <v>14.96</v>
      </c>
      <c r="R1487" s="25">
        <f>LOOKUP(A1487,[1]lookup!$A$3:$A$51,[1]lookup!$H$3:$H$51)</f>
        <v>0.84</v>
      </c>
    </row>
    <row r="1488" spans="1:18" x14ac:dyDescent="0.15">
      <c r="A1488" s="24" t="s">
        <v>291</v>
      </c>
      <c r="B1488" s="24">
        <v>2008</v>
      </c>
      <c r="C1488" s="24" t="s">
        <v>0</v>
      </c>
      <c r="D1488" s="24" t="s">
        <v>2209</v>
      </c>
      <c r="E1488" s="24" t="s">
        <v>2210</v>
      </c>
      <c r="F1488" s="24">
        <v>0</v>
      </c>
      <c r="G1488" s="24">
        <v>0</v>
      </c>
      <c r="H1488" s="24">
        <v>0</v>
      </c>
      <c r="I1488" s="24">
        <v>0</v>
      </c>
      <c r="J1488" s="24">
        <v>0</v>
      </c>
      <c r="K1488" s="24">
        <v>0</v>
      </c>
      <c r="L1488" s="24">
        <v>5000</v>
      </c>
      <c r="M1488" s="24" t="str">
        <f>LOOKUP(A1488,[1]lookup!$A$3:$A$51,[1]lookup!$P$3:$P$51)</f>
        <v>Unseeded</v>
      </c>
      <c r="N1488" s="24" t="str">
        <f>LOOKUP(A1488,[1]lookup!$A$3:$A$51,[1]lookup!$R$3:$R$51)</f>
        <v>High</v>
      </c>
      <c r="O1488" s="24" t="str">
        <f>LOOKUP(A1488,[1]lookup!$A$3:$A$51,[1]lookup!$U$3:$U$51)</f>
        <v>FS</v>
      </c>
      <c r="P1488" s="25">
        <f t="shared" si="46"/>
        <v>0</v>
      </c>
      <c r="Q1488" s="25">
        <f t="shared" si="47"/>
        <v>0</v>
      </c>
      <c r="R1488" s="25">
        <f>LOOKUP(A1488,[1]lookup!$A$3:$A$51,[1]lookup!$H$3:$H$51)</f>
        <v>0.84</v>
      </c>
    </row>
    <row r="1489" spans="1:18" x14ac:dyDescent="0.15">
      <c r="A1489" s="24" t="s">
        <v>291</v>
      </c>
      <c r="B1489" s="24">
        <v>2008</v>
      </c>
      <c r="C1489" s="24" t="s">
        <v>0</v>
      </c>
      <c r="D1489" s="24" t="s">
        <v>2211</v>
      </c>
      <c r="E1489" s="24" t="s">
        <v>2212</v>
      </c>
      <c r="F1489" s="24">
        <v>0</v>
      </c>
      <c r="G1489" s="24">
        <v>0</v>
      </c>
      <c r="H1489" s="24">
        <v>0</v>
      </c>
      <c r="I1489" s="24">
        <v>0</v>
      </c>
      <c r="J1489" s="24">
        <v>0</v>
      </c>
      <c r="K1489" s="24">
        <v>0</v>
      </c>
      <c r="L1489" s="24">
        <v>5000</v>
      </c>
      <c r="M1489" s="24" t="str">
        <f>LOOKUP(A1489,[1]lookup!$A$3:$A$51,[1]lookup!$P$3:$P$51)</f>
        <v>Unseeded</v>
      </c>
      <c r="N1489" s="24" t="str">
        <f>LOOKUP(A1489,[1]lookup!$A$3:$A$51,[1]lookup!$R$3:$R$51)</f>
        <v>High</v>
      </c>
      <c r="O1489" s="24" t="str">
        <f>LOOKUP(A1489,[1]lookup!$A$3:$A$51,[1]lookup!$U$3:$U$51)</f>
        <v>FS</v>
      </c>
      <c r="P1489" s="25">
        <f t="shared" si="46"/>
        <v>0</v>
      </c>
      <c r="Q1489" s="25">
        <f t="shared" si="47"/>
        <v>0</v>
      </c>
      <c r="R1489" s="25">
        <f>LOOKUP(A1489,[1]lookup!$A$3:$A$51,[1]lookup!$H$3:$H$51)</f>
        <v>0.84</v>
      </c>
    </row>
    <row r="1490" spans="1:18" x14ac:dyDescent="0.15">
      <c r="A1490" s="24" t="s">
        <v>296</v>
      </c>
      <c r="B1490" s="24">
        <v>2008</v>
      </c>
      <c r="C1490" s="24" t="s">
        <v>0</v>
      </c>
      <c r="D1490" s="24" t="s">
        <v>672</v>
      </c>
      <c r="E1490" s="24" t="s">
        <v>2199</v>
      </c>
      <c r="F1490" s="24">
        <v>0</v>
      </c>
      <c r="G1490" s="24">
        <v>0</v>
      </c>
      <c r="H1490" s="24">
        <v>1</v>
      </c>
      <c r="I1490" s="24">
        <v>8</v>
      </c>
      <c r="J1490" s="24">
        <v>1</v>
      </c>
      <c r="K1490" s="24">
        <v>8</v>
      </c>
      <c r="L1490" s="24">
        <v>5000</v>
      </c>
      <c r="M1490" s="24" t="str">
        <f>LOOKUP(A1490,[1]lookup!$A$3:$A$51,[1]lookup!$P$3:$P$51)</f>
        <v>Seeded</v>
      </c>
      <c r="N1490" s="24" t="str">
        <f>LOOKUP(A1490,[1]lookup!$A$3:$A$51,[1]lookup!$R$3:$R$51)</f>
        <v>Mod</v>
      </c>
      <c r="O1490" s="24" t="str">
        <f>LOOKUP(A1490,[1]lookup!$A$3:$A$51,[1]lookup!$U$3:$U$51)</f>
        <v>FS</v>
      </c>
      <c r="P1490" s="25">
        <f t="shared" si="46"/>
        <v>0.16</v>
      </c>
      <c r="Q1490" s="25">
        <f t="shared" si="47"/>
        <v>0</v>
      </c>
      <c r="R1490" s="25">
        <f>LOOKUP(A1490,[1]lookup!$A$3:$A$51,[1]lookup!$H$3:$H$51)</f>
        <v>44.14</v>
      </c>
    </row>
    <row r="1491" spans="1:18" x14ac:dyDescent="0.15">
      <c r="A1491" s="24" t="s">
        <v>296</v>
      </c>
      <c r="B1491" s="24">
        <v>2008</v>
      </c>
      <c r="C1491" s="24" t="s">
        <v>0</v>
      </c>
      <c r="D1491" s="24" t="s">
        <v>556</v>
      </c>
      <c r="E1491" s="24" t="s">
        <v>2200</v>
      </c>
      <c r="F1491" s="24">
        <v>0</v>
      </c>
      <c r="G1491" s="24">
        <v>0</v>
      </c>
      <c r="H1491" s="24">
        <v>2</v>
      </c>
      <c r="I1491" s="24">
        <v>600</v>
      </c>
      <c r="J1491" s="24">
        <v>2</v>
      </c>
      <c r="K1491" s="24">
        <v>600</v>
      </c>
      <c r="L1491" s="24">
        <v>5000</v>
      </c>
      <c r="M1491" s="24" t="str">
        <f>LOOKUP(A1491,[1]lookup!$A$3:$A$51,[1]lookup!$P$3:$P$51)</f>
        <v>Seeded</v>
      </c>
      <c r="N1491" s="24" t="str">
        <f>LOOKUP(A1491,[1]lookup!$A$3:$A$51,[1]lookup!$R$3:$R$51)</f>
        <v>Mod</v>
      </c>
      <c r="O1491" s="24" t="str">
        <f>LOOKUP(A1491,[1]lookup!$A$3:$A$51,[1]lookup!$U$3:$U$51)</f>
        <v>FS</v>
      </c>
      <c r="P1491" s="25">
        <f t="shared" si="46"/>
        <v>12</v>
      </c>
      <c r="Q1491" s="25">
        <f t="shared" si="47"/>
        <v>0</v>
      </c>
      <c r="R1491" s="25">
        <f>LOOKUP(A1491,[1]lookup!$A$3:$A$51,[1]lookup!$H$3:$H$51)</f>
        <v>44.14</v>
      </c>
    </row>
    <row r="1492" spans="1:18" x14ac:dyDescent="0.15">
      <c r="A1492" s="24" t="s">
        <v>296</v>
      </c>
      <c r="B1492" s="24">
        <v>2008</v>
      </c>
      <c r="C1492" s="24" t="s">
        <v>0</v>
      </c>
      <c r="D1492" s="24" t="s">
        <v>557</v>
      </c>
      <c r="E1492" s="24" t="s">
        <v>2201</v>
      </c>
      <c r="F1492" s="24">
        <v>0</v>
      </c>
      <c r="G1492" s="24">
        <v>0</v>
      </c>
      <c r="H1492" s="24">
        <v>1</v>
      </c>
      <c r="I1492" s="24">
        <v>207</v>
      </c>
      <c r="J1492" s="24">
        <v>1</v>
      </c>
      <c r="K1492" s="24">
        <v>207</v>
      </c>
      <c r="L1492" s="24">
        <v>5000</v>
      </c>
      <c r="M1492" s="24" t="str">
        <f>LOOKUP(A1492,[1]lookup!$A$3:$A$51,[1]lookup!$P$3:$P$51)</f>
        <v>Seeded</v>
      </c>
      <c r="N1492" s="24" t="str">
        <f>LOOKUP(A1492,[1]lookup!$A$3:$A$51,[1]lookup!$R$3:$R$51)</f>
        <v>Mod</v>
      </c>
      <c r="O1492" s="24" t="str">
        <f>LOOKUP(A1492,[1]lookup!$A$3:$A$51,[1]lookup!$U$3:$U$51)</f>
        <v>FS</v>
      </c>
      <c r="P1492" s="25">
        <f t="shared" si="46"/>
        <v>4.1399999999999997</v>
      </c>
      <c r="Q1492" s="25">
        <f t="shared" si="47"/>
        <v>0</v>
      </c>
      <c r="R1492" s="25">
        <f>LOOKUP(A1492,[1]lookup!$A$3:$A$51,[1]lookup!$H$3:$H$51)</f>
        <v>44.14</v>
      </c>
    </row>
    <row r="1493" spans="1:18" x14ac:dyDescent="0.15">
      <c r="A1493" s="24" t="s">
        <v>296</v>
      </c>
      <c r="B1493" s="24">
        <v>2008</v>
      </c>
      <c r="C1493" s="24" t="s">
        <v>0</v>
      </c>
      <c r="D1493" s="24" t="s">
        <v>390</v>
      </c>
      <c r="E1493" s="24" t="s">
        <v>2202</v>
      </c>
      <c r="F1493" s="24">
        <v>5</v>
      </c>
      <c r="G1493" s="24">
        <v>639</v>
      </c>
      <c r="H1493" s="24">
        <v>9</v>
      </c>
      <c r="I1493" s="24">
        <v>3368</v>
      </c>
      <c r="J1493" s="24">
        <v>9</v>
      </c>
      <c r="K1493" s="24">
        <v>4007</v>
      </c>
      <c r="L1493" s="24">
        <v>5000</v>
      </c>
      <c r="M1493" s="24" t="str">
        <f>LOOKUP(A1493,[1]lookup!$A$3:$A$51,[1]lookup!$P$3:$P$51)</f>
        <v>Seeded</v>
      </c>
      <c r="N1493" s="24" t="str">
        <f>LOOKUP(A1493,[1]lookup!$A$3:$A$51,[1]lookup!$R$3:$R$51)</f>
        <v>Mod</v>
      </c>
      <c r="O1493" s="24" t="str">
        <f>LOOKUP(A1493,[1]lookup!$A$3:$A$51,[1]lookup!$U$3:$U$51)</f>
        <v>FS</v>
      </c>
      <c r="P1493" s="25">
        <f t="shared" si="46"/>
        <v>67.36</v>
      </c>
      <c r="Q1493" s="25">
        <f t="shared" si="47"/>
        <v>12.78</v>
      </c>
      <c r="R1493" s="25">
        <f>LOOKUP(A1493,[1]lookup!$A$3:$A$51,[1]lookup!$H$3:$H$51)</f>
        <v>44.14</v>
      </c>
    </row>
    <row r="1494" spans="1:18" x14ac:dyDescent="0.15">
      <c r="A1494" s="24" t="s">
        <v>296</v>
      </c>
      <c r="B1494" s="24">
        <v>2008</v>
      </c>
      <c r="C1494" s="24" t="s">
        <v>0</v>
      </c>
      <c r="D1494" s="24" t="s">
        <v>1087</v>
      </c>
      <c r="E1494" s="24" t="s">
        <v>2203</v>
      </c>
      <c r="F1494" s="24">
        <v>0</v>
      </c>
      <c r="G1494" s="24">
        <v>0</v>
      </c>
      <c r="H1494" s="24">
        <v>0</v>
      </c>
      <c r="I1494" s="24">
        <v>0</v>
      </c>
      <c r="J1494" s="24">
        <v>0</v>
      </c>
      <c r="K1494" s="24">
        <v>0</v>
      </c>
      <c r="L1494" s="24">
        <v>5000</v>
      </c>
      <c r="M1494" s="24" t="str">
        <f>LOOKUP(A1494,[1]lookup!$A$3:$A$51,[1]lookup!$P$3:$P$51)</f>
        <v>Seeded</v>
      </c>
      <c r="N1494" s="24" t="str">
        <f>LOOKUP(A1494,[1]lookup!$A$3:$A$51,[1]lookup!$R$3:$R$51)</f>
        <v>Mod</v>
      </c>
      <c r="O1494" s="24" t="str">
        <f>LOOKUP(A1494,[1]lookup!$A$3:$A$51,[1]lookup!$U$3:$U$51)</f>
        <v>FS</v>
      </c>
      <c r="P1494" s="25">
        <f t="shared" si="46"/>
        <v>0</v>
      </c>
      <c r="Q1494" s="25">
        <f t="shared" si="47"/>
        <v>0</v>
      </c>
      <c r="R1494" s="25">
        <f>LOOKUP(A1494,[1]lookup!$A$3:$A$51,[1]lookup!$H$3:$H$51)</f>
        <v>44.14</v>
      </c>
    </row>
    <row r="1495" spans="1:18" x14ac:dyDescent="0.15">
      <c r="A1495" s="24" t="s">
        <v>296</v>
      </c>
      <c r="B1495" s="24">
        <v>2008</v>
      </c>
      <c r="C1495" s="24" t="s">
        <v>0</v>
      </c>
      <c r="D1495" s="24" t="s">
        <v>244</v>
      </c>
      <c r="E1495" s="24" t="s">
        <v>2204</v>
      </c>
      <c r="F1495" s="24">
        <v>1</v>
      </c>
      <c r="G1495" s="24">
        <v>7</v>
      </c>
      <c r="H1495" s="24">
        <v>11</v>
      </c>
      <c r="I1495" s="24">
        <v>991</v>
      </c>
      <c r="J1495" s="24">
        <v>12</v>
      </c>
      <c r="K1495" s="24">
        <v>998</v>
      </c>
      <c r="L1495" s="24">
        <v>5000</v>
      </c>
      <c r="M1495" s="24" t="str">
        <f>LOOKUP(A1495,[1]lookup!$A$3:$A$51,[1]lookup!$P$3:$P$51)</f>
        <v>Seeded</v>
      </c>
      <c r="N1495" s="24" t="str">
        <f>LOOKUP(A1495,[1]lookup!$A$3:$A$51,[1]lookup!$R$3:$R$51)</f>
        <v>Mod</v>
      </c>
      <c r="O1495" s="24" t="str">
        <f>LOOKUP(A1495,[1]lookup!$A$3:$A$51,[1]lookup!$U$3:$U$51)</f>
        <v>FS</v>
      </c>
      <c r="P1495" s="25">
        <f t="shared" si="46"/>
        <v>19.82</v>
      </c>
      <c r="Q1495" s="25">
        <f t="shared" si="47"/>
        <v>0.13999999999999999</v>
      </c>
      <c r="R1495" s="25">
        <f>LOOKUP(A1495,[1]lookup!$A$3:$A$51,[1]lookup!$H$3:$H$51)</f>
        <v>44.14</v>
      </c>
    </row>
    <row r="1496" spans="1:18" x14ac:dyDescent="0.15">
      <c r="A1496" s="24" t="s">
        <v>296</v>
      </c>
      <c r="B1496" s="24">
        <v>2008</v>
      </c>
      <c r="C1496" s="24" t="s">
        <v>0</v>
      </c>
      <c r="D1496" s="24" t="s">
        <v>559</v>
      </c>
      <c r="E1496" s="24" t="s">
        <v>2205</v>
      </c>
      <c r="F1496" s="24">
        <v>0</v>
      </c>
      <c r="G1496" s="24">
        <v>0</v>
      </c>
      <c r="H1496" s="24">
        <v>0</v>
      </c>
      <c r="I1496" s="24">
        <v>0</v>
      </c>
      <c r="J1496" s="24">
        <v>0</v>
      </c>
      <c r="K1496" s="24">
        <v>0</v>
      </c>
      <c r="L1496" s="24">
        <v>5000</v>
      </c>
      <c r="M1496" s="24" t="str">
        <f>LOOKUP(A1496,[1]lookup!$A$3:$A$51,[1]lookup!$P$3:$P$51)</f>
        <v>Seeded</v>
      </c>
      <c r="N1496" s="24" t="str">
        <f>LOOKUP(A1496,[1]lookup!$A$3:$A$51,[1]lookup!$R$3:$R$51)</f>
        <v>Mod</v>
      </c>
      <c r="O1496" s="24" t="str">
        <f>LOOKUP(A1496,[1]lookup!$A$3:$A$51,[1]lookup!$U$3:$U$51)</f>
        <v>FS</v>
      </c>
      <c r="P1496" s="25">
        <f t="shared" si="46"/>
        <v>0</v>
      </c>
      <c r="Q1496" s="25">
        <f t="shared" si="47"/>
        <v>0</v>
      </c>
      <c r="R1496" s="25">
        <f>LOOKUP(A1496,[1]lookup!$A$3:$A$51,[1]lookup!$H$3:$H$51)</f>
        <v>44.14</v>
      </c>
    </row>
    <row r="1497" spans="1:18" x14ac:dyDescent="0.15">
      <c r="A1497" s="24" t="s">
        <v>296</v>
      </c>
      <c r="B1497" s="24">
        <v>2008</v>
      </c>
      <c r="C1497" s="24" t="s">
        <v>0</v>
      </c>
      <c r="D1497" s="24" t="s">
        <v>1229</v>
      </c>
      <c r="E1497" s="24" t="s">
        <v>2206</v>
      </c>
      <c r="F1497" s="24">
        <v>0</v>
      </c>
      <c r="G1497" s="24">
        <v>0</v>
      </c>
      <c r="H1497" s="24">
        <v>0</v>
      </c>
      <c r="I1497" s="24">
        <v>0</v>
      </c>
      <c r="J1497" s="24">
        <v>0</v>
      </c>
      <c r="K1497" s="24">
        <v>0</v>
      </c>
      <c r="L1497" s="24">
        <v>5000</v>
      </c>
      <c r="M1497" s="24" t="str">
        <f>LOOKUP(A1497,[1]lookup!$A$3:$A$51,[1]lookup!$P$3:$P$51)</f>
        <v>Seeded</v>
      </c>
      <c r="N1497" s="24" t="str">
        <f>LOOKUP(A1497,[1]lookup!$A$3:$A$51,[1]lookup!$R$3:$R$51)</f>
        <v>Mod</v>
      </c>
      <c r="O1497" s="24" t="str">
        <f>LOOKUP(A1497,[1]lookup!$A$3:$A$51,[1]lookup!$U$3:$U$51)</f>
        <v>FS</v>
      </c>
      <c r="P1497" s="25">
        <f t="shared" si="46"/>
        <v>0</v>
      </c>
      <c r="Q1497" s="25">
        <f t="shared" si="47"/>
        <v>0</v>
      </c>
      <c r="R1497" s="25">
        <f>LOOKUP(A1497,[1]lookup!$A$3:$A$51,[1]lookup!$H$3:$H$51)</f>
        <v>44.14</v>
      </c>
    </row>
    <row r="1498" spans="1:18" x14ac:dyDescent="0.15">
      <c r="A1498" s="24" t="s">
        <v>296</v>
      </c>
      <c r="B1498" s="24">
        <v>2008</v>
      </c>
      <c r="C1498" s="24" t="s">
        <v>0</v>
      </c>
      <c r="D1498" s="24" t="s">
        <v>405</v>
      </c>
      <c r="E1498" s="24" t="s">
        <v>2207</v>
      </c>
      <c r="F1498" s="24">
        <v>2</v>
      </c>
      <c r="G1498" s="24">
        <v>3662</v>
      </c>
      <c r="H1498" s="24">
        <v>1</v>
      </c>
      <c r="I1498" s="24">
        <v>258</v>
      </c>
      <c r="J1498" s="24">
        <v>2</v>
      </c>
      <c r="K1498" s="24">
        <v>3920</v>
      </c>
      <c r="L1498" s="24">
        <v>5000</v>
      </c>
      <c r="M1498" s="24" t="str">
        <f>LOOKUP(A1498,[1]lookup!$A$3:$A$51,[1]lookup!$P$3:$P$51)</f>
        <v>Seeded</v>
      </c>
      <c r="N1498" s="24" t="str">
        <f>LOOKUP(A1498,[1]lookup!$A$3:$A$51,[1]lookup!$R$3:$R$51)</f>
        <v>Mod</v>
      </c>
      <c r="O1498" s="24" t="str">
        <f>LOOKUP(A1498,[1]lookup!$A$3:$A$51,[1]lookup!$U$3:$U$51)</f>
        <v>FS</v>
      </c>
      <c r="P1498" s="25">
        <f t="shared" si="46"/>
        <v>5.16</v>
      </c>
      <c r="Q1498" s="25">
        <f t="shared" si="47"/>
        <v>73.240000000000009</v>
      </c>
      <c r="R1498" s="25">
        <f>LOOKUP(A1498,[1]lookup!$A$3:$A$51,[1]lookup!$H$3:$H$51)</f>
        <v>44.14</v>
      </c>
    </row>
    <row r="1499" spans="1:18" x14ac:dyDescent="0.15">
      <c r="A1499" s="24" t="s">
        <v>296</v>
      </c>
      <c r="B1499" s="24">
        <v>2008</v>
      </c>
      <c r="C1499" s="24" t="s">
        <v>0</v>
      </c>
      <c r="D1499" s="24" t="s">
        <v>217</v>
      </c>
      <c r="E1499" s="24" t="s">
        <v>2208</v>
      </c>
      <c r="F1499" s="24">
        <v>1</v>
      </c>
      <c r="G1499" s="24">
        <v>692</v>
      </c>
      <c r="H1499" s="24">
        <v>0</v>
      </c>
      <c r="I1499" s="24">
        <v>0</v>
      </c>
      <c r="J1499" s="24">
        <v>1</v>
      </c>
      <c r="K1499" s="24">
        <v>692</v>
      </c>
      <c r="L1499" s="24">
        <v>5000</v>
      </c>
      <c r="M1499" s="24" t="str">
        <f>LOOKUP(A1499,[1]lookup!$A$3:$A$51,[1]lookup!$P$3:$P$51)</f>
        <v>Seeded</v>
      </c>
      <c r="N1499" s="24" t="str">
        <f>LOOKUP(A1499,[1]lookup!$A$3:$A$51,[1]lookup!$R$3:$R$51)</f>
        <v>Mod</v>
      </c>
      <c r="O1499" s="24" t="str">
        <f>LOOKUP(A1499,[1]lookup!$A$3:$A$51,[1]lookup!$U$3:$U$51)</f>
        <v>FS</v>
      </c>
      <c r="P1499" s="25">
        <f t="shared" si="46"/>
        <v>0</v>
      </c>
      <c r="Q1499" s="25">
        <f t="shared" si="47"/>
        <v>13.84</v>
      </c>
      <c r="R1499" s="25">
        <f>LOOKUP(A1499,[1]lookup!$A$3:$A$51,[1]lookup!$H$3:$H$51)</f>
        <v>44.14</v>
      </c>
    </row>
    <row r="1500" spans="1:18" x14ac:dyDescent="0.15">
      <c r="A1500" s="24" t="s">
        <v>296</v>
      </c>
      <c r="B1500" s="24">
        <v>2008</v>
      </c>
      <c r="C1500" s="24" t="s">
        <v>0</v>
      </c>
      <c r="D1500" s="24" t="s">
        <v>2209</v>
      </c>
      <c r="E1500" s="24" t="s">
        <v>2210</v>
      </c>
      <c r="F1500" s="24">
        <v>0</v>
      </c>
      <c r="G1500" s="24">
        <v>0</v>
      </c>
      <c r="H1500" s="24">
        <v>1</v>
      </c>
      <c r="I1500" s="24">
        <v>4</v>
      </c>
      <c r="J1500" s="24">
        <v>1</v>
      </c>
      <c r="K1500" s="24">
        <v>4</v>
      </c>
      <c r="L1500" s="24">
        <v>5000</v>
      </c>
      <c r="M1500" s="24" t="str">
        <f>LOOKUP(A1500,[1]lookup!$A$3:$A$51,[1]lookup!$P$3:$P$51)</f>
        <v>Seeded</v>
      </c>
      <c r="N1500" s="24" t="str">
        <f>LOOKUP(A1500,[1]lookup!$A$3:$A$51,[1]lookup!$R$3:$R$51)</f>
        <v>Mod</v>
      </c>
      <c r="O1500" s="24" t="str">
        <f>LOOKUP(A1500,[1]lookup!$A$3:$A$51,[1]lookup!$U$3:$U$51)</f>
        <v>FS</v>
      </c>
      <c r="P1500" s="25">
        <f t="shared" si="46"/>
        <v>0.08</v>
      </c>
      <c r="Q1500" s="25">
        <f t="shared" si="47"/>
        <v>0</v>
      </c>
      <c r="R1500" s="25">
        <f>LOOKUP(A1500,[1]lookup!$A$3:$A$51,[1]lookup!$H$3:$H$51)</f>
        <v>44.14</v>
      </c>
    </row>
    <row r="1501" spans="1:18" x14ac:dyDescent="0.15">
      <c r="A1501" s="24" t="s">
        <v>296</v>
      </c>
      <c r="B1501" s="24">
        <v>2008</v>
      </c>
      <c r="C1501" s="24" t="s">
        <v>0</v>
      </c>
      <c r="D1501" s="24" t="s">
        <v>2211</v>
      </c>
      <c r="E1501" s="24" t="s">
        <v>2212</v>
      </c>
      <c r="F1501" s="24">
        <v>0</v>
      </c>
      <c r="G1501" s="24">
        <v>0</v>
      </c>
      <c r="H1501" s="24">
        <v>0</v>
      </c>
      <c r="I1501" s="24">
        <v>0</v>
      </c>
      <c r="J1501" s="24">
        <v>0</v>
      </c>
      <c r="K1501" s="24">
        <v>0</v>
      </c>
      <c r="L1501" s="24">
        <v>5000</v>
      </c>
      <c r="M1501" s="24" t="str">
        <f>LOOKUP(A1501,[1]lookup!$A$3:$A$51,[1]lookup!$P$3:$P$51)</f>
        <v>Seeded</v>
      </c>
      <c r="N1501" s="24" t="str">
        <f>LOOKUP(A1501,[1]lookup!$A$3:$A$51,[1]lookup!$R$3:$R$51)</f>
        <v>Mod</v>
      </c>
      <c r="O1501" s="24" t="str">
        <f>LOOKUP(A1501,[1]lookup!$A$3:$A$51,[1]lookup!$U$3:$U$51)</f>
        <v>FS</v>
      </c>
      <c r="P1501" s="25">
        <f t="shared" si="46"/>
        <v>0</v>
      </c>
      <c r="Q1501" s="25">
        <f t="shared" si="47"/>
        <v>0</v>
      </c>
      <c r="R1501" s="25">
        <f>LOOKUP(A1501,[1]lookup!$A$3:$A$51,[1]lookup!$H$3:$H$51)</f>
        <v>44.14</v>
      </c>
    </row>
    <row r="1502" spans="1:18" x14ac:dyDescent="0.15">
      <c r="A1502" s="24" t="s">
        <v>297</v>
      </c>
      <c r="B1502" s="24">
        <v>2008</v>
      </c>
      <c r="C1502" s="24" t="s">
        <v>0</v>
      </c>
      <c r="D1502" s="24" t="s">
        <v>672</v>
      </c>
      <c r="E1502" s="24" t="s">
        <v>2199</v>
      </c>
      <c r="F1502" s="24">
        <v>0</v>
      </c>
      <c r="G1502" s="24">
        <v>0</v>
      </c>
      <c r="H1502" s="24">
        <v>0</v>
      </c>
      <c r="I1502" s="24">
        <v>0</v>
      </c>
      <c r="J1502" s="24">
        <v>0</v>
      </c>
      <c r="K1502" s="24">
        <v>0</v>
      </c>
      <c r="L1502" s="24">
        <v>5000</v>
      </c>
      <c r="M1502" s="24" t="str">
        <f>LOOKUP(A1502,[1]lookup!$A$3:$A$51,[1]lookup!$P$3:$P$51)</f>
        <v>Seeded</v>
      </c>
      <c r="N1502" s="24" t="str">
        <f>LOOKUP(A1502,[1]lookup!$A$3:$A$51,[1]lookup!$R$3:$R$51)</f>
        <v>Mod</v>
      </c>
      <c r="O1502" s="24" t="str">
        <f>LOOKUP(A1502,[1]lookup!$A$3:$A$51,[1]lookup!$U$3:$U$51)</f>
        <v>FS</v>
      </c>
      <c r="P1502" s="25">
        <f t="shared" si="46"/>
        <v>0</v>
      </c>
      <c r="Q1502" s="25">
        <f t="shared" si="47"/>
        <v>0</v>
      </c>
      <c r="R1502" s="25">
        <f>LOOKUP(A1502,[1]lookup!$A$3:$A$51,[1]lookup!$H$3:$H$51)</f>
        <v>85.96</v>
      </c>
    </row>
    <row r="1503" spans="1:18" x14ac:dyDescent="0.15">
      <c r="A1503" s="24" t="s">
        <v>297</v>
      </c>
      <c r="B1503" s="24">
        <v>2008</v>
      </c>
      <c r="C1503" s="24" t="s">
        <v>0</v>
      </c>
      <c r="D1503" s="24" t="s">
        <v>556</v>
      </c>
      <c r="E1503" s="24" t="s">
        <v>2200</v>
      </c>
      <c r="F1503" s="24">
        <v>1</v>
      </c>
      <c r="G1503" s="24">
        <v>6</v>
      </c>
      <c r="H1503" s="24">
        <v>2</v>
      </c>
      <c r="I1503" s="24">
        <v>1848</v>
      </c>
      <c r="J1503" s="24">
        <v>2</v>
      </c>
      <c r="K1503" s="24">
        <v>1854</v>
      </c>
      <c r="L1503" s="24">
        <v>5000</v>
      </c>
      <c r="M1503" s="24" t="str">
        <f>LOOKUP(A1503,[1]lookup!$A$3:$A$51,[1]lookup!$P$3:$P$51)</f>
        <v>Seeded</v>
      </c>
      <c r="N1503" s="24" t="str">
        <f>LOOKUP(A1503,[1]lookup!$A$3:$A$51,[1]lookup!$R$3:$R$51)</f>
        <v>Mod</v>
      </c>
      <c r="O1503" s="24" t="str">
        <f>LOOKUP(A1503,[1]lookup!$A$3:$A$51,[1]lookup!$U$3:$U$51)</f>
        <v>FS</v>
      </c>
      <c r="P1503" s="25">
        <f t="shared" si="46"/>
        <v>36.96</v>
      </c>
      <c r="Q1503" s="25">
        <f t="shared" si="47"/>
        <v>0.12</v>
      </c>
      <c r="R1503" s="25">
        <f>LOOKUP(A1503,[1]lookup!$A$3:$A$51,[1]lookup!$H$3:$H$51)</f>
        <v>85.96</v>
      </c>
    </row>
    <row r="1504" spans="1:18" x14ac:dyDescent="0.15">
      <c r="A1504" s="24" t="s">
        <v>297</v>
      </c>
      <c r="B1504" s="24">
        <v>2008</v>
      </c>
      <c r="C1504" s="24" t="s">
        <v>0</v>
      </c>
      <c r="D1504" s="24" t="s">
        <v>557</v>
      </c>
      <c r="E1504" s="24" t="s">
        <v>2201</v>
      </c>
      <c r="F1504" s="24">
        <v>0</v>
      </c>
      <c r="G1504" s="24">
        <v>0</v>
      </c>
      <c r="H1504" s="24">
        <v>0</v>
      </c>
      <c r="I1504" s="24">
        <v>0</v>
      </c>
      <c r="J1504" s="24">
        <v>0</v>
      </c>
      <c r="K1504" s="24">
        <v>0</v>
      </c>
      <c r="L1504" s="24">
        <v>5000</v>
      </c>
      <c r="M1504" s="24" t="str">
        <f>LOOKUP(A1504,[1]lookup!$A$3:$A$51,[1]lookup!$P$3:$P$51)</f>
        <v>Seeded</v>
      </c>
      <c r="N1504" s="24" t="str">
        <f>LOOKUP(A1504,[1]lookup!$A$3:$A$51,[1]lookup!$R$3:$R$51)</f>
        <v>Mod</v>
      </c>
      <c r="O1504" s="24" t="str">
        <f>LOOKUP(A1504,[1]lookup!$A$3:$A$51,[1]lookup!$U$3:$U$51)</f>
        <v>FS</v>
      </c>
      <c r="P1504" s="25">
        <f t="shared" si="46"/>
        <v>0</v>
      </c>
      <c r="Q1504" s="25">
        <f t="shared" si="47"/>
        <v>0</v>
      </c>
      <c r="R1504" s="25">
        <f>LOOKUP(A1504,[1]lookup!$A$3:$A$51,[1]lookup!$H$3:$H$51)</f>
        <v>85.96</v>
      </c>
    </row>
    <row r="1505" spans="1:18" x14ac:dyDescent="0.15">
      <c r="A1505" s="24" t="s">
        <v>297</v>
      </c>
      <c r="B1505" s="24">
        <v>2008</v>
      </c>
      <c r="C1505" s="24" t="s">
        <v>0</v>
      </c>
      <c r="D1505" s="24" t="s">
        <v>390</v>
      </c>
      <c r="E1505" s="24" t="s">
        <v>2202</v>
      </c>
      <c r="F1505" s="24">
        <v>2</v>
      </c>
      <c r="G1505" s="24">
        <v>1796</v>
      </c>
      <c r="H1505" s="24">
        <v>8</v>
      </c>
      <c r="I1505" s="24">
        <v>4426</v>
      </c>
      <c r="J1505" s="24">
        <v>8</v>
      </c>
      <c r="K1505" s="24">
        <v>6222</v>
      </c>
      <c r="L1505" s="24">
        <v>5000</v>
      </c>
      <c r="M1505" s="24" t="str">
        <f>LOOKUP(A1505,[1]lookup!$A$3:$A$51,[1]lookup!$P$3:$P$51)</f>
        <v>Seeded</v>
      </c>
      <c r="N1505" s="24" t="str">
        <f>LOOKUP(A1505,[1]lookup!$A$3:$A$51,[1]lookup!$R$3:$R$51)</f>
        <v>Mod</v>
      </c>
      <c r="O1505" s="24" t="str">
        <f>LOOKUP(A1505,[1]lookup!$A$3:$A$51,[1]lookup!$U$3:$U$51)</f>
        <v>FS</v>
      </c>
      <c r="P1505" s="25">
        <f t="shared" si="46"/>
        <v>88.52</v>
      </c>
      <c r="Q1505" s="25">
        <f t="shared" si="47"/>
        <v>35.92</v>
      </c>
      <c r="R1505" s="25">
        <f>LOOKUP(A1505,[1]lookup!$A$3:$A$51,[1]lookup!$H$3:$H$51)</f>
        <v>85.96</v>
      </c>
    </row>
    <row r="1506" spans="1:18" x14ac:dyDescent="0.15">
      <c r="A1506" s="24" t="s">
        <v>297</v>
      </c>
      <c r="B1506" s="24">
        <v>2008</v>
      </c>
      <c r="C1506" s="24" t="s">
        <v>0</v>
      </c>
      <c r="D1506" s="24" t="s">
        <v>1087</v>
      </c>
      <c r="E1506" s="24" t="s">
        <v>2203</v>
      </c>
      <c r="F1506" s="24">
        <v>0</v>
      </c>
      <c r="G1506" s="24">
        <v>0</v>
      </c>
      <c r="H1506" s="24">
        <v>0</v>
      </c>
      <c r="I1506" s="24">
        <v>0</v>
      </c>
      <c r="J1506" s="24">
        <v>0</v>
      </c>
      <c r="K1506" s="24">
        <v>0</v>
      </c>
      <c r="L1506" s="24">
        <v>5000</v>
      </c>
      <c r="M1506" s="24" t="str">
        <f>LOOKUP(A1506,[1]lookup!$A$3:$A$51,[1]lookup!$P$3:$P$51)</f>
        <v>Seeded</v>
      </c>
      <c r="N1506" s="24" t="str">
        <f>LOOKUP(A1506,[1]lookup!$A$3:$A$51,[1]lookup!$R$3:$R$51)</f>
        <v>Mod</v>
      </c>
      <c r="O1506" s="24" t="str">
        <f>LOOKUP(A1506,[1]lookup!$A$3:$A$51,[1]lookup!$U$3:$U$51)</f>
        <v>FS</v>
      </c>
      <c r="P1506" s="25">
        <f t="shared" si="46"/>
        <v>0</v>
      </c>
      <c r="Q1506" s="25">
        <f t="shared" si="47"/>
        <v>0</v>
      </c>
      <c r="R1506" s="25">
        <f>LOOKUP(A1506,[1]lookup!$A$3:$A$51,[1]lookup!$H$3:$H$51)</f>
        <v>85.96</v>
      </c>
    </row>
    <row r="1507" spans="1:18" x14ac:dyDescent="0.15">
      <c r="A1507" s="24" t="s">
        <v>297</v>
      </c>
      <c r="B1507" s="24">
        <v>2008</v>
      </c>
      <c r="C1507" s="24" t="s">
        <v>0</v>
      </c>
      <c r="D1507" s="24" t="s">
        <v>244</v>
      </c>
      <c r="E1507" s="24" t="s">
        <v>2204</v>
      </c>
      <c r="F1507" s="24">
        <v>0</v>
      </c>
      <c r="G1507" s="24">
        <v>0</v>
      </c>
      <c r="H1507" s="24">
        <v>5</v>
      </c>
      <c r="I1507" s="24">
        <v>103</v>
      </c>
      <c r="J1507" s="24">
        <v>5</v>
      </c>
      <c r="K1507" s="24">
        <v>103</v>
      </c>
      <c r="L1507" s="24">
        <v>5000</v>
      </c>
      <c r="M1507" s="24" t="str">
        <f>LOOKUP(A1507,[1]lookup!$A$3:$A$51,[1]lookup!$P$3:$P$51)</f>
        <v>Seeded</v>
      </c>
      <c r="N1507" s="24" t="str">
        <f>LOOKUP(A1507,[1]lookup!$A$3:$A$51,[1]lookup!$R$3:$R$51)</f>
        <v>Mod</v>
      </c>
      <c r="O1507" s="24" t="str">
        <f>LOOKUP(A1507,[1]lookup!$A$3:$A$51,[1]lookup!$U$3:$U$51)</f>
        <v>FS</v>
      </c>
      <c r="P1507" s="25">
        <f t="shared" si="46"/>
        <v>2.06</v>
      </c>
      <c r="Q1507" s="25">
        <f t="shared" si="47"/>
        <v>0</v>
      </c>
      <c r="R1507" s="25">
        <f>LOOKUP(A1507,[1]lookup!$A$3:$A$51,[1]lookup!$H$3:$H$51)</f>
        <v>85.96</v>
      </c>
    </row>
    <row r="1508" spans="1:18" x14ac:dyDescent="0.15">
      <c r="A1508" s="24" t="s">
        <v>297</v>
      </c>
      <c r="B1508" s="24">
        <v>2008</v>
      </c>
      <c r="C1508" s="24" t="s">
        <v>0</v>
      </c>
      <c r="D1508" s="24" t="s">
        <v>559</v>
      </c>
      <c r="E1508" s="24" t="s">
        <v>2205</v>
      </c>
      <c r="F1508" s="24">
        <v>0</v>
      </c>
      <c r="G1508" s="24">
        <v>0</v>
      </c>
      <c r="H1508" s="24">
        <v>0</v>
      </c>
      <c r="I1508" s="24">
        <v>0</v>
      </c>
      <c r="J1508" s="24">
        <v>0</v>
      </c>
      <c r="K1508" s="24">
        <v>0</v>
      </c>
      <c r="L1508" s="24">
        <v>5000</v>
      </c>
      <c r="M1508" s="24" t="str">
        <f>LOOKUP(A1508,[1]lookup!$A$3:$A$51,[1]lookup!$P$3:$P$51)</f>
        <v>Seeded</v>
      </c>
      <c r="N1508" s="24" t="str">
        <f>LOOKUP(A1508,[1]lookup!$A$3:$A$51,[1]lookup!$R$3:$R$51)</f>
        <v>Mod</v>
      </c>
      <c r="O1508" s="24" t="str">
        <f>LOOKUP(A1508,[1]lookup!$A$3:$A$51,[1]lookup!$U$3:$U$51)</f>
        <v>FS</v>
      </c>
      <c r="P1508" s="25">
        <f t="shared" si="46"/>
        <v>0</v>
      </c>
      <c r="Q1508" s="25">
        <f t="shared" si="47"/>
        <v>0</v>
      </c>
      <c r="R1508" s="25">
        <f>LOOKUP(A1508,[1]lookup!$A$3:$A$51,[1]lookup!$H$3:$H$51)</f>
        <v>85.96</v>
      </c>
    </row>
    <row r="1509" spans="1:18" x14ac:dyDescent="0.15">
      <c r="A1509" s="24" t="s">
        <v>297</v>
      </c>
      <c r="B1509" s="24">
        <v>2008</v>
      </c>
      <c r="C1509" s="24" t="s">
        <v>0</v>
      </c>
      <c r="D1509" s="24" t="s">
        <v>1229</v>
      </c>
      <c r="E1509" s="24" t="s">
        <v>2206</v>
      </c>
      <c r="F1509" s="24">
        <v>0</v>
      </c>
      <c r="G1509" s="24">
        <v>0</v>
      </c>
      <c r="H1509" s="24">
        <v>0</v>
      </c>
      <c r="I1509" s="24">
        <v>0</v>
      </c>
      <c r="J1509" s="24">
        <v>0</v>
      </c>
      <c r="K1509" s="24">
        <v>0</v>
      </c>
      <c r="L1509" s="24">
        <v>5000</v>
      </c>
      <c r="M1509" s="24" t="str">
        <f>LOOKUP(A1509,[1]lookup!$A$3:$A$51,[1]lookup!$P$3:$P$51)</f>
        <v>Seeded</v>
      </c>
      <c r="N1509" s="24" t="str">
        <f>LOOKUP(A1509,[1]lookup!$A$3:$A$51,[1]lookup!$R$3:$R$51)</f>
        <v>Mod</v>
      </c>
      <c r="O1509" s="24" t="str">
        <f>LOOKUP(A1509,[1]lookup!$A$3:$A$51,[1]lookup!$U$3:$U$51)</f>
        <v>FS</v>
      </c>
      <c r="P1509" s="25">
        <f t="shared" si="46"/>
        <v>0</v>
      </c>
      <c r="Q1509" s="25">
        <f t="shared" si="47"/>
        <v>0</v>
      </c>
      <c r="R1509" s="25">
        <f>LOOKUP(A1509,[1]lookup!$A$3:$A$51,[1]lookup!$H$3:$H$51)</f>
        <v>85.96</v>
      </c>
    </row>
    <row r="1510" spans="1:18" x14ac:dyDescent="0.15">
      <c r="A1510" s="24" t="s">
        <v>297</v>
      </c>
      <c r="B1510" s="24">
        <v>2008</v>
      </c>
      <c r="C1510" s="24" t="s">
        <v>0</v>
      </c>
      <c r="D1510" s="24" t="s">
        <v>405</v>
      </c>
      <c r="E1510" s="24" t="s">
        <v>2207</v>
      </c>
      <c r="F1510" s="24">
        <v>2</v>
      </c>
      <c r="G1510" s="24">
        <v>3167</v>
      </c>
      <c r="H1510" s="24">
        <v>1</v>
      </c>
      <c r="I1510" s="24">
        <v>232</v>
      </c>
      <c r="J1510" s="24">
        <v>2</v>
      </c>
      <c r="K1510" s="24">
        <v>3399</v>
      </c>
      <c r="L1510" s="24">
        <v>5000</v>
      </c>
      <c r="M1510" s="24" t="str">
        <f>LOOKUP(A1510,[1]lookup!$A$3:$A$51,[1]lookup!$P$3:$P$51)</f>
        <v>Seeded</v>
      </c>
      <c r="N1510" s="24" t="str">
        <f>LOOKUP(A1510,[1]lookup!$A$3:$A$51,[1]lookup!$R$3:$R$51)</f>
        <v>Mod</v>
      </c>
      <c r="O1510" s="24" t="str">
        <f>LOOKUP(A1510,[1]lookup!$A$3:$A$51,[1]lookup!$U$3:$U$51)</f>
        <v>FS</v>
      </c>
      <c r="P1510" s="25">
        <f t="shared" si="46"/>
        <v>4.6399999999999997</v>
      </c>
      <c r="Q1510" s="25">
        <f t="shared" si="47"/>
        <v>63.339999999999996</v>
      </c>
      <c r="R1510" s="25">
        <f>LOOKUP(A1510,[1]lookup!$A$3:$A$51,[1]lookup!$H$3:$H$51)</f>
        <v>85.96</v>
      </c>
    </row>
    <row r="1511" spans="1:18" x14ac:dyDescent="0.15">
      <c r="A1511" s="24" t="s">
        <v>297</v>
      </c>
      <c r="B1511" s="24">
        <v>2008</v>
      </c>
      <c r="C1511" s="24" t="s">
        <v>0</v>
      </c>
      <c r="D1511" s="24" t="s">
        <v>217</v>
      </c>
      <c r="E1511" s="24" t="s">
        <v>2208</v>
      </c>
      <c r="F1511" s="24">
        <v>1</v>
      </c>
      <c r="G1511" s="24">
        <v>31</v>
      </c>
      <c r="H1511" s="24">
        <v>0</v>
      </c>
      <c r="I1511" s="24">
        <v>0</v>
      </c>
      <c r="J1511" s="24">
        <v>1</v>
      </c>
      <c r="K1511" s="24">
        <v>31</v>
      </c>
      <c r="L1511" s="24">
        <v>5000</v>
      </c>
      <c r="M1511" s="24" t="str">
        <f>LOOKUP(A1511,[1]lookup!$A$3:$A$51,[1]lookup!$P$3:$P$51)</f>
        <v>Seeded</v>
      </c>
      <c r="N1511" s="24" t="str">
        <f>LOOKUP(A1511,[1]lookup!$A$3:$A$51,[1]lookup!$R$3:$R$51)</f>
        <v>Mod</v>
      </c>
      <c r="O1511" s="24" t="str">
        <f>LOOKUP(A1511,[1]lookup!$A$3:$A$51,[1]lookup!$U$3:$U$51)</f>
        <v>FS</v>
      </c>
      <c r="P1511" s="25">
        <f t="shared" si="46"/>
        <v>0</v>
      </c>
      <c r="Q1511" s="25">
        <f t="shared" si="47"/>
        <v>0.62</v>
      </c>
      <c r="R1511" s="25">
        <f>LOOKUP(A1511,[1]lookup!$A$3:$A$51,[1]lookup!$H$3:$H$51)</f>
        <v>85.96</v>
      </c>
    </row>
    <row r="1512" spans="1:18" x14ac:dyDescent="0.15">
      <c r="A1512" s="24" t="s">
        <v>297</v>
      </c>
      <c r="B1512" s="24">
        <v>2008</v>
      </c>
      <c r="C1512" s="24" t="s">
        <v>0</v>
      </c>
      <c r="D1512" s="24" t="s">
        <v>2209</v>
      </c>
      <c r="E1512" s="24" t="s">
        <v>2210</v>
      </c>
      <c r="F1512" s="24">
        <v>0</v>
      </c>
      <c r="G1512" s="24">
        <v>0</v>
      </c>
      <c r="H1512" s="24">
        <v>0</v>
      </c>
      <c r="I1512" s="24">
        <v>0</v>
      </c>
      <c r="J1512" s="24">
        <v>0</v>
      </c>
      <c r="K1512" s="24">
        <v>0</v>
      </c>
      <c r="L1512" s="24">
        <v>5000</v>
      </c>
      <c r="M1512" s="24" t="str">
        <f>LOOKUP(A1512,[1]lookup!$A$3:$A$51,[1]lookup!$P$3:$P$51)</f>
        <v>Seeded</v>
      </c>
      <c r="N1512" s="24" t="str">
        <f>LOOKUP(A1512,[1]lookup!$A$3:$A$51,[1]lookup!$R$3:$R$51)</f>
        <v>Mod</v>
      </c>
      <c r="O1512" s="24" t="str">
        <f>LOOKUP(A1512,[1]lookup!$A$3:$A$51,[1]lookup!$U$3:$U$51)</f>
        <v>FS</v>
      </c>
      <c r="P1512" s="25">
        <f t="shared" si="46"/>
        <v>0</v>
      </c>
      <c r="Q1512" s="25">
        <f t="shared" si="47"/>
        <v>0</v>
      </c>
      <c r="R1512" s="25">
        <f>LOOKUP(A1512,[1]lookup!$A$3:$A$51,[1]lookup!$H$3:$H$51)</f>
        <v>85.96</v>
      </c>
    </row>
    <row r="1513" spans="1:18" x14ac:dyDescent="0.15">
      <c r="A1513" s="24" t="s">
        <v>297</v>
      </c>
      <c r="B1513" s="24">
        <v>2008</v>
      </c>
      <c r="C1513" s="24" t="s">
        <v>0</v>
      </c>
      <c r="D1513" s="24" t="s">
        <v>2211</v>
      </c>
      <c r="E1513" s="24" t="s">
        <v>2212</v>
      </c>
      <c r="F1513" s="24">
        <v>0</v>
      </c>
      <c r="G1513" s="24">
        <v>0</v>
      </c>
      <c r="H1513" s="24">
        <v>0</v>
      </c>
      <c r="I1513" s="24">
        <v>0</v>
      </c>
      <c r="J1513" s="24">
        <v>0</v>
      </c>
      <c r="K1513" s="24">
        <v>0</v>
      </c>
      <c r="L1513" s="24">
        <v>5000</v>
      </c>
      <c r="M1513" s="24" t="str">
        <f>LOOKUP(A1513,[1]lookup!$A$3:$A$51,[1]lookup!$P$3:$P$51)</f>
        <v>Seeded</v>
      </c>
      <c r="N1513" s="24" t="str">
        <f>LOOKUP(A1513,[1]lookup!$A$3:$A$51,[1]lookup!$R$3:$R$51)</f>
        <v>Mod</v>
      </c>
      <c r="O1513" s="24" t="str">
        <f>LOOKUP(A1513,[1]lookup!$A$3:$A$51,[1]lookup!$U$3:$U$51)</f>
        <v>FS</v>
      </c>
      <c r="P1513" s="25">
        <f t="shared" si="46"/>
        <v>0</v>
      </c>
      <c r="Q1513" s="25">
        <f t="shared" si="47"/>
        <v>0</v>
      </c>
      <c r="R1513" s="25">
        <f>LOOKUP(A1513,[1]lookup!$A$3:$A$51,[1]lookup!$H$3:$H$51)</f>
        <v>85.96</v>
      </c>
    </row>
    <row r="1514" spans="1:18" x14ac:dyDescent="0.15">
      <c r="A1514" s="24" t="s">
        <v>300</v>
      </c>
      <c r="B1514" s="24">
        <v>2008</v>
      </c>
      <c r="C1514" s="24" t="s">
        <v>0</v>
      </c>
      <c r="D1514" s="24" t="s">
        <v>672</v>
      </c>
      <c r="E1514" s="24" t="s">
        <v>2199</v>
      </c>
      <c r="F1514" s="24">
        <v>0</v>
      </c>
      <c r="G1514" s="24">
        <v>0</v>
      </c>
      <c r="H1514" s="24">
        <v>0</v>
      </c>
      <c r="I1514" s="24">
        <v>0</v>
      </c>
      <c r="J1514" s="24">
        <v>0</v>
      </c>
      <c r="K1514" s="24">
        <v>0</v>
      </c>
      <c r="L1514" s="24">
        <v>5008</v>
      </c>
      <c r="M1514" s="24" t="str">
        <f>LOOKUP(A1514,[1]lookup!$A$3:$A$51,[1]lookup!$P$3:$P$51)</f>
        <v>Seeded</v>
      </c>
      <c r="N1514" s="24" t="str">
        <f>LOOKUP(A1514,[1]lookup!$A$3:$A$51,[1]lookup!$R$3:$R$51)</f>
        <v>Mod</v>
      </c>
      <c r="O1514" s="24" t="str">
        <f>LOOKUP(A1514,[1]lookup!$A$3:$A$51,[1]lookup!$U$3:$U$51)</f>
        <v>FS</v>
      </c>
      <c r="P1514" s="25">
        <f t="shared" si="46"/>
        <v>0</v>
      </c>
      <c r="Q1514" s="25">
        <f t="shared" si="47"/>
        <v>0</v>
      </c>
      <c r="R1514" s="25">
        <f>LOOKUP(A1514,[1]lookup!$A$3:$A$51,[1]lookup!$H$3:$H$51)</f>
        <v>22.563897763578275</v>
      </c>
    </row>
    <row r="1515" spans="1:18" x14ac:dyDescent="0.15">
      <c r="A1515" s="24" t="s">
        <v>300</v>
      </c>
      <c r="B1515" s="24">
        <v>2008</v>
      </c>
      <c r="C1515" s="24" t="s">
        <v>0</v>
      </c>
      <c r="D1515" s="24" t="s">
        <v>556</v>
      </c>
      <c r="E1515" s="24" t="s">
        <v>2200</v>
      </c>
      <c r="F1515" s="24">
        <v>2</v>
      </c>
      <c r="G1515" s="24">
        <v>14</v>
      </c>
      <c r="H1515" s="24">
        <v>2</v>
      </c>
      <c r="I1515" s="24">
        <v>1678</v>
      </c>
      <c r="J1515" s="24">
        <v>2</v>
      </c>
      <c r="K1515" s="24">
        <v>1692</v>
      </c>
      <c r="L1515" s="24">
        <v>5008</v>
      </c>
      <c r="M1515" s="24" t="str">
        <f>LOOKUP(A1515,[1]lookup!$A$3:$A$51,[1]lookup!$P$3:$P$51)</f>
        <v>Seeded</v>
      </c>
      <c r="N1515" s="24" t="str">
        <f>LOOKUP(A1515,[1]lookup!$A$3:$A$51,[1]lookup!$R$3:$R$51)</f>
        <v>Mod</v>
      </c>
      <c r="O1515" s="24" t="str">
        <f>LOOKUP(A1515,[1]lookup!$A$3:$A$51,[1]lookup!$U$3:$U$51)</f>
        <v>FS</v>
      </c>
      <c r="P1515" s="25">
        <f t="shared" si="46"/>
        <v>33.506389776357828</v>
      </c>
      <c r="Q1515" s="25">
        <f t="shared" si="47"/>
        <v>0.27955271565495204</v>
      </c>
      <c r="R1515" s="25">
        <f>LOOKUP(A1515,[1]lookup!$A$3:$A$51,[1]lookup!$H$3:$H$51)</f>
        <v>22.563897763578275</v>
      </c>
    </row>
    <row r="1516" spans="1:18" x14ac:dyDescent="0.15">
      <c r="A1516" s="24" t="s">
        <v>300</v>
      </c>
      <c r="B1516" s="24">
        <v>2008</v>
      </c>
      <c r="C1516" s="24" t="s">
        <v>0</v>
      </c>
      <c r="D1516" s="24" t="s">
        <v>557</v>
      </c>
      <c r="E1516" s="24" t="s">
        <v>2201</v>
      </c>
      <c r="F1516" s="24">
        <v>2</v>
      </c>
      <c r="G1516" s="24">
        <v>86</v>
      </c>
      <c r="H1516" s="24">
        <v>3</v>
      </c>
      <c r="I1516" s="24">
        <v>1863</v>
      </c>
      <c r="J1516" s="24">
        <v>3</v>
      </c>
      <c r="K1516" s="24">
        <v>1949</v>
      </c>
      <c r="L1516" s="24">
        <v>5008</v>
      </c>
      <c r="M1516" s="24" t="str">
        <f>LOOKUP(A1516,[1]lookup!$A$3:$A$51,[1]lookup!$P$3:$P$51)</f>
        <v>Seeded</v>
      </c>
      <c r="N1516" s="24" t="str">
        <f>LOOKUP(A1516,[1]lookup!$A$3:$A$51,[1]lookup!$R$3:$R$51)</f>
        <v>Mod</v>
      </c>
      <c r="O1516" s="24" t="str">
        <f>LOOKUP(A1516,[1]lookup!$A$3:$A$51,[1]lookup!$U$3:$U$51)</f>
        <v>FS</v>
      </c>
      <c r="P1516" s="25">
        <f t="shared" si="46"/>
        <v>37.200479233226837</v>
      </c>
      <c r="Q1516" s="25">
        <f t="shared" si="47"/>
        <v>1.7172523961661343</v>
      </c>
      <c r="R1516" s="25">
        <f>LOOKUP(A1516,[1]lookup!$A$3:$A$51,[1]lookup!$H$3:$H$51)</f>
        <v>22.563897763578275</v>
      </c>
    </row>
    <row r="1517" spans="1:18" x14ac:dyDescent="0.15">
      <c r="A1517" s="24" t="s">
        <v>300</v>
      </c>
      <c r="B1517" s="24">
        <v>2008</v>
      </c>
      <c r="C1517" s="24" t="s">
        <v>0</v>
      </c>
      <c r="D1517" s="24" t="s">
        <v>390</v>
      </c>
      <c r="E1517" s="24" t="s">
        <v>2202</v>
      </c>
      <c r="F1517" s="24">
        <v>7</v>
      </c>
      <c r="G1517" s="24">
        <v>1241</v>
      </c>
      <c r="H1517" s="24">
        <v>7</v>
      </c>
      <c r="I1517" s="24">
        <v>2114</v>
      </c>
      <c r="J1517" s="24">
        <v>8</v>
      </c>
      <c r="K1517" s="24">
        <v>3355</v>
      </c>
      <c r="L1517" s="24">
        <v>5008</v>
      </c>
      <c r="M1517" s="24" t="str">
        <f>LOOKUP(A1517,[1]lookup!$A$3:$A$51,[1]lookup!$P$3:$P$51)</f>
        <v>Seeded</v>
      </c>
      <c r="N1517" s="24" t="str">
        <f>LOOKUP(A1517,[1]lookup!$A$3:$A$51,[1]lookup!$R$3:$R$51)</f>
        <v>Mod</v>
      </c>
      <c r="O1517" s="24" t="str">
        <f>LOOKUP(A1517,[1]lookup!$A$3:$A$51,[1]lookup!$U$3:$U$51)</f>
        <v>FS</v>
      </c>
      <c r="P1517" s="25">
        <f t="shared" si="46"/>
        <v>42.212460063897758</v>
      </c>
      <c r="Q1517" s="25">
        <f t="shared" si="47"/>
        <v>24.780351437699679</v>
      </c>
      <c r="R1517" s="25">
        <f>LOOKUP(A1517,[1]lookup!$A$3:$A$51,[1]lookup!$H$3:$H$51)</f>
        <v>22.563897763578275</v>
      </c>
    </row>
    <row r="1518" spans="1:18" x14ac:dyDescent="0.15">
      <c r="A1518" s="24" t="s">
        <v>300</v>
      </c>
      <c r="B1518" s="24">
        <v>2008</v>
      </c>
      <c r="C1518" s="24" t="s">
        <v>0</v>
      </c>
      <c r="D1518" s="24" t="s">
        <v>1087</v>
      </c>
      <c r="E1518" s="24" t="s">
        <v>2203</v>
      </c>
      <c r="F1518" s="24">
        <v>0</v>
      </c>
      <c r="G1518" s="24">
        <v>0</v>
      </c>
      <c r="H1518" s="24">
        <v>0</v>
      </c>
      <c r="I1518" s="24">
        <v>0</v>
      </c>
      <c r="J1518" s="24">
        <v>0</v>
      </c>
      <c r="K1518" s="24">
        <v>0</v>
      </c>
      <c r="L1518" s="24">
        <v>5008</v>
      </c>
      <c r="M1518" s="24" t="str">
        <f>LOOKUP(A1518,[1]lookup!$A$3:$A$51,[1]lookup!$P$3:$P$51)</f>
        <v>Seeded</v>
      </c>
      <c r="N1518" s="24" t="str">
        <f>LOOKUP(A1518,[1]lookup!$A$3:$A$51,[1]lookup!$R$3:$R$51)</f>
        <v>Mod</v>
      </c>
      <c r="O1518" s="24" t="str">
        <f>LOOKUP(A1518,[1]lookup!$A$3:$A$51,[1]lookup!$U$3:$U$51)</f>
        <v>FS</v>
      </c>
      <c r="P1518" s="25">
        <f t="shared" si="46"/>
        <v>0</v>
      </c>
      <c r="Q1518" s="25">
        <f t="shared" si="47"/>
        <v>0</v>
      </c>
      <c r="R1518" s="25">
        <f>LOOKUP(A1518,[1]lookup!$A$3:$A$51,[1]lookup!$H$3:$H$51)</f>
        <v>22.563897763578275</v>
      </c>
    </row>
    <row r="1519" spans="1:18" x14ac:dyDescent="0.15">
      <c r="A1519" s="24" t="s">
        <v>300</v>
      </c>
      <c r="B1519" s="24">
        <v>2008</v>
      </c>
      <c r="C1519" s="24" t="s">
        <v>0</v>
      </c>
      <c r="D1519" s="24" t="s">
        <v>244</v>
      </c>
      <c r="E1519" s="24" t="s">
        <v>2204</v>
      </c>
      <c r="F1519" s="24">
        <v>6</v>
      </c>
      <c r="G1519" s="24">
        <v>94</v>
      </c>
      <c r="H1519" s="24">
        <v>11</v>
      </c>
      <c r="I1519" s="24">
        <v>122</v>
      </c>
      <c r="J1519" s="24">
        <v>11</v>
      </c>
      <c r="K1519" s="24">
        <v>216</v>
      </c>
      <c r="L1519" s="24">
        <v>5008</v>
      </c>
      <c r="M1519" s="24" t="str">
        <f>LOOKUP(A1519,[1]lookup!$A$3:$A$51,[1]lookup!$P$3:$P$51)</f>
        <v>Seeded</v>
      </c>
      <c r="N1519" s="24" t="str">
        <f>LOOKUP(A1519,[1]lookup!$A$3:$A$51,[1]lookup!$R$3:$R$51)</f>
        <v>Mod</v>
      </c>
      <c r="O1519" s="24" t="str">
        <f>LOOKUP(A1519,[1]lookup!$A$3:$A$51,[1]lookup!$U$3:$U$51)</f>
        <v>FS</v>
      </c>
      <c r="P1519" s="25">
        <f t="shared" si="46"/>
        <v>2.4361022364217253</v>
      </c>
      <c r="Q1519" s="25">
        <f t="shared" si="47"/>
        <v>1.8769968051118211</v>
      </c>
      <c r="R1519" s="25">
        <f>LOOKUP(A1519,[1]lookup!$A$3:$A$51,[1]lookup!$H$3:$H$51)</f>
        <v>22.563897763578275</v>
      </c>
    </row>
    <row r="1520" spans="1:18" x14ac:dyDescent="0.15">
      <c r="A1520" s="24" t="s">
        <v>300</v>
      </c>
      <c r="B1520" s="24">
        <v>2008</v>
      </c>
      <c r="C1520" s="24" t="s">
        <v>0</v>
      </c>
      <c r="D1520" s="24" t="s">
        <v>559</v>
      </c>
      <c r="E1520" s="24" t="s">
        <v>2205</v>
      </c>
      <c r="F1520" s="24">
        <v>0</v>
      </c>
      <c r="G1520" s="24">
        <v>0</v>
      </c>
      <c r="H1520" s="24">
        <v>0</v>
      </c>
      <c r="I1520" s="24">
        <v>0</v>
      </c>
      <c r="J1520" s="24">
        <v>0</v>
      </c>
      <c r="K1520" s="24">
        <v>0</v>
      </c>
      <c r="L1520" s="24">
        <v>5008</v>
      </c>
      <c r="M1520" s="24" t="str">
        <f>LOOKUP(A1520,[1]lookup!$A$3:$A$51,[1]lookup!$P$3:$P$51)</f>
        <v>Seeded</v>
      </c>
      <c r="N1520" s="24" t="str">
        <f>LOOKUP(A1520,[1]lookup!$A$3:$A$51,[1]lookup!$R$3:$R$51)</f>
        <v>Mod</v>
      </c>
      <c r="O1520" s="24" t="str">
        <f>LOOKUP(A1520,[1]lookup!$A$3:$A$51,[1]lookup!$U$3:$U$51)</f>
        <v>FS</v>
      </c>
      <c r="P1520" s="25">
        <f t="shared" si="46"/>
        <v>0</v>
      </c>
      <c r="Q1520" s="25">
        <f t="shared" si="47"/>
        <v>0</v>
      </c>
      <c r="R1520" s="25">
        <f>LOOKUP(A1520,[1]lookup!$A$3:$A$51,[1]lookup!$H$3:$H$51)</f>
        <v>22.563897763578275</v>
      </c>
    </row>
    <row r="1521" spans="1:18" x14ac:dyDescent="0.15">
      <c r="A1521" s="24" t="s">
        <v>300</v>
      </c>
      <c r="B1521" s="24">
        <v>2008</v>
      </c>
      <c r="C1521" s="24" t="s">
        <v>0</v>
      </c>
      <c r="D1521" s="24" t="s">
        <v>1229</v>
      </c>
      <c r="E1521" s="24" t="s">
        <v>2206</v>
      </c>
      <c r="F1521" s="24">
        <v>0</v>
      </c>
      <c r="G1521" s="24">
        <v>0</v>
      </c>
      <c r="H1521" s="24">
        <v>0</v>
      </c>
      <c r="I1521" s="24">
        <v>0</v>
      </c>
      <c r="J1521" s="24">
        <v>0</v>
      </c>
      <c r="K1521" s="24">
        <v>0</v>
      </c>
      <c r="L1521" s="24">
        <v>5008</v>
      </c>
      <c r="M1521" s="24" t="str">
        <f>LOOKUP(A1521,[1]lookup!$A$3:$A$51,[1]lookup!$P$3:$P$51)</f>
        <v>Seeded</v>
      </c>
      <c r="N1521" s="24" t="str">
        <f>LOOKUP(A1521,[1]lookup!$A$3:$A$51,[1]lookup!$R$3:$R$51)</f>
        <v>Mod</v>
      </c>
      <c r="O1521" s="24" t="str">
        <f>LOOKUP(A1521,[1]lookup!$A$3:$A$51,[1]lookup!$U$3:$U$51)</f>
        <v>FS</v>
      </c>
      <c r="P1521" s="25">
        <f t="shared" si="46"/>
        <v>0</v>
      </c>
      <c r="Q1521" s="25">
        <f t="shared" si="47"/>
        <v>0</v>
      </c>
      <c r="R1521" s="25">
        <f>LOOKUP(A1521,[1]lookup!$A$3:$A$51,[1]lookup!$H$3:$H$51)</f>
        <v>22.563897763578275</v>
      </c>
    </row>
    <row r="1522" spans="1:18" x14ac:dyDescent="0.15">
      <c r="A1522" s="24" t="s">
        <v>300</v>
      </c>
      <c r="B1522" s="24">
        <v>2008</v>
      </c>
      <c r="C1522" s="24" t="s">
        <v>0</v>
      </c>
      <c r="D1522" s="24" t="s">
        <v>405</v>
      </c>
      <c r="E1522" s="24" t="s">
        <v>2207</v>
      </c>
      <c r="F1522" s="24">
        <v>2</v>
      </c>
      <c r="G1522" s="24">
        <v>3129</v>
      </c>
      <c r="H1522" s="24">
        <v>1</v>
      </c>
      <c r="I1522" s="24">
        <v>383</v>
      </c>
      <c r="J1522" s="24">
        <v>2</v>
      </c>
      <c r="K1522" s="24">
        <v>3512</v>
      </c>
      <c r="L1522" s="24">
        <v>5008</v>
      </c>
      <c r="M1522" s="24" t="str">
        <f>LOOKUP(A1522,[1]lookup!$A$3:$A$51,[1]lookup!$P$3:$P$51)</f>
        <v>Seeded</v>
      </c>
      <c r="N1522" s="24" t="str">
        <f>LOOKUP(A1522,[1]lookup!$A$3:$A$51,[1]lookup!$R$3:$R$51)</f>
        <v>Mod</v>
      </c>
      <c r="O1522" s="24" t="str">
        <f>LOOKUP(A1522,[1]lookup!$A$3:$A$51,[1]lookup!$U$3:$U$51)</f>
        <v>FS</v>
      </c>
      <c r="P1522" s="25">
        <f t="shared" si="46"/>
        <v>7.6477635782747608</v>
      </c>
      <c r="Q1522" s="25">
        <f t="shared" si="47"/>
        <v>62.480031948881788</v>
      </c>
      <c r="R1522" s="25">
        <f>LOOKUP(A1522,[1]lookup!$A$3:$A$51,[1]lookup!$H$3:$H$51)</f>
        <v>22.563897763578275</v>
      </c>
    </row>
    <row r="1523" spans="1:18" x14ac:dyDescent="0.15">
      <c r="A1523" s="24" t="s">
        <v>300</v>
      </c>
      <c r="B1523" s="24">
        <v>2008</v>
      </c>
      <c r="C1523" s="24" t="s">
        <v>0</v>
      </c>
      <c r="D1523" s="24" t="s">
        <v>217</v>
      </c>
      <c r="E1523" s="24" t="s">
        <v>2208</v>
      </c>
      <c r="F1523" s="24">
        <v>1</v>
      </c>
      <c r="G1523" s="24">
        <v>444</v>
      </c>
      <c r="H1523" s="24">
        <v>0</v>
      </c>
      <c r="I1523" s="24">
        <v>0</v>
      </c>
      <c r="J1523" s="24">
        <v>1</v>
      </c>
      <c r="K1523" s="24">
        <v>444</v>
      </c>
      <c r="L1523" s="24">
        <v>5008</v>
      </c>
      <c r="M1523" s="24" t="str">
        <f>LOOKUP(A1523,[1]lookup!$A$3:$A$51,[1]lookup!$P$3:$P$51)</f>
        <v>Seeded</v>
      </c>
      <c r="N1523" s="24" t="str">
        <f>LOOKUP(A1523,[1]lookup!$A$3:$A$51,[1]lookup!$R$3:$R$51)</f>
        <v>Mod</v>
      </c>
      <c r="O1523" s="24" t="str">
        <f>LOOKUP(A1523,[1]lookup!$A$3:$A$51,[1]lookup!$U$3:$U$51)</f>
        <v>FS</v>
      </c>
      <c r="P1523" s="25">
        <f t="shared" si="46"/>
        <v>0</v>
      </c>
      <c r="Q1523" s="25">
        <f t="shared" si="47"/>
        <v>8.8658146964856233</v>
      </c>
      <c r="R1523" s="25">
        <f>LOOKUP(A1523,[1]lookup!$A$3:$A$51,[1]lookup!$H$3:$H$51)</f>
        <v>22.563897763578275</v>
      </c>
    </row>
    <row r="1524" spans="1:18" x14ac:dyDescent="0.15">
      <c r="A1524" s="24" t="s">
        <v>300</v>
      </c>
      <c r="B1524" s="24">
        <v>2008</v>
      </c>
      <c r="C1524" s="24" t="s">
        <v>0</v>
      </c>
      <c r="D1524" s="24" t="s">
        <v>2209</v>
      </c>
      <c r="E1524" s="24" t="s">
        <v>2210</v>
      </c>
      <c r="F1524" s="24">
        <v>0</v>
      </c>
      <c r="G1524" s="24">
        <v>0</v>
      </c>
      <c r="H1524" s="24">
        <v>0</v>
      </c>
      <c r="I1524" s="24">
        <v>0</v>
      </c>
      <c r="J1524" s="24">
        <v>0</v>
      </c>
      <c r="K1524" s="24">
        <v>0</v>
      </c>
      <c r="L1524" s="24">
        <v>5008</v>
      </c>
      <c r="M1524" s="24" t="str">
        <f>LOOKUP(A1524,[1]lookup!$A$3:$A$51,[1]lookup!$P$3:$P$51)</f>
        <v>Seeded</v>
      </c>
      <c r="N1524" s="24" t="str">
        <f>LOOKUP(A1524,[1]lookup!$A$3:$A$51,[1]lookup!$R$3:$R$51)</f>
        <v>Mod</v>
      </c>
      <c r="O1524" s="24" t="str">
        <f>LOOKUP(A1524,[1]lookup!$A$3:$A$51,[1]lookup!$U$3:$U$51)</f>
        <v>FS</v>
      </c>
      <c r="P1524" s="25">
        <f t="shared" si="46"/>
        <v>0</v>
      </c>
      <c r="Q1524" s="25">
        <f t="shared" si="47"/>
        <v>0</v>
      </c>
      <c r="R1524" s="25">
        <f>LOOKUP(A1524,[1]lookup!$A$3:$A$51,[1]lookup!$H$3:$H$51)</f>
        <v>22.563897763578275</v>
      </c>
    </row>
    <row r="1525" spans="1:18" x14ac:dyDescent="0.15">
      <c r="A1525" s="24" t="s">
        <v>300</v>
      </c>
      <c r="B1525" s="24">
        <v>2008</v>
      </c>
      <c r="C1525" s="24" t="s">
        <v>0</v>
      </c>
      <c r="D1525" s="24" t="s">
        <v>2211</v>
      </c>
      <c r="E1525" s="24" t="s">
        <v>2212</v>
      </c>
      <c r="F1525" s="24">
        <v>0</v>
      </c>
      <c r="G1525" s="24">
        <v>0</v>
      </c>
      <c r="H1525" s="24">
        <v>0</v>
      </c>
      <c r="I1525" s="24">
        <v>0</v>
      </c>
      <c r="J1525" s="24">
        <v>0</v>
      </c>
      <c r="K1525" s="24">
        <v>0</v>
      </c>
      <c r="L1525" s="24">
        <v>5008</v>
      </c>
      <c r="M1525" s="24" t="str">
        <f>LOOKUP(A1525,[1]lookup!$A$3:$A$51,[1]lookup!$P$3:$P$51)</f>
        <v>Seeded</v>
      </c>
      <c r="N1525" s="24" t="str">
        <f>LOOKUP(A1525,[1]lookup!$A$3:$A$51,[1]lookup!$R$3:$R$51)</f>
        <v>Mod</v>
      </c>
      <c r="O1525" s="24" t="str">
        <f>LOOKUP(A1525,[1]lookup!$A$3:$A$51,[1]lookup!$U$3:$U$51)</f>
        <v>FS</v>
      </c>
      <c r="P1525" s="25">
        <f t="shared" si="46"/>
        <v>0</v>
      </c>
      <c r="Q1525" s="25">
        <f t="shared" si="47"/>
        <v>0</v>
      </c>
      <c r="R1525" s="25">
        <f>LOOKUP(A1525,[1]lookup!$A$3:$A$51,[1]lookup!$H$3:$H$51)</f>
        <v>22.563897763578275</v>
      </c>
    </row>
    <row r="1526" spans="1:18" x14ac:dyDescent="0.15">
      <c r="A1526" s="24" t="s">
        <v>301</v>
      </c>
      <c r="B1526" s="24">
        <v>2008</v>
      </c>
      <c r="C1526" s="24" t="s">
        <v>0</v>
      </c>
      <c r="D1526" s="24" t="s">
        <v>672</v>
      </c>
      <c r="E1526" s="24" t="s">
        <v>2199</v>
      </c>
      <c r="F1526" s="24">
        <v>1</v>
      </c>
      <c r="G1526" s="24">
        <v>74</v>
      </c>
      <c r="H1526" s="24">
        <v>1</v>
      </c>
      <c r="I1526" s="24">
        <v>80</v>
      </c>
      <c r="J1526" s="24">
        <v>2</v>
      </c>
      <c r="K1526" s="24">
        <v>154</v>
      </c>
      <c r="L1526" s="24">
        <v>5000</v>
      </c>
      <c r="M1526" s="24" t="str">
        <f>LOOKUP(A1526,[1]lookup!$A$3:$A$51,[1]lookup!$P$3:$P$51)</f>
        <v>Unseeded</v>
      </c>
      <c r="N1526" s="24" t="str">
        <f>LOOKUP(A1526,[1]lookup!$A$3:$A$51,[1]lookup!$R$3:$R$51)</f>
        <v>High</v>
      </c>
      <c r="O1526" s="24" t="str">
        <f>LOOKUP(A1526,[1]lookup!$A$3:$A$51,[1]lookup!$U$3:$U$51)</f>
        <v>FS</v>
      </c>
      <c r="P1526" s="25">
        <f t="shared" si="46"/>
        <v>1.6</v>
      </c>
      <c r="Q1526" s="25">
        <f t="shared" si="47"/>
        <v>1.48</v>
      </c>
      <c r="R1526" s="25">
        <f>LOOKUP(A1526,[1]lookup!$A$3:$A$51,[1]lookup!$H$3:$H$51)</f>
        <v>18.600000000000001</v>
      </c>
    </row>
    <row r="1527" spans="1:18" x14ac:dyDescent="0.15">
      <c r="A1527" s="24" t="s">
        <v>301</v>
      </c>
      <c r="B1527" s="24">
        <v>2008</v>
      </c>
      <c r="C1527" s="24" t="s">
        <v>0</v>
      </c>
      <c r="D1527" s="24" t="s">
        <v>556</v>
      </c>
      <c r="E1527" s="24" t="s">
        <v>2200</v>
      </c>
      <c r="F1527" s="24">
        <v>0</v>
      </c>
      <c r="G1527" s="24">
        <v>0</v>
      </c>
      <c r="H1527" s="24">
        <v>1</v>
      </c>
      <c r="I1527" s="24">
        <v>598</v>
      </c>
      <c r="J1527" s="24">
        <v>1</v>
      </c>
      <c r="K1527" s="24">
        <v>598</v>
      </c>
      <c r="L1527" s="24">
        <v>5000</v>
      </c>
      <c r="M1527" s="24" t="str">
        <f>LOOKUP(A1527,[1]lookup!$A$3:$A$51,[1]lookup!$P$3:$P$51)</f>
        <v>Unseeded</v>
      </c>
      <c r="N1527" s="24" t="str">
        <f>LOOKUP(A1527,[1]lookup!$A$3:$A$51,[1]lookup!$R$3:$R$51)</f>
        <v>High</v>
      </c>
      <c r="O1527" s="24" t="str">
        <f>LOOKUP(A1527,[1]lookup!$A$3:$A$51,[1]lookup!$U$3:$U$51)</f>
        <v>FS</v>
      </c>
      <c r="P1527" s="25">
        <f t="shared" si="46"/>
        <v>11.959999999999999</v>
      </c>
      <c r="Q1527" s="25">
        <f t="shared" si="47"/>
        <v>0</v>
      </c>
      <c r="R1527" s="25">
        <f>LOOKUP(A1527,[1]lookup!$A$3:$A$51,[1]lookup!$H$3:$H$51)</f>
        <v>18.600000000000001</v>
      </c>
    </row>
    <row r="1528" spans="1:18" x14ac:dyDescent="0.15">
      <c r="A1528" s="24" t="s">
        <v>301</v>
      </c>
      <c r="B1528" s="24">
        <v>2008</v>
      </c>
      <c r="C1528" s="24" t="s">
        <v>0</v>
      </c>
      <c r="D1528" s="24" t="s">
        <v>557</v>
      </c>
      <c r="E1528" s="24" t="s">
        <v>2201</v>
      </c>
      <c r="F1528" s="24">
        <v>0</v>
      </c>
      <c r="G1528" s="24">
        <v>0</v>
      </c>
      <c r="H1528" s="24">
        <v>0</v>
      </c>
      <c r="I1528" s="24">
        <v>0</v>
      </c>
      <c r="J1528" s="24">
        <v>0</v>
      </c>
      <c r="K1528" s="24">
        <v>0</v>
      </c>
      <c r="L1528" s="24">
        <v>5000</v>
      </c>
      <c r="M1528" s="24" t="str">
        <f>LOOKUP(A1528,[1]lookup!$A$3:$A$51,[1]lookup!$P$3:$P$51)</f>
        <v>Unseeded</v>
      </c>
      <c r="N1528" s="24" t="str">
        <f>LOOKUP(A1528,[1]lookup!$A$3:$A$51,[1]lookup!$R$3:$R$51)</f>
        <v>High</v>
      </c>
      <c r="O1528" s="24" t="str">
        <f>LOOKUP(A1528,[1]lookup!$A$3:$A$51,[1]lookup!$U$3:$U$51)</f>
        <v>FS</v>
      </c>
      <c r="P1528" s="25">
        <f t="shared" si="46"/>
        <v>0</v>
      </c>
      <c r="Q1528" s="25">
        <f t="shared" si="47"/>
        <v>0</v>
      </c>
      <c r="R1528" s="25">
        <f>LOOKUP(A1528,[1]lookup!$A$3:$A$51,[1]lookup!$H$3:$H$51)</f>
        <v>18.600000000000001</v>
      </c>
    </row>
    <row r="1529" spans="1:18" x14ac:dyDescent="0.15">
      <c r="A1529" s="24" t="s">
        <v>301</v>
      </c>
      <c r="B1529" s="24">
        <v>2008</v>
      </c>
      <c r="C1529" s="24" t="s">
        <v>0</v>
      </c>
      <c r="D1529" s="24" t="s">
        <v>390</v>
      </c>
      <c r="E1529" s="24" t="s">
        <v>2202</v>
      </c>
      <c r="F1529" s="24">
        <v>5</v>
      </c>
      <c r="G1529" s="24">
        <v>1137</v>
      </c>
      <c r="H1529" s="24">
        <v>9</v>
      </c>
      <c r="I1529" s="24">
        <v>2210</v>
      </c>
      <c r="J1529" s="24">
        <v>9</v>
      </c>
      <c r="K1529" s="24">
        <v>3347</v>
      </c>
      <c r="L1529" s="24">
        <v>5000</v>
      </c>
      <c r="M1529" s="24" t="str">
        <f>LOOKUP(A1529,[1]lookup!$A$3:$A$51,[1]lookup!$P$3:$P$51)</f>
        <v>Unseeded</v>
      </c>
      <c r="N1529" s="24" t="str">
        <f>LOOKUP(A1529,[1]lookup!$A$3:$A$51,[1]lookup!$R$3:$R$51)</f>
        <v>High</v>
      </c>
      <c r="O1529" s="24" t="str">
        <f>LOOKUP(A1529,[1]lookup!$A$3:$A$51,[1]lookup!$U$3:$U$51)</f>
        <v>FS</v>
      </c>
      <c r="P1529" s="25">
        <f t="shared" si="46"/>
        <v>44.2</v>
      </c>
      <c r="Q1529" s="25">
        <f t="shared" si="47"/>
        <v>22.74</v>
      </c>
      <c r="R1529" s="25">
        <f>LOOKUP(A1529,[1]lookup!$A$3:$A$51,[1]lookup!$H$3:$H$51)</f>
        <v>18.600000000000001</v>
      </c>
    </row>
    <row r="1530" spans="1:18" x14ac:dyDescent="0.15">
      <c r="A1530" s="24" t="s">
        <v>301</v>
      </c>
      <c r="B1530" s="24">
        <v>2008</v>
      </c>
      <c r="C1530" s="24" t="s">
        <v>0</v>
      </c>
      <c r="D1530" s="24" t="s">
        <v>1087</v>
      </c>
      <c r="E1530" s="24" t="s">
        <v>2203</v>
      </c>
      <c r="F1530" s="24">
        <v>0</v>
      </c>
      <c r="G1530" s="24">
        <v>0</v>
      </c>
      <c r="H1530" s="24">
        <v>0</v>
      </c>
      <c r="I1530" s="24">
        <v>0</v>
      </c>
      <c r="J1530" s="24">
        <v>0</v>
      </c>
      <c r="K1530" s="24">
        <v>0</v>
      </c>
      <c r="L1530" s="24">
        <v>5000</v>
      </c>
      <c r="M1530" s="24" t="str">
        <f>LOOKUP(A1530,[1]lookup!$A$3:$A$51,[1]lookup!$P$3:$P$51)</f>
        <v>Unseeded</v>
      </c>
      <c r="N1530" s="24" t="str">
        <f>LOOKUP(A1530,[1]lookup!$A$3:$A$51,[1]lookup!$R$3:$R$51)</f>
        <v>High</v>
      </c>
      <c r="O1530" s="24" t="str">
        <f>LOOKUP(A1530,[1]lookup!$A$3:$A$51,[1]lookup!$U$3:$U$51)</f>
        <v>FS</v>
      </c>
      <c r="P1530" s="25">
        <f t="shared" si="46"/>
        <v>0</v>
      </c>
      <c r="Q1530" s="25">
        <f t="shared" si="47"/>
        <v>0</v>
      </c>
      <c r="R1530" s="25">
        <f>LOOKUP(A1530,[1]lookup!$A$3:$A$51,[1]lookup!$H$3:$H$51)</f>
        <v>18.600000000000001</v>
      </c>
    </row>
    <row r="1531" spans="1:18" x14ac:dyDescent="0.15">
      <c r="A1531" s="24" t="s">
        <v>301</v>
      </c>
      <c r="B1531" s="24">
        <v>2008</v>
      </c>
      <c r="C1531" s="24" t="s">
        <v>0</v>
      </c>
      <c r="D1531" s="24" t="s">
        <v>244</v>
      </c>
      <c r="E1531" s="24" t="s">
        <v>2204</v>
      </c>
      <c r="F1531" s="24">
        <v>3</v>
      </c>
      <c r="G1531" s="24">
        <v>179</v>
      </c>
      <c r="H1531" s="24">
        <v>10</v>
      </c>
      <c r="I1531" s="24">
        <v>354</v>
      </c>
      <c r="J1531" s="24">
        <v>13</v>
      </c>
      <c r="K1531" s="24">
        <v>533</v>
      </c>
      <c r="L1531" s="24">
        <v>5000</v>
      </c>
      <c r="M1531" s="24" t="str">
        <f>LOOKUP(A1531,[1]lookup!$A$3:$A$51,[1]lookup!$P$3:$P$51)</f>
        <v>Unseeded</v>
      </c>
      <c r="N1531" s="24" t="str">
        <f>LOOKUP(A1531,[1]lookup!$A$3:$A$51,[1]lookup!$R$3:$R$51)</f>
        <v>High</v>
      </c>
      <c r="O1531" s="24" t="str">
        <f>LOOKUP(A1531,[1]lookup!$A$3:$A$51,[1]lookup!$U$3:$U$51)</f>
        <v>FS</v>
      </c>
      <c r="P1531" s="25">
        <f t="shared" si="46"/>
        <v>7.08</v>
      </c>
      <c r="Q1531" s="25">
        <f t="shared" si="47"/>
        <v>3.58</v>
      </c>
      <c r="R1531" s="25">
        <f>LOOKUP(A1531,[1]lookup!$A$3:$A$51,[1]lookup!$H$3:$H$51)</f>
        <v>18.600000000000001</v>
      </c>
    </row>
    <row r="1532" spans="1:18" x14ac:dyDescent="0.15">
      <c r="A1532" s="24" t="s">
        <v>301</v>
      </c>
      <c r="B1532" s="24">
        <v>2008</v>
      </c>
      <c r="C1532" s="24" t="s">
        <v>0</v>
      </c>
      <c r="D1532" s="24" t="s">
        <v>559</v>
      </c>
      <c r="E1532" s="24" t="s">
        <v>2205</v>
      </c>
      <c r="F1532" s="24">
        <v>0</v>
      </c>
      <c r="G1532" s="24">
        <v>0</v>
      </c>
      <c r="H1532" s="24">
        <v>0</v>
      </c>
      <c r="I1532" s="24">
        <v>0</v>
      </c>
      <c r="J1532" s="24">
        <v>0</v>
      </c>
      <c r="K1532" s="24">
        <v>0</v>
      </c>
      <c r="L1532" s="24">
        <v>5000</v>
      </c>
      <c r="M1532" s="24" t="str">
        <f>LOOKUP(A1532,[1]lookup!$A$3:$A$51,[1]lookup!$P$3:$P$51)</f>
        <v>Unseeded</v>
      </c>
      <c r="N1532" s="24" t="str">
        <f>LOOKUP(A1532,[1]lookup!$A$3:$A$51,[1]lookup!$R$3:$R$51)</f>
        <v>High</v>
      </c>
      <c r="O1532" s="24" t="str">
        <f>LOOKUP(A1532,[1]lookup!$A$3:$A$51,[1]lookup!$U$3:$U$51)</f>
        <v>FS</v>
      </c>
      <c r="P1532" s="25">
        <f t="shared" si="46"/>
        <v>0</v>
      </c>
      <c r="Q1532" s="25">
        <f t="shared" si="47"/>
        <v>0</v>
      </c>
      <c r="R1532" s="25">
        <f>LOOKUP(A1532,[1]lookup!$A$3:$A$51,[1]lookup!$H$3:$H$51)</f>
        <v>18.600000000000001</v>
      </c>
    </row>
    <row r="1533" spans="1:18" x14ac:dyDescent="0.15">
      <c r="A1533" s="24" t="s">
        <v>301</v>
      </c>
      <c r="B1533" s="24">
        <v>2008</v>
      </c>
      <c r="C1533" s="24" t="s">
        <v>0</v>
      </c>
      <c r="D1533" s="24" t="s">
        <v>1229</v>
      </c>
      <c r="E1533" s="24" t="s">
        <v>2206</v>
      </c>
      <c r="F1533" s="24">
        <v>0</v>
      </c>
      <c r="G1533" s="24">
        <v>0</v>
      </c>
      <c r="H1533" s="24">
        <v>0</v>
      </c>
      <c r="I1533" s="24">
        <v>0</v>
      </c>
      <c r="J1533" s="24">
        <v>0</v>
      </c>
      <c r="K1533" s="24">
        <v>0</v>
      </c>
      <c r="L1533" s="24">
        <v>5000</v>
      </c>
      <c r="M1533" s="24" t="str">
        <f>LOOKUP(A1533,[1]lookup!$A$3:$A$51,[1]lookup!$P$3:$P$51)</f>
        <v>Unseeded</v>
      </c>
      <c r="N1533" s="24" t="str">
        <f>LOOKUP(A1533,[1]lookup!$A$3:$A$51,[1]lookup!$R$3:$R$51)</f>
        <v>High</v>
      </c>
      <c r="O1533" s="24" t="str">
        <f>LOOKUP(A1533,[1]lookup!$A$3:$A$51,[1]lookup!$U$3:$U$51)</f>
        <v>FS</v>
      </c>
      <c r="P1533" s="25">
        <f t="shared" si="46"/>
        <v>0</v>
      </c>
      <c r="Q1533" s="25">
        <f t="shared" si="47"/>
        <v>0</v>
      </c>
      <c r="R1533" s="25">
        <f>LOOKUP(A1533,[1]lookup!$A$3:$A$51,[1]lookup!$H$3:$H$51)</f>
        <v>18.600000000000001</v>
      </c>
    </row>
    <row r="1534" spans="1:18" x14ac:dyDescent="0.15">
      <c r="A1534" s="24" t="s">
        <v>301</v>
      </c>
      <c r="B1534" s="24">
        <v>2008</v>
      </c>
      <c r="C1534" s="24" t="s">
        <v>0</v>
      </c>
      <c r="D1534" s="24" t="s">
        <v>405</v>
      </c>
      <c r="E1534" s="24" t="s">
        <v>2207</v>
      </c>
      <c r="F1534" s="24">
        <v>2</v>
      </c>
      <c r="G1534" s="24">
        <v>3478</v>
      </c>
      <c r="H1534" s="24">
        <v>1</v>
      </c>
      <c r="I1534" s="24">
        <v>165</v>
      </c>
      <c r="J1534" s="24">
        <v>2</v>
      </c>
      <c r="K1534" s="24">
        <v>3643</v>
      </c>
      <c r="L1534" s="24">
        <v>5000</v>
      </c>
      <c r="M1534" s="24" t="str">
        <f>LOOKUP(A1534,[1]lookup!$A$3:$A$51,[1]lookup!$P$3:$P$51)</f>
        <v>Unseeded</v>
      </c>
      <c r="N1534" s="24" t="str">
        <f>LOOKUP(A1534,[1]lookup!$A$3:$A$51,[1]lookup!$R$3:$R$51)</f>
        <v>High</v>
      </c>
      <c r="O1534" s="24" t="str">
        <f>LOOKUP(A1534,[1]lookup!$A$3:$A$51,[1]lookup!$U$3:$U$51)</f>
        <v>FS</v>
      </c>
      <c r="P1534" s="25">
        <f t="shared" si="46"/>
        <v>3.3000000000000003</v>
      </c>
      <c r="Q1534" s="25">
        <f t="shared" si="47"/>
        <v>69.56</v>
      </c>
      <c r="R1534" s="25">
        <f>LOOKUP(A1534,[1]lookup!$A$3:$A$51,[1]lookup!$H$3:$H$51)</f>
        <v>18.600000000000001</v>
      </c>
    </row>
    <row r="1535" spans="1:18" x14ac:dyDescent="0.15">
      <c r="A1535" s="24" t="s">
        <v>301</v>
      </c>
      <c r="B1535" s="24">
        <v>2008</v>
      </c>
      <c r="C1535" s="24" t="s">
        <v>0</v>
      </c>
      <c r="D1535" s="24" t="s">
        <v>217</v>
      </c>
      <c r="E1535" s="24" t="s">
        <v>2208</v>
      </c>
      <c r="F1535" s="24">
        <v>1</v>
      </c>
      <c r="G1535" s="24">
        <v>132</v>
      </c>
      <c r="H1535" s="24">
        <v>0</v>
      </c>
      <c r="I1535" s="24">
        <v>0</v>
      </c>
      <c r="J1535" s="24">
        <v>1</v>
      </c>
      <c r="K1535" s="24">
        <v>132</v>
      </c>
      <c r="L1535" s="24">
        <v>5000</v>
      </c>
      <c r="M1535" s="24" t="str">
        <f>LOOKUP(A1535,[1]lookup!$A$3:$A$51,[1]lookup!$P$3:$P$51)</f>
        <v>Unseeded</v>
      </c>
      <c r="N1535" s="24" t="str">
        <f>LOOKUP(A1535,[1]lookup!$A$3:$A$51,[1]lookup!$R$3:$R$51)</f>
        <v>High</v>
      </c>
      <c r="O1535" s="24" t="str">
        <f>LOOKUP(A1535,[1]lookup!$A$3:$A$51,[1]lookup!$U$3:$U$51)</f>
        <v>FS</v>
      </c>
      <c r="P1535" s="25">
        <f t="shared" si="46"/>
        <v>0</v>
      </c>
      <c r="Q1535" s="25">
        <f t="shared" si="47"/>
        <v>2.64</v>
      </c>
      <c r="R1535" s="25">
        <f>LOOKUP(A1535,[1]lookup!$A$3:$A$51,[1]lookup!$H$3:$H$51)</f>
        <v>18.600000000000001</v>
      </c>
    </row>
    <row r="1536" spans="1:18" x14ac:dyDescent="0.15">
      <c r="A1536" s="24" t="s">
        <v>301</v>
      </c>
      <c r="B1536" s="24">
        <v>2008</v>
      </c>
      <c r="C1536" s="24" t="s">
        <v>0</v>
      </c>
      <c r="D1536" s="24" t="s">
        <v>2209</v>
      </c>
      <c r="E1536" s="24" t="s">
        <v>2210</v>
      </c>
      <c r="F1536" s="24">
        <v>0</v>
      </c>
      <c r="G1536" s="24">
        <v>0</v>
      </c>
      <c r="H1536" s="24">
        <v>0</v>
      </c>
      <c r="I1536" s="24">
        <v>0</v>
      </c>
      <c r="J1536" s="24">
        <v>0</v>
      </c>
      <c r="K1536" s="24">
        <v>0</v>
      </c>
      <c r="L1536" s="24">
        <v>5000</v>
      </c>
      <c r="M1536" s="24" t="str">
        <f>LOOKUP(A1536,[1]lookup!$A$3:$A$51,[1]lookup!$P$3:$P$51)</f>
        <v>Unseeded</v>
      </c>
      <c r="N1536" s="24" t="str">
        <f>LOOKUP(A1536,[1]lookup!$A$3:$A$51,[1]lookup!$R$3:$R$51)</f>
        <v>High</v>
      </c>
      <c r="O1536" s="24" t="str">
        <f>LOOKUP(A1536,[1]lookup!$A$3:$A$51,[1]lookup!$U$3:$U$51)</f>
        <v>FS</v>
      </c>
      <c r="P1536" s="25">
        <f t="shared" si="46"/>
        <v>0</v>
      </c>
      <c r="Q1536" s="25">
        <f t="shared" si="47"/>
        <v>0</v>
      </c>
      <c r="R1536" s="25">
        <f>LOOKUP(A1536,[1]lookup!$A$3:$A$51,[1]lookup!$H$3:$H$51)</f>
        <v>18.600000000000001</v>
      </c>
    </row>
    <row r="1537" spans="1:18" x14ac:dyDescent="0.15">
      <c r="A1537" s="24" t="s">
        <v>301</v>
      </c>
      <c r="B1537" s="24">
        <v>2008</v>
      </c>
      <c r="C1537" s="24" t="s">
        <v>0</v>
      </c>
      <c r="D1537" s="24" t="s">
        <v>2211</v>
      </c>
      <c r="E1537" s="24" t="s">
        <v>2212</v>
      </c>
      <c r="F1537" s="24">
        <v>0</v>
      </c>
      <c r="G1537" s="24">
        <v>0</v>
      </c>
      <c r="H1537" s="24">
        <v>0</v>
      </c>
      <c r="I1537" s="24">
        <v>0</v>
      </c>
      <c r="J1537" s="24">
        <v>0</v>
      </c>
      <c r="K1537" s="24">
        <v>0</v>
      </c>
      <c r="L1537" s="24">
        <v>5000</v>
      </c>
      <c r="M1537" s="24" t="str">
        <f>LOOKUP(A1537,[1]lookup!$A$3:$A$51,[1]lookup!$P$3:$P$51)</f>
        <v>Unseeded</v>
      </c>
      <c r="N1537" s="24" t="str">
        <f>LOOKUP(A1537,[1]lookup!$A$3:$A$51,[1]lookup!$R$3:$R$51)</f>
        <v>High</v>
      </c>
      <c r="O1537" s="24" t="str">
        <f>LOOKUP(A1537,[1]lookup!$A$3:$A$51,[1]lookup!$U$3:$U$51)</f>
        <v>FS</v>
      </c>
      <c r="P1537" s="25">
        <f t="shared" si="46"/>
        <v>0</v>
      </c>
      <c r="Q1537" s="25">
        <f t="shared" si="47"/>
        <v>0</v>
      </c>
      <c r="R1537" s="25">
        <f>LOOKUP(A1537,[1]lookup!$A$3:$A$51,[1]lookup!$H$3:$H$51)</f>
        <v>18.600000000000001</v>
      </c>
    </row>
    <row r="1538" spans="1:18" x14ac:dyDescent="0.15">
      <c r="A1538" s="24" t="s">
        <v>306</v>
      </c>
      <c r="B1538" s="24">
        <v>2008</v>
      </c>
      <c r="C1538" s="24" t="s">
        <v>0</v>
      </c>
      <c r="D1538" s="24" t="s">
        <v>672</v>
      </c>
      <c r="E1538" s="24" t="s">
        <v>2199</v>
      </c>
      <c r="F1538" s="24">
        <v>1</v>
      </c>
      <c r="G1538" s="24">
        <v>18</v>
      </c>
      <c r="H1538" s="24">
        <v>0</v>
      </c>
      <c r="I1538" s="24">
        <v>0</v>
      </c>
      <c r="J1538" s="24">
        <v>1</v>
      </c>
      <c r="K1538" s="24">
        <v>18</v>
      </c>
      <c r="L1538" s="24">
        <v>5061</v>
      </c>
      <c r="M1538" s="24" t="str">
        <f>LOOKUP(A1538,[1]lookup!$A$3:$A$51,[1]lookup!$P$3:$P$51)</f>
        <v>Seeded</v>
      </c>
      <c r="N1538" s="24" t="str">
        <f>LOOKUP(A1538,[1]lookup!$A$3:$A$51,[1]lookup!$R$3:$R$51)</f>
        <v>Mod</v>
      </c>
      <c r="O1538" s="24" t="str">
        <f>LOOKUP(A1538,[1]lookup!$A$3:$A$51,[1]lookup!$U$3:$U$51)</f>
        <v>FS</v>
      </c>
      <c r="P1538" s="25">
        <f t="shared" ref="P1538:P1601" si="48">I1538/L1538*100</f>
        <v>0</v>
      </c>
      <c r="Q1538" s="25">
        <f t="shared" ref="Q1538:Q1601" si="49">G1538/L1538*100</f>
        <v>0.35566093657379966</v>
      </c>
      <c r="R1538" s="25">
        <f>LOOKUP(A1538,[1]lookup!$A$3:$A$51,[1]lookup!$H$3:$H$51)</f>
        <v>27.267338470657972</v>
      </c>
    </row>
    <row r="1539" spans="1:18" x14ac:dyDescent="0.15">
      <c r="A1539" s="24" t="s">
        <v>306</v>
      </c>
      <c r="B1539" s="24">
        <v>2008</v>
      </c>
      <c r="C1539" s="24" t="s">
        <v>0</v>
      </c>
      <c r="D1539" s="24" t="s">
        <v>556</v>
      </c>
      <c r="E1539" s="24" t="s">
        <v>2200</v>
      </c>
      <c r="F1539" s="24">
        <v>0</v>
      </c>
      <c r="G1539" s="24">
        <v>0</v>
      </c>
      <c r="H1539" s="24">
        <v>2</v>
      </c>
      <c r="I1539" s="24">
        <v>1194</v>
      </c>
      <c r="J1539" s="24">
        <v>2</v>
      </c>
      <c r="K1539" s="24">
        <v>1194</v>
      </c>
      <c r="L1539" s="24">
        <v>5061</v>
      </c>
      <c r="M1539" s="24" t="str">
        <f>LOOKUP(A1539,[1]lookup!$A$3:$A$51,[1]lookup!$P$3:$P$51)</f>
        <v>Seeded</v>
      </c>
      <c r="N1539" s="24" t="str">
        <f>LOOKUP(A1539,[1]lookup!$A$3:$A$51,[1]lookup!$R$3:$R$51)</f>
        <v>Mod</v>
      </c>
      <c r="O1539" s="24" t="str">
        <f>LOOKUP(A1539,[1]lookup!$A$3:$A$51,[1]lookup!$U$3:$U$51)</f>
        <v>FS</v>
      </c>
      <c r="P1539" s="25">
        <f t="shared" si="48"/>
        <v>23.592175459395374</v>
      </c>
      <c r="Q1539" s="25">
        <f t="shared" si="49"/>
        <v>0</v>
      </c>
      <c r="R1539" s="25">
        <f>LOOKUP(A1539,[1]lookup!$A$3:$A$51,[1]lookup!$H$3:$H$51)</f>
        <v>27.267338470657972</v>
      </c>
    </row>
    <row r="1540" spans="1:18" x14ac:dyDescent="0.15">
      <c r="A1540" s="24" t="s">
        <v>306</v>
      </c>
      <c r="B1540" s="24">
        <v>2008</v>
      </c>
      <c r="C1540" s="24" t="s">
        <v>0</v>
      </c>
      <c r="D1540" s="24" t="s">
        <v>557</v>
      </c>
      <c r="E1540" s="24" t="s">
        <v>2201</v>
      </c>
      <c r="F1540" s="24">
        <v>0</v>
      </c>
      <c r="G1540" s="24">
        <v>0</v>
      </c>
      <c r="H1540" s="24">
        <v>0</v>
      </c>
      <c r="I1540" s="24">
        <v>0</v>
      </c>
      <c r="J1540" s="24">
        <v>0</v>
      </c>
      <c r="K1540" s="24">
        <v>0</v>
      </c>
      <c r="L1540" s="24">
        <v>5061</v>
      </c>
      <c r="M1540" s="24" t="str">
        <f>LOOKUP(A1540,[1]lookup!$A$3:$A$51,[1]lookup!$P$3:$P$51)</f>
        <v>Seeded</v>
      </c>
      <c r="N1540" s="24" t="str">
        <f>LOOKUP(A1540,[1]lookup!$A$3:$A$51,[1]lookup!$R$3:$R$51)</f>
        <v>Mod</v>
      </c>
      <c r="O1540" s="24" t="str">
        <f>LOOKUP(A1540,[1]lookup!$A$3:$A$51,[1]lookup!$U$3:$U$51)</f>
        <v>FS</v>
      </c>
      <c r="P1540" s="25">
        <f t="shared" si="48"/>
        <v>0</v>
      </c>
      <c r="Q1540" s="25">
        <f t="shared" si="49"/>
        <v>0</v>
      </c>
      <c r="R1540" s="25">
        <f>LOOKUP(A1540,[1]lookup!$A$3:$A$51,[1]lookup!$H$3:$H$51)</f>
        <v>27.267338470657972</v>
      </c>
    </row>
    <row r="1541" spans="1:18" x14ac:dyDescent="0.15">
      <c r="A1541" s="24" t="s">
        <v>306</v>
      </c>
      <c r="B1541" s="24">
        <v>2008</v>
      </c>
      <c r="C1541" s="24" t="s">
        <v>0</v>
      </c>
      <c r="D1541" s="24" t="s">
        <v>390</v>
      </c>
      <c r="E1541" s="24" t="s">
        <v>2202</v>
      </c>
      <c r="F1541" s="24">
        <v>6</v>
      </c>
      <c r="G1541" s="24">
        <v>443</v>
      </c>
      <c r="H1541" s="24">
        <v>7</v>
      </c>
      <c r="I1541" s="24">
        <v>2339</v>
      </c>
      <c r="J1541" s="24">
        <v>7</v>
      </c>
      <c r="K1541" s="24">
        <v>2782</v>
      </c>
      <c r="L1541" s="24">
        <v>5061</v>
      </c>
      <c r="M1541" s="24" t="str">
        <f>LOOKUP(A1541,[1]lookup!$A$3:$A$51,[1]lookup!$P$3:$P$51)</f>
        <v>Seeded</v>
      </c>
      <c r="N1541" s="24" t="str">
        <f>LOOKUP(A1541,[1]lookup!$A$3:$A$51,[1]lookup!$R$3:$R$51)</f>
        <v>Mod</v>
      </c>
      <c r="O1541" s="24" t="str">
        <f>LOOKUP(A1541,[1]lookup!$A$3:$A$51,[1]lookup!$U$3:$U$51)</f>
        <v>FS</v>
      </c>
      <c r="P1541" s="25">
        <f t="shared" si="48"/>
        <v>46.216162813673186</v>
      </c>
      <c r="Q1541" s="25">
        <f t="shared" si="49"/>
        <v>8.7532108278996237</v>
      </c>
      <c r="R1541" s="25">
        <f>LOOKUP(A1541,[1]lookup!$A$3:$A$51,[1]lookup!$H$3:$H$51)</f>
        <v>27.267338470657972</v>
      </c>
    </row>
    <row r="1542" spans="1:18" x14ac:dyDescent="0.15">
      <c r="A1542" s="24" t="s">
        <v>306</v>
      </c>
      <c r="B1542" s="24">
        <v>2008</v>
      </c>
      <c r="C1542" s="24" t="s">
        <v>0</v>
      </c>
      <c r="D1542" s="24" t="s">
        <v>1087</v>
      </c>
      <c r="E1542" s="24" t="s">
        <v>2203</v>
      </c>
      <c r="F1542" s="24">
        <v>0</v>
      </c>
      <c r="G1542" s="24">
        <v>0</v>
      </c>
      <c r="H1542" s="24">
        <v>0</v>
      </c>
      <c r="I1542" s="24">
        <v>0</v>
      </c>
      <c r="J1542" s="24">
        <v>0</v>
      </c>
      <c r="K1542" s="24">
        <v>0</v>
      </c>
      <c r="L1542" s="24">
        <v>5061</v>
      </c>
      <c r="M1542" s="24" t="str">
        <f>LOOKUP(A1542,[1]lookup!$A$3:$A$51,[1]lookup!$P$3:$P$51)</f>
        <v>Seeded</v>
      </c>
      <c r="N1542" s="24" t="str">
        <f>LOOKUP(A1542,[1]lookup!$A$3:$A$51,[1]lookup!$R$3:$R$51)</f>
        <v>Mod</v>
      </c>
      <c r="O1542" s="24" t="str">
        <f>LOOKUP(A1542,[1]lookup!$A$3:$A$51,[1]lookup!$U$3:$U$51)</f>
        <v>FS</v>
      </c>
      <c r="P1542" s="25">
        <f t="shared" si="48"/>
        <v>0</v>
      </c>
      <c r="Q1542" s="25">
        <f t="shared" si="49"/>
        <v>0</v>
      </c>
      <c r="R1542" s="25">
        <f>LOOKUP(A1542,[1]lookup!$A$3:$A$51,[1]lookup!$H$3:$H$51)</f>
        <v>27.267338470657972</v>
      </c>
    </row>
    <row r="1543" spans="1:18" x14ac:dyDescent="0.15">
      <c r="A1543" s="24" t="s">
        <v>306</v>
      </c>
      <c r="B1543" s="24">
        <v>2008</v>
      </c>
      <c r="C1543" s="24" t="s">
        <v>0</v>
      </c>
      <c r="D1543" s="24" t="s">
        <v>244</v>
      </c>
      <c r="E1543" s="24" t="s">
        <v>2204</v>
      </c>
      <c r="F1543" s="24">
        <v>2</v>
      </c>
      <c r="G1543" s="24">
        <v>14</v>
      </c>
      <c r="H1543" s="24">
        <v>15</v>
      </c>
      <c r="I1543" s="24">
        <v>514</v>
      </c>
      <c r="J1543" s="24">
        <v>15</v>
      </c>
      <c r="K1543" s="24">
        <v>528</v>
      </c>
      <c r="L1543" s="24">
        <v>5061</v>
      </c>
      <c r="M1543" s="24" t="str">
        <f>LOOKUP(A1543,[1]lookup!$A$3:$A$51,[1]lookup!$P$3:$P$51)</f>
        <v>Seeded</v>
      </c>
      <c r="N1543" s="24" t="str">
        <f>LOOKUP(A1543,[1]lookup!$A$3:$A$51,[1]lookup!$R$3:$R$51)</f>
        <v>Mod</v>
      </c>
      <c r="O1543" s="24" t="str">
        <f>LOOKUP(A1543,[1]lookup!$A$3:$A$51,[1]lookup!$U$3:$U$51)</f>
        <v>FS</v>
      </c>
      <c r="P1543" s="25">
        <f t="shared" si="48"/>
        <v>10.156095633274056</v>
      </c>
      <c r="Q1543" s="25">
        <f t="shared" si="49"/>
        <v>0.27662517289073307</v>
      </c>
      <c r="R1543" s="25">
        <f>LOOKUP(A1543,[1]lookup!$A$3:$A$51,[1]lookup!$H$3:$H$51)</f>
        <v>27.267338470657972</v>
      </c>
    </row>
    <row r="1544" spans="1:18" x14ac:dyDescent="0.15">
      <c r="A1544" s="24" t="s">
        <v>306</v>
      </c>
      <c r="B1544" s="24">
        <v>2008</v>
      </c>
      <c r="C1544" s="24" t="s">
        <v>0</v>
      </c>
      <c r="D1544" s="24" t="s">
        <v>559</v>
      </c>
      <c r="E1544" s="24" t="s">
        <v>2205</v>
      </c>
      <c r="F1544" s="24">
        <v>0</v>
      </c>
      <c r="G1544" s="24">
        <v>0</v>
      </c>
      <c r="H1544" s="24">
        <v>0</v>
      </c>
      <c r="I1544" s="24">
        <v>0</v>
      </c>
      <c r="J1544" s="24">
        <v>0</v>
      </c>
      <c r="K1544" s="24">
        <v>0</v>
      </c>
      <c r="L1544" s="24">
        <v>5061</v>
      </c>
      <c r="M1544" s="24" t="str">
        <f>LOOKUP(A1544,[1]lookup!$A$3:$A$51,[1]lookup!$P$3:$P$51)</f>
        <v>Seeded</v>
      </c>
      <c r="N1544" s="24" t="str">
        <f>LOOKUP(A1544,[1]lookup!$A$3:$A$51,[1]lookup!$R$3:$R$51)</f>
        <v>Mod</v>
      </c>
      <c r="O1544" s="24" t="str">
        <f>LOOKUP(A1544,[1]lookup!$A$3:$A$51,[1]lookup!$U$3:$U$51)</f>
        <v>FS</v>
      </c>
      <c r="P1544" s="25">
        <f t="shared" si="48"/>
        <v>0</v>
      </c>
      <c r="Q1544" s="25">
        <f t="shared" si="49"/>
        <v>0</v>
      </c>
      <c r="R1544" s="25">
        <f>LOOKUP(A1544,[1]lookup!$A$3:$A$51,[1]lookup!$H$3:$H$51)</f>
        <v>27.267338470657972</v>
      </c>
    </row>
    <row r="1545" spans="1:18" x14ac:dyDescent="0.15">
      <c r="A1545" s="24" t="s">
        <v>306</v>
      </c>
      <c r="B1545" s="24">
        <v>2008</v>
      </c>
      <c r="C1545" s="24" t="s">
        <v>0</v>
      </c>
      <c r="D1545" s="24" t="s">
        <v>1229</v>
      </c>
      <c r="E1545" s="24" t="s">
        <v>2206</v>
      </c>
      <c r="F1545" s="24">
        <v>0</v>
      </c>
      <c r="G1545" s="24">
        <v>0</v>
      </c>
      <c r="H1545" s="24">
        <v>0</v>
      </c>
      <c r="I1545" s="24">
        <v>0</v>
      </c>
      <c r="J1545" s="24">
        <v>0</v>
      </c>
      <c r="K1545" s="24">
        <v>0</v>
      </c>
      <c r="L1545" s="24">
        <v>5061</v>
      </c>
      <c r="M1545" s="24" t="str">
        <f>LOOKUP(A1545,[1]lookup!$A$3:$A$51,[1]lookup!$P$3:$P$51)</f>
        <v>Seeded</v>
      </c>
      <c r="N1545" s="24" t="str">
        <f>LOOKUP(A1545,[1]lookup!$A$3:$A$51,[1]lookup!$R$3:$R$51)</f>
        <v>Mod</v>
      </c>
      <c r="O1545" s="24" t="str">
        <f>LOOKUP(A1545,[1]lookup!$A$3:$A$51,[1]lookup!$U$3:$U$51)</f>
        <v>FS</v>
      </c>
      <c r="P1545" s="25">
        <f t="shared" si="48"/>
        <v>0</v>
      </c>
      <c r="Q1545" s="25">
        <f t="shared" si="49"/>
        <v>0</v>
      </c>
      <c r="R1545" s="25">
        <f>LOOKUP(A1545,[1]lookup!$A$3:$A$51,[1]lookup!$H$3:$H$51)</f>
        <v>27.267338470657972</v>
      </c>
    </row>
    <row r="1546" spans="1:18" x14ac:dyDescent="0.15">
      <c r="A1546" s="24" t="s">
        <v>306</v>
      </c>
      <c r="B1546" s="24">
        <v>2008</v>
      </c>
      <c r="C1546" s="24" t="s">
        <v>0</v>
      </c>
      <c r="D1546" s="24" t="s">
        <v>405</v>
      </c>
      <c r="E1546" s="24" t="s">
        <v>2207</v>
      </c>
      <c r="F1546" s="24">
        <v>3</v>
      </c>
      <c r="G1546" s="24">
        <v>3364</v>
      </c>
      <c r="H1546" s="24">
        <v>1</v>
      </c>
      <c r="I1546" s="24">
        <v>155</v>
      </c>
      <c r="J1546" s="24">
        <v>3</v>
      </c>
      <c r="K1546" s="24">
        <v>3519</v>
      </c>
      <c r="L1546" s="24">
        <v>5061</v>
      </c>
      <c r="M1546" s="24" t="str">
        <f>LOOKUP(A1546,[1]lookup!$A$3:$A$51,[1]lookup!$P$3:$P$51)</f>
        <v>Seeded</v>
      </c>
      <c r="N1546" s="24" t="str">
        <f>LOOKUP(A1546,[1]lookup!$A$3:$A$51,[1]lookup!$R$3:$R$51)</f>
        <v>Mod</v>
      </c>
      <c r="O1546" s="24" t="str">
        <f>LOOKUP(A1546,[1]lookup!$A$3:$A$51,[1]lookup!$U$3:$U$51)</f>
        <v>FS</v>
      </c>
      <c r="P1546" s="25">
        <f t="shared" si="48"/>
        <v>3.06263584271883</v>
      </c>
      <c r="Q1546" s="25">
        <f t="shared" si="49"/>
        <v>66.469077257458991</v>
      </c>
      <c r="R1546" s="25">
        <f>LOOKUP(A1546,[1]lookup!$A$3:$A$51,[1]lookup!$H$3:$H$51)</f>
        <v>27.267338470657972</v>
      </c>
    </row>
    <row r="1547" spans="1:18" x14ac:dyDescent="0.15">
      <c r="A1547" s="24" t="s">
        <v>306</v>
      </c>
      <c r="B1547" s="24">
        <v>2008</v>
      </c>
      <c r="C1547" s="24" t="s">
        <v>0</v>
      </c>
      <c r="D1547" s="24" t="s">
        <v>217</v>
      </c>
      <c r="E1547" s="24" t="s">
        <v>2208</v>
      </c>
      <c r="F1547" s="24">
        <v>1</v>
      </c>
      <c r="G1547" s="24">
        <v>1222</v>
      </c>
      <c r="H1547" s="24">
        <v>0</v>
      </c>
      <c r="I1547" s="24">
        <v>0</v>
      </c>
      <c r="J1547" s="24">
        <v>1</v>
      </c>
      <c r="K1547" s="24">
        <v>1222</v>
      </c>
      <c r="L1547" s="24">
        <v>5061</v>
      </c>
      <c r="M1547" s="24" t="str">
        <f>LOOKUP(A1547,[1]lookup!$A$3:$A$51,[1]lookup!$P$3:$P$51)</f>
        <v>Seeded</v>
      </c>
      <c r="N1547" s="24" t="str">
        <f>LOOKUP(A1547,[1]lookup!$A$3:$A$51,[1]lookup!$R$3:$R$51)</f>
        <v>Mod</v>
      </c>
      <c r="O1547" s="24" t="str">
        <f>LOOKUP(A1547,[1]lookup!$A$3:$A$51,[1]lookup!$U$3:$U$51)</f>
        <v>FS</v>
      </c>
      <c r="P1547" s="25">
        <f t="shared" si="48"/>
        <v>0</v>
      </c>
      <c r="Q1547" s="25">
        <f t="shared" si="49"/>
        <v>24.145425805176842</v>
      </c>
      <c r="R1547" s="25">
        <f>LOOKUP(A1547,[1]lookup!$A$3:$A$51,[1]lookup!$H$3:$H$51)</f>
        <v>27.267338470657972</v>
      </c>
    </row>
    <row r="1548" spans="1:18" x14ac:dyDescent="0.15">
      <c r="A1548" s="24" t="s">
        <v>306</v>
      </c>
      <c r="B1548" s="24">
        <v>2008</v>
      </c>
      <c r="C1548" s="24" t="s">
        <v>0</v>
      </c>
      <c r="D1548" s="24" t="s">
        <v>2209</v>
      </c>
      <c r="E1548" s="24" t="s">
        <v>2210</v>
      </c>
      <c r="F1548" s="24">
        <v>0</v>
      </c>
      <c r="G1548" s="24">
        <v>0</v>
      </c>
      <c r="H1548" s="24">
        <v>0</v>
      </c>
      <c r="I1548" s="24">
        <v>0</v>
      </c>
      <c r="J1548" s="24">
        <v>0</v>
      </c>
      <c r="K1548" s="24">
        <v>0</v>
      </c>
      <c r="L1548" s="24">
        <v>5061</v>
      </c>
      <c r="M1548" s="24" t="str">
        <f>LOOKUP(A1548,[1]lookup!$A$3:$A$51,[1]lookup!$P$3:$P$51)</f>
        <v>Seeded</v>
      </c>
      <c r="N1548" s="24" t="str">
        <f>LOOKUP(A1548,[1]lookup!$A$3:$A$51,[1]lookup!$R$3:$R$51)</f>
        <v>Mod</v>
      </c>
      <c r="O1548" s="24" t="str">
        <f>LOOKUP(A1548,[1]lookup!$A$3:$A$51,[1]lookup!$U$3:$U$51)</f>
        <v>FS</v>
      </c>
      <c r="P1548" s="25">
        <f t="shared" si="48"/>
        <v>0</v>
      </c>
      <c r="Q1548" s="25">
        <f t="shared" si="49"/>
        <v>0</v>
      </c>
      <c r="R1548" s="25">
        <f>LOOKUP(A1548,[1]lookup!$A$3:$A$51,[1]lookup!$H$3:$H$51)</f>
        <v>27.267338470657972</v>
      </c>
    </row>
    <row r="1549" spans="1:18" x14ac:dyDescent="0.15">
      <c r="A1549" s="24" t="s">
        <v>306</v>
      </c>
      <c r="B1549" s="24">
        <v>2008</v>
      </c>
      <c r="C1549" s="24" t="s">
        <v>0</v>
      </c>
      <c r="D1549" s="24" t="s">
        <v>2211</v>
      </c>
      <c r="E1549" s="24" t="s">
        <v>2212</v>
      </c>
      <c r="F1549" s="24">
        <v>0</v>
      </c>
      <c r="G1549" s="24">
        <v>0</v>
      </c>
      <c r="H1549" s="24">
        <v>0</v>
      </c>
      <c r="I1549" s="24">
        <v>0</v>
      </c>
      <c r="J1549" s="24">
        <v>0</v>
      </c>
      <c r="K1549" s="24">
        <v>0</v>
      </c>
      <c r="L1549" s="24">
        <v>5061</v>
      </c>
      <c r="M1549" s="24" t="str">
        <f>LOOKUP(A1549,[1]lookup!$A$3:$A$51,[1]lookup!$P$3:$P$51)</f>
        <v>Seeded</v>
      </c>
      <c r="N1549" s="24" t="str">
        <f>LOOKUP(A1549,[1]lookup!$A$3:$A$51,[1]lookup!$R$3:$R$51)</f>
        <v>Mod</v>
      </c>
      <c r="O1549" s="24" t="str">
        <f>LOOKUP(A1549,[1]lookup!$A$3:$A$51,[1]lookup!$U$3:$U$51)</f>
        <v>FS</v>
      </c>
      <c r="P1549" s="25">
        <f t="shared" si="48"/>
        <v>0</v>
      </c>
      <c r="Q1549" s="25">
        <f t="shared" si="49"/>
        <v>0</v>
      </c>
      <c r="R1549" s="25">
        <f>LOOKUP(A1549,[1]lookup!$A$3:$A$51,[1]lookup!$H$3:$H$51)</f>
        <v>27.267338470657972</v>
      </c>
    </row>
    <row r="1550" spans="1:18" x14ac:dyDescent="0.15">
      <c r="A1550" s="24" t="s">
        <v>311</v>
      </c>
      <c r="B1550" s="24">
        <v>2008</v>
      </c>
      <c r="C1550" s="24" t="s">
        <v>0</v>
      </c>
      <c r="D1550" s="24" t="s">
        <v>672</v>
      </c>
      <c r="E1550" s="24" t="s">
        <v>2199</v>
      </c>
      <c r="F1550" s="24">
        <v>0</v>
      </c>
      <c r="G1550" s="24">
        <v>0</v>
      </c>
      <c r="H1550" s="24">
        <v>0</v>
      </c>
      <c r="I1550" s="24">
        <v>0</v>
      </c>
      <c r="J1550" s="24">
        <v>0</v>
      </c>
      <c r="K1550" s="24">
        <v>0</v>
      </c>
      <c r="L1550" s="24">
        <v>5003</v>
      </c>
      <c r="M1550" s="24" t="str">
        <f>LOOKUP(A1550,[1]lookup!$A$3:$A$51,[1]lookup!$P$3:$P$51)</f>
        <v>Seeded</v>
      </c>
      <c r="N1550" s="24" t="str">
        <f>LOOKUP(A1550,[1]lookup!$A$3:$A$51,[1]lookup!$R$3:$R$51)</f>
        <v>Mod</v>
      </c>
      <c r="O1550" s="24" t="str">
        <f>LOOKUP(A1550,[1]lookup!$A$3:$A$51,[1]lookup!$U$3:$U$51)</f>
        <v>FS</v>
      </c>
      <c r="P1550" s="25">
        <f t="shared" si="48"/>
        <v>0</v>
      </c>
      <c r="Q1550" s="25">
        <f t="shared" si="49"/>
        <v>0</v>
      </c>
      <c r="R1550" s="25">
        <f>LOOKUP(A1550,[1]lookup!$A$3:$A$51,[1]lookup!$H$3:$H$51)</f>
        <v>37.717369578253049</v>
      </c>
    </row>
    <row r="1551" spans="1:18" x14ac:dyDescent="0.15">
      <c r="A1551" s="24" t="s">
        <v>311</v>
      </c>
      <c r="B1551" s="24">
        <v>2008</v>
      </c>
      <c r="C1551" s="24" t="s">
        <v>0</v>
      </c>
      <c r="D1551" s="24" t="s">
        <v>556</v>
      </c>
      <c r="E1551" s="24" t="s">
        <v>2200</v>
      </c>
      <c r="F1551" s="24">
        <v>0</v>
      </c>
      <c r="G1551" s="24">
        <v>0</v>
      </c>
      <c r="H1551" s="24">
        <v>2</v>
      </c>
      <c r="I1551" s="24">
        <v>699</v>
      </c>
      <c r="J1551" s="24">
        <v>2</v>
      </c>
      <c r="K1551" s="24">
        <v>699</v>
      </c>
      <c r="L1551" s="24">
        <v>5003</v>
      </c>
      <c r="M1551" s="24" t="str">
        <f>LOOKUP(A1551,[1]lookup!$A$3:$A$51,[1]lookup!$P$3:$P$51)</f>
        <v>Seeded</v>
      </c>
      <c r="N1551" s="24" t="str">
        <f>LOOKUP(A1551,[1]lookup!$A$3:$A$51,[1]lookup!$R$3:$R$51)</f>
        <v>Mod</v>
      </c>
      <c r="O1551" s="24" t="str">
        <f>LOOKUP(A1551,[1]lookup!$A$3:$A$51,[1]lookup!$U$3:$U$51)</f>
        <v>FS</v>
      </c>
      <c r="P1551" s="25">
        <f t="shared" si="48"/>
        <v>13.971617029782129</v>
      </c>
      <c r="Q1551" s="25">
        <f t="shared" si="49"/>
        <v>0</v>
      </c>
      <c r="R1551" s="25">
        <f>LOOKUP(A1551,[1]lookup!$A$3:$A$51,[1]lookup!$H$3:$H$51)</f>
        <v>37.717369578253049</v>
      </c>
    </row>
    <row r="1552" spans="1:18" x14ac:dyDescent="0.15">
      <c r="A1552" s="24" t="s">
        <v>311</v>
      </c>
      <c r="B1552" s="24">
        <v>2008</v>
      </c>
      <c r="C1552" s="24" t="s">
        <v>0</v>
      </c>
      <c r="D1552" s="24" t="s">
        <v>557</v>
      </c>
      <c r="E1552" s="24" t="s">
        <v>2201</v>
      </c>
      <c r="F1552" s="24">
        <v>0</v>
      </c>
      <c r="G1552" s="24">
        <v>0</v>
      </c>
      <c r="H1552" s="24">
        <v>1</v>
      </c>
      <c r="I1552" s="24">
        <v>1149</v>
      </c>
      <c r="J1552" s="24">
        <v>1</v>
      </c>
      <c r="K1552" s="24">
        <v>1149</v>
      </c>
      <c r="L1552" s="24">
        <v>5003</v>
      </c>
      <c r="M1552" s="24" t="str">
        <f>LOOKUP(A1552,[1]lookup!$A$3:$A$51,[1]lookup!$P$3:$P$51)</f>
        <v>Seeded</v>
      </c>
      <c r="N1552" s="24" t="str">
        <f>LOOKUP(A1552,[1]lookup!$A$3:$A$51,[1]lookup!$R$3:$R$51)</f>
        <v>Mod</v>
      </c>
      <c r="O1552" s="24" t="str">
        <f>LOOKUP(A1552,[1]lookup!$A$3:$A$51,[1]lookup!$U$3:$U$51)</f>
        <v>FS</v>
      </c>
      <c r="P1552" s="25">
        <f t="shared" si="48"/>
        <v>22.966220267839297</v>
      </c>
      <c r="Q1552" s="25">
        <f t="shared" si="49"/>
        <v>0</v>
      </c>
      <c r="R1552" s="25">
        <f>LOOKUP(A1552,[1]lookup!$A$3:$A$51,[1]lookup!$H$3:$H$51)</f>
        <v>37.717369578253049</v>
      </c>
    </row>
    <row r="1553" spans="1:18" x14ac:dyDescent="0.15">
      <c r="A1553" s="24" t="s">
        <v>311</v>
      </c>
      <c r="B1553" s="24">
        <v>2008</v>
      </c>
      <c r="C1553" s="24" t="s">
        <v>0</v>
      </c>
      <c r="D1553" s="24" t="s">
        <v>390</v>
      </c>
      <c r="E1553" s="24" t="s">
        <v>2202</v>
      </c>
      <c r="F1553" s="24">
        <v>4</v>
      </c>
      <c r="G1553" s="24">
        <v>206</v>
      </c>
      <c r="H1553" s="24">
        <v>5</v>
      </c>
      <c r="I1553" s="24">
        <v>2762</v>
      </c>
      <c r="J1553" s="24">
        <v>5</v>
      </c>
      <c r="K1553" s="24">
        <v>2968</v>
      </c>
      <c r="L1553" s="24">
        <v>5003</v>
      </c>
      <c r="M1553" s="24" t="str">
        <f>LOOKUP(A1553,[1]lookup!$A$3:$A$51,[1]lookup!$P$3:$P$51)</f>
        <v>Seeded</v>
      </c>
      <c r="N1553" s="24" t="str">
        <f>LOOKUP(A1553,[1]lookup!$A$3:$A$51,[1]lookup!$R$3:$R$51)</f>
        <v>Mod</v>
      </c>
      <c r="O1553" s="24" t="str">
        <f>LOOKUP(A1553,[1]lookup!$A$3:$A$51,[1]lookup!$U$3:$U$51)</f>
        <v>FS</v>
      </c>
      <c r="P1553" s="25">
        <f t="shared" si="48"/>
        <v>55.206875874475315</v>
      </c>
      <c r="Q1553" s="25">
        <f t="shared" si="49"/>
        <v>4.117529482310613</v>
      </c>
      <c r="R1553" s="25">
        <f>LOOKUP(A1553,[1]lookup!$A$3:$A$51,[1]lookup!$H$3:$H$51)</f>
        <v>37.717369578253049</v>
      </c>
    </row>
    <row r="1554" spans="1:18" x14ac:dyDescent="0.15">
      <c r="A1554" s="24" t="s">
        <v>311</v>
      </c>
      <c r="B1554" s="24">
        <v>2008</v>
      </c>
      <c r="C1554" s="24" t="s">
        <v>0</v>
      </c>
      <c r="D1554" s="24" t="s">
        <v>1087</v>
      </c>
      <c r="E1554" s="24" t="s">
        <v>2203</v>
      </c>
      <c r="F1554" s="24">
        <v>0</v>
      </c>
      <c r="G1554" s="24">
        <v>0</v>
      </c>
      <c r="H1554" s="24">
        <v>0</v>
      </c>
      <c r="I1554" s="24">
        <v>0</v>
      </c>
      <c r="J1554" s="24">
        <v>0</v>
      </c>
      <c r="K1554" s="24">
        <v>0</v>
      </c>
      <c r="L1554" s="24">
        <v>5003</v>
      </c>
      <c r="M1554" s="24" t="str">
        <f>LOOKUP(A1554,[1]lookup!$A$3:$A$51,[1]lookup!$P$3:$P$51)</f>
        <v>Seeded</v>
      </c>
      <c r="N1554" s="24" t="str">
        <f>LOOKUP(A1554,[1]lookup!$A$3:$A$51,[1]lookup!$R$3:$R$51)</f>
        <v>Mod</v>
      </c>
      <c r="O1554" s="24" t="str">
        <f>LOOKUP(A1554,[1]lookup!$A$3:$A$51,[1]lookup!$U$3:$U$51)</f>
        <v>FS</v>
      </c>
      <c r="P1554" s="25">
        <f t="shared" si="48"/>
        <v>0</v>
      </c>
      <c r="Q1554" s="25">
        <f t="shared" si="49"/>
        <v>0</v>
      </c>
      <c r="R1554" s="25">
        <f>LOOKUP(A1554,[1]lookup!$A$3:$A$51,[1]lookup!$H$3:$H$51)</f>
        <v>37.717369578253049</v>
      </c>
    </row>
    <row r="1555" spans="1:18" x14ac:dyDescent="0.15">
      <c r="A1555" s="24" t="s">
        <v>311</v>
      </c>
      <c r="B1555" s="24">
        <v>2008</v>
      </c>
      <c r="C1555" s="24" t="s">
        <v>0</v>
      </c>
      <c r="D1555" s="24" t="s">
        <v>244</v>
      </c>
      <c r="E1555" s="24" t="s">
        <v>2204</v>
      </c>
      <c r="F1555" s="24">
        <v>2</v>
      </c>
      <c r="G1555" s="24">
        <v>6</v>
      </c>
      <c r="H1555" s="24">
        <v>9</v>
      </c>
      <c r="I1555" s="24">
        <v>178</v>
      </c>
      <c r="J1555" s="24">
        <v>9</v>
      </c>
      <c r="K1555" s="24">
        <v>184</v>
      </c>
      <c r="L1555" s="24">
        <v>5003</v>
      </c>
      <c r="M1555" s="24" t="str">
        <f>LOOKUP(A1555,[1]lookup!$A$3:$A$51,[1]lookup!$P$3:$P$51)</f>
        <v>Seeded</v>
      </c>
      <c r="N1555" s="24" t="str">
        <f>LOOKUP(A1555,[1]lookup!$A$3:$A$51,[1]lookup!$R$3:$R$51)</f>
        <v>Mod</v>
      </c>
      <c r="O1555" s="24" t="str">
        <f>LOOKUP(A1555,[1]lookup!$A$3:$A$51,[1]lookup!$U$3:$U$51)</f>
        <v>FS</v>
      </c>
      <c r="P1555" s="25">
        <f t="shared" si="48"/>
        <v>3.5578652808315017</v>
      </c>
      <c r="Q1555" s="25">
        <f t="shared" si="49"/>
        <v>0.11992804317409553</v>
      </c>
      <c r="R1555" s="25">
        <f>LOOKUP(A1555,[1]lookup!$A$3:$A$51,[1]lookup!$H$3:$H$51)</f>
        <v>37.717369578253049</v>
      </c>
    </row>
    <row r="1556" spans="1:18" x14ac:dyDescent="0.15">
      <c r="A1556" s="24" t="s">
        <v>311</v>
      </c>
      <c r="B1556" s="24">
        <v>2008</v>
      </c>
      <c r="C1556" s="24" t="s">
        <v>0</v>
      </c>
      <c r="D1556" s="24" t="s">
        <v>559</v>
      </c>
      <c r="E1556" s="24" t="s">
        <v>2205</v>
      </c>
      <c r="F1556" s="24">
        <v>0</v>
      </c>
      <c r="G1556" s="24">
        <v>0</v>
      </c>
      <c r="H1556" s="24">
        <v>0</v>
      </c>
      <c r="I1556" s="24">
        <v>0</v>
      </c>
      <c r="J1556" s="24">
        <v>0</v>
      </c>
      <c r="K1556" s="24">
        <v>0</v>
      </c>
      <c r="L1556" s="24">
        <v>5003</v>
      </c>
      <c r="M1556" s="24" t="str">
        <f>LOOKUP(A1556,[1]lookup!$A$3:$A$51,[1]lookup!$P$3:$P$51)</f>
        <v>Seeded</v>
      </c>
      <c r="N1556" s="24" t="str">
        <f>LOOKUP(A1556,[1]lookup!$A$3:$A$51,[1]lookup!$R$3:$R$51)</f>
        <v>Mod</v>
      </c>
      <c r="O1556" s="24" t="str">
        <f>LOOKUP(A1556,[1]lookup!$A$3:$A$51,[1]lookup!$U$3:$U$51)</f>
        <v>FS</v>
      </c>
      <c r="P1556" s="25">
        <f t="shared" si="48"/>
        <v>0</v>
      </c>
      <c r="Q1556" s="25">
        <f t="shared" si="49"/>
        <v>0</v>
      </c>
      <c r="R1556" s="25">
        <f>LOOKUP(A1556,[1]lookup!$A$3:$A$51,[1]lookup!$H$3:$H$51)</f>
        <v>37.717369578253049</v>
      </c>
    </row>
    <row r="1557" spans="1:18" x14ac:dyDescent="0.15">
      <c r="A1557" s="24" t="s">
        <v>311</v>
      </c>
      <c r="B1557" s="24">
        <v>2008</v>
      </c>
      <c r="C1557" s="24" t="s">
        <v>0</v>
      </c>
      <c r="D1557" s="24" t="s">
        <v>1229</v>
      </c>
      <c r="E1557" s="24" t="s">
        <v>2206</v>
      </c>
      <c r="F1557" s="24">
        <v>0</v>
      </c>
      <c r="G1557" s="24">
        <v>0</v>
      </c>
      <c r="H1557" s="24">
        <v>0</v>
      </c>
      <c r="I1557" s="24">
        <v>0</v>
      </c>
      <c r="J1557" s="24">
        <v>0</v>
      </c>
      <c r="K1557" s="24">
        <v>0</v>
      </c>
      <c r="L1557" s="24">
        <v>5003</v>
      </c>
      <c r="M1557" s="24" t="str">
        <f>LOOKUP(A1557,[1]lookup!$A$3:$A$51,[1]lookup!$P$3:$P$51)</f>
        <v>Seeded</v>
      </c>
      <c r="N1557" s="24" t="str">
        <f>LOOKUP(A1557,[1]lookup!$A$3:$A$51,[1]lookup!$R$3:$R$51)</f>
        <v>Mod</v>
      </c>
      <c r="O1557" s="24" t="str">
        <f>LOOKUP(A1557,[1]lookup!$A$3:$A$51,[1]lookup!$U$3:$U$51)</f>
        <v>FS</v>
      </c>
      <c r="P1557" s="25">
        <f t="shared" si="48"/>
        <v>0</v>
      </c>
      <c r="Q1557" s="25">
        <f t="shared" si="49"/>
        <v>0</v>
      </c>
      <c r="R1557" s="25">
        <f>LOOKUP(A1557,[1]lookup!$A$3:$A$51,[1]lookup!$H$3:$H$51)</f>
        <v>37.717369578253049</v>
      </c>
    </row>
    <row r="1558" spans="1:18" x14ac:dyDescent="0.15">
      <c r="A1558" s="24" t="s">
        <v>311</v>
      </c>
      <c r="B1558" s="24">
        <v>2008</v>
      </c>
      <c r="C1558" s="24" t="s">
        <v>0</v>
      </c>
      <c r="D1558" s="24" t="s">
        <v>405</v>
      </c>
      <c r="E1558" s="24" t="s">
        <v>2207</v>
      </c>
      <c r="F1558" s="24">
        <v>2</v>
      </c>
      <c r="G1558" s="24">
        <v>3413</v>
      </c>
      <c r="H1558" s="24">
        <v>1</v>
      </c>
      <c r="I1558" s="24">
        <v>406</v>
      </c>
      <c r="J1558" s="24">
        <v>2</v>
      </c>
      <c r="K1558" s="24">
        <v>3819</v>
      </c>
      <c r="L1558" s="24">
        <v>5003</v>
      </c>
      <c r="M1558" s="24" t="str">
        <f>LOOKUP(A1558,[1]lookup!$A$3:$A$51,[1]lookup!$P$3:$P$51)</f>
        <v>Seeded</v>
      </c>
      <c r="N1558" s="24" t="str">
        <f>LOOKUP(A1558,[1]lookup!$A$3:$A$51,[1]lookup!$R$3:$R$51)</f>
        <v>Mod</v>
      </c>
      <c r="O1558" s="24" t="str">
        <f>LOOKUP(A1558,[1]lookup!$A$3:$A$51,[1]lookup!$U$3:$U$51)</f>
        <v>FS</v>
      </c>
      <c r="P1558" s="25">
        <f t="shared" si="48"/>
        <v>8.1151309214471326</v>
      </c>
      <c r="Q1558" s="25">
        <f t="shared" si="49"/>
        <v>68.219068558864677</v>
      </c>
      <c r="R1558" s="25">
        <f>LOOKUP(A1558,[1]lookup!$A$3:$A$51,[1]lookup!$H$3:$H$51)</f>
        <v>37.717369578253049</v>
      </c>
    </row>
    <row r="1559" spans="1:18" x14ac:dyDescent="0.15">
      <c r="A1559" s="24" t="s">
        <v>311</v>
      </c>
      <c r="B1559" s="24">
        <v>2008</v>
      </c>
      <c r="C1559" s="24" t="s">
        <v>0</v>
      </c>
      <c r="D1559" s="24" t="s">
        <v>217</v>
      </c>
      <c r="E1559" s="24" t="s">
        <v>2208</v>
      </c>
      <c r="F1559" s="24">
        <v>1</v>
      </c>
      <c r="G1559" s="24">
        <v>1378</v>
      </c>
      <c r="H1559" s="24">
        <v>0</v>
      </c>
      <c r="I1559" s="24">
        <v>0</v>
      </c>
      <c r="J1559" s="24">
        <v>1</v>
      </c>
      <c r="K1559" s="24">
        <v>1378</v>
      </c>
      <c r="L1559" s="24">
        <v>5003</v>
      </c>
      <c r="M1559" s="24" t="str">
        <f>LOOKUP(A1559,[1]lookup!$A$3:$A$51,[1]lookup!$P$3:$P$51)</f>
        <v>Seeded</v>
      </c>
      <c r="N1559" s="24" t="str">
        <f>LOOKUP(A1559,[1]lookup!$A$3:$A$51,[1]lookup!$R$3:$R$51)</f>
        <v>Mod</v>
      </c>
      <c r="O1559" s="24" t="str">
        <f>LOOKUP(A1559,[1]lookup!$A$3:$A$51,[1]lookup!$U$3:$U$51)</f>
        <v>FS</v>
      </c>
      <c r="P1559" s="25">
        <f t="shared" si="48"/>
        <v>0</v>
      </c>
      <c r="Q1559" s="25">
        <f t="shared" si="49"/>
        <v>27.543473915650608</v>
      </c>
      <c r="R1559" s="25">
        <f>LOOKUP(A1559,[1]lookup!$A$3:$A$51,[1]lookup!$H$3:$H$51)</f>
        <v>37.717369578253049</v>
      </c>
    </row>
    <row r="1560" spans="1:18" x14ac:dyDescent="0.15">
      <c r="A1560" s="24" t="s">
        <v>311</v>
      </c>
      <c r="B1560" s="24">
        <v>2008</v>
      </c>
      <c r="C1560" s="24" t="s">
        <v>0</v>
      </c>
      <c r="D1560" s="24" t="s">
        <v>2209</v>
      </c>
      <c r="E1560" s="24" t="s">
        <v>2210</v>
      </c>
      <c r="F1560" s="24">
        <v>0</v>
      </c>
      <c r="G1560" s="24">
        <v>0</v>
      </c>
      <c r="H1560" s="24">
        <v>0</v>
      </c>
      <c r="I1560" s="24">
        <v>0</v>
      </c>
      <c r="J1560" s="24">
        <v>0</v>
      </c>
      <c r="K1560" s="24">
        <v>0</v>
      </c>
      <c r="L1560" s="24">
        <v>5003</v>
      </c>
      <c r="M1560" s="24" t="str">
        <f>LOOKUP(A1560,[1]lookup!$A$3:$A$51,[1]lookup!$P$3:$P$51)</f>
        <v>Seeded</v>
      </c>
      <c r="N1560" s="24" t="str">
        <f>LOOKUP(A1560,[1]lookup!$A$3:$A$51,[1]lookup!$R$3:$R$51)</f>
        <v>Mod</v>
      </c>
      <c r="O1560" s="24" t="str">
        <f>LOOKUP(A1560,[1]lookup!$A$3:$A$51,[1]lookup!$U$3:$U$51)</f>
        <v>FS</v>
      </c>
      <c r="P1560" s="25">
        <f t="shared" si="48"/>
        <v>0</v>
      </c>
      <c r="Q1560" s="25">
        <f t="shared" si="49"/>
        <v>0</v>
      </c>
      <c r="R1560" s="25">
        <f>LOOKUP(A1560,[1]lookup!$A$3:$A$51,[1]lookup!$H$3:$H$51)</f>
        <v>37.717369578253049</v>
      </c>
    </row>
    <row r="1561" spans="1:18" x14ac:dyDescent="0.15">
      <c r="A1561" s="24" t="s">
        <v>311</v>
      </c>
      <c r="B1561" s="24">
        <v>2008</v>
      </c>
      <c r="C1561" s="24" t="s">
        <v>0</v>
      </c>
      <c r="D1561" s="24" t="s">
        <v>2211</v>
      </c>
      <c r="E1561" s="24" t="s">
        <v>2212</v>
      </c>
      <c r="F1561" s="24">
        <v>0</v>
      </c>
      <c r="G1561" s="24">
        <v>0</v>
      </c>
      <c r="H1561" s="24">
        <v>0</v>
      </c>
      <c r="I1561" s="24">
        <v>0</v>
      </c>
      <c r="J1561" s="24">
        <v>0</v>
      </c>
      <c r="K1561" s="24">
        <v>0</v>
      </c>
      <c r="L1561" s="24">
        <v>5003</v>
      </c>
      <c r="M1561" s="24" t="str">
        <f>LOOKUP(A1561,[1]lookup!$A$3:$A$51,[1]lookup!$P$3:$P$51)</f>
        <v>Seeded</v>
      </c>
      <c r="N1561" s="24" t="str">
        <f>LOOKUP(A1561,[1]lookup!$A$3:$A$51,[1]lookup!$R$3:$R$51)</f>
        <v>Mod</v>
      </c>
      <c r="O1561" s="24" t="str">
        <f>LOOKUP(A1561,[1]lookup!$A$3:$A$51,[1]lookup!$U$3:$U$51)</f>
        <v>FS</v>
      </c>
      <c r="P1561" s="25">
        <f t="shared" si="48"/>
        <v>0</v>
      </c>
      <c r="Q1561" s="25">
        <f t="shared" si="49"/>
        <v>0</v>
      </c>
      <c r="R1561" s="25">
        <f>LOOKUP(A1561,[1]lookup!$A$3:$A$51,[1]lookup!$H$3:$H$51)</f>
        <v>37.717369578253049</v>
      </c>
    </row>
    <row r="1562" spans="1:18" x14ac:dyDescent="0.15">
      <c r="A1562" s="24" t="s">
        <v>312</v>
      </c>
      <c r="B1562" s="24">
        <v>2008</v>
      </c>
      <c r="C1562" s="24" t="s">
        <v>0</v>
      </c>
      <c r="D1562" s="24" t="s">
        <v>672</v>
      </c>
      <c r="E1562" s="24" t="s">
        <v>2199</v>
      </c>
      <c r="F1562" s="24">
        <v>1</v>
      </c>
      <c r="G1562" s="24">
        <v>82</v>
      </c>
      <c r="H1562" s="24">
        <v>0</v>
      </c>
      <c r="I1562" s="24">
        <v>0</v>
      </c>
      <c r="J1562" s="24">
        <v>1</v>
      </c>
      <c r="K1562" s="24">
        <v>82</v>
      </c>
      <c r="L1562" s="24">
        <v>5004</v>
      </c>
      <c r="M1562" s="24" t="str">
        <f>LOOKUP(A1562,[1]lookup!$A$3:$A$51,[1]lookup!$P$3:$P$51)</f>
        <v>Seeded</v>
      </c>
      <c r="N1562" s="24" t="str">
        <f>LOOKUP(A1562,[1]lookup!$A$3:$A$51,[1]lookup!$R$3:$R$51)</f>
        <v>Mod</v>
      </c>
      <c r="O1562" s="24" t="str">
        <f>LOOKUP(A1562,[1]lookup!$A$3:$A$51,[1]lookup!$U$3:$U$51)</f>
        <v>FS</v>
      </c>
      <c r="P1562" s="25">
        <f t="shared" si="48"/>
        <v>0</v>
      </c>
      <c r="Q1562" s="25">
        <f t="shared" si="49"/>
        <v>1.6386890487609911</v>
      </c>
      <c r="R1562" s="25">
        <f>LOOKUP(A1562,[1]lookup!$A$3:$A$51,[1]lookup!$H$3:$H$51)</f>
        <v>1.7785771382893685</v>
      </c>
    </row>
    <row r="1563" spans="1:18" x14ac:dyDescent="0.15">
      <c r="A1563" s="24" t="s">
        <v>312</v>
      </c>
      <c r="B1563" s="24">
        <v>2008</v>
      </c>
      <c r="C1563" s="24" t="s">
        <v>0</v>
      </c>
      <c r="D1563" s="24" t="s">
        <v>556</v>
      </c>
      <c r="E1563" s="24" t="s">
        <v>2200</v>
      </c>
      <c r="F1563" s="24">
        <v>0</v>
      </c>
      <c r="G1563" s="24">
        <v>0</v>
      </c>
      <c r="H1563" s="24">
        <v>2</v>
      </c>
      <c r="I1563" s="24">
        <v>564</v>
      </c>
      <c r="J1563" s="24">
        <v>2</v>
      </c>
      <c r="K1563" s="24">
        <v>564</v>
      </c>
      <c r="L1563" s="24">
        <v>5004</v>
      </c>
      <c r="M1563" s="24" t="str">
        <f>LOOKUP(A1563,[1]lookup!$A$3:$A$51,[1]lookup!$P$3:$P$51)</f>
        <v>Seeded</v>
      </c>
      <c r="N1563" s="24" t="str">
        <f>LOOKUP(A1563,[1]lookup!$A$3:$A$51,[1]lookup!$R$3:$R$51)</f>
        <v>Mod</v>
      </c>
      <c r="O1563" s="24" t="str">
        <f>LOOKUP(A1563,[1]lookup!$A$3:$A$51,[1]lookup!$U$3:$U$51)</f>
        <v>FS</v>
      </c>
      <c r="P1563" s="25">
        <f t="shared" si="48"/>
        <v>11.270983213429256</v>
      </c>
      <c r="Q1563" s="25">
        <f t="shared" si="49"/>
        <v>0</v>
      </c>
      <c r="R1563" s="25">
        <f>LOOKUP(A1563,[1]lookup!$A$3:$A$51,[1]lookup!$H$3:$H$51)</f>
        <v>1.7785771382893685</v>
      </c>
    </row>
    <row r="1564" spans="1:18" x14ac:dyDescent="0.15">
      <c r="A1564" s="24" t="s">
        <v>312</v>
      </c>
      <c r="B1564" s="24">
        <v>2008</v>
      </c>
      <c r="C1564" s="24" t="s">
        <v>0</v>
      </c>
      <c r="D1564" s="24" t="s">
        <v>557</v>
      </c>
      <c r="E1564" s="24" t="s">
        <v>2201</v>
      </c>
      <c r="F1564" s="24">
        <v>0</v>
      </c>
      <c r="G1564" s="24">
        <v>0</v>
      </c>
      <c r="H1564" s="24">
        <v>1</v>
      </c>
      <c r="I1564" s="24">
        <v>65</v>
      </c>
      <c r="J1564" s="24">
        <v>1</v>
      </c>
      <c r="K1564" s="24">
        <v>65</v>
      </c>
      <c r="L1564" s="24">
        <v>5004</v>
      </c>
      <c r="M1564" s="24" t="str">
        <f>LOOKUP(A1564,[1]lookup!$A$3:$A$51,[1]lookup!$P$3:$P$51)</f>
        <v>Seeded</v>
      </c>
      <c r="N1564" s="24" t="str">
        <f>LOOKUP(A1564,[1]lookup!$A$3:$A$51,[1]lookup!$R$3:$R$51)</f>
        <v>Mod</v>
      </c>
      <c r="O1564" s="24" t="str">
        <f>LOOKUP(A1564,[1]lookup!$A$3:$A$51,[1]lookup!$U$3:$U$51)</f>
        <v>FS</v>
      </c>
      <c r="P1564" s="25">
        <f t="shared" si="48"/>
        <v>1.2989608313349321</v>
      </c>
      <c r="Q1564" s="25">
        <f t="shared" si="49"/>
        <v>0</v>
      </c>
      <c r="R1564" s="25">
        <f>LOOKUP(A1564,[1]lookup!$A$3:$A$51,[1]lookup!$H$3:$H$51)</f>
        <v>1.7785771382893685</v>
      </c>
    </row>
    <row r="1565" spans="1:18" x14ac:dyDescent="0.15">
      <c r="A1565" s="24" t="s">
        <v>312</v>
      </c>
      <c r="B1565" s="24">
        <v>2008</v>
      </c>
      <c r="C1565" s="24" t="s">
        <v>0</v>
      </c>
      <c r="D1565" s="24" t="s">
        <v>390</v>
      </c>
      <c r="E1565" s="24" t="s">
        <v>2202</v>
      </c>
      <c r="F1565" s="24">
        <v>5</v>
      </c>
      <c r="G1565" s="24">
        <v>277</v>
      </c>
      <c r="H1565" s="24">
        <v>7</v>
      </c>
      <c r="I1565" s="24">
        <v>1794</v>
      </c>
      <c r="J1565" s="24">
        <v>7</v>
      </c>
      <c r="K1565" s="24">
        <v>2071</v>
      </c>
      <c r="L1565" s="24">
        <v>5004</v>
      </c>
      <c r="M1565" s="24" t="str">
        <f>LOOKUP(A1565,[1]lookup!$A$3:$A$51,[1]lookup!$P$3:$P$51)</f>
        <v>Seeded</v>
      </c>
      <c r="N1565" s="24" t="str">
        <f>LOOKUP(A1565,[1]lookup!$A$3:$A$51,[1]lookup!$R$3:$R$51)</f>
        <v>Mod</v>
      </c>
      <c r="O1565" s="24" t="str">
        <f>LOOKUP(A1565,[1]lookup!$A$3:$A$51,[1]lookup!$U$3:$U$51)</f>
        <v>FS</v>
      </c>
      <c r="P1565" s="25">
        <f t="shared" si="48"/>
        <v>35.851318944844124</v>
      </c>
      <c r="Q1565" s="25">
        <f t="shared" si="49"/>
        <v>5.535571542765787</v>
      </c>
      <c r="R1565" s="25">
        <f>LOOKUP(A1565,[1]lookup!$A$3:$A$51,[1]lookup!$H$3:$H$51)</f>
        <v>1.7785771382893685</v>
      </c>
    </row>
    <row r="1566" spans="1:18" x14ac:dyDescent="0.15">
      <c r="A1566" s="24" t="s">
        <v>312</v>
      </c>
      <c r="B1566" s="24">
        <v>2008</v>
      </c>
      <c r="C1566" s="24" t="s">
        <v>0</v>
      </c>
      <c r="D1566" s="24" t="s">
        <v>1087</v>
      </c>
      <c r="E1566" s="24" t="s">
        <v>2203</v>
      </c>
      <c r="F1566" s="24">
        <v>0</v>
      </c>
      <c r="G1566" s="24">
        <v>0</v>
      </c>
      <c r="H1566" s="24">
        <v>0</v>
      </c>
      <c r="I1566" s="24">
        <v>0</v>
      </c>
      <c r="J1566" s="24">
        <v>0</v>
      </c>
      <c r="K1566" s="24">
        <v>0</v>
      </c>
      <c r="L1566" s="24">
        <v>5004</v>
      </c>
      <c r="M1566" s="24" t="str">
        <f>LOOKUP(A1566,[1]lookup!$A$3:$A$51,[1]lookup!$P$3:$P$51)</f>
        <v>Seeded</v>
      </c>
      <c r="N1566" s="24" t="str">
        <f>LOOKUP(A1566,[1]lookup!$A$3:$A$51,[1]lookup!$R$3:$R$51)</f>
        <v>Mod</v>
      </c>
      <c r="O1566" s="24" t="str">
        <f>LOOKUP(A1566,[1]lookup!$A$3:$A$51,[1]lookup!$U$3:$U$51)</f>
        <v>FS</v>
      </c>
      <c r="P1566" s="25">
        <f t="shared" si="48"/>
        <v>0</v>
      </c>
      <c r="Q1566" s="25">
        <f t="shared" si="49"/>
        <v>0</v>
      </c>
      <c r="R1566" s="25">
        <f>LOOKUP(A1566,[1]lookup!$A$3:$A$51,[1]lookup!$H$3:$H$51)</f>
        <v>1.7785771382893685</v>
      </c>
    </row>
    <row r="1567" spans="1:18" x14ac:dyDescent="0.15">
      <c r="A1567" s="24" t="s">
        <v>312</v>
      </c>
      <c r="B1567" s="24">
        <v>2008</v>
      </c>
      <c r="C1567" s="24" t="s">
        <v>0</v>
      </c>
      <c r="D1567" s="24" t="s">
        <v>244</v>
      </c>
      <c r="E1567" s="24" t="s">
        <v>2204</v>
      </c>
      <c r="F1567" s="24">
        <v>4</v>
      </c>
      <c r="G1567" s="24">
        <v>27</v>
      </c>
      <c r="H1567" s="24">
        <v>14</v>
      </c>
      <c r="I1567" s="24">
        <v>412</v>
      </c>
      <c r="J1567" s="24">
        <v>14</v>
      </c>
      <c r="K1567" s="24">
        <v>439</v>
      </c>
      <c r="L1567" s="24">
        <v>5004</v>
      </c>
      <c r="M1567" s="24" t="str">
        <f>LOOKUP(A1567,[1]lookup!$A$3:$A$51,[1]lookup!$P$3:$P$51)</f>
        <v>Seeded</v>
      </c>
      <c r="N1567" s="24" t="str">
        <f>LOOKUP(A1567,[1]lookup!$A$3:$A$51,[1]lookup!$R$3:$R$51)</f>
        <v>Mod</v>
      </c>
      <c r="O1567" s="24" t="str">
        <f>LOOKUP(A1567,[1]lookup!$A$3:$A$51,[1]lookup!$U$3:$U$51)</f>
        <v>FS</v>
      </c>
      <c r="P1567" s="25">
        <f t="shared" si="48"/>
        <v>8.2334132693844921</v>
      </c>
      <c r="Q1567" s="25">
        <f t="shared" si="49"/>
        <v>0.53956834532374098</v>
      </c>
      <c r="R1567" s="25">
        <f>LOOKUP(A1567,[1]lookup!$A$3:$A$51,[1]lookup!$H$3:$H$51)</f>
        <v>1.7785771382893685</v>
      </c>
    </row>
    <row r="1568" spans="1:18" x14ac:dyDescent="0.15">
      <c r="A1568" s="24" t="s">
        <v>312</v>
      </c>
      <c r="B1568" s="24">
        <v>2008</v>
      </c>
      <c r="C1568" s="24" t="s">
        <v>0</v>
      </c>
      <c r="D1568" s="24" t="s">
        <v>559</v>
      </c>
      <c r="E1568" s="24" t="s">
        <v>2205</v>
      </c>
      <c r="F1568" s="24">
        <v>0</v>
      </c>
      <c r="G1568" s="24">
        <v>0</v>
      </c>
      <c r="H1568" s="24">
        <v>0</v>
      </c>
      <c r="I1568" s="24">
        <v>0</v>
      </c>
      <c r="J1568" s="24">
        <v>0</v>
      </c>
      <c r="K1568" s="24">
        <v>0</v>
      </c>
      <c r="L1568" s="24">
        <v>5004</v>
      </c>
      <c r="M1568" s="24" t="str">
        <f>LOOKUP(A1568,[1]lookup!$A$3:$A$51,[1]lookup!$P$3:$P$51)</f>
        <v>Seeded</v>
      </c>
      <c r="N1568" s="24" t="str">
        <f>LOOKUP(A1568,[1]lookup!$A$3:$A$51,[1]lookup!$R$3:$R$51)</f>
        <v>Mod</v>
      </c>
      <c r="O1568" s="24" t="str">
        <f>LOOKUP(A1568,[1]lookup!$A$3:$A$51,[1]lookup!$U$3:$U$51)</f>
        <v>FS</v>
      </c>
      <c r="P1568" s="25">
        <f t="shared" si="48"/>
        <v>0</v>
      </c>
      <c r="Q1568" s="25">
        <f t="shared" si="49"/>
        <v>0</v>
      </c>
      <c r="R1568" s="25">
        <f>LOOKUP(A1568,[1]lookup!$A$3:$A$51,[1]lookup!$H$3:$H$51)</f>
        <v>1.7785771382893685</v>
      </c>
    </row>
    <row r="1569" spans="1:18" x14ac:dyDescent="0.15">
      <c r="A1569" s="24" t="s">
        <v>312</v>
      </c>
      <c r="B1569" s="24">
        <v>2008</v>
      </c>
      <c r="C1569" s="24" t="s">
        <v>0</v>
      </c>
      <c r="D1569" s="24" t="s">
        <v>1229</v>
      </c>
      <c r="E1569" s="24" t="s">
        <v>2206</v>
      </c>
      <c r="F1569" s="24">
        <v>0</v>
      </c>
      <c r="G1569" s="24">
        <v>0</v>
      </c>
      <c r="H1569" s="24">
        <v>0</v>
      </c>
      <c r="I1569" s="24">
        <v>0</v>
      </c>
      <c r="J1569" s="24">
        <v>0</v>
      </c>
      <c r="K1569" s="24">
        <v>0</v>
      </c>
      <c r="L1569" s="24">
        <v>5004</v>
      </c>
      <c r="M1569" s="24" t="str">
        <f>LOOKUP(A1569,[1]lookup!$A$3:$A$51,[1]lookup!$P$3:$P$51)</f>
        <v>Seeded</v>
      </c>
      <c r="N1569" s="24" t="str">
        <f>LOOKUP(A1569,[1]lookup!$A$3:$A$51,[1]lookup!$R$3:$R$51)</f>
        <v>Mod</v>
      </c>
      <c r="O1569" s="24" t="str">
        <f>LOOKUP(A1569,[1]lookup!$A$3:$A$51,[1]lookup!$U$3:$U$51)</f>
        <v>FS</v>
      </c>
      <c r="P1569" s="25">
        <f t="shared" si="48"/>
        <v>0</v>
      </c>
      <c r="Q1569" s="25">
        <f t="shared" si="49"/>
        <v>0</v>
      </c>
      <c r="R1569" s="25">
        <f>LOOKUP(A1569,[1]lookup!$A$3:$A$51,[1]lookup!$H$3:$H$51)</f>
        <v>1.7785771382893685</v>
      </c>
    </row>
    <row r="1570" spans="1:18" x14ac:dyDescent="0.15">
      <c r="A1570" s="24" t="s">
        <v>312</v>
      </c>
      <c r="B1570" s="24">
        <v>2008</v>
      </c>
      <c r="C1570" s="24" t="s">
        <v>0</v>
      </c>
      <c r="D1570" s="24" t="s">
        <v>405</v>
      </c>
      <c r="E1570" s="24" t="s">
        <v>2207</v>
      </c>
      <c r="F1570" s="24">
        <v>2</v>
      </c>
      <c r="G1570" s="24">
        <v>2210</v>
      </c>
      <c r="H1570" s="24">
        <v>2</v>
      </c>
      <c r="I1570" s="24">
        <v>334</v>
      </c>
      <c r="J1570" s="24">
        <v>2</v>
      </c>
      <c r="K1570" s="24">
        <v>2544</v>
      </c>
      <c r="L1570" s="24">
        <v>5004</v>
      </c>
      <c r="M1570" s="24" t="str">
        <f>LOOKUP(A1570,[1]lookup!$A$3:$A$51,[1]lookup!$P$3:$P$51)</f>
        <v>Seeded</v>
      </c>
      <c r="N1570" s="24" t="str">
        <f>LOOKUP(A1570,[1]lookup!$A$3:$A$51,[1]lookup!$R$3:$R$51)</f>
        <v>Mod</v>
      </c>
      <c r="O1570" s="24" t="str">
        <f>LOOKUP(A1570,[1]lookup!$A$3:$A$51,[1]lookup!$U$3:$U$51)</f>
        <v>FS</v>
      </c>
      <c r="P1570" s="25">
        <f t="shared" si="48"/>
        <v>6.6746602717825745</v>
      </c>
      <c r="Q1570" s="25">
        <f t="shared" si="49"/>
        <v>44.164668265387689</v>
      </c>
      <c r="R1570" s="25">
        <f>LOOKUP(A1570,[1]lookup!$A$3:$A$51,[1]lookup!$H$3:$H$51)</f>
        <v>1.7785771382893685</v>
      </c>
    </row>
    <row r="1571" spans="1:18" x14ac:dyDescent="0.15">
      <c r="A1571" s="24" t="s">
        <v>312</v>
      </c>
      <c r="B1571" s="24">
        <v>2008</v>
      </c>
      <c r="C1571" s="24" t="s">
        <v>0</v>
      </c>
      <c r="D1571" s="24" t="s">
        <v>217</v>
      </c>
      <c r="E1571" s="24" t="s">
        <v>2208</v>
      </c>
      <c r="F1571" s="24">
        <v>2</v>
      </c>
      <c r="G1571" s="24">
        <v>2408</v>
      </c>
      <c r="H1571" s="24">
        <v>0</v>
      </c>
      <c r="I1571" s="24">
        <v>0</v>
      </c>
      <c r="J1571" s="24">
        <v>2</v>
      </c>
      <c r="K1571" s="24">
        <v>2408</v>
      </c>
      <c r="L1571" s="24">
        <v>5004</v>
      </c>
      <c r="M1571" s="24" t="str">
        <f>LOOKUP(A1571,[1]lookup!$A$3:$A$51,[1]lookup!$P$3:$P$51)</f>
        <v>Seeded</v>
      </c>
      <c r="N1571" s="24" t="str">
        <f>LOOKUP(A1571,[1]lookup!$A$3:$A$51,[1]lookup!$R$3:$R$51)</f>
        <v>Mod</v>
      </c>
      <c r="O1571" s="24" t="str">
        <f>LOOKUP(A1571,[1]lookup!$A$3:$A$51,[1]lookup!$U$3:$U$51)</f>
        <v>FS</v>
      </c>
      <c r="P1571" s="25">
        <f t="shared" si="48"/>
        <v>0</v>
      </c>
      <c r="Q1571" s="25">
        <f t="shared" si="49"/>
        <v>48.121502797761792</v>
      </c>
      <c r="R1571" s="25">
        <f>LOOKUP(A1571,[1]lookup!$A$3:$A$51,[1]lookup!$H$3:$H$51)</f>
        <v>1.7785771382893685</v>
      </c>
    </row>
    <row r="1572" spans="1:18" x14ac:dyDescent="0.15">
      <c r="A1572" s="24" t="s">
        <v>312</v>
      </c>
      <c r="B1572" s="24">
        <v>2008</v>
      </c>
      <c r="C1572" s="24" t="s">
        <v>0</v>
      </c>
      <c r="D1572" s="24" t="s">
        <v>2209</v>
      </c>
      <c r="E1572" s="24" t="s">
        <v>2210</v>
      </c>
      <c r="F1572" s="24">
        <v>0</v>
      </c>
      <c r="G1572" s="24">
        <v>0</v>
      </c>
      <c r="H1572" s="24">
        <v>0</v>
      </c>
      <c r="I1572" s="24">
        <v>0</v>
      </c>
      <c r="J1572" s="24">
        <v>0</v>
      </c>
      <c r="K1572" s="24">
        <v>0</v>
      </c>
      <c r="L1572" s="24">
        <v>5004</v>
      </c>
      <c r="M1572" s="24" t="str">
        <f>LOOKUP(A1572,[1]lookup!$A$3:$A$51,[1]lookup!$P$3:$P$51)</f>
        <v>Seeded</v>
      </c>
      <c r="N1572" s="24" t="str">
        <f>LOOKUP(A1572,[1]lookup!$A$3:$A$51,[1]lookup!$R$3:$R$51)</f>
        <v>Mod</v>
      </c>
      <c r="O1572" s="24" t="str">
        <f>LOOKUP(A1572,[1]lookup!$A$3:$A$51,[1]lookup!$U$3:$U$51)</f>
        <v>FS</v>
      </c>
      <c r="P1572" s="25">
        <f t="shared" si="48"/>
        <v>0</v>
      </c>
      <c r="Q1572" s="25">
        <f t="shared" si="49"/>
        <v>0</v>
      </c>
      <c r="R1572" s="25">
        <f>LOOKUP(A1572,[1]lookup!$A$3:$A$51,[1]lookup!$H$3:$H$51)</f>
        <v>1.7785771382893685</v>
      </c>
    </row>
    <row r="1573" spans="1:18" x14ac:dyDescent="0.15">
      <c r="A1573" s="24" t="s">
        <v>312</v>
      </c>
      <c r="B1573" s="24">
        <v>2008</v>
      </c>
      <c r="C1573" s="24" t="s">
        <v>0</v>
      </c>
      <c r="D1573" s="24" t="s">
        <v>2211</v>
      </c>
      <c r="E1573" s="24" t="s">
        <v>2212</v>
      </c>
      <c r="F1573" s="24">
        <v>0</v>
      </c>
      <c r="G1573" s="24">
        <v>0</v>
      </c>
      <c r="H1573" s="24">
        <v>0</v>
      </c>
      <c r="I1573" s="24">
        <v>0</v>
      </c>
      <c r="J1573" s="24">
        <v>0</v>
      </c>
      <c r="K1573" s="24">
        <v>0</v>
      </c>
      <c r="L1573" s="24">
        <v>5004</v>
      </c>
      <c r="M1573" s="24" t="str">
        <f>LOOKUP(A1573,[1]lookup!$A$3:$A$51,[1]lookup!$P$3:$P$51)</f>
        <v>Seeded</v>
      </c>
      <c r="N1573" s="24" t="str">
        <f>LOOKUP(A1573,[1]lookup!$A$3:$A$51,[1]lookup!$R$3:$R$51)</f>
        <v>Mod</v>
      </c>
      <c r="O1573" s="24" t="str">
        <f>LOOKUP(A1573,[1]lookup!$A$3:$A$51,[1]lookup!$U$3:$U$51)</f>
        <v>FS</v>
      </c>
      <c r="P1573" s="25">
        <f t="shared" si="48"/>
        <v>0</v>
      </c>
      <c r="Q1573" s="25">
        <f t="shared" si="49"/>
        <v>0</v>
      </c>
      <c r="R1573" s="25">
        <f>LOOKUP(A1573,[1]lookup!$A$3:$A$51,[1]lookup!$H$3:$H$51)</f>
        <v>1.7785771382893685</v>
      </c>
    </row>
    <row r="1574" spans="1:18" x14ac:dyDescent="0.15">
      <c r="A1574" s="24" t="s">
        <v>313</v>
      </c>
      <c r="B1574" s="24">
        <v>2008</v>
      </c>
      <c r="C1574" s="24" t="s">
        <v>0</v>
      </c>
      <c r="D1574" s="24" t="s">
        <v>672</v>
      </c>
      <c r="E1574" s="24" t="s">
        <v>2199</v>
      </c>
      <c r="F1574" s="24">
        <v>0</v>
      </c>
      <c r="G1574" s="24">
        <v>0</v>
      </c>
      <c r="H1574" s="24">
        <v>0</v>
      </c>
      <c r="I1574" s="24">
        <v>0</v>
      </c>
      <c r="J1574" s="24">
        <v>0</v>
      </c>
      <c r="K1574" s="24">
        <v>0</v>
      </c>
      <c r="L1574" s="24">
        <v>5000</v>
      </c>
      <c r="M1574" s="24" t="str">
        <f>LOOKUP(A1574,[1]lookup!$A$3:$A$51,[1]lookup!$P$3:$P$51)</f>
        <v>Unseeded</v>
      </c>
      <c r="N1574" s="24" t="str">
        <f>LOOKUP(A1574,[1]lookup!$A$3:$A$51,[1]lookup!$R$3:$R$51)</f>
        <v>Mod</v>
      </c>
      <c r="O1574" s="24" t="str">
        <f>LOOKUP(A1574,[1]lookup!$A$3:$A$51,[1]lookup!$U$3:$U$51)</f>
        <v>FS</v>
      </c>
      <c r="P1574" s="25">
        <f t="shared" si="48"/>
        <v>0</v>
      </c>
      <c r="Q1574" s="25">
        <f t="shared" si="49"/>
        <v>0</v>
      </c>
      <c r="R1574" s="25">
        <f>LOOKUP(A1574,[1]lookup!$A$3:$A$51,[1]lookup!$H$3:$H$51)</f>
        <v>1.78</v>
      </c>
    </row>
    <row r="1575" spans="1:18" x14ac:dyDescent="0.15">
      <c r="A1575" s="24" t="s">
        <v>313</v>
      </c>
      <c r="B1575" s="24">
        <v>2008</v>
      </c>
      <c r="C1575" s="24" t="s">
        <v>0</v>
      </c>
      <c r="D1575" s="24" t="s">
        <v>556</v>
      </c>
      <c r="E1575" s="24" t="s">
        <v>2200</v>
      </c>
      <c r="F1575" s="24">
        <v>1</v>
      </c>
      <c r="G1575" s="24">
        <v>40</v>
      </c>
      <c r="H1575" s="24">
        <v>2</v>
      </c>
      <c r="I1575" s="24">
        <v>4100</v>
      </c>
      <c r="J1575" s="24">
        <v>2</v>
      </c>
      <c r="K1575" s="24">
        <v>4140</v>
      </c>
      <c r="L1575" s="24">
        <v>5000</v>
      </c>
      <c r="M1575" s="24" t="str">
        <f>LOOKUP(A1575,[1]lookup!$A$3:$A$51,[1]lookup!$P$3:$P$51)</f>
        <v>Unseeded</v>
      </c>
      <c r="N1575" s="24" t="str">
        <f>LOOKUP(A1575,[1]lookup!$A$3:$A$51,[1]lookup!$R$3:$R$51)</f>
        <v>Mod</v>
      </c>
      <c r="O1575" s="24" t="str">
        <f>LOOKUP(A1575,[1]lookup!$A$3:$A$51,[1]lookup!$U$3:$U$51)</f>
        <v>FS</v>
      </c>
      <c r="P1575" s="25">
        <f t="shared" si="48"/>
        <v>82</v>
      </c>
      <c r="Q1575" s="25">
        <f t="shared" si="49"/>
        <v>0.8</v>
      </c>
      <c r="R1575" s="25">
        <f>LOOKUP(A1575,[1]lookup!$A$3:$A$51,[1]lookup!$H$3:$H$51)</f>
        <v>1.78</v>
      </c>
    </row>
    <row r="1576" spans="1:18" x14ac:dyDescent="0.15">
      <c r="A1576" s="24" t="s">
        <v>313</v>
      </c>
      <c r="B1576" s="24">
        <v>2008</v>
      </c>
      <c r="C1576" s="24" t="s">
        <v>0</v>
      </c>
      <c r="D1576" s="24" t="s">
        <v>557</v>
      </c>
      <c r="E1576" s="24" t="s">
        <v>2201</v>
      </c>
      <c r="F1576" s="24">
        <v>0</v>
      </c>
      <c r="G1576" s="24">
        <v>0</v>
      </c>
      <c r="H1576" s="24">
        <v>2</v>
      </c>
      <c r="I1576" s="24">
        <v>589</v>
      </c>
      <c r="J1576" s="24">
        <v>2</v>
      </c>
      <c r="K1576" s="24">
        <v>589</v>
      </c>
      <c r="L1576" s="24">
        <v>5000</v>
      </c>
      <c r="M1576" s="24" t="str">
        <f>LOOKUP(A1576,[1]lookup!$A$3:$A$51,[1]lookup!$P$3:$P$51)</f>
        <v>Unseeded</v>
      </c>
      <c r="N1576" s="24" t="str">
        <f>LOOKUP(A1576,[1]lookup!$A$3:$A$51,[1]lookup!$R$3:$R$51)</f>
        <v>Mod</v>
      </c>
      <c r="O1576" s="24" t="str">
        <f>LOOKUP(A1576,[1]lookup!$A$3:$A$51,[1]lookup!$U$3:$U$51)</f>
        <v>FS</v>
      </c>
      <c r="P1576" s="25">
        <f t="shared" si="48"/>
        <v>11.78</v>
      </c>
      <c r="Q1576" s="25">
        <f t="shared" si="49"/>
        <v>0</v>
      </c>
      <c r="R1576" s="25">
        <f>LOOKUP(A1576,[1]lookup!$A$3:$A$51,[1]lookup!$H$3:$H$51)</f>
        <v>1.78</v>
      </c>
    </row>
    <row r="1577" spans="1:18" x14ac:dyDescent="0.15">
      <c r="A1577" s="24" t="s">
        <v>313</v>
      </c>
      <c r="B1577" s="24">
        <v>2008</v>
      </c>
      <c r="C1577" s="24" t="s">
        <v>0</v>
      </c>
      <c r="D1577" s="24" t="s">
        <v>390</v>
      </c>
      <c r="E1577" s="24" t="s">
        <v>2202</v>
      </c>
      <c r="F1577" s="24">
        <v>2</v>
      </c>
      <c r="G1577" s="24">
        <v>106</v>
      </c>
      <c r="H1577" s="24">
        <v>2</v>
      </c>
      <c r="I1577" s="24">
        <v>230</v>
      </c>
      <c r="J1577" s="24">
        <v>2</v>
      </c>
      <c r="K1577" s="24">
        <v>336</v>
      </c>
      <c r="L1577" s="24">
        <v>5000</v>
      </c>
      <c r="M1577" s="24" t="str">
        <f>LOOKUP(A1577,[1]lookup!$A$3:$A$51,[1]lookup!$P$3:$P$51)</f>
        <v>Unseeded</v>
      </c>
      <c r="N1577" s="24" t="str">
        <f>LOOKUP(A1577,[1]lookup!$A$3:$A$51,[1]lookup!$R$3:$R$51)</f>
        <v>Mod</v>
      </c>
      <c r="O1577" s="24" t="str">
        <f>LOOKUP(A1577,[1]lookup!$A$3:$A$51,[1]lookup!$U$3:$U$51)</f>
        <v>FS</v>
      </c>
      <c r="P1577" s="25">
        <f t="shared" si="48"/>
        <v>4.5999999999999996</v>
      </c>
      <c r="Q1577" s="25">
        <f t="shared" si="49"/>
        <v>2.12</v>
      </c>
      <c r="R1577" s="25">
        <f>LOOKUP(A1577,[1]lookup!$A$3:$A$51,[1]lookup!$H$3:$H$51)</f>
        <v>1.78</v>
      </c>
    </row>
    <row r="1578" spans="1:18" x14ac:dyDescent="0.15">
      <c r="A1578" s="24" t="s">
        <v>313</v>
      </c>
      <c r="B1578" s="24">
        <v>2008</v>
      </c>
      <c r="C1578" s="24" t="s">
        <v>0</v>
      </c>
      <c r="D1578" s="24" t="s">
        <v>1087</v>
      </c>
      <c r="E1578" s="24" t="s">
        <v>2203</v>
      </c>
      <c r="F1578" s="24">
        <v>0</v>
      </c>
      <c r="G1578" s="24">
        <v>0</v>
      </c>
      <c r="H1578" s="24">
        <v>0</v>
      </c>
      <c r="I1578" s="24">
        <v>0</v>
      </c>
      <c r="J1578" s="24">
        <v>0</v>
      </c>
      <c r="K1578" s="24">
        <v>0</v>
      </c>
      <c r="L1578" s="24">
        <v>5000</v>
      </c>
      <c r="M1578" s="24" t="str">
        <f>LOOKUP(A1578,[1]lookup!$A$3:$A$51,[1]lookup!$P$3:$P$51)</f>
        <v>Unseeded</v>
      </c>
      <c r="N1578" s="24" t="str">
        <f>LOOKUP(A1578,[1]lookup!$A$3:$A$51,[1]lookup!$R$3:$R$51)</f>
        <v>Mod</v>
      </c>
      <c r="O1578" s="24" t="str">
        <f>LOOKUP(A1578,[1]lookup!$A$3:$A$51,[1]lookup!$U$3:$U$51)</f>
        <v>FS</v>
      </c>
      <c r="P1578" s="25">
        <f t="shared" si="48"/>
        <v>0</v>
      </c>
      <c r="Q1578" s="25">
        <f t="shared" si="49"/>
        <v>0</v>
      </c>
      <c r="R1578" s="25">
        <f>LOOKUP(A1578,[1]lookup!$A$3:$A$51,[1]lookup!$H$3:$H$51)</f>
        <v>1.78</v>
      </c>
    </row>
    <row r="1579" spans="1:18" x14ac:dyDescent="0.15">
      <c r="A1579" s="24" t="s">
        <v>313</v>
      </c>
      <c r="B1579" s="24">
        <v>2008</v>
      </c>
      <c r="C1579" s="24" t="s">
        <v>0</v>
      </c>
      <c r="D1579" s="24" t="s">
        <v>244</v>
      </c>
      <c r="E1579" s="24" t="s">
        <v>2204</v>
      </c>
      <c r="F1579" s="24">
        <v>2</v>
      </c>
      <c r="G1579" s="24">
        <v>75</v>
      </c>
      <c r="H1579" s="24">
        <v>5</v>
      </c>
      <c r="I1579" s="24">
        <v>290</v>
      </c>
      <c r="J1579" s="24">
        <v>6</v>
      </c>
      <c r="K1579" s="24">
        <v>365</v>
      </c>
      <c r="L1579" s="24">
        <v>5000</v>
      </c>
      <c r="M1579" s="24" t="str">
        <f>LOOKUP(A1579,[1]lookup!$A$3:$A$51,[1]lookup!$P$3:$P$51)</f>
        <v>Unseeded</v>
      </c>
      <c r="N1579" s="24" t="str">
        <f>LOOKUP(A1579,[1]lookup!$A$3:$A$51,[1]lookup!$R$3:$R$51)</f>
        <v>Mod</v>
      </c>
      <c r="O1579" s="24" t="str">
        <f>LOOKUP(A1579,[1]lookup!$A$3:$A$51,[1]lookup!$U$3:$U$51)</f>
        <v>FS</v>
      </c>
      <c r="P1579" s="25">
        <f t="shared" si="48"/>
        <v>5.8000000000000007</v>
      </c>
      <c r="Q1579" s="25">
        <f t="shared" si="49"/>
        <v>1.5</v>
      </c>
      <c r="R1579" s="25">
        <f>LOOKUP(A1579,[1]lookup!$A$3:$A$51,[1]lookup!$H$3:$H$51)</f>
        <v>1.78</v>
      </c>
    </row>
    <row r="1580" spans="1:18" x14ac:dyDescent="0.15">
      <c r="A1580" s="24" t="s">
        <v>313</v>
      </c>
      <c r="B1580" s="24">
        <v>2008</v>
      </c>
      <c r="C1580" s="24" t="s">
        <v>0</v>
      </c>
      <c r="D1580" s="24" t="s">
        <v>559</v>
      </c>
      <c r="E1580" s="24" t="s">
        <v>2205</v>
      </c>
      <c r="F1580" s="24">
        <v>0</v>
      </c>
      <c r="G1580" s="24">
        <v>0</v>
      </c>
      <c r="H1580" s="24">
        <v>0</v>
      </c>
      <c r="I1580" s="24">
        <v>0</v>
      </c>
      <c r="J1580" s="24">
        <v>0</v>
      </c>
      <c r="K1580" s="24">
        <v>0</v>
      </c>
      <c r="L1580" s="24">
        <v>5000</v>
      </c>
      <c r="M1580" s="24" t="str">
        <f>LOOKUP(A1580,[1]lookup!$A$3:$A$51,[1]lookup!$P$3:$P$51)</f>
        <v>Unseeded</v>
      </c>
      <c r="N1580" s="24" t="str">
        <f>LOOKUP(A1580,[1]lookup!$A$3:$A$51,[1]lookup!$R$3:$R$51)</f>
        <v>Mod</v>
      </c>
      <c r="O1580" s="24" t="str">
        <f>LOOKUP(A1580,[1]lookup!$A$3:$A$51,[1]lookup!$U$3:$U$51)</f>
        <v>FS</v>
      </c>
      <c r="P1580" s="25">
        <f t="shared" si="48"/>
        <v>0</v>
      </c>
      <c r="Q1580" s="25">
        <f t="shared" si="49"/>
        <v>0</v>
      </c>
      <c r="R1580" s="25">
        <f>LOOKUP(A1580,[1]lookup!$A$3:$A$51,[1]lookup!$H$3:$H$51)</f>
        <v>1.78</v>
      </c>
    </row>
    <row r="1581" spans="1:18" x14ac:dyDescent="0.15">
      <c r="A1581" s="24" t="s">
        <v>313</v>
      </c>
      <c r="B1581" s="24">
        <v>2008</v>
      </c>
      <c r="C1581" s="24" t="s">
        <v>0</v>
      </c>
      <c r="D1581" s="24" t="s">
        <v>1229</v>
      </c>
      <c r="E1581" s="24" t="s">
        <v>2206</v>
      </c>
      <c r="F1581" s="24">
        <v>1</v>
      </c>
      <c r="G1581" s="24">
        <v>9</v>
      </c>
      <c r="H1581" s="24">
        <v>0</v>
      </c>
      <c r="I1581" s="24">
        <v>0</v>
      </c>
      <c r="J1581" s="24">
        <v>1</v>
      </c>
      <c r="K1581" s="24">
        <v>9</v>
      </c>
      <c r="L1581" s="24">
        <v>5000</v>
      </c>
      <c r="M1581" s="24" t="str">
        <f>LOOKUP(A1581,[1]lookup!$A$3:$A$51,[1]lookup!$P$3:$P$51)</f>
        <v>Unseeded</v>
      </c>
      <c r="N1581" s="24" t="str">
        <f>LOOKUP(A1581,[1]lookup!$A$3:$A$51,[1]lookup!$R$3:$R$51)</f>
        <v>Mod</v>
      </c>
      <c r="O1581" s="24" t="str">
        <f>LOOKUP(A1581,[1]lookup!$A$3:$A$51,[1]lookup!$U$3:$U$51)</f>
        <v>FS</v>
      </c>
      <c r="P1581" s="25">
        <f t="shared" si="48"/>
        <v>0</v>
      </c>
      <c r="Q1581" s="25">
        <f t="shared" si="49"/>
        <v>0.18</v>
      </c>
      <c r="R1581" s="25">
        <f>LOOKUP(A1581,[1]lookup!$A$3:$A$51,[1]lookup!$H$3:$H$51)</f>
        <v>1.78</v>
      </c>
    </row>
    <row r="1582" spans="1:18" x14ac:dyDescent="0.15">
      <c r="A1582" s="24" t="s">
        <v>313</v>
      </c>
      <c r="B1582" s="24">
        <v>2008</v>
      </c>
      <c r="C1582" s="24" t="s">
        <v>0</v>
      </c>
      <c r="D1582" s="24" t="s">
        <v>405</v>
      </c>
      <c r="E1582" s="24" t="s">
        <v>2207</v>
      </c>
      <c r="F1582" s="24">
        <v>2</v>
      </c>
      <c r="G1582" s="24">
        <v>4770</v>
      </c>
      <c r="H1582" s="24">
        <v>1</v>
      </c>
      <c r="I1582" s="24">
        <v>237</v>
      </c>
      <c r="J1582" s="24">
        <v>2</v>
      </c>
      <c r="K1582" s="24">
        <v>5007</v>
      </c>
      <c r="L1582" s="24">
        <v>5000</v>
      </c>
      <c r="M1582" s="24" t="str">
        <f>LOOKUP(A1582,[1]lookup!$A$3:$A$51,[1]lookup!$P$3:$P$51)</f>
        <v>Unseeded</v>
      </c>
      <c r="N1582" s="24" t="str">
        <f>LOOKUP(A1582,[1]lookup!$A$3:$A$51,[1]lookup!$R$3:$R$51)</f>
        <v>Mod</v>
      </c>
      <c r="O1582" s="24" t="str">
        <f>LOOKUP(A1582,[1]lookup!$A$3:$A$51,[1]lookup!$U$3:$U$51)</f>
        <v>FS</v>
      </c>
      <c r="P1582" s="25">
        <f t="shared" si="48"/>
        <v>4.74</v>
      </c>
      <c r="Q1582" s="25">
        <f t="shared" si="49"/>
        <v>95.399999999999991</v>
      </c>
      <c r="R1582" s="25">
        <f>LOOKUP(A1582,[1]lookup!$A$3:$A$51,[1]lookup!$H$3:$H$51)</f>
        <v>1.78</v>
      </c>
    </row>
    <row r="1583" spans="1:18" x14ac:dyDescent="0.15">
      <c r="A1583" s="24" t="s">
        <v>313</v>
      </c>
      <c r="B1583" s="24">
        <v>2008</v>
      </c>
      <c r="C1583" s="24" t="s">
        <v>0</v>
      </c>
      <c r="D1583" s="24" t="s">
        <v>217</v>
      </c>
      <c r="E1583" s="24" t="s">
        <v>2208</v>
      </c>
      <c r="F1583" s="24">
        <v>0</v>
      </c>
      <c r="G1583" s="24">
        <v>0</v>
      </c>
      <c r="H1583" s="24">
        <v>0</v>
      </c>
      <c r="I1583" s="24">
        <v>0</v>
      </c>
      <c r="J1583" s="24">
        <v>0</v>
      </c>
      <c r="K1583" s="24">
        <v>0</v>
      </c>
      <c r="L1583" s="24">
        <v>5000</v>
      </c>
      <c r="M1583" s="24" t="str">
        <f>LOOKUP(A1583,[1]lookup!$A$3:$A$51,[1]lookup!$P$3:$P$51)</f>
        <v>Unseeded</v>
      </c>
      <c r="N1583" s="24" t="str">
        <f>LOOKUP(A1583,[1]lookup!$A$3:$A$51,[1]lookup!$R$3:$R$51)</f>
        <v>Mod</v>
      </c>
      <c r="O1583" s="24" t="str">
        <f>LOOKUP(A1583,[1]lookup!$A$3:$A$51,[1]lookup!$U$3:$U$51)</f>
        <v>FS</v>
      </c>
      <c r="P1583" s="25">
        <f t="shared" si="48"/>
        <v>0</v>
      </c>
      <c r="Q1583" s="25">
        <f t="shared" si="49"/>
        <v>0</v>
      </c>
      <c r="R1583" s="25">
        <f>LOOKUP(A1583,[1]lookup!$A$3:$A$51,[1]lookup!$H$3:$H$51)</f>
        <v>1.78</v>
      </c>
    </row>
    <row r="1584" spans="1:18" x14ac:dyDescent="0.15">
      <c r="A1584" s="24" t="s">
        <v>313</v>
      </c>
      <c r="B1584" s="24">
        <v>2008</v>
      </c>
      <c r="C1584" s="24" t="s">
        <v>0</v>
      </c>
      <c r="D1584" s="24" t="s">
        <v>2209</v>
      </c>
      <c r="E1584" s="24" t="s">
        <v>2210</v>
      </c>
      <c r="F1584" s="24">
        <v>0</v>
      </c>
      <c r="G1584" s="24">
        <v>0</v>
      </c>
      <c r="H1584" s="24">
        <v>0</v>
      </c>
      <c r="I1584" s="24">
        <v>0</v>
      </c>
      <c r="J1584" s="24">
        <v>0</v>
      </c>
      <c r="K1584" s="24">
        <v>0</v>
      </c>
      <c r="L1584" s="24">
        <v>5000</v>
      </c>
      <c r="M1584" s="24" t="str">
        <f>LOOKUP(A1584,[1]lookup!$A$3:$A$51,[1]lookup!$P$3:$P$51)</f>
        <v>Unseeded</v>
      </c>
      <c r="N1584" s="24" t="str">
        <f>LOOKUP(A1584,[1]lookup!$A$3:$A$51,[1]lookup!$R$3:$R$51)</f>
        <v>Mod</v>
      </c>
      <c r="O1584" s="24" t="str">
        <f>LOOKUP(A1584,[1]lookup!$A$3:$A$51,[1]lookup!$U$3:$U$51)</f>
        <v>FS</v>
      </c>
      <c r="P1584" s="25">
        <f t="shared" si="48"/>
        <v>0</v>
      </c>
      <c r="Q1584" s="25">
        <f t="shared" si="49"/>
        <v>0</v>
      </c>
      <c r="R1584" s="25">
        <f>LOOKUP(A1584,[1]lookup!$A$3:$A$51,[1]lookup!$H$3:$H$51)</f>
        <v>1.78</v>
      </c>
    </row>
    <row r="1585" spans="1:18" x14ac:dyDescent="0.15">
      <c r="A1585" s="24" t="s">
        <v>313</v>
      </c>
      <c r="B1585" s="24">
        <v>2008</v>
      </c>
      <c r="C1585" s="24" t="s">
        <v>0</v>
      </c>
      <c r="D1585" s="24" t="s">
        <v>2211</v>
      </c>
      <c r="E1585" s="24" t="s">
        <v>2212</v>
      </c>
      <c r="F1585" s="24">
        <v>0</v>
      </c>
      <c r="G1585" s="24">
        <v>0</v>
      </c>
      <c r="H1585" s="24">
        <v>0</v>
      </c>
      <c r="I1585" s="24">
        <v>0</v>
      </c>
      <c r="J1585" s="24">
        <v>0</v>
      </c>
      <c r="K1585" s="24">
        <v>0</v>
      </c>
      <c r="L1585" s="24">
        <v>5000</v>
      </c>
      <c r="M1585" s="24" t="str">
        <f>LOOKUP(A1585,[1]lookup!$A$3:$A$51,[1]lookup!$P$3:$P$51)</f>
        <v>Unseeded</v>
      </c>
      <c r="N1585" s="24" t="str">
        <f>LOOKUP(A1585,[1]lookup!$A$3:$A$51,[1]lookup!$R$3:$R$51)</f>
        <v>Mod</v>
      </c>
      <c r="O1585" s="24" t="str">
        <f>LOOKUP(A1585,[1]lookup!$A$3:$A$51,[1]lookup!$U$3:$U$51)</f>
        <v>FS</v>
      </c>
      <c r="P1585" s="25">
        <f t="shared" si="48"/>
        <v>0</v>
      </c>
      <c r="Q1585" s="25">
        <f t="shared" si="49"/>
        <v>0</v>
      </c>
      <c r="R1585" s="25">
        <f>LOOKUP(A1585,[1]lookup!$A$3:$A$51,[1]lookup!$H$3:$H$51)</f>
        <v>1.78</v>
      </c>
    </row>
    <row r="1586" spans="1:18" x14ac:dyDescent="0.15">
      <c r="A1586" s="24" t="s">
        <v>314</v>
      </c>
      <c r="B1586" s="24">
        <v>2008</v>
      </c>
      <c r="C1586" s="24" t="s">
        <v>0</v>
      </c>
      <c r="D1586" s="24" t="s">
        <v>672</v>
      </c>
      <c r="E1586" s="24" t="s">
        <v>2199</v>
      </c>
      <c r="F1586" s="24">
        <v>0</v>
      </c>
      <c r="G1586" s="24">
        <v>0</v>
      </c>
      <c r="H1586" s="24">
        <v>0</v>
      </c>
      <c r="I1586" s="24">
        <v>0</v>
      </c>
      <c r="J1586" s="24">
        <v>0</v>
      </c>
      <c r="K1586" s="24">
        <v>0</v>
      </c>
      <c r="L1586" s="24">
        <v>5005</v>
      </c>
      <c r="M1586" s="24" t="str">
        <f>LOOKUP(A1586,[1]lookup!$A$3:$A$51,[1]lookup!$P$3:$P$51)</f>
        <v>Unseeded</v>
      </c>
      <c r="N1586" s="24" t="str">
        <f>LOOKUP(A1586,[1]lookup!$A$3:$A$51,[1]lookup!$R$3:$R$51)</f>
        <v>Mod</v>
      </c>
      <c r="O1586" s="24" t="str">
        <f>LOOKUP(A1586,[1]lookup!$A$3:$A$51,[1]lookup!$U$3:$U$51)</f>
        <v>FS</v>
      </c>
      <c r="P1586" s="25">
        <f t="shared" si="48"/>
        <v>0</v>
      </c>
      <c r="Q1586" s="25">
        <f t="shared" si="49"/>
        <v>0</v>
      </c>
      <c r="R1586" s="25">
        <f>LOOKUP(A1586,[1]lookup!$A$3:$A$51,[1]lookup!$H$3:$H$51)</f>
        <v>0.45954045954045952</v>
      </c>
    </row>
    <row r="1587" spans="1:18" x14ac:dyDescent="0.15">
      <c r="A1587" s="24" t="s">
        <v>314</v>
      </c>
      <c r="B1587" s="24">
        <v>2008</v>
      </c>
      <c r="C1587" s="24" t="s">
        <v>0</v>
      </c>
      <c r="D1587" s="24" t="s">
        <v>556</v>
      </c>
      <c r="E1587" s="24" t="s">
        <v>2200</v>
      </c>
      <c r="F1587" s="24">
        <v>2</v>
      </c>
      <c r="G1587" s="24">
        <v>16</v>
      </c>
      <c r="H1587" s="24">
        <v>2</v>
      </c>
      <c r="I1587" s="24">
        <v>972</v>
      </c>
      <c r="J1587" s="24">
        <v>2</v>
      </c>
      <c r="K1587" s="24">
        <v>988</v>
      </c>
      <c r="L1587" s="24">
        <v>5005</v>
      </c>
      <c r="M1587" s="24" t="str">
        <f>LOOKUP(A1587,[1]lookup!$A$3:$A$51,[1]lookup!$P$3:$P$51)</f>
        <v>Unseeded</v>
      </c>
      <c r="N1587" s="24" t="str">
        <f>LOOKUP(A1587,[1]lookup!$A$3:$A$51,[1]lookup!$R$3:$R$51)</f>
        <v>Mod</v>
      </c>
      <c r="O1587" s="24" t="str">
        <f>LOOKUP(A1587,[1]lookup!$A$3:$A$51,[1]lookup!$U$3:$U$51)</f>
        <v>FS</v>
      </c>
      <c r="P1587" s="25">
        <f t="shared" si="48"/>
        <v>19.420579420579422</v>
      </c>
      <c r="Q1587" s="25">
        <f t="shared" si="49"/>
        <v>0.31968031968031968</v>
      </c>
      <c r="R1587" s="25">
        <f>LOOKUP(A1587,[1]lookup!$A$3:$A$51,[1]lookup!$H$3:$H$51)</f>
        <v>0.45954045954045952</v>
      </c>
    </row>
    <row r="1588" spans="1:18" x14ac:dyDescent="0.15">
      <c r="A1588" s="24" t="s">
        <v>314</v>
      </c>
      <c r="B1588" s="24">
        <v>2008</v>
      </c>
      <c r="C1588" s="24" t="s">
        <v>0</v>
      </c>
      <c r="D1588" s="24" t="s">
        <v>557</v>
      </c>
      <c r="E1588" s="24" t="s">
        <v>2201</v>
      </c>
      <c r="F1588" s="24">
        <v>3</v>
      </c>
      <c r="G1588" s="24">
        <v>112</v>
      </c>
      <c r="H1588" s="24">
        <v>3</v>
      </c>
      <c r="I1588" s="24">
        <v>1642</v>
      </c>
      <c r="J1588" s="24">
        <v>3</v>
      </c>
      <c r="K1588" s="24">
        <v>1754</v>
      </c>
      <c r="L1588" s="24">
        <v>5005</v>
      </c>
      <c r="M1588" s="24" t="str">
        <f>LOOKUP(A1588,[1]lookup!$A$3:$A$51,[1]lookup!$P$3:$P$51)</f>
        <v>Unseeded</v>
      </c>
      <c r="N1588" s="24" t="str">
        <f>LOOKUP(A1588,[1]lookup!$A$3:$A$51,[1]lookup!$R$3:$R$51)</f>
        <v>Mod</v>
      </c>
      <c r="O1588" s="24" t="str">
        <f>LOOKUP(A1588,[1]lookup!$A$3:$A$51,[1]lookup!$U$3:$U$51)</f>
        <v>FS</v>
      </c>
      <c r="P1588" s="25">
        <f t="shared" si="48"/>
        <v>32.807192807192806</v>
      </c>
      <c r="Q1588" s="25">
        <f t="shared" si="49"/>
        <v>2.2377622377622379</v>
      </c>
      <c r="R1588" s="25">
        <f>LOOKUP(A1588,[1]lookup!$A$3:$A$51,[1]lookup!$H$3:$H$51)</f>
        <v>0.45954045954045952</v>
      </c>
    </row>
    <row r="1589" spans="1:18" x14ac:dyDescent="0.15">
      <c r="A1589" s="24" t="s">
        <v>314</v>
      </c>
      <c r="B1589" s="24">
        <v>2008</v>
      </c>
      <c r="C1589" s="24" t="s">
        <v>0</v>
      </c>
      <c r="D1589" s="24" t="s">
        <v>390</v>
      </c>
      <c r="E1589" s="24" t="s">
        <v>2202</v>
      </c>
      <c r="F1589" s="24">
        <v>4</v>
      </c>
      <c r="G1589" s="24">
        <v>70</v>
      </c>
      <c r="H1589" s="24">
        <v>9</v>
      </c>
      <c r="I1589" s="24">
        <v>874</v>
      </c>
      <c r="J1589" s="24">
        <v>9</v>
      </c>
      <c r="K1589" s="24">
        <v>944</v>
      </c>
      <c r="L1589" s="24">
        <v>5005</v>
      </c>
      <c r="M1589" s="24" t="str">
        <f>LOOKUP(A1589,[1]lookup!$A$3:$A$51,[1]lookup!$P$3:$P$51)</f>
        <v>Unseeded</v>
      </c>
      <c r="N1589" s="24" t="str">
        <f>LOOKUP(A1589,[1]lookup!$A$3:$A$51,[1]lookup!$R$3:$R$51)</f>
        <v>Mod</v>
      </c>
      <c r="O1589" s="24" t="str">
        <f>LOOKUP(A1589,[1]lookup!$A$3:$A$51,[1]lookup!$U$3:$U$51)</f>
        <v>FS</v>
      </c>
      <c r="P1589" s="25">
        <f t="shared" si="48"/>
        <v>17.462537462537462</v>
      </c>
      <c r="Q1589" s="25">
        <f t="shared" si="49"/>
        <v>1.3986013986013985</v>
      </c>
      <c r="R1589" s="25">
        <f>LOOKUP(A1589,[1]lookup!$A$3:$A$51,[1]lookup!$H$3:$H$51)</f>
        <v>0.45954045954045952</v>
      </c>
    </row>
    <row r="1590" spans="1:18" x14ac:dyDescent="0.15">
      <c r="A1590" s="24" t="s">
        <v>314</v>
      </c>
      <c r="B1590" s="24">
        <v>2008</v>
      </c>
      <c r="C1590" s="24" t="s">
        <v>0</v>
      </c>
      <c r="D1590" s="24" t="s">
        <v>1087</v>
      </c>
      <c r="E1590" s="24" t="s">
        <v>2203</v>
      </c>
      <c r="F1590" s="24">
        <v>0</v>
      </c>
      <c r="G1590" s="24">
        <v>0</v>
      </c>
      <c r="H1590" s="24">
        <v>0</v>
      </c>
      <c r="I1590" s="24">
        <v>0</v>
      </c>
      <c r="J1590" s="24">
        <v>0</v>
      </c>
      <c r="K1590" s="24">
        <v>0</v>
      </c>
      <c r="L1590" s="24">
        <v>5005</v>
      </c>
      <c r="M1590" s="24" t="str">
        <f>LOOKUP(A1590,[1]lookup!$A$3:$A$51,[1]lookup!$P$3:$P$51)</f>
        <v>Unseeded</v>
      </c>
      <c r="N1590" s="24" t="str">
        <f>LOOKUP(A1590,[1]lookup!$A$3:$A$51,[1]lookup!$R$3:$R$51)</f>
        <v>Mod</v>
      </c>
      <c r="O1590" s="24" t="str">
        <f>LOOKUP(A1590,[1]lookup!$A$3:$A$51,[1]lookup!$U$3:$U$51)</f>
        <v>FS</v>
      </c>
      <c r="P1590" s="25">
        <f t="shared" si="48"/>
        <v>0</v>
      </c>
      <c r="Q1590" s="25">
        <f t="shared" si="49"/>
        <v>0</v>
      </c>
      <c r="R1590" s="25">
        <f>LOOKUP(A1590,[1]lookup!$A$3:$A$51,[1]lookup!$H$3:$H$51)</f>
        <v>0.45954045954045952</v>
      </c>
    </row>
    <row r="1591" spans="1:18" x14ac:dyDescent="0.15">
      <c r="A1591" s="24" t="s">
        <v>314</v>
      </c>
      <c r="B1591" s="24">
        <v>2008</v>
      </c>
      <c r="C1591" s="24" t="s">
        <v>0</v>
      </c>
      <c r="D1591" s="24" t="s">
        <v>244</v>
      </c>
      <c r="E1591" s="24" t="s">
        <v>2204</v>
      </c>
      <c r="F1591" s="24">
        <v>8</v>
      </c>
      <c r="G1591" s="24">
        <v>62</v>
      </c>
      <c r="H1591" s="24">
        <v>18</v>
      </c>
      <c r="I1591" s="24">
        <v>1264</v>
      </c>
      <c r="J1591" s="24">
        <v>18</v>
      </c>
      <c r="K1591" s="24">
        <v>1326</v>
      </c>
      <c r="L1591" s="24">
        <v>5005</v>
      </c>
      <c r="M1591" s="24" t="str">
        <f>LOOKUP(A1591,[1]lookup!$A$3:$A$51,[1]lookup!$P$3:$P$51)</f>
        <v>Unseeded</v>
      </c>
      <c r="N1591" s="24" t="str">
        <f>LOOKUP(A1591,[1]lookup!$A$3:$A$51,[1]lookup!$R$3:$R$51)</f>
        <v>Mod</v>
      </c>
      <c r="O1591" s="24" t="str">
        <f>LOOKUP(A1591,[1]lookup!$A$3:$A$51,[1]lookup!$U$3:$U$51)</f>
        <v>FS</v>
      </c>
      <c r="P1591" s="25">
        <f t="shared" si="48"/>
        <v>25.254745254745252</v>
      </c>
      <c r="Q1591" s="25">
        <f t="shared" si="49"/>
        <v>1.2387612387612388</v>
      </c>
      <c r="R1591" s="25">
        <f>LOOKUP(A1591,[1]lookup!$A$3:$A$51,[1]lookup!$H$3:$H$51)</f>
        <v>0.45954045954045952</v>
      </c>
    </row>
    <row r="1592" spans="1:18" x14ac:dyDescent="0.15">
      <c r="A1592" s="24" t="s">
        <v>314</v>
      </c>
      <c r="B1592" s="24">
        <v>2008</v>
      </c>
      <c r="C1592" s="24" t="s">
        <v>0</v>
      </c>
      <c r="D1592" s="24" t="s">
        <v>559</v>
      </c>
      <c r="E1592" s="24" t="s">
        <v>2205</v>
      </c>
      <c r="F1592" s="24">
        <v>0</v>
      </c>
      <c r="G1592" s="24">
        <v>0</v>
      </c>
      <c r="H1592" s="24">
        <v>0</v>
      </c>
      <c r="I1592" s="24">
        <v>0</v>
      </c>
      <c r="J1592" s="24">
        <v>0</v>
      </c>
      <c r="K1592" s="24">
        <v>0</v>
      </c>
      <c r="L1592" s="24">
        <v>5005</v>
      </c>
      <c r="M1592" s="24" t="str">
        <f>LOOKUP(A1592,[1]lookup!$A$3:$A$51,[1]lookup!$P$3:$P$51)</f>
        <v>Unseeded</v>
      </c>
      <c r="N1592" s="24" t="str">
        <f>LOOKUP(A1592,[1]lookup!$A$3:$A$51,[1]lookup!$R$3:$R$51)</f>
        <v>Mod</v>
      </c>
      <c r="O1592" s="24" t="str">
        <f>LOOKUP(A1592,[1]lookup!$A$3:$A$51,[1]lookup!$U$3:$U$51)</f>
        <v>FS</v>
      </c>
      <c r="P1592" s="25">
        <f t="shared" si="48"/>
        <v>0</v>
      </c>
      <c r="Q1592" s="25">
        <f t="shared" si="49"/>
        <v>0</v>
      </c>
      <c r="R1592" s="25">
        <f>LOOKUP(A1592,[1]lookup!$A$3:$A$51,[1]lookup!$H$3:$H$51)</f>
        <v>0.45954045954045952</v>
      </c>
    </row>
    <row r="1593" spans="1:18" x14ac:dyDescent="0.15">
      <c r="A1593" s="24" t="s">
        <v>314</v>
      </c>
      <c r="B1593" s="24">
        <v>2008</v>
      </c>
      <c r="C1593" s="24" t="s">
        <v>0</v>
      </c>
      <c r="D1593" s="24" t="s">
        <v>1229</v>
      </c>
      <c r="E1593" s="24" t="s">
        <v>2206</v>
      </c>
      <c r="F1593" s="24">
        <v>0</v>
      </c>
      <c r="G1593" s="24">
        <v>0</v>
      </c>
      <c r="H1593" s="24">
        <v>0</v>
      </c>
      <c r="I1593" s="24">
        <v>0</v>
      </c>
      <c r="J1593" s="24">
        <v>0</v>
      </c>
      <c r="K1593" s="24">
        <v>0</v>
      </c>
      <c r="L1593" s="24">
        <v>5005</v>
      </c>
      <c r="M1593" s="24" t="str">
        <f>LOOKUP(A1593,[1]lookup!$A$3:$A$51,[1]lookup!$P$3:$P$51)</f>
        <v>Unseeded</v>
      </c>
      <c r="N1593" s="24" t="str">
        <f>LOOKUP(A1593,[1]lookup!$A$3:$A$51,[1]lookup!$R$3:$R$51)</f>
        <v>Mod</v>
      </c>
      <c r="O1593" s="24" t="str">
        <f>LOOKUP(A1593,[1]lookup!$A$3:$A$51,[1]lookup!$U$3:$U$51)</f>
        <v>FS</v>
      </c>
      <c r="P1593" s="25">
        <f t="shared" si="48"/>
        <v>0</v>
      </c>
      <c r="Q1593" s="25">
        <f t="shared" si="49"/>
        <v>0</v>
      </c>
      <c r="R1593" s="25">
        <f>LOOKUP(A1593,[1]lookup!$A$3:$A$51,[1]lookup!$H$3:$H$51)</f>
        <v>0.45954045954045952</v>
      </c>
    </row>
    <row r="1594" spans="1:18" x14ac:dyDescent="0.15">
      <c r="A1594" s="24" t="s">
        <v>314</v>
      </c>
      <c r="B1594" s="24">
        <v>2008</v>
      </c>
      <c r="C1594" s="24" t="s">
        <v>0</v>
      </c>
      <c r="D1594" s="24" t="s">
        <v>405</v>
      </c>
      <c r="E1594" s="24" t="s">
        <v>2207</v>
      </c>
      <c r="F1594" s="24">
        <v>2</v>
      </c>
      <c r="G1594" s="24">
        <v>3680</v>
      </c>
      <c r="H1594" s="24">
        <v>1</v>
      </c>
      <c r="I1594" s="24">
        <v>27</v>
      </c>
      <c r="J1594" s="24">
        <v>2</v>
      </c>
      <c r="K1594" s="24">
        <v>3707</v>
      </c>
      <c r="L1594" s="24">
        <v>5005</v>
      </c>
      <c r="M1594" s="24" t="str">
        <f>LOOKUP(A1594,[1]lookup!$A$3:$A$51,[1]lookup!$P$3:$P$51)</f>
        <v>Unseeded</v>
      </c>
      <c r="N1594" s="24" t="str">
        <f>LOOKUP(A1594,[1]lookup!$A$3:$A$51,[1]lookup!$R$3:$R$51)</f>
        <v>Mod</v>
      </c>
      <c r="O1594" s="24" t="str">
        <f>LOOKUP(A1594,[1]lookup!$A$3:$A$51,[1]lookup!$U$3:$U$51)</f>
        <v>FS</v>
      </c>
      <c r="P1594" s="25">
        <f t="shared" si="48"/>
        <v>0.53946053946053951</v>
      </c>
      <c r="Q1594" s="25">
        <f t="shared" si="49"/>
        <v>73.526473526473524</v>
      </c>
      <c r="R1594" s="25">
        <f>LOOKUP(A1594,[1]lookup!$A$3:$A$51,[1]lookup!$H$3:$H$51)</f>
        <v>0.45954045954045952</v>
      </c>
    </row>
    <row r="1595" spans="1:18" x14ac:dyDescent="0.15">
      <c r="A1595" s="24" t="s">
        <v>314</v>
      </c>
      <c r="B1595" s="24">
        <v>2008</v>
      </c>
      <c r="C1595" s="24" t="s">
        <v>0</v>
      </c>
      <c r="D1595" s="24" t="s">
        <v>217</v>
      </c>
      <c r="E1595" s="24" t="s">
        <v>2208</v>
      </c>
      <c r="F1595" s="24">
        <v>1</v>
      </c>
      <c r="G1595" s="24">
        <v>1065</v>
      </c>
      <c r="H1595" s="24">
        <v>0</v>
      </c>
      <c r="I1595" s="24">
        <v>0</v>
      </c>
      <c r="J1595" s="24">
        <v>1</v>
      </c>
      <c r="K1595" s="24">
        <v>1065</v>
      </c>
      <c r="L1595" s="24">
        <v>5005</v>
      </c>
      <c r="M1595" s="24" t="str">
        <f>LOOKUP(A1595,[1]lookup!$A$3:$A$51,[1]lookup!$P$3:$P$51)</f>
        <v>Unseeded</v>
      </c>
      <c r="N1595" s="24" t="str">
        <f>LOOKUP(A1595,[1]lookup!$A$3:$A$51,[1]lookup!$R$3:$R$51)</f>
        <v>Mod</v>
      </c>
      <c r="O1595" s="24" t="str">
        <f>LOOKUP(A1595,[1]lookup!$A$3:$A$51,[1]lookup!$U$3:$U$51)</f>
        <v>FS</v>
      </c>
      <c r="P1595" s="25">
        <f t="shared" si="48"/>
        <v>0</v>
      </c>
      <c r="Q1595" s="25">
        <f t="shared" si="49"/>
        <v>21.278721278721278</v>
      </c>
      <c r="R1595" s="25">
        <f>LOOKUP(A1595,[1]lookup!$A$3:$A$51,[1]lookup!$H$3:$H$51)</f>
        <v>0.45954045954045952</v>
      </c>
    </row>
    <row r="1596" spans="1:18" x14ac:dyDescent="0.15">
      <c r="A1596" s="24" t="s">
        <v>314</v>
      </c>
      <c r="B1596" s="24">
        <v>2008</v>
      </c>
      <c r="C1596" s="24" t="s">
        <v>0</v>
      </c>
      <c r="D1596" s="24" t="s">
        <v>2209</v>
      </c>
      <c r="E1596" s="24" t="s">
        <v>2210</v>
      </c>
      <c r="F1596" s="24">
        <v>0</v>
      </c>
      <c r="G1596" s="24">
        <v>0</v>
      </c>
      <c r="H1596" s="24">
        <v>0</v>
      </c>
      <c r="I1596" s="24">
        <v>0</v>
      </c>
      <c r="J1596" s="24">
        <v>0</v>
      </c>
      <c r="K1596" s="24">
        <v>0</v>
      </c>
      <c r="L1596" s="24">
        <v>5005</v>
      </c>
      <c r="M1596" s="24" t="str">
        <f>LOOKUP(A1596,[1]lookup!$A$3:$A$51,[1]lookup!$P$3:$P$51)</f>
        <v>Unseeded</v>
      </c>
      <c r="N1596" s="24" t="str">
        <f>LOOKUP(A1596,[1]lookup!$A$3:$A$51,[1]lookup!$R$3:$R$51)</f>
        <v>Mod</v>
      </c>
      <c r="O1596" s="24" t="str">
        <f>LOOKUP(A1596,[1]lookup!$A$3:$A$51,[1]lookup!$U$3:$U$51)</f>
        <v>FS</v>
      </c>
      <c r="P1596" s="25">
        <f t="shared" si="48"/>
        <v>0</v>
      </c>
      <c r="Q1596" s="25">
        <f t="shared" si="49"/>
        <v>0</v>
      </c>
      <c r="R1596" s="25">
        <f>LOOKUP(A1596,[1]lookup!$A$3:$A$51,[1]lookup!$H$3:$H$51)</f>
        <v>0.45954045954045952</v>
      </c>
    </row>
    <row r="1597" spans="1:18" x14ac:dyDescent="0.15">
      <c r="A1597" s="24" t="s">
        <v>314</v>
      </c>
      <c r="B1597" s="24">
        <v>2008</v>
      </c>
      <c r="C1597" s="24" t="s">
        <v>0</v>
      </c>
      <c r="D1597" s="24" t="s">
        <v>2211</v>
      </c>
      <c r="E1597" s="24" t="s">
        <v>2212</v>
      </c>
      <c r="F1597" s="24">
        <v>0</v>
      </c>
      <c r="G1597" s="24">
        <v>0</v>
      </c>
      <c r="H1597" s="24">
        <v>0</v>
      </c>
      <c r="I1597" s="24">
        <v>0</v>
      </c>
      <c r="J1597" s="24">
        <v>0</v>
      </c>
      <c r="K1597" s="24">
        <v>0</v>
      </c>
      <c r="L1597" s="24">
        <v>5005</v>
      </c>
      <c r="M1597" s="24" t="str">
        <f>LOOKUP(A1597,[1]lookup!$A$3:$A$51,[1]lookup!$P$3:$P$51)</f>
        <v>Unseeded</v>
      </c>
      <c r="N1597" s="24" t="str">
        <f>LOOKUP(A1597,[1]lookup!$A$3:$A$51,[1]lookup!$R$3:$R$51)</f>
        <v>Mod</v>
      </c>
      <c r="O1597" s="24" t="str">
        <f>LOOKUP(A1597,[1]lookup!$A$3:$A$51,[1]lookup!$U$3:$U$51)</f>
        <v>FS</v>
      </c>
      <c r="P1597" s="25">
        <f t="shared" si="48"/>
        <v>0</v>
      </c>
      <c r="Q1597" s="25">
        <f t="shared" si="49"/>
        <v>0</v>
      </c>
      <c r="R1597" s="25">
        <f>LOOKUP(A1597,[1]lookup!$A$3:$A$51,[1]lookup!$H$3:$H$51)</f>
        <v>0.45954045954045952</v>
      </c>
    </row>
    <row r="1598" spans="1:18" x14ac:dyDescent="0.15">
      <c r="A1598" s="24" t="s">
        <v>315</v>
      </c>
      <c r="B1598" s="24">
        <v>2008</v>
      </c>
      <c r="C1598" s="24" t="s">
        <v>0</v>
      </c>
      <c r="D1598" s="24" t="s">
        <v>672</v>
      </c>
      <c r="E1598" s="24" t="s">
        <v>2199</v>
      </c>
      <c r="F1598" s="24">
        <v>1</v>
      </c>
      <c r="G1598" s="24">
        <v>15</v>
      </c>
      <c r="H1598" s="24">
        <v>2</v>
      </c>
      <c r="I1598" s="24">
        <v>2162</v>
      </c>
      <c r="J1598" s="24">
        <v>2</v>
      </c>
      <c r="K1598" s="24">
        <v>2177</v>
      </c>
      <c r="L1598" s="24">
        <v>5000</v>
      </c>
      <c r="M1598" s="24" t="str">
        <f>LOOKUP(A1598,[1]lookup!$A$3:$A$51,[1]lookup!$P$3:$P$51)</f>
        <v>Unseeded</v>
      </c>
      <c r="N1598" s="24" t="str">
        <f>LOOKUP(A1598,[1]lookup!$A$3:$A$51,[1]lookup!$R$3:$R$51)</f>
        <v>Unburned</v>
      </c>
      <c r="O1598" s="24" t="str">
        <f>LOOKUP(A1598,[1]lookup!$A$3:$A$51,[1]lookup!$U$3:$U$51)</f>
        <v>FS</v>
      </c>
      <c r="P1598" s="25">
        <f t="shared" si="48"/>
        <v>43.24</v>
      </c>
      <c r="Q1598" s="25">
        <f t="shared" si="49"/>
        <v>0.3</v>
      </c>
      <c r="R1598" s="25">
        <f>LOOKUP(A1598,[1]lookup!$A$3:$A$51,[1]lookup!$H$3:$H$51)</f>
        <v>6.16</v>
      </c>
    </row>
    <row r="1599" spans="1:18" x14ac:dyDescent="0.15">
      <c r="A1599" s="24" t="s">
        <v>315</v>
      </c>
      <c r="B1599" s="24">
        <v>2008</v>
      </c>
      <c r="C1599" s="24" t="s">
        <v>0</v>
      </c>
      <c r="D1599" s="24" t="s">
        <v>556</v>
      </c>
      <c r="E1599" s="24" t="s">
        <v>2200</v>
      </c>
      <c r="F1599" s="24">
        <v>0</v>
      </c>
      <c r="G1599" s="24">
        <v>0</v>
      </c>
      <c r="H1599" s="24">
        <v>1</v>
      </c>
      <c r="I1599" s="24">
        <v>1560</v>
      </c>
      <c r="J1599" s="24">
        <v>1</v>
      </c>
      <c r="K1599" s="24">
        <v>1560</v>
      </c>
      <c r="L1599" s="24">
        <v>5000</v>
      </c>
      <c r="M1599" s="24" t="str">
        <f>LOOKUP(A1599,[1]lookup!$A$3:$A$51,[1]lookup!$P$3:$P$51)</f>
        <v>Unseeded</v>
      </c>
      <c r="N1599" s="24" t="str">
        <f>LOOKUP(A1599,[1]lookup!$A$3:$A$51,[1]lookup!$R$3:$R$51)</f>
        <v>Unburned</v>
      </c>
      <c r="O1599" s="24" t="str">
        <f>LOOKUP(A1599,[1]lookup!$A$3:$A$51,[1]lookup!$U$3:$U$51)</f>
        <v>FS</v>
      </c>
      <c r="P1599" s="25">
        <f t="shared" si="48"/>
        <v>31.2</v>
      </c>
      <c r="Q1599" s="25">
        <f t="shared" si="49"/>
        <v>0</v>
      </c>
      <c r="R1599" s="25">
        <f>LOOKUP(A1599,[1]lookup!$A$3:$A$51,[1]lookup!$H$3:$H$51)</f>
        <v>6.16</v>
      </c>
    </row>
    <row r="1600" spans="1:18" x14ac:dyDescent="0.15">
      <c r="A1600" s="24" t="s">
        <v>315</v>
      </c>
      <c r="B1600" s="24">
        <v>2008</v>
      </c>
      <c r="C1600" s="24" t="s">
        <v>0</v>
      </c>
      <c r="D1600" s="24" t="s">
        <v>557</v>
      </c>
      <c r="E1600" s="24" t="s">
        <v>2201</v>
      </c>
      <c r="F1600" s="24">
        <v>0</v>
      </c>
      <c r="G1600" s="24">
        <v>0</v>
      </c>
      <c r="H1600" s="24">
        <v>0</v>
      </c>
      <c r="I1600" s="24">
        <v>0</v>
      </c>
      <c r="J1600" s="24">
        <v>0</v>
      </c>
      <c r="K1600" s="24">
        <v>0</v>
      </c>
      <c r="L1600" s="24">
        <v>5000</v>
      </c>
      <c r="M1600" s="24" t="str">
        <f>LOOKUP(A1600,[1]lookup!$A$3:$A$51,[1]lookup!$P$3:$P$51)</f>
        <v>Unseeded</v>
      </c>
      <c r="N1600" s="24" t="str">
        <f>LOOKUP(A1600,[1]lookup!$A$3:$A$51,[1]lookup!$R$3:$R$51)</f>
        <v>Unburned</v>
      </c>
      <c r="O1600" s="24" t="str">
        <f>LOOKUP(A1600,[1]lookup!$A$3:$A$51,[1]lookup!$U$3:$U$51)</f>
        <v>FS</v>
      </c>
      <c r="P1600" s="25">
        <f t="shared" si="48"/>
        <v>0</v>
      </c>
      <c r="Q1600" s="25">
        <f t="shared" si="49"/>
        <v>0</v>
      </c>
      <c r="R1600" s="25">
        <f>LOOKUP(A1600,[1]lookup!$A$3:$A$51,[1]lookup!$H$3:$H$51)</f>
        <v>6.16</v>
      </c>
    </row>
    <row r="1601" spans="1:18" x14ac:dyDescent="0.15">
      <c r="A1601" s="24" t="s">
        <v>315</v>
      </c>
      <c r="B1601" s="24">
        <v>2008</v>
      </c>
      <c r="C1601" s="24" t="s">
        <v>0</v>
      </c>
      <c r="D1601" s="24" t="s">
        <v>390</v>
      </c>
      <c r="E1601" s="24" t="s">
        <v>2202</v>
      </c>
      <c r="F1601" s="24">
        <v>4</v>
      </c>
      <c r="G1601" s="24">
        <v>100</v>
      </c>
      <c r="H1601" s="24">
        <v>6</v>
      </c>
      <c r="I1601" s="24">
        <v>1400</v>
      </c>
      <c r="J1601" s="24">
        <v>6</v>
      </c>
      <c r="K1601" s="24">
        <v>1500</v>
      </c>
      <c r="L1601" s="24">
        <v>5000</v>
      </c>
      <c r="M1601" s="24" t="str">
        <f>LOOKUP(A1601,[1]lookup!$A$3:$A$51,[1]lookup!$P$3:$P$51)</f>
        <v>Unseeded</v>
      </c>
      <c r="N1601" s="24" t="str">
        <f>LOOKUP(A1601,[1]lookup!$A$3:$A$51,[1]lookup!$R$3:$R$51)</f>
        <v>Unburned</v>
      </c>
      <c r="O1601" s="24" t="str">
        <f>LOOKUP(A1601,[1]lookup!$A$3:$A$51,[1]lookup!$U$3:$U$51)</f>
        <v>FS</v>
      </c>
      <c r="P1601" s="25">
        <f t="shared" si="48"/>
        <v>28.000000000000004</v>
      </c>
      <c r="Q1601" s="25">
        <f t="shared" si="49"/>
        <v>2</v>
      </c>
      <c r="R1601" s="25">
        <f>LOOKUP(A1601,[1]lookup!$A$3:$A$51,[1]lookup!$H$3:$H$51)</f>
        <v>6.16</v>
      </c>
    </row>
    <row r="1602" spans="1:18" x14ac:dyDescent="0.15">
      <c r="A1602" s="24" t="s">
        <v>315</v>
      </c>
      <c r="B1602" s="24">
        <v>2008</v>
      </c>
      <c r="C1602" s="24" t="s">
        <v>0</v>
      </c>
      <c r="D1602" s="24" t="s">
        <v>1087</v>
      </c>
      <c r="E1602" s="24" t="s">
        <v>2203</v>
      </c>
      <c r="F1602" s="24">
        <v>0</v>
      </c>
      <c r="G1602" s="24">
        <v>0</v>
      </c>
      <c r="H1602" s="24">
        <v>0</v>
      </c>
      <c r="I1602" s="24">
        <v>0</v>
      </c>
      <c r="J1602" s="24">
        <v>0</v>
      </c>
      <c r="K1602" s="24">
        <v>0</v>
      </c>
      <c r="L1602" s="24">
        <v>5000</v>
      </c>
      <c r="M1602" s="24" t="str">
        <f>LOOKUP(A1602,[1]lookup!$A$3:$A$51,[1]lookup!$P$3:$P$51)</f>
        <v>Unseeded</v>
      </c>
      <c r="N1602" s="24" t="str">
        <f>LOOKUP(A1602,[1]lookup!$A$3:$A$51,[1]lookup!$R$3:$R$51)</f>
        <v>Unburned</v>
      </c>
      <c r="O1602" s="24" t="str">
        <f>LOOKUP(A1602,[1]lookup!$A$3:$A$51,[1]lookup!$U$3:$U$51)</f>
        <v>FS</v>
      </c>
      <c r="P1602" s="25">
        <f t="shared" ref="P1602:P1665" si="50">I1602/L1602*100</f>
        <v>0</v>
      </c>
      <c r="Q1602" s="25">
        <f t="shared" ref="Q1602:Q1665" si="51">G1602/L1602*100</f>
        <v>0</v>
      </c>
      <c r="R1602" s="25">
        <f>LOOKUP(A1602,[1]lookup!$A$3:$A$51,[1]lookup!$H$3:$H$51)</f>
        <v>6.16</v>
      </c>
    </row>
    <row r="1603" spans="1:18" x14ac:dyDescent="0.15">
      <c r="A1603" s="24" t="s">
        <v>315</v>
      </c>
      <c r="B1603" s="24">
        <v>2008</v>
      </c>
      <c r="C1603" s="24" t="s">
        <v>0</v>
      </c>
      <c r="D1603" s="24" t="s">
        <v>244</v>
      </c>
      <c r="E1603" s="24" t="s">
        <v>2204</v>
      </c>
      <c r="F1603" s="24">
        <v>0</v>
      </c>
      <c r="G1603" s="24">
        <v>0</v>
      </c>
      <c r="H1603" s="24">
        <v>4</v>
      </c>
      <c r="I1603" s="24">
        <v>45</v>
      </c>
      <c r="J1603" s="24">
        <v>4</v>
      </c>
      <c r="K1603" s="24">
        <v>45</v>
      </c>
      <c r="L1603" s="24">
        <v>5000</v>
      </c>
      <c r="M1603" s="24" t="str">
        <f>LOOKUP(A1603,[1]lookup!$A$3:$A$51,[1]lookup!$P$3:$P$51)</f>
        <v>Unseeded</v>
      </c>
      <c r="N1603" s="24" t="str">
        <f>LOOKUP(A1603,[1]lookup!$A$3:$A$51,[1]lookup!$R$3:$R$51)</f>
        <v>Unburned</v>
      </c>
      <c r="O1603" s="24" t="str">
        <f>LOOKUP(A1603,[1]lookup!$A$3:$A$51,[1]lookup!$U$3:$U$51)</f>
        <v>FS</v>
      </c>
      <c r="P1603" s="25">
        <f t="shared" si="50"/>
        <v>0.89999999999999991</v>
      </c>
      <c r="Q1603" s="25">
        <f t="shared" si="51"/>
        <v>0</v>
      </c>
      <c r="R1603" s="25">
        <f>LOOKUP(A1603,[1]lookup!$A$3:$A$51,[1]lookup!$H$3:$H$51)</f>
        <v>6.16</v>
      </c>
    </row>
    <row r="1604" spans="1:18" x14ac:dyDescent="0.15">
      <c r="A1604" s="24" t="s">
        <v>315</v>
      </c>
      <c r="B1604" s="24">
        <v>2008</v>
      </c>
      <c r="C1604" s="24" t="s">
        <v>0</v>
      </c>
      <c r="D1604" s="24" t="s">
        <v>559</v>
      </c>
      <c r="E1604" s="24" t="s">
        <v>2205</v>
      </c>
      <c r="F1604" s="24">
        <v>0</v>
      </c>
      <c r="G1604" s="24">
        <v>0</v>
      </c>
      <c r="H1604" s="24">
        <v>0</v>
      </c>
      <c r="I1604" s="24">
        <v>0</v>
      </c>
      <c r="J1604" s="24">
        <v>0</v>
      </c>
      <c r="K1604" s="24">
        <v>0</v>
      </c>
      <c r="L1604" s="24">
        <v>5000</v>
      </c>
      <c r="M1604" s="24" t="str">
        <f>LOOKUP(A1604,[1]lookup!$A$3:$A$51,[1]lookup!$P$3:$P$51)</f>
        <v>Unseeded</v>
      </c>
      <c r="N1604" s="24" t="str">
        <f>LOOKUP(A1604,[1]lookup!$A$3:$A$51,[1]lookup!$R$3:$R$51)</f>
        <v>Unburned</v>
      </c>
      <c r="O1604" s="24" t="str">
        <f>LOOKUP(A1604,[1]lookup!$A$3:$A$51,[1]lookup!$U$3:$U$51)</f>
        <v>FS</v>
      </c>
      <c r="P1604" s="25">
        <f t="shared" si="50"/>
        <v>0</v>
      </c>
      <c r="Q1604" s="25">
        <f t="shared" si="51"/>
        <v>0</v>
      </c>
      <c r="R1604" s="25">
        <f>LOOKUP(A1604,[1]lookup!$A$3:$A$51,[1]lookup!$H$3:$H$51)</f>
        <v>6.16</v>
      </c>
    </row>
    <row r="1605" spans="1:18" x14ac:dyDescent="0.15">
      <c r="A1605" s="24" t="s">
        <v>315</v>
      </c>
      <c r="B1605" s="24">
        <v>2008</v>
      </c>
      <c r="C1605" s="24" t="s">
        <v>0</v>
      </c>
      <c r="D1605" s="24" t="s">
        <v>1229</v>
      </c>
      <c r="E1605" s="24" t="s">
        <v>2206</v>
      </c>
      <c r="F1605" s="24">
        <v>0</v>
      </c>
      <c r="G1605" s="24">
        <v>0</v>
      </c>
      <c r="H1605" s="24">
        <v>0</v>
      </c>
      <c r="I1605" s="24">
        <v>0</v>
      </c>
      <c r="J1605" s="24">
        <v>0</v>
      </c>
      <c r="K1605" s="24">
        <v>0</v>
      </c>
      <c r="L1605" s="24">
        <v>5000</v>
      </c>
      <c r="M1605" s="24" t="str">
        <f>LOOKUP(A1605,[1]lookup!$A$3:$A$51,[1]lookup!$P$3:$P$51)</f>
        <v>Unseeded</v>
      </c>
      <c r="N1605" s="24" t="str">
        <f>LOOKUP(A1605,[1]lookup!$A$3:$A$51,[1]lookup!$R$3:$R$51)</f>
        <v>Unburned</v>
      </c>
      <c r="O1605" s="24" t="str">
        <f>LOOKUP(A1605,[1]lookup!$A$3:$A$51,[1]lookup!$U$3:$U$51)</f>
        <v>FS</v>
      </c>
      <c r="P1605" s="25">
        <f t="shared" si="50"/>
        <v>0</v>
      </c>
      <c r="Q1605" s="25">
        <f t="shared" si="51"/>
        <v>0</v>
      </c>
      <c r="R1605" s="25">
        <f>LOOKUP(A1605,[1]lookup!$A$3:$A$51,[1]lookup!$H$3:$H$51)</f>
        <v>6.16</v>
      </c>
    </row>
    <row r="1606" spans="1:18" x14ac:dyDescent="0.15">
      <c r="A1606" s="24" t="s">
        <v>315</v>
      </c>
      <c r="B1606" s="24">
        <v>2008</v>
      </c>
      <c r="C1606" s="24" t="s">
        <v>0</v>
      </c>
      <c r="D1606" s="24" t="s">
        <v>405</v>
      </c>
      <c r="E1606" s="24" t="s">
        <v>2207</v>
      </c>
      <c r="F1606" s="24">
        <v>2</v>
      </c>
      <c r="G1606" s="24">
        <v>4792</v>
      </c>
      <c r="H1606" s="24">
        <v>1</v>
      </c>
      <c r="I1606" s="24">
        <v>54</v>
      </c>
      <c r="J1606" s="24">
        <v>2</v>
      </c>
      <c r="K1606" s="24">
        <v>4846</v>
      </c>
      <c r="L1606" s="24">
        <v>5000</v>
      </c>
      <c r="M1606" s="24" t="str">
        <f>LOOKUP(A1606,[1]lookup!$A$3:$A$51,[1]lookup!$P$3:$P$51)</f>
        <v>Unseeded</v>
      </c>
      <c r="N1606" s="24" t="str">
        <f>LOOKUP(A1606,[1]lookup!$A$3:$A$51,[1]lookup!$R$3:$R$51)</f>
        <v>Unburned</v>
      </c>
      <c r="O1606" s="24" t="str">
        <f>LOOKUP(A1606,[1]lookup!$A$3:$A$51,[1]lookup!$U$3:$U$51)</f>
        <v>FS</v>
      </c>
      <c r="P1606" s="25">
        <f t="shared" si="50"/>
        <v>1.08</v>
      </c>
      <c r="Q1606" s="25">
        <f t="shared" si="51"/>
        <v>95.84</v>
      </c>
      <c r="R1606" s="25">
        <f>LOOKUP(A1606,[1]lookup!$A$3:$A$51,[1]lookup!$H$3:$H$51)</f>
        <v>6.16</v>
      </c>
    </row>
    <row r="1607" spans="1:18" x14ac:dyDescent="0.15">
      <c r="A1607" s="24" t="s">
        <v>315</v>
      </c>
      <c r="B1607" s="24">
        <v>2008</v>
      </c>
      <c r="C1607" s="24" t="s">
        <v>0</v>
      </c>
      <c r="D1607" s="24" t="s">
        <v>217</v>
      </c>
      <c r="E1607" s="24" t="s">
        <v>2208</v>
      </c>
      <c r="F1607" s="24">
        <v>1</v>
      </c>
      <c r="G1607" s="24">
        <v>93</v>
      </c>
      <c r="H1607" s="24">
        <v>0</v>
      </c>
      <c r="I1607" s="24">
        <v>0</v>
      </c>
      <c r="J1607" s="24">
        <v>1</v>
      </c>
      <c r="K1607" s="24">
        <v>93</v>
      </c>
      <c r="L1607" s="24">
        <v>5000</v>
      </c>
      <c r="M1607" s="24" t="str">
        <f>LOOKUP(A1607,[1]lookup!$A$3:$A$51,[1]lookup!$P$3:$P$51)</f>
        <v>Unseeded</v>
      </c>
      <c r="N1607" s="24" t="str">
        <f>LOOKUP(A1607,[1]lookup!$A$3:$A$51,[1]lookup!$R$3:$R$51)</f>
        <v>Unburned</v>
      </c>
      <c r="O1607" s="24" t="str">
        <f>LOOKUP(A1607,[1]lookup!$A$3:$A$51,[1]lookup!$U$3:$U$51)</f>
        <v>FS</v>
      </c>
      <c r="P1607" s="25">
        <f t="shared" si="50"/>
        <v>0</v>
      </c>
      <c r="Q1607" s="25">
        <f t="shared" si="51"/>
        <v>1.8599999999999999</v>
      </c>
      <c r="R1607" s="25">
        <f>LOOKUP(A1607,[1]lookup!$A$3:$A$51,[1]lookup!$H$3:$H$51)</f>
        <v>6.16</v>
      </c>
    </row>
    <row r="1608" spans="1:18" x14ac:dyDescent="0.15">
      <c r="A1608" s="24" t="s">
        <v>315</v>
      </c>
      <c r="B1608" s="24">
        <v>2008</v>
      </c>
      <c r="C1608" s="24" t="s">
        <v>0</v>
      </c>
      <c r="D1608" s="24" t="s">
        <v>2209</v>
      </c>
      <c r="E1608" s="24" t="s">
        <v>2210</v>
      </c>
      <c r="F1608" s="24">
        <v>0</v>
      </c>
      <c r="G1608" s="24">
        <v>0</v>
      </c>
      <c r="H1608" s="24">
        <v>0</v>
      </c>
      <c r="I1608" s="24">
        <v>0</v>
      </c>
      <c r="J1608" s="24">
        <v>0</v>
      </c>
      <c r="K1608" s="24">
        <v>0</v>
      </c>
      <c r="L1608" s="24">
        <v>5000</v>
      </c>
      <c r="M1608" s="24" t="str">
        <f>LOOKUP(A1608,[1]lookup!$A$3:$A$51,[1]lookup!$P$3:$P$51)</f>
        <v>Unseeded</v>
      </c>
      <c r="N1608" s="24" t="str">
        <f>LOOKUP(A1608,[1]lookup!$A$3:$A$51,[1]lookup!$R$3:$R$51)</f>
        <v>Unburned</v>
      </c>
      <c r="O1608" s="24" t="str">
        <f>LOOKUP(A1608,[1]lookup!$A$3:$A$51,[1]lookup!$U$3:$U$51)</f>
        <v>FS</v>
      </c>
      <c r="P1608" s="25">
        <f t="shared" si="50"/>
        <v>0</v>
      </c>
      <c r="Q1608" s="25">
        <f t="shared" si="51"/>
        <v>0</v>
      </c>
      <c r="R1608" s="25">
        <f>LOOKUP(A1608,[1]lookup!$A$3:$A$51,[1]lookup!$H$3:$H$51)</f>
        <v>6.16</v>
      </c>
    </row>
    <row r="1609" spans="1:18" x14ac:dyDescent="0.15">
      <c r="A1609" s="24" t="s">
        <v>315</v>
      </c>
      <c r="B1609" s="24">
        <v>2008</v>
      </c>
      <c r="C1609" s="24" t="s">
        <v>0</v>
      </c>
      <c r="D1609" s="24" t="s">
        <v>2211</v>
      </c>
      <c r="E1609" s="24" t="s">
        <v>2212</v>
      </c>
      <c r="F1609" s="24">
        <v>0</v>
      </c>
      <c r="G1609" s="24">
        <v>0</v>
      </c>
      <c r="H1609" s="24">
        <v>0</v>
      </c>
      <c r="I1609" s="24">
        <v>0</v>
      </c>
      <c r="J1609" s="24">
        <v>0</v>
      </c>
      <c r="K1609" s="24">
        <v>0</v>
      </c>
      <c r="L1609" s="24">
        <v>5000</v>
      </c>
      <c r="M1609" s="24" t="str">
        <f>LOOKUP(A1609,[1]lookup!$A$3:$A$51,[1]lookup!$P$3:$P$51)</f>
        <v>Unseeded</v>
      </c>
      <c r="N1609" s="24" t="str">
        <f>LOOKUP(A1609,[1]lookup!$A$3:$A$51,[1]lookup!$R$3:$R$51)</f>
        <v>Unburned</v>
      </c>
      <c r="O1609" s="24" t="str">
        <f>LOOKUP(A1609,[1]lookup!$A$3:$A$51,[1]lookup!$U$3:$U$51)</f>
        <v>FS</v>
      </c>
      <c r="P1609" s="25">
        <f t="shared" si="50"/>
        <v>0</v>
      </c>
      <c r="Q1609" s="25">
        <f t="shared" si="51"/>
        <v>0</v>
      </c>
      <c r="R1609" s="25">
        <f>LOOKUP(A1609,[1]lookup!$A$3:$A$51,[1]lookup!$H$3:$H$51)</f>
        <v>6.16</v>
      </c>
    </row>
    <row r="1610" spans="1:18" x14ac:dyDescent="0.15">
      <c r="A1610" s="24" t="s">
        <v>318</v>
      </c>
      <c r="B1610" s="24">
        <v>2008</v>
      </c>
      <c r="C1610" s="24" t="s">
        <v>0</v>
      </c>
      <c r="D1610" s="24" t="s">
        <v>672</v>
      </c>
      <c r="E1610" s="24" t="s">
        <v>2199</v>
      </c>
      <c r="F1610" s="24">
        <v>1</v>
      </c>
      <c r="G1610" s="24">
        <v>16</v>
      </c>
      <c r="H1610" s="24">
        <v>3</v>
      </c>
      <c r="I1610" s="24">
        <v>2330</v>
      </c>
      <c r="J1610" s="24">
        <v>3</v>
      </c>
      <c r="K1610" s="24">
        <v>2346</v>
      </c>
      <c r="L1610" s="24">
        <v>5005</v>
      </c>
      <c r="M1610" s="24" t="str">
        <f>LOOKUP(A1610,[1]lookup!$A$3:$A$51,[1]lookup!$P$3:$P$51)</f>
        <v>Unseeded</v>
      </c>
      <c r="N1610" s="24" t="str">
        <f>LOOKUP(A1610,[1]lookup!$A$3:$A$51,[1]lookup!$R$3:$R$51)</f>
        <v>Unburned</v>
      </c>
      <c r="O1610" s="24" t="str">
        <f>LOOKUP(A1610,[1]lookup!$A$3:$A$51,[1]lookup!$U$3:$U$51)</f>
        <v>FS</v>
      </c>
      <c r="P1610" s="25">
        <f t="shared" si="50"/>
        <v>46.553446553446555</v>
      </c>
      <c r="Q1610" s="25">
        <f t="shared" si="51"/>
        <v>0.31968031968031968</v>
      </c>
      <c r="R1610" s="25">
        <f>LOOKUP(A1610,[1]lookup!$A$3:$A$51,[1]lookup!$H$3:$H$51)</f>
        <v>0</v>
      </c>
    </row>
    <row r="1611" spans="1:18" x14ac:dyDescent="0.15">
      <c r="A1611" s="24" t="s">
        <v>318</v>
      </c>
      <c r="B1611" s="24">
        <v>2008</v>
      </c>
      <c r="C1611" s="24" t="s">
        <v>0</v>
      </c>
      <c r="D1611" s="24" t="s">
        <v>556</v>
      </c>
      <c r="E1611" s="24" t="s">
        <v>2200</v>
      </c>
      <c r="F1611" s="24">
        <v>0</v>
      </c>
      <c r="G1611" s="24">
        <v>0</v>
      </c>
      <c r="H1611" s="24">
        <v>1</v>
      </c>
      <c r="I1611" s="24">
        <v>8</v>
      </c>
      <c r="J1611" s="24">
        <v>1</v>
      </c>
      <c r="K1611" s="24">
        <v>8</v>
      </c>
      <c r="L1611" s="24">
        <v>5005</v>
      </c>
      <c r="M1611" s="24" t="str">
        <f>LOOKUP(A1611,[1]lookup!$A$3:$A$51,[1]lookup!$P$3:$P$51)</f>
        <v>Unseeded</v>
      </c>
      <c r="N1611" s="24" t="str">
        <f>LOOKUP(A1611,[1]lookup!$A$3:$A$51,[1]lookup!$R$3:$R$51)</f>
        <v>Unburned</v>
      </c>
      <c r="O1611" s="24" t="str">
        <f>LOOKUP(A1611,[1]lookup!$A$3:$A$51,[1]lookup!$U$3:$U$51)</f>
        <v>FS</v>
      </c>
      <c r="P1611" s="25">
        <f t="shared" si="50"/>
        <v>0.15984015984015984</v>
      </c>
      <c r="Q1611" s="25">
        <f t="shared" si="51"/>
        <v>0</v>
      </c>
      <c r="R1611" s="25">
        <f>LOOKUP(A1611,[1]lookup!$A$3:$A$51,[1]lookup!$H$3:$H$51)</f>
        <v>0</v>
      </c>
    </row>
    <row r="1612" spans="1:18" x14ac:dyDescent="0.15">
      <c r="A1612" s="24" t="s">
        <v>318</v>
      </c>
      <c r="B1612" s="24">
        <v>2008</v>
      </c>
      <c r="C1612" s="24" t="s">
        <v>0</v>
      </c>
      <c r="D1612" s="24" t="s">
        <v>557</v>
      </c>
      <c r="E1612" s="24" t="s">
        <v>2201</v>
      </c>
      <c r="F1612" s="24">
        <v>0</v>
      </c>
      <c r="G1612" s="24">
        <v>0</v>
      </c>
      <c r="H1612" s="24">
        <v>0</v>
      </c>
      <c r="I1612" s="24">
        <v>0</v>
      </c>
      <c r="J1612" s="24">
        <v>0</v>
      </c>
      <c r="K1612" s="24">
        <v>0</v>
      </c>
      <c r="L1612" s="24">
        <v>5005</v>
      </c>
      <c r="M1612" s="24" t="str">
        <f>LOOKUP(A1612,[1]lookup!$A$3:$A$51,[1]lookup!$P$3:$P$51)</f>
        <v>Unseeded</v>
      </c>
      <c r="N1612" s="24" t="str">
        <f>LOOKUP(A1612,[1]lookup!$A$3:$A$51,[1]lookup!$R$3:$R$51)</f>
        <v>Unburned</v>
      </c>
      <c r="O1612" s="24" t="str">
        <f>LOOKUP(A1612,[1]lookup!$A$3:$A$51,[1]lookup!$U$3:$U$51)</f>
        <v>FS</v>
      </c>
      <c r="P1612" s="25">
        <f t="shared" si="50"/>
        <v>0</v>
      </c>
      <c r="Q1612" s="25">
        <f t="shared" si="51"/>
        <v>0</v>
      </c>
      <c r="R1612" s="25">
        <f>LOOKUP(A1612,[1]lookup!$A$3:$A$51,[1]lookup!$H$3:$H$51)</f>
        <v>0</v>
      </c>
    </row>
    <row r="1613" spans="1:18" x14ac:dyDescent="0.15">
      <c r="A1613" s="24" t="s">
        <v>318</v>
      </c>
      <c r="B1613" s="24">
        <v>2008</v>
      </c>
      <c r="C1613" s="24" t="s">
        <v>0</v>
      </c>
      <c r="D1613" s="24" t="s">
        <v>390</v>
      </c>
      <c r="E1613" s="24" t="s">
        <v>2202</v>
      </c>
      <c r="F1613" s="24">
        <v>6</v>
      </c>
      <c r="G1613" s="24">
        <v>192</v>
      </c>
      <c r="H1613" s="24">
        <v>6</v>
      </c>
      <c r="I1613" s="24">
        <v>1283</v>
      </c>
      <c r="J1613" s="24">
        <v>6</v>
      </c>
      <c r="K1613" s="24">
        <v>1475</v>
      </c>
      <c r="L1613" s="24">
        <v>5005</v>
      </c>
      <c r="M1613" s="24" t="str">
        <f>LOOKUP(A1613,[1]lookup!$A$3:$A$51,[1]lookup!$P$3:$P$51)</f>
        <v>Unseeded</v>
      </c>
      <c r="N1613" s="24" t="str">
        <f>LOOKUP(A1613,[1]lookup!$A$3:$A$51,[1]lookup!$R$3:$R$51)</f>
        <v>Unburned</v>
      </c>
      <c r="O1613" s="24" t="str">
        <f>LOOKUP(A1613,[1]lookup!$A$3:$A$51,[1]lookup!$U$3:$U$51)</f>
        <v>FS</v>
      </c>
      <c r="P1613" s="25">
        <f t="shared" si="50"/>
        <v>25.634365634365636</v>
      </c>
      <c r="Q1613" s="25">
        <f t="shared" si="51"/>
        <v>3.8361638361638359</v>
      </c>
      <c r="R1613" s="25">
        <f>LOOKUP(A1613,[1]lookup!$A$3:$A$51,[1]lookup!$H$3:$H$51)</f>
        <v>0</v>
      </c>
    </row>
    <row r="1614" spans="1:18" x14ac:dyDescent="0.15">
      <c r="A1614" s="24" t="s">
        <v>318</v>
      </c>
      <c r="B1614" s="24">
        <v>2008</v>
      </c>
      <c r="C1614" s="24" t="s">
        <v>0</v>
      </c>
      <c r="D1614" s="24" t="s">
        <v>1087</v>
      </c>
      <c r="E1614" s="24" t="s">
        <v>2203</v>
      </c>
      <c r="F1614" s="24">
        <v>0</v>
      </c>
      <c r="G1614" s="24">
        <v>0</v>
      </c>
      <c r="H1614" s="24">
        <v>0</v>
      </c>
      <c r="I1614" s="24">
        <v>0</v>
      </c>
      <c r="J1614" s="24">
        <v>0</v>
      </c>
      <c r="K1614" s="24">
        <v>0</v>
      </c>
      <c r="L1614" s="24">
        <v>5005</v>
      </c>
      <c r="M1614" s="24" t="str">
        <f>LOOKUP(A1614,[1]lookup!$A$3:$A$51,[1]lookup!$P$3:$P$51)</f>
        <v>Unseeded</v>
      </c>
      <c r="N1614" s="24" t="str">
        <f>LOOKUP(A1614,[1]lookup!$A$3:$A$51,[1]lookup!$R$3:$R$51)</f>
        <v>Unburned</v>
      </c>
      <c r="O1614" s="24" t="str">
        <f>LOOKUP(A1614,[1]lookup!$A$3:$A$51,[1]lookup!$U$3:$U$51)</f>
        <v>FS</v>
      </c>
      <c r="P1614" s="25">
        <f t="shared" si="50"/>
        <v>0</v>
      </c>
      <c r="Q1614" s="25">
        <f t="shared" si="51"/>
        <v>0</v>
      </c>
      <c r="R1614" s="25">
        <f>LOOKUP(A1614,[1]lookup!$A$3:$A$51,[1]lookup!$H$3:$H$51)</f>
        <v>0</v>
      </c>
    </row>
    <row r="1615" spans="1:18" x14ac:dyDescent="0.15">
      <c r="A1615" s="24" t="s">
        <v>318</v>
      </c>
      <c r="B1615" s="24">
        <v>2008</v>
      </c>
      <c r="C1615" s="24" t="s">
        <v>0</v>
      </c>
      <c r="D1615" s="24" t="s">
        <v>244</v>
      </c>
      <c r="E1615" s="24" t="s">
        <v>2204</v>
      </c>
      <c r="F1615" s="24">
        <v>2</v>
      </c>
      <c r="G1615" s="24">
        <v>3</v>
      </c>
      <c r="H1615" s="24">
        <v>5</v>
      </c>
      <c r="I1615" s="24">
        <v>65</v>
      </c>
      <c r="J1615" s="24">
        <v>6</v>
      </c>
      <c r="K1615" s="24">
        <v>68</v>
      </c>
      <c r="L1615" s="24">
        <v>5005</v>
      </c>
      <c r="M1615" s="24" t="str">
        <f>LOOKUP(A1615,[1]lookup!$A$3:$A$51,[1]lookup!$P$3:$P$51)</f>
        <v>Unseeded</v>
      </c>
      <c r="N1615" s="24" t="str">
        <f>LOOKUP(A1615,[1]lookup!$A$3:$A$51,[1]lookup!$R$3:$R$51)</f>
        <v>Unburned</v>
      </c>
      <c r="O1615" s="24" t="str">
        <f>LOOKUP(A1615,[1]lookup!$A$3:$A$51,[1]lookup!$U$3:$U$51)</f>
        <v>FS</v>
      </c>
      <c r="P1615" s="25">
        <f t="shared" si="50"/>
        <v>1.2987012987012987</v>
      </c>
      <c r="Q1615" s="25">
        <f t="shared" si="51"/>
        <v>5.9940059940059937E-2</v>
      </c>
      <c r="R1615" s="25">
        <f>LOOKUP(A1615,[1]lookup!$A$3:$A$51,[1]lookup!$H$3:$H$51)</f>
        <v>0</v>
      </c>
    </row>
    <row r="1616" spans="1:18" x14ac:dyDescent="0.15">
      <c r="A1616" s="24" t="s">
        <v>318</v>
      </c>
      <c r="B1616" s="24">
        <v>2008</v>
      </c>
      <c r="C1616" s="24" t="s">
        <v>0</v>
      </c>
      <c r="D1616" s="24" t="s">
        <v>559</v>
      </c>
      <c r="E1616" s="24" t="s">
        <v>2205</v>
      </c>
      <c r="F1616" s="24">
        <v>0</v>
      </c>
      <c r="G1616" s="24">
        <v>0</v>
      </c>
      <c r="H1616" s="24">
        <v>0</v>
      </c>
      <c r="I1616" s="24">
        <v>0</v>
      </c>
      <c r="J1616" s="24">
        <v>0</v>
      </c>
      <c r="K1616" s="24">
        <v>0</v>
      </c>
      <c r="L1616" s="24">
        <v>5005</v>
      </c>
      <c r="M1616" s="24" t="str">
        <f>LOOKUP(A1616,[1]lookup!$A$3:$A$51,[1]lookup!$P$3:$P$51)</f>
        <v>Unseeded</v>
      </c>
      <c r="N1616" s="24" t="str">
        <f>LOOKUP(A1616,[1]lookup!$A$3:$A$51,[1]lookup!$R$3:$R$51)</f>
        <v>Unburned</v>
      </c>
      <c r="O1616" s="24" t="str">
        <f>LOOKUP(A1616,[1]lookup!$A$3:$A$51,[1]lookup!$U$3:$U$51)</f>
        <v>FS</v>
      </c>
      <c r="P1616" s="25">
        <f t="shared" si="50"/>
        <v>0</v>
      </c>
      <c r="Q1616" s="25">
        <f t="shared" si="51"/>
        <v>0</v>
      </c>
      <c r="R1616" s="25">
        <f>LOOKUP(A1616,[1]lookup!$A$3:$A$51,[1]lookup!$H$3:$H$51)</f>
        <v>0</v>
      </c>
    </row>
    <row r="1617" spans="1:18" x14ac:dyDescent="0.15">
      <c r="A1617" s="24" t="s">
        <v>318</v>
      </c>
      <c r="B1617" s="24">
        <v>2008</v>
      </c>
      <c r="C1617" s="24" t="s">
        <v>0</v>
      </c>
      <c r="D1617" s="24" t="s">
        <v>1229</v>
      </c>
      <c r="E1617" s="24" t="s">
        <v>2206</v>
      </c>
      <c r="F1617" s="24">
        <v>0</v>
      </c>
      <c r="G1617" s="24">
        <v>0</v>
      </c>
      <c r="H1617" s="24">
        <v>0</v>
      </c>
      <c r="I1617" s="24">
        <v>0</v>
      </c>
      <c r="J1617" s="24">
        <v>0</v>
      </c>
      <c r="K1617" s="24">
        <v>0</v>
      </c>
      <c r="L1617" s="24">
        <v>5005</v>
      </c>
      <c r="M1617" s="24" t="str">
        <f>LOOKUP(A1617,[1]lookup!$A$3:$A$51,[1]lookup!$P$3:$P$51)</f>
        <v>Unseeded</v>
      </c>
      <c r="N1617" s="24" t="str">
        <f>LOOKUP(A1617,[1]lookup!$A$3:$A$51,[1]lookup!$R$3:$R$51)</f>
        <v>Unburned</v>
      </c>
      <c r="O1617" s="24" t="str">
        <f>LOOKUP(A1617,[1]lookup!$A$3:$A$51,[1]lookup!$U$3:$U$51)</f>
        <v>FS</v>
      </c>
      <c r="P1617" s="25">
        <f t="shared" si="50"/>
        <v>0</v>
      </c>
      <c r="Q1617" s="25">
        <f t="shared" si="51"/>
        <v>0</v>
      </c>
      <c r="R1617" s="25">
        <f>LOOKUP(A1617,[1]lookup!$A$3:$A$51,[1]lookup!$H$3:$H$51)</f>
        <v>0</v>
      </c>
    </row>
    <row r="1618" spans="1:18" x14ac:dyDescent="0.15">
      <c r="A1618" s="24" t="s">
        <v>318</v>
      </c>
      <c r="B1618" s="24">
        <v>2008</v>
      </c>
      <c r="C1618" s="24" t="s">
        <v>0</v>
      </c>
      <c r="D1618" s="24" t="s">
        <v>405</v>
      </c>
      <c r="E1618" s="24" t="s">
        <v>2207</v>
      </c>
      <c r="F1618" s="24">
        <v>2</v>
      </c>
      <c r="G1618" s="24">
        <v>3821</v>
      </c>
      <c r="H1618" s="24">
        <v>1</v>
      </c>
      <c r="I1618" s="24">
        <v>227</v>
      </c>
      <c r="J1618" s="24">
        <v>2</v>
      </c>
      <c r="K1618" s="24">
        <v>4048</v>
      </c>
      <c r="L1618" s="24">
        <v>5005</v>
      </c>
      <c r="M1618" s="24" t="str">
        <f>LOOKUP(A1618,[1]lookup!$A$3:$A$51,[1]lookup!$P$3:$P$51)</f>
        <v>Unseeded</v>
      </c>
      <c r="N1618" s="24" t="str">
        <f>LOOKUP(A1618,[1]lookup!$A$3:$A$51,[1]lookup!$R$3:$R$51)</f>
        <v>Unburned</v>
      </c>
      <c r="O1618" s="24" t="str">
        <f>LOOKUP(A1618,[1]lookup!$A$3:$A$51,[1]lookup!$U$3:$U$51)</f>
        <v>FS</v>
      </c>
      <c r="P1618" s="25">
        <f t="shared" si="50"/>
        <v>4.5354645354645351</v>
      </c>
      <c r="Q1618" s="25">
        <f t="shared" si="51"/>
        <v>76.343656343656335</v>
      </c>
      <c r="R1618" s="25">
        <f>LOOKUP(A1618,[1]lookup!$A$3:$A$51,[1]lookup!$H$3:$H$51)</f>
        <v>0</v>
      </c>
    </row>
    <row r="1619" spans="1:18" x14ac:dyDescent="0.15">
      <c r="A1619" s="24" t="s">
        <v>318</v>
      </c>
      <c r="B1619" s="24">
        <v>2008</v>
      </c>
      <c r="C1619" s="24" t="s">
        <v>0</v>
      </c>
      <c r="D1619" s="24" t="s">
        <v>217</v>
      </c>
      <c r="E1619" s="24" t="s">
        <v>2208</v>
      </c>
      <c r="F1619" s="24">
        <v>2</v>
      </c>
      <c r="G1619" s="24">
        <v>973</v>
      </c>
      <c r="H1619" s="24">
        <v>1</v>
      </c>
      <c r="I1619" s="24">
        <v>59</v>
      </c>
      <c r="J1619" s="24">
        <v>2</v>
      </c>
      <c r="K1619" s="24">
        <v>1032</v>
      </c>
      <c r="L1619" s="24">
        <v>5005</v>
      </c>
      <c r="M1619" s="24" t="str">
        <f>LOOKUP(A1619,[1]lookup!$A$3:$A$51,[1]lookup!$P$3:$P$51)</f>
        <v>Unseeded</v>
      </c>
      <c r="N1619" s="24" t="str">
        <f>LOOKUP(A1619,[1]lookup!$A$3:$A$51,[1]lookup!$R$3:$R$51)</f>
        <v>Unburned</v>
      </c>
      <c r="O1619" s="24" t="str">
        <f>LOOKUP(A1619,[1]lookup!$A$3:$A$51,[1]lookup!$U$3:$U$51)</f>
        <v>FS</v>
      </c>
      <c r="P1619" s="25">
        <f t="shared" si="50"/>
        <v>1.1788211788211789</v>
      </c>
      <c r="Q1619" s="25">
        <f t="shared" si="51"/>
        <v>19.44055944055944</v>
      </c>
      <c r="R1619" s="25">
        <f>LOOKUP(A1619,[1]lookup!$A$3:$A$51,[1]lookup!$H$3:$H$51)</f>
        <v>0</v>
      </c>
    </row>
    <row r="1620" spans="1:18" x14ac:dyDescent="0.15">
      <c r="A1620" s="24" t="s">
        <v>318</v>
      </c>
      <c r="B1620" s="24">
        <v>2008</v>
      </c>
      <c r="C1620" s="24" t="s">
        <v>0</v>
      </c>
      <c r="D1620" s="24" t="s">
        <v>2209</v>
      </c>
      <c r="E1620" s="24" t="s">
        <v>2210</v>
      </c>
      <c r="F1620" s="24">
        <v>0</v>
      </c>
      <c r="G1620" s="24">
        <v>0</v>
      </c>
      <c r="H1620" s="24">
        <v>0</v>
      </c>
      <c r="I1620" s="24">
        <v>0</v>
      </c>
      <c r="J1620" s="24">
        <v>0</v>
      </c>
      <c r="K1620" s="24">
        <v>0</v>
      </c>
      <c r="L1620" s="24">
        <v>5005</v>
      </c>
      <c r="M1620" s="24" t="str">
        <f>LOOKUP(A1620,[1]lookup!$A$3:$A$51,[1]lookup!$P$3:$P$51)</f>
        <v>Unseeded</v>
      </c>
      <c r="N1620" s="24" t="str">
        <f>LOOKUP(A1620,[1]lookup!$A$3:$A$51,[1]lookup!$R$3:$R$51)</f>
        <v>Unburned</v>
      </c>
      <c r="O1620" s="24" t="str">
        <f>LOOKUP(A1620,[1]lookup!$A$3:$A$51,[1]lookup!$U$3:$U$51)</f>
        <v>FS</v>
      </c>
      <c r="P1620" s="25">
        <f t="shared" si="50"/>
        <v>0</v>
      </c>
      <c r="Q1620" s="25">
        <f t="shared" si="51"/>
        <v>0</v>
      </c>
      <c r="R1620" s="25">
        <f>LOOKUP(A1620,[1]lookup!$A$3:$A$51,[1]lookup!$H$3:$H$51)</f>
        <v>0</v>
      </c>
    </row>
    <row r="1621" spans="1:18" x14ac:dyDescent="0.15">
      <c r="A1621" s="24" t="s">
        <v>318</v>
      </c>
      <c r="B1621" s="24">
        <v>2008</v>
      </c>
      <c r="C1621" s="24" t="s">
        <v>0</v>
      </c>
      <c r="D1621" s="24" t="s">
        <v>2211</v>
      </c>
      <c r="E1621" s="24" t="s">
        <v>2212</v>
      </c>
      <c r="F1621" s="24">
        <v>0</v>
      </c>
      <c r="G1621" s="24">
        <v>0</v>
      </c>
      <c r="H1621" s="24">
        <v>0</v>
      </c>
      <c r="I1621" s="24">
        <v>0</v>
      </c>
      <c r="J1621" s="24">
        <v>0</v>
      </c>
      <c r="K1621" s="24">
        <v>0</v>
      </c>
      <c r="L1621" s="24">
        <v>5005</v>
      </c>
      <c r="M1621" s="24" t="str">
        <f>LOOKUP(A1621,[1]lookup!$A$3:$A$51,[1]lookup!$P$3:$P$51)</f>
        <v>Unseeded</v>
      </c>
      <c r="N1621" s="24" t="str">
        <f>LOOKUP(A1621,[1]lookup!$A$3:$A$51,[1]lookup!$R$3:$R$51)</f>
        <v>Unburned</v>
      </c>
      <c r="O1621" s="24" t="str">
        <f>LOOKUP(A1621,[1]lookup!$A$3:$A$51,[1]lookup!$U$3:$U$51)</f>
        <v>FS</v>
      </c>
      <c r="P1621" s="25">
        <f t="shared" si="50"/>
        <v>0</v>
      </c>
      <c r="Q1621" s="25">
        <f t="shared" si="51"/>
        <v>0</v>
      </c>
      <c r="R1621" s="25">
        <f>LOOKUP(A1621,[1]lookup!$A$3:$A$51,[1]lookup!$H$3:$H$51)</f>
        <v>0</v>
      </c>
    </row>
    <row r="1622" spans="1:18" x14ac:dyDescent="0.15">
      <c r="A1622" s="24" t="s">
        <v>321</v>
      </c>
      <c r="B1622" s="24">
        <v>2008</v>
      </c>
      <c r="C1622" s="24" t="s">
        <v>0</v>
      </c>
      <c r="D1622" s="24" t="s">
        <v>672</v>
      </c>
      <c r="E1622" s="24" t="s">
        <v>2199</v>
      </c>
      <c r="F1622" s="24">
        <v>1</v>
      </c>
      <c r="G1622" s="24">
        <v>24</v>
      </c>
      <c r="H1622" s="24">
        <v>2</v>
      </c>
      <c r="I1622" s="24">
        <v>47</v>
      </c>
      <c r="J1622" s="24">
        <v>2</v>
      </c>
      <c r="K1622" s="24">
        <v>71</v>
      </c>
      <c r="L1622" s="24">
        <v>5010</v>
      </c>
      <c r="M1622" s="24" t="str">
        <f>LOOKUP(A1622,[1]lookup!$A$3:$A$51,[1]lookup!$P$3:$P$51)</f>
        <v>Seeded</v>
      </c>
      <c r="N1622" s="24" t="str">
        <f>LOOKUP(A1622,[1]lookup!$A$3:$A$51,[1]lookup!$R$3:$R$51)</f>
        <v>High</v>
      </c>
      <c r="O1622" s="24" t="str">
        <f>LOOKUP(A1622,[1]lookup!$A$3:$A$51,[1]lookup!$U$3:$U$51)</f>
        <v>FS</v>
      </c>
      <c r="P1622" s="25">
        <f t="shared" si="50"/>
        <v>0.93812375249501001</v>
      </c>
      <c r="Q1622" s="25">
        <f t="shared" si="51"/>
        <v>0.47904191616766467</v>
      </c>
      <c r="R1622" s="25">
        <f>LOOKUP(A1622,[1]lookup!$A$3:$A$51,[1]lookup!$H$3:$H$51)</f>
        <v>22.534930139720558</v>
      </c>
    </row>
    <row r="1623" spans="1:18" x14ac:dyDescent="0.15">
      <c r="A1623" s="24" t="s">
        <v>321</v>
      </c>
      <c r="B1623" s="24">
        <v>2008</v>
      </c>
      <c r="C1623" s="24" t="s">
        <v>0</v>
      </c>
      <c r="D1623" s="24" t="s">
        <v>556</v>
      </c>
      <c r="E1623" s="24" t="s">
        <v>2200</v>
      </c>
      <c r="F1623" s="24">
        <v>0</v>
      </c>
      <c r="G1623" s="24">
        <v>0</v>
      </c>
      <c r="H1623" s="24">
        <v>2</v>
      </c>
      <c r="I1623" s="24">
        <v>393</v>
      </c>
      <c r="J1623" s="24">
        <v>2</v>
      </c>
      <c r="K1623" s="24">
        <v>393</v>
      </c>
      <c r="L1623" s="24">
        <v>5010</v>
      </c>
      <c r="M1623" s="24" t="str">
        <f>LOOKUP(A1623,[1]lookup!$A$3:$A$51,[1]lookup!$P$3:$P$51)</f>
        <v>Seeded</v>
      </c>
      <c r="N1623" s="24" t="str">
        <f>LOOKUP(A1623,[1]lookup!$A$3:$A$51,[1]lookup!$R$3:$R$51)</f>
        <v>High</v>
      </c>
      <c r="O1623" s="24" t="str">
        <f>LOOKUP(A1623,[1]lookup!$A$3:$A$51,[1]lookup!$U$3:$U$51)</f>
        <v>FS</v>
      </c>
      <c r="P1623" s="25">
        <f t="shared" si="50"/>
        <v>7.8443113772455098</v>
      </c>
      <c r="Q1623" s="25">
        <f t="shared" si="51"/>
        <v>0</v>
      </c>
      <c r="R1623" s="25">
        <f>LOOKUP(A1623,[1]lookup!$A$3:$A$51,[1]lookup!$H$3:$H$51)</f>
        <v>22.534930139720558</v>
      </c>
    </row>
    <row r="1624" spans="1:18" x14ac:dyDescent="0.15">
      <c r="A1624" s="24" t="s">
        <v>321</v>
      </c>
      <c r="B1624" s="24">
        <v>2008</v>
      </c>
      <c r="C1624" s="24" t="s">
        <v>0</v>
      </c>
      <c r="D1624" s="24" t="s">
        <v>557</v>
      </c>
      <c r="E1624" s="24" t="s">
        <v>2201</v>
      </c>
      <c r="F1624" s="24">
        <v>0</v>
      </c>
      <c r="G1624" s="24">
        <v>0</v>
      </c>
      <c r="H1624" s="24">
        <v>0</v>
      </c>
      <c r="I1624" s="24">
        <v>0</v>
      </c>
      <c r="J1624" s="24">
        <v>0</v>
      </c>
      <c r="K1624" s="24">
        <v>0</v>
      </c>
      <c r="L1624" s="24">
        <v>5010</v>
      </c>
      <c r="M1624" s="24" t="str">
        <f>LOOKUP(A1624,[1]lookup!$A$3:$A$51,[1]lookup!$P$3:$P$51)</f>
        <v>Seeded</v>
      </c>
      <c r="N1624" s="24" t="str">
        <f>LOOKUP(A1624,[1]lookup!$A$3:$A$51,[1]lookup!$R$3:$R$51)</f>
        <v>High</v>
      </c>
      <c r="O1624" s="24" t="str">
        <f>LOOKUP(A1624,[1]lookup!$A$3:$A$51,[1]lookup!$U$3:$U$51)</f>
        <v>FS</v>
      </c>
      <c r="P1624" s="25">
        <f t="shared" si="50"/>
        <v>0</v>
      </c>
      <c r="Q1624" s="25">
        <f t="shared" si="51"/>
        <v>0</v>
      </c>
      <c r="R1624" s="25">
        <f>LOOKUP(A1624,[1]lookup!$A$3:$A$51,[1]lookup!$H$3:$H$51)</f>
        <v>22.534930139720558</v>
      </c>
    </row>
    <row r="1625" spans="1:18" x14ac:dyDescent="0.15">
      <c r="A1625" s="24" t="s">
        <v>321</v>
      </c>
      <c r="B1625" s="24">
        <v>2008</v>
      </c>
      <c r="C1625" s="24" t="s">
        <v>0</v>
      </c>
      <c r="D1625" s="24" t="s">
        <v>390</v>
      </c>
      <c r="E1625" s="24" t="s">
        <v>2202</v>
      </c>
      <c r="F1625" s="24">
        <v>6</v>
      </c>
      <c r="G1625" s="24">
        <v>704</v>
      </c>
      <c r="H1625" s="24">
        <v>7</v>
      </c>
      <c r="I1625" s="24">
        <v>1409</v>
      </c>
      <c r="J1625" s="24">
        <v>7</v>
      </c>
      <c r="K1625" s="24">
        <v>2113</v>
      </c>
      <c r="L1625" s="24">
        <v>5010</v>
      </c>
      <c r="M1625" s="24" t="str">
        <f>LOOKUP(A1625,[1]lookup!$A$3:$A$51,[1]lookup!$P$3:$P$51)</f>
        <v>Seeded</v>
      </c>
      <c r="N1625" s="24" t="str">
        <f>LOOKUP(A1625,[1]lookup!$A$3:$A$51,[1]lookup!$R$3:$R$51)</f>
        <v>High</v>
      </c>
      <c r="O1625" s="24" t="str">
        <f>LOOKUP(A1625,[1]lookup!$A$3:$A$51,[1]lookup!$U$3:$U$51)</f>
        <v>FS</v>
      </c>
      <c r="P1625" s="25">
        <f t="shared" si="50"/>
        <v>28.123752495009981</v>
      </c>
      <c r="Q1625" s="25">
        <f t="shared" si="51"/>
        <v>14.05189620758483</v>
      </c>
      <c r="R1625" s="25">
        <f>LOOKUP(A1625,[1]lookup!$A$3:$A$51,[1]lookup!$H$3:$H$51)</f>
        <v>22.534930139720558</v>
      </c>
    </row>
    <row r="1626" spans="1:18" x14ac:dyDescent="0.15">
      <c r="A1626" s="24" t="s">
        <v>321</v>
      </c>
      <c r="B1626" s="24">
        <v>2008</v>
      </c>
      <c r="C1626" s="24" t="s">
        <v>0</v>
      </c>
      <c r="D1626" s="24" t="s">
        <v>1087</v>
      </c>
      <c r="E1626" s="24" t="s">
        <v>2203</v>
      </c>
      <c r="F1626" s="24">
        <v>0</v>
      </c>
      <c r="G1626" s="24">
        <v>0</v>
      </c>
      <c r="H1626" s="24">
        <v>0</v>
      </c>
      <c r="I1626" s="24">
        <v>0</v>
      </c>
      <c r="J1626" s="24">
        <v>0</v>
      </c>
      <c r="K1626" s="24">
        <v>0</v>
      </c>
      <c r="L1626" s="24">
        <v>5010</v>
      </c>
      <c r="M1626" s="24" t="str">
        <f>LOOKUP(A1626,[1]lookup!$A$3:$A$51,[1]lookup!$P$3:$P$51)</f>
        <v>Seeded</v>
      </c>
      <c r="N1626" s="24" t="str">
        <f>LOOKUP(A1626,[1]lookup!$A$3:$A$51,[1]lookup!$R$3:$R$51)</f>
        <v>High</v>
      </c>
      <c r="O1626" s="24" t="str">
        <f>LOOKUP(A1626,[1]lookup!$A$3:$A$51,[1]lookup!$U$3:$U$51)</f>
        <v>FS</v>
      </c>
      <c r="P1626" s="25">
        <f t="shared" si="50"/>
        <v>0</v>
      </c>
      <c r="Q1626" s="25">
        <f t="shared" si="51"/>
        <v>0</v>
      </c>
      <c r="R1626" s="25">
        <f>LOOKUP(A1626,[1]lookup!$A$3:$A$51,[1]lookup!$H$3:$H$51)</f>
        <v>22.534930139720558</v>
      </c>
    </row>
    <row r="1627" spans="1:18" x14ac:dyDescent="0.15">
      <c r="A1627" s="24" t="s">
        <v>321</v>
      </c>
      <c r="B1627" s="24">
        <v>2008</v>
      </c>
      <c r="C1627" s="24" t="s">
        <v>0</v>
      </c>
      <c r="D1627" s="24" t="s">
        <v>244</v>
      </c>
      <c r="E1627" s="24" t="s">
        <v>2204</v>
      </c>
      <c r="F1627" s="24">
        <v>2</v>
      </c>
      <c r="G1627" s="24">
        <v>24</v>
      </c>
      <c r="H1627" s="24">
        <v>4</v>
      </c>
      <c r="I1627" s="24">
        <v>214</v>
      </c>
      <c r="J1627" s="24">
        <v>4</v>
      </c>
      <c r="K1627" s="24">
        <v>238</v>
      </c>
      <c r="L1627" s="24">
        <v>5010</v>
      </c>
      <c r="M1627" s="24" t="str">
        <f>LOOKUP(A1627,[1]lookup!$A$3:$A$51,[1]lookup!$P$3:$P$51)</f>
        <v>Seeded</v>
      </c>
      <c r="N1627" s="24" t="str">
        <f>LOOKUP(A1627,[1]lookup!$A$3:$A$51,[1]lookup!$R$3:$R$51)</f>
        <v>High</v>
      </c>
      <c r="O1627" s="24" t="str">
        <f>LOOKUP(A1627,[1]lookup!$A$3:$A$51,[1]lookup!$U$3:$U$51)</f>
        <v>FS</v>
      </c>
      <c r="P1627" s="25">
        <f t="shared" si="50"/>
        <v>4.2714570858283434</v>
      </c>
      <c r="Q1627" s="25">
        <f t="shared" si="51"/>
        <v>0.47904191616766467</v>
      </c>
      <c r="R1627" s="25">
        <f>LOOKUP(A1627,[1]lookup!$A$3:$A$51,[1]lookup!$H$3:$H$51)</f>
        <v>22.534930139720558</v>
      </c>
    </row>
    <row r="1628" spans="1:18" x14ac:dyDescent="0.15">
      <c r="A1628" s="24" t="s">
        <v>321</v>
      </c>
      <c r="B1628" s="24">
        <v>2008</v>
      </c>
      <c r="C1628" s="24" t="s">
        <v>0</v>
      </c>
      <c r="D1628" s="24" t="s">
        <v>559</v>
      </c>
      <c r="E1628" s="24" t="s">
        <v>2205</v>
      </c>
      <c r="F1628" s="24">
        <v>0</v>
      </c>
      <c r="G1628" s="24">
        <v>0</v>
      </c>
      <c r="H1628" s="24">
        <v>0</v>
      </c>
      <c r="I1628" s="24">
        <v>0</v>
      </c>
      <c r="J1628" s="24">
        <v>0</v>
      </c>
      <c r="K1628" s="24">
        <v>0</v>
      </c>
      <c r="L1628" s="24">
        <v>5010</v>
      </c>
      <c r="M1628" s="24" t="str">
        <f>LOOKUP(A1628,[1]lookup!$A$3:$A$51,[1]lookup!$P$3:$P$51)</f>
        <v>Seeded</v>
      </c>
      <c r="N1628" s="24" t="str">
        <f>LOOKUP(A1628,[1]lookup!$A$3:$A$51,[1]lookup!$R$3:$R$51)</f>
        <v>High</v>
      </c>
      <c r="O1628" s="24" t="str">
        <f>LOOKUP(A1628,[1]lookup!$A$3:$A$51,[1]lookup!$U$3:$U$51)</f>
        <v>FS</v>
      </c>
      <c r="P1628" s="25">
        <f t="shared" si="50"/>
        <v>0</v>
      </c>
      <c r="Q1628" s="25">
        <f t="shared" si="51"/>
        <v>0</v>
      </c>
      <c r="R1628" s="25">
        <f>LOOKUP(A1628,[1]lookup!$A$3:$A$51,[1]lookup!$H$3:$H$51)</f>
        <v>22.534930139720558</v>
      </c>
    </row>
    <row r="1629" spans="1:18" x14ac:dyDescent="0.15">
      <c r="A1629" s="24" t="s">
        <v>321</v>
      </c>
      <c r="B1629" s="24">
        <v>2008</v>
      </c>
      <c r="C1629" s="24" t="s">
        <v>0</v>
      </c>
      <c r="D1629" s="24" t="s">
        <v>1229</v>
      </c>
      <c r="E1629" s="24" t="s">
        <v>2206</v>
      </c>
      <c r="F1629" s="24">
        <v>1</v>
      </c>
      <c r="G1629" s="24">
        <v>20</v>
      </c>
      <c r="H1629" s="24">
        <v>0</v>
      </c>
      <c r="I1629" s="24">
        <v>0</v>
      </c>
      <c r="J1629" s="24">
        <v>1</v>
      </c>
      <c r="K1629" s="24">
        <v>20</v>
      </c>
      <c r="L1629" s="24">
        <v>5010</v>
      </c>
      <c r="M1629" s="24" t="str">
        <f>LOOKUP(A1629,[1]lookup!$A$3:$A$51,[1]lookup!$P$3:$P$51)</f>
        <v>Seeded</v>
      </c>
      <c r="N1629" s="24" t="str">
        <f>LOOKUP(A1629,[1]lookup!$A$3:$A$51,[1]lookup!$R$3:$R$51)</f>
        <v>High</v>
      </c>
      <c r="O1629" s="24" t="str">
        <f>LOOKUP(A1629,[1]lookup!$A$3:$A$51,[1]lookup!$U$3:$U$51)</f>
        <v>FS</v>
      </c>
      <c r="P1629" s="25">
        <f t="shared" si="50"/>
        <v>0</v>
      </c>
      <c r="Q1629" s="25">
        <f t="shared" si="51"/>
        <v>0.39920159680638717</v>
      </c>
      <c r="R1629" s="25">
        <f>LOOKUP(A1629,[1]lookup!$A$3:$A$51,[1]lookup!$H$3:$H$51)</f>
        <v>22.534930139720558</v>
      </c>
    </row>
    <row r="1630" spans="1:18" x14ac:dyDescent="0.15">
      <c r="A1630" s="24" t="s">
        <v>321</v>
      </c>
      <c r="B1630" s="24">
        <v>2008</v>
      </c>
      <c r="C1630" s="24" t="s">
        <v>0</v>
      </c>
      <c r="D1630" s="24" t="s">
        <v>405</v>
      </c>
      <c r="E1630" s="24" t="s">
        <v>2207</v>
      </c>
      <c r="F1630" s="24">
        <v>2</v>
      </c>
      <c r="G1630" s="24">
        <v>2742</v>
      </c>
      <c r="H1630" s="24">
        <v>1</v>
      </c>
      <c r="I1630" s="24">
        <v>320</v>
      </c>
      <c r="J1630" s="24">
        <v>2</v>
      </c>
      <c r="K1630" s="24">
        <v>3062</v>
      </c>
      <c r="L1630" s="24">
        <v>5010</v>
      </c>
      <c r="M1630" s="24" t="str">
        <f>LOOKUP(A1630,[1]lookup!$A$3:$A$51,[1]lookup!$P$3:$P$51)</f>
        <v>Seeded</v>
      </c>
      <c r="N1630" s="24" t="str">
        <f>LOOKUP(A1630,[1]lookup!$A$3:$A$51,[1]lookup!$R$3:$R$51)</f>
        <v>High</v>
      </c>
      <c r="O1630" s="24" t="str">
        <f>LOOKUP(A1630,[1]lookup!$A$3:$A$51,[1]lookup!$U$3:$U$51)</f>
        <v>FS</v>
      </c>
      <c r="P1630" s="25">
        <f t="shared" si="50"/>
        <v>6.3872255489021947</v>
      </c>
      <c r="Q1630" s="25">
        <f t="shared" si="51"/>
        <v>54.730538922155688</v>
      </c>
      <c r="R1630" s="25">
        <f>LOOKUP(A1630,[1]lookup!$A$3:$A$51,[1]lookup!$H$3:$H$51)</f>
        <v>22.534930139720558</v>
      </c>
    </row>
    <row r="1631" spans="1:18" x14ac:dyDescent="0.15">
      <c r="A1631" s="24" t="s">
        <v>321</v>
      </c>
      <c r="B1631" s="24">
        <v>2008</v>
      </c>
      <c r="C1631" s="24" t="s">
        <v>0</v>
      </c>
      <c r="D1631" s="24" t="s">
        <v>217</v>
      </c>
      <c r="E1631" s="24" t="s">
        <v>2208</v>
      </c>
      <c r="F1631" s="24">
        <v>1</v>
      </c>
      <c r="G1631" s="24">
        <v>1496</v>
      </c>
      <c r="H1631" s="24">
        <v>0</v>
      </c>
      <c r="I1631" s="24">
        <v>0</v>
      </c>
      <c r="J1631" s="24">
        <v>1</v>
      </c>
      <c r="K1631" s="24">
        <v>1496</v>
      </c>
      <c r="L1631" s="24">
        <v>5010</v>
      </c>
      <c r="M1631" s="24" t="str">
        <f>LOOKUP(A1631,[1]lookup!$A$3:$A$51,[1]lookup!$P$3:$P$51)</f>
        <v>Seeded</v>
      </c>
      <c r="N1631" s="24" t="str">
        <f>LOOKUP(A1631,[1]lookup!$A$3:$A$51,[1]lookup!$R$3:$R$51)</f>
        <v>High</v>
      </c>
      <c r="O1631" s="24" t="str">
        <f>LOOKUP(A1631,[1]lookup!$A$3:$A$51,[1]lookup!$U$3:$U$51)</f>
        <v>FS</v>
      </c>
      <c r="P1631" s="25">
        <f t="shared" si="50"/>
        <v>0</v>
      </c>
      <c r="Q1631" s="25">
        <f t="shared" si="51"/>
        <v>29.860279441117765</v>
      </c>
      <c r="R1631" s="25">
        <f>LOOKUP(A1631,[1]lookup!$A$3:$A$51,[1]lookup!$H$3:$H$51)</f>
        <v>22.534930139720558</v>
      </c>
    </row>
    <row r="1632" spans="1:18" x14ac:dyDescent="0.15">
      <c r="A1632" s="24" t="s">
        <v>321</v>
      </c>
      <c r="B1632" s="24">
        <v>2008</v>
      </c>
      <c r="C1632" s="24" t="s">
        <v>0</v>
      </c>
      <c r="D1632" s="24" t="s">
        <v>2209</v>
      </c>
      <c r="E1632" s="24" t="s">
        <v>2210</v>
      </c>
      <c r="F1632" s="24">
        <v>0</v>
      </c>
      <c r="G1632" s="24">
        <v>0</v>
      </c>
      <c r="H1632" s="24">
        <v>1</v>
      </c>
      <c r="I1632" s="24">
        <v>2</v>
      </c>
      <c r="J1632" s="24">
        <v>1</v>
      </c>
      <c r="K1632" s="24">
        <v>2</v>
      </c>
      <c r="L1632" s="24">
        <v>5010</v>
      </c>
      <c r="M1632" s="24" t="str">
        <f>LOOKUP(A1632,[1]lookup!$A$3:$A$51,[1]lookup!$P$3:$P$51)</f>
        <v>Seeded</v>
      </c>
      <c r="N1632" s="24" t="str">
        <f>LOOKUP(A1632,[1]lookup!$A$3:$A$51,[1]lookup!$R$3:$R$51)</f>
        <v>High</v>
      </c>
      <c r="O1632" s="24" t="str">
        <f>LOOKUP(A1632,[1]lookup!$A$3:$A$51,[1]lookup!$U$3:$U$51)</f>
        <v>FS</v>
      </c>
      <c r="P1632" s="25">
        <f t="shared" si="50"/>
        <v>3.9920159680638723E-2</v>
      </c>
      <c r="Q1632" s="25">
        <f t="shared" si="51"/>
        <v>0</v>
      </c>
      <c r="R1632" s="25">
        <f>LOOKUP(A1632,[1]lookup!$A$3:$A$51,[1]lookup!$H$3:$H$51)</f>
        <v>22.534930139720558</v>
      </c>
    </row>
    <row r="1633" spans="1:18" x14ac:dyDescent="0.15">
      <c r="A1633" s="24" t="s">
        <v>321</v>
      </c>
      <c r="B1633" s="24">
        <v>2008</v>
      </c>
      <c r="C1633" s="24" t="s">
        <v>0</v>
      </c>
      <c r="D1633" s="24" t="s">
        <v>2211</v>
      </c>
      <c r="E1633" s="24" t="s">
        <v>2212</v>
      </c>
      <c r="F1633" s="24">
        <v>0</v>
      </c>
      <c r="G1633" s="24">
        <v>0</v>
      </c>
      <c r="H1633" s="24">
        <v>0</v>
      </c>
      <c r="I1633" s="24">
        <v>0</v>
      </c>
      <c r="J1633" s="24">
        <v>0</v>
      </c>
      <c r="K1633" s="24">
        <v>0</v>
      </c>
      <c r="L1633" s="24">
        <v>5010</v>
      </c>
      <c r="M1633" s="24" t="str">
        <f>LOOKUP(A1633,[1]lookup!$A$3:$A$51,[1]lookup!$P$3:$P$51)</f>
        <v>Seeded</v>
      </c>
      <c r="N1633" s="24" t="str">
        <f>LOOKUP(A1633,[1]lookup!$A$3:$A$51,[1]lookup!$R$3:$R$51)</f>
        <v>High</v>
      </c>
      <c r="O1633" s="24" t="str">
        <f>LOOKUP(A1633,[1]lookup!$A$3:$A$51,[1]lookup!$U$3:$U$51)</f>
        <v>FS</v>
      </c>
      <c r="P1633" s="25">
        <f t="shared" si="50"/>
        <v>0</v>
      </c>
      <c r="Q1633" s="25">
        <f t="shared" si="51"/>
        <v>0</v>
      </c>
      <c r="R1633" s="25">
        <f>LOOKUP(A1633,[1]lookup!$A$3:$A$51,[1]lookup!$H$3:$H$51)</f>
        <v>22.534930139720558</v>
      </c>
    </row>
    <row r="1634" spans="1:18" x14ac:dyDescent="0.15">
      <c r="A1634" s="24" t="s">
        <v>327</v>
      </c>
      <c r="B1634" s="24">
        <v>2008</v>
      </c>
      <c r="C1634" s="24" t="s">
        <v>0</v>
      </c>
      <c r="D1634" s="24" t="s">
        <v>672</v>
      </c>
      <c r="E1634" s="24" t="s">
        <v>2199</v>
      </c>
      <c r="F1634" s="24">
        <v>0</v>
      </c>
      <c r="G1634" s="24">
        <v>0</v>
      </c>
      <c r="H1634" s="24">
        <v>1</v>
      </c>
      <c r="I1634" s="24">
        <v>20</v>
      </c>
      <c r="J1634" s="24">
        <v>1</v>
      </c>
      <c r="K1634" s="24">
        <v>20</v>
      </c>
      <c r="L1634" s="24">
        <v>5000</v>
      </c>
      <c r="M1634" s="24" t="str">
        <f>LOOKUP(A1634,[1]lookup!$A$3:$A$51,[1]lookup!$P$3:$P$51)</f>
        <v>Seeded</v>
      </c>
      <c r="N1634" s="24" t="str">
        <f>LOOKUP(A1634,[1]lookup!$A$3:$A$51,[1]lookup!$R$3:$R$51)</f>
        <v>High</v>
      </c>
      <c r="O1634" s="24" t="str">
        <f>LOOKUP(A1634,[1]lookup!$A$3:$A$51,[1]lookup!$U$3:$U$51)</f>
        <v>FS</v>
      </c>
      <c r="P1634" s="25">
        <f t="shared" si="50"/>
        <v>0.4</v>
      </c>
      <c r="Q1634" s="25">
        <f t="shared" si="51"/>
        <v>0</v>
      </c>
      <c r="R1634" s="25">
        <f>LOOKUP(A1634,[1]lookup!$A$3:$A$51,[1]lookup!$H$3:$H$51)</f>
        <v>67.7</v>
      </c>
    </row>
    <row r="1635" spans="1:18" x14ac:dyDescent="0.15">
      <c r="A1635" s="24" t="s">
        <v>327</v>
      </c>
      <c r="B1635" s="24">
        <v>2008</v>
      </c>
      <c r="C1635" s="24" t="s">
        <v>0</v>
      </c>
      <c r="D1635" s="24" t="s">
        <v>556</v>
      </c>
      <c r="E1635" s="24" t="s">
        <v>2200</v>
      </c>
      <c r="F1635" s="24">
        <v>0</v>
      </c>
      <c r="G1635" s="24">
        <v>0</v>
      </c>
      <c r="H1635" s="24">
        <v>2</v>
      </c>
      <c r="I1635" s="24">
        <v>307</v>
      </c>
      <c r="J1635" s="24">
        <v>2</v>
      </c>
      <c r="K1635" s="24">
        <v>307</v>
      </c>
      <c r="L1635" s="24">
        <v>5000</v>
      </c>
      <c r="M1635" s="24" t="str">
        <f>LOOKUP(A1635,[1]lookup!$A$3:$A$51,[1]lookup!$P$3:$P$51)</f>
        <v>Seeded</v>
      </c>
      <c r="N1635" s="24" t="str">
        <f>LOOKUP(A1635,[1]lookup!$A$3:$A$51,[1]lookup!$R$3:$R$51)</f>
        <v>High</v>
      </c>
      <c r="O1635" s="24" t="str">
        <f>LOOKUP(A1635,[1]lookup!$A$3:$A$51,[1]lookup!$U$3:$U$51)</f>
        <v>FS</v>
      </c>
      <c r="P1635" s="25">
        <f t="shared" si="50"/>
        <v>6.1400000000000006</v>
      </c>
      <c r="Q1635" s="25">
        <f t="shared" si="51"/>
        <v>0</v>
      </c>
      <c r="R1635" s="25">
        <f>LOOKUP(A1635,[1]lookup!$A$3:$A$51,[1]lookup!$H$3:$H$51)</f>
        <v>67.7</v>
      </c>
    </row>
    <row r="1636" spans="1:18" x14ac:dyDescent="0.15">
      <c r="A1636" s="24" t="s">
        <v>327</v>
      </c>
      <c r="B1636" s="24">
        <v>2008</v>
      </c>
      <c r="C1636" s="24" t="s">
        <v>0</v>
      </c>
      <c r="D1636" s="24" t="s">
        <v>557</v>
      </c>
      <c r="E1636" s="24" t="s">
        <v>2201</v>
      </c>
      <c r="F1636" s="24">
        <v>0</v>
      </c>
      <c r="G1636" s="24">
        <v>0</v>
      </c>
      <c r="H1636" s="24">
        <v>1</v>
      </c>
      <c r="I1636" s="24">
        <v>1355</v>
      </c>
      <c r="J1636" s="24">
        <v>1</v>
      </c>
      <c r="K1636" s="24">
        <v>1355</v>
      </c>
      <c r="L1636" s="24">
        <v>5000</v>
      </c>
      <c r="M1636" s="24" t="str">
        <f>LOOKUP(A1636,[1]lookup!$A$3:$A$51,[1]lookup!$P$3:$P$51)</f>
        <v>Seeded</v>
      </c>
      <c r="N1636" s="24" t="str">
        <f>LOOKUP(A1636,[1]lookup!$A$3:$A$51,[1]lookup!$R$3:$R$51)</f>
        <v>High</v>
      </c>
      <c r="O1636" s="24" t="str">
        <f>LOOKUP(A1636,[1]lookup!$A$3:$A$51,[1]lookup!$U$3:$U$51)</f>
        <v>FS</v>
      </c>
      <c r="P1636" s="25">
        <f t="shared" si="50"/>
        <v>27.1</v>
      </c>
      <c r="Q1636" s="25">
        <f t="shared" si="51"/>
        <v>0</v>
      </c>
      <c r="R1636" s="25">
        <f>LOOKUP(A1636,[1]lookup!$A$3:$A$51,[1]lookup!$H$3:$H$51)</f>
        <v>67.7</v>
      </c>
    </row>
    <row r="1637" spans="1:18" x14ac:dyDescent="0.15">
      <c r="A1637" s="24" t="s">
        <v>327</v>
      </c>
      <c r="B1637" s="24">
        <v>2008</v>
      </c>
      <c r="C1637" s="24" t="s">
        <v>0</v>
      </c>
      <c r="D1637" s="24" t="s">
        <v>390</v>
      </c>
      <c r="E1637" s="24" t="s">
        <v>2202</v>
      </c>
      <c r="F1637" s="24">
        <v>4</v>
      </c>
      <c r="G1637" s="24">
        <v>2720</v>
      </c>
      <c r="H1637" s="24">
        <v>7</v>
      </c>
      <c r="I1637" s="24">
        <v>3671</v>
      </c>
      <c r="J1637" s="24">
        <v>7</v>
      </c>
      <c r="K1637" s="24">
        <v>6391</v>
      </c>
      <c r="L1637" s="24">
        <v>5000</v>
      </c>
      <c r="M1637" s="24" t="str">
        <f>LOOKUP(A1637,[1]lookup!$A$3:$A$51,[1]lookup!$P$3:$P$51)</f>
        <v>Seeded</v>
      </c>
      <c r="N1637" s="24" t="str">
        <f>LOOKUP(A1637,[1]lookup!$A$3:$A$51,[1]lookup!$R$3:$R$51)</f>
        <v>High</v>
      </c>
      <c r="O1637" s="24" t="str">
        <f>LOOKUP(A1637,[1]lookup!$A$3:$A$51,[1]lookup!$U$3:$U$51)</f>
        <v>FS</v>
      </c>
      <c r="P1637" s="25">
        <f t="shared" si="50"/>
        <v>73.42</v>
      </c>
      <c r="Q1637" s="25">
        <f t="shared" si="51"/>
        <v>54.400000000000006</v>
      </c>
      <c r="R1637" s="25">
        <f>LOOKUP(A1637,[1]lookup!$A$3:$A$51,[1]lookup!$H$3:$H$51)</f>
        <v>67.7</v>
      </c>
    </row>
    <row r="1638" spans="1:18" x14ac:dyDescent="0.15">
      <c r="A1638" s="24" t="s">
        <v>327</v>
      </c>
      <c r="B1638" s="24">
        <v>2008</v>
      </c>
      <c r="C1638" s="24" t="s">
        <v>0</v>
      </c>
      <c r="D1638" s="24" t="s">
        <v>1087</v>
      </c>
      <c r="E1638" s="24" t="s">
        <v>2203</v>
      </c>
      <c r="F1638" s="24">
        <v>0</v>
      </c>
      <c r="G1638" s="24">
        <v>0</v>
      </c>
      <c r="H1638" s="24">
        <v>0</v>
      </c>
      <c r="I1638" s="24">
        <v>0</v>
      </c>
      <c r="J1638" s="24">
        <v>0</v>
      </c>
      <c r="K1638" s="24">
        <v>0</v>
      </c>
      <c r="L1638" s="24">
        <v>5000</v>
      </c>
      <c r="M1638" s="24" t="str">
        <f>LOOKUP(A1638,[1]lookup!$A$3:$A$51,[1]lookup!$P$3:$P$51)</f>
        <v>Seeded</v>
      </c>
      <c r="N1638" s="24" t="str">
        <f>LOOKUP(A1638,[1]lookup!$A$3:$A$51,[1]lookup!$R$3:$R$51)</f>
        <v>High</v>
      </c>
      <c r="O1638" s="24" t="str">
        <f>LOOKUP(A1638,[1]lookup!$A$3:$A$51,[1]lookup!$U$3:$U$51)</f>
        <v>FS</v>
      </c>
      <c r="P1638" s="25">
        <f t="shared" si="50"/>
        <v>0</v>
      </c>
      <c r="Q1638" s="25">
        <f t="shared" si="51"/>
        <v>0</v>
      </c>
      <c r="R1638" s="25">
        <f>LOOKUP(A1638,[1]lookup!$A$3:$A$51,[1]lookup!$H$3:$H$51)</f>
        <v>67.7</v>
      </c>
    </row>
    <row r="1639" spans="1:18" x14ac:dyDescent="0.15">
      <c r="A1639" s="24" t="s">
        <v>327</v>
      </c>
      <c r="B1639" s="24">
        <v>2008</v>
      </c>
      <c r="C1639" s="24" t="s">
        <v>0</v>
      </c>
      <c r="D1639" s="24" t="s">
        <v>244</v>
      </c>
      <c r="E1639" s="24" t="s">
        <v>2204</v>
      </c>
      <c r="F1639" s="24">
        <v>1</v>
      </c>
      <c r="G1639" s="24">
        <v>23</v>
      </c>
      <c r="H1639" s="24">
        <v>7</v>
      </c>
      <c r="I1639" s="24">
        <v>103</v>
      </c>
      <c r="J1639" s="24">
        <v>7</v>
      </c>
      <c r="K1639" s="24">
        <v>126</v>
      </c>
      <c r="L1639" s="24">
        <v>5000</v>
      </c>
      <c r="M1639" s="24" t="str">
        <f>LOOKUP(A1639,[1]lookup!$A$3:$A$51,[1]lookup!$P$3:$P$51)</f>
        <v>Seeded</v>
      </c>
      <c r="N1639" s="24" t="str">
        <f>LOOKUP(A1639,[1]lookup!$A$3:$A$51,[1]lookup!$R$3:$R$51)</f>
        <v>High</v>
      </c>
      <c r="O1639" s="24" t="str">
        <f>LOOKUP(A1639,[1]lookup!$A$3:$A$51,[1]lookup!$U$3:$U$51)</f>
        <v>FS</v>
      </c>
      <c r="P1639" s="25">
        <f t="shared" si="50"/>
        <v>2.06</v>
      </c>
      <c r="Q1639" s="25">
        <f t="shared" si="51"/>
        <v>0.45999999999999996</v>
      </c>
      <c r="R1639" s="25">
        <f>LOOKUP(A1639,[1]lookup!$A$3:$A$51,[1]lookup!$H$3:$H$51)</f>
        <v>67.7</v>
      </c>
    </row>
    <row r="1640" spans="1:18" x14ac:dyDescent="0.15">
      <c r="A1640" s="24" t="s">
        <v>327</v>
      </c>
      <c r="B1640" s="24">
        <v>2008</v>
      </c>
      <c r="C1640" s="24" t="s">
        <v>0</v>
      </c>
      <c r="D1640" s="24" t="s">
        <v>559</v>
      </c>
      <c r="E1640" s="24" t="s">
        <v>2205</v>
      </c>
      <c r="F1640" s="24">
        <v>0</v>
      </c>
      <c r="G1640" s="24">
        <v>0</v>
      </c>
      <c r="H1640" s="24">
        <v>0</v>
      </c>
      <c r="I1640" s="24">
        <v>0</v>
      </c>
      <c r="J1640" s="24">
        <v>0</v>
      </c>
      <c r="K1640" s="24">
        <v>0</v>
      </c>
      <c r="L1640" s="24">
        <v>5000</v>
      </c>
      <c r="M1640" s="24" t="str">
        <f>LOOKUP(A1640,[1]lookup!$A$3:$A$51,[1]lookup!$P$3:$P$51)</f>
        <v>Seeded</v>
      </c>
      <c r="N1640" s="24" t="str">
        <f>LOOKUP(A1640,[1]lookup!$A$3:$A$51,[1]lookup!$R$3:$R$51)</f>
        <v>High</v>
      </c>
      <c r="O1640" s="24" t="str">
        <f>LOOKUP(A1640,[1]lookup!$A$3:$A$51,[1]lookup!$U$3:$U$51)</f>
        <v>FS</v>
      </c>
      <c r="P1640" s="25">
        <f t="shared" si="50"/>
        <v>0</v>
      </c>
      <c r="Q1640" s="25">
        <f t="shared" si="51"/>
        <v>0</v>
      </c>
      <c r="R1640" s="25">
        <f>LOOKUP(A1640,[1]lookup!$A$3:$A$51,[1]lookup!$H$3:$H$51)</f>
        <v>67.7</v>
      </c>
    </row>
    <row r="1641" spans="1:18" x14ac:dyDescent="0.15">
      <c r="A1641" s="24" t="s">
        <v>327</v>
      </c>
      <c r="B1641" s="24">
        <v>2008</v>
      </c>
      <c r="C1641" s="24" t="s">
        <v>0</v>
      </c>
      <c r="D1641" s="24" t="s">
        <v>1229</v>
      </c>
      <c r="E1641" s="24" t="s">
        <v>2206</v>
      </c>
      <c r="F1641" s="24">
        <v>0</v>
      </c>
      <c r="G1641" s="24">
        <v>0</v>
      </c>
      <c r="H1641" s="24">
        <v>0</v>
      </c>
      <c r="I1641" s="24">
        <v>0</v>
      </c>
      <c r="J1641" s="24">
        <v>0</v>
      </c>
      <c r="K1641" s="24">
        <v>0</v>
      </c>
      <c r="L1641" s="24">
        <v>5000</v>
      </c>
      <c r="M1641" s="24" t="str">
        <f>LOOKUP(A1641,[1]lookup!$A$3:$A$51,[1]lookup!$P$3:$P$51)</f>
        <v>Seeded</v>
      </c>
      <c r="N1641" s="24" t="str">
        <f>LOOKUP(A1641,[1]lookup!$A$3:$A$51,[1]lookup!$R$3:$R$51)</f>
        <v>High</v>
      </c>
      <c r="O1641" s="24" t="str">
        <f>LOOKUP(A1641,[1]lookup!$A$3:$A$51,[1]lookup!$U$3:$U$51)</f>
        <v>FS</v>
      </c>
      <c r="P1641" s="25">
        <f t="shared" si="50"/>
        <v>0</v>
      </c>
      <c r="Q1641" s="25">
        <f t="shared" si="51"/>
        <v>0</v>
      </c>
      <c r="R1641" s="25">
        <f>LOOKUP(A1641,[1]lookup!$A$3:$A$51,[1]lookup!$H$3:$H$51)</f>
        <v>67.7</v>
      </c>
    </row>
    <row r="1642" spans="1:18" x14ac:dyDescent="0.15">
      <c r="A1642" s="24" t="s">
        <v>327</v>
      </c>
      <c r="B1642" s="24">
        <v>2008</v>
      </c>
      <c r="C1642" s="24" t="s">
        <v>0</v>
      </c>
      <c r="D1642" s="24" t="s">
        <v>405</v>
      </c>
      <c r="E1642" s="24" t="s">
        <v>2207</v>
      </c>
      <c r="F1642" s="24">
        <v>2</v>
      </c>
      <c r="G1642" s="24">
        <v>2180</v>
      </c>
      <c r="H1642" s="24">
        <v>1</v>
      </c>
      <c r="I1642" s="24">
        <v>328</v>
      </c>
      <c r="J1642" s="24">
        <v>2</v>
      </c>
      <c r="K1642" s="24">
        <v>2508</v>
      </c>
      <c r="L1642" s="24">
        <v>5000</v>
      </c>
      <c r="M1642" s="24" t="str">
        <f>LOOKUP(A1642,[1]lookup!$A$3:$A$51,[1]lookup!$P$3:$P$51)</f>
        <v>Seeded</v>
      </c>
      <c r="N1642" s="24" t="str">
        <f>LOOKUP(A1642,[1]lookup!$A$3:$A$51,[1]lookup!$R$3:$R$51)</f>
        <v>High</v>
      </c>
      <c r="O1642" s="24" t="str">
        <f>LOOKUP(A1642,[1]lookup!$A$3:$A$51,[1]lookup!$U$3:$U$51)</f>
        <v>FS</v>
      </c>
      <c r="P1642" s="25">
        <f t="shared" si="50"/>
        <v>6.5600000000000005</v>
      </c>
      <c r="Q1642" s="25">
        <f t="shared" si="51"/>
        <v>43.6</v>
      </c>
      <c r="R1642" s="25">
        <f>LOOKUP(A1642,[1]lookup!$A$3:$A$51,[1]lookup!$H$3:$H$51)</f>
        <v>67.7</v>
      </c>
    </row>
    <row r="1643" spans="1:18" x14ac:dyDescent="0.15">
      <c r="A1643" s="24" t="s">
        <v>327</v>
      </c>
      <c r="B1643" s="24">
        <v>2008</v>
      </c>
      <c r="C1643" s="24" t="s">
        <v>0</v>
      </c>
      <c r="D1643" s="24" t="s">
        <v>217</v>
      </c>
      <c r="E1643" s="24" t="s">
        <v>2208</v>
      </c>
      <c r="F1643" s="24">
        <v>1</v>
      </c>
      <c r="G1643" s="24">
        <v>77</v>
      </c>
      <c r="H1643" s="24">
        <v>0</v>
      </c>
      <c r="I1643" s="24">
        <v>0</v>
      </c>
      <c r="J1643" s="24">
        <v>1</v>
      </c>
      <c r="K1643" s="24">
        <v>77</v>
      </c>
      <c r="L1643" s="24">
        <v>5000</v>
      </c>
      <c r="M1643" s="24" t="str">
        <f>LOOKUP(A1643,[1]lookup!$A$3:$A$51,[1]lookup!$P$3:$P$51)</f>
        <v>Seeded</v>
      </c>
      <c r="N1643" s="24" t="str">
        <f>LOOKUP(A1643,[1]lookup!$A$3:$A$51,[1]lookup!$R$3:$R$51)</f>
        <v>High</v>
      </c>
      <c r="O1643" s="24" t="str">
        <f>LOOKUP(A1643,[1]lookup!$A$3:$A$51,[1]lookup!$U$3:$U$51)</f>
        <v>FS</v>
      </c>
      <c r="P1643" s="25">
        <f t="shared" si="50"/>
        <v>0</v>
      </c>
      <c r="Q1643" s="25">
        <f t="shared" si="51"/>
        <v>1.54</v>
      </c>
      <c r="R1643" s="25">
        <f>LOOKUP(A1643,[1]lookup!$A$3:$A$51,[1]lookup!$H$3:$H$51)</f>
        <v>67.7</v>
      </c>
    </row>
    <row r="1644" spans="1:18" x14ac:dyDescent="0.15">
      <c r="A1644" s="24" t="s">
        <v>327</v>
      </c>
      <c r="B1644" s="24">
        <v>2008</v>
      </c>
      <c r="C1644" s="24" t="s">
        <v>0</v>
      </c>
      <c r="D1644" s="24" t="s">
        <v>2209</v>
      </c>
      <c r="E1644" s="24" t="s">
        <v>2210</v>
      </c>
      <c r="F1644" s="24">
        <v>0</v>
      </c>
      <c r="G1644" s="24">
        <v>0</v>
      </c>
      <c r="H1644" s="24">
        <v>0</v>
      </c>
      <c r="I1644" s="24">
        <v>0</v>
      </c>
      <c r="J1644" s="24">
        <v>0</v>
      </c>
      <c r="K1644" s="24">
        <v>0</v>
      </c>
      <c r="L1644" s="24">
        <v>5000</v>
      </c>
      <c r="M1644" s="24" t="str">
        <f>LOOKUP(A1644,[1]lookup!$A$3:$A$51,[1]lookup!$P$3:$P$51)</f>
        <v>Seeded</v>
      </c>
      <c r="N1644" s="24" t="str">
        <f>LOOKUP(A1644,[1]lookup!$A$3:$A$51,[1]lookup!$R$3:$R$51)</f>
        <v>High</v>
      </c>
      <c r="O1644" s="24" t="str">
        <f>LOOKUP(A1644,[1]lookup!$A$3:$A$51,[1]lookup!$U$3:$U$51)</f>
        <v>FS</v>
      </c>
      <c r="P1644" s="25">
        <f t="shared" si="50"/>
        <v>0</v>
      </c>
      <c r="Q1644" s="25">
        <f t="shared" si="51"/>
        <v>0</v>
      </c>
      <c r="R1644" s="25">
        <f>LOOKUP(A1644,[1]lookup!$A$3:$A$51,[1]lookup!$H$3:$H$51)</f>
        <v>67.7</v>
      </c>
    </row>
    <row r="1645" spans="1:18" x14ac:dyDescent="0.15">
      <c r="A1645" s="24" t="s">
        <v>327</v>
      </c>
      <c r="B1645" s="24">
        <v>2008</v>
      </c>
      <c r="C1645" s="24" t="s">
        <v>0</v>
      </c>
      <c r="D1645" s="24" t="s">
        <v>2211</v>
      </c>
      <c r="E1645" s="24" t="s">
        <v>2212</v>
      </c>
      <c r="F1645" s="24">
        <v>0</v>
      </c>
      <c r="G1645" s="24">
        <v>0</v>
      </c>
      <c r="H1645" s="24">
        <v>0</v>
      </c>
      <c r="I1645" s="24">
        <v>0</v>
      </c>
      <c r="J1645" s="24">
        <v>0</v>
      </c>
      <c r="K1645" s="24">
        <v>0</v>
      </c>
      <c r="L1645" s="24">
        <v>5000</v>
      </c>
      <c r="M1645" s="24" t="str">
        <f>LOOKUP(A1645,[1]lookup!$A$3:$A$51,[1]lookup!$P$3:$P$51)</f>
        <v>Seeded</v>
      </c>
      <c r="N1645" s="24" t="str">
        <f>LOOKUP(A1645,[1]lookup!$A$3:$A$51,[1]lookup!$R$3:$R$51)</f>
        <v>High</v>
      </c>
      <c r="O1645" s="24" t="str">
        <f>LOOKUP(A1645,[1]lookup!$A$3:$A$51,[1]lookup!$U$3:$U$51)</f>
        <v>FS</v>
      </c>
      <c r="P1645" s="25">
        <f t="shared" si="50"/>
        <v>0</v>
      </c>
      <c r="Q1645" s="25">
        <f t="shared" si="51"/>
        <v>0</v>
      </c>
      <c r="R1645" s="25">
        <f>LOOKUP(A1645,[1]lookup!$A$3:$A$51,[1]lookup!$H$3:$H$51)</f>
        <v>67.7</v>
      </c>
    </row>
    <row r="1646" spans="1:18" x14ac:dyDescent="0.15">
      <c r="A1646" s="24" t="s">
        <v>330</v>
      </c>
      <c r="B1646" s="24">
        <v>2008</v>
      </c>
      <c r="C1646" s="24" t="s">
        <v>0</v>
      </c>
      <c r="D1646" s="24" t="s">
        <v>672</v>
      </c>
      <c r="E1646" s="24" t="s">
        <v>2199</v>
      </c>
      <c r="F1646" s="24">
        <v>0</v>
      </c>
      <c r="G1646" s="24">
        <v>0</v>
      </c>
      <c r="H1646" s="24">
        <v>0</v>
      </c>
      <c r="I1646" s="24">
        <v>0</v>
      </c>
      <c r="J1646" s="24">
        <v>0</v>
      </c>
      <c r="K1646" s="24">
        <v>0</v>
      </c>
      <c r="L1646" s="24">
        <v>5000</v>
      </c>
      <c r="M1646" s="24" t="str">
        <f>LOOKUP(A1646,[1]lookup!$A$3:$A$51,[1]lookup!$P$3:$P$51)</f>
        <v>Seeded</v>
      </c>
      <c r="N1646" s="24" t="str">
        <f>LOOKUP(A1646,[1]lookup!$A$3:$A$51,[1]lookup!$R$3:$R$51)</f>
        <v>High</v>
      </c>
      <c r="O1646" s="24" t="str">
        <f>LOOKUP(A1646,[1]lookup!$A$3:$A$51,[1]lookup!$U$3:$U$51)</f>
        <v>FS</v>
      </c>
      <c r="P1646" s="25">
        <f t="shared" si="50"/>
        <v>0</v>
      </c>
      <c r="Q1646" s="25">
        <f t="shared" si="51"/>
        <v>0</v>
      </c>
      <c r="R1646" s="25">
        <f>LOOKUP(A1646,[1]lookup!$A$3:$A$51,[1]lookup!$H$3:$H$51)</f>
        <v>33</v>
      </c>
    </row>
    <row r="1647" spans="1:18" x14ac:dyDescent="0.15">
      <c r="A1647" s="24" t="s">
        <v>330</v>
      </c>
      <c r="B1647" s="24">
        <v>2008</v>
      </c>
      <c r="C1647" s="24" t="s">
        <v>0</v>
      </c>
      <c r="D1647" s="24" t="s">
        <v>556</v>
      </c>
      <c r="E1647" s="24" t="s">
        <v>2200</v>
      </c>
      <c r="F1647" s="24">
        <v>0</v>
      </c>
      <c r="G1647" s="24">
        <v>0</v>
      </c>
      <c r="H1647" s="24">
        <v>0</v>
      </c>
      <c r="I1647" s="24">
        <v>0</v>
      </c>
      <c r="J1647" s="24">
        <v>0</v>
      </c>
      <c r="K1647" s="24">
        <v>0</v>
      </c>
      <c r="L1647" s="24">
        <v>5000</v>
      </c>
      <c r="M1647" s="24" t="str">
        <f>LOOKUP(A1647,[1]lookup!$A$3:$A$51,[1]lookup!$P$3:$P$51)</f>
        <v>Seeded</v>
      </c>
      <c r="N1647" s="24" t="str">
        <f>LOOKUP(A1647,[1]lookup!$A$3:$A$51,[1]lookup!$R$3:$R$51)</f>
        <v>High</v>
      </c>
      <c r="O1647" s="24" t="str">
        <f>LOOKUP(A1647,[1]lookup!$A$3:$A$51,[1]lookup!$U$3:$U$51)</f>
        <v>FS</v>
      </c>
      <c r="P1647" s="25">
        <f t="shared" si="50"/>
        <v>0</v>
      </c>
      <c r="Q1647" s="25">
        <f t="shared" si="51"/>
        <v>0</v>
      </c>
      <c r="R1647" s="25">
        <f>LOOKUP(A1647,[1]lookup!$A$3:$A$51,[1]lookup!$H$3:$H$51)</f>
        <v>33</v>
      </c>
    </row>
    <row r="1648" spans="1:18" x14ac:dyDescent="0.15">
      <c r="A1648" s="24" t="s">
        <v>330</v>
      </c>
      <c r="B1648" s="24">
        <v>2008</v>
      </c>
      <c r="C1648" s="24" t="s">
        <v>0</v>
      </c>
      <c r="D1648" s="24" t="s">
        <v>557</v>
      </c>
      <c r="E1648" s="24" t="s">
        <v>2201</v>
      </c>
      <c r="F1648" s="24">
        <v>1</v>
      </c>
      <c r="G1648" s="24">
        <v>40</v>
      </c>
      <c r="H1648" s="24">
        <v>1</v>
      </c>
      <c r="I1648" s="24">
        <v>1800</v>
      </c>
      <c r="J1648" s="24">
        <v>1</v>
      </c>
      <c r="K1648" s="24">
        <v>1840</v>
      </c>
      <c r="L1648" s="24">
        <v>5000</v>
      </c>
      <c r="M1648" s="24" t="str">
        <f>LOOKUP(A1648,[1]lookup!$A$3:$A$51,[1]lookup!$P$3:$P$51)</f>
        <v>Seeded</v>
      </c>
      <c r="N1648" s="24" t="str">
        <f>LOOKUP(A1648,[1]lookup!$A$3:$A$51,[1]lookup!$R$3:$R$51)</f>
        <v>High</v>
      </c>
      <c r="O1648" s="24" t="str">
        <f>LOOKUP(A1648,[1]lookup!$A$3:$A$51,[1]lookup!$U$3:$U$51)</f>
        <v>FS</v>
      </c>
      <c r="P1648" s="25">
        <f t="shared" si="50"/>
        <v>36</v>
      </c>
      <c r="Q1648" s="25">
        <f t="shared" si="51"/>
        <v>0.8</v>
      </c>
      <c r="R1648" s="25">
        <f>LOOKUP(A1648,[1]lookup!$A$3:$A$51,[1]lookup!$H$3:$H$51)</f>
        <v>33</v>
      </c>
    </row>
    <row r="1649" spans="1:18" x14ac:dyDescent="0.15">
      <c r="A1649" s="24" t="s">
        <v>330</v>
      </c>
      <c r="B1649" s="24">
        <v>2008</v>
      </c>
      <c r="C1649" s="24" t="s">
        <v>0</v>
      </c>
      <c r="D1649" s="24" t="s">
        <v>390</v>
      </c>
      <c r="E1649" s="24" t="s">
        <v>2202</v>
      </c>
      <c r="F1649" s="24">
        <v>4</v>
      </c>
      <c r="G1649" s="24">
        <v>258</v>
      </c>
      <c r="H1649" s="24">
        <v>8</v>
      </c>
      <c r="I1649" s="24">
        <v>2963</v>
      </c>
      <c r="J1649" s="24">
        <v>8</v>
      </c>
      <c r="K1649" s="24">
        <v>3221</v>
      </c>
      <c r="L1649" s="24">
        <v>5000</v>
      </c>
      <c r="M1649" s="24" t="str">
        <f>LOOKUP(A1649,[1]lookup!$A$3:$A$51,[1]lookup!$P$3:$P$51)</f>
        <v>Seeded</v>
      </c>
      <c r="N1649" s="24" t="str">
        <f>LOOKUP(A1649,[1]lookup!$A$3:$A$51,[1]lookup!$R$3:$R$51)</f>
        <v>High</v>
      </c>
      <c r="O1649" s="24" t="str">
        <f>LOOKUP(A1649,[1]lookup!$A$3:$A$51,[1]lookup!$U$3:$U$51)</f>
        <v>FS</v>
      </c>
      <c r="P1649" s="25">
        <f t="shared" si="50"/>
        <v>59.260000000000005</v>
      </c>
      <c r="Q1649" s="25">
        <f t="shared" si="51"/>
        <v>5.16</v>
      </c>
      <c r="R1649" s="25">
        <f>LOOKUP(A1649,[1]lookup!$A$3:$A$51,[1]lookup!$H$3:$H$51)</f>
        <v>33</v>
      </c>
    </row>
    <row r="1650" spans="1:18" x14ac:dyDescent="0.15">
      <c r="A1650" s="24" t="s">
        <v>330</v>
      </c>
      <c r="B1650" s="24">
        <v>2008</v>
      </c>
      <c r="C1650" s="24" t="s">
        <v>0</v>
      </c>
      <c r="D1650" s="24" t="s">
        <v>1087</v>
      </c>
      <c r="E1650" s="24" t="s">
        <v>2203</v>
      </c>
      <c r="F1650" s="24">
        <v>0</v>
      </c>
      <c r="G1650" s="24">
        <v>0</v>
      </c>
      <c r="H1650" s="24">
        <v>0</v>
      </c>
      <c r="I1650" s="24">
        <v>0</v>
      </c>
      <c r="J1650" s="24">
        <v>0</v>
      </c>
      <c r="K1650" s="24">
        <v>0</v>
      </c>
      <c r="L1650" s="24">
        <v>5000</v>
      </c>
      <c r="M1650" s="24" t="str">
        <f>LOOKUP(A1650,[1]lookup!$A$3:$A$51,[1]lookup!$P$3:$P$51)</f>
        <v>Seeded</v>
      </c>
      <c r="N1650" s="24" t="str">
        <f>LOOKUP(A1650,[1]lookup!$A$3:$A$51,[1]lookup!$R$3:$R$51)</f>
        <v>High</v>
      </c>
      <c r="O1650" s="24" t="str">
        <f>LOOKUP(A1650,[1]lookup!$A$3:$A$51,[1]lookup!$U$3:$U$51)</f>
        <v>FS</v>
      </c>
      <c r="P1650" s="25">
        <f t="shared" si="50"/>
        <v>0</v>
      </c>
      <c r="Q1650" s="25">
        <f t="shared" si="51"/>
        <v>0</v>
      </c>
      <c r="R1650" s="25">
        <f>LOOKUP(A1650,[1]lookup!$A$3:$A$51,[1]lookup!$H$3:$H$51)</f>
        <v>33</v>
      </c>
    </row>
    <row r="1651" spans="1:18" x14ac:dyDescent="0.15">
      <c r="A1651" s="24" t="s">
        <v>330</v>
      </c>
      <c r="B1651" s="24">
        <v>2008</v>
      </c>
      <c r="C1651" s="24" t="s">
        <v>0</v>
      </c>
      <c r="D1651" s="24" t="s">
        <v>244</v>
      </c>
      <c r="E1651" s="24" t="s">
        <v>2204</v>
      </c>
      <c r="F1651" s="24">
        <v>1</v>
      </c>
      <c r="G1651" s="24">
        <v>23</v>
      </c>
      <c r="H1651" s="24">
        <v>10</v>
      </c>
      <c r="I1651" s="24">
        <v>495</v>
      </c>
      <c r="J1651" s="24">
        <v>10</v>
      </c>
      <c r="K1651" s="24">
        <v>518</v>
      </c>
      <c r="L1651" s="24">
        <v>5000</v>
      </c>
      <c r="M1651" s="24" t="str">
        <f>LOOKUP(A1651,[1]lookup!$A$3:$A$51,[1]lookup!$P$3:$P$51)</f>
        <v>Seeded</v>
      </c>
      <c r="N1651" s="24" t="str">
        <f>LOOKUP(A1651,[1]lookup!$A$3:$A$51,[1]lookup!$R$3:$R$51)</f>
        <v>High</v>
      </c>
      <c r="O1651" s="24" t="str">
        <f>LOOKUP(A1651,[1]lookup!$A$3:$A$51,[1]lookup!$U$3:$U$51)</f>
        <v>FS</v>
      </c>
      <c r="P1651" s="25">
        <f t="shared" si="50"/>
        <v>9.9</v>
      </c>
      <c r="Q1651" s="25">
        <f t="shared" si="51"/>
        <v>0.45999999999999996</v>
      </c>
      <c r="R1651" s="25">
        <f>LOOKUP(A1651,[1]lookup!$A$3:$A$51,[1]lookup!$H$3:$H$51)</f>
        <v>33</v>
      </c>
    </row>
    <row r="1652" spans="1:18" x14ac:dyDescent="0.15">
      <c r="A1652" s="24" t="s">
        <v>330</v>
      </c>
      <c r="B1652" s="24">
        <v>2008</v>
      </c>
      <c r="C1652" s="24" t="s">
        <v>0</v>
      </c>
      <c r="D1652" s="24" t="s">
        <v>559</v>
      </c>
      <c r="E1652" s="24" t="s">
        <v>2205</v>
      </c>
      <c r="F1652" s="24">
        <v>0</v>
      </c>
      <c r="G1652" s="24">
        <v>0</v>
      </c>
      <c r="H1652" s="24">
        <v>0</v>
      </c>
      <c r="I1652" s="24">
        <v>0</v>
      </c>
      <c r="J1652" s="24">
        <v>0</v>
      </c>
      <c r="K1652" s="24">
        <v>0</v>
      </c>
      <c r="L1652" s="24">
        <v>5000</v>
      </c>
      <c r="M1652" s="24" t="str">
        <f>LOOKUP(A1652,[1]lookup!$A$3:$A$51,[1]lookup!$P$3:$P$51)</f>
        <v>Seeded</v>
      </c>
      <c r="N1652" s="24" t="str">
        <f>LOOKUP(A1652,[1]lookup!$A$3:$A$51,[1]lookup!$R$3:$R$51)</f>
        <v>High</v>
      </c>
      <c r="O1652" s="24" t="str">
        <f>LOOKUP(A1652,[1]lookup!$A$3:$A$51,[1]lookup!$U$3:$U$51)</f>
        <v>FS</v>
      </c>
      <c r="P1652" s="25">
        <f t="shared" si="50"/>
        <v>0</v>
      </c>
      <c r="Q1652" s="25">
        <f t="shared" si="51"/>
        <v>0</v>
      </c>
      <c r="R1652" s="25">
        <f>LOOKUP(A1652,[1]lookup!$A$3:$A$51,[1]lookup!$H$3:$H$51)</f>
        <v>33</v>
      </c>
    </row>
    <row r="1653" spans="1:18" x14ac:dyDescent="0.15">
      <c r="A1653" s="24" t="s">
        <v>330</v>
      </c>
      <c r="B1653" s="24">
        <v>2008</v>
      </c>
      <c r="C1653" s="24" t="s">
        <v>0</v>
      </c>
      <c r="D1653" s="24" t="s">
        <v>1229</v>
      </c>
      <c r="E1653" s="24" t="s">
        <v>2206</v>
      </c>
      <c r="F1653" s="24">
        <v>0</v>
      </c>
      <c r="G1653" s="24">
        <v>0</v>
      </c>
      <c r="H1653" s="24">
        <v>0</v>
      </c>
      <c r="I1653" s="24">
        <v>0</v>
      </c>
      <c r="J1653" s="24">
        <v>0</v>
      </c>
      <c r="K1653" s="24">
        <v>0</v>
      </c>
      <c r="L1653" s="24">
        <v>5000</v>
      </c>
      <c r="M1653" s="24" t="str">
        <f>LOOKUP(A1653,[1]lookup!$A$3:$A$51,[1]lookup!$P$3:$P$51)</f>
        <v>Seeded</v>
      </c>
      <c r="N1653" s="24" t="str">
        <f>LOOKUP(A1653,[1]lookup!$A$3:$A$51,[1]lookup!$R$3:$R$51)</f>
        <v>High</v>
      </c>
      <c r="O1653" s="24" t="str">
        <f>LOOKUP(A1653,[1]lookup!$A$3:$A$51,[1]lookup!$U$3:$U$51)</f>
        <v>FS</v>
      </c>
      <c r="P1653" s="25">
        <f t="shared" si="50"/>
        <v>0</v>
      </c>
      <c r="Q1653" s="25">
        <f t="shared" si="51"/>
        <v>0</v>
      </c>
      <c r="R1653" s="25">
        <f>LOOKUP(A1653,[1]lookup!$A$3:$A$51,[1]lookup!$H$3:$H$51)</f>
        <v>33</v>
      </c>
    </row>
    <row r="1654" spans="1:18" x14ac:dyDescent="0.15">
      <c r="A1654" s="24" t="s">
        <v>330</v>
      </c>
      <c r="B1654" s="24">
        <v>2008</v>
      </c>
      <c r="C1654" s="24" t="s">
        <v>0</v>
      </c>
      <c r="D1654" s="24" t="s">
        <v>405</v>
      </c>
      <c r="E1654" s="24" t="s">
        <v>2207</v>
      </c>
      <c r="F1654" s="24">
        <v>2</v>
      </c>
      <c r="G1654" s="24">
        <v>3265</v>
      </c>
      <c r="H1654" s="24">
        <v>1</v>
      </c>
      <c r="I1654" s="24">
        <v>93</v>
      </c>
      <c r="J1654" s="24">
        <v>2</v>
      </c>
      <c r="K1654" s="24">
        <v>3358</v>
      </c>
      <c r="L1654" s="24">
        <v>5000</v>
      </c>
      <c r="M1654" s="24" t="str">
        <f>LOOKUP(A1654,[1]lookup!$A$3:$A$51,[1]lookup!$P$3:$P$51)</f>
        <v>Seeded</v>
      </c>
      <c r="N1654" s="24" t="str">
        <f>LOOKUP(A1654,[1]lookup!$A$3:$A$51,[1]lookup!$R$3:$R$51)</f>
        <v>High</v>
      </c>
      <c r="O1654" s="24" t="str">
        <f>LOOKUP(A1654,[1]lookup!$A$3:$A$51,[1]lookup!$U$3:$U$51)</f>
        <v>FS</v>
      </c>
      <c r="P1654" s="25">
        <f t="shared" si="50"/>
        <v>1.8599999999999999</v>
      </c>
      <c r="Q1654" s="25">
        <f t="shared" si="51"/>
        <v>65.3</v>
      </c>
      <c r="R1654" s="25">
        <f>LOOKUP(A1654,[1]lookup!$A$3:$A$51,[1]lookup!$H$3:$H$51)</f>
        <v>33</v>
      </c>
    </row>
    <row r="1655" spans="1:18" x14ac:dyDescent="0.15">
      <c r="A1655" s="24" t="s">
        <v>330</v>
      </c>
      <c r="B1655" s="24">
        <v>2008</v>
      </c>
      <c r="C1655" s="24" t="s">
        <v>0</v>
      </c>
      <c r="D1655" s="24" t="s">
        <v>217</v>
      </c>
      <c r="E1655" s="24" t="s">
        <v>2208</v>
      </c>
      <c r="F1655" s="24">
        <v>1</v>
      </c>
      <c r="G1655" s="24">
        <v>1414</v>
      </c>
      <c r="H1655" s="24">
        <v>0</v>
      </c>
      <c r="I1655" s="24">
        <v>0</v>
      </c>
      <c r="J1655" s="24">
        <v>1</v>
      </c>
      <c r="K1655" s="24">
        <v>1414</v>
      </c>
      <c r="L1655" s="24">
        <v>5000</v>
      </c>
      <c r="M1655" s="24" t="str">
        <f>LOOKUP(A1655,[1]lookup!$A$3:$A$51,[1]lookup!$P$3:$P$51)</f>
        <v>Seeded</v>
      </c>
      <c r="N1655" s="24" t="str">
        <f>LOOKUP(A1655,[1]lookup!$A$3:$A$51,[1]lookup!$R$3:$R$51)</f>
        <v>High</v>
      </c>
      <c r="O1655" s="24" t="str">
        <f>LOOKUP(A1655,[1]lookup!$A$3:$A$51,[1]lookup!$U$3:$U$51)</f>
        <v>FS</v>
      </c>
      <c r="P1655" s="25">
        <f t="shared" si="50"/>
        <v>0</v>
      </c>
      <c r="Q1655" s="25">
        <f t="shared" si="51"/>
        <v>28.28</v>
      </c>
      <c r="R1655" s="25">
        <f>LOOKUP(A1655,[1]lookup!$A$3:$A$51,[1]lookup!$H$3:$H$51)</f>
        <v>33</v>
      </c>
    </row>
    <row r="1656" spans="1:18" x14ac:dyDescent="0.15">
      <c r="A1656" s="24" t="s">
        <v>330</v>
      </c>
      <c r="B1656" s="24">
        <v>2008</v>
      </c>
      <c r="C1656" s="24" t="s">
        <v>0</v>
      </c>
      <c r="D1656" s="24" t="s">
        <v>2209</v>
      </c>
      <c r="E1656" s="24" t="s">
        <v>2210</v>
      </c>
      <c r="F1656" s="24">
        <v>0</v>
      </c>
      <c r="G1656" s="24">
        <v>0</v>
      </c>
      <c r="H1656" s="24">
        <v>1</v>
      </c>
      <c r="I1656" s="24">
        <v>19</v>
      </c>
      <c r="J1656" s="24">
        <v>1</v>
      </c>
      <c r="K1656" s="24">
        <v>19</v>
      </c>
      <c r="L1656" s="24">
        <v>5000</v>
      </c>
      <c r="M1656" s="24" t="str">
        <f>LOOKUP(A1656,[1]lookup!$A$3:$A$51,[1]lookup!$P$3:$P$51)</f>
        <v>Seeded</v>
      </c>
      <c r="N1656" s="24" t="str">
        <f>LOOKUP(A1656,[1]lookup!$A$3:$A$51,[1]lookup!$R$3:$R$51)</f>
        <v>High</v>
      </c>
      <c r="O1656" s="24" t="str">
        <f>LOOKUP(A1656,[1]lookup!$A$3:$A$51,[1]lookup!$U$3:$U$51)</f>
        <v>FS</v>
      </c>
      <c r="P1656" s="25">
        <f t="shared" si="50"/>
        <v>0.38</v>
      </c>
      <c r="Q1656" s="25">
        <f t="shared" si="51"/>
        <v>0</v>
      </c>
      <c r="R1656" s="25">
        <f>LOOKUP(A1656,[1]lookup!$A$3:$A$51,[1]lookup!$H$3:$H$51)</f>
        <v>33</v>
      </c>
    </row>
    <row r="1657" spans="1:18" x14ac:dyDescent="0.15">
      <c r="A1657" s="24" t="s">
        <v>330</v>
      </c>
      <c r="B1657" s="24">
        <v>2008</v>
      </c>
      <c r="C1657" s="24" t="s">
        <v>0</v>
      </c>
      <c r="D1657" s="24" t="s">
        <v>2211</v>
      </c>
      <c r="E1657" s="24" t="s">
        <v>2212</v>
      </c>
      <c r="F1657" s="24">
        <v>0</v>
      </c>
      <c r="G1657" s="24">
        <v>0</v>
      </c>
      <c r="H1657" s="24">
        <v>0</v>
      </c>
      <c r="I1657" s="24">
        <v>0</v>
      </c>
      <c r="J1657" s="24">
        <v>0</v>
      </c>
      <c r="K1657" s="24">
        <v>0</v>
      </c>
      <c r="L1657" s="24">
        <v>5000</v>
      </c>
      <c r="M1657" s="24" t="str">
        <f>LOOKUP(A1657,[1]lookup!$A$3:$A$51,[1]lookup!$P$3:$P$51)</f>
        <v>Seeded</v>
      </c>
      <c r="N1657" s="24" t="str">
        <f>LOOKUP(A1657,[1]lookup!$A$3:$A$51,[1]lookup!$R$3:$R$51)</f>
        <v>High</v>
      </c>
      <c r="O1657" s="24" t="str">
        <f>LOOKUP(A1657,[1]lookup!$A$3:$A$51,[1]lookup!$U$3:$U$51)</f>
        <v>FS</v>
      </c>
      <c r="P1657" s="25">
        <f t="shared" si="50"/>
        <v>0</v>
      </c>
      <c r="Q1657" s="25">
        <f t="shared" si="51"/>
        <v>0</v>
      </c>
      <c r="R1657" s="25">
        <f>LOOKUP(A1657,[1]lookup!$A$3:$A$51,[1]lookup!$H$3:$H$51)</f>
        <v>33</v>
      </c>
    </row>
    <row r="1658" spans="1:18" x14ac:dyDescent="0.15">
      <c r="A1658" s="24" t="s">
        <v>337</v>
      </c>
      <c r="B1658" s="24">
        <v>2008</v>
      </c>
      <c r="C1658" s="24" t="s">
        <v>0</v>
      </c>
      <c r="D1658" s="24" t="s">
        <v>672</v>
      </c>
      <c r="E1658" s="24" t="s">
        <v>2199</v>
      </c>
      <c r="F1658" s="24">
        <v>0</v>
      </c>
      <c r="G1658" s="24">
        <v>0</v>
      </c>
      <c r="H1658" s="24">
        <v>0</v>
      </c>
      <c r="I1658" s="24">
        <v>0</v>
      </c>
      <c r="J1658" s="24">
        <v>0</v>
      </c>
      <c r="K1658" s="24">
        <v>0</v>
      </c>
      <c r="L1658" s="24">
        <v>5000</v>
      </c>
      <c r="M1658" s="24" t="str">
        <f>LOOKUP(A1658,[1]lookup!$A$3:$A$51,[1]lookup!$P$3:$P$51)</f>
        <v>Seeded</v>
      </c>
      <c r="N1658" s="24" t="str">
        <f>LOOKUP(A1658,[1]lookup!$A$3:$A$51,[1]lookup!$R$3:$R$51)</f>
        <v>High</v>
      </c>
      <c r="O1658" s="24" t="str">
        <f>LOOKUP(A1658,[1]lookup!$A$3:$A$51,[1]lookup!$U$3:$U$51)</f>
        <v>FS</v>
      </c>
      <c r="P1658" s="25">
        <f t="shared" si="50"/>
        <v>0</v>
      </c>
      <c r="Q1658" s="25">
        <f t="shared" si="51"/>
        <v>0</v>
      </c>
      <c r="R1658" s="25">
        <f>LOOKUP(A1658,[1]lookup!$A$3:$A$51,[1]lookup!$H$3:$H$51)</f>
        <v>0</v>
      </c>
    </row>
    <row r="1659" spans="1:18" x14ac:dyDescent="0.15">
      <c r="A1659" s="24" t="s">
        <v>337</v>
      </c>
      <c r="B1659" s="24">
        <v>2008</v>
      </c>
      <c r="C1659" s="24" t="s">
        <v>0</v>
      </c>
      <c r="D1659" s="24" t="s">
        <v>556</v>
      </c>
      <c r="E1659" s="24" t="s">
        <v>2200</v>
      </c>
      <c r="F1659" s="24">
        <v>0</v>
      </c>
      <c r="G1659" s="24">
        <v>0</v>
      </c>
      <c r="H1659" s="24">
        <v>3</v>
      </c>
      <c r="I1659" s="24">
        <v>143</v>
      </c>
      <c r="J1659" s="24">
        <v>3</v>
      </c>
      <c r="K1659" s="24">
        <v>143</v>
      </c>
      <c r="L1659" s="24">
        <v>5000</v>
      </c>
      <c r="M1659" s="24" t="str">
        <f>LOOKUP(A1659,[1]lookup!$A$3:$A$51,[1]lookup!$P$3:$P$51)</f>
        <v>Seeded</v>
      </c>
      <c r="N1659" s="24" t="str">
        <f>LOOKUP(A1659,[1]lookup!$A$3:$A$51,[1]lookup!$R$3:$R$51)</f>
        <v>High</v>
      </c>
      <c r="O1659" s="24" t="str">
        <f>LOOKUP(A1659,[1]lookup!$A$3:$A$51,[1]lookup!$U$3:$U$51)</f>
        <v>FS</v>
      </c>
      <c r="P1659" s="25">
        <f t="shared" si="50"/>
        <v>2.86</v>
      </c>
      <c r="Q1659" s="25">
        <f t="shared" si="51"/>
        <v>0</v>
      </c>
      <c r="R1659" s="25">
        <f>LOOKUP(A1659,[1]lookup!$A$3:$A$51,[1]lookup!$H$3:$H$51)</f>
        <v>0</v>
      </c>
    </row>
    <row r="1660" spans="1:18" x14ac:dyDescent="0.15">
      <c r="A1660" s="24" t="s">
        <v>337</v>
      </c>
      <c r="B1660" s="24">
        <v>2008</v>
      </c>
      <c r="C1660" s="24" t="s">
        <v>0</v>
      </c>
      <c r="D1660" s="24" t="s">
        <v>557</v>
      </c>
      <c r="E1660" s="24" t="s">
        <v>2201</v>
      </c>
      <c r="F1660" s="24">
        <v>0</v>
      </c>
      <c r="G1660" s="24">
        <v>0</v>
      </c>
      <c r="H1660" s="24">
        <v>1</v>
      </c>
      <c r="I1660" s="24">
        <v>407</v>
      </c>
      <c r="J1660" s="24">
        <v>1</v>
      </c>
      <c r="K1660" s="24">
        <v>407</v>
      </c>
      <c r="L1660" s="24">
        <v>5000</v>
      </c>
      <c r="M1660" s="24" t="str">
        <f>LOOKUP(A1660,[1]lookup!$A$3:$A$51,[1]lookup!$P$3:$P$51)</f>
        <v>Seeded</v>
      </c>
      <c r="N1660" s="24" t="str">
        <f>LOOKUP(A1660,[1]lookup!$A$3:$A$51,[1]lookup!$R$3:$R$51)</f>
        <v>High</v>
      </c>
      <c r="O1660" s="24" t="str">
        <f>LOOKUP(A1660,[1]lookup!$A$3:$A$51,[1]lookup!$U$3:$U$51)</f>
        <v>FS</v>
      </c>
      <c r="P1660" s="25">
        <f t="shared" si="50"/>
        <v>8.14</v>
      </c>
      <c r="Q1660" s="25">
        <f t="shared" si="51"/>
        <v>0</v>
      </c>
      <c r="R1660" s="25">
        <f>LOOKUP(A1660,[1]lookup!$A$3:$A$51,[1]lookup!$H$3:$H$51)</f>
        <v>0</v>
      </c>
    </row>
    <row r="1661" spans="1:18" x14ac:dyDescent="0.15">
      <c r="A1661" s="24" t="s">
        <v>337</v>
      </c>
      <c r="B1661" s="24">
        <v>2008</v>
      </c>
      <c r="C1661" s="24" t="s">
        <v>0</v>
      </c>
      <c r="D1661" s="24" t="s">
        <v>390</v>
      </c>
      <c r="E1661" s="24" t="s">
        <v>2202</v>
      </c>
      <c r="F1661" s="24">
        <v>6</v>
      </c>
      <c r="G1661" s="24">
        <v>333</v>
      </c>
      <c r="H1661" s="24">
        <v>10</v>
      </c>
      <c r="I1661" s="24">
        <v>2156</v>
      </c>
      <c r="J1661" s="24">
        <v>11</v>
      </c>
      <c r="K1661" s="24">
        <v>2489</v>
      </c>
      <c r="L1661" s="24">
        <v>5000</v>
      </c>
      <c r="M1661" s="24" t="str">
        <f>LOOKUP(A1661,[1]lookup!$A$3:$A$51,[1]lookup!$P$3:$P$51)</f>
        <v>Seeded</v>
      </c>
      <c r="N1661" s="24" t="str">
        <f>LOOKUP(A1661,[1]lookup!$A$3:$A$51,[1]lookup!$R$3:$R$51)</f>
        <v>High</v>
      </c>
      <c r="O1661" s="24" t="str">
        <f>LOOKUP(A1661,[1]lookup!$A$3:$A$51,[1]lookup!$U$3:$U$51)</f>
        <v>FS</v>
      </c>
      <c r="P1661" s="25">
        <f t="shared" si="50"/>
        <v>43.120000000000005</v>
      </c>
      <c r="Q1661" s="25">
        <f t="shared" si="51"/>
        <v>6.660000000000001</v>
      </c>
      <c r="R1661" s="25">
        <f>LOOKUP(A1661,[1]lookup!$A$3:$A$51,[1]lookup!$H$3:$H$51)</f>
        <v>0</v>
      </c>
    </row>
    <row r="1662" spans="1:18" x14ac:dyDescent="0.15">
      <c r="A1662" s="24" t="s">
        <v>337</v>
      </c>
      <c r="B1662" s="24">
        <v>2008</v>
      </c>
      <c r="C1662" s="24" t="s">
        <v>0</v>
      </c>
      <c r="D1662" s="24" t="s">
        <v>1087</v>
      </c>
      <c r="E1662" s="24" t="s">
        <v>2203</v>
      </c>
      <c r="F1662" s="24">
        <v>0</v>
      </c>
      <c r="G1662" s="24">
        <v>0</v>
      </c>
      <c r="H1662" s="24">
        <v>0</v>
      </c>
      <c r="I1662" s="24">
        <v>0</v>
      </c>
      <c r="J1662" s="24">
        <v>0</v>
      </c>
      <c r="K1662" s="24">
        <v>0</v>
      </c>
      <c r="L1662" s="24">
        <v>5000</v>
      </c>
      <c r="M1662" s="24" t="str">
        <f>LOOKUP(A1662,[1]lookup!$A$3:$A$51,[1]lookup!$P$3:$P$51)</f>
        <v>Seeded</v>
      </c>
      <c r="N1662" s="24" t="str">
        <f>LOOKUP(A1662,[1]lookup!$A$3:$A$51,[1]lookup!$R$3:$R$51)</f>
        <v>High</v>
      </c>
      <c r="O1662" s="24" t="str">
        <f>LOOKUP(A1662,[1]lookup!$A$3:$A$51,[1]lookup!$U$3:$U$51)</f>
        <v>FS</v>
      </c>
      <c r="P1662" s="25">
        <f t="shared" si="50"/>
        <v>0</v>
      </c>
      <c r="Q1662" s="25">
        <f t="shared" si="51"/>
        <v>0</v>
      </c>
      <c r="R1662" s="25">
        <f>LOOKUP(A1662,[1]lookup!$A$3:$A$51,[1]lookup!$H$3:$H$51)</f>
        <v>0</v>
      </c>
    </row>
    <row r="1663" spans="1:18" x14ac:dyDescent="0.15">
      <c r="A1663" s="24" t="s">
        <v>337</v>
      </c>
      <c r="B1663" s="24">
        <v>2008</v>
      </c>
      <c r="C1663" s="24" t="s">
        <v>0</v>
      </c>
      <c r="D1663" s="24" t="s">
        <v>244</v>
      </c>
      <c r="E1663" s="24" t="s">
        <v>2204</v>
      </c>
      <c r="F1663" s="24">
        <v>5</v>
      </c>
      <c r="G1663" s="24">
        <v>24</v>
      </c>
      <c r="H1663" s="24">
        <v>27</v>
      </c>
      <c r="I1663" s="24">
        <v>867</v>
      </c>
      <c r="J1663" s="24">
        <v>27</v>
      </c>
      <c r="K1663" s="24">
        <v>891</v>
      </c>
      <c r="L1663" s="24">
        <v>5000</v>
      </c>
      <c r="M1663" s="24" t="str">
        <f>LOOKUP(A1663,[1]lookup!$A$3:$A$51,[1]lookup!$P$3:$P$51)</f>
        <v>Seeded</v>
      </c>
      <c r="N1663" s="24" t="str">
        <f>LOOKUP(A1663,[1]lookup!$A$3:$A$51,[1]lookup!$R$3:$R$51)</f>
        <v>High</v>
      </c>
      <c r="O1663" s="24" t="str">
        <f>LOOKUP(A1663,[1]lookup!$A$3:$A$51,[1]lookup!$U$3:$U$51)</f>
        <v>FS</v>
      </c>
      <c r="P1663" s="25">
        <f t="shared" si="50"/>
        <v>17.34</v>
      </c>
      <c r="Q1663" s="25">
        <f t="shared" si="51"/>
        <v>0.48</v>
      </c>
      <c r="R1663" s="25">
        <f>LOOKUP(A1663,[1]lookup!$A$3:$A$51,[1]lookup!$H$3:$H$51)</f>
        <v>0</v>
      </c>
    </row>
    <row r="1664" spans="1:18" x14ac:dyDescent="0.15">
      <c r="A1664" s="24" t="s">
        <v>337</v>
      </c>
      <c r="B1664" s="24">
        <v>2008</v>
      </c>
      <c r="C1664" s="24" t="s">
        <v>0</v>
      </c>
      <c r="D1664" s="24" t="s">
        <v>559</v>
      </c>
      <c r="E1664" s="24" t="s">
        <v>2205</v>
      </c>
      <c r="F1664" s="24">
        <v>0</v>
      </c>
      <c r="G1664" s="24">
        <v>0</v>
      </c>
      <c r="H1664" s="24">
        <v>0</v>
      </c>
      <c r="I1664" s="24">
        <v>0</v>
      </c>
      <c r="J1664" s="24">
        <v>0</v>
      </c>
      <c r="K1664" s="24">
        <v>0</v>
      </c>
      <c r="L1664" s="24">
        <v>5000</v>
      </c>
      <c r="M1664" s="24" t="str">
        <f>LOOKUP(A1664,[1]lookup!$A$3:$A$51,[1]lookup!$P$3:$P$51)</f>
        <v>Seeded</v>
      </c>
      <c r="N1664" s="24" t="str">
        <f>LOOKUP(A1664,[1]lookup!$A$3:$A$51,[1]lookup!$R$3:$R$51)</f>
        <v>High</v>
      </c>
      <c r="O1664" s="24" t="str">
        <f>LOOKUP(A1664,[1]lookup!$A$3:$A$51,[1]lookup!$U$3:$U$51)</f>
        <v>FS</v>
      </c>
      <c r="P1664" s="25">
        <f t="shared" si="50"/>
        <v>0</v>
      </c>
      <c r="Q1664" s="25">
        <f t="shared" si="51"/>
        <v>0</v>
      </c>
      <c r="R1664" s="25">
        <f>LOOKUP(A1664,[1]lookup!$A$3:$A$51,[1]lookup!$H$3:$H$51)</f>
        <v>0</v>
      </c>
    </row>
    <row r="1665" spans="1:18" x14ac:dyDescent="0.15">
      <c r="A1665" s="24" t="s">
        <v>337</v>
      </c>
      <c r="B1665" s="24">
        <v>2008</v>
      </c>
      <c r="C1665" s="24" t="s">
        <v>0</v>
      </c>
      <c r="D1665" s="24" t="s">
        <v>1229</v>
      </c>
      <c r="E1665" s="24" t="s">
        <v>2206</v>
      </c>
      <c r="F1665" s="24">
        <v>1</v>
      </c>
      <c r="G1665" s="24">
        <v>10</v>
      </c>
      <c r="H1665" s="24">
        <v>0</v>
      </c>
      <c r="I1665" s="24">
        <v>0</v>
      </c>
      <c r="J1665" s="24">
        <v>1</v>
      </c>
      <c r="K1665" s="24">
        <v>10</v>
      </c>
      <c r="L1665" s="24">
        <v>5000</v>
      </c>
      <c r="M1665" s="24" t="str">
        <f>LOOKUP(A1665,[1]lookup!$A$3:$A$51,[1]lookup!$P$3:$P$51)</f>
        <v>Seeded</v>
      </c>
      <c r="N1665" s="24" t="str">
        <f>LOOKUP(A1665,[1]lookup!$A$3:$A$51,[1]lookup!$R$3:$R$51)</f>
        <v>High</v>
      </c>
      <c r="O1665" s="24" t="str">
        <f>LOOKUP(A1665,[1]lookup!$A$3:$A$51,[1]lookup!$U$3:$U$51)</f>
        <v>FS</v>
      </c>
      <c r="P1665" s="25">
        <f t="shared" si="50"/>
        <v>0</v>
      </c>
      <c r="Q1665" s="25">
        <f t="shared" si="51"/>
        <v>0.2</v>
      </c>
      <c r="R1665" s="25">
        <f>LOOKUP(A1665,[1]lookup!$A$3:$A$51,[1]lookup!$H$3:$H$51)</f>
        <v>0</v>
      </c>
    </row>
    <row r="1666" spans="1:18" x14ac:dyDescent="0.15">
      <c r="A1666" s="24" t="s">
        <v>337</v>
      </c>
      <c r="B1666" s="24">
        <v>2008</v>
      </c>
      <c r="C1666" s="24" t="s">
        <v>0</v>
      </c>
      <c r="D1666" s="24" t="s">
        <v>405</v>
      </c>
      <c r="E1666" s="24" t="s">
        <v>2207</v>
      </c>
      <c r="F1666" s="24">
        <v>2</v>
      </c>
      <c r="G1666" s="24">
        <v>3237</v>
      </c>
      <c r="H1666" s="24">
        <v>2</v>
      </c>
      <c r="I1666" s="24">
        <v>529</v>
      </c>
      <c r="J1666" s="24">
        <v>2</v>
      </c>
      <c r="K1666" s="24">
        <v>3766</v>
      </c>
      <c r="L1666" s="24">
        <v>5000</v>
      </c>
      <c r="M1666" s="24" t="str">
        <f>LOOKUP(A1666,[1]lookup!$A$3:$A$51,[1]lookup!$P$3:$P$51)</f>
        <v>Seeded</v>
      </c>
      <c r="N1666" s="24" t="str">
        <f>LOOKUP(A1666,[1]lookup!$A$3:$A$51,[1]lookup!$R$3:$R$51)</f>
        <v>High</v>
      </c>
      <c r="O1666" s="24" t="str">
        <f>LOOKUP(A1666,[1]lookup!$A$3:$A$51,[1]lookup!$U$3:$U$51)</f>
        <v>FS</v>
      </c>
      <c r="P1666" s="25">
        <f t="shared" ref="P1666:P1729" si="52">I1666/L1666*100</f>
        <v>10.58</v>
      </c>
      <c r="Q1666" s="25">
        <f t="shared" ref="Q1666:Q1729" si="53">G1666/L1666*100</f>
        <v>64.739999999999995</v>
      </c>
      <c r="R1666" s="25">
        <f>LOOKUP(A1666,[1]lookup!$A$3:$A$51,[1]lookup!$H$3:$H$51)</f>
        <v>0</v>
      </c>
    </row>
    <row r="1667" spans="1:18" x14ac:dyDescent="0.15">
      <c r="A1667" s="24" t="s">
        <v>337</v>
      </c>
      <c r="B1667" s="24">
        <v>2008</v>
      </c>
      <c r="C1667" s="24" t="s">
        <v>0</v>
      </c>
      <c r="D1667" s="24" t="s">
        <v>217</v>
      </c>
      <c r="E1667" s="24" t="s">
        <v>2208</v>
      </c>
      <c r="F1667" s="24">
        <v>1</v>
      </c>
      <c r="G1667" s="24">
        <v>1396</v>
      </c>
      <c r="H1667" s="24">
        <v>0</v>
      </c>
      <c r="I1667" s="24">
        <v>0</v>
      </c>
      <c r="J1667" s="24">
        <v>1</v>
      </c>
      <c r="K1667" s="24">
        <v>1396</v>
      </c>
      <c r="L1667" s="24">
        <v>5000</v>
      </c>
      <c r="M1667" s="24" t="str">
        <f>LOOKUP(A1667,[1]lookup!$A$3:$A$51,[1]lookup!$P$3:$P$51)</f>
        <v>Seeded</v>
      </c>
      <c r="N1667" s="24" t="str">
        <f>LOOKUP(A1667,[1]lookup!$A$3:$A$51,[1]lookup!$R$3:$R$51)</f>
        <v>High</v>
      </c>
      <c r="O1667" s="24" t="str">
        <f>LOOKUP(A1667,[1]lookup!$A$3:$A$51,[1]lookup!$U$3:$U$51)</f>
        <v>FS</v>
      </c>
      <c r="P1667" s="25">
        <f t="shared" si="52"/>
        <v>0</v>
      </c>
      <c r="Q1667" s="25">
        <f t="shared" si="53"/>
        <v>27.92</v>
      </c>
      <c r="R1667" s="25">
        <f>LOOKUP(A1667,[1]lookup!$A$3:$A$51,[1]lookup!$H$3:$H$51)</f>
        <v>0</v>
      </c>
    </row>
    <row r="1668" spans="1:18" x14ac:dyDescent="0.15">
      <c r="A1668" s="24" t="s">
        <v>337</v>
      </c>
      <c r="B1668" s="24">
        <v>2008</v>
      </c>
      <c r="C1668" s="24" t="s">
        <v>0</v>
      </c>
      <c r="D1668" s="24" t="s">
        <v>2209</v>
      </c>
      <c r="E1668" s="24" t="s">
        <v>2210</v>
      </c>
      <c r="F1668" s="24">
        <v>0</v>
      </c>
      <c r="G1668" s="24">
        <v>0</v>
      </c>
      <c r="H1668" s="24">
        <v>0</v>
      </c>
      <c r="I1668" s="24">
        <v>0</v>
      </c>
      <c r="J1668" s="24">
        <v>0</v>
      </c>
      <c r="K1668" s="24">
        <v>0</v>
      </c>
      <c r="L1668" s="24">
        <v>5000</v>
      </c>
      <c r="M1668" s="24" t="str">
        <f>LOOKUP(A1668,[1]lookup!$A$3:$A$51,[1]lookup!$P$3:$P$51)</f>
        <v>Seeded</v>
      </c>
      <c r="N1668" s="24" t="str">
        <f>LOOKUP(A1668,[1]lookup!$A$3:$A$51,[1]lookup!$R$3:$R$51)</f>
        <v>High</v>
      </c>
      <c r="O1668" s="24" t="str">
        <f>LOOKUP(A1668,[1]lookup!$A$3:$A$51,[1]lookup!$U$3:$U$51)</f>
        <v>FS</v>
      </c>
      <c r="P1668" s="25">
        <f t="shared" si="52"/>
        <v>0</v>
      </c>
      <c r="Q1668" s="25">
        <f t="shared" si="53"/>
        <v>0</v>
      </c>
      <c r="R1668" s="25">
        <f>LOOKUP(A1668,[1]lookup!$A$3:$A$51,[1]lookup!$H$3:$H$51)</f>
        <v>0</v>
      </c>
    </row>
    <row r="1669" spans="1:18" x14ac:dyDescent="0.15">
      <c r="A1669" s="24" t="s">
        <v>337</v>
      </c>
      <c r="B1669" s="24">
        <v>2008</v>
      </c>
      <c r="C1669" s="24" t="s">
        <v>0</v>
      </c>
      <c r="D1669" s="24" t="s">
        <v>2211</v>
      </c>
      <c r="E1669" s="24" t="s">
        <v>2212</v>
      </c>
      <c r="F1669" s="24">
        <v>0</v>
      </c>
      <c r="G1669" s="24">
        <v>0</v>
      </c>
      <c r="H1669" s="24">
        <v>0</v>
      </c>
      <c r="I1669" s="24">
        <v>0</v>
      </c>
      <c r="J1669" s="24">
        <v>0</v>
      </c>
      <c r="K1669" s="24">
        <v>0</v>
      </c>
      <c r="L1669" s="24">
        <v>5000</v>
      </c>
      <c r="M1669" s="24" t="str">
        <f>LOOKUP(A1669,[1]lookup!$A$3:$A$51,[1]lookup!$P$3:$P$51)</f>
        <v>Seeded</v>
      </c>
      <c r="N1669" s="24" t="str">
        <f>LOOKUP(A1669,[1]lookup!$A$3:$A$51,[1]lookup!$R$3:$R$51)</f>
        <v>High</v>
      </c>
      <c r="O1669" s="24" t="str">
        <f>LOOKUP(A1669,[1]lookup!$A$3:$A$51,[1]lookup!$U$3:$U$51)</f>
        <v>FS</v>
      </c>
      <c r="P1669" s="25">
        <f t="shared" si="52"/>
        <v>0</v>
      </c>
      <c r="Q1669" s="25">
        <f t="shared" si="53"/>
        <v>0</v>
      </c>
      <c r="R1669" s="25">
        <f>LOOKUP(A1669,[1]lookup!$A$3:$A$51,[1]lookup!$H$3:$H$51)</f>
        <v>0</v>
      </c>
    </row>
    <row r="1670" spans="1:18" x14ac:dyDescent="0.15">
      <c r="A1670" s="24" t="s">
        <v>350</v>
      </c>
      <c r="B1670" s="24">
        <v>2008</v>
      </c>
      <c r="C1670" s="24" t="s">
        <v>0</v>
      </c>
      <c r="D1670" s="24" t="s">
        <v>672</v>
      </c>
      <c r="E1670" s="24" t="s">
        <v>2199</v>
      </c>
      <c r="F1670" s="24">
        <v>1</v>
      </c>
      <c r="G1670" s="24">
        <v>25</v>
      </c>
      <c r="H1670" s="24">
        <v>1</v>
      </c>
      <c r="I1670" s="24">
        <v>55</v>
      </c>
      <c r="J1670" s="24">
        <v>1</v>
      </c>
      <c r="K1670" s="24">
        <v>80</v>
      </c>
      <c r="L1670" s="24">
        <v>5000</v>
      </c>
      <c r="M1670" s="24" t="str">
        <f>LOOKUP(A1670,[1]lookup!$A$3:$A$51,[1]lookup!$P$3:$P$51)</f>
        <v>Seeded</v>
      </c>
      <c r="N1670" s="24" t="str">
        <f>LOOKUP(A1670,[1]lookup!$A$3:$A$51,[1]lookup!$R$3:$R$51)</f>
        <v>Mod</v>
      </c>
      <c r="O1670" s="24" t="str">
        <f>LOOKUP(A1670,[1]lookup!$A$3:$A$51,[1]lookup!$U$3:$U$51)</f>
        <v>FS</v>
      </c>
      <c r="P1670" s="25">
        <f t="shared" si="52"/>
        <v>1.0999999999999999</v>
      </c>
      <c r="Q1670" s="25">
        <f t="shared" si="53"/>
        <v>0.5</v>
      </c>
      <c r="R1670" s="25">
        <f>LOOKUP(A1670,[1]lookup!$A$3:$A$51,[1]lookup!$H$3:$H$51)</f>
        <v>70.739999999999995</v>
      </c>
    </row>
    <row r="1671" spans="1:18" x14ac:dyDescent="0.15">
      <c r="A1671" s="24" t="s">
        <v>350</v>
      </c>
      <c r="B1671" s="24">
        <v>2008</v>
      </c>
      <c r="C1671" s="24" t="s">
        <v>0</v>
      </c>
      <c r="D1671" s="24" t="s">
        <v>556</v>
      </c>
      <c r="E1671" s="24" t="s">
        <v>2200</v>
      </c>
      <c r="F1671" s="24">
        <v>1</v>
      </c>
      <c r="G1671" s="24">
        <v>14</v>
      </c>
      <c r="H1671" s="24">
        <v>2</v>
      </c>
      <c r="I1671" s="24">
        <v>1871</v>
      </c>
      <c r="J1671" s="24">
        <v>2</v>
      </c>
      <c r="K1671" s="24">
        <v>1885</v>
      </c>
      <c r="L1671" s="24">
        <v>5000</v>
      </c>
      <c r="M1671" s="24" t="str">
        <f>LOOKUP(A1671,[1]lookup!$A$3:$A$51,[1]lookup!$P$3:$P$51)</f>
        <v>Seeded</v>
      </c>
      <c r="N1671" s="24" t="str">
        <f>LOOKUP(A1671,[1]lookup!$A$3:$A$51,[1]lookup!$R$3:$R$51)</f>
        <v>Mod</v>
      </c>
      <c r="O1671" s="24" t="str">
        <f>LOOKUP(A1671,[1]lookup!$A$3:$A$51,[1]lookup!$U$3:$U$51)</f>
        <v>FS</v>
      </c>
      <c r="P1671" s="25">
        <f t="shared" si="52"/>
        <v>37.419999999999995</v>
      </c>
      <c r="Q1671" s="25">
        <f t="shared" si="53"/>
        <v>0.27999999999999997</v>
      </c>
      <c r="R1671" s="25">
        <f>LOOKUP(A1671,[1]lookup!$A$3:$A$51,[1]lookup!$H$3:$H$51)</f>
        <v>70.739999999999995</v>
      </c>
    </row>
    <row r="1672" spans="1:18" x14ac:dyDescent="0.15">
      <c r="A1672" s="24" t="s">
        <v>350</v>
      </c>
      <c r="B1672" s="24">
        <v>2008</v>
      </c>
      <c r="C1672" s="24" t="s">
        <v>0</v>
      </c>
      <c r="D1672" s="24" t="s">
        <v>557</v>
      </c>
      <c r="E1672" s="24" t="s">
        <v>2201</v>
      </c>
      <c r="F1672" s="24">
        <v>1</v>
      </c>
      <c r="G1672" s="24">
        <v>30</v>
      </c>
      <c r="H1672" s="24">
        <v>1</v>
      </c>
      <c r="I1672" s="24">
        <v>533</v>
      </c>
      <c r="J1672" s="24">
        <v>1</v>
      </c>
      <c r="K1672" s="24">
        <v>563</v>
      </c>
      <c r="L1672" s="24">
        <v>5000</v>
      </c>
      <c r="M1672" s="24" t="str">
        <f>LOOKUP(A1672,[1]lookup!$A$3:$A$51,[1]lookup!$P$3:$P$51)</f>
        <v>Seeded</v>
      </c>
      <c r="N1672" s="24" t="str">
        <f>LOOKUP(A1672,[1]lookup!$A$3:$A$51,[1]lookup!$R$3:$R$51)</f>
        <v>Mod</v>
      </c>
      <c r="O1672" s="24" t="str">
        <f>LOOKUP(A1672,[1]lookup!$A$3:$A$51,[1]lookup!$U$3:$U$51)</f>
        <v>FS</v>
      </c>
      <c r="P1672" s="25">
        <f t="shared" si="52"/>
        <v>10.66</v>
      </c>
      <c r="Q1672" s="25">
        <f t="shared" si="53"/>
        <v>0.6</v>
      </c>
      <c r="R1672" s="25">
        <f>LOOKUP(A1672,[1]lookup!$A$3:$A$51,[1]lookup!$H$3:$H$51)</f>
        <v>70.739999999999995</v>
      </c>
    </row>
    <row r="1673" spans="1:18" x14ac:dyDescent="0.15">
      <c r="A1673" s="24" t="s">
        <v>350</v>
      </c>
      <c r="B1673" s="24">
        <v>2008</v>
      </c>
      <c r="C1673" s="24" t="s">
        <v>0</v>
      </c>
      <c r="D1673" s="24" t="s">
        <v>390</v>
      </c>
      <c r="E1673" s="24" t="s">
        <v>2202</v>
      </c>
      <c r="F1673" s="24">
        <v>3</v>
      </c>
      <c r="G1673" s="24">
        <v>105</v>
      </c>
      <c r="H1673" s="24">
        <v>4</v>
      </c>
      <c r="I1673" s="24">
        <v>3883</v>
      </c>
      <c r="J1673" s="24">
        <v>4</v>
      </c>
      <c r="K1673" s="24">
        <v>3988</v>
      </c>
      <c r="L1673" s="24">
        <v>5000</v>
      </c>
      <c r="M1673" s="24" t="str">
        <f>LOOKUP(A1673,[1]lookup!$A$3:$A$51,[1]lookup!$P$3:$P$51)</f>
        <v>Seeded</v>
      </c>
      <c r="N1673" s="24" t="str">
        <f>LOOKUP(A1673,[1]lookup!$A$3:$A$51,[1]lookup!$R$3:$R$51)</f>
        <v>Mod</v>
      </c>
      <c r="O1673" s="24" t="str">
        <f>LOOKUP(A1673,[1]lookup!$A$3:$A$51,[1]lookup!$U$3:$U$51)</f>
        <v>FS</v>
      </c>
      <c r="P1673" s="25">
        <f t="shared" si="52"/>
        <v>77.66</v>
      </c>
      <c r="Q1673" s="25">
        <f t="shared" si="53"/>
        <v>2.1</v>
      </c>
      <c r="R1673" s="25">
        <f>LOOKUP(A1673,[1]lookup!$A$3:$A$51,[1]lookup!$H$3:$H$51)</f>
        <v>70.739999999999995</v>
      </c>
    </row>
    <row r="1674" spans="1:18" x14ac:dyDescent="0.15">
      <c r="A1674" s="24" t="s">
        <v>350</v>
      </c>
      <c r="B1674" s="24">
        <v>2008</v>
      </c>
      <c r="C1674" s="24" t="s">
        <v>0</v>
      </c>
      <c r="D1674" s="24" t="s">
        <v>1087</v>
      </c>
      <c r="E1674" s="24" t="s">
        <v>2203</v>
      </c>
      <c r="F1674" s="24">
        <v>0</v>
      </c>
      <c r="G1674" s="24">
        <v>0</v>
      </c>
      <c r="H1674" s="24">
        <v>0</v>
      </c>
      <c r="I1674" s="24">
        <v>0</v>
      </c>
      <c r="J1674" s="24">
        <v>0</v>
      </c>
      <c r="K1674" s="24">
        <v>0</v>
      </c>
      <c r="L1674" s="24">
        <v>5000</v>
      </c>
      <c r="M1674" s="24" t="str">
        <f>LOOKUP(A1674,[1]lookup!$A$3:$A$51,[1]lookup!$P$3:$P$51)</f>
        <v>Seeded</v>
      </c>
      <c r="N1674" s="24" t="str">
        <f>LOOKUP(A1674,[1]lookup!$A$3:$A$51,[1]lookup!$R$3:$R$51)</f>
        <v>Mod</v>
      </c>
      <c r="O1674" s="24" t="str">
        <f>LOOKUP(A1674,[1]lookup!$A$3:$A$51,[1]lookup!$U$3:$U$51)</f>
        <v>FS</v>
      </c>
      <c r="P1674" s="25">
        <f t="shared" si="52"/>
        <v>0</v>
      </c>
      <c r="Q1674" s="25">
        <f t="shared" si="53"/>
        <v>0</v>
      </c>
      <c r="R1674" s="25">
        <f>LOOKUP(A1674,[1]lookup!$A$3:$A$51,[1]lookup!$H$3:$H$51)</f>
        <v>70.739999999999995</v>
      </c>
    </row>
    <row r="1675" spans="1:18" x14ac:dyDescent="0.15">
      <c r="A1675" s="24" t="s">
        <v>350</v>
      </c>
      <c r="B1675" s="24">
        <v>2008</v>
      </c>
      <c r="C1675" s="24" t="s">
        <v>0</v>
      </c>
      <c r="D1675" s="24" t="s">
        <v>244</v>
      </c>
      <c r="E1675" s="24" t="s">
        <v>2204</v>
      </c>
      <c r="F1675" s="24">
        <v>0</v>
      </c>
      <c r="G1675" s="24">
        <v>0</v>
      </c>
      <c r="H1675" s="24">
        <v>2</v>
      </c>
      <c r="I1675" s="24">
        <v>7</v>
      </c>
      <c r="J1675" s="24">
        <v>2</v>
      </c>
      <c r="K1675" s="24">
        <v>7</v>
      </c>
      <c r="L1675" s="24">
        <v>5000</v>
      </c>
      <c r="M1675" s="24" t="str">
        <f>LOOKUP(A1675,[1]lookup!$A$3:$A$51,[1]lookup!$P$3:$P$51)</f>
        <v>Seeded</v>
      </c>
      <c r="N1675" s="24" t="str">
        <f>LOOKUP(A1675,[1]lookup!$A$3:$A$51,[1]lookup!$R$3:$R$51)</f>
        <v>Mod</v>
      </c>
      <c r="O1675" s="24" t="str">
        <f>LOOKUP(A1675,[1]lookup!$A$3:$A$51,[1]lookup!$U$3:$U$51)</f>
        <v>FS</v>
      </c>
      <c r="P1675" s="25">
        <f t="shared" si="52"/>
        <v>0.13999999999999999</v>
      </c>
      <c r="Q1675" s="25">
        <f t="shared" si="53"/>
        <v>0</v>
      </c>
      <c r="R1675" s="25">
        <f>LOOKUP(A1675,[1]lookup!$A$3:$A$51,[1]lookup!$H$3:$H$51)</f>
        <v>70.739999999999995</v>
      </c>
    </row>
    <row r="1676" spans="1:18" x14ac:dyDescent="0.15">
      <c r="A1676" s="24" t="s">
        <v>350</v>
      </c>
      <c r="B1676" s="24">
        <v>2008</v>
      </c>
      <c r="C1676" s="24" t="s">
        <v>0</v>
      </c>
      <c r="D1676" s="24" t="s">
        <v>559</v>
      </c>
      <c r="E1676" s="24" t="s">
        <v>2205</v>
      </c>
      <c r="F1676" s="24">
        <v>0</v>
      </c>
      <c r="G1676" s="24">
        <v>0</v>
      </c>
      <c r="H1676" s="24">
        <v>0</v>
      </c>
      <c r="I1676" s="24">
        <v>0</v>
      </c>
      <c r="J1676" s="24">
        <v>0</v>
      </c>
      <c r="K1676" s="24">
        <v>0</v>
      </c>
      <c r="L1676" s="24">
        <v>5000</v>
      </c>
      <c r="M1676" s="24" t="str">
        <f>LOOKUP(A1676,[1]lookup!$A$3:$A$51,[1]lookup!$P$3:$P$51)</f>
        <v>Seeded</v>
      </c>
      <c r="N1676" s="24" t="str">
        <f>LOOKUP(A1676,[1]lookup!$A$3:$A$51,[1]lookup!$R$3:$R$51)</f>
        <v>Mod</v>
      </c>
      <c r="O1676" s="24" t="str">
        <f>LOOKUP(A1676,[1]lookup!$A$3:$A$51,[1]lookup!$U$3:$U$51)</f>
        <v>FS</v>
      </c>
      <c r="P1676" s="25">
        <f t="shared" si="52"/>
        <v>0</v>
      </c>
      <c r="Q1676" s="25">
        <f t="shared" si="53"/>
        <v>0</v>
      </c>
      <c r="R1676" s="25">
        <f>LOOKUP(A1676,[1]lookup!$A$3:$A$51,[1]lookup!$H$3:$H$51)</f>
        <v>70.739999999999995</v>
      </c>
    </row>
    <row r="1677" spans="1:18" x14ac:dyDescent="0.15">
      <c r="A1677" s="24" t="s">
        <v>350</v>
      </c>
      <c r="B1677" s="24">
        <v>2008</v>
      </c>
      <c r="C1677" s="24" t="s">
        <v>0</v>
      </c>
      <c r="D1677" s="24" t="s">
        <v>1229</v>
      </c>
      <c r="E1677" s="24" t="s">
        <v>2206</v>
      </c>
      <c r="F1677" s="24">
        <v>0</v>
      </c>
      <c r="G1677" s="24">
        <v>0</v>
      </c>
      <c r="H1677" s="24">
        <v>0</v>
      </c>
      <c r="I1677" s="24">
        <v>0</v>
      </c>
      <c r="J1677" s="24">
        <v>0</v>
      </c>
      <c r="K1677" s="24">
        <v>0</v>
      </c>
      <c r="L1677" s="24">
        <v>5000</v>
      </c>
      <c r="M1677" s="24" t="str">
        <f>LOOKUP(A1677,[1]lookup!$A$3:$A$51,[1]lookup!$P$3:$P$51)</f>
        <v>Seeded</v>
      </c>
      <c r="N1677" s="24" t="str">
        <f>LOOKUP(A1677,[1]lookup!$A$3:$A$51,[1]lookup!$R$3:$R$51)</f>
        <v>Mod</v>
      </c>
      <c r="O1677" s="24" t="str">
        <f>LOOKUP(A1677,[1]lookup!$A$3:$A$51,[1]lookup!$U$3:$U$51)</f>
        <v>FS</v>
      </c>
      <c r="P1677" s="25">
        <f t="shared" si="52"/>
        <v>0</v>
      </c>
      <c r="Q1677" s="25">
        <f t="shared" si="53"/>
        <v>0</v>
      </c>
      <c r="R1677" s="25">
        <f>LOOKUP(A1677,[1]lookup!$A$3:$A$51,[1]lookup!$H$3:$H$51)</f>
        <v>70.739999999999995</v>
      </c>
    </row>
    <row r="1678" spans="1:18" x14ac:dyDescent="0.15">
      <c r="A1678" s="24" t="s">
        <v>350</v>
      </c>
      <c r="B1678" s="24">
        <v>2008</v>
      </c>
      <c r="C1678" s="24" t="s">
        <v>0</v>
      </c>
      <c r="D1678" s="24" t="s">
        <v>405</v>
      </c>
      <c r="E1678" s="24" t="s">
        <v>2207</v>
      </c>
      <c r="F1678" s="24">
        <v>2</v>
      </c>
      <c r="G1678" s="24">
        <v>4746</v>
      </c>
      <c r="H1678" s="24">
        <v>1</v>
      </c>
      <c r="I1678" s="24">
        <v>366</v>
      </c>
      <c r="J1678" s="24">
        <v>2</v>
      </c>
      <c r="K1678" s="24">
        <v>5112</v>
      </c>
      <c r="L1678" s="24">
        <v>5000</v>
      </c>
      <c r="M1678" s="24" t="str">
        <f>LOOKUP(A1678,[1]lookup!$A$3:$A$51,[1]lookup!$P$3:$P$51)</f>
        <v>Seeded</v>
      </c>
      <c r="N1678" s="24" t="str">
        <f>LOOKUP(A1678,[1]lookup!$A$3:$A$51,[1]lookup!$R$3:$R$51)</f>
        <v>Mod</v>
      </c>
      <c r="O1678" s="24" t="str">
        <f>LOOKUP(A1678,[1]lookup!$A$3:$A$51,[1]lookup!$U$3:$U$51)</f>
        <v>FS</v>
      </c>
      <c r="P1678" s="25">
        <f t="shared" si="52"/>
        <v>7.32</v>
      </c>
      <c r="Q1678" s="25">
        <f t="shared" si="53"/>
        <v>94.92</v>
      </c>
      <c r="R1678" s="25">
        <f>LOOKUP(A1678,[1]lookup!$A$3:$A$51,[1]lookup!$H$3:$H$51)</f>
        <v>70.739999999999995</v>
      </c>
    </row>
    <row r="1679" spans="1:18" x14ac:dyDescent="0.15">
      <c r="A1679" s="24" t="s">
        <v>350</v>
      </c>
      <c r="B1679" s="24">
        <v>2008</v>
      </c>
      <c r="C1679" s="24" t="s">
        <v>0</v>
      </c>
      <c r="D1679" s="24" t="s">
        <v>217</v>
      </c>
      <c r="E1679" s="24" t="s">
        <v>2208</v>
      </c>
      <c r="F1679" s="24">
        <v>1</v>
      </c>
      <c r="G1679" s="24">
        <v>80</v>
      </c>
      <c r="H1679" s="24">
        <v>0</v>
      </c>
      <c r="I1679" s="24">
        <v>0</v>
      </c>
      <c r="J1679" s="24">
        <v>1</v>
      </c>
      <c r="K1679" s="24">
        <v>80</v>
      </c>
      <c r="L1679" s="24">
        <v>5000</v>
      </c>
      <c r="M1679" s="24" t="str">
        <f>LOOKUP(A1679,[1]lookup!$A$3:$A$51,[1]lookup!$P$3:$P$51)</f>
        <v>Seeded</v>
      </c>
      <c r="N1679" s="24" t="str">
        <f>LOOKUP(A1679,[1]lookup!$A$3:$A$51,[1]lookup!$R$3:$R$51)</f>
        <v>Mod</v>
      </c>
      <c r="O1679" s="24" t="str">
        <f>LOOKUP(A1679,[1]lookup!$A$3:$A$51,[1]lookup!$U$3:$U$51)</f>
        <v>FS</v>
      </c>
      <c r="P1679" s="25">
        <f t="shared" si="52"/>
        <v>0</v>
      </c>
      <c r="Q1679" s="25">
        <f t="shared" si="53"/>
        <v>1.6</v>
      </c>
      <c r="R1679" s="25">
        <f>LOOKUP(A1679,[1]lookup!$A$3:$A$51,[1]lookup!$H$3:$H$51)</f>
        <v>70.739999999999995</v>
      </c>
    </row>
    <row r="1680" spans="1:18" x14ac:dyDescent="0.15">
      <c r="A1680" s="24" t="s">
        <v>350</v>
      </c>
      <c r="B1680" s="24">
        <v>2008</v>
      </c>
      <c r="C1680" s="24" t="s">
        <v>0</v>
      </c>
      <c r="D1680" s="24" t="s">
        <v>2209</v>
      </c>
      <c r="E1680" s="24" t="s">
        <v>2210</v>
      </c>
      <c r="F1680" s="24">
        <v>0</v>
      </c>
      <c r="G1680" s="24">
        <v>0</v>
      </c>
      <c r="H1680" s="24">
        <v>0</v>
      </c>
      <c r="I1680" s="24">
        <v>0</v>
      </c>
      <c r="J1680" s="24">
        <v>0</v>
      </c>
      <c r="K1680" s="24">
        <v>0</v>
      </c>
      <c r="L1680" s="24">
        <v>5000</v>
      </c>
      <c r="M1680" s="24" t="str">
        <f>LOOKUP(A1680,[1]lookup!$A$3:$A$51,[1]lookup!$P$3:$P$51)</f>
        <v>Seeded</v>
      </c>
      <c r="N1680" s="24" t="str">
        <f>LOOKUP(A1680,[1]lookup!$A$3:$A$51,[1]lookup!$R$3:$R$51)</f>
        <v>Mod</v>
      </c>
      <c r="O1680" s="24" t="str">
        <f>LOOKUP(A1680,[1]lookup!$A$3:$A$51,[1]lookup!$U$3:$U$51)</f>
        <v>FS</v>
      </c>
      <c r="P1680" s="25">
        <f t="shared" si="52"/>
        <v>0</v>
      </c>
      <c r="Q1680" s="25">
        <f t="shared" si="53"/>
        <v>0</v>
      </c>
      <c r="R1680" s="25">
        <f>LOOKUP(A1680,[1]lookup!$A$3:$A$51,[1]lookup!$H$3:$H$51)</f>
        <v>70.739999999999995</v>
      </c>
    </row>
    <row r="1681" spans="1:18" x14ac:dyDescent="0.15">
      <c r="A1681" s="24" t="s">
        <v>350</v>
      </c>
      <c r="B1681" s="24">
        <v>2008</v>
      </c>
      <c r="C1681" s="24" t="s">
        <v>0</v>
      </c>
      <c r="D1681" s="24" t="s">
        <v>2211</v>
      </c>
      <c r="E1681" s="24" t="s">
        <v>2212</v>
      </c>
      <c r="F1681" s="24">
        <v>0</v>
      </c>
      <c r="G1681" s="24">
        <v>0</v>
      </c>
      <c r="H1681" s="24">
        <v>0</v>
      </c>
      <c r="I1681" s="24">
        <v>0</v>
      </c>
      <c r="J1681" s="24">
        <v>0</v>
      </c>
      <c r="K1681" s="24">
        <v>0</v>
      </c>
      <c r="L1681" s="24">
        <v>5000</v>
      </c>
      <c r="M1681" s="24" t="str">
        <f>LOOKUP(A1681,[1]lookup!$A$3:$A$51,[1]lookup!$P$3:$P$51)</f>
        <v>Seeded</v>
      </c>
      <c r="N1681" s="24" t="str">
        <f>LOOKUP(A1681,[1]lookup!$A$3:$A$51,[1]lookup!$R$3:$R$51)</f>
        <v>Mod</v>
      </c>
      <c r="O1681" s="24" t="str">
        <f>LOOKUP(A1681,[1]lookup!$A$3:$A$51,[1]lookup!$U$3:$U$51)</f>
        <v>FS</v>
      </c>
      <c r="P1681" s="25">
        <f t="shared" si="52"/>
        <v>0</v>
      </c>
      <c r="Q1681" s="25">
        <f t="shared" si="53"/>
        <v>0</v>
      </c>
      <c r="R1681" s="25">
        <f>LOOKUP(A1681,[1]lookup!$A$3:$A$51,[1]lookup!$H$3:$H$51)</f>
        <v>70.739999999999995</v>
      </c>
    </row>
    <row r="1682" spans="1:18" x14ac:dyDescent="0.15">
      <c r="A1682" s="24" t="s">
        <v>351</v>
      </c>
      <c r="B1682" s="24">
        <v>2008</v>
      </c>
      <c r="C1682" s="24" t="s">
        <v>0</v>
      </c>
      <c r="D1682" s="24" t="s">
        <v>672</v>
      </c>
      <c r="E1682" s="24" t="s">
        <v>2199</v>
      </c>
      <c r="F1682" s="24">
        <v>1</v>
      </c>
      <c r="G1682" s="24">
        <v>64</v>
      </c>
      <c r="H1682" s="24">
        <v>0</v>
      </c>
      <c r="I1682" s="24">
        <v>0</v>
      </c>
      <c r="J1682" s="24">
        <v>1</v>
      </c>
      <c r="K1682" s="24">
        <v>64</v>
      </c>
      <c r="L1682" s="24">
        <v>5030</v>
      </c>
      <c r="M1682" s="24" t="str">
        <f>LOOKUP(A1682,[1]lookup!$A$3:$A$51,[1]lookup!$P$3:$P$51)</f>
        <v>Seeded</v>
      </c>
      <c r="N1682" s="24" t="str">
        <f>LOOKUP(A1682,[1]lookup!$A$3:$A$51,[1]lookup!$R$3:$R$51)</f>
        <v>Mod</v>
      </c>
      <c r="O1682" s="24" t="str">
        <f>LOOKUP(A1682,[1]lookup!$A$3:$A$51,[1]lookup!$U$3:$U$51)</f>
        <v>FS</v>
      </c>
      <c r="P1682" s="25">
        <f t="shared" si="52"/>
        <v>0</v>
      </c>
      <c r="Q1682" s="25">
        <f t="shared" si="53"/>
        <v>1.2723658051689861</v>
      </c>
      <c r="R1682" s="25">
        <f>LOOKUP(A1682,[1]lookup!$A$3:$A$51,[1]lookup!$H$3:$H$51)</f>
        <v>34.970178926441356</v>
      </c>
    </row>
    <row r="1683" spans="1:18" x14ac:dyDescent="0.15">
      <c r="A1683" s="24" t="s">
        <v>351</v>
      </c>
      <c r="B1683" s="24">
        <v>2008</v>
      </c>
      <c r="C1683" s="24" t="s">
        <v>0</v>
      </c>
      <c r="D1683" s="24" t="s">
        <v>556</v>
      </c>
      <c r="E1683" s="24" t="s">
        <v>2200</v>
      </c>
      <c r="F1683" s="24">
        <v>3</v>
      </c>
      <c r="G1683" s="24">
        <v>16</v>
      </c>
      <c r="H1683" s="24">
        <v>2</v>
      </c>
      <c r="I1683" s="24">
        <v>1614</v>
      </c>
      <c r="J1683" s="24">
        <v>3</v>
      </c>
      <c r="K1683" s="24">
        <v>1630</v>
      </c>
      <c r="L1683" s="24">
        <v>5030</v>
      </c>
      <c r="M1683" s="24" t="str">
        <f>LOOKUP(A1683,[1]lookup!$A$3:$A$51,[1]lookup!$P$3:$P$51)</f>
        <v>Seeded</v>
      </c>
      <c r="N1683" s="24" t="str">
        <f>LOOKUP(A1683,[1]lookup!$A$3:$A$51,[1]lookup!$R$3:$R$51)</f>
        <v>Mod</v>
      </c>
      <c r="O1683" s="24" t="str">
        <f>LOOKUP(A1683,[1]lookup!$A$3:$A$51,[1]lookup!$U$3:$U$51)</f>
        <v>FS</v>
      </c>
      <c r="P1683" s="25">
        <f t="shared" si="52"/>
        <v>32.087475149105366</v>
      </c>
      <c r="Q1683" s="25">
        <f t="shared" si="53"/>
        <v>0.31809145129224653</v>
      </c>
      <c r="R1683" s="25">
        <f>LOOKUP(A1683,[1]lookup!$A$3:$A$51,[1]lookup!$H$3:$H$51)</f>
        <v>34.970178926441356</v>
      </c>
    </row>
    <row r="1684" spans="1:18" x14ac:dyDescent="0.15">
      <c r="A1684" s="24" t="s">
        <v>351</v>
      </c>
      <c r="B1684" s="24">
        <v>2008</v>
      </c>
      <c r="C1684" s="24" t="s">
        <v>0</v>
      </c>
      <c r="D1684" s="24" t="s">
        <v>557</v>
      </c>
      <c r="E1684" s="24" t="s">
        <v>2201</v>
      </c>
      <c r="F1684" s="24">
        <v>0</v>
      </c>
      <c r="G1684" s="24">
        <v>0</v>
      </c>
      <c r="H1684" s="24">
        <v>1</v>
      </c>
      <c r="I1684" s="24">
        <v>493</v>
      </c>
      <c r="J1684" s="24">
        <v>1</v>
      </c>
      <c r="K1684" s="24">
        <v>493</v>
      </c>
      <c r="L1684" s="24">
        <v>5030</v>
      </c>
      <c r="M1684" s="24" t="str">
        <f>LOOKUP(A1684,[1]lookup!$A$3:$A$51,[1]lookup!$P$3:$P$51)</f>
        <v>Seeded</v>
      </c>
      <c r="N1684" s="24" t="str">
        <f>LOOKUP(A1684,[1]lookup!$A$3:$A$51,[1]lookup!$R$3:$R$51)</f>
        <v>Mod</v>
      </c>
      <c r="O1684" s="24" t="str">
        <f>LOOKUP(A1684,[1]lookup!$A$3:$A$51,[1]lookup!$U$3:$U$51)</f>
        <v>FS</v>
      </c>
      <c r="P1684" s="25">
        <f t="shared" si="52"/>
        <v>9.8011928429423456</v>
      </c>
      <c r="Q1684" s="25">
        <f t="shared" si="53"/>
        <v>0</v>
      </c>
      <c r="R1684" s="25">
        <f>LOOKUP(A1684,[1]lookup!$A$3:$A$51,[1]lookup!$H$3:$H$51)</f>
        <v>34.970178926441356</v>
      </c>
    </row>
    <row r="1685" spans="1:18" x14ac:dyDescent="0.15">
      <c r="A1685" s="24" t="s">
        <v>351</v>
      </c>
      <c r="B1685" s="24">
        <v>2008</v>
      </c>
      <c r="C1685" s="24" t="s">
        <v>0</v>
      </c>
      <c r="D1685" s="24" t="s">
        <v>390</v>
      </c>
      <c r="E1685" s="24" t="s">
        <v>2202</v>
      </c>
      <c r="F1685" s="24">
        <v>3</v>
      </c>
      <c r="G1685" s="24">
        <v>201</v>
      </c>
      <c r="H1685" s="24">
        <v>4</v>
      </c>
      <c r="I1685" s="24">
        <v>1945</v>
      </c>
      <c r="J1685" s="24">
        <v>5</v>
      </c>
      <c r="K1685" s="24">
        <v>2146</v>
      </c>
      <c r="L1685" s="24">
        <v>5030</v>
      </c>
      <c r="M1685" s="24" t="str">
        <f>LOOKUP(A1685,[1]lookup!$A$3:$A$51,[1]lookup!$P$3:$P$51)</f>
        <v>Seeded</v>
      </c>
      <c r="N1685" s="24" t="str">
        <f>LOOKUP(A1685,[1]lookup!$A$3:$A$51,[1]lookup!$R$3:$R$51)</f>
        <v>Mod</v>
      </c>
      <c r="O1685" s="24" t="str">
        <f>LOOKUP(A1685,[1]lookup!$A$3:$A$51,[1]lookup!$U$3:$U$51)</f>
        <v>FS</v>
      </c>
      <c r="P1685" s="25">
        <f t="shared" si="52"/>
        <v>38.667992047713717</v>
      </c>
      <c r="Q1685" s="25">
        <f t="shared" si="53"/>
        <v>3.9960238568588471</v>
      </c>
      <c r="R1685" s="25">
        <f>LOOKUP(A1685,[1]lookup!$A$3:$A$51,[1]lookup!$H$3:$H$51)</f>
        <v>34.970178926441356</v>
      </c>
    </row>
    <row r="1686" spans="1:18" x14ac:dyDescent="0.15">
      <c r="A1686" s="24" t="s">
        <v>351</v>
      </c>
      <c r="B1686" s="24">
        <v>2008</v>
      </c>
      <c r="C1686" s="24" t="s">
        <v>0</v>
      </c>
      <c r="D1686" s="24" t="s">
        <v>1087</v>
      </c>
      <c r="E1686" s="24" t="s">
        <v>2203</v>
      </c>
      <c r="F1686" s="24">
        <v>0</v>
      </c>
      <c r="G1686" s="24">
        <v>0</v>
      </c>
      <c r="H1686" s="24">
        <v>0</v>
      </c>
      <c r="I1686" s="24">
        <v>0</v>
      </c>
      <c r="J1686" s="24">
        <v>0</v>
      </c>
      <c r="K1686" s="24">
        <v>0</v>
      </c>
      <c r="L1686" s="24">
        <v>5030</v>
      </c>
      <c r="M1686" s="24" t="str">
        <f>LOOKUP(A1686,[1]lookup!$A$3:$A$51,[1]lookup!$P$3:$P$51)</f>
        <v>Seeded</v>
      </c>
      <c r="N1686" s="24" t="str">
        <f>LOOKUP(A1686,[1]lookup!$A$3:$A$51,[1]lookup!$R$3:$R$51)</f>
        <v>Mod</v>
      </c>
      <c r="O1686" s="24" t="str">
        <f>LOOKUP(A1686,[1]lookup!$A$3:$A$51,[1]lookup!$U$3:$U$51)</f>
        <v>FS</v>
      </c>
      <c r="P1686" s="25">
        <f t="shared" si="52"/>
        <v>0</v>
      </c>
      <c r="Q1686" s="25">
        <f t="shared" si="53"/>
        <v>0</v>
      </c>
      <c r="R1686" s="25">
        <f>LOOKUP(A1686,[1]lookup!$A$3:$A$51,[1]lookup!$H$3:$H$51)</f>
        <v>34.970178926441356</v>
      </c>
    </row>
    <row r="1687" spans="1:18" x14ac:dyDescent="0.15">
      <c r="A1687" s="24" t="s">
        <v>351</v>
      </c>
      <c r="B1687" s="24">
        <v>2008</v>
      </c>
      <c r="C1687" s="24" t="s">
        <v>0</v>
      </c>
      <c r="D1687" s="24" t="s">
        <v>244</v>
      </c>
      <c r="E1687" s="24" t="s">
        <v>2204</v>
      </c>
      <c r="F1687" s="24">
        <v>1</v>
      </c>
      <c r="G1687" s="24">
        <v>2</v>
      </c>
      <c r="H1687" s="24">
        <v>3</v>
      </c>
      <c r="I1687" s="24">
        <v>12</v>
      </c>
      <c r="J1687" s="24">
        <v>4</v>
      </c>
      <c r="K1687" s="24">
        <v>14</v>
      </c>
      <c r="L1687" s="24">
        <v>5030</v>
      </c>
      <c r="M1687" s="24" t="str">
        <f>LOOKUP(A1687,[1]lookup!$A$3:$A$51,[1]lookup!$P$3:$P$51)</f>
        <v>Seeded</v>
      </c>
      <c r="N1687" s="24" t="str">
        <f>LOOKUP(A1687,[1]lookup!$A$3:$A$51,[1]lookup!$R$3:$R$51)</f>
        <v>Mod</v>
      </c>
      <c r="O1687" s="24" t="str">
        <f>LOOKUP(A1687,[1]lookup!$A$3:$A$51,[1]lookup!$U$3:$U$51)</f>
        <v>FS</v>
      </c>
      <c r="P1687" s="25">
        <f t="shared" si="52"/>
        <v>0.23856858846918491</v>
      </c>
      <c r="Q1687" s="25">
        <f t="shared" si="53"/>
        <v>3.9761431411530816E-2</v>
      </c>
      <c r="R1687" s="25">
        <f>LOOKUP(A1687,[1]lookup!$A$3:$A$51,[1]lookup!$H$3:$H$51)</f>
        <v>34.970178926441356</v>
      </c>
    </row>
    <row r="1688" spans="1:18" x14ac:dyDescent="0.15">
      <c r="A1688" s="24" t="s">
        <v>351</v>
      </c>
      <c r="B1688" s="24">
        <v>2008</v>
      </c>
      <c r="C1688" s="24" t="s">
        <v>0</v>
      </c>
      <c r="D1688" s="24" t="s">
        <v>559</v>
      </c>
      <c r="E1688" s="24" t="s">
        <v>2205</v>
      </c>
      <c r="F1688" s="24">
        <v>0</v>
      </c>
      <c r="G1688" s="24">
        <v>0</v>
      </c>
      <c r="H1688" s="24">
        <v>0</v>
      </c>
      <c r="I1688" s="24">
        <v>0</v>
      </c>
      <c r="J1688" s="24">
        <v>0</v>
      </c>
      <c r="K1688" s="24">
        <v>0</v>
      </c>
      <c r="L1688" s="24">
        <v>5030</v>
      </c>
      <c r="M1688" s="24" t="str">
        <f>LOOKUP(A1688,[1]lookup!$A$3:$A$51,[1]lookup!$P$3:$P$51)</f>
        <v>Seeded</v>
      </c>
      <c r="N1688" s="24" t="str">
        <f>LOOKUP(A1688,[1]lookup!$A$3:$A$51,[1]lookup!$R$3:$R$51)</f>
        <v>Mod</v>
      </c>
      <c r="O1688" s="24" t="str">
        <f>LOOKUP(A1688,[1]lookup!$A$3:$A$51,[1]lookup!$U$3:$U$51)</f>
        <v>FS</v>
      </c>
      <c r="P1688" s="25">
        <f t="shared" si="52"/>
        <v>0</v>
      </c>
      <c r="Q1688" s="25">
        <f t="shared" si="53"/>
        <v>0</v>
      </c>
      <c r="R1688" s="25">
        <f>LOOKUP(A1688,[1]lookup!$A$3:$A$51,[1]lookup!$H$3:$H$51)</f>
        <v>34.970178926441356</v>
      </c>
    </row>
    <row r="1689" spans="1:18" x14ac:dyDescent="0.15">
      <c r="A1689" s="24" t="s">
        <v>351</v>
      </c>
      <c r="B1689" s="24">
        <v>2008</v>
      </c>
      <c r="C1689" s="24" t="s">
        <v>0</v>
      </c>
      <c r="D1689" s="24" t="s">
        <v>1229</v>
      </c>
      <c r="E1689" s="24" t="s">
        <v>2206</v>
      </c>
      <c r="F1689" s="24">
        <v>0</v>
      </c>
      <c r="G1689" s="24">
        <v>0</v>
      </c>
      <c r="H1689" s="24">
        <v>0</v>
      </c>
      <c r="I1689" s="24">
        <v>0</v>
      </c>
      <c r="J1689" s="24">
        <v>0</v>
      </c>
      <c r="K1689" s="24">
        <v>0</v>
      </c>
      <c r="L1689" s="24">
        <v>5030</v>
      </c>
      <c r="M1689" s="24" t="str">
        <f>LOOKUP(A1689,[1]lookup!$A$3:$A$51,[1]lookup!$P$3:$P$51)</f>
        <v>Seeded</v>
      </c>
      <c r="N1689" s="24" t="str">
        <f>LOOKUP(A1689,[1]lookup!$A$3:$A$51,[1]lookup!$R$3:$R$51)</f>
        <v>Mod</v>
      </c>
      <c r="O1689" s="24" t="str">
        <f>LOOKUP(A1689,[1]lookup!$A$3:$A$51,[1]lookup!$U$3:$U$51)</f>
        <v>FS</v>
      </c>
      <c r="P1689" s="25">
        <f t="shared" si="52"/>
        <v>0</v>
      </c>
      <c r="Q1689" s="25">
        <f t="shared" si="53"/>
        <v>0</v>
      </c>
      <c r="R1689" s="25">
        <f>LOOKUP(A1689,[1]lookup!$A$3:$A$51,[1]lookup!$H$3:$H$51)</f>
        <v>34.970178926441356</v>
      </c>
    </row>
    <row r="1690" spans="1:18" x14ac:dyDescent="0.15">
      <c r="A1690" s="24" t="s">
        <v>351</v>
      </c>
      <c r="B1690" s="24">
        <v>2008</v>
      </c>
      <c r="C1690" s="24" t="s">
        <v>0</v>
      </c>
      <c r="D1690" s="24" t="s">
        <v>405</v>
      </c>
      <c r="E1690" s="24" t="s">
        <v>2207</v>
      </c>
      <c r="F1690" s="24">
        <v>3</v>
      </c>
      <c r="G1690" s="24">
        <v>3874</v>
      </c>
      <c r="H1690" s="24">
        <v>1</v>
      </c>
      <c r="I1690" s="24">
        <v>453</v>
      </c>
      <c r="J1690" s="24">
        <v>3</v>
      </c>
      <c r="K1690" s="24">
        <v>4327</v>
      </c>
      <c r="L1690" s="24">
        <v>5030</v>
      </c>
      <c r="M1690" s="24" t="str">
        <f>LOOKUP(A1690,[1]lookup!$A$3:$A$51,[1]lookup!$P$3:$P$51)</f>
        <v>Seeded</v>
      </c>
      <c r="N1690" s="24" t="str">
        <f>LOOKUP(A1690,[1]lookup!$A$3:$A$51,[1]lookup!$R$3:$R$51)</f>
        <v>Mod</v>
      </c>
      <c r="O1690" s="24" t="str">
        <f>LOOKUP(A1690,[1]lookup!$A$3:$A$51,[1]lookup!$U$3:$U$51)</f>
        <v>FS</v>
      </c>
      <c r="P1690" s="25">
        <f t="shared" si="52"/>
        <v>9.0059642147117298</v>
      </c>
      <c r="Q1690" s="25">
        <f t="shared" si="53"/>
        <v>77.017892644135188</v>
      </c>
      <c r="R1690" s="25">
        <f>LOOKUP(A1690,[1]lookup!$A$3:$A$51,[1]lookup!$H$3:$H$51)</f>
        <v>34.970178926441356</v>
      </c>
    </row>
    <row r="1691" spans="1:18" x14ac:dyDescent="0.15">
      <c r="A1691" s="24" t="s">
        <v>351</v>
      </c>
      <c r="B1691" s="24">
        <v>2008</v>
      </c>
      <c r="C1691" s="24" t="s">
        <v>0</v>
      </c>
      <c r="D1691" s="24" t="s">
        <v>217</v>
      </c>
      <c r="E1691" s="24" t="s">
        <v>2208</v>
      </c>
      <c r="F1691" s="24">
        <v>1</v>
      </c>
      <c r="G1691" s="24">
        <v>873</v>
      </c>
      <c r="H1691" s="24">
        <v>0</v>
      </c>
      <c r="I1691" s="24">
        <v>0</v>
      </c>
      <c r="J1691" s="24">
        <v>1</v>
      </c>
      <c r="K1691" s="24">
        <v>873</v>
      </c>
      <c r="L1691" s="24">
        <v>5030</v>
      </c>
      <c r="M1691" s="24" t="str">
        <f>LOOKUP(A1691,[1]lookup!$A$3:$A$51,[1]lookup!$P$3:$P$51)</f>
        <v>Seeded</v>
      </c>
      <c r="N1691" s="24" t="str">
        <f>LOOKUP(A1691,[1]lookup!$A$3:$A$51,[1]lookup!$R$3:$R$51)</f>
        <v>Mod</v>
      </c>
      <c r="O1691" s="24" t="str">
        <f>LOOKUP(A1691,[1]lookup!$A$3:$A$51,[1]lookup!$U$3:$U$51)</f>
        <v>FS</v>
      </c>
      <c r="P1691" s="25">
        <f t="shared" si="52"/>
        <v>0</v>
      </c>
      <c r="Q1691" s="25">
        <f t="shared" si="53"/>
        <v>17.355864811133202</v>
      </c>
      <c r="R1691" s="25">
        <f>LOOKUP(A1691,[1]lookup!$A$3:$A$51,[1]lookup!$H$3:$H$51)</f>
        <v>34.970178926441356</v>
      </c>
    </row>
    <row r="1692" spans="1:18" x14ac:dyDescent="0.15">
      <c r="A1692" s="24" t="s">
        <v>351</v>
      </c>
      <c r="B1692" s="24">
        <v>2008</v>
      </c>
      <c r="C1692" s="24" t="s">
        <v>0</v>
      </c>
      <c r="D1692" s="24" t="s">
        <v>2209</v>
      </c>
      <c r="E1692" s="24" t="s">
        <v>2210</v>
      </c>
      <c r="F1692" s="24">
        <v>0</v>
      </c>
      <c r="G1692" s="24">
        <v>0</v>
      </c>
      <c r="H1692" s="24">
        <v>0</v>
      </c>
      <c r="I1692" s="24">
        <v>0</v>
      </c>
      <c r="J1692" s="24">
        <v>0</v>
      </c>
      <c r="K1692" s="24">
        <v>0</v>
      </c>
      <c r="L1692" s="24">
        <v>5030</v>
      </c>
      <c r="M1692" s="24" t="str">
        <f>LOOKUP(A1692,[1]lookup!$A$3:$A$51,[1]lookup!$P$3:$P$51)</f>
        <v>Seeded</v>
      </c>
      <c r="N1692" s="24" t="str">
        <f>LOOKUP(A1692,[1]lookup!$A$3:$A$51,[1]lookup!$R$3:$R$51)</f>
        <v>Mod</v>
      </c>
      <c r="O1692" s="24" t="str">
        <f>LOOKUP(A1692,[1]lookup!$A$3:$A$51,[1]lookup!$U$3:$U$51)</f>
        <v>FS</v>
      </c>
      <c r="P1692" s="25">
        <f t="shared" si="52"/>
        <v>0</v>
      </c>
      <c r="Q1692" s="25">
        <f t="shared" si="53"/>
        <v>0</v>
      </c>
      <c r="R1692" s="25">
        <f>LOOKUP(A1692,[1]lookup!$A$3:$A$51,[1]lookup!$H$3:$H$51)</f>
        <v>34.970178926441356</v>
      </c>
    </row>
    <row r="1693" spans="1:18" x14ac:dyDescent="0.15">
      <c r="A1693" s="24" t="s">
        <v>351</v>
      </c>
      <c r="B1693" s="24">
        <v>2008</v>
      </c>
      <c r="C1693" s="24" t="s">
        <v>0</v>
      </c>
      <c r="D1693" s="24" t="s">
        <v>2211</v>
      </c>
      <c r="E1693" s="24" t="s">
        <v>2212</v>
      </c>
      <c r="F1693" s="24">
        <v>0</v>
      </c>
      <c r="G1693" s="24">
        <v>0</v>
      </c>
      <c r="H1693" s="24">
        <v>0</v>
      </c>
      <c r="I1693" s="24">
        <v>0</v>
      </c>
      <c r="J1693" s="24">
        <v>0</v>
      </c>
      <c r="K1693" s="24">
        <v>0</v>
      </c>
      <c r="L1693" s="24">
        <v>5030</v>
      </c>
      <c r="M1693" s="24" t="str">
        <f>LOOKUP(A1693,[1]lookup!$A$3:$A$51,[1]lookup!$P$3:$P$51)</f>
        <v>Seeded</v>
      </c>
      <c r="N1693" s="24" t="str">
        <f>LOOKUP(A1693,[1]lookup!$A$3:$A$51,[1]lookup!$R$3:$R$51)</f>
        <v>Mod</v>
      </c>
      <c r="O1693" s="24" t="str">
        <f>LOOKUP(A1693,[1]lookup!$A$3:$A$51,[1]lookup!$U$3:$U$51)</f>
        <v>FS</v>
      </c>
      <c r="P1693" s="25">
        <f t="shared" si="52"/>
        <v>0</v>
      </c>
      <c r="Q1693" s="25">
        <f t="shared" si="53"/>
        <v>0</v>
      </c>
      <c r="R1693" s="25">
        <f>LOOKUP(A1693,[1]lookup!$A$3:$A$51,[1]lookup!$H$3:$H$51)</f>
        <v>34.970178926441356</v>
      </c>
    </row>
    <row r="1694" spans="1:18" x14ac:dyDescent="0.15">
      <c r="A1694" s="24" t="s">
        <v>354</v>
      </c>
      <c r="B1694" s="24">
        <v>2008</v>
      </c>
      <c r="C1694" s="24" t="s">
        <v>0</v>
      </c>
      <c r="D1694" s="24" t="s">
        <v>672</v>
      </c>
      <c r="E1694" s="24" t="s">
        <v>2199</v>
      </c>
      <c r="F1694" s="24">
        <v>0</v>
      </c>
      <c r="G1694" s="24">
        <v>0</v>
      </c>
      <c r="H1694" s="24">
        <v>0</v>
      </c>
      <c r="I1694" s="24">
        <v>0</v>
      </c>
      <c r="J1694" s="24">
        <v>0</v>
      </c>
      <c r="K1694" s="24">
        <v>0</v>
      </c>
      <c r="L1694" s="24">
        <v>5000</v>
      </c>
      <c r="M1694" s="24" t="str">
        <f>LOOKUP(A1694,[1]lookup!$A$3:$A$51,[1]lookup!$P$3:$P$51)</f>
        <v>Seeded</v>
      </c>
      <c r="N1694" s="24" t="str">
        <f>LOOKUP(A1694,[1]lookup!$A$3:$A$51,[1]lookup!$R$3:$R$51)</f>
        <v>Mod</v>
      </c>
      <c r="O1694" s="24" t="str">
        <f>LOOKUP(A1694,[1]lookup!$A$3:$A$51,[1]lookup!$U$3:$U$51)</f>
        <v>FS</v>
      </c>
      <c r="P1694" s="25">
        <f t="shared" si="52"/>
        <v>0</v>
      </c>
      <c r="Q1694" s="25">
        <f t="shared" si="53"/>
        <v>0</v>
      </c>
      <c r="R1694" s="25">
        <f>LOOKUP(A1694,[1]lookup!$A$3:$A$51,[1]lookup!$H$3:$H$51)</f>
        <v>100</v>
      </c>
    </row>
    <row r="1695" spans="1:18" x14ac:dyDescent="0.15">
      <c r="A1695" s="24" t="s">
        <v>354</v>
      </c>
      <c r="B1695" s="24">
        <v>2008</v>
      </c>
      <c r="C1695" s="24" t="s">
        <v>0</v>
      </c>
      <c r="D1695" s="24" t="s">
        <v>556</v>
      </c>
      <c r="E1695" s="24" t="s">
        <v>2200</v>
      </c>
      <c r="F1695" s="24">
        <v>0</v>
      </c>
      <c r="G1695" s="24">
        <v>0</v>
      </c>
      <c r="H1695" s="24">
        <v>1</v>
      </c>
      <c r="I1695" s="24">
        <v>302</v>
      </c>
      <c r="J1695" s="24">
        <v>1</v>
      </c>
      <c r="K1695" s="24">
        <v>302</v>
      </c>
      <c r="L1695" s="24">
        <v>5000</v>
      </c>
      <c r="M1695" s="24" t="str">
        <f>LOOKUP(A1695,[1]lookup!$A$3:$A$51,[1]lookup!$P$3:$P$51)</f>
        <v>Seeded</v>
      </c>
      <c r="N1695" s="24" t="str">
        <f>LOOKUP(A1695,[1]lookup!$A$3:$A$51,[1]lookup!$R$3:$R$51)</f>
        <v>Mod</v>
      </c>
      <c r="O1695" s="24" t="str">
        <f>LOOKUP(A1695,[1]lookup!$A$3:$A$51,[1]lookup!$U$3:$U$51)</f>
        <v>FS</v>
      </c>
      <c r="P1695" s="25">
        <f t="shared" si="52"/>
        <v>6.04</v>
      </c>
      <c r="Q1695" s="25">
        <f t="shared" si="53"/>
        <v>0</v>
      </c>
      <c r="R1695" s="25">
        <f>LOOKUP(A1695,[1]lookup!$A$3:$A$51,[1]lookup!$H$3:$H$51)</f>
        <v>100</v>
      </c>
    </row>
    <row r="1696" spans="1:18" x14ac:dyDescent="0.15">
      <c r="A1696" s="24" t="s">
        <v>354</v>
      </c>
      <c r="B1696" s="24">
        <v>2008</v>
      </c>
      <c r="C1696" s="24" t="s">
        <v>0</v>
      </c>
      <c r="D1696" s="24" t="s">
        <v>557</v>
      </c>
      <c r="E1696" s="24" t="s">
        <v>2201</v>
      </c>
      <c r="F1696" s="24">
        <v>0</v>
      </c>
      <c r="G1696" s="24">
        <v>0</v>
      </c>
      <c r="H1696" s="24">
        <v>0</v>
      </c>
      <c r="I1696" s="24">
        <v>0</v>
      </c>
      <c r="J1696" s="24">
        <v>0</v>
      </c>
      <c r="K1696" s="24">
        <v>0</v>
      </c>
      <c r="L1696" s="24">
        <v>5000</v>
      </c>
      <c r="M1696" s="24" t="str">
        <f>LOOKUP(A1696,[1]lookup!$A$3:$A$51,[1]lookup!$P$3:$P$51)</f>
        <v>Seeded</v>
      </c>
      <c r="N1696" s="24" t="str">
        <f>LOOKUP(A1696,[1]lookup!$A$3:$A$51,[1]lookup!$R$3:$R$51)</f>
        <v>Mod</v>
      </c>
      <c r="O1696" s="24" t="str">
        <f>LOOKUP(A1696,[1]lookup!$A$3:$A$51,[1]lookup!$U$3:$U$51)</f>
        <v>FS</v>
      </c>
      <c r="P1696" s="25">
        <f t="shared" si="52"/>
        <v>0</v>
      </c>
      <c r="Q1696" s="25">
        <f t="shared" si="53"/>
        <v>0</v>
      </c>
      <c r="R1696" s="25">
        <f>LOOKUP(A1696,[1]lookup!$A$3:$A$51,[1]lookup!$H$3:$H$51)</f>
        <v>100</v>
      </c>
    </row>
    <row r="1697" spans="1:18" x14ac:dyDescent="0.15">
      <c r="A1697" s="24" t="s">
        <v>354</v>
      </c>
      <c r="B1697" s="24">
        <v>2008</v>
      </c>
      <c r="C1697" s="24" t="s">
        <v>0</v>
      </c>
      <c r="D1697" s="24" t="s">
        <v>390</v>
      </c>
      <c r="E1697" s="24" t="s">
        <v>2202</v>
      </c>
      <c r="F1697" s="24">
        <v>2</v>
      </c>
      <c r="G1697" s="24">
        <v>724</v>
      </c>
      <c r="H1697" s="24">
        <v>4</v>
      </c>
      <c r="I1697" s="24">
        <v>5000</v>
      </c>
      <c r="J1697" s="24">
        <v>4</v>
      </c>
      <c r="K1697" s="24">
        <v>5724</v>
      </c>
      <c r="L1697" s="24">
        <v>5000</v>
      </c>
      <c r="M1697" s="24" t="str">
        <f>LOOKUP(A1697,[1]lookup!$A$3:$A$51,[1]lookup!$P$3:$P$51)</f>
        <v>Seeded</v>
      </c>
      <c r="N1697" s="24" t="str">
        <f>LOOKUP(A1697,[1]lookup!$A$3:$A$51,[1]lookup!$R$3:$R$51)</f>
        <v>Mod</v>
      </c>
      <c r="O1697" s="24" t="str">
        <f>LOOKUP(A1697,[1]lookup!$A$3:$A$51,[1]lookup!$U$3:$U$51)</f>
        <v>FS</v>
      </c>
      <c r="P1697" s="25">
        <f t="shared" si="52"/>
        <v>100</v>
      </c>
      <c r="Q1697" s="25">
        <f t="shared" si="53"/>
        <v>14.48</v>
      </c>
      <c r="R1697" s="25">
        <f>LOOKUP(A1697,[1]lookup!$A$3:$A$51,[1]lookup!$H$3:$H$51)</f>
        <v>100</v>
      </c>
    </row>
    <row r="1698" spans="1:18" x14ac:dyDescent="0.15">
      <c r="A1698" s="24" t="s">
        <v>354</v>
      </c>
      <c r="B1698" s="24">
        <v>2008</v>
      </c>
      <c r="C1698" s="24" t="s">
        <v>0</v>
      </c>
      <c r="D1698" s="24" t="s">
        <v>1087</v>
      </c>
      <c r="E1698" s="24" t="s">
        <v>2203</v>
      </c>
      <c r="F1698" s="24">
        <v>0</v>
      </c>
      <c r="G1698" s="24">
        <v>0</v>
      </c>
      <c r="H1698" s="24">
        <v>0</v>
      </c>
      <c r="I1698" s="24">
        <v>0</v>
      </c>
      <c r="J1698" s="24">
        <v>0</v>
      </c>
      <c r="K1698" s="24">
        <v>0</v>
      </c>
      <c r="L1698" s="24">
        <v>5000</v>
      </c>
      <c r="M1698" s="24" t="str">
        <f>LOOKUP(A1698,[1]lookup!$A$3:$A$51,[1]lookup!$P$3:$P$51)</f>
        <v>Seeded</v>
      </c>
      <c r="N1698" s="24" t="str">
        <f>LOOKUP(A1698,[1]lookup!$A$3:$A$51,[1]lookup!$R$3:$R$51)</f>
        <v>Mod</v>
      </c>
      <c r="O1698" s="24" t="str">
        <f>LOOKUP(A1698,[1]lookup!$A$3:$A$51,[1]lookup!$U$3:$U$51)</f>
        <v>FS</v>
      </c>
      <c r="P1698" s="25">
        <f t="shared" si="52"/>
        <v>0</v>
      </c>
      <c r="Q1698" s="25">
        <f t="shared" si="53"/>
        <v>0</v>
      </c>
      <c r="R1698" s="25">
        <f>LOOKUP(A1698,[1]lookup!$A$3:$A$51,[1]lookup!$H$3:$H$51)</f>
        <v>100</v>
      </c>
    </row>
    <row r="1699" spans="1:18" x14ac:dyDescent="0.15">
      <c r="A1699" s="24" t="s">
        <v>354</v>
      </c>
      <c r="B1699" s="24">
        <v>2008</v>
      </c>
      <c r="C1699" s="24" t="s">
        <v>0</v>
      </c>
      <c r="D1699" s="24" t="s">
        <v>244</v>
      </c>
      <c r="E1699" s="24" t="s">
        <v>2204</v>
      </c>
      <c r="F1699" s="24">
        <v>0</v>
      </c>
      <c r="G1699" s="24">
        <v>0</v>
      </c>
      <c r="H1699" s="24">
        <v>2</v>
      </c>
      <c r="I1699" s="24">
        <v>9</v>
      </c>
      <c r="J1699" s="24">
        <v>2</v>
      </c>
      <c r="K1699" s="24">
        <v>9</v>
      </c>
      <c r="L1699" s="24">
        <v>5000</v>
      </c>
      <c r="M1699" s="24" t="str">
        <f>LOOKUP(A1699,[1]lookup!$A$3:$A$51,[1]lookup!$P$3:$P$51)</f>
        <v>Seeded</v>
      </c>
      <c r="N1699" s="24" t="str">
        <f>LOOKUP(A1699,[1]lookup!$A$3:$A$51,[1]lookup!$R$3:$R$51)</f>
        <v>Mod</v>
      </c>
      <c r="O1699" s="24" t="str">
        <f>LOOKUP(A1699,[1]lookup!$A$3:$A$51,[1]lookup!$U$3:$U$51)</f>
        <v>FS</v>
      </c>
      <c r="P1699" s="25">
        <f t="shared" si="52"/>
        <v>0.18</v>
      </c>
      <c r="Q1699" s="25">
        <f t="shared" si="53"/>
        <v>0</v>
      </c>
      <c r="R1699" s="25">
        <f>LOOKUP(A1699,[1]lookup!$A$3:$A$51,[1]lookup!$H$3:$H$51)</f>
        <v>100</v>
      </c>
    </row>
    <row r="1700" spans="1:18" x14ac:dyDescent="0.15">
      <c r="A1700" s="24" t="s">
        <v>354</v>
      </c>
      <c r="B1700" s="24">
        <v>2008</v>
      </c>
      <c r="C1700" s="24" t="s">
        <v>0</v>
      </c>
      <c r="D1700" s="24" t="s">
        <v>559</v>
      </c>
      <c r="E1700" s="24" t="s">
        <v>2205</v>
      </c>
      <c r="F1700" s="24">
        <v>0</v>
      </c>
      <c r="G1700" s="24">
        <v>0</v>
      </c>
      <c r="H1700" s="24">
        <v>0</v>
      </c>
      <c r="I1700" s="24">
        <v>0</v>
      </c>
      <c r="J1700" s="24">
        <v>0</v>
      </c>
      <c r="K1700" s="24">
        <v>0</v>
      </c>
      <c r="L1700" s="24">
        <v>5000</v>
      </c>
      <c r="M1700" s="24" t="str">
        <f>LOOKUP(A1700,[1]lookup!$A$3:$A$51,[1]lookup!$P$3:$P$51)</f>
        <v>Seeded</v>
      </c>
      <c r="N1700" s="24" t="str">
        <f>LOOKUP(A1700,[1]lookup!$A$3:$A$51,[1]lookup!$R$3:$R$51)</f>
        <v>Mod</v>
      </c>
      <c r="O1700" s="24" t="str">
        <f>LOOKUP(A1700,[1]lookup!$A$3:$A$51,[1]lookup!$U$3:$U$51)</f>
        <v>FS</v>
      </c>
      <c r="P1700" s="25">
        <f t="shared" si="52"/>
        <v>0</v>
      </c>
      <c r="Q1700" s="25">
        <f t="shared" si="53"/>
        <v>0</v>
      </c>
      <c r="R1700" s="25">
        <f>LOOKUP(A1700,[1]lookup!$A$3:$A$51,[1]lookup!$H$3:$H$51)</f>
        <v>100</v>
      </c>
    </row>
    <row r="1701" spans="1:18" x14ac:dyDescent="0.15">
      <c r="A1701" s="24" t="s">
        <v>354</v>
      </c>
      <c r="B1701" s="24">
        <v>2008</v>
      </c>
      <c r="C1701" s="24" t="s">
        <v>0</v>
      </c>
      <c r="D1701" s="24" t="s">
        <v>1229</v>
      </c>
      <c r="E1701" s="24" t="s">
        <v>2206</v>
      </c>
      <c r="F1701" s="24">
        <v>0</v>
      </c>
      <c r="G1701" s="24">
        <v>0</v>
      </c>
      <c r="H1701" s="24">
        <v>0</v>
      </c>
      <c r="I1701" s="24">
        <v>0</v>
      </c>
      <c r="J1701" s="24">
        <v>0</v>
      </c>
      <c r="K1701" s="24">
        <v>0</v>
      </c>
      <c r="L1701" s="24">
        <v>5000</v>
      </c>
      <c r="M1701" s="24" t="str">
        <f>LOOKUP(A1701,[1]lookup!$A$3:$A$51,[1]lookup!$P$3:$P$51)</f>
        <v>Seeded</v>
      </c>
      <c r="N1701" s="24" t="str">
        <f>LOOKUP(A1701,[1]lookup!$A$3:$A$51,[1]lookup!$R$3:$R$51)</f>
        <v>Mod</v>
      </c>
      <c r="O1701" s="24" t="str">
        <f>LOOKUP(A1701,[1]lookup!$A$3:$A$51,[1]lookup!$U$3:$U$51)</f>
        <v>FS</v>
      </c>
      <c r="P1701" s="25">
        <f t="shared" si="52"/>
        <v>0</v>
      </c>
      <c r="Q1701" s="25">
        <f t="shared" si="53"/>
        <v>0</v>
      </c>
      <c r="R1701" s="25">
        <f>LOOKUP(A1701,[1]lookup!$A$3:$A$51,[1]lookup!$H$3:$H$51)</f>
        <v>100</v>
      </c>
    </row>
    <row r="1702" spans="1:18" x14ac:dyDescent="0.15">
      <c r="A1702" s="24" t="s">
        <v>354</v>
      </c>
      <c r="B1702" s="24">
        <v>2008</v>
      </c>
      <c r="C1702" s="24" t="s">
        <v>0</v>
      </c>
      <c r="D1702" s="24" t="s">
        <v>405</v>
      </c>
      <c r="E1702" s="24" t="s">
        <v>2207</v>
      </c>
      <c r="F1702" s="24">
        <v>2</v>
      </c>
      <c r="G1702" s="24">
        <v>4276</v>
      </c>
      <c r="H1702" s="24">
        <v>1</v>
      </c>
      <c r="I1702" s="24">
        <v>499</v>
      </c>
      <c r="J1702" s="24">
        <v>2</v>
      </c>
      <c r="K1702" s="24">
        <v>4775</v>
      </c>
      <c r="L1702" s="24">
        <v>5000</v>
      </c>
      <c r="M1702" s="24" t="str">
        <f>LOOKUP(A1702,[1]lookup!$A$3:$A$51,[1]lookup!$P$3:$P$51)</f>
        <v>Seeded</v>
      </c>
      <c r="N1702" s="24" t="str">
        <f>LOOKUP(A1702,[1]lookup!$A$3:$A$51,[1]lookup!$R$3:$R$51)</f>
        <v>Mod</v>
      </c>
      <c r="O1702" s="24" t="str">
        <f>LOOKUP(A1702,[1]lookup!$A$3:$A$51,[1]lookup!$U$3:$U$51)</f>
        <v>FS</v>
      </c>
      <c r="P1702" s="25">
        <f t="shared" si="52"/>
        <v>9.98</v>
      </c>
      <c r="Q1702" s="25">
        <f t="shared" si="53"/>
        <v>85.52</v>
      </c>
      <c r="R1702" s="25">
        <f>LOOKUP(A1702,[1]lookup!$A$3:$A$51,[1]lookup!$H$3:$H$51)</f>
        <v>100</v>
      </c>
    </row>
    <row r="1703" spans="1:18" x14ac:dyDescent="0.15">
      <c r="A1703" s="24" t="s">
        <v>354</v>
      </c>
      <c r="B1703" s="24">
        <v>2008</v>
      </c>
      <c r="C1703" s="24" t="s">
        <v>0</v>
      </c>
      <c r="D1703" s="24" t="s">
        <v>217</v>
      </c>
      <c r="E1703" s="24" t="s">
        <v>2208</v>
      </c>
      <c r="F1703" s="24">
        <v>0</v>
      </c>
      <c r="G1703" s="24">
        <v>0</v>
      </c>
      <c r="H1703" s="24">
        <v>0</v>
      </c>
      <c r="I1703" s="24">
        <v>0</v>
      </c>
      <c r="J1703" s="24">
        <v>0</v>
      </c>
      <c r="K1703" s="24">
        <v>0</v>
      </c>
      <c r="L1703" s="24">
        <v>5000</v>
      </c>
      <c r="M1703" s="24" t="str">
        <f>LOOKUP(A1703,[1]lookup!$A$3:$A$51,[1]lookup!$P$3:$P$51)</f>
        <v>Seeded</v>
      </c>
      <c r="N1703" s="24" t="str">
        <f>LOOKUP(A1703,[1]lookup!$A$3:$A$51,[1]lookup!$R$3:$R$51)</f>
        <v>Mod</v>
      </c>
      <c r="O1703" s="24" t="str">
        <f>LOOKUP(A1703,[1]lookup!$A$3:$A$51,[1]lookup!$U$3:$U$51)</f>
        <v>FS</v>
      </c>
      <c r="P1703" s="25">
        <f t="shared" si="52"/>
        <v>0</v>
      </c>
      <c r="Q1703" s="25">
        <f t="shared" si="53"/>
        <v>0</v>
      </c>
      <c r="R1703" s="25">
        <f>LOOKUP(A1703,[1]lookup!$A$3:$A$51,[1]lookup!$H$3:$H$51)</f>
        <v>100</v>
      </c>
    </row>
    <row r="1704" spans="1:18" x14ac:dyDescent="0.15">
      <c r="A1704" s="24" t="s">
        <v>354</v>
      </c>
      <c r="B1704" s="24">
        <v>2008</v>
      </c>
      <c r="C1704" s="24" t="s">
        <v>0</v>
      </c>
      <c r="D1704" s="24" t="s">
        <v>2209</v>
      </c>
      <c r="E1704" s="24" t="s">
        <v>2210</v>
      </c>
      <c r="F1704" s="24">
        <v>0</v>
      </c>
      <c r="G1704" s="24">
        <v>0</v>
      </c>
      <c r="H1704" s="24">
        <v>0</v>
      </c>
      <c r="I1704" s="24">
        <v>0</v>
      </c>
      <c r="J1704" s="24">
        <v>0</v>
      </c>
      <c r="K1704" s="24">
        <v>0</v>
      </c>
      <c r="L1704" s="24">
        <v>5000</v>
      </c>
      <c r="M1704" s="24" t="str">
        <f>LOOKUP(A1704,[1]lookup!$A$3:$A$51,[1]lookup!$P$3:$P$51)</f>
        <v>Seeded</v>
      </c>
      <c r="N1704" s="24" t="str">
        <f>LOOKUP(A1704,[1]lookup!$A$3:$A$51,[1]lookup!$R$3:$R$51)</f>
        <v>Mod</v>
      </c>
      <c r="O1704" s="24" t="str">
        <f>LOOKUP(A1704,[1]lookup!$A$3:$A$51,[1]lookup!$U$3:$U$51)</f>
        <v>FS</v>
      </c>
      <c r="P1704" s="25">
        <f t="shared" si="52"/>
        <v>0</v>
      </c>
      <c r="Q1704" s="25">
        <f t="shared" si="53"/>
        <v>0</v>
      </c>
      <c r="R1704" s="25">
        <f>LOOKUP(A1704,[1]lookup!$A$3:$A$51,[1]lookup!$H$3:$H$51)</f>
        <v>100</v>
      </c>
    </row>
    <row r="1705" spans="1:18" x14ac:dyDescent="0.15">
      <c r="A1705" s="24" t="s">
        <v>354</v>
      </c>
      <c r="B1705" s="24">
        <v>2008</v>
      </c>
      <c r="C1705" s="24" t="s">
        <v>0</v>
      </c>
      <c r="D1705" s="24" t="s">
        <v>2211</v>
      </c>
      <c r="E1705" s="24" t="s">
        <v>2212</v>
      </c>
      <c r="F1705" s="24">
        <v>0</v>
      </c>
      <c r="G1705" s="24">
        <v>0</v>
      </c>
      <c r="H1705" s="24">
        <v>0</v>
      </c>
      <c r="I1705" s="24">
        <v>0</v>
      </c>
      <c r="J1705" s="24">
        <v>0</v>
      </c>
      <c r="K1705" s="24">
        <v>0</v>
      </c>
      <c r="L1705" s="24">
        <v>5000</v>
      </c>
      <c r="M1705" s="24" t="str">
        <f>LOOKUP(A1705,[1]lookup!$A$3:$A$51,[1]lookup!$P$3:$P$51)</f>
        <v>Seeded</v>
      </c>
      <c r="N1705" s="24" t="str">
        <f>LOOKUP(A1705,[1]lookup!$A$3:$A$51,[1]lookup!$R$3:$R$51)</f>
        <v>Mod</v>
      </c>
      <c r="O1705" s="24" t="str">
        <f>LOOKUP(A1705,[1]lookup!$A$3:$A$51,[1]lookup!$U$3:$U$51)</f>
        <v>FS</v>
      </c>
      <c r="P1705" s="25">
        <f t="shared" si="52"/>
        <v>0</v>
      </c>
      <c r="Q1705" s="25">
        <f t="shared" si="53"/>
        <v>0</v>
      </c>
      <c r="R1705" s="25">
        <f>LOOKUP(A1705,[1]lookup!$A$3:$A$51,[1]lookup!$H$3:$H$51)</f>
        <v>100</v>
      </c>
    </row>
    <row r="1706" spans="1:18" x14ac:dyDescent="0.15">
      <c r="A1706" s="24" t="s">
        <v>357</v>
      </c>
      <c r="B1706" s="24">
        <v>2008</v>
      </c>
      <c r="C1706" s="24" t="s">
        <v>0</v>
      </c>
      <c r="D1706" s="24" t="s">
        <v>672</v>
      </c>
      <c r="E1706" s="24" t="s">
        <v>2199</v>
      </c>
      <c r="F1706" s="24">
        <v>0</v>
      </c>
      <c r="G1706" s="24">
        <v>0</v>
      </c>
      <c r="H1706" s="24">
        <v>1</v>
      </c>
      <c r="I1706" s="24">
        <v>92</v>
      </c>
      <c r="J1706" s="24">
        <v>1</v>
      </c>
      <c r="K1706" s="24">
        <v>92</v>
      </c>
      <c r="L1706" s="24">
        <v>5000</v>
      </c>
      <c r="M1706" s="24" t="str">
        <f>LOOKUP(A1706,[1]lookup!$A$3:$A$51,[1]lookup!$P$3:$P$51)</f>
        <v>Seeded</v>
      </c>
      <c r="N1706" s="24" t="str">
        <f>LOOKUP(A1706,[1]lookup!$A$3:$A$51,[1]lookup!$R$3:$R$51)</f>
        <v>Mod</v>
      </c>
      <c r="O1706" s="24" t="str">
        <f>LOOKUP(A1706,[1]lookup!$A$3:$A$51,[1]lookup!$U$3:$U$51)</f>
        <v>FS</v>
      </c>
      <c r="P1706" s="25">
        <f t="shared" si="52"/>
        <v>1.8399999999999999</v>
      </c>
      <c r="Q1706" s="25">
        <f t="shared" si="53"/>
        <v>0</v>
      </c>
      <c r="R1706" s="25">
        <f>LOOKUP(A1706,[1]lookup!$A$3:$A$51,[1]lookup!$H$3:$H$51)</f>
        <v>0</v>
      </c>
    </row>
    <row r="1707" spans="1:18" x14ac:dyDescent="0.15">
      <c r="A1707" s="24" t="s">
        <v>357</v>
      </c>
      <c r="B1707" s="24">
        <v>2008</v>
      </c>
      <c r="C1707" s="24" t="s">
        <v>0</v>
      </c>
      <c r="D1707" s="24" t="s">
        <v>556</v>
      </c>
      <c r="E1707" s="24" t="s">
        <v>2200</v>
      </c>
      <c r="F1707" s="24">
        <v>0</v>
      </c>
      <c r="G1707" s="24">
        <v>0</v>
      </c>
      <c r="H1707" s="24">
        <v>1</v>
      </c>
      <c r="I1707" s="24">
        <v>460</v>
      </c>
      <c r="J1707" s="24">
        <v>1</v>
      </c>
      <c r="K1707" s="24">
        <v>460</v>
      </c>
      <c r="L1707" s="24">
        <v>5000</v>
      </c>
      <c r="M1707" s="24" t="str">
        <f>LOOKUP(A1707,[1]lookup!$A$3:$A$51,[1]lookup!$P$3:$P$51)</f>
        <v>Seeded</v>
      </c>
      <c r="N1707" s="24" t="str">
        <f>LOOKUP(A1707,[1]lookup!$A$3:$A$51,[1]lookup!$R$3:$R$51)</f>
        <v>Mod</v>
      </c>
      <c r="O1707" s="24" t="str">
        <f>LOOKUP(A1707,[1]lookup!$A$3:$A$51,[1]lookup!$U$3:$U$51)</f>
        <v>FS</v>
      </c>
      <c r="P1707" s="25">
        <f t="shared" si="52"/>
        <v>9.1999999999999993</v>
      </c>
      <c r="Q1707" s="25">
        <f t="shared" si="53"/>
        <v>0</v>
      </c>
      <c r="R1707" s="25">
        <f>LOOKUP(A1707,[1]lookup!$A$3:$A$51,[1]lookup!$H$3:$H$51)</f>
        <v>0</v>
      </c>
    </row>
    <row r="1708" spans="1:18" x14ac:dyDescent="0.15">
      <c r="A1708" s="24" t="s">
        <v>357</v>
      </c>
      <c r="B1708" s="24">
        <v>2008</v>
      </c>
      <c r="C1708" s="24" t="s">
        <v>0</v>
      </c>
      <c r="D1708" s="24" t="s">
        <v>557</v>
      </c>
      <c r="E1708" s="24" t="s">
        <v>2201</v>
      </c>
      <c r="F1708" s="24">
        <v>1</v>
      </c>
      <c r="G1708" s="24">
        <v>64</v>
      </c>
      <c r="H1708" s="24">
        <v>2</v>
      </c>
      <c r="I1708" s="24">
        <v>248</v>
      </c>
      <c r="J1708" s="24">
        <v>2</v>
      </c>
      <c r="K1708" s="24">
        <v>312</v>
      </c>
      <c r="L1708" s="24">
        <v>5000</v>
      </c>
      <c r="M1708" s="24" t="str">
        <f>LOOKUP(A1708,[1]lookup!$A$3:$A$51,[1]lookup!$P$3:$P$51)</f>
        <v>Seeded</v>
      </c>
      <c r="N1708" s="24" t="str">
        <f>LOOKUP(A1708,[1]lookup!$A$3:$A$51,[1]lookup!$R$3:$R$51)</f>
        <v>Mod</v>
      </c>
      <c r="O1708" s="24" t="str">
        <f>LOOKUP(A1708,[1]lookup!$A$3:$A$51,[1]lookup!$U$3:$U$51)</f>
        <v>FS</v>
      </c>
      <c r="P1708" s="25">
        <f t="shared" si="52"/>
        <v>4.96</v>
      </c>
      <c r="Q1708" s="25">
        <f t="shared" si="53"/>
        <v>1.28</v>
      </c>
      <c r="R1708" s="25">
        <f>LOOKUP(A1708,[1]lookup!$A$3:$A$51,[1]lookup!$H$3:$H$51)</f>
        <v>0</v>
      </c>
    </row>
    <row r="1709" spans="1:18" x14ac:dyDescent="0.15">
      <c r="A1709" s="24" t="s">
        <v>357</v>
      </c>
      <c r="B1709" s="24">
        <v>2008</v>
      </c>
      <c r="C1709" s="24" t="s">
        <v>0</v>
      </c>
      <c r="D1709" s="24" t="s">
        <v>390</v>
      </c>
      <c r="E1709" s="24" t="s">
        <v>2202</v>
      </c>
      <c r="F1709" s="24">
        <v>5</v>
      </c>
      <c r="G1709" s="24">
        <v>101</v>
      </c>
      <c r="H1709" s="24">
        <v>10</v>
      </c>
      <c r="I1709" s="24">
        <v>2845</v>
      </c>
      <c r="J1709" s="24">
        <v>11</v>
      </c>
      <c r="K1709" s="24">
        <v>2946</v>
      </c>
      <c r="L1709" s="24">
        <v>5000</v>
      </c>
      <c r="M1709" s="24" t="str">
        <f>LOOKUP(A1709,[1]lookup!$A$3:$A$51,[1]lookup!$P$3:$P$51)</f>
        <v>Seeded</v>
      </c>
      <c r="N1709" s="24" t="str">
        <f>LOOKUP(A1709,[1]lookup!$A$3:$A$51,[1]lookup!$R$3:$R$51)</f>
        <v>Mod</v>
      </c>
      <c r="O1709" s="24" t="str">
        <f>LOOKUP(A1709,[1]lookup!$A$3:$A$51,[1]lookup!$U$3:$U$51)</f>
        <v>FS</v>
      </c>
      <c r="P1709" s="25">
        <f t="shared" si="52"/>
        <v>56.899999999999991</v>
      </c>
      <c r="Q1709" s="25">
        <f t="shared" si="53"/>
        <v>2.02</v>
      </c>
      <c r="R1709" s="25">
        <f>LOOKUP(A1709,[1]lookup!$A$3:$A$51,[1]lookup!$H$3:$H$51)</f>
        <v>0</v>
      </c>
    </row>
    <row r="1710" spans="1:18" x14ac:dyDescent="0.15">
      <c r="A1710" s="24" t="s">
        <v>357</v>
      </c>
      <c r="B1710" s="24">
        <v>2008</v>
      </c>
      <c r="C1710" s="24" t="s">
        <v>0</v>
      </c>
      <c r="D1710" s="24" t="s">
        <v>1087</v>
      </c>
      <c r="E1710" s="24" t="s">
        <v>2203</v>
      </c>
      <c r="F1710" s="24">
        <v>0</v>
      </c>
      <c r="G1710" s="24">
        <v>0</v>
      </c>
      <c r="H1710" s="24">
        <v>0</v>
      </c>
      <c r="I1710" s="24">
        <v>0</v>
      </c>
      <c r="J1710" s="24">
        <v>0</v>
      </c>
      <c r="K1710" s="24">
        <v>0</v>
      </c>
      <c r="L1710" s="24">
        <v>5000</v>
      </c>
      <c r="M1710" s="24" t="str">
        <f>LOOKUP(A1710,[1]lookup!$A$3:$A$51,[1]lookup!$P$3:$P$51)</f>
        <v>Seeded</v>
      </c>
      <c r="N1710" s="24" t="str">
        <f>LOOKUP(A1710,[1]lookup!$A$3:$A$51,[1]lookup!$R$3:$R$51)</f>
        <v>Mod</v>
      </c>
      <c r="O1710" s="24" t="str">
        <f>LOOKUP(A1710,[1]lookup!$A$3:$A$51,[1]lookup!$U$3:$U$51)</f>
        <v>FS</v>
      </c>
      <c r="P1710" s="25">
        <f t="shared" si="52"/>
        <v>0</v>
      </c>
      <c r="Q1710" s="25">
        <f t="shared" si="53"/>
        <v>0</v>
      </c>
      <c r="R1710" s="25">
        <f>LOOKUP(A1710,[1]lookup!$A$3:$A$51,[1]lookup!$H$3:$H$51)</f>
        <v>0</v>
      </c>
    </row>
    <row r="1711" spans="1:18" x14ac:dyDescent="0.15">
      <c r="A1711" s="24" t="s">
        <v>357</v>
      </c>
      <c r="B1711" s="24">
        <v>2008</v>
      </c>
      <c r="C1711" s="24" t="s">
        <v>0</v>
      </c>
      <c r="D1711" s="24" t="s">
        <v>244</v>
      </c>
      <c r="E1711" s="24" t="s">
        <v>2204</v>
      </c>
      <c r="F1711" s="24">
        <v>4</v>
      </c>
      <c r="G1711" s="24">
        <v>114</v>
      </c>
      <c r="H1711" s="24">
        <v>22</v>
      </c>
      <c r="I1711" s="24">
        <v>2327</v>
      </c>
      <c r="J1711" s="24">
        <v>22</v>
      </c>
      <c r="K1711" s="24">
        <v>2441</v>
      </c>
      <c r="L1711" s="24">
        <v>5000</v>
      </c>
      <c r="M1711" s="24" t="str">
        <f>LOOKUP(A1711,[1]lookup!$A$3:$A$51,[1]lookup!$P$3:$P$51)</f>
        <v>Seeded</v>
      </c>
      <c r="N1711" s="24" t="str">
        <f>LOOKUP(A1711,[1]lookup!$A$3:$A$51,[1]lookup!$R$3:$R$51)</f>
        <v>Mod</v>
      </c>
      <c r="O1711" s="24" t="str">
        <f>LOOKUP(A1711,[1]lookup!$A$3:$A$51,[1]lookup!$U$3:$U$51)</f>
        <v>FS</v>
      </c>
      <c r="P1711" s="25">
        <f t="shared" si="52"/>
        <v>46.54</v>
      </c>
      <c r="Q1711" s="25">
        <f t="shared" si="53"/>
        <v>2.2800000000000002</v>
      </c>
      <c r="R1711" s="25">
        <f>LOOKUP(A1711,[1]lookup!$A$3:$A$51,[1]lookup!$H$3:$H$51)</f>
        <v>0</v>
      </c>
    </row>
    <row r="1712" spans="1:18" x14ac:dyDescent="0.15">
      <c r="A1712" s="24" t="s">
        <v>357</v>
      </c>
      <c r="B1712" s="24">
        <v>2008</v>
      </c>
      <c r="C1712" s="24" t="s">
        <v>0</v>
      </c>
      <c r="D1712" s="24" t="s">
        <v>559</v>
      </c>
      <c r="E1712" s="24" t="s">
        <v>2205</v>
      </c>
      <c r="F1712" s="24">
        <v>0</v>
      </c>
      <c r="G1712" s="24">
        <v>0</v>
      </c>
      <c r="H1712" s="24">
        <v>0</v>
      </c>
      <c r="I1712" s="24">
        <v>0</v>
      </c>
      <c r="J1712" s="24">
        <v>0</v>
      </c>
      <c r="K1712" s="24">
        <v>0</v>
      </c>
      <c r="L1712" s="24">
        <v>5000</v>
      </c>
      <c r="M1712" s="24" t="str">
        <f>LOOKUP(A1712,[1]lookup!$A$3:$A$51,[1]lookup!$P$3:$P$51)</f>
        <v>Seeded</v>
      </c>
      <c r="N1712" s="24" t="str">
        <f>LOOKUP(A1712,[1]lookup!$A$3:$A$51,[1]lookup!$R$3:$R$51)</f>
        <v>Mod</v>
      </c>
      <c r="O1712" s="24" t="str">
        <f>LOOKUP(A1712,[1]lookup!$A$3:$A$51,[1]lookup!$U$3:$U$51)</f>
        <v>FS</v>
      </c>
      <c r="P1712" s="25">
        <f t="shared" si="52"/>
        <v>0</v>
      </c>
      <c r="Q1712" s="25">
        <f t="shared" si="53"/>
        <v>0</v>
      </c>
      <c r="R1712" s="25">
        <f>LOOKUP(A1712,[1]lookup!$A$3:$A$51,[1]lookup!$H$3:$H$51)</f>
        <v>0</v>
      </c>
    </row>
    <row r="1713" spans="1:18" x14ac:dyDescent="0.15">
      <c r="A1713" s="24" t="s">
        <v>357</v>
      </c>
      <c r="B1713" s="24">
        <v>2008</v>
      </c>
      <c r="C1713" s="24" t="s">
        <v>0</v>
      </c>
      <c r="D1713" s="24" t="s">
        <v>1229</v>
      </c>
      <c r="E1713" s="24" t="s">
        <v>2206</v>
      </c>
      <c r="F1713" s="24">
        <v>0</v>
      </c>
      <c r="G1713" s="24">
        <v>0</v>
      </c>
      <c r="H1713" s="24">
        <v>0</v>
      </c>
      <c r="I1713" s="24">
        <v>0</v>
      </c>
      <c r="J1713" s="24">
        <v>0</v>
      </c>
      <c r="K1713" s="24">
        <v>0</v>
      </c>
      <c r="L1713" s="24">
        <v>5000</v>
      </c>
      <c r="M1713" s="24" t="str">
        <f>LOOKUP(A1713,[1]lookup!$A$3:$A$51,[1]lookup!$P$3:$P$51)</f>
        <v>Seeded</v>
      </c>
      <c r="N1713" s="24" t="str">
        <f>LOOKUP(A1713,[1]lookup!$A$3:$A$51,[1]lookup!$R$3:$R$51)</f>
        <v>Mod</v>
      </c>
      <c r="O1713" s="24" t="str">
        <f>LOOKUP(A1713,[1]lookup!$A$3:$A$51,[1]lookup!$U$3:$U$51)</f>
        <v>FS</v>
      </c>
      <c r="P1713" s="25">
        <f t="shared" si="52"/>
        <v>0</v>
      </c>
      <c r="Q1713" s="25">
        <f t="shared" si="53"/>
        <v>0</v>
      </c>
      <c r="R1713" s="25">
        <f>LOOKUP(A1713,[1]lookup!$A$3:$A$51,[1]lookup!$H$3:$H$51)</f>
        <v>0</v>
      </c>
    </row>
    <row r="1714" spans="1:18" x14ac:dyDescent="0.15">
      <c r="A1714" s="24" t="s">
        <v>357</v>
      </c>
      <c r="B1714" s="24">
        <v>2008</v>
      </c>
      <c r="C1714" s="24" t="s">
        <v>0</v>
      </c>
      <c r="D1714" s="24" t="s">
        <v>405</v>
      </c>
      <c r="E1714" s="24" t="s">
        <v>2207</v>
      </c>
      <c r="F1714" s="24">
        <v>2</v>
      </c>
      <c r="G1714" s="24">
        <v>2787</v>
      </c>
      <c r="H1714" s="24">
        <v>1</v>
      </c>
      <c r="I1714" s="24">
        <v>59</v>
      </c>
      <c r="J1714" s="24">
        <v>2</v>
      </c>
      <c r="K1714" s="24">
        <v>2846</v>
      </c>
      <c r="L1714" s="24">
        <v>5000</v>
      </c>
      <c r="M1714" s="24" t="str">
        <f>LOOKUP(A1714,[1]lookup!$A$3:$A$51,[1]lookup!$P$3:$P$51)</f>
        <v>Seeded</v>
      </c>
      <c r="N1714" s="24" t="str">
        <f>LOOKUP(A1714,[1]lookup!$A$3:$A$51,[1]lookup!$R$3:$R$51)</f>
        <v>Mod</v>
      </c>
      <c r="O1714" s="24" t="str">
        <f>LOOKUP(A1714,[1]lookup!$A$3:$A$51,[1]lookup!$U$3:$U$51)</f>
        <v>FS</v>
      </c>
      <c r="P1714" s="25">
        <f t="shared" si="52"/>
        <v>1.18</v>
      </c>
      <c r="Q1714" s="25">
        <f t="shared" si="53"/>
        <v>55.74</v>
      </c>
      <c r="R1714" s="25">
        <f>LOOKUP(A1714,[1]lookup!$A$3:$A$51,[1]lookup!$H$3:$H$51)</f>
        <v>0</v>
      </c>
    </row>
    <row r="1715" spans="1:18" x14ac:dyDescent="0.15">
      <c r="A1715" s="24" t="s">
        <v>357</v>
      </c>
      <c r="B1715" s="24">
        <v>2008</v>
      </c>
      <c r="C1715" s="24" t="s">
        <v>0</v>
      </c>
      <c r="D1715" s="24" t="s">
        <v>217</v>
      </c>
      <c r="E1715" s="24" t="s">
        <v>2208</v>
      </c>
      <c r="F1715" s="24">
        <v>1</v>
      </c>
      <c r="G1715" s="24">
        <v>1934</v>
      </c>
      <c r="H1715" s="24">
        <v>0</v>
      </c>
      <c r="I1715" s="24">
        <v>0</v>
      </c>
      <c r="J1715" s="24">
        <v>1</v>
      </c>
      <c r="K1715" s="24">
        <v>1934</v>
      </c>
      <c r="L1715" s="24">
        <v>5000</v>
      </c>
      <c r="M1715" s="24" t="str">
        <f>LOOKUP(A1715,[1]lookup!$A$3:$A$51,[1]lookup!$P$3:$P$51)</f>
        <v>Seeded</v>
      </c>
      <c r="N1715" s="24" t="str">
        <f>LOOKUP(A1715,[1]lookup!$A$3:$A$51,[1]lookup!$R$3:$R$51)</f>
        <v>Mod</v>
      </c>
      <c r="O1715" s="24" t="str">
        <f>LOOKUP(A1715,[1]lookup!$A$3:$A$51,[1]lookup!$U$3:$U$51)</f>
        <v>FS</v>
      </c>
      <c r="P1715" s="25">
        <f t="shared" si="52"/>
        <v>0</v>
      </c>
      <c r="Q1715" s="25">
        <f t="shared" si="53"/>
        <v>38.68</v>
      </c>
      <c r="R1715" s="25">
        <f>LOOKUP(A1715,[1]lookup!$A$3:$A$51,[1]lookup!$H$3:$H$51)</f>
        <v>0</v>
      </c>
    </row>
    <row r="1716" spans="1:18" x14ac:dyDescent="0.15">
      <c r="A1716" s="24" t="s">
        <v>357</v>
      </c>
      <c r="B1716" s="24">
        <v>2008</v>
      </c>
      <c r="C1716" s="24" t="s">
        <v>0</v>
      </c>
      <c r="D1716" s="24" t="s">
        <v>2209</v>
      </c>
      <c r="E1716" s="24" t="s">
        <v>2210</v>
      </c>
      <c r="F1716" s="24">
        <v>0</v>
      </c>
      <c r="G1716" s="24">
        <v>0</v>
      </c>
      <c r="H1716" s="24">
        <v>0</v>
      </c>
      <c r="I1716" s="24">
        <v>0</v>
      </c>
      <c r="J1716" s="24">
        <v>0</v>
      </c>
      <c r="K1716" s="24">
        <v>0</v>
      </c>
      <c r="L1716" s="24">
        <v>5000</v>
      </c>
      <c r="M1716" s="24" t="str">
        <f>LOOKUP(A1716,[1]lookup!$A$3:$A$51,[1]lookup!$P$3:$P$51)</f>
        <v>Seeded</v>
      </c>
      <c r="N1716" s="24" t="str">
        <f>LOOKUP(A1716,[1]lookup!$A$3:$A$51,[1]lookup!$R$3:$R$51)</f>
        <v>Mod</v>
      </c>
      <c r="O1716" s="24" t="str">
        <f>LOOKUP(A1716,[1]lookup!$A$3:$A$51,[1]lookup!$U$3:$U$51)</f>
        <v>FS</v>
      </c>
      <c r="P1716" s="25">
        <f t="shared" si="52"/>
        <v>0</v>
      </c>
      <c r="Q1716" s="25">
        <f t="shared" si="53"/>
        <v>0</v>
      </c>
      <c r="R1716" s="25">
        <f>LOOKUP(A1716,[1]lookup!$A$3:$A$51,[1]lookup!$H$3:$H$51)</f>
        <v>0</v>
      </c>
    </row>
    <row r="1717" spans="1:18" x14ac:dyDescent="0.15">
      <c r="A1717" s="24" t="s">
        <v>357</v>
      </c>
      <c r="B1717" s="24">
        <v>2008</v>
      </c>
      <c r="C1717" s="24" t="s">
        <v>0</v>
      </c>
      <c r="D1717" s="24" t="s">
        <v>2211</v>
      </c>
      <c r="E1717" s="24" t="s">
        <v>2212</v>
      </c>
      <c r="F1717" s="24">
        <v>0</v>
      </c>
      <c r="G1717" s="24">
        <v>0</v>
      </c>
      <c r="H1717" s="24">
        <v>0</v>
      </c>
      <c r="I1717" s="24">
        <v>0</v>
      </c>
      <c r="J1717" s="24">
        <v>0</v>
      </c>
      <c r="K1717" s="24">
        <v>0</v>
      </c>
      <c r="L1717" s="24">
        <v>5000</v>
      </c>
      <c r="M1717" s="24" t="str">
        <f>LOOKUP(A1717,[1]lookup!$A$3:$A$51,[1]lookup!$P$3:$P$51)</f>
        <v>Seeded</v>
      </c>
      <c r="N1717" s="24" t="str">
        <f>LOOKUP(A1717,[1]lookup!$A$3:$A$51,[1]lookup!$R$3:$R$51)</f>
        <v>Mod</v>
      </c>
      <c r="O1717" s="24" t="str">
        <f>LOOKUP(A1717,[1]lookup!$A$3:$A$51,[1]lookup!$U$3:$U$51)</f>
        <v>FS</v>
      </c>
      <c r="P1717" s="25">
        <f t="shared" si="52"/>
        <v>0</v>
      </c>
      <c r="Q1717" s="25">
        <f t="shared" si="53"/>
        <v>0</v>
      </c>
      <c r="R1717" s="25">
        <f>LOOKUP(A1717,[1]lookup!$A$3:$A$51,[1]lookup!$H$3:$H$51)</f>
        <v>0</v>
      </c>
    </row>
    <row r="1718" spans="1:18" x14ac:dyDescent="0.15">
      <c r="A1718" s="24" t="s">
        <v>360</v>
      </c>
      <c r="B1718" s="24">
        <v>2008</v>
      </c>
      <c r="C1718" s="24" t="s">
        <v>0</v>
      </c>
      <c r="D1718" s="24" t="s">
        <v>672</v>
      </c>
      <c r="E1718" s="24" t="s">
        <v>2199</v>
      </c>
      <c r="F1718" s="24">
        <v>1</v>
      </c>
      <c r="G1718" s="24">
        <v>92</v>
      </c>
      <c r="H1718" s="24">
        <v>0</v>
      </c>
      <c r="I1718" s="24">
        <v>0</v>
      </c>
      <c r="J1718" s="24">
        <v>1</v>
      </c>
      <c r="K1718" s="24">
        <v>92</v>
      </c>
      <c r="L1718" s="24">
        <v>5030</v>
      </c>
      <c r="M1718" s="24" t="str">
        <f>LOOKUP(A1718,[1]lookup!$A$3:$A$51,[1]lookup!$P$3:$P$51)</f>
        <v>Seeded</v>
      </c>
      <c r="N1718" s="24" t="str">
        <f>LOOKUP(A1718,[1]lookup!$A$3:$A$51,[1]lookup!$R$3:$R$51)</f>
        <v>Mod</v>
      </c>
      <c r="O1718" s="24" t="str">
        <f>LOOKUP(A1718,[1]lookup!$A$3:$A$51,[1]lookup!$U$3:$U$51)</f>
        <v>FS</v>
      </c>
      <c r="P1718" s="25">
        <f t="shared" si="52"/>
        <v>0</v>
      </c>
      <c r="Q1718" s="25">
        <f t="shared" si="53"/>
        <v>1.8290258449304173</v>
      </c>
      <c r="R1718" s="25">
        <f>LOOKUP(A1718,[1]lookup!$A$3:$A$51,[1]lookup!$H$3:$H$51)</f>
        <v>45.228628230616302</v>
      </c>
    </row>
    <row r="1719" spans="1:18" x14ac:dyDescent="0.15">
      <c r="A1719" s="24" t="s">
        <v>360</v>
      </c>
      <c r="B1719" s="24">
        <v>2008</v>
      </c>
      <c r="C1719" s="24" t="s">
        <v>0</v>
      </c>
      <c r="D1719" s="24" t="s">
        <v>556</v>
      </c>
      <c r="E1719" s="24" t="s">
        <v>2200</v>
      </c>
      <c r="F1719" s="24">
        <v>0</v>
      </c>
      <c r="G1719" s="24">
        <v>0</v>
      </c>
      <c r="H1719" s="24">
        <v>2</v>
      </c>
      <c r="I1719" s="24">
        <v>2180</v>
      </c>
      <c r="J1719" s="24">
        <v>2</v>
      </c>
      <c r="K1719" s="24">
        <v>2180</v>
      </c>
      <c r="L1719" s="24">
        <v>5030</v>
      </c>
      <c r="M1719" s="24" t="str">
        <f>LOOKUP(A1719,[1]lookup!$A$3:$A$51,[1]lookup!$P$3:$P$51)</f>
        <v>Seeded</v>
      </c>
      <c r="N1719" s="24" t="str">
        <f>LOOKUP(A1719,[1]lookup!$A$3:$A$51,[1]lookup!$R$3:$R$51)</f>
        <v>Mod</v>
      </c>
      <c r="O1719" s="24" t="str">
        <f>LOOKUP(A1719,[1]lookup!$A$3:$A$51,[1]lookup!$U$3:$U$51)</f>
        <v>FS</v>
      </c>
      <c r="P1719" s="25">
        <f t="shared" si="52"/>
        <v>43.339960238568587</v>
      </c>
      <c r="Q1719" s="25">
        <f t="shared" si="53"/>
        <v>0</v>
      </c>
      <c r="R1719" s="25">
        <f>LOOKUP(A1719,[1]lookup!$A$3:$A$51,[1]lookup!$H$3:$H$51)</f>
        <v>45.228628230616302</v>
      </c>
    </row>
    <row r="1720" spans="1:18" x14ac:dyDescent="0.15">
      <c r="A1720" s="24" t="s">
        <v>360</v>
      </c>
      <c r="B1720" s="24">
        <v>2008</v>
      </c>
      <c r="C1720" s="24" t="s">
        <v>0</v>
      </c>
      <c r="D1720" s="24" t="s">
        <v>557</v>
      </c>
      <c r="E1720" s="24" t="s">
        <v>2201</v>
      </c>
      <c r="F1720" s="24">
        <v>1</v>
      </c>
      <c r="G1720" s="24">
        <v>15</v>
      </c>
      <c r="H1720" s="24">
        <v>1</v>
      </c>
      <c r="I1720" s="24">
        <v>271</v>
      </c>
      <c r="J1720" s="24">
        <v>1</v>
      </c>
      <c r="K1720" s="24">
        <v>286</v>
      </c>
      <c r="L1720" s="24">
        <v>5030</v>
      </c>
      <c r="M1720" s="24" t="str">
        <f>LOOKUP(A1720,[1]lookup!$A$3:$A$51,[1]lookup!$P$3:$P$51)</f>
        <v>Seeded</v>
      </c>
      <c r="N1720" s="24" t="str">
        <f>LOOKUP(A1720,[1]lookup!$A$3:$A$51,[1]lookup!$R$3:$R$51)</f>
        <v>Mod</v>
      </c>
      <c r="O1720" s="24" t="str">
        <f>LOOKUP(A1720,[1]lookup!$A$3:$A$51,[1]lookup!$U$3:$U$51)</f>
        <v>FS</v>
      </c>
      <c r="P1720" s="25">
        <f t="shared" si="52"/>
        <v>5.3876739562624252</v>
      </c>
      <c r="Q1720" s="25">
        <f t="shared" si="53"/>
        <v>0.29821073558648109</v>
      </c>
      <c r="R1720" s="25">
        <f>LOOKUP(A1720,[1]lookup!$A$3:$A$51,[1]lookup!$H$3:$H$51)</f>
        <v>45.228628230616302</v>
      </c>
    </row>
    <row r="1721" spans="1:18" x14ac:dyDescent="0.15">
      <c r="A1721" s="24" t="s">
        <v>360</v>
      </c>
      <c r="B1721" s="24">
        <v>2008</v>
      </c>
      <c r="C1721" s="24" t="s">
        <v>0</v>
      </c>
      <c r="D1721" s="24" t="s">
        <v>390</v>
      </c>
      <c r="E1721" s="24" t="s">
        <v>2202</v>
      </c>
      <c r="F1721" s="24">
        <v>3</v>
      </c>
      <c r="G1721" s="24">
        <v>699</v>
      </c>
      <c r="H1721" s="24">
        <v>11</v>
      </c>
      <c r="I1721" s="24">
        <v>3812</v>
      </c>
      <c r="J1721" s="24">
        <v>11</v>
      </c>
      <c r="K1721" s="24">
        <v>4511</v>
      </c>
      <c r="L1721" s="24">
        <v>5030</v>
      </c>
      <c r="M1721" s="24" t="str">
        <f>LOOKUP(A1721,[1]lookup!$A$3:$A$51,[1]lookup!$P$3:$P$51)</f>
        <v>Seeded</v>
      </c>
      <c r="N1721" s="24" t="str">
        <f>LOOKUP(A1721,[1]lookup!$A$3:$A$51,[1]lookup!$R$3:$R$51)</f>
        <v>Mod</v>
      </c>
      <c r="O1721" s="24" t="str">
        <f>LOOKUP(A1721,[1]lookup!$A$3:$A$51,[1]lookup!$U$3:$U$51)</f>
        <v>FS</v>
      </c>
      <c r="P1721" s="25">
        <f t="shared" si="52"/>
        <v>75.785288270377734</v>
      </c>
      <c r="Q1721" s="25">
        <f t="shared" si="53"/>
        <v>13.896620278330019</v>
      </c>
      <c r="R1721" s="25">
        <f>LOOKUP(A1721,[1]lookup!$A$3:$A$51,[1]lookup!$H$3:$H$51)</f>
        <v>45.228628230616302</v>
      </c>
    </row>
    <row r="1722" spans="1:18" x14ac:dyDescent="0.15">
      <c r="A1722" s="24" t="s">
        <v>360</v>
      </c>
      <c r="B1722" s="24">
        <v>2008</v>
      </c>
      <c r="C1722" s="24" t="s">
        <v>0</v>
      </c>
      <c r="D1722" s="24" t="s">
        <v>1087</v>
      </c>
      <c r="E1722" s="24" t="s">
        <v>2203</v>
      </c>
      <c r="F1722" s="24">
        <v>0</v>
      </c>
      <c r="G1722" s="24">
        <v>0</v>
      </c>
      <c r="H1722" s="24">
        <v>0</v>
      </c>
      <c r="I1722" s="24">
        <v>0</v>
      </c>
      <c r="J1722" s="24">
        <v>0</v>
      </c>
      <c r="K1722" s="24">
        <v>0</v>
      </c>
      <c r="L1722" s="24">
        <v>5030</v>
      </c>
      <c r="M1722" s="24" t="str">
        <f>LOOKUP(A1722,[1]lookup!$A$3:$A$51,[1]lookup!$P$3:$P$51)</f>
        <v>Seeded</v>
      </c>
      <c r="N1722" s="24" t="str">
        <f>LOOKUP(A1722,[1]lookup!$A$3:$A$51,[1]lookup!$R$3:$R$51)</f>
        <v>Mod</v>
      </c>
      <c r="O1722" s="24" t="str">
        <f>LOOKUP(A1722,[1]lookup!$A$3:$A$51,[1]lookup!$U$3:$U$51)</f>
        <v>FS</v>
      </c>
      <c r="P1722" s="25">
        <f t="shared" si="52"/>
        <v>0</v>
      </c>
      <c r="Q1722" s="25">
        <f t="shared" si="53"/>
        <v>0</v>
      </c>
      <c r="R1722" s="25">
        <f>LOOKUP(A1722,[1]lookup!$A$3:$A$51,[1]lookup!$H$3:$H$51)</f>
        <v>45.228628230616302</v>
      </c>
    </row>
    <row r="1723" spans="1:18" x14ac:dyDescent="0.15">
      <c r="A1723" s="24" t="s">
        <v>360</v>
      </c>
      <c r="B1723" s="24">
        <v>2008</v>
      </c>
      <c r="C1723" s="24" t="s">
        <v>0</v>
      </c>
      <c r="D1723" s="24" t="s">
        <v>244</v>
      </c>
      <c r="E1723" s="24" t="s">
        <v>2204</v>
      </c>
      <c r="F1723" s="24">
        <v>1</v>
      </c>
      <c r="G1723" s="24">
        <v>5</v>
      </c>
      <c r="H1723" s="24">
        <v>11</v>
      </c>
      <c r="I1723" s="24">
        <v>155</v>
      </c>
      <c r="J1723" s="24">
        <v>11</v>
      </c>
      <c r="K1723" s="24">
        <v>160</v>
      </c>
      <c r="L1723" s="24">
        <v>5030</v>
      </c>
      <c r="M1723" s="24" t="str">
        <f>LOOKUP(A1723,[1]lookup!$A$3:$A$51,[1]lookup!$P$3:$P$51)</f>
        <v>Seeded</v>
      </c>
      <c r="N1723" s="24" t="str">
        <f>LOOKUP(A1723,[1]lookup!$A$3:$A$51,[1]lookup!$R$3:$R$51)</f>
        <v>Mod</v>
      </c>
      <c r="O1723" s="24" t="str">
        <f>LOOKUP(A1723,[1]lookup!$A$3:$A$51,[1]lookup!$U$3:$U$51)</f>
        <v>FS</v>
      </c>
      <c r="P1723" s="25">
        <f t="shared" si="52"/>
        <v>3.0815109343936382</v>
      </c>
      <c r="Q1723" s="25">
        <f t="shared" si="53"/>
        <v>9.940357852882703E-2</v>
      </c>
      <c r="R1723" s="25">
        <f>LOOKUP(A1723,[1]lookup!$A$3:$A$51,[1]lookup!$H$3:$H$51)</f>
        <v>45.228628230616302</v>
      </c>
    </row>
    <row r="1724" spans="1:18" x14ac:dyDescent="0.15">
      <c r="A1724" s="24" t="s">
        <v>360</v>
      </c>
      <c r="B1724" s="24">
        <v>2008</v>
      </c>
      <c r="C1724" s="24" t="s">
        <v>0</v>
      </c>
      <c r="D1724" s="24" t="s">
        <v>559</v>
      </c>
      <c r="E1724" s="24" t="s">
        <v>2205</v>
      </c>
      <c r="F1724" s="24">
        <v>0</v>
      </c>
      <c r="G1724" s="24">
        <v>0</v>
      </c>
      <c r="H1724" s="24">
        <v>0</v>
      </c>
      <c r="I1724" s="24">
        <v>0</v>
      </c>
      <c r="J1724" s="24">
        <v>0</v>
      </c>
      <c r="K1724" s="24">
        <v>0</v>
      </c>
      <c r="L1724" s="24">
        <v>5030</v>
      </c>
      <c r="M1724" s="24" t="str">
        <f>LOOKUP(A1724,[1]lookup!$A$3:$A$51,[1]lookup!$P$3:$P$51)</f>
        <v>Seeded</v>
      </c>
      <c r="N1724" s="24" t="str">
        <f>LOOKUP(A1724,[1]lookup!$A$3:$A$51,[1]lookup!$R$3:$R$51)</f>
        <v>Mod</v>
      </c>
      <c r="O1724" s="24" t="str">
        <f>LOOKUP(A1724,[1]lookup!$A$3:$A$51,[1]lookup!$U$3:$U$51)</f>
        <v>FS</v>
      </c>
      <c r="P1724" s="25">
        <f t="shared" si="52"/>
        <v>0</v>
      </c>
      <c r="Q1724" s="25">
        <f t="shared" si="53"/>
        <v>0</v>
      </c>
      <c r="R1724" s="25">
        <f>LOOKUP(A1724,[1]lookup!$A$3:$A$51,[1]lookup!$H$3:$H$51)</f>
        <v>45.228628230616302</v>
      </c>
    </row>
    <row r="1725" spans="1:18" x14ac:dyDescent="0.15">
      <c r="A1725" s="24" t="s">
        <v>360</v>
      </c>
      <c r="B1725" s="24">
        <v>2008</v>
      </c>
      <c r="C1725" s="24" t="s">
        <v>0</v>
      </c>
      <c r="D1725" s="24" t="s">
        <v>1229</v>
      </c>
      <c r="E1725" s="24" t="s">
        <v>2206</v>
      </c>
      <c r="F1725" s="24">
        <v>1</v>
      </c>
      <c r="G1725" s="24">
        <v>5</v>
      </c>
      <c r="H1725" s="24">
        <v>0</v>
      </c>
      <c r="I1725" s="24">
        <v>0</v>
      </c>
      <c r="J1725" s="24">
        <v>1</v>
      </c>
      <c r="K1725" s="24">
        <v>5</v>
      </c>
      <c r="L1725" s="24">
        <v>5030</v>
      </c>
      <c r="M1725" s="24" t="str">
        <f>LOOKUP(A1725,[1]lookup!$A$3:$A$51,[1]lookup!$P$3:$P$51)</f>
        <v>Seeded</v>
      </c>
      <c r="N1725" s="24" t="str">
        <f>LOOKUP(A1725,[1]lookup!$A$3:$A$51,[1]lookup!$R$3:$R$51)</f>
        <v>Mod</v>
      </c>
      <c r="O1725" s="24" t="str">
        <f>LOOKUP(A1725,[1]lookup!$A$3:$A$51,[1]lookup!$U$3:$U$51)</f>
        <v>FS</v>
      </c>
      <c r="P1725" s="25">
        <f t="shared" si="52"/>
        <v>0</v>
      </c>
      <c r="Q1725" s="25">
        <f t="shared" si="53"/>
        <v>9.940357852882703E-2</v>
      </c>
      <c r="R1725" s="25">
        <f>LOOKUP(A1725,[1]lookup!$A$3:$A$51,[1]lookup!$H$3:$H$51)</f>
        <v>45.228628230616302</v>
      </c>
    </row>
    <row r="1726" spans="1:18" x14ac:dyDescent="0.15">
      <c r="A1726" s="24" t="s">
        <v>360</v>
      </c>
      <c r="B1726" s="24">
        <v>2008</v>
      </c>
      <c r="C1726" s="24" t="s">
        <v>0</v>
      </c>
      <c r="D1726" s="24" t="s">
        <v>405</v>
      </c>
      <c r="E1726" s="24" t="s">
        <v>2207</v>
      </c>
      <c r="F1726" s="24">
        <v>2</v>
      </c>
      <c r="G1726" s="24">
        <v>4107</v>
      </c>
      <c r="H1726" s="24">
        <v>1</v>
      </c>
      <c r="I1726" s="24">
        <v>129</v>
      </c>
      <c r="J1726" s="24">
        <v>2</v>
      </c>
      <c r="K1726" s="24">
        <v>4236</v>
      </c>
      <c r="L1726" s="24">
        <v>5030</v>
      </c>
      <c r="M1726" s="24" t="str">
        <f>LOOKUP(A1726,[1]lookup!$A$3:$A$51,[1]lookup!$P$3:$P$51)</f>
        <v>Seeded</v>
      </c>
      <c r="N1726" s="24" t="str">
        <f>LOOKUP(A1726,[1]lookup!$A$3:$A$51,[1]lookup!$R$3:$R$51)</f>
        <v>Mod</v>
      </c>
      <c r="O1726" s="24" t="str">
        <f>LOOKUP(A1726,[1]lookup!$A$3:$A$51,[1]lookup!$U$3:$U$51)</f>
        <v>FS</v>
      </c>
      <c r="P1726" s="25">
        <f t="shared" si="52"/>
        <v>2.5646123260437377</v>
      </c>
      <c r="Q1726" s="25">
        <f t="shared" si="53"/>
        <v>81.650099403578523</v>
      </c>
      <c r="R1726" s="25">
        <f>LOOKUP(A1726,[1]lookup!$A$3:$A$51,[1]lookup!$H$3:$H$51)</f>
        <v>45.228628230616302</v>
      </c>
    </row>
    <row r="1727" spans="1:18" x14ac:dyDescent="0.15">
      <c r="A1727" s="24" t="s">
        <v>360</v>
      </c>
      <c r="B1727" s="24">
        <v>2008</v>
      </c>
      <c r="C1727" s="24" t="s">
        <v>0</v>
      </c>
      <c r="D1727" s="24" t="s">
        <v>217</v>
      </c>
      <c r="E1727" s="24" t="s">
        <v>2208</v>
      </c>
      <c r="F1727" s="24">
        <v>1</v>
      </c>
      <c r="G1727" s="24">
        <v>107</v>
      </c>
      <c r="H1727" s="24">
        <v>0</v>
      </c>
      <c r="I1727" s="24">
        <v>0</v>
      </c>
      <c r="J1727" s="24">
        <v>1</v>
      </c>
      <c r="K1727" s="24">
        <v>107</v>
      </c>
      <c r="L1727" s="24">
        <v>5030</v>
      </c>
      <c r="M1727" s="24" t="str">
        <f>LOOKUP(A1727,[1]lookup!$A$3:$A$51,[1]lookup!$P$3:$P$51)</f>
        <v>Seeded</v>
      </c>
      <c r="N1727" s="24" t="str">
        <f>LOOKUP(A1727,[1]lookup!$A$3:$A$51,[1]lookup!$R$3:$R$51)</f>
        <v>Mod</v>
      </c>
      <c r="O1727" s="24" t="str">
        <f>LOOKUP(A1727,[1]lookup!$A$3:$A$51,[1]lookup!$U$3:$U$51)</f>
        <v>FS</v>
      </c>
      <c r="P1727" s="25">
        <f t="shared" si="52"/>
        <v>0</v>
      </c>
      <c r="Q1727" s="25">
        <f t="shared" si="53"/>
        <v>2.1272365805168985</v>
      </c>
      <c r="R1727" s="25">
        <f>LOOKUP(A1727,[1]lookup!$A$3:$A$51,[1]lookup!$H$3:$H$51)</f>
        <v>45.228628230616302</v>
      </c>
    </row>
    <row r="1728" spans="1:18" x14ac:dyDescent="0.15">
      <c r="A1728" s="24" t="s">
        <v>360</v>
      </c>
      <c r="B1728" s="24">
        <v>2008</v>
      </c>
      <c r="C1728" s="24" t="s">
        <v>0</v>
      </c>
      <c r="D1728" s="24" t="s">
        <v>2209</v>
      </c>
      <c r="E1728" s="24" t="s">
        <v>2210</v>
      </c>
      <c r="F1728" s="24">
        <v>0</v>
      </c>
      <c r="G1728" s="24">
        <v>0</v>
      </c>
      <c r="H1728" s="24">
        <v>0</v>
      </c>
      <c r="I1728" s="24">
        <v>0</v>
      </c>
      <c r="J1728" s="24">
        <v>0</v>
      </c>
      <c r="K1728" s="24">
        <v>0</v>
      </c>
      <c r="L1728" s="24">
        <v>5030</v>
      </c>
      <c r="M1728" s="24" t="str">
        <f>LOOKUP(A1728,[1]lookup!$A$3:$A$51,[1]lookup!$P$3:$P$51)</f>
        <v>Seeded</v>
      </c>
      <c r="N1728" s="24" t="str">
        <f>LOOKUP(A1728,[1]lookup!$A$3:$A$51,[1]lookup!$R$3:$R$51)</f>
        <v>Mod</v>
      </c>
      <c r="O1728" s="24" t="str">
        <f>LOOKUP(A1728,[1]lookup!$A$3:$A$51,[1]lookup!$U$3:$U$51)</f>
        <v>FS</v>
      </c>
      <c r="P1728" s="25">
        <f t="shared" si="52"/>
        <v>0</v>
      </c>
      <c r="Q1728" s="25">
        <f t="shared" si="53"/>
        <v>0</v>
      </c>
      <c r="R1728" s="25">
        <f>LOOKUP(A1728,[1]lookup!$A$3:$A$51,[1]lookup!$H$3:$H$51)</f>
        <v>45.228628230616302</v>
      </c>
    </row>
    <row r="1729" spans="1:18" x14ac:dyDescent="0.15">
      <c r="A1729" s="24" t="s">
        <v>360</v>
      </c>
      <c r="B1729" s="24">
        <v>2008</v>
      </c>
      <c r="C1729" s="24" t="s">
        <v>0</v>
      </c>
      <c r="D1729" s="24" t="s">
        <v>2211</v>
      </c>
      <c r="E1729" s="24" t="s">
        <v>2212</v>
      </c>
      <c r="F1729" s="24">
        <v>0</v>
      </c>
      <c r="G1729" s="24">
        <v>0</v>
      </c>
      <c r="H1729" s="24">
        <v>0</v>
      </c>
      <c r="I1729" s="24">
        <v>0</v>
      </c>
      <c r="J1729" s="24">
        <v>0</v>
      </c>
      <c r="K1729" s="24">
        <v>0</v>
      </c>
      <c r="L1729" s="24">
        <v>5030</v>
      </c>
      <c r="M1729" s="24" t="str">
        <f>LOOKUP(A1729,[1]lookup!$A$3:$A$51,[1]lookup!$P$3:$P$51)</f>
        <v>Seeded</v>
      </c>
      <c r="N1729" s="24" t="str">
        <f>LOOKUP(A1729,[1]lookup!$A$3:$A$51,[1]lookup!$R$3:$R$51)</f>
        <v>Mod</v>
      </c>
      <c r="O1729" s="24" t="str">
        <f>LOOKUP(A1729,[1]lookup!$A$3:$A$51,[1]lookup!$U$3:$U$51)</f>
        <v>FS</v>
      </c>
      <c r="P1729" s="25">
        <f t="shared" si="52"/>
        <v>0</v>
      </c>
      <c r="Q1729" s="25">
        <f t="shared" si="53"/>
        <v>0</v>
      </c>
      <c r="R1729" s="25">
        <f>LOOKUP(A1729,[1]lookup!$A$3:$A$51,[1]lookup!$H$3:$H$51)</f>
        <v>45.228628230616302</v>
      </c>
    </row>
    <row r="1730" spans="1:18" x14ac:dyDescent="0.15">
      <c r="A1730" s="24" t="s">
        <v>365</v>
      </c>
      <c r="B1730" s="24">
        <v>2008</v>
      </c>
      <c r="C1730" s="24" t="s">
        <v>0</v>
      </c>
      <c r="D1730" s="24" t="s">
        <v>672</v>
      </c>
      <c r="E1730" s="24" t="s">
        <v>2199</v>
      </c>
      <c r="F1730" s="24">
        <v>0</v>
      </c>
      <c r="G1730" s="24">
        <v>0</v>
      </c>
      <c r="H1730" s="24">
        <v>3</v>
      </c>
      <c r="I1730" s="24">
        <v>1253</v>
      </c>
      <c r="J1730" s="24">
        <v>3</v>
      </c>
      <c r="K1730" s="24">
        <v>1253</v>
      </c>
      <c r="L1730" s="24">
        <v>5000</v>
      </c>
      <c r="M1730" s="24" t="str">
        <f>LOOKUP(A1730,[1]lookup!$A$3:$A$51,[1]lookup!$P$3:$P$51)</f>
        <v>Unseeded</v>
      </c>
      <c r="N1730" s="24" t="str">
        <f>LOOKUP(A1730,[1]lookup!$A$3:$A$51,[1]lookup!$R$3:$R$51)</f>
        <v>Unburned</v>
      </c>
      <c r="O1730" s="24" t="str">
        <f>LOOKUP(A1730,[1]lookup!$A$3:$A$51,[1]lookup!$U$3:$U$51)</f>
        <v>FS</v>
      </c>
      <c r="P1730" s="25">
        <f t="shared" ref="P1730:P1793" si="54">I1730/L1730*100</f>
        <v>25.06</v>
      </c>
      <c r="Q1730" s="25">
        <f t="shared" ref="Q1730:Q1793" si="55">G1730/L1730*100</f>
        <v>0</v>
      </c>
      <c r="R1730" s="25">
        <f>LOOKUP(A1730,[1]lookup!$A$3:$A$51,[1]lookup!$H$3:$H$51)</f>
        <v>0</v>
      </c>
    </row>
    <row r="1731" spans="1:18" x14ac:dyDescent="0.15">
      <c r="A1731" s="24" t="s">
        <v>365</v>
      </c>
      <c r="B1731" s="24">
        <v>2008</v>
      </c>
      <c r="C1731" s="24" t="s">
        <v>0</v>
      </c>
      <c r="D1731" s="24" t="s">
        <v>556</v>
      </c>
      <c r="E1731" s="24" t="s">
        <v>2200</v>
      </c>
      <c r="F1731" s="24">
        <v>0</v>
      </c>
      <c r="G1731" s="24">
        <v>0</v>
      </c>
      <c r="H1731" s="24">
        <v>0</v>
      </c>
      <c r="I1731" s="24">
        <v>0</v>
      </c>
      <c r="J1731" s="24">
        <v>0</v>
      </c>
      <c r="K1731" s="24">
        <v>0</v>
      </c>
      <c r="L1731" s="24">
        <v>5000</v>
      </c>
      <c r="M1731" s="24" t="str">
        <f>LOOKUP(A1731,[1]lookup!$A$3:$A$51,[1]lookup!$P$3:$P$51)</f>
        <v>Unseeded</v>
      </c>
      <c r="N1731" s="24" t="str">
        <f>LOOKUP(A1731,[1]lookup!$A$3:$A$51,[1]lookup!$R$3:$R$51)</f>
        <v>Unburned</v>
      </c>
      <c r="O1731" s="24" t="str">
        <f>LOOKUP(A1731,[1]lookup!$A$3:$A$51,[1]lookup!$U$3:$U$51)</f>
        <v>FS</v>
      </c>
      <c r="P1731" s="25">
        <f t="shared" si="54"/>
        <v>0</v>
      </c>
      <c r="Q1731" s="25">
        <f t="shared" si="55"/>
        <v>0</v>
      </c>
      <c r="R1731" s="25">
        <f>LOOKUP(A1731,[1]lookup!$A$3:$A$51,[1]lookup!$H$3:$H$51)</f>
        <v>0</v>
      </c>
    </row>
    <row r="1732" spans="1:18" x14ac:dyDescent="0.15">
      <c r="A1732" s="24" t="s">
        <v>365</v>
      </c>
      <c r="B1732" s="24">
        <v>2008</v>
      </c>
      <c r="C1732" s="24" t="s">
        <v>0</v>
      </c>
      <c r="D1732" s="24" t="s">
        <v>557</v>
      </c>
      <c r="E1732" s="24" t="s">
        <v>2201</v>
      </c>
      <c r="F1732" s="24">
        <v>1</v>
      </c>
      <c r="G1732" s="24">
        <v>11</v>
      </c>
      <c r="H1732" s="24">
        <v>2</v>
      </c>
      <c r="I1732" s="24">
        <v>2169</v>
      </c>
      <c r="J1732" s="24">
        <v>2</v>
      </c>
      <c r="K1732" s="24">
        <v>2180</v>
      </c>
      <c r="L1732" s="24">
        <v>5000</v>
      </c>
      <c r="M1732" s="24" t="str">
        <f>LOOKUP(A1732,[1]lookup!$A$3:$A$51,[1]lookup!$P$3:$P$51)</f>
        <v>Unseeded</v>
      </c>
      <c r="N1732" s="24" t="str">
        <f>LOOKUP(A1732,[1]lookup!$A$3:$A$51,[1]lookup!$R$3:$R$51)</f>
        <v>Unburned</v>
      </c>
      <c r="O1732" s="24" t="str">
        <f>LOOKUP(A1732,[1]lookup!$A$3:$A$51,[1]lookup!$U$3:$U$51)</f>
        <v>FS</v>
      </c>
      <c r="P1732" s="25">
        <f t="shared" si="54"/>
        <v>43.38</v>
      </c>
      <c r="Q1732" s="25">
        <f t="shared" si="55"/>
        <v>0.22</v>
      </c>
      <c r="R1732" s="25">
        <f>LOOKUP(A1732,[1]lookup!$A$3:$A$51,[1]lookup!$H$3:$H$51)</f>
        <v>0</v>
      </c>
    </row>
    <row r="1733" spans="1:18" x14ac:dyDescent="0.15">
      <c r="A1733" s="24" t="s">
        <v>365</v>
      </c>
      <c r="B1733" s="24">
        <v>2008</v>
      </c>
      <c r="C1733" s="24" t="s">
        <v>0</v>
      </c>
      <c r="D1733" s="24" t="s">
        <v>390</v>
      </c>
      <c r="E1733" s="24" t="s">
        <v>2202</v>
      </c>
      <c r="F1733" s="24">
        <v>3</v>
      </c>
      <c r="G1733" s="24">
        <v>115</v>
      </c>
      <c r="H1733" s="24">
        <v>9</v>
      </c>
      <c r="I1733" s="24">
        <v>997</v>
      </c>
      <c r="J1733" s="24">
        <v>9</v>
      </c>
      <c r="K1733" s="24">
        <v>1112</v>
      </c>
      <c r="L1733" s="24">
        <v>5000</v>
      </c>
      <c r="M1733" s="24" t="str">
        <f>LOOKUP(A1733,[1]lookup!$A$3:$A$51,[1]lookup!$P$3:$P$51)</f>
        <v>Unseeded</v>
      </c>
      <c r="N1733" s="24" t="str">
        <f>LOOKUP(A1733,[1]lookup!$A$3:$A$51,[1]lookup!$R$3:$R$51)</f>
        <v>Unburned</v>
      </c>
      <c r="O1733" s="24" t="str">
        <f>LOOKUP(A1733,[1]lookup!$A$3:$A$51,[1]lookup!$U$3:$U$51)</f>
        <v>FS</v>
      </c>
      <c r="P1733" s="25">
        <f t="shared" si="54"/>
        <v>19.939999999999998</v>
      </c>
      <c r="Q1733" s="25">
        <f t="shared" si="55"/>
        <v>2.2999999999999998</v>
      </c>
      <c r="R1733" s="25">
        <f>LOOKUP(A1733,[1]lookup!$A$3:$A$51,[1]lookup!$H$3:$H$51)</f>
        <v>0</v>
      </c>
    </row>
    <row r="1734" spans="1:18" x14ac:dyDescent="0.15">
      <c r="A1734" s="24" t="s">
        <v>365</v>
      </c>
      <c r="B1734" s="24">
        <v>2008</v>
      </c>
      <c r="C1734" s="24" t="s">
        <v>0</v>
      </c>
      <c r="D1734" s="24" t="s">
        <v>1087</v>
      </c>
      <c r="E1734" s="24" t="s">
        <v>2203</v>
      </c>
      <c r="F1734" s="24">
        <v>0</v>
      </c>
      <c r="G1734" s="24">
        <v>0</v>
      </c>
      <c r="H1734" s="24">
        <v>0</v>
      </c>
      <c r="I1734" s="24">
        <v>0</v>
      </c>
      <c r="J1734" s="24">
        <v>0</v>
      </c>
      <c r="K1734" s="24">
        <v>0</v>
      </c>
      <c r="L1734" s="24">
        <v>5000</v>
      </c>
      <c r="M1734" s="24" t="str">
        <f>LOOKUP(A1734,[1]lookup!$A$3:$A$51,[1]lookup!$P$3:$P$51)</f>
        <v>Unseeded</v>
      </c>
      <c r="N1734" s="24" t="str">
        <f>LOOKUP(A1734,[1]lookup!$A$3:$A$51,[1]lookup!$R$3:$R$51)</f>
        <v>Unburned</v>
      </c>
      <c r="O1734" s="24" t="str">
        <f>LOOKUP(A1734,[1]lookup!$A$3:$A$51,[1]lookup!$U$3:$U$51)</f>
        <v>FS</v>
      </c>
      <c r="P1734" s="25">
        <f t="shared" si="54"/>
        <v>0</v>
      </c>
      <c r="Q1734" s="25">
        <f t="shared" si="55"/>
        <v>0</v>
      </c>
      <c r="R1734" s="25">
        <f>LOOKUP(A1734,[1]lookup!$A$3:$A$51,[1]lookup!$H$3:$H$51)</f>
        <v>0</v>
      </c>
    </row>
    <row r="1735" spans="1:18" x14ac:dyDescent="0.15">
      <c r="A1735" s="24" t="s">
        <v>365</v>
      </c>
      <c r="B1735" s="24">
        <v>2008</v>
      </c>
      <c r="C1735" s="24" t="s">
        <v>0</v>
      </c>
      <c r="D1735" s="24" t="s">
        <v>244</v>
      </c>
      <c r="E1735" s="24" t="s">
        <v>2204</v>
      </c>
      <c r="F1735" s="24">
        <v>1</v>
      </c>
      <c r="G1735" s="24">
        <v>9</v>
      </c>
      <c r="H1735" s="24">
        <v>7</v>
      </c>
      <c r="I1735" s="24">
        <v>454</v>
      </c>
      <c r="J1735" s="24">
        <v>7</v>
      </c>
      <c r="K1735" s="24">
        <v>463</v>
      </c>
      <c r="L1735" s="24">
        <v>5000</v>
      </c>
      <c r="M1735" s="24" t="str">
        <f>LOOKUP(A1735,[1]lookup!$A$3:$A$51,[1]lookup!$P$3:$P$51)</f>
        <v>Unseeded</v>
      </c>
      <c r="N1735" s="24" t="str">
        <f>LOOKUP(A1735,[1]lookup!$A$3:$A$51,[1]lookup!$R$3:$R$51)</f>
        <v>Unburned</v>
      </c>
      <c r="O1735" s="24" t="str">
        <f>LOOKUP(A1735,[1]lookup!$A$3:$A$51,[1]lookup!$U$3:$U$51)</f>
        <v>FS</v>
      </c>
      <c r="P1735" s="25">
        <f t="shared" si="54"/>
        <v>9.08</v>
      </c>
      <c r="Q1735" s="25">
        <f t="shared" si="55"/>
        <v>0.18</v>
      </c>
      <c r="R1735" s="25">
        <f>LOOKUP(A1735,[1]lookup!$A$3:$A$51,[1]lookup!$H$3:$H$51)</f>
        <v>0</v>
      </c>
    </row>
    <row r="1736" spans="1:18" x14ac:dyDescent="0.15">
      <c r="A1736" s="24" t="s">
        <v>365</v>
      </c>
      <c r="B1736" s="24">
        <v>2008</v>
      </c>
      <c r="C1736" s="24" t="s">
        <v>0</v>
      </c>
      <c r="D1736" s="24" t="s">
        <v>559</v>
      </c>
      <c r="E1736" s="24" t="s">
        <v>2205</v>
      </c>
      <c r="F1736" s="24">
        <v>0</v>
      </c>
      <c r="G1736" s="24">
        <v>0</v>
      </c>
      <c r="H1736" s="24">
        <v>0</v>
      </c>
      <c r="I1736" s="24">
        <v>0</v>
      </c>
      <c r="J1736" s="24">
        <v>0</v>
      </c>
      <c r="K1736" s="24">
        <v>0</v>
      </c>
      <c r="L1736" s="24">
        <v>5000</v>
      </c>
      <c r="M1736" s="24" t="str">
        <f>LOOKUP(A1736,[1]lookup!$A$3:$A$51,[1]lookup!$P$3:$P$51)</f>
        <v>Unseeded</v>
      </c>
      <c r="N1736" s="24" t="str">
        <f>LOOKUP(A1736,[1]lookup!$A$3:$A$51,[1]lookup!$R$3:$R$51)</f>
        <v>Unburned</v>
      </c>
      <c r="O1736" s="24" t="str">
        <f>LOOKUP(A1736,[1]lookup!$A$3:$A$51,[1]lookup!$U$3:$U$51)</f>
        <v>FS</v>
      </c>
      <c r="P1736" s="25">
        <f t="shared" si="54"/>
        <v>0</v>
      </c>
      <c r="Q1736" s="25">
        <f t="shared" si="55"/>
        <v>0</v>
      </c>
      <c r="R1736" s="25">
        <f>LOOKUP(A1736,[1]lookup!$A$3:$A$51,[1]lookup!$H$3:$H$51)</f>
        <v>0</v>
      </c>
    </row>
    <row r="1737" spans="1:18" x14ac:dyDescent="0.15">
      <c r="A1737" s="24" t="s">
        <v>365</v>
      </c>
      <c r="B1737" s="24">
        <v>2008</v>
      </c>
      <c r="C1737" s="24" t="s">
        <v>0</v>
      </c>
      <c r="D1737" s="24" t="s">
        <v>1229</v>
      </c>
      <c r="E1737" s="24" t="s">
        <v>2206</v>
      </c>
      <c r="F1737" s="24">
        <v>0</v>
      </c>
      <c r="G1737" s="24">
        <v>0</v>
      </c>
      <c r="H1737" s="24">
        <v>0</v>
      </c>
      <c r="I1737" s="24">
        <v>0</v>
      </c>
      <c r="J1737" s="24">
        <v>0</v>
      </c>
      <c r="K1737" s="24">
        <v>0</v>
      </c>
      <c r="L1737" s="24">
        <v>5000</v>
      </c>
      <c r="M1737" s="24" t="str">
        <f>LOOKUP(A1737,[1]lookup!$A$3:$A$51,[1]lookup!$P$3:$P$51)</f>
        <v>Unseeded</v>
      </c>
      <c r="N1737" s="24" t="str">
        <f>LOOKUP(A1737,[1]lookup!$A$3:$A$51,[1]lookup!$R$3:$R$51)</f>
        <v>Unburned</v>
      </c>
      <c r="O1737" s="24" t="str">
        <f>LOOKUP(A1737,[1]lookup!$A$3:$A$51,[1]lookup!$U$3:$U$51)</f>
        <v>FS</v>
      </c>
      <c r="P1737" s="25">
        <f t="shared" si="54"/>
        <v>0</v>
      </c>
      <c r="Q1737" s="25">
        <f t="shared" si="55"/>
        <v>0</v>
      </c>
      <c r="R1737" s="25">
        <f>LOOKUP(A1737,[1]lookup!$A$3:$A$51,[1]lookup!$H$3:$H$51)</f>
        <v>0</v>
      </c>
    </row>
    <row r="1738" spans="1:18" x14ac:dyDescent="0.15">
      <c r="A1738" s="24" t="s">
        <v>365</v>
      </c>
      <c r="B1738" s="24">
        <v>2008</v>
      </c>
      <c r="C1738" s="24" t="s">
        <v>0</v>
      </c>
      <c r="D1738" s="24" t="s">
        <v>405</v>
      </c>
      <c r="E1738" s="24" t="s">
        <v>2207</v>
      </c>
      <c r="F1738" s="24">
        <v>2</v>
      </c>
      <c r="G1738" s="24">
        <v>4308</v>
      </c>
      <c r="H1738" s="24">
        <v>1</v>
      </c>
      <c r="I1738" s="24">
        <v>117</v>
      </c>
      <c r="J1738" s="24">
        <v>2</v>
      </c>
      <c r="K1738" s="24">
        <v>4425</v>
      </c>
      <c r="L1738" s="24">
        <v>5000</v>
      </c>
      <c r="M1738" s="24" t="str">
        <f>LOOKUP(A1738,[1]lookup!$A$3:$A$51,[1]lookup!$P$3:$P$51)</f>
        <v>Unseeded</v>
      </c>
      <c r="N1738" s="24" t="str">
        <f>LOOKUP(A1738,[1]lookup!$A$3:$A$51,[1]lookup!$R$3:$R$51)</f>
        <v>Unburned</v>
      </c>
      <c r="O1738" s="24" t="str">
        <f>LOOKUP(A1738,[1]lookup!$A$3:$A$51,[1]lookup!$U$3:$U$51)</f>
        <v>FS</v>
      </c>
      <c r="P1738" s="25">
        <f t="shared" si="54"/>
        <v>2.34</v>
      </c>
      <c r="Q1738" s="25">
        <f t="shared" si="55"/>
        <v>86.16</v>
      </c>
      <c r="R1738" s="25">
        <f>LOOKUP(A1738,[1]lookup!$A$3:$A$51,[1]lookup!$H$3:$H$51)</f>
        <v>0</v>
      </c>
    </row>
    <row r="1739" spans="1:18" x14ac:dyDescent="0.15">
      <c r="A1739" s="24" t="s">
        <v>365</v>
      </c>
      <c r="B1739" s="24">
        <v>2008</v>
      </c>
      <c r="C1739" s="24" t="s">
        <v>0</v>
      </c>
      <c r="D1739" s="24" t="s">
        <v>217</v>
      </c>
      <c r="E1739" s="24" t="s">
        <v>2208</v>
      </c>
      <c r="F1739" s="24">
        <v>1</v>
      </c>
      <c r="G1739" s="24">
        <v>557</v>
      </c>
      <c r="H1739" s="24">
        <v>0</v>
      </c>
      <c r="I1739" s="24">
        <v>0</v>
      </c>
      <c r="J1739" s="24">
        <v>1</v>
      </c>
      <c r="K1739" s="24">
        <v>557</v>
      </c>
      <c r="L1739" s="24">
        <v>5000</v>
      </c>
      <c r="M1739" s="24" t="str">
        <f>LOOKUP(A1739,[1]lookup!$A$3:$A$51,[1]lookup!$P$3:$P$51)</f>
        <v>Unseeded</v>
      </c>
      <c r="N1739" s="24" t="str">
        <f>LOOKUP(A1739,[1]lookup!$A$3:$A$51,[1]lookup!$R$3:$R$51)</f>
        <v>Unburned</v>
      </c>
      <c r="O1739" s="24" t="str">
        <f>LOOKUP(A1739,[1]lookup!$A$3:$A$51,[1]lookup!$U$3:$U$51)</f>
        <v>FS</v>
      </c>
      <c r="P1739" s="25">
        <f t="shared" si="54"/>
        <v>0</v>
      </c>
      <c r="Q1739" s="25">
        <f t="shared" si="55"/>
        <v>11.14</v>
      </c>
      <c r="R1739" s="25">
        <f>LOOKUP(A1739,[1]lookup!$A$3:$A$51,[1]lookup!$H$3:$H$51)</f>
        <v>0</v>
      </c>
    </row>
    <row r="1740" spans="1:18" x14ac:dyDescent="0.15">
      <c r="A1740" s="24" t="s">
        <v>365</v>
      </c>
      <c r="B1740" s="24">
        <v>2008</v>
      </c>
      <c r="C1740" s="24" t="s">
        <v>0</v>
      </c>
      <c r="D1740" s="24" t="s">
        <v>2209</v>
      </c>
      <c r="E1740" s="24" t="s">
        <v>2210</v>
      </c>
      <c r="F1740" s="24">
        <v>0</v>
      </c>
      <c r="G1740" s="24">
        <v>0</v>
      </c>
      <c r="H1740" s="24">
        <v>0</v>
      </c>
      <c r="I1740" s="24">
        <v>0</v>
      </c>
      <c r="J1740" s="24">
        <v>0</v>
      </c>
      <c r="K1740" s="24">
        <v>0</v>
      </c>
      <c r="L1740" s="24">
        <v>5000</v>
      </c>
      <c r="M1740" s="24" t="str">
        <f>LOOKUP(A1740,[1]lookup!$A$3:$A$51,[1]lookup!$P$3:$P$51)</f>
        <v>Unseeded</v>
      </c>
      <c r="N1740" s="24" t="str">
        <f>LOOKUP(A1740,[1]lookup!$A$3:$A$51,[1]lookup!$R$3:$R$51)</f>
        <v>Unburned</v>
      </c>
      <c r="O1740" s="24" t="str">
        <f>LOOKUP(A1740,[1]lookup!$A$3:$A$51,[1]lookup!$U$3:$U$51)</f>
        <v>FS</v>
      </c>
      <c r="P1740" s="25">
        <f t="shared" si="54"/>
        <v>0</v>
      </c>
      <c r="Q1740" s="25">
        <f t="shared" si="55"/>
        <v>0</v>
      </c>
      <c r="R1740" s="25">
        <f>LOOKUP(A1740,[1]lookup!$A$3:$A$51,[1]lookup!$H$3:$H$51)</f>
        <v>0</v>
      </c>
    </row>
    <row r="1741" spans="1:18" x14ac:dyDescent="0.15">
      <c r="A1741" s="24" t="s">
        <v>365</v>
      </c>
      <c r="B1741" s="24">
        <v>2008</v>
      </c>
      <c r="C1741" s="24" t="s">
        <v>0</v>
      </c>
      <c r="D1741" s="24" t="s">
        <v>2211</v>
      </c>
      <c r="E1741" s="24" t="s">
        <v>2212</v>
      </c>
      <c r="F1741" s="24">
        <v>0</v>
      </c>
      <c r="G1741" s="24">
        <v>0</v>
      </c>
      <c r="H1741" s="24">
        <v>0</v>
      </c>
      <c r="I1741" s="24">
        <v>0</v>
      </c>
      <c r="J1741" s="24">
        <v>0</v>
      </c>
      <c r="K1741" s="24">
        <v>0</v>
      </c>
      <c r="L1741" s="24">
        <v>5000</v>
      </c>
      <c r="M1741" s="24" t="str">
        <f>LOOKUP(A1741,[1]lookup!$A$3:$A$51,[1]lookup!$P$3:$P$51)</f>
        <v>Unseeded</v>
      </c>
      <c r="N1741" s="24" t="str">
        <f>LOOKUP(A1741,[1]lookup!$A$3:$A$51,[1]lookup!$R$3:$R$51)</f>
        <v>Unburned</v>
      </c>
      <c r="O1741" s="24" t="str">
        <f>LOOKUP(A1741,[1]lookup!$A$3:$A$51,[1]lookup!$U$3:$U$51)</f>
        <v>FS</v>
      </c>
      <c r="P1741" s="25">
        <f t="shared" si="54"/>
        <v>0</v>
      </c>
      <c r="Q1741" s="25">
        <f t="shared" si="55"/>
        <v>0</v>
      </c>
      <c r="R1741" s="25">
        <f>LOOKUP(A1741,[1]lookup!$A$3:$A$51,[1]lookup!$H$3:$H$51)</f>
        <v>0</v>
      </c>
    </row>
    <row r="1742" spans="1:18" ht="15" x14ac:dyDescent="0.2">
      <c r="A1742" t="s">
        <v>215</v>
      </c>
      <c r="B1742">
        <v>2013</v>
      </c>
      <c r="C1742" t="s">
        <v>0</v>
      </c>
      <c r="D1742" t="s">
        <v>672</v>
      </c>
      <c r="E1742" t="s">
        <v>2199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5016</v>
      </c>
      <c r="M1742" s="24" t="str">
        <f>LOOKUP(A1742,[1]lookup!$A$3:$A$51,[1]lookup!$P$3:$P$51)</f>
        <v>Seeded</v>
      </c>
      <c r="N1742" s="24" t="str">
        <f>LOOKUP(A1742,[1]lookup!$A$3:$A$51,[1]lookup!$R$3:$R$51)</f>
        <v>High</v>
      </c>
      <c r="O1742" s="24" t="str">
        <f>LOOKUP(A1742,[1]lookup!$A$3:$A$51,[1]lookup!$U$3:$U$51)</f>
        <v>FS</v>
      </c>
      <c r="P1742" s="25">
        <f t="shared" si="54"/>
        <v>0</v>
      </c>
      <c r="Q1742" s="25">
        <f t="shared" si="55"/>
        <v>0</v>
      </c>
      <c r="R1742" s="25">
        <f>LOOKUP(A1742,[1]lookup!$A$3:$A$51,[1]lookup!$H$3:$H$51)</f>
        <v>18.602794411177644</v>
      </c>
    </row>
    <row r="1743" spans="1:18" ht="15" x14ac:dyDescent="0.2">
      <c r="A1743" t="s">
        <v>215</v>
      </c>
      <c r="B1743">
        <v>2013</v>
      </c>
      <c r="C1743" t="s">
        <v>0</v>
      </c>
      <c r="D1743" t="s">
        <v>556</v>
      </c>
      <c r="E1743" t="s">
        <v>2200</v>
      </c>
      <c r="F1743">
        <v>1</v>
      </c>
      <c r="G1743">
        <v>8</v>
      </c>
      <c r="H1743">
        <v>2</v>
      </c>
      <c r="I1743">
        <v>448</v>
      </c>
      <c r="J1743">
        <v>2</v>
      </c>
      <c r="K1743">
        <v>456</v>
      </c>
      <c r="L1743">
        <v>5016</v>
      </c>
      <c r="M1743" s="24" t="str">
        <f>LOOKUP(A1743,[1]lookup!$A$3:$A$51,[1]lookup!$P$3:$P$51)</f>
        <v>Seeded</v>
      </c>
      <c r="N1743" s="24" t="str">
        <f>LOOKUP(A1743,[1]lookup!$A$3:$A$51,[1]lookup!$R$3:$R$51)</f>
        <v>High</v>
      </c>
      <c r="O1743" s="24" t="str">
        <f>LOOKUP(A1743,[1]lookup!$A$3:$A$51,[1]lookup!$U$3:$U$51)</f>
        <v>FS</v>
      </c>
      <c r="P1743" s="25">
        <f t="shared" si="54"/>
        <v>8.931419457735247</v>
      </c>
      <c r="Q1743" s="25">
        <f t="shared" si="55"/>
        <v>0.15948963317384371</v>
      </c>
      <c r="R1743" s="25">
        <f>LOOKUP(A1743,[1]lookup!$A$3:$A$51,[1]lookup!$H$3:$H$51)</f>
        <v>18.602794411177644</v>
      </c>
    </row>
    <row r="1744" spans="1:18" ht="15" x14ac:dyDescent="0.2">
      <c r="A1744" t="s">
        <v>215</v>
      </c>
      <c r="B1744">
        <v>2013</v>
      </c>
      <c r="C1744" t="s">
        <v>0</v>
      </c>
      <c r="D1744" t="s">
        <v>557</v>
      </c>
      <c r="E1744" t="s">
        <v>2201</v>
      </c>
      <c r="F1744">
        <v>0</v>
      </c>
      <c r="G1744">
        <v>0</v>
      </c>
      <c r="H1744">
        <v>1</v>
      </c>
      <c r="I1744">
        <v>416</v>
      </c>
      <c r="J1744">
        <v>1</v>
      </c>
      <c r="K1744">
        <v>416</v>
      </c>
      <c r="L1744">
        <v>5016</v>
      </c>
      <c r="M1744" s="24" t="str">
        <f>LOOKUP(A1744,[1]lookup!$A$3:$A$51,[1]lookup!$P$3:$P$51)</f>
        <v>Seeded</v>
      </c>
      <c r="N1744" s="24" t="str">
        <f>LOOKUP(A1744,[1]lookup!$A$3:$A$51,[1]lookup!$R$3:$R$51)</f>
        <v>High</v>
      </c>
      <c r="O1744" s="24" t="str">
        <f>LOOKUP(A1744,[1]lookup!$A$3:$A$51,[1]lookup!$U$3:$U$51)</f>
        <v>FS</v>
      </c>
      <c r="P1744" s="25">
        <f t="shared" si="54"/>
        <v>8.2934609250398719</v>
      </c>
      <c r="Q1744" s="25">
        <f t="shared" si="55"/>
        <v>0</v>
      </c>
      <c r="R1744" s="25">
        <f>LOOKUP(A1744,[1]lookup!$A$3:$A$51,[1]lookup!$H$3:$H$51)</f>
        <v>18.602794411177644</v>
      </c>
    </row>
    <row r="1745" spans="1:18" ht="15" x14ac:dyDescent="0.2">
      <c r="A1745" t="s">
        <v>215</v>
      </c>
      <c r="B1745">
        <v>2013</v>
      </c>
      <c r="C1745" t="s">
        <v>0</v>
      </c>
      <c r="D1745" t="s">
        <v>390</v>
      </c>
      <c r="E1745" t="s">
        <v>2202</v>
      </c>
      <c r="F1745">
        <v>2</v>
      </c>
      <c r="G1745">
        <v>128</v>
      </c>
      <c r="H1745">
        <v>2</v>
      </c>
      <c r="I1745">
        <v>1124</v>
      </c>
      <c r="J1745">
        <v>2</v>
      </c>
      <c r="K1745">
        <v>1252</v>
      </c>
      <c r="L1745">
        <v>5016</v>
      </c>
      <c r="M1745" s="24" t="str">
        <f>LOOKUP(A1745,[1]lookup!$A$3:$A$51,[1]lookup!$P$3:$P$51)</f>
        <v>Seeded</v>
      </c>
      <c r="N1745" s="24" t="str">
        <f>LOOKUP(A1745,[1]lookup!$A$3:$A$51,[1]lookup!$R$3:$R$51)</f>
        <v>High</v>
      </c>
      <c r="O1745" s="24" t="str">
        <f>LOOKUP(A1745,[1]lookup!$A$3:$A$51,[1]lookup!$U$3:$U$51)</f>
        <v>FS</v>
      </c>
      <c r="P1745" s="25">
        <f t="shared" si="54"/>
        <v>22.408293460925041</v>
      </c>
      <c r="Q1745" s="25">
        <f t="shared" si="55"/>
        <v>2.5518341307814993</v>
      </c>
      <c r="R1745" s="25">
        <f>LOOKUP(A1745,[1]lookup!$A$3:$A$51,[1]lookup!$H$3:$H$51)</f>
        <v>18.602794411177644</v>
      </c>
    </row>
    <row r="1746" spans="1:18" ht="15" x14ac:dyDescent="0.2">
      <c r="A1746" t="s">
        <v>215</v>
      </c>
      <c r="B1746">
        <v>2013</v>
      </c>
      <c r="C1746" t="s">
        <v>0</v>
      </c>
      <c r="D1746" t="s">
        <v>1087</v>
      </c>
      <c r="E1746" t="s">
        <v>2203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5016</v>
      </c>
      <c r="M1746" s="24" t="str">
        <f>LOOKUP(A1746,[1]lookup!$A$3:$A$51,[1]lookup!$P$3:$P$51)</f>
        <v>Seeded</v>
      </c>
      <c r="N1746" s="24" t="str">
        <f>LOOKUP(A1746,[1]lookup!$A$3:$A$51,[1]lookup!$R$3:$R$51)</f>
        <v>High</v>
      </c>
      <c r="O1746" s="24" t="str">
        <f>LOOKUP(A1746,[1]lookup!$A$3:$A$51,[1]lookup!$U$3:$U$51)</f>
        <v>FS</v>
      </c>
      <c r="P1746" s="25">
        <f t="shared" si="54"/>
        <v>0</v>
      </c>
      <c r="Q1746" s="25">
        <f t="shared" si="55"/>
        <v>0</v>
      </c>
      <c r="R1746" s="25">
        <f>LOOKUP(A1746,[1]lookup!$A$3:$A$51,[1]lookup!$H$3:$H$51)</f>
        <v>18.602794411177644</v>
      </c>
    </row>
    <row r="1747" spans="1:18" ht="15" x14ac:dyDescent="0.2">
      <c r="A1747" t="s">
        <v>215</v>
      </c>
      <c r="B1747">
        <v>2013</v>
      </c>
      <c r="C1747" t="s">
        <v>0</v>
      </c>
      <c r="D1747" t="s">
        <v>244</v>
      </c>
      <c r="E1747" t="s">
        <v>2204</v>
      </c>
      <c r="F1747">
        <v>1</v>
      </c>
      <c r="G1747">
        <v>9</v>
      </c>
      <c r="H1747">
        <v>10</v>
      </c>
      <c r="I1747">
        <v>519</v>
      </c>
      <c r="J1747">
        <v>10</v>
      </c>
      <c r="K1747">
        <v>528</v>
      </c>
      <c r="L1747">
        <v>5016</v>
      </c>
      <c r="M1747" s="24" t="str">
        <f>LOOKUP(A1747,[1]lookup!$A$3:$A$51,[1]lookup!$P$3:$P$51)</f>
        <v>Seeded</v>
      </c>
      <c r="N1747" s="24" t="str">
        <f>LOOKUP(A1747,[1]lookup!$A$3:$A$51,[1]lookup!$R$3:$R$51)</f>
        <v>High</v>
      </c>
      <c r="O1747" s="24" t="str">
        <f>LOOKUP(A1747,[1]lookup!$A$3:$A$51,[1]lookup!$U$3:$U$51)</f>
        <v>FS</v>
      </c>
      <c r="P1747" s="25">
        <f t="shared" si="54"/>
        <v>10.346889952153109</v>
      </c>
      <c r="Q1747" s="25">
        <f t="shared" si="55"/>
        <v>0.17942583732057416</v>
      </c>
      <c r="R1747" s="25">
        <f>LOOKUP(A1747,[1]lookup!$A$3:$A$51,[1]lookup!$H$3:$H$51)</f>
        <v>18.602794411177644</v>
      </c>
    </row>
    <row r="1748" spans="1:18" ht="15" x14ac:dyDescent="0.2">
      <c r="A1748" t="s">
        <v>215</v>
      </c>
      <c r="B1748">
        <v>2013</v>
      </c>
      <c r="C1748" t="s">
        <v>0</v>
      </c>
      <c r="D1748" t="s">
        <v>559</v>
      </c>
      <c r="E1748" t="s">
        <v>2205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5016</v>
      </c>
      <c r="M1748" s="24" t="str">
        <f>LOOKUP(A1748,[1]lookup!$A$3:$A$51,[1]lookup!$P$3:$P$51)</f>
        <v>Seeded</v>
      </c>
      <c r="N1748" s="24" t="str">
        <f>LOOKUP(A1748,[1]lookup!$A$3:$A$51,[1]lookup!$R$3:$R$51)</f>
        <v>High</v>
      </c>
      <c r="O1748" s="24" t="str">
        <f>LOOKUP(A1748,[1]lookup!$A$3:$A$51,[1]lookup!$U$3:$U$51)</f>
        <v>FS</v>
      </c>
      <c r="P1748" s="25">
        <f t="shared" si="54"/>
        <v>0</v>
      </c>
      <c r="Q1748" s="25">
        <f t="shared" si="55"/>
        <v>0</v>
      </c>
      <c r="R1748" s="25">
        <f>LOOKUP(A1748,[1]lookup!$A$3:$A$51,[1]lookup!$H$3:$H$51)</f>
        <v>18.602794411177644</v>
      </c>
    </row>
    <row r="1749" spans="1:18" ht="15" x14ac:dyDescent="0.2">
      <c r="A1749" t="s">
        <v>215</v>
      </c>
      <c r="B1749">
        <v>2013</v>
      </c>
      <c r="C1749" t="s">
        <v>0</v>
      </c>
      <c r="D1749" t="s">
        <v>1229</v>
      </c>
      <c r="E1749" t="s">
        <v>2206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5016</v>
      </c>
      <c r="M1749" s="24" t="str">
        <f>LOOKUP(A1749,[1]lookup!$A$3:$A$51,[1]lookup!$P$3:$P$51)</f>
        <v>Seeded</v>
      </c>
      <c r="N1749" s="24" t="str">
        <f>LOOKUP(A1749,[1]lookup!$A$3:$A$51,[1]lookup!$R$3:$R$51)</f>
        <v>High</v>
      </c>
      <c r="O1749" s="24" t="str">
        <f>LOOKUP(A1749,[1]lookup!$A$3:$A$51,[1]lookup!$U$3:$U$51)</f>
        <v>FS</v>
      </c>
      <c r="P1749" s="25">
        <f t="shared" si="54"/>
        <v>0</v>
      </c>
      <c r="Q1749" s="25">
        <f t="shared" si="55"/>
        <v>0</v>
      </c>
      <c r="R1749" s="25">
        <f>LOOKUP(A1749,[1]lookup!$A$3:$A$51,[1]lookup!$H$3:$H$51)</f>
        <v>18.602794411177644</v>
      </c>
    </row>
    <row r="1750" spans="1:18" ht="15" x14ac:dyDescent="0.2">
      <c r="A1750" t="s">
        <v>215</v>
      </c>
      <c r="B1750">
        <v>2013</v>
      </c>
      <c r="C1750" t="s">
        <v>0</v>
      </c>
      <c r="D1750" t="s">
        <v>405</v>
      </c>
      <c r="E1750" t="s">
        <v>2207</v>
      </c>
      <c r="F1750">
        <v>2</v>
      </c>
      <c r="G1750">
        <v>716</v>
      </c>
      <c r="H1750">
        <v>2</v>
      </c>
      <c r="I1750">
        <v>91</v>
      </c>
      <c r="J1750">
        <v>2</v>
      </c>
      <c r="K1750">
        <v>807</v>
      </c>
      <c r="L1750">
        <v>5016</v>
      </c>
      <c r="M1750" s="24" t="str">
        <f>LOOKUP(A1750,[1]lookup!$A$3:$A$51,[1]lookup!$P$3:$P$51)</f>
        <v>Seeded</v>
      </c>
      <c r="N1750" s="24" t="str">
        <f>LOOKUP(A1750,[1]lookup!$A$3:$A$51,[1]lookup!$R$3:$R$51)</f>
        <v>High</v>
      </c>
      <c r="O1750" s="24" t="str">
        <f>LOOKUP(A1750,[1]lookup!$A$3:$A$51,[1]lookup!$U$3:$U$51)</f>
        <v>FS</v>
      </c>
      <c r="P1750" s="25">
        <f t="shared" si="54"/>
        <v>1.8141945773524719</v>
      </c>
      <c r="Q1750" s="25">
        <f t="shared" si="55"/>
        <v>14.274322169059012</v>
      </c>
      <c r="R1750" s="25">
        <f>LOOKUP(A1750,[1]lookup!$A$3:$A$51,[1]lookup!$H$3:$H$51)</f>
        <v>18.602794411177644</v>
      </c>
    </row>
    <row r="1751" spans="1:18" ht="15" x14ac:dyDescent="0.2">
      <c r="A1751" t="s">
        <v>215</v>
      </c>
      <c r="B1751">
        <v>2013</v>
      </c>
      <c r="C1751" t="s">
        <v>0</v>
      </c>
      <c r="D1751" t="s">
        <v>217</v>
      </c>
      <c r="E1751" t="s">
        <v>2208</v>
      </c>
      <c r="F1751">
        <v>2</v>
      </c>
      <c r="G1751">
        <v>4150</v>
      </c>
      <c r="H1751">
        <v>0</v>
      </c>
      <c r="I1751">
        <v>0</v>
      </c>
      <c r="J1751">
        <v>2</v>
      </c>
      <c r="K1751">
        <v>4150</v>
      </c>
      <c r="L1751">
        <v>5016</v>
      </c>
      <c r="M1751" s="24" t="str">
        <f>LOOKUP(A1751,[1]lookup!$A$3:$A$51,[1]lookup!$P$3:$P$51)</f>
        <v>Seeded</v>
      </c>
      <c r="N1751" s="24" t="str">
        <f>LOOKUP(A1751,[1]lookup!$A$3:$A$51,[1]lookup!$R$3:$R$51)</f>
        <v>High</v>
      </c>
      <c r="O1751" s="24" t="str">
        <f>LOOKUP(A1751,[1]lookup!$A$3:$A$51,[1]lookup!$U$3:$U$51)</f>
        <v>FS</v>
      </c>
      <c r="P1751" s="25">
        <f t="shared" si="54"/>
        <v>0</v>
      </c>
      <c r="Q1751" s="25">
        <f t="shared" si="55"/>
        <v>82.735247208931412</v>
      </c>
      <c r="R1751" s="25">
        <f>LOOKUP(A1751,[1]lookup!$A$3:$A$51,[1]lookup!$H$3:$H$51)</f>
        <v>18.602794411177644</v>
      </c>
    </row>
    <row r="1752" spans="1:18" ht="15" x14ac:dyDescent="0.2">
      <c r="A1752" t="s">
        <v>215</v>
      </c>
      <c r="B1752">
        <v>2013</v>
      </c>
      <c r="C1752" t="s">
        <v>0</v>
      </c>
      <c r="D1752" t="s">
        <v>2209</v>
      </c>
      <c r="E1752" t="s">
        <v>2210</v>
      </c>
      <c r="F1752">
        <v>1</v>
      </c>
      <c r="G1752">
        <v>5</v>
      </c>
      <c r="H1752">
        <v>1</v>
      </c>
      <c r="I1752">
        <v>6</v>
      </c>
      <c r="J1752">
        <v>2</v>
      </c>
      <c r="K1752">
        <v>11</v>
      </c>
      <c r="L1752">
        <v>5016</v>
      </c>
      <c r="M1752" s="24" t="str">
        <f>LOOKUP(A1752,[1]lookup!$A$3:$A$51,[1]lookup!$P$3:$P$51)</f>
        <v>Seeded</v>
      </c>
      <c r="N1752" s="24" t="str">
        <f>LOOKUP(A1752,[1]lookup!$A$3:$A$51,[1]lookup!$R$3:$R$51)</f>
        <v>High</v>
      </c>
      <c r="O1752" s="24" t="str">
        <f>LOOKUP(A1752,[1]lookup!$A$3:$A$51,[1]lookup!$U$3:$U$51)</f>
        <v>FS</v>
      </c>
      <c r="P1752" s="25">
        <f t="shared" si="54"/>
        <v>0.11961722488038277</v>
      </c>
      <c r="Q1752" s="25">
        <f t="shared" si="55"/>
        <v>9.9681020733652301E-2</v>
      </c>
      <c r="R1752" s="25">
        <f>LOOKUP(A1752,[1]lookup!$A$3:$A$51,[1]lookup!$H$3:$H$51)</f>
        <v>18.602794411177644</v>
      </c>
    </row>
    <row r="1753" spans="1:18" ht="15" x14ac:dyDescent="0.2">
      <c r="A1753" t="s">
        <v>215</v>
      </c>
      <c r="B1753">
        <v>2013</v>
      </c>
      <c r="C1753" t="s">
        <v>0</v>
      </c>
      <c r="D1753" t="s">
        <v>2211</v>
      </c>
      <c r="E1753" t="s">
        <v>2212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5016</v>
      </c>
      <c r="M1753" s="24" t="str">
        <f>LOOKUP(A1753,[1]lookup!$A$3:$A$51,[1]lookup!$P$3:$P$51)</f>
        <v>Seeded</v>
      </c>
      <c r="N1753" s="24" t="str">
        <f>LOOKUP(A1753,[1]lookup!$A$3:$A$51,[1]lookup!$R$3:$R$51)</f>
        <v>High</v>
      </c>
      <c r="O1753" s="24" t="str">
        <f>LOOKUP(A1753,[1]lookup!$A$3:$A$51,[1]lookup!$U$3:$U$51)</f>
        <v>FS</v>
      </c>
      <c r="P1753" s="25">
        <f t="shared" si="54"/>
        <v>0</v>
      </c>
      <c r="Q1753" s="25">
        <f t="shared" si="55"/>
        <v>0</v>
      </c>
      <c r="R1753" s="25">
        <f>LOOKUP(A1753,[1]lookup!$A$3:$A$51,[1]lookup!$H$3:$H$51)</f>
        <v>18.602794411177644</v>
      </c>
    </row>
    <row r="1754" spans="1:18" ht="15" x14ac:dyDescent="0.2">
      <c r="A1754" t="s">
        <v>226</v>
      </c>
      <c r="B1754">
        <v>2013</v>
      </c>
      <c r="C1754" t="s">
        <v>0</v>
      </c>
      <c r="D1754" t="s">
        <v>672</v>
      </c>
      <c r="E1754" t="s">
        <v>2199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5005</v>
      </c>
      <c r="M1754" s="24" t="str">
        <f>LOOKUP(A1754,[1]lookup!$A$3:$A$51,[1]lookup!$P$3:$P$51)</f>
        <v>Unseeded</v>
      </c>
      <c r="N1754" s="24" t="str">
        <f>LOOKUP(A1754,[1]lookup!$A$3:$A$51,[1]lookup!$R$3:$R$51)</f>
        <v>High</v>
      </c>
      <c r="O1754" s="24" t="str">
        <f>LOOKUP(A1754,[1]lookup!$A$3:$A$51,[1]lookup!$U$3:$U$51)</f>
        <v>FS</v>
      </c>
      <c r="P1754" s="25">
        <f t="shared" si="54"/>
        <v>0</v>
      </c>
      <c r="Q1754" s="25">
        <f t="shared" si="55"/>
        <v>0</v>
      </c>
      <c r="R1754" s="25">
        <f>LOOKUP(A1754,[1]lookup!$A$3:$A$51,[1]lookup!$H$3:$H$51)</f>
        <v>50.68</v>
      </c>
    </row>
    <row r="1755" spans="1:18" ht="15" x14ac:dyDescent="0.2">
      <c r="A1755" t="s">
        <v>226</v>
      </c>
      <c r="B1755">
        <v>2013</v>
      </c>
      <c r="C1755" t="s">
        <v>0</v>
      </c>
      <c r="D1755" t="s">
        <v>556</v>
      </c>
      <c r="E1755" t="s">
        <v>2200</v>
      </c>
      <c r="F1755">
        <v>1</v>
      </c>
      <c r="G1755">
        <v>39</v>
      </c>
      <c r="H1755">
        <v>3</v>
      </c>
      <c r="I1755">
        <v>1914</v>
      </c>
      <c r="J1755">
        <v>3</v>
      </c>
      <c r="K1755">
        <v>1953</v>
      </c>
      <c r="L1755">
        <v>5005</v>
      </c>
      <c r="M1755" s="24" t="str">
        <f>LOOKUP(A1755,[1]lookup!$A$3:$A$51,[1]lookup!$P$3:$P$51)</f>
        <v>Unseeded</v>
      </c>
      <c r="N1755" s="24" t="str">
        <f>LOOKUP(A1755,[1]lookup!$A$3:$A$51,[1]lookup!$R$3:$R$51)</f>
        <v>High</v>
      </c>
      <c r="O1755" s="24" t="str">
        <f>LOOKUP(A1755,[1]lookup!$A$3:$A$51,[1]lookup!$U$3:$U$51)</f>
        <v>FS</v>
      </c>
      <c r="P1755" s="25">
        <f t="shared" si="54"/>
        <v>38.241758241758241</v>
      </c>
      <c r="Q1755" s="25">
        <f t="shared" si="55"/>
        <v>0.77922077922077926</v>
      </c>
      <c r="R1755" s="25">
        <f>LOOKUP(A1755,[1]lookup!$A$3:$A$51,[1]lookup!$H$3:$H$51)</f>
        <v>50.68</v>
      </c>
    </row>
    <row r="1756" spans="1:18" ht="15" x14ac:dyDescent="0.2">
      <c r="A1756" t="s">
        <v>226</v>
      </c>
      <c r="B1756">
        <v>2013</v>
      </c>
      <c r="C1756" t="s">
        <v>0</v>
      </c>
      <c r="D1756" t="s">
        <v>557</v>
      </c>
      <c r="E1756" t="s">
        <v>2201</v>
      </c>
      <c r="F1756">
        <v>0</v>
      </c>
      <c r="G1756">
        <v>0</v>
      </c>
      <c r="H1756">
        <v>1</v>
      </c>
      <c r="I1756">
        <v>2</v>
      </c>
      <c r="J1756">
        <v>1</v>
      </c>
      <c r="K1756">
        <v>2</v>
      </c>
      <c r="L1756">
        <v>5005</v>
      </c>
      <c r="M1756" s="24" t="str">
        <f>LOOKUP(A1756,[1]lookup!$A$3:$A$51,[1]lookup!$P$3:$P$51)</f>
        <v>Unseeded</v>
      </c>
      <c r="N1756" s="24" t="str">
        <f>LOOKUP(A1756,[1]lookup!$A$3:$A$51,[1]lookup!$R$3:$R$51)</f>
        <v>High</v>
      </c>
      <c r="O1756" s="24" t="str">
        <f>LOOKUP(A1756,[1]lookup!$A$3:$A$51,[1]lookup!$U$3:$U$51)</f>
        <v>FS</v>
      </c>
      <c r="P1756" s="25">
        <f t="shared" si="54"/>
        <v>3.996003996003996E-2</v>
      </c>
      <c r="Q1756" s="25">
        <f t="shared" si="55"/>
        <v>0</v>
      </c>
      <c r="R1756" s="25">
        <f>LOOKUP(A1756,[1]lookup!$A$3:$A$51,[1]lookup!$H$3:$H$51)</f>
        <v>50.68</v>
      </c>
    </row>
    <row r="1757" spans="1:18" ht="15" x14ac:dyDescent="0.2">
      <c r="A1757" t="s">
        <v>226</v>
      </c>
      <c r="B1757">
        <v>2013</v>
      </c>
      <c r="C1757" t="s">
        <v>0</v>
      </c>
      <c r="D1757" t="s">
        <v>390</v>
      </c>
      <c r="E1757" t="s">
        <v>2202</v>
      </c>
      <c r="F1757">
        <v>1</v>
      </c>
      <c r="G1757">
        <v>135</v>
      </c>
      <c r="H1757">
        <v>3</v>
      </c>
      <c r="I1757">
        <v>1085</v>
      </c>
      <c r="J1757">
        <v>3</v>
      </c>
      <c r="K1757">
        <v>1220</v>
      </c>
      <c r="L1757">
        <v>5005</v>
      </c>
      <c r="M1757" s="24" t="str">
        <f>LOOKUP(A1757,[1]lookup!$A$3:$A$51,[1]lookup!$P$3:$P$51)</f>
        <v>Unseeded</v>
      </c>
      <c r="N1757" s="24" t="str">
        <f>LOOKUP(A1757,[1]lookup!$A$3:$A$51,[1]lookup!$R$3:$R$51)</f>
        <v>High</v>
      </c>
      <c r="O1757" s="24" t="str">
        <f>LOOKUP(A1757,[1]lookup!$A$3:$A$51,[1]lookup!$U$3:$U$51)</f>
        <v>FS</v>
      </c>
      <c r="P1757" s="25">
        <f t="shared" si="54"/>
        <v>21.678321678321677</v>
      </c>
      <c r="Q1757" s="25">
        <f t="shared" si="55"/>
        <v>2.697302697302697</v>
      </c>
      <c r="R1757" s="25">
        <f>LOOKUP(A1757,[1]lookup!$A$3:$A$51,[1]lookup!$H$3:$H$51)</f>
        <v>50.68</v>
      </c>
    </row>
    <row r="1758" spans="1:18" ht="15" x14ac:dyDescent="0.2">
      <c r="A1758" t="s">
        <v>226</v>
      </c>
      <c r="B1758">
        <v>2013</v>
      </c>
      <c r="C1758" t="s">
        <v>0</v>
      </c>
      <c r="D1758" t="s">
        <v>1087</v>
      </c>
      <c r="E1758" t="s">
        <v>2203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5005</v>
      </c>
      <c r="M1758" s="24" t="str">
        <f>LOOKUP(A1758,[1]lookup!$A$3:$A$51,[1]lookup!$P$3:$P$51)</f>
        <v>Unseeded</v>
      </c>
      <c r="N1758" s="24" t="str">
        <f>LOOKUP(A1758,[1]lookup!$A$3:$A$51,[1]lookup!$R$3:$R$51)</f>
        <v>High</v>
      </c>
      <c r="O1758" s="24" t="str">
        <f>LOOKUP(A1758,[1]lookup!$A$3:$A$51,[1]lookup!$U$3:$U$51)</f>
        <v>FS</v>
      </c>
      <c r="P1758" s="25">
        <f t="shared" si="54"/>
        <v>0</v>
      </c>
      <c r="Q1758" s="25">
        <f t="shared" si="55"/>
        <v>0</v>
      </c>
      <c r="R1758" s="25">
        <f>LOOKUP(A1758,[1]lookup!$A$3:$A$51,[1]lookup!$H$3:$H$51)</f>
        <v>50.68</v>
      </c>
    </row>
    <row r="1759" spans="1:18" ht="15" x14ac:dyDescent="0.2">
      <c r="A1759" t="s">
        <v>226</v>
      </c>
      <c r="B1759">
        <v>2013</v>
      </c>
      <c r="C1759" t="s">
        <v>0</v>
      </c>
      <c r="D1759" t="s">
        <v>244</v>
      </c>
      <c r="E1759" t="s">
        <v>2204</v>
      </c>
      <c r="F1759">
        <v>0</v>
      </c>
      <c r="G1759">
        <v>0</v>
      </c>
      <c r="H1759">
        <v>1</v>
      </c>
      <c r="I1759">
        <v>7</v>
      </c>
      <c r="J1759">
        <v>1</v>
      </c>
      <c r="K1759">
        <v>7</v>
      </c>
      <c r="L1759">
        <v>5005</v>
      </c>
      <c r="M1759" s="24" t="str">
        <f>LOOKUP(A1759,[1]lookup!$A$3:$A$51,[1]lookup!$P$3:$P$51)</f>
        <v>Unseeded</v>
      </c>
      <c r="N1759" s="24" t="str">
        <f>LOOKUP(A1759,[1]lookup!$A$3:$A$51,[1]lookup!$R$3:$R$51)</f>
        <v>High</v>
      </c>
      <c r="O1759" s="24" t="str">
        <f>LOOKUP(A1759,[1]lookup!$A$3:$A$51,[1]lookup!$U$3:$U$51)</f>
        <v>FS</v>
      </c>
      <c r="P1759" s="25">
        <f t="shared" si="54"/>
        <v>0.13986013986013987</v>
      </c>
      <c r="Q1759" s="25">
        <f t="shared" si="55"/>
        <v>0</v>
      </c>
      <c r="R1759" s="25">
        <f>LOOKUP(A1759,[1]lookup!$A$3:$A$51,[1]lookup!$H$3:$H$51)</f>
        <v>50.68</v>
      </c>
    </row>
    <row r="1760" spans="1:18" ht="15" x14ac:dyDescent="0.2">
      <c r="A1760" t="s">
        <v>226</v>
      </c>
      <c r="B1760">
        <v>2013</v>
      </c>
      <c r="C1760" t="s">
        <v>0</v>
      </c>
      <c r="D1760" t="s">
        <v>559</v>
      </c>
      <c r="E1760" t="s">
        <v>2205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5005</v>
      </c>
      <c r="M1760" s="24" t="str">
        <f>LOOKUP(A1760,[1]lookup!$A$3:$A$51,[1]lookup!$P$3:$P$51)</f>
        <v>Unseeded</v>
      </c>
      <c r="N1760" s="24" t="str">
        <f>LOOKUP(A1760,[1]lookup!$A$3:$A$51,[1]lookup!$R$3:$R$51)</f>
        <v>High</v>
      </c>
      <c r="O1760" s="24" t="str">
        <f>LOOKUP(A1760,[1]lookup!$A$3:$A$51,[1]lookup!$U$3:$U$51)</f>
        <v>FS</v>
      </c>
      <c r="P1760" s="25">
        <f t="shared" si="54"/>
        <v>0</v>
      </c>
      <c r="Q1760" s="25">
        <f t="shared" si="55"/>
        <v>0</v>
      </c>
      <c r="R1760" s="25">
        <f>LOOKUP(A1760,[1]lookup!$A$3:$A$51,[1]lookup!$H$3:$H$51)</f>
        <v>50.68</v>
      </c>
    </row>
    <row r="1761" spans="1:18" ht="15" x14ac:dyDescent="0.2">
      <c r="A1761" t="s">
        <v>226</v>
      </c>
      <c r="B1761">
        <v>2013</v>
      </c>
      <c r="C1761" t="s">
        <v>0</v>
      </c>
      <c r="D1761" t="s">
        <v>1229</v>
      </c>
      <c r="E1761" t="s">
        <v>2206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5005</v>
      </c>
      <c r="M1761" s="24" t="str">
        <f>LOOKUP(A1761,[1]lookup!$A$3:$A$51,[1]lookup!$P$3:$P$51)</f>
        <v>Unseeded</v>
      </c>
      <c r="N1761" s="24" t="str">
        <f>LOOKUP(A1761,[1]lookup!$A$3:$A$51,[1]lookup!$R$3:$R$51)</f>
        <v>High</v>
      </c>
      <c r="O1761" s="24" t="str">
        <f>LOOKUP(A1761,[1]lookup!$A$3:$A$51,[1]lookup!$U$3:$U$51)</f>
        <v>FS</v>
      </c>
      <c r="P1761" s="25">
        <f t="shared" si="54"/>
        <v>0</v>
      </c>
      <c r="Q1761" s="25">
        <f t="shared" si="55"/>
        <v>0</v>
      </c>
      <c r="R1761" s="25">
        <f>LOOKUP(A1761,[1]lookup!$A$3:$A$51,[1]lookup!$H$3:$H$51)</f>
        <v>50.68</v>
      </c>
    </row>
    <row r="1762" spans="1:18" ht="15" x14ac:dyDescent="0.2">
      <c r="A1762" t="s">
        <v>226</v>
      </c>
      <c r="B1762">
        <v>2013</v>
      </c>
      <c r="C1762" t="s">
        <v>0</v>
      </c>
      <c r="D1762" t="s">
        <v>405</v>
      </c>
      <c r="E1762" t="s">
        <v>2207</v>
      </c>
      <c r="F1762">
        <v>2</v>
      </c>
      <c r="G1762">
        <v>776</v>
      </c>
      <c r="H1762">
        <v>1</v>
      </c>
      <c r="I1762">
        <v>151</v>
      </c>
      <c r="J1762">
        <v>2</v>
      </c>
      <c r="K1762">
        <v>927</v>
      </c>
      <c r="L1762">
        <v>5005</v>
      </c>
      <c r="M1762" s="24" t="str">
        <f>LOOKUP(A1762,[1]lookup!$A$3:$A$51,[1]lookup!$P$3:$P$51)</f>
        <v>Unseeded</v>
      </c>
      <c r="N1762" s="24" t="str">
        <f>LOOKUP(A1762,[1]lookup!$A$3:$A$51,[1]lookup!$R$3:$R$51)</f>
        <v>High</v>
      </c>
      <c r="O1762" s="24" t="str">
        <f>LOOKUP(A1762,[1]lookup!$A$3:$A$51,[1]lookup!$U$3:$U$51)</f>
        <v>FS</v>
      </c>
      <c r="P1762" s="25">
        <f t="shared" si="54"/>
        <v>3.016983016983017</v>
      </c>
      <c r="Q1762" s="25">
        <f t="shared" si="55"/>
        <v>15.504495504495505</v>
      </c>
      <c r="R1762" s="25">
        <f>LOOKUP(A1762,[1]lookup!$A$3:$A$51,[1]lookup!$H$3:$H$51)</f>
        <v>50.68</v>
      </c>
    </row>
    <row r="1763" spans="1:18" ht="15" x14ac:dyDescent="0.2">
      <c r="A1763" t="s">
        <v>226</v>
      </c>
      <c r="B1763">
        <v>2013</v>
      </c>
      <c r="C1763" t="s">
        <v>0</v>
      </c>
      <c r="D1763" t="s">
        <v>217</v>
      </c>
      <c r="E1763" t="s">
        <v>2208</v>
      </c>
      <c r="F1763">
        <v>2</v>
      </c>
      <c r="G1763">
        <v>4055</v>
      </c>
      <c r="H1763">
        <v>1</v>
      </c>
      <c r="I1763">
        <v>82</v>
      </c>
      <c r="J1763">
        <v>2</v>
      </c>
      <c r="K1763">
        <v>4137</v>
      </c>
      <c r="L1763">
        <v>5005</v>
      </c>
      <c r="M1763" s="24" t="str">
        <f>LOOKUP(A1763,[1]lookup!$A$3:$A$51,[1]lookup!$P$3:$P$51)</f>
        <v>Unseeded</v>
      </c>
      <c r="N1763" s="24" t="str">
        <f>LOOKUP(A1763,[1]lookup!$A$3:$A$51,[1]lookup!$R$3:$R$51)</f>
        <v>High</v>
      </c>
      <c r="O1763" s="24" t="str">
        <f>LOOKUP(A1763,[1]lookup!$A$3:$A$51,[1]lookup!$U$3:$U$51)</f>
        <v>FS</v>
      </c>
      <c r="P1763" s="25">
        <f t="shared" si="54"/>
        <v>1.6383616383616386</v>
      </c>
      <c r="Q1763" s="25">
        <f t="shared" si="55"/>
        <v>81.018981018981023</v>
      </c>
      <c r="R1763" s="25">
        <f>LOOKUP(A1763,[1]lookup!$A$3:$A$51,[1]lookup!$H$3:$H$51)</f>
        <v>50.68</v>
      </c>
    </row>
    <row r="1764" spans="1:18" ht="15" x14ac:dyDescent="0.2">
      <c r="A1764" t="s">
        <v>226</v>
      </c>
      <c r="B1764">
        <v>2013</v>
      </c>
      <c r="C1764" t="s">
        <v>0</v>
      </c>
      <c r="D1764" t="s">
        <v>2209</v>
      </c>
      <c r="E1764" t="s">
        <v>2210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5005</v>
      </c>
      <c r="M1764" s="24" t="str">
        <f>LOOKUP(A1764,[1]lookup!$A$3:$A$51,[1]lookup!$P$3:$P$51)</f>
        <v>Unseeded</v>
      </c>
      <c r="N1764" s="24" t="str">
        <f>LOOKUP(A1764,[1]lookup!$A$3:$A$51,[1]lookup!$R$3:$R$51)</f>
        <v>High</v>
      </c>
      <c r="O1764" s="24" t="str">
        <f>LOOKUP(A1764,[1]lookup!$A$3:$A$51,[1]lookup!$U$3:$U$51)</f>
        <v>FS</v>
      </c>
      <c r="P1764" s="25">
        <f t="shared" si="54"/>
        <v>0</v>
      </c>
      <c r="Q1764" s="25">
        <f t="shared" si="55"/>
        <v>0</v>
      </c>
      <c r="R1764" s="25">
        <f>LOOKUP(A1764,[1]lookup!$A$3:$A$51,[1]lookup!$H$3:$H$51)</f>
        <v>50.68</v>
      </c>
    </row>
    <row r="1765" spans="1:18" ht="15" x14ac:dyDescent="0.2">
      <c r="A1765" t="s">
        <v>226</v>
      </c>
      <c r="B1765">
        <v>2013</v>
      </c>
      <c r="C1765" t="s">
        <v>0</v>
      </c>
      <c r="D1765" t="s">
        <v>2211</v>
      </c>
      <c r="E1765" t="s">
        <v>2212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5005</v>
      </c>
      <c r="M1765" s="24" t="str">
        <f>LOOKUP(A1765,[1]lookup!$A$3:$A$51,[1]lookup!$P$3:$P$51)</f>
        <v>Unseeded</v>
      </c>
      <c r="N1765" s="24" t="str">
        <f>LOOKUP(A1765,[1]lookup!$A$3:$A$51,[1]lookup!$R$3:$R$51)</f>
        <v>High</v>
      </c>
      <c r="O1765" s="24" t="str">
        <f>LOOKUP(A1765,[1]lookup!$A$3:$A$51,[1]lookup!$U$3:$U$51)</f>
        <v>FS</v>
      </c>
      <c r="P1765" s="25">
        <f t="shared" si="54"/>
        <v>0</v>
      </c>
      <c r="Q1765" s="25">
        <f t="shared" si="55"/>
        <v>0</v>
      </c>
      <c r="R1765" s="25">
        <f>LOOKUP(A1765,[1]lookup!$A$3:$A$51,[1]lookup!$H$3:$H$51)</f>
        <v>50.68</v>
      </c>
    </row>
    <row r="1766" spans="1:18" ht="15" x14ac:dyDescent="0.2">
      <c r="A1766" t="s">
        <v>230</v>
      </c>
      <c r="B1766">
        <v>2013</v>
      </c>
      <c r="C1766" t="s">
        <v>0</v>
      </c>
      <c r="D1766" t="s">
        <v>672</v>
      </c>
      <c r="E1766" t="s">
        <v>2199</v>
      </c>
      <c r="F1766">
        <v>1</v>
      </c>
      <c r="G1766">
        <v>7</v>
      </c>
      <c r="H1766">
        <v>0</v>
      </c>
      <c r="I1766">
        <v>0</v>
      </c>
      <c r="J1766">
        <v>1</v>
      </c>
      <c r="K1766">
        <v>7</v>
      </c>
      <c r="L1766">
        <v>5005</v>
      </c>
      <c r="M1766" s="24" t="str">
        <f>LOOKUP(A1766,[1]lookup!$A$3:$A$51,[1]lookup!$P$3:$P$51)</f>
        <v>Unseeded</v>
      </c>
      <c r="N1766" s="24" t="str">
        <f>LOOKUP(A1766,[1]lookup!$A$3:$A$51,[1]lookup!$R$3:$R$51)</f>
        <v>Mod</v>
      </c>
      <c r="O1766" s="24" t="str">
        <f>LOOKUP(A1766,[1]lookup!$A$3:$A$51,[1]lookup!$U$3:$U$51)</f>
        <v>FS</v>
      </c>
      <c r="P1766" s="25">
        <f t="shared" si="54"/>
        <v>0</v>
      </c>
      <c r="Q1766" s="25">
        <f t="shared" si="55"/>
        <v>0.13986013986013987</v>
      </c>
      <c r="R1766" s="25">
        <f>LOOKUP(A1766,[1]lookup!$A$3:$A$51,[1]lookup!$H$3:$H$51)</f>
        <v>87.340255591054316</v>
      </c>
    </row>
    <row r="1767" spans="1:18" ht="15" x14ac:dyDescent="0.2">
      <c r="A1767" t="s">
        <v>230</v>
      </c>
      <c r="B1767">
        <v>2013</v>
      </c>
      <c r="C1767" t="s">
        <v>0</v>
      </c>
      <c r="D1767" t="s">
        <v>556</v>
      </c>
      <c r="E1767" t="s">
        <v>2200</v>
      </c>
      <c r="F1767">
        <v>2</v>
      </c>
      <c r="G1767">
        <v>10</v>
      </c>
      <c r="H1767">
        <v>2</v>
      </c>
      <c r="I1767">
        <v>886</v>
      </c>
      <c r="J1767">
        <v>2</v>
      </c>
      <c r="K1767">
        <v>896</v>
      </c>
      <c r="L1767">
        <v>5005</v>
      </c>
      <c r="M1767" s="24" t="str">
        <f>LOOKUP(A1767,[1]lookup!$A$3:$A$51,[1]lookup!$P$3:$P$51)</f>
        <v>Unseeded</v>
      </c>
      <c r="N1767" s="24" t="str">
        <f>LOOKUP(A1767,[1]lookup!$A$3:$A$51,[1]lookup!$R$3:$R$51)</f>
        <v>Mod</v>
      </c>
      <c r="O1767" s="24" t="str">
        <f>LOOKUP(A1767,[1]lookup!$A$3:$A$51,[1]lookup!$U$3:$U$51)</f>
        <v>FS</v>
      </c>
      <c r="P1767" s="25">
        <f t="shared" si="54"/>
        <v>17.702297702297702</v>
      </c>
      <c r="Q1767" s="25">
        <f t="shared" si="55"/>
        <v>0.19980019980019981</v>
      </c>
      <c r="R1767" s="25">
        <f>LOOKUP(A1767,[1]lookup!$A$3:$A$51,[1]lookup!$H$3:$H$51)</f>
        <v>87.340255591054316</v>
      </c>
    </row>
    <row r="1768" spans="1:18" ht="15" x14ac:dyDescent="0.2">
      <c r="A1768" t="s">
        <v>230</v>
      </c>
      <c r="B1768">
        <v>2013</v>
      </c>
      <c r="C1768" t="s">
        <v>0</v>
      </c>
      <c r="D1768" t="s">
        <v>557</v>
      </c>
      <c r="E1768" t="s">
        <v>2201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5005</v>
      </c>
      <c r="M1768" s="24" t="str">
        <f>LOOKUP(A1768,[1]lookup!$A$3:$A$51,[1]lookup!$P$3:$P$51)</f>
        <v>Unseeded</v>
      </c>
      <c r="N1768" s="24" t="str">
        <f>LOOKUP(A1768,[1]lookup!$A$3:$A$51,[1]lookup!$R$3:$R$51)</f>
        <v>Mod</v>
      </c>
      <c r="O1768" s="24" t="str">
        <f>LOOKUP(A1768,[1]lookup!$A$3:$A$51,[1]lookup!$U$3:$U$51)</f>
        <v>FS</v>
      </c>
      <c r="P1768" s="25">
        <f t="shared" si="54"/>
        <v>0</v>
      </c>
      <c r="Q1768" s="25">
        <f t="shared" si="55"/>
        <v>0</v>
      </c>
      <c r="R1768" s="25">
        <f>LOOKUP(A1768,[1]lookup!$A$3:$A$51,[1]lookup!$H$3:$H$51)</f>
        <v>87.340255591054316</v>
      </c>
    </row>
    <row r="1769" spans="1:18" ht="15" x14ac:dyDescent="0.2">
      <c r="A1769" t="s">
        <v>230</v>
      </c>
      <c r="B1769">
        <v>2013</v>
      </c>
      <c r="C1769" t="s">
        <v>0</v>
      </c>
      <c r="D1769" t="s">
        <v>390</v>
      </c>
      <c r="E1769" t="s">
        <v>2202</v>
      </c>
      <c r="F1769">
        <v>3</v>
      </c>
      <c r="G1769">
        <v>318</v>
      </c>
      <c r="H1769">
        <v>3</v>
      </c>
      <c r="I1769">
        <v>1321</v>
      </c>
      <c r="J1769">
        <v>3</v>
      </c>
      <c r="K1769">
        <v>1639</v>
      </c>
      <c r="L1769">
        <v>5005</v>
      </c>
      <c r="M1769" s="24" t="str">
        <f>LOOKUP(A1769,[1]lookup!$A$3:$A$51,[1]lookup!$P$3:$P$51)</f>
        <v>Unseeded</v>
      </c>
      <c r="N1769" s="24" t="str">
        <f>LOOKUP(A1769,[1]lookup!$A$3:$A$51,[1]lookup!$R$3:$R$51)</f>
        <v>Mod</v>
      </c>
      <c r="O1769" s="24" t="str">
        <f>LOOKUP(A1769,[1]lookup!$A$3:$A$51,[1]lookup!$U$3:$U$51)</f>
        <v>FS</v>
      </c>
      <c r="P1769" s="25">
        <f t="shared" si="54"/>
        <v>26.393606393606394</v>
      </c>
      <c r="Q1769" s="25">
        <f t="shared" si="55"/>
        <v>6.3536463536463543</v>
      </c>
      <c r="R1769" s="25">
        <f>LOOKUP(A1769,[1]lookup!$A$3:$A$51,[1]lookup!$H$3:$H$51)</f>
        <v>87.340255591054316</v>
      </c>
    </row>
    <row r="1770" spans="1:18" ht="15" x14ac:dyDescent="0.2">
      <c r="A1770" t="s">
        <v>230</v>
      </c>
      <c r="B1770">
        <v>2013</v>
      </c>
      <c r="C1770" t="s">
        <v>0</v>
      </c>
      <c r="D1770" t="s">
        <v>1087</v>
      </c>
      <c r="E1770" t="s">
        <v>2203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5005</v>
      </c>
      <c r="M1770" s="24" t="str">
        <f>LOOKUP(A1770,[1]lookup!$A$3:$A$51,[1]lookup!$P$3:$P$51)</f>
        <v>Unseeded</v>
      </c>
      <c r="N1770" s="24" t="str">
        <f>LOOKUP(A1770,[1]lookup!$A$3:$A$51,[1]lookup!$R$3:$R$51)</f>
        <v>Mod</v>
      </c>
      <c r="O1770" s="24" t="str">
        <f>LOOKUP(A1770,[1]lookup!$A$3:$A$51,[1]lookup!$U$3:$U$51)</f>
        <v>FS</v>
      </c>
      <c r="P1770" s="25">
        <f t="shared" si="54"/>
        <v>0</v>
      </c>
      <c r="Q1770" s="25">
        <f t="shared" si="55"/>
        <v>0</v>
      </c>
      <c r="R1770" s="25">
        <f>LOOKUP(A1770,[1]lookup!$A$3:$A$51,[1]lookup!$H$3:$H$51)</f>
        <v>87.340255591054316</v>
      </c>
    </row>
    <row r="1771" spans="1:18" ht="15" x14ac:dyDescent="0.2">
      <c r="A1771" t="s">
        <v>230</v>
      </c>
      <c r="B1771">
        <v>2013</v>
      </c>
      <c r="C1771" t="s">
        <v>0</v>
      </c>
      <c r="D1771" t="s">
        <v>244</v>
      </c>
      <c r="E1771" t="s">
        <v>2204</v>
      </c>
      <c r="F1771">
        <v>2</v>
      </c>
      <c r="G1771">
        <v>37</v>
      </c>
      <c r="H1771">
        <v>5</v>
      </c>
      <c r="I1771">
        <v>138</v>
      </c>
      <c r="J1771">
        <v>5</v>
      </c>
      <c r="K1771">
        <v>175</v>
      </c>
      <c r="L1771">
        <v>5005</v>
      </c>
      <c r="M1771" s="24" t="str">
        <f>LOOKUP(A1771,[1]lookup!$A$3:$A$51,[1]lookup!$P$3:$P$51)</f>
        <v>Unseeded</v>
      </c>
      <c r="N1771" s="24" t="str">
        <f>LOOKUP(A1771,[1]lookup!$A$3:$A$51,[1]lookup!$R$3:$R$51)</f>
        <v>Mod</v>
      </c>
      <c r="O1771" s="24" t="str">
        <f>LOOKUP(A1771,[1]lookup!$A$3:$A$51,[1]lookup!$U$3:$U$51)</f>
        <v>FS</v>
      </c>
      <c r="P1771" s="25">
        <f t="shared" si="54"/>
        <v>2.7572427572427576</v>
      </c>
      <c r="Q1771" s="25">
        <f t="shared" si="55"/>
        <v>0.73926073926073921</v>
      </c>
      <c r="R1771" s="25">
        <f>LOOKUP(A1771,[1]lookup!$A$3:$A$51,[1]lookup!$H$3:$H$51)</f>
        <v>87.340255591054316</v>
      </c>
    </row>
    <row r="1772" spans="1:18" ht="15" x14ac:dyDescent="0.2">
      <c r="A1772" t="s">
        <v>230</v>
      </c>
      <c r="B1772">
        <v>2013</v>
      </c>
      <c r="C1772" t="s">
        <v>0</v>
      </c>
      <c r="D1772" t="s">
        <v>559</v>
      </c>
      <c r="E1772" t="s">
        <v>2205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5005</v>
      </c>
      <c r="M1772" s="24" t="str">
        <f>LOOKUP(A1772,[1]lookup!$A$3:$A$51,[1]lookup!$P$3:$P$51)</f>
        <v>Unseeded</v>
      </c>
      <c r="N1772" s="24" t="str">
        <f>LOOKUP(A1772,[1]lookup!$A$3:$A$51,[1]lookup!$R$3:$R$51)</f>
        <v>Mod</v>
      </c>
      <c r="O1772" s="24" t="str">
        <f>LOOKUP(A1772,[1]lookup!$A$3:$A$51,[1]lookup!$U$3:$U$51)</f>
        <v>FS</v>
      </c>
      <c r="P1772" s="25">
        <f t="shared" si="54"/>
        <v>0</v>
      </c>
      <c r="Q1772" s="25">
        <f t="shared" si="55"/>
        <v>0</v>
      </c>
      <c r="R1772" s="25">
        <f>LOOKUP(A1772,[1]lookup!$A$3:$A$51,[1]lookup!$H$3:$H$51)</f>
        <v>87.340255591054316</v>
      </c>
    </row>
    <row r="1773" spans="1:18" ht="15" x14ac:dyDescent="0.2">
      <c r="A1773" t="s">
        <v>230</v>
      </c>
      <c r="B1773">
        <v>2013</v>
      </c>
      <c r="C1773" t="s">
        <v>0</v>
      </c>
      <c r="D1773" t="s">
        <v>1229</v>
      </c>
      <c r="E1773" t="s">
        <v>2206</v>
      </c>
      <c r="F1773">
        <v>1</v>
      </c>
      <c r="G1773">
        <v>8</v>
      </c>
      <c r="H1773">
        <v>0</v>
      </c>
      <c r="I1773">
        <v>0</v>
      </c>
      <c r="J1773">
        <v>1</v>
      </c>
      <c r="K1773">
        <v>8</v>
      </c>
      <c r="L1773">
        <v>5005</v>
      </c>
      <c r="M1773" s="24" t="str">
        <f>LOOKUP(A1773,[1]lookup!$A$3:$A$51,[1]lookup!$P$3:$P$51)</f>
        <v>Unseeded</v>
      </c>
      <c r="N1773" s="24" t="str">
        <f>LOOKUP(A1773,[1]lookup!$A$3:$A$51,[1]lookup!$R$3:$R$51)</f>
        <v>Mod</v>
      </c>
      <c r="O1773" s="24" t="str">
        <f>LOOKUP(A1773,[1]lookup!$A$3:$A$51,[1]lookup!$U$3:$U$51)</f>
        <v>FS</v>
      </c>
      <c r="P1773" s="25">
        <f t="shared" si="54"/>
        <v>0</v>
      </c>
      <c r="Q1773" s="25">
        <f t="shared" si="55"/>
        <v>0.15984015984015984</v>
      </c>
      <c r="R1773" s="25">
        <f>LOOKUP(A1773,[1]lookup!$A$3:$A$51,[1]lookup!$H$3:$H$51)</f>
        <v>87.340255591054316</v>
      </c>
    </row>
    <row r="1774" spans="1:18" ht="15" x14ac:dyDescent="0.2">
      <c r="A1774" t="s">
        <v>230</v>
      </c>
      <c r="B1774">
        <v>2013</v>
      </c>
      <c r="C1774" t="s">
        <v>0</v>
      </c>
      <c r="D1774" t="s">
        <v>405</v>
      </c>
      <c r="E1774" t="s">
        <v>2207</v>
      </c>
      <c r="F1774">
        <v>2</v>
      </c>
      <c r="G1774">
        <v>1200</v>
      </c>
      <c r="H1774">
        <v>2</v>
      </c>
      <c r="I1774">
        <v>522</v>
      </c>
      <c r="J1774">
        <v>2</v>
      </c>
      <c r="K1774">
        <v>1722</v>
      </c>
      <c r="L1774">
        <v>5005</v>
      </c>
      <c r="M1774" s="24" t="str">
        <f>LOOKUP(A1774,[1]lookup!$A$3:$A$51,[1]lookup!$P$3:$P$51)</f>
        <v>Unseeded</v>
      </c>
      <c r="N1774" s="24" t="str">
        <f>LOOKUP(A1774,[1]lookup!$A$3:$A$51,[1]lookup!$R$3:$R$51)</f>
        <v>Mod</v>
      </c>
      <c r="O1774" s="24" t="str">
        <f>LOOKUP(A1774,[1]lookup!$A$3:$A$51,[1]lookup!$U$3:$U$51)</f>
        <v>FS</v>
      </c>
      <c r="P1774" s="25">
        <f t="shared" si="54"/>
        <v>10.429570429570429</v>
      </c>
      <c r="Q1774" s="25">
        <f t="shared" si="55"/>
        <v>23.976023976023978</v>
      </c>
      <c r="R1774" s="25">
        <f>LOOKUP(A1774,[1]lookup!$A$3:$A$51,[1]lookup!$H$3:$H$51)</f>
        <v>87.340255591054316</v>
      </c>
    </row>
    <row r="1775" spans="1:18" ht="15" x14ac:dyDescent="0.2">
      <c r="A1775" t="s">
        <v>230</v>
      </c>
      <c r="B1775">
        <v>2013</v>
      </c>
      <c r="C1775" t="s">
        <v>0</v>
      </c>
      <c r="D1775" t="s">
        <v>217</v>
      </c>
      <c r="E1775" t="s">
        <v>2208</v>
      </c>
      <c r="F1775">
        <v>3</v>
      </c>
      <c r="G1775">
        <v>3425</v>
      </c>
      <c r="H1775">
        <v>0</v>
      </c>
      <c r="I1775">
        <v>0</v>
      </c>
      <c r="J1775">
        <v>3</v>
      </c>
      <c r="K1775">
        <v>3425</v>
      </c>
      <c r="L1775">
        <v>5005</v>
      </c>
      <c r="M1775" s="24" t="str">
        <f>LOOKUP(A1775,[1]lookup!$A$3:$A$51,[1]lookup!$P$3:$P$51)</f>
        <v>Unseeded</v>
      </c>
      <c r="N1775" s="24" t="str">
        <f>LOOKUP(A1775,[1]lookup!$A$3:$A$51,[1]lookup!$R$3:$R$51)</f>
        <v>Mod</v>
      </c>
      <c r="O1775" s="24" t="str">
        <f>LOOKUP(A1775,[1]lookup!$A$3:$A$51,[1]lookup!$U$3:$U$51)</f>
        <v>FS</v>
      </c>
      <c r="P1775" s="25">
        <f t="shared" si="54"/>
        <v>0</v>
      </c>
      <c r="Q1775" s="25">
        <f t="shared" si="55"/>
        <v>68.431568431568436</v>
      </c>
      <c r="R1775" s="25">
        <f>LOOKUP(A1775,[1]lookup!$A$3:$A$51,[1]lookup!$H$3:$H$51)</f>
        <v>87.340255591054316</v>
      </c>
    </row>
    <row r="1776" spans="1:18" ht="15" x14ac:dyDescent="0.2">
      <c r="A1776" t="s">
        <v>230</v>
      </c>
      <c r="B1776">
        <v>2013</v>
      </c>
      <c r="C1776" t="s">
        <v>0</v>
      </c>
      <c r="D1776" t="s">
        <v>2209</v>
      </c>
      <c r="E1776" t="s">
        <v>2210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5005</v>
      </c>
      <c r="M1776" s="24" t="str">
        <f>LOOKUP(A1776,[1]lookup!$A$3:$A$51,[1]lookup!$P$3:$P$51)</f>
        <v>Unseeded</v>
      </c>
      <c r="N1776" s="24" t="str">
        <f>LOOKUP(A1776,[1]lookup!$A$3:$A$51,[1]lookup!$R$3:$R$51)</f>
        <v>Mod</v>
      </c>
      <c r="O1776" s="24" t="str">
        <f>LOOKUP(A1776,[1]lookup!$A$3:$A$51,[1]lookup!$U$3:$U$51)</f>
        <v>FS</v>
      </c>
      <c r="P1776" s="25">
        <f t="shared" si="54"/>
        <v>0</v>
      </c>
      <c r="Q1776" s="25">
        <f t="shared" si="55"/>
        <v>0</v>
      </c>
      <c r="R1776" s="25">
        <f>LOOKUP(A1776,[1]lookup!$A$3:$A$51,[1]lookup!$H$3:$H$51)</f>
        <v>87.340255591054316</v>
      </c>
    </row>
    <row r="1777" spans="1:18" ht="15" x14ac:dyDescent="0.2">
      <c r="A1777" t="s">
        <v>230</v>
      </c>
      <c r="B1777">
        <v>2013</v>
      </c>
      <c r="C1777" t="s">
        <v>0</v>
      </c>
      <c r="D1777" t="s">
        <v>2211</v>
      </c>
      <c r="E1777" t="s">
        <v>2212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5005</v>
      </c>
      <c r="M1777" s="24" t="str">
        <f>LOOKUP(A1777,[1]lookup!$A$3:$A$51,[1]lookup!$P$3:$P$51)</f>
        <v>Unseeded</v>
      </c>
      <c r="N1777" s="24" t="str">
        <f>LOOKUP(A1777,[1]lookup!$A$3:$A$51,[1]lookup!$R$3:$R$51)</f>
        <v>Mod</v>
      </c>
      <c r="O1777" s="24" t="str">
        <f>LOOKUP(A1777,[1]lookup!$A$3:$A$51,[1]lookup!$U$3:$U$51)</f>
        <v>FS</v>
      </c>
      <c r="P1777" s="25">
        <f t="shared" si="54"/>
        <v>0</v>
      </c>
      <c r="Q1777" s="25">
        <f t="shared" si="55"/>
        <v>0</v>
      </c>
      <c r="R1777" s="25">
        <f>LOOKUP(A1777,[1]lookup!$A$3:$A$51,[1]lookup!$H$3:$H$51)</f>
        <v>87.340255591054316</v>
      </c>
    </row>
    <row r="1778" spans="1:18" ht="15" x14ac:dyDescent="0.2">
      <c r="A1778" t="s">
        <v>239</v>
      </c>
      <c r="B1778">
        <v>2013</v>
      </c>
      <c r="C1778" t="s">
        <v>0</v>
      </c>
      <c r="D1778" t="s">
        <v>672</v>
      </c>
      <c r="E1778" t="s">
        <v>2199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5080</v>
      </c>
      <c r="M1778" s="24" t="str">
        <f>LOOKUP(A1778,[1]lookup!$A$3:$A$51,[1]lookup!$P$3:$P$51)</f>
        <v>Seeded</v>
      </c>
      <c r="N1778" s="24" t="str">
        <f>LOOKUP(A1778,[1]lookup!$A$3:$A$51,[1]lookup!$R$3:$R$51)</f>
        <v>High</v>
      </c>
      <c r="O1778" s="24" t="str">
        <f>LOOKUP(A1778,[1]lookup!$A$3:$A$51,[1]lookup!$U$3:$U$51)</f>
        <v>FS</v>
      </c>
      <c r="P1778" s="25">
        <f t="shared" si="54"/>
        <v>0</v>
      </c>
      <c r="Q1778" s="25">
        <f t="shared" si="55"/>
        <v>0</v>
      </c>
      <c r="R1778" s="25">
        <f>LOOKUP(A1778,[1]lookup!$A$3:$A$51,[1]lookup!$H$3:$H$51)</f>
        <v>55.02</v>
      </c>
    </row>
    <row r="1779" spans="1:18" ht="15" x14ac:dyDescent="0.2">
      <c r="A1779" t="s">
        <v>239</v>
      </c>
      <c r="B1779">
        <v>2013</v>
      </c>
      <c r="C1779" t="s">
        <v>0</v>
      </c>
      <c r="D1779" t="s">
        <v>556</v>
      </c>
      <c r="E1779" t="s">
        <v>2200</v>
      </c>
      <c r="F1779">
        <v>2</v>
      </c>
      <c r="G1779">
        <v>20</v>
      </c>
      <c r="H1779">
        <v>3</v>
      </c>
      <c r="I1779">
        <v>1808</v>
      </c>
      <c r="J1779">
        <v>3</v>
      </c>
      <c r="K1779">
        <v>1828</v>
      </c>
      <c r="L1779">
        <v>5080</v>
      </c>
      <c r="M1779" s="24" t="str">
        <f>LOOKUP(A1779,[1]lookup!$A$3:$A$51,[1]lookup!$P$3:$P$51)</f>
        <v>Seeded</v>
      </c>
      <c r="N1779" s="24" t="str">
        <f>LOOKUP(A1779,[1]lookup!$A$3:$A$51,[1]lookup!$R$3:$R$51)</f>
        <v>High</v>
      </c>
      <c r="O1779" s="24" t="str">
        <f>LOOKUP(A1779,[1]lookup!$A$3:$A$51,[1]lookup!$U$3:$U$51)</f>
        <v>FS</v>
      </c>
      <c r="P1779" s="25">
        <f t="shared" si="54"/>
        <v>35.590551181102363</v>
      </c>
      <c r="Q1779" s="25">
        <f t="shared" si="55"/>
        <v>0.39370078740157477</v>
      </c>
      <c r="R1779" s="25">
        <f>LOOKUP(A1779,[1]lookup!$A$3:$A$51,[1]lookup!$H$3:$H$51)</f>
        <v>55.02</v>
      </c>
    </row>
    <row r="1780" spans="1:18" ht="15" x14ac:dyDescent="0.2">
      <c r="A1780" t="s">
        <v>239</v>
      </c>
      <c r="B1780">
        <v>2013</v>
      </c>
      <c r="C1780" t="s">
        <v>0</v>
      </c>
      <c r="D1780" t="s">
        <v>557</v>
      </c>
      <c r="E1780" t="s">
        <v>2201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5080</v>
      </c>
      <c r="M1780" s="24" t="str">
        <f>LOOKUP(A1780,[1]lookup!$A$3:$A$51,[1]lookup!$P$3:$P$51)</f>
        <v>Seeded</v>
      </c>
      <c r="N1780" s="24" t="str">
        <f>LOOKUP(A1780,[1]lookup!$A$3:$A$51,[1]lookup!$R$3:$R$51)</f>
        <v>High</v>
      </c>
      <c r="O1780" s="24" t="str">
        <f>LOOKUP(A1780,[1]lookup!$A$3:$A$51,[1]lookup!$U$3:$U$51)</f>
        <v>FS</v>
      </c>
      <c r="P1780" s="25">
        <f t="shared" si="54"/>
        <v>0</v>
      </c>
      <c r="Q1780" s="25">
        <f t="shared" si="55"/>
        <v>0</v>
      </c>
      <c r="R1780" s="25">
        <f>LOOKUP(A1780,[1]lookup!$A$3:$A$51,[1]lookup!$H$3:$H$51)</f>
        <v>55.02</v>
      </c>
    </row>
    <row r="1781" spans="1:18" ht="15" x14ac:dyDescent="0.2">
      <c r="A1781" t="s">
        <v>239</v>
      </c>
      <c r="B1781">
        <v>2013</v>
      </c>
      <c r="C1781" t="s">
        <v>0</v>
      </c>
      <c r="D1781" t="s">
        <v>390</v>
      </c>
      <c r="E1781" t="s">
        <v>2202</v>
      </c>
      <c r="F1781">
        <v>2</v>
      </c>
      <c r="G1781">
        <v>253</v>
      </c>
      <c r="H1781">
        <v>2</v>
      </c>
      <c r="I1781">
        <v>1869</v>
      </c>
      <c r="J1781">
        <v>2</v>
      </c>
      <c r="K1781">
        <v>2122</v>
      </c>
      <c r="L1781">
        <v>5080</v>
      </c>
      <c r="M1781" s="24" t="str">
        <f>LOOKUP(A1781,[1]lookup!$A$3:$A$51,[1]lookup!$P$3:$P$51)</f>
        <v>Seeded</v>
      </c>
      <c r="N1781" s="24" t="str">
        <f>LOOKUP(A1781,[1]lookup!$A$3:$A$51,[1]lookup!$R$3:$R$51)</f>
        <v>High</v>
      </c>
      <c r="O1781" s="24" t="str">
        <f>LOOKUP(A1781,[1]lookup!$A$3:$A$51,[1]lookup!$U$3:$U$51)</f>
        <v>FS</v>
      </c>
      <c r="P1781" s="25">
        <f t="shared" si="54"/>
        <v>36.791338582677163</v>
      </c>
      <c r="Q1781" s="25">
        <f t="shared" si="55"/>
        <v>4.9803149606299213</v>
      </c>
      <c r="R1781" s="25">
        <f>LOOKUP(A1781,[1]lookup!$A$3:$A$51,[1]lookup!$H$3:$H$51)</f>
        <v>55.02</v>
      </c>
    </row>
    <row r="1782" spans="1:18" ht="15" x14ac:dyDescent="0.2">
      <c r="A1782" t="s">
        <v>239</v>
      </c>
      <c r="B1782">
        <v>2013</v>
      </c>
      <c r="C1782" t="s">
        <v>0</v>
      </c>
      <c r="D1782" t="s">
        <v>1087</v>
      </c>
      <c r="E1782" t="s">
        <v>2203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5080</v>
      </c>
      <c r="M1782" s="24" t="str">
        <f>LOOKUP(A1782,[1]lookup!$A$3:$A$51,[1]lookup!$P$3:$P$51)</f>
        <v>Seeded</v>
      </c>
      <c r="N1782" s="24" t="str">
        <f>LOOKUP(A1782,[1]lookup!$A$3:$A$51,[1]lookup!$R$3:$R$51)</f>
        <v>High</v>
      </c>
      <c r="O1782" s="24" t="str">
        <f>LOOKUP(A1782,[1]lookup!$A$3:$A$51,[1]lookup!$U$3:$U$51)</f>
        <v>FS</v>
      </c>
      <c r="P1782" s="25">
        <f t="shared" si="54"/>
        <v>0</v>
      </c>
      <c r="Q1782" s="25">
        <f t="shared" si="55"/>
        <v>0</v>
      </c>
      <c r="R1782" s="25">
        <f>LOOKUP(A1782,[1]lookup!$A$3:$A$51,[1]lookup!$H$3:$H$51)</f>
        <v>55.02</v>
      </c>
    </row>
    <row r="1783" spans="1:18" ht="15" x14ac:dyDescent="0.2">
      <c r="A1783" t="s">
        <v>239</v>
      </c>
      <c r="B1783">
        <v>2013</v>
      </c>
      <c r="C1783" t="s">
        <v>0</v>
      </c>
      <c r="D1783" t="s">
        <v>244</v>
      </c>
      <c r="E1783" t="s">
        <v>2204</v>
      </c>
      <c r="F1783">
        <v>0</v>
      </c>
      <c r="G1783">
        <v>0</v>
      </c>
      <c r="H1783">
        <v>7</v>
      </c>
      <c r="I1783">
        <v>411</v>
      </c>
      <c r="J1783">
        <v>7</v>
      </c>
      <c r="K1783">
        <v>411</v>
      </c>
      <c r="L1783">
        <v>5080</v>
      </c>
      <c r="M1783" s="24" t="str">
        <f>LOOKUP(A1783,[1]lookup!$A$3:$A$51,[1]lookup!$P$3:$P$51)</f>
        <v>Seeded</v>
      </c>
      <c r="N1783" s="24" t="str">
        <f>LOOKUP(A1783,[1]lookup!$A$3:$A$51,[1]lookup!$R$3:$R$51)</f>
        <v>High</v>
      </c>
      <c r="O1783" s="24" t="str">
        <f>LOOKUP(A1783,[1]lookup!$A$3:$A$51,[1]lookup!$U$3:$U$51)</f>
        <v>FS</v>
      </c>
      <c r="P1783" s="25">
        <f t="shared" si="54"/>
        <v>8.0905511811023629</v>
      </c>
      <c r="Q1783" s="25">
        <f t="shared" si="55"/>
        <v>0</v>
      </c>
      <c r="R1783" s="25">
        <f>LOOKUP(A1783,[1]lookup!$A$3:$A$51,[1]lookup!$H$3:$H$51)</f>
        <v>55.02</v>
      </c>
    </row>
    <row r="1784" spans="1:18" ht="15" x14ac:dyDescent="0.2">
      <c r="A1784" t="s">
        <v>239</v>
      </c>
      <c r="B1784">
        <v>2013</v>
      </c>
      <c r="C1784" t="s">
        <v>0</v>
      </c>
      <c r="D1784" t="s">
        <v>559</v>
      </c>
      <c r="E1784" t="s">
        <v>2205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5080</v>
      </c>
      <c r="M1784" s="24" t="str">
        <f>LOOKUP(A1784,[1]lookup!$A$3:$A$51,[1]lookup!$P$3:$P$51)</f>
        <v>Seeded</v>
      </c>
      <c r="N1784" s="24" t="str">
        <f>LOOKUP(A1784,[1]lookup!$A$3:$A$51,[1]lookup!$R$3:$R$51)</f>
        <v>High</v>
      </c>
      <c r="O1784" s="24" t="str">
        <f>LOOKUP(A1784,[1]lookup!$A$3:$A$51,[1]lookup!$U$3:$U$51)</f>
        <v>FS</v>
      </c>
      <c r="P1784" s="25">
        <f t="shared" si="54"/>
        <v>0</v>
      </c>
      <c r="Q1784" s="25">
        <f t="shared" si="55"/>
        <v>0</v>
      </c>
      <c r="R1784" s="25">
        <f>LOOKUP(A1784,[1]lookup!$A$3:$A$51,[1]lookup!$H$3:$H$51)</f>
        <v>55.02</v>
      </c>
    </row>
    <row r="1785" spans="1:18" ht="15" x14ac:dyDescent="0.2">
      <c r="A1785" t="s">
        <v>239</v>
      </c>
      <c r="B1785">
        <v>2013</v>
      </c>
      <c r="C1785" t="s">
        <v>0</v>
      </c>
      <c r="D1785" t="s">
        <v>1229</v>
      </c>
      <c r="E1785" t="s">
        <v>2206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5080</v>
      </c>
      <c r="M1785" s="24" t="str">
        <f>LOOKUP(A1785,[1]lookup!$A$3:$A$51,[1]lookup!$P$3:$P$51)</f>
        <v>Seeded</v>
      </c>
      <c r="N1785" s="24" t="str">
        <f>LOOKUP(A1785,[1]lookup!$A$3:$A$51,[1]lookup!$R$3:$R$51)</f>
        <v>High</v>
      </c>
      <c r="O1785" s="24" t="str">
        <f>LOOKUP(A1785,[1]lookup!$A$3:$A$51,[1]lookup!$U$3:$U$51)</f>
        <v>FS</v>
      </c>
      <c r="P1785" s="25">
        <f t="shared" si="54"/>
        <v>0</v>
      </c>
      <c r="Q1785" s="25">
        <f t="shared" si="55"/>
        <v>0</v>
      </c>
      <c r="R1785" s="25">
        <f>LOOKUP(A1785,[1]lookup!$A$3:$A$51,[1]lookup!$H$3:$H$51)</f>
        <v>55.02</v>
      </c>
    </row>
    <row r="1786" spans="1:18" ht="15" x14ac:dyDescent="0.2">
      <c r="A1786" t="s">
        <v>239</v>
      </c>
      <c r="B1786">
        <v>2013</v>
      </c>
      <c r="C1786" t="s">
        <v>0</v>
      </c>
      <c r="D1786" t="s">
        <v>405</v>
      </c>
      <c r="E1786" t="s">
        <v>2207</v>
      </c>
      <c r="F1786">
        <v>2</v>
      </c>
      <c r="G1786">
        <v>1276</v>
      </c>
      <c r="H1786">
        <v>2</v>
      </c>
      <c r="I1786">
        <v>119</v>
      </c>
      <c r="J1786">
        <v>2</v>
      </c>
      <c r="K1786">
        <v>1395</v>
      </c>
      <c r="L1786">
        <v>5080</v>
      </c>
      <c r="M1786" s="24" t="str">
        <f>LOOKUP(A1786,[1]lookup!$A$3:$A$51,[1]lookup!$P$3:$P$51)</f>
        <v>Seeded</v>
      </c>
      <c r="N1786" s="24" t="str">
        <f>LOOKUP(A1786,[1]lookup!$A$3:$A$51,[1]lookup!$R$3:$R$51)</f>
        <v>High</v>
      </c>
      <c r="O1786" s="24" t="str">
        <f>LOOKUP(A1786,[1]lookup!$A$3:$A$51,[1]lookup!$U$3:$U$51)</f>
        <v>FS</v>
      </c>
      <c r="P1786" s="25">
        <f t="shared" si="54"/>
        <v>2.3425196850393704</v>
      </c>
      <c r="Q1786" s="25">
        <f t="shared" si="55"/>
        <v>25.11811023622047</v>
      </c>
      <c r="R1786" s="25">
        <f>LOOKUP(A1786,[1]lookup!$A$3:$A$51,[1]lookup!$H$3:$H$51)</f>
        <v>55.02</v>
      </c>
    </row>
    <row r="1787" spans="1:18" ht="15" x14ac:dyDescent="0.2">
      <c r="A1787" t="s">
        <v>239</v>
      </c>
      <c r="B1787">
        <v>2013</v>
      </c>
      <c r="C1787" t="s">
        <v>0</v>
      </c>
      <c r="D1787" t="s">
        <v>217</v>
      </c>
      <c r="E1787" t="s">
        <v>2208</v>
      </c>
      <c r="F1787">
        <v>2</v>
      </c>
      <c r="G1787">
        <v>3531</v>
      </c>
      <c r="H1787">
        <v>1</v>
      </c>
      <c r="I1787">
        <v>101</v>
      </c>
      <c r="J1787">
        <v>2</v>
      </c>
      <c r="K1787">
        <v>3632</v>
      </c>
      <c r="L1787">
        <v>5080</v>
      </c>
      <c r="M1787" s="24" t="str">
        <f>LOOKUP(A1787,[1]lookup!$A$3:$A$51,[1]lookup!$P$3:$P$51)</f>
        <v>Seeded</v>
      </c>
      <c r="N1787" s="24" t="str">
        <f>LOOKUP(A1787,[1]lookup!$A$3:$A$51,[1]lookup!$R$3:$R$51)</f>
        <v>High</v>
      </c>
      <c r="O1787" s="24" t="str">
        <f>LOOKUP(A1787,[1]lookup!$A$3:$A$51,[1]lookup!$U$3:$U$51)</f>
        <v>FS</v>
      </c>
      <c r="P1787" s="25">
        <f t="shared" si="54"/>
        <v>1.988188976377953</v>
      </c>
      <c r="Q1787" s="25">
        <f t="shared" si="55"/>
        <v>69.50787401574803</v>
      </c>
      <c r="R1787" s="25">
        <f>LOOKUP(A1787,[1]lookup!$A$3:$A$51,[1]lookup!$H$3:$H$51)</f>
        <v>55.02</v>
      </c>
    </row>
    <row r="1788" spans="1:18" ht="15" x14ac:dyDescent="0.2">
      <c r="A1788" t="s">
        <v>239</v>
      </c>
      <c r="B1788">
        <v>2013</v>
      </c>
      <c r="C1788" t="s">
        <v>0</v>
      </c>
      <c r="D1788" t="s">
        <v>2209</v>
      </c>
      <c r="E1788" t="s">
        <v>2210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5080</v>
      </c>
      <c r="M1788" s="24" t="str">
        <f>LOOKUP(A1788,[1]lookup!$A$3:$A$51,[1]lookup!$P$3:$P$51)</f>
        <v>Seeded</v>
      </c>
      <c r="N1788" s="24" t="str">
        <f>LOOKUP(A1788,[1]lookup!$A$3:$A$51,[1]lookup!$R$3:$R$51)</f>
        <v>High</v>
      </c>
      <c r="O1788" s="24" t="str">
        <f>LOOKUP(A1788,[1]lookup!$A$3:$A$51,[1]lookup!$U$3:$U$51)</f>
        <v>FS</v>
      </c>
      <c r="P1788" s="25">
        <f t="shared" si="54"/>
        <v>0</v>
      </c>
      <c r="Q1788" s="25">
        <f t="shared" si="55"/>
        <v>0</v>
      </c>
      <c r="R1788" s="25">
        <f>LOOKUP(A1788,[1]lookup!$A$3:$A$51,[1]lookup!$H$3:$H$51)</f>
        <v>55.02</v>
      </c>
    </row>
    <row r="1789" spans="1:18" ht="15" x14ac:dyDescent="0.2">
      <c r="A1789" t="s">
        <v>239</v>
      </c>
      <c r="B1789">
        <v>2013</v>
      </c>
      <c r="C1789" t="s">
        <v>0</v>
      </c>
      <c r="D1789" t="s">
        <v>2211</v>
      </c>
      <c r="E1789" t="s">
        <v>2212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5080</v>
      </c>
      <c r="M1789" s="24" t="str">
        <f>LOOKUP(A1789,[1]lookup!$A$3:$A$51,[1]lookup!$P$3:$P$51)</f>
        <v>Seeded</v>
      </c>
      <c r="N1789" s="24" t="str">
        <f>LOOKUP(A1789,[1]lookup!$A$3:$A$51,[1]lookup!$R$3:$R$51)</f>
        <v>High</v>
      </c>
      <c r="O1789" s="24" t="str">
        <f>LOOKUP(A1789,[1]lookup!$A$3:$A$51,[1]lookup!$U$3:$U$51)</f>
        <v>FS</v>
      </c>
      <c r="P1789" s="25">
        <f t="shared" si="54"/>
        <v>0</v>
      </c>
      <c r="Q1789" s="25">
        <f t="shared" si="55"/>
        <v>0</v>
      </c>
      <c r="R1789" s="25">
        <f>LOOKUP(A1789,[1]lookup!$A$3:$A$51,[1]lookup!$H$3:$H$51)</f>
        <v>55.02</v>
      </c>
    </row>
    <row r="1790" spans="1:18" ht="15" x14ac:dyDescent="0.2">
      <c r="A1790" t="s">
        <v>247</v>
      </c>
      <c r="B1790">
        <v>2013</v>
      </c>
      <c r="C1790" t="s">
        <v>0</v>
      </c>
      <c r="D1790" t="s">
        <v>672</v>
      </c>
      <c r="E1790" t="s">
        <v>2199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5006</v>
      </c>
      <c r="M1790" s="24" t="str">
        <f>LOOKUP(A1790,[1]lookup!$A$3:$A$51,[1]lookup!$P$3:$P$51)</f>
        <v>Seeded</v>
      </c>
      <c r="N1790" s="24" t="str">
        <f>LOOKUP(A1790,[1]lookup!$A$3:$A$51,[1]lookup!$R$3:$R$51)</f>
        <v>High</v>
      </c>
      <c r="O1790" s="24" t="str">
        <f>LOOKUP(A1790,[1]lookup!$A$3:$A$51,[1]lookup!$U$3:$U$51)</f>
        <v>FS</v>
      </c>
      <c r="P1790" s="25">
        <f t="shared" si="54"/>
        <v>0</v>
      </c>
      <c r="Q1790" s="25">
        <f t="shared" si="55"/>
        <v>0</v>
      </c>
      <c r="R1790" s="25">
        <f>LOOKUP(A1790,[1]lookup!$A$3:$A$51,[1]lookup!$H$3:$H$51)</f>
        <v>30.149850149850149</v>
      </c>
    </row>
    <row r="1791" spans="1:18" ht="15" x14ac:dyDescent="0.2">
      <c r="A1791" t="s">
        <v>247</v>
      </c>
      <c r="B1791">
        <v>2013</v>
      </c>
      <c r="C1791" t="s">
        <v>0</v>
      </c>
      <c r="D1791" t="s">
        <v>556</v>
      </c>
      <c r="E1791" t="s">
        <v>2200</v>
      </c>
      <c r="F1791">
        <v>2</v>
      </c>
      <c r="G1791">
        <v>4</v>
      </c>
      <c r="H1791">
        <v>3</v>
      </c>
      <c r="I1791">
        <v>998</v>
      </c>
      <c r="J1791">
        <v>4</v>
      </c>
      <c r="K1791">
        <v>1002</v>
      </c>
      <c r="L1791">
        <v>5006</v>
      </c>
      <c r="M1791" s="24" t="str">
        <f>LOOKUP(A1791,[1]lookup!$A$3:$A$51,[1]lookup!$P$3:$P$51)</f>
        <v>Seeded</v>
      </c>
      <c r="N1791" s="24" t="str">
        <f>LOOKUP(A1791,[1]lookup!$A$3:$A$51,[1]lookup!$R$3:$R$51)</f>
        <v>High</v>
      </c>
      <c r="O1791" s="24" t="str">
        <f>LOOKUP(A1791,[1]lookup!$A$3:$A$51,[1]lookup!$U$3:$U$51)</f>
        <v>FS</v>
      </c>
      <c r="P1791" s="25">
        <f t="shared" si="54"/>
        <v>19.936076707950459</v>
      </c>
      <c r="Q1791" s="25">
        <f t="shared" si="55"/>
        <v>7.9904115061925685E-2</v>
      </c>
      <c r="R1791" s="25">
        <f>LOOKUP(A1791,[1]lookup!$A$3:$A$51,[1]lookup!$H$3:$H$51)</f>
        <v>30.149850149850149</v>
      </c>
    </row>
    <row r="1792" spans="1:18" ht="15" x14ac:dyDescent="0.2">
      <c r="A1792" t="s">
        <v>247</v>
      </c>
      <c r="B1792">
        <v>2013</v>
      </c>
      <c r="C1792" t="s">
        <v>0</v>
      </c>
      <c r="D1792" t="s">
        <v>557</v>
      </c>
      <c r="E1792" t="s">
        <v>2201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5006</v>
      </c>
      <c r="M1792" s="24" t="str">
        <f>LOOKUP(A1792,[1]lookup!$A$3:$A$51,[1]lookup!$P$3:$P$51)</f>
        <v>Seeded</v>
      </c>
      <c r="N1792" s="24" t="str">
        <f>LOOKUP(A1792,[1]lookup!$A$3:$A$51,[1]lookup!$R$3:$R$51)</f>
        <v>High</v>
      </c>
      <c r="O1792" s="24" t="str">
        <f>LOOKUP(A1792,[1]lookup!$A$3:$A$51,[1]lookup!$U$3:$U$51)</f>
        <v>FS</v>
      </c>
      <c r="P1792" s="25">
        <f t="shared" si="54"/>
        <v>0</v>
      </c>
      <c r="Q1792" s="25">
        <f t="shared" si="55"/>
        <v>0</v>
      </c>
      <c r="R1792" s="25">
        <f>LOOKUP(A1792,[1]lookup!$A$3:$A$51,[1]lookup!$H$3:$H$51)</f>
        <v>30.149850149850149</v>
      </c>
    </row>
    <row r="1793" spans="1:18" ht="15" x14ac:dyDescent="0.2">
      <c r="A1793" t="s">
        <v>247</v>
      </c>
      <c r="B1793">
        <v>2013</v>
      </c>
      <c r="C1793" t="s">
        <v>0</v>
      </c>
      <c r="D1793" t="s">
        <v>390</v>
      </c>
      <c r="E1793" t="s">
        <v>2202</v>
      </c>
      <c r="F1793">
        <v>3</v>
      </c>
      <c r="G1793">
        <v>96</v>
      </c>
      <c r="H1793">
        <v>4</v>
      </c>
      <c r="I1793">
        <v>865</v>
      </c>
      <c r="J1793">
        <v>5</v>
      </c>
      <c r="K1793">
        <v>961</v>
      </c>
      <c r="L1793">
        <v>5006</v>
      </c>
      <c r="M1793" s="24" t="str">
        <f>LOOKUP(A1793,[1]lookup!$A$3:$A$51,[1]lookup!$P$3:$P$51)</f>
        <v>Seeded</v>
      </c>
      <c r="N1793" s="24" t="str">
        <f>LOOKUP(A1793,[1]lookup!$A$3:$A$51,[1]lookup!$R$3:$R$51)</f>
        <v>High</v>
      </c>
      <c r="O1793" s="24" t="str">
        <f>LOOKUP(A1793,[1]lookup!$A$3:$A$51,[1]lookup!$U$3:$U$51)</f>
        <v>FS</v>
      </c>
      <c r="P1793" s="25">
        <f t="shared" si="54"/>
        <v>17.27926488214143</v>
      </c>
      <c r="Q1793" s="25">
        <f t="shared" si="55"/>
        <v>1.9176987614862164</v>
      </c>
      <c r="R1793" s="25">
        <f>LOOKUP(A1793,[1]lookup!$A$3:$A$51,[1]lookup!$H$3:$H$51)</f>
        <v>30.149850149850149</v>
      </c>
    </row>
    <row r="1794" spans="1:18" ht="15" x14ac:dyDescent="0.2">
      <c r="A1794" t="s">
        <v>247</v>
      </c>
      <c r="B1794">
        <v>2013</v>
      </c>
      <c r="C1794" t="s">
        <v>0</v>
      </c>
      <c r="D1794" t="s">
        <v>1087</v>
      </c>
      <c r="E1794" t="s">
        <v>2203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5006</v>
      </c>
      <c r="M1794" s="24" t="str">
        <f>LOOKUP(A1794,[1]lookup!$A$3:$A$51,[1]lookup!$P$3:$P$51)</f>
        <v>Seeded</v>
      </c>
      <c r="N1794" s="24" t="str">
        <f>LOOKUP(A1794,[1]lookup!$A$3:$A$51,[1]lookup!$R$3:$R$51)</f>
        <v>High</v>
      </c>
      <c r="O1794" s="24" t="str">
        <f>LOOKUP(A1794,[1]lookup!$A$3:$A$51,[1]lookup!$U$3:$U$51)</f>
        <v>FS</v>
      </c>
      <c r="P1794" s="25">
        <f t="shared" ref="P1794:P1857" si="56">I1794/L1794*100</f>
        <v>0</v>
      </c>
      <c r="Q1794" s="25">
        <f t="shared" ref="Q1794:Q1857" si="57">G1794/L1794*100</f>
        <v>0</v>
      </c>
      <c r="R1794" s="25">
        <f>LOOKUP(A1794,[1]lookup!$A$3:$A$51,[1]lookup!$H$3:$H$51)</f>
        <v>30.149850149850149</v>
      </c>
    </row>
    <row r="1795" spans="1:18" ht="15" x14ac:dyDescent="0.2">
      <c r="A1795" t="s">
        <v>247</v>
      </c>
      <c r="B1795">
        <v>2013</v>
      </c>
      <c r="C1795" t="s">
        <v>0</v>
      </c>
      <c r="D1795" t="s">
        <v>244</v>
      </c>
      <c r="E1795" t="s">
        <v>2204</v>
      </c>
      <c r="F1795">
        <v>1</v>
      </c>
      <c r="G1795">
        <v>3</v>
      </c>
      <c r="H1795">
        <v>3</v>
      </c>
      <c r="I1795">
        <v>41</v>
      </c>
      <c r="J1795">
        <v>3</v>
      </c>
      <c r="K1795">
        <v>44</v>
      </c>
      <c r="L1795">
        <v>5006</v>
      </c>
      <c r="M1795" s="24" t="str">
        <f>LOOKUP(A1795,[1]lookup!$A$3:$A$51,[1]lookup!$P$3:$P$51)</f>
        <v>Seeded</v>
      </c>
      <c r="N1795" s="24" t="str">
        <f>LOOKUP(A1795,[1]lookup!$A$3:$A$51,[1]lookup!$R$3:$R$51)</f>
        <v>High</v>
      </c>
      <c r="O1795" s="24" t="str">
        <f>LOOKUP(A1795,[1]lookup!$A$3:$A$51,[1]lookup!$U$3:$U$51)</f>
        <v>FS</v>
      </c>
      <c r="P1795" s="25">
        <f t="shared" si="56"/>
        <v>0.81901717938473828</v>
      </c>
      <c r="Q1795" s="25">
        <f t="shared" si="57"/>
        <v>5.9928086296444263E-2</v>
      </c>
      <c r="R1795" s="25">
        <f>LOOKUP(A1795,[1]lookup!$A$3:$A$51,[1]lookup!$H$3:$H$51)</f>
        <v>30.149850149850149</v>
      </c>
    </row>
    <row r="1796" spans="1:18" ht="15" x14ac:dyDescent="0.2">
      <c r="A1796" t="s">
        <v>247</v>
      </c>
      <c r="B1796">
        <v>2013</v>
      </c>
      <c r="C1796" t="s">
        <v>0</v>
      </c>
      <c r="D1796" t="s">
        <v>559</v>
      </c>
      <c r="E1796" t="s">
        <v>2205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5006</v>
      </c>
      <c r="M1796" s="24" t="str">
        <f>LOOKUP(A1796,[1]lookup!$A$3:$A$51,[1]lookup!$P$3:$P$51)</f>
        <v>Seeded</v>
      </c>
      <c r="N1796" s="24" t="str">
        <f>LOOKUP(A1796,[1]lookup!$A$3:$A$51,[1]lookup!$R$3:$R$51)</f>
        <v>High</v>
      </c>
      <c r="O1796" s="24" t="str">
        <f>LOOKUP(A1796,[1]lookup!$A$3:$A$51,[1]lookup!$U$3:$U$51)</f>
        <v>FS</v>
      </c>
      <c r="P1796" s="25">
        <f t="shared" si="56"/>
        <v>0</v>
      </c>
      <c r="Q1796" s="25">
        <f t="shared" si="57"/>
        <v>0</v>
      </c>
      <c r="R1796" s="25">
        <f>LOOKUP(A1796,[1]lookup!$A$3:$A$51,[1]lookup!$H$3:$H$51)</f>
        <v>30.149850149850149</v>
      </c>
    </row>
    <row r="1797" spans="1:18" ht="15" x14ac:dyDescent="0.2">
      <c r="A1797" t="s">
        <v>247</v>
      </c>
      <c r="B1797">
        <v>2013</v>
      </c>
      <c r="C1797" t="s">
        <v>0</v>
      </c>
      <c r="D1797" t="s">
        <v>1229</v>
      </c>
      <c r="E1797" t="s">
        <v>2206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5006</v>
      </c>
      <c r="M1797" s="24" t="str">
        <f>LOOKUP(A1797,[1]lookup!$A$3:$A$51,[1]lookup!$P$3:$P$51)</f>
        <v>Seeded</v>
      </c>
      <c r="N1797" s="24" t="str">
        <f>LOOKUP(A1797,[1]lookup!$A$3:$A$51,[1]lookup!$R$3:$R$51)</f>
        <v>High</v>
      </c>
      <c r="O1797" s="24" t="str">
        <f>LOOKUP(A1797,[1]lookup!$A$3:$A$51,[1]lookup!$U$3:$U$51)</f>
        <v>FS</v>
      </c>
      <c r="P1797" s="25">
        <f t="shared" si="56"/>
        <v>0</v>
      </c>
      <c r="Q1797" s="25">
        <f t="shared" si="57"/>
        <v>0</v>
      </c>
      <c r="R1797" s="25">
        <f>LOOKUP(A1797,[1]lookup!$A$3:$A$51,[1]lookup!$H$3:$H$51)</f>
        <v>30.149850149850149</v>
      </c>
    </row>
    <row r="1798" spans="1:18" ht="15" x14ac:dyDescent="0.2">
      <c r="A1798" t="s">
        <v>247</v>
      </c>
      <c r="B1798">
        <v>2013</v>
      </c>
      <c r="C1798" t="s">
        <v>0</v>
      </c>
      <c r="D1798" t="s">
        <v>405</v>
      </c>
      <c r="E1798" t="s">
        <v>2207</v>
      </c>
      <c r="F1798">
        <v>2</v>
      </c>
      <c r="G1798">
        <v>979</v>
      </c>
      <c r="H1798">
        <v>1</v>
      </c>
      <c r="I1798">
        <v>106</v>
      </c>
      <c r="J1798">
        <v>3</v>
      </c>
      <c r="K1798">
        <v>1085</v>
      </c>
      <c r="L1798">
        <v>5006</v>
      </c>
      <c r="M1798" s="24" t="str">
        <f>LOOKUP(A1798,[1]lookup!$A$3:$A$51,[1]lookup!$P$3:$P$51)</f>
        <v>Seeded</v>
      </c>
      <c r="N1798" s="24" t="str">
        <f>LOOKUP(A1798,[1]lookup!$A$3:$A$51,[1]lookup!$R$3:$R$51)</f>
        <v>High</v>
      </c>
      <c r="O1798" s="24" t="str">
        <f>LOOKUP(A1798,[1]lookup!$A$3:$A$51,[1]lookup!$U$3:$U$51)</f>
        <v>FS</v>
      </c>
      <c r="P1798" s="25">
        <f t="shared" si="56"/>
        <v>2.117459049141031</v>
      </c>
      <c r="Q1798" s="25">
        <f t="shared" si="57"/>
        <v>19.556532161406313</v>
      </c>
      <c r="R1798" s="25">
        <f>LOOKUP(A1798,[1]lookup!$A$3:$A$51,[1]lookup!$H$3:$H$51)</f>
        <v>30.149850149850149</v>
      </c>
    </row>
    <row r="1799" spans="1:18" ht="15" x14ac:dyDescent="0.2">
      <c r="A1799" t="s">
        <v>247</v>
      </c>
      <c r="B1799">
        <v>2013</v>
      </c>
      <c r="C1799" t="s">
        <v>0</v>
      </c>
      <c r="D1799" t="s">
        <v>217</v>
      </c>
      <c r="E1799" t="s">
        <v>2208</v>
      </c>
      <c r="F1799">
        <v>2</v>
      </c>
      <c r="G1799">
        <v>3924</v>
      </c>
      <c r="H1799">
        <v>0</v>
      </c>
      <c r="I1799">
        <v>0</v>
      </c>
      <c r="J1799">
        <v>2</v>
      </c>
      <c r="K1799">
        <v>3924</v>
      </c>
      <c r="L1799">
        <v>5006</v>
      </c>
      <c r="M1799" s="24" t="str">
        <f>LOOKUP(A1799,[1]lookup!$A$3:$A$51,[1]lookup!$P$3:$P$51)</f>
        <v>Seeded</v>
      </c>
      <c r="N1799" s="24" t="str">
        <f>LOOKUP(A1799,[1]lookup!$A$3:$A$51,[1]lookup!$R$3:$R$51)</f>
        <v>High</v>
      </c>
      <c r="O1799" s="24" t="str">
        <f>LOOKUP(A1799,[1]lookup!$A$3:$A$51,[1]lookup!$U$3:$U$51)</f>
        <v>FS</v>
      </c>
      <c r="P1799" s="25">
        <f t="shared" si="56"/>
        <v>0</v>
      </c>
      <c r="Q1799" s="25">
        <f t="shared" si="57"/>
        <v>78.385936875749096</v>
      </c>
      <c r="R1799" s="25">
        <f>LOOKUP(A1799,[1]lookup!$A$3:$A$51,[1]lookup!$H$3:$H$51)</f>
        <v>30.149850149850149</v>
      </c>
    </row>
    <row r="1800" spans="1:18" ht="15" x14ac:dyDescent="0.2">
      <c r="A1800" t="s">
        <v>247</v>
      </c>
      <c r="B1800">
        <v>2013</v>
      </c>
      <c r="C1800" t="s">
        <v>0</v>
      </c>
      <c r="D1800" t="s">
        <v>2209</v>
      </c>
      <c r="E1800" t="s">
        <v>2210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5006</v>
      </c>
      <c r="M1800" s="24" t="str">
        <f>LOOKUP(A1800,[1]lookup!$A$3:$A$51,[1]lookup!$P$3:$P$51)</f>
        <v>Seeded</v>
      </c>
      <c r="N1800" s="24" t="str">
        <f>LOOKUP(A1800,[1]lookup!$A$3:$A$51,[1]lookup!$R$3:$R$51)</f>
        <v>High</v>
      </c>
      <c r="O1800" s="24" t="str">
        <f>LOOKUP(A1800,[1]lookup!$A$3:$A$51,[1]lookup!$U$3:$U$51)</f>
        <v>FS</v>
      </c>
      <c r="P1800" s="25">
        <f t="shared" si="56"/>
        <v>0</v>
      </c>
      <c r="Q1800" s="25">
        <f t="shared" si="57"/>
        <v>0</v>
      </c>
      <c r="R1800" s="25">
        <f>LOOKUP(A1800,[1]lookup!$A$3:$A$51,[1]lookup!$H$3:$H$51)</f>
        <v>30.149850149850149</v>
      </c>
    </row>
    <row r="1801" spans="1:18" ht="15" x14ac:dyDescent="0.2">
      <c r="A1801" t="s">
        <v>247</v>
      </c>
      <c r="B1801">
        <v>2013</v>
      </c>
      <c r="C1801" t="s">
        <v>0</v>
      </c>
      <c r="D1801" t="s">
        <v>2211</v>
      </c>
      <c r="E1801" t="s">
        <v>2212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5006</v>
      </c>
      <c r="M1801" s="24" t="str">
        <f>LOOKUP(A1801,[1]lookup!$A$3:$A$51,[1]lookup!$P$3:$P$51)</f>
        <v>Seeded</v>
      </c>
      <c r="N1801" s="24" t="str">
        <f>LOOKUP(A1801,[1]lookup!$A$3:$A$51,[1]lookup!$R$3:$R$51)</f>
        <v>High</v>
      </c>
      <c r="O1801" s="24" t="str">
        <f>LOOKUP(A1801,[1]lookup!$A$3:$A$51,[1]lookup!$U$3:$U$51)</f>
        <v>FS</v>
      </c>
      <c r="P1801" s="25">
        <f t="shared" si="56"/>
        <v>0</v>
      </c>
      <c r="Q1801" s="25">
        <f t="shared" si="57"/>
        <v>0</v>
      </c>
      <c r="R1801" s="25">
        <f>LOOKUP(A1801,[1]lookup!$A$3:$A$51,[1]lookup!$H$3:$H$51)</f>
        <v>30.149850149850149</v>
      </c>
    </row>
    <row r="1802" spans="1:18" ht="15" x14ac:dyDescent="0.2">
      <c r="A1802" t="s">
        <v>252</v>
      </c>
      <c r="B1802">
        <v>2013</v>
      </c>
      <c r="C1802" t="s">
        <v>0</v>
      </c>
      <c r="D1802" t="s">
        <v>672</v>
      </c>
      <c r="E1802" t="s">
        <v>2199</v>
      </c>
      <c r="F1802">
        <v>0</v>
      </c>
      <c r="G1802">
        <v>0</v>
      </c>
      <c r="H1802">
        <v>1</v>
      </c>
      <c r="I1802">
        <v>1060</v>
      </c>
      <c r="J1802">
        <v>1</v>
      </c>
      <c r="K1802">
        <v>1060</v>
      </c>
      <c r="L1802">
        <v>5020</v>
      </c>
      <c r="M1802" s="24" t="str">
        <f>LOOKUP(A1802,[1]lookup!$A$3:$A$51,[1]lookup!$P$3:$P$51)</f>
        <v>Seeded</v>
      </c>
      <c r="N1802" s="24" t="str">
        <f>LOOKUP(A1802,[1]lookup!$A$3:$A$51,[1]lookup!$R$3:$R$51)</f>
        <v>High</v>
      </c>
      <c r="O1802" s="24" t="str">
        <f>LOOKUP(A1802,[1]lookup!$A$3:$A$51,[1]lookup!$U$3:$U$51)</f>
        <v>FS</v>
      </c>
      <c r="P1802" s="25">
        <f t="shared" si="56"/>
        <v>21.115537848605577</v>
      </c>
      <c r="Q1802" s="25">
        <f t="shared" si="57"/>
        <v>0</v>
      </c>
      <c r="R1802" s="25">
        <f>LOOKUP(A1802,[1]lookup!$A$3:$A$51,[1]lookup!$H$3:$H$51)</f>
        <v>17.439073112265284</v>
      </c>
    </row>
    <row r="1803" spans="1:18" ht="15" x14ac:dyDescent="0.2">
      <c r="A1803" t="s">
        <v>252</v>
      </c>
      <c r="B1803">
        <v>2013</v>
      </c>
      <c r="C1803" t="s">
        <v>0</v>
      </c>
      <c r="D1803" t="s">
        <v>556</v>
      </c>
      <c r="E1803" t="s">
        <v>2200</v>
      </c>
      <c r="F1803">
        <v>0</v>
      </c>
      <c r="G1803">
        <v>0</v>
      </c>
      <c r="H1803">
        <v>2</v>
      </c>
      <c r="I1803">
        <v>444</v>
      </c>
      <c r="J1803">
        <v>2</v>
      </c>
      <c r="K1803">
        <v>444</v>
      </c>
      <c r="L1803">
        <v>5020</v>
      </c>
      <c r="M1803" s="24" t="str">
        <f>LOOKUP(A1803,[1]lookup!$A$3:$A$51,[1]lookup!$P$3:$P$51)</f>
        <v>Seeded</v>
      </c>
      <c r="N1803" s="24" t="str">
        <f>LOOKUP(A1803,[1]lookup!$A$3:$A$51,[1]lookup!$R$3:$R$51)</f>
        <v>High</v>
      </c>
      <c r="O1803" s="24" t="str">
        <f>LOOKUP(A1803,[1]lookup!$A$3:$A$51,[1]lookup!$U$3:$U$51)</f>
        <v>FS</v>
      </c>
      <c r="P1803" s="25">
        <f t="shared" si="56"/>
        <v>8.8446215139442224</v>
      </c>
      <c r="Q1803" s="25">
        <f t="shared" si="57"/>
        <v>0</v>
      </c>
      <c r="R1803" s="25">
        <f>LOOKUP(A1803,[1]lookup!$A$3:$A$51,[1]lookup!$H$3:$H$51)</f>
        <v>17.439073112265284</v>
      </c>
    </row>
    <row r="1804" spans="1:18" ht="15" x14ac:dyDescent="0.2">
      <c r="A1804" t="s">
        <v>252</v>
      </c>
      <c r="B1804">
        <v>2013</v>
      </c>
      <c r="C1804" t="s">
        <v>0</v>
      </c>
      <c r="D1804" t="s">
        <v>557</v>
      </c>
      <c r="E1804" t="s">
        <v>2201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5020</v>
      </c>
      <c r="M1804" s="24" t="str">
        <f>LOOKUP(A1804,[1]lookup!$A$3:$A$51,[1]lookup!$P$3:$P$51)</f>
        <v>Seeded</v>
      </c>
      <c r="N1804" s="24" t="str">
        <f>LOOKUP(A1804,[1]lookup!$A$3:$A$51,[1]lookup!$R$3:$R$51)</f>
        <v>High</v>
      </c>
      <c r="O1804" s="24" t="str">
        <f>LOOKUP(A1804,[1]lookup!$A$3:$A$51,[1]lookup!$U$3:$U$51)</f>
        <v>FS</v>
      </c>
      <c r="P1804" s="25">
        <f t="shared" si="56"/>
        <v>0</v>
      </c>
      <c r="Q1804" s="25">
        <f t="shared" si="57"/>
        <v>0</v>
      </c>
      <c r="R1804" s="25">
        <f>LOOKUP(A1804,[1]lookup!$A$3:$A$51,[1]lookup!$H$3:$H$51)</f>
        <v>17.439073112265284</v>
      </c>
    </row>
    <row r="1805" spans="1:18" ht="15" x14ac:dyDescent="0.2">
      <c r="A1805" t="s">
        <v>252</v>
      </c>
      <c r="B1805">
        <v>2013</v>
      </c>
      <c r="C1805" t="s">
        <v>0</v>
      </c>
      <c r="D1805" t="s">
        <v>390</v>
      </c>
      <c r="E1805" t="s">
        <v>2202</v>
      </c>
      <c r="F1805">
        <v>1</v>
      </c>
      <c r="G1805">
        <v>6</v>
      </c>
      <c r="H1805">
        <v>4</v>
      </c>
      <c r="I1805">
        <v>102</v>
      </c>
      <c r="J1805">
        <v>4</v>
      </c>
      <c r="K1805">
        <v>108</v>
      </c>
      <c r="L1805">
        <v>5020</v>
      </c>
      <c r="M1805" s="24" t="str">
        <f>LOOKUP(A1805,[1]lookup!$A$3:$A$51,[1]lookup!$P$3:$P$51)</f>
        <v>Seeded</v>
      </c>
      <c r="N1805" s="24" t="str">
        <f>LOOKUP(A1805,[1]lookup!$A$3:$A$51,[1]lookup!$R$3:$R$51)</f>
        <v>High</v>
      </c>
      <c r="O1805" s="24" t="str">
        <f>LOOKUP(A1805,[1]lookup!$A$3:$A$51,[1]lookup!$U$3:$U$51)</f>
        <v>FS</v>
      </c>
      <c r="P1805" s="25">
        <f t="shared" si="56"/>
        <v>2.0318725099601593</v>
      </c>
      <c r="Q1805" s="25">
        <f t="shared" si="57"/>
        <v>0.1195219123505976</v>
      </c>
      <c r="R1805" s="25">
        <f>LOOKUP(A1805,[1]lookup!$A$3:$A$51,[1]lookup!$H$3:$H$51)</f>
        <v>17.439073112265284</v>
      </c>
    </row>
    <row r="1806" spans="1:18" ht="15" x14ac:dyDescent="0.2">
      <c r="A1806" t="s">
        <v>252</v>
      </c>
      <c r="B1806">
        <v>2013</v>
      </c>
      <c r="C1806" t="s">
        <v>0</v>
      </c>
      <c r="D1806" t="s">
        <v>1087</v>
      </c>
      <c r="E1806" t="s">
        <v>2203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5020</v>
      </c>
      <c r="M1806" s="24" t="str">
        <f>LOOKUP(A1806,[1]lookup!$A$3:$A$51,[1]lookup!$P$3:$P$51)</f>
        <v>Seeded</v>
      </c>
      <c r="N1806" s="24" t="str">
        <f>LOOKUP(A1806,[1]lookup!$A$3:$A$51,[1]lookup!$R$3:$R$51)</f>
        <v>High</v>
      </c>
      <c r="O1806" s="24" t="str">
        <f>LOOKUP(A1806,[1]lookup!$A$3:$A$51,[1]lookup!$U$3:$U$51)</f>
        <v>FS</v>
      </c>
      <c r="P1806" s="25">
        <f t="shared" si="56"/>
        <v>0</v>
      </c>
      <c r="Q1806" s="25">
        <f t="shared" si="57"/>
        <v>0</v>
      </c>
      <c r="R1806" s="25">
        <f>LOOKUP(A1806,[1]lookup!$A$3:$A$51,[1]lookup!$H$3:$H$51)</f>
        <v>17.439073112265284</v>
      </c>
    </row>
    <row r="1807" spans="1:18" ht="15" x14ac:dyDescent="0.2">
      <c r="A1807" t="s">
        <v>252</v>
      </c>
      <c r="B1807">
        <v>2013</v>
      </c>
      <c r="C1807" t="s">
        <v>0</v>
      </c>
      <c r="D1807" t="s">
        <v>244</v>
      </c>
      <c r="E1807" t="s">
        <v>2204</v>
      </c>
      <c r="F1807">
        <v>1</v>
      </c>
      <c r="G1807">
        <v>1</v>
      </c>
      <c r="H1807">
        <v>6</v>
      </c>
      <c r="I1807">
        <v>106</v>
      </c>
      <c r="J1807">
        <v>6</v>
      </c>
      <c r="K1807">
        <v>107</v>
      </c>
      <c r="L1807">
        <v>5020</v>
      </c>
      <c r="M1807" s="24" t="str">
        <f>LOOKUP(A1807,[1]lookup!$A$3:$A$51,[1]lookup!$P$3:$P$51)</f>
        <v>Seeded</v>
      </c>
      <c r="N1807" s="24" t="str">
        <f>LOOKUP(A1807,[1]lookup!$A$3:$A$51,[1]lookup!$R$3:$R$51)</f>
        <v>High</v>
      </c>
      <c r="O1807" s="24" t="str">
        <f>LOOKUP(A1807,[1]lookup!$A$3:$A$51,[1]lookup!$U$3:$U$51)</f>
        <v>FS</v>
      </c>
      <c r="P1807" s="25">
        <f t="shared" si="56"/>
        <v>2.1115537848605577</v>
      </c>
      <c r="Q1807" s="25">
        <f t="shared" si="57"/>
        <v>1.9920318725099601E-2</v>
      </c>
      <c r="R1807" s="25">
        <f>LOOKUP(A1807,[1]lookup!$A$3:$A$51,[1]lookup!$H$3:$H$51)</f>
        <v>17.439073112265284</v>
      </c>
    </row>
    <row r="1808" spans="1:18" ht="15" x14ac:dyDescent="0.2">
      <c r="A1808" t="s">
        <v>252</v>
      </c>
      <c r="B1808">
        <v>2013</v>
      </c>
      <c r="C1808" t="s">
        <v>0</v>
      </c>
      <c r="D1808" t="s">
        <v>559</v>
      </c>
      <c r="E1808" t="s">
        <v>2205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5020</v>
      </c>
      <c r="M1808" s="24" t="str">
        <f>LOOKUP(A1808,[1]lookup!$A$3:$A$51,[1]lookup!$P$3:$P$51)</f>
        <v>Seeded</v>
      </c>
      <c r="N1808" s="24" t="str">
        <f>LOOKUP(A1808,[1]lookup!$A$3:$A$51,[1]lookup!$R$3:$R$51)</f>
        <v>High</v>
      </c>
      <c r="O1808" s="24" t="str">
        <f>LOOKUP(A1808,[1]lookup!$A$3:$A$51,[1]lookup!$U$3:$U$51)</f>
        <v>FS</v>
      </c>
      <c r="P1808" s="25">
        <f t="shared" si="56"/>
        <v>0</v>
      </c>
      <c r="Q1808" s="25">
        <f t="shared" si="57"/>
        <v>0</v>
      </c>
      <c r="R1808" s="25">
        <f>LOOKUP(A1808,[1]lookup!$A$3:$A$51,[1]lookup!$H$3:$H$51)</f>
        <v>17.439073112265284</v>
      </c>
    </row>
    <row r="1809" spans="1:18" ht="15" x14ac:dyDescent="0.2">
      <c r="A1809" t="s">
        <v>252</v>
      </c>
      <c r="B1809">
        <v>2013</v>
      </c>
      <c r="C1809" t="s">
        <v>0</v>
      </c>
      <c r="D1809" t="s">
        <v>1229</v>
      </c>
      <c r="E1809" t="s">
        <v>2206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5020</v>
      </c>
      <c r="M1809" s="24" t="str">
        <f>LOOKUP(A1809,[1]lookup!$A$3:$A$51,[1]lookup!$P$3:$P$51)</f>
        <v>Seeded</v>
      </c>
      <c r="N1809" s="24" t="str">
        <f>LOOKUP(A1809,[1]lookup!$A$3:$A$51,[1]lookup!$R$3:$R$51)</f>
        <v>High</v>
      </c>
      <c r="O1809" s="24" t="str">
        <f>LOOKUP(A1809,[1]lookup!$A$3:$A$51,[1]lookup!$U$3:$U$51)</f>
        <v>FS</v>
      </c>
      <c r="P1809" s="25">
        <f t="shared" si="56"/>
        <v>0</v>
      </c>
      <c r="Q1809" s="25">
        <f t="shared" si="57"/>
        <v>0</v>
      </c>
      <c r="R1809" s="25">
        <f>LOOKUP(A1809,[1]lookup!$A$3:$A$51,[1]lookup!$H$3:$H$51)</f>
        <v>17.439073112265284</v>
      </c>
    </row>
    <row r="1810" spans="1:18" ht="15" x14ac:dyDescent="0.2">
      <c r="A1810" t="s">
        <v>252</v>
      </c>
      <c r="B1810">
        <v>2013</v>
      </c>
      <c r="C1810" t="s">
        <v>0</v>
      </c>
      <c r="D1810" t="s">
        <v>405</v>
      </c>
      <c r="E1810" t="s">
        <v>2207</v>
      </c>
      <c r="F1810">
        <v>2</v>
      </c>
      <c r="G1810">
        <v>506</v>
      </c>
      <c r="H1810">
        <v>2</v>
      </c>
      <c r="I1810">
        <v>6</v>
      </c>
      <c r="J1810">
        <v>2</v>
      </c>
      <c r="K1810">
        <v>512</v>
      </c>
      <c r="L1810">
        <v>5020</v>
      </c>
      <c r="M1810" s="24" t="str">
        <f>LOOKUP(A1810,[1]lookup!$A$3:$A$51,[1]lookup!$P$3:$P$51)</f>
        <v>Seeded</v>
      </c>
      <c r="N1810" s="24" t="str">
        <f>LOOKUP(A1810,[1]lookup!$A$3:$A$51,[1]lookup!$R$3:$R$51)</f>
        <v>High</v>
      </c>
      <c r="O1810" s="24" t="str">
        <f>LOOKUP(A1810,[1]lookup!$A$3:$A$51,[1]lookup!$U$3:$U$51)</f>
        <v>FS</v>
      </c>
      <c r="P1810" s="25">
        <f t="shared" si="56"/>
        <v>0.1195219123505976</v>
      </c>
      <c r="Q1810" s="25">
        <f t="shared" si="57"/>
        <v>10.079681274900398</v>
      </c>
      <c r="R1810" s="25">
        <f>LOOKUP(A1810,[1]lookup!$A$3:$A$51,[1]lookup!$H$3:$H$51)</f>
        <v>17.439073112265284</v>
      </c>
    </row>
    <row r="1811" spans="1:18" ht="15" x14ac:dyDescent="0.2">
      <c r="A1811" t="s">
        <v>252</v>
      </c>
      <c r="B1811">
        <v>2013</v>
      </c>
      <c r="C1811" t="s">
        <v>0</v>
      </c>
      <c r="D1811" t="s">
        <v>217</v>
      </c>
      <c r="E1811" t="s">
        <v>2208</v>
      </c>
      <c r="F1811">
        <v>2</v>
      </c>
      <c r="G1811">
        <v>4507</v>
      </c>
      <c r="H1811">
        <v>1</v>
      </c>
      <c r="I1811">
        <v>1</v>
      </c>
      <c r="J1811">
        <v>3</v>
      </c>
      <c r="K1811">
        <v>4508</v>
      </c>
      <c r="L1811">
        <v>5020</v>
      </c>
      <c r="M1811" s="24" t="str">
        <f>LOOKUP(A1811,[1]lookup!$A$3:$A$51,[1]lookup!$P$3:$P$51)</f>
        <v>Seeded</v>
      </c>
      <c r="N1811" s="24" t="str">
        <f>LOOKUP(A1811,[1]lookup!$A$3:$A$51,[1]lookup!$R$3:$R$51)</f>
        <v>High</v>
      </c>
      <c r="O1811" s="24" t="str">
        <f>LOOKUP(A1811,[1]lookup!$A$3:$A$51,[1]lookup!$U$3:$U$51)</f>
        <v>FS</v>
      </c>
      <c r="P1811" s="25">
        <f t="shared" si="56"/>
        <v>1.9920318725099601E-2</v>
      </c>
      <c r="Q1811" s="25">
        <f t="shared" si="57"/>
        <v>89.780876494023914</v>
      </c>
      <c r="R1811" s="25">
        <f>LOOKUP(A1811,[1]lookup!$A$3:$A$51,[1]lookup!$H$3:$H$51)</f>
        <v>17.439073112265284</v>
      </c>
    </row>
    <row r="1812" spans="1:18" ht="15" x14ac:dyDescent="0.2">
      <c r="A1812" t="s">
        <v>252</v>
      </c>
      <c r="B1812">
        <v>2013</v>
      </c>
      <c r="C1812" t="s">
        <v>0</v>
      </c>
      <c r="D1812" t="s">
        <v>2209</v>
      </c>
      <c r="E1812" t="s">
        <v>2210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5020</v>
      </c>
      <c r="M1812" s="24" t="str">
        <f>LOOKUP(A1812,[1]lookup!$A$3:$A$51,[1]lookup!$P$3:$P$51)</f>
        <v>Seeded</v>
      </c>
      <c r="N1812" s="24" t="str">
        <f>LOOKUP(A1812,[1]lookup!$A$3:$A$51,[1]lookup!$R$3:$R$51)</f>
        <v>High</v>
      </c>
      <c r="O1812" s="24" t="str">
        <f>LOOKUP(A1812,[1]lookup!$A$3:$A$51,[1]lookup!$U$3:$U$51)</f>
        <v>FS</v>
      </c>
      <c r="P1812" s="25">
        <f t="shared" si="56"/>
        <v>0</v>
      </c>
      <c r="Q1812" s="25">
        <f t="shared" si="57"/>
        <v>0</v>
      </c>
      <c r="R1812" s="25">
        <f>LOOKUP(A1812,[1]lookup!$A$3:$A$51,[1]lookup!$H$3:$H$51)</f>
        <v>17.439073112265284</v>
      </c>
    </row>
    <row r="1813" spans="1:18" ht="15" x14ac:dyDescent="0.2">
      <c r="A1813" t="s">
        <v>252</v>
      </c>
      <c r="B1813">
        <v>2013</v>
      </c>
      <c r="C1813" t="s">
        <v>0</v>
      </c>
      <c r="D1813" t="s">
        <v>2211</v>
      </c>
      <c r="E1813" t="s">
        <v>2212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5020</v>
      </c>
      <c r="M1813" s="24" t="str">
        <f>LOOKUP(A1813,[1]lookup!$A$3:$A$51,[1]lookup!$P$3:$P$51)</f>
        <v>Seeded</v>
      </c>
      <c r="N1813" s="24" t="str">
        <f>LOOKUP(A1813,[1]lookup!$A$3:$A$51,[1]lookup!$R$3:$R$51)</f>
        <v>High</v>
      </c>
      <c r="O1813" s="24" t="str">
        <f>LOOKUP(A1813,[1]lookup!$A$3:$A$51,[1]lookup!$U$3:$U$51)</f>
        <v>FS</v>
      </c>
      <c r="P1813" s="25">
        <f t="shared" si="56"/>
        <v>0</v>
      </c>
      <c r="Q1813" s="25">
        <f t="shared" si="57"/>
        <v>0</v>
      </c>
      <c r="R1813" s="25">
        <f>LOOKUP(A1813,[1]lookup!$A$3:$A$51,[1]lookup!$H$3:$H$51)</f>
        <v>17.439073112265284</v>
      </c>
    </row>
    <row r="1814" spans="1:18" ht="15" x14ac:dyDescent="0.2">
      <c r="A1814" t="s">
        <v>257</v>
      </c>
      <c r="B1814">
        <v>2013</v>
      </c>
      <c r="C1814" t="s">
        <v>0</v>
      </c>
      <c r="D1814" t="s">
        <v>672</v>
      </c>
      <c r="E1814" t="s">
        <v>2199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5010</v>
      </c>
      <c r="M1814" s="24" t="str">
        <f>LOOKUP(A1814,[1]lookup!$A$3:$A$51,[1]lookup!$P$3:$P$51)</f>
        <v>Unseeded</v>
      </c>
      <c r="N1814" s="24" t="str">
        <f>LOOKUP(A1814,[1]lookup!$A$3:$A$51,[1]lookup!$R$3:$R$51)</f>
        <v>Mod</v>
      </c>
      <c r="O1814" s="24" t="str">
        <f>LOOKUP(A1814,[1]lookup!$A$3:$A$51,[1]lookup!$U$3:$U$51)</f>
        <v>FS</v>
      </c>
      <c r="P1814" s="25">
        <f t="shared" si="56"/>
        <v>0</v>
      </c>
      <c r="Q1814" s="25">
        <f t="shared" si="57"/>
        <v>0</v>
      </c>
      <c r="R1814" s="25">
        <f>LOOKUP(A1814,[1]lookup!$A$3:$A$51,[1]lookup!$H$3:$H$51)</f>
        <v>0</v>
      </c>
    </row>
    <row r="1815" spans="1:18" ht="15" x14ac:dyDescent="0.2">
      <c r="A1815" t="s">
        <v>257</v>
      </c>
      <c r="B1815">
        <v>2013</v>
      </c>
      <c r="C1815" t="s">
        <v>0</v>
      </c>
      <c r="D1815" t="s">
        <v>556</v>
      </c>
      <c r="E1815" t="s">
        <v>2200</v>
      </c>
      <c r="F1815">
        <v>1</v>
      </c>
      <c r="G1815">
        <v>5</v>
      </c>
      <c r="H1815">
        <v>3</v>
      </c>
      <c r="I1815">
        <v>294</v>
      </c>
      <c r="J1815">
        <v>3</v>
      </c>
      <c r="K1815">
        <v>299</v>
      </c>
      <c r="L1815">
        <v>5010</v>
      </c>
      <c r="M1815" s="24" t="str">
        <f>LOOKUP(A1815,[1]lookup!$A$3:$A$51,[1]lookup!$P$3:$P$51)</f>
        <v>Unseeded</v>
      </c>
      <c r="N1815" s="24" t="str">
        <f>LOOKUP(A1815,[1]lookup!$A$3:$A$51,[1]lookup!$R$3:$R$51)</f>
        <v>Mod</v>
      </c>
      <c r="O1815" s="24" t="str">
        <f>LOOKUP(A1815,[1]lookup!$A$3:$A$51,[1]lookup!$U$3:$U$51)</f>
        <v>FS</v>
      </c>
      <c r="P1815" s="25">
        <f t="shared" si="56"/>
        <v>5.8682634730538927</v>
      </c>
      <c r="Q1815" s="25">
        <f t="shared" si="57"/>
        <v>9.9800399201596793E-2</v>
      </c>
      <c r="R1815" s="25">
        <f>LOOKUP(A1815,[1]lookup!$A$3:$A$51,[1]lookup!$H$3:$H$51)</f>
        <v>0</v>
      </c>
    </row>
    <row r="1816" spans="1:18" ht="15" x14ac:dyDescent="0.2">
      <c r="A1816" t="s">
        <v>257</v>
      </c>
      <c r="B1816">
        <v>2013</v>
      </c>
      <c r="C1816" t="s">
        <v>0</v>
      </c>
      <c r="D1816" t="s">
        <v>557</v>
      </c>
      <c r="E1816" t="s">
        <v>2201</v>
      </c>
      <c r="F1816">
        <v>0</v>
      </c>
      <c r="G1816">
        <v>0</v>
      </c>
      <c r="H1816">
        <v>1</v>
      </c>
      <c r="I1816">
        <v>91</v>
      </c>
      <c r="J1816">
        <v>1</v>
      </c>
      <c r="K1816">
        <v>91</v>
      </c>
      <c r="L1816">
        <v>5010</v>
      </c>
      <c r="M1816" s="24" t="str">
        <f>LOOKUP(A1816,[1]lookup!$A$3:$A$51,[1]lookup!$P$3:$P$51)</f>
        <v>Unseeded</v>
      </c>
      <c r="N1816" s="24" t="str">
        <f>LOOKUP(A1816,[1]lookup!$A$3:$A$51,[1]lookup!$R$3:$R$51)</f>
        <v>Mod</v>
      </c>
      <c r="O1816" s="24" t="str">
        <f>LOOKUP(A1816,[1]lookup!$A$3:$A$51,[1]lookup!$U$3:$U$51)</f>
        <v>FS</v>
      </c>
      <c r="P1816" s="25">
        <f t="shared" si="56"/>
        <v>1.8163672654690619</v>
      </c>
      <c r="Q1816" s="25">
        <f t="shared" si="57"/>
        <v>0</v>
      </c>
      <c r="R1816" s="25">
        <f>LOOKUP(A1816,[1]lookup!$A$3:$A$51,[1]lookup!$H$3:$H$51)</f>
        <v>0</v>
      </c>
    </row>
    <row r="1817" spans="1:18" ht="15" x14ac:dyDescent="0.2">
      <c r="A1817" t="s">
        <v>257</v>
      </c>
      <c r="B1817">
        <v>2013</v>
      </c>
      <c r="C1817" t="s">
        <v>0</v>
      </c>
      <c r="D1817" t="s">
        <v>390</v>
      </c>
      <c r="E1817" t="s">
        <v>2202</v>
      </c>
      <c r="F1817">
        <v>5</v>
      </c>
      <c r="G1817">
        <v>230</v>
      </c>
      <c r="H1817">
        <v>5</v>
      </c>
      <c r="I1817">
        <v>1339</v>
      </c>
      <c r="J1817">
        <v>6</v>
      </c>
      <c r="K1817">
        <v>1569</v>
      </c>
      <c r="L1817">
        <v>5010</v>
      </c>
      <c r="M1817" s="24" t="str">
        <f>LOOKUP(A1817,[1]lookup!$A$3:$A$51,[1]lookup!$P$3:$P$51)</f>
        <v>Unseeded</v>
      </c>
      <c r="N1817" s="24" t="str">
        <f>LOOKUP(A1817,[1]lookup!$A$3:$A$51,[1]lookup!$R$3:$R$51)</f>
        <v>Mod</v>
      </c>
      <c r="O1817" s="24" t="str">
        <f>LOOKUP(A1817,[1]lookup!$A$3:$A$51,[1]lookup!$U$3:$U$51)</f>
        <v>FS</v>
      </c>
      <c r="P1817" s="25">
        <f t="shared" si="56"/>
        <v>26.726546906187625</v>
      </c>
      <c r="Q1817" s="25">
        <f t="shared" si="57"/>
        <v>4.5908183632734527</v>
      </c>
      <c r="R1817" s="25">
        <f>LOOKUP(A1817,[1]lookup!$A$3:$A$51,[1]lookup!$H$3:$H$51)</f>
        <v>0</v>
      </c>
    </row>
    <row r="1818" spans="1:18" ht="15" x14ac:dyDescent="0.2">
      <c r="A1818" t="s">
        <v>257</v>
      </c>
      <c r="B1818">
        <v>2013</v>
      </c>
      <c r="C1818" t="s">
        <v>0</v>
      </c>
      <c r="D1818" t="s">
        <v>1087</v>
      </c>
      <c r="E1818" t="s">
        <v>2203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5010</v>
      </c>
      <c r="M1818" s="24" t="str">
        <f>LOOKUP(A1818,[1]lookup!$A$3:$A$51,[1]lookup!$P$3:$P$51)</f>
        <v>Unseeded</v>
      </c>
      <c r="N1818" s="24" t="str">
        <f>LOOKUP(A1818,[1]lookup!$A$3:$A$51,[1]lookup!$R$3:$R$51)</f>
        <v>Mod</v>
      </c>
      <c r="O1818" s="24" t="str">
        <f>LOOKUP(A1818,[1]lookup!$A$3:$A$51,[1]lookup!$U$3:$U$51)</f>
        <v>FS</v>
      </c>
      <c r="P1818" s="25">
        <f t="shared" si="56"/>
        <v>0</v>
      </c>
      <c r="Q1818" s="25">
        <f t="shared" si="57"/>
        <v>0</v>
      </c>
      <c r="R1818" s="25">
        <f>LOOKUP(A1818,[1]lookup!$A$3:$A$51,[1]lookup!$H$3:$H$51)</f>
        <v>0</v>
      </c>
    </row>
    <row r="1819" spans="1:18" ht="15" x14ac:dyDescent="0.2">
      <c r="A1819" t="s">
        <v>257</v>
      </c>
      <c r="B1819">
        <v>2013</v>
      </c>
      <c r="C1819" t="s">
        <v>0</v>
      </c>
      <c r="D1819" t="s">
        <v>244</v>
      </c>
      <c r="E1819" t="s">
        <v>2204</v>
      </c>
      <c r="F1819">
        <v>5</v>
      </c>
      <c r="G1819">
        <v>64</v>
      </c>
      <c r="H1819">
        <v>15</v>
      </c>
      <c r="I1819">
        <v>1370</v>
      </c>
      <c r="J1819">
        <v>15</v>
      </c>
      <c r="K1819">
        <v>1434</v>
      </c>
      <c r="L1819">
        <v>5010</v>
      </c>
      <c r="M1819" s="24" t="str">
        <f>LOOKUP(A1819,[1]lookup!$A$3:$A$51,[1]lookup!$P$3:$P$51)</f>
        <v>Unseeded</v>
      </c>
      <c r="N1819" s="24" t="str">
        <f>LOOKUP(A1819,[1]lookup!$A$3:$A$51,[1]lookup!$R$3:$R$51)</f>
        <v>Mod</v>
      </c>
      <c r="O1819" s="24" t="str">
        <f>LOOKUP(A1819,[1]lookup!$A$3:$A$51,[1]lookup!$U$3:$U$51)</f>
        <v>FS</v>
      </c>
      <c r="P1819" s="25">
        <f t="shared" si="56"/>
        <v>27.345309381237527</v>
      </c>
      <c r="Q1819" s="25">
        <f t="shared" si="57"/>
        <v>1.2774451097804391</v>
      </c>
      <c r="R1819" s="25">
        <f>LOOKUP(A1819,[1]lookup!$A$3:$A$51,[1]lookup!$H$3:$H$51)</f>
        <v>0</v>
      </c>
    </row>
    <row r="1820" spans="1:18" ht="15" x14ac:dyDescent="0.2">
      <c r="A1820" t="s">
        <v>257</v>
      </c>
      <c r="B1820">
        <v>2013</v>
      </c>
      <c r="C1820" t="s">
        <v>0</v>
      </c>
      <c r="D1820" t="s">
        <v>559</v>
      </c>
      <c r="E1820" t="s">
        <v>2205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5010</v>
      </c>
      <c r="M1820" s="24" t="str">
        <f>LOOKUP(A1820,[1]lookup!$A$3:$A$51,[1]lookup!$P$3:$P$51)</f>
        <v>Unseeded</v>
      </c>
      <c r="N1820" s="24" t="str">
        <f>LOOKUP(A1820,[1]lookup!$A$3:$A$51,[1]lookup!$R$3:$R$51)</f>
        <v>Mod</v>
      </c>
      <c r="O1820" s="24" t="str">
        <f>LOOKUP(A1820,[1]lookup!$A$3:$A$51,[1]lookup!$U$3:$U$51)</f>
        <v>FS</v>
      </c>
      <c r="P1820" s="25">
        <f t="shared" si="56"/>
        <v>0</v>
      </c>
      <c r="Q1820" s="25">
        <f t="shared" si="57"/>
        <v>0</v>
      </c>
      <c r="R1820" s="25">
        <f>LOOKUP(A1820,[1]lookup!$A$3:$A$51,[1]lookup!$H$3:$H$51)</f>
        <v>0</v>
      </c>
    </row>
    <row r="1821" spans="1:18" ht="15" x14ac:dyDescent="0.2">
      <c r="A1821" t="s">
        <v>257</v>
      </c>
      <c r="B1821">
        <v>2013</v>
      </c>
      <c r="C1821" t="s">
        <v>0</v>
      </c>
      <c r="D1821" t="s">
        <v>1229</v>
      </c>
      <c r="E1821" t="s">
        <v>2206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5010</v>
      </c>
      <c r="M1821" s="24" t="str">
        <f>LOOKUP(A1821,[1]lookup!$A$3:$A$51,[1]lookup!$P$3:$P$51)</f>
        <v>Unseeded</v>
      </c>
      <c r="N1821" s="24" t="str">
        <f>LOOKUP(A1821,[1]lookup!$A$3:$A$51,[1]lookup!$R$3:$R$51)</f>
        <v>Mod</v>
      </c>
      <c r="O1821" s="24" t="str">
        <f>LOOKUP(A1821,[1]lookup!$A$3:$A$51,[1]lookup!$U$3:$U$51)</f>
        <v>FS</v>
      </c>
      <c r="P1821" s="25">
        <f t="shared" si="56"/>
        <v>0</v>
      </c>
      <c r="Q1821" s="25">
        <f t="shared" si="57"/>
        <v>0</v>
      </c>
      <c r="R1821" s="25">
        <f>LOOKUP(A1821,[1]lookup!$A$3:$A$51,[1]lookup!$H$3:$H$51)</f>
        <v>0</v>
      </c>
    </row>
    <row r="1822" spans="1:18" ht="15" x14ac:dyDescent="0.2">
      <c r="A1822" t="s">
        <v>257</v>
      </c>
      <c r="B1822">
        <v>2013</v>
      </c>
      <c r="C1822" t="s">
        <v>0</v>
      </c>
      <c r="D1822" t="s">
        <v>405</v>
      </c>
      <c r="E1822" t="s">
        <v>2207</v>
      </c>
      <c r="F1822">
        <v>2</v>
      </c>
      <c r="G1822">
        <v>703</v>
      </c>
      <c r="H1822">
        <v>2</v>
      </c>
      <c r="I1822">
        <v>51</v>
      </c>
      <c r="J1822">
        <v>2</v>
      </c>
      <c r="K1822">
        <v>754</v>
      </c>
      <c r="L1822">
        <v>5010</v>
      </c>
      <c r="M1822" s="24" t="str">
        <f>LOOKUP(A1822,[1]lookup!$A$3:$A$51,[1]lookup!$P$3:$P$51)</f>
        <v>Unseeded</v>
      </c>
      <c r="N1822" s="24" t="str">
        <f>LOOKUP(A1822,[1]lookup!$A$3:$A$51,[1]lookup!$R$3:$R$51)</f>
        <v>Mod</v>
      </c>
      <c r="O1822" s="24" t="str">
        <f>LOOKUP(A1822,[1]lookup!$A$3:$A$51,[1]lookup!$U$3:$U$51)</f>
        <v>FS</v>
      </c>
      <c r="P1822" s="25">
        <f t="shared" si="56"/>
        <v>1.0179640718562875</v>
      </c>
      <c r="Q1822" s="25">
        <f t="shared" si="57"/>
        <v>14.03193612774451</v>
      </c>
      <c r="R1822" s="25">
        <f>LOOKUP(A1822,[1]lookup!$A$3:$A$51,[1]lookup!$H$3:$H$51)</f>
        <v>0</v>
      </c>
    </row>
    <row r="1823" spans="1:18" ht="15" x14ac:dyDescent="0.2">
      <c r="A1823" t="s">
        <v>257</v>
      </c>
      <c r="B1823">
        <v>2013</v>
      </c>
      <c r="C1823" t="s">
        <v>0</v>
      </c>
      <c r="D1823" t="s">
        <v>217</v>
      </c>
      <c r="E1823" t="s">
        <v>2208</v>
      </c>
      <c r="F1823">
        <v>2</v>
      </c>
      <c r="G1823">
        <v>4008</v>
      </c>
      <c r="H1823">
        <v>0</v>
      </c>
      <c r="I1823">
        <v>0</v>
      </c>
      <c r="J1823">
        <v>2</v>
      </c>
      <c r="K1823">
        <v>4008</v>
      </c>
      <c r="L1823">
        <v>5010</v>
      </c>
      <c r="M1823" s="24" t="str">
        <f>LOOKUP(A1823,[1]lookup!$A$3:$A$51,[1]lookup!$P$3:$P$51)</f>
        <v>Unseeded</v>
      </c>
      <c r="N1823" s="24" t="str">
        <f>LOOKUP(A1823,[1]lookup!$A$3:$A$51,[1]lookup!$R$3:$R$51)</f>
        <v>Mod</v>
      </c>
      <c r="O1823" s="24" t="str">
        <f>LOOKUP(A1823,[1]lookup!$A$3:$A$51,[1]lookup!$U$3:$U$51)</f>
        <v>FS</v>
      </c>
      <c r="P1823" s="25">
        <f t="shared" si="56"/>
        <v>0</v>
      </c>
      <c r="Q1823" s="25">
        <f t="shared" si="57"/>
        <v>80</v>
      </c>
      <c r="R1823" s="25">
        <f>LOOKUP(A1823,[1]lookup!$A$3:$A$51,[1]lookup!$H$3:$H$51)</f>
        <v>0</v>
      </c>
    </row>
    <row r="1824" spans="1:18" ht="15" x14ac:dyDescent="0.2">
      <c r="A1824" t="s">
        <v>257</v>
      </c>
      <c r="B1824">
        <v>2013</v>
      </c>
      <c r="C1824" t="s">
        <v>0</v>
      </c>
      <c r="D1824" t="s">
        <v>2209</v>
      </c>
      <c r="E1824" t="s">
        <v>2210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5010</v>
      </c>
      <c r="M1824" s="24" t="str">
        <f>LOOKUP(A1824,[1]lookup!$A$3:$A$51,[1]lookup!$P$3:$P$51)</f>
        <v>Unseeded</v>
      </c>
      <c r="N1824" s="24" t="str">
        <f>LOOKUP(A1824,[1]lookup!$A$3:$A$51,[1]lookup!$R$3:$R$51)</f>
        <v>Mod</v>
      </c>
      <c r="O1824" s="24" t="str">
        <f>LOOKUP(A1824,[1]lookup!$A$3:$A$51,[1]lookup!$U$3:$U$51)</f>
        <v>FS</v>
      </c>
      <c r="P1824" s="25">
        <f t="shared" si="56"/>
        <v>0</v>
      </c>
      <c r="Q1824" s="25">
        <f t="shared" si="57"/>
        <v>0</v>
      </c>
      <c r="R1824" s="25">
        <f>LOOKUP(A1824,[1]lookup!$A$3:$A$51,[1]lookup!$H$3:$H$51)</f>
        <v>0</v>
      </c>
    </row>
    <row r="1825" spans="1:18" ht="15" x14ac:dyDescent="0.2">
      <c r="A1825" t="s">
        <v>257</v>
      </c>
      <c r="B1825">
        <v>2013</v>
      </c>
      <c r="C1825" t="s">
        <v>0</v>
      </c>
      <c r="D1825" t="s">
        <v>2211</v>
      </c>
      <c r="E1825" t="s">
        <v>2212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5010</v>
      </c>
      <c r="M1825" s="24" t="str">
        <f>LOOKUP(A1825,[1]lookup!$A$3:$A$51,[1]lookup!$P$3:$P$51)</f>
        <v>Unseeded</v>
      </c>
      <c r="N1825" s="24" t="str">
        <f>LOOKUP(A1825,[1]lookup!$A$3:$A$51,[1]lookup!$R$3:$R$51)</f>
        <v>Mod</v>
      </c>
      <c r="O1825" s="24" t="str">
        <f>LOOKUP(A1825,[1]lookup!$A$3:$A$51,[1]lookup!$U$3:$U$51)</f>
        <v>FS</v>
      </c>
      <c r="P1825" s="25">
        <f t="shared" si="56"/>
        <v>0</v>
      </c>
      <c r="Q1825" s="25">
        <f t="shared" si="57"/>
        <v>0</v>
      </c>
      <c r="R1825" s="25">
        <f>LOOKUP(A1825,[1]lookup!$A$3:$A$51,[1]lookup!$H$3:$H$51)</f>
        <v>0</v>
      </c>
    </row>
    <row r="1826" spans="1:18" ht="15" x14ac:dyDescent="0.2">
      <c r="A1826" t="s">
        <v>264</v>
      </c>
      <c r="B1826">
        <v>2013</v>
      </c>
      <c r="C1826" t="s">
        <v>0</v>
      </c>
      <c r="D1826" t="s">
        <v>672</v>
      </c>
      <c r="E1826" t="s">
        <v>2199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5015</v>
      </c>
      <c r="M1826" s="24" t="str">
        <f>LOOKUP(A1826,[1]lookup!$A$3:$A$51,[1]lookup!$P$3:$P$51)</f>
        <v>Seeded</v>
      </c>
      <c r="N1826" s="24" t="str">
        <f>LOOKUP(A1826,[1]lookup!$A$3:$A$51,[1]lookup!$R$3:$R$51)</f>
        <v>Mod</v>
      </c>
      <c r="O1826" s="24" t="str">
        <f>LOOKUP(A1826,[1]lookup!$A$3:$A$51,[1]lookup!$U$3:$U$51)</f>
        <v>FS</v>
      </c>
      <c r="P1826" s="25">
        <f t="shared" si="56"/>
        <v>0</v>
      </c>
      <c r="Q1826" s="25">
        <f t="shared" si="57"/>
        <v>0</v>
      </c>
      <c r="R1826" s="25">
        <f>LOOKUP(A1826,[1]lookup!$A$3:$A$51,[1]lookup!$H$3:$H$51)</f>
        <v>41.838161838161838</v>
      </c>
    </row>
    <row r="1827" spans="1:18" ht="15" x14ac:dyDescent="0.2">
      <c r="A1827" t="s">
        <v>264</v>
      </c>
      <c r="B1827">
        <v>2013</v>
      </c>
      <c r="C1827" t="s">
        <v>0</v>
      </c>
      <c r="D1827" t="s">
        <v>556</v>
      </c>
      <c r="E1827" t="s">
        <v>2200</v>
      </c>
      <c r="F1827">
        <v>0</v>
      </c>
      <c r="G1827">
        <v>0</v>
      </c>
      <c r="H1827">
        <v>4</v>
      </c>
      <c r="I1827">
        <v>619</v>
      </c>
      <c r="J1827">
        <v>4</v>
      </c>
      <c r="K1827">
        <v>619</v>
      </c>
      <c r="L1827">
        <v>5015</v>
      </c>
      <c r="M1827" s="24" t="str">
        <f>LOOKUP(A1827,[1]lookup!$A$3:$A$51,[1]lookup!$P$3:$P$51)</f>
        <v>Seeded</v>
      </c>
      <c r="N1827" s="24" t="str">
        <f>LOOKUP(A1827,[1]lookup!$A$3:$A$51,[1]lookup!$R$3:$R$51)</f>
        <v>Mod</v>
      </c>
      <c r="O1827" s="24" t="str">
        <f>LOOKUP(A1827,[1]lookup!$A$3:$A$51,[1]lookup!$U$3:$U$51)</f>
        <v>FS</v>
      </c>
      <c r="P1827" s="25">
        <f t="shared" si="56"/>
        <v>12.34297108673978</v>
      </c>
      <c r="Q1827" s="25">
        <f t="shared" si="57"/>
        <v>0</v>
      </c>
      <c r="R1827" s="25">
        <f>LOOKUP(A1827,[1]lookup!$A$3:$A$51,[1]lookup!$H$3:$H$51)</f>
        <v>41.838161838161838</v>
      </c>
    </row>
    <row r="1828" spans="1:18" ht="15" x14ac:dyDescent="0.2">
      <c r="A1828" t="s">
        <v>264</v>
      </c>
      <c r="B1828">
        <v>2013</v>
      </c>
      <c r="C1828" t="s">
        <v>0</v>
      </c>
      <c r="D1828" t="s">
        <v>557</v>
      </c>
      <c r="E1828" t="s">
        <v>2201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5015</v>
      </c>
      <c r="M1828" s="24" t="str">
        <f>LOOKUP(A1828,[1]lookup!$A$3:$A$51,[1]lookup!$P$3:$P$51)</f>
        <v>Seeded</v>
      </c>
      <c r="N1828" s="24" t="str">
        <f>LOOKUP(A1828,[1]lookup!$A$3:$A$51,[1]lookup!$R$3:$R$51)</f>
        <v>Mod</v>
      </c>
      <c r="O1828" s="24" t="str">
        <f>LOOKUP(A1828,[1]lookup!$A$3:$A$51,[1]lookup!$U$3:$U$51)</f>
        <v>FS</v>
      </c>
      <c r="P1828" s="25">
        <f t="shared" si="56"/>
        <v>0</v>
      </c>
      <c r="Q1828" s="25">
        <f t="shared" si="57"/>
        <v>0</v>
      </c>
      <c r="R1828" s="25">
        <f>LOOKUP(A1828,[1]lookup!$A$3:$A$51,[1]lookup!$H$3:$H$51)</f>
        <v>41.838161838161838</v>
      </c>
    </row>
    <row r="1829" spans="1:18" ht="15" x14ac:dyDescent="0.2">
      <c r="A1829" t="s">
        <v>264</v>
      </c>
      <c r="B1829">
        <v>2013</v>
      </c>
      <c r="C1829" t="s">
        <v>0</v>
      </c>
      <c r="D1829" t="s">
        <v>390</v>
      </c>
      <c r="E1829" t="s">
        <v>2202</v>
      </c>
      <c r="F1829">
        <v>3</v>
      </c>
      <c r="G1829">
        <v>300</v>
      </c>
      <c r="H1829">
        <v>4</v>
      </c>
      <c r="I1829">
        <v>2065</v>
      </c>
      <c r="J1829">
        <v>4</v>
      </c>
      <c r="K1829">
        <v>2365</v>
      </c>
      <c r="L1829">
        <v>5015</v>
      </c>
      <c r="M1829" s="24" t="str">
        <f>LOOKUP(A1829,[1]lookup!$A$3:$A$51,[1]lookup!$P$3:$P$51)</f>
        <v>Seeded</v>
      </c>
      <c r="N1829" s="24" t="str">
        <f>LOOKUP(A1829,[1]lookup!$A$3:$A$51,[1]lookup!$R$3:$R$51)</f>
        <v>Mod</v>
      </c>
      <c r="O1829" s="24" t="str">
        <f>LOOKUP(A1829,[1]lookup!$A$3:$A$51,[1]lookup!$U$3:$U$51)</f>
        <v>FS</v>
      </c>
      <c r="P1829" s="25">
        <f t="shared" si="56"/>
        <v>41.17647058823529</v>
      </c>
      <c r="Q1829" s="25">
        <f t="shared" si="57"/>
        <v>5.9820538384845463</v>
      </c>
      <c r="R1829" s="25">
        <f>LOOKUP(A1829,[1]lookup!$A$3:$A$51,[1]lookup!$H$3:$H$51)</f>
        <v>41.838161838161838</v>
      </c>
    </row>
    <row r="1830" spans="1:18" ht="15" x14ac:dyDescent="0.2">
      <c r="A1830" t="s">
        <v>264</v>
      </c>
      <c r="B1830">
        <v>2013</v>
      </c>
      <c r="C1830" t="s">
        <v>0</v>
      </c>
      <c r="D1830" t="s">
        <v>1087</v>
      </c>
      <c r="E1830" t="s">
        <v>2203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5015</v>
      </c>
      <c r="M1830" s="24" t="str">
        <f>LOOKUP(A1830,[1]lookup!$A$3:$A$51,[1]lookup!$P$3:$P$51)</f>
        <v>Seeded</v>
      </c>
      <c r="N1830" s="24" t="str">
        <f>LOOKUP(A1830,[1]lookup!$A$3:$A$51,[1]lookup!$R$3:$R$51)</f>
        <v>Mod</v>
      </c>
      <c r="O1830" s="24" t="str">
        <f>LOOKUP(A1830,[1]lookup!$A$3:$A$51,[1]lookup!$U$3:$U$51)</f>
        <v>FS</v>
      </c>
      <c r="P1830" s="25">
        <f t="shared" si="56"/>
        <v>0</v>
      </c>
      <c r="Q1830" s="25">
        <f t="shared" si="57"/>
        <v>0</v>
      </c>
      <c r="R1830" s="25">
        <f>LOOKUP(A1830,[1]lookup!$A$3:$A$51,[1]lookup!$H$3:$H$51)</f>
        <v>41.838161838161838</v>
      </c>
    </row>
    <row r="1831" spans="1:18" ht="15" x14ac:dyDescent="0.2">
      <c r="A1831" t="s">
        <v>264</v>
      </c>
      <c r="B1831">
        <v>2013</v>
      </c>
      <c r="C1831" t="s">
        <v>0</v>
      </c>
      <c r="D1831" t="s">
        <v>244</v>
      </c>
      <c r="E1831" t="s">
        <v>2204</v>
      </c>
      <c r="F1831">
        <v>2</v>
      </c>
      <c r="G1831">
        <v>31</v>
      </c>
      <c r="H1831">
        <v>3</v>
      </c>
      <c r="I1831">
        <v>125</v>
      </c>
      <c r="J1831">
        <v>3</v>
      </c>
      <c r="K1831">
        <v>156</v>
      </c>
      <c r="L1831">
        <v>5015</v>
      </c>
      <c r="M1831" s="24" t="str">
        <f>LOOKUP(A1831,[1]lookup!$A$3:$A$51,[1]lookup!$P$3:$P$51)</f>
        <v>Seeded</v>
      </c>
      <c r="N1831" s="24" t="str">
        <f>LOOKUP(A1831,[1]lookup!$A$3:$A$51,[1]lookup!$R$3:$R$51)</f>
        <v>Mod</v>
      </c>
      <c r="O1831" s="24" t="str">
        <f>LOOKUP(A1831,[1]lookup!$A$3:$A$51,[1]lookup!$U$3:$U$51)</f>
        <v>FS</v>
      </c>
      <c r="P1831" s="25">
        <f t="shared" si="56"/>
        <v>2.4925224327018944</v>
      </c>
      <c r="Q1831" s="25">
        <f t="shared" si="57"/>
        <v>0.61814556331006976</v>
      </c>
      <c r="R1831" s="25">
        <f>LOOKUP(A1831,[1]lookup!$A$3:$A$51,[1]lookup!$H$3:$H$51)</f>
        <v>41.838161838161838</v>
      </c>
    </row>
    <row r="1832" spans="1:18" ht="15" x14ac:dyDescent="0.2">
      <c r="A1832" t="s">
        <v>264</v>
      </c>
      <c r="B1832">
        <v>2013</v>
      </c>
      <c r="C1832" t="s">
        <v>0</v>
      </c>
      <c r="D1832" t="s">
        <v>559</v>
      </c>
      <c r="E1832" t="s">
        <v>2205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5015</v>
      </c>
      <c r="M1832" s="24" t="str">
        <f>LOOKUP(A1832,[1]lookup!$A$3:$A$51,[1]lookup!$P$3:$P$51)</f>
        <v>Seeded</v>
      </c>
      <c r="N1832" s="24" t="str">
        <f>LOOKUP(A1832,[1]lookup!$A$3:$A$51,[1]lookup!$R$3:$R$51)</f>
        <v>Mod</v>
      </c>
      <c r="O1832" s="24" t="str">
        <f>LOOKUP(A1832,[1]lookup!$A$3:$A$51,[1]lookup!$U$3:$U$51)</f>
        <v>FS</v>
      </c>
      <c r="P1832" s="25">
        <f t="shared" si="56"/>
        <v>0</v>
      </c>
      <c r="Q1832" s="25">
        <f t="shared" si="57"/>
        <v>0</v>
      </c>
      <c r="R1832" s="25">
        <f>LOOKUP(A1832,[1]lookup!$A$3:$A$51,[1]lookup!$H$3:$H$51)</f>
        <v>41.838161838161838</v>
      </c>
    </row>
    <row r="1833" spans="1:18" ht="15" x14ac:dyDescent="0.2">
      <c r="A1833" t="s">
        <v>264</v>
      </c>
      <c r="B1833">
        <v>2013</v>
      </c>
      <c r="C1833" t="s">
        <v>0</v>
      </c>
      <c r="D1833" t="s">
        <v>1229</v>
      </c>
      <c r="E1833" t="s">
        <v>2206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5015</v>
      </c>
      <c r="M1833" s="24" t="str">
        <f>LOOKUP(A1833,[1]lookup!$A$3:$A$51,[1]lookup!$P$3:$P$51)</f>
        <v>Seeded</v>
      </c>
      <c r="N1833" s="24" t="str">
        <f>LOOKUP(A1833,[1]lookup!$A$3:$A$51,[1]lookup!$R$3:$R$51)</f>
        <v>Mod</v>
      </c>
      <c r="O1833" s="24" t="str">
        <f>LOOKUP(A1833,[1]lookup!$A$3:$A$51,[1]lookup!$U$3:$U$51)</f>
        <v>FS</v>
      </c>
      <c r="P1833" s="25">
        <f t="shared" si="56"/>
        <v>0</v>
      </c>
      <c r="Q1833" s="25">
        <f t="shared" si="57"/>
        <v>0</v>
      </c>
      <c r="R1833" s="25">
        <f>LOOKUP(A1833,[1]lookup!$A$3:$A$51,[1]lookup!$H$3:$H$51)</f>
        <v>41.838161838161838</v>
      </c>
    </row>
    <row r="1834" spans="1:18" ht="15" x14ac:dyDescent="0.2">
      <c r="A1834" t="s">
        <v>264</v>
      </c>
      <c r="B1834">
        <v>2013</v>
      </c>
      <c r="C1834" t="s">
        <v>0</v>
      </c>
      <c r="D1834" t="s">
        <v>405</v>
      </c>
      <c r="E1834" t="s">
        <v>2207</v>
      </c>
      <c r="F1834">
        <v>2</v>
      </c>
      <c r="G1834">
        <v>690</v>
      </c>
      <c r="H1834">
        <v>0</v>
      </c>
      <c r="I1834">
        <v>0</v>
      </c>
      <c r="J1834">
        <v>2</v>
      </c>
      <c r="K1834">
        <v>690</v>
      </c>
      <c r="L1834">
        <v>5015</v>
      </c>
      <c r="M1834" s="24" t="str">
        <f>LOOKUP(A1834,[1]lookup!$A$3:$A$51,[1]lookup!$P$3:$P$51)</f>
        <v>Seeded</v>
      </c>
      <c r="N1834" s="24" t="str">
        <f>LOOKUP(A1834,[1]lookup!$A$3:$A$51,[1]lookup!$R$3:$R$51)</f>
        <v>Mod</v>
      </c>
      <c r="O1834" s="24" t="str">
        <f>LOOKUP(A1834,[1]lookup!$A$3:$A$51,[1]lookup!$U$3:$U$51)</f>
        <v>FS</v>
      </c>
      <c r="P1834" s="25">
        <f t="shared" si="56"/>
        <v>0</v>
      </c>
      <c r="Q1834" s="25">
        <f t="shared" si="57"/>
        <v>13.758723828514457</v>
      </c>
      <c r="R1834" s="25">
        <f>LOOKUP(A1834,[1]lookup!$A$3:$A$51,[1]lookup!$H$3:$H$51)</f>
        <v>41.838161838161838</v>
      </c>
    </row>
    <row r="1835" spans="1:18" ht="15" x14ac:dyDescent="0.2">
      <c r="A1835" t="s">
        <v>264</v>
      </c>
      <c r="B1835">
        <v>2013</v>
      </c>
      <c r="C1835" t="s">
        <v>0</v>
      </c>
      <c r="D1835" t="s">
        <v>217</v>
      </c>
      <c r="E1835" t="s">
        <v>2208</v>
      </c>
      <c r="F1835">
        <v>2</v>
      </c>
      <c r="G1835">
        <v>3994</v>
      </c>
      <c r="H1835">
        <v>1</v>
      </c>
      <c r="I1835">
        <v>21</v>
      </c>
      <c r="J1835">
        <v>2</v>
      </c>
      <c r="K1835">
        <v>4015</v>
      </c>
      <c r="L1835">
        <v>5015</v>
      </c>
      <c r="M1835" s="24" t="str">
        <f>LOOKUP(A1835,[1]lookup!$A$3:$A$51,[1]lookup!$P$3:$P$51)</f>
        <v>Seeded</v>
      </c>
      <c r="N1835" s="24" t="str">
        <f>LOOKUP(A1835,[1]lookup!$A$3:$A$51,[1]lookup!$R$3:$R$51)</f>
        <v>Mod</v>
      </c>
      <c r="O1835" s="24" t="str">
        <f>LOOKUP(A1835,[1]lookup!$A$3:$A$51,[1]lookup!$U$3:$U$51)</f>
        <v>FS</v>
      </c>
      <c r="P1835" s="25">
        <f t="shared" si="56"/>
        <v>0.41874376869391822</v>
      </c>
      <c r="Q1835" s="25">
        <f t="shared" si="57"/>
        <v>79.641076769690926</v>
      </c>
      <c r="R1835" s="25">
        <f>LOOKUP(A1835,[1]lookup!$A$3:$A$51,[1]lookup!$H$3:$H$51)</f>
        <v>41.838161838161838</v>
      </c>
    </row>
    <row r="1836" spans="1:18" ht="15" x14ac:dyDescent="0.2">
      <c r="A1836" t="s">
        <v>264</v>
      </c>
      <c r="B1836">
        <v>2013</v>
      </c>
      <c r="C1836" t="s">
        <v>0</v>
      </c>
      <c r="D1836" t="s">
        <v>2209</v>
      </c>
      <c r="E1836" t="s">
        <v>2210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5015</v>
      </c>
      <c r="M1836" s="24" t="str">
        <f>LOOKUP(A1836,[1]lookup!$A$3:$A$51,[1]lookup!$P$3:$P$51)</f>
        <v>Seeded</v>
      </c>
      <c r="N1836" s="24" t="str">
        <f>LOOKUP(A1836,[1]lookup!$A$3:$A$51,[1]lookup!$R$3:$R$51)</f>
        <v>Mod</v>
      </c>
      <c r="O1836" s="24" t="str">
        <f>LOOKUP(A1836,[1]lookup!$A$3:$A$51,[1]lookup!$U$3:$U$51)</f>
        <v>FS</v>
      </c>
      <c r="P1836" s="25">
        <f t="shared" si="56"/>
        <v>0</v>
      </c>
      <c r="Q1836" s="25">
        <f t="shared" si="57"/>
        <v>0</v>
      </c>
      <c r="R1836" s="25">
        <f>LOOKUP(A1836,[1]lookup!$A$3:$A$51,[1]lookup!$H$3:$H$51)</f>
        <v>41.838161838161838</v>
      </c>
    </row>
    <row r="1837" spans="1:18" ht="15" x14ac:dyDescent="0.2">
      <c r="A1837" t="s">
        <v>264</v>
      </c>
      <c r="B1837">
        <v>2013</v>
      </c>
      <c r="C1837" t="s">
        <v>0</v>
      </c>
      <c r="D1837" t="s">
        <v>2211</v>
      </c>
      <c r="E1837" t="s">
        <v>2212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5015</v>
      </c>
      <c r="M1837" s="24" t="str">
        <f>LOOKUP(A1837,[1]lookup!$A$3:$A$51,[1]lookup!$P$3:$P$51)</f>
        <v>Seeded</v>
      </c>
      <c r="N1837" s="24" t="str">
        <f>LOOKUP(A1837,[1]lookup!$A$3:$A$51,[1]lookup!$R$3:$R$51)</f>
        <v>Mod</v>
      </c>
      <c r="O1837" s="24" t="str">
        <f>LOOKUP(A1837,[1]lookup!$A$3:$A$51,[1]lookup!$U$3:$U$51)</f>
        <v>FS</v>
      </c>
      <c r="P1837" s="25">
        <f t="shared" si="56"/>
        <v>0</v>
      </c>
      <c r="Q1837" s="25">
        <f t="shared" si="57"/>
        <v>0</v>
      </c>
      <c r="R1837" s="25">
        <f>LOOKUP(A1837,[1]lookup!$A$3:$A$51,[1]lookup!$H$3:$H$51)</f>
        <v>41.838161838161838</v>
      </c>
    </row>
    <row r="1838" spans="1:18" ht="15" x14ac:dyDescent="0.2">
      <c r="A1838" t="s">
        <v>267</v>
      </c>
      <c r="B1838">
        <v>2013</v>
      </c>
      <c r="C1838" t="s">
        <v>0</v>
      </c>
      <c r="D1838" t="s">
        <v>672</v>
      </c>
      <c r="E1838" t="s">
        <v>2199</v>
      </c>
      <c r="F1838">
        <v>0</v>
      </c>
      <c r="G1838">
        <v>0</v>
      </c>
      <c r="H1838">
        <v>1</v>
      </c>
      <c r="I1838">
        <v>1590</v>
      </c>
      <c r="J1838">
        <v>1</v>
      </c>
      <c r="K1838">
        <v>1590</v>
      </c>
      <c r="L1838">
        <v>5010</v>
      </c>
      <c r="M1838" s="24" t="str">
        <f>LOOKUP(A1838,[1]lookup!$A$3:$A$51,[1]lookup!$P$3:$P$51)</f>
        <v>Unseeded</v>
      </c>
      <c r="N1838" s="24" t="str">
        <f>LOOKUP(A1838,[1]lookup!$A$3:$A$51,[1]lookup!$R$3:$R$51)</f>
        <v>Unburned</v>
      </c>
      <c r="O1838" s="24" t="str">
        <f>LOOKUP(A1838,[1]lookup!$A$3:$A$51,[1]lookup!$U$3:$U$51)</f>
        <v>FS</v>
      </c>
      <c r="P1838" s="25">
        <f t="shared" si="56"/>
        <v>31.736526946107784</v>
      </c>
      <c r="Q1838" s="25">
        <f t="shared" si="57"/>
        <v>0</v>
      </c>
      <c r="R1838" s="25">
        <f>LOOKUP(A1838,[1]lookup!$A$3:$A$51,[1]lookup!$H$3:$H$51)</f>
        <v>0</v>
      </c>
    </row>
    <row r="1839" spans="1:18" ht="15" x14ac:dyDescent="0.2">
      <c r="A1839" t="s">
        <v>267</v>
      </c>
      <c r="B1839">
        <v>2013</v>
      </c>
      <c r="C1839" t="s">
        <v>0</v>
      </c>
      <c r="D1839" t="s">
        <v>556</v>
      </c>
      <c r="E1839" t="s">
        <v>2200</v>
      </c>
      <c r="F1839">
        <v>1</v>
      </c>
      <c r="G1839">
        <v>17</v>
      </c>
      <c r="H1839">
        <v>3</v>
      </c>
      <c r="I1839">
        <v>597</v>
      </c>
      <c r="J1839">
        <v>3</v>
      </c>
      <c r="K1839">
        <v>614</v>
      </c>
      <c r="L1839">
        <v>5010</v>
      </c>
      <c r="M1839" s="24" t="str">
        <f>LOOKUP(A1839,[1]lookup!$A$3:$A$51,[1]lookup!$P$3:$P$51)</f>
        <v>Unseeded</v>
      </c>
      <c r="N1839" s="24" t="str">
        <f>LOOKUP(A1839,[1]lookup!$A$3:$A$51,[1]lookup!$R$3:$R$51)</f>
        <v>Unburned</v>
      </c>
      <c r="O1839" s="24" t="str">
        <f>LOOKUP(A1839,[1]lookup!$A$3:$A$51,[1]lookup!$U$3:$U$51)</f>
        <v>FS</v>
      </c>
      <c r="P1839" s="25">
        <f t="shared" si="56"/>
        <v>11.916167664670658</v>
      </c>
      <c r="Q1839" s="25">
        <f t="shared" si="57"/>
        <v>0.33932135728542911</v>
      </c>
      <c r="R1839" s="25">
        <f>LOOKUP(A1839,[1]lookup!$A$3:$A$51,[1]lookup!$H$3:$H$51)</f>
        <v>0</v>
      </c>
    </row>
    <row r="1840" spans="1:18" ht="15" x14ac:dyDescent="0.2">
      <c r="A1840" t="s">
        <v>267</v>
      </c>
      <c r="B1840">
        <v>2013</v>
      </c>
      <c r="C1840" t="s">
        <v>0</v>
      </c>
      <c r="D1840" t="s">
        <v>557</v>
      </c>
      <c r="E1840" t="s">
        <v>2201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5010</v>
      </c>
      <c r="M1840" s="24" t="str">
        <f>LOOKUP(A1840,[1]lookup!$A$3:$A$51,[1]lookup!$P$3:$P$51)</f>
        <v>Unseeded</v>
      </c>
      <c r="N1840" s="24" t="str">
        <f>LOOKUP(A1840,[1]lookup!$A$3:$A$51,[1]lookup!$R$3:$R$51)</f>
        <v>Unburned</v>
      </c>
      <c r="O1840" s="24" t="str">
        <f>LOOKUP(A1840,[1]lookup!$A$3:$A$51,[1]lookup!$U$3:$U$51)</f>
        <v>FS</v>
      </c>
      <c r="P1840" s="25">
        <f t="shared" si="56"/>
        <v>0</v>
      </c>
      <c r="Q1840" s="25">
        <f t="shared" si="57"/>
        <v>0</v>
      </c>
      <c r="R1840" s="25">
        <f>LOOKUP(A1840,[1]lookup!$A$3:$A$51,[1]lookup!$H$3:$H$51)</f>
        <v>0</v>
      </c>
    </row>
    <row r="1841" spans="1:18" ht="15" x14ac:dyDescent="0.2">
      <c r="A1841" t="s">
        <v>267</v>
      </c>
      <c r="B1841">
        <v>2013</v>
      </c>
      <c r="C1841" t="s">
        <v>0</v>
      </c>
      <c r="D1841" t="s">
        <v>390</v>
      </c>
      <c r="E1841" t="s">
        <v>2202</v>
      </c>
      <c r="F1841">
        <v>0</v>
      </c>
      <c r="G1841">
        <v>0</v>
      </c>
      <c r="H1841">
        <v>3</v>
      </c>
      <c r="I1841">
        <v>63</v>
      </c>
      <c r="J1841">
        <v>3</v>
      </c>
      <c r="K1841">
        <v>63</v>
      </c>
      <c r="L1841">
        <v>5010</v>
      </c>
      <c r="M1841" s="24" t="str">
        <f>LOOKUP(A1841,[1]lookup!$A$3:$A$51,[1]lookup!$P$3:$P$51)</f>
        <v>Unseeded</v>
      </c>
      <c r="N1841" s="24" t="str">
        <f>LOOKUP(A1841,[1]lookup!$A$3:$A$51,[1]lookup!$R$3:$R$51)</f>
        <v>Unburned</v>
      </c>
      <c r="O1841" s="24" t="str">
        <f>LOOKUP(A1841,[1]lookup!$A$3:$A$51,[1]lookup!$U$3:$U$51)</f>
        <v>FS</v>
      </c>
      <c r="P1841" s="25">
        <f t="shared" si="56"/>
        <v>1.2574850299401197</v>
      </c>
      <c r="Q1841" s="25">
        <f t="shared" si="57"/>
        <v>0</v>
      </c>
      <c r="R1841" s="25">
        <f>LOOKUP(A1841,[1]lookup!$A$3:$A$51,[1]lookup!$H$3:$H$51)</f>
        <v>0</v>
      </c>
    </row>
    <row r="1842" spans="1:18" ht="15" x14ac:dyDescent="0.2">
      <c r="A1842" t="s">
        <v>267</v>
      </c>
      <c r="B1842">
        <v>2013</v>
      </c>
      <c r="C1842" t="s">
        <v>0</v>
      </c>
      <c r="D1842" t="s">
        <v>1087</v>
      </c>
      <c r="E1842" t="s">
        <v>2203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5010</v>
      </c>
      <c r="M1842" s="24" t="str">
        <f>LOOKUP(A1842,[1]lookup!$A$3:$A$51,[1]lookup!$P$3:$P$51)</f>
        <v>Unseeded</v>
      </c>
      <c r="N1842" s="24" t="str">
        <f>LOOKUP(A1842,[1]lookup!$A$3:$A$51,[1]lookup!$R$3:$R$51)</f>
        <v>Unburned</v>
      </c>
      <c r="O1842" s="24" t="str">
        <f>LOOKUP(A1842,[1]lookup!$A$3:$A$51,[1]lookup!$U$3:$U$51)</f>
        <v>FS</v>
      </c>
      <c r="P1842" s="25">
        <f t="shared" si="56"/>
        <v>0</v>
      </c>
      <c r="Q1842" s="25">
        <f t="shared" si="57"/>
        <v>0</v>
      </c>
      <c r="R1842" s="25">
        <f>LOOKUP(A1842,[1]lookup!$A$3:$A$51,[1]lookup!$H$3:$H$51)</f>
        <v>0</v>
      </c>
    </row>
    <row r="1843" spans="1:18" ht="15" x14ac:dyDescent="0.2">
      <c r="A1843" t="s">
        <v>267</v>
      </c>
      <c r="B1843">
        <v>2013</v>
      </c>
      <c r="C1843" t="s">
        <v>0</v>
      </c>
      <c r="D1843" t="s">
        <v>244</v>
      </c>
      <c r="E1843" t="s">
        <v>2204</v>
      </c>
      <c r="F1843">
        <v>5</v>
      </c>
      <c r="G1843">
        <v>134</v>
      </c>
      <c r="H1843">
        <v>16</v>
      </c>
      <c r="I1843">
        <v>1913</v>
      </c>
      <c r="J1843">
        <v>16</v>
      </c>
      <c r="K1843">
        <v>2047</v>
      </c>
      <c r="L1843">
        <v>5010</v>
      </c>
      <c r="M1843" s="24" t="str">
        <f>LOOKUP(A1843,[1]lookup!$A$3:$A$51,[1]lookup!$P$3:$P$51)</f>
        <v>Unseeded</v>
      </c>
      <c r="N1843" s="24" t="str">
        <f>LOOKUP(A1843,[1]lookup!$A$3:$A$51,[1]lookup!$R$3:$R$51)</f>
        <v>Unburned</v>
      </c>
      <c r="O1843" s="24" t="str">
        <f>LOOKUP(A1843,[1]lookup!$A$3:$A$51,[1]lookup!$U$3:$U$51)</f>
        <v>FS</v>
      </c>
      <c r="P1843" s="25">
        <f t="shared" si="56"/>
        <v>38.183632734530939</v>
      </c>
      <c r="Q1843" s="25">
        <f t="shared" si="57"/>
        <v>2.6746506986027945</v>
      </c>
      <c r="R1843" s="25">
        <f>LOOKUP(A1843,[1]lookup!$A$3:$A$51,[1]lookup!$H$3:$H$51)</f>
        <v>0</v>
      </c>
    </row>
    <row r="1844" spans="1:18" ht="15" x14ac:dyDescent="0.2">
      <c r="A1844" t="s">
        <v>267</v>
      </c>
      <c r="B1844">
        <v>2013</v>
      </c>
      <c r="C1844" t="s">
        <v>0</v>
      </c>
      <c r="D1844" t="s">
        <v>559</v>
      </c>
      <c r="E1844" t="s">
        <v>2205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5010</v>
      </c>
      <c r="M1844" s="24" t="str">
        <f>LOOKUP(A1844,[1]lookup!$A$3:$A$51,[1]lookup!$P$3:$P$51)</f>
        <v>Unseeded</v>
      </c>
      <c r="N1844" s="24" t="str">
        <f>LOOKUP(A1844,[1]lookup!$A$3:$A$51,[1]lookup!$R$3:$R$51)</f>
        <v>Unburned</v>
      </c>
      <c r="O1844" s="24" t="str">
        <f>LOOKUP(A1844,[1]lookup!$A$3:$A$51,[1]lookup!$U$3:$U$51)</f>
        <v>FS</v>
      </c>
      <c r="P1844" s="25">
        <f t="shared" si="56"/>
        <v>0</v>
      </c>
      <c r="Q1844" s="25">
        <f t="shared" si="57"/>
        <v>0</v>
      </c>
      <c r="R1844" s="25">
        <f>LOOKUP(A1844,[1]lookup!$A$3:$A$51,[1]lookup!$H$3:$H$51)</f>
        <v>0</v>
      </c>
    </row>
    <row r="1845" spans="1:18" ht="15" x14ac:dyDescent="0.2">
      <c r="A1845" t="s">
        <v>267</v>
      </c>
      <c r="B1845">
        <v>2013</v>
      </c>
      <c r="C1845" t="s">
        <v>0</v>
      </c>
      <c r="D1845" t="s">
        <v>1229</v>
      </c>
      <c r="E1845" t="s">
        <v>2206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5010</v>
      </c>
      <c r="M1845" s="24" t="str">
        <f>LOOKUP(A1845,[1]lookup!$A$3:$A$51,[1]lookup!$P$3:$P$51)</f>
        <v>Unseeded</v>
      </c>
      <c r="N1845" s="24" t="str">
        <f>LOOKUP(A1845,[1]lookup!$A$3:$A$51,[1]lookup!$R$3:$R$51)</f>
        <v>Unburned</v>
      </c>
      <c r="O1845" s="24" t="str">
        <f>LOOKUP(A1845,[1]lookup!$A$3:$A$51,[1]lookup!$U$3:$U$51)</f>
        <v>FS</v>
      </c>
      <c r="P1845" s="25">
        <f t="shared" si="56"/>
        <v>0</v>
      </c>
      <c r="Q1845" s="25">
        <f t="shared" si="57"/>
        <v>0</v>
      </c>
      <c r="R1845" s="25">
        <f>LOOKUP(A1845,[1]lookup!$A$3:$A$51,[1]lookup!$H$3:$H$51)</f>
        <v>0</v>
      </c>
    </row>
    <row r="1846" spans="1:18" ht="15" x14ac:dyDescent="0.2">
      <c r="A1846" t="s">
        <v>267</v>
      </c>
      <c r="B1846">
        <v>2013</v>
      </c>
      <c r="C1846" t="s">
        <v>0</v>
      </c>
      <c r="D1846" t="s">
        <v>405</v>
      </c>
      <c r="E1846" t="s">
        <v>2207</v>
      </c>
      <c r="F1846">
        <v>2</v>
      </c>
      <c r="G1846">
        <v>2382</v>
      </c>
      <c r="H1846">
        <v>2</v>
      </c>
      <c r="I1846">
        <v>87</v>
      </c>
      <c r="J1846">
        <v>2</v>
      </c>
      <c r="K1846">
        <v>2469</v>
      </c>
      <c r="L1846">
        <v>5010</v>
      </c>
      <c r="M1846" s="24" t="str">
        <f>LOOKUP(A1846,[1]lookup!$A$3:$A$51,[1]lookup!$P$3:$P$51)</f>
        <v>Unseeded</v>
      </c>
      <c r="N1846" s="24" t="str">
        <f>LOOKUP(A1846,[1]lookup!$A$3:$A$51,[1]lookup!$R$3:$R$51)</f>
        <v>Unburned</v>
      </c>
      <c r="O1846" s="24" t="str">
        <f>LOOKUP(A1846,[1]lookup!$A$3:$A$51,[1]lookup!$U$3:$U$51)</f>
        <v>FS</v>
      </c>
      <c r="P1846" s="25">
        <f t="shared" si="56"/>
        <v>1.7365269461077846</v>
      </c>
      <c r="Q1846" s="25">
        <f t="shared" si="57"/>
        <v>47.544910179640723</v>
      </c>
      <c r="R1846" s="25">
        <f>LOOKUP(A1846,[1]lookup!$A$3:$A$51,[1]lookup!$H$3:$H$51)</f>
        <v>0</v>
      </c>
    </row>
    <row r="1847" spans="1:18" ht="15" x14ac:dyDescent="0.2">
      <c r="A1847" t="s">
        <v>267</v>
      </c>
      <c r="B1847">
        <v>2013</v>
      </c>
      <c r="C1847" t="s">
        <v>0</v>
      </c>
      <c r="D1847" t="s">
        <v>217</v>
      </c>
      <c r="E1847" t="s">
        <v>2208</v>
      </c>
      <c r="F1847">
        <v>3</v>
      </c>
      <c r="G1847">
        <v>2477</v>
      </c>
      <c r="H1847">
        <v>0</v>
      </c>
      <c r="I1847">
        <v>0</v>
      </c>
      <c r="J1847">
        <v>3</v>
      </c>
      <c r="K1847">
        <v>2477</v>
      </c>
      <c r="L1847">
        <v>5010</v>
      </c>
      <c r="M1847" s="24" t="str">
        <f>LOOKUP(A1847,[1]lookup!$A$3:$A$51,[1]lookup!$P$3:$P$51)</f>
        <v>Unseeded</v>
      </c>
      <c r="N1847" s="24" t="str">
        <f>LOOKUP(A1847,[1]lookup!$A$3:$A$51,[1]lookup!$R$3:$R$51)</f>
        <v>Unburned</v>
      </c>
      <c r="O1847" s="24" t="str">
        <f>LOOKUP(A1847,[1]lookup!$A$3:$A$51,[1]lookup!$U$3:$U$51)</f>
        <v>FS</v>
      </c>
      <c r="P1847" s="25">
        <f t="shared" si="56"/>
        <v>0</v>
      </c>
      <c r="Q1847" s="25">
        <f t="shared" si="57"/>
        <v>49.441117764471059</v>
      </c>
      <c r="R1847" s="25">
        <f>LOOKUP(A1847,[1]lookup!$A$3:$A$51,[1]lookup!$H$3:$H$51)</f>
        <v>0</v>
      </c>
    </row>
    <row r="1848" spans="1:18" ht="15" x14ac:dyDescent="0.2">
      <c r="A1848" t="s">
        <v>267</v>
      </c>
      <c r="B1848">
        <v>2013</v>
      </c>
      <c r="C1848" t="s">
        <v>0</v>
      </c>
      <c r="D1848" t="s">
        <v>2209</v>
      </c>
      <c r="E1848" t="s">
        <v>2210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5010</v>
      </c>
      <c r="M1848" s="24" t="str">
        <f>LOOKUP(A1848,[1]lookup!$A$3:$A$51,[1]lookup!$P$3:$P$51)</f>
        <v>Unseeded</v>
      </c>
      <c r="N1848" s="24" t="str">
        <f>LOOKUP(A1848,[1]lookup!$A$3:$A$51,[1]lookup!$R$3:$R$51)</f>
        <v>Unburned</v>
      </c>
      <c r="O1848" s="24" t="str">
        <f>LOOKUP(A1848,[1]lookup!$A$3:$A$51,[1]lookup!$U$3:$U$51)</f>
        <v>FS</v>
      </c>
      <c r="P1848" s="25">
        <f t="shared" si="56"/>
        <v>0</v>
      </c>
      <c r="Q1848" s="25">
        <f t="shared" si="57"/>
        <v>0</v>
      </c>
      <c r="R1848" s="25">
        <f>LOOKUP(A1848,[1]lookup!$A$3:$A$51,[1]lookup!$H$3:$H$51)</f>
        <v>0</v>
      </c>
    </row>
    <row r="1849" spans="1:18" ht="15" x14ac:dyDescent="0.2">
      <c r="A1849" t="s">
        <v>267</v>
      </c>
      <c r="B1849">
        <v>2013</v>
      </c>
      <c r="C1849" t="s">
        <v>0</v>
      </c>
      <c r="D1849" t="s">
        <v>2211</v>
      </c>
      <c r="E1849" t="s">
        <v>2212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5010</v>
      </c>
      <c r="M1849" s="24" t="str">
        <f>LOOKUP(A1849,[1]lookup!$A$3:$A$51,[1]lookup!$P$3:$P$51)</f>
        <v>Unseeded</v>
      </c>
      <c r="N1849" s="24" t="str">
        <f>LOOKUP(A1849,[1]lookup!$A$3:$A$51,[1]lookup!$R$3:$R$51)</f>
        <v>Unburned</v>
      </c>
      <c r="O1849" s="24" t="str">
        <f>LOOKUP(A1849,[1]lookup!$A$3:$A$51,[1]lookup!$U$3:$U$51)</f>
        <v>FS</v>
      </c>
      <c r="P1849" s="25">
        <f t="shared" si="56"/>
        <v>0</v>
      </c>
      <c r="Q1849" s="25">
        <f t="shared" si="57"/>
        <v>0</v>
      </c>
      <c r="R1849" s="25">
        <f>LOOKUP(A1849,[1]lookup!$A$3:$A$51,[1]lookup!$H$3:$H$51)</f>
        <v>0</v>
      </c>
    </row>
    <row r="1850" spans="1:18" ht="15" x14ac:dyDescent="0.2">
      <c r="A1850" t="s">
        <v>268</v>
      </c>
      <c r="B1850">
        <v>2013</v>
      </c>
      <c r="C1850" t="s">
        <v>0</v>
      </c>
      <c r="D1850" t="s">
        <v>672</v>
      </c>
      <c r="E1850" t="s">
        <v>2199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5010</v>
      </c>
      <c r="M1850" s="24" t="str">
        <f>LOOKUP(A1850,[1]lookup!$A$3:$A$51,[1]lookup!$P$3:$P$51)</f>
        <v>Unseeded</v>
      </c>
      <c r="N1850" s="24" t="str">
        <f>LOOKUP(A1850,[1]lookup!$A$3:$A$51,[1]lookup!$R$3:$R$51)</f>
        <v>Unburned</v>
      </c>
      <c r="O1850" s="24" t="str">
        <f>LOOKUP(A1850,[1]lookup!$A$3:$A$51,[1]lookup!$U$3:$U$51)</f>
        <v>FS</v>
      </c>
      <c r="P1850" s="25">
        <f t="shared" si="56"/>
        <v>0</v>
      </c>
      <c r="Q1850" s="25">
        <f t="shared" si="57"/>
        <v>0</v>
      </c>
      <c r="R1850" s="25">
        <f>LOOKUP(A1850,[1]lookup!$A$3:$A$51,[1]lookup!$H$3:$H$51)</f>
        <v>0</v>
      </c>
    </row>
    <row r="1851" spans="1:18" ht="15" x14ac:dyDescent="0.2">
      <c r="A1851" t="s">
        <v>268</v>
      </c>
      <c r="B1851">
        <v>2013</v>
      </c>
      <c r="C1851" t="s">
        <v>0</v>
      </c>
      <c r="D1851" t="s">
        <v>556</v>
      </c>
      <c r="E1851" t="s">
        <v>2200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5010</v>
      </c>
      <c r="M1851" s="24" t="str">
        <f>LOOKUP(A1851,[1]lookup!$A$3:$A$51,[1]lookup!$P$3:$P$51)</f>
        <v>Unseeded</v>
      </c>
      <c r="N1851" s="24" t="str">
        <f>LOOKUP(A1851,[1]lookup!$A$3:$A$51,[1]lookup!$R$3:$R$51)</f>
        <v>Unburned</v>
      </c>
      <c r="O1851" s="24" t="str">
        <f>LOOKUP(A1851,[1]lookup!$A$3:$A$51,[1]lookup!$U$3:$U$51)</f>
        <v>FS</v>
      </c>
      <c r="P1851" s="25">
        <f t="shared" si="56"/>
        <v>0</v>
      </c>
      <c r="Q1851" s="25">
        <f t="shared" si="57"/>
        <v>0</v>
      </c>
      <c r="R1851" s="25">
        <f>LOOKUP(A1851,[1]lookup!$A$3:$A$51,[1]lookup!$H$3:$H$51)</f>
        <v>0</v>
      </c>
    </row>
    <row r="1852" spans="1:18" ht="15" x14ac:dyDescent="0.2">
      <c r="A1852" t="s">
        <v>268</v>
      </c>
      <c r="B1852">
        <v>2013</v>
      </c>
      <c r="C1852" t="s">
        <v>0</v>
      </c>
      <c r="D1852" t="s">
        <v>557</v>
      </c>
      <c r="E1852" t="s">
        <v>2201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5010</v>
      </c>
      <c r="M1852" s="24" t="str">
        <f>LOOKUP(A1852,[1]lookup!$A$3:$A$51,[1]lookup!$P$3:$P$51)</f>
        <v>Unseeded</v>
      </c>
      <c r="N1852" s="24" t="str">
        <f>LOOKUP(A1852,[1]lookup!$A$3:$A$51,[1]lookup!$R$3:$R$51)</f>
        <v>Unburned</v>
      </c>
      <c r="O1852" s="24" t="str">
        <f>LOOKUP(A1852,[1]lookup!$A$3:$A$51,[1]lookup!$U$3:$U$51)</f>
        <v>FS</v>
      </c>
      <c r="P1852" s="25">
        <f t="shared" si="56"/>
        <v>0</v>
      </c>
      <c r="Q1852" s="25">
        <f t="shared" si="57"/>
        <v>0</v>
      </c>
      <c r="R1852" s="25">
        <f>LOOKUP(A1852,[1]lookup!$A$3:$A$51,[1]lookup!$H$3:$H$51)</f>
        <v>0</v>
      </c>
    </row>
    <row r="1853" spans="1:18" ht="15" x14ac:dyDescent="0.2">
      <c r="A1853" t="s">
        <v>268</v>
      </c>
      <c r="B1853">
        <v>2013</v>
      </c>
      <c r="C1853" t="s">
        <v>0</v>
      </c>
      <c r="D1853" t="s">
        <v>390</v>
      </c>
      <c r="E1853" t="s">
        <v>2202</v>
      </c>
      <c r="F1853">
        <v>2</v>
      </c>
      <c r="G1853">
        <v>133</v>
      </c>
      <c r="H1853">
        <v>3</v>
      </c>
      <c r="I1853">
        <v>1355</v>
      </c>
      <c r="J1853">
        <v>3</v>
      </c>
      <c r="K1853">
        <v>1488</v>
      </c>
      <c r="L1853">
        <v>5010</v>
      </c>
      <c r="M1853" s="24" t="str">
        <f>LOOKUP(A1853,[1]lookup!$A$3:$A$51,[1]lookup!$P$3:$P$51)</f>
        <v>Unseeded</v>
      </c>
      <c r="N1853" s="24" t="str">
        <f>LOOKUP(A1853,[1]lookup!$A$3:$A$51,[1]lookup!$R$3:$R$51)</f>
        <v>Unburned</v>
      </c>
      <c r="O1853" s="24" t="str">
        <f>LOOKUP(A1853,[1]lookup!$A$3:$A$51,[1]lookup!$U$3:$U$51)</f>
        <v>FS</v>
      </c>
      <c r="P1853" s="25">
        <f t="shared" si="56"/>
        <v>27.045908183632733</v>
      </c>
      <c r="Q1853" s="25">
        <f t="shared" si="57"/>
        <v>2.654690618762475</v>
      </c>
      <c r="R1853" s="25">
        <f>LOOKUP(A1853,[1]lookup!$A$3:$A$51,[1]lookup!$H$3:$H$51)</f>
        <v>0</v>
      </c>
    </row>
    <row r="1854" spans="1:18" ht="15" x14ac:dyDescent="0.2">
      <c r="A1854" t="s">
        <v>268</v>
      </c>
      <c r="B1854">
        <v>2013</v>
      </c>
      <c r="C1854" t="s">
        <v>0</v>
      </c>
      <c r="D1854" t="s">
        <v>1087</v>
      </c>
      <c r="E1854" t="s">
        <v>2203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5010</v>
      </c>
      <c r="M1854" s="24" t="str">
        <f>LOOKUP(A1854,[1]lookup!$A$3:$A$51,[1]lookup!$P$3:$P$51)</f>
        <v>Unseeded</v>
      </c>
      <c r="N1854" s="24" t="str">
        <f>LOOKUP(A1854,[1]lookup!$A$3:$A$51,[1]lookup!$R$3:$R$51)</f>
        <v>Unburned</v>
      </c>
      <c r="O1854" s="24" t="str">
        <f>LOOKUP(A1854,[1]lookup!$A$3:$A$51,[1]lookup!$U$3:$U$51)</f>
        <v>FS</v>
      </c>
      <c r="P1854" s="25">
        <f t="shared" si="56"/>
        <v>0</v>
      </c>
      <c r="Q1854" s="25">
        <f t="shared" si="57"/>
        <v>0</v>
      </c>
      <c r="R1854" s="25">
        <f>LOOKUP(A1854,[1]lookup!$A$3:$A$51,[1]lookup!$H$3:$H$51)</f>
        <v>0</v>
      </c>
    </row>
    <row r="1855" spans="1:18" ht="15" x14ac:dyDescent="0.2">
      <c r="A1855" t="s">
        <v>268</v>
      </c>
      <c r="B1855">
        <v>2013</v>
      </c>
      <c r="C1855" t="s">
        <v>0</v>
      </c>
      <c r="D1855" t="s">
        <v>244</v>
      </c>
      <c r="E1855" t="s">
        <v>2204</v>
      </c>
      <c r="F1855">
        <v>6</v>
      </c>
      <c r="G1855">
        <v>56</v>
      </c>
      <c r="H1855">
        <v>12</v>
      </c>
      <c r="I1855">
        <v>631</v>
      </c>
      <c r="J1855">
        <v>12</v>
      </c>
      <c r="K1855">
        <v>687</v>
      </c>
      <c r="L1855">
        <v>5010</v>
      </c>
      <c r="M1855" s="24" t="str">
        <f>LOOKUP(A1855,[1]lookup!$A$3:$A$51,[1]lookup!$P$3:$P$51)</f>
        <v>Unseeded</v>
      </c>
      <c r="N1855" s="24" t="str">
        <f>LOOKUP(A1855,[1]lookup!$A$3:$A$51,[1]lookup!$R$3:$R$51)</f>
        <v>Unburned</v>
      </c>
      <c r="O1855" s="24" t="str">
        <f>LOOKUP(A1855,[1]lookup!$A$3:$A$51,[1]lookup!$U$3:$U$51)</f>
        <v>FS</v>
      </c>
      <c r="P1855" s="25">
        <f t="shared" si="56"/>
        <v>12.594810379241517</v>
      </c>
      <c r="Q1855" s="25">
        <f t="shared" si="57"/>
        <v>1.1177644710578842</v>
      </c>
      <c r="R1855" s="25">
        <f>LOOKUP(A1855,[1]lookup!$A$3:$A$51,[1]lookup!$H$3:$H$51)</f>
        <v>0</v>
      </c>
    </row>
    <row r="1856" spans="1:18" ht="15" x14ac:dyDescent="0.2">
      <c r="A1856" t="s">
        <v>268</v>
      </c>
      <c r="B1856">
        <v>2013</v>
      </c>
      <c r="C1856" t="s">
        <v>0</v>
      </c>
      <c r="D1856" t="s">
        <v>559</v>
      </c>
      <c r="E1856" t="s">
        <v>2205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5010</v>
      </c>
      <c r="M1856" s="24" t="str">
        <f>LOOKUP(A1856,[1]lookup!$A$3:$A$51,[1]lookup!$P$3:$P$51)</f>
        <v>Unseeded</v>
      </c>
      <c r="N1856" s="24" t="str">
        <f>LOOKUP(A1856,[1]lookup!$A$3:$A$51,[1]lookup!$R$3:$R$51)</f>
        <v>Unburned</v>
      </c>
      <c r="O1856" s="24" t="str">
        <f>LOOKUP(A1856,[1]lookup!$A$3:$A$51,[1]lookup!$U$3:$U$51)</f>
        <v>FS</v>
      </c>
      <c r="P1856" s="25">
        <f t="shared" si="56"/>
        <v>0</v>
      </c>
      <c r="Q1856" s="25">
        <f t="shared" si="57"/>
        <v>0</v>
      </c>
      <c r="R1856" s="25">
        <f>LOOKUP(A1856,[1]lookup!$A$3:$A$51,[1]lookup!$H$3:$H$51)</f>
        <v>0</v>
      </c>
    </row>
    <row r="1857" spans="1:18" ht="15" x14ac:dyDescent="0.2">
      <c r="A1857" t="s">
        <v>268</v>
      </c>
      <c r="B1857">
        <v>2013</v>
      </c>
      <c r="C1857" t="s">
        <v>0</v>
      </c>
      <c r="D1857" t="s">
        <v>1229</v>
      </c>
      <c r="E1857" t="s">
        <v>2206</v>
      </c>
      <c r="F1857">
        <v>1</v>
      </c>
      <c r="G1857">
        <v>7</v>
      </c>
      <c r="H1857">
        <v>0</v>
      </c>
      <c r="I1857">
        <v>0</v>
      </c>
      <c r="J1857">
        <v>1</v>
      </c>
      <c r="K1857">
        <v>7</v>
      </c>
      <c r="L1857">
        <v>5010</v>
      </c>
      <c r="M1857" s="24" t="str">
        <f>LOOKUP(A1857,[1]lookup!$A$3:$A$51,[1]lookup!$P$3:$P$51)</f>
        <v>Unseeded</v>
      </c>
      <c r="N1857" s="24" t="str">
        <f>LOOKUP(A1857,[1]lookup!$A$3:$A$51,[1]lookup!$R$3:$R$51)</f>
        <v>Unburned</v>
      </c>
      <c r="O1857" s="24" t="str">
        <f>LOOKUP(A1857,[1]lookup!$A$3:$A$51,[1]lookup!$U$3:$U$51)</f>
        <v>FS</v>
      </c>
      <c r="P1857" s="25">
        <f t="shared" si="56"/>
        <v>0</v>
      </c>
      <c r="Q1857" s="25">
        <f t="shared" si="57"/>
        <v>0.13972055888223553</v>
      </c>
      <c r="R1857" s="25">
        <f>LOOKUP(A1857,[1]lookup!$A$3:$A$51,[1]lookup!$H$3:$H$51)</f>
        <v>0</v>
      </c>
    </row>
    <row r="1858" spans="1:18" ht="15" x14ac:dyDescent="0.2">
      <c r="A1858" t="s">
        <v>268</v>
      </c>
      <c r="B1858">
        <v>2013</v>
      </c>
      <c r="C1858" t="s">
        <v>0</v>
      </c>
      <c r="D1858" t="s">
        <v>405</v>
      </c>
      <c r="E1858" t="s">
        <v>2207</v>
      </c>
      <c r="F1858">
        <v>3</v>
      </c>
      <c r="G1858">
        <v>2337</v>
      </c>
      <c r="H1858">
        <v>2</v>
      </c>
      <c r="I1858">
        <v>92</v>
      </c>
      <c r="J1858">
        <v>3</v>
      </c>
      <c r="K1858">
        <v>2429</v>
      </c>
      <c r="L1858">
        <v>5010</v>
      </c>
      <c r="M1858" s="24" t="str">
        <f>LOOKUP(A1858,[1]lookup!$A$3:$A$51,[1]lookup!$P$3:$P$51)</f>
        <v>Unseeded</v>
      </c>
      <c r="N1858" s="24" t="str">
        <f>LOOKUP(A1858,[1]lookup!$A$3:$A$51,[1]lookup!$R$3:$R$51)</f>
        <v>Unburned</v>
      </c>
      <c r="O1858" s="24" t="str">
        <f>LOOKUP(A1858,[1]lookup!$A$3:$A$51,[1]lookup!$U$3:$U$51)</f>
        <v>FS</v>
      </c>
      <c r="P1858" s="25">
        <f t="shared" ref="P1858:P1921" si="58">I1858/L1858*100</f>
        <v>1.8363273453093811</v>
      </c>
      <c r="Q1858" s="25">
        <f t="shared" ref="Q1858:Q1921" si="59">G1858/L1858*100</f>
        <v>46.646706586826348</v>
      </c>
      <c r="R1858" s="25">
        <f>LOOKUP(A1858,[1]lookup!$A$3:$A$51,[1]lookup!$H$3:$H$51)</f>
        <v>0</v>
      </c>
    </row>
    <row r="1859" spans="1:18" ht="15" x14ac:dyDescent="0.2">
      <c r="A1859" t="s">
        <v>268</v>
      </c>
      <c r="B1859">
        <v>2013</v>
      </c>
      <c r="C1859" t="s">
        <v>0</v>
      </c>
      <c r="D1859" t="s">
        <v>217</v>
      </c>
      <c r="E1859" t="s">
        <v>2208</v>
      </c>
      <c r="F1859">
        <v>3</v>
      </c>
      <c r="G1859">
        <v>2477</v>
      </c>
      <c r="H1859">
        <v>0</v>
      </c>
      <c r="I1859">
        <v>0</v>
      </c>
      <c r="J1859">
        <v>3</v>
      </c>
      <c r="K1859">
        <v>2477</v>
      </c>
      <c r="L1859">
        <v>5010</v>
      </c>
      <c r="M1859" s="24" t="str">
        <f>LOOKUP(A1859,[1]lookup!$A$3:$A$51,[1]lookup!$P$3:$P$51)</f>
        <v>Unseeded</v>
      </c>
      <c r="N1859" s="24" t="str">
        <f>LOOKUP(A1859,[1]lookup!$A$3:$A$51,[1]lookup!$R$3:$R$51)</f>
        <v>Unburned</v>
      </c>
      <c r="O1859" s="24" t="str">
        <f>LOOKUP(A1859,[1]lookup!$A$3:$A$51,[1]lookup!$U$3:$U$51)</f>
        <v>FS</v>
      </c>
      <c r="P1859" s="25">
        <f t="shared" si="58"/>
        <v>0</v>
      </c>
      <c r="Q1859" s="25">
        <f t="shared" si="59"/>
        <v>49.441117764471059</v>
      </c>
      <c r="R1859" s="25">
        <f>LOOKUP(A1859,[1]lookup!$A$3:$A$51,[1]lookup!$H$3:$H$51)</f>
        <v>0</v>
      </c>
    </row>
    <row r="1860" spans="1:18" ht="15" x14ac:dyDescent="0.2">
      <c r="A1860" t="s">
        <v>268</v>
      </c>
      <c r="B1860">
        <v>2013</v>
      </c>
      <c r="C1860" t="s">
        <v>0</v>
      </c>
      <c r="D1860" t="s">
        <v>2209</v>
      </c>
      <c r="E1860" t="s">
        <v>2210</v>
      </c>
      <c r="F1860">
        <v>0</v>
      </c>
      <c r="G1860">
        <v>0</v>
      </c>
      <c r="H1860">
        <v>1</v>
      </c>
      <c r="I1860">
        <v>32</v>
      </c>
      <c r="J1860">
        <v>1</v>
      </c>
      <c r="K1860">
        <v>32</v>
      </c>
      <c r="L1860">
        <v>5010</v>
      </c>
      <c r="M1860" s="24" t="str">
        <f>LOOKUP(A1860,[1]lookup!$A$3:$A$51,[1]lookup!$P$3:$P$51)</f>
        <v>Unseeded</v>
      </c>
      <c r="N1860" s="24" t="str">
        <f>LOOKUP(A1860,[1]lookup!$A$3:$A$51,[1]lookup!$R$3:$R$51)</f>
        <v>Unburned</v>
      </c>
      <c r="O1860" s="24" t="str">
        <f>LOOKUP(A1860,[1]lookup!$A$3:$A$51,[1]lookup!$U$3:$U$51)</f>
        <v>FS</v>
      </c>
      <c r="P1860" s="25">
        <f t="shared" si="58"/>
        <v>0.63872255489021956</v>
      </c>
      <c r="Q1860" s="25">
        <f t="shared" si="59"/>
        <v>0</v>
      </c>
      <c r="R1860" s="25">
        <f>LOOKUP(A1860,[1]lookup!$A$3:$A$51,[1]lookup!$H$3:$H$51)</f>
        <v>0</v>
      </c>
    </row>
    <row r="1861" spans="1:18" ht="15" x14ac:dyDescent="0.2">
      <c r="A1861" t="s">
        <v>268</v>
      </c>
      <c r="B1861">
        <v>2013</v>
      </c>
      <c r="C1861" t="s">
        <v>0</v>
      </c>
      <c r="D1861" t="s">
        <v>2211</v>
      </c>
      <c r="E1861" t="s">
        <v>2212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5010</v>
      </c>
      <c r="M1861" s="24" t="str">
        <f>LOOKUP(A1861,[1]lookup!$A$3:$A$51,[1]lookup!$P$3:$P$51)</f>
        <v>Unseeded</v>
      </c>
      <c r="N1861" s="24" t="str">
        <f>LOOKUP(A1861,[1]lookup!$A$3:$A$51,[1]lookup!$R$3:$R$51)</f>
        <v>Unburned</v>
      </c>
      <c r="O1861" s="24" t="str">
        <f>LOOKUP(A1861,[1]lookup!$A$3:$A$51,[1]lookup!$U$3:$U$51)</f>
        <v>FS</v>
      </c>
      <c r="P1861" s="25">
        <f t="shared" si="58"/>
        <v>0</v>
      </c>
      <c r="Q1861" s="25">
        <f t="shared" si="59"/>
        <v>0</v>
      </c>
      <c r="R1861" s="25">
        <f>LOOKUP(A1861,[1]lookup!$A$3:$A$51,[1]lookup!$H$3:$H$51)</f>
        <v>0</v>
      </c>
    </row>
    <row r="1862" spans="1:18" ht="15" x14ac:dyDescent="0.2">
      <c r="A1862" t="s">
        <v>271</v>
      </c>
      <c r="B1862">
        <v>2013</v>
      </c>
      <c r="C1862" t="s">
        <v>0</v>
      </c>
      <c r="D1862" t="s">
        <v>672</v>
      </c>
      <c r="E1862" t="s">
        <v>2199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5015</v>
      </c>
      <c r="M1862" s="24" t="str">
        <f>LOOKUP(A1862,[1]lookup!$A$3:$A$51,[1]lookup!$P$3:$P$51)</f>
        <v>Seeded</v>
      </c>
      <c r="N1862" s="24" t="str">
        <f>LOOKUP(A1862,[1]lookup!$A$3:$A$51,[1]lookup!$R$3:$R$51)</f>
        <v>High</v>
      </c>
      <c r="O1862" s="24" t="str">
        <f>LOOKUP(A1862,[1]lookup!$A$3:$A$51,[1]lookup!$U$3:$U$51)</f>
        <v>FS</v>
      </c>
      <c r="P1862" s="25">
        <f t="shared" si="58"/>
        <v>0</v>
      </c>
      <c r="Q1862" s="25">
        <f t="shared" si="59"/>
        <v>0</v>
      </c>
      <c r="R1862" s="25">
        <f>LOOKUP(A1862,[1]lookup!$A$3:$A$51,[1]lookup!$H$3:$H$51)</f>
        <v>67.28</v>
      </c>
    </row>
    <row r="1863" spans="1:18" ht="15" x14ac:dyDescent="0.2">
      <c r="A1863" t="s">
        <v>271</v>
      </c>
      <c r="B1863">
        <v>2013</v>
      </c>
      <c r="C1863" t="s">
        <v>0</v>
      </c>
      <c r="D1863" t="s">
        <v>556</v>
      </c>
      <c r="E1863" t="s">
        <v>2200</v>
      </c>
      <c r="F1863">
        <v>2</v>
      </c>
      <c r="G1863">
        <v>26</v>
      </c>
      <c r="H1863">
        <v>2</v>
      </c>
      <c r="I1863">
        <v>1076</v>
      </c>
      <c r="J1863">
        <v>2</v>
      </c>
      <c r="K1863">
        <v>1102</v>
      </c>
      <c r="L1863">
        <v>5015</v>
      </c>
      <c r="M1863" s="24" t="str">
        <f>LOOKUP(A1863,[1]lookup!$A$3:$A$51,[1]lookup!$P$3:$P$51)</f>
        <v>Seeded</v>
      </c>
      <c r="N1863" s="24" t="str">
        <f>LOOKUP(A1863,[1]lookup!$A$3:$A$51,[1]lookup!$R$3:$R$51)</f>
        <v>High</v>
      </c>
      <c r="O1863" s="24" t="str">
        <f>LOOKUP(A1863,[1]lookup!$A$3:$A$51,[1]lookup!$U$3:$U$51)</f>
        <v>FS</v>
      </c>
      <c r="P1863" s="25">
        <f t="shared" si="58"/>
        <v>21.455633100697906</v>
      </c>
      <c r="Q1863" s="25">
        <f t="shared" si="59"/>
        <v>0.51844466600199401</v>
      </c>
      <c r="R1863" s="25">
        <f>LOOKUP(A1863,[1]lookup!$A$3:$A$51,[1]lookup!$H$3:$H$51)</f>
        <v>67.28</v>
      </c>
    </row>
    <row r="1864" spans="1:18" ht="15" x14ac:dyDescent="0.2">
      <c r="A1864" t="s">
        <v>271</v>
      </c>
      <c r="B1864">
        <v>2013</v>
      </c>
      <c r="C1864" t="s">
        <v>0</v>
      </c>
      <c r="D1864" t="s">
        <v>557</v>
      </c>
      <c r="E1864" t="s">
        <v>2201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5015</v>
      </c>
      <c r="M1864" s="24" t="str">
        <f>LOOKUP(A1864,[1]lookup!$A$3:$A$51,[1]lookup!$P$3:$P$51)</f>
        <v>Seeded</v>
      </c>
      <c r="N1864" s="24" t="str">
        <f>LOOKUP(A1864,[1]lookup!$A$3:$A$51,[1]lookup!$R$3:$R$51)</f>
        <v>High</v>
      </c>
      <c r="O1864" s="24" t="str">
        <f>LOOKUP(A1864,[1]lookup!$A$3:$A$51,[1]lookup!$U$3:$U$51)</f>
        <v>FS</v>
      </c>
      <c r="P1864" s="25">
        <f t="shared" si="58"/>
        <v>0</v>
      </c>
      <c r="Q1864" s="25">
        <f t="shared" si="59"/>
        <v>0</v>
      </c>
      <c r="R1864" s="25">
        <f>LOOKUP(A1864,[1]lookup!$A$3:$A$51,[1]lookup!$H$3:$H$51)</f>
        <v>67.28</v>
      </c>
    </row>
    <row r="1865" spans="1:18" ht="15" x14ac:dyDescent="0.2">
      <c r="A1865" t="s">
        <v>271</v>
      </c>
      <c r="B1865">
        <v>2013</v>
      </c>
      <c r="C1865" t="s">
        <v>0</v>
      </c>
      <c r="D1865" t="s">
        <v>390</v>
      </c>
      <c r="E1865" t="s">
        <v>2202</v>
      </c>
      <c r="F1865">
        <v>2</v>
      </c>
      <c r="G1865">
        <v>116</v>
      </c>
      <c r="H1865">
        <v>3</v>
      </c>
      <c r="I1865">
        <v>517</v>
      </c>
      <c r="J1865">
        <v>3</v>
      </c>
      <c r="K1865">
        <v>633</v>
      </c>
      <c r="L1865">
        <v>5015</v>
      </c>
      <c r="M1865" s="24" t="str">
        <f>LOOKUP(A1865,[1]lookup!$A$3:$A$51,[1]lookup!$P$3:$P$51)</f>
        <v>Seeded</v>
      </c>
      <c r="N1865" s="24" t="str">
        <f>LOOKUP(A1865,[1]lookup!$A$3:$A$51,[1]lookup!$R$3:$R$51)</f>
        <v>High</v>
      </c>
      <c r="O1865" s="24" t="str">
        <f>LOOKUP(A1865,[1]lookup!$A$3:$A$51,[1]lookup!$U$3:$U$51)</f>
        <v>FS</v>
      </c>
      <c r="P1865" s="25">
        <f t="shared" si="58"/>
        <v>10.309072781655034</v>
      </c>
      <c r="Q1865" s="25">
        <f t="shared" si="59"/>
        <v>2.3130608175473579</v>
      </c>
      <c r="R1865" s="25">
        <f>LOOKUP(A1865,[1]lookup!$A$3:$A$51,[1]lookup!$H$3:$H$51)</f>
        <v>67.28</v>
      </c>
    </row>
    <row r="1866" spans="1:18" ht="15" x14ac:dyDescent="0.2">
      <c r="A1866" t="s">
        <v>271</v>
      </c>
      <c r="B1866">
        <v>2013</v>
      </c>
      <c r="C1866" t="s">
        <v>0</v>
      </c>
      <c r="D1866" t="s">
        <v>1087</v>
      </c>
      <c r="E1866" t="s">
        <v>2203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5015</v>
      </c>
      <c r="M1866" s="24" t="str">
        <f>LOOKUP(A1866,[1]lookup!$A$3:$A$51,[1]lookup!$P$3:$P$51)</f>
        <v>Seeded</v>
      </c>
      <c r="N1866" s="24" t="str">
        <f>LOOKUP(A1866,[1]lookup!$A$3:$A$51,[1]lookup!$R$3:$R$51)</f>
        <v>High</v>
      </c>
      <c r="O1866" s="24" t="str">
        <f>LOOKUP(A1866,[1]lookup!$A$3:$A$51,[1]lookup!$U$3:$U$51)</f>
        <v>FS</v>
      </c>
      <c r="P1866" s="25">
        <f t="shared" si="58"/>
        <v>0</v>
      </c>
      <c r="Q1866" s="25">
        <f t="shared" si="59"/>
        <v>0</v>
      </c>
      <c r="R1866" s="25">
        <f>LOOKUP(A1866,[1]lookup!$A$3:$A$51,[1]lookup!$H$3:$H$51)</f>
        <v>67.28</v>
      </c>
    </row>
    <row r="1867" spans="1:18" ht="15" x14ac:dyDescent="0.2">
      <c r="A1867" t="s">
        <v>271</v>
      </c>
      <c r="B1867">
        <v>2013</v>
      </c>
      <c r="C1867" t="s">
        <v>0</v>
      </c>
      <c r="D1867" t="s">
        <v>244</v>
      </c>
      <c r="E1867" t="s">
        <v>2204</v>
      </c>
      <c r="F1867">
        <v>0</v>
      </c>
      <c r="G1867">
        <v>0</v>
      </c>
      <c r="H1867">
        <v>1</v>
      </c>
      <c r="I1867">
        <v>6</v>
      </c>
      <c r="J1867">
        <v>1</v>
      </c>
      <c r="K1867">
        <v>6</v>
      </c>
      <c r="L1867">
        <v>5015</v>
      </c>
      <c r="M1867" s="24" t="str">
        <f>LOOKUP(A1867,[1]lookup!$A$3:$A$51,[1]lookup!$P$3:$P$51)</f>
        <v>Seeded</v>
      </c>
      <c r="N1867" s="24" t="str">
        <f>LOOKUP(A1867,[1]lookup!$A$3:$A$51,[1]lookup!$R$3:$R$51)</f>
        <v>High</v>
      </c>
      <c r="O1867" s="24" t="str">
        <f>LOOKUP(A1867,[1]lookup!$A$3:$A$51,[1]lookup!$U$3:$U$51)</f>
        <v>FS</v>
      </c>
      <c r="P1867" s="25">
        <f t="shared" si="58"/>
        <v>0.11964107676969092</v>
      </c>
      <c r="Q1867" s="25">
        <f t="shared" si="59"/>
        <v>0</v>
      </c>
      <c r="R1867" s="25">
        <f>LOOKUP(A1867,[1]lookup!$A$3:$A$51,[1]lookup!$H$3:$H$51)</f>
        <v>67.28</v>
      </c>
    </row>
    <row r="1868" spans="1:18" ht="15" x14ac:dyDescent="0.2">
      <c r="A1868" t="s">
        <v>271</v>
      </c>
      <c r="B1868">
        <v>2013</v>
      </c>
      <c r="C1868" t="s">
        <v>0</v>
      </c>
      <c r="D1868" t="s">
        <v>559</v>
      </c>
      <c r="E1868" t="s">
        <v>2205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5015</v>
      </c>
      <c r="M1868" s="24" t="str">
        <f>LOOKUP(A1868,[1]lookup!$A$3:$A$51,[1]lookup!$P$3:$P$51)</f>
        <v>Seeded</v>
      </c>
      <c r="N1868" s="24" t="str">
        <f>LOOKUP(A1868,[1]lookup!$A$3:$A$51,[1]lookup!$R$3:$R$51)</f>
        <v>High</v>
      </c>
      <c r="O1868" s="24" t="str">
        <f>LOOKUP(A1868,[1]lookup!$A$3:$A$51,[1]lookup!$U$3:$U$51)</f>
        <v>FS</v>
      </c>
      <c r="P1868" s="25">
        <f t="shared" si="58"/>
        <v>0</v>
      </c>
      <c r="Q1868" s="25">
        <f t="shared" si="59"/>
        <v>0</v>
      </c>
      <c r="R1868" s="25">
        <f>LOOKUP(A1868,[1]lookup!$A$3:$A$51,[1]lookup!$H$3:$H$51)</f>
        <v>67.28</v>
      </c>
    </row>
    <row r="1869" spans="1:18" ht="15" x14ac:dyDescent="0.2">
      <c r="A1869" t="s">
        <v>271</v>
      </c>
      <c r="B1869">
        <v>2013</v>
      </c>
      <c r="C1869" t="s">
        <v>0</v>
      </c>
      <c r="D1869" t="s">
        <v>1229</v>
      </c>
      <c r="E1869" t="s">
        <v>2206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5015</v>
      </c>
      <c r="M1869" s="24" t="str">
        <f>LOOKUP(A1869,[1]lookup!$A$3:$A$51,[1]lookup!$P$3:$P$51)</f>
        <v>Seeded</v>
      </c>
      <c r="N1869" s="24" t="str">
        <f>LOOKUP(A1869,[1]lookup!$A$3:$A$51,[1]lookup!$R$3:$R$51)</f>
        <v>High</v>
      </c>
      <c r="O1869" s="24" t="str">
        <f>LOOKUP(A1869,[1]lookup!$A$3:$A$51,[1]lookup!$U$3:$U$51)</f>
        <v>FS</v>
      </c>
      <c r="P1869" s="25">
        <f t="shared" si="58"/>
        <v>0</v>
      </c>
      <c r="Q1869" s="25">
        <f t="shared" si="59"/>
        <v>0</v>
      </c>
      <c r="R1869" s="25">
        <f>LOOKUP(A1869,[1]lookup!$A$3:$A$51,[1]lookup!$H$3:$H$51)</f>
        <v>67.28</v>
      </c>
    </row>
    <row r="1870" spans="1:18" ht="15" x14ac:dyDescent="0.2">
      <c r="A1870" t="s">
        <v>271</v>
      </c>
      <c r="B1870">
        <v>2013</v>
      </c>
      <c r="C1870" t="s">
        <v>0</v>
      </c>
      <c r="D1870" t="s">
        <v>405</v>
      </c>
      <c r="E1870" t="s">
        <v>2207</v>
      </c>
      <c r="F1870">
        <v>2</v>
      </c>
      <c r="G1870">
        <v>1056</v>
      </c>
      <c r="H1870">
        <v>1</v>
      </c>
      <c r="I1870">
        <v>163</v>
      </c>
      <c r="J1870">
        <v>2</v>
      </c>
      <c r="K1870">
        <v>1219</v>
      </c>
      <c r="L1870">
        <v>5015</v>
      </c>
      <c r="M1870" s="24" t="str">
        <f>LOOKUP(A1870,[1]lookup!$A$3:$A$51,[1]lookup!$P$3:$P$51)</f>
        <v>Seeded</v>
      </c>
      <c r="N1870" s="24" t="str">
        <f>LOOKUP(A1870,[1]lookup!$A$3:$A$51,[1]lookup!$R$3:$R$51)</f>
        <v>High</v>
      </c>
      <c r="O1870" s="24" t="str">
        <f>LOOKUP(A1870,[1]lookup!$A$3:$A$51,[1]lookup!$U$3:$U$51)</f>
        <v>FS</v>
      </c>
      <c r="P1870" s="25">
        <f t="shared" si="58"/>
        <v>3.25024925224327</v>
      </c>
      <c r="Q1870" s="25">
        <f t="shared" si="59"/>
        <v>21.056829511465601</v>
      </c>
      <c r="R1870" s="25">
        <f>LOOKUP(A1870,[1]lookup!$A$3:$A$51,[1]lookup!$H$3:$H$51)</f>
        <v>67.28</v>
      </c>
    </row>
    <row r="1871" spans="1:18" ht="15" x14ac:dyDescent="0.2">
      <c r="A1871" t="s">
        <v>271</v>
      </c>
      <c r="B1871">
        <v>2013</v>
      </c>
      <c r="C1871" t="s">
        <v>0</v>
      </c>
      <c r="D1871" t="s">
        <v>217</v>
      </c>
      <c r="E1871" t="s">
        <v>2208</v>
      </c>
      <c r="F1871">
        <v>2</v>
      </c>
      <c r="G1871">
        <v>3813</v>
      </c>
      <c r="H1871">
        <v>0</v>
      </c>
      <c r="I1871">
        <v>0</v>
      </c>
      <c r="J1871">
        <v>2</v>
      </c>
      <c r="K1871">
        <v>3813</v>
      </c>
      <c r="L1871">
        <v>5015</v>
      </c>
      <c r="M1871" s="24" t="str">
        <f>LOOKUP(A1871,[1]lookup!$A$3:$A$51,[1]lookup!$P$3:$P$51)</f>
        <v>Seeded</v>
      </c>
      <c r="N1871" s="24" t="str">
        <f>LOOKUP(A1871,[1]lookup!$A$3:$A$51,[1]lookup!$R$3:$R$51)</f>
        <v>High</v>
      </c>
      <c r="O1871" s="24" t="str">
        <f>LOOKUP(A1871,[1]lookup!$A$3:$A$51,[1]lookup!$U$3:$U$51)</f>
        <v>FS</v>
      </c>
      <c r="P1871" s="25">
        <f t="shared" si="58"/>
        <v>0</v>
      </c>
      <c r="Q1871" s="25">
        <f t="shared" si="59"/>
        <v>76.031904287138588</v>
      </c>
      <c r="R1871" s="25">
        <f>LOOKUP(A1871,[1]lookup!$A$3:$A$51,[1]lookup!$H$3:$H$51)</f>
        <v>67.28</v>
      </c>
    </row>
    <row r="1872" spans="1:18" ht="15" x14ac:dyDescent="0.2">
      <c r="A1872" t="s">
        <v>271</v>
      </c>
      <c r="B1872">
        <v>2013</v>
      </c>
      <c r="C1872" t="s">
        <v>0</v>
      </c>
      <c r="D1872" t="s">
        <v>2209</v>
      </c>
      <c r="E1872" t="s">
        <v>2210</v>
      </c>
      <c r="F1872">
        <v>1</v>
      </c>
      <c r="G1872">
        <v>4</v>
      </c>
      <c r="H1872">
        <v>0</v>
      </c>
      <c r="I1872">
        <v>0</v>
      </c>
      <c r="J1872">
        <v>1</v>
      </c>
      <c r="K1872">
        <v>4</v>
      </c>
      <c r="L1872">
        <v>5015</v>
      </c>
      <c r="M1872" s="24" t="str">
        <f>LOOKUP(A1872,[1]lookup!$A$3:$A$51,[1]lookup!$P$3:$P$51)</f>
        <v>Seeded</v>
      </c>
      <c r="N1872" s="24" t="str">
        <f>LOOKUP(A1872,[1]lookup!$A$3:$A$51,[1]lookup!$R$3:$R$51)</f>
        <v>High</v>
      </c>
      <c r="O1872" s="24" t="str">
        <f>LOOKUP(A1872,[1]lookup!$A$3:$A$51,[1]lookup!$U$3:$U$51)</f>
        <v>FS</v>
      </c>
      <c r="P1872" s="25">
        <f t="shared" si="58"/>
        <v>0</v>
      </c>
      <c r="Q1872" s="25">
        <f t="shared" si="59"/>
        <v>7.9760717846460619E-2</v>
      </c>
      <c r="R1872" s="25">
        <f>LOOKUP(A1872,[1]lookup!$A$3:$A$51,[1]lookup!$H$3:$H$51)</f>
        <v>67.28</v>
      </c>
    </row>
    <row r="1873" spans="1:18" ht="15" x14ac:dyDescent="0.2">
      <c r="A1873" t="s">
        <v>271</v>
      </c>
      <c r="B1873">
        <v>2013</v>
      </c>
      <c r="C1873" t="s">
        <v>0</v>
      </c>
      <c r="D1873" t="s">
        <v>2211</v>
      </c>
      <c r="E1873" t="s">
        <v>2212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5015</v>
      </c>
      <c r="M1873" s="24" t="str">
        <f>LOOKUP(A1873,[1]lookup!$A$3:$A$51,[1]lookup!$P$3:$P$51)</f>
        <v>Seeded</v>
      </c>
      <c r="N1873" s="24" t="str">
        <f>LOOKUP(A1873,[1]lookup!$A$3:$A$51,[1]lookup!$R$3:$R$51)</f>
        <v>High</v>
      </c>
      <c r="O1873" s="24" t="str">
        <f>LOOKUP(A1873,[1]lookup!$A$3:$A$51,[1]lookup!$U$3:$U$51)</f>
        <v>FS</v>
      </c>
      <c r="P1873" s="25">
        <f t="shared" si="58"/>
        <v>0</v>
      </c>
      <c r="Q1873" s="25">
        <f t="shared" si="59"/>
        <v>0</v>
      </c>
      <c r="R1873" s="25">
        <f>LOOKUP(A1873,[1]lookup!$A$3:$A$51,[1]lookup!$H$3:$H$51)</f>
        <v>67.28</v>
      </c>
    </row>
    <row r="1874" spans="1:18" ht="15" x14ac:dyDescent="0.2">
      <c r="A1874" t="s">
        <v>274</v>
      </c>
      <c r="B1874">
        <v>2013</v>
      </c>
      <c r="C1874" t="s">
        <v>0</v>
      </c>
      <c r="D1874" t="s">
        <v>672</v>
      </c>
      <c r="E1874" t="s">
        <v>2199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5000</v>
      </c>
      <c r="M1874" s="24" t="str">
        <f>LOOKUP(A1874,[1]lookup!$A$3:$A$51,[1]lookup!$P$3:$P$51)</f>
        <v>Seeded</v>
      </c>
      <c r="N1874" s="24" t="str">
        <f>LOOKUP(A1874,[1]lookup!$A$3:$A$51,[1]lookup!$R$3:$R$51)</f>
        <v>High</v>
      </c>
      <c r="O1874" s="24" t="str">
        <f>LOOKUP(A1874,[1]lookup!$A$3:$A$51,[1]lookup!$U$3:$U$51)</f>
        <v>FS</v>
      </c>
      <c r="P1874" s="25">
        <f t="shared" si="58"/>
        <v>0</v>
      </c>
      <c r="Q1874" s="25">
        <f t="shared" si="59"/>
        <v>0</v>
      </c>
      <c r="R1874" s="25">
        <f>LOOKUP(A1874,[1]lookup!$A$3:$A$51,[1]lookup!$H$3:$H$51)</f>
        <v>38.380000000000003</v>
      </c>
    </row>
    <row r="1875" spans="1:18" ht="15" x14ac:dyDescent="0.2">
      <c r="A1875" t="s">
        <v>274</v>
      </c>
      <c r="B1875">
        <v>2013</v>
      </c>
      <c r="C1875" t="s">
        <v>0</v>
      </c>
      <c r="D1875" t="s">
        <v>556</v>
      </c>
      <c r="E1875" t="s">
        <v>2200</v>
      </c>
      <c r="F1875">
        <v>1</v>
      </c>
      <c r="G1875">
        <v>1</v>
      </c>
      <c r="H1875">
        <v>2</v>
      </c>
      <c r="I1875">
        <v>480</v>
      </c>
      <c r="J1875">
        <v>2</v>
      </c>
      <c r="K1875">
        <v>481</v>
      </c>
      <c r="L1875">
        <v>5000</v>
      </c>
      <c r="M1875" s="24" t="str">
        <f>LOOKUP(A1875,[1]lookup!$A$3:$A$51,[1]lookup!$P$3:$P$51)</f>
        <v>Seeded</v>
      </c>
      <c r="N1875" s="24" t="str">
        <f>LOOKUP(A1875,[1]lookup!$A$3:$A$51,[1]lookup!$R$3:$R$51)</f>
        <v>High</v>
      </c>
      <c r="O1875" s="24" t="str">
        <f>LOOKUP(A1875,[1]lookup!$A$3:$A$51,[1]lookup!$U$3:$U$51)</f>
        <v>FS</v>
      </c>
      <c r="P1875" s="25">
        <f t="shared" si="58"/>
        <v>9.6</v>
      </c>
      <c r="Q1875" s="25">
        <f t="shared" si="59"/>
        <v>0.02</v>
      </c>
      <c r="R1875" s="25">
        <f>LOOKUP(A1875,[1]lookup!$A$3:$A$51,[1]lookup!$H$3:$H$51)</f>
        <v>38.380000000000003</v>
      </c>
    </row>
    <row r="1876" spans="1:18" ht="15" x14ac:dyDescent="0.2">
      <c r="A1876" t="s">
        <v>274</v>
      </c>
      <c r="B1876">
        <v>2013</v>
      </c>
      <c r="C1876" t="s">
        <v>0</v>
      </c>
      <c r="D1876" t="s">
        <v>557</v>
      </c>
      <c r="E1876" t="s">
        <v>2201</v>
      </c>
      <c r="F1876">
        <v>0</v>
      </c>
      <c r="G1876">
        <v>0</v>
      </c>
      <c r="H1876">
        <v>1</v>
      </c>
      <c r="I1876">
        <v>86</v>
      </c>
      <c r="J1876">
        <v>1</v>
      </c>
      <c r="K1876">
        <v>86</v>
      </c>
      <c r="L1876">
        <v>5000</v>
      </c>
      <c r="M1876" s="24" t="str">
        <f>LOOKUP(A1876,[1]lookup!$A$3:$A$51,[1]lookup!$P$3:$P$51)</f>
        <v>Seeded</v>
      </c>
      <c r="N1876" s="24" t="str">
        <f>LOOKUP(A1876,[1]lookup!$A$3:$A$51,[1]lookup!$R$3:$R$51)</f>
        <v>High</v>
      </c>
      <c r="O1876" s="24" t="str">
        <f>LOOKUP(A1876,[1]lookup!$A$3:$A$51,[1]lookup!$U$3:$U$51)</f>
        <v>FS</v>
      </c>
      <c r="P1876" s="25">
        <f t="shared" si="58"/>
        <v>1.72</v>
      </c>
      <c r="Q1876" s="25">
        <f t="shared" si="59"/>
        <v>0</v>
      </c>
      <c r="R1876" s="25">
        <f>LOOKUP(A1876,[1]lookup!$A$3:$A$51,[1]lookup!$H$3:$H$51)</f>
        <v>38.380000000000003</v>
      </c>
    </row>
    <row r="1877" spans="1:18" ht="15" x14ac:dyDescent="0.2">
      <c r="A1877" t="s">
        <v>274</v>
      </c>
      <c r="B1877">
        <v>2013</v>
      </c>
      <c r="C1877" t="s">
        <v>0</v>
      </c>
      <c r="D1877" t="s">
        <v>390</v>
      </c>
      <c r="E1877" t="s">
        <v>2202</v>
      </c>
      <c r="F1877">
        <v>1</v>
      </c>
      <c r="G1877">
        <v>56</v>
      </c>
      <c r="H1877">
        <v>3</v>
      </c>
      <c r="I1877">
        <v>353</v>
      </c>
      <c r="J1877">
        <v>3</v>
      </c>
      <c r="K1877">
        <v>409</v>
      </c>
      <c r="L1877">
        <v>5000</v>
      </c>
      <c r="M1877" s="24" t="str">
        <f>LOOKUP(A1877,[1]lookup!$A$3:$A$51,[1]lookup!$P$3:$P$51)</f>
        <v>Seeded</v>
      </c>
      <c r="N1877" s="24" t="str">
        <f>LOOKUP(A1877,[1]lookup!$A$3:$A$51,[1]lookup!$R$3:$R$51)</f>
        <v>High</v>
      </c>
      <c r="O1877" s="24" t="str">
        <f>LOOKUP(A1877,[1]lookup!$A$3:$A$51,[1]lookup!$U$3:$U$51)</f>
        <v>FS</v>
      </c>
      <c r="P1877" s="25">
        <f t="shared" si="58"/>
        <v>7.06</v>
      </c>
      <c r="Q1877" s="25">
        <f t="shared" si="59"/>
        <v>1.1199999999999999</v>
      </c>
      <c r="R1877" s="25">
        <f>LOOKUP(A1877,[1]lookup!$A$3:$A$51,[1]lookup!$H$3:$H$51)</f>
        <v>38.380000000000003</v>
      </c>
    </row>
    <row r="1878" spans="1:18" ht="15" x14ac:dyDescent="0.2">
      <c r="A1878" t="s">
        <v>274</v>
      </c>
      <c r="B1878">
        <v>2013</v>
      </c>
      <c r="C1878" t="s">
        <v>0</v>
      </c>
      <c r="D1878" t="s">
        <v>1087</v>
      </c>
      <c r="E1878" t="s">
        <v>2203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5000</v>
      </c>
      <c r="M1878" s="24" t="str">
        <f>LOOKUP(A1878,[1]lookup!$A$3:$A$51,[1]lookup!$P$3:$P$51)</f>
        <v>Seeded</v>
      </c>
      <c r="N1878" s="24" t="str">
        <f>LOOKUP(A1878,[1]lookup!$A$3:$A$51,[1]lookup!$R$3:$R$51)</f>
        <v>High</v>
      </c>
      <c r="O1878" s="24" t="str">
        <f>LOOKUP(A1878,[1]lookup!$A$3:$A$51,[1]lookup!$U$3:$U$51)</f>
        <v>FS</v>
      </c>
      <c r="P1878" s="25">
        <f t="shared" si="58"/>
        <v>0</v>
      </c>
      <c r="Q1878" s="25">
        <f t="shared" si="59"/>
        <v>0</v>
      </c>
      <c r="R1878" s="25">
        <f>LOOKUP(A1878,[1]lookup!$A$3:$A$51,[1]lookup!$H$3:$H$51)</f>
        <v>38.380000000000003</v>
      </c>
    </row>
    <row r="1879" spans="1:18" ht="15" x14ac:dyDescent="0.2">
      <c r="A1879" t="s">
        <v>274</v>
      </c>
      <c r="B1879">
        <v>2013</v>
      </c>
      <c r="C1879" t="s">
        <v>0</v>
      </c>
      <c r="D1879" t="s">
        <v>244</v>
      </c>
      <c r="E1879" t="s">
        <v>2204</v>
      </c>
      <c r="F1879">
        <v>0</v>
      </c>
      <c r="G1879">
        <v>0</v>
      </c>
      <c r="H1879">
        <v>4</v>
      </c>
      <c r="I1879">
        <v>52</v>
      </c>
      <c r="J1879">
        <v>4</v>
      </c>
      <c r="K1879">
        <v>52</v>
      </c>
      <c r="L1879">
        <v>5000</v>
      </c>
      <c r="M1879" s="24" t="str">
        <f>LOOKUP(A1879,[1]lookup!$A$3:$A$51,[1]lookup!$P$3:$P$51)</f>
        <v>Seeded</v>
      </c>
      <c r="N1879" s="24" t="str">
        <f>LOOKUP(A1879,[1]lookup!$A$3:$A$51,[1]lookup!$R$3:$R$51)</f>
        <v>High</v>
      </c>
      <c r="O1879" s="24" t="str">
        <f>LOOKUP(A1879,[1]lookup!$A$3:$A$51,[1]lookup!$U$3:$U$51)</f>
        <v>FS</v>
      </c>
      <c r="P1879" s="25">
        <f t="shared" si="58"/>
        <v>1.04</v>
      </c>
      <c r="Q1879" s="25">
        <f t="shared" si="59"/>
        <v>0</v>
      </c>
      <c r="R1879" s="25">
        <f>LOOKUP(A1879,[1]lookup!$A$3:$A$51,[1]lookup!$H$3:$H$51)</f>
        <v>38.380000000000003</v>
      </c>
    </row>
    <row r="1880" spans="1:18" ht="15" x14ac:dyDescent="0.2">
      <c r="A1880" t="s">
        <v>274</v>
      </c>
      <c r="B1880">
        <v>2013</v>
      </c>
      <c r="C1880" t="s">
        <v>0</v>
      </c>
      <c r="D1880" t="s">
        <v>559</v>
      </c>
      <c r="E1880" t="s">
        <v>2205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5000</v>
      </c>
      <c r="M1880" s="24" t="str">
        <f>LOOKUP(A1880,[1]lookup!$A$3:$A$51,[1]lookup!$P$3:$P$51)</f>
        <v>Seeded</v>
      </c>
      <c r="N1880" s="24" t="str">
        <f>LOOKUP(A1880,[1]lookup!$A$3:$A$51,[1]lookup!$R$3:$R$51)</f>
        <v>High</v>
      </c>
      <c r="O1880" s="24" t="str">
        <f>LOOKUP(A1880,[1]lookup!$A$3:$A$51,[1]lookup!$U$3:$U$51)</f>
        <v>FS</v>
      </c>
      <c r="P1880" s="25">
        <f t="shared" si="58"/>
        <v>0</v>
      </c>
      <c r="Q1880" s="25">
        <f t="shared" si="59"/>
        <v>0</v>
      </c>
      <c r="R1880" s="25">
        <f>LOOKUP(A1880,[1]lookup!$A$3:$A$51,[1]lookup!$H$3:$H$51)</f>
        <v>38.380000000000003</v>
      </c>
    </row>
    <row r="1881" spans="1:18" ht="15" x14ac:dyDescent="0.2">
      <c r="A1881" t="s">
        <v>274</v>
      </c>
      <c r="B1881">
        <v>2013</v>
      </c>
      <c r="C1881" t="s">
        <v>0</v>
      </c>
      <c r="D1881" t="s">
        <v>1229</v>
      </c>
      <c r="E1881" t="s">
        <v>2206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5000</v>
      </c>
      <c r="M1881" s="24" t="str">
        <f>LOOKUP(A1881,[1]lookup!$A$3:$A$51,[1]lookup!$P$3:$P$51)</f>
        <v>Seeded</v>
      </c>
      <c r="N1881" s="24" t="str">
        <f>LOOKUP(A1881,[1]lookup!$A$3:$A$51,[1]lookup!$R$3:$R$51)</f>
        <v>High</v>
      </c>
      <c r="O1881" s="24" t="str">
        <f>LOOKUP(A1881,[1]lookup!$A$3:$A$51,[1]lookup!$U$3:$U$51)</f>
        <v>FS</v>
      </c>
      <c r="P1881" s="25">
        <f t="shared" si="58"/>
        <v>0</v>
      </c>
      <c r="Q1881" s="25">
        <f t="shared" si="59"/>
        <v>0</v>
      </c>
      <c r="R1881" s="25">
        <f>LOOKUP(A1881,[1]lookup!$A$3:$A$51,[1]lookup!$H$3:$H$51)</f>
        <v>38.380000000000003</v>
      </c>
    </row>
    <row r="1882" spans="1:18" ht="15" x14ac:dyDescent="0.2">
      <c r="A1882" t="s">
        <v>274</v>
      </c>
      <c r="B1882">
        <v>2013</v>
      </c>
      <c r="C1882" t="s">
        <v>0</v>
      </c>
      <c r="D1882" t="s">
        <v>405</v>
      </c>
      <c r="E1882" t="s">
        <v>2207</v>
      </c>
      <c r="F1882">
        <v>2</v>
      </c>
      <c r="G1882">
        <v>328</v>
      </c>
      <c r="H1882">
        <v>2</v>
      </c>
      <c r="I1882">
        <v>37</v>
      </c>
      <c r="J1882">
        <v>2</v>
      </c>
      <c r="K1882">
        <v>365</v>
      </c>
      <c r="L1882">
        <v>5000</v>
      </c>
      <c r="M1882" s="24" t="str">
        <f>LOOKUP(A1882,[1]lookup!$A$3:$A$51,[1]lookup!$P$3:$P$51)</f>
        <v>Seeded</v>
      </c>
      <c r="N1882" s="24" t="str">
        <f>LOOKUP(A1882,[1]lookup!$A$3:$A$51,[1]lookup!$R$3:$R$51)</f>
        <v>High</v>
      </c>
      <c r="O1882" s="24" t="str">
        <f>LOOKUP(A1882,[1]lookup!$A$3:$A$51,[1]lookup!$U$3:$U$51)</f>
        <v>FS</v>
      </c>
      <c r="P1882" s="25">
        <f t="shared" si="58"/>
        <v>0.74</v>
      </c>
      <c r="Q1882" s="25">
        <f t="shared" si="59"/>
        <v>6.5600000000000005</v>
      </c>
      <c r="R1882" s="25">
        <f>LOOKUP(A1882,[1]lookup!$A$3:$A$51,[1]lookup!$H$3:$H$51)</f>
        <v>38.380000000000003</v>
      </c>
    </row>
    <row r="1883" spans="1:18" ht="15" x14ac:dyDescent="0.2">
      <c r="A1883" t="s">
        <v>274</v>
      </c>
      <c r="B1883">
        <v>2013</v>
      </c>
      <c r="C1883" t="s">
        <v>0</v>
      </c>
      <c r="D1883" t="s">
        <v>217</v>
      </c>
      <c r="E1883" t="s">
        <v>2208</v>
      </c>
      <c r="F1883">
        <v>2</v>
      </c>
      <c r="G1883">
        <v>4615</v>
      </c>
      <c r="H1883">
        <v>0</v>
      </c>
      <c r="I1883">
        <v>0</v>
      </c>
      <c r="J1883">
        <v>2</v>
      </c>
      <c r="K1883">
        <v>4615</v>
      </c>
      <c r="L1883">
        <v>5000</v>
      </c>
      <c r="M1883" s="24" t="str">
        <f>LOOKUP(A1883,[1]lookup!$A$3:$A$51,[1]lookup!$P$3:$P$51)</f>
        <v>Seeded</v>
      </c>
      <c r="N1883" s="24" t="str">
        <f>LOOKUP(A1883,[1]lookup!$A$3:$A$51,[1]lookup!$R$3:$R$51)</f>
        <v>High</v>
      </c>
      <c r="O1883" s="24" t="str">
        <f>LOOKUP(A1883,[1]lookup!$A$3:$A$51,[1]lookup!$U$3:$U$51)</f>
        <v>FS</v>
      </c>
      <c r="P1883" s="25">
        <f t="shared" si="58"/>
        <v>0</v>
      </c>
      <c r="Q1883" s="25">
        <f t="shared" si="59"/>
        <v>92.300000000000011</v>
      </c>
      <c r="R1883" s="25">
        <f>LOOKUP(A1883,[1]lookup!$A$3:$A$51,[1]lookup!$H$3:$H$51)</f>
        <v>38.380000000000003</v>
      </c>
    </row>
    <row r="1884" spans="1:18" ht="15" x14ac:dyDescent="0.2">
      <c r="A1884" t="s">
        <v>274</v>
      </c>
      <c r="B1884">
        <v>2013</v>
      </c>
      <c r="C1884" t="s">
        <v>0</v>
      </c>
      <c r="D1884" t="s">
        <v>2209</v>
      </c>
      <c r="E1884" t="s">
        <v>2210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5000</v>
      </c>
      <c r="M1884" s="24" t="str">
        <f>LOOKUP(A1884,[1]lookup!$A$3:$A$51,[1]lookup!$P$3:$P$51)</f>
        <v>Seeded</v>
      </c>
      <c r="N1884" s="24" t="str">
        <f>LOOKUP(A1884,[1]lookup!$A$3:$A$51,[1]lookup!$R$3:$R$51)</f>
        <v>High</v>
      </c>
      <c r="O1884" s="24" t="str">
        <f>LOOKUP(A1884,[1]lookup!$A$3:$A$51,[1]lookup!$U$3:$U$51)</f>
        <v>FS</v>
      </c>
      <c r="P1884" s="25">
        <f t="shared" si="58"/>
        <v>0</v>
      </c>
      <c r="Q1884" s="25">
        <f t="shared" si="59"/>
        <v>0</v>
      </c>
      <c r="R1884" s="25">
        <f>LOOKUP(A1884,[1]lookup!$A$3:$A$51,[1]lookup!$H$3:$H$51)</f>
        <v>38.380000000000003</v>
      </c>
    </row>
    <row r="1885" spans="1:18" ht="15" x14ac:dyDescent="0.2">
      <c r="A1885" t="s">
        <v>274</v>
      </c>
      <c r="B1885">
        <v>2013</v>
      </c>
      <c r="C1885" t="s">
        <v>0</v>
      </c>
      <c r="D1885" t="s">
        <v>2211</v>
      </c>
      <c r="E1885" t="s">
        <v>2212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5000</v>
      </c>
      <c r="M1885" s="24" t="str">
        <f>LOOKUP(A1885,[1]lookup!$A$3:$A$51,[1]lookup!$P$3:$P$51)</f>
        <v>Seeded</v>
      </c>
      <c r="N1885" s="24" t="str">
        <f>LOOKUP(A1885,[1]lookup!$A$3:$A$51,[1]lookup!$R$3:$R$51)</f>
        <v>High</v>
      </c>
      <c r="O1885" s="24" t="str">
        <f>LOOKUP(A1885,[1]lookup!$A$3:$A$51,[1]lookup!$U$3:$U$51)</f>
        <v>FS</v>
      </c>
      <c r="P1885" s="25">
        <f t="shared" si="58"/>
        <v>0</v>
      </c>
      <c r="Q1885" s="25">
        <f t="shared" si="59"/>
        <v>0</v>
      </c>
      <c r="R1885" s="25">
        <f>LOOKUP(A1885,[1]lookup!$A$3:$A$51,[1]lookup!$H$3:$H$51)</f>
        <v>38.380000000000003</v>
      </c>
    </row>
    <row r="1886" spans="1:18" ht="15" x14ac:dyDescent="0.2">
      <c r="A1886" t="s">
        <v>277</v>
      </c>
      <c r="B1886">
        <v>2013</v>
      </c>
      <c r="C1886" t="s">
        <v>0</v>
      </c>
      <c r="D1886" t="s">
        <v>672</v>
      </c>
      <c r="E1886" t="s">
        <v>2199</v>
      </c>
      <c r="F1886">
        <v>0</v>
      </c>
      <c r="G1886">
        <v>0</v>
      </c>
      <c r="H1886">
        <v>1</v>
      </c>
      <c r="I1886">
        <v>8</v>
      </c>
      <c r="J1886">
        <v>1</v>
      </c>
      <c r="K1886">
        <v>8</v>
      </c>
      <c r="L1886">
        <v>5009</v>
      </c>
      <c r="M1886" s="24" t="str">
        <f>LOOKUP(A1886,[1]lookup!$A$3:$A$51,[1]lookup!$P$3:$P$51)</f>
        <v>Unseeded</v>
      </c>
      <c r="N1886" s="24" t="str">
        <f>LOOKUP(A1886,[1]lookup!$A$3:$A$51,[1]lookup!$R$3:$R$51)</f>
        <v>High</v>
      </c>
      <c r="O1886" s="24" t="str">
        <f>LOOKUP(A1886,[1]lookup!$A$3:$A$51,[1]lookup!$U$3:$U$51)</f>
        <v>FS</v>
      </c>
      <c r="P1886" s="25">
        <f t="shared" si="58"/>
        <v>0.15971251746855658</v>
      </c>
      <c r="Q1886" s="25">
        <f t="shared" si="59"/>
        <v>0</v>
      </c>
      <c r="R1886" s="25">
        <f>LOOKUP(A1886,[1]lookup!$A$3:$A$51,[1]lookup!$H$3:$H$51)</f>
        <v>12.949640287769784</v>
      </c>
    </row>
    <row r="1887" spans="1:18" ht="15" x14ac:dyDescent="0.2">
      <c r="A1887" t="s">
        <v>277</v>
      </c>
      <c r="B1887">
        <v>2013</v>
      </c>
      <c r="C1887" t="s">
        <v>0</v>
      </c>
      <c r="D1887" t="s">
        <v>556</v>
      </c>
      <c r="E1887" t="s">
        <v>2200</v>
      </c>
      <c r="F1887">
        <v>2</v>
      </c>
      <c r="G1887">
        <v>41</v>
      </c>
      <c r="H1887">
        <v>3</v>
      </c>
      <c r="I1887">
        <v>761</v>
      </c>
      <c r="J1887">
        <v>4</v>
      </c>
      <c r="K1887">
        <v>802</v>
      </c>
      <c r="L1887">
        <v>5009</v>
      </c>
      <c r="M1887" s="24" t="str">
        <f>LOOKUP(A1887,[1]lookup!$A$3:$A$51,[1]lookup!$P$3:$P$51)</f>
        <v>Unseeded</v>
      </c>
      <c r="N1887" s="24" t="str">
        <f>LOOKUP(A1887,[1]lookup!$A$3:$A$51,[1]lookup!$R$3:$R$51)</f>
        <v>High</v>
      </c>
      <c r="O1887" s="24" t="str">
        <f>LOOKUP(A1887,[1]lookup!$A$3:$A$51,[1]lookup!$U$3:$U$51)</f>
        <v>FS</v>
      </c>
      <c r="P1887" s="25">
        <f t="shared" si="58"/>
        <v>15.192653224196444</v>
      </c>
      <c r="Q1887" s="25">
        <f t="shared" si="59"/>
        <v>0.81852665202635255</v>
      </c>
      <c r="R1887" s="25">
        <f>LOOKUP(A1887,[1]lookup!$A$3:$A$51,[1]lookup!$H$3:$H$51)</f>
        <v>12.949640287769784</v>
      </c>
    </row>
    <row r="1888" spans="1:18" ht="15" x14ac:dyDescent="0.2">
      <c r="A1888" t="s">
        <v>277</v>
      </c>
      <c r="B1888">
        <v>2013</v>
      </c>
      <c r="C1888" t="s">
        <v>0</v>
      </c>
      <c r="D1888" t="s">
        <v>557</v>
      </c>
      <c r="E1888" t="s">
        <v>2201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5009</v>
      </c>
      <c r="M1888" s="24" t="str">
        <f>LOOKUP(A1888,[1]lookup!$A$3:$A$51,[1]lookup!$P$3:$P$51)</f>
        <v>Unseeded</v>
      </c>
      <c r="N1888" s="24" t="str">
        <f>LOOKUP(A1888,[1]lookup!$A$3:$A$51,[1]lookup!$R$3:$R$51)</f>
        <v>High</v>
      </c>
      <c r="O1888" s="24" t="str">
        <f>LOOKUP(A1888,[1]lookup!$A$3:$A$51,[1]lookup!$U$3:$U$51)</f>
        <v>FS</v>
      </c>
      <c r="P1888" s="25">
        <f t="shared" si="58"/>
        <v>0</v>
      </c>
      <c r="Q1888" s="25">
        <f t="shared" si="59"/>
        <v>0</v>
      </c>
      <c r="R1888" s="25">
        <f>LOOKUP(A1888,[1]lookup!$A$3:$A$51,[1]lookup!$H$3:$H$51)</f>
        <v>12.949640287769784</v>
      </c>
    </row>
    <row r="1889" spans="1:18" ht="15" x14ac:dyDescent="0.2">
      <c r="A1889" t="s">
        <v>277</v>
      </c>
      <c r="B1889">
        <v>2013</v>
      </c>
      <c r="C1889" t="s">
        <v>0</v>
      </c>
      <c r="D1889" t="s">
        <v>390</v>
      </c>
      <c r="E1889" t="s">
        <v>2202</v>
      </c>
      <c r="F1889">
        <v>1</v>
      </c>
      <c r="G1889">
        <v>59</v>
      </c>
      <c r="H1889">
        <v>1</v>
      </c>
      <c r="I1889">
        <v>124</v>
      </c>
      <c r="J1889">
        <v>1</v>
      </c>
      <c r="K1889">
        <v>183</v>
      </c>
      <c r="L1889">
        <v>5009</v>
      </c>
      <c r="M1889" s="24" t="str">
        <f>LOOKUP(A1889,[1]lookup!$A$3:$A$51,[1]lookup!$P$3:$P$51)</f>
        <v>Unseeded</v>
      </c>
      <c r="N1889" s="24" t="str">
        <f>LOOKUP(A1889,[1]lookup!$A$3:$A$51,[1]lookup!$R$3:$R$51)</f>
        <v>High</v>
      </c>
      <c r="O1889" s="24" t="str">
        <f>LOOKUP(A1889,[1]lookup!$A$3:$A$51,[1]lookup!$U$3:$U$51)</f>
        <v>FS</v>
      </c>
      <c r="P1889" s="25">
        <f t="shared" si="58"/>
        <v>2.4755440207626274</v>
      </c>
      <c r="Q1889" s="25">
        <f t="shared" si="59"/>
        <v>1.177879816330605</v>
      </c>
      <c r="R1889" s="25">
        <f>LOOKUP(A1889,[1]lookup!$A$3:$A$51,[1]lookup!$H$3:$H$51)</f>
        <v>12.949640287769784</v>
      </c>
    </row>
    <row r="1890" spans="1:18" ht="15" x14ac:dyDescent="0.2">
      <c r="A1890" t="s">
        <v>277</v>
      </c>
      <c r="B1890">
        <v>2013</v>
      </c>
      <c r="C1890" t="s">
        <v>0</v>
      </c>
      <c r="D1890" t="s">
        <v>1087</v>
      </c>
      <c r="E1890" t="s">
        <v>2203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5009</v>
      </c>
      <c r="M1890" s="24" t="str">
        <f>LOOKUP(A1890,[1]lookup!$A$3:$A$51,[1]lookup!$P$3:$P$51)</f>
        <v>Unseeded</v>
      </c>
      <c r="N1890" s="24" t="str">
        <f>LOOKUP(A1890,[1]lookup!$A$3:$A$51,[1]lookup!$R$3:$R$51)</f>
        <v>High</v>
      </c>
      <c r="O1890" s="24" t="str">
        <f>LOOKUP(A1890,[1]lookup!$A$3:$A$51,[1]lookup!$U$3:$U$51)</f>
        <v>FS</v>
      </c>
      <c r="P1890" s="25">
        <f t="shared" si="58"/>
        <v>0</v>
      </c>
      <c r="Q1890" s="25">
        <f t="shared" si="59"/>
        <v>0</v>
      </c>
      <c r="R1890" s="25">
        <f>LOOKUP(A1890,[1]lookup!$A$3:$A$51,[1]lookup!$H$3:$H$51)</f>
        <v>12.949640287769784</v>
      </c>
    </row>
    <row r="1891" spans="1:18" ht="15" x14ac:dyDescent="0.2">
      <c r="A1891" t="s">
        <v>277</v>
      </c>
      <c r="B1891">
        <v>2013</v>
      </c>
      <c r="C1891" t="s">
        <v>0</v>
      </c>
      <c r="D1891" t="s">
        <v>244</v>
      </c>
      <c r="E1891" t="s">
        <v>2204</v>
      </c>
      <c r="F1891">
        <v>0</v>
      </c>
      <c r="G1891">
        <v>0</v>
      </c>
      <c r="H1891">
        <v>3</v>
      </c>
      <c r="I1891">
        <v>42</v>
      </c>
      <c r="J1891">
        <v>3</v>
      </c>
      <c r="K1891">
        <v>42</v>
      </c>
      <c r="L1891">
        <v>5009</v>
      </c>
      <c r="M1891" s="24" t="str">
        <f>LOOKUP(A1891,[1]lookup!$A$3:$A$51,[1]lookup!$P$3:$P$51)</f>
        <v>Unseeded</v>
      </c>
      <c r="N1891" s="24" t="str">
        <f>LOOKUP(A1891,[1]lookup!$A$3:$A$51,[1]lookup!$R$3:$R$51)</f>
        <v>High</v>
      </c>
      <c r="O1891" s="24" t="str">
        <f>LOOKUP(A1891,[1]lookup!$A$3:$A$51,[1]lookup!$U$3:$U$51)</f>
        <v>FS</v>
      </c>
      <c r="P1891" s="25">
        <f t="shared" si="58"/>
        <v>0.83849071670992226</v>
      </c>
      <c r="Q1891" s="25">
        <f t="shared" si="59"/>
        <v>0</v>
      </c>
      <c r="R1891" s="25">
        <f>LOOKUP(A1891,[1]lookup!$A$3:$A$51,[1]lookup!$H$3:$H$51)</f>
        <v>12.949640287769784</v>
      </c>
    </row>
    <row r="1892" spans="1:18" ht="15" x14ac:dyDescent="0.2">
      <c r="A1892" t="s">
        <v>277</v>
      </c>
      <c r="B1892">
        <v>2013</v>
      </c>
      <c r="C1892" t="s">
        <v>0</v>
      </c>
      <c r="D1892" t="s">
        <v>559</v>
      </c>
      <c r="E1892" t="s">
        <v>2205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5009</v>
      </c>
      <c r="M1892" s="24" t="str">
        <f>LOOKUP(A1892,[1]lookup!$A$3:$A$51,[1]lookup!$P$3:$P$51)</f>
        <v>Unseeded</v>
      </c>
      <c r="N1892" s="24" t="str">
        <f>LOOKUP(A1892,[1]lookup!$A$3:$A$51,[1]lookup!$R$3:$R$51)</f>
        <v>High</v>
      </c>
      <c r="O1892" s="24" t="str">
        <f>LOOKUP(A1892,[1]lookup!$A$3:$A$51,[1]lookup!$U$3:$U$51)</f>
        <v>FS</v>
      </c>
      <c r="P1892" s="25">
        <f t="shared" si="58"/>
        <v>0</v>
      </c>
      <c r="Q1892" s="25">
        <f t="shared" si="59"/>
        <v>0</v>
      </c>
      <c r="R1892" s="25">
        <f>LOOKUP(A1892,[1]lookup!$A$3:$A$51,[1]lookup!$H$3:$H$51)</f>
        <v>12.949640287769784</v>
      </c>
    </row>
    <row r="1893" spans="1:18" ht="15" x14ac:dyDescent="0.2">
      <c r="A1893" t="s">
        <v>277</v>
      </c>
      <c r="B1893">
        <v>2013</v>
      </c>
      <c r="C1893" t="s">
        <v>0</v>
      </c>
      <c r="D1893" t="s">
        <v>1229</v>
      </c>
      <c r="E1893" t="s">
        <v>2206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5009</v>
      </c>
      <c r="M1893" s="24" t="str">
        <f>LOOKUP(A1893,[1]lookup!$A$3:$A$51,[1]lookup!$P$3:$P$51)</f>
        <v>Unseeded</v>
      </c>
      <c r="N1893" s="24" t="str">
        <f>LOOKUP(A1893,[1]lookup!$A$3:$A$51,[1]lookup!$R$3:$R$51)</f>
        <v>High</v>
      </c>
      <c r="O1893" s="24" t="str">
        <f>LOOKUP(A1893,[1]lookup!$A$3:$A$51,[1]lookup!$U$3:$U$51)</f>
        <v>FS</v>
      </c>
      <c r="P1893" s="25">
        <f t="shared" si="58"/>
        <v>0</v>
      </c>
      <c r="Q1893" s="25">
        <f t="shared" si="59"/>
        <v>0</v>
      </c>
      <c r="R1893" s="25">
        <f>LOOKUP(A1893,[1]lookup!$A$3:$A$51,[1]lookup!$H$3:$H$51)</f>
        <v>12.949640287769784</v>
      </c>
    </row>
    <row r="1894" spans="1:18" ht="15" x14ac:dyDescent="0.2">
      <c r="A1894" t="s">
        <v>277</v>
      </c>
      <c r="B1894">
        <v>2013</v>
      </c>
      <c r="C1894" t="s">
        <v>0</v>
      </c>
      <c r="D1894" t="s">
        <v>405</v>
      </c>
      <c r="E1894" t="s">
        <v>2207</v>
      </c>
      <c r="F1894">
        <v>2</v>
      </c>
      <c r="G1894">
        <v>333</v>
      </c>
      <c r="H1894">
        <v>1</v>
      </c>
      <c r="I1894">
        <v>259</v>
      </c>
      <c r="J1894">
        <v>2</v>
      </c>
      <c r="K1894">
        <v>592</v>
      </c>
      <c r="L1894">
        <v>5009</v>
      </c>
      <c r="M1894" s="24" t="str">
        <f>LOOKUP(A1894,[1]lookup!$A$3:$A$51,[1]lookup!$P$3:$P$51)</f>
        <v>Unseeded</v>
      </c>
      <c r="N1894" s="24" t="str">
        <f>LOOKUP(A1894,[1]lookup!$A$3:$A$51,[1]lookup!$R$3:$R$51)</f>
        <v>High</v>
      </c>
      <c r="O1894" s="24" t="str">
        <f>LOOKUP(A1894,[1]lookup!$A$3:$A$51,[1]lookup!$U$3:$U$51)</f>
        <v>FS</v>
      </c>
      <c r="P1894" s="25">
        <f t="shared" si="58"/>
        <v>5.1706927530445199</v>
      </c>
      <c r="Q1894" s="25">
        <f t="shared" si="59"/>
        <v>6.6480335396286687</v>
      </c>
      <c r="R1894" s="25">
        <f>LOOKUP(A1894,[1]lookup!$A$3:$A$51,[1]lookup!$H$3:$H$51)</f>
        <v>12.949640287769784</v>
      </c>
    </row>
    <row r="1895" spans="1:18" ht="15" x14ac:dyDescent="0.2">
      <c r="A1895" t="s">
        <v>277</v>
      </c>
      <c r="B1895">
        <v>2013</v>
      </c>
      <c r="C1895" t="s">
        <v>0</v>
      </c>
      <c r="D1895" t="s">
        <v>217</v>
      </c>
      <c r="E1895" t="s">
        <v>2208</v>
      </c>
      <c r="F1895">
        <v>2</v>
      </c>
      <c r="G1895">
        <v>4574</v>
      </c>
      <c r="H1895">
        <v>0</v>
      </c>
      <c r="I1895">
        <v>0</v>
      </c>
      <c r="J1895">
        <v>2</v>
      </c>
      <c r="K1895">
        <v>4574</v>
      </c>
      <c r="L1895">
        <v>5009</v>
      </c>
      <c r="M1895" s="24" t="str">
        <f>LOOKUP(A1895,[1]lookup!$A$3:$A$51,[1]lookup!$P$3:$P$51)</f>
        <v>Unseeded</v>
      </c>
      <c r="N1895" s="24" t="str">
        <f>LOOKUP(A1895,[1]lookup!$A$3:$A$51,[1]lookup!$R$3:$R$51)</f>
        <v>High</v>
      </c>
      <c r="O1895" s="24" t="str">
        <f>LOOKUP(A1895,[1]lookup!$A$3:$A$51,[1]lookup!$U$3:$U$51)</f>
        <v>FS</v>
      </c>
      <c r="P1895" s="25">
        <f t="shared" si="58"/>
        <v>0</v>
      </c>
      <c r="Q1895" s="25">
        <f t="shared" si="59"/>
        <v>91.315631862647237</v>
      </c>
      <c r="R1895" s="25">
        <f>LOOKUP(A1895,[1]lookup!$A$3:$A$51,[1]lookup!$H$3:$H$51)</f>
        <v>12.949640287769784</v>
      </c>
    </row>
    <row r="1896" spans="1:18" ht="15" x14ac:dyDescent="0.2">
      <c r="A1896" t="s">
        <v>277</v>
      </c>
      <c r="B1896">
        <v>2013</v>
      </c>
      <c r="C1896" t="s">
        <v>0</v>
      </c>
      <c r="D1896" t="s">
        <v>2209</v>
      </c>
      <c r="E1896" t="s">
        <v>2210</v>
      </c>
      <c r="F1896">
        <v>1</v>
      </c>
      <c r="G1896">
        <v>2</v>
      </c>
      <c r="H1896">
        <v>0</v>
      </c>
      <c r="I1896">
        <v>0</v>
      </c>
      <c r="J1896">
        <v>1</v>
      </c>
      <c r="K1896">
        <v>2</v>
      </c>
      <c r="L1896">
        <v>5009</v>
      </c>
      <c r="M1896" s="24" t="str">
        <f>LOOKUP(A1896,[1]lookup!$A$3:$A$51,[1]lookup!$P$3:$P$51)</f>
        <v>Unseeded</v>
      </c>
      <c r="N1896" s="24" t="str">
        <f>LOOKUP(A1896,[1]lookup!$A$3:$A$51,[1]lookup!$R$3:$R$51)</f>
        <v>High</v>
      </c>
      <c r="O1896" s="24" t="str">
        <f>LOOKUP(A1896,[1]lookup!$A$3:$A$51,[1]lookup!$U$3:$U$51)</f>
        <v>FS</v>
      </c>
      <c r="P1896" s="25">
        <f t="shared" si="58"/>
        <v>0</v>
      </c>
      <c r="Q1896" s="25">
        <f t="shared" si="59"/>
        <v>3.9928129367139145E-2</v>
      </c>
      <c r="R1896" s="25">
        <f>LOOKUP(A1896,[1]lookup!$A$3:$A$51,[1]lookup!$H$3:$H$51)</f>
        <v>12.949640287769784</v>
      </c>
    </row>
    <row r="1897" spans="1:18" ht="15" x14ac:dyDescent="0.2">
      <c r="A1897" t="s">
        <v>277</v>
      </c>
      <c r="B1897">
        <v>2013</v>
      </c>
      <c r="C1897" t="s">
        <v>0</v>
      </c>
      <c r="D1897" t="s">
        <v>2211</v>
      </c>
      <c r="E1897" t="s">
        <v>2212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5009</v>
      </c>
      <c r="M1897" s="24" t="str">
        <f>LOOKUP(A1897,[1]lookup!$A$3:$A$51,[1]lookup!$P$3:$P$51)</f>
        <v>Unseeded</v>
      </c>
      <c r="N1897" s="24" t="str">
        <f>LOOKUP(A1897,[1]lookup!$A$3:$A$51,[1]lookup!$R$3:$R$51)</f>
        <v>High</v>
      </c>
      <c r="O1897" s="24" t="str">
        <f>LOOKUP(A1897,[1]lookup!$A$3:$A$51,[1]lookup!$U$3:$U$51)</f>
        <v>FS</v>
      </c>
      <c r="P1897" s="25">
        <f t="shared" si="58"/>
        <v>0</v>
      </c>
      <c r="Q1897" s="25">
        <f t="shared" si="59"/>
        <v>0</v>
      </c>
      <c r="R1897" s="25">
        <f>LOOKUP(A1897,[1]lookup!$A$3:$A$51,[1]lookup!$H$3:$H$51)</f>
        <v>12.949640287769784</v>
      </c>
    </row>
    <row r="1898" spans="1:18" ht="15" x14ac:dyDescent="0.2">
      <c r="A1898" t="s">
        <v>280</v>
      </c>
      <c r="B1898">
        <v>2013</v>
      </c>
      <c r="C1898" t="s">
        <v>0</v>
      </c>
      <c r="D1898" t="s">
        <v>672</v>
      </c>
      <c r="E1898" t="s">
        <v>2199</v>
      </c>
      <c r="F1898">
        <v>0</v>
      </c>
      <c r="G1898">
        <v>0</v>
      </c>
      <c r="H1898">
        <v>1</v>
      </c>
      <c r="I1898">
        <v>1</v>
      </c>
      <c r="J1898">
        <v>1</v>
      </c>
      <c r="K1898">
        <v>1</v>
      </c>
      <c r="L1898">
        <v>5005</v>
      </c>
      <c r="M1898" s="24" t="str">
        <f>LOOKUP(A1898,[1]lookup!$A$3:$A$51,[1]lookup!$P$3:$P$51)</f>
        <v>Unseeded</v>
      </c>
      <c r="N1898" s="24" t="str">
        <f>LOOKUP(A1898,[1]lookup!$A$3:$A$51,[1]lookup!$R$3:$R$51)</f>
        <v>High</v>
      </c>
      <c r="O1898" s="24" t="str">
        <f>LOOKUP(A1898,[1]lookup!$A$3:$A$51,[1]lookup!$U$3:$U$51)</f>
        <v>FS</v>
      </c>
      <c r="P1898" s="25">
        <f t="shared" si="58"/>
        <v>1.998001998001998E-2</v>
      </c>
      <c r="Q1898" s="25">
        <f t="shared" si="59"/>
        <v>0</v>
      </c>
      <c r="R1898" s="25">
        <f>LOOKUP(A1898,[1]lookup!$A$3:$A$51,[1]lookup!$H$3:$H$51)</f>
        <v>5.3546453546453554</v>
      </c>
    </row>
    <row r="1899" spans="1:18" ht="15" x14ac:dyDescent="0.2">
      <c r="A1899" t="s">
        <v>280</v>
      </c>
      <c r="B1899">
        <v>2013</v>
      </c>
      <c r="C1899" t="s">
        <v>0</v>
      </c>
      <c r="D1899" t="s">
        <v>556</v>
      </c>
      <c r="E1899" t="s">
        <v>2200</v>
      </c>
      <c r="F1899">
        <v>2</v>
      </c>
      <c r="G1899">
        <v>19</v>
      </c>
      <c r="H1899">
        <v>3</v>
      </c>
      <c r="I1899">
        <v>1566</v>
      </c>
      <c r="J1899">
        <v>3</v>
      </c>
      <c r="K1899">
        <v>1585</v>
      </c>
      <c r="L1899">
        <v>5005</v>
      </c>
      <c r="M1899" s="24" t="str">
        <f>LOOKUP(A1899,[1]lookup!$A$3:$A$51,[1]lookup!$P$3:$P$51)</f>
        <v>Unseeded</v>
      </c>
      <c r="N1899" s="24" t="str">
        <f>LOOKUP(A1899,[1]lookup!$A$3:$A$51,[1]lookup!$R$3:$R$51)</f>
        <v>High</v>
      </c>
      <c r="O1899" s="24" t="str">
        <f>LOOKUP(A1899,[1]lookup!$A$3:$A$51,[1]lookup!$U$3:$U$51)</f>
        <v>FS</v>
      </c>
      <c r="P1899" s="25">
        <f t="shared" si="58"/>
        <v>31.288711288711291</v>
      </c>
      <c r="Q1899" s="25">
        <f t="shared" si="59"/>
        <v>0.37962037962037964</v>
      </c>
      <c r="R1899" s="25">
        <f>LOOKUP(A1899,[1]lookup!$A$3:$A$51,[1]lookup!$H$3:$H$51)</f>
        <v>5.3546453546453554</v>
      </c>
    </row>
    <row r="1900" spans="1:18" ht="15" x14ac:dyDescent="0.2">
      <c r="A1900" t="s">
        <v>280</v>
      </c>
      <c r="B1900">
        <v>2013</v>
      </c>
      <c r="C1900" t="s">
        <v>0</v>
      </c>
      <c r="D1900" t="s">
        <v>557</v>
      </c>
      <c r="E1900" t="s">
        <v>2201</v>
      </c>
      <c r="F1900">
        <v>0</v>
      </c>
      <c r="G1900">
        <v>0</v>
      </c>
      <c r="H1900">
        <v>1</v>
      </c>
      <c r="I1900">
        <v>43</v>
      </c>
      <c r="J1900">
        <v>1</v>
      </c>
      <c r="K1900">
        <v>43</v>
      </c>
      <c r="L1900">
        <v>5005</v>
      </c>
      <c r="M1900" s="24" t="str">
        <f>LOOKUP(A1900,[1]lookup!$A$3:$A$51,[1]lookup!$P$3:$P$51)</f>
        <v>Unseeded</v>
      </c>
      <c r="N1900" s="24" t="str">
        <f>LOOKUP(A1900,[1]lookup!$A$3:$A$51,[1]lookup!$R$3:$R$51)</f>
        <v>High</v>
      </c>
      <c r="O1900" s="24" t="str">
        <f>LOOKUP(A1900,[1]lookup!$A$3:$A$51,[1]lookup!$U$3:$U$51)</f>
        <v>FS</v>
      </c>
      <c r="P1900" s="25">
        <f t="shared" si="58"/>
        <v>0.85914085914085925</v>
      </c>
      <c r="Q1900" s="25">
        <f t="shared" si="59"/>
        <v>0</v>
      </c>
      <c r="R1900" s="25">
        <f>LOOKUP(A1900,[1]lookup!$A$3:$A$51,[1]lookup!$H$3:$H$51)</f>
        <v>5.3546453546453554</v>
      </c>
    </row>
    <row r="1901" spans="1:18" ht="15" x14ac:dyDescent="0.2">
      <c r="A1901" t="s">
        <v>280</v>
      </c>
      <c r="B1901">
        <v>2013</v>
      </c>
      <c r="C1901" t="s">
        <v>0</v>
      </c>
      <c r="D1901" t="s">
        <v>390</v>
      </c>
      <c r="E1901" t="s">
        <v>2202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5005</v>
      </c>
      <c r="M1901" s="24" t="str">
        <f>LOOKUP(A1901,[1]lookup!$A$3:$A$51,[1]lookup!$P$3:$P$51)</f>
        <v>Unseeded</v>
      </c>
      <c r="N1901" s="24" t="str">
        <f>LOOKUP(A1901,[1]lookup!$A$3:$A$51,[1]lookup!$R$3:$R$51)</f>
        <v>High</v>
      </c>
      <c r="O1901" s="24" t="str">
        <f>LOOKUP(A1901,[1]lookup!$A$3:$A$51,[1]lookup!$U$3:$U$51)</f>
        <v>FS</v>
      </c>
      <c r="P1901" s="25">
        <f t="shared" si="58"/>
        <v>0</v>
      </c>
      <c r="Q1901" s="25">
        <f t="shared" si="59"/>
        <v>0</v>
      </c>
      <c r="R1901" s="25">
        <f>LOOKUP(A1901,[1]lookup!$A$3:$A$51,[1]lookup!$H$3:$H$51)</f>
        <v>5.3546453546453554</v>
      </c>
    </row>
    <row r="1902" spans="1:18" ht="15" x14ac:dyDescent="0.2">
      <c r="A1902" t="s">
        <v>280</v>
      </c>
      <c r="B1902">
        <v>2013</v>
      </c>
      <c r="C1902" t="s">
        <v>0</v>
      </c>
      <c r="D1902" t="s">
        <v>1087</v>
      </c>
      <c r="E1902" t="s">
        <v>2203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5005</v>
      </c>
      <c r="M1902" s="24" t="str">
        <f>LOOKUP(A1902,[1]lookup!$A$3:$A$51,[1]lookup!$P$3:$P$51)</f>
        <v>Unseeded</v>
      </c>
      <c r="N1902" s="24" t="str">
        <f>LOOKUP(A1902,[1]lookup!$A$3:$A$51,[1]lookup!$R$3:$R$51)</f>
        <v>High</v>
      </c>
      <c r="O1902" s="24" t="str">
        <f>LOOKUP(A1902,[1]lookup!$A$3:$A$51,[1]lookup!$U$3:$U$51)</f>
        <v>FS</v>
      </c>
      <c r="P1902" s="25">
        <f t="shared" si="58"/>
        <v>0</v>
      </c>
      <c r="Q1902" s="25">
        <f t="shared" si="59"/>
        <v>0</v>
      </c>
      <c r="R1902" s="25">
        <f>LOOKUP(A1902,[1]lookup!$A$3:$A$51,[1]lookup!$H$3:$H$51)</f>
        <v>5.3546453546453554</v>
      </c>
    </row>
    <row r="1903" spans="1:18" ht="15" x14ac:dyDescent="0.2">
      <c r="A1903" t="s">
        <v>280</v>
      </c>
      <c r="B1903">
        <v>2013</v>
      </c>
      <c r="C1903" t="s">
        <v>0</v>
      </c>
      <c r="D1903" t="s">
        <v>244</v>
      </c>
      <c r="E1903" t="s">
        <v>2204</v>
      </c>
      <c r="F1903">
        <v>0</v>
      </c>
      <c r="G1903">
        <v>0</v>
      </c>
      <c r="H1903">
        <v>3</v>
      </c>
      <c r="I1903">
        <v>91</v>
      </c>
      <c r="J1903">
        <v>3</v>
      </c>
      <c r="K1903">
        <v>91</v>
      </c>
      <c r="L1903">
        <v>5005</v>
      </c>
      <c r="M1903" s="24" t="str">
        <f>LOOKUP(A1903,[1]lookup!$A$3:$A$51,[1]lookup!$P$3:$P$51)</f>
        <v>Unseeded</v>
      </c>
      <c r="N1903" s="24" t="str">
        <f>LOOKUP(A1903,[1]lookup!$A$3:$A$51,[1]lookup!$R$3:$R$51)</f>
        <v>High</v>
      </c>
      <c r="O1903" s="24" t="str">
        <f>LOOKUP(A1903,[1]lookup!$A$3:$A$51,[1]lookup!$U$3:$U$51)</f>
        <v>FS</v>
      </c>
      <c r="P1903" s="25">
        <f t="shared" si="58"/>
        <v>1.8181818181818181</v>
      </c>
      <c r="Q1903" s="25">
        <f t="shared" si="59"/>
        <v>0</v>
      </c>
      <c r="R1903" s="25">
        <f>LOOKUP(A1903,[1]lookup!$A$3:$A$51,[1]lookup!$H$3:$H$51)</f>
        <v>5.3546453546453554</v>
      </c>
    </row>
    <row r="1904" spans="1:18" ht="15" x14ac:dyDescent="0.2">
      <c r="A1904" t="s">
        <v>280</v>
      </c>
      <c r="B1904">
        <v>2013</v>
      </c>
      <c r="C1904" t="s">
        <v>0</v>
      </c>
      <c r="D1904" t="s">
        <v>559</v>
      </c>
      <c r="E1904" t="s">
        <v>2205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5005</v>
      </c>
      <c r="M1904" s="24" t="str">
        <f>LOOKUP(A1904,[1]lookup!$A$3:$A$51,[1]lookup!$P$3:$P$51)</f>
        <v>Unseeded</v>
      </c>
      <c r="N1904" s="24" t="str">
        <f>LOOKUP(A1904,[1]lookup!$A$3:$A$51,[1]lookup!$R$3:$R$51)</f>
        <v>High</v>
      </c>
      <c r="O1904" s="24" t="str">
        <f>LOOKUP(A1904,[1]lookup!$A$3:$A$51,[1]lookup!$U$3:$U$51)</f>
        <v>FS</v>
      </c>
      <c r="P1904" s="25">
        <f t="shared" si="58"/>
        <v>0</v>
      </c>
      <c r="Q1904" s="25">
        <f t="shared" si="59"/>
        <v>0</v>
      </c>
      <c r="R1904" s="25">
        <f>LOOKUP(A1904,[1]lookup!$A$3:$A$51,[1]lookup!$H$3:$H$51)</f>
        <v>5.3546453546453554</v>
      </c>
    </row>
    <row r="1905" spans="1:18" ht="15" x14ac:dyDescent="0.2">
      <c r="A1905" t="s">
        <v>280</v>
      </c>
      <c r="B1905">
        <v>2013</v>
      </c>
      <c r="C1905" t="s">
        <v>0</v>
      </c>
      <c r="D1905" t="s">
        <v>1229</v>
      </c>
      <c r="E1905" t="s">
        <v>2206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5005</v>
      </c>
      <c r="M1905" s="24" t="str">
        <f>LOOKUP(A1905,[1]lookup!$A$3:$A$51,[1]lookup!$P$3:$P$51)</f>
        <v>Unseeded</v>
      </c>
      <c r="N1905" s="24" t="str">
        <f>LOOKUP(A1905,[1]lookup!$A$3:$A$51,[1]lookup!$R$3:$R$51)</f>
        <v>High</v>
      </c>
      <c r="O1905" s="24" t="str">
        <f>LOOKUP(A1905,[1]lookup!$A$3:$A$51,[1]lookup!$U$3:$U$51)</f>
        <v>FS</v>
      </c>
      <c r="P1905" s="25">
        <f t="shared" si="58"/>
        <v>0</v>
      </c>
      <c r="Q1905" s="25">
        <f t="shared" si="59"/>
        <v>0</v>
      </c>
      <c r="R1905" s="25">
        <f>LOOKUP(A1905,[1]lookup!$A$3:$A$51,[1]lookup!$H$3:$H$51)</f>
        <v>5.3546453546453554</v>
      </c>
    </row>
    <row r="1906" spans="1:18" ht="15" x14ac:dyDescent="0.2">
      <c r="A1906" t="s">
        <v>280</v>
      </c>
      <c r="B1906">
        <v>2013</v>
      </c>
      <c r="C1906" t="s">
        <v>0</v>
      </c>
      <c r="D1906" t="s">
        <v>405</v>
      </c>
      <c r="E1906" t="s">
        <v>2207</v>
      </c>
      <c r="F1906">
        <v>2</v>
      </c>
      <c r="G1906">
        <v>252</v>
      </c>
      <c r="H1906">
        <v>2</v>
      </c>
      <c r="I1906">
        <v>26</v>
      </c>
      <c r="J1906">
        <v>2</v>
      </c>
      <c r="K1906">
        <v>278</v>
      </c>
      <c r="L1906">
        <v>5005</v>
      </c>
      <c r="M1906" s="24" t="str">
        <f>LOOKUP(A1906,[1]lookup!$A$3:$A$51,[1]lookup!$P$3:$P$51)</f>
        <v>Unseeded</v>
      </c>
      <c r="N1906" s="24" t="str">
        <f>LOOKUP(A1906,[1]lookup!$A$3:$A$51,[1]lookup!$R$3:$R$51)</f>
        <v>High</v>
      </c>
      <c r="O1906" s="24" t="str">
        <f>LOOKUP(A1906,[1]lookup!$A$3:$A$51,[1]lookup!$U$3:$U$51)</f>
        <v>FS</v>
      </c>
      <c r="P1906" s="25">
        <f t="shared" si="58"/>
        <v>0.51948051948051943</v>
      </c>
      <c r="Q1906" s="25">
        <f t="shared" si="59"/>
        <v>5.034965034965035</v>
      </c>
      <c r="R1906" s="25">
        <f>LOOKUP(A1906,[1]lookup!$A$3:$A$51,[1]lookup!$H$3:$H$51)</f>
        <v>5.3546453546453554</v>
      </c>
    </row>
    <row r="1907" spans="1:18" ht="15" x14ac:dyDescent="0.2">
      <c r="A1907" t="s">
        <v>280</v>
      </c>
      <c r="B1907">
        <v>2013</v>
      </c>
      <c r="C1907" t="s">
        <v>0</v>
      </c>
      <c r="D1907" t="s">
        <v>217</v>
      </c>
      <c r="E1907" t="s">
        <v>2208</v>
      </c>
      <c r="F1907">
        <v>2</v>
      </c>
      <c r="G1907">
        <v>4734</v>
      </c>
      <c r="H1907">
        <v>0</v>
      </c>
      <c r="I1907">
        <v>0</v>
      </c>
      <c r="J1907">
        <v>2</v>
      </c>
      <c r="K1907">
        <v>4734</v>
      </c>
      <c r="L1907">
        <v>5005</v>
      </c>
      <c r="M1907" s="24" t="str">
        <f>LOOKUP(A1907,[1]lookup!$A$3:$A$51,[1]lookup!$P$3:$P$51)</f>
        <v>Unseeded</v>
      </c>
      <c r="N1907" s="24" t="str">
        <f>LOOKUP(A1907,[1]lookup!$A$3:$A$51,[1]lookup!$R$3:$R$51)</f>
        <v>High</v>
      </c>
      <c r="O1907" s="24" t="str">
        <f>LOOKUP(A1907,[1]lookup!$A$3:$A$51,[1]lookup!$U$3:$U$51)</f>
        <v>FS</v>
      </c>
      <c r="P1907" s="25">
        <f t="shared" si="58"/>
        <v>0</v>
      </c>
      <c r="Q1907" s="25">
        <f t="shared" si="59"/>
        <v>94.585414585414583</v>
      </c>
      <c r="R1907" s="25">
        <f>LOOKUP(A1907,[1]lookup!$A$3:$A$51,[1]lookup!$H$3:$H$51)</f>
        <v>5.3546453546453554</v>
      </c>
    </row>
    <row r="1908" spans="1:18" ht="15" x14ac:dyDescent="0.2">
      <c r="A1908" t="s">
        <v>280</v>
      </c>
      <c r="B1908">
        <v>2013</v>
      </c>
      <c r="C1908" t="s">
        <v>0</v>
      </c>
      <c r="D1908" t="s">
        <v>2209</v>
      </c>
      <c r="E1908" t="s">
        <v>2210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5005</v>
      </c>
      <c r="M1908" s="24" t="str">
        <f>LOOKUP(A1908,[1]lookup!$A$3:$A$51,[1]lookup!$P$3:$P$51)</f>
        <v>Unseeded</v>
      </c>
      <c r="N1908" s="24" t="str">
        <f>LOOKUP(A1908,[1]lookup!$A$3:$A$51,[1]lookup!$R$3:$R$51)</f>
        <v>High</v>
      </c>
      <c r="O1908" s="24" t="str">
        <f>LOOKUP(A1908,[1]lookup!$A$3:$A$51,[1]lookup!$U$3:$U$51)</f>
        <v>FS</v>
      </c>
      <c r="P1908" s="25">
        <f t="shared" si="58"/>
        <v>0</v>
      </c>
      <c r="Q1908" s="25">
        <f t="shared" si="59"/>
        <v>0</v>
      </c>
      <c r="R1908" s="25">
        <f>LOOKUP(A1908,[1]lookup!$A$3:$A$51,[1]lookup!$H$3:$H$51)</f>
        <v>5.3546453546453554</v>
      </c>
    </row>
    <row r="1909" spans="1:18" ht="15" x14ac:dyDescent="0.2">
      <c r="A1909" t="s">
        <v>280</v>
      </c>
      <c r="B1909">
        <v>2013</v>
      </c>
      <c r="C1909" t="s">
        <v>0</v>
      </c>
      <c r="D1909" t="s">
        <v>2211</v>
      </c>
      <c r="E1909" t="s">
        <v>2212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5005</v>
      </c>
      <c r="M1909" s="24" t="str">
        <f>LOOKUP(A1909,[1]lookup!$A$3:$A$51,[1]lookup!$P$3:$P$51)</f>
        <v>Unseeded</v>
      </c>
      <c r="N1909" s="24" t="str">
        <f>LOOKUP(A1909,[1]lookup!$A$3:$A$51,[1]lookup!$R$3:$R$51)</f>
        <v>High</v>
      </c>
      <c r="O1909" s="24" t="str">
        <f>LOOKUP(A1909,[1]lookup!$A$3:$A$51,[1]lookup!$U$3:$U$51)</f>
        <v>FS</v>
      </c>
      <c r="P1909" s="25">
        <f t="shared" si="58"/>
        <v>0</v>
      </c>
      <c r="Q1909" s="25">
        <f t="shared" si="59"/>
        <v>0</v>
      </c>
      <c r="R1909" s="25">
        <f>LOOKUP(A1909,[1]lookup!$A$3:$A$51,[1]lookup!$H$3:$H$51)</f>
        <v>5.3546453546453554</v>
      </c>
    </row>
    <row r="1910" spans="1:18" ht="15" x14ac:dyDescent="0.2">
      <c r="A1910" t="s">
        <v>286</v>
      </c>
      <c r="B1910">
        <v>2013</v>
      </c>
      <c r="C1910" t="s">
        <v>0</v>
      </c>
      <c r="D1910" t="s">
        <v>672</v>
      </c>
      <c r="E1910" t="s">
        <v>2199</v>
      </c>
      <c r="F1910">
        <v>0</v>
      </c>
      <c r="G1910">
        <v>0</v>
      </c>
      <c r="H1910">
        <v>1</v>
      </c>
      <c r="I1910">
        <v>7</v>
      </c>
      <c r="J1910">
        <v>1</v>
      </c>
      <c r="K1910">
        <v>7</v>
      </c>
      <c r="L1910">
        <v>5000</v>
      </c>
      <c r="M1910" s="24" t="str">
        <f>LOOKUP(A1910,[1]lookup!$A$3:$A$51,[1]lookup!$P$3:$P$51)</f>
        <v>Seeded</v>
      </c>
      <c r="N1910" s="24" t="str">
        <f>LOOKUP(A1910,[1]lookup!$A$3:$A$51,[1]lookup!$R$3:$R$51)</f>
        <v>High</v>
      </c>
      <c r="O1910" s="24" t="str">
        <f>LOOKUP(A1910,[1]lookup!$A$3:$A$51,[1]lookup!$U$3:$U$51)</f>
        <v>FS</v>
      </c>
      <c r="P1910" s="25">
        <f t="shared" si="58"/>
        <v>0.13999999999999999</v>
      </c>
      <c r="Q1910" s="25">
        <f t="shared" si="59"/>
        <v>0</v>
      </c>
      <c r="R1910" s="25">
        <f>LOOKUP(A1910,[1]lookup!$A$3:$A$51,[1]lookup!$H$3:$H$51)</f>
        <v>59.92</v>
      </c>
    </row>
    <row r="1911" spans="1:18" ht="15" x14ac:dyDescent="0.2">
      <c r="A1911" t="s">
        <v>286</v>
      </c>
      <c r="B1911">
        <v>2013</v>
      </c>
      <c r="C1911" t="s">
        <v>0</v>
      </c>
      <c r="D1911" t="s">
        <v>556</v>
      </c>
      <c r="E1911" t="s">
        <v>2200</v>
      </c>
      <c r="F1911">
        <v>2</v>
      </c>
      <c r="G1911">
        <v>55</v>
      </c>
      <c r="H1911">
        <v>2</v>
      </c>
      <c r="I1911">
        <v>2224</v>
      </c>
      <c r="J1911">
        <v>2</v>
      </c>
      <c r="K1911">
        <v>2279</v>
      </c>
      <c r="L1911">
        <v>5000</v>
      </c>
      <c r="M1911" s="24" t="str">
        <f>LOOKUP(A1911,[1]lookup!$A$3:$A$51,[1]lookup!$P$3:$P$51)</f>
        <v>Seeded</v>
      </c>
      <c r="N1911" s="24" t="str">
        <f>LOOKUP(A1911,[1]lookup!$A$3:$A$51,[1]lookup!$R$3:$R$51)</f>
        <v>High</v>
      </c>
      <c r="O1911" s="24" t="str">
        <f>LOOKUP(A1911,[1]lookup!$A$3:$A$51,[1]lookup!$U$3:$U$51)</f>
        <v>FS</v>
      </c>
      <c r="P1911" s="25">
        <f t="shared" si="58"/>
        <v>44.48</v>
      </c>
      <c r="Q1911" s="25">
        <f t="shared" si="59"/>
        <v>1.0999999999999999</v>
      </c>
      <c r="R1911" s="25">
        <f>LOOKUP(A1911,[1]lookup!$A$3:$A$51,[1]lookup!$H$3:$H$51)</f>
        <v>59.92</v>
      </c>
    </row>
    <row r="1912" spans="1:18" ht="15" x14ac:dyDescent="0.2">
      <c r="A1912" t="s">
        <v>286</v>
      </c>
      <c r="B1912">
        <v>2013</v>
      </c>
      <c r="C1912" t="s">
        <v>0</v>
      </c>
      <c r="D1912" t="s">
        <v>557</v>
      </c>
      <c r="E1912" t="s">
        <v>2201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5000</v>
      </c>
      <c r="M1912" s="24" t="str">
        <f>LOOKUP(A1912,[1]lookup!$A$3:$A$51,[1]lookup!$P$3:$P$51)</f>
        <v>Seeded</v>
      </c>
      <c r="N1912" s="24" t="str">
        <f>LOOKUP(A1912,[1]lookup!$A$3:$A$51,[1]lookup!$R$3:$R$51)</f>
        <v>High</v>
      </c>
      <c r="O1912" s="24" t="str">
        <f>LOOKUP(A1912,[1]lookup!$A$3:$A$51,[1]lookup!$U$3:$U$51)</f>
        <v>FS</v>
      </c>
      <c r="P1912" s="25">
        <f t="shared" si="58"/>
        <v>0</v>
      </c>
      <c r="Q1912" s="25">
        <f t="shared" si="59"/>
        <v>0</v>
      </c>
      <c r="R1912" s="25">
        <f>LOOKUP(A1912,[1]lookup!$A$3:$A$51,[1]lookup!$H$3:$H$51)</f>
        <v>59.92</v>
      </c>
    </row>
    <row r="1913" spans="1:18" ht="15" x14ac:dyDescent="0.2">
      <c r="A1913" t="s">
        <v>286</v>
      </c>
      <c r="B1913">
        <v>2013</v>
      </c>
      <c r="C1913" t="s">
        <v>0</v>
      </c>
      <c r="D1913" t="s">
        <v>390</v>
      </c>
      <c r="E1913" t="s">
        <v>2202</v>
      </c>
      <c r="F1913">
        <v>3</v>
      </c>
      <c r="G1913">
        <v>35</v>
      </c>
      <c r="H1913">
        <v>5</v>
      </c>
      <c r="I1913">
        <v>269</v>
      </c>
      <c r="J1913">
        <v>5</v>
      </c>
      <c r="K1913">
        <v>304</v>
      </c>
      <c r="L1913">
        <v>5000</v>
      </c>
      <c r="M1913" s="24" t="str">
        <f>LOOKUP(A1913,[1]lookup!$A$3:$A$51,[1]lookup!$P$3:$P$51)</f>
        <v>Seeded</v>
      </c>
      <c r="N1913" s="24" t="str">
        <f>LOOKUP(A1913,[1]lookup!$A$3:$A$51,[1]lookup!$R$3:$R$51)</f>
        <v>High</v>
      </c>
      <c r="O1913" s="24" t="str">
        <f>LOOKUP(A1913,[1]lookup!$A$3:$A$51,[1]lookup!$U$3:$U$51)</f>
        <v>FS</v>
      </c>
      <c r="P1913" s="25">
        <f t="shared" si="58"/>
        <v>5.38</v>
      </c>
      <c r="Q1913" s="25">
        <f t="shared" si="59"/>
        <v>0.70000000000000007</v>
      </c>
      <c r="R1913" s="25">
        <f>LOOKUP(A1913,[1]lookup!$A$3:$A$51,[1]lookup!$H$3:$H$51)</f>
        <v>59.92</v>
      </c>
    </row>
    <row r="1914" spans="1:18" ht="15" x14ac:dyDescent="0.2">
      <c r="A1914" t="s">
        <v>286</v>
      </c>
      <c r="B1914">
        <v>2013</v>
      </c>
      <c r="C1914" t="s">
        <v>0</v>
      </c>
      <c r="D1914" t="s">
        <v>1087</v>
      </c>
      <c r="E1914" t="s">
        <v>2203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5000</v>
      </c>
      <c r="M1914" s="24" t="str">
        <f>LOOKUP(A1914,[1]lookup!$A$3:$A$51,[1]lookup!$P$3:$P$51)</f>
        <v>Seeded</v>
      </c>
      <c r="N1914" s="24" t="str">
        <f>LOOKUP(A1914,[1]lookup!$A$3:$A$51,[1]lookup!$R$3:$R$51)</f>
        <v>High</v>
      </c>
      <c r="O1914" s="24" t="str">
        <f>LOOKUP(A1914,[1]lookup!$A$3:$A$51,[1]lookup!$U$3:$U$51)</f>
        <v>FS</v>
      </c>
      <c r="P1914" s="25">
        <f t="shared" si="58"/>
        <v>0</v>
      </c>
      <c r="Q1914" s="25">
        <f t="shared" si="59"/>
        <v>0</v>
      </c>
      <c r="R1914" s="25">
        <f>LOOKUP(A1914,[1]lookup!$A$3:$A$51,[1]lookup!$H$3:$H$51)</f>
        <v>59.92</v>
      </c>
    </row>
    <row r="1915" spans="1:18" ht="15" x14ac:dyDescent="0.2">
      <c r="A1915" t="s">
        <v>286</v>
      </c>
      <c r="B1915">
        <v>2013</v>
      </c>
      <c r="C1915" t="s">
        <v>0</v>
      </c>
      <c r="D1915" t="s">
        <v>244</v>
      </c>
      <c r="E1915" t="s">
        <v>2204</v>
      </c>
      <c r="F1915">
        <v>1</v>
      </c>
      <c r="G1915">
        <v>17</v>
      </c>
      <c r="H1915">
        <v>4</v>
      </c>
      <c r="I1915">
        <v>240</v>
      </c>
      <c r="J1915">
        <v>4</v>
      </c>
      <c r="K1915">
        <v>257</v>
      </c>
      <c r="L1915">
        <v>5000</v>
      </c>
      <c r="M1915" s="24" t="str">
        <f>LOOKUP(A1915,[1]lookup!$A$3:$A$51,[1]lookup!$P$3:$P$51)</f>
        <v>Seeded</v>
      </c>
      <c r="N1915" s="24" t="str">
        <f>LOOKUP(A1915,[1]lookup!$A$3:$A$51,[1]lookup!$R$3:$R$51)</f>
        <v>High</v>
      </c>
      <c r="O1915" s="24" t="str">
        <f>LOOKUP(A1915,[1]lookup!$A$3:$A$51,[1]lookup!$U$3:$U$51)</f>
        <v>FS</v>
      </c>
      <c r="P1915" s="25">
        <f t="shared" si="58"/>
        <v>4.8</v>
      </c>
      <c r="Q1915" s="25">
        <f t="shared" si="59"/>
        <v>0.33999999999999997</v>
      </c>
      <c r="R1915" s="25">
        <f>LOOKUP(A1915,[1]lookup!$A$3:$A$51,[1]lookup!$H$3:$H$51)</f>
        <v>59.92</v>
      </c>
    </row>
    <row r="1916" spans="1:18" ht="15" x14ac:dyDescent="0.2">
      <c r="A1916" t="s">
        <v>286</v>
      </c>
      <c r="B1916">
        <v>2013</v>
      </c>
      <c r="C1916" t="s">
        <v>0</v>
      </c>
      <c r="D1916" t="s">
        <v>559</v>
      </c>
      <c r="E1916" t="s">
        <v>2205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5000</v>
      </c>
      <c r="M1916" s="24" t="str">
        <f>LOOKUP(A1916,[1]lookup!$A$3:$A$51,[1]lookup!$P$3:$P$51)</f>
        <v>Seeded</v>
      </c>
      <c r="N1916" s="24" t="str">
        <f>LOOKUP(A1916,[1]lookup!$A$3:$A$51,[1]lookup!$R$3:$R$51)</f>
        <v>High</v>
      </c>
      <c r="O1916" s="24" t="str">
        <f>LOOKUP(A1916,[1]lookup!$A$3:$A$51,[1]lookup!$U$3:$U$51)</f>
        <v>FS</v>
      </c>
      <c r="P1916" s="25">
        <f t="shared" si="58"/>
        <v>0</v>
      </c>
      <c r="Q1916" s="25">
        <f t="shared" si="59"/>
        <v>0</v>
      </c>
      <c r="R1916" s="25">
        <f>LOOKUP(A1916,[1]lookup!$A$3:$A$51,[1]lookup!$H$3:$H$51)</f>
        <v>59.92</v>
      </c>
    </row>
    <row r="1917" spans="1:18" ht="15" x14ac:dyDescent="0.2">
      <c r="A1917" t="s">
        <v>286</v>
      </c>
      <c r="B1917">
        <v>2013</v>
      </c>
      <c r="C1917" t="s">
        <v>0</v>
      </c>
      <c r="D1917" t="s">
        <v>1229</v>
      </c>
      <c r="E1917" t="s">
        <v>2206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5000</v>
      </c>
      <c r="M1917" s="24" t="str">
        <f>LOOKUP(A1917,[1]lookup!$A$3:$A$51,[1]lookup!$P$3:$P$51)</f>
        <v>Seeded</v>
      </c>
      <c r="N1917" s="24" t="str">
        <f>LOOKUP(A1917,[1]lookup!$A$3:$A$51,[1]lookup!$R$3:$R$51)</f>
        <v>High</v>
      </c>
      <c r="O1917" s="24" t="str">
        <f>LOOKUP(A1917,[1]lookup!$A$3:$A$51,[1]lookup!$U$3:$U$51)</f>
        <v>FS</v>
      </c>
      <c r="P1917" s="25">
        <f t="shared" si="58"/>
        <v>0</v>
      </c>
      <c r="Q1917" s="25">
        <f t="shared" si="59"/>
        <v>0</v>
      </c>
      <c r="R1917" s="25">
        <f>LOOKUP(A1917,[1]lookup!$A$3:$A$51,[1]lookup!$H$3:$H$51)</f>
        <v>59.92</v>
      </c>
    </row>
    <row r="1918" spans="1:18" ht="15" x14ac:dyDescent="0.2">
      <c r="A1918" t="s">
        <v>286</v>
      </c>
      <c r="B1918">
        <v>2013</v>
      </c>
      <c r="C1918" t="s">
        <v>0</v>
      </c>
      <c r="D1918" t="s">
        <v>405</v>
      </c>
      <c r="E1918" t="s">
        <v>2207</v>
      </c>
      <c r="F1918">
        <v>2</v>
      </c>
      <c r="G1918">
        <v>245</v>
      </c>
      <c r="H1918">
        <v>1</v>
      </c>
      <c r="I1918">
        <v>121</v>
      </c>
      <c r="J1918">
        <v>2</v>
      </c>
      <c r="K1918">
        <v>366</v>
      </c>
      <c r="L1918">
        <v>5000</v>
      </c>
      <c r="M1918" s="24" t="str">
        <f>LOOKUP(A1918,[1]lookup!$A$3:$A$51,[1]lookup!$P$3:$P$51)</f>
        <v>Seeded</v>
      </c>
      <c r="N1918" s="24" t="str">
        <f>LOOKUP(A1918,[1]lookup!$A$3:$A$51,[1]lookup!$R$3:$R$51)</f>
        <v>High</v>
      </c>
      <c r="O1918" s="24" t="str">
        <f>LOOKUP(A1918,[1]lookup!$A$3:$A$51,[1]lookup!$U$3:$U$51)</f>
        <v>FS</v>
      </c>
      <c r="P1918" s="25">
        <f t="shared" si="58"/>
        <v>2.42</v>
      </c>
      <c r="Q1918" s="25">
        <f t="shared" si="59"/>
        <v>4.9000000000000004</v>
      </c>
      <c r="R1918" s="25">
        <f>LOOKUP(A1918,[1]lookup!$A$3:$A$51,[1]lookup!$H$3:$H$51)</f>
        <v>59.92</v>
      </c>
    </row>
    <row r="1919" spans="1:18" ht="15" x14ac:dyDescent="0.2">
      <c r="A1919" t="s">
        <v>286</v>
      </c>
      <c r="B1919">
        <v>2013</v>
      </c>
      <c r="C1919" t="s">
        <v>0</v>
      </c>
      <c r="D1919" t="s">
        <v>217</v>
      </c>
      <c r="E1919" t="s">
        <v>2208</v>
      </c>
      <c r="F1919">
        <v>2</v>
      </c>
      <c r="G1919">
        <v>4648</v>
      </c>
      <c r="H1919">
        <v>0</v>
      </c>
      <c r="I1919">
        <v>0</v>
      </c>
      <c r="J1919">
        <v>2</v>
      </c>
      <c r="K1919">
        <v>4648</v>
      </c>
      <c r="L1919">
        <v>5000</v>
      </c>
      <c r="M1919" s="24" t="str">
        <f>LOOKUP(A1919,[1]lookup!$A$3:$A$51,[1]lookup!$P$3:$P$51)</f>
        <v>Seeded</v>
      </c>
      <c r="N1919" s="24" t="str">
        <f>LOOKUP(A1919,[1]lookup!$A$3:$A$51,[1]lookup!$R$3:$R$51)</f>
        <v>High</v>
      </c>
      <c r="O1919" s="24" t="str">
        <f>LOOKUP(A1919,[1]lookup!$A$3:$A$51,[1]lookup!$U$3:$U$51)</f>
        <v>FS</v>
      </c>
      <c r="P1919" s="25">
        <f t="shared" si="58"/>
        <v>0</v>
      </c>
      <c r="Q1919" s="25">
        <f t="shared" si="59"/>
        <v>92.96</v>
      </c>
      <c r="R1919" s="25">
        <f>LOOKUP(A1919,[1]lookup!$A$3:$A$51,[1]lookup!$H$3:$H$51)</f>
        <v>59.92</v>
      </c>
    </row>
    <row r="1920" spans="1:18" ht="15" x14ac:dyDescent="0.2">
      <c r="A1920" t="s">
        <v>286</v>
      </c>
      <c r="B1920">
        <v>2013</v>
      </c>
      <c r="C1920" t="s">
        <v>0</v>
      </c>
      <c r="D1920" t="s">
        <v>2209</v>
      </c>
      <c r="E1920" t="s">
        <v>2210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5000</v>
      </c>
      <c r="M1920" s="24" t="str">
        <f>LOOKUP(A1920,[1]lookup!$A$3:$A$51,[1]lookup!$P$3:$P$51)</f>
        <v>Seeded</v>
      </c>
      <c r="N1920" s="24" t="str">
        <f>LOOKUP(A1920,[1]lookup!$A$3:$A$51,[1]lookup!$R$3:$R$51)</f>
        <v>High</v>
      </c>
      <c r="O1920" s="24" t="str">
        <f>LOOKUP(A1920,[1]lookup!$A$3:$A$51,[1]lookup!$U$3:$U$51)</f>
        <v>FS</v>
      </c>
      <c r="P1920" s="25">
        <f t="shared" si="58"/>
        <v>0</v>
      </c>
      <c r="Q1920" s="25">
        <f t="shared" si="59"/>
        <v>0</v>
      </c>
      <c r="R1920" s="25">
        <f>LOOKUP(A1920,[1]lookup!$A$3:$A$51,[1]lookup!$H$3:$H$51)</f>
        <v>59.92</v>
      </c>
    </row>
    <row r="1921" spans="1:18" ht="15" x14ac:dyDescent="0.2">
      <c r="A1921" t="s">
        <v>286</v>
      </c>
      <c r="B1921">
        <v>2013</v>
      </c>
      <c r="C1921" t="s">
        <v>0</v>
      </c>
      <c r="D1921" t="s">
        <v>2211</v>
      </c>
      <c r="E1921" t="s">
        <v>2212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5000</v>
      </c>
      <c r="M1921" s="24" t="str">
        <f>LOOKUP(A1921,[1]lookup!$A$3:$A$51,[1]lookup!$P$3:$P$51)</f>
        <v>Seeded</v>
      </c>
      <c r="N1921" s="24" t="str">
        <f>LOOKUP(A1921,[1]lookup!$A$3:$A$51,[1]lookup!$R$3:$R$51)</f>
        <v>High</v>
      </c>
      <c r="O1921" s="24" t="str">
        <f>LOOKUP(A1921,[1]lookup!$A$3:$A$51,[1]lookup!$U$3:$U$51)</f>
        <v>FS</v>
      </c>
      <c r="P1921" s="25">
        <f t="shared" si="58"/>
        <v>0</v>
      </c>
      <c r="Q1921" s="25">
        <f t="shared" si="59"/>
        <v>0</v>
      </c>
      <c r="R1921" s="25">
        <f>LOOKUP(A1921,[1]lookup!$A$3:$A$51,[1]lookup!$H$3:$H$51)</f>
        <v>59.92</v>
      </c>
    </row>
    <row r="1922" spans="1:18" ht="15" x14ac:dyDescent="0.2">
      <c r="A1922" t="s">
        <v>287</v>
      </c>
      <c r="B1922">
        <v>2013</v>
      </c>
      <c r="C1922" t="s">
        <v>0</v>
      </c>
      <c r="D1922" t="s">
        <v>672</v>
      </c>
      <c r="E1922" t="s">
        <v>2199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5000</v>
      </c>
      <c r="M1922" s="24" t="str">
        <f>LOOKUP(A1922,[1]lookup!$A$3:$A$51,[1]lookup!$P$3:$P$51)</f>
        <v>Seeded</v>
      </c>
      <c r="N1922" s="24" t="str">
        <f>LOOKUP(A1922,[1]lookup!$A$3:$A$51,[1]lookup!$R$3:$R$51)</f>
        <v>High</v>
      </c>
      <c r="O1922" s="24" t="str">
        <f>LOOKUP(A1922,[1]lookup!$A$3:$A$51,[1]lookup!$U$3:$U$51)</f>
        <v>FS</v>
      </c>
      <c r="P1922" s="25">
        <f t="shared" ref="P1922:P1985" si="60">I1922/L1922*100</f>
        <v>0</v>
      </c>
      <c r="Q1922" s="25">
        <f t="shared" ref="Q1922:Q1985" si="61">G1922/L1922*100</f>
        <v>0</v>
      </c>
      <c r="R1922" s="25">
        <f>LOOKUP(A1922,[1]lookup!$A$3:$A$51,[1]lookup!$H$3:$H$51)</f>
        <v>49.207940645678768</v>
      </c>
    </row>
    <row r="1923" spans="1:18" ht="15" x14ac:dyDescent="0.2">
      <c r="A1923" t="s">
        <v>287</v>
      </c>
      <c r="B1923">
        <v>2013</v>
      </c>
      <c r="C1923" t="s">
        <v>0</v>
      </c>
      <c r="D1923" t="s">
        <v>556</v>
      </c>
      <c r="E1923" t="s">
        <v>2200</v>
      </c>
      <c r="F1923">
        <v>1</v>
      </c>
      <c r="G1923">
        <v>11</v>
      </c>
      <c r="H1923">
        <v>3</v>
      </c>
      <c r="I1923">
        <v>819</v>
      </c>
      <c r="J1923">
        <v>3</v>
      </c>
      <c r="K1923">
        <v>830</v>
      </c>
      <c r="L1923">
        <v>5000</v>
      </c>
      <c r="M1923" s="24" t="str">
        <f>LOOKUP(A1923,[1]lookup!$A$3:$A$51,[1]lookup!$P$3:$P$51)</f>
        <v>Seeded</v>
      </c>
      <c r="N1923" s="24" t="str">
        <f>LOOKUP(A1923,[1]lookup!$A$3:$A$51,[1]lookup!$R$3:$R$51)</f>
        <v>High</v>
      </c>
      <c r="O1923" s="24" t="str">
        <f>LOOKUP(A1923,[1]lookup!$A$3:$A$51,[1]lookup!$U$3:$U$51)</f>
        <v>FS</v>
      </c>
      <c r="P1923" s="25">
        <f t="shared" si="60"/>
        <v>16.38</v>
      </c>
      <c r="Q1923" s="25">
        <f t="shared" si="61"/>
        <v>0.22</v>
      </c>
      <c r="R1923" s="25">
        <f>LOOKUP(A1923,[1]lookup!$A$3:$A$51,[1]lookup!$H$3:$H$51)</f>
        <v>49.207940645678768</v>
      </c>
    </row>
    <row r="1924" spans="1:18" ht="15" x14ac:dyDescent="0.2">
      <c r="A1924" t="s">
        <v>287</v>
      </c>
      <c r="B1924">
        <v>2013</v>
      </c>
      <c r="C1924" t="s">
        <v>0</v>
      </c>
      <c r="D1924" t="s">
        <v>557</v>
      </c>
      <c r="E1924" t="s">
        <v>2201</v>
      </c>
      <c r="F1924">
        <v>0</v>
      </c>
      <c r="G1924">
        <v>0</v>
      </c>
      <c r="H1924">
        <v>3</v>
      </c>
      <c r="I1924">
        <v>415</v>
      </c>
      <c r="J1924">
        <v>3</v>
      </c>
      <c r="K1924">
        <v>415</v>
      </c>
      <c r="L1924">
        <v>5000</v>
      </c>
      <c r="M1924" s="24" t="str">
        <f>LOOKUP(A1924,[1]lookup!$A$3:$A$51,[1]lookup!$P$3:$P$51)</f>
        <v>Seeded</v>
      </c>
      <c r="N1924" s="24" t="str">
        <f>LOOKUP(A1924,[1]lookup!$A$3:$A$51,[1]lookup!$R$3:$R$51)</f>
        <v>High</v>
      </c>
      <c r="O1924" s="24" t="str">
        <f>LOOKUP(A1924,[1]lookup!$A$3:$A$51,[1]lookup!$U$3:$U$51)</f>
        <v>FS</v>
      </c>
      <c r="P1924" s="25">
        <f t="shared" si="60"/>
        <v>8.3000000000000007</v>
      </c>
      <c r="Q1924" s="25">
        <f t="shared" si="61"/>
        <v>0</v>
      </c>
      <c r="R1924" s="25">
        <f>LOOKUP(A1924,[1]lookup!$A$3:$A$51,[1]lookup!$H$3:$H$51)</f>
        <v>49.207940645678768</v>
      </c>
    </row>
    <row r="1925" spans="1:18" ht="15" x14ac:dyDescent="0.2">
      <c r="A1925" t="s">
        <v>287</v>
      </c>
      <c r="B1925">
        <v>2013</v>
      </c>
      <c r="C1925" t="s">
        <v>0</v>
      </c>
      <c r="D1925" t="s">
        <v>390</v>
      </c>
      <c r="E1925" t="s">
        <v>2202</v>
      </c>
      <c r="F1925">
        <v>2</v>
      </c>
      <c r="G1925">
        <v>166</v>
      </c>
      <c r="H1925">
        <v>2</v>
      </c>
      <c r="I1925">
        <v>1420</v>
      </c>
      <c r="J1925">
        <v>2</v>
      </c>
      <c r="K1925">
        <v>1586</v>
      </c>
      <c r="L1925">
        <v>5000</v>
      </c>
      <c r="M1925" s="24" t="str">
        <f>LOOKUP(A1925,[1]lookup!$A$3:$A$51,[1]lookup!$P$3:$P$51)</f>
        <v>Seeded</v>
      </c>
      <c r="N1925" s="24" t="str">
        <f>LOOKUP(A1925,[1]lookup!$A$3:$A$51,[1]lookup!$R$3:$R$51)</f>
        <v>High</v>
      </c>
      <c r="O1925" s="24" t="str">
        <f>LOOKUP(A1925,[1]lookup!$A$3:$A$51,[1]lookup!$U$3:$U$51)</f>
        <v>FS</v>
      </c>
      <c r="P1925" s="25">
        <f t="shared" si="60"/>
        <v>28.4</v>
      </c>
      <c r="Q1925" s="25">
        <f t="shared" si="61"/>
        <v>3.32</v>
      </c>
      <c r="R1925" s="25">
        <f>LOOKUP(A1925,[1]lookup!$A$3:$A$51,[1]lookup!$H$3:$H$51)</f>
        <v>49.207940645678768</v>
      </c>
    </row>
    <row r="1926" spans="1:18" ht="15" x14ac:dyDescent="0.2">
      <c r="A1926" t="s">
        <v>287</v>
      </c>
      <c r="B1926">
        <v>2013</v>
      </c>
      <c r="C1926" t="s">
        <v>0</v>
      </c>
      <c r="D1926" t="s">
        <v>1087</v>
      </c>
      <c r="E1926" t="s">
        <v>2203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5000</v>
      </c>
      <c r="M1926" s="24" t="str">
        <f>LOOKUP(A1926,[1]lookup!$A$3:$A$51,[1]lookup!$P$3:$P$51)</f>
        <v>Seeded</v>
      </c>
      <c r="N1926" s="24" t="str">
        <f>LOOKUP(A1926,[1]lookup!$A$3:$A$51,[1]lookup!$R$3:$R$51)</f>
        <v>High</v>
      </c>
      <c r="O1926" s="24" t="str">
        <f>LOOKUP(A1926,[1]lookup!$A$3:$A$51,[1]lookup!$U$3:$U$51)</f>
        <v>FS</v>
      </c>
      <c r="P1926" s="25">
        <f t="shared" si="60"/>
        <v>0</v>
      </c>
      <c r="Q1926" s="25">
        <f t="shared" si="61"/>
        <v>0</v>
      </c>
      <c r="R1926" s="25">
        <f>LOOKUP(A1926,[1]lookup!$A$3:$A$51,[1]lookup!$H$3:$H$51)</f>
        <v>49.207940645678768</v>
      </c>
    </row>
    <row r="1927" spans="1:18" ht="15" x14ac:dyDescent="0.2">
      <c r="A1927" t="s">
        <v>287</v>
      </c>
      <c r="B1927">
        <v>2013</v>
      </c>
      <c r="C1927" t="s">
        <v>0</v>
      </c>
      <c r="D1927" t="s">
        <v>244</v>
      </c>
      <c r="E1927" t="s">
        <v>2204</v>
      </c>
      <c r="F1927">
        <v>0</v>
      </c>
      <c r="G1927">
        <v>0</v>
      </c>
      <c r="H1927">
        <v>7</v>
      </c>
      <c r="I1927">
        <v>196</v>
      </c>
      <c r="J1927">
        <v>7</v>
      </c>
      <c r="K1927">
        <v>196</v>
      </c>
      <c r="L1927">
        <v>5000</v>
      </c>
      <c r="M1927" s="24" t="str">
        <f>LOOKUP(A1927,[1]lookup!$A$3:$A$51,[1]lookup!$P$3:$P$51)</f>
        <v>Seeded</v>
      </c>
      <c r="N1927" s="24" t="str">
        <f>LOOKUP(A1927,[1]lookup!$A$3:$A$51,[1]lookup!$R$3:$R$51)</f>
        <v>High</v>
      </c>
      <c r="O1927" s="24" t="str">
        <f>LOOKUP(A1927,[1]lookup!$A$3:$A$51,[1]lookup!$U$3:$U$51)</f>
        <v>FS</v>
      </c>
      <c r="P1927" s="25">
        <f t="shared" si="60"/>
        <v>3.92</v>
      </c>
      <c r="Q1927" s="25">
        <f t="shared" si="61"/>
        <v>0</v>
      </c>
      <c r="R1927" s="25">
        <f>LOOKUP(A1927,[1]lookup!$A$3:$A$51,[1]lookup!$H$3:$H$51)</f>
        <v>49.207940645678768</v>
      </c>
    </row>
    <row r="1928" spans="1:18" ht="15" x14ac:dyDescent="0.2">
      <c r="A1928" t="s">
        <v>287</v>
      </c>
      <c r="B1928">
        <v>2013</v>
      </c>
      <c r="C1928" t="s">
        <v>0</v>
      </c>
      <c r="D1928" t="s">
        <v>559</v>
      </c>
      <c r="E1928" t="s">
        <v>2205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5000</v>
      </c>
      <c r="M1928" s="24" t="str">
        <f>LOOKUP(A1928,[1]lookup!$A$3:$A$51,[1]lookup!$P$3:$P$51)</f>
        <v>Seeded</v>
      </c>
      <c r="N1928" s="24" t="str">
        <f>LOOKUP(A1928,[1]lookup!$A$3:$A$51,[1]lookup!$R$3:$R$51)</f>
        <v>High</v>
      </c>
      <c r="O1928" s="24" t="str">
        <f>LOOKUP(A1928,[1]lookup!$A$3:$A$51,[1]lookup!$U$3:$U$51)</f>
        <v>FS</v>
      </c>
      <c r="P1928" s="25">
        <f t="shared" si="60"/>
        <v>0</v>
      </c>
      <c r="Q1928" s="25">
        <f t="shared" si="61"/>
        <v>0</v>
      </c>
      <c r="R1928" s="25">
        <f>LOOKUP(A1928,[1]lookup!$A$3:$A$51,[1]lookup!$H$3:$H$51)</f>
        <v>49.207940645678768</v>
      </c>
    </row>
    <row r="1929" spans="1:18" ht="15" x14ac:dyDescent="0.2">
      <c r="A1929" t="s">
        <v>287</v>
      </c>
      <c r="B1929">
        <v>2013</v>
      </c>
      <c r="C1929" t="s">
        <v>0</v>
      </c>
      <c r="D1929" t="s">
        <v>1229</v>
      </c>
      <c r="E1929" t="s">
        <v>2206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5000</v>
      </c>
      <c r="M1929" s="24" t="str">
        <f>LOOKUP(A1929,[1]lookup!$A$3:$A$51,[1]lookup!$P$3:$P$51)</f>
        <v>Seeded</v>
      </c>
      <c r="N1929" s="24" t="str">
        <f>LOOKUP(A1929,[1]lookup!$A$3:$A$51,[1]lookup!$R$3:$R$51)</f>
        <v>High</v>
      </c>
      <c r="O1929" s="24" t="str">
        <f>LOOKUP(A1929,[1]lookup!$A$3:$A$51,[1]lookup!$U$3:$U$51)</f>
        <v>FS</v>
      </c>
      <c r="P1929" s="25">
        <f t="shared" si="60"/>
        <v>0</v>
      </c>
      <c r="Q1929" s="25">
        <f t="shared" si="61"/>
        <v>0</v>
      </c>
      <c r="R1929" s="25">
        <f>LOOKUP(A1929,[1]lookup!$A$3:$A$51,[1]lookup!$H$3:$H$51)</f>
        <v>49.207940645678768</v>
      </c>
    </row>
    <row r="1930" spans="1:18" ht="15" x14ac:dyDescent="0.2">
      <c r="A1930" t="s">
        <v>287</v>
      </c>
      <c r="B1930">
        <v>2013</v>
      </c>
      <c r="C1930" t="s">
        <v>0</v>
      </c>
      <c r="D1930" t="s">
        <v>405</v>
      </c>
      <c r="E1930" t="s">
        <v>2207</v>
      </c>
      <c r="F1930">
        <v>2</v>
      </c>
      <c r="G1930">
        <v>534</v>
      </c>
      <c r="H1930">
        <v>2</v>
      </c>
      <c r="I1930">
        <v>53</v>
      </c>
      <c r="J1930">
        <v>2</v>
      </c>
      <c r="K1930">
        <v>587</v>
      </c>
      <c r="L1930">
        <v>5000</v>
      </c>
      <c r="M1930" s="24" t="str">
        <f>LOOKUP(A1930,[1]lookup!$A$3:$A$51,[1]lookup!$P$3:$P$51)</f>
        <v>Seeded</v>
      </c>
      <c r="N1930" s="24" t="str">
        <f>LOOKUP(A1930,[1]lookup!$A$3:$A$51,[1]lookup!$R$3:$R$51)</f>
        <v>High</v>
      </c>
      <c r="O1930" s="24" t="str">
        <f>LOOKUP(A1930,[1]lookup!$A$3:$A$51,[1]lookup!$U$3:$U$51)</f>
        <v>FS</v>
      </c>
      <c r="P1930" s="25">
        <f t="shared" si="60"/>
        <v>1.06</v>
      </c>
      <c r="Q1930" s="25">
        <f t="shared" si="61"/>
        <v>10.68</v>
      </c>
      <c r="R1930" s="25">
        <f>LOOKUP(A1930,[1]lookup!$A$3:$A$51,[1]lookup!$H$3:$H$51)</f>
        <v>49.207940645678768</v>
      </c>
    </row>
    <row r="1931" spans="1:18" ht="15" x14ac:dyDescent="0.2">
      <c r="A1931" t="s">
        <v>287</v>
      </c>
      <c r="B1931">
        <v>2013</v>
      </c>
      <c r="C1931" t="s">
        <v>0</v>
      </c>
      <c r="D1931" t="s">
        <v>217</v>
      </c>
      <c r="E1931" t="s">
        <v>2208</v>
      </c>
      <c r="F1931">
        <v>2</v>
      </c>
      <c r="G1931">
        <v>4289</v>
      </c>
      <c r="H1931">
        <v>0</v>
      </c>
      <c r="I1931">
        <v>0</v>
      </c>
      <c r="J1931">
        <v>2</v>
      </c>
      <c r="K1931">
        <v>4289</v>
      </c>
      <c r="L1931">
        <v>5000</v>
      </c>
      <c r="M1931" s="24" t="str">
        <f>LOOKUP(A1931,[1]lookup!$A$3:$A$51,[1]lookup!$P$3:$P$51)</f>
        <v>Seeded</v>
      </c>
      <c r="N1931" s="24" t="str">
        <f>LOOKUP(A1931,[1]lookup!$A$3:$A$51,[1]lookup!$R$3:$R$51)</f>
        <v>High</v>
      </c>
      <c r="O1931" s="24" t="str">
        <f>LOOKUP(A1931,[1]lookup!$A$3:$A$51,[1]lookup!$U$3:$U$51)</f>
        <v>FS</v>
      </c>
      <c r="P1931" s="25">
        <f t="shared" si="60"/>
        <v>0</v>
      </c>
      <c r="Q1931" s="25">
        <f t="shared" si="61"/>
        <v>85.78</v>
      </c>
      <c r="R1931" s="25">
        <f>LOOKUP(A1931,[1]lookup!$A$3:$A$51,[1]lookup!$H$3:$H$51)</f>
        <v>49.207940645678768</v>
      </c>
    </row>
    <row r="1932" spans="1:18" ht="15" x14ac:dyDescent="0.2">
      <c r="A1932" t="s">
        <v>287</v>
      </c>
      <c r="B1932">
        <v>2013</v>
      </c>
      <c r="C1932" t="s">
        <v>0</v>
      </c>
      <c r="D1932" t="s">
        <v>2209</v>
      </c>
      <c r="E1932" t="s">
        <v>2210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5000</v>
      </c>
      <c r="M1932" s="24" t="str">
        <f>LOOKUP(A1932,[1]lookup!$A$3:$A$51,[1]lookup!$P$3:$P$51)</f>
        <v>Seeded</v>
      </c>
      <c r="N1932" s="24" t="str">
        <f>LOOKUP(A1932,[1]lookup!$A$3:$A$51,[1]lookup!$R$3:$R$51)</f>
        <v>High</v>
      </c>
      <c r="O1932" s="24" t="str">
        <f>LOOKUP(A1932,[1]lookup!$A$3:$A$51,[1]lookup!$U$3:$U$51)</f>
        <v>FS</v>
      </c>
      <c r="P1932" s="25">
        <f t="shared" si="60"/>
        <v>0</v>
      </c>
      <c r="Q1932" s="25">
        <f t="shared" si="61"/>
        <v>0</v>
      </c>
      <c r="R1932" s="25">
        <f>LOOKUP(A1932,[1]lookup!$A$3:$A$51,[1]lookup!$H$3:$H$51)</f>
        <v>49.207940645678768</v>
      </c>
    </row>
    <row r="1933" spans="1:18" ht="15" x14ac:dyDescent="0.2">
      <c r="A1933" t="s">
        <v>287</v>
      </c>
      <c r="B1933">
        <v>2013</v>
      </c>
      <c r="C1933" t="s">
        <v>0</v>
      </c>
      <c r="D1933" t="s">
        <v>2211</v>
      </c>
      <c r="E1933" t="s">
        <v>2212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5000</v>
      </c>
      <c r="M1933" s="24" t="str">
        <f>LOOKUP(A1933,[1]lookup!$A$3:$A$51,[1]lookup!$P$3:$P$51)</f>
        <v>Seeded</v>
      </c>
      <c r="N1933" s="24" t="str">
        <f>LOOKUP(A1933,[1]lookup!$A$3:$A$51,[1]lookup!$R$3:$R$51)</f>
        <v>High</v>
      </c>
      <c r="O1933" s="24" t="str">
        <f>LOOKUP(A1933,[1]lookup!$A$3:$A$51,[1]lookup!$U$3:$U$51)</f>
        <v>FS</v>
      </c>
      <c r="P1933" s="25">
        <f t="shared" si="60"/>
        <v>0</v>
      </c>
      <c r="Q1933" s="25">
        <f t="shared" si="61"/>
        <v>0</v>
      </c>
      <c r="R1933" s="25">
        <f>LOOKUP(A1933,[1]lookup!$A$3:$A$51,[1]lookup!$H$3:$H$51)</f>
        <v>49.207940645678768</v>
      </c>
    </row>
    <row r="1934" spans="1:18" ht="15" x14ac:dyDescent="0.2">
      <c r="A1934" t="s">
        <v>290</v>
      </c>
      <c r="B1934">
        <v>2013</v>
      </c>
      <c r="C1934" t="s">
        <v>0</v>
      </c>
      <c r="D1934" t="s">
        <v>672</v>
      </c>
      <c r="E1934" t="s">
        <v>2199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5012</v>
      </c>
      <c r="M1934" s="24" t="str">
        <f>LOOKUP(A1934,[1]lookup!$A$3:$A$51,[1]lookup!$P$3:$P$51)</f>
        <v>Seeded</v>
      </c>
      <c r="N1934" s="24" t="str">
        <f>LOOKUP(A1934,[1]lookup!$A$3:$A$51,[1]lookup!$R$3:$R$51)</f>
        <v>High</v>
      </c>
      <c r="O1934" s="24" t="str">
        <f>LOOKUP(A1934,[1]lookup!$A$3:$A$51,[1]lookup!$U$3:$U$51)</f>
        <v>FS</v>
      </c>
      <c r="P1934" s="25">
        <f t="shared" si="60"/>
        <v>0</v>
      </c>
      <c r="Q1934" s="25">
        <f t="shared" si="61"/>
        <v>0</v>
      </c>
      <c r="R1934" s="25">
        <f>LOOKUP(A1934,[1]lookup!$A$3:$A$51,[1]lookup!$H$3:$H$51)</f>
        <v>19.16</v>
      </c>
    </row>
    <row r="1935" spans="1:18" ht="15" x14ac:dyDescent="0.2">
      <c r="A1935" t="s">
        <v>290</v>
      </c>
      <c r="B1935">
        <v>2013</v>
      </c>
      <c r="C1935" t="s">
        <v>0</v>
      </c>
      <c r="D1935" t="s">
        <v>556</v>
      </c>
      <c r="E1935" t="s">
        <v>2200</v>
      </c>
      <c r="F1935">
        <v>2</v>
      </c>
      <c r="G1935">
        <v>45</v>
      </c>
      <c r="H1935">
        <v>3</v>
      </c>
      <c r="I1935">
        <v>1428</v>
      </c>
      <c r="J1935">
        <v>3</v>
      </c>
      <c r="K1935">
        <v>1473</v>
      </c>
      <c r="L1935">
        <v>5012</v>
      </c>
      <c r="M1935" s="24" t="str">
        <f>LOOKUP(A1935,[1]lookup!$A$3:$A$51,[1]lookup!$P$3:$P$51)</f>
        <v>Seeded</v>
      </c>
      <c r="N1935" s="24" t="str">
        <f>LOOKUP(A1935,[1]lookup!$A$3:$A$51,[1]lookup!$R$3:$R$51)</f>
        <v>High</v>
      </c>
      <c r="O1935" s="24" t="str">
        <f>LOOKUP(A1935,[1]lookup!$A$3:$A$51,[1]lookup!$U$3:$U$51)</f>
        <v>FS</v>
      </c>
      <c r="P1935" s="25">
        <f t="shared" si="60"/>
        <v>28.491620111731841</v>
      </c>
      <c r="Q1935" s="25">
        <f t="shared" si="61"/>
        <v>0.89784517158818833</v>
      </c>
      <c r="R1935" s="25">
        <f>LOOKUP(A1935,[1]lookup!$A$3:$A$51,[1]lookup!$H$3:$H$51)</f>
        <v>19.16</v>
      </c>
    </row>
    <row r="1936" spans="1:18" ht="15" x14ac:dyDescent="0.2">
      <c r="A1936" t="s">
        <v>290</v>
      </c>
      <c r="B1936">
        <v>2013</v>
      </c>
      <c r="C1936" t="s">
        <v>0</v>
      </c>
      <c r="D1936" t="s">
        <v>557</v>
      </c>
      <c r="E1936" t="s">
        <v>2201</v>
      </c>
      <c r="F1936">
        <v>0</v>
      </c>
      <c r="G1936">
        <v>0</v>
      </c>
      <c r="H1936">
        <v>1</v>
      </c>
      <c r="I1936">
        <v>1</v>
      </c>
      <c r="J1936">
        <v>1</v>
      </c>
      <c r="K1936">
        <v>1</v>
      </c>
      <c r="L1936">
        <v>5012</v>
      </c>
      <c r="M1936" s="24" t="str">
        <f>LOOKUP(A1936,[1]lookup!$A$3:$A$51,[1]lookup!$P$3:$P$51)</f>
        <v>Seeded</v>
      </c>
      <c r="N1936" s="24" t="str">
        <f>LOOKUP(A1936,[1]lookup!$A$3:$A$51,[1]lookup!$R$3:$R$51)</f>
        <v>High</v>
      </c>
      <c r="O1936" s="24" t="str">
        <f>LOOKUP(A1936,[1]lookup!$A$3:$A$51,[1]lookup!$U$3:$U$51)</f>
        <v>FS</v>
      </c>
      <c r="P1936" s="25">
        <f t="shared" si="60"/>
        <v>1.9952114924181964E-2</v>
      </c>
      <c r="Q1936" s="25">
        <f t="shared" si="61"/>
        <v>0</v>
      </c>
      <c r="R1936" s="25">
        <f>LOOKUP(A1936,[1]lookup!$A$3:$A$51,[1]lookup!$H$3:$H$51)</f>
        <v>19.16</v>
      </c>
    </row>
    <row r="1937" spans="1:18" ht="15" x14ac:dyDescent="0.2">
      <c r="A1937" t="s">
        <v>290</v>
      </c>
      <c r="B1937">
        <v>2013</v>
      </c>
      <c r="C1937" t="s">
        <v>0</v>
      </c>
      <c r="D1937" t="s">
        <v>390</v>
      </c>
      <c r="E1937" t="s">
        <v>2202</v>
      </c>
      <c r="F1937">
        <v>2</v>
      </c>
      <c r="G1937">
        <v>108</v>
      </c>
      <c r="H1937">
        <v>3</v>
      </c>
      <c r="I1937">
        <v>787</v>
      </c>
      <c r="J1937">
        <v>3</v>
      </c>
      <c r="K1937">
        <v>895</v>
      </c>
      <c r="L1937">
        <v>5012</v>
      </c>
      <c r="M1937" s="24" t="str">
        <f>LOOKUP(A1937,[1]lookup!$A$3:$A$51,[1]lookup!$P$3:$P$51)</f>
        <v>Seeded</v>
      </c>
      <c r="N1937" s="24" t="str">
        <f>LOOKUP(A1937,[1]lookup!$A$3:$A$51,[1]lookup!$R$3:$R$51)</f>
        <v>High</v>
      </c>
      <c r="O1937" s="24" t="str">
        <f>LOOKUP(A1937,[1]lookup!$A$3:$A$51,[1]lookup!$U$3:$U$51)</f>
        <v>FS</v>
      </c>
      <c r="P1937" s="25">
        <f t="shared" si="60"/>
        <v>15.702314445331206</v>
      </c>
      <c r="Q1937" s="25">
        <f t="shared" si="61"/>
        <v>2.1548284118116521</v>
      </c>
      <c r="R1937" s="25">
        <f>LOOKUP(A1937,[1]lookup!$A$3:$A$51,[1]lookup!$H$3:$H$51)</f>
        <v>19.16</v>
      </c>
    </row>
    <row r="1938" spans="1:18" ht="15" x14ac:dyDescent="0.2">
      <c r="A1938" t="s">
        <v>290</v>
      </c>
      <c r="B1938">
        <v>2013</v>
      </c>
      <c r="C1938" t="s">
        <v>0</v>
      </c>
      <c r="D1938" t="s">
        <v>1087</v>
      </c>
      <c r="E1938" t="s">
        <v>2203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5012</v>
      </c>
      <c r="M1938" s="24" t="str">
        <f>LOOKUP(A1938,[1]lookup!$A$3:$A$51,[1]lookup!$P$3:$P$51)</f>
        <v>Seeded</v>
      </c>
      <c r="N1938" s="24" t="str">
        <f>LOOKUP(A1938,[1]lookup!$A$3:$A$51,[1]lookup!$R$3:$R$51)</f>
        <v>High</v>
      </c>
      <c r="O1938" s="24" t="str">
        <f>LOOKUP(A1938,[1]lookup!$A$3:$A$51,[1]lookup!$U$3:$U$51)</f>
        <v>FS</v>
      </c>
      <c r="P1938" s="25">
        <f t="shared" si="60"/>
        <v>0</v>
      </c>
      <c r="Q1938" s="25">
        <f t="shared" si="61"/>
        <v>0</v>
      </c>
      <c r="R1938" s="25">
        <f>LOOKUP(A1938,[1]lookup!$A$3:$A$51,[1]lookup!$H$3:$H$51)</f>
        <v>19.16</v>
      </c>
    </row>
    <row r="1939" spans="1:18" ht="15" x14ac:dyDescent="0.2">
      <c r="A1939" t="s">
        <v>290</v>
      </c>
      <c r="B1939">
        <v>2013</v>
      </c>
      <c r="C1939" t="s">
        <v>0</v>
      </c>
      <c r="D1939" t="s">
        <v>244</v>
      </c>
      <c r="E1939" t="s">
        <v>2204</v>
      </c>
      <c r="F1939">
        <v>1</v>
      </c>
      <c r="G1939">
        <v>3</v>
      </c>
      <c r="H1939">
        <v>4</v>
      </c>
      <c r="I1939">
        <v>59</v>
      </c>
      <c r="J1939">
        <v>4</v>
      </c>
      <c r="K1939">
        <v>62</v>
      </c>
      <c r="L1939">
        <v>5012</v>
      </c>
      <c r="M1939" s="24" t="str">
        <f>LOOKUP(A1939,[1]lookup!$A$3:$A$51,[1]lookup!$P$3:$P$51)</f>
        <v>Seeded</v>
      </c>
      <c r="N1939" s="24" t="str">
        <f>LOOKUP(A1939,[1]lookup!$A$3:$A$51,[1]lookup!$R$3:$R$51)</f>
        <v>High</v>
      </c>
      <c r="O1939" s="24" t="str">
        <f>LOOKUP(A1939,[1]lookup!$A$3:$A$51,[1]lookup!$U$3:$U$51)</f>
        <v>FS</v>
      </c>
      <c r="P1939" s="25">
        <f t="shared" si="60"/>
        <v>1.1771747805267359</v>
      </c>
      <c r="Q1939" s="25">
        <f t="shared" si="61"/>
        <v>5.9856344772545887E-2</v>
      </c>
      <c r="R1939" s="25">
        <f>LOOKUP(A1939,[1]lookup!$A$3:$A$51,[1]lookup!$H$3:$H$51)</f>
        <v>19.16</v>
      </c>
    </row>
    <row r="1940" spans="1:18" ht="15" x14ac:dyDescent="0.2">
      <c r="A1940" t="s">
        <v>290</v>
      </c>
      <c r="B1940">
        <v>2013</v>
      </c>
      <c r="C1940" t="s">
        <v>0</v>
      </c>
      <c r="D1940" t="s">
        <v>559</v>
      </c>
      <c r="E1940" t="s">
        <v>2205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5012</v>
      </c>
      <c r="M1940" s="24" t="str">
        <f>LOOKUP(A1940,[1]lookup!$A$3:$A$51,[1]lookup!$P$3:$P$51)</f>
        <v>Seeded</v>
      </c>
      <c r="N1940" s="24" t="str">
        <f>LOOKUP(A1940,[1]lookup!$A$3:$A$51,[1]lookup!$R$3:$R$51)</f>
        <v>High</v>
      </c>
      <c r="O1940" s="24" t="str">
        <f>LOOKUP(A1940,[1]lookup!$A$3:$A$51,[1]lookup!$U$3:$U$51)</f>
        <v>FS</v>
      </c>
      <c r="P1940" s="25">
        <f t="shared" si="60"/>
        <v>0</v>
      </c>
      <c r="Q1940" s="25">
        <f t="shared" si="61"/>
        <v>0</v>
      </c>
      <c r="R1940" s="25">
        <f>LOOKUP(A1940,[1]lookup!$A$3:$A$51,[1]lookup!$H$3:$H$51)</f>
        <v>19.16</v>
      </c>
    </row>
    <row r="1941" spans="1:18" ht="15" x14ac:dyDescent="0.2">
      <c r="A1941" t="s">
        <v>290</v>
      </c>
      <c r="B1941">
        <v>2013</v>
      </c>
      <c r="C1941" t="s">
        <v>0</v>
      </c>
      <c r="D1941" t="s">
        <v>1229</v>
      </c>
      <c r="E1941" t="s">
        <v>2206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5012</v>
      </c>
      <c r="M1941" s="24" t="str">
        <f>LOOKUP(A1941,[1]lookup!$A$3:$A$51,[1]lookup!$P$3:$P$51)</f>
        <v>Seeded</v>
      </c>
      <c r="N1941" s="24" t="str">
        <f>LOOKUP(A1941,[1]lookup!$A$3:$A$51,[1]lookup!$R$3:$R$51)</f>
        <v>High</v>
      </c>
      <c r="O1941" s="24" t="str">
        <f>LOOKUP(A1941,[1]lookup!$A$3:$A$51,[1]lookup!$U$3:$U$51)</f>
        <v>FS</v>
      </c>
      <c r="P1941" s="25">
        <f t="shared" si="60"/>
        <v>0</v>
      </c>
      <c r="Q1941" s="25">
        <f t="shared" si="61"/>
        <v>0</v>
      </c>
      <c r="R1941" s="25">
        <f>LOOKUP(A1941,[1]lookup!$A$3:$A$51,[1]lookup!$H$3:$H$51)</f>
        <v>19.16</v>
      </c>
    </row>
    <row r="1942" spans="1:18" ht="15" x14ac:dyDescent="0.2">
      <c r="A1942" t="s">
        <v>290</v>
      </c>
      <c r="B1942">
        <v>2013</v>
      </c>
      <c r="C1942" t="s">
        <v>0</v>
      </c>
      <c r="D1942" t="s">
        <v>405</v>
      </c>
      <c r="E1942" t="s">
        <v>2207</v>
      </c>
      <c r="F1942">
        <v>2</v>
      </c>
      <c r="G1942">
        <v>565</v>
      </c>
      <c r="H1942">
        <v>1</v>
      </c>
      <c r="I1942">
        <v>12</v>
      </c>
      <c r="J1942">
        <v>2</v>
      </c>
      <c r="K1942">
        <v>577</v>
      </c>
      <c r="L1942">
        <v>5012</v>
      </c>
      <c r="M1942" s="24" t="str">
        <f>LOOKUP(A1942,[1]lookup!$A$3:$A$51,[1]lookup!$P$3:$P$51)</f>
        <v>Seeded</v>
      </c>
      <c r="N1942" s="24" t="str">
        <f>LOOKUP(A1942,[1]lookup!$A$3:$A$51,[1]lookup!$R$3:$R$51)</f>
        <v>High</v>
      </c>
      <c r="O1942" s="24" t="str">
        <f>LOOKUP(A1942,[1]lookup!$A$3:$A$51,[1]lookup!$U$3:$U$51)</f>
        <v>FS</v>
      </c>
      <c r="P1942" s="25">
        <f t="shared" si="60"/>
        <v>0.23942537909018355</v>
      </c>
      <c r="Q1942" s="25">
        <f t="shared" si="61"/>
        <v>11.27294493216281</v>
      </c>
      <c r="R1942" s="25">
        <f>LOOKUP(A1942,[1]lookup!$A$3:$A$51,[1]lookup!$H$3:$H$51)</f>
        <v>19.16</v>
      </c>
    </row>
    <row r="1943" spans="1:18" ht="15" x14ac:dyDescent="0.2">
      <c r="A1943" t="s">
        <v>290</v>
      </c>
      <c r="B1943">
        <v>2013</v>
      </c>
      <c r="C1943" t="s">
        <v>0</v>
      </c>
      <c r="D1943" t="s">
        <v>217</v>
      </c>
      <c r="E1943" t="s">
        <v>2208</v>
      </c>
      <c r="F1943">
        <v>2</v>
      </c>
      <c r="G1943">
        <v>4291</v>
      </c>
      <c r="H1943">
        <v>0</v>
      </c>
      <c r="I1943">
        <v>0</v>
      </c>
      <c r="J1943">
        <v>2</v>
      </c>
      <c r="K1943">
        <v>4291</v>
      </c>
      <c r="L1943">
        <v>5012</v>
      </c>
      <c r="M1943" s="24" t="str">
        <f>LOOKUP(A1943,[1]lookup!$A$3:$A$51,[1]lookup!$P$3:$P$51)</f>
        <v>Seeded</v>
      </c>
      <c r="N1943" s="24" t="str">
        <f>LOOKUP(A1943,[1]lookup!$A$3:$A$51,[1]lookup!$R$3:$R$51)</f>
        <v>High</v>
      </c>
      <c r="O1943" s="24" t="str">
        <f>LOOKUP(A1943,[1]lookup!$A$3:$A$51,[1]lookup!$U$3:$U$51)</f>
        <v>FS</v>
      </c>
      <c r="P1943" s="25">
        <f t="shared" si="60"/>
        <v>0</v>
      </c>
      <c r="Q1943" s="25">
        <f t="shared" si="61"/>
        <v>85.614525139664806</v>
      </c>
      <c r="R1943" s="25">
        <f>LOOKUP(A1943,[1]lookup!$A$3:$A$51,[1]lookup!$H$3:$H$51)</f>
        <v>19.16</v>
      </c>
    </row>
    <row r="1944" spans="1:18" ht="15" x14ac:dyDescent="0.2">
      <c r="A1944" t="s">
        <v>290</v>
      </c>
      <c r="B1944">
        <v>2013</v>
      </c>
      <c r="C1944" t="s">
        <v>0</v>
      </c>
      <c r="D1944" t="s">
        <v>2209</v>
      </c>
      <c r="E1944" t="s">
        <v>2210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5012</v>
      </c>
      <c r="M1944" s="24" t="str">
        <f>LOOKUP(A1944,[1]lookup!$A$3:$A$51,[1]lookup!$P$3:$P$51)</f>
        <v>Seeded</v>
      </c>
      <c r="N1944" s="24" t="str">
        <f>LOOKUP(A1944,[1]lookup!$A$3:$A$51,[1]lookup!$R$3:$R$51)</f>
        <v>High</v>
      </c>
      <c r="O1944" s="24" t="str">
        <f>LOOKUP(A1944,[1]lookup!$A$3:$A$51,[1]lookup!$U$3:$U$51)</f>
        <v>FS</v>
      </c>
      <c r="P1944" s="25">
        <f t="shared" si="60"/>
        <v>0</v>
      </c>
      <c r="Q1944" s="25">
        <f t="shared" si="61"/>
        <v>0</v>
      </c>
      <c r="R1944" s="25">
        <f>LOOKUP(A1944,[1]lookup!$A$3:$A$51,[1]lookup!$H$3:$H$51)</f>
        <v>19.16</v>
      </c>
    </row>
    <row r="1945" spans="1:18" ht="15" x14ac:dyDescent="0.2">
      <c r="A1945" t="s">
        <v>290</v>
      </c>
      <c r="B1945">
        <v>2013</v>
      </c>
      <c r="C1945" t="s">
        <v>0</v>
      </c>
      <c r="D1945" t="s">
        <v>2211</v>
      </c>
      <c r="E1945" t="s">
        <v>2212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5012</v>
      </c>
      <c r="M1945" s="24" t="str">
        <f>LOOKUP(A1945,[1]lookup!$A$3:$A$51,[1]lookup!$P$3:$P$51)</f>
        <v>Seeded</v>
      </c>
      <c r="N1945" s="24" t="str">
        <f>LOOKUP(A1945,[1]lookup!$A$3:$A$51,[1]lookup!$R$3:$R$51)</f>
        <v>High</v>
      </c>
      <c r="O1945" s="24" t="str">
        <f>LOOKUP(A1945,[1]lookup!$A$3:$A$51,[1]lookup!$U$3:$U$51)</f>
        <v>FS</v>
      </c>
      <c r="P1945" s="25">
        <f t="shared" si="60"/>
        <v>0</v>
      </c>
      <c r="Q1945" s="25">
        <f t="shared" si="61"/>
        <v>0</v>
      </c>
      <c r="R1945" s="25">
        <f>LOOKUP(A1945,[1]lookup!$A$3:$A$51,[1]lookup!$H$3:$H$51)</f>
        <v>19.16</v>
      </c>
    </row>
    <row r="1946" spans="1:18" ht="15" x14ac:dyDescent="0.2">
      <c r="A1946" t="s">
        <v>291</v>
      </c>
      <c r="B1946">
        <v>2013</v>
      </c>
      <c r="C1946" t="s">
        <v>0</v>
      </c>
      <c r="D1946" t="s">
        <v>672</v>
      </c>
      <c r="E1946" t="s">
        <v>2199</v>
      </c>
      <c r="F1946">
        <v>1</v>
      </c>
      <c r="G1946">
        <v>11</v>
      </c>
      <c r="H1946">
        <v>1</v>
      </c>
      <c r="I1946">
        <v>15</v>
      </c>
      <c r="J1946">
        <v>1</v>
      </c>
      <c r="K1946">
        <v>26</v>
      </c>
      <c r="L1946">
        <v>5000</v>
      </c>
      <c r="M1946" s="24" t="str">
        <f>LOOKUP(A1946,[1]lookup!$A$3:$A$51,[1]lookup!$P$3:$P$51)</f>
        <v>Unseeded</v>
      </c>
      <c r="N1946" s="24" t="str">
        <f>LOOKUP(A1946,[1]lookup!$A$3:$A$51,[1]lookup!$R$3:$R$51)</f>
        <v>High</v>
      </c>
      <c r="O1946" s="24" t="str">
        <f>LOOKUP(A1946,[1]lookup!$A$3:$A$51,[1]lookup!$U$3:$U$51)</f>
        <v>FS</v>
      </c>
      <c r="P1946" s="25">
        <f t="shared" si="60"/>
        <v>0.3</v>
      </c>
      <c r="Q1946" s="25">
        <f t="shared" si="61"/>
        <v>0.22</v>
      </c>
      <c r="R1946" s="25">
        <f>LOOKUP(A1946,[1]lookup!$A$3:$A$51,[1]lookup!$H$3:$H$51)</f>
        <v>0.84</v>
      </c>
    </row>
    <row r="1947" spans="1:18" ht="15" x14ac:dyDescent="0.2">
      <c r="A1947" t="s">
        <v>291</v>
      </c>
      <c r="B1947">
        <v>2013</v>
      </c>
      <c r="C1947" t="s">
        <v>0</v>
      </c>
      <c r="D1947" t="s">
        <v>556</v>
      </c>
      <c r="E1947" t="s">
        <v>2200</v>
      </c>
      <c r="F1947">
        <v>2</v>
      </c>
      <c r="G1947">
        <v>34</v>
      </c>
      <c r="H1947">
        <v>2</v>
      </c>
      <c r="I1947">
        <v>1928</v>
      </c>
      <c r="J1947">
        <v>2</v>
      </c>
      <c r="K1947">
        <v>1962</v>
      </c>
      <c r="L1947">
        <v>5000</v>
      </c>
      <c r="M1947" s="24" t="str">
        <f>LOOKUP(A1947,[1]lookup!$A$3:$A$51,[1]lookup!$P$3:$P$51)</f>
        <v>Unseeded</v>
      </c>
      <c r="N1947" s="24" t="str">
        <f>LOOKUP(A1947,[1]lookup!$A$3:$A$51,[1]lookup!$R$3:$R$51)</f>
        <v>High</v>
      </c>
      <c r="O1947" s="24" t="str">
        <f>LOOKUP(A1947,[1]lookup!$A$3:$A$51,[1]lookup!$U$3:$U$51)</f>
        <v>FS</v>
      </c>
      <c r="P1947" s="25">
        <f t="shared" si="60"/>
        <v>38.56</v>
      </c>
      <c r="Q1947" s="25">
        <f t="shared" si="61"/>
        <v>0.67999999999999994</v>
      </c>
      <c r="R1947" s="25">
        <f>LOOKUP(A1947,[1]lookup!$A$3:$A$51,[1]lookup!$H$3:$H$51)</f>
        <v>0.84</v>
      </c>
    </row>
    <row r="1948" spans="1:18" ht="15" x14ac:dyDescent="0.2">
      <c r="A1948" t="s">
        <v>291</v>
      </c>
      <c r="B1948">
        <v>2013</v>
      </c>
      <c r="C1948" t="s">
        <v>0</v>
      </c>
      <c r="D1948" t="s">
        <v>557</v>
      </c>
      <c r="E1948" t="s">
        <v>2201</v>
      </c>
      <c r="F1948">
        <v>1</v>
      </c>
      <c r="G1948">
        <v>10</v>
      </c>
      <c r="H1948">
        <v>2</v>
      </c>
      <c r="I1948">
        <v>173</v>
      </c>
      <c r="J1948">
        <v>2</v>
      </c>
      <c r="K1948">
        <v>183</v>
      </c>
      <c r="L1948">
        <v>5000</v>
      </c>
      <c r="M1948" s="24" t="str">
        <f>LOOKUP(A1948,[1]lookup!$A$3:$A$51,[1]lookup!$P$3:$P$51)</f>
        <v>Unseeded</v>
      </c>
      <c r="N1948" s="24" t="str">
        <f>LOOKUP(A1948,[1]lookup!$A$3:$A$51,[1]lookup!$R$3:$R$51)</f>
        <v>High</v>
      </c>
      <c r="O1948" s="24" t="str">
        <f>LOOKUP(A1948,[1]lookup!$A$3:$A$51,[1]lookup!$U$3:$U$51)</f>
        <v>FS</v>
      </c>
      <c r="P1948" s="25">
        <f t="shared" si="60"/>
        <v>3.46</v>
      </c>
      <c r="Q1948" s="25">
        <f t="shared" si="61"/>
        <v>0.2</v>
      </c>
      <c r="R1948" s="25">
        <f>LOOKUP(A1948,[1]lookup!$A$3:$A$51,[1]lookup!$H$3:$H$51)</f>
        <v>0.84</v>
      </c>
    </row>
    <row r="1949" spans="1:18" ht="15" x14ac:dyDescent="0.2">
      <c r="A1949" t="s">
        <v>291</v>
      </c>
      <c r="B1949">
        <v>2013</v>
      </c>
      <c r="C1949" t="s">
        <v>0</v>
      </c>
      <c r="D1949" t="s">
        <v>390</v>
      </c>
      <c r="E1949" t="s">
        <v>2202</v>
      </c>
      <c r="F1949">
        <v>1</v>
      </c>
      <c r="G1949">
        <v>68</v>
      </c>
      <c r="H1949">
        <v>3</v>
      </c>
      <c r="I1949">
        <v>142</v>
      </c>
      <c r="J1949">
        <v>3</v>
      </c>
      <c r="K1949">
        <v>210</v>
      </c>
      <c r="L1949">
        <v>5000</v>
      </c>
      <c r="M1949" s="24" t="str">
        <f>LOOKUP(A1949,[1]lookup!$A$3:$A$51,[1]lookup!$P$3:$P$51)</f>
        <v>Unseeded</v>
      </c>
      <c r="N1949" s="24" t="str">
        <f>LOOKUP(A1949,[1]lookup!$A$3:$A$51,[1]lookup!$R$3:$R$51)</f>
        <v>High</v>
      </c>
      <c r="O1949" s="24" t="str">
        <f>LOOKUP(A1949,[1]lookup!$A$3:$A$51,[1]lookup!$U$3:$U$51)</f>
        <v>FS</v>
      </c>
      <c r="P1949" s="25">
        <f t="shared" si="60"/>
        <v>2.8400000000000003</v>
      </c>
      <c r="Q1949" s="25">
        <f t="shared" si="61"/>
        <v>1.3599999999999999</v>
      </c>
      <c r="R1949" s="25">
        <f>LOOKUP(A1949,[1]lookup!$A$3:$A$51,[1]lookup!$H$3:$H$51)</f>
        <v>0.84</v>
      </c>
    </row>
    <row r="1950" spans="1:18" ht="15" x14ac:dyDescent="0.2">
      <c r="A1950" t="s">
        <v>291</v>
      </c>
      <c r="B1950">
        <v>2013</v>
      </c>
      <c r="C1950" t="s">
        <v>0</v>
      </c>
      <c r="D1950" t="s">
        <v>1087</v>
      </c>
      <c r="E1950" t="s">
        <v>2203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5000</v>
      </c>
      <c r="M1950" s="24" t="str">
        <f>LOOKUP(A1950,[1]lookup!$A$3:$A$51,[1]lookup!$P$3:$P$51)</f>
        <v>Unseeded</v>
      </c>
      <c r="N1950" s="24" t="str">
        <f>LOOKUP(A1950,[1]lookup!$A$3:$A$51,[1]lookup!$R$3:$R$51)</f>
        <v>High</v>
      </c>
      <c r="O1950" s="24" t="str">
        <f>LOOKUP(A1950,[1]lookup!$A$3:$A$51,[1]lookup!$U$3:$U$51)</f>
        <v>FS</v>
      </c>
      <c r="P1950" s="25">
        <f t="shared" si="60"/>
        <v>0</v>
      </c>
      <c r="Q1950" s="25">
        <f t="shared" si="61"/>
        <v>0</v>
      </c>
      <c r="R1950" s="25">
        <f>LOOKUP(A1950,[1]lookup!$A$3:$A$51,[1]lookup!$H$3:$H$51)</f>
        <v>0.84</v>
      </c>
    </row>
    <row r="1951" spans="1:18" ht="15" x14ac:dyDescent="0.2">
      <c r="A1951" t="s">
        <v>291</v>
      </c>
      <c r="B1951">
        <v>2013</v>
      </c>
      <c r="C1951" t="s">
        <v>0</v>
      </c>
      <c r="D1951" t="s">
        <v>244</v>
      </c>
      <c r="E1951" t="s">
        <v>2204</v>
      </c>
      <c r="F1951">
        <v>2</v>
      </c>
      <c r="G1951">
        <v>17</v>
      </c>
      <c r="H1951">
        <v>2</v>
      </c>
      <c r="I1951">
        <v>138</v>
      </c>
      <c r="J1951">
        <v>2</v>
      </c>
      <c r="K1951">
        <v>155</v>
      </c>
      <c r="L1951">
        <v>5000</v>
      </c>
      <c r="M1951" s="24" t="str">
        <f>LOOKUP(A1951,[1]lookup!$A$3:$A$51,[1]lookup!$P$3:$P$51)</f>
        <v>Unseeded</v>
      </c>
      <c r="N1951" s="24" t="str">
        <f>LOOKUP(A1951,[1]lookup!$A$3:$A$51,[1]lookup!$R$3:$R$51)</f>
        <v>High</v>
      </c>
      <c r="O1951" s="24" t="str">
        <f>LOOKUP(A1951,[1]lookup!$A$3:$A$51,[1]lookup!$U$3:$U$51)</f>
        <v>FS</v>
      </c>
      <c r="P1951" s="25">
        <f t="shared" si="60"/>
        <v>2.76</v>
      </c>
      <c r="Q1951" s="25">
        <f t="shared" si="61"/>
        <v>0.33999999999999997</v>
      </c>
      <c r="R1951" s="25">
        <f>LOOKUP(A1951,[1]lookup!$A$3:$A$51,[1]lookup!$H$3:$H$51)</f>
        <v>0.84</v>
      </c>
    </row>
    <row r="1952" spans="1:18" ht="15" x14ac:dyDescent="0.2">
      <c r="A1952" t="s">
        <v>291</v>
      </c>
      <c r="B1952">
        <v>2013</v>
      </c>
      <c r="C1952" t="s">
        <v>0</v>
      </c>
      <c r="D1952" t="s">
        <v>559</v>
      </c>
      <c r="E1952" t="s">
        <v>2205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5000</v>
      </c>
      <c r="M1952" s="24" t="str">
        <f>LOOKUP(A1952,[1]lookup!$A$3:$A$51,[1]lookup!$P$3:$P$51)</f>
        <v>Unseeded</v>
      </c>
      <c r="N1952" s="24" t="str">
        <f>LOOKUP(A1952,[1]lookup!$A$3:$A$51,[1]lookup!$R$3:$R$51)</f>
        <v>High</v>
      </c>
      <c r="O1952" s="24" t="str">
        <f>LOOKUP(A1952,[1]lookup!$A$3:$A$51,[1]lookup!$U$3:$U$51)</f>
        <v>FS</v>
      </c>
      <c r="P1952" s="25">
        <f t="shared" si="60"/>
        <v>0</v>
      </c>
      <c r="Q1952" s="25">
        <f t="shared" si="61"/>
        <v>0</v>
      </c>
      <c r="R1952" s="25">
        <f>LOOKUP(A1952,[1]lookup!$A$3:$A$51,[1]lookup!$H$3:$H$51)</f>
        <v>0.84</v>
      </c>
    </row>
    <row r="1953" spans="1:18" ht="15" x14ac:dyDescent="0.2">
      <c r="A1953" t="s">
        <v>291</v>
      </c>
      <c r="B1953">
        <v>2013</v>
      </c>
      <c r="C1953" t="s">
        <v>0</v>
      </c>
      <c r="D1953" t="s">
        <v>1229</v>
      </c>
      <c r="E1953" t="s">
        <v>2206</v>
      </c>
      <c r="F1953">
        <v>1</v>
      </c>
      <c r="G1953">
        <v>3</v>
      </c>
      <c r="H1953">
        <v>0</v>
      </c>
      <c r="I1953">
        <v>0</v>
      </c>
      <c r="J1953">
        <v>1</v>
      </c>
      <c r="K1953">
        <v>3</v>
      </c>
      <c r="L1953">
        <v>5000</v>
      </c>
      <c r="M1953" s="24" t="str">
        <f>LOOKUP(A1953,[1]lookup!$A$3:$A$51,[1]lookup!$P$3:$P$51)</f>
        <v>Unseeded</v>
      </c>
      <c r="N1953" s="24" t="str">
        <f>LOOKUP(A1953,[1]lookup!$A$3:$A$51,[1]lookup!$R$3:$R$51)</f>
        <v>High</v>
      </c>
      <c r="O1953" s="24" t="str">
        <f>LOOKUP(A1953,[1]lookup!$A$3:$A$51,[1]lookup!$U$3:$U$51)</f>
        <v>FS</v>
      </c>
      <c r="P1953" s="25">
        <f t="shared" si="60"/>
        <v>0</v>
      </c>
      <c r="Q1953" s="25">
        <f t="shared" si="61"/>
        <v>0.06</v>
      </c>
      <c r="R1953" s="25">
        <f>LOOKUP(A1953,[1]lookup!$A$3:$A$51,[1]lookup!$H$3:$H$51)</f>
        <v>0.84</v>
      </c>
    </row>
    <row r="1954" spans="1:18" ht="15" x14ac:dyDescent="0.2">
      <c r="A1954" t="s">
        <v>291</v>
      </c>
      <c r="B1954">
        <v>2013</v>
      </c>
      <c r="C1954" t="s">
        <v>0</v>
      </c>
      <c r="D1954" t="s">
        <v>405</v>
      </c>
      <c r="E1954" t="s">
        <v>2207</v>
      </c>
      <c r="F1954">
        <v>2</v>
      </c>
      <c r="G1954">
        <v>417</v>
      </c>
      <c r="H1954">
        <v>1</v>
      </c>
      <c r="I1954">
        <v>71</v>
      </c>
      <c r="J1954">
        <v>2</v>
      </c>
      <c r="K1954">
        <v>488</v>
      </c>
      <c r="L1954">
        <v>5000</v>
      </c>
      <c r="M1954" s="24" t="str">
        <f>LOOKUP(A1954,[1]lookup!$A$3:$A$51,[1]lookup!$P$3:$P$51)</f>
        <v>Unseeded</v>
      </c>
      <c r="N1954" s="24" t="str">
        <f>LOOKUP(A1954,[1]lookup!$A$3:$A$51,[1]lookup!$R$3:$R$51)</f>
        <v>High</v>
      </c>
      <c r="O1954" s="24" t="str">
        <f>LOOKUP(A1954,[1]lookup!$A$3:$A$51,[1]lookup!$U$3:$U$51)</f>
        <v>FS</v>
      </c>
      <c r="P1954" s="25">
        <f t="shared" si="60"/>
        <v>1.4200000000000002</v>
      </c>
      <c r="Q1954" s="25">
        <f t="shared" si="61"/>
        <v>8.34</v>
      </c>
      <c r="R1954" s="25">
        <f>LOOKUP(A1954,[1]lookup!$A$3:$A$51,[1]lookup!$H$3:$H$51)</f>
        <v>0.84</v>
      </c>
    </row>
    <row r="1955" spans="1:18" ht="15" x14ac:dyDescent="0.2">
      <c r="A1955" t="s">
        <v>291</v>
      </c>
      <c r="B1955">
        <v>2013</v>
      </c>
      <c r="C1955" t="s">
        <v>0</v>
      </c>
      <c r="D1955" t="s">
        <v>217</v>
      </c>
      <c r="E1955" t="s">
        <v>2208</v>
      </c>
      <c r="F1955">
        <v>2</v>
      </c>
      <c r="G1955">
        <v>4440</v>
      </c>
      <c r="H1955">
        <v>0</v>
      </c>
      <c r="I1955">
        <v>0</v>
      </c>
      <c r="J1955">
        <v>2</v>
      </c>
      <c r="K1955">
        <v>4440</v>
      </c>
      <c r="L1955">
        <v>5000</v>
      </c>
      <c r="M1955" s="24" t="str">
        <f>LOOKUP(A1955,[1]lookup!$A$3:$A$51,[1]lookup!$P$3:$P$51)</f>
        <v>Unseeded</v>
      </c>
      <c r="N1955" s="24" t="str">
        <f>LOOKUP(A1955,[1]lookup!$A$3:$A$51,[1]lookup!$R$3:$R$51)</f>
        <v>High</v>
      </c>
      <c r="O1955" s="24" t="str">
        <f>LOOKUP(A1955,[1]lookup!$A$3:$A$51,[1]lookup!$U$3:$U$51)</f>
        <v>FS</v>
      </c>
      <c r="P1955" s="25">
        <f t="shared" si="60"/>
        <v>0</v>
      </c>
      <c r="Q1955" s="25">
        <f t="shared" si="61"/>
        <v>88.8</v>
      </c>
      <c r="R1955" s="25">
        <f>LOOKUP(A1955,[1]lookup!$A$3:$A$51,[1]lookup!$H$3:$H$51)</f>
        <v>0.84</v>
      </c>
    </row>
    <row r="1956" spans="1:18" ht="15" x14ac:dyDescent="0.2">
      <c r="A1956" t="s">
        <v>291</v>
      </c>
      <c r="B1956">
        <v>2013</v>
      </c>
      <c r="C1956" t="s">
        <v>0</v>
      </c>
      <c r="D1956" t="s">
        <v>2209</v>
      </c>
      <c r="E1956" t="s">
        <v>2210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5000</v>
      </c>
      <c r="M1956" s="24" t="str">
        <f>LOOKUP(A1956,[1]lookup!$A$3:$A$51,[1]lookup!$P$3:$P$51)</f>
        <v>Unseeded</v>
      </c>
      <c r="N1956" s="24" t="str">
        <f>LOOKUP(A1956,[1]lookup!$A$3:$A$51,[1]lookup!$R$3:$R$51)</f>
        <v>High</v>
      </c>
      <c r="O1956" s="24" t="str">
        <f>LOOKUP(A1956,[1]lookup!$A$3:$A$51,[1]lookup!$U$3:$U$51)</f>
        <v>FS</v>
      </c>
      <c r="P1956" s="25">
        <f t="shared" si="60"/>
        <v>0</v>
      </c>
      <c r="Q1956" s="25">
        <f t="shared" si="61"/>
        <v>0</v>
      </c>
      <c r="R1956" s="25">
        <f>LOOKUP(A1956,[1]lookup!$A$3:$A$51,[1]lookup!$H$3:$H$51)</f>
        <v>0.84</v>
      </c>
    </row>
    <row r="1957" spans="1:18" ht="15" x14ac:dyDescent="0.2">
      <c r="A1957" t="s">
        <v>291</v>
      </c>
      <c r="B1957">
        <v>2013</v>
      </c>
      <c r="C1957" t="s">
        <v>0</v>
      </c>
      <c r="D1957" t="s">
        <v>2211</v>
      </c>
      <c r="E1957" t="s">
        <v>2212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5000</v>
      </c>
      <c r="M1957" s="24" t="str">
        <f>LOOKUP(A1957,[1]lookup!$A$3:$A$51,[1]lookup!$P$3:$P$51)</f>
        <v>Unseeded</v>
      </c>
      <c r="N1957" s="24" t="str">
        <f>LOOKUP(A1957,[1]lookup!$A$3:$A$51,[1]lookup!$R$3:$R$51)</f>
        <v>High</v>
      </c>
      <c r="O1957" s="24" t="str">
        <f>LOOKUP(A1957,[1]lookup!$A$3:$A$51,[1]lookup!$U$3:$U$51)</f>
        <v>FS</v>
      </c>
      <c r="P1957" s="25">
        <f t="shared" si="60"/>
        <v>0</v>
      </c>
      <c r="Q1957" s="25">
        <f t="shared" si="61"/>
        <v>0</v>
      </c>
      <c r="R1957" s="25">
        <f>LOOKUP(A1957,[1]lookup!$A$3:$A$51,[1]lookup!$H$3:$H$51)</f>
        <v>0.84</v>
      </c>
    </row>
    <row r="1958" spans="1:18" ht="15" x14ac:dyDescent="0.2">
      <c r="A1958" t="s">
        <v>296</v>
      </c>
      <c r="B1958">
        <v>2013</v>
      </c>
      <c r="C1958" t="s">
        <v>0</v>
      </c>
      <c r="D1958" t="s">
        <v>672</v>
      </c>
      <c r="E1958" t="s">
        <v>2199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5016</v>
      </c>
      <c r="M1958" s="24" t="str">
        <f>LOOKUP(A1958,[1]lookup!$A$3:$A$51,[1]lookup!$P$3:$P$51)</f>
        <v>Seeded</v>
      </c>
      <c r="N1958" s="24" t="str">
        <f>LOOKUP(A1958,[1]lookup!$A$3:$A$51,[1]lookup!$R$3:$R$51)</f>
        <v>Mod</v>
      </c>
      <c r="O1958" s="24" t="str">
        <f>LOOKUP(A1958,[1]lookup!$A$3:$A$51,[1]lookup!$U$3:$U$51)</f>
        <v>FS</v>
      </c>
      <c r="P1958" s="25">
        <f t="shared" si="60"/>
        <v>0</v>
      </c>
      <c r="Q1958" s="25">
        <f t="shared" si="61"/>
        <v>0</v>
      </c>
      <c r="R1958" s="25">
        <f>LOOKUP(A1958,[1]lookup!$A$3:$A$51,[1]lookup!$H$3:$H$51)</f>
        <v>44.14</v>
      </c>
    </row>
    <row r="1959" spans="1:18" ht="15" x14ac:dyDescent="0.2">
      <c r="A1959" t="s">
        <v>296</v>
      </c>
      <c r="B1959">
        <v>2013</v>
      </c>
      <c r="C1959" t="s">
        <v>0</v>
      </c>
      <c r="D1959" t="s">
        <v>556</v>
      </c>
      <c r="E1959" t="s">
        <v>2200</v>
      </c>
      <c r="F1959">
        <v>1</v>
      </c>
      <c r="G1959">
        <v>7</v>
      </c>
      <c r="H1959">
        <v>3</v>
      </c>
      <c r="I1959">
        <v>571</v>
      </c>
      <c r="J1959">
        <v>3</v>
      </c>
      <c r="K1959">
        <v>578</v>
      </c>
      <c r="L1959">
        <v>5016</v>
      </c>
      <c r="M1959" s="24" t="str">
        <f>LOOKUP(A1959,[1]lookup!$A$3:$A$51,[1]lookup!$P$3:$P$51)</f>
        <v>Seeded</v>
      </c>
      <c r="N1959" s="24" t="str">
        <f>LOOKUP(A1959,[1]lookup!$A$3:$A$51,[1]lookup!$R$3:$R$51)</f>
        <v>Mod</v>
      </c>
      <c r="O1959" s="24" t="str">
        <f>LOOKUP(A1959,[1]lookup!$A$3:$A$51,[1]lookup!$U$3:$U$51)</f>
        <v>FS</v>
      </c>
      <c r="P1959" s="25">
        <f t="shared" si="60"/>
        <v>11.383572567783094</v>
      </c>
      <c r="Q1959" s="25">
        <f t="shared" si="61"/>
        <v>0.13955342902711323</v>
      </c>
      <c r="R1959" s="25">
        <f>LOOKUP(A1959,[1]lookup!$A$3:$A$51,[1]lookup!$H$3:$H$51)</f>
        <v>44.14</v>
      </c>
    </row>
    <row r="1960" spans="1:18" ht="15" x14ac:dyDescent="0.2">
      <c r="A1960" t="s">
        <v>296</v>
      </c>
      <c r="B1960">
        <v>2013</v>
      </c>
      <c r="C1960" t="s">
        <v>0</v>
      </c>
      <c r="D1960" t="s">
        <v>557</v>
      </c>
      <c r="E1960" t="s">
        <v>2201</v>
      </c>
      <c r="F1960">
        <v>0</v>
      </c>
      <c r="G1960">
        <v>0</v>
      </c>
      <c r="H1960">
        <v>1</v>
      </c>
      <c r="I1960">
        <v>28</v>
      </c>
      <c r="J1960">
        <v>1</v>
      </c>
      <c r="K1960">
        <v>28</v>
      </c>
      <c r="L1960">
        <v>5016</v>
      </c>
      <c r="M1960" s="24" t="str">
        <f>LOOKUP(A1960,[1]lookup!$A$3:$A$51,[1]lookup!$P$3:$P$51)</f>
        <v>Seeded</v>
      </c>
      <c r="N1960" s="24" t="str">
        <f>LOOKUP(A1960,[1]lookup!$A$3:$A$51,[1]lookup!$R$3:$R$51)</f>
        <v>Mod</v>
      </c>
      <c r="O1960" s="24" t="str">
        <f>LOOKUP(A1960,[1]lookup!$A$3:$A$51,[1]lookup!$U$3:$U$51)</f>
        <v>FS</v>
      </c>
      <c r="P1960" s="25">
        <f t="shared" si="60"/>
        <v>0.55821371610845294</v>
      </c>
      <c r="Q1960" s="25">
        <f t="shared" si="61"/>
        <v>0</v>
      </c>
      <c r="R1960" s="25">
        <f>LOOKUP(A1960,[1]lookup!$A$3:$A$51,[1]lookup!$H$3:$H$51)</f>
        <v>44.14</v>
      </c>
    </row>
    <row r="1961" spans="1:18" ht="15" x14ac:dyDescent="0.2">
      <c r="A1961" t="s">
        <v>296</v>
      </c>
      <c r="B1961">
        <v>2013</v>
      </c>
      <c r="C1961" t="s">
        <v>0</v>
      </c>
      <c r="D1961" t="s">
        <v>390</v>
      </c>
      <c r="E1961" t="s">
        <v>2202</v>
      </c>
      <c r="F1961">
        <v>1</v>
      </c>
      <c r="G1961">
        <v>51</v>
      </c>
      <c r="H1961">
        <v>1</v>
      </c>
      <c r="I1961">
        <v>732</v>
      </c>
      <c r="J1961">
        <v>1</v>
      </c>
      <c r="K1961">
        <v>783</v>
      </c>
      <c r="L1961">
        <v>5016</v>
      </c>
      <c r="M1961" s="24" t="str">
        <f>LOOKUP(A1961,[1]lookup!$A$3:$A$51,[1]lookup!$P$3:$P$51)</f>
        <v>Seeded</v>
      </c>
      <c r="N1961" s="24" t="str">
        <f>LOOKUP(A1961,[1]lookup!$A$3:$A$51,[1]lookup!$R$3:$R$51)</f>
        <v>Mod</v>
      </c>
      <c r="O1961" s="24" t="str">
        <f>LOOKUP(A1961,[1]lookup!$A$3:$A$51,[1]lookup!$U$3:$U$51)</f>
        <v>FS</v>
      </c>
      <c r="P1961" s="25">
        <f t="shared" si="60"/>
        <v>14.593301435406699</v>
      </c>
      <c r="Q1961" s="25">
        <f t="shared" si="61"/>
        <v>1.0167464114832536</v>
      </c>
      <c r="R1961" s="25">
        <f>LOOKUP(A1961,[1]lookup!$A$3:$A$51,[1]lookup!$H$3:$H$51)</f>
        <v>44.14</v>
      </c>
    </row>
    <row r="1962" spans="1:18" ht="15" x14ac:dyDescent="0.2">
      <c r="A1962" t="s">
        <v>296</v>
      </c>
      <c r="B1962">
        <v>2013</v>
      </c>
      <c r="C1962" t="s">
        <v>0</v>
      </c>
      <c r="D1962" t="s">
        <v>1087</v>
      </c>
      <c r="E1962" t="s">
        <v>2203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5016</v>
      </c>
      <c r="M1962" s="24" t="str">
        <f>LOOKUP(A1962,[1]lookup!$A$3:$A$51,[1]lookup!$P$3:$P$51)</f>
        <v>Seeded</v>
      </c>
      <c r="N1962" s="24" t="str">
        <f>LOOKUP(A1962,[1]lookup!$A$3:$A$51,[1]lookup!$R$3:$R$51)</f>
        <v>Mod</v>
      </c>
      <c r="O1962" s="24" t="str">
        <f>LOOKUP(A1962,[1]lookup!$A$3:$A$51,[1]lookup!$U$3:$U$51)</f>
        <v>FS</v>
      </c>
      <c r="P1962" s="25">
        <f t="shared" si="60"/>
        <v>0</v>
      </c>
      <c r="Q1962" s="25">
        <f t="shared" si="61"/>
        <v>0</v>
      </c>
      <c r="R1962" s="25">
        <f>LOOKUP(A1962,[1]lookup!$A$3:$A$51,[1]lookup!$H$3:$H$51)</f>
        <v>44.14</v>
      </c>
    </row>
    <row r="1963" spans="1:18" ht="15" x14ac:dyDescent="0.2">
      <c r="A1963" t="s">
        <v>296</v>
      </c>
      <c r="B1963">
        <v>2013</v>
      </c>
      <c r="C1963" t="s">
        <v>0</v>
      </c>
      <c r="D1963" t="s">
        <v>244</v>
      </c>
      <c r="E1963" t="s">
        <v>2204</v>
      </c>
      <c r="F1963">
        <v>4</v>
      </c>
      <c r="G1963">
        <v>68</v>
      </c>
      <c r="H1963">
        <v>13</v>
      </c>
      <c r="I1963">
        <v>549</v>
      </c>
      <c r="J1963">
        <v>13</v>
      </c>
      <c r="K1963">
        <v>617</v>
      </c>
      <c r="L1963">
        <v>5016</v>
      </c>
      <c r="M1963" s="24" t="str">
        <f>LOOKUP(A1963,[1]lookup!$A$3:$A$51,[1]lookup!$P$3:$P$51)</f>
        <v>Seeded</v>
      </c>
      <c r="N1963" s="24" t="str">
        <f>LOOKUP(A1963,[1]lookup!$A$3:$A$51,[1]lookup!$R$3:$R$51)</f>
        <v>Mod</v>
      </c>
      <c r="O1963" s="24" t="str">
        <f>LOOKUP(A1963,[1]lookup!$A$3:$A$51,[1]lookup!$U$3:$U$51)</f>
        <v>FS</v>
      </c>
      <c r="P1963" s="25">
        <f t="shared" si="60"/>
        <v>10.944976076555024</v>
      </c>
      <c r="Q1963" s="25">
        <f t="shared" si="61"/>
        <v>1.3556618819776716</v>
      </c>
      <c r="R1963" s="25">
        <f>LOOKUP(A1963,[1]lookup!$A$3:$A$51,[1]lookup!$H$3:$H$51)</f>
        <v>44.14</v>
      </c>
    </row>
    <row r="1964" spans="1:18" ht="15" x14ac:dyDescent="0.2">
      <c r="A1964" t="s">
        <v>296</v>
      </c>
      <c r="B1964">
        <v>2013</v>
      </c>
      <c r="C1964" t="s">
        <v>0</v>
      </c>
      <c r="D1964" t="s">
        <v>559</v>
      </c>
      <c r="E1964" t="s">
        <v>2205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5016</v>
      </c>
      <c r="M1964" s="24" t="str">
        <f>LOOKUP(A1964,[1]lookup!$A$3:$A$51,[1]lookup!$P$3:$P$51)</f>
        <v>Seeded</v>
      </c>
      <c r="N1964" s="24" t="str">
        <f>LOOKUP(A1964,[1]lookup!$A$3:$A$51,[1]lookup!$R$3:$R$51)</f>
        <v>Mod</v>
      </c>
      <c r="O1964" s="24" t="str">
        <f>LOOKUP(A1964,[1]lookup!$A$3:$A$51,[1]lookup!$U$3:$U$51)</f>
        <v>FS</v>
      </c>
      <c r="P1964" s="25">
        <f t="shared" si="60"/>
        <v>0</v>
      </c>
      <c r="Q1964" s="25">
        <f t="shared" si="61"/>
        <v>0</v>
      </c>
      <c r="R1964" s="25">
        <f>LOOKUP(A1964,[1]lookup!$A$3:$A$51,[1]lookup!$H$3:$H$51)</f>
        <v>44.14</v>
      </c>
    </row>
    <row r="1965" spans="1:18" ht="15" x14ac:dyDescent="0.2">
      <c r="A1965" t="s">
        <v>296</v>
      </c>
      <c r="B1965">
        <v>2013</v>
      </c>
      <c r="C1965" t="s">
        <v>0</v>
      </c>
      <c r="D1965" t="s">
        <v>1229</v>
      </c>
      <c r="E1965" t="s">
        <v>2206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5016</v>
      </c>
      <c r="M1965" s="24" t="str">
        <f>LOOKUP(A1965,[1]lookup!$A$3:$A$51,[1]lookup!$P$3:$P$51)</f>
        <v>Seeded</v>
      </c>
      <c r="N1965" s="24" t="str">
        <f>LOOKUP(A1965,[1]lookup!$A$3:$A$51,[1]lookup!$R$3:$R$51)</f>
        <v>Mod</v>
      </c>
      <c r="O1965" s="24" t="str">
        <f>LOOKUP(A1965,[1]lookup!$A$3:$A$51,[1]lookup!$U$3:$U$51)</f>
        <v>FS</v>
      </c>
      <c r="P1965" s="25">
        <f t="shared" si="60"/>
        <v>0</v>
      </c>
      <c r="Q1965" s="25">
        <f t="shared" si="61"/>
        <v>0</v>
      </c>
      <c r="R1965" s="25">
        <f>LOOKUP(A1965,[1]lookup!$A$3:$A$51,[1]lookup!$H$3:$H$51)</f>
        <v>44.14</v>
      </c>
    </row>
    <row r="1966" spans="1:18" ht="15" x14ac:dyDescent="0.2">
      <c r="A1966" t="s">
        <v>296</v>
      </c>
      <c r="B1966">
        <v>2013</v>
      </c>
      <c r="C1966" t="s">
        <v>0</v>
      </c>
      <c r="D1966" t="s">
        <v>405</v>
      </c>
      <c r="E1966" t="s">
        <v>2207</v>
      </c>
      <c r="F1966">
        <v>2</v>
      </c>
      <c r="G1966">
        <v>600</v>
      </c>
      <c r="H1966">
        <v>2</v>
      </c>
      <c r="I1966">
        <v>90</v>
      </c>
      <c r="J1966">
        <v>2</v>
      </c>
      <c r="K1966">
        <v>690</v>
      </c>
      <c r="L1966">
        <v>5016</v>
      </c>
      <c r="M1966" s="24" t="str">
        <f>LOOKUP(A1966,[1]lookup!$A$3:$A$51,[1]lookup!$P$3:$P$51)</f>
        <v>Seeded</v>
      </c>
      <c r="N1966" s="24" t="str">
        <f>LOOKUP(A1966,[1]lookup!$A$3:$A$51,[1]lookup!$R$3:$R$51)</f>
        <v>Mod</v>
      </c>
      <c r="O1966" s="24" t="str">
        <f>LOOKUP(A1966,[1]lookup!$A$3:$A$51,[1]lookup!$U$3:$U$51)</f>
        <v>FS</v>
      </c>
      <c r="P1966" s="25">
        <f t="shared" si="60"/>
        <v>1.7942583732057416</v>
      </c>
      <c r="Q1966" s="25">
        <f t="shared" si="61"/>
        <v>11.961722488038278</v>
      </c>
      <c r="R1966" s="25">
        <f>LOOKUP(A1966,[1]lookup!$A$3:$A$51,[1]lookup!$H$3:$H$51)</f>
        <v>44.14</v>
      </c>
    </row>
    <row r="1967" spans="1:18" ht="15" x14ac:dyDescent="0.2">
      <c r="A1967" t="s">
        <v>296</v>
      </c>
      <c r="B1967">
        <v>2013</v>
      </c>
      <c r="C1967" t="s">
        <v>0</v>
      </c>
      <c r="D1967" t="s">
        <v>217</v>
      </c>
      <c r="E1967" t="s">
        <v>2208</v>
      </c>
      <c r="F1967">
        <v>2</v>
      </c>
      <c r="G1967">
        <v>4290</v>
      </c>
      <c r="H1967">
        <v>0</v>
      </c>
      <c r="I1967">
        <v>0</v>
      </c>
      <c r="J1967">
        <v>2</v>
      </c>
      <c r="K1967">
        <v>4290</v>
      </c>
      <c r="L1967">
        <v>5016</v>
      </c>
      <c r="M1967" s="24" t="str">
        <f>LOOKUP(A1967,[1]lookup!$A$3:$A$51,[1]lookup!$P$3:$P$51)</f>
        <v>Seeded</v>
      </c>
      <c r="N1967" s="24" t="str">
        <f>LOOKUP(A1967,[1]lookup!$A$3:$A$51,[1]lookup!$R$3:$R$51)</f>
        <v>Mod</v>
      </c>
      <c r="O1967" s="24" t="str">
        <f>LOOKUP(A1967,[1]lookup!$A$3:$A$51,[1]lookup!$U$3:$U$51)</f>
        <v>FS</v>
      </c>
      <c r="P1967" s="25">
        <f t="shared" si="60"/>
        <v>0</v>
      </c>
      <c r="Q1967" s="25">
        <f t="shared" si="61"/>
        <v>85.526315789473685</v>
      </c>
      <c r="R1967" s="25">
        <f>LOOKUP(A1967,[1]lookup!$A$3:$A$51,[1]lookup!$H$3:$H$51)</f>
        <v>44.14</v>
      </c>
    </row>
    <row r="1968" spans="1:18" ht="15" x14ac:dyDescent="0.2">
      <c r="A1968" t="s">
        <v>296</v>
      </c>
      <c r="B1968">
        <v>2013</v>
      </c>
      <c r="C1968" t="s">
        <v>0</v>
      </c>
      <c r="D1968" t="s">
        <v>2209</v>
      </c>
      <c r="E1968" t="s">
        <v>2210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5016</v>
      </c>
      <c r="M1968" s="24" t="str">
        <f>LOOKUP(A1968,[1]lookup!$A$3:$A$51,[1]lookup!$P$3:$P$51)</f>
        <v>Seeded</v>
      </c>
      <c r="N1968" s="24" t="str">
        <f>LOOKUP(A1968,[1]lookup!$A$3:$A$51,[1]lookup!$R$3:$R$51)</f>
        <v>Mod</v>
      </c>
      <c r="O1968" s="24" t="str">
        <f>LOOKUP(A1968,[1]lookup!$A$3:$A$51,[1]lookup!$U$3:$U$51)</f>
        <v>FS</v>
      </c>
      <c r="P1968" s="25">
        <f t="shared" si="60"/>
        <v>0</v>
      </c>
      <c r="Q1968" s="25">
        <f t="shared" si="61"/>
        <v>0</v>
      </c>
      <c r="R1968" s="25">
        <f>LOOKUP(A1968,[1]lookup!$A$3:$A$51,[1]lookup!$H$3:$H$51)</f>
        <v>44.14</v>
      </c>
    </row>
    <row r="1969" spans="1:18" ht="15" x14ac:dyDescent="0.2">
      <c r="A1969" t="s">
        <v>296</v>
      </c>
      <c r="B1969">
        <v>2013</v>
      </c>
      <c r="C1969" t="s">
        <v>0</v>
      </c>
      <c r="D1969" t="s">
        <v>2211</v>
      </c>
      <c r="E1969" t="s">
        <v>2212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5016</v>
      </c>
      <c r="M1969" s="24" t="str">
        <f>LOOKUP(A1969,[1]lookup!$A$3:$A$51,[1]lookup!$P$3:$P$51)</f>
        <v>Seeded</v>
      </c>
      <c r="N1969" s="24" t="str">
        <f>LOOKUP(A1969,[1]lookup!$A$3:$A$51,[1]lookup!$R$3:$R$51)</f>
        <v>Mod</v>
      </c>
      <c r="O1969" s="24" t="str">
        <f>LOOKUP(A1969,[1]lookup!$A$3:$A$51,[1]lookup!$U$3:$U$51)</f>
        <v>FS</v>
      </c>
      <c r="P1969" s="25">
        <f t="shared" si="60"/>
        <v>0</v>
      </c>
      <c r="Q1969" s="25">
        <f t="shared" si="61"/>
        <v>0</v>
      </c>
      <c r="R1969" s="25">
        <f>LOOKUP(A1969,[1]lookup!$A$3:$A$51,[1]lookup!$H$3:$H$51)</f>
        <v>44.14</v>
      </c>
    </row>
    <row r="1970" spans="1:18" ht="15" x14ac:dyDescent="0.2">
      <c r="A1970" t="s">
        <v>297</v>
      </c>
      <c r="B1970">
        <v>2013</v>
      </c>
      <c r="C1970" t="s">
        <v>0</v>
      </c>
      <c r="D1970" t="s">
        <v>672</v>
      </c>
      <c r="E1970" t="s">
        <v>2199</v>
      </c>
      <c r="F1970">
        <v>0</v>
      </c>
      <c r="G1970">
        <v>0</v>
      </c>
      <c r="H1970">
        <v>1</v>
      </c>
      <c r="I1970">
        <v>36</v>
      </c>
      <c r="J1970">
        <v>1</v>
      </c>
      <c r="K1970">
        <v>36</v>
      </c>
      <c r="L1970">
        <v>5000</v>
      </c>
      <c r="M1970" s="24" t="str">
        <f>LOOKUP(A1970,[1]lookup!$A$3:$A$51,[1]lookup!$P$3:$P$51)</f>
        <v>Seeded</v>
      </c>
      <c r="N1970" s="24" t="str">
        <f>LOOKUP(A1970,[1]lookup!$A$3:$A$51,[1]lookup!$R$3:$R$51)</f>
        <v>Mod</v>
      </c>
      <c r="O1970" s="24" t="str">
        <f>LOOKUP(A1970,[1]lookup!$A$3:$A$51,[1]lookup!$U$3:$U$51)</f>
        <v>FS</v>
      </c>
      <c r="P1970" s="25">
        <f t="shared" si="60"/>
        <v>0.72</v>
      </c>
      <c r="Q1970" s="25">
        <f t="shared" si="61"/>
        <v>0</v>
      </c>
      <c r="R1970" s="25">
        <f>LOOKUP(A1970,[1]lookup!$A$3:$A$51,[1]lookup!$H$3:$H$51)</f>
        <v>85.96</v>
      </c>
    </row>
    <row r="1971" spans="1:18" ht="15" x14ac:dyDescent="0.2">
      <c r="A1971" t="s">
        <v>297</v>
      </c>
      <c r="B1971">
        <v>2013</v>
      </c>
      <c r="C1971" t="s">
        <v>0</v>
      </c>
      <c r="D1971" t="s">
        <v>556</v>
      </c>
      <c r="E1971" t="s">
        <v>2200</v>
      </c>
      <c r="F1971">
        <v>0</v>
      </c>
      <c r="G1971">
        <v>0</v>
      </c>
      <c r="H1971">
        <v>2</v>
      </c>
      <c r="I1971">
        <v>1014</v>
      </c>
      <c r="J1971">
        <v>2</v>
      </c>
      <c r="K1971">
        <v>1014</v>
      </c>
      <c r="L1971">
        <v>5000</v>
      </c>
      <c r="M1971" s="24" t="str">
        <f>LOOKUP(A1971,[1]lookup!$A$3:$A$51,[1]lookup!$P$3:$P$51)</f>
        <v>Seeded</v>
      </c>
      <c r="N1971" s="24" t="str">
        <f>LOOKUP(A1971,[1]lookup!$A$3:$A$51,[1]lookup!$R$3:$R$51)</f>
        <v>Mod</v>
      </c>
      <c r="O1971" s="24" t="str">
        <f>LOOKUP(A1971,[1]lookup!$A$3:$A$51,[1]lookup!$U$3:$U$51)</f>
        <v>FS</v>
      </c>
      <c r="P1971" s="25">
        <f t="shared" si="60"/>
        <v>20.28</v>
      </c>
      <c r="Q1971" s="25">
        <f t="shared" si="61"/>
        <v>0</v>
      </c>
      <c r="R1971" s="25">
        <f>LOOKUP(A1971,[1]lookup!$A$3:$A$51,[1]lookup!$H$3:$H$51)</f>
        <v>85.96</v>
      </c>
    </row>
    <row r="1972" spans="1:18" ht="15" x14ac:dyDescent="0.2">
      <c r="A1972" t="s">
        <v>297</v>
      </c>
      <c r="B1972">
        <v>2013</v>
      </c>
      <c r="C1972" t="s">
        <v>0</v>
      </c>
      <c r="D1972" t="s">
        <v>557</v>
      </c>
      <c r="E1972" t="s">
        <v>2201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5000</v>
      </c>
      <c r="M1972" s="24" t="str">
        <f>LOOKUP(A1972,[1]lookup!$A$3:$A$51,[1]lookup!$P$3:$P$51)</f>
        <v>Seeded</v>
      </c>
      <c r="N1972" s="24" t="str">
        <f>LOOKUP(A1972,[1]lookup!$A$3:$A$51,[1]lookup!$R$3:$R$51)</f>
        <v>Mod</v>
      </c>
      <c r="O1972" s="24" t="str">
        <f>LOOKUP(A1972,[1]lookup!$A$3:$A$51,[1]lookup!$U$3:$U$51)</f>
        <v>FS</v>
      </c>
      <c r="P1972" s="25">
        <f t="shared" si="60"/>
        <v>0</v>
      </c>
      <c r="Q1972" s="25">
        <f t="shared" si="61"/>
        <v>0</v>
      </c>
      <c r="R1972" s="25">
        <f>LOOKUP(A1972,[1]lookup!$A$3:$A$51,[1]lookup!$H$3:$H$51)</f>
        <v>85.96</v>
      </c>
    </row>
    <row r="1973" spans="1:18" ht="15" x14ac:dyDescent="0.2">
      <c r="A1973" t="s">
        <v>297</v>
      </c>
      <c r="B1973">
        <v>2013</v>
      </c>
      <c r="C1973" t="s">
        <v>0</v>
      </c>
      <c r="D1973" t="s">
        <v>390</v>
      </c>
      <c r="E1973" t="s">
        <v>2202</v>
      </c>
      <c r="F1973">
        <v>3</v>
      </c>
      <c r="G1973">
        <v>94</v>
      </c>
      <c r="H1973">
        <v>4</v>
      </c>
      <c r="I1973">
        <v>887</v>
      </c>
      <c r="J1973">
        <v>4</v>
      </c>
      <c r="K1973">
        <v>981</v>
      </c>
      <c r="L1973">
        <v>5000</v>
      </c>
      <c r="M1973" s="24" t="str">
        <f>LOOKUP(A1973,[1]lookup!$A$3:$A$51,[1]lookup!$P$3:$P$51)</f>
        <v>Seeded</v>
      </c>
      <c r="N1973" s="24" t="str">
        <f>LOOKUP(A1973,[1]lookup!$A$3:$A$51,[1]lookup!$R$3:$R$51)</f>
        <v>Mod</v>
      </c>
      <c r="O1973" s="24" t="str">
        <f>LOOKUP(A1973,[1]lookup!$A$3:$A$51,[1]lookup!$U$3:$U$51)</f>
        <v>FS</v>
      </c>
      <c r="P1973" s="25">
        <f t="shared" si="60"/>
        <v>17.740000000000002</v>
      </c>
      <c r="Q1973" s="25">
        <f t="shared" si="61"/>
        <v>1.8800000000000001</v>
      </c>
      <c r="R1973" s="25">
        <f>LOOKUP(A1973,[1]lookup!$A$3:$A$51,[1]lookup!$H$3:$H$51)</f>
        <v>85.96</v>
      </c>
    </row>
    <row r="1974" spans="1:18" ht="15" x14ac:dyDescent="0.2">
      <c r="A1974" t="s">
        <v>297</v>
      </c>
      <c r="B1974">
        <v>2013</v>
      </c>
      <c r="C1974" t="s">
        <v>0</v>
      </c>
      <c r="D1974" t="s">
        <v>1087</v>
      </c>
      <c r="E1974" t="s">
        <v>2203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5000</v>
      </c>
      <c r="M1974" s="24" t="str">
        <f>LOOKUP(A1974,[1]lookup!$A$3:$A$51,[1]lookup!$P$3:$P$51)</f>
        <v>Seeded</v>
      </c>
      <c r="N1974" s="24" t="str">
        <f>LOOKUP(A1974,[1]lookup!$A$3:$A$51,[1]lookup!$R$3:$R$51)</f>
        <v>Mod</v>
      </c>
      <c r="O1974" s="24" t="str">
        <f>LOOKUP(A1974,[1]lookup!$A$3:$A$51,[1]lookup!$U$3:$U$51)</f>
        <v>FS</v>
      </c>
      <c r="P1974" s="25">
        <f t="shared" si="60"/>
        <v>0</v>
      </c>
      <c r="Q1974" s="25">
        <f t="shared" si="61"/>
        <v>0</v>
      </c>
      <c r="R1974" s="25">
        <f>LOOKUP(A1974,[1]lookup!$A$3:$A$51,[1]lookup!$H$3:$H$51)</f>
        <v>85.96</v>
      </c>
    </row>
    <row r="1975" spans="1:18" ht="15" x14ac:dyDescent="0.2">
      <c r="A1975" t="s">
        <v>297</v>
      </c>
      <c r="B1975">
        <v>2013</v>
      </c>
      <c r="C1975" t="s">
        <v>0</v>
      </c>
      <c r="D1975" t="s">
        <v>244</v>
      </c>
      <c r="E1975" t="s">
        <v>2204</v>
      </c>
      <c r="F1975">
        <v>0</v>
      </c>
      <c r="G1975">
        <v>0</v>
      </c>
      <c r="H1975">
        <v>2</v>
      </c>
      <c r="I1975">
        <v>23</v>
      </c>
      <c r="J1975">
        <v>2</v>
      </c>
      <c r="K1975">
        <v>23</v>
      </c>
      <c r="L1975">
        <v>5000</v>
      </c>
      <c r="M1975" s="24" t="str">
        <f>LOOKUP(A1975,[1]lookup!$A$3:$A$51,[1]lookup!$P$3:$P$51)</f>
        <v>Seeded</v>
      </c>
      <c r="N1975" s="24" t="str">
        <f>LOOKUP(A1975,[1]lookup!$A$3:$A$51,[1]lookup!$R$3:$R$51)</f>
        <v>Mod</v>
      </c>
      <c r="O1975" s="24" t="str">
        <f>LOOKUP(A1975,[1]lookup!$A$3:$A$51,[1]lookup!$U$3:$U$51)</f>
        <v>FS</v>
      </c>
      <c r="P1975" s="25">
        <f t="shared" si="60"/>
        <v>0.45999999999999996</v>
      </c>
      <c r="Q1975" s="25">
        <f t="shared" si="61"/>
        <v>0</v>
      </c>
      <c r="R1975" s="25">
        <f>LOOKUP(A1975,[1]lookup!$A$3:$A$51,[1]lookup!$H$3:$H$51)</f>
        <v>85.96</v>
      </c>
    </row>
    <row r="1976" spans="1:18" ht="15" x14ac:dyDescent="0.2">
      <c r="A1976" t="s">
        <v>297</v>
      </c>
      <c r="B1976">
        <v>2013</v>
      </c>
      <c r="C1976" t="s">
        <v>0</v>
      </c>
      <c r="D1976" t="s">
        <v>559</v>
      </c>
      <c r="E1976" t="s">
        <v>2205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5000</v>
      </c>
      <c r="M1976" s="24" t="str">
        <f>LOOKUP(A1976,[1]lookup!$A$3:$A$51,[1]lookup!$P$3:$P$51)</f>
        <v>Seeded</v>
      </c>
      <c r="N1976" s="24" t="str">
        <f>LOOKUP(A1976,[1]lookup!$A$3:$A$51,[1]lookup!$R$3:$R$51)</f>
        <v>Mod</v>
      </c>
      <c r="O1976" s="24" t="str">
        <f>LOOKUP(A1976,[1]lookup!$A$3:$A$51,[1]lookup!$U$3:$U$51)</f>
        <v>FS</v>
      </c>
      <c r="P1976" s="25">
        <f t="shared" si="60"/>
        <v>0</v>
      </c>
      <c r="Q1976" s="25">
        <f t="shared" si="61"/>
        <v>0</v>
      </c>
      <c r="R1976" s="25">
        <f>LOOKUP(A1976,[1]lookup!$A$3:$A$51,[1]lookup!$H$3:$H$51)</f>
        <v>85.96</v>
      </c>
    </row>
    <row r="1977" spans="1:18" ht="15" x14ac:dyDescent="0.2">
      <c r="A1977" t="s">
        <v>297</v>
      </c>
      <c r="B1977">
        <v>2013</v>
      </c>
      <c r="C1977" t="s">
        <v>0</v>
      </c>
      <c r="D1977" t="s">
        <v>1229</v>
      </c>
      <c r="E1977" t="s">
        <v>2206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5000</v>
      </c>
      <c r="M1977" s="24" t="str">
        <f>LOOKUP(A1977,[1]lookup!$A$3:$A$51,[1]lookup!$P$3:$P$51)</f>
        <v>Seeded</v>
      </c>
      <c r="N1977" s="24" t="str">
        <f>LOOKUP(A1977,[1]lookup!$A$3:$A$51,[1]lookup!$R$3:$R$51)</f>
        <v>Mod</v>
      </c>
      <c r="O1977" s="24" t="str">
        <f>LOOKUP(A1977,[1]lookup!$A$3:$A$51,[1]lookup!$U$3:$U$51)</f>
        <v>FS</v>
      </c>
      <c r="P1977" s="25">
        <f t="shared" si="60"/>
        <v>0</v>
      </c>
      <c r="Q1977" s="25">
        <f t="shared" si="61"/>
        <v>0</v>
      </c>
      <c r="R1977" s="25">
        <f>LOOKUP(A1977,[1]lookup!$A$3:$A$51,[1]lookup!$H$3:$H$51)</f>
        <v>85.96</v>
      </c>
    </row>
    <row r="1978" spans="1:18" ht="15" x14ac:dyDescent="0.2">
      <c r="A1978" t="s">
        <v>297</v>
      </c>
      <c r="B1978">
        <v>2013</v>
      </c>
      <c r="C1978" t="s">
        <v>0</v>
      </c>
      <c r="D1978" t="s">
        <v>405</v>
      </c>
      <c r="E1978" t="s">
        <v>2207</v>
      </c>
      <c r="F1978">
        <v>2</v>
      </c>
      <c r="G1978">
        <v>1389</v>
      </c>
      <c r="H1978">
        <v>0</v>
      </c>
      <c r="I1978">
        <v>0</v>
      </c>
      <c r="J1978">
        <v>2</v>
      </c>
      <c r="K1978">
        <v>1389</v>
      </c>
      <c r="L1978">
        <v>5000</v>
      </c>
      <c r="M1978" s="24" t="str">
        <f>LOOKUP(A1978,[1]lookup!$A$3:$A$51,[1]lookup!$P$3:$P$51)</f>
        <v>Seeded</v>
      </c>
      <c r="N1978" s="24" t="str">
        <f>LOOKUP(A1978,[1]lookup!$A$3:$A$51,[1]lookup!$R$3:$R$51)</f>
        <v>Mod</v>
      </c>
      <c r="O1978" s="24" t="str">
        <f>LOOKUP(A1978,[1]lookup!$A$3:$A$51,[1]lookup!$U$3:$U$51)</f>
        <v>FS</v>
      </c>
      <c r="P1978" s="25">
        <f t="shared" si="60"/>
        <v>0</v>
      </c>
      <c r="Q1978" s="25">
        <f t="shared" si="61"/>
        <v>27.779999999999998</v>
      </c>
      <c r="R1978" s="25">
        <f>LOOKUP(A1978,[1]lookup!$A$3:$A$51,[1]lookup!$H$3:$H$51)</f>
        <v>85.96</v>
      </c>
    </row>
    <row r="1979" spans="1:18" ht="15" x14ac:dyDescent="0.2">
      <c r="A1979" t="s">
        <v>297</v>
      </c>
      <c r="B1979">
        <v>2013</v>
      </c>
      <c r="C1979" t="s">
        <v>0</v>
      </c>
      <c r="D1979" t="s">
        <v>217</v>
      </c>
      <c r="E1979" t="s">
        <v>2208</v>
      </c>
      <c r="F1979">
        <v>1</v>
      </c>
      <c r="G1979">
        <v>3517</v>
      </c>
      <c r="H1979">
        <v>0</v>
      </c>
      <c r="I1979">
        <v>0</v>
      </c>
      <c r="J1979">
        <v>1</v>
      </c>
      <c r="K1979">
        <v>3517</v>
      </c>
      <c r="L1979">
        <v>5000</v>
      </c>
      <c r="M1979" s="24" t="str">
        <f>LOOKUP(A1979,[1]lookup!$A$3:$A$51,[1]lookup!$P$3:$P$51)</f>
        <v>Seeded</v>
      </c>
      <c r="N1979" s="24" t="str">
        <f>LOOKUP(A1979,[1]lookup!$A$3:$A$51,[1]lookup!$R$3:$R$51)</f>
        <v>Mod</v>
      </c>
      <c r="O1979" s="24" t="str">
        <f>LOOKUP(A1979,[1]lookup!$A$3:$A$51,[1]lookup!$U$3:$U$51)</f>
        <v>FS</v>
      </c>
      <c r="P1979" s="25">
        <f t="shared" si="60"/>
        <v>0</v>
      </c>
      <c r="Q1979" s="25">
        <f t="shared" si="61"/>
        <v>70.34</v>
      </c>
      <c r="R1979" s="25">
        <f>LOOKUP(A1979,[1]lookup!$A$3:$A$51,[1]lookup!$H$3:$H$51)</f>
        <v>85.96</v>
      </c>
    </row>
    <row r="1980" spans="1:18" ht="15" x14ac:dyDescent="0.2">
      <c r="A1980" t="s">
        <v>297</v>
      </c>
      <c r="B1980">
        <v>2013</v>
      </c>
      <c r="C1980" t="s">
        <v>0</v>
      </c>
      <c r="D1980" t="s">
        <v>2209</v>
      </c>
      <c r="E1980" t="s">
        <v>2210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5000</v>
      </c>
      <c r="M1980" s="24" t="str">
        <f>LOOKUP(A1980,[1]lookup!$A$3:$A$51,[1]lookup!$P$3:$P$51)</f>
        <v>Seeded</v>
      </c>
      <c r="N1980" s="24" t="str">
        <f>LOOKUP(A1980,[1]lookup!$A$3:$A$51,[1]lookup!$R$3:$R$51)</f>
        <v>Mod</v>
      </c>
      <c r="O1980" s="24" t="str">
        <f>LOOKUP(A1980,[1]lookup!$A$3:$A$51,[1]lookup!$U$3:$U$51)</f>
        <v>FS</v>
      </c>
      <c r="P1980" s="25">
        <f t="shared" si="60"/>
        <v>0</v>
      </c>
      <c r="Q1980" s="25">
        <f t="shared" si="61"/>
        <v>0</v>
      </c>
      <c r="R1980" s="25">
        <f>LOOKUP(A1980,[1]lookup!$A$3:$A$51,[1]lookup!$H$3:$H$51)</f>
        <v>85.96</v>
      </c>
    </row>
    <row r="1981" spans="1:18" ht="15" x14ac:dyDescent="0.2">
      <c r="A1981" t="s">
        <v>297</v>
      </c>
      <c r="B1981">
        <v>2013</v>
      </c>
      <c r="C1981" t="s">
        <v>0</v>
      </c>
      <c r="D1981" t="s">
        <v>2211</v>
      </c>
      <c r="E1981" t="s">
        <v>2212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5000</v>
      </c>
      <c r="M1981" s="24" t="str">
        <f>LOOKUP(A1981,[1]lookup!$A$3:$A$51,[1]lookup!$P$3:$P$51)</f>
        <v>Seeded</v>
      </c>
      <c r="N1981" s="24" t="str">
        <f>LOOKUP(A1981,[1]lookup!$A$3:$A$51,[1]lookup!$R$3:$R$51)</f>
        <v>Mod</v>
      </c>
      <c r="O1981" s="24" t="str">
        <f>LOOKUP(A1981,[1]lookup!$A$3:$A$51,[1]lookup!$U$3:$U$51)</f>
        <v>FS</v>
      </c>
      <c r="P1981" s="25">
        <f t="shared" si="60"/>
        <v>0</v>
      </c>
      <c r="Q1981" s="25">
        <f t="shared" si="61"/>
        <v>0</v>
      </c>
      <c r="R1981" s="25">
        <f>LOOKUP(A1981,[1]lookup!$A$3:$A$51,[1]lookup!$H$3:$H$51)</f>
        <v>85.96</v>
      </c>
    </row>
    <row r="1982" spans="1:18" ht="15" x14ac:dyDescent="0.2">
      <c r="A1982" t="s">
        <v>300</v>
      </c>
      <c r="B1982">
        <v>2013</v>
      </c>
      <c r="C1982" t="s">
        <v>0</v>
      </c>
      <c r="D1982" t="s">
        <v>672</v>
      </c>
      <c r="E1982" t="s">
        <v>2199</v>
      </c>
      <c r="F1982">
        <v>1</v>
      </c>
      <c r="G1982">
        <v>8</v>
      </c>
      <c r="H1982">
        <v>1</v>
      </c>
      <c r="I1982">
        <v>11</v>
      </c>
      <c r="J1982">
        <v>1</v>
      </c>
      <c r="K1982">
        <v>19</v>
      </c>
      <c r="L1982">
        <v>5003</v>
      </c>
      <c r="M1982" s="24" t="str">
        <f>LOOKUP(A1982,[1]lookup!$A$3:$A$51,[1]lookup!$P$3:$P$51)</f>
        <v>Seeded</v>
      </c>
      <c r="N1982" s="24" t="str">
        <f>LOOKUP(A1982,[1]lookup!$A$3:$A$51,[1]lookup!$R$3:$R$51)</f>
        <v>Mod</v>
      </c>
      <c r="O1982" s="24" t="str">
        <f>LOOKUP(A1982,[1]lookup!$A$3:$A$51,[1]lookup!$U$3:$U$51)</f>
        <v>FS</v>
      </c>
      <c r="P1982" s="25">
        <f t="shared" si="60"/>
        <v>0.21986807915250847</v>
      </c>
      <c r="Q1982" s="25">
        <f t="shared" si="61"/>
        <v>0.15990405756546072</v>
      </c>
      <c r="R1982" s="25">
        <f>LOOKUP(A1982,[1]lookup!$A$3:$A$51,[1]lookup!$H$3:$H$51)</f>
        <v>22.563897763578275</v>
      </c>
    </row>
    <row r="1983" spans="1:18" ht="15" x14ac:dyDescent="0.2">
      <c r="A1983" t="s">
        <v>300</v>
      </c>
      <c r="B1983">
        <v>2013</v>
      </c>
      <c r="C1983" t="s">
        <v>0</v>
      </c>
      <c r="D1983" t="s">
        <v>556</v>
      </c>
      <c r="E1983" t="s">
        <v>2200</v>
      </c>
      <c r="F1983">
        <v>2</v>
      </c>
      <c r="G1983">
        <v>31</v>
      </c>
      <c r="H1983">
        <v>4</v>
      </c>
      <c r="I1983">
        <v>737</v>
      </c>
      <c r="J1983">
        <v>4</v>
      </c>
      <c r="K1983">
        <v>768</v>
      </c>
      <c r="L1983">
        <v>5003</v>
      </c>
      <c r="M1983" s="24" t="str">
        <f>LOOKUP(A1983,[1]lookup!$A$3:$A$51,[1]lookup!$P$3:$P$51)</f>
        <v>Seeded</v>
      </c>
      <c r="N1983" s="24" t="str">
        <f>LOOKUP(A1983,[1]lookup!$A$3:$A$51,[1]lookup!$R$3:$R$51)</f>
        <v>Mod</v>
      </c>
      <c r="O1983" s="24" t="str">
        <f>LOOKUP(A1983,[1]lookup!$A$3:$A$51,[1]lookup!$U$3:$U$51)</f>
        <v>FS</v>
      </c>
      <c r="P1983" s="25">
        <f t="shared" si="60"/>
        <v>14.731161303218068</v>
      </c>
      <c r="Q1983" s="25">
        <f t="shared" si="61"/>
        <v>0.61962822306616028</v>
      </c>
      <c r="R1983" s="25">
        <f>LOOKUP(A1983,[1]lookup!$A$3:$A$51,[1]lookup!$H$3:$H$51)</f>
        <v>22.563897763578275</v>
      </c>
    </row>
    <row r="1984" spans="1:18" ht="15" x14ac:dyDescent="0.2">
      <c r="A1984" t="s">
        <v>300</v>
      </c>
      <c r="B1984">
        <v>2013</v>
      </c>
      <c r="C1984" t="s">
        <v>0</v>
      </c>
      <c r="D1984" t="s">
        <v>557</v>
      </c>
      <c r="E1984" t="s">
        <v>2201</v>
      </c>
      <c r="F1984">
        <v>2</v>
      </c>
      <c r="G1984">
        <v>24</v>
      </c>
      <c r="H1984">
        <v>3</v>
      </c>
      <c r="I1984">
        <v>181</v>
      </c>
      <c r="J1984">
        <v>3</v>
      </c>
      <c r="K1984">
        <v>205</v>
      </c>
      <c r="L1984">
        <v>5003</v>
      </c>
      <c r="M1984" s="24" t="str">
        <f>LOOKUP(A1984,[1]lookup!$A$3:$A$51,[1]lookup!$P$3:$P$51)</f>
        <v>Seeded</v>
      </c>
      <c r="N1984" s="24" t="str">
        <f>LOOKUP(A1984,[1]lookup!$A$3:$A$51,[1]lookup!$R$3:$R$51)</f>
        <v>Mod</v>
      </c>
      <c r="O1984" s="24" t="str">
        <f>LOOKUP(A1984,[1]lookup!$A$3:$A$51,[1]lookup!$U$3:$U$51)</f>
        <v>FS</v>
      </c>
      <c r="P1984" s="25">
        <f t="shared" si="60"/>
        <v>3.6178293024185488</v>
      </c>
      <c r="Q1984" s="25">
        <f t="shared" si="61"/>
        <v>0.47971217269638211</v>
      </c>
      <c r="R1984" s="25">
        <f>LOOKUP(A1984,[1]lookup!$A$3:$A$51,[1]lookup!$H$3:$H$51)</f>
        <v>22.563897763578275</v>
      </c>
    </row>
    <row r="1985" spans="1:18" ht="15" x14ac:dyDescent="0.2">
      <c r="A1985" t="s">
        <v>300</v>
      </c>
      <c r="B1985">
        <v>2013</v>
      </c>
      <c r="C1985" t="s">
        <v>0</v>
      </c>
      <c r="D1985" t="s">
        <v>390</v>
      </c>
      <c r="E1985" t="s">
        <v>2202</v>
      </c>
      <c r="F1985">
        <v>1</v>
      </c>
      <c r="G1985">
        <v>53</v>
      </c>
      <c r="H1985">
        <v>4</v>
      </c>
      <c r="I1985">
        <v>155</v>
      </c>
      <c r="J1985">
        <v>4</v>
      </c>
      <c r="K1985">
        <v>208</v>
      </c>
      <c r="L1985">
        <v>5003</v>
      </c>
      <c r="M1985" s="24" t="str">
        <f>LOOKUP(A1985,[1]lookup!$A$3:$A$51,[1]lookup!$P$3:$P$51)</f>
        <v>Seeded</v>
      </c>
      <c r="N1985" s="24" t="str">
        <f>LOOKUP(A1985,[1]lookup!$A$3:$A$51,[1]lookup!$R$3:$R$51)</f>
        <v>Mod</v>
      </c>
      <c r="O1985" s="24" t="str">
        <f>LOOKUP(A1985,[1]lookup!$A$3:$A$51,[1]lookup!$U$3:$U$51)</f>
        <v>FS</v>
      </c>
      <c r="P1985" s="25">
        <f t="shared" si="60"/>
        <v>3.0981411153308014</v>
      </c>
      <c r="Q1985" s="25">
        <f t="shared" si="61"/>
        <v>1.0593643813711773</v>
      </c>
      <c r="R1985" s="25">
        <f>LOOKUP(A1985,[1]lookup!$A$3:$A$51,[1]lookup!$H$3:$H$51)</f>
        <v>22.563897763578275</v>
      </c>
    </row>
    <row r="1986" spans="1:18" ht="15" x14ac:dyDescent="0.2">
      <c r="A1986" t="s">
        <v>300</v>
      </c>
      <c r="B1986">
        <v>2013</v>
      </c>
      <c r="C1986" t="s">
        <v>0</v>
      </c>
      <c r="D1986" t="s">
        <v>1087</v>
      </c>
      <c r="E1986" t="s">
        <v>2203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5003</v>
      </c>
      <c r="M1986" s="24" t="str">
        <f>LOOKUP(A1986,[1]lookup!$A$3:$A$51,[1]lookup!$P$3:$P$51)</f>
        <v>Seeded</v>
      </c>
      <c r="N1986" s="24" t="str">
        <f>LOOKUP(A1986,[1]lookup!$A$3:$A$51,[1]lookup!$R$3:$R$51)</f>
        <v>Mod</v>
      </c>
      <c r="O1986" s="24" t="str">
        <f>LOOKUP(A1986,[1]lookup!$A$3:$A$51,[1]lookup!$U$3:$U$51)</f>
        <v>FS</v>
      </c>
      <c r="P1986" s="25">
        <f t="shared" ref="P1986:P2049" si="62">I1986/L1986*100</f>
        <v>0</v>
      </c>
      <c r="Q1986" s="25">
        <f t="shared" ref="Q1986:Q2049" si="63">G1986/L1986*100</f>
        <v>0</v>
      </c>
      <c r="R1986" s="25">
        <f>LOOKUP(A1986,[1]lookup!$A$3:$A$51,[1]lookup!$H$3:$H$51)</f>
        <v>22.563897763578275</v>
      </c>
    </row>
    <row r="1987" spans="1:18" ht="15" x14ac:dyDescent="0.2">
      <c r="A1987" t="s">
        <v>300</v>
      </c>
      <c r="B1987">
        <v>2013</v>
      </c>
      <c r="C1987" t="s">
        <v>0</v>
      </c>
      <c r="D1987" t="s">
        <v>244</v>
      </c>
      <c r="E1987" t="s">
        <v>2204</v>
      </c>
      <c r="F1987">
        <v>0</v>
      </c>
      <c r="G1987">
        <v>0</v>
      </c>
      <c r="H1987">
        <v>4</v>
      </c>
      <c r="I1987">
        <v>77</v>
      </c>
      <c r="J1987">
        <v>4</v>
      </c>
      <c r="K1987">
        <v>77</v>
      </c>
      <c r="L1987">
        <v>5003</v>
      </c>
      <c r="M1987" s="24" t="str">
        <f>LOOKUP(A1987,[1]lookup!$A$3:$A$51,[1]lookup!$P$3:$P$51)</f>
        <v>Seeded</v>
      </c>
      <c r="N1987" s="24" t="str">
        <f>LOOKUP(A1987,[1]lookup!$A$3:$A$51,[1]lookup!$R$3:$R$51)</f>
        <v>Mod</v>
      </c>
      <c r="O1987" s="24" t="str">
        <f>LOOKUP(A1987,[1]lookup!$A$3:$A$51,[1]lookup!$U$3:$U$51)</f>
        <v>FS</v>
      </c>
      <c r="P1987" s="25">
        <f t="shared" si="62"/>
        <v>1.5390765540675595</v>
      </c>
      <c r="Q1987" s="25">
        <f t="shared" si="63"/>
        <v>0</v>
      </c>
      <c r="R1987" s="25">
        <f>LOOKUP(A1987,[1]lookup!$A$3:$A$51,[1]lookup!$H$3:$H$51)</f>
        <v>22.563897763578275</v>
      </c>
    </row>
    <row r="1988" spans="1:18" ht="15" x14ac:dyDescent="0.2">
      <c r="A1988" t="s">
        <v>300</v>
      </c>
      <c r="B1988">
        <v>2013</v>
      </c>
      <c r="C1988" t="s">
        <v>0</v>
      </c>
      <c r="D1988" t="s">
        <v>559</v>
      </c>
      <c r="E1988" t="s">
        <v>2205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5003</v>
      </c>
      <c r="M1988" s="24" t="str">
        <f>LOOKUP(A1988,[1]lookup!$A$3:$A$51,[1]lookup!$P$3:$P$51)</f>
        <v>Seeded</v>
      </c>
      <c r="N1988" s="24" t="str">
        <f>LOOKUP(A1988,[1]lookup!$A$3:$A$51,[1]lookup!$R$3:$R$51)</f>
        <v>Mod</v>
      </c>
      <c r="O1988" s="24" t="str">
        <f>LOOKUP(A1988,[1]lookup!$A$3:$A$51,[1]lookup!$U$3:$U$51)</f>
        <v>FS</v>
      </c>
      <c r="P1988" s="25">
        <f t="shared" si="62"/>
        <v>0</v>
      </c>
      <c r="Q1988" s="25">
        <f t="shared" si="63"/>
        <v>0</v>
      </c>
      <c r="R1988" s="25">
        <f>LOOKUP(A1988,[1]lookup!$A$3:$A$51,[1]lookup!$H$3:$H$51)</f>
        <v>22.563897763578275</v>
      </c>
    </row>
    <row r="1989" spans="1:18" ht="15" x14ac:dyDescent="0.2">
      <c r="A1989" t="s">
        <v>300</v>
      </c>
      <c r="B1989">
        <v>2013</v>
      </c>
      <c r="C1989" t="s">
        <v>0</v>
      </c>
      <c r="D1989" t="s">
        <v>1229</v>
      </c>
      <c r="E1989" t="s">
        <v>2206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5003</v>
      </c>
      <c r="M1989" s="24" t="str">
        <f>LOOKUP(A1989,[1]lookup!$A$3:$A$51,[1]lookup!$P$3:$P$51)</f>
        <v>Seeded</v>
      </c>
      <c r="N1989" s="24" t="str">
        <f>LOOKUP(A1989,[1]lookup!$A$3:$A$51,[1]lookup!$R$3:$R$51)</f>
        <v>Mod</v>
      </c>
      <c r="O1989" s="24" t="str">
        <f>LOOKUP(A1989,[1]lookup!$A$3:$A$51,[1]lookup!$U$3:$U$51)</f>
        <v>FS</v>
      </c>
      <c r="P1989" s="25">
        <f t="shared" si="62"/>
        <v>0</v>
      </c>
      <c r="Q1989" s="25">
        <f t="shared" si="63"/>
        <v>0</v>
      </c>
      <c r="R1989" s="25">
        <f>LOOKUP(A1989,[1]lookup!$A$3:$A$51,[1]lookup!$H$3:$H$51)</f>
        <v>22.563897763578275</v>
      </c>
    </row>
    <row r="1990" spans="1:18" ht="15" x14ac:dyDescent="0.2">
      <c r="A1990" t="s">
        <v>300</v>
      </c>
      <c r="B1990">
        <v>2013</v>
      </c>
      <c r="C1990" t="s">
        <v>0</v>
      </c>
      <c r="D1990" t="s">
        <v>405</v>
      </c>
      <c r="E1990" t="s">
        <v>2207</v>
      </c>
      <c r="F1990">
        <v>2</v>
      </c>
      <c r="G1990">
        <v>444</v>
      </c>
      <c r="H1990">
        <v>2</v>
      </c>
      <c r="I1990">
        <v>74</v>
      </c>
      <c r="J1990">
        <v>2</v>
      </c>
      <c r="K1990">
        <v>518</v>
      </c>
      <c r="L1990">
        <v>5003</v>
      </c>
      <c r="M1990" s="24" t="str">
        <f>LOOKUP(A1990,[1]lookup!$A$3:$A$51,[1]lookup!$P$3:$P$51)</f>
        <v>Seeded</v>
      </c>
      <c r="N1990" s="24" t="str">
        <f>LOOKUP(A1990,[1]lookup!$A$3:$A$51,[1]lookup!$R$3:$R$51)</f>
        <v>Mod</v>
      </c>
      <c r="O1990" s="24" t="str">
        <f>LOOKUP(A1990,[1]lookup!$A$3:$A$51,[1]lookup!$U$3:$U$51)</f>
        <v>FS</v>
      </c>
      <c r="P1990" s="25">
        <f t="shared" si="62"/>
        <v>1.4791125324805117</v>
      </c>
      <c r="Q1990" s="25">
        <f t="shared" si="63"/>
        <v>8.8746751948830713</v>
      </c>
      <c r="R1990" s="25">
        <f>LOOKUP(A1990,[1]lookup!$A$3:$A$51,[1]lookup!$H$3:$H$51)</f>
        <v>22.563897763578275</v>
      </c>
    </row>
    <row r="1991" spans="1:18" ht="15" x14ac:dyDescent="0.2">
      <c r="A1991" t="s">
        <v>300</v>
      </c>
      <c r="B1991">
        <v>2013</v>
      </c>
      <c r="C1991" t="s">
        <v>0</v>
      </c>
      <c r="D1991" t="s">
        <v>217</v>
      </c>
      <c r="E1991" t="s">
        <v>2208</v>
      </c>
      <c r="F1991">
        <v>2</v>
      </c>
      <c r="G1991">
        <v>4443</v>
      </c>
      <c r="H1991">
        <v>0</v>
      </c>
      <c r="I1991">
        <v>0</v>
      </c>
      <c r="J1991">
        <v>2</v>
      </c>
      <c r="K1991">
        <v>4443</v>
      </c>
      <c r="L1991">
        <v>5003</v>
      </c>
      <c r="M1991" s="24" t="str">
        <f>LOOKUP(A1991,[1]lookup!$A$3:$A$51,[1]lookup!$P$3:$P$51)</f>
        <v>Seeded</v>
      </c>
      <c r="N1991" s="24" t="str">
        <f>LOOKUP(A1991,[1]lookup!$A$3:$A$51,[1]lookup!$R$3:$R$51)</f>
        <v>Mod</v>
      </c>
      <c r="O1991" s="24" t="str">
        <f>LOOKUP(A1991,[1]lookup!$A$3:$A$51,[1]lookup!$U$3:$U$51)</f>
        <v>FS</v>
      </c>
      <c r="P1991" s="25">
        <f t="shared" si="62"/>
        <v>0</v>
      </c>
      <c r="Q1991" s="25">
        <f t="shared" si="63"/>
        <v>88.806715970417756</v>
      </c>
      <c r="R1991" s="25">
        <f>LOOKUP(A1991,[1]lookup!$A$3:$A$51,[1]lookup!$H$3:$H$51)</f>
        <v>22.563897763578275</v>
      </c>
    </row>
    <row r="1992" spans="1:18" ht="15" x14ac:dyDescent="0.2">
      <c r="A1992" t="s">
        <v>300</v>
      </c>
      <c r="B1992">
        <v>2013</v>
      </c>
      <c r="C1992" t="s">
        <v>0</v>
      </c>
      <c r="D1992" t="s">
        <v>2209</v>
      </c>
      <c r="E1992" t="s">
        <v>2210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5003</v>
      </c>
      <c r="M1992" s="24" t="str">
        <f>LOOKUP(A1992,[1]lookup!$A$3:$A$51,[1]lookup!$P$3:$P$51)</f>
        <v>Seeded</v>
      </c>
      <c r="N1992" s="24" t="str">
        <f>LOOKUP(A1992,[1]lookup!$A$3:$A$51,[1]lookup!$R$3:$R$51)</f>
        <v>Mod</v>
      </c>
      <c r="O1992" s="24" t="str">
        <f>LOOKUP(A1992,[1]lookup!$A$3:$A$51,[1]lookup!$U$3:$U$51)</f>
        <v>FS</v>
      </c>
      <c r="P1992" s="25">
        <f t="shared" si="62"/>
        <v>0</v>
      </c>
      <c r="Q1992" s="25">
        <f t="shared" si="63"/>
        <v>0</v>
      </c>
      <c r="R1992" s="25">
        <f>LOOKUP(A1992,[1]lookup!$A$3:$A$51,[1]lookup!$H$3:$H$51)</f>
        <v>22.563897763578275</v>
      </c>
    </row>
    <row r="1993" spans="1:18" ht="15" x14ac:dyDescent="0.2">
      <c r="A1993" t="s">
        <v>300</v>
      </c>
      <c r="B1993">
        <v>2013</v>
      </c>
      <c r="C1993" t="s">
        <v>0</v>
      </c>
      <c r="D1993" t="s">
        <v>2211</v>
      </c>
      <c r="E1993" t="s">
        <v>2212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5003</v>
      </c>
      <c r="M1993" s="24" t="str">
        <f>LOOKUP(A1993,[1]lookup!$A$3:$A$51,[1]lookup!$P$3:$P$51)</f>
        <v>Seeded</v>
      </c>
      <c r="N1993" s="24" t="str">
        <f>LOOKUP(A1993,[1]lookup!$A$3:$A$51,[1]lookup!$R$3:$R$51)</f>
        <v>Mod</v>
      </c>
      <c r="O1993" s="24" t="str">
        <f>LOOKUP(A1993,[1]lookup!$A$3:$A$51,[1]lookup!$U$3:$U$51)</f>
        <v>FS</v>
      </c>
      <c r="P1993" s="25">
        <f t="shared" si="62"/>
        <v>0</v>
      </c>
      <c r="Q1993" s="25">
        <f t="shared" si="63"/>
        <v>0</v>
      </c>
      <c r="R1993" s="25">
        <f>LOOKUP(A1993,[1]lookup!$A$3:$A$51,[1]lookup!$H$3:$H$51)</f>
        <v>22.563897763578275</v>
      </c>
    </row>
    <row r="1994" spans="1:18" ht="15" x14ac:dyDescent="0.2">
      <c r="A1994" t="s">
        <v>301</v>
      </c>
      <c r="B1994">
        <v>2013</v>
      </c>
      <c r="C1994" t="s">
        <v>0</v>
      </c>
      <c r="D1994" t="s">
        <v>672</v>
      </c>
      <c r="E1994" t="s">
        <v>2199</v>
      </c>
      <c r="F1994">
        <v>0</v>
      </c>
      <c r="G1994">
        <v>0</v>
      </c>
      <c r="H1994">
        <v>1</v>
      </c>
      <c r="I1994">
        <v>13</v>
      </c>
      <c r="J1994">
        <v>1</v>
      </c>
      <c r="K1994">
        <v>13</v>
      </c>
      <c r="L1994">
        <v>5005</v>
      </c>
      <c r="M1994" s="24" t="str">
        <f>LOOKUP(A1994,[1]lookup!$A$3:$A$51,[1]lookup!$P$3:$P$51)</f>
        <v>Unseeded</v>
      </c>
      <c r="N1994" s="24" t="str">
        <f>LOOKUP(A1994,[1]lookup!$A$3:$A$51,[1]lookup!$R$3:$R$51)</f>
        <v>High</v>
      </c>
      <c r="O1994" s="24" t="str">
        <f>LOOKUP(A1994,[1]lookup!$A$3:$A$51,[1]lookup!$U$3:$U$51)</f>
        <v>FS</v>
      </c>
      <c r="P1994" s="25">
        <f t="shared" si="62"/>
        <v>0.25974025974025972</v>
      </c>
      <c r="Q1994" s="25">
        <f t="shared" si="63"/>
        <v>0</v>
      </c>
      <c r="R1994" s="25">
        <f>LOOKUP(A1994,[1]lookup!$A$3:$A$51,[1]lookup!$H$3:$H$51)</f>
        <v>18.600000000000001</v>
      </c>
    </row>
    <row r="1995" spans="1:18" ht="15" x14ac:dyDescent="0.2">
      <c r="A1995" t="s">
        <v>301</v>
      </c>
      <c r="B1995">
        <v>2013</v>
      </c>
      <c r="C1995" t="s">
        <v>0</v>
      </c>
      <c r="D1995" t="s">
        <v>556</v>
      </c>
      <c r="E1995" t="s">
        <v>2200</v>
      </c>
      <c r="F1995">
        <v>1</v>
      </c>
      <c r="G1995">
        <v>38</v>
      </c>
      <c r="H1995">
        <v>2</v>
      </c>
      <c r="I1995">
        <v>617</v>
      </c>
      <c r="J1995">
        <v>2</v>
      </c>
      <c r="K1995">
        <v>655</v>
      </c>
      <c r="L1995">
        <v>5005</v>
      </c>
      <c r="M1995" s="24" t="str">
        <f>LOOKUP(A1995,[1]lookup!$A$3:$A$51,[1]lookup!$P$3:$P$51)</f>
        <v>Unseeded</v>
      </c>
      <c r="N1995" s="24" t="str">
        <f>LOOKUP(A1995,[1]lookup!$A$3:$A$51,[1]lookup!$R$3:$R$51)</f>
        <v>High</v>
      </c>
      <c r="O1995" s="24" t="str">
        <f>LOOKUP(A1995,[1]lookup!$A$3:$A$51,[1]lookup!$U$3:$U$51)</f>
        <v>FS</v>
      </c>
      <c r="P1995" s="25">
        <f t="shared" si="62"/>
        <v>12.327672327672328</v>
      </c>
      <c r="Q1995" s="25">
        <f t="shared" si="63"/>
        <v>0.75924075924075929</v>
      </c>
      <c r="R1995" s="25">
        <f>LOOKUP(A1995,[1]lookup!$A$3:$A$51,[1]lookup!$H$3:$H$51)</f>
        <v>18.600000000000001</v>
      </c>
    </row>
    <row r="1996" spans="1:18" ht="15" x14ac:dyDescent="0.2">
      <c r="A1996" t="s">
        <v>301</v>
      </c>
      <c r="B1996">
        <v>2013</v>
      </c>
      <c r="C1996" t="s">
        <v>0</v>
      </c>
      <c r="D1996" t="s">
        <v>557</v>
      </c>
      <c r="E1996" t="s">
        <v>2201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5005</v>
      </c>
      <c r="M1996" s="24" t="str">
        <f>LOOKUP(A1996,[1]lookup!$A$3:$A$51,[1]lookup!$P$3:$P$51)</f>
        <v>Unseeded</v>
      </c>
      <c r="N1996" s="24" t="str">
        <f>LOOKUP(A1996,[1]lookup!$A$3:$A$51,[1]lookup!$R$3:$R$51)</f>
        <v>High</v>
      </c>
      <c r="O1996" s="24" t="str">
        <f>LOOKUP(A1996,[1]lookup!$A$3:$A$51,[1]lookup!$U$3:$U$51)</f>
        <v>FS</v>
      </c>
      <c r="P1996" s="25">
        <f t="shared" si="62"/>
        <v>0</v>
      </c>
      <c r="Q1996" s="25">
        <f t="shared" si="63"/>
        <v>0</v>
      </c>
      <c r="R1996" s="25">
        <f>LOOKUP(A1996,[1]lookup!$A$3:$A$51,[1]lookup!$H$3:$H$51)</f>
        <v>18.600000000000001</v>
      </c>
    </row>
    <row r="1997" spans="1:18" ht="15" x14ac:dyDescent="0.2">
      <c r="A1997" t="s">
        <v>301</v>
      </c>
      <c r="B1997">
        <v>2013</v>
      </c>
      <c r="C1997" t="s">
        <v>0</v>
      </c>
      <c r="D1997" t="s">
        <v>390</v>
      </c>
      <c r="E1997" t="s">
        <v>2202</v>
      </c>
      <c r="F1997">
        <v>1</v>
      </c>
      <c r="G1997">
        <v>68</v>
      </c>
      <c r="H1997">
        <v>1</v>
      </c>
      <c r="I1997">
        <v>170</v>
      </c>
      <c r="J1997">
        <v>1</v>
      </c>
      <c r="K1997">
        <v>238</v>
      </c>
      <c r="L1997">
        <v>5005</v>
      </c>
      <c r="M1997" s="24" t="str">
        <f>LOOKUP(A1997,[1]lookup!$A$3:$A$51,[1]lookup!$P$3:$P$51)</f>
        <v>Unseeded</v>
      </c>
      <c r="N1997" s="24" t="str">
        <f>LOOKUP(A1997,[1]lookup!$A$3:$A$51,[1]lookup!$R$3:$R$51)</f>
        <v>High</v>
      </c>
      <c r="O1997" s="24" t="str">
        <f>LOOKUP(A1997,[1]lookup!$A$3:$A$51,[1]lookup!$U$3:$U$51)</f>
        <v>FS</v>
      </c>
      <c r="P1997" s="25">
        <f t="shared" si="62"/>
        <v>3.3966033966033966</v>
      </c>
      <c r="Q1997" s="25">
        <f t="shared" si="63"/>
        <v>1.3586413586413586</v>
      </c>
      <c r="R1997" s="25">
        <f>LOOKUP(A1997,[1]lookup!$A$3:$A$51,[1]lookup!$H$3:$H$51)</f>
        <v>18.600000000000001</v>
      </c>
    </row>
    <row r="1998" spans="1:18" ht="15" x14ac:dyDescent="0.2">
      <c r="A1998" t="s">
        <v>301</v>
      </c>
      <c r="B1998">
        <v>2013</v>
      </c>
      <c r="C1998" t="s">
        <v>0</v>
      </c>
      <c r="D1998" t="s">
        <v>1087</v>
      </c>
      <c r="E1998" t="s">
        <v>2203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5005</v>
      </c>
      <c r="M1998" s="24" t="str">
        <f>LOOKUP(A1998,[1]lookup!$A$3:$A$51,[1]lookup!$P$3:$P$51)</f>
        <v>Unseeded</v>
      </c>
      <c r="N1998" s="24" t="str">
        <f>LOOKUP(A1998,[1]lookup!$A$3:$A$51,[1]lookup!$R$3:$R$51)</f>
        <v>High</v>
      </c>
      <c r="O1998" s="24" t="str">
        <f>LOOKUP(A1998,[1]lookup!$A$3:$A$51,[1]lookup!$U$3:$U$51)</f>
        <v>FS</v>
      </c>
      <c r="P1998" s="25">
        <f t="shared" si="62"/>
        <v>0</v>
      </c>
      <c r="Q1998" s="25">
        <f t="shared" si="63"/>
        <v>0</v>
      </c>
      <c r="R1998" s="25">
        <f>LOOKUP(A1998,[1]lookup!$A$3:$A$51,[1]lookup!$H$3:$H$51)</f>
        <v>18.600000000000001</v>
      </c>
    </row>
    <row r="1999" spans="1:18" ht="15" x14ac:dyDescent="0.2">
      <c r="A1999" t="s">
        <v>301</v>
      </c>
      <c r="B1999">
        <v>2013</v>
      </c>
      <c r="C1999" t="s">
        <v>0</v>
      </c>
      <c r="D1999" t="s">
        <v>244</v>
      </c>
      <c r="E1999" t="s">
        <v>2204</v>
      </c>
      <c r="F1999">
        <v>1</v>
      </c>
      <c r="G1999">
        <v>2</v>
      </c>
      <c r="H1999">
        <v>2</v>
      </c>
      <c r="I1999">
        <v>33</v>
      </c>
      <c r="J1999">
        <v>2</v>
      </c>
      <c r="K1999">
        <v>35</v>
      </c>
      <c r="L1999">
        <v>5005</v>
      </c>
      <c r="M1999" s="24" t="str">
        <f>LOOKUP(A1999,[1]lookup!$A$3:$A$51,[1]lookup!$P$3:$P$51)</f>
        <v>Unseeded</v>
      </c>
      <c r="N1999" s="24" t="str">
        <f>LOOKUP(A1999,[1]lookup!$A$3:$A$51,[1]lookup!$R$3:$R$51)</f>
        <v>High</v>
      </c>
      <c r="O1999" s="24" t="str">
        <f>LOOKUP(A1999,[1]lookup!$A$3:$A$51,[1]lookup!$U$3:$U$51)</f>
        <v>FS</v>
      </c>
      <c r="P1999" s="25">
        <f t="shared" si="62"/>
        <v>0.65934065934065933</v>
      </c>
      <c r="Q1999" s="25">
        <f t="shared" si="63"/>
        <v>3.996003996003996E-2</v>
      </c>
      <c r="R1999" s="25">
        <f>LOOKUP(A1999,[1]lookup!$A$3:$A$51,[1]lookup!$H$3:$H$51)</f>
        <v>18.600000000000001</v>
      </c>
    </row>
    <row r="2000" spans="1:18" ht="15" x14ac:dyDescent="0.2">
      <c r="A2000" t="s">
        <v>301</v>
      </c>
      <c r="B2000">
        <v>2013</v>
      </c>
      <c r="C2000" t="s">
        <v>0</v>
      </c>
      <c r="D2000" t="s">
        <v>559</v>
      </c>
      <c r="E2000" t="s">
        <v>2205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5005</v>
      </c>
      <c r="M2000" s="24" t="str">
        <f>LOOKUP(A2000,[1]lookup!$A$3:$A$51,[1]lookup!$P$3:$P$51)</f>
        <v>Unseeded</v>
      </c>
      <c r="N2000" s="24" t="str">
        <f>LOOKUP(A2000,[1]lookup!$A$3:$A$51,[1]lookup!$R$3:$R$51)</f>
        <v>High</v>
      </c>
      <c r="O2000" s="24" t="str">
        <f>LOOKUP(A2000,[1]lookup!$A$3:$A$51,[1]lookup!$U$3:$U$51)</f>
        <v>FS</v>
      </c>
      <c r="P2000" s="25">
        <f t="shared" si="62"/>
        <v>0</v>
      </c>
      <c r="Q2000" s="25">
        <f t="shared" si="63"/>
        <v>0</v>
      </c>
      <c r="R2000" s="25">
        <f>LOOKUP(A2000,[1]lookup!$A$3:$A$51,[1]lookup!$H$3:$H$51)</f>
        <v>18.600000000000001</v>
      </c>
    </row>
    <row r="2001" spans="1:18" ht="15" x14ac:dyDescent="0.2">
      <c r="A2001" t="s">
        <v>301</v>
      </c>
      <c r="B2001">
        <v>2013</v>
      </c>
      <c r="C2001" t="s">
        <v>0</v>
      </c>
      <c r="D2001" t="s">
        <v>1229</v>
      </c>
      <c r="E2001" t="s">
        <v>2206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5005</v>
      </c>
      <c r="M2001" s="24" t="str">
        <f>LOOKUP(A2001,[1]lookup!$A$3:$A$51,[1]lookup!$P$3:$P$51)</f>
        <v>Unseeded</v>
      </c>
      <c r="N2001" s="24" t="str">
        <f>LOOKUP(A2001,[1]lookup!$A$3:$A$51,[1]lookup!$R$3:$R$51)</f>
        <v>High</v>
      </c>
      <c r="O2001" s="24" t="str">
        <f>LOOKUP(A2001,[1]lookup!$A$3:$A$51,[1]lookup!$U$3:$U$51)</f>
        <v>FS</v>
      </c>
      <c r="P2001" s="25">
        <f t="shared" si="62"/>
        <v>0</v>
      </c>
      <c r="Q2001" s="25">
        <f t="shared" si="63"/>
        <v>0</v>
      </c>
      <c r="R2001" s="25">
        <f>LOOKUP(A2001,[1]lookup!$A$3:$A$51,[1]lookup!$H$3:$H$51)</f>
        <v>18.600000000000001</v>
      </c>
    </row>
    <row r="2002" spans="1:18" ht="15" x14ac:dyDescent="0.2">
      <c r="A2002" t="s">
        <v>301</v>
      </c>
      <c r="B2002">
        <v>2013</v>
      </c>
      <c r="C2002" t="s">
        <v>0</v>
      </c>
      <c r="D2002" t="s">
        <v>405</v>
      </c>
      <c r="E2002" t="s">
        <v>2207</v>
      </c>
      <c r="F2002">
        <v>2</v>
      </c>
      <c r="G2002">
        <v>299</v>
      </c>
      <c r="H2002">
        <v>1</v>
      </c>
      <c r="I2002">
        <v>25</v>
      </c>
      <c r="J2002">
        <v>2</v>
      </c>
      <c r="K2002">
        <v>324</v>
      </c>
      <c r="L2002">
        <v>5005</v>
      </c>
      <c r="M2002" s="24" t="str">
        <f>LOOKUP(A2002,[1]lookup!$A$3:$A$51,[1]lookup!$P$3:$P$51)</f>
        <v>Unseeded</v>
      </c>
      <c r="N2002" s="24" t="str">
        <f>LOOKUP(A2002,[1]lookup!$A$3:$A$51,[1]lookup!$R$3:$R$51)</f>
        <v>High</v>
      </c>
      <c r="O2002" s="24" t="str">
        <f>LOOKUP(A2002,[1]lookup!$A$3:$A$51,[1]lookup!$U$3:$U$51)</f>
        <v>FS</v>
      </c>
      <c r="P2002" s="25">
        <f t="shared" si="62"/>
        <v>0.49950049950049952</v>
      </c>
      <c r="Q2002" s="25">
        <f t="shared" si="63"/>
        <v>5.9740259740259738</v>
      </c>
      <c r="R2002" s="25">
        <f>LOOKUP(A2002,[1]lookup!$A$3:$A$51,[1]lookup!$H$3:$H$51)</f>
        <v>18.600000000000001</v>
      </c>
    </row>
    <row r="2003" spans="1:18" ht="15" x14ac:dyDescent="0.2">
      <c r="A2003" t="s">
        <v>301</v>
      </c>
      <c r="B2003">
        <v>2013</v>
      </c>
      <c r="C2003" t="s">
        <v>0</v>
      </c>
      <c r="D2003" t="s">
        <v>217</v>
      </c>
      <c r="E2003" t="s">
        <v>2208</v>
      </c>
      <c r="F2003">
        <v>2</v>
      </c>
      <c r="G2003">
        <v>4568</v>
      </c>
      <c r="H2003">
        <v>0</v>
      </c>
      <c r="I2003">
        <v>0</v>
      </c>
      <c r="J2003">
        <v>2</v>
      </c>
      <c r="K2003">
        <v>4568</v>
      </c>
      <c r="L2003">
        <v>5005</v>
      </c>
      <c r="M2003" s="24" t="str">
        <f>LOOKUP(A2003,[1]lookup!$A$3:$A$51,[1]lookup!$P$3:$P$51)</f>
        <v>Unseeded</v>
      </c>
      <c r="N2003" s="24" t="str">
        <f>LOOKUP(A2003,[1]lookup!$A$3:$A$51,[1]lookup!$R$3:$R$51)</f>
        <v>High</v>
      </c>
      <c r="O2003" s="24" t="str">
        <f>LOOKUP(A2003,[1]lookup!$A$3:$A$51,[1]lookup!$U$3:$U$51)</f>
        <v>FS</v>
      </c>
      <c r="P2003" s="25">
        <f t="shared" si="62"/>
        <v>0</v>
      </c>
      <c r="Q2003" s="25">
        <f t="shared" si="63"/>
        <v>91.268731268731273</v>
      </c>
      <c r="R2003" s="25">
        <f>LOOKUP(A2003,[1]lookup!$A$3:$A$51,[1]lookup!$H$3:$H$51)</f>
        <v>18.600000000000001</v>
      </c>
    </row>
    <row r="2004" spans="1:18" ht="15" x14ac:dyDescent="0.2">
      <c r="A2004" t="s">
        <v>301</v>
      </c>
      <c r="B2004">
        <v>2013</v>
      </c>
      <c r="C2004" t="s">
        <v>0</v>
      </c>
      <c r="D2004" t="s">
        <v>2209</v>
      </c>
      <c r="E2004" t="s">
        <v>2210</v>
      </c>
      <c r="F2004">
        <v>1</v>
      </c>
      <c r="G2004">
        <v>30</v>
      </c>
      <c r="H2004">
        <v>0</v>
      </c>
      <c r="I2004">
        <v>0</v>
      </c>
      <c r="J2004">
        <v>1</v>
      </c>
      <c r="K2004">
        <v>30</v>
      </c>
      <c r="L2004">
        <v>5005</v>
      </c>
      <c r="M2004" s="24" t="str">
        <f>LOOKUP(A2004,[1]lookup!$A$3:$A$51,[1]lookup!$P$3:$P$51)</f>
        <v>Unseeded</v>
      </c>
      <c r="N2004" s="24" t="str">
        <f>LOOKUP(A2004,[1]lookup!$A$3:$A$51,[1]lookup!$R$3:$R$51)</f>
        <v>High</v>
      </c>
      <c r="O2004" s="24" t="str">
        <f>LOOKUP(A2004,[1]lookup!$A$3:$A$51,[1]lookup!$U$3:$U$51)</f>
        <v>FS</v>
      </c>
      <c r="P2004" s="25">
        <f t="shared" si="62"/>
        <v>0</v>
      </c>
      <c r="Q2004" s="25">
        <f t="shared" si="63"/>
        <v>0.59940059940059942</v>
      </c>
      <c r="R2004" s="25">
        <f>LOOKUP(A2004,[1]lookup!$A$3:$A$51,[1]lookup!$H$3:$H$51)</f>
        <v>18.600000000000001</v>
      </c>
    </row>
    <row r="2005" spans="1:18" ht="15" x14ac:dyDescent="0.2">
      <c r="A2005" t="s">
        <v>301</v>
      </c>
      <c r="B2005">
        <v>2013</v>
      </c>
      <c r="C2005" t="s">
        <v>0</v>
      </c>
      <c r="D2005" t="s">
        <v>2211</v>
      </c>
      <c r="E2005" t="s">
        <v>2212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5005</v>
      </c>
      <c r="M2005" s="24" t="str">
        <f>LOOKUP(A2005,[1]lookup!$A$3:$A$51,[1]lookup!$P$3:$P$51)</f>
        <v>Unseeded</v>
      </c>
      <c r="N2005" s="24" t="str">
        <f>LOOKUP(A2005,[1]lookup!$A$3:$A$51,[1]lookup!$R$3:$R$51)</f>
        <v>High</v>
      </c>
      <c r="O2005" s="24" t="str">
        <f>LOOKUP(A2005,[1]lookup!$A$3:$A$51,[1]lookup!$U$3:$U$51)</f>
        <v>FS</v>
      </c>
      <c r="P2005" s="25">
        <f t="shared" si="62"/>
        <v>0</v>
      </c>
      <c r="Q2005" s="25">
        <f t="shared" si="63"/>
        <v>0</v>
      </c>
      <c r="R2005" s="25">
        <f>LOOKUP(A2005,[1]lookup!$A$3:$A$51,[1]lookup!$H$3:$H$51)</f>
        <v>18.600000000000001</v>
      </c>
    </row>
    <row r="2006" spans="1:18" ht="15" x14ac:dyDescent="0.2">
      <c r="A2006" t="s">
        <v>306</v>
      </c>
      <c r="B2006">
        <v>2013</v>
      </c>
      <c r="C2006" t="s">
        <v>0</v>
      </c>
      <c r="D2006" t="s">
        <v>672</v>
      </c>
      <c r="E2006" t="s">
        <v>2199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5065</v>
      </c>
      <c r="M2006" s="24" t="str">
        <f>LOOKUP(A2006,[1]lookup!$A$3:$A$51,[1]lookup!$P$3:$P$51)</f>
        <v>Seeded</v>
      </c>
      <c r="N2006" s="24" t="str">
        <f>LOOKUP(A2006,[1]lookup!$A$3:$A$51,[1]lookup!$R$3:$R$51)</f>
        <v>Mod</v>
      </c>
      <c r="O2006" s="24" t="str">
        <f>LOOKUP(A2006,[1]lookup!$A$3:$A$51,[1]lookup!$U$3:$U$51)</f>
        <v>FS</v>
      </c>
      <c r="P2006" s="25">
        <f t="shared" si="62"/>
        <v>0</v>
      </c>
      <c r="Q2006" s="25">
        <f t="shared" si="63"/>
        <v>0</v>
      </c>
      <c r="R2006" s="25">
        <f>LOOKUP(A2006,[1]lookup!$A$3:$A$51,[1]lookup!$H$3:$H$51)</f>
        <v>27.267338470657972</v>
      </c>
    </row>
    <row r="2007" spans="1:18" ht="15" x14ac:dyDescent="0.2">
      <c r="A2007" t="s">
        <v>306</v>
      </c>
      <c r="B2007">
        <v>2013</v>
      </c>
      <c r="C2007" t="s">
        <v>0</v>
      </c>
      <c r="D2007" t="s">
        <v>556</v>
      </c>
      <c r="E2007" t="s">
        <v>2200</v>
      </c>
      <c r="F2007">
        <v>1</v>
      </c>
      <c r="G2007">
        <v>2</v>
      </c>
      <c r="H2007">
        <v>3</v>
      </c>
      <c r="I2007">
        <v>540</v>
      </c>
      <c r="J2007">
        <v>3</v>
      </c>
      <c r="K2007">
        <v>542</v>
      </c>
      <c r="L2007">
        <v>5065</v>
      </c>
      <c r="M2007" s="24" t="str">
        <f>LOOKUP(A2007,[1]lookup!$A$3:$A$51,[1]lookup!$P$3:$P$51)</f>
        <v>Seeded</v>
      </c>
      <c r="N2007" s="24" t="str">
        <f>LOOKUP(A2007,[1]lookup!$A$3:$A$51,[1]lookup!$R$3:$R$51)</f>
        <v>Mod</v>
      </c>
      <c r="O2007" s="24" t="str">
        <f>LOOKUP(A2007,[1]lookup!$A$3:$A$51,[1]lookup!$U$3:$U$51)</f>
        <v>FS</v>
      </c>
      <c r="P2007" s="25">
        <f t="shared" si="62"/>
        <v>10.661401776900297</v>
      </c>
      <c r="Q2007" s="25">
        <f t="shared" si="63"/>
        <v>3.9486673247778874E-2</v>
      </c>
      <c r="R2007" s="25">
        <f>LOOKUP(A2007,[1]lookup!$A$3:$A$51,[1]lookup!$H$3:$H$51)</f>
        <v>27.267338470657972</v>
      </c>
    </row>
    <row r="2008" spans="1:18" ht="15" x14ac:dyDescent="0.2">
      <c r="A2008" t="s">
        <v>306</v>
      </c>
      <c r="B2008">
        <v>2013</v>
      </c>
      <c r="C2008" t="s">
        <v>0</v>
      </c>
      <c r="D2008" t="s">
        <v>557</v>
      </c>
      <c r="E2008" t="s">
        <v>2201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5065</v>
      </c>
      <c r="M2008" s="24" t="str">
        <f>LOOKUP(A2008,[1]lookup!$A$3:$A$51,[1]lookup!$P$3:$P$51)</f>
        <v>Seeded</v>
      </c>
      <c r="N2008" s="24" t="str">
        <f>LOOKUP(A2008,[1]lookup!$A$3:$A$51,[1]lookup!$R$3:$R$51)</f>
        <v>Mod</v>
      </c>
      <c r="O2008" s="24" t="str">
        <f>LOOKUP(A2008,[1]lookup!$A$3:$A$51,[1]lookup!$U$3:$U$51)</f>
        <v>FS</v>
      </c>
      <c r="P2008" s="25">
        <f t="shared" si="62"/>
        <v>0</v>
      </c>
      <c r="Q2008" s="25">
        <f t="shared" si="63"/>
        <v>0</v>
      </c>
      <c r="R2008" s="25">
        <f>LOOKUP(A2008,[1]lookup!$A$3:$A$51,[1]lookup!$H$3:$H$51)</f>
        <v>27.267338470657972</v>
      </c>
    </row>
    <row r="2009" spans="1:18" ht="15" x14ac:dyDescent="0.2">
      <c r="A2009" t="s">
        <v>306</v>
      </c>
      <c r="B2009">
        <v>2013</v>
      </c>
      <c r="C2009" t="s">
        <v>0</v>
      </c>
      <c r="D2009" t="s">
        <v>390</v>
      </c>
      <c r="E2009" t="s">
        <v>2202</v>
      </c>
      <c r="F2009">
        <v>1</v>
      </c>
      <c r="G2009">
        <v>40</v>
      </c>
      <c r="H2009">
        <v>3</v>
      </c>
      <c r="I2009">
        <v>692</v>
      </c>
      <c r="J2009">
        <v>3</v>
      </c>
      <c r="K2009">
        <v>732</v>
      </c>
      <c r="L2009">
        <v>5065</v>
      </c>
      <c r="M2009" s="24" t="str">
        <f>LOOKUP(A2009,[1]lookup!$A$3:$A$51,[1]lookup!$P$3:$P$51)</f>
        <v>Seeded</v>
      </c>
      <c r="N2009" s="24" t="str">
        <f>LOOKUP(A2009,[1]lookup!$A$3:$A$51,[1]lookup!$R$3:$R$51)</f>
        <v>Mod</v>
      </c>
      <c r="O2009" s="24" t="str">
        <f>LOOKUP(A2009,[1]lookup!$A$3:$A$51,[1]lookup!$U$3:$U$51)</f>
        <v>FS</v>
      </c>
      <c r="P2009" s="25">
        <f t="shared" si="62"/>
        <v>13.662388943731491</v>
      </c>
      <c r="Q2009" s="25">
        <f t="shared" si="63"/>
        <v>0.78973346495557739</v>
      </c>
      <c r="R2009" s="25">
        <f>LOOKUP(A2009,[1]lookup!$A$3:$A$51,[1]lookup!$H$3:$H$51)</f>
        <v>27.267338470657972</v>
      </c>
    </row>
    <row r="2010" spans="1:18" ht="15" x14ac:dyDescent="0.2">
      <c r="A2010" t="s">
        <v>306</v>
      </c>
      <c r="B2010">
        <v>2013</v>
      </c>
      <c r="C2010" t="s">
        <v>0</v>
      </c>
      <c r="D2010" t="s">
        <v>1087</v>
      </c>
      <c r="E2010" t="s">
        <v>2203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5065</v>
      </c>
      <c r="M2010" s="24" t="str">
        <f>LOOKUP(A2010,[1]lookup!$A$3:$A$51,[1]lookup!$P$3:$P$51)</f>
        <v>Seeded</v>
      </c>
      <c r="N2010" s="24" t="str">
        <f>LOOKUP(A2010,[1]lookup!$A$3:$A$51,[1]lookup!$R$3:$R$51)</f>
        <v>Mod</v>
      </c>
      <c r="O2010" s="24" t="str">
        <f>LOOKUP(A2010,[1]lookup!$A$3:$A$51,[1]lookup!$U$3:$U$51)</f>
        <v>FS</v>
      </c>
      <c r="P2010" s="25">
        <f t="shared" si="62"/>
        <v>0</v>
      </c>
      <c r="Q2010" s="25">
        <f t="shared" si="63"/>
        <v>0</v>
      </c>
      <c r="R2010" s="25">
        <f>LOOKUP(A2010,[1]lookup!$A$3:$A$51,[1]lookup!$H$3:$H$51)</f>
        <v>27.267338470657972</v>
      </c>
    </row>
    <row r="2011" spans="1:18" ht="15" x14ac:dyDescent="0.2">
      <c r="A2011" t="s">
        <v>306</v>
      </c>
      <c r="B2011">
        <v>2013</v>
      </c>
      <c r="C2011" t="s">
        <v>0</v>
      </c>
      <c r="D2011" t="s">
        <v>244</v>
      </c>
      <c r="E2011" t="s">
        <v>2204</v>
      </c>
      <c r="F2011">
        <v>7</v>
      </c>
      <c r="G2011">
        <v>20</v>
      </c>
      <c r="H2011">
        <v>15</v>
      </c>
      <c r="I2011">
        <v>737</v>
      </c>
      <c r="J2011">
        <v>16</v>
      </c>
      <c r="K2011">
        <v>757</v>
      </c>
      <c r="L2011">
        <v>5065</v>
      </c>
      <c r="M2011" s="24" t="str">
        <f>LOOKUP(A2011,[1]lookup!$A$3:$A$51,[1]lookup!$P$3:$P$51)</f>
        <v>Seeded</v>
      </c>
      <c r="N2011" s="24" t="str">
        <f>LOOKUP(A2011,[1]lookup!$A$3:$A$51,[1]lookup!$R$3:$R$51)</f>
        <v>Mod</v>
      </c>
      <c r="O2011" s="24" t="str">
        <f>LOOKUP(A2011,[1]lookup!$A$3:$A$51,[1]lookup!$U$3:$U$51)</f>
        <v>FS</v>
      </c>
      <c r="P2011" s="25">
        <f t="shared" si="62"/>
        <v>14.550839091806514</v>
      </c>
      <c r="Q2011" s="25">
        <f t="shared" si="63"/>
        <v>0.3948667324777887</v>
      </c>
      <c r="R2011" s="25">
        <f>LOOKUP(A2011,[1]lookup!$A$3:$A$51,[1]lookup!$H$3:$H$51)</f>
        <v>27.267338470657972</v>
      </c>
    </row>
    <row r="2012" spans="1:18" ht="15" x14ac:dyDescent="0.2">
      <c r="A2012" t="s">
        <v>306</v>
      </c>
      <c r="B2012">
        <v>2013</v>
      </c>
      <c r="C2012" t="s">
        <v>0</v>
      </c>
      <c r="D2012" t="s">
        <v>559</v>
      </c>
      <c r="E2012" t="s">
        <v>2205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5065</v>
      </c>
      <c r="M2012" s="24" t="str">
        <f>LOOKUP(A2012,[1]lookup!$A$3:$A$51,[1]lookup!$P$3:$P$51)</f>
        <v>Seeded</v>
      </c>
      <c r="N2012" s="24" t="str">
        <f>LOOKUP(A2012,[1]lookup!$A$3:$A$51,[1]lookup!$R$3:$R$51)</f>
        <v>Mod</v>
      </c>
      <c r="O2012" s="24" t="str">
        <f>LOOKUP(A2012,[1]lookup!$A$3:$A$51,[1]lookup!$U$3:$U$51)</f>
        <v>FS</v>
      </c>
      <c r="P2012" s="25">
        <f t="shared" si="62"/>
        <v>0</v>
      </c>
      <c r="Q2012" s="25">
        <f t="shared" si="63"/>
        <v>0</v>
      </c>
      <c r="R2012" s="25">
        <f>LOOKUP(A2012,[1]lookup!$A$3:$A$51,[1]lookup!$H$3:$H$51)</f>
        <v>27.267338470657972</v>
      </c>
    </row>
    <row r="2013" spans="1:18" ht="15" x14ac:dyDescent="0.2">
      <c r="A2013" t="s">
        <v>306</v>
      </c>
      <c r="B2013">
        <v>2013</v>
      </c>
      <c r="C2013" t="s">
        <v>0</v>
      </c>
      <c r="D2013" t="s">
        <v>1229</v>
      </c>
      <c r="E2013" t="s">
        <v>2206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5065</v>
      </c>
      <c r="M2013" s="24" t="str">
        <f>LOOKUP(A2013,[1]lookup!$A$3:$A$51,[1]lookup!$P$3:$P$51)</f>
        <v>Seeded</v>
      </c>
      <c r="N2013" s="24" t="str">
        <f>LOOKUP(A2013,[1]lookup!$A$3:$A$51,[1]lookup!$R$3:$R$51)</f>
        <v>Mod</v>
      </c>
      <c r="O2013" s="24" t="str">
        <f>LOOKUP(A2013,[1]lookup!$A$3:$A$51,[1]lookup!$U$3:$U$51)</f>
        <v>FS</v>
      </c>
      <c r="P2013" s="25">
        <f t="shared" si="62"/>
        <v>0</v>
      </c>
      <c r="Q2013" s="25">
        <f t="shared" si="63"/>
        <v>0</v>
      </c>
      <c r="R2013" s="25">
        <f>LOOKUP(A2013,[1]lookup!$A$3:$A$51,[1]lookup!$H$3:$H$51)</f>
        <v>27.267338470657972</v>
      </c>
    </row>
    <row r="2014" spans="1:18" ht="15" x14ac:dyDescent="0.2">
      <c r="A2014" t="s">
        <v>306</v>
      </c>
      <c r="B2014">
        <v>2013</v>
      </c>
      <c r="C2014" t="s">
        <v>0</v>
      </c>
      <c r="D2014" t="s">
        <v>405</v>
      </c>
      <c r="E2014" t="s">
        <v>2207</v>
      </c>
      <c r="F2014">
        <v>2</v>
      </c>
      <c r="G2014">
        <v>707</v>
      </c>
      <c r="H2014">
        <v>2</v>
      </c>
      <c r="I2014">
        <v>394</v>
      </c>
      <c r="J2014">
        <v>2</v>
      </c>
      <c r="K2014">
        <v>1101</v>
      </c>
      <c r="L2014">
        <v>5065</v>
      </c>
      <c r="M2014" s="24" t="str">
        <f>LOOKUP(A2014,[1]lookup!$A$3:$A$51,[1]lookup!$P$3:$P$51)</f>
        <v>Seeded</v>
      </c>
      <c r="N2014" s="24" t="str">
        <f>LOOKUP(A2014,[1]lookup!$A$3:$A$51,[1]lookup!$R$3:$R$51)</f>
        <v>Mod</v>
      </c>
      <c r="O2014" s="24" t="str">
        <f>LOOKUP(A2014,[1]lookup!$A$3:$A$51,[1]lookup!$U$3:$U$51)</f>
        <v>FS</v>
      </c>
      <c r="P2014" s="25">
        <f t="shared" si="62"/>
        <v>7.7788746298124378</v>
      </c>
      <c r="Q2014" s="25">
        <f t="shared" si="63"/>
        <v>13.958538993089833</v>
      </c>
      <c r="R2014" s="25">
        <f>LOOKUP(A2014,[1]lookup!$A$3:$A$51,[1]lookup!$H$3:$H$51)</f>
        <v>27.267338470657972</v>
      </c>
    </row>
    <row r="2015" spans="1:18" ht="15" x14ac:dyDescent="0.2">
      <c r="A2015" t="s">
        <v>306</v>
      </c>
      <c r="B2015">
        <v>2013</v>
      </c>
      <c r="C2015" t="s">
        <v>0</v>
      </c>
      <c r="D2015" t="s">
        <v>217</v>
      </c>
      <c r="E2015" t="s">
        <v>2208</v>
      </c>
      <c r="F2015">
        <v>2</v>
      </c>
      <c r="G2015">
        <v>4291</v>
      </c>
      <c r="H2015">
        <v>0</v>
      </c>
      <c r="I2015">
        <v>0</v>
      </c>
      <c r="J2015">
        <v>2</v>
      </c>
      <c r="K2015">
        <v>4291</v>
      </c>
      <c r="L2015">
        <v>5065</v>
      </c>
      <c r="M2015" s="24" t="str">
        <f>LOOKUP(A2015,[1]lookup!$A$3:$A$51,[1]lookup!$P$3:$P$51)</f>
        <v>Seeded</v>
      </c>
      <c r="N2015" s="24" t="str">
        <f>LOOKUP(A2015,[1]lookup!$A$3:$A$51,[1]lookup!$R$3:$R$51)</f>
        <v>Mod</v>
      </c>
      <c r="O2015" s="24" t="str">
        <f>LOOKUP(A2015,[1]lookup!$A$3:$A$51,[1]lookup!$U$3:$U$51)</f>
        <v>FS</v>
      </c>
      <c r="P2015" s="25">
        <f t="shared" si="62"/>
        <v>0</v>
      </c>
      <c r="Q2015" s="25">
        <f t="shared" si="63"/>
        <v>84.718657453109586</v>
      </c>
      <c r="R2015" s="25">
        <f>LOOKUP(A2015,[1]lookup!$A$3:$A$51,[1]lookup!$H$3:$H$51)</f>
        <v>27.267338470657972</v>
      </c>
    </row>
    <row r="2016" spans="1:18" ht="15" x14ac:dyDescent="0.2">
      <c r="A2016" t="s">
        <v>306</v>
      </c>
      <c r="B2016">
        <v>2013</v>
      </c>
      <c r="C2016" t="s">
        <v>0</v>
      </c>
      <c r="D2016" t="s">
        <v>2209</v>
      </c>
      <c r="E2016" t="s">
        <v>2210</v>
      </c>
      <c r="F2016">
        <v>1</v>
      </c>
      <c r="G2016">
        <v>5</v>
      </c>
      <c r="H2016">
        <v>1</v>
      </c>
      <c r="I2016">
        <v>11</v>
      </c>
      <c r="J2016">
        <v>1</v>
      </c>
      <c r="K2016">
        <v>16</v>
      </c>
      <c r="L2016">
        <v>5065</v>
      </c>
      <c r="M2016" s="24" t="str">
        <f>LOOKUP(A2016,[1]lookup!$A$3:$A$51,[1]lookup!$P$3:$P$51)</f>
        <v>Seeded</v>
      </c>
      <c r="N2016" s="24" t="str">
        <f>LOOKUP(A2016,[1]lookup!$A$3:$A$51,[1]lookup!$R$3:$R$51)</f>
        <v>Mod</v>
      </c>
      <c r="O2016" s="24" t="str">
        <f>LOOKUP(A2016,[1]lookup!$A$3:$A$51,[1]lookup!$U$3:$U$51)</f>
        <v>FS</v>
      </c>
      <c r="P2016" s="25">
        <f t="shared" si="62"/>
        <v>0.21717670286278382</v>
      </c>
      <c r="Q2016" s="25">
        <f t="shared" si="63"/>
        <v>9.8716683119447174E-2</v>
      </c>
      <c r="R2016" s="25">
        <f>LOOKUP(A2016,[1]lookup!$A$3:$A$51,[1]lookup!$H$3:$H$51)</f>
        <v>27.267338470657972</v>
      </c>
    </row>
    <row r="2017" spans="1:18" ht="15" x14ac:dyDescent="0.2">
      <c r="A2017" t="s">
        <v>306</v>
      </c>
      <c r="B2017">
        <v>2013</v>
      </c>
      <c r="C2017" t="s">
        <v>0</v>
      </c>
      <c r="D2017" t="s">
        <v>2211</v>
      </c>
      <c r="E2017" t="s">
        <v>2212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5065</v>
      </c>
      <c r="M2017" s="24" t="str">
        <f>LOOKUP(A2017,[1]lookup!$A$3:$A$51,[1]lookup!$P$3:$P$51)</f>
        <v>Seeded</v>
      </c>
      <c r="N2017" s="24" t="str">
        <f>LOOKUP(A2017,[1]lookup!$A$3:$A$51,[1]lookup!$R$3:$R$51)</f>
        <v>Mod</v>
      </c>
      <c r="O2017" s="24" t="str">
        <f>LOOKUP(A2017,[1]lookup!$A$3:$A$51,[1]lookup!$U$3:$U$51)</f>
        <v>FS</v>
      </c>
      <c r="P2017" s="25">
        <f t="shared" si="62"/>
        <v>0</v>
      </c>
      <c r="Q2017" s="25">
        <f t="shared" si="63"/>
        <v>0</v>
      </c>
      <c r="R2017" s="25">
        <f>LOOKUP(A2017,[1]lookup!$A$3:$A$51,[1]lookup!$H$3:$H$51)</f>
        <v>27.267338470657972</v>
      </c>
    </row>
    <row r="2018" spans="1:18" ht="15" x14ac:dyDescent="0.2">
      <c r="A2018" t="s">
        <v>311</v>
      </c>
      <c r="B2018">
        <v>2013</v>
      </c>
      <c r="C2018" t="s">
        <v>0</v>
      </c>
      <c r="D2018" t="s">
        <v>672</v>
      </c>
      <c r="E2018" t="s">
        <v>2199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5000</v>
      </c>
      <c r="M2018" s="24" t="str">
        <f>LOOKUP(A2018,[1]lookup!$A$3:$A$51,[1]lookup!$P$3:$P$51)</f>
        <v>Seeded</v>
      </c>
      <c r="N2018" s="24" t="str">
        <f>LOOKUP(A2018,[1]lookup!$A$3:$A$51,[1]lookup!$R$3:$R$51)</f>
        <v>Mod</v>
      </c>
      <c r="O2018" s="24" t="str">
        <f>LOOKUP(A2018,[1]lookup!$A$3:$A$51,[1]lookup!$U$3:$U$51)</f>
        <v>FS</v>
      </c>
      <c r="P2018" s="25">
        <f t="shared" si="62"/>
        <v>0</v>
      </c>
      <c r="Q2018" s="25">
        <f t="shared" si="63"/>
        <v>0</v>
      </c>
      <c r="R2018" s="25">
        <f>LOOKUP(A2018,[1]lookup!$A$3:$A$51,[1]lookup!$H$3:$H$51)</f>
        <v>37.717369578253049</v>
      </c>
    </row>
    <row r="2019" spans="1:18" ht="15" x14ac:dyDescent="0.2">
      <c r="A2019" t="s">
        <v>311</v>
      </c>
      <c r="B2019">
        <v>2013</v>
      </c>
      <c r="C2019" t="s">
        <v>0</v>
      </c>
      <c r="D2019" t="s">
        <v>556</v>
      </c>
      <c r="E2019" t="s">
        <v>2200</v>
      </c>
      <c r="F2019">
        <v>2</v>
      </c>
      <c r="G2019">
        <v>7</v>
      </c>
      <c r="H2019">
        <v>3</v>
      </c>
      <c r="I2019">
        <v>613</v>
      </c>
      <c r="J2019">
        <v>3</v>
      </c>
      <c r="K2019">
        <v>620</v>
      </c>
      <c r="L2019">
        <v>5000</v>
      </c>
      <c r="M2019" s="24" t="str">
        <f>LOOKUP(A2019,[1]lookup!$A$3:$A$51,[1]lookup!$P$3:$P$51)</f>
        <v>Seeded</v>
      </c>
      <c r="N2019" s="24" t="str">
        <f>LOOKUP(A2019,[1]lookup!$A$3:$A$51,[1]lookup!$R$3:$R$51)</f>
        <v>Mod</v>
      </c>
      <c r="O2019" s="24" t="str">
        <f>LOOKUP(A2019,[1]lookup!$A$3:$A$51,[1]lookup!$U$3:$U$51)</f>
        <v>FS</v>
      </c>
      <c r="P2019" s="25">
        <f t="shared" si="62"/>
        <v>12.26</v>
      </c>
      <c r="Q2019" s="25">
        <f t="shared" si="63"/>
        <v>0.13999999999999999</v>
      </c>
      <c r="R2019" s="25">
        <f>LOOKUP(A2019,[1]lookup!$A$3:$A$51,[1]lookup!$H$3:$H$51)</f>
        <v>37.717369578253049</v>
      </c>
    </row>
    <row r="2020" spans="1:18" ht="15" x14ac:dyDescent="0.2">
      <c r="A2020" t="s">
        <v>311</v>
      </c>
      <c r="B2020">
        <v>2013</v>
      </c>
      <c r="C2020" t="s">
        <v>0</v>
      </c>
      <c r="D2020" t="s">
        <v>557</v>
      </c>
      <c r="E2020" t="s">
        <v>2201</v>
      </c>
      <c r="F2020">
        <v>1</v>
      </c>
      <c r="G2020">
        <v>8</v>
      </c>
      <c r="H2020">
        <v>1</v>
      </c>
      <c r="I2020">
        <v>121</v>
      </c>
      <c r="J2020">
        <v>1</v>
      </c>
      <c r="K2020">
        <v>129</v>
      </c>
      <c r="L2020">
        <v>5000</v>
      </c>
      <c r="M2020" s="24" t="str">
        <f>LOOKUP(A2020,[1]lookup!$A$3:$A$51,[1]lookup!$P$3:$P$51)</f>
        <v>Seeded</v>
      </c>
      <c r="N2020" s="24" t="str">
        <f>LOOKUP(A2020,[1]lookup!$A$3:$A$51,[1]lookup!$R$3:$R$51)</f>
        <v>Mod</v>
      </c>
      <c r="O2020" s="24" t="str">
        <f>LOOKUP(A2020,[1]lookup!$A$3:$A$51,[1]lookup!$U$3:$U$51)</f>
        <v>FS</v>
      </c>
      <c r="P2020" s="25">
        <f t="shared" si="62"/>
        <v>2.42</v>
      </c>
      <c r="Q2020" s="25">
        <f t="shared" si="63"/>
        <v>0.16</v>
      </c>
      <c r="R2020" s="25">
        <f>LOOKUP(A2020,[1]lookup!$A$3:$A$51,[1]lookup!$H$3:$H$51)</f>
        <v>37.717369578253049</v>
      </c>
    </row>
    <row r="2021" spans="1:18" ht="15" x14ac:dyDescent="0.2">
      <c r="A2021" t="s">
        <v>311</v>
      </c>
      <c r="B2021">
        <v>2013</v>
      </c>
      <c r="C2021" t="s">
        <v>0</v>
      </c>
      <c r="D2021" t="s">
        <v>390</v>
      </c>
      <c r="E2021" t="s">
        <v>2202</v>
      </c>
      <c r="F2021">
        <v>3</v>
      </c>
      <c r="G2021">
        <v>72</v>
      </c>
      <c r="H2021">
        <v>2</v>
      </c>
      <c r="I2021">
        <v>316</v>
      </c>
      <c r="J2021">
        <v>3</v>
      </c>
      <c r="K2021">
        <v>388</v>
      </c>
      <c r="L2021">
        <v>5000</v>
      </c>
      <c r="M2021" s="24" t="str">
        <f>LOOKUP(A2021,[1]lookup!$A$3:$A$51,[1]lookup!$P$3:$P$51)</f>
        <v>Seeded</v>
      </c>
      <c r="N2021" s="24" t="str">
        <f>LOOKUP(A2021,[1]lookup!$A$3:$A$51,[1]lookup!$R$3:$R$51)</f>
        <v>Mod</v>
      </c>
      <c r="O2021" s="24" t="str">
        <f>LOOKUP(A2021,[1]lookup!$A$3:$A$51,[1]lookup!$U$3:$U$51)</f>
        <v>FS</v>
      </c>
      <c r="P2021" s="25">
        <f t="shared" si="62"/>
        <v>6.32</v>
      </c>
      <c r="Q2021" s="25">
        <f t="shared" si="63"/>
        <v>1.44</v>
      </c>
      <c r="R2021" s="25">
        <f>LOOKUP(A2021,[1]lookup!$A$3:$A$51,[1]lookup!$H$3:$H$51)</f>
        <v>37.717369578253049</v>
      </c>
    </row>
    <row r="2022" spans="1:18" ht="15" x14ac:dyDescent="0.2">
      <c r="A2022" t="s">
        <v>311</v>
      </c>
      <c r="B2022">
        <v>2013</v>
      </c>
      <c r="C2022" t="s">
        <v>0</v>
      </c>
      <c r="D2022" t="s">
        <v>1087</v>
      </c>
      <c r="E2022" t="s">
        <v>2203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5000</v>
      </c>
      <c r="M2022" s="24" t="str">
        <f>LOOKUP(A2022,[1]lookup!$A$3:$A$51,[1]lookup!$P$3:$P$51)</f>
        <v>Seeded</v>
      </c>
      <c r="N2022" s="24" t="str">
        <f>LOOKUP(A2022,[1]lookup!$A$3:$A$51,[1]lookup!$R$3:$R$51)</f>
        <v>Mod</v>
      </c>
      <c r="O2022" s="24" t="str">
        <f>LOOKUP(A2022,[1]lookup!$A$3:$A$51,[1]lookup!$U$3:$U$51)</f>
        <v>FS</v>
      </c>
      <c r="P2022" s="25">
        <f t="shared" si="62"/>
        <v>0</v>
      </c>
      <c r="Q2022" s="25">
        <f t="shared" si="63"/>
        <v>0</v>
      </c>
      <c r="R2022" s="25">
        <f>LOOKUP(A2022,[1]lookup!$A$3:$A$51,[1]lookup!$H$3:$H$51)</f>
        <v>37.717369578253049</v>
      </c>
    </row>
    <row r="2023" spans="1:18" ht="15" x14ac:dyDescent="0.2">
      <c r="A2023" t="s">
        <v>311</v>
      </c>
      <c r="B2023">
        <v>2013</v>
      </c>
      <c r="C2023" t="s">
        <v>0</v>
      </c>
      <c r="D2023" t="s">
        <v>244</v>
      </c>
      <c r="E2023" t="s">
        <v>2204</v>
      </c>
      <c r="F2023">
        <v>2</v>
      </c>
      <c r="G2023">
        <v>6</v>
      </c>
      <c r="H2023">
        <v>6</v>
      </c>
      <c r="I2023">
        <v>133</v>
      </c>
      <c r="J2023">
        <v>6</v>
      </c>
      <c r="K2023">
        <v>139</v>
      </c>
      <c r="L2023">
        <v>5000</v>
      </c>
      <c r="M2023" s="24" t="str">
        <f>LOOKUP(A2023,[1]lookup!$A$3:$A$51,[1]lookup!$P$3:$P$51)</f>
        <v>Seeded</v>
      </c>
      <c r="N2023" s="24" t="str">
        <f>LOOKUP(A2023,[1]lookup!$A$3:$A$51,[1]lookup!$R$3:$R$51)</f>
        <v>Mod</v>
      </c>
      <c r="O2023" s="24" t="str">
        <f>LOOKUP(A2023,[1]lookup!$A$3:$A$51,[1]lookup!$U$3:$U$51)</f>
        <v>FS</v>
      </c>
      <c r="P2023" s="25">
        <f t="shared" si="62"/>
        <v>2.6599999999999997</v>
      </c>
      <c r="Q2023" s="25">
        <f t="shared" si="63"/>
        <v>0.12</v>
      </c>
      <c r="R2023" s="25">
        <f>LOOKUP(A2023,[1]lookup!$A$3:$A$51,[1]lookup!$H$3:$H$51)</f>
        <v>37.717369578253049</v>
      </c>
    </row>
    <row r="2024" spans="1:18" ht="15" x14ac:dyDescent="0.2">
      <c r="A2024" t="s">
        <v>311</v>
      </c>
      <c r="B2024">
        <v>2013</v>
      </c>
      <c r="C2024" t="s">
        <v>0</v>
      </c>
      <c r="D2024" t="s">
        <v>559</v>
      </c>
      <c r="E2024" t="s">
        <v>2205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5000</v>
      </c>
      <c r="M2024" s="24" t="str">
        <f>LOOKUP(A2024,[1]lookup!$A$3:$A$51,[1]lookup!$P$3:$P$51)</f>
        <v>Seeded</v>
      </c>
      <c r="N2024" s="24" t="str">
        <f>LOOKUP(A2024,[1]lookup!$A$3:$A$51,[1]lookup!$R$3:$R$51)</f>
        <v>Mod</v>
      </c>
      <c r="O2024" s="24" t="str">
        <f>LOOKUP(A2024,[1]lookup!$A$3:$A$51,[1]lookup!$U$3:$U$51)</f>
        <v>FS</v>
      </c>
      <c r="P2024" s="25">
        <f t="shared" si="62"/>
        <v>0</v>
      </c>
      <c r="Q2024" s="25">
        <f t="shared" si="63"/>
        <v>0</v>
      </c>
      <c r="R2024" s="25">
        <f>LOOKUP(A2024,[1]lookup!$A$3:$A$51,[1]lookup!$H$3:$H$51)</f>
        <v>37.717369578253049</v>
      </c>
    </row>
    <row r="2025" spans="1:18" ht="15" x14ac:dyDescent="0.2">
      <c r="A2025" t="s">
        <v>311</v>
      </c>
      <c r="B2025">
        <v>2013</v>
      </c>
      <c r="C2025" t="s">
        <v>0</v>
      </c>
      <c r="D2025" t="s">
        <v>1229</v>
      </c>
      <c r="E2025" t="s">
        <v>2206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5000</v>
      </c>
      <c r="M2025" s="24" t="str">
        <f>LOOKUP(A2025,[1]lookup!$A$3:$A$51,[1]lookup!$P$3:$P$51)</f>
        <v>Seeded</v>
      </c>
      <c r="N2025" s="24" t="str">
        <f>LOOKUP(A2025,[1]lookup!$A$3:$A$51,[1]lookup!$R$3:$R$51)</f>
        <v>Mod</v>
      </c>
      <c r="O2025" s="24" t="str">
        <f>LOOKUP(A2025,[1]lookup!$A$3:$A$51,[1]lookup!$U$3:$U$51)</f>
        <v>FS</v>
      </c>
      <c r="P2025" s="25">
        <f t="shared" si="62"/>
        <v>0</v>
      </c>
      <c r="Q2025" s="25">
        <f t="shared" si="63"/>
        <v>0</v>
      </c>
      <c r="R2025" s="25">
        <f>LOOKUP(A2025,[1]lookup!$A$3:$A$51,[1]lookup!$H$3:$H$51)</f>
        <v>37.717369578253049</v>
      </c>
    </row>
    <row r="2026" spans="1:18" ht="15" x14ac:dyDescent="0.2">
      <c r="A2026" t="s">
        <v>311</v>
      </c>
      <c r="B2026">
        <v>2013</v>
      </c>
      <c r="C2026" t="s">
        <v>0</v>
      </c>
      <c r="D2026" t="s">
        <v>405</v>
      </c>
      <c r="E2026" t="s">
        <v>2207</v>
      </c>
      <c r="F2026">
        <v>2</v>
      </c>
      <c r="G2026">
        <v>524</v>
      </c>
      <c r="H2026">
        <v>1</v>
      </c>
      <c r="I2026">
        <v>15</v>
      </c>
      <c r="J2026">
        <v>2</v>
      </c>
      <c r="K2026">
        <v>539</v>
      </c>
      <c r="L2026">
        <v>5000</v>
      </c>
      <c r="M2026" s="24" t="str">
        <f>LOOKUP(A2026,[1]lookup!$A$3:$A$51,[1]lookup!$P$3:$P$51)</f>
        <v>Seeded</v>
      </c>
      <c r="N2026" s="24" t="str">
        <f>LOOKUP(A2026,[1]lookup!$A$3:$A$51,[1]lookup!$R$3:$R$51)</f>
        <v>Mod</v>
      </c>
      <c r="O2026" s="24" t="str">
        <f>LOOKUP(A2026,[1]lookup!$A$3:$A$51,[1]lookup!$U$3:$U$51)</f>
        <v>FS</v>
      </c>
      <c r="P2026" s="25">
        <f t="shared" si="62"/>
        <v>0.3</v>
      </c>
      <c r="Q2026" s="25">
        <f t="shared" si="63"/>
        <v>10.48</v>
      </c>
      <c r="R2026" s="25">
        <f>LOOKUP(A2026,[1]lookup!$A$3:$A$51,[1]lookup!$H$3:$H$51)</f>
        <v>37.717369578253049</v>
      </c>
    </row>
    <row r="2027" spans="1:18" ht="15" x14ac:dyDescent="0.2">
      <c r="A2027" t="s">
        <v>311</v>
      </c>
      <c r="B2027">
        <v>2013</v>
      </c>
      <c r="C2027" t="s">
        <v>0</v>
      </c>
      <c r="D2027" t="s">
        <v>217</v>
      </c>
      <c r="E2027" t="s">
        <v>2208</v>
      </c>
      <c r="F2027">
        <v>2</v>
      </c>
      <c r="G2027">
        <v>4383</v>
      </c>
      <c r="H2027">
        <v>0</v>
      </c>
      <c r="I2027">
        <v>0</v>
      </c>
      <c r="J2027">
        <v>2</v>
      </c>
      <c r="K2027">
        <v>4383</v>
      </c>
      <c r="L2027">
        <v>5000</v>
      </c>
      <c r="M2027" s="24" t="str">
        <f>LOOKUP(A2027,[1]lookup!$A$3:$A$51,[1]lookup!$P$3:$P$51)</f>
        <v>Seeded</v>
      </c>
      <c r="N2027" s="24" t="str">
        <f>LOOKUP(A2027,[1]lookup!$A$3:$A$51,[1]lookup!$R$3:$R$51)</f>
        <v>Mod</v>
      </c>
      <c r="O2027" s="24" t="str">
        <f>LOOKUP(A2027,[1]lookup!$A$3:$A$51,[1]lookup!$U$3:$U$51)</f>
        <v>FS</v>
      </c>
      <c r="P2027" s="25">
        <f t="shared" si="62"/>
        <v>0</v>
      </c>
      <c r="Q2027" s="25">
        <f t="shared" si="63"/>
        <v>87.660000000000011</v>
      </c>
      <c r="R2027" s="25">
        <f>LOOKUP(A2027,[1]lookup!$A$3:$A$51,[1]lookup!$H$3:$H$51)</f>
        <v>37.717369578253049</v>
      </c>
    </row>
    <row r="2028" spans="1:18" ht="15" x14ac:dyDescent="0.2">
      <c r="A2028" t="s">
        <v>311</v>
      </c>
      <c r="B2028">
        <v>2013</v>
      </c>
      <c r="C2028" t="s">
        <v>0</v>
      </c>
      <c r="D2028" t="s">
        <v>2209</v>
      </c>
      <c r="E2028" t="s">
        <v>2210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5000</v>
      </c>
      <c r="M2028" s="24" t="str">
        <f>LOOKUP(A2028,[1]lookup!$A$3:$A$51,[1]lookup!$P$3:$P$51)</f>
        <v>Seeded</v>
      </c>
      <c r="N2028" s="24" t="str">
        <f>LOOKUP(A2028,[1]lookup!$A$3:$A$51,[1]lookup!$R$3:$R$51)</f>
        <v>Mod</v>
      </c>
      <c r="O2028" s="24" t="str">
        <f>LOOKUP(A2028,[1]lookup!$A$3:$A$51,[1]lookup!$U$3:$U$51)</f>
        <v>FS</v>
      </c>
      <c r="P2028" s="25">
        <f t="shared" si="62"/>
        <v>0</v>
      </c>
      <c r="Q2028" s="25">
        <f t="shared" si="63"/>
        <v>0</v>
      </c>
      <c r="R2028" s="25">
        <f>LOOKUP(A2028,[1]lookup!$A$3:$A$51,[1]lookup!$H$3:$H$51)</f>
        <v>37.717369578253049</v>
      </c>
    </row>
    <row r="2029" spans="1:18" ht="15" x14ac:dyDescent="0.2">
      <c r="A2029" t="s">
        <v>311</v>
      </c>
      <c r="B2029">
        <v>2013</v>
      </c>
      <c r="C2029" t="s">
        <v>0</v>
      </c>
      <c r="D2029" t="s">
        <v>2211</v>
      </c>
      <c r="E2029" t="s">
        <v>2212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5000</v>
      </c>
      <c r="M2029" s="24" t="str">
        <f>LOOKUP(A2029,[1]lookup!$A$3:$A$51,[1]lookup!$P$3:$P$51)</f>
        <v>Seeded</v>
      </c>
      <c r="N2029" s="24" t="str">
        <f>LOOKUP(A2029,[1]lookup!$A$3:$A$51,[1]lookup!$R$3:$R$51)</f>
        <v>Mod</v>
      </c>
      <c r="O2029" s="24" t="str">
        <f>LOOKUP(A2029,[1]lookup!$A$3:$A$51,[1]lookup!$U$3:$U$51)</f>
        <v>FS</v>
      </c>
      <c r="P2029" s="25">
        <f t="shared" si="62"/>
        <v>0</v>
      </c>
      <c r="Q2029" s="25">
        <f t="shared" si="63"/>
        <v>0</v>
      </c>
      <c r="R2029" s="25">
        <f>LOOKUP(A2029,[1]lookup!$A$3:$A$51,[1]lookup!$H$3:$H$51)</f>
        <v>37.717369578253049</v>
      </c>
    </row>
    <row r="2030" spans="1:18" ht="15" x14ac:dyDescent="0.2">
      <c r="A2030" t="s">
        <v>312</v>
      </c>
      <c r="B2030">
        <v>2013</v>
      </c>
      <c r="C2030" t="s">
        <v>0</v>
      </c>
      <c r="D2030" t="s">
        <v>672</v>
      </c>
      <c r="E2030" t="s">
        <v>2199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5000</v>
      </c>
      <c r="M2030" s="24" t="str">
        <f>LOOKUP(A2030,[1]lookup!$A$3:$A$51,[1]lookup!$P$3:$P$51)</f>
        <v>Seeded</v>
      </c>
      <c r="N2030" s="24" t="str">
        <f>LOOKUP(A2030,[1]lookup!$A$3:$A$51,[1]lookup!$R$3:$R$51)</f>
        <v>Mod</v>
      </c>
      <c r="O2030" s="24" t="str">
        <f>LOOKUP(A2030,[1]lookup!$A$3:$A$51,[1]lookup!$U$3:$U$51)</f>
        <v>FS</v>
      </c>
      <c r="P2030" s="25">
        <f t="shared" si="62"/>
        <v>0</v>
      </c>
      <c r="Q2030" s="25">
        <f t="shared" si="63"/>
        <v>0</v>
      </c>
      <c r="R2030" s="25">
        <f>LOOKUP(A2030,[1]lookup!$A$3:$A$51,[1]lookup!$H$3:$H$51)</f>
        <v>1.7785771382893685</v>
      </c>
    </row>
    <row r="2031" spans="1:18" ht="15" x14ac:dyDescent="0.2">
      <c r="A2031" t="s">
        <v>312</v>
      </c>
      <c r="B2031">
        <v>2013</v>
      </c>
      <c r="C2031" t="s">
        <v>0</v>
      </c>
      <c r="D2031" t="s">
        <v>556</v>
      </c>
      <c r="E2031" t="s">
        <v>2200</v>
      </c>
      <c r="F2031">
        <v>1</v>
      </c>
      <c r="G2031">
        <v>5</v>
      </c>
      <c r="H2031">
        <v>2</v>
      </c>
      <c r="I2031">
        <v>591</v>
      </c>
      <c r="J2031">
        <v>2</v>
      </c>
      <c r="K2031">
        <v>596</v>
      </c>
      <c r="L2031">
        <v>5000</v>
      </c>
      <c r="M2031" s="24" t="str">
        <f>LOOKUP(A2031,[1]lookup!$A$3:$A$51,[1]lookup!$P$3:$P$51)</f>
        <v>Seeded</v>
      </c>
      <c r="N2031" s="24" t="str">
        <f>LOOKUP(A2031,[1]lookup!$A$3:$A$51,[1]lookup!$R$3:$R$51)</f>
        <v>Mod</v>
      </c>
      <c r="O2031" s="24" t="str">
        <f>LOOKUP(A2031,[1]lookup!$A$3:$A$51,[1]lookup!$U$3:$U$51)</f>
        <v>FS</v>
      </c>
      <c r="P2031" s="25">
        <f t="shared" si="62"/>
        <v>11.82</v>
      </c>
      <c r="Q2031" s="25">
        <f t="shared" si="63"/>
        <v>0.1</v>
      </c>
      <c r="R2031" s="25">
        <f>LOOKUP(A2031,[1]lookup!$A$3:$A$51,[1]lookup!$H$3:$H$51)</f>
        <v>1.7785771382893685</v>
      </c>
    </row>
    <row r="2032" spans="1:18" ht="15" x14ac:dyDescent="0.2">
      <c r="A2032" t="s">
        <v>312</v>
      </c>
      <c r="B2032">
        <v>2013</v>
      </c>
      <c r="C2032" t="s">
        <v>0</v>
      </c>
      <c r="D2032" t="s">
        <v>557</v>
      </c>
      <c r="E2032" t="s">
        <v>2201</v>
      </c>
      <c r="F2032">
        <v>1</v>
      </c>
      <c r="G2032">
        <v>1</v>
      </c>
      <c r="H2032">
        <v>1</v>
      </c>
      <c r="I2032">
        <v>67</v>
      </c>
      <c r="J2032">
        <v>1</v>
      </c>
      <c r="K2032">
        <v>68</v>
      </c>
      <c r="L2032">
        <v>5000</v>
      </c>
      <c r="M2032" s="24" t="str">
        <f>LOOKUP(A2032,[1]lookup!$A$3:$A$51,[1]lookup!$P$3:$P$51)</f>
        <v>Seeded</v>
      </c>
      <c r="N2032" s="24" t="str">
        <f>LOOKUP(A2032,[1]lookup!$A$3:$A$51,[1]lookup!$R$3:$R$51)</f>
        <v>Mod</v>
      </c>
      <c r="O2032" s="24" t="str">
        <f>LOOKUP(A2032,[1]lookup!$A$3:$A$51,[1]lookup!$U$3:$U$51)</f>
        <v>FS</v>
      </c>
      <c r="P2032" s="25">
        <f t="shared" si="62"/>
        <v>1.34</v>
      </c>
      <c r="Q2032" s="25">
        <f t="shared" si="63"/>
        <v>0.02</v>
      </c>
      <c r="R2032" s="25">
        <f>LOOKUP(A2032,[1]lookup!$A$3:$A$51,[1]lookup!$H$3:$H$51)</f>
        <v>1.7785771382893685</v>
      </c>
    </row>
    <row r="2033" spans="1:18" ht="15" x14ac:dyDescent="0.2">
      <c r="A2033" t="s">
        <v>312</v>
      </c>
      <c r="B2033">
        <v>2013</v>
      </c>
      <c r="C2033" t="s">
        <v>0</v>
      </c>
      <c r="D2033" t="s">
        <v>390</v>
      </c>
      <c r="E2033" t="s">
        <v>2202</v>
      </c>
      <c r="F2033">
        <v>1</v>
      </c>
      <c r="G2033">
        <v>15</v>
      </c>
      <c r="H2033">
        <v>3</v>
      </c>
      <c r="I2033">
        <v>134</v>
      </c>
      <c r="J2033">
        <v>3</v>
      </c>
      <c r="K2033">
        <v>149</v>
      </c>
      <c r="L2033">
        <v>5000</v>
      </c>
      <c r="M2033" s="24" t="str">
        <f>LOOKUP(A2033,[1]lookup!$A$3:$A$51,[1]lookup!$P$3:$P$51)</f>
        <v>Seeded</v>
      </c>
      <c r="N2033" s="24" t="str">
        <f>LOOKUP(A2033,[1]lookup!$A$3:$A$51,[1]lookup!$R$3:$R$51)</f>
        <v>Mod</v>
      </c>
      <c r="O2033" s="24" t="str">
        <f>LOOKUP(A2033,[1]lookup!$A$3:$A$51,[1]lookup!$U$3:$U$51)</f>
        <v>FS</v>
      </c>
      <c r="P2033" s="25">
        <f t="shared" si="62"/>
        <v>2.68</v>
      </c>
      <c r="Q2033" s="25">
        <f t="shared" si="63"/>
        <v>0.3</v>
      </c>
      <c r="R2033" s="25">
        <f>LOOKUP(A2033,[1]lookup!$A$3:$A$51,[1]lookup!$H$3:$H$51)</f>
        <v>1.7785771382893685</v>
      </c>
    </row>
    <row r="2034" spans="1:18" ht="15" x14ac:dyDescent="0.2">
      <c r="A2034" t="s">
        <v>312</v>
      </c>
      <c r="B2034">
        <v>2013</v>
      </c>
      <c r="C2034" t="s">
        <v>0</v>
      </c>
      <c r="D2034" t="s">
        <v>1087</v>
      </c>
      <c r="E2034" t="s">
        <v>2203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5000</v>
      </c>
      <c r="M2034" s="24" t="str">
        <f>LOOKUP(A2034,[1]lookup!$A$3:$A$51,[1]lookup!$P$3:$P$51)</f>
        <v>Seeded</v>
      </c>
      <c r="N2034" s="24" t="str">
        <f>LOOKUP(A2034,[1]lookup!$A$3:$A$51,[1]lookup!$R$3:$R$51)</f>
        <v>Mod</v>
      </c>
      <c r="O2034" s="24" t="str">
        <f>LOOKUP(A2034,[1]lookup!$A$3:$A$51,[1]lookup!$U$3:$U$51)</f>
        <v>FS</v>
      </c>
      <c r="P2034" s="25">
        <f t="shared" si="62"/>
        <v>0</v>
      </c>
      <c r="Q2034" s="25">
        <f t="shared" si="63"/>
        <v>0</v>
      </c>
      <c r="R2034" s="25">
        <f>LOOKUP(A2034,[1]lookup!$A$3:$A$51,[1]lookup!$H$3:$H$51)</f>
        <v>1.7785771382893685</v>
      </c>
    </row>
    <row r="2035" spans="1:18" ht="15" x14ac:dyDescent="0.2">
      <c r="A2035" t="s">
        <v>312</v>
      </c>
      <c r="B2035">
        <v>2013</v>
      </c>
      <c r="C2035" t="s">
        <v>0</v>
      </c>
      <c r="D2035" t="s">
        <v>244</v>
      </c>
      <c r="E2035" t="s">
        <v>2204</v>
      </c>
      <c r="F2035">
        <v>2</v>
      </c>
      <c r="G2035">
        <v>8</v>
      </c>
      <c r="H2035">
        <v>7</v>
      </c>
      <c r="I2035">
        <v>329</v>
      </c>
      <c r="J2035">
        <v>7</v>
      </c>
      <c r="K2035">
        <v>337</v>
      </c>
      <c r="L2035">
        <v>5000</v>
      </c>
      <c r="M2035" s="24" t="str">
        <f>LOOKUP(A2035,[1]lookup!$A$3:$A$51,[1]lookup!$P$3:$P$51)</f>
        <v>Seeded</v>
      </c>
      <c r="N2035" s="24" t="str">
        <f>LOOKUP(A2035,[1]lookup!$A$3:$A$51,[1]lookup!$R$3:$R$51)</f>
        <v>Mod</v>
      </c>
      <c r="O2035" s="24" t="str">
        <f>LOOKUP(A2035,[1]lookup!$A$3:$A$51,[1]lookup!$U$3:$U$51)</f>
        <v>FS</v>
      </c>
      <c r="P2035" s="25">
        <f t="shared" si="62"/>
        <v>6.58</v>
      </c>
      <c r="Q2035" s="25">
        <f t="shared" si="63"/>
        <v>0.16</v>
      </c>
      <c r="R2035" s="25">
        <f>LOOKUP(A2035,[1]lookup!$A$3:$A$51,[1]lookup!$H$3:$H$51)</f>
        <v>1.7785771382893685</v>
      </c>
    </row>
    <row r="2036" spans="1:18" ht="15" x14ac:dyDescent="0.2">
      <c r="A2036" t="s">
        <v>312</v>
      </c>
      <c r="B2036">
        <v>2013</v>
      </c>
      <c r="C2036" t="s">
        <v>0</v>
      </c>
      <c r="D2036" t="s">
        <v>559</v>
      </c>
      <c r="E2036" t="s">
        <v>2205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5000</v>
      </c>
      <c r="M2036" s="24" t="str">
        <f>LOOKUP(A2036,[1]lookup!$A$3:$A$51,[1]lookup!$P$3:$P$51)</f>
        <v>Seeded</v>
      </c>
      <c r="N2036" s="24" t="str">
        <f>LOOKUP(A2036,[1]lookup!$A$3:$A$51,[1]lookup!$R$3:$R$51)</f>
        <v>Mod</v>
      </c>
      <c r="O2036" s="24" t="str">
        <f>LOOKUP(A2036,[1]lookup!$A$3:$A$51,[1]lookup!$U$3:$U$51)</f>
        <v>FS</v>
      </c>
      <c r="P2036" s="25">
        <f t="shared" si="62"/>
        <v>0</v>
      </c>
      <c r="Q2036" s="25">
        <f t="shared" si="63"/>
        <v>0</v>
      </c>
      <c r="R2036" s="25">
        <f>LOOKUP(A2036,[1]lookup!$A$3:$A$51,[1]lookup!$H$3:$H$51)</f>
        <v>1.7785771382893685</v>
      </c>
    </row>
    <row r="2037" spans="1:18" ht="15" x14ac:dyDescent="0.2">
      <c r="A2037" t="s">
        <v>312</v>
      </c>
      <c r="B2037">
        <v>2013</v>
      </c>
      <c r="C2037" t="s">
        <v>0</v>
      </c>
      <c r="D2037" t="s">
        <v>1229</v>
      </c>
      <c r="E2037" t="s">
        <v>2206</v>
      </c>
      <c r="F2037">
        <v>1</v>
      </c>
      <c r="G2037">
        <v>2</v>
      </c>
      <c r="H2037">
        <v>0</v>
      </c>
      <c r="I2037">
        <v>0</v>
      </c>
      <c r="J2037">
        <v>1</v>
      </c>
      <c r="K2037">
        <v>2</v>
      </c>
      <c r="L2037">
        <v>5000</v>
      </c>
      <c r="M2037" s="24" t="str">
        <f>LOOKUP(A2037,[1]lookup!$A$3:$A$51,[1]lookup!$P$3:$P$51)</f>
        <v>Seeded</v>
      </c>
      <c r="N2037" s="24" t="str">
        <f>LOOKUP(A2037,[1]lookup!$A$3:$A$51,[1]lookup!$R$3:$R$51)</f>
        <v>Mod</v>
      </c>
      <c r="O2037" s="24" t="str">
        <f>LOOKUP(A2037,[1]lookup!$A$3:$A$51,[1]lookup!$U$3:$U$51)</f>
        <v>FS</v>
      </c>
      <c r="P2037" s="25">
        <f t="shared" si="62"/>
        <v>0</v>
      </c>
      <c r="Q2037" s="25">
        <f t="shared" si="63"/>
        <v>0.04</v>
      </c>
      <c r="R2037" s="25">
        <f>LOOKUP(A2037,[1]lookup!$A$3:$A$51,[1]lookup!$H$3:$H$51)</f>
        <v>1.7785771382893685</v>
      </c>
    </row>
    <row r="2038" spans="1:18" ht="15" x14ac:dyDescent="0.2">
      <c r="A2038" t="s">
        <v>312</v>
      </c>
      <c r="B2038">
        <v>2013</v>
      </c>
      <c r="C2038" t="s">
        <v>0</v>
      </c>
      <c r="D2038" t="s">
        <v>405</v>
      </c>
      <c r="E2038" t="s">
        <v>2207</v>
      </c>
      <c r="F2038">
        <v>2</v>
      </c>
      <c r="G2038">
        <v>142</v>
      </c>
      <c r="H2038">
        <v>2</v>
      </c>
      <c r="I2038">
        <v>61</v>
      </c>
      <c r="J2038">
        <v>2</v>
      </c>
      <c r="K2038">
        <v>203</v>
      </c>
      <c r="L2038">
        <v>5000</v>
      </c>
      <c r="M2038" s="24" t="str">
        <f>LOOKUP(A2038,[1]lookup!$A$3:$A$51,[1]lookup!$P$3:$P$51)</f>
        <v>Seeded</v>
      </c>
      <c r="N2038" s="24" t="str">
        <f>LOOKUP(A2038,[1]lookup!$A$3:$A$51,[1]lookup!$R$3:$R$51)</f>
        <v>Mod</v>
      </c>
      <c r="O2038" s="24" t="str">
        <f>LOOKUP(A2038,[1]lookup!$A$3:$A$51,[1]lookup!$U$3:$U$51)</f>
        <v>FS</v>
      </c>
      <c r="P2038" s="25">
        <f t="shared" si="62"/>
        <v>1.22</v>
      </c>
      <c r="Q2038" s="25">
        <f t="shared" si="63"/>
        <v>2.8400000000000003</v>
      </c>
      <c r="R2038" s="25">
        <f>LOOKUP(A2038,[1]lookup!$A$3:$A$51,[1]lookup!$H$3:$H$51)</f>
        <v>1.7785771382893685</v>
      </c>
    </row>
    <row r="2039" spans="1:18" ht="15" x14ac:dyDescent="0.2">
      <c r="A2039" t="s">
        <v>312</v>
      </c>
      <c r="B2039">
        <v>2013</v>
      </c>
      <c r="C2039" t="s">
        <v>0</v>
      </c>
      <c r="D2039" t="s">
        <v>217</v>
      </c>
      <c r="E2039" t="s">
        <v>2208</v>
      </c>
      <c r="F2039">
        <v>3</v>
      </c>
      <c r="G2039">
        <v>4827</v>
      </c>
      <c r="H2039">
        <v>1</v>
      </c>
      <c r="I2039">
        <v>18</v>
      </c>
      <c r="J2039">
        <v>3</v>
      </c>
      <c r="K2039">
        <v>4845</v>
      </c>
      <c r="L2039">
        <v>5000</v>
      </c>
      <c r="M2039" s="24" t="str">
        <f>LOOKUP(A2039,[1]lookup!$A$3:$A$51,[1]lookup!$P$3:$P$51)</f>
        <v>Seeded</v>
      </c>
      <c r="N2039" s="24" t="str">
        <f>LOOKUP(A2039,[1]lookup!$A$3:$A$51,[1]lookup!$R$3:$R$51)</f>
        <v>Mod</v>
      </c>
      <c r="O2039" s="24" t="str">
        <f>LOOKUP(A2039,[1]lookup!$A$3:$A$51,[1]lookup!$U$3:$U$51)</f>
        <v>FS</v>
      </c>
      <c r="P2039" s="25">
        <f t="shared" si="62"/>
        <v>0.36</v>
      </c>
      <c r="Q2039" s="25">
        <f t="shared" si="63"/>
        <v>96.54</v>
      </c>
      <c r="R2039" s="25">
        <f>LOOKUP(A2039,[1]lookup!$A$3:$A$51,[1]lookup!$H$3:$H$51)</f>
        <v>1.7785771382893685</v>
      </c>
    </row>
    <row r="2040" spans="1:18" ht="15" x14ac:dyDescent="0.2">
      <c r="A2040" t="s">
        <v>312</v>
      </c>
      <c r="B2040">
        <v>2013</v>
      </c>
      <c r="C2040" t="s">
        <v>0</v>
      </c>
      <c r="D2040" t="s">
        <v>2209</v>
      </c>
      <c r="E2040" t="s">
        <v>2210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5000</v>
      </c>
      <c r="M2040" s="24" t="str">
        <f>LOOKUP(A2040,[1]lookup!$A$3:$A$51,[1]lookup!$P$3:$P$51)</f>
        <v>Seeded</v>
      </c>
      <c r="N2040" s="24" t="str">
        <f>LOOKUP(A2040,[1]lookup!$A$3:$A$51,[1]lookup!$R$3:$R$51)</f>
        <v>Mod</v>
      </c>
      <c r="O2040" s="24" t="str">
        <f>LOOKUP(A2040,[1]lookup!$A$3:$A$51,[1]lookup!$U$3:$U$51)</f>
        <v>FS</v>
      </c>
      <c r="P2040" s="25">
        <f t="shared" si="62"/>
        <v>0</v>
      </c>
      <c r="Q2040" s="25">
        <f t="shared" si="63"/>
        <v>0</v>
      </c>
      <c r="R2040" s="25">
        <f>LOOKUP(A2040,[1]lookup!$A$3:$A$51,[1]lookup!$H$3:$H$51)</f>
        <v>1.7785771382893685</v>
      </c>
    </row>
    <row r="2041" spans="1:18" ht="15" x14ac:dyDescent="0.2">
      <c r="A2041" t="s">
        <v>312</v>
      </c>
      <c r="B2041">
        <v>2013</v>
      </c>
      <c r="C2041" t="s">
        <v>0</v>
      </c>
      <c r="D2041" t="s">
        <v>2211</v>
      </c>
      <c r="E2041" t="s">
        <v>2212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5000</v>
      </c>
      <c r="M2041" s="24" t="str">
        <f>LOOKUP(A2041,[1]lookup!$A$3:$A$51,[1]lookup!$P$3:$P$51)</f>
        <v>Seeded</v>
      </c>
      <c r="N2041" s="24" t="str">
        <f>LOOKUP(A2041,[1]lookup!$A$3:$A$51,[1]lookup!$R$3:$R$51)</f>
        <v>Mod</v>
      </c>
      <c r="O2041" s="24" t="str">
        <f>LOOKUP(A2041,[1]lookup!$A$3:$A$51,[1]lookup!$U$3:$U$51)</f>
        <v>FS</v>
      </c>
      <c r="P2041" s="25">
        <f t="shared" si="62"/>
        <v>0</v>
      </c>
      <c r="Q2041" s="25">
        <f t="shared" si="63"/>
        <v>0</v>
      </c>
      <c r="R2041" s="25">
        <f>LOOKUP(A2041,[1]lookup!$A$3:$A$51,[1]lookup!$H$3:$H$51)</f>
        <v>1.7785771382893685</v>
      </c>
    </row>
    <row r="2042" spans="1:18" ht="15" x14ac:dyDescent="0.2">
      <c r="A2042" t="s">
        <v>313</v>
      </c>
      <c r="B2042">
        <v>2013</v>
      </c>
      <c r="C2042" t="s">
        <v>0</v>
      </c>
      <c r="D2042" t="s">
        <v>672</v>
      </c>
      <c r="E2042" t="s">
        <v>2199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4994</v>
      </c>
      <c r="M2042" s="24" t="str">
        <f>LOOKUP(A2042,[1]lookup!$A$3:$A$51,[1]lookup!$P$3:$P$51)</f>
        <v>Unseeded</v>
      </c>
      <c r="N2042" s="24" t="str">
        <f>LOOKUP(A2042,[1]lookup!$A$3:$A$51,[1]lookup!$R$3:$R$51)</f>
        <v>Mod</v>
      </c>
      <c r="O2042" s="24" t="str">
        <f>LOOKUP(A2042,[1]lookup!$A$3:$A$51,[1]lookup!$U$3:$U$51)</f>
        <v>FS</v>
      </c>
      <c r="P2042" s="25">
        <f t="shared" si="62"/>
        <v>0</v>
      </c>
      <c r="Q2042" s="25">
        <f t="shared" si="63"/>
        <v>0</v>
      </c>
      <c r="R2042" s="25">
        <f>LOOKUP(A2042,[1]lookup!$A$3:$A$51,[1]lookup!$H$3:$H$51)</f>
        <v>1.78</v>
      </c>
    </row>
    <row r="2043" spans="1:18" ht="15" x14ac:dyDescent="0.2">
      <c r="A2043" t="s">
        <v>313</v>
      </c>
      <c r="B2043">
        <v>2013</v>
      </c>
      <c r="C2043" t="s">
        <v>0</v>
      </c>
      <c r="D2043" t="s">
        <v>556</v>
      </c>
      <c r="E2043" t="s">
        <v>2200</v>
      </c>
      <c r="F2043">
        <v>3</v>
      </c>
      <c r="G2043">
        <v>175</v>
      </c>
      <c r="H2043">
        <v>2</v>
      </c>
      <c r="I2043">
        <v>3622</v>
      </c>
      <c r="J2043">
        <v>3</v>
      </c>
      <c r="K2043">
        <v>3797</v>
      </c>
      <c r="L2043">
        <v>4994</v>
      </c>
      <c r="M2043" s="24" t="str">
        <f>LOOKUP(A2043,[1]lookup!$A$3:$A$51,[1]lookup!$P$3:$P$51)</f>
        <v>Unseeded</v>
      </c>
      <c r="N2043" s="24" t="str">
        <f>LOOKUP(A2043,[1]lookup!$A$3:$A$51,[1]lookup!$R$3:$R$51)</f>
        <v>Mod</v>
      </c>
      <c r="O2043" s="24" t="str">
        <f>LOOKUP(A2043,[1]lookup!$A$3:$A$51,[1]lookup!$U$3:$U$51)</f>
        <v>FS</v>
      </c>
      <c r="P2043" s="25">
        <f t="shared" si="62"/>
        <v>72.52703243892671</v>
      </c>
      <c r="Q2043" s="25">
        <f t="shared" si="63"/>
        <v>3.5042050460552665</v>
      </c>
      <c r="R2043" s="25">
        <f>LOOKUP(A2043,[1]lookup!$A$3:$A$51,[1]lookup!$H$3:$H$51)</f>
        <v>1.78</v>
      </c>
    </row>
    <row r="2044" spans="1:18" ht="15" x14ac:dyDescent="0.2">
      <c r="A2044" t="s">
        <v>313</v>
      </c>
      <c r="B2044">
        <v>2013</v>
      </c>
      <c r="C2044" t="s">
        <v>0</v>
      </c>
      <c r="D2044" t="s">
        <v>557</v>
      </c>
      <c r="E2044" t="s">
        <v>2201</v>
      </c>
      <c r="F2044">
        <v>1</v>
      </c>
      <c r="G2044">
        <v>23</v>
      </c>
      <c r="H2044">
        <v>2</v>
      </c>
      <c r="I2044">
        <v>85</v>
      </c>
      <c r="J2044">
        <v>2</v>
      </c>
      <c r="K2044">
        <v>108</v>
      </c>
      <c r="L2044">
        <v>4994</v>
      </c>
      <c r="M2044" s="24" t="str">
        <f>LOOKUP(A2044,[1]lookup!$A$3:$A$51,[1]lookup!$P$3:$P$51)</f>
        <v>Unseeded</v>
      </c>
      <c r="N2044" s="24" t="str">
        <f>LOOKUP(A2044,[1]lookup!$A$3:$A$51,[1]lookup!$R$3:$R$51)</f>
        <v>Mod</v>
      </c>
      <c r="O2044" s="24" t="str">
        <f>LOOKUP(A2044,[1]lookup!$A$3:$A$51,[1]lookup!$U$3:$U$51)</f>
        <v>FS</v>
      </c>
      <c r="P2044" s="25">
        <f t="shared" si="62"/>
        <v>1.7020424509411294</v>
      </c>
      <c r="Q2044" s="25">
        <f t="shared" si="63"/>
        <v>0.46055266319583499</v>
      </c>
      <c r="R2044" s="25">
        <f>LOOKUP(A2044,[1]lookup!$A$3:$A$51,[1]lookup!$H$3:$H$51)</f>
        <v>1.78</v>
      </c>
    </row>
    <row r="2045" spans="1:18" ht="15" x14ac:dyDescent="0.2">
      <c r="A2045" t="s">
        <v>313</v>
      </c>
      <c r="B2045">
        <v>2013</v>
      </c>
      <c r="C2045" t="s">
        <v>0</v>
      </c>
      <c r="D2045" t="s">
        <v>390</v>
      </c>
      <c r="E2045" t="s">
        <v>2202</v>
      </c>
      <c r="F2045">
        <v>0</v>
      </c>
      <c r="G2045">
        <v>0</v>
      </c>
      <c r="H2045">
        <v>2</v>
      </c>
      <c r="I2045">
        <v>14</v>
      </c>
      <c r="J2045">
        <v>2</v>
      </c>
      <c r="K2045">
        <v>14</v>
      </c>
      <c r="L2045">
        <v>4994</v>
      </c>
      <c r="M2045" s="24" t="str">
        <f>LOOKUP(A2045,[1]lookup!$A$3:$A$51,[1]lookup!$P$3:$P$51)</f>
        <v>Unseeded</v>
      </c>
      <c r="N2045" s="24" t="str">
        <f>LOOKUP(A2045,[1]lookup!$A$3:$A$51,[1]lookup!$R$3:$R$51)</f>
        <v>Mod</v>
      </c>
      <c r="O2045" s="24" t="str">
        <f>LOOKUP(A2045,[1]lookup!$A$3:$A$51,[1]lookup!$U$3:$U$51)</f>
        <v>FS</v>
      </c>
      <c r="P2045" s="25">
        <f t="shared" si="62"/>
        <v>0.28033640368442131</v>
      </c>
      <c r="Q2045" s="25">
        <f t="shared" si="63"/>
        <v>0</v>
      </c>
      <c r="R2045" s="25">
        <f>LOOKUP(A2045,[1]lookup!$A$3:$A$51,[1]lookup!$H$3:$H$51)</f>
        <v>1.78</v>
      </c>
    </row>
    <row r="2046" spans="1:18" ht="15" x14ac:dyDescent="0.2">
      <c r="A2046" t="s">
        <v>313</v>
      </c>
      <c r="B2046">
        <v>2013</v>
      </c>
      <c r="C2046" t="s">
        <v>0</v>
      </c>
      <c r="D2046" t="s">
        <v>1087</v>
      </c>
      <c r="E2046" t="s">
        <v>2203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4994</v>
      </c>
      <c r="M2046" s="24" t="str">
        <f>LOOKUP(A2046,[1]lookup!$A$3:$A$51,[1]lookup!$P$3:$P$51)</f>
        <v>Unseeded</v>
      </c>
      <c r="N2046" s="24" t="str">
        <f>LOOKUP(A2046,[1]lookup!$A$3:$A$51,[1]lookup!$R$3:$R$51)</f>
        <v>Mod</v>
      </c>
      <c r="O2046" s="24" t="str">
        <f>LOOKUP(A2046,[1]lookup!$A$3:$A$51,[1]lookup!$U$3:$U$51)</f>
        <v>FS</v>
      </c>
      <c r="P2046" s="25">
        <f t="shared" si="62"/>
        <v>0</v>
      </c>
      <c r="Q2046" s="25">
        <f t="shared" si="63"/>
        <v>0</v>
      </c>
      <c r="R2046" s="25">
        <f>LOOKUP(A2046,[1]lookup!$A$3:$A$51,[1]lookup!$H$3:$H$51)</f>
        <v>1.78</v>
      </c>
    </row>
    <row r="2047" spans="1:18" ht="15" x14ac:dyDescent="0.2">
      <c r="A2047" t="s">
        <v>313</v>
      </c>
      <c r="B2047">
        <v>2013</v>
      </c>
      <c r="C2047" t="s">
        <v>0</v>
      </c>
      <c r="D2047" t="s">
        <v>244</v>
      </c>
      <c r="E2047" t="s">
        <v>2204</v>
      </c>
      <c r="F2047">
        <v>0</v>
      </c>
      <c r="G2047">
        <v>0</v>
      </c>
      <c r="H2047">
        <v>4</v>
      </c>
      <c r="I2047">
        <v>145</v>
      </c>
      <c r="J2047">
        <v>4</v>
      </c>
      <c r="K2047">
        <v>145</v>
      </c>
      <c r="L2047">
        <v>4994</v>
      </c>
      <c r="M2047" s="24" t="str">
        <f>LOOKUP(A2047,[1]lookup!$A$3:$A$51,[1]lookup!$P$3:$P$51)</f>
        <v>Unseeded</v>
      </c>
      <c r="N2047" s="24" t="str">
        <f>LOOKUP(A2047,[1]lookup!$A$3:$A$51,[1]lookup!$R$3:$R$51)</f>
        <v>Mod</v>
      </c>
      <c r="O2047" s="24" t="str">
        <f>LOOKUP(A2047,[1]lookup!$A$3:$A$51,[1]lookup!$U$3:$U$51)</f>
        <v>FS</v>
      </c>
      <c r="P2047" s="25">
        <f t="shared" si="62"/>
        <v>2.9034841810172205</v>
      </c>
      <c r="Q2047" s="25">
        <f t="shared" si="63"/>
        <v>0</v>
      </c>
      <c r="R2047" s="25">
        <f>LOOKUP(A2047,[1]lookup!$A$3:$A$51,[1]lookup!$H$3:$H$51)</f>
        <v>1.78</v>
      </c>
    </row>
    <row r="2048" spans="1:18" ht="15" x14ac:dyDescent="0.2">
      <c r="A2048" t="s">
        <v>313</v>
      </c>
      <c r="B2048">
        <v>2013</v>
      </c>
      <c r="C2048" t="s">
        <v>0</v>
      </c>
      <c r="D2048" t="s">
        <v>559</v>
      </c>
      <c r="E2048" t="s">
        <v>2205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4994</v>
      </c>
      <c r="M2048" s="24" t="str">
        <f>LOOKUP(A2048,[1]lookup!$A$3:$A$51,[1]lookup!$P$3:$P$51)</f>
        <v>Unseeded</v>
      </c>
      <c r="N2048" s="24" t="str">
        <f>LOOKUP(A2048,[1]lookup!$A$3:$A$51,[1]lookup!$R$3:$R$51)</f>
        <v>Mod</v>
      </c>
      <c r="O2048" s="24" t="str">
        <f>LOOKUP(A2048,[1]lookup!$A$3:$A$51,[1]lookup!$U$3:$U$51)</f>
        <v>FS</v>
      </c>
      <c r="P2048" s="25">
        <f t="shared" si="62"/>
        <v>0</v>
      </c>
      <c r="Q2048" s="25">
        <f t="shared" si="63"/>
        <v>0</v>
      </c>
      <c r="R2048" s="25">
        <f>LOOKUP(A2048,[1]lookup!$A$3:$A$51,[1]lookup!$H$3:$H$51)</f>
        <v>1.78</v>
      </c>
    </row>
    <row r="2049" spans="1:18" ht="15" x14ac:dyDescent="0.2">
      <c r="A2049" t="s">
        <v>313</v>
      </c>
      <c r="B2049">
        <v>2013</v>
      </c>
      <c r="C2049" t="s">
        <v>0</v>
      </c>
      <c r="D2049" t="s">
        <v>1229</v>
      </c>
      <c r="E2049" t="s">
        <v>2206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4994</v>
      </c>
      <c r="M2049" s="24" t="str">
        <f>LOOKUP(A2049,[1]lookup!$A$3:$A$51,[1]lookup!$P$3:$P$51)</f>
        <v>Unseeded</v>
      </c>
      <c r="N2049" s="24" t="str">
        <f>LOOKUP(A2049,[1]lookup!$A$3:$A$51,[1]lookup!$R$3:$R$51)</f>
        <v>Mod</v>
      </c>
      <c r="O2049" s="24" t="str">
        <f>LOOKUP(A2049,[1]lookup!$A$3:$A$51,[1]lookup!$U$3:$U$51)</f>
        <v>FS</v>
      </c>
      <c r="P2049" s="25">
        <f t="shared" si="62"/>
        <v>0</v>
      </c>
      <c r="Q2049" s="25">
        <f t="shared" si="63"/>
        <v>0</v>
      </c>
      <c r="R2049" s="25">
        <f>LOOKUP(A2049,[1]lookup!$A$3:$A$51,[1]lookup!$H$3:$H$51)</f>
        <v>1.78</v>
      </c>
    </row>
    <row r="2050" spans="1:18" ht="15" x14ac:dyDescent="0.2">
      <c r="A2050" t="s">
        <v>313</v>
      </c>
      <c r="B2050">
        <v>2013</v>
      </c>
      <c r="C2050" t="s">
        <v>0</v>
      </c>
      <c r="D2050" t="s">
        <v>405</v>
      </c>
      <c r="E2050" t="s">
        <v>2207</v>
      </c>
      <c r="F2050">
        <v>2</v>
      </c>
      <c r="G2050">
        <v>2195</v>
      </c>
      <c r="H2050">
        <v>2</v>
      </c>
      <c r="I2050">
        <v>32</v>
      </c>
      <c r="J2050">
        <v>2</v>
      </c>
      <c r="K2050">
        <v>2227</v>
      </c>
      <c r="L2050">
        <v>4994</v>
      </c>
      <c r="M2050" s="24" t="str">
        <f>LOOKUP(A2050,[1]lookup!$A$3:$A$51,[1]lookup!$P$3:$P$51)</f>
        <v>Unseeded</v>
      </c>
      <c r="N2050" s="24" t="str">
        <f>LOOKUP(A2050,[1]lookup!$A$3:$A$51,[1]lookup!$R$3:$R$51)</f>
        <v>Mod</v>
      </c>
      <c r="O2050" s="24" t="str">
        <f>LOOKUP(A2050,[1]lookup!$A$3:$A$51,[1]lookup!$U$3:$U$51)</f>
        <v>FS</v>
      </c>
      <c r="P2050" s="25">
        <f t="shared" ref="P2050:P2113" si="64">I2050/L2050*100</f>
        <v>0.64076892270724872</v>
      </c>
      <c r="Q2050" s="25">
        <f t="shared" ref="Q2050:Q2113" si="65">G2050/L2050*100</f>
        <v>43.952743291950341</v>
      </c>
      <c r="R2050" s="25">
        <f>LOOKUP(A2050,[1]lookup!$A$3:$A$51,[1]lookup!$H$3:$H$51)</f>
        <v>1.78</v>
      </c>
    </row>
    <row r="2051" spans="1:18" ht="15" x14ac:dyDescent="0.2">
      <c r="A2051" t="s">
        <v>313</v>
      </c>
      <c r="B2051">
        <v>2013</v>
      </c>
      <c r="C2051" t="s">
        <v>0</v>
      </c>
      <c r="D2051" t="s">
        <v>217</v>
      </c>
      <c r="E2051" t="s">
        <v>2208</v>
      </c>
      <c r="F2051">
        <v>1</v>
      </c>
      <c r="G2051">
        <v>2601</v>
      </c>
      <c r="H2051">
        <v>0</v>
      </c>
      <c r="I2051">
        <v>0</v>
      </c>
      <c r="J2051">
        <v>1</v>
      </c>
      <c r="K2051">
        <v>2601</v>
      </c>
      <c r="L2051">
        <v>4994</v>
      </c>
      <c r="M2051" s="24" t="str">
        <f>LOOKUP(A2051,[1]lookup!$A$3:$A$51,[1]lookup!$P$3:$P$51)</f>
        <v>Unseeded</v>
      </c>
      <c r="N2051" s="24" t="str">
        <f>LOOKUP(A2051,[1]lookup!$A$3:$A$51,[1]lookup!$R$3:$R$51)</f>
        <v>Mod</v>
      </c>
      <c r="O2051" s="24" t="str">
        <f>LOOKUP(A2051,[1]lookup!$A$3:$A$51,[1]lookup!$U$3:$U$51)</f>
        <v>FS</v>
      </c>
      <c r="P2051" s="25">
        <f t="shared" si="64"/>
        <v>0</v>
      </c>
      <c r="Q2051" s="25">
        <f t="shared" si="65"/>
        <v>52.082498998798556</v>
      </c>
      <c r="R2051" s="25">
        <f>LOOKUP(A2051,[1]lookup!$A$3:$A$51,[1]lookup!$H$3:$H$51)</f>
        <v>1.78</v>
      </c>
    </row>
    <row r="2052" spans="1:18" ht="15" x14ac:dyDescent="0.2">
      <c r="A2052" t="s">
        <v>313</v>
      </c>
      <c r="B2052">
        <v>2013</v>
      </c>
      <c r="C2052" t="s">
        <v>0</v>
      </c>
      <c r="D2052" t="s">
        <v>2209</v>
      </c>
      <c r="E2052" t="s">
        <v>2210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4994</v>
      </c>
      <c r="M2052" s="24" t="str">
        <f>LOOKUP(A2052,[1]lookup!$A$3:$A$51,[1]lookup!$P$3:$P$51)</f>
        <v>Unseeded</v>
      </c>
      <c r="N2052" s="24" t="str">
        <f>LOOKUP(A2052,[1]lookup!$A$3:$A$51,[1]lookup!$R$3:$R$51)</f>
        <v>Mod</v>
      </c>
      <c r="O2052" s="24" t="str">
        <f>LOOKUP(A2052,[1]lookup!$A$3:$A$51,[1]lookup!$U$3:$U$51)</f>
        <v>FS</v>
      </c>
      <c r="P2052" s="25">
        <f t="shared" si="64"/>
        <v>0</v>
      </c>
      <c r="Q2052" s="25">
        <f t="shared" si="65"/>
        <v>0</v>
      </c>
      <c r="R2052" s="25">
        <f>LOOKUP(A2052,[1]lookup!$A$3:$A$51,[1]lookup!$H$3:$H$51)</f>
        <v>1.78</v>
      </c>
    </row>
    <row r="2053" spans="1:18" ht="15" x14ac:dyDescent="0.2">
      <c r="A2053" t="s">
        <v>313</v>
      </c>
      <c r="B2053">
        <v>2013</v>
      </c>
      <c r="C2053" t="s">
        <v>0</v>
      </c>
      <c r="D2053" t="s">
        <v>2211</v>
      </c>
      <c r="E2053" t="s">
        <v>2212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4994</v>
      </c>
      <c r="M2053" s="24" t="str">
        <f>LOOKUP(A2053,[1]lookup!$A$3:$A$51,[1]lookup!$P$3:$P$51)</f>
        <v>Unseeded</v>
      </c>
      <c r="N2053" s="24" t="str">
        <f>LOOKUP(A2053,[1]lookup!$A$3:$A$51,[1]lookup!$R$3:$R$51)</f>
        <v>Mod</v>
      </c>
      <c r="O2053" s="24" t="str">
        <f>LOOKUP(A2053,[1]lookup!$A$3:$A$51,[1]lookup!$U$3:$U$51)</f>
        <v>FS</v>
      </c>
      <c r="P2053" s="25">
        <f t="shared" si="64"/>
        <v>0</v>
      </c>
      <c r="Q2053" s="25">
        <f t="shared" si="65"/>
        <v>0</v>
      </c>
      <c r="R2053" s="25">
        <f>LOOKUP(A2053,[1]lookup!$A$3:$A$51,[1]lookup!$H$3:$H$51)</f>
        <v>1.78</v>
      </c>
    </row>
    <row r="2054" spans="1:18" ht="15" x14ac:dyDescent="0.2">
      <c r="A2054" t="s">
        <v>314</v>
      </c>
      <c r="B2054">
        <v>2013</v>
      </c>
      <c r="C2054" t="s">
        <v>0</v>
      </c>
      <c r="D2054" t="s">
        <v>672</v>
      </c>
      <c r="E2054" t="s">
        <v>2199</v>
      </c>
      <c r="F2054">
        <v>0</v>
      </c>
      <c r="G2054">
        <v>0</v>
      </c>
      <c r="H2054">
        <v>1</v>
      </c>
      <c r="I2054">
        <v>1</v>
      </c>
      <c r="J2054">
        <v>1</v>
      </c>
      <c r="K2054">
        <v>1</v>
      </c>
      <c r="L2054">
        <v>5000</v>
      </c>
      <c r="M2054" s="24" t="str">
        <f>LOOKUP(A2054,[1]lookup!$A$3:$A$51,[1]lookup!$P$3:$P$51)</f>
        <v>Unseeded</v>
      </c>
      <c r="N2054" s="24" t="str">
        <f>LOOKUP(A2054,[1]lookup!$A$3:$A$51,[1]lookup!$R$3:$R$51)</f>
        <v>Mod</v>
      </c>
      <c r="O2054" s="24" t="str">
        <f>LOOKUP(A2054,[1]lookup!$A$3:$A$51,[1]lookup!$U$3:$U$51)</f>
        <v>FS</v>
      </c>
      <c r="P2054" s="25">
        <f t="shared" si="64"/>
        <v>0.02</v>
      </c>
      <c r="Q2054" s="25">
        <f t="shared" si="65"/>
        <v>0</v>
      </c>
      <c r="R2054" s="25">
        <f>LOOKUP(A2054,[1]lookup!$A$3:$A$51,[1]lookup!$H$3:$H$51)</f>
        <v>0.45954045954045952</v>
      </c>
    </row>
    <row r="2055" spans="1:18" ht="15" x14ac:dyDescent="0.2">
      <c r="A2055" t="s">
        <v>314</v>
      </c>
      <c r="B2055">
        <v>2013</v>
      </c>
      <c r="C2055" t="s">
        <v>0</v>
      </c>
      <c r="D2055" t="s">
        <v>556</v>
      </c>
      <c r="E2055" t="s">
        <v>2200</v>
      </c>
      <c r="F2055">
        <v>3</v>
      </c>
      <c r="G2055">
        <v>162</v>
      </c>
      <c r="H2055">
        <v>3</v>
      </c>
      <c r="I2055">
        <v>634</v>
      </c>
      <c r="J2055">
        <v>4</v>
      </c>
      <c r="K2055">
        <v>796</v>
      </c>
      <c r="L2055">
        <v>5000</v>
      </c>
      <c r="M2055" s="24" t="str">
        <f>LOOKUP(A2055,[1]lookup!$A$3:$A$51,[1]lookup!$P$3:$P$51)</f>
        <v>Unseeded</v>
      </c>
      <c r="N2055" s="24" t="str">
        <f>LOOKUP(A2055,[1]lookup!$A$3:$A$51,[1]lookup!$R$3:$R$51)</f>
        <v>Mod</v>
      </c>
      <c r="O2055" s="24" t="str">
        <f>LOOKUP(A2055,[1]lookup!$A$3:$A$51,[1]lookup!$U$3:$U$51)</f>
        <v>FS</v>
      </c>
      <c r="P2055" s="25">
        <f t="shared" si="64"/>
        <v>12.68</v>
      </c>
      <c r="Q2055" s="25">
        <f t="shared" si="65"/>
        <v>3.2399999999999998</v>
      </c>
      <c r="R2055" s="25">
        <f>LOOKUP(A2055,[1]lookup!$A$3:$A$51,[1]lookup!$H$3:$H$51)</f>
        <v>0.45954045954045952</v>
      </c>
    </row>
    <row r="2056" spans="1:18" ht="15" x14ac:dyDescent="0.2">
      <c r="A2056" t="s">
        <v>314</v>
      </c>
      <c r="B2056">
        <v>2013</v>
      </c>
      <c r="C2056" t="s">
        <v>0</v>
      </c>
      <c r="D2056" t="s">
        <v>557</v>
      </c>
      <c r="E2056" t="s">
        <v>2201</v>
      </c>
      <c r="F2056">
        <v>2</v>
      </c>
      <c r="G2056">
        <v>23</v>
      </c>
      <c r="H2056">
        <v>2</v>
      </c>
      <c r="I2056">
        <v>347</v>
      </c>
      <c r="J2056">
        <v>2</v>
      </c>
      <c r="K2056">
        <v>370</v>
      </c>
      <c r="L2056">
        <v>5000</v>
      </c>
      <c r="M2056" s="24" t="str">
        <f>LOOKUP(A2056,[1]lookup!$A$3:$A$51,[1]lookup!$P$3:$P$51)</f>
        <v>Unseeded</v>
      </c>
      <c r="N2056" s="24" t="str">
        <f>LOOKUP(A2056,[1]lookup!$A$3:$A$51,[1]lookup!$R$3:$R$51)</f>
        <v>Mod</v>
      </c>
      <c r="O2056" s="24" t="str">
        <f>LOOKUP(A2056,[1]lookup!$A$3:$A$51,[1]lookup!$U$3:$U$51)</f>
        <v>FS</v>
      </c>
      <c r="P2056" s="25">
        <f t="shared" si="64"/>
        <v>6.94</v>
      </c>
      <c r="Q2056" s="25">
        <f t="shared" si="65"/>
        <v>0.45999999999999996</v>
      </c>
      <c r="R2056" s="25">
        <f>LOOKUP(A2056,[1]lookup!$A$3:$A$51,[1]lookup!$H$3:$H$51)</f>
        <v>0.45954045954045952</v>
      </c>
    </row>
    <row r="2057" spans="1:18" ht="15" x14ac:dyDescent="0.2">
      <c r="A2057" t="s">
        <v>314</v>
      </c>
      <c r="B2057">
        <v>2013</v>
      </c>
      <c r="C2057" t="s">
        <v>0</v>
      </c>
      <c r="D2057" t="s">
        <v>390</v>
      </c>
      <c r="E2057" t="s">
        <v>2202</v>
      </c>
      <c r="F2057">
        <v>0</v>
      </c>
      <c r="G2057">
        <v>0</v>
      </c>
      <c r="H2057">
        <v>3</v>
      </c>
      <c r="I2057">
        <v>199</v>
      </c>
      <c r="J2057">
        <v>3</v>
      </c>
      <c r="K2057">
        <v>199</v>
      </c>
      <c r="L2057">
        <v>5000</v>
      </c>
      <c r="M2057" s="24" t="str">
        <f>LOOKUP(A2057,[1]lookup!$A$3:$A$51,[1]lookup!$P$3:$P$51)</f>
        <v>Unseeded</v>
      </c>
      <c r="N2057" s="24" t="str">
        <f>LOOKUP(A2057,[1]lookup!$A$3:$A$51,[1]lookup!$R$3:$R$51)</f>
        <v>Mod</v>
      </c>
      <c r="O2057" s="24" t="str">
        <f>LOOKUP(A2057,[1]lookup!$A$3:$A$51,[1]lookup!$U$3:$U$51)</f>
        <v>FS</v>
      </c>
      <c r="P2057" s="25">
        <f t="shared" si="64"/>
        <v>3.9800000000000004</v>
      </c>
      <c r="Q2057" s="25">
        <f t="shared" si="65"/>
        <v>0</v>
      </c>
      <c r="R2057" s="25">
        <f>LOOKUP(A2057,[1]lookup!$A$3:$A$51,[1]lookup!$H$3:$H$51)</f>
        <v>0.45954045954045952</v>
      </c>
    </row>
    <row r="2058" spans="1:18" ht="15" x14ac:dyDescent="0.2">
      <c r="A2058" t="s">
        <v>314</v>
      </c>
      <c r="B2058">
        <v>2013</v>
      </c>
      <c r="C2058" t="s">
        <v>0</v>
      </c>
      <c r="D2058" t="s">
        <v>1087</v>
      </c>
      <c r="E2058" t="s">
        <v>2203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5000</v>
      </c>
      <c r="M2058" s="24" t="str">
        <f>LOOKUP(A2058,[1]lookup!$A$3:$A$51,[1]lookup!$P$3:$P$51)</f>
        <v>Unseeded</v>
      </c>
      <c r="N2058" s="24" t="str">
        <f>LOOKUP(A2058,[1]lookup!$A$3:$A$51,[1]lookup!$R$3:$R$51)</f>
        <v>Mod</v>
      </c>
      <c r="O2058" s="24" t="str">
        <f>LOOKUP(A2058,[1]lookup!$A$3:$A$51,[1]lookup!$U$3:$U$51)</f>
        <v>FS</v>
      </c>
      <c r="P2058" s="25">
        <f t="shared" si="64"/>
        <v>0</v>
      </c>
      <c r="Q2058" s="25">
        <f t="shared" si="65"/>
        <v>0</v>
      </c>
      <c r="R2058" s="25">
        <f>LOOKUP(A2058,[1]lookup!$A$3:$A$51,[1]lookup!$H$3:$H$51)</f>
        <v>0.45954045954045952</v>
      </c>
    </row>
    <row r="2059" spans="1:18" ht="15" x14ac:dyDescent="0.2">
      <c r="A2059" t="s">
        <v>314</v>
      </c>
      <c r="B2059">
        <v>2013</v>
      </c>
      <c r="C2059" t="s">
        <v>0</v>
      </c>
      <c r="D2059" t="s">
        <v>244</v>
      </c>
      <c r="E2059" t="s">
        <v>2204</v>
      </c>
      <c r="F2059">
        <v>3</v>
      </c>
      <c r="G2059">
        <v>4</v>
      </c>
      <c r="H2059">
        <v>10</v>
      </c>
      <c r="I2059">
        <v>225</v>
      </c>
      <c r="J2059">
        <v>10</v>
      </c>
      <c r="K2059">
        <v>229</v>
      </c>
      <c r="L2059">
        <v>5000</v>
      </c>
      <c r="M2059" s="24" t="str">
        <f>LOOKUP(A2059,[1]lookup!$A$3:$A$51,[1]lookup!$P$3:$P$51)</f>
        <v>Unseeded</v>
      </c>
      <c r="N2059" s="24" t="str">
        <f>LOOKUP(A2059,[1]lookup!$A$3:$A$51,[1]lookup!$R$3:$R$51)</f>
        <v>Mod</v>
      </c>
      <c r="O2059" s="24" t="str">
        <f>LOOKUP(A2059,[1]lookup!$A$3:$A$51,[1]lookup!$U$3:$U$51)</f>
        <v>FS</v>
      </c>
      <c r="P2059" s="25">
        <f t="shared" si="64"/>
        <v>4.5</v>
      </c>
      <c r="Q2059" s="25">
        <f t="shared" si="65"/>
        <v>0.08</v>
      </c>
      <c r="R2059" s="25">
        <f>LOOKUP(A2059,[1]lookup!$A$3:$A$51,[1]lookup!$H$3:$H$51)</f>
        <v>0.45954045954045952</v>
      </c>
    </row>
    <row r="2060" spans="1:18" ht="15" x14ac:dyDescent="0.2">
      <c r="A2060" t="s">
        <v>314</v>
      </c>
      <c r="B2060">
        <v>2013</v>
      </c>
      <c r="C2060" t="s">
        <v>0</v>
      </c>
      <c r="D2060" t="s">
        <v>559</v>
      </c>
      <c r="E2060" t="s">
        <v>2205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5000</v>
      </c>
      <c r="M2060" s="24" t="str">
        <f>LOOKUP(A2060,[1]lookup!$A$3:$A$51,[1]lookup!$P$3:$P$51)</f>
        <v>Unseeded</v>
      </c>
      <c r="N2060" s="24" t="str">
        <f>LOOKUP(A2060,[1]lookup!$A$3:$A$51,[1]lookup!$R$3:$R$51)</f>
        <v>Mod</v>
      </c>
      <c r="O2060" s="24" t="str">
        <f>LOOKUP(A2060,[1]lookup!$A$3:$A$51,[1]lookup!$U$3:$U$51)</f>
        <v>FS</v>
      </c>
      <c r="P2060" s="25">
        <f t="shared" si="64"/>
        <v>0</v>
      </c>
      <c r="Q2060" s="25">
        <f t="shared" si="65"/>
        <v>0</v>
      </c>
      <c r="R2060" s="25">
        <f>LOOKUP(A2060,[1]lookup!$A$3:$A$51,[1]lookup!$H$3:$H$51)</f>
        <v>0.45954045954045952</v>
      </c>
    </row>
    <row r="2061" spans="1:18" ht="15" x14ac:dyDescent="0.2">
      <c r="A2061" t="s">
        <v>314</v>
      </c>
      <c r="B2061">
        <v>2013</v>
      </c>
      <c r="C2061" t="s">
        <v>0</v>
      </c>
      <c r="D2061" t="s">
        <v>1229</v>
      </c>
      <c r="E2061" t="s">
        <v>2206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5000</v>
      </c>
      <c r="M2061" s="24" t="str">
        <f>LOOKUP(A2061,[1]lookup!$A$3:$A$51,[1]lookup!$P$3:$P$51)</f>
        <v>Unseeded</v>
      </c>
      <c r="N2061" s="24" t="str">
        <f>LOOKUP(A2061,[1]lookup!$A$3:$A$51,[1]lookup!$R$3:$R$51)</f>
        <v>Mod</v>
      </c>
      <c r="O2061" s="24" t="str">
        <f>LOOKUP(A2061,[1]lookup!$A$3:$A$51,[1]lookup!$U$3:$U$51)</f>
        <v>FS</v>
      </c>
      <c r="P2061" s="25">
        <f t="shared" si="64"/>
        <v>0</v>
      </c>
      <c r="Q2061" s="25">
        <f t="shared" si="65"/>
        <v>0</v>
      </c>
      <c r="R2061" s="25">
        <f>LOOKUP(A2061,[1]lookup!$A$3:$A$51,[1]lookup!$H$3:$H$51)</f>
        <v>0.45954045954045952</v>
      </c>
    </row>
    <row r="2062" spans="1:18" ht="15" x14ac:dyDescent="0.2">
      <c r="A2062" t="s">
        <v>314</v>
      </c>
      <c r="B2062">
        <v>2013</v>
      </c>
      <c r="C2062" t="s">
        <v>0</v>
      </c>
      <c r="D2062" t="s">
        <v>405</v>
      </c>
      <c r="E2062" t="s">
        <v>2207</v>
      </c>
      <c r="F2062">
        <v>2</v>
      </c>
      <c r="G2062">
        <v>485</v>
      </c>
      <c r="H2062">
        <v>1</v>
      </c>
      <c r="I2062">
        <v>4</v>
      </c>
      <c r="J2062">
        <v>2</v>
      </c>
      <c r="K2062">
        <v>489</v>
      </c>
      <c r="L2062">
        <v>5000</v>
      </c>
      <c r="M2062" s="24" t="str">
        <f>LOOKUP(A2062,[1]lookup!$A$3:$A$51,[1]lookup!$P$3:$P$51)</f>
        <v>Unseeded</v>
      </c>
      <c r="N2062" s="24" t="str">
        <f>LOOKUP(A2062,[1]lookup!$A$3:$A$51,[1]lookup!$R$3:$R$51)</f>
        <v>Mod</v>
      </c>
      <c r="O2062" s="24" t="str">
        <f>LOOKUP(A2062,[1]lookup!$A$3:$A$51,[1]lookup!$U$3:$U$51)</f>
        <v>FS</v>
      </c>
      <c r="P2062" s="25">
        <f t="shared" si="64"/>
        <v>0.08</v>
      </c>
      <c r="Q2062" s="25">
        <f t="shared" si="65"/>
        <v>9.7000000000000011</v>
      </c>
      <c r="R2062" s="25">
        <f>LOOKUP(A2062,[1]lookup!$A$3:$A$51,[1]lookup!$H$3:$H$51)</f>
        <v>0.45954045954045952</v>
      </c>
    </row>
    <row r="2063" spans="1:18" ht="15" x14ac:dyDescent="0.2">
      <c r="A2063" t="s">
        <v>314</v>
      </c>
      <c r="B2063">
        <v>2013</v>
      </c>
      <c r="C2063" t="s">
        <v>0</v>
      </c>
      <c r="D2063" t="s">
        <v>217</v>
      </c>
      <c r="E2063" t="s">
        <v>2208</v>
      </c>
      <c r="F2063">
        <v>2</v>
      </c>
      <c r="G2063">
        <v>4326</v>
      </c>
      <c r="H2063">
        <v>0</v>
      </c>
      <c r="I2063">
        <v>0</v>
      </c>
      <c r="J2063">
        <v>2</v>
      </c>
      <c r="K2063">
        <v>4326</v>
      </c>
      <c r="L2063">
        <v>5000</v>
      </c>
      <c r="M2063" s="24" t="str">
        <f>LOOKUP(A2063,[1]lookup!$A$3:$A$51,[1]lookup!$P$3:$P$51)</f>
        <v>Unseeded</v>
      </c>
      <c r="N2063" s="24" t="str">
        <f>LOOKUP(A2063,[1]lookup!$A$3:$A$51,[1]lookup!$R$3:$R$51)</f>
        <v>Mod</v>
      </c>
      <c r="O2063" s="24" t="str">
        <f>LOOKUP(A2063,[1]lookup!$A$3:$A$51,[1]lookup!$U$3:$U$51)</f>
        <v>FS</v>
      </c>
      <c r="P2063" s="25">
        <f t="shared" si="64"/>
        <v>0</v>
      </c>
      <c r="Q2063" s="25">
        <f t="shared" si="65"/>
        <v>86.52</v>
      </c>
      <c r="R2063" s="25">
        <f>LOOKUP(A2063,[1]lookup!$A$3:$A$51,[1]lookup!$H$3:$H$51)</f>
        <v>0.45954045954045952</v>
      </c>
    </row>
    <row r="2064" spans="1:18" ht="15" x14ac:dyDescent="0.2">
      <c r="A2064" t="s">
        <v>314</v>
      </c>
      <c r="B2064">
        <v>2013</v>
      </c>
      <c r="C2064" t="s">
        <v>0</v>
      </c>
      <c r="D2064" t="s">
        <v>2209</v>
      </c>
      <c r="E2064" t="s">
        <v>2210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5000</v>
      </c>
      <c r="M2064" s="24" t="str">
        <f>LOOKUP(A2064,[1]lookup!$A$3:$A$51,[1]lookup!$P$3:$P$51)</f>
        <v>Unseeded</v>
      </c>
      <c r="N2064" s="24" t="str">
        <f>LOOKUP(A2064,[1]lookup!$A$3:$A$51,[1]lookup!$R$3:$R$51)</f>
        <v>Mod</v>
      </c>
      <c r="O2064" s="24" t="str">
        <f>LOOKUP(A2064,[1]lookup!$A$3:$A$51,[1]lookup!$U$3:$U$51)</f>
        <v>FS</v>
      </c>
      <c r="P2064" s="25">
        <f t="shared" si="64"/>
        <v>0</v>
      </c>
      <c r="Q2064" s="25">
        <f t="shared" si="65"/>
        <v>0</v>
      </c>
      <c r="R2064" s="25">
        <f>LOOKUP(A2064,[1]lookup!$A$3:$A$51,[1]lookup!$H$3:$H$51)</f>
        <v>0.45954045954045952</v>
      </c>
    </row>
    <row r="2065" spans="1:18" ht="15" x14ac:dyDescent="0.2">
      <c r="A2065" t="s">
        <v>314</v>
      </c>
      <c r="B2065">
        <v>2013</v>
      </c>
      <c r="C2065" t="s">
        <v>0</v>
      </c>
      <c r="D2065" t="s">
        <v>2211</v>
      </c>
      <c r="E2065" t="s">
        <v>2212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5000</v>
      </c>
      <c r="M2065" s="24" t="str">
        <f>LOOKUP(A2065,[1]lookup!$A$3:$A$51,[1]lookup!$P$3:$P$51)</f>
        <v>Unseeded</v>
      </c>
      <c r="N2065" s="24" t="str">
        <f>LOOKUP(A2065,[1]lookup!$A$3:$A$51,[1]lookup!$R$3:$R$51)</f>
        <v>Mod</v>
      </c>
      <c r="O2065" s="24" t="str">
        <f>LOOKUP(A2065,[1]lookup!$A$3:$A$51,[1]lookup!$U$3:$U$51)</f>
        <v>FS</v>
      </c>
      <c r="P2065" s="25">
        <f t="shared" si="64"/>
        <v>0</v>
      </c>
      <c r="Q2065" s="25">
        <f t="shared" si="65"/>
        <v>0</v>
      </c>
      <c r="R2065" s="25">
        <f>LOOKUP(A2065,[1]lookup!$A$3:$A$51,[1]lookup!$H$3:$H$51)</f>
        <v>0.45954045954045952</v>
      </c>
    </row>
    <row r="2066" spans="1:18" ht="15" x14ac:dyDescent="0.2">
      <c r="A2066" t="s">
        <v>315</v>
      </c>
      <c r="B2066">
        <v>2013</v>
      </c>
      <c r="C2066" t="s">
        <v>0</v>
      </c>
      <c r="D2066" t="s">
        <v>672</v>
      </c>
      <c r="E2066" t="s">
        <v>2199</v>
      </c>
      <c r="F2066">
        <v>0</v>
      </c>
      <c r="G2066">
        <v>0</v>
      </c>
      <c r="H2066">
        <v>1</v>
      </c>
      <c r="I2066">
        <v>1315</v>
      </c>
      <c r="J2066">
        <v>1</v>
      </c>
      <c r="K2066">
        <v>1315</v>
      </c>
      <c r="L2066">
        <v>5020</v>
      </c>
      <c r="M2066" s="24" t="str">
        <f>LOOKUP(A2066,[1]lookup!$A$3:$A$51,[1]lookup!$P$3:$P$51)</f>
        <v>Unseeded</v>
      </c>
      <c r="N2066" s="24" t="str">
        <f>LOOKUP(A2066,[1]lookup!$A$3:$A$51,[1]lookup!$R$3:$R$51)</f>
        <v>Unburned</v>
      </c>
      <c r="O2066" s="24" t="str">
        <f>LOOKUP(A2066,[1]lookup!$A$3:$A$51,[1]lookup!$U$3:$U$51)</f>
        <v>FS</v>
      </c>
      <c r="P2066" s="25">
        <f t="shared" si="64"/>
        <v>26.195219123505975</v>
      </c>
      <c r="Q2066" s="25">
        <f t="shared" si="65"/>
        <v>0</v>
      </c>
      <c r="R2066" s="25">
        <f>LOOKUP(A2066,[1]lookup!$A$3:$A$51,[1]lookup!$H$3:$H$51)</f>
        <v>6.16</v>
      </c>
    </row>
    <row r="2067" spans="1:18" ht="15" x14ac:dyDescent="0.2">
      <c r="A2067" t="s">
        <v>315</v>
      </c>
      <c r="B2067">
        <v>2013</v>
      </c>
      <c r="C2067" t="s">
        <v>0</v>
      </c>
      <c r="D2067" t="s">
        <v>556</v>
      </c>
      <c r="E2067" t="s">
        <v>2200</v>
      </c>
      <c r="F2067">
        <v>1</v>
      </c>
      <c r="G2067">
        <v>25</v>
      </c>
      <c r="H2067">
        <v>1</v>
      </c>
      <c r="I2067">
        <v>941</v>
      </c>
      <c r="J2067">
        <v>1</v>
      </c>
      <c r="K2067">
        <v>966</v>
      </c>
      <c r="L2067">
        <v>5020</v>
      </c>
      <c r="M2067" s="24" t="str">
        <f>LOOKUP(A2067,[1]lookup!$A$3:$A$51,[1]lookup!$P$3:$P$51)</f>
        <v>Unseeded</v>
      </c>
      <c r="N2067" s="24" t="str">
        <f>LOOKUP(A2067,[1]lookup!$A$3:$A$51,[1]lookup!$R$3:$R$51)</f>
        <v>Unburned</v>
      </c>
      <c r="O2067" s="24" t="str">
        <f>LOOKUP(A2067,[1]lookup!$A$3:$A$51,[1]lookup!$U$3:$U$51)</f>
        <v>FS</v>
      </c>
      <c r="P2067" s="25">
        <f t="shared" si="64"/>
        <v>18.745019920318725</v>
      </c>
      <c r="Q2067" s="25">
        <f t="shared" si="65"/>
        <v>0.49800796812749004</v>
      </c>
      <c r="R2067" s="25">
        <f>LOOKUP(A2067,[1]lookup!$A$3:$A$51,[1]lookup!$H$3:$H$51)</f>
        <v>6.16</v>
      </c>
    </row>
    <row r="2068" spans="1:18" ht="15" x14ac:dyDescent="0.2">
      <c r="A2068" t="s">
        <v>315</v>
      </c>
      <c r="B2068">
        <v>2013</v>
      </c>
      <c r="C2068" t="s">
        <v>0</v>
      </c>
      <c r="D2068" t="s">
        <v>557</v>
      </c>
      <c r="E2068" t="s">
        <v>2201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5020</v>
      </c>
      <c r="M2068" s="24" t="str">
        <f>LOOKUP(A2068,[1]lookup!$A$3:$A$51,[1]lookup!$P$3:$P$51)</f>
        <v>Unseeded</v>
      </c>
      <c r="N2068" s="24" t="str">
        <f>LOOKUP(A2068,[1]lookup!$A$3:$A$51,[1]lookup!$R$3:$R$51)</f>
        <v>Unburned</v>
      </c>
      <c r="O2068" s="24" t="str">
        <f>LOOKUP(A2068,[1]lookup!$A$3:$A$51,[1]lookup!$U$3:$U$51)</f>
        <v>FS</v>
      </c>
      <c r="P2068" s="25">
        <f t="shared" si="64"/>
        <v>0</v>
      </c>
      <c r="Q2068" s="25">
        <f t="shared" si="65"/>
        <v>0</v>
      </c>
      <c r="R2068" s="25">
        <f>LOOKUP(A2068,[1]lookup!$A$3:$A$51,[1]lookup!$H$3:$H$51)</f>
        <v>6.16</v>
      </c>
    </row>
    <row r="2069" spans="1:18" ht="15" x14ac:dyDescent="0.2">
      <c r="A2069" t="s">
        <v>315</v>
      </c>
      <c r="B2069">
        <v>2013</v>
      </c>
      <c r="C2069" t="s">
        <v>0</v>
      </c>
      <c r="D2069" t="s">
        <v>390</v>
      </c>
      <c r="E2069" t="s">
        <v>2202</v>
      </c>
      <c r="F2069">
        <v>2</v>
      </c>
      <c r="G2069">
        <v>6</v>
      </c>
      <c r="H2069">
        <v>3</v>
      </c>
      <c r="I2069">
        <v>120</v>
      </c>
      <c r="J2069">
        <v>3</v>
      </c>
      <c r="K2069">
        <v>126</v>
      </c>
      <c r="L2069">
        <v>5020</v>
      </c>
      <c r="M2069" s="24" t="str">
        <f>LOOKUP(A2069,[1]lookup!$A$3:$A$51,[1]lookup!$P$3:$P$51)</f>
        <v>Unseeded</v>
      </c>
      <c r="N2069" s="24" t="str">
        <f>LOOKUP(A2069,[1]lookup!$A$3:$A$51,[1]lookup!$R$3:$R$51)</f>
        <v>Unburned</v>
      </c>
      <c r="O2069" s="24" t="str">
        <f>LOOKUP(A2069,[1]lookup!$A$3:$A$51,[1]lookup!$U$3:$U$51)</f>
        <v>FS</v>
      </c>
      <c r="P2069" s="25">
        <f t="shared" si="64"/>
        <v>2.3904382470119523</v>
      </c>
      <c r="Q2069" s="25">
        <f t="shared" si="65"/>
        <v>0.1195219123505976</v>
      </c>
      <c r="R2069" s="25">
        <f>LOOKUP(A2069,[1]lookup!$A$3:$A$51,[1]lookup!$H$3:$H$51)</f>
        <v>6.16</v>
      </c>
    </row>
    <row r="2070" spans="1:18" ht="15" x14ac:dyDescent="0.2">
      <c r="A2070" t="s">
        <v>315</v>
      </c>
      <c r="B2070">
        <v>2013</v>
      </c>
      <c r="C2070" t="s">
        <v>0</v>
      </c>
      <c r="D2070" t="s">
        <v>1087</v>
      </c>
      <c r="E2070" t="s">
        <v>2203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5020</v>
      </c>
      <c r="M2070" s="24" t="str">
        <f>LOOKUP(A2070,[1]lookup!$A$3:$A$51,[1]lookup!$P$3:$P$51)</f>
        <v>Unseeded</v>
      </c>
      <c r="N2070" s="24" t="str">
        <f>LOOKUP(A2070,[1]lookup!$A$3:$A$51,[1]lookup!$R$3:$R$51)</f>
        <v>Unburned</v>
      </c>
      <c r="O2070" s="24" t="str">
        <f>LOOKUP(A2070,[1]lookup!$A$3:$A$51,[1]lookup!$U$3:$U$51)</f>
        <v>FS</v>
      </c>
      <c r="P2070" s="25">
        <f t="shared" si="64"/>
        <v>0</v>
      </c>
      <c r="Q2070" s="25">
        <f t="shared" si="65"/>
        <v>0</v>
      </c>
      <c r="R2070" s="25">
        <f>LOOKUP(A2070,[1]lookup!$A$3:$A$51,[1]lookup!$H$3:$H$51)</f>
        <v>6.16</v>
      </c>
    </row>
    <row r="2071" spans="1:18" ht="15" x14ac:dyDescent="0.2">
      <c r="A2071" t="s">
        <v>315</v>
      </c>
      <c r="B2071">
        <v>2013</v>
      </c>
      <c r="C2071" t="s">
        <v>0</v>
      </c>
      <c r="D2071" t="s">
        <v>244</v>
      </c>
      <c r="E2071" t="s">
        <v>2204</v>
      </c>
      <c r="F2071">
        <v>2</v>
      </c>
      <c r="G2071">
        <v>11</v>
      </c>
      <c r="H2071">
        <v>6</v>
      </c>
      <c r="I2071">
        <v>436</v>
      </c>
      <c r="J2071">
        <v>6</v>
      </c>
      <c r="K2071">
        <v>447</v>
      </c>
      <c r="L2071">
        <v>5020</v>
      </c>
      <c r="M2071" s="24" t="str">
        <f>LOOKUP(A2071,[1]lookup!$A$3:$A$51,[1]lookup!$P$3:$P$51)</f>
        <v>Unseeded</v>
      </c>
      <c r="N2071" s="24" t="str">
        <f>LOOKUP(A2071,[1]lookup!$A$3:$A$51,[1]lookup!$R$3:$R$51)</f>
        <v>Unburned</v>
      </c>
      <c r="O2071" s="24" t="str">
        <f>LOOKUP(A2071,[1]lookup!$A$3:$A$51,[1]lookup!$U$3:$U$51)</f>
        <v>FS</v>
      </c>
      <c r="P2071" s="25">
        <f t="shared" si="64"/>
        <v>8.6852589641434257</v>
      </c>
      <c r="Q2071" s="25">
        <f t="shared" si="65"/>
        <v>0.21912350597609564</v>
      </c>
      <c r="R2071" s="25">
        <f>LOOKUP(A2071,[1]lookup!$A$3:$A$51,[1]lookup!$H$3:$H$51)</f>
        <v>6.16</v>
      </c>
    </row>
    <row r="2072" spans="1:18" ht="15" x14ac:dyDescent="0.2">
      <c r="A2072" t="s">
        <v>315</v>
      </c>
      <c r="B2072">
        <v>2013</v>
      </c>
      <c r="C2072" t="s">
        <v>0</v>
      </c>
      <c r="D2072" t="s">
        <v>559</v>
      </c>
      <c r="E2072" t="s">
        <v>2205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5020</v>
      </c>
      <c r="M2072" s="24" t="str">
        <f>LOOKUP(A2072,[1]lookup!$A$3:$A$51,[1]lookup!$P$3:$P$51)</f>
        <v>Unseeded</v>
      </c>
      <c r="N2072" s="24" t="str">
        <f>LOOKUP(A2072,[1]lookup!$A$3:$A$51,[1]lookup!$R$3:$R$51)</f>
        <v>Unburned</v>
      </c>
      <c r="O2072" s="24" t="str">
        <f>LOOKUP(A2072,[1]lookup!$A$3:$A$51,[1]lookup!$U$3:$U$51)</f>
        <v>FS</v>
      </c>
      <c r="P2072" s="25">
        <f t="shared" si="64"/>
        <v>0</v>
      </c>
      <c r="Q2072" s="25">
        <f t="shared" si="65"/>
        <v>0</v>
      </c>
      <c r="R2072" s="25">
        <f>LOOKUP(A2072,[1]lookup!$A$3:$A$51,[1]lookup!$H$3:$H$51)</f>
        <v>6.16</v>
      </c>
    </row>
    <row r="2073" spans="1:18" ht="15" x14ac:dyDescent="0.2">
      <c r="A2073" t="s">
        <v>315</v>
      </c>
      <c r="B2073">
        <v>2013</v>
      </c>
      <c r="C2073" t="s">
        <v>0</v>
      </c>
      <c r="D2073" t="s">
        <v>1229</v>
      </c>
      <c r="E2073" t="s">
        <v>2206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5020</v>
      </c>
      <c r="M2073" s="24" t="str">
        <f>LOOKUP(A2073,[1]lookup!$A$3:$A$51,[1]lookup!$P$3:$P$51)</f>
        <v>Unseeded</v>
      </c>
      <c r="N2073" s="24" t="str">
        <f>LOOKUP(A2073,[1]lookup!$A$3:$A$51,[1]lookup!$R$3:$R$51)</f>
        <v>Unburned</v>
      </c>
      <c r="O2073" s="24" t="str">
        <f>LOOKUP(A2073,[1]lookup!$A$3:$A$51,[1]lookup!$U$3:$U$51)</f>
        <v>FS</v>
      </c>
      <c r="P2073" s="25">
        <f t="shared" si="64"/>
        <v>0</v>
      </c>
      <c r="Q2073" s="25">
        <f t="shared" si="65"/>
        <v>0</v>
      </c>
      <c r="R2073" s="25">
        <f>LOOKUP(A2073,[1]lookup!$A$3:$A$51,[1]lookup!$H$3:$H$51)</f>
        <v>6.16</v>
      </c>
    </row>
    <row r="2074" spans="1:18" ht="15" x14ac:dyDescent="0.2">
      <c r="A2074" t="s">
        <v>315</v>
      </c>
      <c r="B2074">
        <v>2013</v>
      </c>
      <c r="C2074" t="s">
        <v>0</v>
      </c>
      <c r="D2074" t="s">
        <v>405</v>
      </c>
      <c r="E2074" t="s">
        <v>2207</v>
      </c>
      <c r="F2074">
        <v>2</v>
      </c>
      <c r="G2074">
        <v>347</v>
      </c>
      <c r="H2074">
        <v>2</v>
      </c>
      <c r="I2074">
        <v>66</v>
      </c>
      <c r="J2074">
        <v>2</v>
      </c>
      <c r="K2074">
        <v>413</v>
      </c>
      <c r="L2074">
        <v>5020</v>
      </c>
      <c r="M2074" s="24" t="str">
        <f>LOOKUP(A2074,[1]lookup!$A$3:$A$51,[1]lookup!$P$3:$P$51)</f>
        <v>Unseeded</v>
      </c>
      <c r="N2074" s="24" t="str">
        <f>LOOKUP(A2074,[1]lookup!$A$3:$A$51,[1]lookup!$R$3:$R$51)</f>
        <v>Unburned</v>
      </c>
      <c r="O2074" s="24" t="str">
        <f>LOOKUP(A2074,[1]lookup!$A$3:$A$51,[1]lookup!$U$3:$U$51)</f>
        <v>FS</v>
      </c>
      <c r="P2074" s="25">
        <f t="shared" si="64"/>
        <v>1.3147410358565739</v>
      </c>
      <c r="Q2074" s="25">
        <f t="shared" si="65"/>
        <v>6.9123505976095618</v>
      </c>
      <c r="R2074" s="25">
        <f>LOOKUP(A2074,[1]lookup!$A$3:$A$51,[1]lookup!$H$3:$H$51)</f>
        <v>6.16</v>
      </c>
    </row>
    <row r="2075" spans="1:18" ht="15" x14ac:dyDescent="0.2">
      <c r="A2075" t="s">
        <v>315</v>
      </c>
      <c r="B2075">
        <v>2013</v>
      </c>
      <c r="C2075" t="s">
        <v>0</v>
      </c>
      <c r="D2075" t="s">
        <v>217</v>
      </c>
      <c r="E2075" t="s">
        <v>2208</v>
      </c>
      <c r="F2075">
        <v>2</v>
      </c>
      <c r="G2075">
        <v>4631</v>
      </c>
      <c r="H2075">
        <v>0</v>
      </c>
      <c r="I2075">
        <v>0</v>
      </c>
      <c r="J2075">
        <v>2</v>
      </c>
      <c r="K2075">
        <v>4631</v>
      </c>
      <c r="L2075">
        <v>5020</v>
      </c>
      <c r="M2075" s="24" t="str">
        <f>LOOKUP(A2075,[1]lookup!$A$3:$A$51,[1]lookup!$P$3:$P$51)</f>
        <v>Unseeded</v>
      </c>
      <c r="N2075" s="24" t="str">
        <f>LOOKUP(A2075,[1]lookup!$A$3:$A$51,[1]lookup!$R$3:$R$51)</f>
        <v>Unburned</v>
      </c>
      <c r="O2075" s="24" t="str">
        <f>LOOKUP(A2075,[1]lookup!$A$3:$A$51,[1]lookup!$U$3:$U$51)</f>
        <v>FS</v>
      </c>
      <c r="P2075" s="25">
        <f t="shared" si="64"/>
        <v>0</v>
      </c>
      <c r="Q2075" s="25">
        <f t="shared" si="65"/>
        <v>92.250996015936266</v>
      </c>
      <c r="R2075" s="25">
        <f>LOOKUP(A2075,[1]lookup!$A$3:$A$51,[1]lookup!$H$3:$H$51)</f>
        <v>6.16</v>
      </c>
    </row>
    <row r="2076" spans="1:18" ht="15" x14ac:dyDescent="0.2">
      <c r="A2076" t="s">
        <v>315</v>
      </c>
      <c r="B2076">
        <v>2013</v>
      </c>
      <c r="C2076" t="s">
        <v>0</v>
      </c>
      <c r="D2076" t="s">
        <v>2209</v>
      </c>
      <c r="E2076" t="s">
        <v>2210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5020</v>
      </c>
      <c r="M2076" s="24" t="str">
        <f>LOOKUP(A2076,[1]lookup!$A$3:$A$51,[1]lookup!$P$3:$P$51)</f>
        <v>Unseeded</v>
      </c>
      <c r="N2076" s="24" t="str">
        <f>LOOKUP(A2076,[1]lookup!$A$3:$A$51,[1]lookup!$R$3:$R$51)</f>
        <v>Unburned</v>
      </c>
      <c r="O2076" s="24" t="str">
        <f>LOOKUP(A2076,[1]lookup!$A$3:$A$51,[1]lookup!$U$3:$U$51)</f>
        <v>FS</v>
      </c>
      <c r="P2076" s="25">
        <f t="shared" si="64"/>
        <v>0</v>
      </c>
      <c r="Q2076" s="25">
        <f t="shared" si="65"/>
        <v>0</v>
      </c>
      <c r="R2076" s="25">
        <f>LOOKUP(A2076,[1]lookup!$A$3:$A$51,[1]lookup!$H$3:$H$51)</f>
        <v>6.16</v>
      </c>
    </row>
    <row r="2077" spans="1:18" ht="15" x14ac:dyDescent="0.2">
      <c r="A2077" t="s">
        <v>315</v>
      </c>
      <c r="B2077">
        <v>2013</v>
      </c>
      <c r="C2077" t="s">
        <v>0</v>
      </c>
      <c r="D2077" t="s">
        <v>2211</v>
      </c>
      <c r="E2077" t="s">
        <v>2212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5020</v>
      </c>
      <c r="M2077" s="24" t="str">
        <f>LOOKUP(A2077,[1]lookup!$A$3:$A$51,[1]lookup!$P$3:$P$51)</f>
        <v>Unseeded</v>
      </c>
      <c r="N2077" s="24" t="str">
        <f>LOOKUP(A2077,[1]lookup!$A$3:$A$51,[1]lookup!$R$3:$R$51)</f>
        <v>Unburned</v>
      </c>
      <c r="O2077" s="24" t="str">
        <f>LOOKUP(A2077,[1]lookup!$A$3:$A$51,[1]lookup!$U$3:$U$51)</f>
        <v>FS</v>
      </c>
      <c r="P2077" s="25">
        <f t="shared" si="64"/>
        <v>0</v>
      </c>
      <c r="Q2077" s="25">
        <f t="shared" si="65"/>
        <v>0</v>
      </c>
      <c r="R2077" s="25">
        <f>LOOKUP(A2077,[1]lookup!$A$3:$A$51,[1]lookup!$H$3:$H$51)</f>
        <v>6.16</v>
      </c>
    </row>
    <row r="2078" spans="1:18" ht="15" x14ac:dyDescent="0.2">
      <c r="A2078" t="s">
        <v>318</v>
      </c>
      <c r="B2078">
        <v>2013</v>
      </c>
      <c r="C2078" t="s">
        <v>0</v>
      </c>
      <c r="D2078" t="s">
        <v>672</v>
      </c>
      <c r="E2078" t="s">
        <v>2199</v>
      </c>
      <c r="F2078">
        <v>0</v>
      </c>
      <c r="G2078">
        <v>0</v>
      </c>
      <c r="H2078">
        <v>1</v>
      </c>
      <c r="I2078">
        <v>1700</v>
      </c>
      <c r="J2078">
        <v>1</v>
      </c>
      <c r="K2078">
        <v>1700</v>
      </c>
      <c r="L2078">
        <v>5004</v>
      </c>
      <c r="M2078" s="24" t="str">
        <f>LOOKUP(A2078,[1]lookup!$A$3:$A$51,[1]lookup!$P$3:$P$51)</f>
        <v>Unseeded</v>
      </c>
      <c r="N2078" s="24" t="str">
        <f>LOOKUP(A2078,[1]lookup!$A$3:$A$51,[1]lookup!$R$3:$R$51)</f>
        <v>Unburned</v>
      </c>
      <c r="O2078" s="24" t="str">
        <f>LOOKUP(A2078,[1]lookup!$A$3:$A$51,[1]lookup!$U$3:$U$51)</f>
        <v>FS</v>
      </c>
      <c r="P2078" s="25">
        <f t="shared" si="64"/>
        <v>33.972821742605916</v>
      </c>
      <c r="Q2078" s="25">
        <f t="shared" si="65"/>
        <v>0</v>
      </c>
      <c r="R2078" s="25">
        <f>LOOKUP(A2078,[1]lookup!$A$3:$A$51,[1]lookup!$H$3:$H$51)</f>
        <v>0</v>
      </c>
    </row>
    <row r="2079" spans="1:18" ht="15" x14ac:dyDescent="0.2">
      <c r="A2079" t="s">
        <v>318</v>
      </c>
      <c r="B2079">
        <v>2013</v>
      </c>
      <c r="C2079" t="s">
        <v>0</v>
      </c>
      <c r="D2079" t="s">
        <v>556</v>
      </c>
      <c r="E2079" t="s">
        <v>2200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5004</v>
      </c>
      <c r="M2079" s="24" t="str">
        <f>LOOKUP(A2079,[1]lookup!$A$3:$A$51,[1]lookup!$P$3:$P$51)</f>
        <v>Unseeded</v>
      </c>
      <c r="N2079" s="24" t="str">
        <f>LOOKUP(A2079,[1]lookup!$A$3:$A$51,[1]lookup!$R$3:$R$51)</f>
        <v>Unburned</v>
      </c>
      <c r="O2079" s="24" t="str">
        <f>LOOKUP(A2079,[1]lookup!$A$3:$A$51,[1]lookup!$U$3:$U$51)</f>
        <v>FS</v>
      </c>
      <c r="P2079" s="25">
        <f t="shared" si="64"/>
        <v>0</v>
      </c>
      <c r="Q2079" s="25">
        <f t="shared" si="65"/>
        <v>0</v>
      </c>
      <c r="R2079" s="25">
        <f>LOOKUP(A2079,[1]lookup!$A$3:$A$51,[1]lookup!$H$3:$H$51)</f>
        <v>0</v>
      </c>
    </row>
    <row r="2080" spans="1:18" ht="15" x14ac:dyDescent="0.2">
      <c r="A2080" t="s">
        <v>318</v>
      </c>
      <c r="B2080">
        <v>2013</v>
      </c>
      <c r="C2080" t="s">
        <v>0</v>
      </c>
      <c r="D2080" t="s">
        <v>557</v>
      </c>
      <c r="E2080" t="s">
        <v>2201</v>
      </c>
      <c r="F2080">
        <v>0</v>
      </c>
      <c r="G2080">
        <v>0</v>
      </c>
      <c r="H2080">
        <v>1</v>
      </c>
      <c r="I2080">
        <v>9</v>
      </c>
      <c r="J2080">
        <v>1</v>
      </c>
      <c r="K2080">
        <v>9</v>
      </c>
      <c r="L2080">
        <v>5004</v>
      </c>
      <c r="M2080" s="24" t="str">
        <f>LOOKUP(A2080,[1]lookup!$A$3:$A$51,[1]lookup!$P$3:$P$51)</f>
        <v>Unseeded</v>
      </c>
      <c r="N2080" s="24" t="str">
        <f>LOOKUP(A2080,[1]lookup!$A$3:$A$51,[1]lookup!$R$3:$R$51)</f>
        <v>Unburned</v>
      </c>
      <c r="O2080" s="24" t="str">
        <f>LOOKUP(A2080,[1]lookup!$A$3:$A$51,[1]lookup!$U$3:$U$51)</f>
        <v>FS</v>
      </c>
      <c r="P2080" s="25">
        <f t="shared" si="64"/>
        <v>0.17985611510791369</v>
      </c>
      <c r="Q2080" s="25">
        <f t="shared" si="65"/>
        <v>0</v>
      </c>
      <c r="R2080" s="25">
        <f>LOOKUP(A2080,[1]lookup!$A$3:$A$51,[1]lookup!$H$3:$H$51)</f>
        <v>0</v>
      </c>
    </row>
    <row r="2081" spans="1:18" ht="15" x14ac:dyDescent="0.2">
      <c r="A2081" t="s">
        <v>318</v>
      </c>
      <c r="B2081">
        <v>2013</v>
      </c>
      <c r="C2081" t="s">
        <v>0</v>
      </c>
      <c r="D2081" t="s">
        <v>390</v>
      </c>
      <c r="E2081" t="s">
        <v>2202</v>
      </c>
      <c r="F2081">
        <v>0</v>
      </c>
      <c r="G2081">
        <v>0</v>
      </c>
      <c r="H2081">
        <v>1</v>
      </c>
      <c r="I2081">
        <v>126</v>
      </c>
      <c r="J2081">
        <v>1</v>
      </c>
      <c r="K2081">
        <v>126</v>
      </c>
      <c r="L2081">
        <v>5004</v>
      </c>
      <c r="M2081" s="24" t="str">
        <f>LOOKUP(A2081,[1]lookup!$A$3:$A$51,[1]lookup!$P$3:$P$51)</f>
        <v>Unseeded</v>
      </c>
      <c r="N2081" s="24" t="str">
        <f>LOOKUP(A2081,[1]lookup!$A$3:$A$51,[1]lookup!$R$3:$R$51)</f>
        <v>Unburned</v>
      </c>
      <c r="O2081" s="24" t="str">
        <f>LOOKUP(A2081,[1]lookup!$A$3:$A$51,[1]lookup!$U$3:$U$51)</f>
        <v>FS</v>
      </c>
      <c r="P2081" s="25">
        <f t="shared" si="64"/>
        <v>2.5179856115107913</v>
      </c>
      <c r="Q2081" s="25">
        <f t="shared" si="65"/>
        <v>0</v>
      </c>
      <c r="R2081" s="25">
        <f>LOOKUP(A2081,[1]lookup!$A$3:$A$51,[1]lookup!$H$3:$H$51)</f>
        <v>0</v>
      </c>
    </row>
    <row r="2082" spans="1:18" ht="15" x14ac:dyDescent="0.2">
      <c r="A2082" t="s">
        <v>318</v>
      </c>
      <c r="B2082">
        <v>2013</v>
      </c>
      <c r="C2082" t="s">
        <v>0</v>
      </c>
      <c r="D2082" t="s">
        <v>1087</v>
      </c>
      <c r="E2082" t="s">
        <v>2203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5004</v>
      </c>
      <c r="M2082" s="24" t="str">
        <f>LOOKUP(A2082,[1]lookup!$A$3:$A$51,[1]lookup!$P$3:$P$51)</f>
        <v>Unseeded</v>
      </c>
      <c r="N2082" s="24" t="str">
        <f>LOOKUP(A2082,[1]lookup!$A$3:$A$51,[1]lookup!$R$3:$R$51)</f>
        <v>Unburned</v>
      </c>
      <c r="O2082" s="24" t="str">
        <f>LOOKUP(A2082,[1]lookup!$A$3:$A$51,[1]lookup!$U$3:$U$51)</f>
        <v>FS</v>
      </c>
      <c r="P2082" s="25">
        <f t="shared" si="64"/>
        <v>0</v>
      </c>
      <c r="Q2082" s="25">
        <f t="shared" si="65"/>
        <v>0</v>
      </c>
      <c r="R2082" s="25">
        <f>LOOKUP(A2082,[1]lookup!$A$3:$A$51,[1]lookup!$H$3:$H$51)</f>
        <v>0</v>
      </c>
    </row>
    <row r="2083" spans="1:18" ht="15" x14ac:dyDescent="0.2">
      <c r="A2083" t="s">
        <v>318</v>
      </c>
      <c r="B2083">
        <v>2013</v>
      </c>
      <c r="C2083" t="s">
        <v>0</v>
      </c>
      <c r="D2083" t="s">
        <v>244</v>
      </c>
      <c r="E2083" t="s">
        <v>2204</v>
      </c>
      <c r="F2083">
        <v>4</v>
      </c>
      <c r="G2083">
        <v>8</v>
      </c>
      <c r="H2083">
        <v>16</v>
      </c>
      <c r="I2083">
        <v>985</v>
      </c>
      <c r="J2083">
        <v>16</v>
      </c>
      <c r="K2083">
        <v>993</v>
      </c>
      <c r="L2083">
        <v>5004</v>
      </c>
      <c r="M2083" s="24" t="str">
        <f>LOOKUP(A2083,[1]lookup!$A$3:$A$51,[1]lookup!$P$3:$P$51)</f>
        <v>Unseeded</v>
      </c>
      <c r="N2083" s="24" t="str">
        <f>LOOKUP(A2083,[1]lookup!$A$3:$A$51,[1]lookup!$R$3:$R$51)</f>
        <v>Unburned</v>
      </c>
      <c r="O2083" s="24" t="str">
        <f>LOOKUP(A2083,[1]lookup!$A$3:$A$51,[1]lookup!$U$3:$U$51)</f>
        <v>FS</v>
      </c>
      <c r="P2083" s="25">
        <f t="shared" si="64"/>
        <v>19.684252597921663</v>
      </c>
      <c r="Q2083" s="25">
        <f t="shared" si="65"/>
        <v>0.15987210231814547</v>
      </c>
      <c r="R2083" s="25">
        <f>LOOKUP(A2083,[1]lookup!$A$3:$A$51,[1]lookup!$H$3:$H$51)</f>
        <v>0</v>
      </c>
    </row>
    <row r="2084" spans="1:18" ht="15" x14ac:dyDescent="0.2">
      <c r="A2084" t="s">
        <v>318</v>
      </c>
      <c r="B2084">
        <v>2013</v>
      </c>
      <c r="C2084" t="s">
        <v>0</v>
      </c>
      <c r="D2084" t="s">
        <v>559</v>
      </c>
      <c r="E2084" t="s">
        <v>2205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5004</v>
      </c>
      <c r="M2084" s="24" t="str">
        <f>LOOKUP(A2084,[1]lookup!$A$3:$A$51,[1]lookup!$P$3:$P$51)</f>
        <v>Unseeded</v>
      </c>
      <c r="N2084" s="24" t="str">
        <f>LOOKUP(A2084,[1]lookup!$A$3:$A$51,[1]lookup!$R$3:$R$51)</f>
        <v>Unburned</v>
      </c>
      <c r="O2084" s="24" t="str">
        <f>LOOKUP(A2084,[1]lookup!$A$3:$A$51,[1]lookup!$U$3:$U$51)</f>
        <v>FS</v>
      </c>
      <c r="P2084" s="25">
        <f t="shared" si="64"/>
        <v>0</v>
      </c>
      <c r="Q2084" s="25">
        <f t="shared" si="65"/>
        <v>0</v>
      </c>
      <c r="R2084" s="25">
        <f>LOOKUP(A2084,[1]lookup!$A$3:$A$51,[1]lookup!$H$3:$H$51)</f>
        <v>0</v>
      </c>
    </row>
    <row r="2085" spans="1:18" ht="15" x14ac:dyDescent="0.2">
      <c r="A2085" t="s">
        <v>318</v>
      </c>
      <c r="B2085">
        <v>2013</v>
      </c>
      <c r="C2085" t="s">
        <v>0</v>
      </c>
      <c r="D2085" t="s">
        <v>1229</v>
      </c>
      <c r="E2085" t="s">
        <v>2206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5004</v>
      </c>
      <c r="M2085" s="24" t="str">
        <f>LOOKUP(A2085,[1]lookup!$A$3:$A$51,[1]lookup!$P$3:$P$51)</f>
        <v>Unseeded</v>
      </c>
      <c r="N2085" s="24" t="str">
        <f>LOOKUP(A2085,[1]lookup!$A$3:$A$51,[1]lookup!$R$3:$R$51)</f>
        <v>Unburned</v>
      </c>
      <c r="O2085" s="24" t="str">
        <f>LOOKUP(A2085,[1]lookup!$A$3:$A$51,[1]lookup!$U$3:$U$51)</f>
        <v>FS</v>
      </c>
      <c r="P2085" s="25">
        <f t="shared" si="64"/>
        <v>0</v>
      </c>
      <c r="Q2085" s="25">
        <f t="shared" si="65"/>
        <v>0</v>
      </c>
      <c r="R2085" s="25">
        <f>LOOKUP(A2085,[1]lookup!$A$3:$A$51,[1]lookup!$H$3:$H$51)</f>
        <v>0</v>
      </c>
    </row>
    <row r="2086" spans="1:18" ht="15" x14ac:dyDescent="0.2">
      <c r="A2086" t="s">
        <v>318</v>
      </c>
      <c r="B2086">
        <v>2013</v>
      </c>
      <c r="C2086" t="s">
        <v>0</v>
      </c>
      <c r="D2086" t="s">
        <v>405</v>
      </c>
      <c r="E2086" t="s">
        <v>2207</v>
      </c>
      <c r="F2086">
        <v>2</v>
      </c>
      <c r="G2086">
        <v>248</v>
      </c>
      <c r="H2086">
        <v>2</v>
      </c>
      <c r="I2086">
        <v>99</v>
      </c>
      <c r="J2086">
        <v>2</v>
      </c>
      <c r="K2086">
        <v>347</v>
      </c>
      <c r="L2086">
        <v>5004</v>
      </c>
      <c r="M2086" s="24" t="str">
        <f>LOOKUP(A2086,[1]lookup!$A$3:$A$51,[1]lookup!$P$3:$P$51)</f>
        <v>Unseeded</v>
      </c>
      <c r="N2086" s="24" t="str">
        <f>LOOKUP(A2086,[1]lookup!$A$3:$A$51,[1]lookup!$R$3:$R$51)</f>
        <v>Unburned</v>
      </c>
      <c r="O2086" s="24" t="str">
        <f>LOOKUP(A2086,[1]lookup!$A$3:$A$51,[1]lookup!$U$3:$U$51)</f>
        <v>FS</v>
      </c>
      <c r="P2086" s="25">
        <f t="shared" si="64"/>
        <v>1.9784172661870503</v>
      </c>
      <c r="Q2086" s="25">
        <f t="shared" si="65"/>
        <v>4.95603517186251</v>
      </c>
      <c r="R2086" s="25">
        <f>LOOKUP(A2086,[1]lookup!$A$3:$A$51,[1]lookup!$H$3:$H$51)</f>
        <v>0</v>
      </c>
    </row>
    <row r="2087" spans="1:18" ht="15" x14ac:dyDescent="0.2">
      <c r="A2087" t="s">
        <v>318</v>
      </c>
      <c r="B2087">
        <v>2013</v>
      </c>
      <c r="C2087" t="s">
        <v>0</v>
      </c>
      <c r="D2087" t="s">
        <v>217</v>
      </c>
      <c r="E2087" t="s">
        <v>2208</v>
      </c>
      <c r="F2087">
        <v>3</v>
      </c>
      <c r="G2087">
        <v>4732</v>
      </c>
      <c r="H2087">
        <v>1</v>
      </c>
      <c r="I2087">
        <v>72</v>
      </c>
      <c r="J2087">
        <v>3</v>
      </c>
      <c r="K2087">
        <v>4804</v>
      </c>
      <c r="L2087">
        <v>5004</v>
      </c>
      <c r="M2087" s="24" t="str">
        <f>LOOKUP(A2087,[1]lookup!$A$3:$A$51,[1]lookup!$P$3:$P$51)</f>
        <v>Unseeded</v>
      </c>
      <c r="N2087" s="24" t="str">
        <f>LOOKUP(A2087,[1]lookup!$A$3:$A$51,[1]lookup!$R$3:$R$51)</f>
        <v>Unburned</v>
      </c>
      <c r="O2087" s="24" t="str">
        <f>LOOKUP(A2087,[1]lookup!$A$3:$A$51,[1]lookup!$U$3:$U$51)</f>
        <v>FS</v>
      </c>
      <c r="P2087" s="25">
        <f t="shared" si="64"/>
        <v>1.4388489208633095</v>
      </c>
      <c r="Q2087" s="25">
        <f t="shared" si="65"/>
        <v>94.564348521183049</v>
      </c>
      <c r="R2087" s="25">
        <f>LOOKUP(A2087,[1]lookup!$A$3:$A$51,[1]lookup!$H$3:$H$51)</f>
        <v>0</v>
      </c>
    </row>
    <row r="2088" spans="1:18" ht="15" x14ac:dyDescent="0.2">
      <c r="A2088" t="s">
        <v>318</v>
      </c>
      <c r="B2088">
        <v>2013</v>
      </c>
      <c r="C2088" t="s">
        <v>0</v>
      </c>
      <c r="D2088" t="s">
        <v>2209</v>
      </c>
      <c r="E2088" t="s">
        <v>2210</v>
      </c>
      <c r="F2088">
        <v>1</v>
      </c>
      <c r="G2088">
        <v>16</v>
      </c>
      <c r="H2088">
        <v>0</v>
      </c>
      <c r="I2088">
        <v>0</v>
      </c>
      <c r="J2088">
        <v>1</v>
      </c>
      <c r="K2088">
        <v>16</v>
      </c>
      <c r="L2088">
        <v>5004</v>
      </c>
      <c r="M2088" s="24" t="str">
        <f>LOOKUP(A2088,[1]lookup!$A$3:$A$51,[1]lookup!$P$3:$P$51)</f>
        <v>Unseeded</v>
      </c>
      <c r="N2088" s="24" t="str">
        <f>LOOKUP(A2088,[1]lookup!$A$3:$A$51,[1]lookup!$R$3:$R$51)</f>
        <v>Unburned</v>
      </c>
      <c r="O2088" s="24" t="str">
        <f>LOOKUP(A2088,[1]lookup!$A$3:$A$51,[1]lookup!$U$3:$U$51)</f>
        <v>FS</v>
      </c>
      <c r="P2088" s="25">
        <f t="shared" si="64"/>
        <v>0</v>
      </c>
      <c r="Q2088" s="25">
        <f t="shared" si="65"/>
        <v>0.31974420463629094</v>
      </c>
      <c r="R2088" s="25">
        <f>LOOKUP(A2088,[1]lookup!$A$3:$A$51,[1]lookup!$H$3:$H$51)</f>
        <v>0</v>
      </c>
    </row>
    <row r="2089" spans="1:18" ht="15" x14ac:dyDescent="0.2">
      <c r="A2089" t="s">
        <v>318</v>
      </c>
      <c r="B2089">
        <v>2013</v>
      </c>
      <c r="C2089" t="s">
        <v>0</v>
      </c>
      <c r="D2089" t="s">
        <v>2211</v>
      </c>
      <c r="E2089" t="s">
        <v>2212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5004</v>
      </c>
      <c r="M2089" s="24" t="str">
        <f>LOOKUP(A2089,[1]lookup!$A$3:$A$51,[1]lookup!$P$3:$P$51)</f>
        <v>Unseeded</v>
      </c>
      <c r="N2089" s="24" t="str">
        <f>LOOKUP(A2089,[1]lookup!$A$3:$A$51,[1]lookup!$R$3:$R$51)</f>
        <v>Unburned</v>
      </c>
      <c r="O2089" s="24" t="str">
        <f>LOOKUP(A2089,[1]lookup!$A$3:$A$51,[1]lookup!$U$3:$U$51)</f>
        <v>FS</v>
      </c>
      <c r="P2089" s="25">
        <f t="shared" si="64"/>
        <v>0</v>
      </c>
      <c r="Q2089" s="25">
        <f t="shared" si="65"/>
        <v>0</v>
      </c>
      <c r="R2089" s="25">
        <f>LOOKUP(A2089,[1]lookup!$A$3:$A$51,[1]lookup!$H$3:$H$51)</f>
        <v>0</v>
      </c>
    </row>
    <row r="2090" spans="1:18" ht="15" x14ac:dyDescent="0.2">
      <c r="A2090" t="s">
        <v>321</v>
      </c>
      <c r="B2090">
        <v>2013</v>
      </c>
      <c r="C2090" t="s">
        <v>0</v>
      </c>
      <c r="D2090" t="s">
        <v>672</v>
      </c>
      <c r="E2090" t="s">
        <v>2199</v>
      </c>
      <c r="F2090">
        <v>0</v>
      </c>
      <c r="G2090">
        <v>0</v>
      </c>
      <c r="H2090">
        <v>1</v>
      </c>
      <c r="I2090">
        <v>14</v>
      </c>
      <c r="J2090">
        <v>1</v>
      </c>
      <c r="K2090">
        <v>14</v>
      </c>
      <c r="L2090">
        <v>5007</v>
      </c>
      <c r="M2090" s="24" t="str">
        <f>LOOKUP(A2090,[1]lookup!$A$3:$A$51,[1]lookup!$P$3:$P$51)</f>
        <v>Seeded</v>
      </c>
      <c r="N2090" s="24" t="str">
        <f>LOOKUP(A2090,[1]lookup!$A$3:$A$51,[1]lookup!$R$3:$R$51)</f>
        <v>High</v>
      </c>
      <c r="O2090" s="24" t="str">
        <f>LOOKUP(A2090,[1]lookup!$A$3:$A$51,[1]lookup!$U$3:$U$51)</f>
        <v>FS</v>
      </c>
      <c r="P2090" s="25">
        <f t="shared" si="64"/>
        <v>0.27960854803275415</v>
      </c>
      <c r="Q2090" s="25">
        <f t="shared" si="65"/>
        <v>0</v>
      </c>
      <c r="R2090" s="25">
        <f>LOOKUP(A2090,[1]lookup!$A$3:$A$51,[1]lookup!$H$3:$H$51)</f>
        <v>22.534930139720558</v>
      </c>
    </row>
    <row r="2091" spans="1:18" ht="15" x14ac:dyDescent="0.2">
      <c r="A2091" t="s">
        <v>321</v>
      </c>
      <c r="B2091">
        <v>2013</v>
      </c>
      <c r="C2091" t="s">
        <v>0</v>
      </c>
      <c r="D2091" t="s">
        <v>556</v>
      </c>
      <c r="E2091" t="s">
        <v>2200</v>
      </c>
      <c r="F2091">
        <v>0</v>
      </c>
      <c r="G2091">
        <v>0</v>
      </c>
      <c r="H2091">
        <v>3</v>
      </c>
      <c r="I2091">
        <v>175</v>
      </c>
      <c r="J2091">
        <v>3</v>
      </c>
      <c r="K2091">
        <v>175</v>
      </c>
      <c r="L2091">
        <v>5007</v>
      </c>
      <c r="M2091" s="24" t="str">
        <f>LOOKUP(A2091,[1]lookup!$A$3:$A$51,[1]lookup!$P$3:$P$51)</f>
        <v>Seeded</v>
      </c>
      <c r="N2091" s="24" t="str">
        <f>LOOKUP(A2091,[1]lookup!$A$3:$A$51,[1]lookup!$R$3:$R$51)</f>
        <v>High</v>
      </c>
      <c r="O2091" s="24" t="str">
        <f>LOOKUP(A2091,[1]lookup!$A$3:$A$51,[1]lookup!$U$3:$U$51)</f>
        <v>FS</v>
      </c>
      <c r="P2091" s="25">
        <f t="shared" si="64"/>
        <v>3.4951068504094267</v>
      </c>
      <c r="Q2091" s="25">
        <f t="shared" si="65"/>
        <v>0</v>
      </c>
      <c r="R2091" s="25">
        <f>LOOKUP(A2091,[1]lookup!$A$3:$A$51,[1]lookup!$H$3:$H$51)</f>
        <v>22.534930139720558</v>
      </c>
    </row>
    <row r="2092" spans="1:18" ht="15" x14ac:dyDescent="0.2">
      <c r="A2092" t="s">
        <v>321</v>
      </c>
      <c r="B2092">
        <v>2013</v>
      </c>
      <c r="C2092" t="s">
        <v>0</v>
      </c>
      <c r="D2092" t="s">
        <v>557</v>
      </c>
      <c r="E2092" t="s">
        <v>2201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5007</v>
      </c>
      <c r="M2092" s="24" t="str">
        <f>LOOKUP(A2092,[1]lookup!$A$3:$A$51,[1]lookup!$P$3:$P$51)</f>
        <v>Seeded</v>
      </c>
      <c r="N2092" s="24" t="str">
        <f>LOOKUP(A2092,[1]lookup!$A$3:$A$51,[1]lookup!$R$3:$R$51)</f>
        <v>High</v>
      </c>
      <c r="O2092" s="24" t="str">
        <f>LOOKUP(A2092,[1]lookup!$A$3:$A$51,[1]lookup!$U$3:$U$51)</f>
        <v>FS</v>
      </c>
      <c r="P2092" s="25">
        <f t="shared" si="64"/>
        <v>0</v>
      </c>
      <c r="Q2092" s="25">
        <f t="shared" si="65"/>
        <v>0</v>
      </c>
      <c r="R2092" s="25">
        <f>LOOKUP(A2092,[1]lookup!$A$3:$A$51,[1]lookup!$H$3:$H$51)</f>
        <v>22.534930139720558</v>
      </c>
    </row>
    <row r="2093" spans="1:18" ht="15" x14ac:dyDescent="0.2">
      <c r="A2093" t="s">
        <v>321</v>
      </c>
      <c r="B2093">
        <v>2013</v>
      </c>
      <c r="C2093" t="s">
        <v>0</v>
      </c>
      <c r="D2093" t="s">
        <v>390</v>
      </c>
      <c r="E2093" t="s">
        <v>2202</v>
      </c>
      <c r="F2093">
        <v>1</v>
      </c>
      <c r="G2093">
        <v>106</v>
      </c>
      <c r="H2093">
        <v>3</v>
      </c>
      <c r="I2093">
        <v>755</v>
      </c>
      <c r="J2093">
        <v>3</v>
      </c>
      <c r="K2093">
        <v>861</v>
      </c>
      <c r="L2093">
        <v>5007</v>
      </c>
      <c r="M2093" s="24" t="str">
        <f>LOOKUP(A2093,[1]lookup!$A$3:$A$51,[1]lookup!$P$3:$P$51)</f>
        <v>Seeded</v>
      </c>
      <c r="N2093" s="24" t="str">
        <f>LOOKUP(A2093,[1]lookup!$A$3:$A$51,[1]lookup!$R$3:$R$51)</f>
        <v>High</v>
      </c>
      <c r="O2093" s="24" t="str">
        <f>LOOKUP(A2093,[1]lookup!$A$3:$A$51,[1]lookup!$U$3:$U$51)</f>
        <v>FS</v>
      </c>
      <c r="P2093" s="25">
        <f t="shared" si="64"/>
        <v>15.078889554623526</v>
      </c>
      <c r="Q2093" s="25">
        <f t="shared" si="65"/>
        <v>2.1170361493908527</v>
      </c>
      <c r="R2093" s="25">
        <f>LOOKUP(A2093,[1]lookup!$A$3:$A$51,[1]lookup!$H$3:$H$51)</f>
        <v>22.534930139720558</v>
      </c>
    </row>
    <row r="2094" spans="1:18" ht="15" x14ac:dyDescent="0.2">
      <c r="A2094" t="s">
        <v>321</v>
      </c>
      <c r="B2094">
        <v>2013</v>
      </c>
      <c r="C2094" t="s">
        <v>0</v>
      </c>
      <c r="D2094" t="s">
        <v>1087</v>
      </c>
      <c r="E2094" t="s">
        <v>2203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5007</v>
      </c>
      <c r="M2094" s="24" t="str">
        <f>LOOKUP(A2094,[1]lookup!$A$3:$A$51,[1]lookup!$P$3:$P$51)</f>
        <v>Seeded</v>
      </c>
      <c r="N2094" s="24" t="str">
        <f>LOOKUP(A2094,[1]lookup!$A$3:$A$51,[1]lookup!$R$3:$R$51)</f>
        <v>High</v>
      </c>
      <c r="O2094" s="24" t="str">
        <f>LOOKUP(A2094,[1]lookup!$A$3:$A$51,[1]lookup!$U$3:$U$51)</f>
        <v>FS</v>
      </c>
      <c r="P2094" s="25">
        <f t="shared" si="64"/>
        <v>0</v>
      </c>
      <c r="Q2094" s="25">
        <f t="shared" si="65"/>
        <v>0</v>
      </c>
      <c r="R2094" s="25">
        <f>LOOKUP(A2094,[1]lookup!$A$3:$A$51,[1]lookup!$H$3:$H$51)</f>
        <v>22.534930139720558</v>
      </c>
    </row>
    <row r="2095" spans="1:18" ht="15" x14ac:dyDescent="0.2">
      <c r="A2095" t="s">
        <v>321</v>
      </c>
      <c r="B2095">
        <v>2013</v>
      </c>
      <c r="C2095" t="s">
        <v>0</v>
      </c>
      <c r="D2095" t="s">
        <v>244</v>
      </c>
      <c r="E2095" t="s">
        <v>2204</v>
      </c>
      <c r="F2095">
        <v>2</v>
      </c>
      <c r="G2095">
        <v>35</v>
      </c>
      <c r="H2095">
        <v>3</v>
      </c>
      <c r="I2095">
        <v>221</v>
      </c>
      <c r="J2095">
        <v>3</v>
      </c>
      <c r="K2095">
        <v>256</v>
      </c>
      <c r="L2095">
        <v>5007</v>
      </c>
      <c r="M2095" s="24" t="str">
        <f>LOOKUP(A2095,[1]lookup!$A$3:$A$51,[1]lookup!$P$3:$P$51)</f>
        <v>Seeded</v>
      </c>
      <c r="N2095" s="24" t="str">
        <f>LOOKUP(A2095,[1]lookup!$A$3:$A$51,[1]lookup!$R$3:$R$51)</f>
        <v>High</v>
      </c>
      <c r="O2095" s="24" t="str">
        <f>LOOKUP(A2095,[1]lookup!$A$3:$A$51,[1]lookup!$U$3:$U$51)</f>
        <v>FS</v>
      </c>
      <c r="P2095" s="25">
        <f t="shared" si="64"/>
        <v>4.4138206510884768</v>
      </c>
      <c r="Q2095" s="25">
        <f t="shared" si="65"/>
        <v>0.69902137008188536</v>
      </c>
      <c r="R2095" s="25">
        <f>LOOKUP(A2095,[1]lookup!$A$3:$A$51,[1]lookup!$H$3:$H$51)</f>
        <v>22.534930139720558</v>
      </c>
    </row>
    <row r="2096" spans="1:18" ht="15" x14ac:dyDescent="0.2">
      <c r="A2096" t="s">
        <v>321</v>
      </c>
      <c r="B2096">
        <v>2013</v>
      </c>
      <c r="C2096" t="s">
        <v>0</v>
      </c>
      <c r="D2096" t="s">
        <v>559</v>
      </c>
      <c r="E2096" t="s">
        <v>2205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5007</v>
      </c>
      <c r="M2096" s="24" t="str">
        <f>LOOKUP(A2096,[1]lookup!$A$3:$A$51,[1]lookup!$P$3:$P$51)</f>
        <v>Seeded</v>
      </c>
      <c r="N2096" s="24" t="str">
        <f>LOOKUP(A2096,[1]lookup!$A$3:$A$51,[1]lookup!$R$3:$R$51)</f>
        <v>High</v>
      </c>
      <c r="O2096" s="24" t="str">
        <f>LOOKUP(A2096,[1]lookup!$A$3:$A$51,[1]lookup!$U$3:$U$51)</f>
        <v>FS</v>
      </c>
      <c r="P2096" s="25">
        <f t="shared" si="64"/>
        <v>0</v>
      </c>
      <c r="Q2096" s="25">
        <f t="shared" si="65"/>
        <v>0</v>
      </c>
      <c r="R2096" s="25">
        <f>LOOKUP(A2096,[1]lookup!$A$3:$A$51,[1]lookup!$H$3:$H$51)</f>
        <v>22.534930139720558</v>
      </c>
    </row>
    <row r="2097" spans="1:18" ht="15" x14ac:dyDescent="0.2">
      <c r="A2097" t="s">
        <v>321</v>
      </c>
      <c r="B2097">
        <v>2013</v>
      </c>
      <c r="C2097" t="s">
        <v>0</v>
      </c>
      <c r="D2097" t="s">
        <v>1229</v>
      </c>
      <c r="E2097" t="s">
        <v>2206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5007</v>
      </c>
      <c r="M2097" s="24" t="str">
        <f>LOOKUP(A2097,[1]lookup!$A$3:$A$51,[1]lookup!$P$3:$P$51)</f>
        <v>Seeded</v>
      </c>
      <c r="N2097" s="24" t="str">
        <f>LOOKUP(A2097,[1]lookup!$A$3:$A$51,[1]lookup!$R$3:$R$51)</f>
        <v>High</v>
      </c>
      <c r="O2097" s="24" t="str">
        <f>LOOKUP(A2097,[1]lookup!$A$3:$A$51,[1]lookup!$U$3:$U$51)</f>
        <v>FS</v>
      </c>
      <c r="P2097" s="25">
        <f t="shared" si="64"/>
        <v>0</v>
      </c>
      <c r="Q2097" s="25">
        <f t="shared" si="65"/>
        <v>0</v>
      </c>
      <c r="R2097" s="25">
        <f>LOOKUP(A2097,[1]lookup!$A$3:$A$51,[1]lookup!$H$3:$H$51)</f>
        <v>22.534930139720558</v>
      </c>
    </row>
    <row r="2098" spans="1:18" ht="15" x14ac:dyDescent="0.2">
      <c r="A2098" t="s">
        <v>321</v>
      </c>
      <c r="B2098">
        <v>2013</v>
      </c>
      <c r="C2098" t="s">
        <v>0</v>
      </c>
      <c r="D2098" t="s">
        <v>405</v>
      </c>
      <c r="E2098" t="s">
        <v>2207</v>
      </c>
      <c r="F2098">
        <v>2</v>
      </c>
      <c r="G2098">
        <v>475</v>
      </c>
      <c r="H2098">
        <v>1</v>
      </c>
      <c r="I2098">
        <v>89</v>
      </c>
      <c r="J2098">
        <v>2</v>
      </c>
      <c r="K2098">
        <v>564</v>
      </c>
      <c r="L2098">
        <v>5007</v>
      </c>
      <c r="M2098" s="24" t="str">
        <f>LOOKUP(A2098,[1]lookup!$A$3:$A$51,[1]lookup!$P$3:$P$51)</f>
        <v>Seeded</v>
      </c>
      <c r="N2098" s="24" t="str">
        <f>LOOKUP(A2098,[1]lookup!$A$3:$A$51,[1]lookup!$R$3:$R$51)</f>
        <v>High</v>
      </c>
      <c r="O2098" s="24" t="str">
        <f>LOOKUP(A2098,[1]lookup!$A$3:$A$51,[1]lookup!$U$3:$U$51)</f>
        <v>FS</v>
      </c>
      <c r="P2098" s="25">
        <f t="shared" si="64"/>
        <v>1.7775114839225084</v>
      </c>
      <c r="Q2098" s="25">
        <f t="shared" si="65"/>
        <v>9.486718593968444</v>
      </c>
      <c r="R2098" s="25">
        <f>LOOKUP(A2098,[1]lookup!$A$3:$A$51,[1]lookup!$H$3:$H$51)</f>
        <v>22.534930139720558</v>
      </c>
    </row>
    <row r="2099" spans="1:18" ht="15" x14ac:dyDescent="0.2">
      <c r="A2099" t="s">
        <v>321</v>
      </c>
      <c r="B2099">
        <v>2013</v>
      </c>
      <c r="C2099" t="s">
        <v>0</v>
      </c>
      <c r="D2099" t="s">
        <v>217</v>
      </c>
      <c r="E2099" t="s">
        <v>2208</v>
      </c>
      <c r="F2099">
        <v>1</v>
      </c>
      <c r="G2099">
        <v>4391</v>
      </c>
      <c r="H2099">
        <v>0</v>
      </c>
      <c r="I2099">
        <v>0</v>
      </c>
      <c r="J2099">
        <v>1</v>
      </c>
      <c r="K2099">
        <v>4391</v>
      </c>
      <c r="L2099">
        <v>5007</v>
      </c>
      <c r="M2099" s="24" t="str">
        <f>LOOKUP(A2099,[1]lookup!$A$3:$A$51,[1]lookup!$P$3:$P$51)</f>
        <v>Seeded</v>
      </c>
      <c r="N2099" s="24" t="str">
        <f>LOOKUP(A2099,[1]lookup!$A$3:$A$51,[1]lookup!$R$3:$R$51)</f>
        <v>High</v>
      </c>
      <c r="O2099" s="24" t="str">
        <f>LOOKUP(A2099,[1]lookup!$A$3:$A$51,[1]lookup!$U$3:$U$51)</f>
        <v>FS</v>
      </c>
      <c r="P2099" s="25">
        <f t="shared" si="64"/>
        <v>0</v>
      </c>
      <c r="Q2099" s="25">
        <f t="shared" si="65"/>
        <v>87.697223886558817</v>
      </c>
      <c r="R2099" s="25">
        <f>LOOKUP(A2099,[1]lookup!$A$3:$A$51,[1]lookup!$H$3:$H$51)</f>
        <v>22.534930139720558</v>
      </c>
    </row>
    <row r="2100" spans="1:18" ht="15" x14ac:dyDescent="0.2">
      <c r="A2100" t="s">
        <v>321</v>
      </c>
      <c r="B2100">
        <v>2013</v>
      </c>
      <c r="C2100" t="s">
        <v>0</v>
      </c>
      <c r="D2100" t="s">
        <v>2209</v>
      </c>
      <c r="E2100" t="s">
        <v>2210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5007</v>
      </c>
      <c r="M2100" s="24" t="str">
        <f>LOOKUP(A2100,[1]lookup!$A$3:$A$51,[1]lookup!$P$3:$P$51)</f>
        <v>Seeded</v>
      </c>
      <c r="N2100" s="24" t="str">
        <f>LOOKUP(A2100,[1]lookup!$A$3:$A$51,[1]lookup!$R$3:$R$51)</f>
        <v>High</v>
      </c>
      <c r="O2100" s="24" t="str">
        <f>LOOKUP(A2100,[1]lookup!$A$3:$A$51,[1]lookup!$U$3:$U$51)</f>
        <v>FS</v>
      </c>
      <c r="P2100" s="25">
        <f t="shared" si="64"/>
        <v>0</v>
      </c>
      <c r="Q2100" s="25">
        <f t="shared" si="65"/>
        <v>0</v>
      </c>
      <c r="R2100" s="25">
        <f>LOOKUP(A2100,[1]lookup!$A$3:$A$51,[1]lookup!$H$3:$H$51)</f>
        <v>22.534930139720558</v>
      </c>
    </row>
    <row r="2101" spans="1:18" ht="15" x14ac:dyDescent="0.2">
      <c r="A2101" t="s">
        <v>321</v>
      </c>
      <c r="B2101">
        <v>2013</v>
      </c>
      <c r="C2101" t="s">
        <v>0</v>
      </c>
      <c r="D2101" t="s">
        <v>2211</v>
      </c>
      <c r="E2101" t="s">
        <v>2212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5007</v>
      </c>
      <c r="M2101" s="24" t="str">
        <f>LOOKUP(A2101,[1]lookup!$A$3:$A$51,[1]lookup!$P$3:$P$51)</f>
        <v>Seeded</v>
      </c>
      <c r="N2101" s="24" t="str">
        <f>LOOKUP(A2101,[1]lookup!$A$3:$A$51,[1]lookup!$R$3:$R$51)</f>
        <v>High</v>
      </c>
      <c r="O2101" s="24" t="str">
        <f>LOOKUP(A2101,[1]lookup!$A$3:$A$51,[1]lookup!$U$3:$U$51)</f>
        <v>FS</v>
      </c>
      <c r="P2101" s="25">
        <f t="shared" si="64"/>
        <v>0</v>
      </c>
      <c r="Q2101" s="25">
        <f t="shared" si="65"/>
        <v>0</v>
      </c>
      <c r="R2101" s="25">
        <f>LOOKUP(A2101,[1]lookup!$A$3:$A$51,[1]lookup!$H$3:$H$51)</f>
        <v>22.534930139720558</v>
      </c>
    </row>
    <row r="2102" spans="1:18" ht="15" x14ac:dyDescent="0.2">
      <c r="A2102" t="s">
        <v>327</v>
      </c>
      <c r="B2102">
        <v>2013</v>
      </c>
      <c r="C2102" t="s">
        <v>0</v>
      </c>
      <c r="D2102" t="s">
        <v>672</v>
      </c>
      <c r="E2102" t="s">
        <v>2199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5000</v>
      </c>
      <c r="M2102" s="24" t="str">
        <f>LOOKUP(A2102,[1]lookup!$A$3:$A$51,[1]lookup!$P$3:$P$51)</f>
        <v>Seeded</v>
      </c>
      <c r="N2102" s="24" t="str">
        <f>LOOKUP(A2102,[1]lookup!$A$3:$A$51,[1]lookup!$R$3:$R$51)</f>
        <v>High</v>
      </c>
      <c r="O2102" s="24" t="str">
        <f>LOOKUP(A2102,[1]lookup!$A$3:$A$51,[1]lookup!$U$3:$U$51)</f>
        <v>FS</v>
      </c>
      <c r="P2102" s="25">
        <f t="shared" si="64"/>
        <v>0</v>
      </c>
      <c r="Q2102" s="25">
        <f t="shared" si="65"/>
        <v>0</v>
      </c>
      <c r="R2102" s="25">
        <f>LOOKUP(A2102,[1]lookup!$A$3:$A$51,[1]lookup!$H$3:$H$51)</f>
        <v>67.7</v>
      </c>
    </row>
    <row r="2103" spans="1:18" ht="15" x14ac:dyDescent="0.2">
      <c r="A2103" t="s">
        <v>327</v>
      </c>
      <c r="B2103">
        <v>2013</v>
      </c>
      <c r="C2103" t="s">
        <v>0</v>
      </c>
      <c r="D2103" t="s">
        <v>556</v>
      </c>
      <c r="E2103" t="s">
        <v>2200</v>
      </c>
      <c r="F2103">
        <v>2</v>
      </c>
      <c r="G2103">
        <v>2</v>
      </c>
      <c r="H2103">
        <v>3</v>
      </c>
      <c r="I2103">
        <v>155</v>
      </c>
      <c r="J2103">
        <v>3</v>
      </c>
      <c r="K2103">
        <v>157</v>
      </c>
      <c r="L2103">
        <v>5000</v>
      </c>
      <c r="M2103" s="24" t="str">
        <f>LOOKUP(A2103,[1]lookup!$A$3:$A$51,[1]lookup!$P$3:$P$51)</f>
        <v>Seeded</v>
      </c>
      <c r="N2103" s="24" t="str">
        <f>LOOKUP(A2103,[1]lookup!$A$3:$A$51,[1]lookup!$R$3:$R$51)</f>
        <v>High</v>
      </c>
      <c r="O2103" s="24" t="str">
        <f>LOOKUP(A2103,[1]lookup!$A$3:$A$51,[1]lookup!$U$3:$U$51)</f>
        <v>FS</v>
      </c>
      <c r="P2103" s="25">
        <f t="shared" si="64"/>
        <v>3.1</v>
      </c>
      <c r="Q2103" s="25">
        <f t="shared" si="65"/>
        <v>0.04</v>
      </c>
      <c r="R2103" s="25">
        <f>LOOKUP(A2103,[1]lookup!$A$3:$A$51,[1]lookup!$H$3:$H$51)</f>
        <v>67.7</v>
      </c>
    </row>
    <row r="2104" spans="1:18" ht="15" x14ac:dyDescent="0.2">
      <c r="A2104" t="s">
        <v>327</v>
      </c>
      <c r="B2104">
        <v>2013</v>
      </c>
      <c r="C2104" t="s">
        <v>0</v>
      </c>
      <c r="D2104" t="s">
        <v>557</v>
      </c>
      <c r="E2104" t="s">
        <v>2201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5000</v>
      </c>
      <c r="M2104" s="24" t="str">
        <f>LOOKUP(A2104,[1]lookup!$A$3:$A$51,[1]lookup!$P$3:$P$51)</f>
        <v>Seeded</v>
      </c>
      <c r="N2104" s="24" t="str">
        <f>LOOKUP(A2104,[1]lookup!$A$3:$A$51,[1]lookup!$R$3:$R$51)</f>
        <v>High</v>
      </c>
      <c r="O2104" s="24" t="str">
        <f>LOOKUP(A2104,[1]lookup!$A$3:$A$51,[1]lookup!$U$3:$U$51)</f>
        <v>FS</v>
      </c>
      <c r="P2104" s="25">
        <f t="shared" si="64"/>
        <v>0</v>
      </c>
      <c r="Q2104" s="25">
        <f t="shared" si="65"/>
        <v>0</v>
      </c>
      <c r="R2104" s="25">
        <f>LOOKUP(A2104,[1]lookup!$A$3:$A$51,[1]lookup!$H$3:$H$51)</f>
        <v>67.7</v>
      </c>
    </row>
    <row r="2105" spans="1:18" ht="15" x14ac:dyDescent="0.2">
      <c r="A2105" t="s">
        <v>327</v>
      </c>
      <c r="B2105">
        <v>2013</v>
      </c>
      <c r="C2105" t="s">
        <v>0</v>
      </c>
      <c r="D2105" t="s">
        <v>390</v>
      </c>
      <c r="E2105" t="s">
        <v>2202</v>
      </c>
      <c r="F2105">
        <v>3</v>
      </c>
      <c r="G2105">
        <v>33</v>
      </c>
      <c r="H2105">
        <v>5</v>
      </c>
      <c r="I2105">
        <v>318</v>
      </c>
      <c r="J2105">
        <v>5</v>
      </c>
      <c r="K2105">
        <v>351</v>
      </c>
      <c r="L2105">
        <v>5000</v>
      </c>
      <c r="M2105" s="24" t="str">
        <f>LOOKUP(A2105,[1]lookup!$A$3:$A$51,[1]lookup!$P$3:$P$51)</f>
        <v>Seeded</v>
      </c>
      <c r="N2105" s="24" t="str">
        <f>LOOKUP(A2105,[1]lookup!$A$3:$A$51,[1]lookup!$R$3:$R$51)</f>
        <v>High</v>
      </c>
      <c r="O2105" s="24" t="str">
        <f>LOOKUP(A2105,[1]lookup!$A$3:$A$51,[1]lookup!$U$3:$U$51)</f>
        <v>FS</v>
      </c>
      <c r="P2105" s="25">
        <f t="shared" si="64"/>
        <v>6.36</v>
      </c>
      <c r="Q2105" s="25">
        <f t="shared" si="65"/>
        <v>0.66</v>
      </c>
      <c r="R2105" s="25">
        <f>LOOKUP(A2105,[1]lookup!$A$3:$A$51,[1]lookup!$H$3:$H$51)</f>
        <v>67.7</v>
      </c>
    </row>
    <row r="2106" spans="1:18" ht="15" x14ac:dyDescent="0.2">
      <c r="A2106" t="s">
        <v>327</v>
      </c>
      <c r="B2106">
        <v>2013</v>
      </c>
      <c r="C2106" t="s">
        <v>0</v>
      </c>
      <c r="D2106" t="s">
        <v>1087</v>
      </c>
      <c r="E2106" t="s">
        <v>2203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5000</v>
      </c>
      <c r="M2106" s="24" t="str">
        <f>LOOKUP(A2106,[1]lookup!$A$3:$A$51,[1]lookup!$P$3:$P$51)</f>
        <v>Seeded</v>
      </c>
      <c r="N2106" s="24" t="str">
        <f>LOOKUP(A2106,[1]lookup!$A$3:$A$51,[1]lookup!$R$3:$R$51)</f>
        <v>High</v>
      </c>
      <c r="O2106" s="24" t="str">
        <f>LOOKUP(A2106,[1]lookup!$A$3:$A$51,[1]lookup!$U$3:$U$51)</f>
        <v>FS</v>
      </c>
      <c r="P2106" s="25">
        <f t="shared" si="64"/>
        <v>0</v>
      </c>
      <c r="Q2106" s="25">
        <f t="shared" si="65"/>
        <v>0</v>
      </c>
      <c r="R2106" s="25">
        <f>LOOKUP(A2106,[1]lookup!$A$3:$A$51,[1]lookup!$H$3:$H$51)</f>
        <v>67.7</v>
      </c>
    </row>
    <row r="2107" spans="1:18" ht="15" x14ac:dyDescent="0.2">
      <c r="A2107" t="s">
        <v>327</v>
      </c>
      <c r="B2107">
        <v>2013</v>
      </c>
      <c r="C2107" t="s">
        <v>0</v>
      </c>
      <c r="D2107" t="s">
        <v>244</v>
      </c>
      <c r="E2107" t="s">
        <v>2204</v>
      </c>
      <c r="F2107">
        <v>2</v>
      </c>
      <c r="G2107">
        <v>24</v>
      </c>
      <c r="H2107">
        <v>9</v>
      </c>
      <c r="I2107">
        <v>173</v>
      </c>
      <c r="J2107">
        <v>9</v>
      </c>
      <c r="K2107">
        <v>197</v>
      </c>
      <c r="L2107">
        <v>5000</v>
      </c>
      <c r="M2107" s="24" t="str">
        <f>LOOKUP(A2107,[1]lookup!$A$3:$A$51,[1]lookup!$P$3:$P$51)</f>
        <v>Seeded</v>
      </c>
      <c r="N2107" s="24" t="str">
        <f>LOOKUP(A2107,[1]lookup!$A$3:$A$51,[1]lookup!$R$3:$R$51)</f>
        <v>High</v>
      </c>
      <c r="O2107" s="24" t="str">
        <f>LOOKUP(A2107,[1]lookup!$A$3:$A$51,[1]lookup!$U$3:$U$51)</f>
        <v>FS</v>
      </c>
      <c r="P2107" s="25">
        <f t="shared" si="64"/>
        <v>3.46</v>
      </c>
      <c r="Q2107" s="25">
        <f t="shared" si="65"/>
        <v>0.48</v>
      </c>
      <c r="R2107" s="25">
        <f>LOOKUP(A2107,[1]lookup!$A$3:$A$51,[1]lookup!$H$3:$H$51)</f>
        <v>67.7</v>
      </c>
    </row>
    <row r="2108" spans="1:18" ht="15" x14ac:dyDescent="0.2">
      <c r="A2108" t="s">
        <v>327</v>
      </c>
      <c r="B2108">
        <v>2013</v>
      </c>
      <c r="C2108" t="s">
        <v>0</v>
      </c>
      <c r="D2108" t="s">
        <v>559</v>
      </c>
      <c r="E2108" t="s">
        <v>2205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5000</v>
      </c>
      <c r="M2108" s="24" t="str">
        <f>LOOKUP(A2108,[1]lookup!$A$3:$A$51,[1]lookup!$P$3:$P$51)</f>
        <v>Seeded</v>
      </c>
      <c r="N2108" s="24" t="str">
        <f>LOOKUP(A2108,[1]lookup!$A$3:$A$51,[1]lookup!$R$3:$R$51)</f>
        <v>High</v>
      </c>
      <c r="O2108" s="24" t="str">
        <f>LOOKUP(A2108,[1]lookup!$A$3:$A$51,[1]lookup!$U$3:$U$51)</f>
        <v>FS</v>
      </c>
      <c r="P2108" s="25">
        <f t="shared" si="64"/>
        <v>0</v>
      </c>
      <c r="Q2108" s="25">
        <f t="shared" si="65"/>
        <v>0</v>
      </c>
      <c r="R2108" s="25">
        <f>LOOKUP(A2108,[1]lookup!$A$3:$A$51,[1]lookup!$H$3:$H$51)</f>
        <v>67.7</v>
      </c>
    </row>
    <row r="2109" spans="1:18" ht="15" x14ac:dyDescent="0.2">
      <c r="A2109" t="s">
        <v>327</v>
      </c>
      <c r="B2109">
        <v>2013</v>
      </c>
      <c r="C2109" t="s">
        <v>0</v>
      </c>
      <c r="D2109" t="s">
        <v>1229</v>
      </c>
      <c r="E2109" t="s">
        <v>2206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5000</v>
      </c>
      <c r="M2109" s="24" t="str">
        <f>LOOKUP(A2109,[1]lookup!$A$3:$A$51,[1]lookup!$P$3:$P$51)</f>
        <v>Seeded</v>
      </c>
      <c r="N2109" s="24" t="str">
        <f>LOOKUP(A2109,[1]lookup!$A$3:$A$51,[1]lookup!$R$3:$R$51)</f>
        <v>High</v>
      </c>
      <c r="O2109" s="24" t="str">
        <f>LOOKUP(A2109,[1]lookup!$A$3:$A$51,[1]lookup!$U$3:$U$51)</f>
        <v>FS</v>
      </c>
      <c r="P2109" s="25">
        <f t="shared" si="64"/>
        <v>0</v>
      </c>
      <c r="Q2109" s="25">
        <f t="shared" si="65"/>
        <v>0</v>
      </c>
      <c r="R2109" s="25">
        <f>LOOKUP(A2109,[1]lookup!$A$3:$A$51,[1]lookup!$H$3:$H$51)</f>
        <v>67.7</v>
      </c>
    </row>
    <row r="2110" spans="1:18" ht="15" x14ac:dyDescent="0.2">
      <c r="A2110" t="s">
        <v>327</v>
      </c>
      <c r="B2110">
        <v>2013</v>
      </c>
      <c r="C2110" t="s">
        <v>0</v>
      </c>
      <c r="D2110" t="s">
        <v>405</v>
      </c>
      <c r="E2110" t="s">
        <v>2207</v>
      </c>
      <c r="F2110">
        <v>2</v>
      </c>
      <c r="G2110">
        <v>291</v>
      </c>
      <c r="H2110">
        <v>1</v>
      </c>
      <c r="I2110">
        <v>3</v>
      </c>
      <c r="J2110">
        <v>2</v>
      </c>
      <c r="K2110">
        <v>294</v>
      </c>
      <c r="L2110">
        <v>5000</v>
      </c>
      <c r="M2110" s="24" t="str">
        <f>LOOKUP(A2110,[1]lookup!$A$3:$A$51,[1]lookup!$P$3:$P$51)</f>
        <v>Seeded</v>
      </c>
      <c r="N2110" s="24" t="str">
        <f>LOOKUP(A2110,[1]lookup!$A$3:$A$51,[1]lookup!$R$3:$R$51)</f>
        <v>High</v>
      </c>
      <c r="O2110" s="24" t="str">
        <f>LOOKUP(A2110,[1]lookup!$A$3:$A$51,[1]lookup!$U$3:$U$51)</f>
        <v>FS</v>
      </c>
      <c r="P2110" s="25">
        <f t="shared" si="64"/>
        <v>0.06</v>
      </c>
      <c r="Q2110" s="25">
        <f t="shared" si="65"/>
        <v>5.82</v>
      </c>
      <c r="R2110" s="25">
        <f>LOOKUP(A2110,[1]lookup!$A$3:$A$51,[1]lookup!$H$3:$H$51)</f>
        <v>67.7</v>
      </c>
    </row>
    <row r="2111" spans="1:18" ht="15" x14ac:dyDescent="0.2">
      <c r="A2111" t="s">
        <v>327</v>
      </c>
      <c r="B2111">
        <v>2013</v>
      </c>
      <c r="C2111" t="s">
        <v>0</v>
      </c>
      <c r="D2111" t="s">
        <v>217</v>
      </c>
      <c r="E2111" t="s">
        <v>2208</v>
      </c>
      <c r="F2111">
        <v>3</v>
      </c>
      <c r="G2111">
        <v>4649</v>
      </c>
      <c r="H2111">
        <v>0</v>
      </c>
      <c r="I2111">
        <v>0</v>
      </c>
      <c r="J2111">
        <v>3</v>
      </c>
      <c r="K2111">
        <v>4649</v>
      </c>
      <c r="L2111">
        <v>5000</v>
      </c>
      <c r="M2111" s="24" t="str">
        <f>LOOKUP(A2111,[1]lookup!$A$3:$A$51,[1]lookup!$P$3:$P$51)</f>
        <v>Seeded</v>
      </c>
      <c r="N2111" s="24" t="str">
        <f>LOOKUP(A2111,[1]lookup!$A$3:$A$51,[1]lookup!$R$3:$R$51)</f>
        <v>High</v>
      </c>
      <c r="O2111" s="24" t="str">
        <f>LOOKUP(A2111,[1]lookup!$A$3:$A$51,[1]lookup!$U$3:$U$51)</f>
        <v>FS</v>
      </c>
      <c r="P2111" s="25">
        <f t="shared" si="64"/>
        <v>0</v>
      </c>
      <c r="Q2111" s="25">
        <f t="shared" si="65"/>
        <v>92.97999999999999</v>
      </c>
      <c r="R2111" s="25">
        <f>LOOKUP(A2111,[1]lookup!$A$3:$A$51,[1]lookup!$H$3:$H$51)</f>
        <v>67.7</v>
      </c>
    </row>
    <row r="2112" spans="1:18" ht="15" x14ac:dyDescent="0.2">
      <c r="A2112" t="s">
        <v>327</v>
      </c>
      <c r="B2112">
        <v>2013</v>
      </c>
      <c r="C2112" t="s">
        <v>0</v>
      </c>
      <c r="D2112" t="s">
        <v>2209</v>
      </c>
      <c r="E2112" t="s">
        <v>2210</v>
      </c>
      <c r="F2112">
        <v>1</v>
      </c>
      <c r="G2112">
        <v>1</v>
      </c>
      <c r="H2112">
        <v>1</v>
      </c>
      <c r="I2112">
        <v>2</v>
      </c>
      <c r="J2112">
        <v>1</v>
      </c>
      <c r="K2112">
        <v>3</v>
      </c>
      <c r="L2112">
        <v>5000</v>
      </c>
      <c r="M2112" s="24" t="str">
        <f>LOOKUP(A2112,[1]lookup!$A$3:$A$51,[1]lookup!$P$3:$P$51)</f>
        <v>Seeded</v>
      </c>
      <c r="N2112" s="24" t="str">
        <f>LOOKUP(A2112,[1]lookup!$A$3:$A$51,[1]lookup!$R$3:$R$51)</f>
        <v>High</v>
      </c>
      <c r="O2112" s="24" t="str">
        <f>LOOKUP(A2112,[1]lookup!$A$3:$A$51,[1]lookup!$U$3:$U$51)</f>
        <v>FS</v>
      </c>
      <c r="P2112" s="25">
        <f t="shared" si="64"/>
        <v>0.04</v>
      </c>
      <c r="Q2112" s="25">
        <f t="shared" si="65"/>
        <v>0.02</v>
      </c>
      <c r="R2112" s="25">
        <f>LOOKUP(A2112,[1]lookup!$A$3:$A$51,[1]lookup!$H$3:$H$51)</f>
        <v>67.7</v>
      </c>
    </row>
    <row r="2113" spans="1:18" ht="15" x14ac:dyDescent="0.2">
      <c r="A2113" t="s">
        <v>327</v>
      </c>
      <c r="B2113">
        <v>2013</v>
      </c>
      <c r="C2113" t="s">
        <v>0</v>
      </c>
      <c r="D2113" t="s">
        <v>2211</v>
      </c>
      <c r="E2113" t="s">
        <v>2212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5000</v>
      </c>
      <c r="M2113" s="24" t="str">
        <f>LOOKUP(A2113,[1]lookup!$A$3:$A$51,[1]lookup!$P$3:$P$51)</f>
        <v>Seeded</v>
      </c>
      <c r="N2113" s="24" t="str">
        <f>LOOKUP(A2113,[1]lookup!$A$3:$A$51,[1]lookup!$R$3:$R$51)</f>
        <v>High</v>
      </c>
      <c r="O2113" s="24" t="str">
        <f>LOOKUP(A2113,[1]lookup!$A$3:$A$51,[1]lookup!$U$3:$U$51)</f>
        <v>FS</v>
      </c>
      <c r="P2113" s="25">
        <f t="shared" si="64"/>
        <v>0</v>
      </c>
      <c r="Q2113" s="25">
        <f t="shared" si="65"/>
        <v>0</v>
      </c>
      <c r="R2113" s="25">
        <f>LOOKUP(A2113,[1]lookup!$A$3:$A$51,[1]lookup!$H$3:$H$51)</f>
        <v>67.7</v>
      </c>
    </row>
    <row r="2114" spans="1:18" ht="15" x14ac:dyDescent="0.2">
      <c r="A2114" t="s">
        <v>450</v>
      </c>
      <c r="B2114">
        <v>2013</v>
      </c>
      <c r="C2114" t="s">
        <v>0</v>
      </c>
      <c r="D2114" t="s">
        <v>672</v>
      </c>
      <c r="E2114" t="s">
        <v>2199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5000</v>
      </c>
      <c r="M2114" s="24" t="str">
        <f>LOOKUP(A2114,[1]lookup!$A$3:$A$51,[1]lookup!$P$3:$P$51)</f>
        <v>Unseeded</v>
      </c>
      <c r="N2114" s="24" t="str">
        <f>LOOKUP(A2114,[1]lookup!$A$3:$A$51,[1]lookup!$R$3:$R$51)</f>
        <v>High</v>
      </c>
      <c r="O2114" s="24" t="str">
        <f>LOOKUP(A2114,[1]lookup!$A$3:$A$51,[1]lookup!$U$3:$U$51)</f>
        <v>BAND</v>
      </c>
      <c r="P2114" s="25">
        <f t="shared" ref="P2114:P2177" si="66">I2114/L2114*100</f>
        <v>0</v>
      </c>
      <c r="Q2114" s="25">
        <f t="shared" ref="Q2114:Q2177" si="67">G2114/L2114*100</f>
        <v>0</v>
      </c>
      <c r="R2114" s="25">
        <f>LOOKUP(A2114,[1]lookup!$A$3:$A$51,[1]lookup!$H$3:$H$51)</f>
        <v>0</v>
      </c>
    </row>
    <row r="2115" spans="1:18" ht="15" x14ac:dyDescent="0.2">
      <c r="A2115" t="s">
        <v>450</v>
      </c>
      <c r="B2115">
        <v>2013</v>
      </c>
      <c r="C2115" t="s">
        <v>0</v>
      </c>
      <c r="D2115" t="s">
        <v>556</v>
      </c>
      <c r="E2115" t="s">
        <v>2200</v>
      </c>
      <c r="F2115">
        <v>1</v>
      </c>
      <c r="G2115">
        <v>1</v>
      </c>
      <c r="H2115">
        <v>2</v>
      </c>
      <c r="I2115">
        <v>330</v>
      </c>
      <c r="J2115">
        <v>2</v>
      </c>
      <c r="K2115">
        <v>331</v>
      </c>
      <c r="L2115">
        <v>5000</v>
      </c>
      <c r="M2115" s="24" t="str">
        <f>LOOKUP(A2115,[1]lookup!$A$3:$A$51,[1]lookup!$P$3:$P$51)</f>
        <v>Unseeded</v>
      </c>
      <c r="N2115" s="24" t="str">
        <f>LOOKUP(A2115,[1]lookup!$A$3:$A$51,[1]lookup!$R$3:$R$51)</f>
        <v>High</v>
      </c>
      <c r="O2115" s="24" t="str">
        <f>LOOKUP(A2115,[1]lookup!$A$3:$A$51,[1]lookup!$U$3:$U$51)</f>
        <v>BAND</v>
      </c>
      <c r="P2115" s="25">
        <f t="shared" si="66"/>
        <v>6.6000000000000005</v>
      </c>
      <c r="Q2115" s="25">
        <f t="shared" si="67"/>
        <v>0.02</v>
      </c>
      <c r="R2115" s="25">
        <f>LOOKUP(A2115,[1]lookup!$A$3:$A$51,[1]lookup!$H$3:$H$51)</f>
        <v>0</v>
      </c>
    </row>
    <row r="2116" spans="1:18" ht="15" x14ac:dyDescent="0.2">
      <c r="A2116" t="s">
        <v>450</v>
      </c>
      <c r="B2116">
        <v>2013</v>
      </c>
      <c r="C2116" t="s">
        <v>0</v>
      </c>
      <c r="D2116" t="s">
        <v>557</v>
      </c>
      <c r="E2116" t="s">
        <v>2201</v>
      </c>
      <c r="F2116">
        <v>1</v>
      </c>
      <c r="G2116">
        <v>13</v>
      </c>
      <c r="H2116">
        <v>1</v>
      </c>
      <c r="I2116">
        <v>295</v>
      </c>
      <c r="J2116">
        <v>1</v>
      </c>
      <c r="K2116">
        <v>308</v>
      </c>
      <c r="L2116">
        <v>5000</v>
      </c>
      <c r="M2116" s="24" t="str">
        <f>LOOKUP(A2116,[1]lookup!$A$3:$A$51,[1]lookup!$P$3:$P$51)</f>
        <v>Unseeded</v>
      </c>
      <c r="N2116" s="24" t="str">
        <f>LOOKUP(A2116,[1]lookup!$A$3:$A$51,[1]lookup!$R$3:$R$51)</f>
        <v>High</v>
      </c>
      <c r="O2116" s="24" t="str">
        <f>LOOKUP(A2116,[1]lookup!$A$3:$A$51,[1]lookup!$U$3:$U$51)</f>
        <v>BAND</v>
      </c>
      <c r="P2116" s="25">
        <f t="shared" si="66"/>
        <v>5.8999999999999995</v>
      </c>
      <c r="Q2116" s="25">
        <f t="shared" si="67"/>
        <v>0.26</v>
      </c>
      <c r="R2116" s="25">
        <f>LOOKUP(A2116,[1]lookup!$A$3:$A$51,[1]lookup!$H$3:$H$51)</f>
        <v>0</v>
      </c>
    </row>
    <row r="2117" spans="1:18" ht="15" x14ac:dyDescent="0.2">
      <c r="A2117" t="s">
        <v>450</v>
      </c>
      <c r="B2117">
        <v>2013</v>
      </c>
      <c r="C2117" t="s">
        <v>0</v>
      </c>
      <c r="D2117" t="s">
        <v>390</v>
      </c>
      <c r="E2117" t="s">
        <v>2202</v>
      </c>
      <c r="F2117">
        <v>1</v>
      </c>
      <c r="G2117">
        <v>9</v>
      </c>
      <c r="H2117">
        <v>3</v>
      </c>
      <c r="I2117">
        <v>158</v>
      </c>
      <c r="J2117">
        <v>3</v>
      </c>
      <c r="K2117">
        <v>167</v>
      </c>
      <c r="L2117">
        <v>5000</v>
      </c>
      <c r="M2117" s="24" t="str">
        <f>LOOKUP(A2117,[1]lookup!$A$3:$A$51,[1]lookup!$P$3:$P$51)</f>
        <v>Unseeded</v>
      </c>
      <c r="N2117" s="24" t="str">
        <f>LOOKUP(A2117,[1]lookup!$A$3:$A$51,[1]lookup!$R$3:$R$51)</f>
        <v>High</v>
      </c>
      <c r="O2117" s="24" t="str">
        <f>LOOKUP(A2117,[1]lookup!$A$3:$A$51,[1]lookup!$U$3:$U$51)</f>
        <v>BAND</v>
      </c>
      <c r="P2117" s="25">
        <f t="shared" si="66"/>
        <v>3.16</v>
      </c>
      <c r="Q2117" s="25">
        <f t="shared" si="67"/>
        <v>0.18</v>
      </c>
      <c r="R2117" s="25">
        <f>LOOKUP(A2117,[1]lookup!$A$3:$A$51,[1]lookup!$H$3:$H$51)</f>
        <v>0</v>
      </c>
    </row>
    <row r="2118" spans="1:18" ht="15" x14ac:dyDescent="0.2">
      <c r="A2118" t="s">
        <v>450</v>
      </c>
      <c r="B2118">
        <v>2013</v>
      </c>
      <c r="C2118" t="s">
        <v>0</v>
      </c>
      <c r="D2118" t="s">
        <v>1087</v>
      </c>
      <c r="E2118" t="s">
        <v>2203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5000</v>
      </c>
      <c r="M2118" s="24" t="str">
        <f>LOOKUP(A2118,[1]lookup!$A$3:$A$51,[1]lookup!$P$3:$P$51)</f>
        <v>Unseeded</v>
      </c>
      <c r="N2118" s="24" t="str">
        <f>LOOKUP(A2118,[1]lookup!$A$3:$A$51,[1]lookup!$R$3:$R$51)</f>
        <v>High</v>
      </c>
      <c r="O2118" s="24" t="str">
        <f>LOOKUP(A2118,[1]lookup!$A$3:$A$51,[1]lookup!$U$3:$U$51)</f>
        <v>BAND</v>
      </c>
      <c r="P2118" s="25">
        <f t="shared" si="66"/>
        <v>0</v>
      </c>
      <c r="Q2118" s="25">
        <f t="shared" si="67"/>
        <v>0</v>
      </c>
      <c r="R2118" s="25">
        <f>LOOKUP(A2118,[1]lookup!$A$3:$A$51,[1]lookup!$H$3:$H$51)</f>
        <v>0</v>
      </c>
    </row>
    <row r="2119" spans="1:18" ht="15" x14ac:dyDescent="0.2">
      <c r="A2119" t="s">
        <v>450</v>
      </c>
      <c r="B2119">
        <v>2013</v>
      </c>
      <c r="C2119" t="s">
        <v>0</v>
      </c>
      <c r="D2119" t="s">
        <v>244</v>
      </c>
      <c r="E2119" t="s">
        <v>2204</v>
      </c>
      <c r="F2119">
        <v>2</v>
      </c>
      <c r="G2119">
        <v>39</v>
      </c>
      <c r="H2119">
        <v>13</v>
      </c>
      <c r="I2119">
        <v>1253</v>
      </c>
      <c r="J2119">
        <v>13</v>
      </c>
      <c r="K2119">
        <v>1292</v>
      </c>
      <c r="L2119">
        <v>5000</v>
      </c>
      <c r="M2119" s="24" t="str">
        <f>LOOKUP(A2119,[1]lookup!$A$3:$A$51,[1]lookup!$P$3:$P$51)</f>
        <v>Unseeded</v>
      </c>
      <c r="N2119" s="24" t="str">
        <f>LOOKUP(A2119,[1]lookup!$A$3:$A$51,[1]lookup!$R$3:$R$51)</f>
        <v>High</v>
      </c>
      <c r="O2119" s="24" t="str">
        <f>LOOKUP(A2119,[1]lookup!$A$3:$A$51,[1]lookup!$U$3:$U$51)</f>
        <v>BAND</v>
      </c>
      <c r="P2119" s="25">
        <f t="shared" si="66"/>
        <v>25.06</v>
      </c>
      <c r="Q2119" s="25">
        <f t="shared" si="67"/>
        <v>0.77999999999999992</v>
      </c>
      <c r="R2119" s="25">
        <f>LOOKUP(A2119,[1]lookup!$A$3:$A$51,[1]lookup!$H$3:$H$51)</f>
        <v>0</v>
      </c>
    </row>
    <row r="2120" spans="1:18" ht="15" x14ac:dyDescent="0.2">
      <c r="A2120" t="s">
        <v>450</v>
      </c>
      <c r="B2120">
        <v>2013</v>
      </c>
      <c r="C2120" t="s">
        <v>0</v>
      </c>
      <c r="D2120" t="s">
        <v>559</v>
      </c>
      <c r="E2120" t="s">
        <v>2205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5000</v>
      </c>
      <c r="M2120" s="24" t="str">
        <f>LOOKUP(A2120,[1]lookup!$A$3:$A$51,[1]lookup!$P$3:$P$51)</f>
        <v>Unseeded</v>
      </c>
      <c r="N2120" s="24" t="str">
        <f>LOOKUP(A2120,[1]lookup!$A$3:$A$51,[1]lookup!$R$3:$R$51)</f>
        <v>High</v>
      </c>
      <c r="O2120" s="24" t="str">
        <f>LOOKUP(A2120,[1]lookup!$A$3:$A$51,[1]lookup!$U$3:$U$51)</f>
        <v>BAND</v>
      </c>
      <c r="P2120" s="25">
        <f t="shared" si="66"/>
        <v>0</v>
      </c>
      <c r="Q2120" s="25">
        <f t="shared" si="67"/>
        <v>0</v>
      </c>
      <c r="R2120" s="25">
        <f>LOOKUP(A2120,[1]lookup!$A$3:$A$51,[1]lookup!$H$3:$H$51)</f>
        <v>0</v>
      </c>
    </row>
    <row r="2121" spans="1:18" ht="15" x14ac:dyDescent="0.2">
      <c r="A2121" t="s">
        <v>450</v>
      </c>
      <c r="B2121">
        <v>2013</v>
      </c>
      <c r="C2121" t="s">
        <v>0</v>
      </c>
      <c r="D2121" t="s">
        <v>1229</v>
      </c>
      <c r="E2121" t="s">
        <v>2206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5000</v>
      </c>
      <c r="M2121" s="24" t="str">
        <f>LOOKUP(A2121,[1]lookup!$A$3:$A$51,[1]lookup!$P$3:$P$51)</f>
        <v>Unseeded</v>
      </c>
      <c r="N2121" s="24" t="str">
        <f>LOOKUP(A2121,[1]lookup!$A$3:$A$51,[1]lookup!$R$3:$R$51)</f>
        <v>High</v>
      </c>
      <c r="O2121" s="24" t="str">
        <f>LOOKUP(A2121,[1]lookup!$A$3:$A$51,[1]lookup!$U$3:$U$51)</f>
        <v>BAND</v>
      </c>
      <c r="P2121" s="25">
        <f t="shared" si="66"/>
        <v>0</v>
      </c>
      <c r="Q2121" s="25">
        <f t="shared" si="67"/>
        <v>0</v>
      </c>
      <c r="R2121" s="25">
        <f>LOOKUP(A2121,[1]lookup!$A$3:$A$51,[1]lookup!$H$3:$H$51)</f>
        <v>0</v>
      </c>
    </row>
    <row r="2122" spans="1:18" ht="15" x14ac:dyDescent="0.2">
      <c r="A2122" t="s">
        <v>450</v>
      </c>
      <c r="B2122">
        <v>2013</v>
      </c>
      <c r="C2122" t="s">
        <v>0</v>
      </c>
      <c r="D2122" t="s">
        <v>405</v>
      </c>
      <c r="E2122" t="s">
        <v>2207</v>
      </c>
      <c r="F2122">
        <v>1</v>
      </c>
      <c r="G2122">
        <v>362</v>
      </c>
      <c r="H2122">
        <v>1</v>
      </c>
      <c r="I2122">
        <v>13</v>
      </c>
      <c r="J2122">
        <v>1</v>
      </c>
      <c r="K2122">
        <v>375</v>
      </c>
      <c r="L2122">
        <v>5000</v>
      </c>
      <c r="M2122" s="24" t="str">
        <f>LOOKUP(A2122,[1]lookup!$A$3:$A$51,[1]lookup!$P$3:$P$51)</f>
        <v>Unseeded</v>
      </c>
      <c r="N2122" s="24" t="str">
        <f>LOOKUP(A2122,[1]lookup!$A$3:$A$51,[1]lookup!$R$3:$R$51)</f>
        <v>High</v>
      </c>
      <c r="O2122" s="24" t="str">
        <f>LOOKUP(A2122,[1]lookup!$A$3:$A$51,[1]lookup!$U$3:$U$51)</f>
        <v>BAND</v>
      </c>
      <c r="P2122" s="25">
        <f t="shared" si="66"/>
        <v>0.26</v>
      </c>
      <c r="Q2122" s="25">
        <f t="shared" si="67"/>
        <v>7.24</v>
      </c>
      <c r="R2122" s="25">
        <f>LOOKUP(A2122,[1]lookup!$A$3:$A$51,[1]lookup!$H$3:$H$51)</f>
        <v>0</v>
      </c>
    </row>
    <row r="2123" spans="1:18" ht="15" x14ac:dyDescent="0.2">
      <c r="A2123" t="s">
        <v>450</v>
      </c>
      <c r="B2123">
        <v>2013</v>
      </c>
      <c r="C2123" t="s">
        <v>0</v>
      </c>
      <c r="D2123" t="s">
        <v>217</v>
      </c>
      <c r="E2123" t="s">
        <v>2208</v>
      </c>
      <c r="F2123">
        <v>2</v>
      </c>
      <c r="G2123">
        <v>4576</v>
      </c>
      <c r="H2123">
        <v>1</v>
      </c>
      <c r="I2123">
        <v>119</v>
      </c>
      <c r="J2123">
        <v>2</v>
      </c>
      <c r="K2123">
        <v>4695</v>
      </c>
      <c r="L2123">
        <v>5000</v>
      </c>
      <c r="M2123" s="24" t="str">
        <f>LOOKUP(A2123,[1]lookup!$A$3:$A$51,[1]lookup!$P$3:$P$51)</f>
        <v>Unseeded</v>
      </c>
      <c r="N2123" s="24" t="str">
        <f>LOOKUP(A2123,[1]lookup!$A$3:$A$51,[1]lookup!$R$3:$R$51)</f>
        <v>High</v>
      </c>
      <c r="O2123" s="24" t="str">
        <f>LOOKUP(A2123,[1]lookup!$A$3:$A$51,[1]lookup!$U$3:$U$51)</f>
        <v>BAND</v>
      </c>
      <c r="P2123" s="25">
        <f t="shared" si="66"/>
        <v>2.3800000000000003</v>
      </c>
      <c r="Q2123" s="25">
        <f t="shared" si="67"/>
        <v>91.52</v>
      </c>
      <c r="R2123" s="25">
        <f>LOOKUP(A2123,[1]lookup!$A$3:$A$51,[1]lookup!$H$3:$H$51)</f>
        <v>0</v>
      </c>
    </row>
    <row r="2124" spans="1:18" ht="15" x14ac:dyDescent="0.2">
      <c r="A2124" t="s">
        <v>450</v>
      </c>
      <c r="B2124">
        <v>2013</v>
      </c>
      <c r="C2124" t="s">
        <v>0</v>
      </c>
      <c r="D2124" t="s">
        <v>2209</v>
      </c>
      <c r="E2124" t="s">
        <v>2210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5000</v>
      </c>
      <c r="M2124" s="24" t="str">
        <f>LOOKUP(A2124,[1]lookup!$A$3:$A$51,[1]lookup!$P$3:$P$51)</f>
        <v>Unseeded</v>
      </c>
      <c r="N2124" s="24" t="str">
        <f>LOOKUP(A2124,[1]lookup!$A$3:$A$51,[1]lookup!$R$3:$R$51)</f>
        <v>High</v>
      </c>
      <c r="O2124" s="24" t="str">
        <f>LOOKUP(A2124,[1]lookup!$A$3:$A$51,[1]lookup!$U$3:$U$51)</f>
        <v>BAND</v>
      </c>
      <c r="P2124" s="25">
        <f t="shared" si="66"/>
        <v>0</v>
      </c>
      <c r="Q2124" s="25">
        <f t="shared" si="67"/>
        <v>0</v>
      </c>
      <c r="R2124" s="25">
        <f>LOOKUP(A2124,[1]lookup!$A$3:$A$51,[1]lookup!$H$3:$H$51)</f>
        <v>0</v>
      </c>
    </row>
    <row r="2125" spans="1:18" ht="15" x14ac:dyDescent="0.2">
      <c r="A2125" t="s">
        <v>450</v>
      </c>
      <c r="B2125">
        <v>2013</v>
      </c>
      <c r="C2125" t="s">
        <v>0</v>
      </c>
      <c r="D2125" t="s">
        <v>2211</v>
      </c>
      <c r="E2125" t="s">
        <v>2212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5000</v>
      </c>
      <c r="M2125" s="24" t="str">
        <f>LOOKUP(A2125,[1]lookup!$A$3:$A$51,[1]lookup!$P$3:$P$51)</f>
        <v>Unseeded</v>
      </c>
      <c r="N2125" s="24" t="str">
        <f>LOOKUP(A2125,[1]lookup!$A$3:$A$51,[1]lookup!$R$3:$R$51)</f>
        <v>High</v>
      </c>
      <c r="O2125" s="24" t="str">
        <f>LOOKUP(A2125,[1]lookup!$A$3:$A$51,[1]lookup!$U$3:$U$51)</f>
        <v>BAND</v>
      </c>
      <c r="P2125" s="25">
        <f t="shared" si="66"/>
        <v>0</v>
      </c>
      <c r="Q2125" s="25">
        <f t="shared" si="67"/>
        <v>0</v>
      </c>
      <c r="R2125" s="25">
        <f>LOOKUP(A2125,[1]lookup!$A$3:$A$51,[1]lookup!$H$3:$H$51)</f>
        <v>0</v>
      </c>
    </row>
    <row r="2126" spans="1:18" ht="15" x14ac:dyDescent="0.2">
      <c r="A2126" t="s">
        <v>453</v>
      </c>
      <c r="B2126">
        <v>2013</v>
      </c>
      <c r="C2126" t="s">
        <v>0</v>
      </c>
      <c r="D2126" t="s">
        <v>672</v>
      </c>
      <c r="E2126" t="s">
        <v>2199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5008</v>
      </c>
      <c r="M2126" s="24" t="str">
        <f>LOOKUP(A2126,[1]lookup!$A$3:$A$51,[1]lookup!$P$3:$P$51)</f>
        <v>Unseeded</v>
      </c>
      <c r="N2126" s="24" t="str">
        <f>LOOKUP(A2126,[1]lookup!$A$3:$A$51,[1]lookup!$R$3:$R$51)</f>
        <v>High</v>
      </c>
      <c r="O2126" s="24" t="str">
        <f>LOOKUP(A2126,[1]lookup!$A$3:$A$51,[1]lookup!$U$3:$U$51)</f>
        <v>BAND</v>
      </c>
      <c r="P2126" s="25">
        <f t="shared" si="66"/>
        <v>0</v>
      </c>
      <c r="Q2126" s="25">
        <f t="shared" si="67"/>
        <v>0</v>
      </c>
      <c r="R2126" s="25">
        <f>LOOKUP(A2126,[1]lookup!$A$3:$A$51,[1]lookup!$H$3:$H$51)</f>
        <v>0</v>
      </c>
    </row>
    <row r="2127" spans="1:18" ht="15" x14ac:dyDescent="0.2">
      <c r="A2127" t="s">
        <v>453</v>
      </c>
      <c r="B2127">
        <v>2013</v>
      </c>
      <c r="C2127" t="s">
        <v>0</v>
      </c>
      <c r="D2127" t="s">
        <v>556</v>
      </c>
      <c r="E2127" t="s">
        <v>2200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5008</v>
      </c>
      <c r="M2127" s="24" t="str">
        <f>LOOKUP(A2127,[1]lookup!$A$3:$A$51,[1]lookup!$P$3:$P$51)</f>
        <v>Unseeded</v>
      </c>
      <c r="N2127" s="24" t="str">
        <f>LOOKUP(A2127,[1]lookup!$A$3:$A$51,[1]lookup!$R$3:$R$51)</f>
        <v>High</v>
      </c>
      <c r="O2127" s="24" t="str">
        <f>LOOKUP(A2127,[1]lookup!$A$3:$A$51,[1]lookup!$U$3:$U$51)</f>
        <v>BAND</v>
      </c>
      <c r="P2127" s="25">
        <f t="shared" si="66"/>
        <v>0</v>
      </c>
      <c r="Q2127" s="25">
        <f t="shared" si="67"/>
        <v>0</v>
      </c>
      <c r="R2127" s="25">
        <f>LOOKUP(A2127,[1]lookup!$A$3:$A$51,[1]lookup!$H$3:$H$51)</f>
        <v>0</v>
      </c>
    </row>
    <row r="2128" spans="1:18" ht="15" x14ac:dyDescent="0.2">
      <c r="A2128" t="s">
        <v>453</v>
      </c>
      <c r="B2128">
        <v>2013</v>
      </c>
      <c r="C2128" t="s">
        <v>0</v>
      </c>
      <c r="D2128" t="s">
        <v>557</v>
      </c>
      <c r="E2128" t="s">
        <v>2201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5008</v>
      </c>
      <c r="M2128" s="24" t="str">
        <f>LOOKUP(A2128,[1]lookup!$A$3:$A$51,[1]lookup!$P$3:$P$51)</f>
        <v>Unseeded</v>
      </c>
      <c r="N2128" s="24" t="str">
        <f>LOOKUP(A2128,[1]lookup!$A$3:$A$51,[1]lookup!$R$3:$R$51)</f>
        <v>High</v>
      </c>
      <c r="O2128" s="24" t="str">
        <f>LOOKUP(A2128,[1]lookup!$A$3:$A$51,[1]lookup!$U$3:$U$51)</f>
        <v>BAND</v>
      </c>
      <c r="P2128" s="25">
        <f t="shared" si="66"/>
        <v>0</v>
      </c>
      <c r="Q2128" s="25">
        <f t="shared" si="67"/>
        <v>0</v>
      </c>
      <c r="R2128" s="25">
        <f>LOOKUP(A2128,[1]lookup!$A$3:$A$51,[1]lookup!$H$3:$H$51)</f>
        <v>0</v>
      </c>
    </row>
    <row r="2129" spans="1:18" ht="15" x14ac:dyDescent="0.2">
      <c r="A2129" t="s">
        <v>453</v>
      </c>
      <c r="B2129">
        <v>2013</v>
      </c>
      <c r="C2129" t="s">
        <v>0</v>
      </c>
      <c r="D2129" t="s">
        <v>390</v>
      </c>
      <c r="E2129" t="s">
        <v>2202</v>
      </c>
      <c r="F2129">
        <v>3</v>
      </c>
      <c r="G2129">
        <v>90</v>
      </c>
      <c r="H2129">
        <v>4</v>
      </c>
      <c r="I2129">
        <v>328</v>
      </c>
      <c r="J2129">
        <v>4</v>
      </c>
      <c r="K2129">
        <v>418</v>
      </c>
      <c r="L2129">
        <v>5008</v>
      </c>
      <c r="M2129" s="24" t="str">
        <f>LOOKUP(A2129,[1]lookup!$A$3:$A$51,[1]lookup!$P$3:$P$51)</f>
        <v>Unseeded</v>
      </c>
      <c r="N2129" s="24" t="str">
        <f>LOOKUP(A2129,[1]lookup!$A$3:$A$51,[1]lookup!$R$3:$R$51)</f>
        <v>High</v>
      </c>
      <c r="O2129" s="24" t="str">
        <f>LOOKUP(A2129,[1]lookup!$A$3:$A$51,[1]lookup!$U$3:$U$51)</f>
        <v>BAND</v>
      </c>
      <c r="P2129" s="25">
        <f t="shared" si="66"/>
        <v>6.5495207667731634</v>
      </c>
      <c r="Q2129" s="25">
        <f t="shared" si="67"/>
        <v>1.7971246006389778</v>
      </c>
      <c r="R2129" s="25">
        <f>LOOKUP(A2129,[1]lookup!$A$3:$A$51,[1]lookup!$H$3:$H$51)</f>
        <v>0</v>
      </c>
    </row>
    <row r="2130" spans="1:18" ht="15" x14ac:dyDescent="0.2">
      <c r="A2130" t="s">
        <v>453</v>
      </c>
      <c r="B2130">
        <v>2013</v>
      </c>
      <c r="C2130" t="s">
        <v>0</v>
      </c>
      <c r="D2130" t="s">
        <v>1087</v>
      </c>
      <c r="E2130" t="s">
        <v>2203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5008</v>
      </c>
      <c r="M2130" s="24" t="str">
        <f>LOOKUP(A2130,[1]lookup!$A$3:$A$51,[1]lookup!$P$3:$P$51)</f>
        <v>Unseeded</v>
      </c>
      <c r="N2130" s="24" t="str">
        <f>LOOKUP(A2130,[1]lookup!$A$3:$A$51,[1]lookup!$R$3:$R$51)</f>
        <v>High</v>
      </c>
      <c r="O2130" s="24" t="str">
        <f>LOOKUP(A2130,[1]lookup!$A$3:$A$51,[1]lookup!$U$3:$U$51)</f>
        <v>BAND</v>
      </c>
      <c r="P2130" s="25">
        <f t="shared" si="66"/>
        <v>0</v>
      </c>
      <c r="Q2130" s="25">
        <f t="shared" si="67"/>
        <v>0</v>
      </c>
      <c r="R2130" s="25">
        <f>LOOKUP(A2130,[1]lookup!$A$3:$A$51,[1]lookup!$H$3:$H$51)</f>
        <v>0</v>
      </c>
    </row>
    <row r="2131" spans="1:18" ht="15" x14ac:dyDescent="0.2">
      <c r="A2131" t="s">
        <v>453</v>
      </c>
      <c r="B2131">
        <v>2013</v>
      </c>
      <c r="C2131" t="s">
        <v>0</v>
      </c>
      <c r="D2131" t="s">
        <v>244</v>
      </c>
      <c r="E2131" t="s">
        <v>2204</v>
      </c>
      <c r="F2131">
        <v>3</v>
      </c>
      <c r="G2131">
        <v>31</v>
      </c>
      <c r="H2131">
        <v>13</v>
      </c>
      <c r="I2131">
        <v>754</v>
      </c>
      <c r="J2131">
        <v>13</v>
      </c>
      <c r="K2131">
        <v>785</v>
      </c>
      <c r="L2131">
        <v>5008</v>
      </c>
      <c r="M2131" s="24" t="str">
        <f>LOOKUP(A2131,[1]lookup!$A$3:$A$51,[1]lookup!$P$3:$P$51)</f>
        <v>Unseeded</v>
      </c>
      <c r="N2131" s="24" t="str">
        <f>LOOKUP(A2131,[1]lookup!$A$3:$A$51,[1]lookup!$R$3:$R$51)</f>
        <v>High</v>
      </c>
      <c r="O2131" s="24" t="str">
        <f>LOOKUP(A2131,[1]lookup!$A$3:$A$51,[1]lookup!$U$3:$U$51)</f>
        <v>BAND</v>
      </c>
      <c r="P2131" s="25">
        <f t="shared" si="66"/>
        <v>15.05591054313099</v>
      </c>
      <c r="Q2131" s="25">
        <f t="shared" si="67"/>
        <v>0.61900958466453671</v>
      </c>
      <c r="R2131" s="25">
        <f>LOOKUP(A2131,[1]lookup!$A$3:$A$51,[1]lookup!$H$3:$H$51)</f>
        <v>0</v>
      </c>
    </row>
    <row r="2132" spans="1:18" ht="15" x14ac:dyDescent="0.2">
      <c r="A2132" t="s">
        <v>453</v>
      </c>
      <c r="B2132">
        <v>2013</v>
      </c>
      <c r="C2132" t="s">
        <v>0</v>
      </c>
      <c r="D2132" t="s">
        <v>559</v>
      </c>
      <c r="E2132" t="s">
        <v>2205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5008</v>
      </c>
      <c r="M2132" s="24" t="str">
        <f>LOOKUP(A2132,[1]lookup!$A$3:$A$51,[1]lookup!$P$3:$P$51)</f>
        <v>Unseeded</v>
      </c>
      <c r="N2132" s="24" t="str">
        <f>LOOKUP(A2132,[1]lookup!$A$3:$A$51,[1]lookup!$R$3:$R$51)</f>
        <v>High</v>
      </c>
      <c r="O2132" s="24" t="str">
        <f>LOOKUP(A2132,[1]lookup!$A$3:$A$51,[1]lookup!$U$3:$U$51)</f>
        <v>BAND</v>
      </c>
      <c r="P2132" s="25">
        <f t="shared" si="66"/>
        <v>0</v>
      </c>
      <c r="Q2132" s="25">
        <f t="shared" si="67"/>
        <v>0</v>
      </c>
      <c r="R2132" s="25">
        <f>LOOKUP(A2132,[1]lookup!$A$3:$A$51,[1]lookup!$H$3:$H$51)</f>
        <v>0</v>
      </c>
    </row>
    <row r="2133" spans="1:18" ht="15" x14ac:dyDescent="0.2">
      <c r="A2133" t="s">
        <v>453</v>
      </c>
      <c r="B2133">
        <v>2013</v>
      </c>
      <c r="C2133" t="s">
        <v>0</v>
      </c>
      <c r="D2133" t="s">
        <v>1229</v>
      </c>
      <c r="E2133" t="s">
        <v>2206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5008</v>
      </c>
      <c r="M2133" s="24" t="str">
        <f>LOOKUP(A2133,[1]lookup!$A$3:$A$51,[1]lookup!$P$3:$P$51)</f>
        <v>Unseeded</v>
      </c>
      <c r="N2133" s="24" t="str">
        <f>LOOKUP(A2133,[1]lookup!$A$3:$A$51,[1]lookup!$R$3:$R$51)</f>
        <v>High</v>
      </c>
      <c r="O2133" s="24" t="str">
        <f>LOOKUP(A2133,[1]lookup!$A$3:$A$51,[1]lookup!$U$3:$U$51)</f>
        <v>BAND</v>
      </c>
      <c r="P2133" s="25">
        <f t="shared" si="66"/>
        <v>0</v>
      </c>
      <c r="Q2133" s="25">
        <f t="shared" si="67"/>
        <v>0</v>
      </c>
      <c r="R2133" s="25">
        <f>LOOKUP(A2133,[1]lookup!$A$3:$A$51,[1]lookup!$H$3:$H$51)</f>
        <v>0</v>
      </c>
    </row>
    <row r="2134" spans="1:18" ht="15" x14ac:dyDescent="0.2">
      <c r="A2134" t="s">
        <v>453</v>
      </c>
      <c r="B2134">
        <v>2013</v>
      </c>
      <c r="C2134" t="s">
        <v>0</v>
      </c>
      <c r="D2134" t="s">
        <v>405</v>
      </c>
      <c r="E2134" t="s">
        <v>2207</v>
      </c>
      <c r="F2134">
        <v>3</v>
      </c>
      <c r="G2134">
        <v>1553</v>
      </c>
      <c r="H2134">
        <v>2</v>
      </c>
      <c r="I2134">
        <v>176</v>
      </c>
      <c r="J2134">
        <v>3</v>
      </c>
      <c r="K2134">
        <v>1729</v>
      </c>
      <c r="L2134">
        <v>5008</v>
      </c>
      <c r="M2134" s="24" t="str">
        <f>LOOKUP(A2134,[1]lookup!$A$3:$A$51,[1]lookup!$P$3:$P$51)</f>
        <v>Unseeded</v>
      </c>
      <c r="N2134" s="24" t="str">
        <f>LOOKUP(A2134,[1]lookup!$A$3:$A$51,[1]lookup!$R$3:$R$51)</f>
        <v>High</v>
      </c>
      <c r="O2134" s="24" t="str">
        <f>LOOKUP(A2134,[1]lookup!$A$3:$A$51,[1]lookup!$U$3:$U$51)</f>
        <v>BAND</v>
      </c>
      <c r="P2134" s="25">
        <f t="shared" si="66"/>
        <v>3.5143769968051117</v>
      </c>
      <c r="Q2134" s="25">
        <f t="shared" si="67"/>
        <v>31.01038338658147</v>
      </c>
      <c r="R2134" s="25">
        <f>LOOKUP(A2134,[1]lookup!$A$3:$A$51,[1]lookup!$H$3:$H$51)</f>
        <v>0</v>
      </c>
    </row>
    <row r="2135" spans="1:18" ht="15" x14ac:dyDescent="0.2">
      <c r="A2135" t="s">
        <v>453</v>
      </c>
      <c r="B2135">
        <v>2013</v>
      </c>
      <c r="C2135" t="s">
        <v>0</v>
      </c>
      <c r="D2135" t="s">
        <v>217</v>
      </c>
      <c r="E2135" t="s">
        <v>2208</v>
      </c>
      <c r="F2135">
        <v>3</v>
      </c>
      <c r="G2135">
        <v>3334</v>
      </c>
      <c r="H2135">
        <v>0</v>
      </c>
      <c r="I2135">
        <v>0</v>
      </c>
      <c r="J2135">
        <v>3</v>
      </c>
      <c r="K2135">
        <v>3334</v>
      </c>
      <c r="L2135">
        <v>5008</v>
      </c>
      <c r="M2135" s="24" t="str">
        <f>LOOKUP(A2135,[1]lookup!$A$3:$A$51,[1]lookup!$P$3:$P$51)</f>
        <v>Unseeded</v>
      </c>
      <c r="N2135" s="24" t="str">
        <f>LOOKUP(A2135,[1]lookup!$A$3:$A$51,[1]lookup!$R$3:$R$51)</f>
        <v>High</v>
      </c>
      <c r="O2135" s="24" t="str">
        <f>LOOKUP(A2135,[1]lookup!$A$3:$A$51,[1]lookup!$U$3:$U$51)</f>
        <v>BAND</v>
      </c>
      <c r="P2135" s="25">
        <f t="shared" si="66"/>
        <v>0</v>
      </c>
      <c r="Q2135" s="25">
        <f t="shared" si="67"/>
        <v>66.573482428115014</v>
      </c>
      <c r="R2135" s="25">
        <f>LOOKUP(A2135,[1]lookup!$A$3:$A$51,[1]lookup!$H$3:$H$51)</f>
        <v>0</v>
      </c>
    </row>
    <row r="2136" spans="1:18" ht="15" x14ac:dyDescent="0.2">
      <c r="A2136" t="s">
        <v>453</v>
      </c>
      <c r="B2136">
        <v>2013</v>
      </c>
      <c r="C2136" t="s">
        <v>0</v>
      </c>
      <c r="D2136" t="s">
        <v>2209</v>
      </c>
      <c r="E2136" t="s">
        <v>2210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5008</v>
      </c>
      <c r="M2136" s="24" t="str">
        <f>LOOKUP(A2136,[1]lookup!$A$3:$A$51,[1]lookup!$P$3:$P$51)</f>
        <v>Unseeded</v>
      </c>
      <c r="N2136" s="24" t="str">
        <f>LOOKUP(A2136,[1]lookup!$A$3:$A$51,[1]lookup!$R$3:$R$51)</f>
        <v>High</v>
      </c>
      <c r="O2136" s="24" t="str">
        <f>LOOKUP(A2136,[1]lookup!$A$3:$A$51,[1]lookup!$U$3:$U$51)</f>
        <v>BAND</v>
      </c>
      <c r="P2136" s="25">
        <f t="shared" si="66"/>
        <v>0</v>
      </c>
      <c r="Q2136" s="25">
        <f t="shared" si="67"/>
        <v>0</v>
      </c>
      <c r="R2136" s="25">
        <f>LOOKUP(A2136,[1]lookup!$A$3:$A$51,[1]lookup!$H$3:$H$51)</f>
        <v>0</v>
      </c>
    </row>
    <row r="2137" spans="1:18" ht="15" x14ac:dyDescent="0.2">
      <c r="A2137" t="s">
        <v>453</v>
      </c>
      <c r="B2137">
        <v>2013</v>
      </c>
      <c r="C2137" t="s">
        <v>0</v>
      </c>
      <c r="D2137" t="s">
        <v>2211</v>
      </c>
      <c r="E2137" t="s">
        <v>2212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5008</v>
      </c>
      <c r="M2137" s="24" t="str">
        <f>LOOKUP(A2137,[1]lookup!$A$3:$A$51,[1]lookup!$P$3:$P$51)</f>
        <v>Unseeded</v>
      </c>
      <c r="N2137" s="24" t="str">
        <f>LOOKUP(A2137,[1]lookup!$A$3:$A$51,[1]lookup!$R$3:$R$51)</f>
        <v>High</v>
      </c>
      <c r="O2137" s="24" t="str">
        <f>LOOKUP(A2137,[1]lookup!$A$3:$A$51,[1]lookup!$U$3:$U$51)</f>
        <v>BAND</v>
      </c>
      <c r="P2137" s="25">
        <f t="shared" si="66"/>
        <v>0</v>
      </c>
      <c r="Q2137" s="25">
        <f t="shared" si="67"/>
        <v>0</v>
      </c>
      <c r="R2137" s="25">
        <f>LOOKUP(A2137,[1]lookup!$A$3:$A$51,[1]lookup!$H$3:$H$51)</f>
        <v>0</v>
      </c>
    </row>
    <row r="2138" spans="1:18" ht="15" x14ac:dyDescent="0.2">
      <c r="A2138" t="s">
        <v>330</v>
      </c>
      <c r="B2138">
        <v>2013</v>
      </c>
      <c r="C2138" t="s">
        <v>0</v>
      </c>
      <c r="D2138" t="s">
        <v>672</v>
      </c>
      <c r="E2138" t="s">
        <v>2199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5010</v>
      </c>
      <c r="M2138" s="24" t="str">
        <f>LOOKUP(A2138,[1]lookup!$A$3:$A$51,[1]lookup!$P$3:$P$51)</f>
        <v>Seeded</v>
      </c>
      <c r="N2138" s="24" t="str">
        <f>LOOKUP(A2138,[1]lookup!$A$3:$A$51,[1]lookup!$R$3:$R$51)</f>
        <v>High</v>
      </c>
      <c r="O2138" s="24" t="str">
        <f>LOOKUP(A2138,[1]lookup!$A$3:$A$51,[1]lookup!$U$3:$U$51)</f>
        <v>FS</v>
      </c>
      <c r="P2138" s="25">
        <f t="shared" si="66"/>
        <v>0</v>
      </c>
      <c r="Q2138" s="25">
        <f t="shared" si="67"/>
        <v>0</v>
      </c>
      <c r="R2138" s="25">
        <f>LOOKUP(A2138,[1]lookup!$A$3:$A$51,[1]lookup!$H$3:$H$51)</f>
        <v>33</v>
      </c>
    </row>
    <row r="2139" spans="1:18" ht="15" x14ac:dyDescent="0.2">
      <c r="A2139" t="s">
        <v>330</v>
      </c>
      <c r="B2139">
        <v>2013</v>
      </c>
      <c r="C2139" t="s">
        <v>0</v>
      </c>
      <c r="D2139" t="s">
        <v>556</v>
      </c>
      <c r="E2139" t="s">
        <v>2200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5010</v>
      </c>
      <c r="M2139" s="24" t="str">
        <f>LOOKUP(A2139,[1]lookup!$A$3:$A$51,[1]lookup!$P$3:$P$51)</f>
        <v>Seeded</v>
      </c>
      <c r="N2139" s="24" t="str">
        <f>LOOKUP(A2139,[1]lookup!$A$3:$A$51,[1]lookup!$R$3:$R$51)</f>
        <v>High</v>
      </c>
      <c r="O2139" s="24" t="str">
        <f>LOOKUP(A2139,[1]lookup!$A$3:$A$51,[1]lookup!$U$3:$U$51)</f>
        <v>FS</v>
      </c>
      <c r="P2139" s="25">
        <f t="shared" si="66"/>
        <v>0</v>
      </c>
      <c r="Q2139" s="25">
        <f t="shared" si="67"/>
        <v>0</v>
      </c>
      <c r="R2139" s="25">
        <f>LOOKUP(A2139,[1]lookup!$A$3:$A$51,[1]lookup!$H$3:$H$51)</f>
        <v>33</v>
      </c>
    </row>
    <row r="2140" spans="1:18" ht="15" x14ac:dyDescent="0.2">
      <c r="A2140" t="s">
        <v>330</v>
      </c>
      <c r="B2140">
        <v>2013</v>
      </c>
      <c r="C2140" t="s">
        <v>0</v>
      </c>
      <c r="D2140" t="s">
        <v>557</v>
      </c>
      <c r="E2140" t="s">
        <v>2201</v>
      </c>
      <c r="F2140">
        <v>2</v>
      </c>
      <c r="G2140">
        <v>19</v>
      </c>
      <c r="H2140">
        <v>2</v>
      </c>
      <c r="I2140">
        <v>335</v>
      </c>
      <c r="J2140">
        <v>2</v>
      </c>
      <c r="K2140">
        <v>354</v>
      </c>
      <c r="L2140">
        <v>5010</v>
      </c>
      <c r="M2140" s="24" t="str">
        <f>LOOKUP(A2140,[1]lookup!$A$3:$A$51,[1]lookup!$P$3:$P$51)</f>
        <v>Seeded</v>
      </c>
      <c r="N2140" s="24" t="str">
        <f>LOOKUP(A2140,[1]lookup!$A$3:$A$51,[1]lookup!$R$3:$R$51)</f>
        <v>High</v>
      </c>
      <c r="O2140" s="24" t="str">
        <f>LOOKUP(A2140,[1]lookup!$A$3:$A$51,[1]lookup!$U$3:$U$51)</f>
        <v>FS</v>
      </c>
      <c r="P2140" s="25">
        <f t="shared" si="66"/>
        <v>6.6866267465069864</v>
      </c>
      <c r="Q2140" s="25">
        <f t="shared" si="67"/>
        <v>0.37924151696606789</v>
      </c>
      <c r="R2140" s="25">
        <f>LOOKUP(A2140,[1]lookup!$A$3:$A$51,[1]lookup!$H$3:$H$51)</f>
        <v>33</v>
      </c>
    </row>
    <row r="2141" spans="1:18" ht="15" x14ac:dyDescent="0.2">
      <c r="A2141" t="s">
        <v>330</v>
      </c>
      <c r="B2141">
        <v>2013</v>
      </c>
      <c r="C2141" t="s">
        <v>0</v>
      </c>
      <c r="D2141" t="s">
        <v>390</v>
      </c>
      <c r="E2141" t="s">
        <v>2202</v>
      </c>
      <c r="F2141">
        <v>4</v>
      </c>
      <c r="G2141">
        <v>214</v>
      </c>
      <c r="H2141">
        <v>5</v>
      </c>
      <c r="I2141">
        <v>1408</v>
      </c>
      <c r="J2141">
        <v>5</v>
      </c>
      <c r="K2141">
        <v>1622</v>
      </c>
      <c r="L2141">
        <v>5010</v>
      </c>
      <c r="M2141" s="24" t="str">
        <f>LOOKUP(A2141,[1]lookup!$A$3:$A$51,[1]lookup!$P$3:$P$51)</f>
        <v>Seeded</v>
      </c>
      <c r="N2141" s="24" t="str">
        <f>LOOKUP(A2141,[1]lookup!$A$3:$A$51,[1]lookup!$R$3:$R$51)</f>
        <v>High</v>
      </c>
      <c r="O2141" s="24" t="str">
        <f>LOOKUP(A2141,[1]lookup!$A$3:$A$51,[1]lookup!$U$3:$U$51)</f>
        <v>FS</v>
      </c>
      <c r="P2141" s="25">
        <f t="shared" si="66"/>
        <v>28.103792415169661</v>
      </c>
      <c r="Q2141" s="25">
        <f t="shared" si="67"/>
        <v>4.2714570858283434</v>
      </c>
      <c r="R2141" s="25">
        <f>LOOKUP(A2141,[1]lookup!$A$3:$A$51,[1]lookup!$H$3:$H$51)</f>
        <v>33</v>
      </c>
    </row>
    <row r="2142" spans="1:18" ht="15" x14ac:dyDescent="0.2">
      <c r="A2142" t="s">
        <v>330</v>
      </c>
      <c r="B2142">
        <v>2013</v>
      </c>
      <c r="C2142" t="s">
        <v>0</v>
      </c>
      <c r="D2142" t="s">
        <v>1087</v>
      </c>
      <c r="E2142" t="s">
        <v>2203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5010</v>
      </c>
      <c r="M2142" s="24" t="str">
        <f>LOOKUP(A2142,[1]lookup!$A$3:$A$51,[1]lookup!$P$3:$P$51)</f>
        <v>Seeded</v>
      </c>
      <c r="N2142" s="24" t="str">
        <f>LOOKUP(A2142,[1]lookup!$A$3:$A$51,[1]lookup!$R$3:$R$51)</f>
        <v>High</v>
      </c>
      <c r="O2142" s="24" t="str">
        <f>LOOKUP(A2142,[1]lookup!$A$3:$A$51,[1]lookup!$U$3:$U$51)</f>
        <v>FS</v>
      </c>
      <c r="P2142" s="25">
        <f t="shared" si="66"/>
        <v>0</v>
      </c>
      <c r="Q2142" s="25">
        <f t="shared" si="67"/>
        <v>0</v>
      </c>
      <c r="R2142" s="25">
        <f>LOOKUP(A2142,[1]lookup!$A$3:$A$51,[1]lookup!$H$3:$H$51)</f>
        <v>33</v>
      </c>
    </row>
    <row r="2143" spans="1:18" ht="15" x14ac:dyDescent="0.2">
      <c r="A2143" t="s">
        <v>330</v>
      </c>
      <c r="B2143">
        <v>2013</v>
      </c>
      <c r="C2143" t="s">
        <v>0</v>
      </c>
      <c r="D2143" t="s">
        <v>244</v>
      </c>
      <c r="E2143" t="s">
        <v>2204</v>
      </c>
      <c r="F2143">
        <v>4</v>
      </c>
      <c r="G2143">
        <v>6</v>
      </c>
      <c r="H2143">
        <v>11</v>
      </c>
      <c r="I2143">
        <v>370</v>
      </c>
      <c r="J2143">
        <v>11</v>
      </c>
      <c r="K2143">
        <v>376</v>
      </c>
      <c r="L2143">
        <v>5010</v>
      </c>
      <c r="M2143" s="24" t="str">
        <f>LOOKUP(A2143,[1]lookup!$A$3:$A$51,[1]lookup!$P$3:$P$51)</f>
        <v>Seeded</v>
      </c>
      <c r="N2143" s="24" t="str">
        <f>LOOKUP(A2143,[1]lookup!$A$3:$A$51,[1]lookup!$R$3:$R$51)</f>
        <v>High</v>
      </c>
      <c r="O2143" s="24" t="str">
        <f>LOOKUP(A2143,[1]lookup!$A$3:$A$51,[1]lookup!$U$3:$U$51)</f>
        <v>FS</v>
      </c>
      <c r="P2143" s="25">
        <f t="shared" si="66"/>
        <v>7.3852295409181634</v>
      </c>
      <c r="Q2143" s="25">
        <f t="shared" si="67"/>
        <v>0.11976047904191617</v>
      </c>
      <c r="R2143" s="25">
        <f>LOOKUP(A2143,[1]lookup!$A$3:$A$51,[1]lookup!$H$3:$H$51)</f>
        <v>33</v>
      </c>
    </row>
    <row r="2144" spans="1:18" ht="15" x14ac:dyDescent="0.2">
      <c r="A2144" t="s">
        <v>330</v>
      </c>
      <c r="B2144">
        <v>2013</v>
      </c>
      <c r="C2144" t="s">
        <v>0</v>
      </c>
      <c r="D2144" t="s">
        <v>559</v>
      </c>
      <c r="E2144" t="s">
        <v>2205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5010</v>
      </c>
      <c r="M2144" s="24" t="str">
        <f>LOOKUP(A2144,[1]lookup!$A$3:$A$51,[1]lookup!$P$3:$P$51)</f>
        <v>Seeded</v>
      </c>
      <c r="N2144" s="24" t="str">
        <f>LOOKUP(A2144,[1]lookup!$A$3:$A$51,[1]lookup!$R$3:$R$51)</f>
        <v>High</v>
      </c>
      <c r="O2144" s="24" t="str">
        <f>LOOKUP(A2144,[1]lookup!$A$3:$A$51,[1]lookup!$U$3:$U$51)</f>
        <v>FS</v>
      </c>
      <c r="P2144" s="25">
        <f t="shared" si="66"/>
        <v>0</v>
      </c>
      <c r="Q2144" s="25">
        <f t="shared" si="67"/>
        <v>0</v>
      </c>
      <c r="R2144" s="25">
        <f>LOOKUP(A2144,[1]lookup!$A$3:$A$51,[1]lookup!$H$3:$H$51)</f>
        <v>33</v>
      </c>
    </row>
    <row r="2145" spans="1:18" ht="15" x14ac:dyDescent="0.2">
      <c r="A2145" t="s">
        <v>330</v>
      </c>
      <c r="B2145">
        <v>2013</v>
      </c>
      <c r="C2145" t="s">
        <v>0</v>
      </c>
      <c r="D2145" t="s">
        <v>1229</v>
      </c>
      <c r="E2145" t="s">
        <v>2206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5010</v>
      </c>
      <c r="M2145" s="24" t="str">
        <f>LOOKUP(A2145,[1]lookup!$A$3:$A$51,[1]lookup!$P$3:$P$51)</f>
        <v>Seeded</v>
      </c>
      <c r="N2145" s="24" t="str">
        <f>LOOKUP(A2145,[1]lookup!$A$3:$A$51,[1]lookup!$R$3:$R$51)</f>
        <v>High</v>
      </c>
      <c r="O2145" s="24" t="str">
        <f>LOOKUP(A2145,[1]lookup!$A$3:$A$51,[1]lookup!$U$3:$U$51)</f>
        <v>FS</v>
      </c>
      <c r="P2145" s="25">
        <f t="shared" si="66"/>
        <v>0</v>
      </c>
      <c r="Q2145" s="25">
        <f t="shared" si="67"/>
        <v>0</v>
      </c>
      <c r="R2145" s="25">
        <f>LOOKUP(A2145,[1]lookup!$A$3:$A$51,[1]lookup!$H$3:$H$51)</f>
        <v>33</v>
      </c>
    </row>
    <row r="2146" spans="1:18" ht="15" x14ac:dyDescent="0.2">
      <c r="A2146" t="s">
        <v>330</v>
      </c>
      <c r="B2146">
        <v>2013</v>
      </c>
      <c r="C2146" t="s">
        <v>0</v>
      </c>
      <c r="D2146" t="s">
        <v>405</v>
      </c>
      <c r="E2146" t="s">
        <v>2207</v>
      </c>
      <c r="F2146">
        <v>2</v>
      </c>
      <c r="G2146">
        <v>229</v>
      </c>
      <c r="H2146">
        <v>2</v>
      </c>
      <c r="I2146">
        <v>56</v>
      </c>
      <c r="J2146">
        <v>2</v>
      </c>
      <c r="K2146">
        <v>285</v>
      </c>
      <c r="L2146">
        <v>5010</v>
      </c>
      <c r="M2146" s="24" t="str">
        <f>LOOKUP(A2146,[1]lookup!$A$3:$A$51,[1]lookup!$P$3:$P$51)</f>
        <v>Seeded</v>
      </c>
      <c r="N2146" s="24" t="str">
        <f>LOOKUP(A2146,[1]lookup!$A$3:$A$51,[1]lookup!$R$3:$R$51)</f>
        <v>High</v>
      </c>
      <c r="O2146" s="24" t="str">
        <f>LOOKUP(A2146,[1]lookup!$A$3:$A$51,[1]lookup!$U$3:$U$51)</f>
        <v>FS</v>
      </c>
      <c r="P2146" s="25">
        <f t="shared" si="66"/>
        <v>1.1177644710578842</v>
      </c>
      <c r="Q2146" s="25">
        <f t="shared" si="67"/>
        <v>4.5708582834331342</v>
      </c>
      <c r="R2146" s="25">
        <f>LOOKUP(A2146,[1]lookup!$A$3:$A$51,[1]lookup!$H$3:$H$51)</f>
        <v>33</v>
      </c>
    </row>
    <row r="2147" spans="1:18" ht="15" x14ac:dyDescent="0.2">
      <c r="A2147" t="s">
        <v>330</v>
      </c>
      <c r="B2147">
        <v>2013</v>
      </c>
      <c r="C2147" t="s">
        <v>0</v>
      </c>
      <c r="D2147" t="s">
        <v>217</v>
      </c>
      <c r="E2147" t="s">
        <v>2208</v>
      </c>
      <c r="F2147">
        <v>2</v>
      </c>
      <c r="G2147">
        <v>4540</v>
      </c>
      <c r="H2147">
        <v>0</v>
      </c>
      <c r="I2147">
        <v>0</v>
      </c>
      <c r="J2147">
        <v>2</v>
      </c>
      <c r="K2147">
        <v>4540</v>
      </c>
      <c r="L2147">
        <v>5010</v>
      </c>
      <c r="M2147" s="24" t="str">
        <f>LOOKUP(A2147,[1]lookup!$A$3:$A$51,[1]lookup!$P$3:$P$51)</f>
        <v>Seeded</v>
      </c>
      <c r="N2147" s="24" t="str">
        <f>LOOKUP(A2147,[1]lookup!$A$3:$A$51,[1]lookup!$R$3:$R$51)</f>
        <v>High</v>
      </c>
      <c r="O2147" s="24" t="str">
        <f>LOOKUP(A2147,[1]lookup!$A$3:$A$51,[1]lookup!$U$3:$U$51)</f>
        <v>FS</v>
      </c>
      <c r="P2147" s="25">
        <f t="shared" si="66"/>
        <v>0</v>
      </c>
      <c r="Q2147" s="25">
        <f t="shared" si="67"/>
        <v>90.618762475049891</v>
      </c>
      <c r="R2147" s="25">
        <f>LOOKUP(A2147,[1]lookup!$A$3:$A$51,[1]lookup!$H$3:$H$51)</f>
        <v>33</v>
      </c>
    </row>
    <row r="2148" spans="1:18" ht="15" x14ac:dyDescent="0.2">
      <c r="A2148" t="s">
        <v>330</v>
      </c>
      <c r="B2148">
        <v>2013</v>
      </c>
      <c r="C2148" t="s">
        <v>0</v>
      </c>
      <c r="D2148" t="s">
        <v>2209</v>
      </c>
      <c r="E2148" t="s">
        <v>2210</v>
      </c>
      <c r="F2148">
        <v>1</v>
      </c>
      <c r="G2148">
        <v>2</v>
      </c>
      <c r="H2148">
        <v>0</v>
      </c>
      <c r="I2148">
        <v>0</v>
      </c>
      <c r="J2148">
        <v>1</v>
      </c>
      <c r="K2148">
        <v>2</v>
      </c>
      <c r="L2148">
        <v>5010</v>
      </c>
      <c r="M2148" s="24" t="str">
        <f>LOOKUP(A2148,[1]lookup!$A$3:$A$51,[1]lookup!$P$3:$P$51)</f>
        <v>Seeded</v>
      </c>
      <c r="N2148" s="24" t="str">
        <f>LOOKUP(A2148,[1]lookup!$A$3:$A$51,[1]lookup!$R$3:$R$51)</f>
        <v>High</v>
      </c>
      <c r="O2148" s="24" t="str">
        <f>LOOKUP(A2148,[1]lookup!$A$3:$A$51,[1]lookup!$U$3:$U$51)</f>
        <v>FS</v>
      </c>
      <c r="P2148" s="25">
        <f t="shared" si="66"/>
        <v>0</v>
      </c>
      <c r="Q2148" s="25">
        <f t="shared" si="67"/>
        <v>3.9920159680638723E-2</v>
      </c>
      <c r="R2148" s="25">
        <f>LOOKUP(A2148,[1]lookup!$A$3:$A$51,[1]lookup!$H$3:$H$51)</f>
        <v>33</v>
      </c>
    </row>
    <row r="2149" spans="1:18" ht="15" x14ac:dyDescent="0.2">
      <c r="A2149" t="s">
        <v>330</v>
      </c>
      <c r="B2149">
        <v>2013</v>
      </c>
      <c r="C2149" t="s">
        <v>0</v>
      </c>
      <c r="D2149" t="s">
        <v>2211</v>
      </c>
      <c r="E2149" t="s">
        <v>2212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5010</v>
      </c>
      <c r="M2149" s="24" t="str">
        <f>LOOKUP(A2149,[1]lookup!$A$3:$A$51,[1]lookup!$P$3:$P$51)</f>
        <v>Seeded</v>
      </c>
      <c r="N2149" s="24" t="str">
        <f>LOOKUP(A2149,[1]lookup!$A$3:$A$51,[1]lookup!$R$3:$R$51)</f>
        <v>High</v>
      </c>
      <c r="O2149" s="24" t="str">
        <f>LOOKUP(A2149,[1]lookup!$A$3:$A$51,[1]lookup!$U$3:$U$51)</f>
        <v>FS</v>
      </c>
      <c r="P2149" s="25">
        <f t="shared" si="66"/>
        <v>0</v>
      </c>
      <c r="Q2149" s="25">
        <f t="shared" si="67"/>
        <v>0</v>
      </c>
      <c r="R2149" s="25">
        <f>LOOKUP(A2149,[1]lookup!$A$3:$A$51,[1]lookup!$H$3:$H$51)</f>
        <v>33</v>
      </c>
    </row>
    <row r="2150" spans="1:18" ht="15" x14ac:dyDescent="0.2">
      <c r="A2150" t="s">
        <v>337</v>
      </c>
      <c r="B2150">
        <v>2013</v>
      </c>
      <c r="C2150" t="s">
        <v>0</v>
      </c>
      <c r="D2150" t="s">
        <v>672</v>
      </c>
      <c r="E2150" t="s">
        <v>2199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5017</v>
      </c>
      <c r="M2150" s="24" t="str">
        <f>LOOKUP(A2150,[1]lookup!$A$3:$A$51,[1]lookup!$P$3:$P$51)</f>
        <v>Seeded</v>
      </c>
      <c r="N2150" s="24" t="str">
        <f>LOOKUP(A2150,[1]lookup!$A$3:$A$51,[1]lookup!$R$3:$R$51)</f>
        <v>High</v>
      </c>
      <c r="O2150" s="24" t="str">
        <f>LOOKUP(A2150,[1]lookup!$A$3:$A$51,[1]lookup!$U$3:$U$51)</f>
        <v>FS</v>
      </c>
      <c r="P2150" s="25">
        <f t="shared" si="66"/>
        <v>0</v>
      </c>
      <c r="Q2150" s="25">
        <f t="shared" si="67"/>
        <v>0</v>
      </c>
      <c r="R2150" s="25">
        <f>LOOKUP(A2150,[1]lookup!$A$3:$A$51,[1]lookup!$H$3:$H$51)</f>
        <v>0</v>
      </c>
    </row>
    <row r="2151" spans="1:18" ht="15" x14ac:dyDescent="0.2">
      <c r="A2151" t="s">
        <v>337</v>
      </c>
      <c r="B2151">
        <v>2013</v>
      </c>
      <c r="C2151" t="s">
        <v>0</v>
      </c>
      <c r="D2151" t="s">
        <v>556</v>
      </c>
      <c r="E2151" t="s">
        <v>2200</v>
      </c>
      <c r="F2151">
        <v>0</v>
      </c>
      <c r="G2151">
        <v>0</v>
      </c>
      <c r="H2151">
        <v>1</v>
      </c>
      <c r="I2151">
        <v>70</v>
      </c>
      <c r="J2151">
        <v>1</v>
      </c>
      <c r="K2151">
        <v>70</v>
      </c>
      <c r="L2151">
        <v>5017</v>
      </c>
      <c r="M2151" s="24" t="str">
        <f>LOOKUP(A2151,[1]lookup!$A$3:$A$51,[1]lookup!$P$3:$P$51)</f>
        <v>Seeded</v>
      </c>
      <c r="N2151" s="24" t="str">
        <f>LOOKUP(A2151,[1]lookup!$A$3:$A$51,[1]lookup!$R$3:$R$51)</f>
        <v>High</v>
      </c>
      <c r="O2151" s="24" t="str">
        <f>LOOKUP(A2151,[1]lookup!$A$3:$A$51,[1]lookup!$U$3:$U$51)</f>
        <v>FS</v>
      </c>
      <c r="P2151" s="25">
        <f t="shared" si="66"/>
        <v>1.3952561291608532</v>
      </c>
      <c r="Q2151" s="25">
        <f t="shared" si="67"/>
        <v>0</v>
      </c>
      <c r="R2151" s="25">
        <f>LOOKUP(A2151,[1]lookup!$A$3:$A$51,[1]lookup!$H$3:$H$51)</f>
        <v>0</v>
      </c>
    </row>
    <row r="2152" spans="1:18" ht="15" x14ac:dyDescent="0.2">
      <c r="A2152" t="s">
        <v>337</v>
      </c>
      <c r="B2152">
        <v>2013</v>
      </c>
      <c r="C2152" t="s">
        <v>0</v>
      </c>
      <c r="D2152" t="s">
        <v>557</v>
      </c>
      <c r="E2152" t="s">
        <v>2201</v>
      </c>
      <c r="F2152">
        <v>1</v>
      </c>
      <c r="G2152">
        <v>20</v>
      </c>
      <c r="H2152">
        <v>2</v>
      </c>
      <c r="I2152">
        <v>240</v>
      </c>
      <c r="J2152">
        <v>2</v>
      </c>
      <c r="K2152">
        <v>260</v>
      </c>
      <c r="L2152">
        <v>5017</v>
      </c>
      <c r="M2152" s="24" t="str">
        <f>LOOKUP(A2152,[1]lookup!$A$3:$A$51,[1]lookup!$P$3:$P$51)</f>
        <v>Seeded</v>
      </c>
      <c r="N2152" s="24" t="str">
        <f>LOOKUP(A2152,[1]lookup!$A$3:$A$51,[1]lookup!$R$3:$R$51)</f>
        <v>High</v>
      </c>
      <c r="O2152" s="24" t="str">
        <f>LOOKUP(A2152,[1]lookup!$A$3:$A$51,[1]lookup!$U$3:$U$51)</f>
        <v>FS</v>
      </c>
      <c r="P2152" s="25">
        <f t="shared" si="66"/>
        <v>4.7837352999800675</v>
      </c>
      <c r="Q2152" s="25">
        <f t="shared" si="67"/>
        <v>0.39864460833167237</v>
      </c>
      <c r="R2152" s="25">
        <f>LOOKUP(A2152,[1]lookup!$A$3:$A$51,[1]lookup!$H$3:$H$51)</f>
        <v>0</v>
      </c>
    </row>
    <row r="2153" spans="1:18" ht="15" x14ac:dyDescent="0.2">
      <c r="A2153" t="s">
        <v>337</v>
      </c>
      <c r="B2153">
        <v>2013</v>
      </c>
      <c r="C2153" t="s">
        <v>0</v>
      </c>
      <c r="D2153" t="s">
        <v>390</v>
      </c>
      <c r="E2153" t="s">
        <v>2202</v>
      </c>
      <c r="F2153">
        <v>0</v>
      </c>
      <c r="G2153">
        <v>0</v>
      </c>
      <c r="H2153">
        <v>2</v>
      </c>
      <c r="I2153">
        <v>15</v>
      </c>
      <c r="J2153">
        <v>2</v>
      </c>
      <c r="K2153">
        <v>15</v>
      </c>
      <c r="L2153">
        <v>5017</v>
      </c>
      <c r="M2153" s="24" t="str">
        <f>LOOKUP(A2153,[1]lookup!$A$3:$A$51,[1]lookup!$P$3:$P$51)</f>
        <v>Seeded</v>
      </c>
      <c r="N2153" s="24" t="str">
        <f>LOOKUP(A2153,[1]lookup!$A$3:$A$51,[1]lookup!$R$3:$R$51)</f>
        <v>High</v>
      </c>
      <c r="O2153" s="24" t="str">
        <f>LOOKUP(A2153,[1]lookup!$A$3:$A$51,[1]lookup!$U$3:$U$51)</f>
        <v>FS</v>
      </c>
      <c r="P2153" s="25">
        <f t="shared" si="66"/>
        <v>0.29898345624875422</v>
      </c>
      <c r="Q2153" s="25">
        <f t="shared" si="67"/>
        <v>0</v>
      </c>
      <c r="R2153" s="25">
        <f>LOOKUP(A2153,[1]lookup!$A$3:$A$51,[1]lookup!$H$3:$H$51)</f>
        <v>0</v>
      </c>
    </row>
    <row r="2154" spans="1:18" ht="15" x14ac:dyDescent="0.2">
      <c r="A2154" t="s">
        <v>337</v>
      </c>
      <c r="B2154">
        <v>2013</v>
      </c>
      <c r="C2154" t="s">
        <v>0</v>
      </c>
      <c r="D2154" t="s">
        <v>1087</v>
      </c>
      <c r="E2154" t="s">
        <v>2203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5017</v>
      </c>
      <c r="M2154" s="24" t="str">
        <f>LOOKUP(A2154,[1]lookup!$A$3:$A$51,[1]lookup!$P$3:$P$51)</f>
        <v>Seeded</v>
      </c>
      <c r="N2154" s="24" t="str">
        <f>LOOKUP(A2154,[1]lookup!$A$3:$A$51,[1]lookup!$R$3:$R$51)</f>
        <v>High</v>
      </c>
      <c r="O2154" s="24" t="str">
        <f>LOOKUP(A2154,[1]lookup!$A$3:$A$51,[1]lookup!$U$3:$U$51)</f>
        <v>FS</v>
      </c>
      <c r="P2154" s="25">
        <f t="shared" si="66"/>
        <v>0</v>
      </c>
      <c r="Q2154" s="25">
        <f t="shared" si="67"/>
        <v>0</v>
      </c>
      <c r="R2154" s="25">
        <f>LOOKUP(A2154,[1]lookup!$A$3:$A$51,[1]lookup!$H$3:$H$51)</f>
        <v>0</v>
      </c>
    </row>
    <row r="2155" spans="1:18" ht="15" x14ac:dyDescent="0.2">
      <c r="A2155" t="s">
        <v>337</v>
      </c>
      <c r="B2155">
        <v>2013</v>
      </c>
      <c r="C2155" t="s">
        <v>0</v>
      </c>
      <c r="D2155" t="s">
        <v>244</v>
      </c>
      <c r="E2155" t="s">
        <v>2204</v>
      </c>
      <c r="F2155">
        <v>6</v>
      </c>
      <c r="G2155">
        <v>51</v>
      </c>
      <c r="H2155">
        <v>16</v>
      </c>
      <c r="I2155">
        <v>568</v>
      </c>
      <c r="J2155">
        <v>16</v>
      </c>
      <c r="K2155">
        <v>619</v>
      </c>
      <c r="L2155">
        <v>5017</v>
      </c>
      <c r="M2155" s="24" t="str">
        <f>LOOKUP(A2155,[1]lookup!$A$3:$A$51,[1]lookup!$P$3:$P$51)</f>
        <v>Seeded</v>
      </c>
      <c r="N2155" s="24" t="str">
        <f>LOOKUP(A2155,[1]lookup!$A$3:$A$51,[1]lookup!$R$3:$R$51)</f>
        <v>High</v>
      </c>
      <c r="O2155" s="24" t="str">
        <f>LOOKUP(A2155,[1]lookup!$A$3:$A$51,[1]lookup!$U$3:$U$51)</f>
        <v>FS</v>
      </c>
      <c r="P2155" s="25">
        <f t="shared" si="66"/>
        <v>11.321506876619495</v>
      </c>
      <c r="Q2155" s="25">
        <f t="shared" si="67"/>
        <v>1.0165437512457642</v>
      </c>
      <c r="R2155" s="25">
        <f>LOOKUP(A2155,[1]lookup!$A$3:$A$51,[1]lookup!$H$3:$H$51)</f>
        <v>0</v>
      </c>
    </row>
    <row r="2156" spans="1:18" ht="15" x14ac:dyDescent="0.2">
      <c r="A2156" t="s">
        <v>337</v>
      </c>
      <c r="B2156">
        <v>2013</v>
      </c>
      <c r="C2156" t="s">
        <v>0</v>
      </c>
      <c r="D2156" t="s">
        <v>559</v>
      </c>
      <c r="E2156" t="s">
        <v>2205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5017</v>
      </c>
      <c r="M2156" s="24" t="str">
        <f>LOOKUP(A2156,[1]lookup!$A$3:$A$51,[1]lookup!$P$3:$P$51)</f>
        <v>Seeded</v>
      </c>
      <c r="N2156" s="24" t="str">
        <f>LOOKUP(A2156,[1]lookup!$A$3:$A$51,[1]lookup!$R$3:$R$51)</f>
        <v>High</v>
      </c>
      <c r="O2156" s="24" t="str">
        <f>LOOKUP(A2156,[1]lookup!$A$3:$A$51,[1]lookup!$U$3:$U$51)</f>
        <v>FS</v>
      </c>
      <c r="P2156" s="25">
        <f t="shared" si="66"/>
        <v>0</v>
      </c>
      <c r="Q2156" s="25">
        <f t="shared" si="67"/>
        <v>0</v>
      </c>
      <c r="R2156" s="25">
        <f>LOOKUP(A2156,[1]lookup!$A$3:$A$51,[1]lookup!$H$3:$H$51)</f>
        <v>0</v>
      </c>
    </row>
    <row r="2157" spans="1:18" ht="15" x14ac:dyDescent="0.2">
      <c r="A2157" t="s">
        <v>337</v>
      </c>
      <c r="B2157">
        <v>2013</v>
      </c>
      <c r="C2157" t="s">
        <v>0</v>
      </c>
      <c r="D2157" t="s">
        <v>1229</v>
      </c>
      <c r="E2157" t="s">
        <v>2206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5017</v>
      </c>
      <c r="M2157" s="24" t="str">
        <f>LOOKUP(A2157,[1]lookup!$A$3:$A$51,[1]lookup!$P$3:$P$51)</f>
        <v>Seeded</v>
      </c>
      <c r="N2157" s="24" t="str">
        <f>LOOKUP(A2157,[1]lookup!$A$3:$A$51,[1]lookup!$R$3:$R$51)</f>
        <v>High</v>
      </c>
      <c r="O2157" s="24" t="str">
        <f>LOOKUP(A2157,[1]lookup!$A$3:$A$51,[1]lookup!$U$3:$U$51)</f>
        <v>FS</v>
      </c>
      <c r="P2157" s="25">
        <f t="shared" si="66"/>
        <v>0</v>
      </c>
      <c r="Q2157" s="25">
        <f t="shared" si="67"/>
        <v>0</v>
      </c>
      <c r="R2157" s="25">
        <f>LOOKUP(A2157,[1]lookup!$A$3:$A$51,[1]lookup!$H$3:$H$51)</f>
        <v>0</v>
      </c>
    </row>
    <row r="2158" spans="1:18" ht="15" x14ac:dyDescent="0.2">
      <c r="A2158" t="s">
        <v>337</v>
      </c>
      <c r="B2158">
        <v>2013</v>
      </c>
      <c r="C2158" t="s">
        <v>0</v>
      </c>
      <c r="D2158" t="s">
        <v>405</v>
      </c>
      <c r="E2158" t="s">
        <v>2207</v>
      </c>
      <c r="F2158">
        <v>2</v>
      </c>
      <c r="G2158">
        <v>193</v>
      </c>
      <c r="H2158">
        <v>2</v>
      </c>
      <c r="I2158">
        <v>83</v>
      </c>
      <c r="J2158">
        <v>2</v>
      </c>
      <c r="K2158">
        <v>276</v>
      </c>
      <c r="L2158">
        <v>5017</v>
      </c>
      <c r="M2158" s="24" t="str">
        <f>LOOKUP(A2158,[1]lookup!$A$3:$A$51,[1]lookup!$P$3:$P$51)</f>
        <v>Seeded</v>
      </c>
      <c r="N2158" s="24" t="str">
        <f>LOOKUP(A2158,[1]lookup!$A$3:$A$51,[1]lookup!$R$3:$R$51)</f>
        <v>High</v>
      </c>
      <c r="O2158" s="24" t="str">
        <f>LOOKUP(A2158,[1]lookup!$A$3:$A$51,[1]lookup!$U$3:$U$51)</f>
        <v>FS</v>
      </c>
      <c r="P2158" s="25">
        <f t="shared" si="66"/>
        <v>1.65437512457644</v>
      </c>
      <c r="Q2158" s="25">
        <f t="shared" si="67"/>
        <v>3.8469204704006379</v>
      </c>
      <c r="R2158" s="25">
        <f>LOOKUP(A2158,[1]lookup!$A$3:$A$51,[1]lookup!$H$3:$H$51)</f>
        <v>0</v>
      </c>
    </row>
    <row r="2159" spans="1:18" ht="15" x14ac:dyDescent="0.2">
      <c r="A2159" t="s">
        <v>337</v>
      </c>
      <c r="B2159">
        <v>2013</v>
      </c>
      <c r="C2159" t="s">
        <v>0</v>
      </c>
      <c r="D2159" t="s">
        <v>217</v>
      </c>
      <c r="E2159" t="s">
        <v>2208</v>
      </c>
      <c r="F2159">
        <v>2</v>
      </c>
      <c r="G2159">
        <v>4753</v>
      </c>
      <c r="H2159">
        <v>0</v>
      </c>
      <c r="I2159">
        <v>0</v>
      </c>
      <c r="J2159">
        <v>2</v>
      </c>
      <c r="K2159">
        <v>4753</v>
      </c>
      <c r="L2159">
        <v>5017</v>
      </c>
      <c r="M2159" s="24" t="str">
        <f>LOOKUP(A2159,[1]lookup!$A$3:$A$51,[1]lookup!$P$3:$P$51)</f>
        <v>Seeded</v>
      </c>
      <c r="N2159" s="24" t="str">
        <f>LOOKUP(A2159,[1]lookup!$A$3:$A$51,[1]lookup!$R$3:$R$51)</f>
        <v>High</v>
      </c>
      <c r="O2159" s="24" t="str">
        <f>LOOKUP(A2159,[1]lookup!$A$3:$A$51,[1]lookup!$U$3:$U$51)</f>
        <v>FS</v>
      </c>
      <c r="P2159" s="25">
        <f t="shared" si="66"/>
        <v>0</v>
      </c>
      <c r="Q2159" s="25">
        <f t="shared" si="67"/>
        <v>94.737891170021925</v>
      </c>
      <c r="R2159" s="25">
        <f>LOOKUP(A2159,[1]lookup!$A$3:$A$51,[1]lookup!$H$3:$H$51)</f>
        <v>0</v>
      </c>
    </row>
    <row r="2160" spans="1:18" ht="15" x14ac:dyDescent="0.2">
      <c r="A2160" t="s">
        <v>337</v>
      </c>
      <c r="B2160">
        <v>2013</v>
      </c>
      <c r="C2160" t="s">
        <v>0</v>
      </c>
      <c r="D2160" t="s">
        <v>2209</v>
      </c>
      <c r="E2160" t="s">
        <v>2210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5017</v>
      </c>
      <c r="M2160" s="24" t="str">
        <f>LOOKUP(A2160,[1]lookup!$A$3:$A$51,[1]lookup!$P$3:$P$51)</f>
        <v>Seeded</v>
      </c>
      <c r="N2160" s="24" t="str">
        <f>LOOKUP(A2160,[1]lookup!$A$3:$A$51,[1]lookup!$R$3:$R$51)</f>
        <v>High</v>
      </c>
      <c r="O2160" s="24" t="str">
        <f>LOOKUP(A2160,[1]lookup!$A$3:$A$51,[1]lookup!$U$3:$U$51)</f>
        <v>FS</v>
      </c>
      <c r="P2160" s="25">
        <f t="shared" si="66"/>
        <v>0</v>
      </c>
      <c r="Q2160" s="25">
        <f t="shared" si="67"/>
        <v>0</v>
      </c>
      <c r="R2160" s="25">
        <f>LOOKUP(A2160,[1]lookup!$A$3:$A$51,[1]lookup!$H$3:$H$51)</f>
        <v>0</v>
      </c>
    </row>
    <row r="2161" spans="1:18" ht="15" x14ac:dyDescent="0.2">
      <c r="A2161" t="s">
        <v>337</v>
      </c>
      <c r="B2161">
        <v>2013</v>
      </c>
      <c r="C2161" t="s">
        <v>0</v>
      </c>
      <c r="D2161" t="s">
        <v>2211</v>
      </c>
      <c r="E2161" t="s">
        <v>2212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5017</v>
      </c>
      <c r="M2161" s="24" t="str">
        <f>LOOKUP(A2161,[1]lookup!$A$3:$A$51,[1]lookup!$P$3:$P$51)</f>
        <v>Seeded</v>
      </c>
      <c r="N2161" s="24" t="str">
        <f>LOOKUP(A2161,[1]lookup!$A$3:$A$51,[1]lookup!$R$3:$R$51)</f>
        <v>High</v>
      </c>
      <c r="O2161" s="24" t="str">
        <f>LOOKUP(A2161,[1]lookup!$A$3:$A$51,[1]lookup!$U$3:$U$51)</f>
        <v>FS</v>
      </c>
      <c r="P2161" s="25">
        <f t="shared" si="66"/>
        <v>0</v>
      </c>
      <c r="Q2161" s="25">
        <f t="shared" si="67"/>
        <v>0</v>
      </c>
      <c r="R2161" s="25">
        <f>LOOKUP(A2161,[1]lookup!$A$3:$A$51,[1]lookup!$H$3:$H$51)</f>
        <v>0</v>
      </c>
    </row>
    <row r="2162" spans="1:18" ht="15" x14ac:dyDescent="0.2">
      <c r="A2162" t="s">
        <v>464</v>
      </c>
      <c r="B2162">
        <v>2013</v>
      </c>
      <c r="C2162" t="s">
        <v>0</v>
      </c>
      <c r="D2162" t="s">
        <v>672</v>
      </c>
      <c r="E2162" t="s">
        <v>2199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5060</v>
      </c>
      <c r="M2162" s="24" t="str">
        <f>LOOKUP(A2162,[1]lookup!$A$3:$A$51,[1]lookup!$P$3:$P$51)</f>
        <v>Unseeded</v>
      </c>
      <c r="N2162" s="24" t="str">
        <f>LOOKUP(A2162,[1]lookup!$A$3:$A$51,[1]lookup!$R$3:$R$51)</f>
        <v>High</v>
      </c>
      <c r="O2162" s="24" t="str">
        <f>LOOKUP(A2162,[1]lookup!$A$3:$A$51,[1]lookup!$U$3:$U$51)</f>
        <v>BAND</v>
      </c>
      <c r="P2162" s="25">
        <f t="shared" si="66"/>
        <v>0</v>
      </c>
      <c r="Q2162" s="25">
        <f t="shared" si="67"/>
        <v>0</v>
      </c>
      <c r="R2162" s="25">
        <f>LOOKUP(A2162,[1]lookup!$A$3:$A$51,[1]lookup!$H$3:$H$51)</f>
        <v>0</v>
      </c>
    </row>
    <row r="2163" spans="1:18" ht="15" x14ac:dyDescent="0.2">
      <c r="A2163" t="s">
        <v>464</v>
      </c>
      <c r="B2163">
        <v>2013</v>
      </c>
      <c r="C2163" t="s">
        <v>0</v>
      </c>
      <c r="D2163" t="s">
        <v>556</v>
      </c>
      <c r="E2163" t="s">
        <v>2200</v>
      </c>
      <c r="F2163">
        <v>1</v>
      </c>
      <c r="G2163">
        <v>4</v>
      </c>
      <c r="H2163">
        <v>2</v>
      </c>
      <c r="I2163">
        <v>413</v>
      </c>
      <c r="J2163">
        <v>2</v>
      </c>
      <c r="K2163">
        <v>417</v>
      </c>
      <c r="L2163">
        <v>5060</v>
      </c>
      <c r="M2163" s="24" t="str">
        <f>LOOKUP(A2163,[1]lookup!$A$3:$A$51,[1]lookup!$P$3:$P$51)</f>
        <v>Unseeded</v>
      </c>
      <c r="N2163" s="24" t="str">
        <f>LOOKUP(A2163,[1]lookup!$A$3:$A$51,[1]lookup!$R$3:$R$51)</f>
        <v>High</v>
      </c>
      <c r="O2163" s="24" t="str">
        <f>LOOKUP(A2163,[1]lookup!$A$3:$A$51,[1]lookup!$U$3:$U$51)</f>
        <v>BAND</v>
      </c>
      <c r="P2163" s="25">
        <f t="shared" si="66"/>
        <v>8.162055335968379</v>
      </c>
      <c r="Q2163" s="25">
        <f t="shared" si="67"/>
        <v>7.9051383399209488E-2</v>
      </c>
      <c r="R2163" s="25">
        <f>LOOKUP(A2163,[1]lookup!$A$3:$A$51,[1]lookup!$H$3:$H$51)</f>
        <v>0</v>
      </c>
    </row>
    <row r="2164" spans="1:18" ht="15" x14ac:dyDescent="0.2">
      <c r="A2164" t="s">
        <v>464</v>
      </c>
      <c r="B2164">
        <v>2013</v>
      </c>
      <c r="C2164" t="s">
        <v>0</v>
      </c>
      <c r="D2164" t="s">
        <v>557</v>
      </c>
      <c r="E2164" t="s">
        <v>2201</v>
      </c>
      <c r="F2164">
        <v>1</v>
      </c>
      <c r="G2164">
        <v>4</v>
      </c>
      <c r="H2164">
        <v>2</v>
      </c>
      <c r="I2164">
        <v>337</v>
      </c>
      <c r="J2164">
        <v>2</v>
      </c>
      <c r="K2164">
        <v>341</v>
      </c>
      <c r="L2164">
        <v>5060</v>
      </c>
      <c r="M2164" s="24" t="str">
        <f>LOOKUP(A2164,[1]lookup!$A$3:$A$51,[1]lookup!$P$3:$P$51)</f>
        <v>Unseeded</v>
      </c>
      <c r="N2164" s="24" t="str">
        <f>LOOKUP(A2164,[1]lookup!$A$3:$A$51,[1]lookup!$R$3:$R$51)</f>
        <v>High</v>
      </c>
      <c r="O2164" s="24" t="str">
        <f>LOOKUP(A2164,[1]lookup!$A$3:$A$51,[1]lookup!$U$3:$U$51)</f>
        <v>BAND</v>
      </c>
      <c r="P2164" s="25">
        <f t="shared" si="66"/>
        <v>6.6600790513833994</v>
      </c>
      <c r="Q2164" s="25">
        <f t="shared" si="67"/>
        <v>7.9051383399209488E-2</v>
      </c>
      <c r="R2164" s="25">
        <f>LOOKUP(A2164,[1]lookup!$A$3:$A$51,[1]lookup!$H$3:$H$51)</f>
        <v>0</v>
      </c>
    </row>
    <row r="2165" spans="1:18" ht="15" x14ac:dyDescent="0.2">
      <c r="A2165" t="s">
        <v>464</v>
      </c>
      <c r="B2165">
        <v>2013</v>
      </c>
      <c r="C2165" t="s">
        <v>0</v>
      </c>
      <c r="D2165" t="s">
        <v>390</v>
      </c>
      <c r="E2165" t="s">
        <v>2202</v>
      </c>
      <c r="F2165">
        <v>1</v>
      </c>
      <c r="G2165">
        <v>24</v>
      </c>
      <c r="H2165">
        <v>7</v>
      </c>
      <c r="I2165">
        <v>241</v>
      </c>
      <c r="J2165">
        <v>8</v>
      </c>
      <c r="K2165">
        <v>265</v>
      </c>
      <c r="L2165">
        <v>5060</v>
      </c>
      <c r="M2165" s="24" t="str">
        <f>LOOKUP(A2165,[1]lookup!$A$3:$A$51,[1]lookup!$P$3:$P$51)</f>
        <v>Unseeded</v>
      </c>
      <c r="N2165" s="24" t="str">
        <f>LOOKUP(A2165,[1]lookup!$A$3:$A$51,[1]lookup!$R$3:$R$51)</f>
        <v>High</v>
      </c>
      <c r="O2165" s="24" t="str">
        <f>LOOKUP(A2165,[1]lookup!$A$3:$A$51,[1]lookup!$U$3:$U$51)</f>
        <v>BAND</v>
      </c>
      <c r="P2165" s="25">
        <f t="shared" si="66"/>
        <v>4.762845849802372</v>
      </c>
      <c r="Q2165" s="25">
        <f t="shared" si="67"/>
        <v>0.47430830039525695</v>
      </c>
      <c r="R2165" s="25">
        <f>LOOKUP(A2165,[1]lookup!$A$3:$A$51,[1]lookup!$H$3:$H$51)</f>
        <v>0</v>
      </c>
    </row>
    <row r="2166" spans="1:18" ht="15" x14ac:dyDescent="0.2">
      <c r="A2166" t="s">
        <v>464</v>
      </c>
      <c r="B2166">
        <v>2013</v>
      </c>
      <c r="C2166" t="s">
        <v>0</v>
      </c>
      <c r="D2166" t="s">
        <v>1087</v>
      </c>
      <c r="E2166" t="s">
        <v>2203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5060</v>
      </c>
      <c r="M2166" s="24" t="str">
        <f>LOOKUP(A2166,[1]lookup!$A$3:$A$51,[1]lookup!$P$3:$P$51)</f>
        <v>Unseeded</v>
      </c>
      <c r="N2166" s="24" t="str">
        <f>LOOKUP(A2166,[1]lookup!$A$3:$A$51,[1]lookup!$R$3:$R$51)</f>
        <v>High</v>
      </c>
      <c r="O2166" s="24" t="str">
        <f>LOOKUP(A2166,[1]lookup!$A$3:$A$51,[1]lookup!$U$3:$U$51)</f>
        <v>BAND</v>
      </c>
      <c r="P2166" s="25">
        <f t="shared" si="66"/>
        <v>0</v>
      </c>
      <c r="Q2166" s="25">
        <f t="shared" si="67"/>
        <v>0</v>
      </c>
      <c r="R2166" s="25">
        <f>LOOKUP(A2166,[1]lookup!$A$3:$A$51,[1]lookup!$H$3:$H$51)</f>
        <v>0</v>
      </c>
    </row>
    <row r="2167" spans="1:18" ht="15" x14ac:dyDescent="0.2">
      <c r="A2167" t="s">
        <v>464</v>
      </c>
      <c r="B2167">
        <v>2013</v>
      </c>
      <c r="C2167" t="s">
        <v>0</v>
      </c>
      <c r="D2167" t="s">
        <v>244</v>
      </c>
      <c r="E2167" t="s">
        <v>2204</v>
      </c>
      <c r="F2167">
        <v>2</v>
      </c>
      <c r="G2167">
        <v>17</v>
      </c>
      <c r="H2167">
        <v>14</v>
      </c>
      <c r="I2167">
        <v>1140</v>
      </c>
      <c r="J2167">
        <v>14</v>
      </c>
      <c r="K2167">
        <v>1157</v>
      </c>
      <c r="L2167">
        <v>5060</v>
      </c>
      <c r="M2167" s="24" t="str">
        <f>LOOKUP(A2167,[1]lookup!$A$3:$A$51,[1]lookup!$P$3:$P$51)</f>
        <v>Unseeded</v>
      </c>
      <c r="N2167" s="24" t="str">
        <f>LOOKUP(A2167,[1]lookup!$A$3:$A$51,[1]lookup!$R$3:$R$51)</f>
        <v>High</v>
      </c>
      <c r="O2167" s="24" t="str">
        <f>LOOKUP(A2167,[1]lookup!$A$3:$A$51,[1]lookup!$U$3:$U$51)</f>
        <v>BAND</v>
      </c>
      <c r="P2167" s="25">
        <f t="shared" si="66"/>
        <v>22.529644268774703</v>
      </c>
      <c r="Q2167" s="25">
        <f t="shared" si="67"/>
        <v>0.33596837944664032</v>
      </c>
      <c r="R2167" s="25">
        <f>LOOKUP(A2167,[1]lookup!$A$3:$A$51,[1]lookup!$H$3:$H$51)</f>
        <v>0</v>
      </c>
    </row>
    <row r="2168" spans="1:18" ht="15" x14ac:dyDescent="0.2">
      <c r="A2168" t="s">
        <v>464</v>
      </c>
      <c r="B2168">
        <v>2013</v>
      </c>
      <c r="C2168" t="s">
        <v>0</v>
      </c>
      <c r="D2168" t="s">
        <v>559</v>
      </c>
      <c r="E2168" t="s">
        <v>2205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5060</v>
      </c>
      <c r="M2168" s="24" t="str">
        <f>LOOKUP(A2168,[1]lookup!$A$3:$A$51,[1]lookup!$P$3:$P$51)</f>
        <v>Unseeded</v>
      </c>
      <c r="N2168" s="24" t="str">
        <f>LOOKUP(A2168,[1]lookup!$A$3:$A$51,[1]lookup!$R$3:$R$51)</f>
        <v>High</v>
      </c>
      <c r="O2168" s="24" t="str">
        <f>LOOKUP(A2168,[1]lookup!$A$3:$A$51,[1]lookup!$U$3:$U$51)</f>
        <v>BAND</v>
      </c>
      <c r="P2168" s="25">
        <f t="shared" si="66"/>
        <v>0</v>
      </c>
      <c r="Q2168" s="25">
        <f t="shared" si="67"/>
        <v>0</v>
      </c>
      <c r="R2168" s="25">
        <f>LOOKUP(A2168,[1]lookup!$A$3:$A$51,[1]lookup!$H$3:$H$51)</f>
        <v>0</v>
      </c>
    </row>
    <row r="2169" spans="1:18" ht="15" x14ac:dyDescent="0.2">
      <c r="A2169" t="s">
        <v>464</v>
      </c>
      <c r="B2169">
        <v>2013</v>
      </c>
      <c r="C2169" t="s">
        <v>0</v>
      </c>
      <c r="D2169" t="s">
        <v>1229</v>
      </c>
      <c r="E2169" t="s">
        <v>2206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5060</v>
      </c>
      <c r="M2169" s="24" t="str">
        <f>LOOKUP(A2169,[1]lookup!$A$3:$A$51,[1]lookup!$P$3:$P$51)</f>
        <v>Unseeded</v>
      </c>
      <c r="N2169" s="24" t="str">
        <f>LOOKUP(A2169,[1]lookup!$A$3:$A$51,[1]lookup!$R$3:$R$51)</f>
        <v>High</v>
      </c>
      <c r="O2169" s="24" t="str">
        <f>LOOKUP(A2169,[1]lookup!$A$3:$A$51,[1]lookup!$U$3:$U$51)</f>
        <v>BAND</v>
      </c>
      <c r="P2169" s="25">
        <f t="shared" si="66"/>
        <v>0</v>
      </c>
      <c r="Q2169" s="25">
        <f t="shared" si="67"/>
        <v>0</v>
      </c>
      <c r="R2169" s="25">
        <f>LOOKUP(A2169,[1]lookup!$A$3:$A$51,[1]lookup!$H$3:$H$51)</f>
        <v>0</v>
      </c>
    </row>
    <row r="2170" spans="1:18" ht="15" x14ac:dyDescent="0.2">
      <c r="A2170" t="s">
        <v>464</v>
      </c>
      <c r="B2170">
        <v>2013</v>
      </c>
      <c r="C2170" t="s">
        <v>0</v>
      </c>
      <c r="D2170" t="s">
        <v>405</v>
      </c>
      <c r="E2170" t="s">
        <v>2207</v>
      </c>
      <c r="F2170">
        <v>2</v>
      </c>
      <c r="G2170">
        <v>203</v>
      </c>
      <c r="H2170">
        <v>2</v>
      </c>
      <c r="I2170">
        <v>156</v>
      </c>
      <c r="J2170">
        <v>2</v>
      </c>
      <c r="K2170">
        <v>359</v>
      </c>
      <c r="L2170">
        <v>5060</v>
      </c>
      <c r="M2170" s="24" t="str">
        <f>LOOKUP(A2170,[1]lookup!$A$3:$A$51,[1]lookup!$P$3:$P$51)</f>
        <v>Unseeded</v>
      </c>
      <c r="N2170" s="24" t="str">
        <f>LOOKUP(A2170,[1]lookup!$A$3:$A$51,[1]lookup!$R$3:$R$51)</f>
        <v>High</v>
      </c>
      <c r="O2170" s="24" t="str">
        <f>LOOKUP(A2170,[1]lookup!$A$3:$A$51,[1]lookup!$U$3:$U$51)</f>
        <v>BAND</v>
      </c>
      <c r="P2170" s="25">
        <f t="shared" si="66"/>
        <v>3.0830039525691699</v>
      </c>
      <c r="Q2170" s="25">
        <f t="shared" si="67"/>
        <v>4.0118577075098809</v>
      </c>
      <c r="R2170" s="25">
        <f>LOOKUP(A2170,[1]lookup!$A$3:$A$51,[1]lookup!$H$3:$H$51)</f>
        <v>0</v>
      </c>
    </row>
    <row r="2171" spans="1:18" ht="15" x14ac:dyDescent="0.2">
      <c r="A2171" t="s">
        <v>464</v>
      </c>
      <c r="B2171">
        <v>2013</v>
      </c>
      <c r="C2171" t="s">
        <v>0</v>
      </c>
      <c r="D2171" t="s">
        <v>217</v>
      </c>
      <c r="E2171" t="s">
        <v>2208</v>
      </c>
      <c r="F2171">
        <v>2</v>
      </c>
      <c r="G2171">
        <v>4808</v>
      </c>
      <c r="H2171">
        <v>1</v>
      </c>
      <c r="I2171">
        <v>135</v>
      </c>
      <c r="J2171">
        <v>2</v>
      </c>
      <c r="K2171">
        <v>4943</v>
      </c>
      <c r="L2171">
        <v>5060</v>
      </c>
      <c r="M2171" s="24" t="str">
        <f>LOOKUP(A2171,[1]lookup!$A$3:$A$51,[1]lookup!$P$3:$P$51)</f>
        <v>Unseeded</v>
      </c>
      <c r="N2171" s="24" t="str">
        <f>LOOKUP(A2171,[1]lookup!$A$3:$A$51,[1]lookup!$R$3:$R$51)</f>
        <v>High</v>
      </c>
      <c r="O2171" s="24" t="str">
        <f>LOOKUP(A2171,[1]lookup!$A$3:$A$51,[1]lookup!$U$3:$U$51)</f>
        <v>BAND</v>
      </c>
      <c r="P2171" s="25">
        <f t="shared" si="66"/>
        <v>2.6679841897233199</v>
      </c>
      <c r="Q2171" s="25">
        <f t="shared" si="67"/>
        <v>95.019762845849797</v>
      </c>
      <c r="R2171" s="25">
        <f>LOOKUP(A2171,[1]lookup!$A$3:$A$51,[1]lookup!$H$3:$H$51)</f>
        <v>0</v>
      </c>
    </row>
    <row r="2172" spans="1:18" ht="15" x14ac:dyDescent="0.2">
      <c r="A2172" t="s">
        <v>464</v>
      </c>
      <c r="B2172">
        <v>2013</v>
      </c>
      <c r="C2172" t="s">
        <v>0</v>
      </c>
      <c r="D2172" t="s">
        <v>2209</v>
      </c>
      <c r="E2172" t="s">
        <v>2210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5060</v>
      </c>
      <c r="M2172" s="24" t="str">
        <f>LOOKUP(A2172,[1]lookup!$A$3:$A$51,[1]lookup!$P$3:$P$51)</f>
        <v>Unseeded</v>
      </c>
      <c r="N2172" s="24" t="str">
        <f>LOOKUP(A2172,[1]lookup!$A$3:$A$51,[1]lookup!$R$3:$R$51)</f>
        <v>High</v>
      </c>
      <c r="O2172" s="24" t="str">
        <f>LOOKUP(A2172,[1]lookup!$A$3:$A$51,[1]lookup!$U$3:$U$51)</f>
        <v>BAND</v>
      </c>
      <c r="P2172" s="25">
        <f t="shared" si="66"/>
        <v>0</v>
      </c>
      <c r="Q2172" s="25">
        <f t="shared" si="67"/>
        <v>0</v>
      </c>
      <c r="R2172" s="25">
        <f>LOOKUP(A2172,[1]lookup!$A$3:$A$51,[1]lookup!$H$3:$H$51)</f>
        <v>0</v>
      </c>
    </row>
    <row r="2173" spans="1:18" ht="15" x14ac:dyDescent="0.2">
      <c r="A2173" t="s">
        <v>464</v>
      </c>
      <c r="B2173">
        <v>2013</v>
      </c>
      <c r="C2173" t="s">
        <v>0</v>
      </c>
      <c r="D2173" t="s">
        <v>2211</v>
      </c>
      <c r="E2173" t="s">
        <v>2212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5060</v>
      </c>
      <c r="M2173" s="24" t="str">
        <f>LOOKUP(A2173,[1]lookup!$A$3:$A$51,[1]lookup!$P$3:$P$51)</f>
        <v>Unseeded</v>
      </c>
      <c r="N2173" s="24" t="str">
        <f>LOOKUP(A2173,[1]lookup!$A$3:$A$51,[1]lookup!$R$3:$R$51)</f>
        <v>High</v>
      </c>
      <c r="O2173" s="24" t="str">
        <f>LOOKUP(A2173,[1]lookup!$A$3:$A$51,[1]lookup!$U$3:$U$51)</f>
        <v>BAND</v>
      </c>
      <c r="P2173" s="25">
        <f t="shared" si="66"/>
        <v>0</v>
      </c>
      <c r="Q2173" s="25">
        <f t="shared" si="67"/>
        <v>0</v>
      </c>
      <c r="R2173" s="25">
        <f>LOOKUP(A2173,[1]lookup!$A$3:$A$51,[1]lookup!$H$3:$H$51)</f>
        <v>0</v>
      </c>
    </row>
    <row r="2174" spans="1:18" ht="15" x14ac:dyDescent="0.2">
      <c r="A2174" t="s">
        <v>467</v>
      </c>
      <c r="B2174">
        <v>2013</v>
      </c>
      <c r="C2174" t="s">
        <v>0</v>
      </c>
      <c r="D2174" t="s">
        <v>672</v>
      </c>
      <c r="E2174" t="s">
        <v>2199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5010</v>
      </c>
      <c r="M2174" s="24" t="str">
        <f>LOOKUP(A2174,[1]lookup!$A$3:$A$51,[1]lookup!$P$3:$P$51)</f>
        <v>Unseeded</v>
      </c>
      <c r="N2174" s="24" t="str">
        <f>LOOKUP(A2174,[1]lookup!$A$3:$A$51,[1]lookup!$R$3:$R$51)</f>
        <v>High</v>
      </c>
      <c r="O2174" s="24" t="str">
        <f>LOOKUP(A2174,[1]lookup!$A$3:$A$51,[1]lookup!$U$3:$U$51)</f>
        <v>BAND</v>
      </c>
      <c r="P2174" s="25">
        <f t="shared" si="66"/>
        <v>0</v>
      </c>
      <c r="Q2174" s="25">
        <f t="shared" si="67"/>
        <v>0</v>
      </c>
      <c r="R2174" s="25">
        <f>LOOKUP(A2174,[1]lookup!$A$3:$A$51,[1]lookup!$H$3:$H$51)</f>
        <v>0</v>
      </c>
    </row>
    <row r="2175" spans="1:18" ht="15" x14ac:dyDescent="0.2">
      <c r="A2175" t="s">
        <v>467</v>
      </c>
      <c r="B2175">
        <v>2013</v>
      </c>
      <c r="C2175" t="s">
        <v>0</v>
      </c>
      <c r="D2175" t="s">
        <v>556</v>
      </c>
      <c r="E2175" t="s">
        <v>2200</v>
      </c>
      <c r="F2175">
        <v>0</v>
      </c>
      <c r="G2175">
        <v>0</v>
      </c>
      <c r="H2175">
        <v>2</v>
      </c>
      <c r="I2175">
        <v>83</v>
      </c>
      <c r="J2175">
        <v>2</v>
      </c>
      <c r="K2175">
        <v>83</v>
      </c>
      <c r="L2175">
        <v>5010</v>
      </c>
      <c r="M2175" s="24" t="str">
        <f>LOOKUP(A2175,[1]lookup!$A$3:$A$51,[1]lookup!$P$3:$P$51)</f>
        <v>Unseeded</v>
      </c>
      <c r="N2175" s="24" t="str">
        <f>LOOKUP(A2175,[1]lookup!$A$3:$A$51,[1]lookup!$R$3:$R$51)</f>
        <v>High</v>
      </c>
      <c r="O2175" s="24" t="str">
        <f>LOOKUP(A2175,[1]lookup!$A$3:$A$51,[1]lookup!$U$3:$U$51)</f>
        <v>BAND</v>
      </c>
      <c r="P2175" s="25">
        <f t="shared" si="66"/>
        <v>1.656686626746507</v>
      </c>
      <c r="Q2175" s="25">
        <f t="shared" si="67"/>
        <v>0</v>
      </c>
      <c r="R2175" s="25">
        <f>LOOKUP(A2175,[1]lookup!$A$3:$A$51,[1]lookup!$H$3:$H$51)</f>
        <v>0</v>
      </c>
    </row>
    <row r="2176" spans="1:18" ht="15" x14ac:dyDescent="0.2">
      <c r="A2176" t="s">
        <v>467</v>
      </c>
      <c r="B2176">
        <v>2013</v>
      </c>
      <c r="C2176" t="s">
        <v>0</v>
      </c>
      <c r="D2176" t="s">
        <v>557</v>
      </c>
      <c r="E2176" t="s">
        <v>2201</v>
      </c>
      <c r="F2176">
        <v>0</v>
      </c>
      <c r="G2176">
        <v>0</v>
      </c>
      <c r="H2176">
        <v>1</v>
      </c>
      <c r="I2176">
        <v>2</v>
      </c>
      <c r="J2176">
        <v>1</v>
      </c>
      <c r="K2176">
        <v>2</v>
      </c>
      <c r="L2176">
        <v>5010</v>
      </c>
      <c r="M2176" s="24" t="str">
        <f>LOOKUP(A2176,[1]lookup!$A$3:$A$51,[1]lookup!$P$3:$P$51)</f>
        <v>Unseeded</v>
      </c>
      <c r="N2176" s="24" t="str">
        <f>LOOKUP(A2176,[1]lookup!$A$3:$A$51,[1]lookup!$R$3:$R$51)</f>
        <v>High</v>
      </c>
      <c r="O2176" s="24" t="str">
        <f>LOOKUP(A2176,[1]lookup!$A$3:$A$51,[1]lookup!$U$3:$U$51)</f>
        <v>BAND</v>
      </c>
      <c r="P2176" s="25">
        <f t="shared" si="66"/>
        <v>3.9920159680638723E-2</v>
      </c>
      <c r="Q2176" s="25">
        <f t="shared" si="67"/>
        <v>0</v>
      </c>
      <c r="R2176" s="25">
        <f>LOOKUP(A2176,[1]lookup!$A$3:$A$51,[1]lookup!$H$3:$H$51)</f>
        <v>0</v>
      </c>
    </row>
    <row r="2177" spans="1:18" ht="15" x14ac:dyDescent="0.2">
      <c r="A2177" t="s">
        <v>467</v>
      </c>
      <c r="B2177">
        <v>2013</v>
      </c>
      <c r="C2177" t="s">
        <v>0</v>
      </c>
      <c r="D2177" t="s">
        <v>390</v>
      </c>
      <c r="E2177" t="s">
        <v>2202</v>
      </c>
      <c r="F2177">
        <v>2</v>
      </c>
      <c r="G2177">
        <v>30</v>
      </c>
      <c r="H2177">
        <v>4</v>
      </c>
      <c r="I2177">
        <v>959</v>
      </c>
      <c r="J2177">
        <v>4</v>
      </c>
      <c r="K2177">
        <v>989</v>
      </c>
      <c r="L2177">
        <v>5010</v>
      </c>
      <c r="M2177" s="24" t="str">
        <f>LOOKUP(A2177,[1]lookup!$A$3:$A$51,[1]lookup!$P$3:$P$51)</f>
        <v>Unseeded</v>
      </c>
      <c r="N2177" s="24" t="str">
        <f>LOOKUP(A2177,[1]lookup!$A$3:$A$51,[1]lookup!$R$3:$R$51)</f>
        <v>High</v>
      </c>
      <c r="O2177" s="24" t="str">
        <f>LOOKUP(A2177,[1]lookup!$A$3:$A$51,[1]lookup!$U$3:$U$51)</f>
        <v>BAND</v>
      </c>
      <c r="P2177" s="25">
        <f t="shared" si="66"/>
        <v>19.141716566866268</v>
      </c>
      <c r="Q2177" s="25">
        <f t="shared" si="67"/>
        <v>0.5988023952095809</v>
      </c>
      <c r="R2177" s="25">
        <f>LOOKUP(A2177,[1]lookup!$A$3:$A$51,[1]lookup!$H$3:$H$51)</f>
        <v>0</v>
      </c>
    </row>
    <row r="2178" spans="1:18" ht="15" x14ac:dyDescent="0.2">
      <c r="A2178" t="s">
        <v>467</v>
      </c>
      <c r="B2178">
        <v>2013</v>
      </c>
      <c r="C2178" t="s">
        <v>0</v>
      </c>
      <c r="D2178" t="s">
        <v>1087</v>
      </c>
      <c r="E2178" t="s">
        <v>2203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5010</v>
      </c>
      <c r="M2178" s="24" t="str">
        <f>LOOKUP(A2178,[1]lookup!$A$3:$A$51,[1]lookup!$P$3:$P$51)</f>
        <v>Unseeded</v>
      </c>
      <c r="N2178" s="24" t="str">
        <f>LOOKUP(A2178,[1]lookup!$A$3:$A$51,[1]lookup!$R$3:$R$51)</f>
        <v>High</v>
      </c>
      <c r="O2178" s="24" t="str">
        <f>LOOKUP(A2178,[1]lookup!$A$3:$A$51,[1]lookup!$U$3:$U$51)</f>
        <v>BAND</v>
      </c>
      <c r="P2178" s="25">
        <f t="shared" ref="P2178:P2241" si="68">I2178/L2178*100</f>
        <v>0</v>
      </c>
      <c r="Q2178" s="25">
        <f t="shared" ref="Q2178:Q2241" si="69">G2178/L2178*100</f>
        <v>0</v>
      </c>
      <c r="R2178" s="25">
        <f>LOOKUP(A2178,[1]lookup!$A$3:$A$51,[1]lookup!$H$3:$H$51)</f>
        <v>0</v>
      </c>
    </row>
    <row r="2179" spans="1:18" ht="15" x14ac:dyDescent="0.2">
      <c r="A2179" t="s">
        <v>467</v>
      </c>
      <c r="B2179">
        <v>2013</v>
      </c>
      <c r="C2179" t="s">
        <v>0</v>
      </c>
      <c r="D2179" t="s">
        <v>244</v>
      </c>
      <c r="E2179" t="s">
        <v>2204</v>
      </c>
      <c r="F2179">
        <v>1</v>
      </c>
      <c r="G2179">
        <v>21</v>
      </c>
      <c r="H2179">
        <v>14</v>
      </c>
      <c r="I2179">
        <v>518</v>
      </c>
      <c r="J2179">
        <v>14</v>
      </c>
      <c r="K2179">
        <v>539</v>
      </c>
      <c r="L2179">
        <v>5010</v>
      </c>
      <c r="M2179" s="24" t="str">
        <f>LOOKUP(A2179,[1]lookup!$A$3:$A$51,[1]lookup!$P$3:$P$51)</f>
        <v>Unseeded</v>
      </c>
      <c r="N2179" s="24" t="str">
        <f>LOOKUP(A2179,[1]lookup!$A$3:$A$51,[1]lookup!$R$3:$R$51)</f>
        <v>High</v>
      </c>
      <c r="O2179" s="24" t="str">
        <f>LOOKUP(A2179,[1]lookup!$A$3:$A$51,[1]lookup!$U$3:$U$51)</f>
        <v>BAND</v>
      </c>
      <c r="P2179" s="25">
        <f t="shared" si="68"/>
        <v>10.33932135728543</v>
      </c>
      <c r="Q2179" s="25">
        <f t="shared" si="69"/>
        <v>0.41916167664670656</v>
      </c>
      <c r="R2179" s="25">
        <f>LOOKUP(A2179,[1]lookup!$A$3:$A$51,[1]lookup!$H$3:$H$51)</f>
        <v>0</v>
      </c>
    </row>
    <row r="2180" spans="1:18" ht="15" x14ac:dyDescent="0.2">
      <c r="A2180" t="s">
        <v>467</v>
      </c>
      <c r="B2180">
        <v>2013</v>
      </c>
      <c r="C2180" t="s">
        <v>0</v>
      </c>
      <c r="D2180" t="s">
        <v>559</v>
      </c>
      <c r="E2180" t="s">
        <v>2205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5010</v>
      </c>
      <c r="M2180" s="24" t="str">
        <f>LOOKUP(A2180,[1]lookup!$A$3:$A$51,[1]lookup!$P$3:$P$51)</f>
        <v>Unseeded</v>
      </c>
      <c r="N2180" s="24" t="str">
        <f>LOOKUP(A2180,[1]lookup!$A$3:$A$51,[1]lookup!$R$3:$R$51)</f>
        <v>High</v>
      </c>
      <c r="O2180" s="24" t="str">
        <f>LOOKUP(A2180,[1]lookup!$A$3:$A$51,[1]lookup!$U$3:$U$51)</f>
        <v>BAND</v>
      </c>
      <c r="P2180" s="25">
        <f t="shared" si="68"/>
        <v>0</v>
      </c>
      <c r="Q2180" s="25">
        <f t="shared" si="69"/>
        <v>0</v>
      </c>
      <c r="R2180" s="25">
        <f>LOOKUP(A2180,[1]lookup!$A$3:$A$51,[1]lookup!$H$3:$H$51)</f>
        <v>0</v>
      </c>
    </row>
    <row r="2181" spans="1:18" ht="15" x14ac:dyDescent="0.2">
      <c r="A2181" t="s">
        <v>467</v>
      </c>
      <c r="B2181">
        <v>2013</v>
      </c>
      <c r="C2181" t="s">
        <v>0</v>
      </c>
      <c r="D2181" t="s">
        <v>1229</v>
      </c>
      <c r="E2181" t="s">
        <v>2206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5010</v>
      </c>
      <c r="M2181" s="24" t="str">
        <f>LOOKUP(A2181,[1]lookup!$A$3:$A$51,[1]lookup!$P$3:$P$51)</f>
        <v>Unseeded</v>
      </c>
      <c r="N2181" s="24" t="str">
        <f>LOOKUP(A2181,[1]lookup!$A$3:$A$51,[1]lookup!$R$3:$R$51)</f>
        <v>High</v>
      </c>
      <c r="O2181" s="24" t="str">
        <f>LOOKUP(A2181,[1]lookup!$A$3:$A$51,[1]lookup!$U$3:$U$51)</f>
        <v>BAND</v>
      </c>
      <c r="P2181" s="25">
        <f t="shared" si="68"/>
        <v>0</v>
      </c>
      <c r="Q2181" s="25">
        <f t="shared" si="69"/>
        <v>0</v>
      </c>
      <c r="R2181" s="25">
        <f>LOOKUP(A2181,[1]lookup!$A$3:$A$51,[1]lookup!$H$3:$H$51)</f>
        <v>0</v>
      </c>
    </row>
    <row r="2182" spans="1:18" ht="15" x14ac:dyDescent="0.2">
      <c r="A2182" t="s">
        <v>467</v>
      </c>
      <c r="B2182">
        <v>2013</v>
      </c>
      <c r="C2182" t="s">
        <v>0</v>
      </c>
      <c r="D2182" t="s">
        <v>405</v>
      </c>
      <c r="E2182" t="s">
        <v>2207</v>
      </c>
      <c r="F2182">
        <v>2</v>
      </c>
      <c r="G2182">
        <v>1115</v>
      </c>
      <c r="H2182">
        <v>2</v>
      </c>
      <c r="I2182">
        <v>319</v>
      </c>
      <c r="J2182">
        <v>2</v>
      </c>
      <c r="K2182">
        <v>1434</v>
      </c>
      <c r="L2182">
        <v>5010</v>
      </c>
      <c r="M2182" s="24" t="str">
        <f>LOOKUP(A2182,[1]lookup!$A$3:$A$51,[1]lookup!$P$3:$P$51)</f>
        <v>Unseeded</v>
      </c>
      <c r="N2182" s="24" t="str">
        <f>LOOKUP(A2182,[1]lookup!$A$3:$A$51,[1]lookup!$R$3:$R$51)</f>
        <v>High</v>
      </c>
      <c r="O2182" s="24" t="str">
        <f>LOOKUP(A2182,[1]lookup!$A$3:$A$51,[1]lookup!$U$3:$U$51)</f>
        <v>BAND</v>
      </c>
      <c r="P2182" s="25">
        <f t="shared" si="68"/>
        <v>6.3672654690618762</v>
      </c>
      <c r="Q2182" s="25">
        <f t="shared" si="69"/>
        <v>22.255489021956087</v>
      </c>
      <c r="R2182" s="25">
        <f>LOOKUP(A2182,[1]lookup!$A$3:$A$51,[1]lookup!$H$3:$H$51)</f>
        <v>0</v>
      </c>
    </row>
    <row r="2183" spans="1:18" ht="15" x14ac:dyDescent="0.2">
      <c r="A2183" t="s">
        <v>467</v>
      </c>
      <c r="B2183">
        <v>2013</v>
      </c>
      <c r="C2183" t="s">
        <v>0</v>
      </c>
      <c r="D2183" t="s">
        <v>217</v>
      </c>
      <c r="E2183" t="s">
        <v>2208</v>
      </c>
      <c r="F2183">
        <v>3</v>
      </c>
      <c r="G2183">
        <v>3844</v>
      </c>
      <c r="H2183">
        <v>1</v>
      </c>
      <c r="I2183">
        <v>15</v>
      </c>
      <c r="J2183">
        <v>3</v>
      </c>
      <c r="K2183">
        <v>3859</v>
      </c>
      <c r="L2183">
        <v>5010</v>
      </c>
      <c r="M2183" s="24" t="str">
        <f>LOOKUP(A2183,[1]lookup!$A$3:$A$51,[1]lookup!$P$3:$P$51)</f>
        <v>Unseeded</v>
      </c>
      <c r="N2183" s="24" t="str">
        <f>LOOKUP(A2183,[1]lookup!$A$3:$A$51,[1]lookup!$R$3:$R$51)</f>
        <v>High</v>
      </c>
      <c r="O2183" s="24" t="str">
        <f>LOOKUP(A2183,[1]lookup!$A$3:$A$51,[1]lookup!$U$3:$U$51)</f>
        <v>BAND</v>
      </c>
      <c r="P2183" s="25">
        <f t="shared" si="68"/>
        <v>0.29940119760479045</v>
      </c>
      <c r="Q2183" s="25">
        <f t="shared" si="69"/>
        <v>76.726546906187622</v>
      </c>
      <c r="R2183" s="25">
        <f>LOOKUP(A2183,[1]lookup!$A$3:$A$51,[1]lookup!$H$3:$H$51)</f>
        <v>0</v>
      </c>
    </row>
    <row r="2184" spans="1:18" ht="15" x14ac:dyDescent="0.2">
      <c r="A2184" t="s">
        <v>467</v>
      </c>
      <c r="B2184">
        <v>2013</v>
      </c>
      <c r="C2184" t="s">
        <v>0</v>
      </c>
      <c r="D2184" t="s">
        <v>2209</v>
      </c>
      <c r="E2184" t="s">
        <v>2210</v>
      </c>
      <c r="F2184">
        <v>0</v>
      </c>
      <c r="G2184">
        <v>0</v>
      </c>
      <c r="H2184">
        <v>1</v>
      </c>
      <c r="I2184">
        <v>40</v>
      </c>
      <c r="J2184">
        <v>1</v>
      </c>
      <c r="K2184">
        <v>40</v>
      </c>
      <c r="L2184">
        <v>5010</v>
      </c>
      <c r="M2184" s="24" t="str">
        <f>LOOKUP(A2184,[1]lookup!$A$3:$A$51,[1]lookup!$P$3:$P$51)</f>
        <v>Unseeded</v>
      </c>
      <c r="N2184" s="24" t="str">
        <f>LOOKUP(A2184,[1]lookup!$A$3:$A$51,[1]lookup!$R$3:$R$51)</f>
        <v>High</v>
      </c>
      <c r="O2184" s="24" t="str">
        <f>LOOKUP(A2184,[1]lookup!$A$3:$A$51,[1]lookup!$U$3:$U$51)</f>
        <v>BAND</v>
      </c>
      <c r="P2184" s="25">
        <f t="shared" si="68"/>
        <v>0.79840319361277434</v>
      </c>
      <c r="Q2184" s="25">
        <f t="shared" si="69"/>
        <v>0</v>
      </c>
      <c r="R2184" s="25">
        <f>LOOKUP(A2184,[1]lookup!$A$3:$A$51,[1]lookup!$H$3:$H$51)</f>
        <v>0</v>
      </c>
    </row>
    <row r="2185" spans="1:18" ht="15" x14ac:dyDescent="0.2">
      <c r="A2185" t="s">
        <v>467</v>
      </c>
      <c r="B2185">
        <v>2013</v>
      </c>
      <c r="C2185" t="s">
        <v>0</v>
      </c>
      <c r="D2185" t="s">
        <v>2211</v>
      </c>
      <c r="E2185" t="s">
        <v>2212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5010</v>
      </c>
      <c r="M2185" s="24" t="str">
        <f>LOOKUP(A2185,[1]lookup!$A$3:$A$51,[1]lookup!$P$3:$P$51)</f>
        <v>Unseeded</v>
      </c>
      <c r="N2185" s="24" t="str">
        <f>LOOKUP(A2185,[1]lookup!$A$3:$A$51,[1]lookup!$R$3:$R$51)</f>
        <v>High</v>
      </c>
      <c r="O2185" s="24" t="str">
        <f>LOOKUP(A2185,[1]lookup!$A$3:$A$51,[1]lookup!$U$3:$U$51)</f>
        <v>BAND</v>
      </c>
      <c r="P2185" s="25">
        <f t="shared" si="68"/>
        <v>0</v>
      </c>
      <c r="Q2185" s="25">
        <f t="shared" si="69"/>
        <v>0</v>
      </c>
      <c r="R2185" s="25">
        <f>LOOKUP(A2185,[1]lookup!$A$3:$A$51,[1]lookup!$H$3:$H$51)</f>
        <v>0</v>
      </c>
    </row>
    <row r="2186" spans="1:18" ht="15" x14ac:dyDescent="0.2">
      <c r="A2186" t="s">
        <v>470</v>
      </c>
      <c r="B2186">
        <v>2013</v>
      </c>
      <c r="C2186" t="s">
        <v>0</v>
      </c>
      <c r="D2186" t="s">
        <v>672</v>
      </c>
      <c r="E2186" t="s">
        <v>2199</v>
      </c>
      <c r="F2186">
        <v>1</v>
      </c>
      <c r="G2186">
        <v>19</v>
      </c>
      <c r="H2186">
        <v>2</v>
      </c>
      <c r="I2186">
        <v>1911</v>
      </c>
      <c r="J2186">
        <v>2</v>
      </c>
      <c r="K2186">
        <v>1930</v>
      </c>
      <c r="L2186">
        <v>5004</v>
      </c>
      <c r="M2186" s="24" t="str">
        <f>LOOKUP(A2186,[1]lookup!$A$3:$A$51,[1]lookup!$P$3:$P$51)</f>
        <v>Unseeded</v>
      </c>
      <c r="N2186" s="24" t="str">
        <f>LOOKUP(A2186,[1]lookup!$A$3:$A$51,[1]lookup!$R$3:$R$51)</f>
        <v>Low</v>
      </c>
      <c r="O2186" s="24" t="str">
        <f>LOOKUP(A2186,[1]lookup!$A$3:$A$51,[1]lookup!$U$3:$U$51)</f>
        <v>BAND</v>
      </c>
      <c r="P2186" s="25">
        <f t="shared" si="68"/>
        <v>38.189448441247002</v>
      </c>
      <c r="Q2186" s="25">
        <f t="shared" si="69"/>
        <v>0.37969624300559551</v>
      </c>
      <c r="R2186" s="25">
        <f>LOOKUP(A2186,[1]lookup!$A$3:$A$51,[1]lookup!$H$3:$H$51)</f>
        <v>0</v>
      </c>
    </row>
    <row r="2187" spans="1:18" ht="15" x14ac:dyDescent="0.2">
      <c r="A2187" t="s">
        <v>470</v>
      </c>
      <c r="B2187">
        <v>2013</v>
      </c>
      <c r="C2187" t="s">
        <v>0</v>
      </c>
      <c r="D2187" t="s">
        <v>556</v>
      </c>
      <c r="E2187" t="s">
        <v>2200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5004</v>
      </c>
      <c r="M2187" s="24" t="str">
        <f>LOOKUP(A2187,[1]lookup!$A$3:$A$51,[1]lookup!$P$3:$P$51)</f>
        <v>Unseeded</v>
      </c>
      <c r="N2187" s="24" t="str">
        <f>LOOKUP(A2187,[1]lookup!$A$3:$A$51,[1]lookup!$R$3:$R$51)</f>
        <v>Low</v>
      </c>
      <c r="O2187" s="24" t="str">
        <f>LOOKUP(A2187,[1]lookup!$A$3:$A$51,[1]lookup!$U$3:$U$51)</f>
        <v>BAND</v>
      </c>
      <c r="P2187" s="25">
        <f t="shared" si="68"/>
        <v>0</v>
      </c>
      <c r="Q2187" s="25">
        <f t="shared" si="69"/>
        <v>0</v>
      </c>
      <c r="R2187" s="25">
        <f>LOOKUP(A2187,[1]lookup!$A$3:$A$51,[1]lookup!$H$3:$H$51)</f>
        <v>0</v>
      </c>
    </row>
    <row r="2188" spans="1:18" ht="15" x14ac:dyDescent="0.2">
      <c r="A2188" t="s">
        <v>470</v>
      </c>
      <c r="B2188">
        <v>2013</v>
      </c>
      <c r="C2188" t="s">
        <v>0</v>
      </c>
      <c r="D2188" t="s">
        <v>557</v>
      </c>
      <c r="E2188" t="s">
        <v>2201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5004</v>
      </c>
      <c r="M2188" s="24" t="str">
        <f>LOOKUP(A2188,[1]lookup!$A$3:$A$51,[1]lookup!$P$3:$P$51)</f>
        <v>Unseeded</v>
      </c>
      <c r="N2188" s="24" t="str">
        <f>LOOKUP(A2188,[1]lookup!$A$3:$A$51,[1]lookup!$R$3:$R$51)</f>
        <v>Low</v>
      </c>
      <c r="O2188" s="24" t="str">
        <f>LOOKUP(A2188,[1]lookup!$A$3:$A$51,[1]lookup!$U$3:$U$51)</f>
        <v>BAND</v>
      </c>
      <c r="P2188" s="25">
        <f t="shared" si="68"/>
        <v>0</v>
      </c>
      <c r="Q2188" s="25">
        <f t="shared" si="69"/>
        <v>0</v>
      </c>
      <c r="R2188" s="25">
        <f>LOOKUP(A2188,[1]lookup!$A$3:$A$51,[1]lookup!$H$3:$H$51)</f>
        <v>0</v>
      </c>
    </row>
    <row r="2189" spans="1:18" ht="15" x14ac:dyDescent="0.2">
      <c r="A2189" t="s">
        <v>470</v>
      </c>
      <c r="B2189">
        <v>2013</v>
      </c>
      <c r="C2189" t="s">
        <v>0</v>
      </c>
      <c r="D2189" t="s">
        <v>390</v>
      </c>
      <c r="E2189" t="s">
        <v>2202</v>
      </c>
      <c r="F2189">
        <v>0</v>
      </c>
      <c r="G2189">
        <v>0</v>
      </c>
      <c r="H2189">
        <v>1</v>
      </c>
      <c r="I2189">
        <v>11</v>
      </c>
      <c r="J2189">
        <v>1</v>
      </c>
      <c r="K2189">
        <v>11</v>
      </c>
      <c r="L2189">
        <v>5004</v>
      </c>
      <c r="M2189" s="24" t="str">
        <f>LOOKUP(A2189,[1]lookup!$A$3:$A$51,[1]lookup!$P$3:$P$51)</f>
        <v>Unseeded</v>
      </c>
      <c r="N2189" s="24" t="str">
        <f>LOOKUP(A2189,[1]lookup!$A$3:$A$51,[1]lookup!$R$3:$R$51)</f>
        <v>Low</v>
      </c>
      <c r="O2189" s="24" t="str">
        <f>LOOKUP(A2189,[1]lookup!$A$3:$A$51,[1]lookup!$U$3:$U$51)</f>
        <v>BAND</v>
      </c>
      <c r="P2189" s="25">
        <f t="shared" si="68"/>
        <v>0.21982414068745004</v>
      </c>
      <c r="Q2189" s="25">
        <f t="shared" si="69"/>
        <v>0</v>
      </c>
      <c r="R2189" s="25">
        <f>LOOKUP(A2189,[1]lookup!$A$3:$A$51,[1]lookup!$H$3:$H$51)</f>
        <v>0</v>
      </c>
    </row>
    <row r="2190" spans="1:18" ht="15" x14ac:dyDescent="0.2">
      <c r="A2190" t="s">
        <v>470</v>
      </c>
      <c r="B2190">
        <v>2013</v>
      </c>
      <c r="C2190" t="s">
        <v>0</v>
      </c>
      <c r="D2190" t="s">
        <v>1087</v>
      </c>
      <c r="E2190" t="s">
        <v>2203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5004</v>
      </c>
      <c r="M2190" s="24" t="str">
        <f>LOOKUP(A2190,[1]lookup!$A$3:$A$51,[1]lookup!$P$3:$P$51)</f>
        <v>Unseeded</v>
      </c>
      <c r="N2190" s="24" t="str">
        <f>LOOKUP(A2190,[1]lookup!$A$3:$A$51,[1]lookup!$R$3:$R$51)</f>
        <v>Low</v>
      </c>
      <c r="O2190" s="24" t="str">
        <f>LOOKUP(A2190,[1]lookup!$A$3:$A$51,[1]lookup!$U$3:$U$51)</f>
        <v>BAND</v>
      </c>
      <c r="P2190" s="25">
        <f t="shared" si="68"/>
        <v>0</v>
      </c>
      <c r="Q2190" s="25">
        <f t="shared" si="69"/>
        <v>0</v>
      </c>
      <c r="R2190" s="25">
        <f>LOOKUP(A2190,[1]lookup!$A$3:$A$51,[1]lookup!$H$3:$H$51)</f>
        <v>0</v>
      </c>
    </row>
    <row r="2191" spans="1:18" ht="15" x14ac:dyDescent="0.2">
      <c r="A2191" t="s">
        <v>470</v>
      </c>
      <c r="B2191">
        <v>2013</v>
      </c>
      <c r="C2191" t="s">
        <v>0</v>
      </c>
      <c r="D2191" t="s">
        <v>244</v>
      </c>
      <c r="E2191" t="s">
        <v>2204</v>
      </c>
      <c r="F2191">
        <v>0</v>
      </c>
      <c r="G2191">
        <v>0</v>
      </c>
      <c r="H2191">
        <v>7</v>
      </c>
      <c r="I2191">
        <v>686</v>
      </c>
      <c r="J2191">
        <v>7</v>
      </c>
      <c r="K2191">
        <v>686</v>
      </c>
      <c r="L2191">
        <v>5004</v>
      </c>
      <c r="M2191" s="24" t="str">
        <f>LOOKUP(A2191,[1]lookup!$A$3:$A$51,[1]lookup!$P$3:$P$51)</f>
        <v>Unseeded</v>
      </c>
      <c r="N2191" s="24" t="str">
        <f>LOOKUP(A2191,[1]lookup!$A$3:$A$51,[1]lookup!$R$3:$R$51)</f>
        <v>Low</v>
      </c>
      <c r="O2191" s="24" t="str">
        <f>LOOKUP(A2191,[1]lookup!$A$3:$A$51,[1]lookup!$U$3:$U$51)</f>
        <v>BAND</v>
      </c>
      <c r="P2191" s="25">
        <f t="shared" si="68"/>
        <v>13.709032773780974</v>
      </c>
      <c r="Q2191" s="25">
        <f t="shared" si="69"/>
        <v>0</v>
      </c>
      <c r="R2191" s="25">
        <f>LOOKUP(A2191,[1]lookup!$A$3:$A$51,[1]lookup!$H$3:$H$51)</f>
        <v>0</v>
      </c>
    </row>
    <row r="2192" spans="1:18" ht="15" x14ac:dyDescent="0.2">
      <c r="A2192" t="s">
        <v>470</v>
      </c>
      <c r="B2192">
        <v>2013</v>
      </c>
      <c r="C2192" t="s">
        <v>0</v>
      </c>
      <c r="D2192" t="s">
        <v>559</v>
      </c>
      <c r="E2192" t="s">
        <v>2205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5004</v>
      </c>
      <c r="M2192" s="24" t="str">
        <f>LOOKUP(A2192,[1]lookup!$A$3:$A$51,[1]lookup!$P$3:$P$51)</f>
        <v>Unseeded</v>
      </c>
      <c r="N2192" s="24" t="str">
        <f>LOOKUP(A2192,[1]lookup!$A$3:$A$51,[1]lookup!$R$3:$R$51)</f>
        <v>Low</v>
      </c>
      <c r="O2192" s="24" t="str">
        <f>LOOKUP(A2192,[1]lookup!$A$3:$A$51,[1]lookup!$U$3:$U$51)</f>
        <v>BAND</v>
      </c>
      <c r="P2192" s="25">
        <f t="shared" si="68"/>
        <v>0</v>
      </c>
      <c r="Q2192" s="25">
        <f t="shared" si="69"/>
        <v>0</v>
      </c>
      <c r="R2192" s="25">
        <f>LOOKUP(A2192,[1]lookup!$A$3:$A$51,[1]lookup!$H$3:$H$51)</f>
        <v>0</v>
      </c>
    </row>
    <row r="2193" spans="1:18" ht="15" x14ac:dyDescent="0.2">
      <c r="A2193" t="s">
        <v>470</v>
      </c>
      <c r="B2193">
        <v>2013</v>
      </c>
      <c r="C2193" t="s">
        <v>0</v>
      </c>
      <c r="D2193" t="s">
        <v>1229</v>
      </c>
      <c r="E2193" t="s">
        <v>2206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5004</v>
      </c>
      <c r="M2193" s="24" t="str">
        <f>LOOKUP(A2193,[1]lookup!$A$3:$A$51,[1]lookup!$P$3:$P$51)</f>
        <v>Unseeded</v>
      </c>
      <c r="N2193" s="24" t="str">
        <f>LOOKUP(A2193,[1]lookup!$A$3:$A$51,[1]lookup!$R$3:$R$51)</f>
        <v>Low</v>
      </c>
      <c r="O2193" s="24" t="str">
        <f>LOOKUP(A2193,[1]lookup!$A$3:$A$51,[1]lookup!$U$3:$U$51)</f>
        <v>BAND</v>
      </c>
      <c r="P2193" s="25">
        <f t="shared" si="68"/>
        <v>0</v>
      </c>
      <c r="Q2193" s="25">
        <f t="shared" si="69"/>
        <v>0</v>
      </c>
      <c r="R2193" s="25">
        <f>LOOKUP(A2193,[1]lookup!$A$3:$A$51,[1]lookup!$H$3:$H$51)</f>
        <v>0</v>
      </c>
    </row>
    <row r="2194" spans="1:18" ht="15" x14ac:dyDescent="0.2">
      <c r="A2194" t="s">
        <v>470</v>
      </c>
      <c r="B2194">
        <v>2013</v>
      </c>
      <c r="C2194" t="s">
        <v>0</v>
      </c>
      <c r="D2194" t="s">
        <v>405</v>
      </c>
      <c r="E2194" t="s">
        <v>2207</v>
      </c>
      <c r="F2194">
        <v>3</v>
      </c>
      <c r="G2194">
        <v>4050</v>
      </c>
      <c r="H2194">
        <v>2</v>
      </c>
      <c r="I2194">
        <v>88</v>
      </c>
      <c r="J2194">
        <v>3</v>
      </c>
      <c r="K2194">
        <v>4138</v>
      </c>
      <c r="L2194">
        <v>5004</v>
      </c>
      <c r="M2194" s="24" t="str">
        <f>LOOKUP(A2194,[1]lookup!$A$3:$A$51,[1]lookup!$P$3:$P$51)</f>
        <v>Unseeded</v>
      </c>
      <c r="N2194" s="24" t="str">
        <f>LOOKUP(A2194,[1]lookup!$A$3:$A$51,[1]lookup!$R$3:$R$51)</f>
        <v>Low</v>
      </c>
      <c r="O2194" s="24" t="str">
        <f>LOOKUP(A2194,[1]lookup!$A$3:$A$51,[1]lookup!$U$3:$U$51)</f>
        <v>BAND</v>
      </c>
      <c r="P2194" s="25">
        <f t="shared" si="68"/>
        <v>1.7585931254996003</v>
      </c>
      <c r="Q2194" s="25">
        <f t="shared" si="69"/>
        <v>80.935251798561154</v>
      </c>
      <c r="R2194" s="25">
        <f>LOOKUP(A2194,[1]lookup!$A$3:$A$51,[1]lookup!$H$3:$H$51)</f>
        <v>0</v>
      </c>
    </row>
    <row r="2195" spans="1:18" ht="15" x14ac:dyDescent="0.2">
      <c r="A2195" t="s">
        <v>470</v>
      </c>
      <c r="B2195">
        <v>2013</v>
      </c>
      <c r="C2195" t="s">
        <v>0</v>
      </c>
      <c r="D2195" t="s">
        <v>217</v>
      </c>
      <c r="E2195" t="s">
        <v>2208</v>
      </c>
      <c r="F2195">
        <v>1</v>
      </c>
      <c r="G2195">
        <v>935</v>
      </c>
      <c r="H2195">
        <v>0</v>
      </c>
      <c r="I2195">
        <v>0</v>
      </c>
      <c r="J2195">
        <v>1</v>
      </c>
      <c r="K2195">
        <v>935</v>
      </c>
      <c r="L2195">
        <v>5004</v>
      </c>
      <c r="M2195" s="24" t="str">
        <f>LOOKUP(A2195,[1]lookup!$A$3:$A$51,[1]lookup!$P$3:$P$51)</f>
        <v>Unseeded</v>
      </c>
      <c r="N2195" s="24" t="str">
        <f>LOOKUP(A2195,[1]lookup!$A$3:$A$51,[1]lookup!$R$3:$R$51)</f>
        <v>Low</v>
      </c>
      <c r="O2195" s="24" t="str">
        <f>LOOKUP(A2195,[1]lookup!$A$3:$A$51,[1]lookup!$U$3:$U$51)</f>
        <v>BAND</v>
      </c>
      <c r="P2195" s="25">
        <f t="shared" si="68"/>
        <v>0</v>
      </c>
      <c r="Q2195" s="25">
        <f t="shared" si="69"/>
        <v>18.685051958433256</v>
      </c>
      <c r="R2195" s="25">
        <f>LOOKUP(A2195,[1]lookup!$A$3:$A$51,[1]lookup!$H$3:$H$51)</f>
        <v>0</v>
      </c>
    </row>
    <row r="2196" spans="1:18" ht="15" x14ac:dyDescent="0.2">
      <c r="A2196" t="s">
        <v>470</v>
      </c>
      <c r="B2196">
        <v>2013</v>
      </c>
      <c r="C2196" t="s">
        <v>0</v>
      </c>
      <c r="D2196" t="s">
        <v>2209</v>
      </c>
      <c r="E2196" t="s">
        <v>2210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5004</v>
      </c>
      <c r="M2196" s="24" t="str">
        <f>LOOKUP(A2196,[1]lookup!$A$3:$A$51,[1]lookup!$P$3:$P$51)</f>
        <v>Unseeded</v>
      </c>
      <c r="N2196" s="24" t="str">
        <f>LOOKUP(A2196,[1]lookup!$A$3:$A$51,[1]lookup!$R$3:$R$51)</f>
        <v>Low</v>
      </c>
      <c r="O2196" s="24" t="str">
        <f>LOOKUP(A2196,[1]lookup!$A$3:$A$51,[1]lookup!$U$3:$U$51)</f>
        <v>BAND</v>
      </c>
      <c r="P2196" s="25">
        <f t="shared" si="68"/>
        <v>0</v>
      </c>
      <c r="Q2196" s="25">
        <f t="shared" si="69"/>
        <v>0</v>
      </c>
      <c r="R2196" s="25">
        <f>LOOKUP(A2196,[1]lookup!$A$3:$A$51,[1]lookup!$H$3:$H$51)</f>
        <v>0</v>
      </c>
    </row>
    <row r="2197" spans="1:18" ht="15" x14ac:dyDescent="0.2">
      <c r="A2197" t="s">
        <v>470</v>
      </c>
      <c r="B2197">
        <v>2013</v>
      </c>
      <c r="C2197" t="s">
        <v>0</v>
      </c>
      <c r="D2197" t="s">
        <v>2211</v>
      </c>
      <c r="E2197" t="s">
        <v>2212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5004</v>
      </c>
      <c r="M2197" s="24" t="str">
        <f>LOOKUP(A2197,[1]lookup!$A$3:$A$51,[1]lookup!$P$3:$P$51)</f>
        <v>Unseeded</v>
      </c>
      <c r="N2197" s="24" t="str">
        <f>LOOKUP(A2197,[1]lookup!$A$3:$A$51,[1]lookup!$R$3:$R$51)</f>
        <v>Low</v>
      </c>
      <c r="O2197" s="24" t="str">
        <f>LOOKUP(A2197,[1]lookup!$A$3:$A$51,[1]lookup!$U$3:$U$51)</f>
        <v>BAND</v>
      </c>
      <c r="P2197" s="25">
        <f t="shared" si="68"/>
        <v>0</v>
      </c>
      <c r="Q2197" s="25">
        <f t="shared" si="69"/>
        <v>0</v>
      </c>
      <c r="R2197" s="25">
        <f>LOOKUP(A2197,[1]lookup!$A$3:$A$51,[1]lookup!$H$3:$H$51)</f>
        <v>0</v>
      </c>
    </row>
    <row r="2198" spans="1:18" ht="15" x14ac:dyDescent="0.2">
      <c r="A2198" t="s">
        <v>350</v>
      </c>
      <c r="B2198">
        <v>2013</v>
      </c>
      <c r="C2198" t="s">
        <v>0</v>
      </c>
      <c r="D2198" t="s">
        <v>672</v>
      </c>
      <c r="E2198" t="s">
        <v>2199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5010</v>
      </c>
      <c r="M2198" s="24" t="str">
        <f>LOOKUP(A2198,[1]lookup!$A$3:$A$51,[1]lookup!$P$3:$P$51)</f>
        <v>Seeded</v>
      </c>
      <c r="N2198" s="24" t="str">
        <f>LOOKUP(A2198,[1]lookup!$A$3:$A$51,[1]lookup!$R$3:$R$51)</f>
        <v>Mod</v>
      </c>
      <c r="O2198" s="24" t="str">
        <f>LOOKUP(A2198,[1]lookup!$A$3:$A$51,[1]lookup!$U$3:$U$51)</f>
        <v>FS</v>
      </c>
      <c r="P2198" s="25">
        <f t="shared" si="68"/>
        <v>0</v>
      </c>
      <c r="Q2198" s="25">
        <f t="shared" si="69"/>
        <v>0</v>
      </c>
      <c r="R2198" s="25">
        <f>LOOKUP(A2198,[1]lookup!$A$3:$A$51,[1]lookup!$H$3:$H$51)</f>
        <v>70.739999999999995</v>
      </c>
    </row>
    <row r="2199" spans="1:18" ht="15" x14ac:dyDescent="0.2">
      <c r="A2199" t="s">
        <v>350</v>
      </c>
      <c r="B2199">
        <v>2013</v>
      </c>
      <c r="C2199" t="s">
        <v>0</v>
      </c>
      <c r="D2199" t="s">
        <v>556</v>
      </c>
      <c r="E2199" t="s">
        <v>2200</v>
      </c>
      <c r="F2199">
        <v>1</v>
      </c>
      <c r="G2199">
        <v>3</v>
      </c>
      <c r="H2199">
        <v>2</v>
      </c>
      <c r="I2199">
        <v>712</v>
      </c>
      <c r="J2199">
        <v>2</v>
      </c>
      <c r="K2199">
        <v>715</v>
      </c>
      <c r="L2199">
        <v>5010</v>
      </c>
      <c r="M2199" s="24" t="str">
        <f>LOOKUP(A2199,[1]lookup!$A$3:$A$51,[1]lookup!$P$3:$P$51)</f>
        <v>Seeded</v>
      </c>
      <c r="N2199" s="24" t="str">
        <f>LOOKUP(A2199,[1]lookup!$A$3:$A$51,[1]lookup!$R$3:$R$51)</f>
        <v>Mod</v>
      </c>
      <c r="O2199" s="24" t="str">
        <f>LOOKUP(A2199,[1]lookup!$A$3:$A$51,[1]lookup!$U$3:$U$51)</f>
        <v>FS</v>
      </c>
      <c r="P2199" s="25">
        <f t="shared" si="68"/>
        <v>14.211576846307386</v>
      </c>
      <c r="Q2199" s="25">
        <f t="shared" si="69"/>
        <v>5.9880239520958084E-2</v>
      </c>
      <c r="R2199" s="25">
        <f>LOOKUP(A2199,[1]lookup!$A$3:$A$51,[1]lookup!$H$3:$H$51)</f>
        <v>70.739999999999995</v>
      </c>
    </row>
    <row r="2200" spans="1:18" ht="15" x14ac:dyDescent="0.2">
      <c r="A2200" t="s">
        <v>350</v>
      </c>
      <c r="B2200">
        <v>2013</v>
      </c>
      <c r="C2200" t="s">
        <v>0</v>
      </c>
      <c r="D2200" t="s">
        <v>557</v>
      </c>
      <c r="E2200" t="s">
        <v>2201</v>
      </c>
      <c r="F2200">
        <v>0</v>
      </c>
      <c r="G2200">
        <v>0</v>
      </c>
      <c r="H2200">
        <v>1</v>
      </c>
      <c r="I2200">
        <v>2</v>
      </c>
      <c r="J2200">
        <v>1</v>
      </c>
      <c r="K2200">
        <v>2</v>
      </c>
      <c r="L2200">
        <v>5010</v>
      </c>
      <c r="M2200" s="24" t="str">
        <f>LOOKUP(A2200,[1]lookup!$A$3:$A$51,[1]lookup!$P$3:$P$51)</f>
        <v>Seeded</v>
      </c>
      <c r="N2200" s="24" t="str">
        <f>LOOKUP(A2200,[1]lookup!$A$3:$A$51,[1]lookup!$R$3:$R$51)</f>
        <v>Mod</v>
      </c>
      <c r="O2200" s="24" t="str">
        <f>LOOKUP(A2200,[1]lookup!$A$3:$A$51,[1]lookup!$U$3:$U$51)</f>
        <v>FS</v>
      </c>
      <c r="P2200" s="25">
        <f t="shared" si="68"/>
        <v>3.9920159680638723E-2</v>
      </c>
      <c r="Q2200" s="25">
        <f t="shared" si="69"/>
        <v>0</v>
      </c>
      <c r="R2200" s="25">
        <f>LOOKUP(A2200,[1]lookup!$A$3:$A$51,[1]lookup!$H$3:$H$51)</f>
        <v>70.739999999999995</v>
      </c>
    </row>
    <row r="2201" spans="1:18" ht="15" x14ac:dyDescent="0.2">
      <c r="A2201" t="s">
        <v>350</v>
      </c>
      <c r="B2201">
        <v>2013</v>
      </c>
      <c r="C2201" t="s">
        <v>0</v>
      </c>
      <c r="D2201" t="s">
        <v>390</v>
      </c>
      <c r="E2201" t="s">
        <v>2202</v>
      </c>
      <c r="F2201">
        <v>1</v>
      </c>
      <c r="G2201">
        <v>41</v>
      </c>
      <c r="H2201">
        <v>1</v>
      </c>
      <c r="I2201">
        <v>265</v>
      </c>
      <c r="J2201">
        <v>1</v>
      </c>
      <c r="K2201">
        <v>306</v>
      </c>
      <c r="L2201">
        <v>5010</v>
      </c>
      <c r="M2201" s="24" t="str">
        <f>LOOKUP(A2201,[1]lookup!$A$3:$A$51,[1]lookup!$P$3:$P$51)</f>
        <v>Seeded</v>
      </c>
      <c r="N2201" s="24" t="str">
        <f>LOOKUP(A2201,[1]lookup!$A$3:$A$51,[1]lookup!$R$3:$R$51)</f>
        <v>Mod</v>
      </c>
      <c r="O2201" s="24" t="str">
        <f>LOOKUP(A2201,[1]lookup!$A$3:$A$51,[1]lookup!$U$3:$U$51)</f>
        <v>FS</v>
      </c>
      <c r="P2201" s="25">
        <f t="shared" si="68"/>
        <v>5.2894211576846306</v>
      </c>
      <c r="Q2201" s="25">
        <f t="shared" si="69"/>
        <v>0.81836327345309379</v>
      </c>
      <c r="R2201" s="25">
        <f>LOOKUP(A2201,[1]lookup!$A$3:$A$51,[1]lookup!$H$3:$H$51)</f>
        <v>70.739999999999995</v>
      </c>
    </row>
    <row r="2202" spans="1:18" ht="15" x14ac:dyDescent="0.2">
      <c r="A2202" t="s">
        <v>350</v>
      </c>
      <c r="B2202">
        <v>2013</v>
      </c>
      <c r="C2202" t="s">
        <v>0</v>
      </c>
      <c r="D2202" t="s">
        <v>1087</v>
      </c>
      <c r="E2202" t="s">
        <v>2203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5010</v>
      </c>
      <c r="M2202" s="24" t="str">
        <f>LOOKUP(A2202,[1]lookup!$A$3:$A$51,[1]lookup!$P$3:$P$51)</f>
        <v>Seeded</v>
      </c>
      <c r="N2202" s="24" t="str">
        <f>LOOKUP(A2202,[1]lookup!$A$3:$A$51,[1]lookup!$R$3:$R$51)</f>
        <v>Mod</v>
      </c>
      <c r="O2202" s="24" t="str">
        <f>LOOKUP(A2202,[1]lookup!$A$3:$A$51,[1]lookup!$U$3:$U$51)</f>
        <v>FS</v>
      </c>
      <c r="P2202" s="25">
        <f t="shared" si="68"/>
        <v>0</v>
      </c>
      <c r="Q2202" s="25">
        <f t="shared" si="69"/>
        <v>0</v>
      </c>
      <c r="R2202" s="25">
        <f>LOOKUP(A2202,[1]lookup!$A$3:$A$51,[1]lookup!$H$3:$H$51)</f>
        <v>70.739999999999995</v>
      </c>
    </row>
    <row r="2203" spans="1:18" ht="15" x14ac:dyDescent="0.2">
      <c r="A2203" t="s">
        <v>350</v>
      </c>
      <c r="B2203">
        <v>2013</v>
      </c>
      <c r="C2203" t="s">
        <v>0</v>
      </c>
      <c r="D2203" t="s">
        <v>244</v>
      </c>
      <c r="E2203" t="s">
        <v>2204</v>
      </c>
      <c r="F2203">
        <v>2</v>
      </c>
      <c r="G2203">
        <v>5</v>
      </c>
      <c r="H2203">
        <v>5</v>
      </c>
      <c r="I2203">
        <v>262</v>
      </c>
      <c r="J2203">
        <v>5</v>
      </c>
      <c r="K2203">
        <v>267</v>
      </c>
      <c r="L2203">
        <v>5010</v>
      </c>
      <c r="M2203" s="24" t="str">
        <f>LOOKUP(A2203,[1]lookup!$A$3:$A$51,[1]lookup!$P$3:$P$51)</f>
        <v>Seeded</v>
      </c>
      <c r="N2203" s="24" t="str">
        <f>LOOKUP(A2203,[1]lookup!$A$3:$A$51,[1]lookup!$R$3:$R$51)</f>
        <v>Mod</v>
      </c>
      <c r="O2203" s="24" t="str">
        <f>LOOKUP(A2203,[1]lookup!$A$3:$A$51,[1]lookup!$U$3:$U$51)</f>
        <v>FS</v>
      </c>
      <c r="P2203" s="25">
        <f t="shared" si="68"/>
        <v>5.2295409181636732</v>
      </c>
      <c r="Q2203" s="25">
        <f t="shared" si="69"/>
        <v>9.9800399201596793E-2</v>
      </c>
      <c r="R2203" s="25">
        <f>LOOKUP(A2203,[1]lookup!$A$3:$A$51,[1]lookup!$H$3:$H$51)</f>
        <v>70.739999999999995</v>
      </c>
    </row>
    <row r="2204" spans="1:18" ht="15" x14ac:dyDescent="0.2">
      <c r="A2204" t="s">
        <v>350</v>
      </c>
      <c r="B2204">
        <v>2013</v>
      </c>
      <c r="C2204" t="s">
        <v>0</v>
      </c>
      <c r="D2204" t="s">
        <v>559</v>
      </c>
      <c r="E2204" t="s">
        <v>2205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5010</v>
      </c>
      <c r="M2204" s="24" t="str">
        <f>LOOKUP(A2204,[1]lookup!$A$3:$A$51,[1]lookup!$P$3:$P$51)</f>
        <v>Seeded</v>
      </c>
      <c r="N2204" s="24" t="str">
        <f>LOOKUP(A2204,[1]lookup!$A$3:$A$51,[1]lookup!$R$3:$R$51)</f>
        <v>Mod</v>
      </c>
      <c r="O2204" s="24" t="str">
        <f>LOOKUP(A2204,[1]lookup!$A$3:$A$51,[1]lookup!$U$3:$U$51)</f>
        <v>FS</v>
      </c>
      <c r="P2204" s="25">
        <f t="shared" si="68"/>
        <v>0</v>
      </c>
      <c r="Q2204" s="25">
        <f t="shared" si="69"/>
        <v>0</v>
      </c>
      <c r="R2204" s="25">
        <f>LOOKUP(A2204,[1]lookup!$A$3:$A$51,[1]lookup!$H$3:$H$51)</f>
        <v>70.739999999999995</v>
      </c>
    </row>
    <row r="2205" spans="1:18" ht="15" x14ac:dyDescent="0.2">
      <c r="A2205" t="s">
        <v>350</v>
      </c>
      <c r="B2205">
        <v>2013</v>
      </c>
      <c r="C2205" t="s">
        <v>0</v>
      </c>
      <c r="D2205" t="s">
        <v>1229</v>
      </c>
      <c r="E2205" t="s">
        <v>2206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5010</v>
      </c>
      <c r="M2205" s="24" t="str">
        <f>LOOKUP(A2205,[1]lookup!$A$3:$A$51,[1]lookup!$P$3:$P$51)</f>
        <v>Seeded</v>
      </c>
      <c r="N2205" s="24" t="str">
        <f>LOOKUP(A2205,[1]lookup!$A$3:$A$51,[1]lookup!$R$3:$R$51)</f>
        <v>Mod</v>
      </c>
      <c r="O2205" s="24" t="str">
        <f>LOOKUP(A2205,[1]lookup!$A$3:$A$51,[1]lookup!$U$3:$U$51)</f>
        <v>FS</v>
      </c>
      <c r="P2205" s="25">
        <f t="shared" si="68"/>
        <v>0</v>
      </c>
      <c r="Q2205" s="25">
        <f t="shared" si="69"/>
        <v>0</v>
      </c>
      <c r="R2205" s="25">
        <f>LOOKUP(A2205,[1]lookup!$A$3:$A$51,[1]lookup!$H$3:$H$51)</f>
        <v>70.739999999999995</v>
      </c>
    </row>
    <row r="2206" spans="1:18" ht="15" x14ac:dyDescent="0.2">
      <c r="A2206" t="s">
        <v>350</v>
      </c>
      <c r="B2206">
        <v>2013</v>
      </c>
      <c r="C2206" t="s">
        <v>0</v>
      </c>
      <c r="D2206" t="s">
        <v>405</v>
      </c>
      <c r="E2206" t="s">
        <v>2207</v>
      </c>
      <c r="F2206">
        <v>3</v>
      </c>
      <c r="G2206">
        <v>2242</v>
      </c>
      <c r="H2206">
        <v>2</v>
      </c>
      <c r="I2206">
        <v>13</v>
      </c>
      <c r="J2206">
        <v>3</v>
      </c>
      <c r="K2206">
        <v>2255</v>
      </c>
      <c r="L2206">
        <v>5010</v>
      </c>
      <c r="M2206" s="24" t="str">
        <f>LOOKUP(A2206,[1]lookup!$A$3:$A$51,[1]lookup!$P$3:$P$51)</f>
        <v>Seeded</v>
      </c>
      <c r="N2206" s="24" t="str">
        <f>LOOKUP(A2206,[1]lookup!$A$3:$A$51,[1]lookup!$R$3:$R$51)</f>
        <v>Mod</v>
      </c>
      <c r="O2206" s="24" t="str">
        <f>LOOKUP(A2206,[1]lookup!$A$3:$A$51,[1]lookup!$U$3:$U$51)</f>
        <v>FS</v>
      </c>
      <c r="P2206" s="25">
        <f t="shared" si="68"/>
        <v>0.25948103792415173</v>
      </c>
      <c r="Q2206" s="25">
        <f t="shared" si="69"/>
        <v>44.750499001996005</v>
      </c>
      <c r="R2206" s="25">
        <f>LOOKUP(A2206,[1]lookup!$A$3:$A$51,[1]lookup!$H$3:$H$51)</f>
        <v>70.739999999999995</v>
      </c>
    </row>
    <row r="2207" spans="1:18" ht="15" x14ac:dyDescent="0.2">
      <c r="A2207" t="s">
        <v>350</v>
      </c>
      <c r="B2207">
        <v>2013</v>
      </c>
      <c r="C2207" t="s">
        <v>0</v>
      </c>
      <c r="D2207" t="s">
        <v>217</v>
      </c>
      <c r="E2207" t="s">
        <v>2208</v>
      </c>
      <c r="F2207">
        <v>2</v>
      </c>
      <c r="G2207">
        <v>2719</v>
      </c>
      <c r="H2207">
        <v>0</v>
      </c>
      <c r="I2207">
        <v>0</v>
      </c>
      <c r="J2207">
        <v>2</v>
      </c>
      <c r="K2207">
        <v>2719</v>
      </c>
      <c r="L2207">
        <v>5010</v>
      </c>
      <c r="M2207" s="24" t="str">
        <f>LOOKUP(A2207,[1]lookup!$A$3:$A$51,[1]lookup!$P$3:$P$51)</f>
        <v>Seeded</v>
      </c>
      <c r="N2207" s="24" t="str">
        <f>LOOKUP(A2207,[1]lookup!$A$3:$A$51,[1]lookup!$R$3:$R$51)</f>
        <v>Mod</v>
      </c>
      <c r="O2207" s="24" t="str">
        <f>LOOKUP(A2207,[1]lookup!$A$3:$A$51,[1]lookup!$U$3:$U$51)</f>
        <v>FS</v>
      </c>
      <c r="P2207" s="25">
        <f t="shared" si="68"/>
        <v>0</v>
      </c>
      <c r="Q2207" s="25">
        <f t="shared" si="69"/>
        <v>54.271457085828345</v>
      </c>
      <c r="R2207" s="25">
        <f>LOOKUP(A2207,[1]lookup!$A$3:$A$51,[1]lookup!$H$3:$H$51)</f>
        <v>70.739999999999995</v>
      </c>
    </row>
    <row r="2208" spans="1:18" ht="15" x14ac:dyDescent="0.2">
      <c r="A2208" t="s">
        <v>350</v>
      </c>
      <c r="B2208">
        <v>2013</v>
      </c>
      <c r="C2208" t="s">
        <v>0</v>
      </c>
      <c r="D2208" t="s">
        <v>2209</v>
      </c>
      <c r="E2208" t="s">
        <v>2210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5010</v>
      </c>
      <c r="M2208" s="24" t="str">
        <f>LOOKUP(A2208,[1]lookup!$A$3:$A$51,[1]lookup!$P$3:$P$51)</f>
        <v>Seeded</v>
      </c>
      <c r="N2208" s="24" t="str">
        <f>LOOKUP(A2208,[1]lookup!$A$3:$A$51,[1]lookup!$R$3:$R$51)</f>
        <v>Mod</v>
      </c>
      <c r="O2208" s="24" t="str">
        <f>LOOKUP(A2208,[1]lookup!$A$3:$A$51,[1]lookup!$U$3:$U$51)</f>
        <v>FS</v>
      </c>
      <c r="P2208" s="25">
        <f t="shared" si="68"/>
        <v>0</v>
      </c>
      <c r="Q2208" s="25">
        <f t="shared" si="69"/>
        <v>0</v>
      </c>
      <c r="R2208" s="25">
        <f>LOOKUP(A2208,[1]lookup!$A$3:$A$51,[1]lookup!$H$3:$H$51)</f>
        <v>70.739999999999995</v>
      </c>
    </row>
    <row r="2209" spans="1:18" ht="15" x14ac:dyDescent="0.2">
      <c r="A2209" t="s">
        <v>350</v>
      </c>
      <c r="B2209">
        <v>2013</v>
      </c>
      <c r="C2209" t="s">
        <v>0</v>
      </c>
      <c r="D2209" t="s">
        <v>2211</v>
      </c>
      <c r="E2209" t="s">
        <v>2212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5010</v>
      </c>
      <c r="M2209" s="24" t="str">
        <f>LOOKUP(A2209,[1]lookup!$A$3:$A$51,[1]lookup!$P$3:$P$51)</f>
        <v>Seeded</v>
      </c>
      <c r="N2209" s="24" t="str">
        <f>LOOKUP(A2209,[1]lookup!$A$3:$A$51,[1]lookup!$R$3:$R$51)</f>
        <v>Mod</v>
      </c>
      <c r="O2209" s="24" t="str">
        <f>LOOKUP(A2209,[1]lookup!$A$3:$A$51,[1]lookup!$U$3:$U$51)</f>
        <v>FS</v>
      </c>
      <c r="P2209" s="25">
        <f t="shared" si="68"/>
        <v>0</v>
      </c>
      <c r="Q2209" s="25">
        <f t="shared" si="69"/>
        <v>0</v>
      </c>
      <c r="R2209" s="25">
        <f>LOOKUP(A2209,[1]lookup!$A$3:$A$51,[1]lookup!$H$3:$H$51)</f>
        <v>70.739999999999995</v>
      </c>
    </row>
    <row r="2210" spans="1:18" ht="15" x14ac:dyDescent="0.2">
      <c r="A2210" t="s">
        <v>351</v>
      </c>
      <c r="B2210">
        <v>2013</v>
      </c>
      <c r="C2210" t="s">
        <v>0</v>
      </c>
      <c r="D2210" t="s">
        <v>672</v>
      </c>
      <c r="E2210" t="s">
        <v>2199</v>
      </c>
      <c r="F2210">
        <v>1</v>
      </c>
      <c r="G2210">
        <v>4</v>
      </c>
      <c r="H2210">
        <v>1</v>
      </c>
      <c r="I2210">
        <v>5</v>
      </c>
      <c r="J2210">
        <v>1</v>
      </c>
      <c r="K2210">
        <v>9</v>
      </c>
      <c r="L2210">
        <v>5000</v>
      </c>
      <c r="M2210" s="24" t="str">
        <f>LOOKUP(A2210,[1]lookup!$A$3:$A$51,[1]lookup!$P$3:$P$51)</f>
        <v>Seeded</v>
      </c>
      <c r="N2210" s="24" t="str">
        <f>LOOKUP(A2210,[1]lookup!$A$3:$A$51,[1]lookup!$R$3:$R$51)</f>
        <v>Mod</v>
      </c>
      <c r="O2210" s="24" t="str">
        <f>LOOKUP(A2210,[1]lookup!$A$3:$A$51,[1]lookup!$U$3:$U$51)</f>
        <v>FS</v>
      </c>
      <c r="P2210" s="25">
        <f t="shared" si="68"/>
        <v>0.1</v>
      </c>
      <c r="Q2210" s="25">
        <f t="shared" si="69"/>
        <v>0.08</v>
      </c>
      <c r="R2210" s="25">
        <f>LOOKUP(A2210,[1]lookup!$A$3:$A$51,[1]lookup!$H$3:$H$51)</f>
        <v>34.970178926441356</v>
      </c>
    </row>
    <row r="2211" spans="1:18" ht="15" x14ac:dyDescent="0.2">
      <c r="A2211" t="s">
        <v>351</v>
      </c>
      <c r="B2211">
        <v>2013</v>
      </c>
      <c r="C2211" t="s">
        <v>0</v>
      </c>
      <c r="D2211" t="s">
        <v>556</v>
      </c>
      <c r="E2211" t="s">
        <v>2200</v>
      </c>
      <c r="F2211">
        <v>1</v>
      </c>
      <c r="G2211">
        <v>25</v>
      </c>
      <c r="H2211">
        <v>3</v>
      </c>
      <c r="I2211">
        <v>476</v>
      </c>
      <c r="J2211">
        <v>3</v>
      </c>
      <c r="K2211">
        <v>501</v>
      </c>
      <c r="L2211">
        <v>5000</v>
      </c>
      <c r="M2211" s="24" t="str">
        <f>LOOKUP(A2211,[1]lookup!$A$3:$A$51,[1]lookup!$P$3:$P$51)</f>
        <v>Seeded</v>
      </c>
      <c r="N2211" s="24" t="str">
        <f>LOOKUP(A2211,[1]lookup!$A$3:$A$51,[1]lookup!$R$3:$R$51)</f>
        <v>Mod</v>
      </c>
      <c r="O2211" s="24" t="str">
        <f>LOOKUP(A2211,[1]lookup!$A$3:$A$51,[1]lookup!$U$3:$U$51)</f>
        <v>FS</v>
      </c>
      <c r="P2211" s="25">
        <f t="shared" si="68"/>
        <v>9.5200000000000014</v>
      </c>
      <c r="Q2211" s="25">
        <f t="shared" si="69"/>
        <v>0.5</v>
      </c>
      <c r="R2211" s="25">
        <f>LOOKUP(A2211,[1]lookup!$A$3:$A$51,[1]lookup!$H$3:$H$51)</f>
        <v>34.970178926441356</v>
      </c>
    </row>
    <row r="2212" spans="1:18" ht="15" x14ac:dyDescent="0.2">
      <c r="A2212" t="s">
        <v>351</v>
      </c>
      <c r="B2212">
        <v>2013</v>
      </c>
      <c r="C2212" t="s">
        <v>0</v>
      </c>
      <c r="D2212" t="s">
        <v>557</v>
      </c>
      <c r="E2212" t="s">
        <v>2201</v>
      </c>
      <c r="F2212">
        <v>1</v>
      </c>
      <c r="G2212">
        <v>7</v>
      </c>
      <c r="H2212">
        <v>1</v>
      </c>
      <c r="I2212">
        <v>71</v>
      </c>
      <c r="J2212">
        <v>2</v>
      </c>
      <c r="K2212">
        <v>78</v>
      </c>
      <c r="L2212">
        <v>5000</v>
      </c>
      <c r="M2212" s="24" t="str">
        <f>LOOKUP(A2212,[1]lookup!$A$3:$A$51,[1]lookup!$P$3:$P$51)</f>
        <v>Seeded</v>
      </c>
      <c r="N2212" s="24" t="str">
        <f>LOOKUP(A2212,[1]lookup!$A$3:$A$51,[1]lookup!$R$3:$R$51)</f>
        <v>Mod</v>
      </c>
      <c r="O2212" s="24" t="str">
        <f>LOOKUP(A2212,[1]lookup!$A$3:$A$51,[1]lookup!$U$3:$U$51)</f>
        <v>FS</v>
      </c>
      <c r="P2212" s="25">
        <f t="shared" si="68"/>
        <v>1.4200000000000002</v>
      </c>
      <c r="Q2212" s="25">
        <f t="shared" si="69"/>
        <v>0.13999999999999999</v>
      </c>
      <c r="R2212" s="25">
        <f>LOOKUP(A2212,[1]lookup!$A$3:$A$51,[1]lookup!$H$3:$H$51)</f>
        <v>34.970178926441356</v>
      </c>
    </row>
    <row r="2213" spans="1:18" ht="15" x14ac:dyDescent="0.2">
      <c r="A2213" t="s">
        <v>351</v>
      </c>
      <c r="B2213">
        <v>2013</v>
      </c>
      <c r="C2213" t="s">
        <v>0</v>
      </c>
      <c r="D2213" t="s">
        <v>390</v>
      </c>
      <c r="E2213" t="s">
        <v>2202</v>
      </c>
      <c r="F2213">
        <v>1</v>
      </c>
      <c r="G2213">
        <v>14</v>
      </c>
      <c r="H2213">
        <v>1</v>
      </c>
      <c r="I2213">
        <v>237</v>
      </c>
      <c r="J2213">
        <v>1</v>
      </c>
      <c r="K2213">
        <v>251</v>
      </c>
      <c r="L2213">
        <v>5000</v>
      </c>
      <c r="M2213" s="24" t="str">
        <f>LOOKUP(A2213,[1]lookup!$A$3:$A$51,[1]lookup!$P$3:$P$51)</f>
        <v>Seeded</v>
      </c>
      <c r="N2213" s="24" t="str">
        <f>LOOKUP(A2213,[1]lookup!$A$3:$A$51,[1]lookup!$R$3:$R$51)</f>
        <v>Mod</v>
      </c>
      <c r="O2213" s="24" t="str">
        <f>LOOKUP(A2213,[1]lookup!$A$3:$A$51,[1]lookup!$U$3:$U$51)</f>
        <v>FS</v>
      </c>
      <c r="P2213" s="25">
        <f t="shared" si="68"/>
        <v>4.74</v>
      </c>
      <c r="Q2213" s="25">
        <f t="shared" si="69"/>
        <v>0.27999999999999997</v>
      </c>
      <c r="R2213" s="25">
        <f>LOOKUP(A2213,[1]lookup!$A$3:$A$51,[1]lookup!$H$3:$H$51)</f>
        <v>34.970178926441356</v>
      </c>
    </row>
    <row r="2214" spans="1:18" ht="15" x14ac:dyDescent="0.2">
      <c r="A2214" t="s">
        <v>351</v>
      </c>
      <c r="B2214">
        <v>2013</v>
      </c>
      <c r="C2214" t="s">
        <v>0</v>
      </c>
      <c r="D2214" t="s">
        <v>1087</v>
      </c>
      <c r="E2214" t="s">
        <v>2203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5000</v>
      </c>
      <c r="M2214" s="24" t="str">
        <f>LOOKUP(A2214,[1]lookup!$A$3:$A$51,[1]lookup!$P$3:$P$51)</f>
        <v>Seeded</v>
      </c>
      <c r="N2214" s="24" t="str">
        <f>LOOKUP(A2214,[1]lookup!$A$3:$A$51,[1]lookup!$R$3:$R$51)</f>
        <v>Mod</v>
      </c>
      <c r="O2214" s="24" t="str">
        <f>LOOKUP(A2214,[1]lookup!$A$3:$A$51,[1]lookup!$U$3:$U$51)</f>
        <v>FS</v>
      </c>
      <c r="P2214" s="25">
        <f t="shared" si="68"/>
        <v>0</v>
      </c>
      <c r="Q2214" s="25">
        <f t="shared" si="69"/>
        <v>0</v>
      </c>
      <c r="R2214" s="25">
        <f>LOOKUP(A2214,[1]lookup!$A$3:$A$51,[1]lookup!$H$3:$H$51)</f>
        <v>34.970178926441356</v>
      </c>
    </row>
    <row r="2215" spans="1:18" ht="15" x14ac:dyDescent="0.2">
      <c r="A2215" t="s">
        <v>351</v>
      </c>
      <c r="B2215">
        <v>2013</v>
      </c>
      <c r="C2215" t="s">
        <v>0</v>
      </c>
      <c r="D2215" t="s">
        <v>244</v>
      </c>
      <c r="E2215" t="s">
        <v>2204</v>
      </c>
      <c r="F2215">
        <v>1</v>
      </c>
      <c r="G2215">
        <v>2</v>
      </c>
      <c r="H2215">
        <v>10</v>
      </c>
      <c r="I2215">
        <v>496</v>
      </c>
      <c r="J2215">
        <v>10</v>
      </c>
      <c r="K2215">
        <v>498</v>
      </c>
      <c r="L2215">
        <v>5000</v>
      </c>
      <c r="M2215" s="24" t="str">
        <f>LOOKUP(A2215,[1]lookup!$A$3:$A$51,[1]lookup!$P$3:$P$51)</f>
        <v>Seeded</v>
      </c>
      <c r="N2215" s="24" t="str">
        <f>LOOKUP(A2215,[1]lookup!$A$3:$A$51,[1]lookup!$R$3:$R$51)</f>
        <v>Mod</v>
      </c>
      <c r="O2215" s="24" t="str">
        <f>LOOKUP(A2215,[1]lookup!$A$3:$A$51,[1]lookup!$U$3:$U$51)</f>
        <v>FS</v>
      </c>
      <c r="P2215" s="25">
        <f t="shared" si="68"/>
        <v>9.92</v>
      </c>
      <c r="Q2215" s="25">
        <f t="shared" si="69"/>
        <v>0.04</v>
      </c>
      <c r="R2215" s="25">
        <f>LOOKUP(A2215,[1]lookup!$A$3:$A$51,[1]lookup!$H$3:$H$51)</f>
        <v>34.970178926441356</v>
      </c>
    </row>
    <row r="2216" spans="1:18" ht="15" x14ac:dyDescent="0.2">
      <c r="A2216" t="s">
        <v>351</v>
      </c>
      <c r="B2216">
        <v>2013</v>
      </c>
      <c r="C2216" t="s">
        <v>0</v>
      </c>
      <c r="D2216" t="s">
        <v>559</v>
      </c>
      <c r="E2216" t="s">
        <v>2205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5000</v>
      </c>
      <c r="M2216" s="24" t="str">
        <f>LOOKUP(A2216,[1]lookup!$A$3:$A$51,[1]lookup!$P$3:$P$51)</f>
        <v>Seeded</v>
      </c>
      <c r="N2216" s="24" t="str">
        <f>LOOKUP(A2216,[1]lookup!$A$3:$A$51,[1]lookup!$R$3:$R$51)</f>
        <v>Mod</v>
      </c>
      <c r="O2216" s="24" t="str">
        <f>LOOKUP(A2216,[1]lookup!$A$3:$A$51,[1]lookup!$U$3:$U$51)</f>
        <v>FS</v>
      </c>
      <c r="P2216" s="25">
        <f t="shared" si="68"/>
        <v>0</v>
      </c>
      <c r="Q2216" s="25">
        <f t="shared" si="69"/>
        <v>0</v>
      </c>
      <c r="R2216" s="25">
        <f>LOOKUP(A2216,[1]lookup!$A$3:$A$51,[1]lookup!$H$3:$H$51)</f>
        <v>34.970178926441356</v>
      </c>
    </row>
    <row r="2217" spans="1:18" ht="15" x14ac:dyDescent="0.2">
      <c r="A2217" t="s">
        <v>351</v>
      </c>
      <c r="B2217">
        <v>2013</v>
      </c>
      <c r="C2217" t="s">
        <v>0</v>
      </c>
      <c r="D2217" t="s">
        <v>1229</v>
      </c>
      <c r="E2217" t="s">
        <v>2206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5000</v>
      </c>
      <c r="M2217" s="24" t="str">
        <f>LOOKUP(A2217,[1]lookup!$A$3:$A$51,[1]lookup!$P$3:$P$51)</f>
        <v>Seeded</v>
      </c>
      <c r="N2217" s="24" t="str">
        <f>LOOKUP(A2217,[1]lookup!$A$3:$A$51,[1]lookup!$R$3:$R$51)</f>
        <v>Mod</v>
      </c>
      <c r="O2217" s="24" t="str">
        <f>LOOKUP(A2217,[1]lookup!$A$3:$A$51,[1]lookup!$U$3:$U$51)</f>
        <v>FS</v>
      </c>
      <c r="P2217" s="25">
        <f t="shared" si="68"/>
        <v>0</v>
      </c>
      <c r="Q2217" s="25">
        <f t="shared" si="69"/>
        <v>0</v>
      </c>
      <c r="R2217" s="25">
        <f>LOOKUP(A2217,[1]lookup!$A$3:$A$51,[1]lookup!$H$3:$H$51)</f>
        <v>34.970178926441356</v>
      </c>
    </row>
    <row r="2218" spans="1:18" ht="15" x14ac:dyDescent="0.2">
      <c r="A2218" t="s">
        <v>351</v>
      </c>
      <c r="B2218">
        <v>2013</v>
      </c>
      <c r="C2218" t="s">
        <v>0</v>
      </c>
      <c r="D2218" t="s">
        <v>405</v>
      </c>
      <c r="E2218" t="s">
        <v>2207</v>
      </c>
      <c r="F2218">
        <v>2</v>
      </c>
      <c r="G2218">
        <v>783</v>
      </c>
      <c r="H2218">
        <v>2</v>
      </c>
      <c r="I2218">
        <v>27</v>
      </c>
      <c r="J2218">
        <v>2</v>
      </c>
      <c r="K2218">
        <v>810</v>
      </c>
      <c r="L2218">
        <v>5000</v>
      </c>
      <c r="M2218" s="24" t="str">
        <f>LOOKUP(A2218,[1]lookup!$A$3:$A$51,[1]lookup!$P$3:$P$51)</f>
        <v>Seeded</v>
      </c>
      <c r="N2218" s="24" t="str">
        <f>LOOKUP(A2218,[1]lookup!$A$3:$A$51,[1]lookup!$R$3:$R$51)</f>
        <v>Mod</v>
      </c>
      <c r="O2218" s="24" t="str">
        <f>LOOKUP(A2218,[1]lookup!$A$3:$A$51,[1]lookup!$U$3:$U$51)</f>
        <v>FS</v>
      </c>
      <c r="P2218" s="25">
        <f t="shared" si="68"/>
        <v>0.54</v>
      </c>
      <c r="Q2218" s="25">
        <f t="shared" si="69"/>
        <v>15.659999999999998</v>
      </c>
      <c r="R2218" s="25">
        <f>LOOKUP(A2218,[1]lookup!$A$3:$A$51,[1]lookup!$H$3:$H$51)</f>
        <v>34.970178926441356</v>
      </c>
    </row>
    <row r="2219" spans="1:18" ht="15" x14ac:dyDescent="0.2">
      <c r="A2219" t="s">
        <v>351</v>
      </c>
      <c r="B2219">
        <v>2013</v>
      </c>
      <c r="C2219" t="s">
        <v>0</v>
      </c>
      <c r="D2219" t="s">
        <v>217</v>
      </c>
      <c r="E2219" t="s">
        <v>2208</v>
      </c>
      <c r="F2219">
        <v>2</v>
      </c>
      <c r="G2219">
        <v>4165</v>
      </c>
      <c r="H2219">
        <v>0</v>
      </c>
      <c r="I2219">
        <v>0</v>
      </c>
      <c r="J2219">
        <v>2</v>
      </c>
      <c r="K2219">
        <v>4165</v>
      </c>
      <c r="L2219">
        <v>5000</v>
      </c>
      <c r="M2219" s="24" t="str">
        <f>LOOKUP(A2219,[1]lookup!$A$3:$A$51,[1]lookup!$P$3:$P$51)</f>
        <v>Seeded</v>
      </c>
      <c r="N2219" s="24" t="str">
        <f>LOOKUP(A2219,[1]lookup!$A$3:$A$51,[1]lookup!$R$3:$R$51)</f>
        <v>Mod</v>
      </c>
      <c r="O2219" s="24" t="str">
        <f>LOOKUP(A2219,[1]lookup!$A$3:$A$51,[1]lookup!$U$3:$U$51)</f>
        <v>FS</v>
      </c>
      <c r="P2219" s="25">
        <f t="shared" si="68"/>
        <v>0</v>
      </c>
      <c r="Q2219" s="25">
        <f t="shared" si="69"/>
        <v>83.3</v>
      </c>
      <c r="R2219" s="25">
        <f>LOOKUP(A2219,[1]lookup!$A$3:$A$51,[1]lookup!$H$3:$H$51)</f>
        <v>34.970178926441356</v>
      </c>
    </row>
    <row r="2220" spans="1:18" ht="15" x14ac:dyDescent="0.2">
      <c r="A2220" t="s">
        <v>351</v>
      </c>
      <c r="B2220">
        <v>2013</v>
      </c>
      <c r="C2220" t="s">
        <v>0</v>
      </c>
      <c r="D2220" t="s">
        <v>2209</v>
      </c>
      <c r="E2220" t="s">
        <v>2210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5000</v>
      </c>
      <c r="M2220" s="24" t="str">
        <f>LOOKUP(A2220,[1]lookup!$A$3:$A$51,[1]lookup!$P$3:$P$51)</f>
        <v>Seeded</v>
      </c>
      <c r="N2220" s="24" t="str">
        <f>LOOKUP(A2220,[1]lookup!$A$3:$A$51,[1]lookup!$R$3:$R$51)</f>
        <v>Mod</v>
      </c>
      <c r="O2220" s="24" t="str">
        <f>LOOKUP(A2220,[1]lookup!$A$3:$A$51,[1]lookup!$U$3:$U$51)</f>
        <v>FS</v>
      </c>
      <c r="P2220" s="25">
        <f t="shared" si="68"/>
        <v>0</v>
      </c>
      <c r="Q2220" s="25">
        <f t="shared" si="69"/>
        <v>0</v>
      </c>
      <c r="R2220" s="25">
        <f>LOOKUP(A2220,[1]lookup!$A$3:$A$51,[1]lookup!$H$3:$H$51)</f>
        <v>34.970178926441356</v>
      </c>
    </row>
    <row r="2221" spans="1:18" ht="15" x14ac:dyDescent="0.2">
      <c r="A2221" t="s">
        <v>351</v>
      </c>
      <c r="B2221">
        <v>2013</v>
      </c>
      <c r="C2221" t="s">
        <v>0</v>
      </c>
      <c r="D2221" t="s">
        <v>2211</v>
      </c>
      <c r="E2221" t="s">
        <v>2212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5000</v>
      </c>
      <c r="M2221" s="24" t="str">
        <f>LOOKUP(A2221,[1]lookup!$A$3:$A$51,[1]lookup!$P$3:$P$51)</f>
        <v>Seeded</v>
      </c>
      <c r="N2221" s="24" t="str">
        <f>LOOKUP(A2221,[1]lookup!$A$3:$A$51,[1]lookup!$R$3:$R$51)</f>
        <v>Mod</v>
      </c>
      <c r="O2221" s="24" t="str">
        <f>LOOKUP(A2221,[1]lookup!$A$3:$A$51,[1]lookup!$U$3:$U$51)</f>
        <v>FS</v>
      </c>
      <c r="P2221" s="25">
        <f t="shared" si="68"/>
        <v>0</v>
      </c>
      <c r="Q2221" s="25">
        <f t="shared" si="69"/>
        <v>0</v>
      </c>
      <c r="R2221" s="25">
        <f>LOOKUP(A2221,[1]lookup!$A$3:$A$51,[1]lookup!$H$3:$H$51)</f>
        <v>34.970178926441356</v>
      </c>
    </row>
    <row r="2222" spans="1:18" ht="15" x14ac:dyDescent="0.2">
      <c r="A2222" t="s">
        <v>471</v>
      </c>
      <c r="B2222">
        <v>2013</v>
      </c>
      <c r="C2222" t="s">
        <v>0</v>
      </c>
      <c r="D2222" t="s">
        <v>672</v>
      </c>
      <c r="E2222" t="s">
        <v>2199</v>
      </c>
      <c r="F2222">
        <v>0</v>
      </c>
      <c r="G2222">
        <v>0</v>
      </c>
      <c r="H2222">
        <v>1</v>
      </c>
      <c r="I2222">
        <v>966</v>
      </c>
      <c r="J2222">
        <v>1</v>
      </c>
      <c r="K2222">
        <v>966</v>
      </c>
      <c r="L2222">
        <v>5016</v>
      </c>
      <c r="M2222" s="24" t="str">
        <f>LOOKUP(A2222,[1]lookup!$A$3:$A$51,[1]lookup!$P$3:$P$51)</f>
        <v>Unseeded</v>
      </c>
      <c r="N2222" s="24" t="str">
        <f>LOOKUP(A2222,[1]lookup!$A$3:$A$51,[1]lookup!$R$3:$R$51)</f>
        <v>Mod</v>
      </c>
      <c r="O2222" s="24" t="str">
        <f>LOOKUP(A2222,[1]lookup!$A$3:$A$51,[1]lookup!$U$3:$U$51)</f>
        <v>BAND</v>
      </c>
      <c r="P2222" s="25">
        <f t="shared" si="68"/>
        <v>19.258373205741627</v>
      </c>
      <c r="Q2222" s="25">
        <f t="shared" si="69"/>
        <v>0</v>
      </c>
      <c r="R2222" s="25">
        <f>LOOKUP(A2222,[1]lookup!$A$3:$A$51,[1]lookup!$H$3:$H$51)</f>
        <v>0</v>
      </c>
    </row>
    <row r="2223" spans="1:18" ht="15" x14ac:dyDescent="0.2">
      <c r="A2223" t="s">
        <v>471</v>
      </c>
      <c r="B2223">
        <v>2013</v>
      </c>
      <c r="C2223" t="s">
        <v>0</v>
      </c>
      <c r="D2223" t="s">
        <v>556</v>
      </c>
      <c r="E2223" t="s">
        <v>2200</v>
      </c>
      <c r="F2223">
        <v>0</v>
      </c>
      <c r="G2223">
        <v>0</v>
      </c>
      <c r="H2223">
        <v>1</v>
      </c>
      <c r="I2223">
        <v>102</v>
      </c>
      <c r="J2223">
        <v>1</v>
      </c>
      <c r="K2223">
        <v>102</v>
      </c>
      <c r="L2223">
        <v>5016</v>
      </c>
      <c r="M2223" s="24" t="str">
        <f>LOOKUP(A2223,[1]lookup!$A$3:$A$51,[1]lookup!$P$3:$P$51)</f>
        <v>Unseeded</v>
      </c>
      <c r="N2223" s="24" t="str">
        <f>LOOKUP(A2223,[1]lookup!$A$3:$A$51,[1]lookup!$R$3:$R$51)</f>
        <v>Mod</v>
      </c>
      <c r="O2223" s="24" t="str">
        <f>LOOKUP(A2223,[1]lookup!$A$3:$A$51,[1]lookup!$U$3:$U$51)</f>
        <v>BAND</v>
      </c>
      <c r="P2223" s="25">
        <f t="shared" si="68"/>
        <v>2.0334928229665072</v>
      </c>
      <c r="Q2223" s="25">
        <f t="shared" si="69"/>
        <v>0</v>
      </c>
      <c r="R2223" s="25">
        <f>LOOKUP(A2223,[1]lookup!$A$3:$A$51,[1]lookup!$H$3:$H$51)</f>
        <v>0</v>
      </c>
    </row>
    <row r="2224" spans="1:18" ht="15" x14ac:dyDescent="0.2">
      <c r="A2224" t="s">
        <v>471</v>
      </c>
      <c r="B2224">
        <v>2013</v>
      </c>
      <c r="C2224" t="s">
        <v>0</v>
      </c>
      <c r="D2224" t="s">
        <v>557</v>
      </c>
      <c r="E2224" t="s">
        <v>2201</v>
      </c>
      <c r="F2224">
        <v>1</v>
      </c>
      <c r="G2224">
        <v>8</v>
      </c>
      <c r="H2224">
        <v>1</v>
      </c>
      <c r="I2224">
        <v>160</v>
      </c>
      <c r="J2224">
        <v>1</v>
      </c>
      <c r="K2224">
        <v>168</v>
      </c>
      <c r="L2224">
        <v>5016</v>
      </c>
      <c r="M2224" s="24" t="str">
        <f>LOOKUP(A2224,[1]lookup!$A$3:$A$51,[1]lookup!$P$3:$P$51)</f>
        <v>Unseeded</v>
      </c>
      <c r="N2224" s="24" t="str">
        <f>LOOKUP(A2224,[1]lookup!$A$3:$A$51,[1]lookup!$R$3:$R$51)</f>
        <v>Mod</v>
      </c>
      <c r="O2224" s="24" t="str">
        <f>LOOKUP(A2224,[1]lookup!$A$3:$A$51,[1]lookup!$U$3:$U$51)</f>
        <v>BAND</v>
      </c>
      <c r="P2224" s="25">
        <f t="shared" si="68"/>
        <v>3.1897926634768736</v>
      </c>
      <c r="Q2224" s="25">
        <f t="shared" si="69"/>
        <v>0.15948963317384371</v>
      </c>
      <c r="R2224" s="25">
        <f>LOOKUP(A2224,[1]lookup!$A$3:$A$51,[1]lookup!$H$3:$H$51)</f>
        <v>0</v>
      </c>
    </row>
    <row r="2225" spans="1:18" ht="15" x14ac:dyDescent="0.2">
      <c r="A2225" t="s">
        <v>471</v>
      </c>
      <c r="B2225">
        <v>2013</v>
      </c>
      <c r="C2225" t="s">
        <v>0</v>
      </c>
      <c r="D2225" t="s">
        <v>390</v>
      </c>
      <c r="E2225" t="s">
        <v>2202</v>
      </c>
      <c r="F2225">
        <v>2</v>
      </c>
      <c r="G2225">
        <v>78</v>
      </c>
      <c r="H2225">
        <v>2</v>
      </c>
      <c r="I2225">
        <v>185</v>
      </c>
      <c r="J2225">
        <v>3</v>
      </c>
      <c r="K2225">
        <v>263</v>
      </c>
      <c r="L2225">
        <v>5016</v>
      </c>
      <c r="M2225" s="24" t="str">
        <f>LOOKUP(A2225,[1]lookup!$A$3:$A$51,[1]lookup!$P$3:$P$51)</f>
        <v>Unseeded</v>
      </c>
      <c r="N2225" s="24" t="str">
        <f>LOOKUP(A2225,[1]lookup!$A$3:$A$51,[1]lookup!$R$3:$R$51)</f>
        <v>Mod</v>
      </c>
      <c r="O2225" s="24" t="str">
        <f>LOOKUP(A2225,[1]lookup!$A$3:$A$51,[1]lookup!$U$3:$U$51)</f>
        <v>BAND</v>
      </c>
      <c r="P2225" s="25">
        <f t="shared" si="68"/>
        <v>3.6881977671451356</v>
      </c>
      <c r="Q2225" s="25">
        <f t="shared" si="69"/>
        <v>1.5550239234449761</v>
      </c>
      <c r="R2225" s="25">
        <f>LOOKUP(A2225,[1]lookup!$A$3:$A$51,[1]lookup!$H$3:$H$51)</f>
        <v>0</v>
      </c>
    </row>
    <row r="2226" spans="1:18" ht="15" x14ac:dyDescent="0.2">
      <c r="A2226" t="s">
        <v>471</v>
      </c>
      <c r="B2226">
        <v>2013</v>
      </c>
      <c r="C2226" t="s">
        <v>0</v>
      </c>
      <c r="D2226" t="s">
        <v>1087</v>
      </c>
      <c r="E2226" t="s">
        <v>2203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5016</v>
      </c>
      <c r="M2226" s="24" t="str">
        <f>LOOKUP(A2226,[1]lookup!$A$3:$A$51,[1]lookup!$P$3:$P$51)</f>
        <v>Unseeded</v>
      </c>
      <c r="N2226" s="24" t="str">
        <f>LOOKUP(A2226,[1]lookup!$A$3:$A$51,[1]lookup!$R$3:$R$51)</f>
        <v>Mod</v>
      </c>
      <c r="O2226" s="24" t="str">
        <f>LOOKUP(A2226,[1]lookup!$A$3:$A$51,[1]lookup!$U$3:$U$51)</f>
        <v>BAND</v>
      </c>
      <c r="P2226" s="25">
        <f t="shared" si="68"/>
        <v>0</v>
      </c>
      <c r="Q2226" s="25">
        <f t="shared" si="69"/>
        <v>0</v>
      </c>
      <c r="R2226" s="25">
        <f>LOOKUP(A2226,[1]lookup!$A$3:$A$51,[1]lookup!$H$3:$H$51)</f>
        <v>0</v>
      </c>
    </row>
    <row r="2227" spans="1:18" ht="15" x14ac:dyDescent="0.2">
      <c r="A2227" t="s">
        <v>471</v>
      </c>
      <c r="B2227">
        <v>2013</v>
      </c>
      <c r="C2227" t="s">
        <v>0</v>
      </c>
      <c r="D2227" t="s">
        <v>244</v>
      </c>
      <c r="E2227" t="s">
        <v>2204</v>
      </c>
      <c r="F2227">
        <v>1</v>
      </c>
      <c r="G2227">
        <v>2</v>
      </c>
      <c r="H2227">
        <v>12</v>
      </c>
      <c r="I2227">
        <v>1721</v>
      </c>
      <c r="J2227">
        <v>12</v>
      </c>
      <c r="K2227">
        <v>1723</v>
      </c>
      <c r="L2227">
        <v>5016</v>
      </c>
      <c r="M2227" s="24" t="str">
        <f>LOOKUP(A2227,[1]lookup!$A$3:$A$51,[1]lookup!$P$3:$P$51)</f>
        <v>Unseeded</v>
      </c>
      <c r="N2227" s="24" t="str">
        <f>LOOKUP(A2227,[1]lookup!$A$3:$A$51,[1]lookup!$R$3:$R$51)</f>
        <v>Mod</v>
      </c>
      <c r="O2227" s="24" t="str">
        <f>LOOKUP(A2227,[1]lookup!$A$3:$A$51,[1]lookup!$U$3:$U$51)</f>
        <v>BAND</v>
      </c>
      <c r="P2227" s="25">
        <f t="shared" si="68"/>
        <v>34.310207336523121</v>
      </c>
      <c r="Q2227" s="25">
        <f t="shared" si="69"/>
        <v>3.9872408293460927E-2</v>
      </c>
      <c r="R2227" s="25">
        <f>LOOKUP(A2227,[1]lookup!$A$3:$A$51,[1]lookup!$H$3:$H$51)</f>
        <v>0</v>
      </c>
    </row>
    <row r="2228" spans="1:18" ht="15" x14ac:dyDescent="0.2">
      <c r="A2228" t="s">
        <v>471</v>
      </c>
      <c r="B2228">
        <v>2013</v>
      </c>
      <c r="C2228" t="s">
        <v>0</v>
      </c>
      <c r="D2228" t="s">
        <v>559</v>
      </c>
      <c r="E2228" t="s">
        <v>2205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5016</v>
      </c>
      <c r="M2228" s="24" t="str">
        <f>LOOKUP(A2228,[1]lookup!$A$3:$A$51,[1]lookup!$P$3:$P$51)</f>
        <v>Unseeded</v>
      </c>
      <c r="N2228" s="24" t="str">
        <f>LOOKUP(A2228,[1]lookup!$A$3:$A$51,[1]lookup!$R$3:$R$51)</f>
        <v>Mod</v>
      </c>
      <c r="O2228" s="24" t="str">
        <f>LOOKUP(A2228,[1]lookup!$A$3:$A$51,[1]lookup!$U$3:$U$51)</f>
        <v>BAND</v>
      </c>
      <c r="P2228" s="25">
        <f t="shared" si="68"/>
        <v>0</v>
      </c>
      <c r="Q2228" s="25">
        <f t="shared" si="69"/>
        <v>0</v>
      </c>
      <c r="R2228" s="25">
        <f>LOOKUP(A2228,[1]lookup!$A$3:$A$51,[1]lookup!$H$3:$H$51)</f>
        <v>0</v>
      </c>
    </row>
    <row r="2229" spans="1:18" ht="15" x14ac:dyDescent="0.2">
      <c r="A2229" t="s">
        <v>471</v>
      </c>
      <c r="B2229">
        <v>2013</v>
      </c>
      <c r="C2229" t="s">
        <v>0</v>
      </c>
      <c r="D2229" t="s">
        <v>1229</v>
      </c>
      <c r="E2229" t="s">
        <v>2206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5016</v>
      </c>
      <c r="M2229" s="24" t="str">
        <f>LOOKUP(A2229,[1]lookup!$A$3:$A$51,[1]lookup!$P$3:$P$51)</f>
        <v>Unseeded</v>
      </c>
      <c r="N2229" s="24" t="str">
        <f>LOOKUP(A2229,[1]lookup!$A$3:$A$51,[1]lookup!$R$3:$R$51)</f>
        <v>Mod</v>
      </c>
      <c r="O2229" s="24" t="str">
        <f>LOOKUP(A2229,[1]lookup!$A$3:$A$51,[1]lookup!$U$3:$U$51)</f>
        <v>BAND</v>
      </c>
      <c r="P2229" s="25">
        <f t="shared" si="68"/>
        <v>0</v>
      </c>
      <c r="Q2229" s="25">
        <f t="shared" si="69"/>
        <v>0</v>
      </c>
      <c r="R2229" s="25">
        <f>LOOKUP(A2229,[1]lookup!$A$3:$A$51,[1]lookup!$H$3:$H$51)</f>
        <v>0</v>
      </c>
    </row>
    <row r="2230" spans="1:18" ht="15" x14ac:dyDescent="0.2">
      <c r="A2230" t="s">
        <v>471</v>
      </c>
      <c r="B2230">
        <v>2013</v>
      </c>
      <c r="C2230" t="s">
        <v>0</v>
      </c>
      <c r="D2230" t="s">
        <v>405</v>
      </c>
      <c r="E2230" t="s">
        <v>2207</v>
      </c>
      <c r="F2230">
        <v>2</v>
      </c>
      <c r="G2230">
        <v>1058</v>
      </c>
      <c r="H2230">
        <v>2</v>
      </c>
      <c r="I2230">
        <v>158</v>
      </c>
      <c r="J2230">
        <v>2</v>
      </c>
      <c r="K2230">
        <v>1216</v>
      </c>
      <c r="L2230">
        <v>5016</v>
      </c>
      <c r="M2230" s="24" t="str">
        <f>LOOKUP(A2230,[1]lookup!$A$3:$A$51,[1]lookup!$P$3:$P$51)</f>
        <v>Unseeded</v>
      </c>
      <c r="N2230" s="24" t="str">
        <f>LOOKUP(A2230,[1]lookup!$A$3:$A$51,[1]lookup!$R$3:$R$51)</f>
        <v>Mod</v>
      </c>
      <c r="O2230" s="24" t="str">
        <f>LOOKUP(A2230,[1]lookup!$A$3:$A$51,[1]lookup!$U$3:$U$51)</f>
        <v>BAND</v>
      </c>
      <c r="P2230" s="25">
        <f t="shared" si="68"/>
        <v>3.1499202551834129</v>
      </c>
      <c r="Q2230" s="25">
        <f t="shared" si="69"/>
        <v>21.092503987240828</v>
      </c>
      <c r="R2230" s="25">
        <f>LOOKUP(A2230,[1]lookup!$A$3:$A$51,[1]lookup!$H$3:$H$51)</f>
        <v>0</v>
      </c>
    </row>
    <row r="2231" spans="1:18" ht="15" x14ac:dyDescent="0.2">
      <c r="A2231" t="s">
        <v>471</v>
      </c>
      <c r="B2231">
        <v>2013</v>
      </c>
      <c r="C2231" t="s">
        <v>0</v>
      </c>
      <c r="D2231" t="s">
        <v>217</v>
      </c>
      <c r="E2231" t="s">
        <v>2208</v>
      </c>
      <c r="F2231">
        <v>3</v>
      </c>
      <c r="G2231">
        <v>3870</v>
      </c>
      <c r="H2231">
        <v>0</v>
      </c>
      <c r="I2231">
        <v>0</v>
      </c>
      <c r="J2231">
        <v>3</v>
      </c>
      <c r="K2231">
        <v>3870</v>
      </c>
      <c r="L2231">
        <v>5016</v>
      </c>
      <c r="M2231" s="24" t="str">
        <f>LOOKUP(A2231,[1]lookup!$A$3:$A$51,[1]lookup!$P$3:$P$51)</f>
        <v>Unseeded</v>
      </c>
      <c r="N2231" s="24" t="str">
        <f>LOOKUP(A2231,[1]lookup!$A$3:$A$51,[1]lookup!$R$3:$R$51)</f>
        <v>Mod</v>
      </c>
      <c r="O2231" s="24" t="str">
        <f>LOOKUP(A2231,[1]lookup!$A$3:$A$51,[1]lookup!$U$3:$U$51)</f>
        <v>BAND</v>
      </c>
      <c r="P2231" s="25">
        <f t="shared" si="68"/>
        <v>0</v>
      </c>
      <c r="Q2231" s="25">
        <f t="shared" si="69"/>
        <v>77.15311004784688</v>
      </c>
      <c r="R2231" s="25">
        <f>LOOKUP(A2231,[1]lookup!$A$3:$A$51,[1]lookup!$H$3:$H$51)</f>
        <v>0</v>
      </c>
    </row>
    <row r="2232" spans="1:18" ht="15" x14ac:dyDescent="0.2">
      <c r="A2232" t="s">
        <v>471</v>
      </c>
      <c r="B2232">
        <v>2013</v>
      </c>
      <c r="C2232" t="s">
        <v>0</v>
      </c>
      <c r="D2232" t="s">
        <v>2209</v>
      </c>
      <c r="E2232" t="s">
        <v>2210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5016</v>
      </c>
      <c r="M2232" s="24" t="str">
        <f>LOOKUP(A2232,[1]lookup!$A$3:$A$51,[1]lookup!$P$3:$P$51)</f>
        <v>Unseeded</v>
      </c>
      <c r="N2232" s="24" t="str">
        <f>LOOKUP(A2232,[1]lookup!$A$3:$A$51,[1]lookup!$R$3:$R$51)</f>
        <v>Mod</v>
      </c>
      <c r="O2232" s="24" t="str">
        <f>LOOKUP(A2232,[1]lookup!$A$3:$A$51,[1]lookup!$U$3:$U$51)</f>
        <v>BAND</v>
      </c>
      <c r="P2232" s="25">
        <f t="shared" si="68"/>
        <v>0</v>
      </c>
      <c r="Q2232" s="25">
        <f t="shared" si="69"/>
        <v>0</v>
      </c>
      <c r="R2232" s="25">
        <f>LOOKUP(A2232,[1]lookup!$A$3:$A$51,[1]lookup!$H$3:$H$51)</f>
        <v>0</v>
      </c>
    </row>
    <row r="2233" spans="1:18" ht="15" x14ac:dyDescent="0.2">
      <c r="A2233" t="s">
        <v>471</v>
      </c>
      <c r="B2233">
        <v>2013</v>
      </c>
      <c r="C2233" t="s">
        <v>0</v>
      </c>
      <c r="D2233" t="s">
        <v>2211</v>
      </c>
      <c r="E2233" t="s">
        <v>2212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5016</v>
      </c>
      <c r="M2233" s="24" t="str">
        <f>LOOKUP(A2233,[1]lookup!$A$3:$A$51,[1]lookup!$P$3:$P$51)</f>
        <v>Unseeded</v>
      </c>
      <c r="N2233" s="24" t="str">
        <f>LOOKUP(A2233,[1]lookup!$A$3:$A$51,[1]lookup!$R$3:$R$51)</f>
        <v>Mod</v>
      </c>
      <c r="O2233" s="24" t="str">
        <f>LOOKUP(A2233,[1]lookup!$A$3:$A$51,[1]lookup!$U$3:$U$51)</f>
        <v>BAND</v>
      </c>
      <c r="P2233" s="25">
        <f t="shared" si="68"/>
        <v>0</v>
      </c>
      <c r="Q2233" s="25">
        <f t="shared" si="69"/>
        <v>0</v>
      </c>
      <c r="R2233" s="25">
        <f>LOOKUP(A2233,[1]lookup!$A$3:$A$51,[1]lookup!$H$3:$H$51)</f>
        <v>0</v>
      </c>
    </row>
    <row r="2234" spans="1:18" ht="15" x14ac:dyDescent="0.2">
      <c r="A2234" t="s">
        <v>472</v>
      </c>
      <c r="B2234">
        <v>2013</v>
      </c>
      <c r="C2234" t="s">
        <v>0</v>
      </c>
      <c r="D2234" t="s">
        <v>672</v>
      </c>
      <c r="E2234" t="s">
        <v>2199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5008</v>
      </c>
      <c r="M2234" s="24" t="str">
        <f>LOOKUP(A2234,[1]lookup!$A$3:$A$51,[1]lookup!$P$3:$P$51)</f>
        <v>Unseeded</v>
      </c>
      <c r="N2234" s="24" t="str">
        <f>LOOKUP(A2234,[1]lookup!$A$3:$A$51,[1]lookup!$R$3:$R$51)</f>
        <v>Mod</v>
      </c>
      <c r="O2234" s="24" t="str">
        <f>LOOKUP(A2234,[1]lookup!$A$3:$A$51,[1]lookup!$U$3:$U$51)</f>
        <v>BAND</v>
      </c>
      <c r="P2234" s="25">
        <f t="shared" si="68"/>
        <v>0</v>
      </c>
      <c r="Q2234" s="25">
        <f t="shared" si="69"/>
        <v>0</v>
      </c>
      <c r="R2234" s="25">
        <f>LOOKUP(A2234,[1]lookup!$A$3:$A$51,[1]lookup!$H$3:$H$51)</f>
        <v>0</v>
      </c>
    </row>
    <row r="2235" spans="1:18" ht="15" x14ac:dyDescent="0.2">
      <c r="A2235" t="s">
        <v>472</v>
      </c>
      <c r="B2235">
        <v>2013</v>
      </c>
      <c r="C2235" t="s">
        <v>0</v>
      </c>
      <c r="D2235" t="s">
        <v>556</v>
      </c>
      <c r="E2235" t="s">
        <v>2200</v>
      </c>
      <c r="F2235">
        <v>0</v>
      </c>
      <c r="G2235">
        <v>0</v>
      </c>
      <c r="H2235">
        <v>2</v>
      </c>
      <c r="I2235">
        <v>383</v>
      </c>
      <c r="J2235">
        <v>2</v>
      </c>
      <c r="K2235">
        <v>383</v>
      </c>
      <c r="L2235">
        <v>5008</v>
      </c>
      <c r="M2235" s="24" t="str">
        <f>LOOKUP(A2235,[1]lookup!$A$3:$A$51,[1]lookup!$P$3:$P$51)</f>
        <v>Unseeded</v>
      </c>
      <c r="N2235" s="24" t="str">
        <f>LOOKUP(A2235,[1]lookup!$A$3:$A$51,[1]lookup!$R$3:$R$51)</f>
        <v>Mod</v>
      </c>
      <c r="O2235" s="24" t="str">
        <f>LOOKUP(A2235,[1]lookup!$A$3:$A$51,[1]lookup!$U$3:$U$51)</f>
        <v>BAND</v>
      </c>
      <c r="P2235" s="25">
        <f t="shared" si="68"/>
        <v>7.6477635782747608</v>
      </c>
      <c r="Q2235" s="25">
        <f t="shared" si="69"/>
        <v>0</v>
      </c>
      <c r="R2235" s="25">
        <f>LOOKUP(A2235,[1]lookup!$A$3:$A$51,[1]lookup!$H$3:$H$51)</f>
        <v>0</v>
      </c>
    </row>
    <row r="2236" spans="1:18" ht="15" x14ac:dyDescent="0.2">
      <c r="A2236" t="s">
        <v>472</v>
      </c>
      <c r="B2236">
        <v>2013</v>
      </c>
      <c r="C2236" t="s">
        <v>0</v>
      </c>
      <c r="D2236" t="s">
        <v>557</v>
      </c>
      <c r="E2236" t="s">
        <v>2201</v>
      </c>
      <c r="F2236">
        <v>1</v>
      </c>
      <c r="G2236">
        <v>4</v>
      </c>
      <c r="H2236">
        <v>1</v>
      </c>
      <c r="I2236">
        <v>32</v>
      </c>
      <c r="J2236">
        <v>1</v>
      </c>
      <c r="K2236">
        <v>36</v>
      </c>
      <c r="L2236">
        <v>5008</v>
      </c>
      <c r="M2236" s="24" t="str">
        <f>LOOKUP(A2236,[1]lookup!$A$3:$A$51,[1]lookup!$P$3:$P$51)</f>
        <v>Unseeded</v>
      </c>
      <c r="N2236" s="24" t="str">
        <f>LOOKUP(A2236,[1]lookup!$A$3:$A$51,[1]lookup!$R$3:$R$51)</f>
        <v>Mod</v>
      </c>
      <c r="O2236" s="24" t="str">
        <f>LOOKUP(A2236,[1]lookup!$A$3:$A$51,[1]lookup!$U$3:$U$51)</f>
        <v>BAND</v>
      </c>
      <c r="P2236" s="25">
        <f t="shared" si="68"/>
        <v>0.63897763578274758</v>
      </c>
      <c r="Q2236" s="25">
        <f t="shared" si="69"/>
        <v>7.9872204472843447E-2</v>
      </c>
      <c r="R2236" s="25">
        <f>LOOKUP(A2236,[1]lookup!$A$3:$A$51,[1]lookup!$H$3:$H$51)</f>
        <v>0</v>
      </c>
    </row>
    <row r="2237" spans="1:18" ht="15" x14ac:dyDescent="0.2">
      <c r="A2237" t="s">
        <v>472</v>
      </c>
      <c r="B2237">
        <v>2013</v>
      </c>
      <c r="C2237" t="s">
        <v>0</v>
      </c>
      <c r="D2237" t="s">
        <v>390</v>
      </c>
      <c r="E2237" t="s">
        <v>2202</v>
      </c>
      <c r="F2237">
        <v>3</v>
      </c>
      <c r="G2237">
        <v>37</v>
      </c>
      <c r="H2237">
        <v>4</v>
      </c>
      <c r="I2237">
        <v>164</v>
      </c>
      <c r="J2237">
        <v>5</v>
      </c>
      <c r="K2237">
        <v>201</v>
      </c>
      <c r="L2237">
        <v>5008</v>
      </c>
      <c r="M2237" s="24" t="str">
        <f>LOOKUP(A2237,[1]lookup!$A$3:$A$51,[1]lookup!$P$3:$P$51)</f>
        <v>Unseeded</v>
      </c>
      <c r="N2237" s="24" t="str">
        <f>LOOKUP(A2237,[1]lookup!$A$3:$A$51,[1]lookup!$R$3:$R$51)</f>
        <v>Mod</v>
      </c>
      <c r="O2237" s="24" t="str">
        <f>LOOKUP(A2237,[1]lookup!$A$3:$A$51,[1]lookup!$U$3:$U$51)</f>
        <v>BAND</v>
      </c>
      <c r="P2237" s="25">
        <f t="shared" si="68"/>
        <v>3.2747603833865817</v>
      </c>
      <c r="Q2237" s="25">
        <f t="shared" si="69"/>
        <v>0.73881789137380194</v>
      </c>
      <c r="R2237" s="25">
        <f>LOOKUP(A2237,[1]lookup!$A$3:$A$51,[1]lookup!$H$3:$H$51)</f>
        <v>0</v>
      </c>
    </row>
    <row r="2238" spans="1:18" ht="15" x14ac:dyDescent="0.2">
      <c r="A2238" t="s">
        <v>472</v>
      </c>
      <c r="B2238">
        <v>2013</v>
      </c>
      <c r="C2238" t="s">
        <v>0</v>
      </c>
      <c r="D2238" t="s">
        <v>1087</v>
      </c>
      <c r="E2238" t="s">
        <v>2203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5008</v>
      </c>
      <c r="M2238" s="24" t="str">
        <f>LOOKUP(A2238,[1]lookup!$A$3:$A$51,[1]lookup!$P$3:$P$51)</f>
        <v>Unseeded</v>
      </c>
      <c r="N2238" s="24" t="str">
        <f>LOOKUP(A2238,[1]lookup!$A$3:$A$51,[1]lookup!$R$3:$R$51)</f>
        <v>Mod</v>
      </c>
      <c r="O2238" s="24" t="str">
        <f>LOOKUP(A2238,[1]lookup!$A$3:$A$51,[1]lookup!$U$3:$U$51)</f>
        <v>BAND</v>
      </c>
      <c r="P2238" s="25">
        <f t="shared" si="68"/>
        <v>0</v>
      </c>
      <c r="Q2238" s="25">
        <f t="shared" si="69"/>
        <v>0</v>
      </c>
      <c r="R2238" s="25">
        <f>LOOKUP(A2238,[1]lookup!$A$3:$A$51,[1]lookup!$H$3:$H$51)</f>
        <v>0</v>
      </c>
    </row>
    <row r="2239" spans="1:18" ht="15" x14ac:dyDescent="0.2">
      <c r="A2239" t="s">
        <v>472</v>
      </c>
      <c r="B2239">
        <v>2013</v>
      </c>
      <c r="C2239" t="s">
        <v>0</v>
      </c>
      <c r="D2239" t="s">
        <v>244</v>
      </c>
      <c r="E2239" t="s">
        <v>2204</v>
      </c>
      <c r="F2239">
        <v>2</v>
      </c>
      <c r="G2239">
        <v>21</v>
      </c>
      <c r="H2239">
        <v>10</v>
      </c>
      <c r="I2239">
        <v>1035</v>
      </c>
      <c r="J2239">
        <v>10</v>
      </c>
      <c r="K2239">
        <v>1056</v>
      </c>
      <c r="L2239">
        <v>5008</v>
      </c>
      <c r="M2239" s="24" t="str">
        <f>LOOKUP(A2239,[1]lookup!$A$3:$A$51,[1]lookup!$P$3:$P$51)</f>
        <v>Unseeded</v>
      </c>
      <c r="N2239" s="24" t="str">
        <f>LOOKUP(A2239,[1]lookup!$A$3:$A$51,[1]lookup!$R$3:$R$51)</f>
        <v>Mod</v>
      </c>
      <c r="O2239" s="24" t="str">
        <f>LOOKUP(A2239,[1]lookup!$A$3:$A$51,[1]lookup!$U$3:$U$51)</f>
        <v>BAND</v>
      </c>
      <c r="P2239" s="25">
        <f t="shared" si="68"/>
        <v>20.666932907348244</v>
      </c>
      <c r="Q2239" s="25">
        <f t="shared" si="69"/>
        <v>0.41932907348242809</v>
      </c>
      <c r="R2239" s="25">
        <f>LOOKUP(A2239,[1]lookup!$A$3:$A$51,[1]lookup!$H$3:$H$51)</f>
        <v>0</v>
      </c>
    </row>
    <row r="2240" spans="1:18" ht="15" x14ac:dyDescent="0.2">
      <c r="A2240" t="s">
        <v>472</v>
      </c>
      <c r="B2240">
        <v>2013</v>
      </c>
      <c r="C2240" t="s">
        <v>0</v>
      </c>
      <c r="D2240" t="s">
        <v>559</v>
      </c>
      <c r="E2240" t="s">
        <v>2205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5008</v>
      </c>
      <c r="M2240" s="24" t="str">
        <f>LOOKUP(A2240,[1]lookup!$A$3:$A$51,[1]lookup!$P$3:$P$51)</f>
        <v>Unseeded</v>
      </c>
      <c r="N2240" s="24" t="str">
        <f>LOOKUP(A2240,[1]lookup!$A$3:$A$51,[1]lookup!$R$3:$R$51)</f>
        <v>Mod</v>
      </c>
      <c r="O2240" s="24" t="str">
        <f>LOOKUP(A2240,[1]lookup!$A$3:$A$51,[1]lookup!$U$3:$U$51)</f>
        <v>BAND</v>
      </c>
      <c r="P2240" s="25">
        <f t="shared" si="68"/>
        <v>0</v>
      </c>
      <c r="Q2240" s="25">
        <f t="shared" si="69"/>
        <v>0</v>
      </c>
      <c r="R2240" s="25">
        <f>LOOKUP(A2240,[1]lookup!$A$3:$A$51,[1]lookup!$H$3:$H$51)</f>
        <v>0</v>
      </c>
    </row>
    <row r="2241" spans="1:18" ht="15" x14ac:dyDescent="0.2">
      <c r="A2241" t="s">
        <v>472</v>
      </c>
      <c r="B2241">
        <v>2013</v>
      </c>
      <c r="C2241" t="s">
        <v>0</v>
      </c>
      <c r="D2241" t="s">
        <v>1229</v>
      </c>
      <c r="E2241" t="s">
        <v>2206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5008</v>
      </c>
      <c r="M2241" s="24" t="str">
        <f>LOOKUP(A2241,[1]lookup!$A$3:$A$51,[1]lookup!$P$3:$P$51)</f>
        <v>Unseeded</v>
      </c>
      <c r="N2241" s="24" t="str">
        <f>LOOKUP(A2241,[1]lookup!$A$3:$A$51,[1]lookup!$R$3:$R$51)</f>
        <v>Mod</v>
      </c>
      <c r="O2241" s="24" t="str">
        <f>LOOKUP(A2241,[1]lookup!$A$3:$A$51,[1]lookup!$U$3:$U$51)</f>
        <v>BAND</v>
      </c>
      <c r="P2241" s="25">
        <f t="shared" si="68"/>
        <v>0</v>
      </c>
      <c r="Q2241" s="25">
        <f t="shared" si="69"/>
        <v>0</v>
      </c>
      <c r="R2241" s="25">
        <f>LOOKUP(A2241,[1]lookup!$A$3:$A$51,[1]lookup!$H$3:$H$51)</f>
        <v>0</v>
      </c>
    </row>
    <row r="2242" spans="1:18" ht="15" x14ac:dyDescent="0.2">
      <c r="A2242" t="s">
        <v>472</v>
      </c>
      <c r="B2242">
        <v>2013</v>
      </c>
      <c r="C2242" t="s">
        <v>0</v>
      </c>
      <c r="D2242" t="s">
        <v>405</v>
      </c>
      <c r="E2242" t="s">
        <v>2207</v>
      </c>
      <c r="F2242">
        <v>2</v>
      </c>
      <c r="G2242">
        <v>945</v>
      </c>
      <c r="H2242">
        <v>2</v>
      </c>
      <c r="I2242">
        <v>164</v>
      </c>
      <c r="J2242">
        <v>2</v>
      </c>
      <c r="K2242">
        <v>1109</v>
      </c>
      <c r="L2242">
        <v>5008</v>
      </c>
      <c r="M2242" s="24" t="str">
        <f>LOOKUP(A2242,[1]lookup!$A$3:$A$51,[1]lookup!$P$3:$P$51)</f>
        <v>Unseeded</v>
      </c>
      <c r="N2242" s="24" t="str">
        <f>LOOKUP(A2242,[1]lookup!$A$3:$A$51,[1]lookup!$R$3:$R$51)</f>
        <v>Mod</v>
      </c>
      <c r="O2242" s="24" t="str">
        <f>LOOKUP(A2242,[1]lookup!$A$3:$A$51,[1]lookup!$U$3:$U$51)</f>
        <v>BAND</v>
      </c>
      <c r="P2242" s="25">
        <f t="shared" ref="P2242:P2305" si="70">I2242/L2242*100</f>
        <v>3.2747603833865817</v>
      </c>
      <c r="Q2242" s="25">
        <f t="shared" ref="Q2242:Q2305" si="71">G2242/L2242*100</f>
        <v>18.869808306709267</v>
      </c>
      <c r="R2242" s="25">
        <f>LOOKUP(A2242,[1]lookup!$A$3:$A$51,[1]lookup!$H$3:$H$51)</f>
        <v>0</v>
      </c>
    </row>
    <row r="2243" spans="1:18" ht="15" x14ac:dyDescent="0.2">
      <c r="A2243" t="s">
        <v>472</v>
      </c>
      <c r="B2243">
        <v>2013</v>
      </c>
      <c r="C2243" t="s">
        <v>0</v>
      </c>
      <c r="D2243" t="s">
        <v>217</v>
      </c>
      <c r="E2243" t="s">
        <v>2208</v>
      </c>
      <c r="F2243">
        <v>2</v>
      </c>
      <c r="G2243">
        <v>4001</v>
      </c>
      <c r="H2243">
        <v>1</v>
      </c>
      <c r="I2243">
        <v>192</v>
      </c>
      <c r="J2243">
        <v>2</v>
      </c>
      <c r="K2243">
        <v>4193</v>
      </c>
      <c r="L2243">
        <v>5008</v>
      </c>
      <c r="M2243" s="24" t="str">
        <f>LOOKUP(A2243,[1]lookup!$A$3:$A$51,[1]lookup!$P$3:$P$51)</f>
        <v>Unseeded</v>
      </c>
      <c r="N2243" s="24" t="str">
        <f>LOOKUP(A2243,[1]lookup!$A$3:$A$51,[1]lookup!$R$3:$R$51)</f>
        <v>Mod</v>
      </c>
      <c r="O2243" s="24" t="str">
        <f>LOOKUP(A2243,[1]lookup!$A$3:$A$51,[1]lookup!$U$3:$U$51)</f>
        <v>BAND</v>
      </c>
      <c r="P2243" s="25">
        <f t="shared" si="70"/>
        <v>3.8338658146964857</v>
      </c>
      <c r="Q2243" s="25">
        <f t="shared" si="71"/>
        <v>79.892172523961662</v>
      </c>
      <c r="R2243" s="25">
        <f>LOOKUP(A2243,[1]lookup!$A$3:$A$51,[1]lookup!$H$3:$H$51)</f>
        <v>0</v>
      </c>
    </row>
    <row r="2244" spans="1:18" ht="15" x14ac:dyDescent="0.2">
      <c r="A2244" t="s">
        <v>472</v>
      </c>
      <c r="B2244">
        <v>2013</v>
      </c>
      <c r="C2244" t="s">
        <v>0</v>
      </c>
      <c r="D2244" t="s">
        <v>2209</v>
      </c>
      <c r="E2244" t="s">
        <v>2210</v>
      </c>
      <c r="F2244">
        <v>0</v>
      </c>
      <c r="G2244">
        <v>0</v>
      </c>
      <c r="H2244">
        <v>1</v>
      </c>
      <c r="I2244">
        <v>79</v>
      </c>
      <c r="J2244">
        <v>1</v>
      </c>
      <c r="K2244">
        <v>79</v>
      </c>
      <c r="L2244">
        <v>5008</v>
      </c>
      <c r="M2244" s="24" t="str">
        <f>LOOKUP(A2244,[1]lookup!$A$3:$A$51,[1]lookup!$P$3:$P$51)</f>
        <v>Unseeded</v>
      </c>
      <c r="N2244" s="24" t="str">
        <f>LOOKUP(A2244,[1]lookup!$A$3:$A$51,[1]lookup!$R$3:$R$51)</f>
        <v>Mod</v>
      </c>
      <c r="O2244" s="24" t="str">
        <f>LOOKUP(A2244,[1]lookup!$A$3:$A$51,[1]lookup!$U$3:$U$51)</f>
        <v>BAND</v>
      </c>
      <c r="P2244" s="25">
        <f t="shared" si="70"/>
        <v>1.5774760383386581</v>
      </c>
      <c r="Q2244" s="25">
        <f t="shared" si="71"/>
        <v>0</v>
      </c>
      <c r="R2244" s="25">
        <f>LOOKUP(A2244,[1]lookup!$A$3:$A$51,[1]lookup!$H$3:$H$51)</f>
        <v>0</v>
      </c>
    </row>
    <row r="2245" spans="1:18" ht="15" x14ac:dyDescent="0.2">
      <c r="A2245" t="s">
        <v>472</v>
      </c>
      <c r="B2245">
        <v>2013</v>
      </c>
      <c r="C2245" t="s">
        <v>0</v>
      </c>
      <c r="D2245" t="s">
        <v>2211</v>
      </c>
      <c r="E2245" t="s">
        <v>2212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5008</v>
      </c>
      <c r="M2245" s="24" t="str">
        <f>LOOKUP(A2245,[1]lookup!$A$3:$A$51,[1]lookup!$P$3:$P$51)</f>
        <v>Unseeded</v>
      </c>
      <c r="N2245" s="24" t="str">
        <f>LOOKUP(A2245,[1]lookup!$A$3:$A$51,[1]lookup!$R$3:$R$51)</f>
        <v>Mod</v>
      </c>
      <c r="O2245" s="24" t="str">
        <f>LOOKUP(A2245,[1]lookup!$A$3:$A$51,[1]lookup!$U$3:$U$51)</f>
        <v>BAND</v>
      </c>
      <c r="P2245" s="25">
        <f t="shared" si="70"/>
        <v>0</v>
      </c>
      <c r="Q2245" s="25">
        <f t="shared" si="71"/>
        <v>0</v>
      </c>
      <c r="R2245" s="25">
        <f>LOOKUP(A2245,[1]lookup!$A$3:$A$51,[1]lookup!$H$3:$H$51)</f>
        <v>0</v>
      </c>
    </row>
    <row r="2246" spans="1:18" ht="15" x14ac:dyDescent="0.2">
      <c r="A2246" t="s">
        <v>354</v>
      </c>
      <c r="B2246">
        <v>2013</v>
      </c>
      <c r="C2246" t="s">
        <v>0</v>
      </c>
      <c r="D2246" t="s">
        <v>672</v>
      </c>
      <c r="E2246" t="s">
        <v>2199</v>
      </c>
      <c r="F2246">
        <v>1</v>
      </c>
      <c r="G2246">
        <v>36</v>
      </c>
      <c r="H2246">
        <v>0</v>
      </c>
      <c r="I2246">
        <v>0</v>
      </c>
      <c r="J2246">
        <v>1</v>
      </c>
      <c r="K2246">
        <v>36</v>
      </c>
      <c r="L2246">
        <v>5025</v>
      </c>
      <c r="M2246" s="24" t="str">
        <f>LOOKUP(A2246,[1]lookup!$A$3:$A$51,[1]lookup!$P$3:$P$51)</f>
        <v>Seeded</v>
      </c>
      <c r="N2246" s="24" t="str">
        <f>LOOKUP(A2246,[1]lookup!$A$3:$A$51,[1]lookup!$R$3:$R$51)</f>
        <v>Mod</v>
      </c>
      <c r="O2246" s="24" t="str">
        <f>LOOKUP(A2246,[1]lookup!$A$3:$A$51,[1]lookup!$U$3:$U$51)</f>
        <v>FS</v>
      </c>
      <c r="P2246" s="25">
        <f t="shared" si="70"/>
        <v>0</v>
      </c>
      <c r="Q2246" s="25">
        <f t="shared" si="71"/>
        <v>0.71641791044776115</v>
      </c>
      <c r="R2246" s="25">
        <f>LOOKUP(A2246,[1]lookup!$A$3:$A$51,[1]lookup!$H$3:$H$51)</f>
        <v>100</v>
      </c>
    </row>
    <row r="2247" spans="1:18" ht="15" x14ac:dyDescent="0.2">
      <c r="A2247" t="s">
        <v>354</v>
      </c>
      <c r="B2247">
        <v>2013</v>
      </c>
      <c r="C2247" t="s">
        <v>0</v>
      </c>
      <c r="D2247" t="s">
        <v>556</v>
      </c>
      <c r="E2247" t="s">
        <v>2200</v>
      </c>
      <c r="F2247">
        <v>0</v>
      </c>
      <c r="G2247">
        <v>0</v>
      </c>
      <c r="H2247">
        <v>1</v>
      </c>
      <c r="I2247">
        <v>482</v>
      </c>
      <c r="J2247">
        <v>1</v>
      </c>
      <c r="K2247">
        <v>482</v>
      </c>
      <c r="L2247">
        <v>5025</v>
      </c>
      <c r="M2247" s="24" t="str">
        <f>LOOKUP(A2247,[1]lookup!$A$3:$A$51,[1]lookup!$P$3:$P$51)</f>
        <v>Seeded</v>
      </c>
      <c r="N2247" s="24" t="str">
        <f>LOOKUP(A2247,[1]lookup!$A$3:$A$51,[1]lookup!$R$3:$R$51)</f>
        <v>Mod</v>
      </c>
      <c r="O2247" s="24" t="str">
        <f>LOOKUP(A2247,[1]lookup!$A$3:$A$51,[1]lookup!$U$3:$U$51)</f>
        <v>FS</v>
      </c>
      <c r="P2247" s="25">
        <f t="shared" si="70"/>
        <v>9.5920398009950247</v>
      </c>
      <c r="Q2247" s="25">
        <f t="shared" si="71"/>
        <v>0</v>
      </c>
      <c r="R2247" s="25">
        <f>LOOKUP(A2247,[1]lookup!$A$3:$A$51,[1]lookup!$H$3:$H$51)</f>
        <v>100</v>
      </c>
    </row>
    <row r="2248" spans="1:18" ht="15" x14ac:dyDescent="0.2">
      <c r="A2248" t="s">
        <v>354</v>
      </c>
      <c r="B2248">
        <v>2013</v>
      </c>
      <c r="C2248" t="s">
        <v>0</v>
      </c>
      <c r="D2248" t="s">
        <v>557</v>
      </c>
      <c r="E2248" t="s">
        <v>2201</v>
      </c>
      <c r="F2248">
        <v>1</v>
      </c>
      <c r="G2248">
        <v>1</v>
      </c>
      <c r="H2248">
        <v>1</v>
      </c>
      <c r="I2248">
        <v>4</v>
      </c>
      <c r="J2248">
        <v>1</v>
      </c>
      <c r="K2248">
        <v>5</v>
      </c>
      <c r="L2248">
        <v>5025</v>
      </c>
      <c r="M2248" s="24" t="str">
        <f>LOOKUP(A2248,[1]lookup!$A$3:$A$51,[1]lookup!$P$3:$P$51)</f>
        <v>Seeded</v>
      </c>
      <c r="N2248" s="24" t="str">
        <f>LOOKUP(A2248,[1]lookup!$A$3:$A$51,[1]lookup!$R$3:$R$51)</f>
        <v>Mod</v>
      </c>
      <c r="O2248" s="24" t="str">
        <f>LOOKUP(A2248,[1]lookup!$A$3:$A$51,[1]lookup!$U$3:$U$51)</f>
        <v>FS</v>
      </c>
      <c r="P2248" s="25">
        <f t="shared" si="70"/>
        <v>7.9601990049751242E-2</v>
      </c>
      <c r="Q2248" s="25">
        <f t="shared" si="71"/>
        <v>1.9900497512437811E-2</v>
      </c>
      <c r="R2248" s="25">
        <f>LOOKUP(A2248,[1]lookup!$A$3:$A$51,[1]lookup!$H$3:$H$51)</f>
        <v>100</v>
      </c>
    </row>
    <row r="2249" spans="1:18" ht="15" x14ac:dyDescent="0.2">
      <c r="A2249" t="s">
        <v>354</v>
      </c>
      <c r="B2249">
        <v>2013</v>
      </c>
      <c r="C2249" t="s">
        <v>0</v>
      </c>
      <c r="D2249" t="s">
        <v>390</v>
      </c>
      <c r="E2249" t="s">
        <v>2202</v>
      </c>
      <c r="F2249">
        <v>3</v>
      </c>
      <c r="G2249">
        <v>24</v>
      </c>
      <c r="H2249">
        <v>2</v>
      </c>
      <c r="I2249">
        <v>291</v>
      </c>
      <c r="J2249">
        <v>3</v>
      </c>
      <c r="K2249">
        <v>315</v>
      </c>
      <c r="L2249">
        <v>5025</v>
      </c>
      <c r="M2249" s="24" t="str">
        <f>LOOKUP(A2249,[1]lookup!$A$3:$A$51,[1]lookup!$P$3:$P$51)</f>
        <v>Seeded</v>
      </c>
      <c r="N2249" s="24" t="str">
        <f>LOOKUP(A2249,[1]lookup!$A$3:$A$51,[1]lookup!$R$3:$R$51)</f>
        <v>Mod</v>
      </c>
      <c r="O2249" s="24" t="str">
        <f>LOOKUP(A2249,[1]lookup!$A$3:$A$51,[1]lookup!$U$3:$U$51)</f>
        <v>FS</v>
      </c>
      <c r="P2249" s="25">
        <f t="shared" si="70"/>
        <v>5.7910447761194028</v>
      </c>
      <c r="Q2249" s="25">
        <f t="shared" si="71"/>
        <v>0.47761194029850745</v>
      </c>
      <c r="R2249" s="25">
        <f>LOOKUP(A2249,[1]lookup!$A$3:$A$51,[1]lookup!$H$3:$H$51)</f>
        <v>100</v>
      </c>
    </row>
    <row r="2250" spans="1:18" ht="15" x14ac:dyDescent="0.2">
      <c r="A2250" t="s">
        <v>354</v>
      </c>
      <c r="B2250">
        <v>2013</v>
      </c>
      <c r="C2250" t="s">
        <v>0</v>
      </c>
      <c r="D2250" t="s">
        <v>1087</v>
      </c>
      <c r="E2250" t="s">
        <v>2203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5025</v>
      </c>
      <c r="M2250" s="24" t="str">
        <f>LOOKUP(A2250,[1]lookup!$A$3:$A$51,[1]lookup!$P$3:$P$51)</f>
        <v>Seeded</v>
      </c>
      <c r="N2250" s="24" t="str">
        <f>LOOKUP(A2250,[1]lookup!$A$3:$A$51,[1]lookup!$R$3:$R$51)</f>
        <v>Mod</v>
      </c>
      <c r="O2250" s="24" t="str">
        <f>LOOKUP(A2250,[1]lookup!$A$3:$A$51,[1]lookup!$U$3:$U$51)</f>
        <v>FS</v>
      </c>
      <c r="P2250" s="25">
        <f t="shared" si="70"/>
        <v>0</v>
      </c>
      <c r="Q2250" s="25">
        <f t="shared" si="71"/>
        <v>0</v>
      </c>
      <c r="R2250" s="25">
        <f>LOOKUP(A2250,[1]lookup!$A$3:$A$51,[1]lookup!$H$3:$H$51)</f>
        <v>100</v>
      </c>
    </row>
    <row r="2251" spans="1:18" ht="15" x14ac:dyDescent="0.2">
      <c r="A2251" t="s">
        <v>354</v>
      </c>
      <c r="B2251">
        <v>2013</v>
      </c>
      <c r="C2251" t="s">
        <v>0</v>
      </c>
      <c r="D2251" t="s">
        <v>244</v>
      </c>
      <c r="E2251" t="s">
        <v>2204</v>
      </c>
      <c r="F2251">
        <v>1</v>
      </c>
      <c r="G2251">
        <v>57</v>
      </c>
      <c r="H2251">
        <v>3</v>
      </c>
      <c r="I2251">
        <v>548</v>
      </c>
      <c r="J2251">
        <v>3</v>
      </c>
      <c r="K2251">
        <v>605</v>
      </c>
      <c r="L2251">
        <v>5025</v>
      </c>
      <c r="M2251" s="24" t="str">
        <f>LOOKUP(A2251,[1]lookup!$A$3:$A$51,[1]lookup!$P$3:$P$51)</f>
        <v>Seeded</v>
      </c>
      <c r="N2251" s="24" t="str">
        <f>LOOKUP(A2251,[1]lookup!$A$3:$A$51,[1]lookup!$R$3:$R$51)</f>
        <v>Mod</v>
      </c>
      <c r="O2251" s="24" t="str">
        <f>LOOKUP(A2251,[1]lookup!$A$3:$A$51,[1]lookup!$U$3:$U$51)</f>
        <v>FS</v>
      </c>
      <c r="P2251" s="25">
        <f t="shared" si="70"/>
        <v>10.90547263681592</v>
      </c>
      <c r="Q2251" s="25">
        <f t="shared" si="71"/>
        <v>1.1343283582089554</v>
      </c>
      <c r="R2251" s="25">
        <f>LOOKUP(A2251,[1]lookup!$A$3:$A$51,[1]lookup!$H$3:$H$51)</f>
        <v>100</v>
      </c>
    </row>
    <row r="2252" spans="1:18" ht="15" x14ac:dyDescent="0.2">
      <c r="A2252" t="s">
        <v>354</v>
      </c>
      <c r="B2252">
        <v>2013</v>
      </c>
      <c r="C2252" t="s">
        <v>0</v>
      </c>
      <c r="D2252" t="s">
        <v>559</v>
      </c>
      <c r="E2252" t="s">
        <v>2205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5025</v>
      </c>
      <c r="M2252" s="24" t="str">
        <f>LOOKUP(A2252,[1]lookup!$A$3:$A$51,[1]lookup!$P$3:$P$51)</f>
        <v>Seeded</v>
      </c>
      <c r="N2252" s="24" t="str">
        <f>LOOKUP(A2252,[1]lookup!$A$3:$A$51,[1]lookup!$R$3:$R$51)</f>
        <v>Mod</v>
      </c>
      <c r="O2252" s="24" t="str">
        <f>LOOKUP(A2252,[1]lookup!$A$3:$A$51,[1]lookup!$U$3:$U$51)</f>
        <v>FS</v>
      </c>
      <c r="P2252" s="25">
        <f t="shared" si="70"/>
        <v>0</v>
      </c>
      <c r="Q2252" s="25">
        <f t="shared" si="71"/>
        <v>0</v>
      </c>
      <c r="R2252" s="25">
        <f>LOOKUP(A2252,[1]lookup!$A$3:$A$51,[1]lookup!$H$3:$H$51)</f>
        <v>100</v>
      </c>
    </row>
    <row r="2253" spans="1:18" ht="15" x14ac:dyDescent="0.2">
      <c r="A2253" t="s">
        <v>354</v>
      </c>
      <c r="B2253">
        <v>2013</v>
      </c>
      <c r="C2253" t="s">
        <v>0</v>
      </c>
      <c r="D2253" t="s">
        <v>1229</v>
      </c>
      <c r="E2253" t="s">
        <v>2206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5025</v>
      </c>
      <c r="M2253" s="24" t="str">
        <f>LOOKUP(A2253,[1]lookup!$A$3:$A$51,[1]lookup!$P$3:$P$51)</f>
        <v>Seeded</v>
      </c>
      <c r="N2253" s="24" t="str">
        <f>LOOKUP(A2253,[1]lookup!$A$3:$A$51,[1]lookup!$R$3:$R$51)</f>
        <v>Mod</v>
      </c>
      <c r="O2253" s="24" t="str">
        <f>LOOKUP(A2253,[1]lookup!$A$3:$A$51,[1]lookup!$U$3:$U$51)</f>
        <v>FS</v>
      </c>
      <c r="P2253" s="25">
        <f t="shared" si="70"/>
        <v>0</v>
      </c>
      <c r="Q2253" s="25">
        <f t="shared" si="71"/>
        <v>0</v>
      </c>
      <c r="R2253" s="25">
        <f>LOOKUP(A2253,[1]lookup!$A$3:$A$51,[1]lookup!$H$3:$H$51)</f>
        <v>100</v>
      </c>
    </row>
    <row r="2254" spans="1:18" ht="15" x14ac:dyDescent="0.2">
      <c r="A2254" t="s">
        <v>354</v>
      </c>
      <c r="B2254">
        <v>2013</v>
      </c>
      <c r="C2254" t="s">
        <v>0</v>
      </c>
      <c r="D2254" t="s">
        <v>405</v>
      </c>
      <c r="E2254" t="s">
        <v>2207</v>
      </c>
      <c r="F2254">
        <v>2</v>
      </c>
      <c r="G2254">
        <v>297</v>
      </c>
      <c r="H2254">
        <v>2</v>
      </c>
      <c r="I2254">
        <v>128</v>
      </c>
      <c r="J2254">
        <v>2</v>
      </c>
      <c r="K2254">
        <v>425</v>
      </c>
      <c r="L2254">
        <v>5025</v>
      </c>
      <c r="M2254" s="24" t="str">
        <f>LOOKUP(A2254,[1]lookup!$A$3:$A$51,[1]lookup!$P$3:$P$51)</f>
        <v>Seeded</v>
      </c>
      <c r="N2254" s="24" t="str">
        <f>LOOKUP(A2254,[1]lookup!$A$3:$A$51,[1]lookup!$R$3:$R$51)</f>
        <v>Mod</v>
      </c>
      <c r="O2254" s="24" t="str">
        <f>LOOKUP(A2254,[1]lookup!$A$3:$A$51,[1]lookup!$U$3:$U$51)</f>
        <v>FS</v>
      </c>
      <c r="P2254" s="25">
        <f t="shared" si="70"/>
        <v>2.5472636815920398</v>
      </c>
      <c r="Q2254" s="25">
        <f t="shared" si="71"/>
        <v>5.91044776119403</v>
      </c>
      <c r="R2254" s="25">
        <f>LOOKUP(A2254,[1]lookup!$A$3:$A$51,[1]lookup!$H$3:$H$51)</f>
        <v>100</v>
      </c>
    </row>
    <row r="2255" spans="1:18" ht="15" x14ac:dyDescent="0.2">
      <c r="A2255" t="s">
        <v>354</v>
      </c>
      <c r="B2255">
        <v>2013</v>
      </c>
      <c r="C2255" t="s">
        <v>0</v>
      </c>
      <c r="D2255" t="s">
        <v>217</v>
      </c>
      <c r="E2255" t="s">
        <v>2208</v>
      </c>
      <c r="F2255">
        <v>2</v>
      </c>
      <c r="G2255">
        <v>4610</v>
      </c>
      <c r="H2255">
        <v>0</v>
      </c>
      <c r="I2255">
        <v>0</v>
      </c>
      <c r="J2255">
        <v>2</v>
      </c>
      <c r="K2255">
        <v>4610</v>
      </c>
      <c r="L2255">
        <v>5025</v>
      </c>
      <c r="M2255" s="24" t="str">
        <f>LOOKUP(A2255,[1]lookup!$A$3:$A$51,[1]lookup!$P$3:$P$51)</f>
        <v>Seeded</v>
      </c>
      <c r="N2255" s="24" t="str">
        <f>LOOKUP(A2255,[1]lookup!$A$3:$A$51,[1]lookup!$R$3:$R$51)</f>
        <v>Mod</v>
      </c>
      <c r="O2255" s="24" t="str">
        <f>LOOKUP(A2255,[1]lookup!$A$3:$A$51,[1]lookup!$U$3:$U$51)</f>
        <v>FS</v>
      </c>
      <c r="P2255" s="25">
        <f t="shared" si="70"/>
        <v>0</v>
      </c>
      <c r="Q2255" s="25">
        <f t="shared" si="71"/>
        <v>91.741293532338304</v>
      </c>
      <c r="R2255" s="25">
        <f>LOOKUP(A2255,[1]lookup!$A$3:$A$51,[1]lookup!$H$3:$H$51)</f>
        <v>100</v>
      </c>
    </row>
    <row r="2256" spans="1:18" ht="15" x14ac:dyDescent="0.2">
      <c r="A2256" t="s">
        <v>354</v>
      </c>
      <c r="B2256">
        <v>2013</v>
      </c>
      <c r="C2256" t="s">
        <v>0</v>
      </c>
      <c r="D2256" t="s">
        <v>2209</v>
      </c>
      <c r="E2256" t="s">
        <v>2210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5025</v>
      </c>
      <c r="M2256" s="24" t="str">
        <f>LOOKUP(A2256,[1]lookup!$A$3:$A$51,[1]lookup!$P$3:$P$51)</f>
        <v>Seeded</v>
      </c>
      <c r="N2256" s="24" t="str">
        <f>LOOKUP(A2256,[1]lookup!$A$3:$A$51,[1]lookup!$R$3:$R$51)</f>
        <v>Mod</v>
      </c>
      <c r="O2256" s="24" t="str">
        <f>LOOKUP(A2256,[1]lookup!$A$3:$A$51,[1]lookup!$U$3:$U$51)</f>
        <v>FS</v>
      </c>
      <c r="P2256" s="25">
        <f t="shared" si="70"/>
        <v>0</v>
      </c>
      <c r="Q2256" s="25">
        <f t="shared" si="71"/>
        <v>0</v>
      </c>
      <c r="R2256" s="25">
        <f>LOOKUP(A2256,[1]lookup!$A$3:$A$51,[1]lookup!$H$3:$H$51)</f>
        <v>100</v>
      </c>
    </row>
    <row r="2257" spans="1:18" ht="15" x14ac:dyDescent="0.2">
      <c r="A2257" t="s">
        <v>354</v>
      </c>
      <c r="B2257">
        <v>2013</v>
      </c>
      <c r="C2257" t="s">
        <v>0</v>
      </c>
      <c r="D2257" t="s">
        <v>2211</v>
      </c>
      <c r="E2257" t="s">
        <v>2212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5025</v>
      </c>
      <c r="M2257" s="24" t="str">
        <f>LOOKUP(A2257,[1]lookup!$A$3:$A$51,[1]lookup!$P$3:$P$51)</f>
        <v>Seeded</v>
      </c>
      <c r="N2257" s="24" t="str">
        <f>LOOKUP(A2257,[1]lookup!$A$3:$A$51,[1]lookup!$R$3:$R$51)</f>
        <v>Mod</v>
      </c>
      <c r="O2257" s="24" t="str">
        <f>LOOKUP(A2257,[1]lookup!$A$3:$A$51,[1]lookup!$U$3:$U$51)</f>
        <v>FS</v>
      </c>
      <c r="P2257" s="25">
        <f t="shared" si="70"/>
        <v>0</v>
      </c>
      <c r="Q2257" s="25">
        <f t="shared" si="71"/>
        <v>0</v>
      </c>
      <c r="R2257" s="25">
        <f>LOOKUP(A2257,[1]lookup!$A$3:$A$51,[1]lookup!$H$3:$H$51)</f>
        <v>100</v>
      </c>
    </row>
    <row r="2258" spans="1:18" ht="15" x14ac:dyDescent="0.2">
      <c r="A2258" t="s">
        <v>357</v>
      </c>
      <c r="B2258">
        <v>2013</v>
      </c>
      <c r="C2258" t="s">
        <v>0</v>
      </c>
      <c r="D2258" t="s">
        <v>672</v>
      </c>
      <c r="E2258" t="s">
        <v>2199</v>
      </c>
      <c r="F2258">
        <v>0</v>
      </c>
      <c r="G2258">
        <v>0</v>
      </c>
      <c r="H2258">
        <v>1</v>
      </c>
      <c r="I2258">
        <v>16</v>
      </c>
      <c r="J2258">
        <v>1</v>
      </c>
      <c r="K2258">
        <v>16</v>
      </c>
      <c r="L2258">
        <v>5000</v>
      </c>
      <c r="M2258" s="24" t="str">
        <f>LOOKUP(A2258,[1]lookup!$A$3:$A$51,[1]lookup!$P$3:$P$51)</f>
        <v>Seeded</v>
      </c>
      <c r="N2258" s="24" t="str">
        <f>LOOKUP(A2258,[1]lookup!$A$3:$A$51,[1]lookup!$R$3:$R$51)</f>
        <v>Mod</v>
      </c>
      <c r="O2258" s="24" t="str">
        <f>LOOKUP(A2258,[1]lookup!$A$3:$A$51,[1]lookup!$U$3:$U$51)</f>
        <v>FS</v>
      </c>
      <c r="P2258" s="25">
        <f t="shared" si="70"/>
        <v>0.32</v>
      </c>
      <c r="Q2258" s="25">
        <f t="shared" si="71"/>
        <v>0</v>
      </c>
      <c r="R2258" s="25">
        <f>LOOKUP(A2258,[1]lookup!$A$3:$A$51,[1]lookup!$H$3:$H$51)</f>
        <v>0</v>
      </c>
    </row>
    <row r="2259" spans="1:18" ht="15" x14ac:dyDescent="0.2">
      <c r="A2259" t="s">
        <v>357</v>
      </c>
      <c r="B2259">
        <v>2013</v>
      </c>
      <c r="C2259" t="s">
        <v>0</v>
      </c>
      <c r="D2259" t="s">
        <v>556</v>
      </c>
      <c r="E2259" t="s">
        <v>2200</v>
      </c>
      <c r="F2259">
        <v>1</v>
      </c>
      <c r="G2259">
        <v>37</v>
      </c>
      <c r="H2259">
        <v>1</v>
      </c>
      <c r="I2259">
        <v>288</v>
      </c>
      <c r="J2259">
        <v>1</v>
      </c>
      <c r="K2259">
        <v>325</v>
      </c>
      <c r="L2259">
        <v>5000</v>
      </c>
      <c r="M2259" s="24" t="str">
        <f>LOOKUP(A2259,[1]lookup!$A$3:$A$51,[1]lookup!$P$3:$P$51)</f>
        <v>Seeded</v>
      </c>
      <c r="N2259" s="24" t="str">
        <f>LOOKUP(A2259,[1]lookup!$A$3:$A$51,[1]lookup!$R$3:$R$51)</f>
        <v>Mod</v>
      </c>
      <c r="O2259" s="24" t="str">
        <f>LOOKUP(A2259,[1]lookup!$A$3:$A$51,[1]lookup!$U$3:$U$51)</f>
        <v>FS</v>
      </c>
      <c r="P2259" s="25">
        <f t="shared" si="70"/>
        <v>5.76</v>
      </c>
      <c r="Q2259" s="25">
        <f t="shared" si="71"/>
        <v>0.74</v>
      </c>
      <c r="R2259" s="25">
        <f>LOOKUP(A2259,[1]lookup!$A$3:$A$51,[1]lookup!$H$3:$H$51)</f>
        <v>0</v>
      </c>
    </row>
    <row r="2260" spans="1:18" ht="15" x14ac:dyDescent="0.2">
      <c r="A2260" t="s">
        <v>357</v>
      </c>
      <c r="B2260">
        <v>2013</v>
      </c>
      <c r="C2260" t="s">
        <v>0</v>
      </c>
      <c r="D2260" t="s">
        <v>557</v>
      </c>
      <c r="E2260" t="s">
        <v>2201</v>
      </c>
      <c r="F2260">
        <v>1</v>
      </c>
      <c r="G2260">
        <v>75</v>
      </c>
      <c r="H2260">
        <v>2</v>
      </c>
      <c r="I2260">
        <v>436</v>
      </c>
      <c r="J2260">
        <v>2</v>
      </c>
      <c r="K2260">
        <v>511</v>
      </c>
      <c r="L2260">
        <v>5000</v>
      </c>
      <c r="M2260" s="24" t="str">
        <f>LOOKUP(A2260,[1]lookup!$A$3:$A$51,[1]lookup!$P$3:$P$51)</f>
        <v>Seeded</v>
      </c>
      <c r="N2260" s="24" t="str">
        <f>LOOKUP(A2260,[1]lookup!$A$3:$A$51,[1]lookup!$R$3:$R$51)</f>
        <v>Mod</v>
      </c>
      <c r="O2260" s="24" t="str">
        <f>LOOKUP(A2260,[1]lookup!$A$3:$A$51,[1]lookup!$U$3:$U$51)</f>
        <v>FS</v>
      </c>
      <c r="P2260" s="25">
        <f t="shared" si="70"/>
        <v>8.7200000000000006</v>
      </c>
      <c r="Q2260" s="25">
        <f t="shared" si="71"/>
        <v>1.5</v>
      </c>
      <c r="R2260" s="25">
        <f>LOOKUP(A2260,[1]lookup!$A$3:$A$51,[1]lookup!$H$3:$H$51)</f>
        <v>0</v>
      </c>
    </row>
    <row r="2261" spans="1:18" ht="15" x14ac:dyDescent="0.2">
      <c r="A2261" t="s">
        <v>357</v>
      </c>
      <c r="B2261">
        <v>2013</v>
      </c>
      <c r="C2261" t="s">
        <v>0</v>
      </c>
      <c r="D2261" t="s">
        <v>390</v>
      </c>
      <c r="E2261" t="s">
        <v>2202</v>
      </c>
      <c r="F2261">
        <v>2</v>
      </c>
      <c r="G2261">
        <v>30</v>
      </c>
      <c r="H2261">
        <v>3</v>
      </c>
      <c r="I2261">
        <v>369</v>
      </c>
      <c r="J2261">
        <v>3</v>
      </c>
      <c r="K2261">
        <v>399</v>
      </c>
      <c r="L2261">
        <v>5000</v>
      </c>
      <c r="M2261" s="24" t="str">
        <f>LOOKUP(A2261,[1]lookup!$A$3:$A$51,[1]lookup!$P$3:$P$51)</f>
        <v>Seeded</v>
      </c>
      <c r="N2261" s="24" t="str">
        <f>LOOKUP(A2261,[1]lookup!$A$3:$A$51,[1]lookup!$R$3:$R$51)</f>
        <v>Mod</v>
      </c>
      <c r="O2261" s="24" t="str">
        <f>LOOKUP(A2261,[1]lookup!$A$3:$A$51,[1]lookup!$U$3:$U$51)</f>
        <v>FS</v>
      </c>
      <c r="P2261" s="25">
        <f t="shared" si="70"/>
        <v>7.3800000000000008</v>
      </c>
      <c r="Q2261" s="25">
        <f t="shared" si="71"/>
        <v>0.6</v>
      </c>
      <c r="R2261" s="25">
        <f>LOOKUP(A2261,[1]lookup!$A$3:$A$51,[1]lookup!$H$3:$H$51)</f>
        <v>0</v>
      </c>
    </row>
    <row r="2262" spans="1:18" ht="15" x14ac:dyDescent="0.2">
      <c r="A2262" t="s">
        <v>357</v>
      </c>
      <c r="B2262">
        <v>2013</v>
      </c>
      <c r="C2262" t="s">
        <v>0</v>
      </c>
      <c r="D2262" t="s">
        <v>1087</v>
      </c>
      <c r="E2262" t="s">
        <v>2203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5000</v>
      </c>
      <c r="M2262" s="24" t="str">
        <f>LOOKUP(A2262,[1]lookup!$A$3:$A$51,[1]lookup!$P$3:$P$51)</f>
        <v>Seeded</v>
      </c>
      <c r="N2262" s="24" t="str">
        <f>LOOKUP(A2262,[1]lookup!$A$3:$A$51,[1]lookup!$R$3:$R$51)</f>
        <v>Mod</v>
      </c>
      <c r="O2262" s="24" t="str">
        <f>LOOKUP(A2262,[1]lookup!$A$3:$A$51,[1]lookup!$U$3:$U$51)</f>
        <v>FS</v>
      </c>
      <c r="P2262" s="25">
        <f t="shared" si="70"/>
        <v>0</v>
      </c>
      <c r="Q2262" s="25">
        <f t="shared" si="71"/>
        <v>0</v>
      </c>
      <c r="R2262" s="25">
        <f>LOOKUP(A2262,[1]lookup!$A$3:$A$51,[1]lookup!$H$3:$H$51)</f>
        <v>0</v>
      </c>
    </row>
    <row r="2263" spans="1:18" ht="15" x14ac:dyDescent="0.2">
      <c r="A2263" t="s">
        <v>357</v>
      </c>
      <c r="B2263">
        <v>2013</v>
      </c>
      <c r="C2263" t="s">
        <v>0</v>
      </c>
      <c r="D2263" t="s">
        <v>244</v>
      </c>
      <c r="E2263" t="s">
        <v>2204</v>
      </c>
      <c r="F2263">
        <v>3</v>
      </c>
      <c r="G2263">
        <v>12</v>
      </c>
      <c r="H2263">
        <v>18</v>
      </c>
      <c r="I2263">
        <v>1341</v>
      </c>
      <c r="J2263">
        <v>18</v>
      </c>
      <c r="K2263">
        <v>1353</v>
      </c>
      <c r="L2263">
        <v>5000</v>
      </c>
      <c r="M2263" s="24" t="str">
        <f>LOOKUP(A2263,[1]lookup!$A$3:$A$51,[1]lookup!$P$3:$P$51)</f>
        <v>Seeded</v>
      </c>
      <c r="N2263" s="24" t="str">
        <f>LOOKUP(A2263,[1]lookup!$A$3:$A$51,[1]lookup!$R$3:$R$51)</f>
        <v>Mod</v>
      </c>
      <c r="O2263" s="24" t="str">
        <f>LOOKUP(A2263,[1]lookup!$A$3:$A$51,[1]lookup!$U$3:$U$51)</f>
        <v>FS</v>
      </c>
      <c r="P2263" s="25">
        <f t="shared" si="70"/>
        <v>26.82</v>
      </c>
      <c r="Q2263" s="25">
        <f t="shared" si="71"/>
        <v>0.24</v>
      </c>
      <c r="R2263" s="25">
        <f>LOOKUP(A2263,[1]lookup!$A$3:$A$51,[1]lookup!$H$3:$H$51)</f>
        <v>0</v>
      </c>
    </row>
    <row r="2264" spans="1:18" ht="15" x14ac:dyDescent="0.2">
      <c r="A2264" t="s">
        <v>357</v>
      </c>
      <c r="B2264">
        <v>2013</v>
      </c>
      <c r="C2264" t="s">
        <v>0</v>
      </c>
      <c r="D2264" t="s">
        <v>559</v>
      </c>
      <c r="E2264" t="s">
        <v>2205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5000</v>
      </c>
      <c r="M2264" s="24" t="str">
        <f>LOOKUP(A2264,[1]lookup!$A$3:$A$51,[1]lookup!$P$3:$P$51)</f>
        <v>Seeded</v>
      </c>
      <c r="N2264" s="24" t="str">
        <f>LOOKUP(A2264,[1]lookup!$A$3:$A$51,[1]lookup!$R$3:$R$51)</f>
        <v>Mod</v>
      </c>
      <c r="O2264" s="24" t="str">
        <f>LOOKUP(A2264,[1]lookup!$A$3:$A$51,[1]lookup!$U$3:$U$51)</f>
        <v>FS</v>
      </c>
      <c r="P2264" s="25">
        <f t="shared" si="70"/>
        <v>0</v>
      </c>
      <c r="Q2264" s="25">
        <f t="shared" si="71"/>
        <v>0</v>
      </c>
      <c r="R2264" s="25">
        <f>LOOKUP(A2264,[1]lookup!$A$3:$A$51,[1]lookup!$H$3:$H$51)</f>
        <v>0</v>
      </c>
    </row>
    <row r="2265" spans="1:18" ht="15" x14ac:dyDescent="0.2">
      <c r="A2265" t="s">
        <v>357</v>
      </c>
      <c r="B2265">
        <v>2013</v>
      </c>
      <c r="C2265" t="s">
        <v>0</v>
      </c>
      <c r="D2265" t="s">
        <v>1229</v>
      </c>
      <c r="E2265" t="s">
        <v>2206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5000</v>
      </c>
      <c r="M2265" s="24" t="str">
        <f>LOOKUP(A2265,[1]lookup!$A$3:$A$51,[1]lookup!$P$3:$P$51)</f>
        <v>Seeded</v>
      </c>
      <c r="N2265" s="24" t="str">
        <f>LOOKUP(A2265,[1]lookup!$A$3:$A$51,[1]lookup!$R$3:$R$51)</f>
        <v>Mod</v>
      </c>
      <c r="O2265" s="24" t="str">
        <f>LOOKUP(A2265,[1]lookup!$A$3:$A$51,[1]lookup!$U$3:$U$51)</f>
        <v>FS</v>
      </c>
      <c r="P2265" s="25">
        <f t="shared" si="70"/>
        <v>0</v>
      </c>
      <c r="Q2265" s="25">
        <f t="shared" si="71"/>
        <v>0</v>
      </c>
      <c r="R2265" s="25">
        <f>LOOKUP(A2265,[1]lookup!$A$3:$A$51,[1]lookup!$H$3:$H$51)</f>
        <v>0</v>
      </c>
    </row>
    <row r="2266" spans="1:18" ht="15" x14ac:dyDescent="0.2">
      <c r="A2266" t="s">
        <v>357</v>
      </c>
      <c r="B2266">
        <v>2013</v>
      </c>
      <c r="C2266" t="s">
        <v>0</v>
      </c>
      <c r="D2266" t="s">
        <v>405</v>
      </c>
      <c r="E2266" t="s">
        <v>2207</v>
      </c>
      <c r="F2266">
        <v>2</v>
      </c>
      <c r="G2266">
        <v>469</v>
      </c>
      <c r="H2266">
        <v>2</v>
      </c>
      <c r="I2266">
        <v>119</v>
      </c>
      <c r="J2266">
        <v>2</v>
      </c>
      <c r="K2266">
        <v>588</v>
      </c>
      <c r="L2266">
        <v>5000</v>
      </c>
      <c r="M2266" s="24" t="str">
        <f>LOOKUP(A2266,[1]lookup!$A$3:$A$51,[1]lookup!$P$3:$P$51)</f>
        <v>Seeded</v>
      </c>
      <c r="N2266" s="24" t="str">
        <f>LOOKUP(A2266,[1]lookup!$A$3:$A$51,[1]lookup!$R$3:$R$51)</f>
        <v>Mod</v>
      </c>
      <c r="O2266" s="24" t="str">
        <f>LOOKUP(A2266,[1]lookup!$A$3:$A$51,[1]lookup!$U$3:$U$51)</f>
        <v>FS</v>
      </c>
      <c r="P2266" s="25">
        <f t="shared" si="70"/>
        <v>2.3800000000000003</v>
      </c>
      <c r="Q2266" s="25">
        <f t="shared" si="71"/>
        <v>9.379999999999999</v>
      </c>
      <c r="R2266" s="25">
        <f>LOOKUP(A2266,[1]lookup!$A$3:$A$51,[1]lookup!$H$3:$H$51)</f>
        <v>0</v>
      </c>
    </row>
    <row r="2267" spans="1:18" ht="15" x14ac:dyDescent="0.2">
      <c r="A2267" t="s">
        <v>357</v>
      </c>
      <c r="B2267">
        <v>2013</v>
      </c>
      <c r="C2267" t="s">
        <v>0</v>
      </c>
      <c r="D2267" t="s">
        <v>217</v>
      </c>
      <c r="E2267" t="s">
        <v>2208</v>
      </c>
      <c r="F2267">
        <v>2</v>
      </c>
      <c r="G2267">
        <v>4373</v>
      </c>
      <c r="H2267">
        <v>0</v>
      </c>
      <c r="I2267">
        <v>0</v>
      </c>
      <c r="J2267">
        <v>2</v>
      </c>
      <c r="K2267">
        <v>4373</v>
      </c>
      <c r="L2267">
        <v>5000</v>
      </c>
      <c r="M2267" s="24" t="str">
        <f>LOOKUP(A2267,[1]lookup!$A$3:$A$51,[1]lookup!$P$3:$P$51)</f>
        <v>Seeded</v>
      </c>
      <c r="N2267" s="24" t="str">
        <f>LOOKUP(A2267,[1]lookup!$A$3:$A$51,[1]lookup!$R$3:$R$51)</f>
        <v>Mod</v>
      </c>
      <c r="O2267" s="24" t="str">
        <f>LOOKUP(A2267,[1]lookup!$A$3:$A$51,[1]lookup!$U$3:$U$51)</f>
        <v>FS</v>
      </c>
      <c r="P2267" s="25">
        <f t="shared" si="70"/>
        <v>0</v>
      </c>
      <c r="Q2267" s="25">
        <f t="shared" si="71"/>
        <v>87.460000000000008</v>
      </c>
      <c r="R2267" s="25">
        <f>LOOKUP(A2267,[1]lookup!$A$3:$A$51,[1]lookup!$H$3:$H$51)</f>
        <v>0</v>
      </c>
    </row>
    <row r="2268" spans="1:18" ht="15" x14ac:dyDescent="0.2">
      <c r="A2268" t="s">
        <v>357</v>
      </c>
      <c r="B2268">
        <v>2013</v>
      </c>
      <c r="C2268" t="s">
        <v>0</v>
      </c>
      <c r="D2268" t="s">
        <v>2209</v>
      </c>
      <c r="E2268" t="s">
        <v>2210</v>
      </c>
      <c r="F2268">
        <v>1</v>
      </c>
      <c r="G2268">
        <v>4</v>
      </c>
      <c r="H2268">
        <v>0</v>
      </c>
      <c r="I2268">
        <v>0</v>
      </c>
      <c r="J2268">
        <v>1</v>
      </c>
      <c r="K2268">
        <v>4</v>
      </c>
      <c r="L2268">
        <v>5000</v>
      </c>
      <c r="M2268" s="24" t="str">
        <f>LOOKUP(A2268,[1]lookup!$A$3:$A$51,[1]lookup!$P$3:$P$51)</f>
        <v>Seeded</v>
      </c>
      <c r="N2268" s="24" t="str">
        <f>LOOKUP(A2268,[1]lookup!$A$3:$A$51,[1]lookup!$R$3:$R$51)</f>
        <v>Mod</v>
      </c>
      <c r="O2268" s="24" t="str">
        <f>LOOKUP(A2268,[1]lookup!$A$3:$A$51,[1]lookup!$U$3:$U$51)</f>
        <v>FS</v>
      </c>
      <c r="P2268" s="25">
        <f t="shared" si="70"/>
        <v>0</v>
      </c>
      <c r="Q2268" s="25">
        <f t="shared" si="71"/>
        <v>0.08</v>
      </c>
      <c r="R2268" s="25">
        <f>LOOKUP(A2268,[1]lookup!$A$3:$A$51,[1]lookup!$H$3:$H$51)</f>
        <v>0</v>
      </c>
    </row>
    <row r="2269" spans="1:18" ht="15" x14ac:dyDescent="0.2">
      <c r="A2269" t="s">
        <v>357</v>
      </c>
      <c r="B2269">
        <v>2013</v>
      </c>
      <c r="C2269" t="s">
        <v>0</v>
      </c>
      <c r="D2269" t="s">
        <v>2211</v>
      </c>
      <c r="E2269" t="s">
        <v>2212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5000</v>
      </c>
      <c r="M2269" s="24" t="str">
        <f>LOOKUP(A2269,[1]lookup!$A$3:$A$51,[1]lookup!$P$3:$P$51)</f>
        <v>Seeded</v>
      </c>
      <c r="N2269" s="24" t="str">
        <f>LOOKUP(A2269,[1]lookup!$A$3:$A$51,[1]lookup!$R$3:$R$51)</f>
        <v>Mod</v>
      </c>
      <c r="O2269" s="24" t="str">
        <f>LOOKUP(A2269,[1]lookup!$A$3:$A$51,[1]lookup!$U$3:$U$51)</f>
        <v>FS</v>
      </c>
      <c r="P2269" s="25">
        <f t="shared" si="70"/>
        <v>0</v>
      </c>
      <c r="Q2269" s="25">
        <f t="shared" si="71"/>
        <v>0</v>
      </c>
      <c r="R2269" s="25">
        <f>LOOKUP(A2269,[1]lookup!$A$3:$A$51,[1]lookup!$H$3:$H$51)</f>
        <v>0</v>
      </c>
    </row>
    <row r="2270" spans="1:18" ht="15" x14ac:dyDescent="0.2">
      <c r="A2270" t="s">
        <v>360</v>
      </c>
      <c r="B2270">
        <v>2013</v>
      </c>
      <c r="C2270" t="s">
        <v>0</v>
      </c>
      <c r="D2270" t="s">
        <v>672</v>
      </c>
      <c r="E2270" t="s">
        <v>2199</v>
      </c>
      <c r="F2270">
        <v>0</v>
      </c>
      <c r="G2270">
        <v>0</v>
      </c>
      <c r="H2270">
        <v>1</v>
      </c>
      <c r="I2270">
        <v>11</v>
      </c>
      <c r="J2270">
        <v>1</v>
      </c>
      <c r="K2270">
        <v>11</v>
      </c>
      <c r="L2270">
        <v>5022</v>
      </c>
      <c r="M2270" s="24" t="str">
        <f>LOOKUP(A2270,[1]lookup!$A$3:$A$51,[1]lookup!$P$3:$P$51)</f>
        <v>Seeded</v>
      </c>
      <c r="N2270" s="24" t="str">
        <f>LOOKUP(A2270,[1]lookup!$A$3:$A$51,[1]lookup!$R$3:$R$51)</f>
        <v>Mod</v>
      </c>
      <c r="O2270" s="24" t="str">
        <f>LOOKUP(A2270,[1]lookup!$A$3:$A$51,[1]lookup!$U$3:$U$51)</f>
        <v>FS</v>
      </c>
      <c r="P2270" s="25">
        <f t="shared" si="70"/>
        <v>0.21903624054161688</v>
      </c>
      <c r="Q2270" s="25">
        <f t="shared" si="71"/>
        <v>0</v>
      </c>
      <c r="R2270" s="25">
        <f>LOOKUP(A2270,[1]lookup!$A$3:$A$51,[1]lookup!$H$3:$H$51)</f>
        <v>45.228628230616302</v>
      </c>
    </row>
    <row r="2271" spans="1:18" ht="15" x14ac:dyDescent="0.2">
      <c r="A2271" t="s">
        <v>360</v>
      </c>
      <c r="B2271">
        <v>2013</v>
      </c>
      <c r="C2271" t="s">
        <v>0</v>
      </c>
      <c r="D2271" t="s">
        <v>556</v>
      </c>
      <c r="E2271" t="s">
        <v>2200</v>
      </c>
      <c r="F2271">
        <v>2</v>
      </c>
      <c r="G2271">
        <v>51</v>
      </c>
      <c r="H2271">
        <v>4</v>
      </c>
      <c r="I2271">
        <v>1920</v>
      </c>
      <c r="J2271">
        <v>4</v>
      </c>
      <c r="K2271">
        <v>1971</v>
      </c>
      <c r="L2271">
        <v>5022</v>
      </c>
      <c r="M2271" s="24" t="str">
        <f>LOOKUP(A2271,[1]lookup!$A$3:$A$51,[1]lookup!$P$3:$P$51)</f>
        <v>Seeded</v>
      </c>
      <c r="N2271" s="24" t="str">
        <f>LOOKUP(A2271,[1]lookup!$A$3:$A$51,[1]lookup!$R$3:$R$51)</f>
        <v>Mod</v>
      </c>
      <c r="O2271" s="24" t="str">
        <f>LOOKUP(A2271,[1]lookup!$A$3:$A$51,[1]lookup!$U$3:$U$51)</f>
        <v>FS</v>
      </c>
      <c r="P2271" s="25">
        <f t="shared" si="70"/>
        <v>38.231780167264041</v>
      </c>
      <c r="Q2271" s="25">
        <f t="shared" si="71"/>
        <v>1.015531660692951</v>
      </c>
      <c r="R2271" s="25">
        <f>LOOKUP(A2271,[1]lookup!$A$3:$A$51,[1]lookup!$H$3:$H$51)</f>
        <v>45.228628230616302</v>
      </c>
    </row>
    <row r="2272" spans="1:18" ht="15" x14ac:dyDescent="0.2">
      <c r="A2272" t="s">
        <v>360</v>
      </c>
      <c r="B2272">
        <v>2013</v>
      </c>
      <c r="C2272" t="s">
        <v>0</v>
      </c>
      <c r="D2272" t="s">
        <v>557</v>
      </c>
      <c r="E2272" t="s">
        <v>2201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5022</v>
      </c>
      <c r="M2272" s="24" t="str">
        <f>LOOKUP(A2272,[1]lookup!$A$3:$A$51,[1]lookup!$P$3:$P$51)</f>
        <v>Seeded</v>
      </c>
      <c r="N2272" s="24" t="str">
        <f>LOOKUP(A2272,[1]lookup!$A$3:$A$51,[1]lookup!$R$3:$R$51)</f>
        <v>Mod</v>
      </c>
      <c r="O2272" s="24" t="str">
        <f>LOOKUP(A2272,[1]lookup!$A$3:$A$51,[1]lookup!$U$3:$U$51)</f>
        <v>FS</v>
      </c>
      <c r="P2272" s="25">
        <f t="shared" si="70"/>
        <v>0</v>
      </c>
      <c r="Q2272" s="25">
        <f t="shared" si="71"/>
        <v>0</v>
      </c>
      <c r="R2272" s="25">
        <f>LOOKUP(A2272,[1]lookup!$A$3:$A$51,[1]lookup!$H$3:$H$51)</f>
        <v>45.228628230616302</v>
      </c>
    </row>
    <row r="2273" spans="1:18" ht="15" x14ac:dyDescent="0.2">
      <c r="A2273" t="s">
        <v>360</v>
      </c>
      <c r="B2273">
        <v>2013</v>
      </c>
      <c r="C2273" t="s">
        <v>0</v>
      </c>
      <c r="D2273" t="s">
        <v>390</v>
      </c>
      <c r="E2273" t="s">
        <v>2202</v>
      </c>
      <c r="F2273">
        <v>5</v>
      </c>
      <c r="G2273">
        <v>154</v>
      </c>
      <c r="H2273">
        <v>7</v>
      </c>
      <c r="I2273">
        <v>1544</v>
      </c>
      <c r="J2273">
        <v>7</v>
      </c>
      <c r="K2273">
        <v>1698</v>
      </c>
      <c r="L2273">
        <v>5022</v>
      </c>
      <c r="M2273" s="24" t="str">
        <f>LOOKUP(A2273,[1]lookup!$A$3:$A$51,[1]lookup!$P$3:$P$51)</f>
        <v>Seeded</v>
      </c>
      <c r="N2273" s="24" t="str">
        <f>LOOKUP(A2273,[1]lookup!$A$3:$A$51,[1]lookup!$R$3:$R$51)</f>
        <v>Mod</v>
      </c>
      <c r="O2273" s="24" t="str">
        <f>LOOKUP(A2273,[1]lookup!$A$3:$A$51,[1]lookup!$U$3:$U$51)</f>
        <v>FS</v>
      </c>
      <c r="P2273" s="25">
        <f t="shared" si="70"/>
        <v>30.744723217841496</v>
      </c>
      <c r="Q2273" s="25">
        <f t="shared" si="71"/>
        <v>3.0665073675826364</v>
      </c>
      <c r="R2273" s="25">
        <f>LOOKUP(A2273,[1]lookup!$A$3:$A$51,[1]lookup!$H$3:$H$51)</f>
        <v>45.228628230616302</v>
      </c>
    </row>
    <row r="2274" spans="1:18" ht="15" x14ac:dyDescent="0.2">
      <c r="A2274" t="s">
        <v>360</v>
      </c>
      <c r="B2274">
        <v>2013</v>
      </c>
      <c r="C2274" t="s">
        <v>0</v>
      </c>
      <c r="D2274" t="s">
        <v>1087</v>
      </c>
      <c r="E2274" t="s">
        <v>2203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5022</v>
      </c>
      <c r="M2274" s="24" t="str">
        <f>LOOKUP(A2274,[1]lookup!$A$3:$A$51,[1]lookup!$P$3:$P$51)</f>
        <v>Seeded</v>
      </c>
      <c r="N2274" s="24" t="str">
        <f>LOOKUP(A2274,[1]lookup!$A$3:$A$51,[1]lookup!$R$3:$R$51)</f>
        <v>Mod</v>
      </c>
      <c r="O2274" s="24" t="str">
        <f>LOOKUP(A2274,[1]lookup!$A$3:$A$51,[1]lookup!$U$3:$U$51)</f>
        <v>FS</v>
      </c>
      <c r="P2274" s="25">
        <f t="shared" si="70"/>
        <v>0</v>
      </c>
      <c r="Q2274" s="25">
        <f t="shared" si="71"/>
        <v>0</v>
      </c>
      <c r="R2274" s="25">
        <f>LOOKUP(A2274,[1]lookup!$A$3:$A$51,[1]lookup!$H$3:$H$51)</f>
        <v>45.228628230616302</v>
      </c>
    </row>
    <row r="2275" spans="1:18" ht="15" x14ac:dyDescent="0.2">
      <c r="A2275" t="s">
        <v>360</v>
      </c>
      <c r="B2275">
        <v>2013</v>
      </c>
      <c r="C2275" t="s">
        <v>0</v>
      </c>
      <c r="D2275" t="s">
        <v>244</v>
      </c>
      <c r="E2275" t="s">
        <v>2204</v>
      </c>
      <c r="F2275">
        <v>3</v>
      </c>
      <c r="G2275">
        <v>34</v>
      </c>
      <c r="H2275">
        <v>11</v>
      </c>
      <c r="I2275">
        <v>359</v>
      </c>
      <c r="J2275">
        <v>12</v>
      </c>
      <c r="K2275">
        <v>393</v>
      </c>
      <c r="L2275">
        <v>5022</v>
      </c>
      <c r="M2275" s="24" t="str">
        <f>LOOKUP(A2275,[1]lookup!$A$3:$A$51,[1]lookup!$P$3:$P$51)</f>
        <v>Seeded</v>
      </c>
      <c r="N2275" s="24" t="str">
        <f>LOOKUP(A2275,[1]lookup!$A$3:$A$51,[1]lookup!$R$3:$R$51)</f>
        <v>Mod</v>
      </c>
      <c r="O2275" s="24" t="str">
        <f>LOOKUP(A2275,[1]lookup!$A$3:$A$51,[1]lookup!$U$3:$U$51)</f>
        <v>FS</v>
      </c>
      <c r="P2275" s="25">
        <f t="shared" si="70"/>
        <v>7.148546395858224</v>
      </c>
      <c r="Q2275" s="25">
        <f t="shared" si="71"/>
        <v>0.67702110712863406</v>
      </c>
      <c r="R2275" s="25">
        <f>LOOKUP(A2275,[1]lookup!$A$3:$A$51,[1]lookup!$H$3:$H$51)</f>
        <v>45.228628230616302</v>
      </c>
    </row>
    <row r="2276" spans="1:18" ht="15" x14ac:dyDescent="0.2">
      <c r="A2276" t="s">
        <v>360</v>
      </c>
      <c r="B2276">
        <v>2013</v>
      </c>
      <c r="C2276" t="s">
        <v>0</v>
      </c>
      <c r="D2276" t="s">
        <v>559</v>
      </c>
      <c r="E2276" t="s">
        <v>2205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5022</v>
      </c>
      <c r="M2276" s="24" t="str">
        <f>LOOKUP(A2276,[1]lookup!$A$3:$A$51,[1]lookup!$P$3:$P$51)</f>
        <v>Seeded</v>
      </c>
      <c r="N2276" s="24" t="str">
        <f>LOOKUP(A2276,[1]lookup!$A$3:$A$51,[1]lookup!$R$3:$R$51)</f>
        <v>Mod</v>
      </c>
      <c r="O2276" s="24" t="str">
        <f>LOOKUP(A2276,[1]lookup!$A$3:$A$51,[1]lookup!$U$3:$U$51)</f>
        <v>FS</v>
      </c>
      <c r="P2276" s="25">
        <f t="shared" si="70"/>
        <v>0</v>
      </c>
      <c r="Q2276" s="25">
        <f t="shared" si="71"/>
        <v>0</v>
      </c>
      <c r="R2276" s="25">
        <f>LOOKUP(A2276,[1]lookup!$A$3:$A$51,[1]lookup!$H$3:$H$51)</f>
        <v>45.228628230616302</v>
      </c>
    </row>
    <row r="2277" spans="1:18" ht="15" x14ac:dyDescent="0.2">
      <c r="A2277" t="s">
        <v>360</v>
      </c>
      <c r="B2277">
        <v>2013</v>
      </c>
      <c r="C2277" t="s">
        <v>0</v>
      </c>
      <c r="D2277" t="s">
        <v>1229</v>
      </c>
      <c r="E2277" t="s">
        <v>2206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5022</v>
      </c>
      <c r="M2277" s="24" t="str">
        <f>LOOKUP(A2277,[1]lookup!$A$3:$A$51,[1]lookup!$P$3:$P$51)</f>
        <v>Seeded</v>
      </c>
      <c r="N2277" s="24" t="str">
        <f>LOOKUP(A2277,[1]lookup!$A$3:$A$51,[1]lookup!$R$3:$R$51)</f>
        <v>Mod</v>
      </c>
      <c r="O2277" s="24" t="str">
        <f>LOOKUP(A2277,[1]lookup!$A$3:$A$51,[1]lookup!$U$3:$U$51)</f>
        <v>FS</v>
      </c>
      <c r="P2277" s="25">
        <f t="shared" si="70"/>
        <v>0</v>
      </c>
      <c r="Q2277" s="25">
        <f t="shared" si="71"/>
        <v>0</v>
      </c>
      <c r="R2277" s="25">
        <f>LOOKUP(A2277,[1]lookup!$A$3:$A$51,[1]lookup!$H$3:$H$51)</f>
        <v>45.228628230616302</v>
      </c>
    </row>
    <row r="2278" spans="1:18" ht="15" x14ac:dyDescent="0.2">
      <c r="A2278" t="s">
        <v>360</v>
      </c>
      <c r="B2278">
        <v>2013</v>
      </c>
      <c r="C2278" t="s">
        <v>0</v>
      </c>
      <c r="D2278" t="s">
        <v>405</v>
      </c>
      <c r="E2278" t="s">
        <v>2207</v>
      </c>
      <c r="F2278">
        <v>2</v>
      </c>
      <c r="G2278">
        <v>1607</v>
      </c>
      <c r="H2278">
        <v>2</v>
      </c>
      <c r="I2278">
        <v>111</v>
      </c>
      <c r="J2278">
        <v>2</v>
      </c>
      <c r="K2278">
        <v>1718</v>
      </c>
      <c r="L2278">
        <v>5022</v>
      </c>
      <c r="M2278" s="24" t="str">
        <f>LOOKUP(A2278,[1]lookup!$A$3:$A$51,[1]lookup!$P$3:$P$51)</f>
        <v>Seeded</v>
      </c>
      <c r="N2278" s="24" t="str">
        <f>LOOKUP(A2278,[1]lookup!$A$3:$A$51,[1]lookup!$R$3:$R$51)</f>
        <v>Mod</v>
      </c>
      <c r="O2278" s="24" t="str">
        <f>LOOKUP(A2278,[1]lookup!$A$3:$A$51,[1]lookup!$U$3:$U$51)</f>
        <v>FS</v>
      </c>
      <c r="P2278" s="25">
        <f t="shared" si="70"/>
        <v>2.2102747909199523</v>
      </c>
      <c r="Q2278" s="25">
        <f t="shared" si="71"/>
        <v>31.99920350457985</v>
      </c>
      <c r="R2278" s="25">
        <f>LOOKUP(A2278,[1]lookup!$A$3:$A$51,[1]lookup!$H$3:$H$51)</f>
        <v>45.228628230616302</v>
      </c>
    </row>
    <row r="2279" spans="1:18" ht="15" x14ac:dyDescent="0.2">
      <c r="A2279" t="s">
        <v>360</v>
      </c>
      <c r="B2279">
        <v>2013</v>
      </c>
      <c r="C2279" t="s">
        <v>0</v>
      </c>
      <c r="D2279" t="s">
        <v>217</v>
      </c>
      <c r="E2279" t="s">
        <v>2208</v>
      </c>
      <c r="F2279">
        <v>2</v>
      </c>
      <c r="G2279">
        <v>3176</v>
      </c>
      <c r="H2279">
        <v>0</v>
      </c>
      <c r="I2279">
        <v>0</v>
      </c>
      <c r="J2279">
        <v>2</v>
      </c>
      <c r="K2279">
        <v>3176</v>
      </c>
      <c r="L2279">
        <v>5022</v>
      </c>
      <c r="M2279" s="24" t="str">
        <f>LOOKUP(A2279,[1]lookup!$A$3:$A$51,[1]lookup!$P$3:$P$51)</f>
        <v>Seeded</v>
      </c>
      <c r="N2279" s="24" t="str">
        <f>LOOKUP(A2279,[1]lookup!$A$3:$A$51,[1]lookup!$R$3:$R$51)</f>
        <v>Mod</v>
      </c>
      <c r="O2279" s="24" t="str">
        <f>LOOKUP(A2279,[1]lookup!$A$3:$A$51,[1]lookup!$U$3:$U$51)</f>
        <v>FS</v>
      </c>
      <c r="P2279" s="25">
        <f t="shared" si="70"/>
        <v>0</v>
      </c>
      <c r="Q2279" s="25">
        <f t="shared" si="71"/>
        <v>63.241736360015935</v>
      </c>
      <c r="R2279" s="25">
        <f>LOOKUP(A2279,[1]lookup!$A$3:$A$51,[1]lookup!$H$3:$H$51)</f>
        <v>45.228628230616302</v>
      </c>
    </row>
    <row r="2280" spans="1:18" ht="15" x14ac:dyDescent="0.2">
      <c r="A2280" t="s">
        <v>360</v>
      </c>
      <c r="B2280">
        <v>2013</v>
      </c>
      <c r="C2280" t="s">
        <v>0</v>
      </c>
      <c r="D2280" t="s">
        <v>2209</v>
      </c>
      <c r="E2280" t="s">
        <v>2210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5022</v>
      </c>
      <c r="M2280" s="24" t="str">
        <f>LOOKUP(A2280,[1]lookup!$A$3:$A$51,[1]lookup!$P$3:$P$51)</f>
        <v>Seeded</v>
      </c>
      <c r="N2280" s="24" t="str">
        <f>LOOKUP(A2280,[1]lookup!$A$3:$A$51,[1]lookup!$R$3:$R$51)</f>
        <v>Mod</v>
      </c>
      <c r="O2280" s="24" t="str">
        <f>LOOKUP(A2280,[1]lookup!$A$3:$A$51,[1]lookup!$U$3:$U$51)</f>
        <v>FS</v>
      </c>
      <c r="P2280" s="25">
        <f t="shared" si="70"/>
        <v>0</v>
      </c>
      <c r="Q2280" s="25">
        <f t="shared" si="71"/>
        <v>0</v>
      </c>
      <c r="R2280" s="25">
        <f>LOOKUP(A2280,[1]lookup!$A$3:$A$51,[1]lookup!$H$3:$H$51)</f>
        <v>45.228628230616302</v>
      </c>
    </row>
    <row r="2281" spans="1:18" ht="15" x14ac:dyDescent="0.2">
      <c r="A2281" t="s">
        <v>360</v>
      </c>
      <c r="B2281">
        <v>2013</v>
      </c>
      <c r="C2281" t="s">
        <v>0</v>
      </c>
      <c r="D2281" t="s">
        <v>2211</v>
      </c>
      <c r="E2281" t="s">
        <v>2212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5022</v>
      </c>
      <c r="M2281" s="24" t="str">
        <f>LOOKUP(A2281,[1]lookup!$A$3:$A$51,[1]lookup!$P$3:$P$51)</f>
        <v>Seeded</v>
      </c>
      <c r="N2281" s="24" t="str">
        <f>LOOKUP(A2281,[1]lookup!$A$3:$A$51,[1]lookup!$R$3:$R$51)</f>
        <v>Mod</v>
      </c>
      <c r="O2281" s="24" t="str">
        <f>LOOKUP(A2281,[1]lookup!$A$3:$A$51,[1]lookup!$U$3:$U$51)</f>
        <v>FS</v>
      </c>
      <c r="P2281" s="25">
        <f t="shared" si="70"/>
        <v>0</v>
      </c>
      <c r="Q2281" s="25">
        <f t="shared" si="71"/>
        <v>0</v>
      </c>
      <c r="R2281" s="25">
        <f>LOOKUP(A2281,[1]lookup!$A$3:$A$51,[1]lookup!$H$3:$H$51)</f>
        <v>45.228628230616302</v>
      </c>
    </row>
    <row r="2282" spans="1:18" ht="15" x14ac:dyDescent="0.2">
      <c r="A2282" t="s">
        <v>475</v>
      </c>
      <c r="B2282">
        <v>2013</v>
      </c>
      <c r="C2282" t="s">
        <v>0</v>
      </c>
      <c r="D2282" t="s">
        <v>672</v>
      </c>
      <c r="E2282" t="s">
        <v>2199</v>
      </c>
      <c r="F2282">
        <v>1</v>
      </c>
      <c r="G2282">
        <v>3</v>
      </c>
      <c r="H2282">
        <v>1</v>
      </c>
      <c r="I2282">
        <v>20</v>
      </c>
      <c r="J2282">
        <v>1</v>
      </c>
      <c r="K2282">
        <v>23</v>
      </c>
      <c r="L2282">
        <v>5002</v>
      </c>
      <c r="M2282" s="24" t="str">
        <f>LOOKUP(A2282,[1]lookup!$A$3:$A$51,[1]lookup!$P$3:$P$51)</f>
        <v>Unseeded</v>
      </c>
      <c r="N2282" s="24" t="str">
        <f>LOOKUP(A2282,[1]lookup!$A$3:$A$51,[1]lookup!$R$3:$R$51)</f>
        <v>Mod</v>
      </c>
      <c r="O2282" s="24" t="str">
        <f>LOOKUP(A2282,[1]lookup!$A$3:$A$51,[1]lookup!$U$3:$U$51)</f>
        <v>BAND</v>
      </c>
      <c r="P2282" s="25">
        <f t="shared" si="70"/>
        <v>0.39984006397441024</v>
      </c>
      <c r="Q2282" s="25">
        <f t="shared" si="71"/>
        <v>5.9976009596161534E-2</v>
      </c>
      <c r="R2282" s="25">
        <f>LOOKUP(A2282,[1]lookup!$A$3:$A$51,[1]lookup!$H$3:$H$51)</f>
        <v>0</v>
      </c>
    </row>
    <row r="2283" spans="1:18" ht="15" x14ac:dyDescent="0.2">
      <c r="A2283" t="s">
        <v>475</v>
      </c>
      <c r="B2283">
        <v>2013</v>
      </c>
      <c r="C2283" t="s">
        <v>0</v>
      </c>
      <c r="D2283" t="s">
        <v>556</v>
      </c>
      <c r="E2283" t="s">
        <v>2200</v>
      </c>
      <c r="F2283">
        <v>0</v>
      </c>
      <c r="G2283">
        <v>0</v>
      </c>
      <c r="H2283">
        <v>3</v>
      </c>
      <c r="I2283">
        <v>1092</v>
      </c>
      <c r="J2283">
        <v>3</v>
      </c>
      <c r="K2283">
        <v>1092</v>
      </c>
      <c r="L2283">
        <v>5002</v>
      </c>
      <c r="M2283" s="24" t="str">
        <f>LOOKUP(A2283,[1]lookup!$A$3:$A$51,[1]lookup!$P$3:$P$51)</f>
        <v>Unseeded</v>
      </c>
      <c r="N2283" s="24" t="str">
        <f>LOOKUP(A2283,[1]lookup!$A$3:$A$51,[1]lookup!$R$3:$R$51)</f>
        <v>Mod</v>
      </c>
      <c r="O2283" s="24" t="str">
        <f>LOOKUP(A2283,[1]lookup!$A$3:$A$51,[1]lookup!$U$3:$U$51)</f>
        <v>BAND</v>
      </c>
      <c r="P2283" s="25">
        <f t="shared" si="70"/>
        <v>21.831267493002798</v>
      </c>
      <c r="Q2283" s="25">
        <f t="shared" si="71"/>
        <v>0</v>
      </c>
      <c r="R2283" s="25">
        <f>LOOKUP(A2283,[1]lookup!$A$3:$A$51,[1]lookup!$H$3:$H$51)</f>
        <v>0</v>
      </c>
    </row>
    <row r="2284" spans="1:18" ht="15" x14ac:dyDescent="0.2">
      <c r="A2284" t="s">
        <v>475</v>
      </c>
      <c r="B2284">
        <v>2013</v>
      </c>
      <c r="C2284" t="s">
        <v>0</v>
      </c>
      <c r="D2284" t="s">
        <v>557</v>
      </c>
      <c r="E2284" t="s">
        <v>2201</v>
      </c>
      <c r="F2284">
        <v>1</v>
      </c>
      <c r="G2284">
        <v>11</v>
      </c>
      <c r="H2284">
        <v>1</v>
      </c>
      <c r="I2284">
        <v>88</v>
      </c>
      <c r="J2284">
        <v>1</v>
      </c>
      <c r="K2284">
        <v>99</v>
      </c>
      <c r="L2284">
        <v>5002</v>
      </c>
      <c r="M2284" s="24" t="str">
        <f>LOOKUP(A2284,[1]lookup!$A$3:$A$51,[1]lookup!$P$3:$P$51)</f>
        <v>Unseeded</v>
      </c>
      <c r="N2284" s="24" t="str">
        <f>LOOKUP(A2284,[1]lookup!$A$3:$A$51,[1]lookup!$R$3:$R$51)</f>
        <v>Mod</v>
      </c>
      <c r="O2284" s="24" t="str">
        <f>LOOKUP(A2284,[1]lookup!$A$3:$A$51,[1]lookup!$U$3:$U$51)</f>
        <v>BAND</v>
      </c>
      <c r="P2284" s="25">
        <f t="shared" si="70"/>
        <v>1.7592962814874051</v>
      </c>
      <c r="Q2284" s="25">
        <f t="shared" si="71"/>
        <v>0.21991203518592564</v>
      </c>
      <c r="R2284" s="25">
        <f>LOOKUP(A2284,[1]lookup!$A$3:$A$51,[1]lookup!$H$3:$H$51)</f>
        <v>0</v>
      </c>
    </row>
    <row r="2285" spans="1:18" ht="15" x14ac:dyDescent="0.2">
      <c r="A2285" t="s">
        <v>475</v>
      </c>
      <c r="B2285">
        <v>2013</v>
      </c>
      <c r="C2285" t="s">
        <v>0</v>
      </c>
      <c r="D2285" t="s">
        <v>390</v>
      </c>
      <c r="E2285" t="s">
        <v>2202</v>
      </c>
      <c r="F2285">
        <v>5</v>
      </c>
      <c r="G2285">
        <v>61</v>
      </c>
      <c r="H2285">
        <v>4</v>
      </c>
      <c r="I2285">
        <v>865</v>
      </c>
      <c r="J2285">
        <v>6</v>
      </c>
      <c r="K2285">
        <v>926</v>
      </c>
      <c r="L2285">
        <v>5002</v>
      </c>
      <c r="M2285" s="24" t="str">
        <f>LOOKUP(A2285,[1]lookup!$A$3:$A$51,[1]lookup!$P$3:$P$51)</f>
        <v>Unseeded</v>
      </c>
      <c r="N2285" s="24" t="str">
        <f>LOOKUP(A2285,[1]lookup!$A$3:$A$51,[1]lookup!$R$3:$R$51)</f>
        <v>Mod</v>
      </c>
      <c r="O2285" s="24" t="str">
        <f>LOOKUP(A2285,[1]lookup!$A$3:$A$51,[1]lookup!$U$3:$U$51)</f>
        <v>BAND</v>
      </c>
      <c r="P2285" s="25">
        <f t="shared" si="70"/>
        <v>17.293082766893242</v>
      </c>
      <c r="Q2285" s="25">
        <f t="shared" si="71"/>
        <v>1.2195121951219512</v>
      </c>
      <c r="R2285" s="25">
        <f>LOOKUP(A2285,[1]lookup!$A$3:$A$51,[1]lookup!$H$3:$H$51)</f>
        <v>0</v>
      </c>
    </row>
    <row r="2286" spans="1:18" ht="15" x14ac:dyDescent="0.2">
      <c r="A2286" t="s">
        <v>475</v>
      </c>
      <c r="B2286">
        <v>2013</v>
      </c>
      <c r="C2286" t="s">
        <v>0</v>
      </c>
      <c r="D2286" t="s">
        <v>1087</v>
      </c>
      <c r="E2286" t="s">
        <v>2203</v>
      </c>
      <c r="F2286">
        <v>0</v>
      </c>
      <c r="G2286">
        <v>0</v>
      </c>
      <c r="H2286">
        <v>1</v>
      </c>
      <c r="I2286">
        <v>8</v>
      </c>
      <c r="J2286">
        <v>1</v>
      </c>
      <c r="K2286">
        <v>8</v>
      </c>
      <c r="L2286">
        <v>5002</v>
      </c>
      <c r="M2286" s="24" t="str">
        <f>LOOKUP(A2286,[1]lookup!$A$3:$A$51,[1]lookup!$P$3:$P$51)</f>
        <v>Unseeded</v>
      </c>
      <c r="N2286" s="24" t="str">
        <f>LOOKUP(A2286,[1]lookup!$A$3:$A$51,[1]lookup!$R$3:$R$51)</f>
        <v>Mod</v>
      </c>
      <c r="O2286" s="24" t="str">
        <f>LOOKUP(A2286,[1]lookup!$A$3:$A$51,[1]lookup!$U$3:$U$51)</f>
        <v>BAND</v>
      </c>
      <c r="P2286" s="25">
        <f t="shared" si="70"/>
        <v>0.15993602558976411</v>
      </c>
      <c r="Q2286" s="25">
        <f t="shared" si="71"/>
        <v>0</v>
      </c>
      <c r="R2286" s="25">
        <f>LOOKUP(A2286,[1]lookup!$A$3:$A$51,[1]lookup!$H$3:$H$51)</f>
        <v>0</v>
      </c>
    </row>
    <row r="2287" spans="1:18" ht="15" x14ac:dyDescent="0.2">
      <c r="A2287" t="s">
        <v>475</v>
      </c>
      <c r="B2287">
        <v>2013</v>
      </c>
      <c r="C2287" t="s">
        <v>0</v>
      </c>
      <c r="D2287" t="s">
        <v>244</v>
      </c>
      <c r="E2287" t="s">
        <v>2204</v>
      </c>
      <c r="F2287">
        <v>3</v>
      </c>
      <c r="G2287">
        <v>21</v>
      </c>
      <c r="H2287">
        <v>18</v>
      </c>
      <c r="I2287">
        <v>1010</v>
      </c>
      <c r="J2287">
        <v>18</v>
      </c>
      <c r="K2287">
        <v>1031</v>
      </c>
      <c r="L2287">
        <v>5002</v>
      </c>
      <c r="M2287" s="24" t="str">
        <f>LOOKUP(A2287,[1]lookup!$A$3:$A$51,[1]lookup!$P$3:$P$51)</f>
        <v>Unseeded</v>
      </c>
      <c r="N2287" s="24" t="str">
        <f>LOOKUP(A2287,[1]lookup!$A$3:$A$51,[1]lookup!$R$3:$R$51)</f>
        <v>Mod</v>
      </c>
      <c r="O2287" s="24" t="str">
        <f>LOOKUP(A2287,[1]lookup!$A$3:$A$51,[1]lookup!$U$3:$U$51)</f>
        <v>BAND</v>
      </c>
      <c r="P2287" s="25">
        <f t="shared" si="70"/>
        <v>20.191923230707719</v>
      </c>
      <c r="Q2287" s="25">
        <f t="shared" si="71"/>
        <v>0.41983206717313082</v>
      </c>
      <c r="R2287" s="25">
        <f>LOOKUP(A2287,[1]lookup!$A$3:$A$51,[1]lookup!$H$3:$H$51)</f>
        <v>0</v>
      </c>
    </row>
    <row r="2288" spans="1:18" ht="15" x14ac:dyDescent="0.2">
      <c r="A2288" t="s">
        <v>475</v>
      </c>
      <c r="B2288">
        <v>2013</v>
      </c>
      <c r="C2288" t="s">
        <v>0</v>
      </c>
      <c r="D2288" t="s">
        <v>559</v>
      </c>
      <c r="E2288" t="s">
        <v>2205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5002</v>
      </c>
      <c r="M2288" s="24" t="str">
        <f>LOOKUP(A2288,[1]lookup!$A$3:$A$51,[1]lookup!$P$3:$P$51)</f>
        <v>Unseeded</v>
      </c>
      <c r="N2288" s="24" t="str">
        <f>LOOKUP(A2288,[1]lookup!$A$3:$A$51,[1]lookup!$R$3:$R$51)</f>
        <v>Mod</v>
      </c>
      <c r="O2288" s="24" t="str">
        <f>LOOKUP(A2288,[1]lookup!$A$3:$A$51,[1]lookup!$U$3:$U$51)</f>
        <v>BAND</v>
      </c>
      <c r="P2288" s="25">
        <f t="shared" si="70"/>
        <v>0</v>
      </c>
      <c r="Q2288" s="25">
        <f t="shared" si="71"/>
        <v>0</v>
      </c>
      <c r="R2288" s="25">
        <f>LOOKUP(A2288,[1]lookup!$A$3:$A$51,[1]lookup!$H$3:$H$51)</f>
        <v>0</v>
      </c>
    </row>
    <row r="2289" spans="1:18" ht="15" x14ac:dyDescent="0.2">
      <c r="A2289" t="s">
        <v>475</v>
      </c>
      <c r="B2289">
        <v>2013</v>
      </c>
      <c r="C2289" t="s">
        <v>0</v>
      </c>
      <c r="D2289" t="s">
        <v>1229</v>
      </c>
      <c r="E2289" t="s">
        <v>2206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5002</v>
      </c>
      <c r="M2289" s="24" t="str">
        <f>LOOKUP(A2289,[1]lookup!$A$3:$A$51,[1]lookup!$P$3:$P$51)</f>
        <v>Unseeded</v>
      </c>
      <c r="N2289" s="24" t="str">
        <f>LOOKUP(A2289,[1]lookup!$A$3:$A$51,[1]lookup!$R$3:$R$51)</f>
        <v>Mod</v>
      </c>
      <c r="O2289" s="24" t="str">
        <f>LOOKUP(A2289,[1]lookup!$A$3:$A$51,[1]lookup!$U$3:$U$51)</f>
        <v>BAND</v>
      </c>
      <c r="P2289" s="25">
        <f t="shared" si="70"/>
        <v>0</v>
      </c>
      <c r="Q2289" s="25">
        <f t="shared" si="71"/>
        <v>0</v>
      </c>
      <c r="R2289" s="25">
        <f>LOOKUP(A2289,[1]lookup!$A$3:$A$51,[1]lookup!$H$3:$H$51)</f>
        <v>0</v>
      </c>
    </row>
    <row r="2290" spans="1:18" ht="15" x14ac:dyDescent="0.2">
      <c r="A2290" t="s">
        <v>475</v>
      </c>
      <c r="B2290">
        <v>2013</v>
      </c>
      <c r="C2290" t="s">
        <v>0</v>
      </c>
      <c r="D2290" t="s">
        <v>405</v>
      </c>
      <c r="E2290" t="s">
        <v>2207</v>
      </c>
      <c r="F2290">
        <v>2</v>
      </c>
      <c r="G2290">
        <v>605</v>
      </c>
      <c r="H2290">
        <v>2</v>
      </c>
      <c r="I2290">
        <v>272</v>
      </c>
      <c r="J2290">
        <v>2</v>
      </c>
      <c r="K2290">
        <v>877</v>
      </c>
      <c r="L2290">
        <v>5002</v>
      </c>
      <c r="M2290" s="24" t="str">
        <f>LOOKUP(A2290,[1]lookup!$A$3:$A$51,[1]lookup!$P$3:$P$51)</f>
        <v>Unseeded</v>
      </c>
      <c r="N2290" s="24" t="str">
        <f>LOOKUP(A2290,[1]lookup!$A$3:$A$51,[1]lookup!$R$3:$R$51)</f>
        <v>Mod</v>
      </c>
      <c r="O2290" s="24" t="str">
        <f>LOOKUP(A2290,[1]lookup!$A$3:$A$51,[1]lookup!$U$3:$U$51)</f>
        <v>BAND</v>
      </c>
      <c r="P2290" s="25">
        <f t="shared" si="70"/>
        <v>5.4378248700519789</v>
      </c>
      <c r="Q2290" s="25">
        <f t="shared" si="71"/>
        <v>12.09516193522591</v>
      </c>
      <c r="R2290" s="25">
        <f>LOOKUP(A2290,[1]lookup!$A$3:$A$51,[1]lookup!$H$3:$H$51)</f>
        <v>0</v>
      </c>
    </row>
    <row r="2291" spans="1:18" ht="15" x14ac:dyDescent="0.2">
      <c r="A2291" t="s">
        <v>475</v>
      </c>
      <c r="B2291">
        <v>2013</v>
      </c>
      <c r="C2291" t="s">
        <v>0</v>
      </c>
      <c r="D2291" t="s">
        <v>217</v>
      </c>
      <c r="E2291" t="s">
        <v>2208</v>
      </c>
      <c r="F2291">
        <v>2</v>
      </c>
      <c r="G2291">
        <v>4293</v>
      </c>
      <c r="H2291">
        <v>1</v>
      </c>
      <c r="I2291">
        <v>156</v>
      </c>
      <c r="J2291">
        <v>2</v>
      </c>
      <c r="K2291">
        <v>4449</v>
      </c>
      <c r="L2291">
        <v>5002</v>
      </c>
      <c r="M2291" s="24" t="str">
        <f>LOOKUP(A2291,[1]lookup!$A$3:$A$51,[1]lookup!$P$3:$P$51)</f>
        <v>Unseeded</v>
      </c>
      <c r="N2291" s="24" t="str">
        <f>LOOKUP(A2291,[1]lookup!$A$3:$A$51,[1]lookup!$R$3:$R$51)</f>
        <v>Mod</v>
      </c>
      <c r="O2291" s="24" t="str">
        <f>LOOKUP(A2291,[1]lookup!$A$3:$A$51,[1]lookup!$U$3:$U$51)</f>
        <v>BAND</v>
      </c>
      <c r="P2291" s="25">
        <f t="shared" si="70"/>
        <v>3.1187524990003999</v>
      </c>
      <c r="Q2291" s="25">
        <f t="shared" si="71"/>
        <v>85.825669732107158</v>
      </c>
      <c r="R2291" s="25">
        <f>LOOKUP(A2291,[1]lookup!$A$3:$A$51,[1]lookup!$H$3:$H$51)</f>
        <v>0</v>
      </c>
    </row>
    <row r="2292" spans="1:18" ht="15" x14ac:dyDescent="0.2">
      <c r="A2292" t="s">
        <v>475</v>
      </c>
      <c r="B2292">
        <v>2013</v>
      </c>
      <c r="C2292" t="s">
        <v>0</v>
      </c>
      <c r="D2292" t="s">
        <v>2209</v>
      </c>
      <c r="E2292" t="s">
        <v>2210</v>
      </c>
      <c r="F2292">
        <v>1</v>
      </c>
      <c r="G2292">
        <v>8</v>
      </c>
      <c r="H2292">
        <v>0</v>
      </c>
      <c r="I2292">
        <v>0</v>
      </c>
      <c r="J2292">
        <v>1</v>
      </c>
      <c r="K2292">
        <v>8</v>
      </c>
      <c r="L2292">
        <v>5002</v>
      </c>
      <c r="M2292" s="24" t="str">
        <f>LOOKUP(A2292,[1]lookup!$A$3:$A$51,[1]lookup!$P$3:$P$51)</f>
        <v>Unseeded</v>
      </c>
      <c r="N2292" s="24" t="str">
        <f>LOOKUP(A2292,[1]lookup!$A$3:$A$51,[1]lookup!$R$3:$R$51)</f>
        <v>Mod</v>
      </c>
      <c r="O2292" s="24" t="str">
        <f>LOOKUP(A2292,[1]lookup!$A$3:$A$51,[1]lookup!$U$3:$U$51)</f>
        <v>BAND</v>
      </c>
      <c r="P2292" s="25">
        <f t="shared" si="70"/>
        <v>0</v>
      </c>
      <c r="Q2292" s="25">
        <f t="shared" si="71"/>
        <v>0.15993602558976411</v>
      </c>
      <c r="R2292" s="25">
        <f>LOOKUP(A2292,[1]lookup!$A$3:$A$51,[1]lookup!$H$3:$H$51)</f>
        <v>0</v>
      </c>
    </row>
    <row r="2293" spans="1:18" ht="15" x14ac:dyDescent="0.2">
      <c r="A2293" t="s">
        <v>475</v>
      </c>
      <c r="B2293">
        <v>2013</v>
      </c>
      <c r="C2293" t="s">
        <v>0</v>
      </c>
      <c r="D2293" t="s">
        <v>2211</v>
      </c>
      <c r="E2293" t="s">
        <v>2212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5002</v>
      </c>
      <c r="M2293" s="24" t="str">
        <f>LOOKUP(A2293,[1]lookup!$A$3:$A$51,[1]lookup!$P$3:$P$51)</f>
        <v>Unseeded</v>
      </c>
      <c r="N2293" s="24" t="str">
        <f>LOOKUP(A2293,[1]lookup!$A$3:$A$51,[1]lookup!$R$3:$R$51)</f>
        <v>Mod</v>
      </c>
      <c r="O2293" s="24" t="str">
        <f>LOOKUP(A2293,[1]lookup!$A$3:$A$51,[1]lookup!$U$3:$U$51)</f>
        <v>BAND</v>
      </c>
      <c r="P2293" s="25">
        <f t="shared" si="70"/>
        <v>0</v>
      </c>
      <c r="Q2293" s="25">
        <f t="shared" si="71"/>
        <v>0</v>
      </c>
      <c r="R2293" s="25">
        <f>LOOKUP(A2293,[1]lookup!$A$3:$A$51,[1]lookup!$H$3:$H$51)</f>
        <v>0</v>
      </c>
    </row>
    <row r="2294" spans="1:18" ht="15" x14ac:dyDescent="0.2">
      <c r="A2294" t="s">
        <v>482</v>
      </c>
      <c r="B2294">
        <v>2013</v>
      </c>
      <c r="C2294" t="s">
        <v>0</v>
      </c>
      <c r="D2294" t="s">
        <v>672</v>
      </c>
      <c r="E2294" t="s">
        <v>2199</v>
      </c>
      <c r="F2294">
        <v>0</v>
      </c>
      <c r="G2294">
        <v>0</v>
      </c>
      <c r="H2294">
        <v>2</v>
      </c>
      <c r="I2294">
        <v>252</v>
      </c>
      <c r="J2294">
        <v>2</v>
      </c>
      <c r="K2294">
        <v>252</v>
      </c>
      <c r="L2294">
        <v>5000</v>
      </c>
      <c r="M2294" s="24" t="str">
        <f>LOOKUP(A2294,[1]lookup!$A$3:$A$51,[1]lookup!$P$3:$P$51)</f>
        <v>Unseeded</v>
      </c>
      <c r="N2294" s="24" t="str">
        <f>LOOKUP(A2294,[1]lookup!$A$3:$A$51,[1]lookup!$R$3:$R$51)</f>
        <v>Mod</v>
      </c>
      <c r="O2294" s="24" t="str">
        <f>LOOKUP(A2294,[1]lookup!$A$3:$A$51,[1]lookup!$U$3:$U$51)</f>
        <v>BAND</v>
      </c>
      <c r="P2294" s="25">
        <f t="shared" si="70"/>
        <v>5.04</v>
      </c>
      <c r="Q2294" s="25">
        <f t="shared" si="71"/>
        <v>0</v>
      </c>
      <c r="R2294" s="25">
        <f>LOOKUP(A2294,[1]lookup!$A$3:$A$51,[1]lookup!$H$3:$H$51)</f>
        <v>0</v>
      </c>
    </row>
    <row r="2295" spans="1:18" ht="15" x14ac:dyDescent="0.2">
      <c r="A2295" t="s">
        <v>482</v>
      </c>
      <c r="B2295">
        <v>2013</v>
      </c>
      <c r="C2295" t="s">
        <v>0</v>
      </c>
      <c r="D2295" t="s">
        <v>556</v>
      </c>
      <c r="E2295" t="s">
        <v>2200</v>
      </c>
      <c r="F2295">
        <v>0</v>
      </c>
      <c r="G2295">
        <v>0</v>
      </c>
      <c r="H2295">
        <v>1</v>
      </c>
      <c r="I2295">
        <v>108</v>
      </c>
      <c r="J2295">
        <v>1</v>
      </c>
      <c r="K2295">
        <v>108</v>
      </c>
      <c r="L2295">
        <v>5000</v>
      </c>
      <c r="M2295" s="24" t="str">
        <f>LOOKUP(A2295,[1]lookup!$A$3:$A$51,[1]lookup!$P$3:$P$51)</f>
        <v>Unseeded</v>
      </c>
      <c r="N2295" s="24" t="str">
        <f>LOOKUP(A2295,[1]lookup!$A$3:$A$51,[1]lookup!$R$3:$R$51)</f>
        <v>Mod</v>
      </c>
      <c r="O2295" s="24" t="str">
        <f>LOOKUP(A2295,[1]lookup!$A$3:$A$51,[1]lookup!$U$3:$U$51)</f>
        <v>BAND</v>
      </c>
      <c r="P2295" s="25">
        <f t="shared" si="70"/>
        <v>2.16</v>
      </c>
      <c r="Q2295" s="25">
        <f t="shared" si="71"/>
        <v>0</v>
      </c>
      <c r="R2295" s="25">
        <f>LOOKUP(A2295,[1]lookup!$A$3:$A$51,[1]lookup!$H$3:$H$51)</f>
        <v>0</v>
      </c>
    </row>
    <row r="2296" spans="1:18" ht="15" x14ac:dyDescent="0.2">
      <c r="A2296" t="s">
        <v>482</v>
      </c>
      <c r="B2296">
        <v>2013</v>
      </c>
      <c r="C2296" t="s">
        <v>0</v>
      </c>
      <c r="D2296" t="s">
        <v>557</v>
      </c>
      <c r="E2296" t="s">
        <v>2201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5000</v>
      </c>
      <c r="M2296" s="24" t="str">
        <f>LOOKUP(A2296,[1]lookup!$A$3:$A$51,[1]lookup!$P$3:$P$51)</f>
        <v>Unseeded</v>
      </c>
      <c r="N2296" s="24" t="str">
        <f>LOOKUP(A2296,[1]lookup!$A$3:$A$51,[1]lookup!$R$3:$R$51)</f>
        <v>Mod</v>
      </c>
      <c r="O2296" s="24" t="str">
        <f>LOOKUP(A2296,[1]lookup!$A$3:$A$51,[1]lookup!$U$3:$U$51)</f>
        <v>BAND</v>
      </c>
      <c r="P2296" s="25">
        <f t="shared" si="70"/>
        <v>0</v>
      </c>
      <c r="Q2296" s="25">
        <f t="shared" si="71"/>
        <v>0</v>
      </c>
      <c r="R2296" s="25">
        <f>LOOKUP(A2296,[1]lookup!$A$3:$A$51,[1]lookup!$H$3:$H$51)</f>
        <v>0</v>
      </c>
    </row>
    <row r="2297" spans="1:18" ht="15" x14ac:dyDescent="0.2">
      <c r="A2297" t="s">
        <v>482</v>
      </c>
      <c r="B2297">
        <v>2013</v>
      </c>
      <c r="C2297" t="s">
        <v>0</v>
      </c>
      <c r="D2297" t="s">
        <v>390</v>
      </c>
      <c r="E2297" t="s">
        <v>2202</v>
      </c>
      <c r="F2297">
        <v>3</v>
      </c>
      <c r="G2297">
        <v>13</v>
      </c>
      <c r="H2297">
        <v>5</v>
      </c>
      <c r="I2297">
        <v>207</v>
      </c>
      <c r="J2297">
        <v>7</v>
      </c>
      <c r="K2297">
        <v>220</v>
      </c>
      <c r="L2297">
        <v>5000</v>
      </c>
      <c r="M2297" s="24" t="str">
        <f>LOOKUP(A2297,[1]lookup!$A$3:$A$51,[1]lookup!$P$3:$P$51)</f>
        <v>Unseeded</v>
      </c>
      <c r="N2297" s="24" t="str">
        <f>LOOKUP(A2297,[1]lookup!$A$3:$A$51,[1]lookup!$R$3:$R$51)</f>
        <v>Mod</v>
      </c>
      <c r="O2297" s="24" t="str">
        <f>LOOKUP(A2297,[1]lookup!$A$3:$A$51,[1]lookup!$U$3:$U$51)</f>
        <v>BAND</v>
      </c>
      <c r="P2297" s="25">
        <f t="shared" si="70"/>
        <v>4.1399999999999997</v>
      </c>
      <c r="Q2297" s="25">
        <f t="shared" si="71"/>
        <v>0.26</v>
      </c>
      <c r="R2297" s="25">
        <f>LOOKUP(A2297,[1]lookup!$A$3:$A$51,[1]lookup!$H$3:$H$51)</f>
        <v>0</v>
      </c>
    </row>
    <row r="2298" spans="1:18" ht="15" x14ac:dyDescent="0.2">
      <c r="A2298" t="s">
        <v>482</v>
      </c>
      <c r="B2298">
        <v>2013</v>
      </c>
      <c r="C2298" t="s">
        <v>0</v>
      </c>
      <c r="D2298" t="s">
        <v>1087</v>
      </c>
      <c r="E2298" t="s">
        <v>2203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5000</v>
      </c>
      <c r="M2298" s="24" t="str">
        <f>LOOKUP(A2298,[1]lookup!$A$3:$A$51,[1]lookup!$P$3:$P$51)</f>
        <v>Unseeded</v>
      </c>
      <c r="N2298" s="24" t="str">
        <f>LOOKUP(A2298,[1]lookup!$A$3:$A$51,[1]lookup!$R$3:$R$51)</f>
        <v>Mod</v>
      </c>
      <c r="O2298" s="24" t="str">
        <f>LOOKUP(A2298,[1]lookup!$A$3:$A$51,[1]lookup!$U$3:$U$51)</f>
        <v>BAND</v>
      </c>
      <c r="P2298" s="25">
        <f t="shared" si="70"/>
        <v>0</v>
      </c>
      <c r="Q2298" s="25">
        <f t="shared" si="71"/>
        <v>0</v>
      </c>
      <c r="R2298" s="25">
        <f>LOOKUP(A2298,[1]lookup!$A$3:$A$51,[1]lookup!$H$3:$H$51)</f>
        <v>0</v>
      </c>
    </row>
    <row r="2299" spans="1:18" ht="15" x14ac:dyDescent="0.2">
      <c r="A2299" t="s">
        <v>482</v>
      </c>
      <c r="B2299">
        <v>2013</v>
      </c>
      <c r="C2299" t="s">
        <v>0</v>
      </c>
      <c r="D2299" t="s">
        <v>244</v>
      </c>
      <c r="E2299" t="s">
        <v>2204</v>
      </c>
      <c r="F2299">
        <v>3</v>
      </c>
      <c r="G2299">
        <v>14</v>
      </c>
      <c r="H2299">
        <v>17</v>
      </c>
      <c r="I2299">
        <v>1422</v>
      </c>
      <c r="J2299">
        <v>17</v>
      </c>
      <c r="K2299">
        <v>1436</v>
      </c>
      <c r="L2299">
        <v>5000</v>
      </c>
      <c r="M2299" s="24" t="str">
        <f>LOOKUP(A2299,[1]lookup!$A$3:$A$51,[1]lookup!$P$3:$P$51)</f>
        <v>Unseeded</v>
      </c>
      <c r="N2299" s="24" t="str">
        <f>LOOKUP(A2299,[1]lookup!$A$3:$A$51,[1]lookup!$R$3:$R$51)</f>
        <v>Mod</v>
      </c>
      <c r="O2299" s="24" t="str">
        <f>LOOKUP(A2299,[1]lookup!$A$3:$A$51,[1]lookup!$U$3:$U$51)</f>
        <v>BAND</v>
      </c>
      <c r="P2299" s="25">
        <f t="shared" si="70"/>
        <v>28.439999999999998</v>
      </c>
      <c r="Q2299" s="25">
        <f t="shared" si="71"/>
        <v>0.27999999999999997</v>
      </c>
      <c r="R2299" s="25">
        <f>LOOKUP(A2299,[1]lookup!$A$3:$A$51,[1]lookup!$H$3:$H$51)</f>
        <v>0</v>
      </c>
    </row>
    <row r="2300" spans="1:18" ht="15" x14ac:dyDescent="0.2">
      <c r="A2300" t="s">
        <v>482</v>
      </c>
      <c r="B2300">
        <v>2013</v>
      </c>
      <c r="C2300" t="s">
        <v>0</v>
      </c>
      <c r="D2300" t="s">
        <v>559</v>
      </c>
      <c r="E2300" t="s">
        <v>2205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5000</v>
      </c>
      <c r="M2300" s="24" t="str">
        <f>LOOKUP(A2300,[1]lookup!$A$3:$A$51,[1]lookup!$P$3:$P$51)</f>
        <v>Unseeded</v>
      </c>
      <c r="N2300" s="24" t="str">
        <f>LOOKUP(A2300,[1]lookup!$A$3:$A$51,[1]lookup!$R$3:$R$51)</f>
        <v>Mod</v>
      </c>
      <c r="O2300" s="24" t="str">
        <f>LOOKUP(A2300,[1]lookup!$A$3:$A$51,[1]lookup!$U$3:$U$51)</f>
        <v>BAND</v>
      </c>
      <c r="P2300" s="25">
        <f t="shared" si="70"/>
        <v>0</v>
      </c>
      <c r="Q2300" s="25">
        <f t="shared" si="71"/>
        <v>0</v>
      </c>
      <c r="R2300" s="25">
        <f>LOOKUP(A2300,[1]lookup!$A$3:$A$51,[1]lookup!$H$3:$H$51)</f>
        <v>0</v>
      </c>
    </row>
    <row r="2301" spans="1:18" ht="15" x14ac:dyDescent="0.2">
      <c r="A2301" t="s">
        <v>482</v>
      </c>
      <c r="B2301">
        <v>2013</v>
      </c>
      <c r="C2301" t="s">
        <v>0</v>
      </c>
      <c r="D2301" t="s">
        <v>1229</v>
      </c>
      <c r="E2301" t="s">
        <v>2206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5000</v>
      </c>
      <c r="M2301" s="24" t="str">
        <f>LOOKUP(A2301,[1]lookup!$A$3:$A$51,[1]lookup!$P$3:$P$51)</f>
        <v>Unseeded</v>
      </c>
      <c r="N2301" s="24" t="str">
        <f>LOOKUP(A2301,[1]lookup!$A$3:$A$51,[1]lookup!$R$3:$R$51)</f>
        <v>Mod</v>
      </c>
      <c r="O2301" s="24" t="str">
        <f>LOOKUP(A2301,[1]lookup!$A$3:$A$51,[1]lookup!$U$3:$U$51)</f>
        <v>BAND</v>
      </c>
      <c r="P2301" s="25">
        <f t="shared" si="70"/>
        <v>0</v>
      </c>
      <c r="Q2301" s="25">
        <f t="shared" si="71"/>
        <v>0</v>
      </c>
      <c r="R2301" s="25">
        <f>LOOKUP(A2301,[1]lookup!$A$3:$A$51,[1]lookup!$H$3:$H$51)</f>
        <v>0</v>
      </c>
    </row>
    <row r="2302" spans="1:18" ht="15" x14ac:dyDescent="0.2">
      <c r="A2302" t="s">
        <v>482</v>
      </c>
      <c r="B2302">
        <v>2013</v>
      </c>
      <c r="C2302" t="s">
        <v>0</v>
      </c>
      <c r="D2302" t="s">
        <v>405</v>
      </c>
      <c r="E2302" t="s">
        <v>2207</v>
      </c>
      <c r="F2302">
        <v>3</v>
      </c>
      <c r="G2302">
        <v>2114</v>
      </c>
      <c r="H2302">
        <v>2</v>
      </c>
      <c r="I2302">
        <v>622</v>
      </c>
      <c r="J2302">
        <v>3</v>
      </c>
      <c r="K2302">
        <v>2736</v>
      </c>
      <c r="L2302">
        <v>5000</v>
      </c>
      <c r="M2302" s="24" t="str">
        <f>LOOKUP(A2302,[1]lookup!$A$3:$A$51,[1]lookup!$P$3:$P$51)</f>
        <v>Unseeded</v>
      </c>
      <c r="N2302" s="24" t="str">
        <f>LOOKUP(A2302,[1]lookup!$A$3:$A$51,[1]lookup!$R$3:$R$51)</f>
        <v>Mod</v>
      </c>
      <c r="O2302" s="24" t="str">
        <f>LOOKUP(A2302,[1]lookup!$A$3:$A$51,[1]lookup!$U$3:$U$51)</f>
        <v>BAND</v>
      </c>
      <c r="P2302" s="25">
        <f t="shared" si="70"/>
        <v>12.44</v>
      </c>
      <c r="Q2302" s="25">
        <f t="shared" si="71"/>
        <v>42.28</v>
      </c>
      <c r="R2302" s="25">
        <f>LOOKUP(A2302,[1]lookup!$A$3:$A$51,[1]lookup!$H$3:$H$51)</f>
        <v>0</v>
      </c>
    </row>
    <row r="2303" spans="1:18" ht="15" x14ac:dyDescent="0.2">
      <c r="A2303" t="s">
        <v>482</v>
      </c>
      <c r="B2303">
        <v>2013</v>
      </c>
      <c r="C2303" t="s">
        <v>0</v>
      </c>
      <c r="D2303" t="s">
        <v>217</v>
      </c>
      <c r="E2303" t="s">
        <v>2208</v>
      </c>
      <c r="F2303">
        <v>2</v>
      </c>
      <c r="G2303">
        <v>2857</v>
      </c>
      <c r="H2303">
        <v>1</v>
      </c>
      <c r="I2303">
        <v>63</v>
      </c>
      <c r="J2303">
        <v>2</v>
      </c>
      <c r="K2303">
        <v>2920</v>
      </c>
      <c r="L2303">
        <v>5000</v>
      </c>
      <c r="M2303" s="24" t="str">
        <f>LOOKUP(A2303,[1]lookup!$A$3:$A$51,[1]lookup!$P$3:$P$51)</f>
        <v>Unseeded</v>
      </c>
      <c r="N2303" s="24" t="str">
        <f>LOOKUP(A2303,[1]lookup!$A$3:$A$51,[1]lookup!$R$3:$R$51)</f>
        <v>Mod</v>
      </c>
      <c r="O2303" s="24" t="str">
        <f>LOOKUP(A2303,[1]lookup!$A$3:$A$51,[1]lookup!$U$3:$U$51)</f>
        <v>BAND</v>
      </c>
      <c r="P2303" s="25">
        <f t="shared" si="70"/>
        <v>1.26</v>
      </c>
      <c r="Q2303" s="25">
        <f t="shared" si="71"/>
        <v>57.14</v>
      </c>
      <c r="R2303" s="25">
        <f>LOOKUP(A2303,[1]lookup!$A$3:$A$51,[1]lookup!$H$3:$H$51)</f>
        <v>0</v>
      </c>
    </row>
    <row r="2304" spans="1:18" ht="15" x14ac:dyDescent="0.2">
      <c r="A2304" t="s">
        <v>482</v>
      </c>
      <c r="B2304">
        <v>2013</v>
      </c>
      <c r="C2304" t="s">
        <v>0</v>
      </c>
      <c r="D2304" t="s">
        <v>2209</v>
      </c>
      <c r="E2304" t="s">
        <v>2210</v>
      </c>
      <c r="F2304">
        <v>1</v>
      </c>
      <c r="G2304">
        <v>2</v>
      </c>
      <c r="H2304">
        <v>1</v>
      </c>
      <c r="I2304">
        <v>30</v>
      </c>
      <c r="J2304">
        <v>2</v>
      </c>
      <c r="K2304">
        <v>32</v>
      </c>
      <c r="L2304">
        <v>5000</v>
      </c>
      <c r="M2304" s="24" t="str">
        <f>LOOKUP(A2304,[1]lookup!$A$3:$A$51,[1]lookup!$P$3:$P$51)</f>
        <v>Unseeded</v>
      </c>
      <c r="N2304" s="24" t="str">
        <f>LOOKUP(A2304,[1]lookup!$A$3:$A$51,[1]lookup!$R$3:$R$51)</f>
        <v>Mod</v>
      </c>
      <c r="O2304" s="24" t="str">
        <f>LOOKUP(A2304,[1]lookup!$A$3:$A$51,[1]lookup!$U$3:$U$51)</f>
        <v>BAND</v>
      </c>
      <c r="P2304" s="25">
        <f t="shared" si="70"/>
        <v>0.6</v>
      </c>
      <c r="Q2304" s="25">
        <f t="shared" si="71"/>
        <v>0.04</v>
      </c>
      <c r="R2304" s="25">
        <f>LOOKUP(A2304,[1]lookup!$A$3:$A$51,[1]lookup!$H$3:$H$51)</f>
        <v>0</v>
      </c>
    </row>
    <row r="2305" spans="1:18" ht="15" x14ac:dyDescent="0.2">
      <c r="A2305" t="s">
        <v>482</v>
      </c>
      <c r="B2305">
        <v>2013</v>
      </c>
      <c r="C2305" t="s">
        <v>0</v>
      </c>
      <c r="D2305" t="s">
        <v>2211</v>
      </c>
      <c r="E2305" t="s">
        <v>2212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5000</v>
      </c>
      <c r="M2305" s="24" t="str">
        <f>LOOKUP(A2305,[1]lookup!$A$3:$A$51,[1]lookup!$P$3:$P$51)</f>
        <v>Unseeded</v>
      </c>
      <c r="N2305" s="24" t="str">
        <f>LOOKUP(A2305,[1]lookup!$A$3:$A$51,[1]lookup!$R$3:$R$51)</f>
        <v>Mod</v>
      </c>
      <c r="O2305" s="24" t="str">
        <f>LOOKUP(A2305,[1]lookup!$A$3:$A$51,[1]lookup!$U$3:$U$51)</f>
        <v>BAND</v>
      </c>
      <c r="P2305" s="25">
        <f t="shared" si="70"/>
        <v>0</v>
      </c>
      <c r="Q2305" s="25">
        <f t="shared" si="71"/>
        <v>0</v>
      </c>
      <c r="R2305" s="25">
        <f>LOOKUP(A2305,[1]lookup!$A$3:$A$51,[1]lookup!$H$3:$H$51)</f>
        <v>0</v>
      </c>
    </row>
    <row r="2306" spans="1:18" ht="15" x14ac:dyDescent="0.2">
      <c r="A2306" t="s">
        <v>485</v>
      </c>
      <c r="B2306">
        <v>2013</v>
      </c>
      <c r="C2306" t="s">
        <v>0</v>
      </c>
      <c r="D2306" t="s">
        <v>672</v>
      </c>
      <c r="E2306" t="s">
        <v>2199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5000</v>
      </c>
      <c r="M2306" s="24" t="str">
        <f>LOOKUP(A2306,[1]lookup!$A$3:$A$51,[1]lookup!$P$3:$P$51)</f>
        <v>Unseeded</v>
      </c>
      <c r="N2306" s="24" t="str">
        <f>LOOKUP(A2306,[1]lookup!$A$3:$A$51,[1]lookup!$R$3:$R$51)</f>
        <v>Unburned</v>
      </c>
      <c r="O2306" s="24" t="str">
        <f>LOOKUP(A2306,[1]lookup!$A$3:$A$51,[1]lookup!$U$3:$U$51)</f>
        <v>BAND</v>
      </c>
      <c r="P2306" s="25">
        <f t="shared" ref="P2306:P2369" si="72">I2306/L2306*100</f>
        <v>0</v>
      </c>
      <c r="Q2306" s="25">
        <f t="shared" ref="Q2306:Q2369" si="73">G2306/L2306*100</f>
        <v>0</v>
      </c>
      <c r="R2306" s="25">
        <f>LOOKUP(A2306,[1]lookup!$A$3:$A$51,[1]lookup!$H$3:$H$51)</f>
        <v>0</v>
      </c>
    </row>
    <row r="2307" spans="1:18" ht="15" x14ac:dyDescent="0.2">
      <c r="A2307" t="s">
        <v>485</v>
      </c>
      <c r="B2307">
        <v>2013</v>
      </c>
      <c r="C2307" t="s">
        <v>0</v>
      </c>
      <c r="D2307" t="s">
        <v>556</v>
      </c>
      <c r="E2307" t="s">
        <v>2200</v>
      </c>
      <c r="F2307">
        <v>0</v>
      </c>
      <c r="G2307">
        <v>0</v>
      </c>
      <c r="H2307">
        <v>1</v>
      </c>
      <c r="I2307">
        <v>179</v>
      </c>
      <c r="J2307">
        <v>1</v>
      </c>
      <c r="K2307">
        <v>179</v>
      </c>
      <c r="L2307">
        <v>5000</v>
      </c>
      <c r="M2307" s="24" t="str">
        <f>LOOKUP(A2307,[1]lookup!$A$3:$A$51,[1]lookup!$P$3:$P$51)</f>
        <v>Unseeded</v>
      </c>
      <c r="N2307" s="24" t="str">
        <f>LOOKUP(A2307,[1]lookup!$A$3:$A$51,[1]lookup!$R$3:$R$51)</f>
        <v>Unburned</v>
      </c>
      <c r="O2307" s="24" t="str">
        <f>LOOKUP(A2307,[1]lookup!$A$3:$A$51,[1]lookup!$U$3:$U$51)</f>
        <v>BAND</v>
      </c>
      <c r="P2307" s="25">
        <f t="shared" si="72"/>
        <v>3.58</v>
      </c>
      <c r="Q2307" s="25">
        <f t="shared" si="73"/>
        <v>0</v>
      </c>
      <c r="R2307" s="25">
        <f>LOOKUP(A2307,[1]lookup!$A$3:$A$51,[1]lookup!$H$3:$H$51)</f>
        <v>0</v>
      </c>
    </row>
    <row r="2308" spans="1:18" ht="15" x14ac:dyDescent="0.2">
      <c r="A2308" t="s">
        <v>485</v>
      </c>
      <c r="B2308">
        <v>2013</v>
      </c>
      <c r="C2308" t="s">
        <v>0</v>
      </c>
      <c r="D2308" t="s">
        <v>557</v>
      </c>
      <c r="E2308" t="s">
        <v>2201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5000</v>
      </c>
      <c r="M2308" s="24" t="str">
        <f>LOOKUP(A2308,[1]lookup!$A$3:$A$51,[1]lookup!$P$3:$P$51)</f>
        <v>Unseeded</v>
      </c>
      <c r="N2308" s="24" t="str">
        <f>LOOKUP(A2308,[1]lookup!$A$3:$A$51,[1]lookup!$R$3:$R$51)</f>
        <v>Unburned</v>
      </c>
      <c r="O2308" s="24" t="str">
        <f>LOOKUP(A2308,[1]lookup!$A$3:$A$51,[1]lookup!$U$3:$U$51)</f>
        <v>BAND</v>
      </c>
      <c r="P2308" s="25">
        <f t="shared" si="72"/>
        <v>0</v>
      </c>
      <c r="Q2308" s="25">
        <f t="shared" si="73"/>
        <v>0</v>
      </c>
      <c r="R2308" s="25">
        <f>LOOKUP(A2308,[1]lookup!$A$3:$A$51,[1]lookup!$H$3:$H$51)</f>
        <v>0</v>
      </c>
    </row>
    <row r="2309" spans="1:18" ht="15" x14ac:dyDescent="0.2">
      <c r="A2309" t="s">
        <v>485</v>
      </c>
      <c r="B2309">
        <v>2013</v>
      </c>
      <c r="C2309" t="s">
        <v>0</v>
      </c>
      <c r="D2309" t="s">
        <v>390</v>
      </c>
      <c r="E2309" t="s">
        <v>2202</v>
      </c>
      <c r="F2309">
        <v>3</v>
      </c>
      <c r="G2309">
        <v>144</v>
      </c>
      <c r="H2309">
        <v>7</v>
      </c>
      <c r="I2309">
        <v>717</v>
      </c>
      <c r="J2309">
        <v>7</v>
      </c>
      <c r="K2309">
        <v>861</v>
      </c>
      <c r="L2309">
        <v>5000</v>
      </c>
      <c r="M2309" s="24" t="str">
        <f>LOOKUP(A2309,[1]lookup!$A$3:$A$51,[1]lookup!$P$3:$P$51)</f>
        <v>Unseeded</v>
      </c>
      <c r="N2309" s="24" t="str">
        <f>LOOKUP(A2309,[1]lookup!$A$3:$A$51,[1]lookup!$R$3:$R$51)</f>
        <v>Unburned</v>
      </c>
      <c r="O2309" s="24" t="str">
        <f>LOOKUP(A2309,[1]lookup!$A$3:$A$51,[1]lookup!$U$3:$U$51)</f>
        <v>BAND</v>
      </c>
      <c r="P2309" s="25">
        <f t="shared" si="72"/>
        <v>14.34</v>
      </c>
      <c r="Q2309" s="25">
        <f t="shared" si="73"/>
        <v>2.88</v>
      </c>
      <c r="R2309" s="25">
        <f>LOOKUP(A2309,[1]lookup!$A$3:$A$51,[1]lookup!$H$3:$H$51)</f>
        <v>0</v>
      </c>
    </row>
    <row r="2310" spans="1:18" ht="15" x14ac:dyDescent="0.2">
      <c r="A2310" t="s">
        <v>485</v>
      </c>
      <c r="B2310">
        <v>2013</v>
      </c>
      <c r="C2310" t="s">
        <v>0</v>
      </c>
      <c r="D2310" t="s">
        <v>1087</v>
      </c>
      <c r="E2310" t="s">
        <v>2203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5000</v>
      </c>
      <c r="M2310" s="24" t="str">
        <f>LOOKUP(A2310,[1]lookup!$A$3:$A$51,[1]lookup!$P$3:$P$51)</f>
        <v>Unseeded</v>
      </c>
      <c r="N2310" s="24" t="str">
        <f>LOOKUP(A2310,[1]lookup!$A$3:$A$51,[1]lookup!$R$3:$R$51)</f>
        <v>Unburned</v>
      </c>
      <c r="O2310" s="24" t="str">
        <f>LOOKUP(A2310,[1]lookup!$A$3:$A$51,[1]lookup!$U$3:$U$51)</f>
        <v>BAND</v>
      </c>
      <c r="P2310" s="25">
        <f t="shared" si="72"/>
        <v>0</v>
      </c>
      <c r="Q2310" s="25">
        <f t="shared" si="73"/>
        <v>0</v>
      </c>
      <c r="R2310" s="25">
        <f>LOOKUP(A2310,[1]lookup!$A$3:$A$51,[1]lookup!$H$3:$H$51)</f>
        <v>0</v>
      </c>
    </row>
    <row r="2311" spans="1:18" ht="15" x14ac:dyDescent="0.2">
      <c r="A2311" t="s">
        <v>485</v>
      </c>
      <c r="B2311">
        <v>2013</v>
      </c>
      <c r="C2311" t="s">
        <v>0</v>
      </c>
      <c r="D2311" t="s">
        <v>244</v>
      </c>
      <c r="E2311" t="s">
        <v>2204</v>
      </c>
      <c r="F2311">
        <v>1</v>
      </c>
      <c r="G2311">
        <v>5</v>
      </c>
      <c r="H2311">
        <v>10</v>
      </c>
      <c r="I2311">
        <v>380</v>
      </c>
      <c r="J2311">
        <v>10</v>
      </c>
      <c r="K2311">
        <v>385</v>
      </c>
      <c r="L2311">
        <v>5000</v>
      </c>
      <c r="M2311" s="24" t="str">
        <f>LOOKUP(A2311,[1]lookup!$A$3:$A$51,[1]lookup!$P$3:$P$51)</f>
        <v>Unseeded</v>
      </c>
      <c r="N2311" s="24" t="str">
        <f>LOOKUP(A2311,[1]lookup!$A$3:$A$51,[1]lookup!$R$3:$R$51)</f>
        <v>Unburned</v>
      </c>
      <c r="O2311" s="24" t="str">
        <f>LOOKUP(A2311,[1]lookup!$A$3:$A$51,[1]lookup!$U$3:$U$51)</f>
        <v>BAND</v>
      </c>
      <c r="P2311" s="25">
        <f t="shared" si="72"/>
        <v>7.6</v>
      </c>
      <c r="Q2311" s="25">
        <f t="shared" si="73"/>
        <v>0.1</v>
      </c>
      <c r="R2311" s="25">
        <f>LOOKUP(A2311,[1]lookup!$A$3:$A$51,[1]lookup!$H$3:$H$51)</f>
        <v>0</v>
      </c>
    </row>
    <row r="2312" spans="1:18" ht="15" x14ac:dyDescent="0.2">
      <c r="A2312" t="s">
        <v>485</v>
      </c>
      <c r="B2312">
        <v>2013</v>
      </c>
      <c r="C2312" t="s">
        <v>0</v>
      </c>
      <c r="D2312" t="s">
        <v>559</v>
      </c>
      <c r="E2312" t="s">
        <v>2205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5000</v>
      </c>
      <c r="M2312" s="24" t="str">
        <f>LOOKUP(A2312,[1]lookup!$A$3:$A$51,[1]lookup!$P$3:$P$51)</f>
        <v>Unseeded</v>
      </c>
      <c r="N2312" s="24" t="str">
        <f>LOOKUP(A2312,[1]lookup!$A$3:$A$51,[1]lookup!$R$3:$R$51)</f>
        <v>Unburned</v>
      </c>
      <c r="O2312" s="24" t="str">
        <f>LOOKUP(A2312,[1]lookup!$A$3:$A$51,[1]lookup!$U$3:$U$51)</f>
        <v>BAND</v>
      </c>
      <c r="P2312" s="25">
        <f t="shared" si="72"/>
        <v>0</v>
      </c>
      <c r="Q2312" s="25">
        <f t="shared" si="73"/>
        <v>0</v>
      </c>
      <c r="R2312" s="25">
        <f>LOOKUP(A2312,[1]lookup!$A$3:$A$51,[1]lookup!$H$3:$H$51)</f>
        <v>0</v>
      </c>
    </row>
    <row r="2313" spans="1:18" ht="15" x14ac:dyDescent="0.2">
      <c r="A2313" t="s">
        <v>485</v>
      </c>
      <c r="B2313">
        <v>2013</v>
      </c>
      <c r="C2313" t="s">
        <v>0</v>
      </c>
      <c r="D2313" t="s">
        <v>1229</v>
      </c>
      <c r="E2313" t="s">
        <v>2206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5000</v>
      </c>
      <c r="M2313" s="24" t="str">
        <f>LOOKUP(A2313,[1]lookup!$A$3:$A$51,[1]lookup!$P$3:$P$51)</f>
        <v>Unseeded</v>
      </c>
      <c r="N2313" s="24" t="str">
        <f>LOOKUP(A2313,[1]lookup!$A$3:$A$51,[1]lookup!$R$3:$R$51)</f>
        <v>Unburned</v>
      </c>
      <c r="O2313" s="24" t="str">
        <f>LOOKUP(A2313,[1]lookup!$A$3:$A$51,[1]lookup!$U$3:$U$51)</f>
        <v>BAND</v>
      </c>
      <c r="P2313" s="25">
        <f t="shared" si="72"/>
        <v>0</v>
      </c>
      <c r="Q2313" s="25">
        <f t="shared" si="73"/>
        <v>0</v>
      </c>
      <c r="R2313" s="25">
        <f>LOOKUP(A2313,[1]lookup!$A$3:$A$51,[1]lookup!$H$3:$H$51)</f>
        <v>0</v>
      </c>
    </row>
    <row r="2314" spans="1:18" ht="15" x14ac:dyDescent="0.2">
      <c r="A2314" t="s">
        <v>485</v>
      </c>
      <c r="B2314">
        <v>2013</v>
      </c>
      <c r="C2314" t="s">
        <v>0</v>
      </c>
      <c r="D2314" t="s">
        <v>405</v>
      </c>
      <c r="E2314" t="s">
        <v>2207</v>
      </c>
      <c r="F2314">
        <v>2</v>
      </c>
      <c r="G2314">
        <v>379</v>
      </c>
      <c r="H2314">
        <v>2</v>
      </c>
      <c r="I2314">
        <v>278</v>
      </c>
      <c r="J2314">
        <v>2</v>
      </c>
      <c r="K2314">
        <v>657</v>
      </c>
      <c r="L2314">
        <v>5000</v>
      </c>
      <c r="M2314" s="24" t="str">
        <f>LOOKUP(A2314,[1]lookup!$A$3:$A$51,[1]lookup!$P$3:$P$51)</f>
        <v>Unseeded</v>
      </c>
      <c r="N2314" s="24" t="str">
        <f>LOOKUP(A2314,[1]lookup!$A$3:$A$51,[1]lookup!$R$3:$R$51)</f>
        <v>Unburned</v>
      </c>
      <c r="O2314" s="24" t="str">
        <f>LOOKUP(A2314,[1]lookup!$A$3:$A$51,[1]lookup!$U$3:$U$51)</f>
        <v>BAND</v>
      </c>
      <c r="P2314" s="25">
        <f t="shared" si="72"/>
        <v>5.56</v>
      </c>
      <c r="Q2314" s="25">
        <f t="shared" si="73"/>
        <v>7.580000000000001</v>
      </c>
      <c r="R2314" s="25">
        <f>LOOKUP(A2314,[1]lookup!$A$3:$A$51,[1]lookup!$H$3:$H$51)</f>
        <v>0</v>
      </c>
    </row>
    <row r="2315" spans="1:18" ht="15" x14ac:dyDescent="0.2">
      <c r="A2315" t="s">
        <v>485</v>
      </c>
      <c r="B2315">
        <v>2013</v>
      </c>
      <c r="C2315" t="s">
        <v>0</v>
      </c>
      <c r="D2315" t="s">
        <v>217</v>
      </c>
      <c r="E2315" t="s">
        <v>2208</v>
      </c>
      <c r="F2315">
        <v>3</v>
      </c>
      <c r="G2315">
        <v>4472</v>
      </c>
      <c r="H2315">
        <v>1</v>
      </c>
      <c r="I2315">
        <v>14</v>
      </c>
      <c r="J2315">
        <v>3</v>
      </c>
      <c r="K2315">
        <v>4486</v>
      </c>
      <c r="L2315">
        <v>5000</v>
      </c>
      <c r="M2315" s="24" t="str">
        <f>LOOKUP(A2315,[1]lookup!$A$3:$A$51,[1]lookup!$P$3:$P$51)</f>
        <v>Unseeded</v>
      </c>
      <c r="N2315" s="24" t="str">
        <f>LOOKUP(A2315,[1]lookup!$A$3:$A$51,[1]lookup!$R$3:$R$51)</f>
        <v>Unburned</v>
      </c>
      <c r="O2315" s="24" t="str">
        <f>LOOKUP(A2315,[1]lookup!$A$3:$A$51,[1]lookup!$U$3:$U$51)</f>
        <v>BAND</v>
      </c>
      <c r="P2315" s="25">
        <f t="shared" si="72"/>
        <v>0.27999999999999997</v>
      </c>
      <c r="Q2315" s="25">
        <f t="shared" si="73"/>
        <v>89.44</v>
      </c>
      <c r="R2315" s="25">
        <f>LOOKUP(A2315,[1]lookup!$A$3:$A$51,[1]lookup!$H$3:$H$51)</f>
        <v>0</v>
      </c>
    </row>
    <row r="2316" spans="1:18" ht="15" x14ac:dyDescent="0.2">
      <c r="A2316" t="s">
        <v>485</v>
      </c>
      <c r="B2316">
        <v>2013</v>
      </c>
      <c r="C2316" t="s">
        <v>0</v>
      </c>
      <c r="D2316" t="s">
        <v>2209</v>
      </c>
      <c r="E2316" t="s">
        <v>2210</v>
      </c>
      <c r="F2316">
        <v>0</v>
      </c>
      <c r="G2316">
        <v>0</v>
      </c>
      <c r="H2316">
        <v>1</v>
      </c>
      <c r="I2316">
        <v>36</v>
      </c>
      <c r="J2316">
        <v>1</v>
      </c>
      <c r="K2316">
        <v>36</v>
      </c>
      <c r="L2316">
        <v>5000</v>
      </c>
      <c r="M2316" s="24" t="str">
        <f>LOOKUP(A2316,[1]lookup!$A$3:$A$51,[1]lookup!$P$3:$P$51)</f>
        <v>Unseeded</v>
      </c>
      <c r="N2316" s="24" t="str">
        <f>LOOKUP(A2316,[1]lookup!$A$3:$A$51,[1]lookup!$R$3:$R$51)</f>
        <v>Unburned</v>
      </c>
      <c r="O2316" s="24" t="str">
        <f>LOOKUP(A2316,[1]lookup!$A$3:$A$51,[1]lookup!$U$3:$U$51)</f>
        <v>BAND</v>
      </c>
      <c r="P2316" s="25">
        <f t="shared" si="72"/>
        <v>0.72</v>
      </c>
      <c r="Q2316" s="25">
        <f t="shared" si="73"/>
        <v>0</v>
      </c>
      <c r="R2316" s="25">
        <f>LOOKUP(A2316,[1]lookup!$A$3:$A$51,[1]lookup!$H$3:$H$51)</f>
        <v>0</v>
      </c>
    </row>
    <row r="2317" spans="1:18" ht="15" x14ac:dyDescent="0.2">
      <c r="A2317" t="s">
        <v>485</v>
      </c>
      <c r="B2317">
        <v>2013</v>
      </c>
      <c r="C2317" t="s">
        <v>0</v>
      </c>
      <c r="D2317" t="s">
        <v>2211</v>
      </c>
      <c r="E2317" t="s">
        <v>2212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5000</v>
      </c>
      <c r="M2317" s="24" t="str">
        <f>LOOKUP(A2317,[1]lookup!$A$3:$A$51,[1]lookup!$P$3:$P$51)</f>
        <v>Unseeded</v>
      </c>
      <c r="N2317" s="24" t="str">
        <f>LOOKUP(A2317,[1]lookup!$A$3:$A$51,[1]lookup!$R$3:$R$51)</f>
        <v>Unburned</v>
      </c>
      <c r="O2317" s="24" t="str">
        <f>LOOKUP(A2317,[1]lookup!$A$3:$A$51,[1]lookup!$U$3:$U$51)</f>
        <v>BAND</v>
      </c>
      <c r="P2317" s="25">
        <f t="shared" si="72"/>
        <v>0</v>
      </c>
      <c r="Q2317" s="25">
        <f t="shared" si="73"/>
        <v>0</v>
      </c>
      <c r="R2317" s="25">
        <f>LOOKUP(A2317,[1]lookup!$A$3:$A$51,[1]lookup!$H$3:$H$51)</f>
        <v>0</v>
      </c>
    </row>
    <row r="2318" spans="1:18" ht="15" x14ac:dyDescent="0.2">
      <c r="A2318" t="s">
        <v>365</v>
      </c>
      <c r="B2318">
        <v>2013</v>
      </c>
      <c r="C2318" t="s">
        <v>0</v>
      </c>
      <c r="D2318" t="s">
        <v>672</v>
      </c>
      <c r="E2318" t="s">
        <v>2199</v>
      </c>
      <c r="F2318">
        <v>0</v>
      </c>
      <c r="G2318">
        <v>0</v>
      </c>
      <c r="H2318">
        <v>2</v>
      </c>
      <c r="I2318">
        <v>1039</v>
      </c>
      <c r="J2318">
        <v>2</v>
      </c>
      <c r="K2318">
        <v>1039</v>
      </c>
      <c r="L2318">
        <v>5000</v>
      </c>
      <c r="M2318" s="24" t="str">
        <f>LOOKUP(A2318,[1]lookup!$A$3:$A$51,[1]lookup!$P$3:$P$51)</f>
        <v>Unseeded</v>
      </c>
      <c r="N2318" s="24" t="str">
        <f>LOOKUP(A2318,[1]lookup!$A$3:$A$51,[1]lookup!$R$3:$R$51)</f>
        <v>Unburned</v>
      </c>
      <c r="O2318" s="24" t="str">
        <f>LOOKUP(A2318,[1]lookup!$A$3:$A$51,[1]lookup!$U$3:$U$51)</f>
        <v>FS</v>
      </c>
      <c r="P2318" s="25">
        <f t="shared" si="72"/>
        <v>20.78</v>
      </c>
      <c r="Q2318" s="25">
        <f t="shared" si="73"/>
        <v>0</v>
      </c>
      <c r="R2318" s="25">
        <f>LOOKUP(A2318,[1]lookup!$A$3:$A$51,[1]lookup!$H$3:$H$51)</f>
        <v>0</v>
      </c>
    </row>
    <row r="2319" spans="1:18" ht="15" x14ac:dyDescent="0.2">
      <c r="A2319" t="s">
        <v>365</v>
      </c>
      <c r="B2319">
        <v>2013</v>
      </c>
      <c r="C2319" t="s">
        <v>0</v>
      </c>
      <c r="D2319" t="s">
        <v>556</v>
      </c>
      <c r="E2319" t="s">
        <v>2200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5000</v>
      </c>
      <c r="M2319" s="24" t="str">
        <f>LOOKUP(A2319,[1]lookup!$A$3:$A$51,[1]lookup!$P$3:$P$51)</f>
        <v>Unseeded</v>
      </c>
      <c r="N2319" s="24" t="str">
        <f>LOOKUP(A2319,[1]lookup!$A$3:$A$51,[1]lookup!$R$3:$R$51)</f>
        <v>Unburned</v>
      </c>
      <c r="O2319" s="24" t="str">
        <f>LOOKUP(A2319,[1]lookup!$A$3:$A$51,[1]lookup!$U$3:$U$51)</f>
        <v>FS</v>
      </c>
      <c r="P2319" s="25">
        <f t="shared" si="72"/>
        <v>0</v>
      </c>
      <c r="Q2319" s="25">
        <f t="shared" si="73"/>
        <v>0</v>
      </c>
      <c r="R2319" s="25">
        <f>LOOKUP(A2319,[1]lookup!$A$3:$A$51,[1]lookup!$H$3:$H$51)</f>
        <v>0</v>
      </c>
    </row>
    <row r="2320" spans="1:18" ht="15" x14ac:dyDescent="0.2">
      <c r="A2320" t="s">
        <v>365</v>
      </c>
      <c r="B2320">
        <v>2013</v>
      </c>
      <c r="C2320" t="s">
        <v>0</v>
      </c>
      <c r="D2320" t="s">
        <v>557</v>
      </c>
      <c r="E2320" t="s">
        <v>2201</v>
      </c>
      <c r="F2320">
        <v>0</v>
      </c>
      <c r="G2320">
        <v>0</v>
      </c>
      <c r="H2320">
        <v>2</v>
      </c>
      <c r="I2320">
        <v>388</v>
      </c>
      <c r="J2320">
        <v>2</v>
      </c>
      <c r="K2320">
        <v>388</v>
      </c>
      <c r="L2320">
        <v>5000</v>
      </c>
      <c r="M2320" s="24" t="str">
        <f>LOOKUP(A2320,[1]lookup!$A$3:$A$51,[1]lookup!$P$3:$P$51)</f>
        <v>Unseeded</v>
      </c>
      <c r="N2320" s="24" t="str">
        <f>LOOKUP(A2320,[1]lookup!$A$3:$A$51,[1]lookup!$R$3:$R$51)</f>
        <v>Unburned</v>
      </c>
      <c r="O2320" s="24" t="str">
        <f>LOOKUP(A2320,[1]lookup!$A$3:$A$51,[1]lookup!$U$3:$U$51)</f>
        <v>FS</v>
      </c>
      <c r="P2320" s="25">
        <f t="shared" si="72"/>
        <v>7.76</v>
      </c>
      <c r="Q2320" s="25">
        <f t="shared" si="73"/>
        <v>0</v>
      </c>
      <c r="R2320" s="25">
        <f>LOOKUP(A2320,[1]lookup!$A$3:$A$51,[1]lookup!$H$3:$H$51)</f>
        <v>0</v>
      </c>
    </row>
    <row r="2321" spans="1:18" ht="15" x14ac:dyDescent="0.2">
      <c r="A2321" t="s">
        <v>365</v>
      </c>
      <c r="B2321">
        <v>2013</v>
      </c>
      <c r="C2321" t="s">
        <v>0</v>
      </c>
      <c r="D2321" t="s">
        <v>390</v>
      </c>
      <c r="E2321" t="s">
        <v>2202</v>
      </c>
      <c r="F2321">
        <v>0</v>
      </c>
      <c r="G2321">
        <v>0</v>
      </c>
      <c r="H2321">
        <v>1</v>
      </c>
      <c r="I2321">
        <v>1</v>
      </c>
      <c r="J2321">
        <v>1</v>
      </c>
      <c r="K2321">
        <v>1</v>
      </c>
      <c r="L2321">
        <v>5000</v>
      </c>
      <c r="M2321" s="24" t="str">
        <f>LOOKUP(A2321,[1]lookup!$A$3:$A$51,[1]lookup!$P$3:$P$51)</f>
        <v>Unseeded</v>
      </c>
      <c r="N2321" s="24" t="str">
        <f>LOOKUP(A2321,[1]lookup!$A$3:$A$51,[1]lookup!$R$3:$R$51)</f>
        <v>Unburned</v>
      </c>
      <c r="O2321" s="24" t="str">
        <f>LOOKUP(A2321,[1]lookup!$A$3:$A$51,[1]lookup!$U$3:$U$51)</f>
        <v>FS</v>
      </c>
      <c r="P2321" s="25">
        <f t="shared" si="72"/>
        <v>0.02</v>
      </c>
      <c r="Q2321" s="25">
        <f t="shared" si="73"/>
        <v>0</v>
      </c>
      <c r="R2321" s="25">
        <f>LOOKUP(A2321,[1]lookup!$A$3:$A$51,[1]lookup!$H$3:$H$51)</f>
        <v>0</v>
      </c>
    </row>
    <row r="2322" spans="1:18" ht="15" x14ac:dyDescent="0.2">
      <c r="A2322" t="s">
        <v>365</v>
      </c>
      <c r="B2322">
        <v>2013</v>
      </c>
      <c r="C2322" t="s">
        <v>0</v>
      </c>
      <c r="D2322" t="s">
        <v>1087</v>
      </c>
      <c r="E2322" t="s">
        <v>2203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5000</v>
      </c>
      <c r="M2322" s="24" t="str">
        <f>LOOKUP(A2322,[1]lookup!$A$3:$A$51,[1]lookup!$P$3:$P$51)</f>
        <v>Unseeded</v>
      </c>
      <c r="N2322" s="24" t="str">
        <f>LOOKUP(A2322,[1]lookup!$A$3:$A$51,[1]lookup!$R$3:$R$51)</f>
        <v>Unburned</v>
      </c>
      <c r="O2322" s="24" t="str">
        <f>LOOKUP(A2322,[1]lookup!$A$3:$A$51,[1]lookup!$U$3:$U$51)</f>
        <v>FS</v>
      </c>
      <c r="P2322" s="25">
        <f t="shared" si="72"/>
        <v>0</v>
      </c>
      <c r="Q2322" s="25">
        <f t="shared" si="73"/>
        <v>0</v>
      </c>
      <c r="R2322" s="25">
        <f>LOOKUP(A2322,[1]lookup!$A$3:$A$51,[1]lookup!$H$3:$H$51)</f>
        <v>0</v>
      </c>
    </row>
    <row r="2323" spans="1:18" ht="15" x14ac:dyDescent="0.2">
      <c r="A2323" t="s">
        <v>365</v>
      </c>
      <c r="B2323">
        <v>2013</v>
      </c>
      <c r="C2323" t="s">
        <v>0</v>
      </c>
      <c r="D2323" t="s">
        <v>244</v>
      </c>
      <c r="E2323" t="s">
        <v>2204</v>
      </c>
      <c r="F2323">
        <v>1</v>
      </c>
      <c r="G2323">
        <v>3</v>
      </c>
      <c r="H2323">
        <v>9</v>
      </c>
      <c r="I2323">
        <v>615</v>
      </c>
      <c r="J2323">
        <v>9</v>
      </c>
      <c r="K2323">
        <v>618</v>
      </c>
      <c r="L2323">
        <v>5000</v>
      </c>
      <c r="M2323" s="24" t="str">
        <f>LOOKUP(A2323,[1]lookup!$A$3:$A$51,[1]lookup!$P$3:$P$51)</f>
        <v>Unseeded</v>
      </c>
      <c r="N2323" s="24" t="str">
        <f>LOOKUP(A2323,[1]lookup!$A$3:$A$51,[1]lookup!$R$3:$R$51)</f>
        <v>Unburned</v>
      </c>
      <c r="O2323" s="24" t="str">
        <f>LOOKUP(A2323,[1]lookup!$A$3:$A$51,[1]lookup!$U$3:$U$51)</f>
        <v>FS</v>
      </c>
      <c r="P2323" s="25">
        <f t="shared" si="72"/>
        <v>12.3</v>
      </c>
      <c r="Q2323" s="25">
        <f t="shared" si="73"/>
        <v>0.06</v>
      </c>
      <c r="R2323" s="25">
        <f>LOOKUP(A2323,[1]lookup!$A$3:$A$51,[1]lookup!$H$3:$H$51)</f>
        <v>0</v>
      </c>
    </row>
    <row r="2324" spans="1:18" ht="15" x14ac:dyDescent="0.2">
      <c r="A2324" t="s">
        <v>365</v>
      </c>
      <c r="B2324">
        <v>2013</v>
      </c>
      <c r="C2324" t="s">
        <v>0</v>
      </c>
      <c r="D2324" t="s">
        <v>559</v>
      </c>
      <c r="E2324" t="s">
        <v>2205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5000</v>
      </c>
      <c r="M2324" s="24" t="str">
        <f>LOOKUP(A2324,[1]lookup!$A$3:$A$51,[1]lookup!$P$3:$P$51)</f>
        <v>Unseeded</v>
      </c>
      <c r="N2324" s="24" t="str">
        <f>LOOKUP(A2324,[1]lookup!$A$3:$A$51,[1]lookup!$R$3:$R$51)</f>
        <v>Unburned</v>
      </c>
      <c r="O2324" s="24" t="str">
        <f>LOOKUP(A2324,[1]lookup!$A$3:$A$51,[1]lookup!$U$3:$U$51)</f>
        <v>FS</v>
      </c>
      <c r="P2324" s="25">
        <f t="shared" si="72"/>
        <v>0</v>
      </c>
      <c r="Q2324" s="25">
        <f t="shared" si="73"/>
        <v>0</v>
      </c>
      <c r="R2324" s="25">
        <f>LOOKUP(A2324,[1]lookup!$A$3:$A$51,[1]lookup!$H$3:$H$51)</f>
        <v>0</v>
      </c>
    </row>
    <row r="2325" spans="1:18" ht="15" x14ac:dyDescent="0.2">
      <c r="A2325" t="s">
        <v>365</v>
      </c>
      <c r="B2325">
        <v>2013</v>
      </c>
      <c r="C2325" t="s">
        <v>0</v>
      </c>
      <c r="D2325" t="s">
        <v>1229</v>
      </c>
      <c r="E2325" t="s">
        <v>2206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5000</v>
      </c>
      <c r="M2325" s="24" t="str">
        <f>LOOKUP(A2325,[1]lookup!$A$3:$A$51,[1]lookup!$P$3:$P$51)</f>
        <v>Unseeded</v>
      </c>
      <c r="N2325" s="24" t="str">
        <f>LOOKUP(A2325,[1]lookup!$A$3:$A$51,[1]lookup!$R$3:$R$51)</f>
        <v>Unburned</v>
      </c>
      <c r="O2325" s="24" t="str">
        <f>LOOKUP(A2325,[1]lookup!$A$3:$A$51,[1]lookup!$U$3:$U$51)</f>
        <v>FS</v>
      </c>
      <c r="P2325" s="25">
        <f t="shared" si="72"/>
        <v>0</v>
      </c>
      <c r="Q2325" s="25">
        <f t="shared" si="73"/>
        <v>0</v>
      </c>
      <c r="R2325" s="25">
        <f>LOOKUP(A2325,[1]lookup!$A$3:$A$51,[1]lookup!$H$3:$H$51)</f>
        <v>0</v>
      </c>
    </row>
    <row r="2326" spans="1:18" ht="15" x14ac:dyDescent="0.2">
      <c r="A2326" t="s">
        <v>365</v>
      </c>
      <c r="B2326">
        <v>2013</v>
      </c>
      <c r="C2326" t="s">
        <v>0</v>
      </c>
      <c r="D2326" t="s">
        <v>405</v>
      </c>
      <c r="E2326" t="s">
        <v>2207</v>
      </c>
      <c r="F2326">
        <v>2</v>
      </c>
      <c r="G2326">
        <v>447</v>
      </c>
      <c r="H2326">
        <v>2</v>
      </c>
      <c r="I2326">
        <v>195</v>
      </c>
      <c r="J2326">
        <v>2</v>
      </c>
      <c r="K2326">
        <v>642</v>
      </c>
      <c r="L2326">
        <v>5000</v>
      </c>
      <c r="M2326" s="24" t="str">
        <f>LOOKUP(A2326,[1]lookup!$A$3:$A$51,[1]lookup!$P$3:$P$51)</f>
        <v>Unseeded</v>
      </c>
      <c r="N2326" s="24" t="str">
        <f>LOOKUP(A2326,[1]lookup!$A$3:$A$51,[1]lookup!$R$3:$R$51)</f>
        <v>Unburned</v>
      </c>
      <c r="O2326" s="24" t="str">
        <f>LOOKUP(A2326,[1]lookup!$A$3:$A$51,[1]lookup!$U$3:$U$51)</f>
        <v>FS</v>
      </c>
      <c r="P2326" s="25">
        <f t="shared" si="72"/>
        <v>3.9</v>
      </c>
      <c r="Q2326" s="25">
        <f t="shared" si="73"/>
        <v>8.94</v>
      </c>
      <c r="R2326" s="25">
        <f>LOOKUP(A2326,[1]lookup!$A$3:$A$51,[1]lookup!$H$3:$H$51)</f>
        <v>0</v>
      </c>
    </row>
    <row r="2327" spans="1:18" ht="15" x14ac:dyDescent="0.2">
      <c r="A2327" t="s">
        <v>365</v>
      </c>
      <c r="B2327">
        <v>2013</v>
      </c>
      <c r="C2327" t="s">
        <v>0</v>
      </c>
      <c r="D2327" t="s">
        <v>217</v>
      </c>
      <c r="E2327" t="s">
        <v>2208</v>
      </c>
      <c r="F2327">
        <v>2</v>
      </c>
      <c r="G2327">
        <v>4550</v>
      </c>
      <c r="H2327">
        <v>0</v>
      </c>
      <c r="I2327">
        <v>0</v>
      </c>
      <c r="J2327">
        <v>2</v>
      </c>
      <c r="K2327">
        <v>4550</v>
      </c>
      <c r="L2327">
        <v>5000</v>
      </c>
      <c r="M2327" s="24" t="str">
        <f>LOOKUP(A2327,[1]lookup!$A$3:$A$51,[1]lookup!$P$3:$P$51)</f>
        <v>Unseeded</v>
      </c>
      <c r="N2327" s="24" t="str">
        <f>LOOKUP(A2327,[1]lookup!$A$3:$A$51,[1]lookup!$R$3:$R$51)</f>
        <v>Unburned</v>
      </c>
      <c r="O2327" s="24" t="str">
        <f>LOOKUP(A2327,[1]lookup!$A$3:$A$51,[1]lookup!$U$3:$U$51)</f>
        <v>FS</v>
      </c>
      <c r="P2327" s="25">
        <f t="shared" si="72"/>
        <v>0</v>
      </c>
      <c r="Q2327" s="25">
        <f t="shared" si="73"/>
        <v>91</v>
      </c>
      <c r="R2327" s="25">
        <f>LOOKUP(A2327,[1]lookup!$A$3:$A$51,[1]lookup!$H$3:$H$51)</f>
        <v>0</v>
      </c>
    </row>
    <row r="2328" spans="1:18" ht="15" x14ac:dyDescent="0.2">
      <c r="A2328" t="s">
        <v>365</v>
      </c>
      <c r="B2328">
        <v>2013</v>
      </c>
      <c r="C2328" t="s">
        <v>0</v>
      </c>
      <c r="D2328" t="s">
        <v>2209</v>
      </c>
      <c r="E2328" t="s">
        <v>2210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5000</v>
      </c>
      <c r="M2328" s="24" t="str">
        <f>LOOKUP(A2328,[1]lookup!$A$3:$A$51,[1]lookup!$P$3:$P$51)</f>
        <v>Unseeded</v>
      </c>
      <c r="N2328" s="24" t="str">
        <f>LOOKUP(A2328,[1]lookup!$A$3:$A$51,[1]lookup!$R$3:$R$51)</f>
        <v>Unburned</v>
      </c>
      <c r="O2328" s="24" t="str">
        <f>LOOKUP(A2328,[1]lookup!$A$3:$A$51,[1]lookup!$U$3:$U$51)</f>
        <v>FS</v>
      </c>
      <c r="P2328" s="25">
        <f t="shared" si="72"/>
        <v>0</v>
      </c>
      <c r="Q2328" s="25">
        <f t="shared" si="73"/>
        <v>0</v>
      </c>
      <c r="R2328" s="25">
        <f>LOOKUP(A2328,[1]lookup!$A$3:$A$51,[1]lookup!$H$3:$H$51)</f>
        <v>0</v>
      </c>
    </row>
    <row r="2329" spans="1:18" ht="15" x14ac:dyDescent="0.2">
      <c r="A2329" t="s">
        <v>365</v>
      </c>
      <c r="B2329">
        <v>2013</v>
      </c>
      <c r="C2329" t="s">
        <v>0</v>
      </c>
      <c r="D2329" t="s">
        <v>2211</v>
      </c>
      <c r="E2329" t="s">
        <v>2212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5000</v>
      </c>
      <c r="M2329" s="24" t="str">
        <f>LOOKUP(A2329,[1]lookup!$A$3:$A$51,[1]lookup!$P$3:$P$51)</f>
        <v>Unseeded</v>
      </c>
      <c r="N2329" s="24" t="str">
        <f>LOOKUP(A2329,[1]lookup!$A$3:$A$51,[1]lookup!$R$3:$R$51)</f>
        <v>Unburned</v>
      </c>
      <c r="O2329" s="24" t="str">
        <f>LOOKUP(A2329,[1]lookup!$A$3:$A$51,[1]lookup!$U$3:$U$51)</f>
        <v>FS</v>
      </c>
      <c r="P2329" s="25">
        <f t="shared" si="72"/>
        <v>0</v>
      </c>
      <c r="Q2329" s="25">
        <f t="shared" si="73"/>
        <v>0</v>
      </c>
      <c r="R2329" s="25">
        <f>LOOKUP(A2329,[1]lookup!$A$3:$A$51,[1]lookup!$H$3:$H$51)</f>
        <v>0</v>
      </c>
    </row>
    <row r="2330" spans="1:18" ht="15" x14ac:dyDescent="0.2">
      <c r="A2330" t="s">
        <v>215</v>
      </c>
      <c r="B2330">
        <v>2016</v>
      </c>
      <c r="C2330" t="s">
        <v>0</v>
      </c>
      <c r="D2330" t="s">
        <v>672</v>
      </c>
      <c r="E2330" t="s">
        <v>2199</v>
      </c>
      <c r="F2330">
        <v>1</v>
      </c>
      <c r="G2330">
        <v>25</v>
      </c>
      <c r="H2330">
        <v>0</v>
      </c>
      <c r="I2330">
        <v>0</v>
      </c>
      <c r="J2330">
        <v>1</v>
      </c>
      <c r="K2330">
        <v>25</v>
      </c>
      <c r="L2330">
        <v>5009</v>
      </c>
      <c r="M2330" s="24" t="str">
        <f>LOOKUP(A2330,[1]lookup!$A$3:$A$51,[1]lookup!$P$3:$P$51)</f>
        <v>Seeded</v>
      </c>
      <c r="N2330" s="24" t="str">
        <f>LOOKUP(A2330,[1]lookup!$A$3:$A$51,[1]lookup!$R$3:$R$51)</f>
        <v>High</v>
      </c>
      <c r="O2330" s="24" t="str">
        <f>LOOKUP(A2330,[1]lookup!$A$3:$A$51,[1]lookup!$U$3:$U$51)</f>
        <v>FS</v>
      </c>
      <c r="P2330" s="25">
        <f t="shared" si="72"/>
        <v>0</v>
      </c>
      <c r="Q2330" s="25">
        <f t="shared" si="73"/>
        <v>0.49910161708923939</v>
      </c>
      <c r="R2330" s="25">
        <f>LOOKUP(A2330,[1]lookup!$A$3:$A$51,[1]lookup!$H$3:$H$51)</f>
        <v>18.602794411177644</v>
      </c>
    </row>
    <row r="2331" spans="1:18" ht="15" x14ac:dyDescent="0.2">
      <c r="A2331" t="s">
        <v>215</v>
      </c>
      <c r="B2331">
        <v>2016</v>
      </c>
      <c r="C2331" t="s">
        <v>0</v>
      </c>
      <c r="D2331" t="s">
        <v>556</v>
      </c>
      <c r="E2331" t="s">
        <v>2200</v>
      </c>
      <c r="F2331">
        <v>1</v>
      </c>
      <c r="G2331">
        <v>7</v>
      </c>
      <c r="H2331">
        <v>2</v>
      </c>
      <c r="I2331">
        <v>513</v>
      </c>
      <c r="J2331">
        <v>2</v>
      </c>
      <c r="K2331">
        <v>520</v>
      </c>
      <c r="L2331">
        <v>5009</v>
      </c>
      <c r="M2331" s="24" t="str">
        <f>LOOKUP(A2331,[1]lookup!$A$3:$A$51,[1]lookup!$P$3:$P$51)</f>
        <v>Seeded</v>
      </c>
      <c r="N2331" s="24" t="str">
        <f>LOOKUP(A2331,[1]lookup!$A$3:$A$51,[1]lookup!$R$3:$R$51)</f>
        <v>High</v>
      </c>
      <c r="O2331" s="24" t="str">
        <f>LOOKUP(A2331,[1]lookup!$A$3:$A$51,[1]lookup!$U$3:$U$51)</f>
        <v>FS</v>
      </c>
      <c r="P2331" s="25">
        <f t="shared" si="72"/>
        <v>10.241565182671192</v>
      </c>
      <c r="Q2331" s="25">
        <f t="shared" si="73"/>
        <v>0.13974845278498702</v>
      </c>
      <c r="R2331" s="25">
        <f>LOOKUP(A2331,[1]lookup!$A$3:$A$51,[1]lookup!$H$3:$H$51)</f>
        <v>18.602794411177644</v>
      </c>
    </row>
    <row r="2332" spans="1:18" ht="15" x14ac:dyDescent="0.2">
      <c r="A2332" t="s">
        <v>215</v>
      </c>
      <c r="B2332">
        <v>2016</v>
      </c>
      <c r="C2332" t="s">
        <v>0</v>
      </c>
      <c r="D2332" t="s">
        <v>557</v>
      </c>
      <c r="E2332" t="s">
        <v>2201</v>
      </c>
      <c r="F2332">
        <v>1</v>
      </c>
      <c r="G2332">
        <v>14</v>
      </c>
      <c r="H2332">
        <v>1</v>
      </c>
      <c r="I2332">
        <v>369</v>
      </c>
      <c r="J2332">
        <v>1</v>
      </c>
      <c r="K2332">
        <v>383</v>
      </c>
      <c r="L2332">
        <v>5009</v>
      </c>
      <c r="M2332" s="24" t="str">
        <f>LOOKUP(A2332,[1]lookup!$A$3:$A$51,[1]lookup!$P$3:$P$51)</f>
        <v>Seeded</v>
      </c>
      <c r="N2332" s="24" t="str">
        <f>LOOKUP(A2332,[1]lookup!$A$3:$A$51,[1]lookup!$R$3:$R$51)</f>
        <v>High</v>
      </c>
      <c r="O2332" s="24" t="str">
        <f>LOOKUP(A2332,[1]lookup!$A$3:$A$51,[1]lookup!$U$3:$U$51)</f>
        <v>FS</v>
      </c>
      <c r="P2332" s="25">
        <f t="shared" si="72"/>
        <v>7.3667398682371736</v>
      </c>
      <c r="Q2332" s="25">
        <f t="shared" si="73"/>
        <v>0.27949690556997403</v>
      </c>
      <c r="R2332" s="25">
        <f>LOOKUP(A2332,[1]lookup!$A$3:$A$51,[1]lookup!$H$3:$H$51)</f>
        <v>18.602794411177644</v>
      </c>
    </row>
    <row r="2333" spans="1:18" ht="15" x14ac:dyDescent="0.2">
      <c r="A2333" t="s">
        <v>215</v>
      </c>
      <c r="B2333">
        <v>2016</v>
      </c>
      <c r="C2333" t="s">
        <v>0</v>
      </c>
      <c r="D2333" t="s">
        <v>390</v>
      </c>
      <c r="E2333" t="s">
        <v>2202</v>
      </c>
      <c r="F2333">
        <v>2</v>
      </c>
      <c r="G2333">
        <v>729</v>
      </c>
      <c r="H2333">
        <v>2</v>
      </c>
      <c r="I2333">
        <v>2517</v>
      </c>
      <c r="J2333">
        <v>2</v>
      </c>
      <c r="K2333">
        <v>3246</v>
      </c>
      <c r="L2333">
        <v>5009</v>
      </c>
      <c r="M2333" s="24" t="str">
        <f>LOOKUP(A2333,[1]lookup!$A$3:$A$51,[1]lookup!$P$3:$P$51)</f>
        <v>Seeded</v>
      </c>
      <c r="N2333" s="24" t="str">
        <f>LOOKUP(A2333,[1]lookup!$A$3:$A$51,[1]lookup!$R$3:$R$51)</f>
        <v>High</v>
      </c>
      <c r="O2333" s="24" t="str">
        <f>LOOKUP(A2333,[1]lookup!$A$3:$A$51,[1]lookup!$U$3:$U$51)</f>
        <v>FS</v>
      </c>
      <c r="P2333" s="25">
        <f t="shared" si="72"/>
        <v>50.249550808544619</v>
      </c>
      <c r="Q2333" s="25">
        <f t="shared" si="73"/>
        <v>14.553803154322221</v>
      </c>
      <c r="R2333" s="25">
        <f>LOOKUP(A2333,[1]lookup!$A$3:$A$51,[1]lookup!$H$3:$H$51)</f>
        <v>18.602794411177644</v>
      </c>
    </row>
    <row r="2334" spans="1:18" ht="15" x14ac:dyDescent="0.2">
      <c r="A2334" t="s">
        <v>215</v>
      </c>
      <c r="B2334">
        <v>2016</v>
      </c>
      <c r="C2334" t="s">
        <v>0</v>
      </c>
      <c r="D2334" t="s">
        <v>1087</v>
      </c>
      <c r="E2334" t="s">
        <v>2203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5009</v>
      </c>
      <c r="M2334" s="24" t="str">
        <f>LOOKUP(A2334,[1]lookup!$A$3:$A$51,[1]lookup!$P$3:$P$51)</f>
        <v>Seeded</v>
      </c>
      <c r="N2334" s="24" t="str">
        <f>LOOKUP(A2334,[1]lookup!$A$3:$A$51,[1]lookup!$R$3:$R$51)</f>
        <v>High</v>
      </c>
      <c r="O2334" s="24" t="str">
        <f>LOOKUP(A2334,[1]lookup!$A$3:$A$51,[1]lookup!$U$3:$U$51)</f>
        <v>FS</v>
      </c>
      <c r="P2334" s="25">
        <f t="shared" si="72"/>
        <v>0</v>
      </c>
      <c r="Q2334" s="25">
        <f t="shared" si="73"/>
        <v>0</v>
      </c>
      <c r="R2334" s="25">
        <f>LOOKUP(A2334,[1]lookup!$A$3:$A$51,[1]lookup!$H$3:$H$51)</f>
        <v>18.602794411177644</v>
      </c>
    </row>
    <row r="2335" spans="1:18" ht="15" x14ac:dyDescent="0.2">
      <c r="A2335" t="s">
        <v>215</v>
      </c>
      <c r="B2335">
        <v>2016</v>
      </c>
      <c r="C2335" t="s">
        <v>0</v>
      </c>
      <c r="D2335" t="s">
        <v>244</v>
      </c>
      <c r="E2335" t="s">
        <v>2204</v>
      </c>
      <c r="F2335">
        <v>3</v>
      </c>
      <c r="G2335">
        <v>38</v>
      </c>
      <c r="H2335">
        <v>4</v>
      </c>
      <c r="I2335">
        <v>601</v>
      </c>
      <c r="J2335">
        <v>4</v>
      </c>
      <c r="K2335">
        <v>639</v>
      </c>
      <c r="L2335">
        <v>5009</v>
      </c>
      <c r="M2335" s="24" t="str">
        <f>LOOKUP(A2335,[1]lookup!$A$3:$A$51,[1]lookup!$P$3:$P$51)</f>
        <v>Seeded</v>
      </c>
      <c r="N2335" s="24" t="str">
        <f>LOOKUP(A2335,[1]lookup!$A$3:$A$51,[1]lookup!$R$3:$R$51)</f>
        <v>High</v>
      </c>
      <c r="O2335" s="24" t="str">
        <f>LOOKUP(A2335,[1]lookup!$A$3:$A$51,[1]lookup!$U$3:$U$51)</f>
        <v>FS</v>
      </c>
      <c r="P2335" s="25">
        <f t="shared" si="72"/>
        <v>11.998402874825315</v>
      </c>
      <c r="Q2335" s="25">
        <f t="shared" si="73"/>
        <v>0.75863445797564377</v>
      </c>
      <c r="R2335" s="25">
        <f>LOOKUP(A2335,[1]lookup!$A$3:$A$51,[1]lookup!$H$3:$H$51)</f>
        <v>18.602794411177644</v>
      </c>
    </row>
    <row r="2336" spans="1:18" ht="15" x14ac:dyDescent="0.2">
      <c r="A2336" t="s">
        <v>215</v>
      </c>
      <c r="B2336">
        <v>2016</v>
      </c>
      <c r="C2336" t="s">
        <v>0</v>
      </c>
      <c r="D2336" t="s">
        <v>559</v>
      </c>
      <c r="E2336" t="s">
        <v>2205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5009</v>
      </c>
      <c r="M2336" s="24" t="str">
        <f>LOOKUP(A2336,[1]lookup!$A$3:$A$51,[1]lookup!$P$3:$P$51)</f>
        <v>Seeded</v>
      </c>
      <c r="N2336" s="24" t="str">
        <f>LOOKUP(A2336,[1]lookup!$A$3:$A$51,[1]lookup!$R$3:$R$51)</f>
        <v>High</v>
      </c>
      <c r="O2336" s="24" t="str">
        <f>LOOKUP(A2336,[1]lookup!$A$3:$A$51,[1]lookup!$U$3:$U$51)</f>
        <v>FS</v>
      </c>
      <c r="P2336" s="25">
        <f t="shared" si="72"/>
        <v>0</v>
      </c>
      <c r="Q2336" s="25">
        <f t="shared" si="73"/>
        <v>0</v>
      </c>
      <c r="R2336" s="25">
        <f>LOOKUP(A2336,[1]lookup!$A$3:$A$51,[1]lookup!$H$3:$H$51)</f>
        <v>18.602794411177644</v>
      </c>
    </row>
    <row r="2337" spans="1:18" ht="15" x14ac:dyDescent="0.2">
      <c r="A2337" t="s">
        <v>215</v>
      </c>
      <c r="B2337">
        <v>2016</v>
      </c>
      <c r="C2337" t="s">
        <v>0</v>
      </c>
      <c r="D2337" t="s">
        <v>1229</v>
      </c>
      <c r="E2337" t="s">
        <v>2206</v>
      </c>
      <c r="F2337">
        <v>1</v>
      </c>
      <c r="G2337">
        <v>4</v>
      </c>
      <c r="H2337">
        <v>0</v>
      </c>
      <c r="I2337">
        <v>0</v>
      </c>
      <c r="J2337">
        <v>1</v>
      </c>
      <c r="K2337">
        <v>4</v>
      </c>
      <c r="L2337">
        <v>5009</v>
      </c>
      <c r="M2337" s="24" t="str">
        <f>LOOKUP(A2337,[1]lookup!$A$3:$A$51,[1]lookup!$P$3:$P$51)</f>
        <v>Seeded</v>
      </c>
      <c r="N2337" s="24" t="str">
        <f>LOOKUP(A2337,[1]lookup!$A$3:$A$51,[1]lookup!$R$3:$R$51)</f>
        <v>High</v>
      </c>
      <c r="O2337" s="24" t="str">
        <f>LOOKUP(A2337,[1]lookup!$A$3:$A$51,[1]lookup!$U$3:$U$51)</f>
        <v>FS</v>
      </c>
      <c r="P2337" s="25">
        <f t="shared" si="72"/>
        <v>0</v>
      </c>
      <c r="Q2337" s="25">
        <f t="shared" si="73"/>
        <v>7.985625873427829E-2</v>
      </c>
      <c r="R2337" s="25">
        <f>LOOKUP(A2337,[1]lookup!$A$3:$A$51,[1]lookup!$H$3:$H$51)</f>
        <v>18.602794411177644</v>
      </c>
    </row>
    <row r="2338" spans="1:18" ht="15" x14ac:dyDescent="0.2">
      <c r="A2338" t="s">
        <v>215</v>
      </c>
      <c r="B2338">
        <v>2016</v>
      </c>
      <c r="C2338" t="s">
        <v>0</v>
      </c>
      <c r="D2338" t="s">
        <v>405</v>
      </c>
      <c r="E2338" t="s">
        <v>2207</v>
      </c>
      <c r="F2338">
        <v>2</v>
      </c>
      <c r="G2338">
        <v>659</v>
      </c>
      <c r="H2338">
        <v>1</v>
      </c>
      <c r="I2338">
        <v>117</v>
      </c>
      <c r="J2338">
        <v>2</v>
      </c>
      <c r="K2338">
        <v>776</v>
      </c>
      <c r="L2338">
        <v>5009</v>
      </c>
      <c r="M2338" s="24" t="str">
        <f>LOOKUP(A2338,[1]lookup!$A$3:$A$51,[1]lookup!$P$3:$P$51)</f>
        <v>Seeded</v>
      </c>
      <c r="N2338" s="24" t="str">
        <f>LOOKUP(A2338,[1]lookup!$A$3:$A$51,[1]lookup!$R$3:$R$51)</f>
        <v>High</v>
      </c>
      <c r="O2338" s="24" t="str">
        <f>LOOKUP(A2338,[1]lookup!$A$3:$A$51,[1]lookup!$U$3:$U$51)</f>
        <v>FS</v>
      </c>
      <c r="P2338" s="25">
        <f t="shared" si="72"/>
        <v>2.3357955679776401</v>
      </c>
      <c r="Q2338" s="25">
        <f t="shared" si="73"/>
        <v>13.156318626472348</v>
      </c>
      <c r="R2338" s="25">
        <f>LOOKUP(A2338,[1]lookup!$A$3:$A$51,[1]lookup!$H$3:$H$51)</f>
        <v>18.602794411177644</v>
      </c>
    </row>
    <row r="2339" spans="1:18" ht="15" x14ac:dyDescent="0.2">
      <c r="A2339" t="s">
        <v>215</v>
      </c>
      <c r="B2339">
        <v>2016</v>
      </c>
      <c r="C2339" t="s">
        <v>0</v>
      </c>
      <c r="D2339" t="s">
        <v>217</v>
      </c>
      <c r="E2339" t="s">
        <v>2208</v>
      </c>
      <c r="F2339">
        <v>2</v>
      </c>
      <c r="G2339">
        <v>3500</v>
      </c>
      <c r="H2339">
        <v>0</v>
      </c>
      <c r="I2339">
        <v>0</v>
      </c>
      <c r="J2339">
        <v>2</v>
      </c>
      <c r="K2339">
        <v>3500</v>
      </c>
      <c r="L2339">
        <v>5009</v>
      </c>
      <c r="M2339" s="24" t="str">
        <f>LOOKUP(A2339,[1]lookup!$A$3:$A$51,[1]lookup!$P$3:$P$51)</f>
        <v>Seeded</v>
      </c>
      <c r="N2339" s="24" t="str">
        <f>LOOKUP(A2339,[1]lookup!$A$3:$A$51,[1]lookup!$R$3:$R$51)</f>
        <v>High</v>
      </c>
      <c r="O2339" s="24" t="str">
        <f>LOOKUP(A2339,[1]lookup!$A$3:$A$51,[1]lookup!$U$3:$U$51)</f>
        <v>FS</v>
      </c>
      <c r="P2339" s="25">
        <f t="shared" si="72"/>
        <v>0</v>
      </c>
      <c r="Q2339" s="25">
        <f t="shared" si="73"/>
        <v>69.874226392493512</v>
      </c>
      <c r="R2339" s="25">
        <f>LOOKUP(A2339,[1]lookup!$A$3:$A$51,[1]lookup!$H$3:$H$51)</f>
        <v>18.602794411177644</v>
      </c>
    </row>
    <row r="2340" spans="1:18" ht="15" x14ac:dyDescent="0.2">
      <c r="A2340" t="s">
        <v>215</v>
      </c>
      <c r="B2340">
        <v>2016</v>
      </c>
      <c r="C2340" t="s">
        <v>0</v>
      </c>
      <c r="D2340" t="s">
        <v>2209</v>
      </c>
      <c r="E2340" t="s">
        <v>2210</v>
      </c>
      <c r="F2340">
        <v>2</v>
      </c>
      <c r="G2340">
        <v>33</v>
      </c>
      <c r="H2340">
        <v>0</v>
      </c>
      <c r="I2340">
        <v>0</v>
      </c>
      <c r="J2340">
        <v>2</v>
      </c>
      <c r="K2340">
        <v>33</v>
      </c>
      <c r="L2340">
        <v>5009</v>
      </c>
      <c r="M2340" s="24" t="str">
        <f>LOOKUP(A2340,[1]lookup!$A$3:$A$51,[1]lookup!$P$3:$P$51)</f>
        <v>Seeded</v>
      </c>
      <c r="N2340" s="24" t="str">
        <f>LOOKUP(A2340,[1]lookup!$A$3:$A$51,[1]lookup!$R$3:$R$51)</f>
        <v>High</v>
      </c>
      <c r="O2340" s="24" t="str">
        <f>LOOKUP(A2340,[1]lookup!$A$3:$A$51,[1]lookup!$U$3:$U$51)</f>
        <v>FS</v>
      </c>
      <c r="P2340" s="25">
        <f t="shared" si="72"/>
        <v>0</v>
      </c>
      <c r="Q2340" s="25">
        <f t="shared" si="73"/>
        <v>0.65881413455779603</v>
      </c>
      <c r="R2340" s="25">
        <f>LOOKUP(A2340,[1]lookup!$A$3:$A$51,[1]lookup!$H$3:$H$51)</f>
        <v>18.602794411177644</v>
      </c>
    </row>
    <row r="2341" spans="1:18" ht="15" x14ac:dyDescent="0.2">
      <c r="A2341" t="s">
        <v>215</v>
      </c>
      <c r="B2341">
        <v>2016</v>
      </c>
      <c r="C2341" t="s">
        <v>0</v>
      </c>
      <c r="D2341" t="s">
        <v>2211</v>
      </c>
      <c r="E2341" t="s">
        <v>2212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5009</v>
      </c>
      <c r="M2341" s="24" t="str">
        <f>LOOKUP(A2341,[1]lookup!$A$3:$A$51,[1]lookup!$P$3:$P$51)</f>
        <v>Seeded</v>
      </c>
      <c r="N2341" s="24" t="str">
        <f>LOOKUP(A2341,[1]lookup!$A$3:$A$51,[1]lookup!$R$3:$R$51)</f>
        <v>High</v>
      </c>
      <c r="O2341" s="24" t="str">
        <f>LOOKUP(A2341,[1]lookup!$A$3:$A$51,[1]lookup!$U$3:$U$51)</f>
        <v>FS</v>
      </c>
      <c r="P2341" s="25">
        <f t="shared" si="72"/>
        <v>0</v>
      </c>
      <c r="Q2341" s="25">
        <f t="shared" si="73"/>
        <v>0</v>
      </c>
      <c r="R2341" s="25">
        <f>LOOKUP(A2341,[1]lookup!$A$3:$A$51,[1]lookup!$H$3:$H$51)</f>
        <v>18.602794411177644</v>
      </c>
    </row>
    <row r="2342" spans="1:18" ht="15" x14ac:dyDescent="0.2">
      <c r="A2342" t="s">
        <v>226</v>
      </c>
      <c r="B2342">
        <v>2016</v>
      </c>
      <c r="C2342" t="s">
        <v>0</v>
      </c>
      <c r="D2342" t="s">
        <v>672</v>
      </c>
      <c r="E2342" t="s">
        <v>2199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5002</v>
      </c>
      <c r="M2342" s="24" t="str">
        <f>LOOKUP(A2342,[1]lookup!$A$3:$A$51,[1]lookup!$P$3:$P$51)</f>
        <v>Unseeded</v>
      </c>
      <c r="N2342" s="24" t="str">
        <f>LOOKUP(A2342,[1]lookup!$A$3:$A$51,[1]lookup!$R$3:$R$51)</f>
        <v>High</v>
      </c>
      <c r="O2342" s="24" t="str">
        <f>LOOKUP(A2342,[1]lookup!$A$3:$A$51,[1]lookup!$U$3:$U$51)</f>
        <v>FS</v>
      </c>
      <c r="P2342" s="25">
        <f t="shared" si="72"/>
        <v>0</v>
      </c>
      <c r="Q2342" s="25">
        <f t="shared" si="73"/>
        <v>0</v>
      </c>
      <c r="R2342" s="25">
        <f>LOOKUP(A2342,[1]lookup!$A$3:$A$51,[1]lookup!$H$3:$H$51)</f>
        <v>50.68</v>
      </c>
    </row>
    <row r="2343" spans="1:18" ht="15" x14ac:dyDescent="0.2">
      <c r="A2343" t="s">
        <v>226</v>
      </c>
      <c r="B2343">
        <v>2016</v>
      </c>
      <c r="C2343" t="s">
        <v>0</v>
      </c>
      <c r="D2343" t="s">
        <v>556</v>
      </c>
      <c r="E2343" t="s">
        <v>2200</v>
      </c>
      <c r="F2343">
        <v>2</v>
      </c>
      <c r="G2343">
        <v>51</v>
      </c>
      <c r="H2343">
        <v>2</v>
      </c>
      <c r="I2343">
        <v>2481</v>
      </c>
      <c r="J2343">
        <v>2</v>
      </c>
      <c r="K2343">
        <v>2532</v>
      </c>
      <c r="L2343">
        <v>5002</v>
      </c>
      <c r="M2343" s="24" t="str">
        <f>LOOKUP(A2343,[1]lookup!$A$3:$A$51,[1]lookup!$P$3:$P$51)</f>
        <v>Unseeded</v>
      </c>
      <c r="N2343" s="24" t="str">
        <f>LOOKUP(A2343,[1]lookup!$A$3:$A$51,[1]lookup!$R$3:$R$51)</f>
        <v>High</v>
      </c>
      <c r="O2343" s="24" t="str">
        <f>LOOKUP(A2343,[1]lookup!$A$3:$A$51,[1]lookup!$U$3:$U$51)</f>
        <v>FS</v>
      </c>
      <c r="P2343" s="25">
        <f t="shared" si="72"/>
        <v>49.600159936025591</v>
      </c>
      <c r="Q2343" s="25">
        <f t="shared" si="73"/>
        <v>1.019592163134746</v>
      </c>
      <c r="R2343" s="25">
        <f>LOOKUP(A2343,[1]lookup!$A$3:$A$51,[1]lookup!$H$3:$H$51)</f>
        <v>50.68</v>
      </c>
    </row>
    <row r="2344" spans="1:18" ht="15" x14ac:dyDescent="0.2">
      <c r="A2344" t="s">
        <v>226</v>
      </c>
      <c r="B2344">
        <v>2016</v>
      </c>
      <c r="C2344" t="s">
        <v>0</v>
      </c>
      <c r="D2344" t="s">
        <v>557</v>
      </c>
      <c r="E2344" t="s">
        <v>2201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5002</v>
      </c>
      <c r="M2344" s="24" t="str">
        <f>LOOKUP(A2344,[1]lookup!$A$3:$A$51,[1]lookup!$P$3:$P$51)</f>
        <v>Unseeded</v>
      </c>
      <c r="N2344" s="24" t="str">
        <f>LOOKUP(A2344,[1]lookup!$A$3:$A$51,[1]lookup!$R$3:$R$51)</f>
        <v>High</v>
      </c>
      <c r="O2344" s="24" t="str">
        <f>LOOKUP(A2344,[1]lookup!$A$3:$A$51,[1]lookup!$U$3:$U$51)</f>
        <v>FS</v>
      </c>
      <c r="P2344" s="25">
        <f t="shared" si="72"/>
        <v>0</v>
      </c>
      <c r="Q2344" s="25">
        <f t="shared" si="73"/>
        <v>0</v>
      </c>
      <c r="R2344" s="25">
        <f>LOOKUP(A2344,[1]lookup!$A$3:$A$51,[1]lookup!$H$3:$H$51)</f>
        <v>50.68</v>
      </c>
    </row>
    <row r="2345" spans="1:18" ht="15" x14ac:dyDescent="0.2">
      <c r="A2345" t="s">
        <v>226</v>
      </c>
      <c r="B2345">
        <v>2016</v>
      </c>
      <c r="C2345" t="s">
        <v>0</v>
      </c>
      <c r="D2345" t="s">
        <v>390</v>
      </c>
      <c r="E2345" t="s">
        <v>2202</v>
      </c>
      <c r="F2345">
        <v>2</v>
      </c>
      <c r="G2345">
        <v>1251</v>
      </c>
      <c r="H2345">
        <v>2</v>
      </c>
      <c r="I2345">
        <v>2802</v>
      </c>
      <c r="J2345">
        <v>2</v>
      </c>
      <c r="K2345">
        <v>4053</v>
      </c>
      <c r="L2345">
        <v>5002</v>
      </c>
      <c r="M2345" s="24" t="str">
        <f>LOOKUP(A2345,[1]lookup!$A$3:$A$51,[1]lookup!$P$3:$P$51)</f>
        <v>Unseeded</v>
      </c>
      <c r="N2345" s="24" t="str">
        <f>LOOKUP(A2345,[1]lookup!$A$3:$A$51,[1]lookup!$R$3:$R$51)</f>
        <v>High</v>
      </c>
      <c r="O2345" s="24" t="str">
        <f>LOOKUP(A2345,[1]lookup!$A$3:$A$51,[1]lookup!$U$3:$U$51)</f>
        <v>FS</v>
      </c>
      <c r="P2345" s="25">
        <f t="shared" si="72"/>
        <v>56.017592962814874</v>
      </c>
      <c r="Q2345" s="25">
        <f t="shared" si="73"/>
        <v>25.009996001599362</v>
      </c>
      <c r="R2345" s="25">
        <f>LOOKUP(A2345,[1]lookup!$A$3:$A$51,[1]lookup!$H$3:$H$51)</f>
        <v>50.68</v>
      </c>
    </row>
    <row r="2346" spans="1:18" ht="15" x14ac:dyDescent="0.2">
      <c r="A2346" t="s">
        <v>226</v>
      </c>
      <c r="B2346">
        <v>2016</v>
      </c>
      <c r="C2346" t="s">
        <v>0</v>
      </c>
      <c r="D2346" t="s">
        <v>1087</v>
      </c>
      <c r="E2346" t="s">
        <v>2203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5002</v>
      </c>
      <c r="M2346" s="24" t="str">
        <f>LOOKUP(A2346,[1]lookup!$A$3:$A$51,[1]lookup!$P$3:$P$51)</f>
        <v>Unseeded</v>
      </c>
      <c r="N2346" s="24" t="str">
        <f>LOOKUP(A2346,[1]lookup!$A$3:$A$51,[1]lookup!$R$3:$R$51)</f>
        <v>High</v>
      </c>
      <c r="O2346" s="24" t="str">
        <f>LOOKUP(A2346,[1]lookup!$A$3:$A$51,[1]lookup!$U$3:$U$51)</f>
        <v>FS</v>
      </c>
      <c r="P2346" s="25">
        <f t="shared" si="72"/>
        <v>0</v>
      </c>
      <c r="Q2346" s="25">
        <f t="shared" si="73"/>
        <v>0</v>
      </c>
      <c r="R2346" s="25">
        <f>LOOKUP(A2346,[1]lookup!$A$3:$A$51,[1]lookup!$H$3:$H$51)</f>
        <v>50.68</v>
      </c>
    </row>
    <row r="2347" spans="1:18" ht="15" x14ac:dyDescent="0.2">
      <c r="A2347" t="s">
        <v>226</v>
      </c>
      <c r="B2347">
        <v>2016</v>
      </c>
      <c r="C2347" t="s">
        <v>0</v>
      </c>
      <c r="D2347" t="s">
        <v>244</v>
      </c>
      <c r="E2347" t="s">
        <v>2204</v>
      </c>
      <c r="F2347">
        <v>0</v>
      </c>
      <c r="G2347">
        <v>0</v>
      </c>
      <c r="H2347">
        <v>1</v>
      </c>
      <c r="I2347">
        <v>11</v>
      </c>
      <c r="J2347">
        <v>1</v>
      </c>
      <c r="K2347">
        <v>11</v>
      </c>
      <c r="L2347">
        <v>5002</v>
      </c>
      <c r="M2347" s="24" t="str">
        <f>LOOKUP(A2347,[1]lookup!$A$3:$A$51,[1]lookup!$P$3:$P$51)</f>
        <v>Unseeded</v>
      </c>
      <c r="N2347" s="24" t="str">
        <f>LOOKUP(A2347,[1]lookup!$A$3:$A$51,[1]lookup!$R$3:$R$51)</f>
        <v>High</v>
      </c>
      <c r="O2347" s="24" t="str">
        <f>LOOKUP(A2347,[1]lookup!$A$3:$A$51,[1]lookup!$U$3:$U$51)</f>
        <v>FS</v>
      </c>
      <c r="P2347" s="25">
        <f t="shared" si="72"/>
        <v>0.21991203518592564</v>
      </c>
      <c r="Q2347" s="25">
        <f t="shared" si="73"/>
        <v>0</v>
      </c>
      <c r="R2347" s="25">
        <f>LOOKUP(A2347,[1]lookup!$A$3:$A$51,[1]lookup!$H$3:$H$51)</f>
        <v>50.68</v>
      </c>
    </row>
    <row r="2348" spans="1:18" ht="15" x14ac:dyDescent="0.2">
      <c r="A2348" t="s">
        <v>226</v>
      </c>
      <c r="B2348">
        <v>2016</v>
      </c>
      <c r="C2348" t="s">
        <v>0</v>
      </c>
      <c r="D2348" t="s">
        <v>559</v>
      </c>
      <c r="E2348" t="s">
        <v>2205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5002</v>
      </c>
      <c r="M2348" s="24" t="str">
        <f>LOOKUP(A2348,[1]lookup!$A$3:$A$51,[1]lookup!$P$3:$P$51)</f>
        <v>Unseeded</v>
      </c>
      <c r="N2348" s="24" t="str">
        <f>LOOKUP(A2348,[1]lookup!$A$3:$A$51,[1]lookup!$R$3:$R$51)</f>
        <v>High</v>
      </c>
      <c r="O2348" s="24" t="str">
        <f>LOOKUP(A2348,[1]lookup!$A$3:$A$51,[1]lookup!$U$3:$U$51)</f>
        <v>FS</v>
      </c>
      <c r="P2348" s="25">
        <f t="shared" si="72"/>
        <v>0</v>
      </c>
      <c r="Q2348" s="25">
        <f t="shared" si="73"/>
        <v>0</v>
      </c>
      <c r="R2348" s="25">
        <f>LOOKUP(A2348,[1]lookup!$A$3:$A$51,[1]lookup!$H$3:$H$51)</f>
        <v>50.68</v>
      </c>
    </row>
    <row r="2349" spans="1:18" ht="15" x14ac:dyDescent="0.2">
      <c r="A2349" t="s">
        <v>226</v>
      </c>
      <c r="B2349">
        <v>2016</v>
      </c>
      <c r="C2349" t="s">
        <v>0</v>
      </c>
      <c r="D2349" t="s">
        <v>1229</v>
      </c>
      <c r="E2349" t="s">
        <v>2206</v>
      </c>
      <c r="F2349">
        <v>1</v>
      </c>
      <c r="G2349">
        <v>6</v>
      </c>
      <c r="H2349">
        <v>0</v>
      </c>
      <c r="I2349">
        <v>0</v>
      </c>
      <c r="J2349">
        <v>1</v>
      </c>
      <c r="K2349">
        <v>6</v>
      </c>
      <c r="L2349">
        <v>5002</v>
      </c>
      <c r="M2349" s="24" t="str">
        <f>LOOKUP(A2349,[1]lookup!$A$3:$A$51,[1]lookup!$P$3:$P$51)</f>
        <v>Unseeded</v>
      </c>
      <c r="N2349" s="24" t="str">
        <f>LOOKUP(A2349,[1]lookup!$A$3:$A$51,[1]lookup!$R$3:$R$51)</f>
        <v>High</v>
      </c>
      <c r="O2349" s="24" t="str">
        <f>LOOKUP(A2349,[1]lookup!$A$3:$A$51,[1]lookup!$U$3:$U$51)</f>
        <v>FS</v>
      </c>
      <c r="P2349" s="25">
        <f t="shared" si="72"/>
        <v>0</v>
      </c>
      <c r="Q2349" s="25">
        <f t="shared" si="73"/>
        <v>0.11995201919232307</v>
      </c>
      <c r="R2349" s="25">
        <f>LOOKUP(A2349,[1]lookup!$A$3:$A$51,[1]lookup!$H$3:$H$51)</f>
        <v>50.68</v>
      </c>
    </row>
    <row r="2350" spans="1:18" ht="15" x14ac:dyDescent="0.2">
      <c r="A2350" t="s">
        <v>226</v>
      </c>
      <c r="B2350">
        <v>2016</v>
      </c>
      <c r="C2350" t="s">
        <v>0</v>
      </c>
      <c r="D2350" t="s">
        <v>405</v>
      </c>
      <c r="E2350" t="s">
        <v>2207</v>
      </c>
      <c r="F2350">
        <v>2</v>
      </c>
      <c r="G2350">
        <v>1552</v>
      </c>
      <c r="H2350">
        <v>1</v>
      </c>
      <c r="I2350">
        <v>93</v>
      </c>
      <c r="J2350">
        <v>2</v>
      </c>
      <c r="K2350">
        <v>1645</v>
      </c>
      <c r="L2350">
        <v>5002</v>
      </c>
      <c r="M2350" s="24" t="str">
        <f>LOOKUP(A2350,[1]lookup!$A$3:$A$51,[1]lookup!$P$3:$P$51)</f>
        <v>Unseeded</v>
      </c>
      <c r="N2350" s="24" t="str">
        <f>LOOKUP(A2350,[1]lookup!$A$3:$A$51,[1]lookup!$R$3:$R$51)</f>
        <v>High</v>
      </c>
      <c r="O2350" s="24" t="str">
        <f>LOOKUP(A2350,[1]lookup!$A$3:$A$51,[1]lookup!$U$3:$U$51)</f>
        <v>FS</v>
      </c>
      <c r="P2350" s="25">
        <f t="shared" si="72"/>
        <v>1.8592562974810076</v>
      </c>
      <c r="Q2350" s="25">
        <f t="shared" si="73"/>
        <v>31.027588964414232</v>
      </c>
      <c r="R2350" s="25">
        <f>LOOKUP(A2350,[1]lookup!$A$3:$A$51,[1]lookup!$H$3:$H$51)</f>
        <v>50.68</v>
      </c>
    </row>
    <row r="2351" spans="1:18" ht="15" x14ac:dyDescent="0.2">
      <c r="A2351" t="s">
        <v>226</v>
      </c>
      <c r="B2351">
        <v>2016</v>
      </c>
      <c r="C2351" t="s">
        <v>0</v>
      </c>
      <c r="D2351" t="s">
        <v>217</v>
      </c>
      <c r="E2351" t="s">
        <v>2208</v>
      </c>
      <c r="F2351">
        <v>2</v>
      </c>
      <c r="G2351">
        <v>2142</v>
      </c>
      <c r="H2351">
        <v>1</v>
      </c>
      <c r="I2351">
        <v>243</v>
      </c>
      <c r="J2351">
        <v>2</v>
      </c>
      <c r="K2351">
        <v>2385</v>
      </c>
      <c r="L2351">
        <v>5002</v>
      </c>
      <c r="M2351" s="24" t="str">
        <f>LOOKUP(A2351,[1]lookup!$A$3:$A$51,[1]lookup!$P$3:$P$51)</f>
        <v>Unseeded</v>
      </c>
      <c r="N2351" s="24" t="str">
        <f>LOOKUP(A2351,[1]lookup!$A$3:$A$51,[1]lookup!$R$3:$R$51)</f>
        <v>High</v>
      </c>
      <c r="O2351" s="24" t="str">
        <f>LOOKUP(A2351,[1]lookup!$A$3:$A$51,[1]lookup!$U$3:$U$51)</f>
        <v>FS</v>
      </c>
      <c r="P2351" s="25">
        <f t="shared" si="72"/>
        <v>4.858056777289085</v>
      </c>
      <c r="Q2351" s="25">
        <f t="shared" si="73"/>
        <v>42.822870851659331</v>
      </c>
      <c r="R2351" s="25">
        <f>LOOKUP(A2351,[1]lookup!$A$3:$A$51,[1]lookup!$H$3:$H$51)</f>
        <v>50.68</v>
      </c>
    </row>
    <row r="2352" spans="1:18" ht="15" x14ac:dyDescent="0.2">
      <c r="A2352" t="s">
        <v>226</v>
      </c>
      <c r="B2352">
        <v>2016</v>
      </c>
      <c r="C2352" t="s">
        <v>0</v>
      </c>
      <c r="D2352" t="s">
        <v>2209</v>
      </c>
      <c r="E2352" t="s">
        <v>2210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5002</v>
      </c>
      <c r="M2352" s="24" t="str">
        <f>LOOKUP(A2352,[1]lookup!$A$3:$A$51,[1]lookup!$P$3:$P$51)</f>
        <v>Unseeded</v>
      </c>
      <c r="N2352" s="24" t="str">
        <f>LOOKUP(A2352,[1]lookup!$A$3:$A$51,[1]lookup!$R$3:$R$51)</f>
        <v>High</v>
      </c>
      <c r="O2352" s="24" t="str">
        <f>LOOKUP(A2352,[1]lookup!$A$3:$A$51,[1]lookup!$U$3:$U$51)</f>
        <v>FS</v>
      </c>
      <c r="P2352" s="25">
        <f t="shared" si="72"/>
        <v>0</v>
      </c>
      <c r="Q2352" s="25">
        <f t="shared" si="73"/>
        <v>0</v>
      </c>
      <c r="R2352" s="25">
        <f>LOOKUP(A2352,[1]lookup!$A$3:$A$51,[1]lookup!$H$3:$H$51)</f>
        <v>50.68</v>
      </c>
    </row>
    <row r="2353" spans="1:18" ht="15" x14ac:dyDescent="0.2">
      <c r="A2353" t="s">
        <v>226</v>
      </c>
      <c r="B2353">
        <v>2016</v>
      </c>
      <c r="C2353" t="s">
        <v>0</v>
      </c>
      <c r="D2353" t="s">
        <v>2211</v>
      </c>
      <c r="E2353" t="s">
        <v>2212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5002</v>
      </c>
      <c r="M2353" s="24" t="str">
        <f>LOOKUP(A2353,[1]lookup!$A$3:$A$51,[1]lookup!$P$3:$P$51)</f>
        <v>Unseeded</v>
      </c>
      <c r="N2353" s="24" t="str">
        <f>LOOKUP(A2353,[1]lookup!$A$3:$A$51,[1]lookup!$R$3:$R$51)</f>
        <v>High</v>
      </c>
      <c r="O2353" s="24" t="str">
        <f>LOOKUP(A2353,[1]lookup!$A$3:$A$51,[1]lookup!$U$3:$U$51)</f>
        <v>FS</v>
      </c>
      <c r="P2353" s="25">
        <f t="shared" si="72"/>
        <v>0</v>
      </c>
      <c r="Q2353" s="25">
        <f t="shared" si="73"/>
        <v>0</v>
      </c>
      <c r="R2353" s="25">
        <f>LOOKUP(A2353,[1]lookup!$A$3:$A$51,[1]lookup!$H$3:$H$51)</f>
        <v>50.68</v>
      </c>
    </row>
    <row r="2354" spans="1:18" ht="15" x14ac:dyDescent="0.2">
      <c r="A2354" t="s">
        <v>230</v>
      </c>
      <c r="B2354">
        <v>2016</v>
      </c>
      <c r="C2354" t="s">
        <v>0</v>
      </c>
      <c r="D2354" t="s">
        <v>672</v>
      </c>
      <c r="E2354" t="s">
        <v>2199</v>
      </c>
      <c r="F2354">
        <v>1</v>
      </c>
      <c r="G2354">
        <v>121</v>
      </c>
      <c r="H2354">
        <v>0</v>
      </c>
      <c r="I2354">
        <v>0</v>
      </c>
      <c r="J2354">
        <v>1</v>
      </c>
      <c r="K2354">
        <v>121</v>
      </c>
      <c r="L2354">
        <v>5006</v>
      </c>
      <c r="M2354" s="24" t="str">
        <f>LOOKUP(A2354,[1]lookup!$A$3:$A$51,[1]lookup!$P$3:$P$51)</f>
        <v>Unseeded</v>
      </c>
      <c r="N2354" s="24" t="str">
        <f>LOOKUP(A2354,[1]lookup!$A$3:$A$51,[1]lookup!$R$3:$R$51)</f>
        <v>Mod</v>
      </c>
      <c r="O2354" s="24" t="str">
        <f>LOOKUP(A2354,[1]lookup!$A$3:$A$51,[1]lookup!$U$3:$U$51)</f>
        <v>FS</v>
      </c>
      <c r="P2354" s="25">
        <f t="shared" si="72"/>
        <v>0</v>
      </c>
      <c r="Q2354" s="25">
        <f t="shared" si="73"/>
        <v>2.4170994806232518</v>
      </c>
      <c r="R2354" s="25">
        <f>LOOKUP(A2354,[1]lookup!$A$3:$A$51,[1]lookup!$H$3:$H$51)</f>
        <v>87.340255591054316</v>
      </c>
    </row>
    <row r="2355" spans="1:18" ht="15" x14ac:dyDescent="0.2">
      <c r="A2355" t="s">
        <v>230</v>
      </c>
      <c r="B2355">
        <v>2016</v>
      </c>
      <c r="C2355" t="s">
        <v>0</v>
      </c>
      <c r="D2355" t="s">
        <v>556</v>
      </c>
      <c r="E2355" t="s">
        <v>2200</v>
      </c>
      <c r="F2355">
        <v>0</v>
      </c>
      <c r="G2355">
        <v>0</v>
      </c>
      <c r="H2355">
        <v>2</v>
      </c>
      <c r="I2355">
        <v>1116</v>
      </c>
      <c r="J2355">
        <v>2</v>
      </c>
      <c r="K2355">
        <v>1116</v>
      </c>
      <c r="L2355">
        <v>5006</v>
      </c>
      <c r="M2355" s="24" t="str">
        <f>LOOKUP(A2355,[1]lookup!$A$3:$A$51,[1]lookup!$P$3:$P$51)</f>
        <v>Unseeded</v>
      </c>
      <c r="N2355" s="24" t="str">
        <f>LOOKUP(A2355,[1]lookup!$A$3:$A$51,[1]lookup!$R$3:$R$51)</f>
        <v>Mod</v>
      </c>
      <c r="O2355" s="24" t="str">
        <f>LOOKUP(A2355,[1]lookup!$A$3:$A$51,[1]lookup!$U$3:$U$51)</f>
        <v>FS</v>
      </c>
      <c r="P2355" s="25">
        <f t="shared" si="72"/>
        <v>22.293248102277268</v>
      </c>
      <c r="Q2355" s="25">
        <f t="shared" si="73"/>
        <v>0</v>
      </c>
      <c r="R2355" s="25">
        <f>LOOKUP(A2355,[1]lookup!$A$3:$A$51,[1]lookup!$H$3:$H$51)</f>
        <v>87.340255591054316</v>
      </c>
    </row>
    <row r="2356" spans="1:18" ht="15" x14ac:dyDescent="0.2">
      <c r="A2356" t="s">
        <v>230</v>
      </c>
      <c r="B2356">
        <v>2016</v>
      </c>
      <c r="C2356" t="s">
        <v>0</v>
      </c>
      <c r="D2356" t="s">
        <v>557</v>
      </c>
      <c r="E2356" t="s">
        <v>2201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5006</v>
      </c>
      <c r="M2356" s="24" t="str">
        <f>LOOKUP(A2356,[1]lookup!$A$3:$A$51,[1]lookup!$P$3:$P$51)</f>
        <v>Unseeded</v>
      </c>
      <c r="N2356" s="24" t="str">
        <f>LOOKUP(A2356,[1]lookup!$A$3:$A$51,[1]lookup!$R$3:$R$51)</f>
        <v>Mod</v>
      </c>
      <c r="O2356" s="24" t="str">
        <f>LOOKUP(A2356,[1]lookup!$A$3:$A$51,[1]lookup!$U$3:$U$51)</f>
        <v>FS</v>
      </c>
      <c r="P2356" s="25">
        <f t="shared" si="72"/>
        <v>0</v>
      </c>
      <c r="Q2356" s="25">
        <f t="shared" si="73"/>
        <v>0</v>
      </c>
      <c r="R2356" s="25">
        <f>LOOKUP(A2356,[1]lookup!$A$3:$A$51,[1]lookup!$H$3:$H$51)</f>
        <v>87.340255591054316</v>
      </c>
    </row>
    <row r="2357" spans="1:18" ht="15" x14ac:dyDescent="0.2">
      <c r="A2357" t="s">
        <v>230</v>
      </c>
      <c r="B2357">
        <v>2016</v>
      </c>
      <c r="C2357" t="s">
        <v>0</v>
      </c>
      <c r="D2357" t="s">
        <v>390</v>
      </c>
      <c r="E2357" t="s">
        <v>2202</v>
      </c>
      <c r="F2357">
        <v>3</v>
      </c>
      <c r="G2357">
        <v>1192</v>
      </c>
      <c r="H2357">
        <v>3</v>
      </c>
      <c r="I2357">
        <v>3642</v>
      </c>
      <c r="J2357">
        <v>3</v>
      </c>
      <c r="K2357">
        <v>4834</v>
      </c>
      <c r="L2357">
        <v>5006</v>
      </c>
      <c r="M2357" s="24" t="str">
        <f>LOOKUP(A2357,[1]lookup!$A$3:$A$51,[1]lookup!$P$3:$P$51)</f>
        <v>Unseeded</v>
      </c>
      <c r="N2357" s="24" t="str">
        <f>LOOKUP(A2357,[1]lookup!$A$3:$A$51,[1]lookup!$R$3:$R$51)</f>
        <v>Mod</v>
      </c>
      <c r="O2357" s="24" t="str">
        <f>LOOKUP(A2357,[1]lookup!$A$3:$A$51,[1]lookup!$U$3:$U$51)</f>
        <v>FS</v>
      </c>
      <c r="P2357" s="25">
        <f t="shared" si="72"/>
        <v>72.752696763883336</v>
      </c>
      <c r="Q2357" s="25">
        <f t="shared" si="73"/>
        <v>23.811426288453855</v>
      </c>
      <c r="R2357" s="25">
        <f>LOOKUP(A2357,[1]lookup!$A$3:$A$51,[1]lookup!$H$3:$H$51)</f>
        <v>87.340255591054316</v>
      </c>
    </row>
    <row r="2358" spans="1:18" ht="15" x14ac:dyDescent="0.2">
      <c r="A2358" t="s">
        <v>230</v>
      </c>
      <c r="B2358">
        <v>2016</v>
      </c>
      <c r="C2358" t="s">
        <v>0</v>
      </c>
      <c r="D2358" t="s">
        <v>1087</v>
      </c>
      <c r="E2358" t="s">
        <v>2203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5006</v>
      </c>
      <c r="M2358" s="24" t="str">
        <f>LOOKUP(A2358,[1]lookup!$A$3:$A$51,[1]lookup!$P$3:$P$51)</f>
        <v>Unseeded</v>
      </c>
      <c r="N2358" s="24" t="str">
        <f>LOOKUP(A2358,[1]lookup!$A$3:$A$51,[1]lookup!$R$3:$R$51)</f>
        <v>Mod</v>
      </c>
      <c r="O2358" s="24" t="str">
        <f>LOOKUP(A2358,[1]lookup!$A$3:$A$51,[1]lookup!$U$3:$U$51)</f>
        <v>FS</v>
      </c>
      <c r="P2358" s="25">
        <f t="shared" si="72"/>
        <v>0</v>
      </c>
      <c r="Q2358" s="25">
        <f t="shared" si="73"/>
        <v>0</v>
      </c>
      <c r="R2358" s="25">
        <f>LOOKUP(A2358,[1]lookup!$A$3:$A$51,[1]lookup!$H$3:$H$51)</f>
        <v>87.340255591054316</v>
      </c>
    </row>
    <row r="2359" spans="1:18" ht="15" x14ac:dyDescent="0.2">
      <c r="A2359" t="s">
        <v>230</v>
      </c>
      <c r="B2359">
        <v>2016</v>
      </c>
      <c r="C2359" t="s">
        <v>0</v>
      </c>
      <c r="D2359" t="s">
        <v>244</v>
      </c>
      <c r="E2359" t="s">
        <v>2204</v>
      </c>
      <c r="F2359">
        <v>1</v>
      </c>
      <c r="G2359">
        <v>9</v>
      </c>
      <c r="H2359">
        <v>1</v>
      </c>
      <c r="I2359">
        <v>25</v>
      </c>
      <c r="J2359">
        <v>1</v>
      </c>
      <c r="K2359">
        <v>34</v>
      </c>
      <c r="L2359">
        <v>5006</v>
      </c>
      <c r="M2359" s="24" t="str">
        <f>LOOKUP(A2359,[1]lookup!$A$3:$A$51,[1]lookup!$P$3:$P$51)</f>
        <v>Unseeded</v>
      </c>
      <c r="N2359" s="24" t="str">
        <f>LOOKUP(A2359,[1]lookup!$A$3:$A$51,[1]lookup!$R$3:$R$51)</f>
        <v>Mod</v>
      </c>
      <c r="O2359" s="24" t="str">
        <f>LOOKUP(A2359,[1]lookup!$A$3:$A$51,[1]lookup!$U$3:$U$51)</f>
        <v>FS</v>
      </c>
      <c r="P2359" s="25">
        <f t="shared" si="72"/>
        <v>0.49940071913703554</v>
      </c>
      <c r="Q2359" s="25">
        <f t="shared" si="73"/>
        <v>0.1797842588893328</v>
      </c>
      <c r="R2359" s="25">
        <f>LOOKUP(A2359,[1]lookup!$A$3:$A$51,[1]lookup!$H$3:$H$51)</f>
        <v>87.340255591054316</v>
      </c>
    </row>
    <row r="2360" spans="1:18" ht="15" x14ac:dyDescent="0.2">
      <c r="A2360" t="s">
        <v>230</v>
      </c>
      <c r="B2360">
        <v>2016</v>
      </c>
      <c r="C2360" t="s">
        <v>0</v>
      </c>
      <c r="D2360" t="s">
        <v>559</v>
      </c>
      <c r="E2360" t="s">
        <v>2205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5006</v>
      </c>
      <c r="M2360" s="24" t="str">
        <f>LOOKUP(A2360,[1]lookup!$A$3:$A$51,[1]lookup!$P$3:$P$51)</f>
        <v>Unseeded</v>
      </c>
      <c r="N2360" s="24" t="str">
        <f>LOOKUP(A2360,[1]lookup!$A$3:$A$51,[1]lookup!$R$3:$R$51)</f>
        <v>Mod</v>
      </c>
      <c r="O2360" s="24" t="str">
        <f>LOOKUP(A2360,[1]lookup!$A$3:$A$51,[1]lookup!$U$3:$U$51)</f>
        <v>FS</v>
      </c>
      <c r="P2360" s="25">
        <f t="shared" si="72"/>
        <v>0</v>
      </c>
      <c r="Q2360" s="25">
        <f t="shared" si="73"/>
        <v>0</v>
      </c>
      <c r="R2360" s="25">
        <f>LOOKUP(A2360,[1]lookup!$A$3:$A$51,[1]lookup!$H$3:$H$51)</f>
        <v>87.340255591054316</v>
      </c>
    </row>
    <row r="2361" spans="1:18" ht="15" x14ac:dyDescent="0.2">
      <c r="A2361" t="s">
        <v>230</v>
      </c>
      <c r="B2361">
        <v>2016</v>
      </c>
      <c r="C2361" t="s">
        <v>0</v>
      </c>
      <c r="D2361" t="s">
        <v>1229</v>
      </c>
      <c r="E2361" t="s">
        <v>2206</v>
      </c>
      <c r="F2361">
        <v>1</v>
      </c>
      <c r="G2361">
        <v>668</v>
      </c>
      <c r="H2361">
        <v>0</v>
      </c>
      <c r="I2361">
        <v>0</v>
      </c>
      <c r="J2361">
        <v>1</v>
      </c>
      <c r="K2361">
        <v>668</v>
      </c>
      <c r="L2361">
        <v>5006</v>
      </c>
      <c r="M2361" s="24" t="str">
        <f>LOOKUP(A2361,[1]lookup!$A$3:$A$51,[1]lookup!$P$3:$P$51)</f>
        <v>Unseeded</v>
      </c>
      <c r="N2361" s="24" t="str">
        <f>LOOKUP(A2361,[1]lookup!$A$3:$A$51,[1]lookup!$R$3:$R$51)</f>
        <v>Mod</v>
      </c>
      <c r="O2361" s="24" t="str">
        <f>LOOKUP(A2361,[1]lookup!$A$3:$A$51,[1]lookup!$U$3:$U$51)</f>
        <v>FS</v>
      </c>
      <c r="P2361" s="25">
        <f t="shared" si="72"/>
        <v>0</v>
      </c>
      <c r="Q2361" s="25">
        <f t="shared" si="73"/>
        <v>13.34398721534159</v>
      </c>
      <c r="R2361" s="25">
        <f>LOOKUP(A2361,[1]lookup!$A$3:$A$51,[1]lookup!$H$3:$H$51)</f>
        <v>87.340255591054316</v>
      </c>
    </row>
    <row r="2362" spans="1:18" ht="15" x14ac:dyDescent="0.2">
      <c r="A2362" t="s">
        <v>230</v>
      </c>
      <c r="B2362">
        <v>2016</v>
      </c>
      <c r="C2362" t="s">
        <v>0</v>
      </c>
      <c r="D2362" t="s">
        <v>405</v>
      </c>
      <c r="E2362" t="s">
        <v>2207</v>
      </c>
      <c r="F2362">
        <v>3</v>
      </c>
      <c r="G2362">
        <v>1463</v>
      </c>
      <c r="H2362">
        <v>1</v>
      </c>
      <c r="I2362">
        <v>17</v>
      </c>
      <c r="J2362">
        <v>3</v>
      </c>
      <c r="K2362">
        <v>1480</v>
      </c>
      <c r="L2362">
        <v>5006</v>
      </c>
      <c r="M2362" s="24" t="str">
        <f>LOOKUP(A2362,[1]lookup!$A$3:$A$51,[1]lookup!$P$3:$P$51)</f>
        <v>Unseeded</v>
      </c>
      <c r="N2362" s="24" t="str">
        <f>LOOKUP(A2362,[1]lookup!$A$3:$A$51,[1]lookup!$R$3:$R$51)</f>
        <v>Mod</v>
      </c>
      <c r="O2362" s="24" t="str">
        <f>LOOKUP(A2362,[1]lookup!$A$3:$A$51,[1]lookup!$U$3:$U$51)</f>
        <v>FS</v>
      </c>
      <c r="P2362" s="25">
        <f t="shared" si="72"/>
        <v>0.33959248901318417</v>
      </c>
      <c r="Q2362" s="25">
        <f t="shared" si="73"/>
        <v>29.22493008389932</v>
      </c>
      <c r="R2362" s="25">
        <f>LOOKUP(A2362,[1]lookup!$A$3:$A$51,[1]lookup!$H$3:$H$51)</f>
        <v>87.340255591054316</v>
      </c>
    </row>
    <row r="2363" spans="1:18" ht="15" x14ac:dyDescent="0.2">
      <c r="A2363" t="s">
        <v>230</v>
      </c>
      <c r="B2363">
        <v>2016</v>
      </c>
      <c r="C2363" t="s">
        <v>0</v>
      </c>
      <c r="D2363" t="s">
        <v>217</v>
      </c>
      <c r="E2363" t="s">
        <v>2208</v>
      </c>
      <c r="F2363">
        <v>2</v>
      </c>
      <c r="G2363">
        <v>593</v>
      </c>
      <c r="H2363">
        <v>0</v>
      </c>
      <c r="I2363">
        <v>0</v>
      </c>
      <c r="J2363">
        <v>2</v>
      </c>
      <c r="K2363">
        <v>593</v>
      </c>
      <c r="L2363">
        <v>5006</v>
      </c>
      <c r="M2363" s="24" t="str">
        <f>LOOKUP(A2363,[1]lookup!$A$3:$A$51,[1]lookup!$P$3:$P$51)</f>
        <v>Unseeded</v>
      </c>
      <c r="N2363" s="24" t="str">
        <f>LOOKUP(A2363,[1]lookup!$A$3:$A$51,[1]lookup!$R$3:$R$51)</f>
        <v>Mod</v>
      </c>
      <c r="O2363" s="24" t="str">
        <f>LOOKUP(A2363,[1]lookup!$A$3:$A$51,[1]lookup!$U$3:$U$51)</f>
        <v>FS</v>
      </c>
      <c r="P2363" s="25">
        <f t="shared" si="72"/>
        <v>0</v>
      </c>
      <c r="Q2363" s="25">
        <f t="shared" si="73"/>
        <v>11.845785057930483</v>
      </c>
      <c r="R2363" s="25">
        <f>LOOKUP(A2363,[1]lookup!$A$3:$A$51,[1]lookup!$H$3:$H$51)</f>
        <v>87.340255591054316</v>
      </c>
    </row>
    <row r="2364" spans="1:18" ht="15" x14ac:dyDescent="0.2">
      <c r="A2364" t="s">
        <v>230</v>
      </c>
      <c r="B2364">
        <v>2016</v>
      </c>
      <c r="C2364" t="s">
        <v>0</v>
      </c>
      <c r="D2364" t="s">
        <v>2209</v>
      </c>
      <c r="E2364" t="s">
        <v>2210</v>
      </c>
      <c r="F2364">
        <v>1</v>
      </c>
      <c r="G2364">
        <v>960</v>
      </c>
      <c r="H2364">
        <v>0</v>
      </c>
      <c r="I2364">
        <v>0</v>
      </c>
      <c r="J2364">
        <v>1</v>
      </c>
      <c r="K2364">
        <v>960</v>
      </c>
      <c r="L2364">
        <v>5006</v>
      </c>
      <c r="M2364" s="24" t="str">
        <f>LOOKUP(A2364,[1]lookup!$A$3:$A$51,[1]lookup!$P$3:$P$51)</f>
        <v>Unseeded</v>
      </c>
      <c r="N2364" s="24" t="str">
        <f>LOOKUP(A2364,[1]lookup!$A$3:$A$51,[1]lookup!$R$3:$R$51)</f>
        <v>Mod</v>
      </c>
      <c r="O2364" s="24" t="str">
        <f>LOOKUP(A2364,[1]lookup!$A$3:$A$51,[1]lookup!$U$3:$U$51)</f>
        <v>FS</v>
      </c>
      <c r="P2364" s="25">
        <f t="shared" si="72"/>
        <v>0</v>
      </c>
      <c r="Q2364" s="25">
        <f t="shared" si="73"/>
        <v>19.176987614862163</v>
      </c>
      <c r="R2364" s="25">
        <f>LOOKUP(A2364,[1]lookup!$A$3:$A$51,[1]lookup!$H$3:$H$51)</f>
        <v>87.340255591054316</v>
      </c>
    </row>
    <row r="2365" spans="1:18" ht="15" x14ac:dyDescent="0.2">
      <c r="A2365" t="s">
        <v>230</v>
      </c>
      <c r="B2365">
        <v>2016</v>
      </c>
      <c r="C2365" t="s">
        <v>0</v>
      </c>
      <c r="D2365" t="s">
        <v>2211</v>
      </c>
      <c r="E2365" t="s">
        <v>2212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5006</v>
      </c>
      <c r="M2365" s="24" t="str">
        <f>LOOKUP(A2365,[1]lookup!$A$3:$A$51,[1]lookup!$P$3:$P$51)</f>
        <v>Unseeded</v>
      </c>
      <c r="N2365" s="24" t="str">
        <f>LOOKUP(A2365,[1]lookup!$A$3:$A$51,[1]lookup!$R$3:$R$51)</f>
        <v>Mod</v>
      </c>
      <c r="O2365" s="24" t="str">
        <f>LOOKUP(A2365,[1]lookup!$A$3:$A$51,[1]lookup!$U$3:$U$51)</f>
        <v>FS</v>
      </c>
      <c r="P2365" s="25">
        <f t="shared" si="72"/>
        <v>0</v>
      </c>
      <c r="Q2365" s="25">
        <f t="shared" si="73"/>
        <v>0</v>
      </c>
      <c r="R2365" s="25">
        <f>LOOKUP(A2365,[1]lookup!$A$3:$A$51,[1]lookup!$H$3:$H$51)</f>
        <v>87.340255591054316</v>
      </c>
    </row>
    <row r="2366" spans="1:18" ht="15" x14ac:dyDescent="0.2">
      <c r="A2366" t="s">
        <v>239</v>
      </c>
      <c r="B2366">
        <v>2016</v>
      </c>
      <c r="C2366" t="s">
        <v>0</v>
      </c>
      <c r="D2366" t="s">
        <v>672</v>
      </c>
      <c r="E2366" t="s">
        <v>2199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5000</v>
      </c>
      <c r="M2366" s="24" t="str">
        <f>LOOKUP(A2366,[1]lookup!$A$3:$A$51,[1]lookup!$P$3:$P$51)</f>
        <v>Seeded</v>
      </c>
      <c r="N2366" s="24" t="str">
        <f>LOOKUP(A2366,[1]lookup!$A$3:$A$51,[1]lookup!$R$3:$R$51)</f>
        <v>High</v>
      </c>
      <c r="O2366" s="24" t="str">
        <f>LOOKUP(A2366,[1]lookup!$A$3:$A$51,[1]lookup!$U$3:$U$51)</f>
        <v>FS</v>
      </c>
      <c r="P2366" s="25">
        <f t="shared" si="72"/>
        <v>0</v>
      </c>
      <c r="Q2366" s="25">
        <f t="shared" si="73"/>
        <v>0</v>
      </c>
      <c r="R2366" s="25">
        <f>LOOKUP(A2366,[1]lookup!$A$3:$A$51,[1]lookup!$H$3:$H$51)</f>
        <v>55.02</v>
      </c>
    </row>
    <row r="2367" spans="1:18" ht="15" x14ac:dyDescent="0.2">
      <c r="A2367" t="s">
        <v>239</v>
      </c>
      <c r="B2367">
        <v>2016</v>
      </c>
      <c r="C2367" t="s">
        <v>0</v>
      </c>
      <c r="D2367" t="s">
        <v>556</v>
      </c>
      <c r="E2367" t="s">
        <v>2200</v>
      </c>
      <c r="F2367">
        <v>2</v>
      </c>
      <c r="G2367">
        <v>49</v>
      </c>
      <c r="H2367">
        <v>3</v>
      </c>
      <c r="I2367">
        <v>1994</v>
      </c>
      <c r="J2367">
        <v>3</v>
      </c>
      <c r="K2367">
        <v>2043</v>
      </c>
      <c r="L2367">
        <v>5000</v>
      </c>
      <c r="M2367" s="24" t="str">
        <f>LOOKUP(A2367,[1]lookup!$A$3:$A$51,[1]lookup!$P$3:$P$51)</f>
        <v>Seeded</v>
      </c>
      <c r="N2367" s="24" t="str">
        <f>LOOKUP(A2367,[1]lookup!$A$3:$A$51,[1]lookup!$R$3:$R$51)</f>
        <v>High</v>
      </c>
      <c r="O2367" s="24" t="str">
        <f>LOOKUP(A2367,[1]lookup!$A$3:$A$51,[1]lookup!$U$3:$U$51)</f>
        <v>FS</v>
      </c>
      <c r="P2367" s="25">
        <f t="shared" si="72"/>
        <v>39.879999999999995</v>
      </c>
      <c r="Q2367" s="25">
        <f t="shared" si="73"/>
        <v>0.98</v>
      </c>
      <c r="R2367" s="25">
        <f>LOOKUP(A2367,[1]lookup!$A$3:$A$51,[1]lookup!$H$3:$H$51)</f>
        <v>55.02</v>
      </c>
    </row>
    <row r="2368" spans="1:18" ht="15" x14ac:dyDescent="0.2">
      <c r="A2368" t="s">
        <v>239</v>
      </c>
      <c r="B2368">
        <v>2016</v>
      </c>
      <c r="C2368" t="s">
        <v>0</v>
      </c>
      <c r="D2368" t="s">
        <v>557</v>
      </c>
      <c r="E2368" t="s">
        <v>2201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5000</v>
      </c>
      <c r="M2368" s="24" t="str">
        <f>LOOKUP(A2368,[1]lookup!$A$3:$A$51,[1]lookup!$P$3:$P$51)</f>
        <v>Seeded</v>
      </c>
      <c r="N2368" s="24" t="str">
        <f>LOOKUP(A2368,[1]lookup!$A$3:$A$51,[1]lookup!$R$3:$R$51)</f>
        <v>High</v>
      </c>
      <c r="O2368" s="24" t="str">
        <f>LOOKUP(A2368,[1]lookup!$A$3:$A$51,[1]lookup!$U$3:$U$51)</f>
        <v>FS</v>
      </c>
      <c r="P2368" s="25">
        <f t="shared" si="72"/>
        <v>0</v>
      </c>
      <c r="Q2368" s="25">
        <f t="shared" si="73"/>
        <v>0</v>
      </c>
      <c r="R2368" s="25">
        <f>LOOKUP(A2368,[1]lookup!$A$3:$A$51,[1]lookup!$H$3:$H$51)</f>
        <v>55.02</v>
      </c>
    </row>
    <row r="2369" spans="1:18" ht="15" x14ac:dyDescent="0.2">
      <c r="A2369" t="s">
        <v>239</v>
      </c>
      <c r="B2369">
        <v>2016</v>
      </c>
      <c r="C2369" t="s">
        <v>0</v>
      </c>
      <c r="D2369" t="s">
        <v>390</v>
      </c>
      <c r="E2369" t="s">
        <v>2202</v>
      </c>
      <c r="F2369">
        <v>2</v>
      </c>
      <c r="G2369">
        <v>872</v>
      </c>
      <c r="H2369">
        <v>2</v>
      </c>
      <c r="I2369">
        <v>3456</v>
      </c>
      <c r="J2369">
        <v>2</v>
      </c>
      <c r="K2369">
        <v>4328</v>
      </c>
      <c r="L2369">
        <v>5000</v>
      </c>
      <c r="M2369" s="24" t="str">
        <f>LOOKUP(A2369,[1]lookup!$A$3:$A$51,[1]lookup!$P$3:$P$51)</f>
        <v>Seeded</v>
      </c>
      <c r="N2369" s="24" t="str">
        <f>LOOKUP(A2369,[1]lookup!$A$3:$A$51,[1]lookup!$R$3:$R$51)</f>
        <v>High</v>
      </c>
      <c r="O2369" s="24" t="str">
        <f>LOOKUP(A2369,[1]lookup!$A$3:$A$51,[1]lookup!$U$3:$U$51)</f>
        <v>FS</v>
      </c>
      <c r="P2369" s="25">
        <f t="shared" si="72"/>
        <v>69.12</v>
      </c>
      <c r="Q2369" s="25">
        <f t="shared" si="73"/>
        <v>17.440000000000001</v>
      </c>
      <c r="R2369" s="25">
        <f>LOOKUP(A2369,[1]lookup!$A$3:$A$51,[1]lookup!$H$3:$H$51)</f>
        <v>55.02</v>
      </c>
    </row>
    <row r="2370" spans="1:18" ht="15" x14ac:dyDescent="0.2">
      <c r="A2370" t="s">
        <v>239</v>
      </c>
      <c r="B2370">
        <v>2016</v>
      </c>
      <c r="C2370" t="s">
        <v>0</v>
      </c>
      <c r="D2370" t="s">
        <v>1087</v>
      </c>
      <c r="E2370" t="s">
        <v>2203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5000</v>
      </c>
      <c r="M2370" s="24" t="str">
        <f>LOOKUP(A2370,[1]lookup!$A$3:$A$51,[1]lookup!$P$3:$P$51)</f>
        <v>Seeded</v>
      </c>
      <c r="N2370" s="24" t="str">
        <f>LOOKUP(A2370,[1]lookup!$A$3:$A$51,[1]lookup!$R$3:$R$51)</f>
        <v>High</v>
      </c>
      <c r="O2370" s="24" t="str">
        <f>LOOKUP(A2370,[1]lookup!$A$3:$A$51,[1]lookup!$U$3:$U$51)</f>
        <v>FS</v>
      </c>
      <c r="P2370" s="25">
        <f t="shared" ref="P2370:P2433" si="74">I2370/L2370*100</f>
        <v>0</v>
      </c>
      <c r="Q2370" s="25">
        <f t="shared" ref="Q2370:Q2433" si="75">G2370/L2370*100</f>
        <v>0</v>
      </c>
      <c r="R2370" s="25">
        <f>LOOKUP(A2370,[1]lookup!$A$3:$A$51,[1]lookup!$H$3:$H$51)</f>
        <v>55.02</v>
      </c>
    </row>
    <row r="2371" spans="1:18" ht="15" x14ac:dyDescent="0.2">
      <c r="A2371" t="s">
        <v>239</v>
      </c>
      <c r="B2371">
        <v>2016</v>
      </c>
      <c r="C2371" t="s">
        <v>0</v>
      </c>
      <c r="D2371" t="s">
        <v>244</v>
      </c>
      <c r="E2371" t="s">
        <v>2204</v>
      </c>
      <c r="F2371">
        <v>1</v>
      </c>
      <c r="G2371">
        <v>9</v>
      </c>
      <c r="H2371">
        <v>2</v>
      </c>
      <c r="I2371">
        <v>59</v>
      </c>
      <c r="J2371">
        <v>2</v>
      </c>
      <c r="K2371">
        <v>68</v>
      </c>
      <c r="L2371">
        <v>5000</v>
      </c>
      <c r="M2371" s="24" t="str">
        <f>LOOKUP(A2371,[1]lookup!$A$3:$A$51,[1]lookup!$P$3:$P$51)</f>
        <v>Seeded</v>
      </c>
      <c r="N2371" s="24" t="str">
        <f>LOOKUP(A2371,[1]lookup!$A$3:$A$51,[1]lookup!$R$3:$R$51)</f>
        <v>High</v>
      </c>
      <c r="O2371" s="24" t="str">
        <f>LOOKUP(A2371,[1]lookup!$A$3:$A$51,[1]lookup!$U$3:$U$51)</f>
        <v>FS</v>
      </c>
      <c r="P2371" s="25">
        <f t="shared" si="74"/>
        <v>1.18</v>
      </c>
      <c r="Q2371" s="25">
        <f t="shared" si="75"/>
        <v>0.18</v>
      </c>
      <c r="R2371" s="25">
        <f>LOOKUP(A2371,[1]lookup!$A$3:$A$51,[1]lookup!$H$3:$H$51)</f>
        <v>55.02</v>
      </c>
    </row>
    <row r="2372" spans="1:18" ht="15" x14ac:dyDescent="0.2">
      <c r="A2372" t="s">
        <v>239</v>
      </c>
      <c r="B2372">
        <v>2016</v>
      </c>
      <c r="C2372" t="s">
        <v>0</v>
      </c>
      <c r="D2372" t="s">
        <v>559</v>
      </c>
      <c r="E2372" t="s">
        <v>2205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5000</v>
      </c>
      <c r="M2372" s="24" t="str">
        <f>LOOKUP(A2372,[1]lookup!$A$3:$A$51,[1]lookup!$P$3:$P$51)</f>
        <v>Seeded</v>
      </c>
      <c r="N2372" s="24" t="str">
        <f>LOOKUP(A2372,[1]lookup!$A$3:$A$51,[1]lookup!$R$3:$R$51)</f>
        <v>High</v>
      </c>
      <c r="O2372" s="24" t="str">
        <f>LOOKUP(A2372,[1]lookup!$A$3:$A$51,[1]lookup!$U$3:$U$51)</f>
        <v>FS</v>
      </c>
      <c r="P2372" s="25">
        <f t="shared" si="74"/>
        <v>0</v>
      </c>
      <c r="Q2372" s="25">
        <f t="shared" si="75"/>
        <v>0</v>
      </c>
      <c r="R2372" s="25">
        <f>LOOKUP(A2372,[1]lookup!$A$3:$A$51,[1]lookup!$H$3:$H$51)</f>
        <v>55.02</v>
      </c>
    </row>
    <row r="2373" spans="1:18" ht="15" x14ac:dyDescent="0.2">
      <c r="A2373" t="s">
        <v>239</v>
      </c>
      <c r="B2373">
        <v>2016</v>
      </c>
      <c r="C2373" t="s">
        <v>0</v>
      </c>
      <c r="D2373" t="s">
        <v>1229</v>
      </c>
      <c r="E2373" t="s">
        <v>2206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5000</v>
      </c>
      <c r="M2373" s="24" t="str">
        <f>LOOKUP(A2373,[1]lookup!$A$3:$A$51,[1]lookup!$P$3:$P$51)</f>
        <v>Seeded</v>
      </c>
      <c r="N2373" s="24" t="str">
        <f>LOOKUP(A2373,[1]lookup!$A$3:$A$51,[1]lookup!$R$3:$R$51)</f>
        <v>High</v>
      </c>
      <c r="O2373" s="24" t="str">
        <f>LOOKUP(A2373,[1]lookup!$A$3:$A$51,[1]lookup!$U$3:$U$51)</f>
        <v>FS</v>
      </c>
      <c r="P2373" s="25">
        <f t="shared" si="74"/>
        <v>0</v>
      </c>
      <c r="Q2373" s="25">
        <f t="shared" si="75"/>
        <v>0</v>
      </c>
      <c r="R2373" s="25">
        <f>LOOKUP(A2373,[1]lookup!$A$3:$A$51,[1]lookup!$H$3:$H$51)</f>
        <v>55.02</v>
      </c>
    </row>
    <row r="2374" spans="1:18" ht="15" x14ac:dyDescent="0.2">
      <c r="A2374" t="s">
        <v>239</v>
      </c>
      <c r="B2374">
        <v>2016</v>
      </c>
      <c r="C2374" t="s">
        <v>0</v>
      </c>
      <c r="D2374" t="s">
        <v>405</v>
      </c>
      <c r="E2374" t="s">
        <v>2207</v>
      </c>
      <c r="F2374">
        <v>2</v>
      </c>
      <c r="G2374">
        <v>2342</v>
      </c>
      <c r="H2374">
        <v>2</v>
      </c>
      <c r="I2374">
        <v>166</v>
      </c>
      <c r="J2374">
        <v>2</v>
      </c>
      <c r="K2374">
        <v>2508</v>
      </c>
      <c r="L2374">
        <v>5000</v>
      </c>
      <c r="M2374" s="24" t="str">
        <f>LOOKUP(A2374,[1]lookup!$A$3:$A$51,[1]lookup!$P$3:$P$51)</f>
        <v>Seeded</v>
      </c>
      <c r="N2374" s="24" t="str">
        <f>LOOKUP(A2374,[1]lookup!$A$3:$A$51,[1]lookup!$R$3:$R$51)</f>
        <v>High</v>
      </c>
      <c r="O2374" s="24" t="str">
        <f>LOOKUP(A2374,[1]lookup!$A$3:$A$51,[1]lookup!$U$3:$U$51)</f>
        <v>FS</v>
      </c>
      <c r="P2374" s="25">
        <f t="shared" si="74"/>
        <v>3.32</v>
      </c>
      <c r="Q2374" s="25">
        <f t="shared" si="75"/>
        <v>46.839999999999996</v>
      </c>
      <c r="R2374" s="25">
        <f>LOOKUP(A2374,[1]lookup!$A$3:$A$51,[1]lookup!$H$3:$H$51)</f>
        <v>55.02</v>
      </c>
    </row>
    <row r="2375" spans="1:18" ht="15" x14ac:dyDescent="0.2">
      <c r="A2375" t="s">
        <v>239</v>
      </c>
      <c r="B2375">
        <v>2016</v>
      </c>
      <c r="C2375" t="s">
        <v>0</v>
      </c>
      <c r="D2375" t="s">
        <v>217</v>
      </c>
      <c r="E2375" t="s">
        <v>2208</v>
      </c>
      <c r="F2375">
        <v>3</v>
      </c>
      <c r="G2375">
        <v>1728</v>
      </c>
      <c r="H2375">
        <v>1</v>
      </c>
      <c r="I2375">
        <v>12</v>
      </c>
      <c r="J2375">
        <v>3</v>
      </c>
      <c r="K2375">
        <v>1740</v>
      </c>
      <c r="L2375">
        <v>5000</v>
      </c>
      <c r="M2375" s="24" t="str">
        <f>LOOKUP(A2375,[1]lookup!$A$3:$A$51,[1]lookup!$P$3:$P$51)</f>
        <v>Seeded</v>
      </c>
      <c r="N2375" s="24" t="str">
        <f>LOOKUP(A2375,[1]lookup!$A$3:$A$51,[1]lookup!$R$3:$R$51)</f>
        <v>High</v>
      </c>
      <c r="O2375" s="24" t="str">
        <f>LOOKUP(A2375,[1]lookup!$A$3:$A$51,[1]lookup!$U$3:$U$51)</f>
        <v>FS</v>
      </c>
      <c r="P2375" s="25">
        <f t="shared" si="74"/>
        <v>0.24</v>
      </c>
      <c r="Q2375" s="25">
        <f t="shared" si="75"/>
        <v>34.56</v>
      </c>
      <c r="R2375" s="25">
        <f>LOOKUP(A2375,[1]lookup!$A$3:$A$51,[1]lookup!$H$3:$H$51)</f>
        <v>55.02</v>
      </c>
    </row>
    <row r="2376" spans="1:18" ht="15" x14ac:dyDescent="0.2">
      <c r="A2376" t="s">
        <v>239</v>
      </c>
      <c r="B2376">
        <v>2016</v>
      </c>
      <c r="C2376" t="s">
        <v>0</v>
      </c>
      <c r="D2376" t="s">
        <v>2209</v>
      </c>
      <c r="E2376" t="s">
        <v>2210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5000</v>
      </c>
      <c r="M2376" s="24" t="str">
        <f>LOOKUP(A2376,[1]lookup!$A$3:$A$51,[1]lookup!$P$3:$P$51)</f>
        <v>Seeded</v>
      </c>
      <c r="N2376" s="24" t="str">
        <f>LOOKUP(A2376,[1]lookup!$A$3:$A$51,[1]lookup!$R$3:$R$51)</f>
        <v>High</v>
      </c>
      <c r="O2376" s="24" t="str">
        <f>LOOKUP(A2376,[1]lookup!$A$3:$A$51,[1]lookup!$U$3:$U$51)</f>
        <v>FS</v>
      </c>
      <c r="P2376" s="25">
        <f t="shared" si="74"/>
        <v>0</v>
      </c>
      <c r="Q2376" s="25">
        <f t="shared" si="75"/>
        <v>0</v>
      </c>
      <c r="R2376" s="25">
        <f>LOOKUP(A2376,[1]lookup!$A$3:$A$51,[1]lookup!$H$3:$H$51)</f>
        <v>55.02</v>
      </c>
    </row>
    <row r="2377" spans="1:18" ht="15" x14ac:dyDescent="0.2">
      <c r="A2377" t="s">
        <v>239</v>
      </c>
      <c r="B2377">
        <v>2016</v>
      </c>
      <c r="C2377" t="s">
        <v>0</v>
      </c>
      <c r="D2377" t="s">
        <v>2211</v>
      </c>
      <c r="E2377" t="s">
        <v>2212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5000</v>
      </c>
      <c r="M2377" s="24" t="str">
        <f>LOOKUP(A2377,[1]lookup!$A$3:$A$51,[1]lookup!$P$3:$P$51)</f>
        <v>Seeded</v>
      </c>
      <c r="N2377" s="24" t="str">
        <f>LOOKUP(A2377,[1]lookup!$A$3:$A$51,[1]lookup!$R$3:$R$51)</f>
        <v>High</v>
      </c>
      <c r="O2377" s="24" t="str">
        <f>LOOKUP(A2377,[1]lookup!$A$3:$A$51,[1]lookup!$U$3:$U$51)</f>
        <v>FS</v>
      </c>
      <c r="P2377" s="25">
        <f t="shared" si="74"/>
        <v>0</v>
      </c>
      <c r="Q2377" s="25">
        <f t="shared" si="75"/>
        <v>0</v>
      </c>
      <c r="R2377" s="25">
        <f>LOOKUP(A2377,[1]lookup!$A$3:$A$51,[1]lookup!$H$3:$H$51)</f>
        <v>55.02</v>
      </c>
    </row>
    <row r="2378" spans="1:18" ht="15" x14ac:dyDescent="0.2">
      <c r="A2378" t="s">
        <v>247</v>
      </c>
      <c r="B2378">
        <v>2016</v>
      </c>
      <c r="C2378" t="s">
        <v>0</v>
      </c>
      <c r="D2378" t="s">
        <v>672</v>
      </c>
      <c r="E2378" t="s">
        <v>2199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5000</v>
      </c>
      <c r="M2378" s="24" t="str">
        <f>LOOKUP(A2378,[1]lookup!$A$3:$A$51,[1]lookup!$P$3:$P$51)</f>
        <v>Seeded</v>
      </c>
      <c r="N2378" s="24" t="str">
        <f>LOOKUP(A2378,[1]lookup!$A$3:$A$51,[1]lookup!$R$3:$R$51)</f>
        <v>High</v>
      </c>
      <c r="O2378" s="24" t="str">
        <f>LOOKUP(A2378,[1]lookup!$A$3:$A$51,[1]lookup!$U$3:$U$51)</f>
        <v>FS</v>
      </c>
      <c r="P2378" s="25">
        <f t="shared" si="74"/>
        <v>0</v>
      </c>
      <c r="Q2378" s="25">
        <f t="shared" si="75"/>
        <v>0</v>
      </c>
      <c r="R2378" s="25">
        <f>LOOKUP(A2378,[1]lookup!$A$3:$A$51,[1]lookup!$H$3:$H$51)</f>
        <v>30.149850149850149</v>
      </c>
    </row>
    <row r="2379" spans="1:18" ht="15" x14ac:dyDescent="0.2">
      <c r="A2379" t="s">
        <v>247</v>
      </c>
      <c r="B2379">
        <v>2016</v>
      </c>
      <c r="C2379" t="s">
        <v>0</v>
      </c>
      <c r="D2379" t="s">
        <v>556</v>
      </c>
      <c r="E2379" t="s">
        <v>2200</v>
      </c>
      <c r="F2379">
        <v>2</v>
      </c>
      <c r="G2379">
        <v>95</v>
      </c>
      <c r="H2379">
        <v>2</v>
      </c>
      <c r="I2379">
        <v>798</v>
      </c>
      <c r="J2379">
        <v>2</v>
      </c>
      <c r="K2379">
        <v>893</v>
      </c>
      <c r="L2379">
        <v>5000</v>
      </c>
      <c r="M2379" s="24" t="str">
        <f>LOOKUP(A2379,[1]lookup!$A$3:$A$51,[1]lookup!$P$3:$P$51)</f>
        <v>Seeded</v>
      </c>
      <c r="N2379" s="24" t="str">
        <f>LOOKUP(A2379,[1]lookup!$A$3:$A$51,[1]lookup!$R$3:$R$51)</f>
        <v>High</v>
      </c>
      <c r="O2379" s="24" t="str">
        <f>LOOKUP(A2379,[1]lookup!$A$3:$A$51,[1]lookup!$U$3:$U$51)</f>
        <v>FS</v>
      </c>
      <c r="P2379" s="25">
        <f t="shared" si="74"/>
        <v>15.959999999999999</v>
      </c>
      <c r="Q2379" s="25">
        <f t="shared" si="75"/>
        <v>1.9</v>
      </c>
      <c r="R2379" s="25">
        <f>LOOKUP(A2379,[1]lookup!$A$3:$A$51,[1]lookup!$H$3:$H$51)</f>
        <v>30.149850149850149</v>
      </c>
    </row>
    <row r="2380" spans="1:18" ht="15" x14ac:dyDescent="0.2">
      <c r="A2380" t="s">
        <v>247</v>
      </c>
      <c r="B2380">
        <v>2016</v>
      </c>
      <c r="C2380" t="s">
        <v>0</v>
      </c>
      <c r="D2380" t="s">
        <v>557</v>
      </c>
      <c r="E2380" t="s">
        <v>2201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5000</v>
      </c>
      <c r="M2380" s="24" t="str">
        <f>LOOKUP(A2380,[1]lookup!$A$3:$A$51,[1]lookup!$P$3:$P$51)</f>
        <v>Seeded</v>
      </c>
      <c r="N2380" s="24" t="str">
        <f>LOOKUP(A2380,[1]lookup!$A$3:$A$51,[1]lookup!$R$3:$R$51)</f>
        <v>High</v>
      </c>
      <c r="O2380" s="24" t="str">
        <f>LOOKUP(A2380,[1]lookup!$A$3:$A$51,[1]lookup!$U$3:$U$51)</f>
        <v>FS</v>
      </c>
      <c r="P2380" s="25">
        <f t="shared" si="74"/>
        <v>0</v>
      </c>
      <c r="Q2380" s="25">
        <f t="shared" si="75"/>
        <v>0</v>
      </c>
      <c r="R2380" s="25">
        <f>LOOKUP(A2380,[1]lookup!$A$3:$A$51,[1]lookup!$H$3:$H$51)</f>
        <v>30.149850149850149</v>
      </c>
    </row>
    <row r="2381" spans="1:18" ht="15" x14ac:dyDescent="0.2">
      <c r="A2381" t="s">
        <v>247</v>
      </c>
      <c r="B2381">
        <v>2016</v>
      </c>
      <c r="C2381" t="s">
        <v>0</v>
      </c>
      <c r="D2381" t="s">
        <v>390</v>
      </c>
      <c r="E2381" t="s">
        <v>2202</v>
      </c>
      <c r="F2381">
        <v>4</v>
      </c>
      <c r="G2381">
        <v>1295</v>
      </c>
      <c r="H2381">
        <v>3</v>
      </c>
      <c r="I2381">
        <v>2024</v>
      </c>
      <c r="J2381">
        <v>4</v>
      </c>
      <c r="K2381">
        <v>3319</v>
      </c>
      <c r="L2381">
        <v>5000</v>
      </c>
      <c r="M2381" s="24" t="str">
        <f>LOOKUP(A2381,[1]lookup!$A$3:$A$51,[1]lookup!$P$3:$P$51)</f>
        <v>Seeded</v>
      </c>
      <c r="N2381" s="24" t="str">
        <f>LOOKUP(A2381,[1]lookup!$A$3:$A$51,[1]lookup!$R$3:$R$51)</f>
        <v>High</v>
      </c>
      <c r="O2381" s="24" t="str">
        <f>LOOKUP(A2381,[1]lookup!$A$3:$A$51,[1]lookup!$U$3:$U$51)</f>
        <v>FS</v>
      </c>
      <c r="P2381" s="25">
        <f t="shared" si="74"/>
        <v>40.479999999999997</v>
      </c>
      <c r="Q2381" s="25">
        <f t="shared" si="75"/>
        <v>25.900000000000002</v>
      </c>
      <c r="R2381" s="25">
        <f>LOOKUP(A2381,[1]lookup!$A$3:$A$51,[1]lookup!$H$3:$H$51)</f>
        <v>30.149850149850149</v>
      </c>
    </row>
    <row r="2382" spans="1:18" ht="15" x14ac:dyDescent="0.2">
      <c r="A2382" t="s">
        <v>247</v>
      </c>
      <c r="B2382">
        <v>2016</v>
      </c>
      <c r="C2382" t="s">
        <v>0</v>
      </c>
      <c r="D2382" t="s">
        <v>1087</v>
      </c>
      <c r="E2382" t="s">
        <v>2203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5000</v>
      </c>
      <c r="M2382" s="24" t="str">
        <f>LOOKUP(A2382,[1]lookup!$A$3:$A$51,[1]lookup!$P$3:$P$51)</f>
        <v>Seeded</v>
      </c>
      <c r="N2382" s="24" t="str">
        <f>LOOKUP(A2382,[1]lookup!$A$3:$A$51,[1]lookup!$R$3:$R$51)</f>
        <v>High</v>
      </c>
      <c r="O2382" s="24" t="str">
        <f>LOOKUP(A2382,[1]lookup!$A$3:$A$51,[1]lookup!$U$3:$U$51)</f>
        <v>FS</v>
      </c>
      <c r="P2382" s="25">
        <f t="shared" si="74"/>
        <v>0</v>
      </c>
      <c r="Q2382" s="25">
        <f t="shared" si="75"/>
        <v>0</v>
      </c>
      <c r="R2382" s="25">
        <f>LOOKUP(A2382,[1]lookup!$A$3:$A$51,[1]lookup!$H$3:$H$51)</f>
        <v>30.149850149850149</v>
      </c>
    </row>
    <row r="2383" spans="1:18" ht="15" x14ac:dyDescent="0.2">
      <c r="A2383" t="s">
        <v>247</v>
      </c>
      <c r="B2383">
        <v>2016</v>
      </c>
      <c r="C2383" t="s">
        <v>0</v>
      </c>
      <c r="D2383" t="s">
        <v>244</v>
      </c>
      <c r="E2383" t="s">
        <v>2204</v>
      </c>
      <c r="F2383">
        <v>1</v>
      </c>
      <c r="G2383">
        <v>74</v>
      </c>
      <c r="H2383">
        <v>3</v>
      </c>
      <c r="I2383">
        <v>344</v>
      </c>
      <c r="J2383">
        <v>3</v>
      </c>
      <c r="K2383">
        <v>418</v>
      </c>
      <c r="L2383">
        <v>5000</v>
      </c>
      <c r="M2383" s="24" t="str">
        <f>LOOKUP(A2383,[1]lookup!$A$3:$A$51,[1]lookup!$P$3:$P$51)</f>
        <v>Seeded</v>
      </c>
      <c r="N2383" s="24" t="str">
        <f>LOOKUP(A2383,[1]lookup!$A$3:$A$51,[1]lookup!$R$3:$R$51)</f>
        <v>High</v>
      </c>
      <c r="O2383" s="24" t="str">
        <f>LOOKUP(A2383,[1]lookup!$A$3:$A$51,[1]lookup!$U$3:$U$51)</f>
        <v>FS</v>
      </c>
      <c r="P2383" s="25">
        <f t="shared" si="74"/>
        <v>6.88</v>
      </c>
      <c r="Q2383" s="25">
        <f t="shared" si="75"/>
        <v>1.48</v>
      </c>
      <c r="R2383" s="25">
        <f>LOOKUP(A2383,[1]lookup!$A$3:$A$51,[1]lookup!$H$3:$H$51)</f>
        <v>30.149850149850149</v>
      </c>
    </row>
    <row r="2384" spans="1:18" ht="15" x14ac:dyDescent="0.2">
      <c r="A2384" t="s">
        <v>247</v>
      </c>
      <c r="B2384">
        <v>2016</v>
      </c>
      <c r="C2384" t="s">
        <v>0</v>
      </c>
      <c r="D2384" t="s">
        <v>559</v>
      </c>
      <c r="E2384" t="s">
        <v>2205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5000</v>
      </c>
      <c r="M2384" s="24" t="str">
        <f>LOOKUP(A2384,[1]lookup!$A$3:$A$51,[1]lookup!$P$3:$P$51)</f>
        <v>Seeded</v>
      </c>
      <c r="N2384" s="24" t="str">
        <f>LOOKUP(A2384,[1]lookup!$A$3:$A$51,[1]lookup!$R$3:$R$51)</f>
        <v>High</v>
      </c>
      <c r="O2384" s="24" t="str">
        <f>LOOKUP(A2384,[1]lookup!$A$3:$A$51,[1]lookup!$U$3:$U$51)</f>
        <v>FS</v>
      </c>
      <c r="P2384" s="25">
        <f t="shared" si="74"/>
        <v>0</v>
      </c>
      <c r="Q2384" s="25">
        <f t="shared" si="75"/>
        <v>0</v>
      </c>
      <c r="R2384" s="25">
        <f>LOOKUP(A2384,[1]lookup!$A$3:$A$51,[1]lookup!$H$3:$H$51)</f>
        <v>30.149850149850149</v>
      </c>
    </row>
    <row r="2385" spans="1:18" ht="15" x14ac:dyDescent="0.2">
      <c r="A2385" t="s">
        <v>247</v>
      </c>
      <c r="B2385">
        <v>2016</v>
      </c>
      <c r="C2385" t="s">
        <v>0</v>
      </c>
      <c r="D2385" t="s">
        <v>1229</v>
      </c>
      <c r="E2385" t="s">
        <v>2206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5000</v>
      </c>
      <c r="M2385" s="24" t="str">
        <f>LOOKUP(A2385,[1]lookup!$A$3:$A$51,[1]lookup!$P$3:$P$51)</f>
        <v>Seeded</v>
      </c>
      <c r="N2385" s="24" t="str">
        <f>LOOKUP(A2385,[1]lookup!$A$3:$A$51,[1]lookup!$R$3:$R$51)</f>
        <v>High</v>
      </c>
      <c r="O2385" s="24" t="str">
        <f>LOOKUP(A2385,[1]lookup!$A$3:$A$51,[1]lookup!$U$3:$U$51)</f>
        <v>FS</v>
      </c>
      <c r="P2385" s="25">
        <f t="shared" si="74"/>
        <v>0</v>
      </c>
      <c r="Q2385" s="25">
        <f t="shared" si="75"/>
        <v>0</v>
      </c>
      <c r="R2385" s="25">
        <f>LOOKUP(A2385,[1]lookup!$A$3:$A$51,[1]lookup!$H$3:$H$51)</f>
        <v>30.149850149850149</v>
      </c>
    </row>
    <row r="2386" spans="1:18" ht="15" x14ac:dyDescent="0.2">
      <c r="A2386" t="s">
        <v>247</v>
      </c>
      <c r="B2386">
        <v>2016</v>
      </c>
      <c r="C2386" t="s">
        <v>0</v>
      </c>
      <c r="D2386" t="s">
        <v>405</v>
      </c>
      <c r="E2386" t="s">
        <v>2207</v>
      </c>
      <c r="F2386">
        <v>2</v>
      </c>
      <c r="G2386">
        <v>1351</v>
      </c>
      <c r="H2386">
        <v>1</v>
      </c>
      <c r="I2386">
        <v>39</v>
      </c>
      <c r="J2386">
        <v>2</v>
      </c>
      <c r="K2386">
        <v>1390</v>
      </c>
      <c r="L2386">
        <v>5000</v>
      </c>
      <c r="M2386" s="24" t="str">
        <f>LOOKUP(A2386,[1]lookup!$A$3:$A$51,[1]lookup!$P$3:$P$51)</f>
        <v>Seeded</v>
      </c>
      <c r="N2386" s="24" t="str">
        <f>LOOKUP(A2386,[1]lookup!$A$3:$A$51,[1]lookup!$R$3:$R$51)</f>
        <v>High</v>
      </c>
      <c r="O2386" s="24" t="str">
        <f>LOOKUP(A2386,[1]lookup!$A$3:$A$51,[1]lookup!$U$3:$U$51)</f>
        <v>FS</v>
      </c>
      <c r="P2386" s="25">
        <f t="shared" si="74"/>
        <v>0.77999999999999992</v>
      </c>
      <c r="Q2386" s="25">
        <f t="shared" si="75"/>
        <v>27.02</v>
      </c>
      <c r="R2386" s="25">
        <f>LOOKUP(A2386,[1]lookup!$A$3:$A$51,[1]lookup!$H$3:$H$51)</f>
        <v>30.149850149850149</v>
      </c>
    </row>
    <row r="2387" spans="1:18" ht="15" x14ac:dyDescent="0.2">
      <c r="A2387" t="s">
        <v>247</v>
      </c>
      <c r="B2387">
        <v>2016</v>
      </c>
      <c r="C2387" t="s">
        <v>0</v>
      </c>
      <c r="D2387" t="s">
        <v>217</v>
      </c>
      <c r="E2387" t="s">
        <v>2208</v>
      </c>
      <c r="F2387">
        <v>1</v>
      </c>
      <c r="G2387">
        <v>2185</v>
      </c>
      <c r="H2387">
        <v>0</v>
      </c>
      <c r="I2387">
        <v>0</v>
      </c>
      <c r="J2387">
        <v>1</v>
      </c>
      <c r="K2387">
        <v>2185</v>
      </c>
      <c r="L2387">
        <v>5000</v>
      </c>
      <c r="M2387" s="24" t="str">
        <f>LOOKUP(A2387,[1]lookup!$A$3:$A$51,[1]lookup!$P$3:$P$51)</f>
        <v>Seeded</v>
      </c>
      <c r="N2387" s="24" t="str">
        <f>LOOKUP(A2387,[1]lookup!$A$3:$A$51,[1]lookup!$R$3:$R$51)</f>
        <v>High</v>
      </c>
      <c r="O2387" s="24" t="str">
        <f>LOOKUP(A2387,[1]lookup!$A$3:$A$51,[1]lookup!$U$3:$U$51)</f>
        <v>FS</v>
      </c>
      <c r="P2387" s="25">
        <f t="shared" si="74"/>
        <v>0</v>
      </c>
      <c r="Q2387" s="25">
        <f t="shared" si="75"/>
        <v>43.7</v>
      </c>
      <c r="R2387" s="25">
        <f>LOOKUP(A2387,[1]lookup!$A$3:$A$51,[1]lookup!$H$3:$H$51)</f>
        <v>30.149850149850149</v>
      </c>
    </row>
    <row r="2388" spans="1:18" ht="15" x14ac:dyDescent="0.2">
      <c r="A2388" t="s">
        <v>247</v>
      </c>
      <c r="B2388">
        <v>2016</v>
      </c>
      <c r="C2388" t="s">
        <v>0</v>
      </c>
      <c r="D2388" t="s">
        <v>2209</v>
      </c>
      <c r="E2388" t="s">
        <v>2210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5000</v>
      </c>
      <c r="M2388" s="24" t="str">
        <f>LOOKUP(A2388,[1]lookup!$A$3:$A$51,[1]lookup!$P$3:$P$51)</f>
        <v>Seeded</v>
      </c>
      <c r="N2388" s="24" t="str">
        <f>LOOKUP(A2388,[1]lookup!$A$3:$A$51,[1]lookup!$R$3:$R$51)</f>
        <v>High</v>
      </c>
      <c r="O2388" s="24" t="str">
        <f>LOOKUP(A2388,[1]lookup!$A$3:$A$51,[1]lookup!$U$3:$U$51)</f>
        <v>FS</v>
      </c>
      <c r="P2388" s="25">
        <f t="shared" si="74"/>
        <v>0</v>
      </c>
      <c r="Q2388" s="25">
        <f t="shared" si="75"/>
        <v>0</v>
      </c>
      <c r="R2388" s="25">
        <f>LOOKUP(A2388,[1]lookup!$A$3:$A$51,[1]lookup!$H$3:$H$51)</f>
        <v>30.149850149850149</v>
      </c>
    </row>
    <row r="2389" spans="1:18" ht="15" x14ac:dyDescent="0.2">
      <c r="A2389" t="s">
        <v>247</v>
      </c>
      <c r="B2389">
        <v>2016</v>
      </c>
      <c r="C2389" t="s">
        <v>0</v>
      </c>
      <c r="D2389" t="s">
        <v>2211</v>
      </c>
      <c r="E2389" t="s">
        <v>2212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5000</v>
      </c>
      <c r="M2389" s="24" t="str">
        <f>LOOKUP(A2389,[1]lookup!$A$3:$A$51,[1]lookup!$P$3:$P$51)</f>
        <v>Seeded</v>
      </c>
      <c r="N2389" s="24" t="str">
        <f>LOOKUP(A2389,[1]lookup!$A$3:$A$51,[1]lookup!$R$3:$R$51)</f>
        <v>High</v>
      </c>
      <c r="O2389" s="24" t="str">
        <f>LOOKUP(A2389,[1]lookup!$A$3:$A$51,[1]lookup!$U$3:$U$51)</f>
        <v>FS</v>
      </c>
      <c r="P2389" s="25">
        <f t="shared" si="74"/>
        <v>0</v>
      </c>
      <c r="Q2389" s="25">
        <f t="shared" si="75"/>
        <v>0</v>
      </c>
      <c r="R2389" s="25">
        <f>LOOKUP(A2389,[1]lookup!$A$3:$A$51,[1]lookup!$H$3:$H$51)</f>
        <v>30.149850149850149</v>
      </c>
    </row>
    <row r="2390" spans="1:18" ht="15" x14ac:dyDescent="0.2">
      <c r="A2390" t="s">
        <v>252</v>
      </c>
      <c r="B2390">
        <v>2016</v>
      </c>
      <c r="C2390" t="s">
        <v>0</v>
      </c>
      <c r="D2390" t="s">
        <v>672</v>
      </c>
      <c r="E2390" t="s">
        <v>2199</v>
      </c>
      <c r="F2390">
        <v>1</v>
      </c>
      <c r="G2390">
        <v>5</v>
      </c>
      <c r="H2390">
        <v>1</v>
      </c>
      <c r="I2390">
        <v>130</v>
      </c>
      <c r="J2390">
        <v>2</v>
      </c>
      <c r="K2390">
        <v>135</v>
      </c>
      <c r="L2390">
        <v>5000</v>
      </c>
      <c r="M2390" s="24" t="str">
        <f>LOOKUP(A2390,[1]lookup!$A$3:$A$51,[1]lookup!$P$3:$P$51)</f>
        <v>Seeded</v>
      </c>
      <c r="N2390" s="24" t="str">
        <f>LOOKUP(A2390,[1]lookup!$A$3:$A$51,[1]lookup!$R$3:$R$51)</f>
        <v>High</v>
      </c>
      <c r="O2390" s="24" t="str">
        <f>LOOKUP(A2390,[1]lookup!$A$3:$A$51,[1]lookup!$U$3:$U$51)</f>
        <v>FS</v>
      </c>
      <c r="P2390" s="25">
        <f t="shared" si="74"/>
        <v>2.6</v>
      </c>
      <c r="Q2390" s="25">
        <f t="shared" si="75"/>
        <v>0.1</v>
      </c>
      <c r="R2390" s="25">
        <f>LOOKUP(A2390,[1]lookup!$A$3:$A$51,[1]lookup!$H$3:$H$51)</f>
        <v>17.439073112265284</v>
      </c>
    </row>
    <row r="2391" spans="1:18" ht="15" x14ac:dyDescent="0.2">
      <c r="A2391" t="s">
        <v>252</v>
      </c>
      <c r="B2391">
        <v>2016</v>
      </c>
      <c r="C2391" t="s">
        <v>0</v>
      </c>
      <c r="D2391" t="s">
        <v>556</v>
      </c>
      <c r="E2391" t="s">
        <v>2200</v>
      </c>
      <c r="F2391">
        <v>2</v>
      </c>
      <c r="G2391">
        <v>72</v>
      </c>
      <c r="H2391">
        <v>2</v>
      </c>
      <c r="I2391">
        <v>885</v>
      </c>
      <c r="J2391">
        <v>2</v>
      </c>
      <c r="K2391">
        <v>957</v>
      </c>
      <c r="L2391">
        <v>5000</v>
      </c>
      <c r="M2391" s="24" t="str">
        <f>LOOKUP(A2391,[1]lookup!$A$3:$A$51,[1]lookup!$P$3:$P$51)</f>
        <v>Seeded</v>
      </c>
      <c r="N2391" s="24" t="str">
        <f>LOOKUP(A2391,[1]lookup!$A$3:$A$51,[1]lookup!$R$3:$R$51)</f>
        <v>High</v>
      </c>
      <c r="O2391" s="24" t="str">
        <f>LOOKUP(A2391,[1]lookup!$A$3:$A$51,[1]lookup!$U$3:$U$51)</f>
        <v>FS</v>
      </c>
      <c r="P2391" s="25">
        <f t="shared" si="74"/>
        <v>17.7</v>
      </c>
      <c r="Q2391" s="25">
        <f t="shared" si="75"/>
        <v>1.44</v>
      </c>
      <c r="R2391" s="25">
        <f>LOOKUP(A2391,[1]lookup!$A$3:$A$51,[1]lookup!$H$3:$H$51)</f>
        <v>17.439073112265284</v>
      </c>
    </row>
    <row r="2392" spans="1:18" ht="15" x14ac:dyDescent="0.2">
      <c r="A2392" t="s">
        <v>252</v>
      </c>
      <c r="B2392">
        <v>2016</v>
      </c>
      <c r="C2392" t="s">
        <v>0</v>
      </c>
      <c r="D2392" t="s">
        <v>557</v>
      </c>
      <c r="E2392" t="s">
        <v>2201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5000</v>
      </c>
      <c r="M2392" s="24" t="str">
        <f>LOOKUP(A2392,[1]lookup!$A$3:$A$51,[1]lookup!$P$3:$P$51)</f>
        <v>Seeded</v>
      </c>
      <c r="N2392" s="24" t="str">
        <f>LOOKUP(A2392,[1]lookup!$A$3:$A$51,[1]lookup!$R$3:$R$51)</f>
        <v>High</v>
      </c>
      <c r="O2392" s="24" t="str">
        <f>LOOKUP(A2392,[1]lookup!$A$3:$A$51,[1]lookup!$U$3:$U$51)</f>
        <v>FS</v>
      </c>
      <c r="P2392" s="25">
        <f t="shared" si="74"/>
        <v>0</v>
      </c>
      <c r="Q2392" s="25">
        <f t="shared" si="75"/>
        <v>0</v>
      </c>
      <c r="R2392" s="25">
        <f>LOOKUP(A2392,[1]lookup!$A$3:$A$51,[1]lookup!$H$3:$H$51)</f>
        <v>17.439073112265284</v>
      </c>
    </row>
    <row r="2393" spans="1:18" ht="15" x14ac:dyDescent="0.2">
      <c r="A2393" t="s">
        <v>252</v>
      </c>
      <c r="B2393">
        <v>2016</v>
      </c>
      <c r="C2393" t="s">
        <v>0</v>
      </c>
      <c r="D2393" t="s">
        <v>390</v>
      </c>
      <c r="E2393" t="s">
        <v>2202</v>
      </c>
      <c r="F2393">
        <v>3</v>
      </c>
      <c r="G2393">
        <v>228</v>
      </c>
      <c r="H2393">
        <v>2</v>
      </c>
      <c r="I2393">
        <v>1135</v>
      </c>
      <c r="J2393">
        <v>3</v>
      </c>
      <c r="K2393">
        <v>1363</v>
      </c>
      <c r="L2393">
        <v>5000</v>
      </c>
      <c r="M2393" s="24" t="str">
        <f>LOOKUP(A2393,[1]lookup!$A$3:$A$51,[1]lookup!$P$3:$P$51)</f>
        <v>Seeded</v>
      </c>
      <c r="N2393" s="24" t="str">
        <f>LOOKUP(A2393,[1]lookup!$A$3:$A$51,[1]lookup!$R$3:$R$51)</f>
        <v>High</v>
      </c>
      <c r="O2393" s="24" t="str">
        <f>LOOKUP(A2393,[1]lookup!$A$3:$A$51,[1]lookup!$U$3:$U$51)</f>
        <v>FS</v>
      </c>
      <c r="P2393" s="25">
        <f t="shared" si="74"/>
        <v>22.7</v>
      </c>
      <c r="Q2393" s="25">
        <f t="shared" si="75"/>
        <v>4.5600000000000005</v>
      </c>
      <c r="R2393" s="25">
        <f>LOOKUP(A2393,[1]lookup!$A$3:$A$51,[1]lookup!$H$3:$H$51)</f>
        <v>17.439073112265284</v>
      </c>
    </row>
    <row r="2394" spans="1:18" ht="15" x14ac:dyDescent="0.2">
      <c r="A2394" t="s">
        <v>252</v>
      </c>
      <c r="B2394">
        <v>2016</v>
      </c>
      <c r="C2394" t="s">
        <v>0</v>
      </c>
      <c r="D2394" t="s">
        <v>1087</v>
      </c>
      <c r="E2394" t="s">
        <v>2203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5000</v>
      </c>
      <c r="M2394" s="24" t="str">
        <f>LOOKUP(A2394,[1]lookup!$A$3:$A$51,[1]lookup!$P$3:$P$51)</f>
        <v>Seeded</v>
      </c>
      <c r="N2394" s="24" t="str">
        <f>LOOKUP(A2394,[1]lookup!$A$3:$A$51,[1]lookup!$R$3:$R$51)</f>
        <v>High</v>
      </c>
      <c r="O2394" s="24" t="str">
        <f>LOOKUP(A2394,[1]lookup!$A$3:$A$51,[1]lookup!$U$3:$U$51)</f>
        <v>FS</v>
      </c>
      <c r="P2394" s="25">
        <f t="shared" si="74"/>
        <v>0</v>
      </c>
      <c r="Q2394" s="25">
        <f t="shared" si="75"/>
        <v>0</v>
      </c>
      <c r="R2394" s="25">
        <f>LOOKUP(A2394,[1]lookup!$A$3:$A$51,[1]lookup!$H$3:$H$51)</f>
        <v>17.439073112265284</v>
      </c>
    </row>
    <row r="2395" spans="1:18" ht="15" x14ac:dyDescent="0.2">
      <c r="A2395" t="s">
        <v>252</v>
      </c>
      <c r="B2395">
        <v>2016</v>
      </c>
      <c r="C2395" t="s">
        <v>0</v>
      </c>
      <c r="D2395" t="s">
        <v>244</v>
      </c>
      <c r="E2395" t="s">
        <v>2204</v>
      </c>
      <c r="F2395">
        <v>3</v>
      </c>
      <c r="G2395">
        <v>114</v>
      </c>
      <c r="H2395">
        <v>4</v>
      </c>
      <c r="I2395">
        <v>1473</v>
      </c>
      <c r="J2395">
        <v>4</v>
      </c>
      <c r="K2395">
        <v>1587</v>
      </c>
      <c r="L2395">
        <v>5000</v>
      </c>
      <c r="M2395" s="24" t="str">
        <f>LOOKUP(A2395,[1]lookup!$A$3:$A$51,[1]lookup!$P$3:$P$51)</f>
        <v>Seeded</v>
      </c>
      <c r="N2395" s="24" t="str">
        <f>LOOKUP(A2395,[1]lookup!$A$3:$A$51,[1]lookup!$R$3:$R$51)</f>
        <v>High</v>
      </c>
      <c r="O2395" s="24" t="str">
        <f>LOOKUP(A2395,[1]lookup!$A$3:$A$51,[1]lookup!$U$3:$U$51)</f>
        <v>FS</v>
      </c>
      <c r="P2395" s="25">
        <f t="shared" si="74"/>
        <v>29.459999999999997</v>
      </c>
      <c r="Q2395" s="25">
        <f t="shared" si="75"/>
        <v>2.2800000000000002</v>
      </c>
      <c r="R2395" s="25">
        <f>LOOKUP(A2395,[1]lookup!$A$3:$A$51,[1]lookup!$H$3:$H$51)</f>
        <v>17.439073112265284</v>
      </c>
    </row>
    <row r="2396" spans="1:18" ht="15" x14ac:dyDescent="0.2">
      <c r="A2396" t="s">
        <v>252</v>
      </c>
      <c r="B2396">
        <v>2016</v>
      </c>
      <c r="C2396" t="s">
        <v>0</v>
      </c>
      <c r="D2396" t="s">
        <v>559</v>
      </c>
      <c r="E2396" t="s">
        <v>2205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5000</v>
      </c>
      <c r="M2396" s="24" t="str">
        <f>LOOKUP(A2396,[1]lookup!$A$3:$A$51,[1]lookup!$P$3:$P$51)</f>
        <v>Seeded</v>
      </c>
      <c r="N2396" s="24" t="str">
        <f>LOOKUP(A2396,[1]lookup!$A$3:$A$51,[1]lookup!$R$3:$R$51)</f>
        <v>High</v>
      </c>
      <c r="O2396" s="24" t="str">
        <f>LOOKUP(A2396,[1]lookup!$A$3:$A$51,[1]lookup!$U$3:$U$51)</f>
        <v>FS</v>
      </c>
      <c r="P2396" s="25">
        <f t="shared" si="74"/>
        <v>0</v>
      </c>
      <c r="Q2396" s="25">
        <f t="shared" si="75"/>
        <v>0</v>
      </c>
      <c r="R2396" s="25">
        <f>LOOKUP(A2396,[1]lookup!$A$3:$A$51,[1]lookup!$H$3:$H$51)</f>
        <v>17.439073112265284</v>
      </c>
    </row>
    <row r="2397" spans="1:18" ht="15" x14ac:dyDescent="0.2">
      <c r="A2397" t="s">
        <v>252</v>
      </c>
      <c r="B2397">
        <v>2016</v>
      </c>
      <c r="C2397" t="s">
        <v>0</v>
      </c>
      <c r="D2397" t="s">
        <v>1229</v>
      </c>
      <c r="E2397" t="s">
        <v>2206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5000</v>
      </c>
      <c r="M2397" s="24" t="str">
        <f>LOOKUP(A2397,[1]lookup!$A$3:$A$51,[1]lookup!$P$3:$P$51)</f>
        <v>Seeded</v>
      </c>
      <c r="N2397" s="24" t="str">
        <f>LOOKUP(A2397,[1]lookup!$A$3:$A$51,[1]lookup!$R$3:$R$51)</f>
        <v>High</v>
      </c>
      <c r="O2397" s="24" t="str">
        <f>LOOKUP(A2397,[1]lookup!$A$3:$A$51,[1]lookup!$U$3:$U$51)</f>
        <v>FS</v>
      </c>
      <c r="P2397" s="25">
        <f t="shared" si="74"/>
        <v>0</v>
      </c>
      <c r="Q2397" s="25">
        <f t="shared" si="75"/>
        <v>0</v>
      </c>
      <c r="R2397" s="25">
        <f>LOOKUP(A2397,[1]lookup!$A$3:$A$51,[1]lookup!$H$3:$H$51)</f>
        <v>17.439073112265284</v>
      </c>
    </row>
    <row r="2398" spans="1:18" ht="15" x14ac:dyDescent="0.2">
      <c r="A2398" t="s">
        <v>252</v>
      </c>
      <c r="B2398">
        <v>2016</v>
      </c>
      <c r="C2398" t="s">
        <v>0</v>
      </c>
      <c r="D2398" t="s">
        <v>405</v>
      </c>
      <c r="E2398" t="s">
        <v>2207</v>
      </c>
      <c r="F2398">
        <v>3</v>
      </c>
      <c r="G2398">
        <v>1025</v>
      </c>
      <c r="H2398">
        <v>2</v>
      </c>
      <c r="I2398">
        <v>547</v>
      </c>
      <c r="J2398">
        <v>3</v>
      </c>
      <c r="K2398">
        <v>1572</v>
      </c>
      <c r="L2398">
        <v>5000</v>
      </c>
      <c r="M2398" s="24" t="str">
        <f>LOOKUP(A2398,[1]lookup!$A$3:$A$51,[1]lookup!$P$3:$P$51)</f>
        <v>Seeded</v>
      </c>
      <c r="N2398" s="24" t="str">
        <f>LOOKUP(A2398,[1]lookup!$A$3:$A$51,[1]lookup!$R$3:$R$51)</f>
        <v>High</v>
      </c>
      <c r="O2398" s="24" t="str">
        <f>LOOKUP(A2398,[1]lookup!$A$3:$A$51,[1]lookup!$U$3:$U$51)</f>
        <v>FS</v>
      </c>
      <c r="P2398" s="25">
        <f t="shared" si="74"/>
        <v>10.94</v>
      </c>
      <c r="Q2398" s="25">
        <f t="shared" si="75"/>
        <v>20.5</v>
      </c>
      <c r="R2398" s="25">
        <f>LOOKUP(A2398,[1]lookup!$A$3:$A$51,[1]lookup!$H$3:$H$51)</f>
        <v>17.439073112265284</v>
      </c>
    </row>
    <row r="2399" spans="1:18" ht="15" x14ac:dyDescent="0.2">
      <c r="A2399" t="s">
        <v>252</v>
      </c>
      <c r="B2399">
        <v>2016</v>
      </c>
      <c r="C2399" t="s">
        <v>0</v>
      </c>
      <c r="D2399" t="s">
        <v>217</v>
      </c>
      <c r="E2399" t="s">
        <v>2208</v>
      </c>
      <c r="F2399">
        <v>2</v>
      </c>
      <c r="G2399">
        <v>3556</v>
      </c>
      <c r="H2399">
        <v>0</v>
      </c>
      <c r="I2399">
        <v>0</v>
      </c>
      <c r="J2399">
        <v>2</v>
      </c>
      <c r="K2399">
        <v>3556</v>
      </c>
      <c r="L2399">
        <v>5000</v>
      </c>
      <c r="M2399" s="24" t="str">
        <f>LOOKUP(A2399,[1]lookup!$A$3:$A$51,[1]lookup!$P$3:$P$51)</f>
        <v>Seeded</v>
      </c>
      <c r="N2399" s="24" t="str">
        <f>LOOKUP(A2399,[1]lookup!$A$3:$A$51,[1]lookup!$R$3:$R$51)</f>
        <v>High</v>
      </c>
      <c r="O2399" s="24" t="str">
        <f>LOOKUP(A2399,[1]lookup!$A$3:$A$51,[1]lookup!$U$3:$U$51)</f>
        <v>FS</v>
      </c>
      <c r="P2399" s="25">
        <f t="shared" si="74"/>
        <v>0</v>
      </c>
      <c r="Q2399" s="25">
        <f t="shared" si="75"/>
        <v>71.12</v>
      </c>
      <c r="R2399" s="25">
        <f>LOOKUP(A2399,[1]lookup!$A$3:$A$51,[1]lookup!$H$3:$H$51)</f>
        <v>17.439073112265284</v>
      </c>
    </row>
    <row r="2400" spans="1:18" ht="15" x14ac:dyDescent="0.2">
      <c r="A2400" t="s">
        <v>252</v>
      </c>
      <c r="B2400">
        <v>2016</v>
      </c>
      <c r="C2400" t="s">
        <v>0</v>
      </c>
      <c r="D2400" t="s">
        <v>2209</v>
      </c>
      <c r="E2400" t="s">
        <v>2210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5000</v>
      </c>
      <c r="M2400" s="24" t="str">
        <f>LOOKUP(A2400,[1]lookup!$A$3:$A$51,[1]lookup!$P$3:$P$51)</f>
        <v>Seeded</v>
      </c>
      <c r="N2400" s="24" t="str">
        <f>LOOKUP(A2400,[1]lookup!$A$3:$A$51,[1]lookup!$R$3:$R$51)</f>
        <v>High</v>
      </c>
      <c r="O2400" s="24" t="str">
        <f>LOOKUP(A2400,[1]lookup!$A$3:$A$51,[1]lookup!$U$3:$U$51)</f>
        <v>FS</v>
      </c>
      <c r="P2400" s="25">
        <f t="shared" si="74"/>
        <v>0</v>
      </c>
      <c r="Q2400" s="25">
        <f t="shared" si="75"/>
        <v>0</v>
      </c>
      <c r="R2400" s="25">
        <f>LOOKUP(A2400,[1]lookup!$A$3:$A$51,[1]lookup!$H$3:$H$51)</f>
        <v>17.439073112265284</v>
      </c>
    </row>
    <row r="2401" spans="1:18" ht="15" x14ac:dyDescent="0.2">
      <c r="A2401" t="s">
        <v>252</v>
      </c>
      <c r="B2401">
        <v>2016</v>
      </c>
      <c r="C2401" t="s">
        <v>0</v>
      </c>
      <c r="D2401" t="s">
        <v>2211</v>
      </c>
      <c r="E2401" t="s">
        <v>2212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5000</v>
      </c>
      <c r="M2401" s="24" t="str">
        <f>LOOKUP(A2401,[1]lookup!$A$3:$A$51,[1]lookup!$P$3:$P$51)</f>
        <v>Seeded</v>
      </c>
      <c r="N2401" s="24" t="str">
        <f>LOOKUP(A2401,[1]lookup!$A$3:$A$51,[1]lookup!$R$3:$R$51)</f>
        <v>High</v>
      </c>
      <c r="O2401" s="24" t="str">
        <f>LOOKUP(A2401,[1]lookup!$A$3:$A$51,[1]lookup!$U$3:$U$51)</f>
        <v>FS</v>
      </c>
      <c r="P2401" s="25">
        <f t="shared" si="74"/>
        <v>0</v>
      </c>
      <c r="Q2401" s="25">
        <f t="shared" si="75"/>
        <v>0</v>
      </c>
      <c r="R2401" s="25">
        <f>LOOKUP(A2401,[1]lookup!$A$3:$A$51,[1]lookup!$H$3:$H$51)</f>
        <v>17.439073112265284</v>
      </c>
    </row>
    <row r="2402" spans="1:18" ht="15" x14ac:dyDescent="0.2">
      <c r="A2402" t="s">
        <v>257</v>
      </c>
      <c r="B2402">
        <v>2016</v>
      </c>
      <c r="C2402" t="s">
        <v>0</v>
      </c>
      <c r="D2402" t="s">
        <v>672</v>
      </c>
      <c r="E2402" t="s">
        <v>2199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5103</v>
      </c>
      <c r="M2402" s="24" t="str">
        <f>LOOKUP(A2402,[1]lookup!$A$3:$A$51,[1]lookup!$P$3:$P$51)</f>
        <v>Unseeded</v>
      </c>
      <c r="N2402" s="24" t="str">
        <f>LOOKUP(A2402,[1]lookup!$A$3:$A$51,[1]lookup!$R$3:$R$51)</f>
        <v>Mod</v>
      </c>
      <c r="O2402" s="24" t="str">
        <f>LOOKUP(A2402,[1]lookup!$A$3:$A$51,[1]lookup!$U$3:$U$51)</f>
        <v>FS</v>
      </c>
      <c r="P2402" s="25">
        <f t="shared" si="74"/>
        <v>0</v>
      </c>
      <c r="Q2402" s="25">
        <f t="shared" si="75"/>
        <v>0</v>
      </c>
      <c r="R2402" s="25">
        <f>LOOKUP(A2402,[1]lookup!$A$3:$A$51,[1]lookup!$H$3:$H$51)</f>
        <v>0</v>
      </c>
    </row>
    <row r="2403" spans="1:18" ht="15" x14ac:dyDescent="0.2">
      <c r="A2403" t="s">
        <v>257</v>
      </c>
      <c r="B2403">
        <v>2016</v>
      </c>
      <c r="C2403" t="s">
        <v>0</v>
      </c>
      <c r="D2403" t="s">
        <v>556</v>
      </c>
      <c r="E2403" t="s">
        <v>2200</v>
      </c>
      <c r="F2403">
        <v>0</v>
      </c>
      <c r="G2403">
        <v>0</v>
      </c>
      <c r="H2403">
        <v>1</v>
      </c>
      <c r="I2403">
        <v>255</v>
      </c>
      <c r="J2403">
        <v>1</v>
      </c>
      <c r="K2403">
        <v>255</v>
      </c>
      <c r="L2403">
        <v>5103</v>
      </c>
      <c r="M2403" s="24" t="str">
        <f>LOOKUP(A2403,[1]lookup!$A$3:$A$51,[1]lookup!$P$3:$P$51)</f>
        <v>Unseeded</v>
      </c>
      <c r="N2403" s="24" t="str">
        <f>LOOKUP(A2403,[1]lookup!$A$3:$A$51,[1]lookup!$R$3:$R$51)</f>
        <v>Mod</v>
      </c>
      <c r="O2403" s="24" t="str">
        <f>LOOKUP(A2403,[1]lookup!$A$3:$A$51,[1]lookup!$U$3:$U$51)</f>
        <v>FS</v>
      </c>
      <c r="P2403" s="25">
        <f t="shared" si="74"/>
        <v>4.9970605526161078</v>
      </c>
      <c r="Q2403" s="25">
        <f t="shared" si="75"/>
        <v>0</v>
      </c>
      <c r="R2403" s="25">
        <f>LOOKUP(A2403,[1]lookup!$A$3:$A$51,[1]lookup!$H$3:$H$51)</f>
        <v>0</v>
      </c>
    </row>
    <row r="2404" spans="1:18" ht="15" x14ac:dyDescent="0.2">
      <c r="A2404" t="s">
        <v>257</v>
      </c>
      <c r="B2404">
        <v>2016</v>
      </c>
      <c r="C2404" t="s">
        <v>0</v>
      </c>
      <c r="D2404" t="s">
        <v>557</v>
      </c>
      <c r="E2404" t="s">
        <v>2201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5103</v>
      </c>
      <c r="M2404" s="24" t="str">
        <f>LOOKUP(A2404,[1]lookup!$A$3:$A$51,[1]lookup!$P$3:$P$51)</f>
        <v>Unseeded</v>
      </c>
      <c r="N2404" s="24" t="str">
        <f>LOOKUP(A2404,[1]lookup!$A$3:$A$51,[1]lookup!$R$3:$R$51)</f>
        <v>Mod</v>
      </c>
      <c r="O2404" s="24" t="str">
        <f>LOOKUP(A2404,[1]lookup!$A$3:$A$51,[1]lookup!$U$3:$U$51)</f>
        <v>FS</v>
      </c>
      <c r="P2404" s="25">
        <f t="shared" si="74"/>
        <v>0</v>
      </c>
      <c r="Q2404" s="25">
        <f t="shared" si="75"/>
        <v>0</v>
      </c>
      <c r="R2404" s="25">
        <f>LOOKUP(A2404,[1]lookup!$A$3:$A$51,[1]lookup!$H$3:$H$51)</f>
        <v>0</v>
      </c>
    </row>
    <row r="2405" spans="1:18" ht="15" x14ac:dyDescent="0.2">
      <c r="A2405" t="s">
        <v>257</v>
      </c>
      <c r="B2405">
        <v>2016</v>
      </c>
      <c r="C2405" t="s">
        <v>0</v>
      </c>
      <c r="D2405" t="s">
        <v>390</v>
      </c>
      <c r="E2405" t="s">
        <v>2202</v>
      </c>
      <c r="F2405">
        <v>2</v>
      </c>
      <c r="G2405">
        <v>481</v>
      </c>
      <c r="H2405">
        <v>2</v>
      </c>
      <c r="I2405">
        <v>1817</v>
      </c>
      <c r="J2405">
        <v>2</v>
      </c>
      <c r="K2405">
        <v>2298</v>
      </c>
      <c r="L2405">
        <v>5103</v>
      </c>
      <c r="M2405" s="24" t="str">
        <f>LOOKUP(A2405,[1]lookup!$A$3:$A$51,[1]lookup!$P$3:$P$51)</f>
        <v>Unseeded</v>
      </c>
      <c r="N2405" s="24" t="str">
        <f>LOOKUP(A2405,[1]lookup!$A$3:$A$51,[1]lookup!$R$3:$R$51)</f>
        <v>Mod</v>
      </c>
      <c r="O2405" s="24" t="str">
        <f>LOOKUP(A2405,[1]lookup!$A$3:$A$51,[1]lookup!$U$3:$U$51)</f>
        <v>FS</v>
      </c>
      <c r="P2405" s="25">
        <f t="shared" si="74"/>
        <v>35.606505976876349</v>
      </c>
      <c r="Q2405" s="25">
        <f t="shared" si="75"/>
        <v>9.4258279443464623</v>
      </c>
      <c r="R2405" s="25">
        <f>LOOKUP(A2405,[1]lookup!$A$3:$A$51,[1]lookup!$H$3:$H$51)</f>
        <v>0</v>
      </c>
    </row>
    <row r="2406" spans="1:18" ht="15" x14ac:dyDescent="0.2">
      <c r="A2406" t="s">
        <v>257</v>
      </c>
      <c r="B2406">
        <v>2016</v>
      </c>
      <c r="C2406" t="s">
        <v>0</v>
      </c>
      <c r="D2406" t="s">
        <v>1087</v>
      </c>
      <c r="E2406" t="s">
        <v>2203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5103</v>
      </c>
      <c r="M2406" s="24" t="str">
        <f>LOOKUP(A2406,[1]lookup!$A$3:$A$51,[1]lookup!$P$3:$P$51)</f>
        <v>Unseeded</v>
      </c>
      <c r="N2406" s="24" t="str">
        <f>LOOKUP(A2406,[1]lookup!$A$3:$A$51,[1]lookup!$R$3:$R$51)</f>
        <v>Mod</v>
      </c>
      <c r="O2406" s="24" t="str">
        <f>LOOKUP(A2406,[1]lookup!$A$3:$A$51,[1]lookup!$U$3:$U$51)</f>
        <v>FS</v>
      </c>
      <c r="P2406" s="25">
        <f t="shared" si="74"/>
        <v>0</v>
      </c>
      <c r="Q2406" s="25">
        <f t="shared" si="75"/>
        <v>0</v>
      </c>
      <c r="R2406" s="25">
        <f>LOOKUP(A2406,[1]lookup!$A$3:$A$51,[1]lookup!$H$3:$H$51)</f>
        <v>0</v>
      </c>
    </row>
    <row r="2407" spans="1:18" ht="15" x14ac:dyDescent="0.2">
      <c r="A2407" t="s">
        <v>257</v>
      </c>
      <c r="B2407">
        <v>2016</v>
      </c>
      <c r="C2407" t="s">
        <v>0</v>
      </c>
      <c r="D2407" t="s">
        <v>244</v>
      </c>
      <c r="E2407" t="s">
        <v>2204</v>
      </c>
      <c r="F2407">
        <v>4</v>
      </c>
      <c r="G2407">
        <v>133</v>
      </c>
      <c r="H2407">
        <v>4</v>
      </c>
      <c r="I2407">
        <v>2278</v>
      </c>
      <c r="J2407">
        <v>4</v>
      </c>
      <c r="K2407">
        <v>2411</v>
      </c>
      <c r="L2407">
        <v>5103</v>
      </c>
      <c r="M2407" s="24" t="str">
        <f>LOOKUP(A2407,[1]lookup!$A$3:$A$51,[1]lookup!$P$3:$P$51)</f>
        <v>Unseeded</v>
      </c>
      <c r="N2407" s="24" t="str">
        <f>LOOKUP(A2407,[1]lookup!$A$3:$A$51,[1]lookup!$R$3:$R$51)</f>
        <v>Mod</v>
      </c>
      <c r="O2407" s="24" t="str">
        <f>LOOKUP(A2407,[1]lookup!$A$3:$A$51,[1]lookup!$U$3:$U$51)</f>
        <v>FS</v>
      </c>
      <c r="P2407" s="25">
        <f t="shared" si="74"/>
        <v>44.640407603370569</v>
      </c>
      <c r="Q2407" s="25">
        <f t="shared" si="75"/>
        <v>2.6063100137174211</v>
      </c>
      <c r="R2407" s="25">
        <f>LOOKUP(A2407,[1]lookup!$A$3:$A$51,[1]lookup!$H$3:$H$51)</f>
        <v>0</v>
      </c>
    </row>
    <row r="2408" spans="1:18" ht="15" x14ac:dyDescent="0.2">
      <c r="A2408" t="s">
        <v>257</v>
      </c>
      <c r="B2408">
        <v>2016</v>
      </c>
      <c r="C2408" t="s">
        <v>0</v>
      </c>
      <c r="D2408" t="s">
        <v>559</v>
      </c>
      <c r="E2408" t="s">
        <v>2205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5103</v>
      </c>
      <c r="M2408" s="24" t="str">
        <f>LOOKUP(A2408,[1]lookup!$A$3:$A$51,[1]lookup!$P$3:$P$51)</f>
        <v>Unseeded</v>
      </c>
      <c r="N2408" s="24" t="str">
        <f>LOOKUP(A2408,[1]lookup!$A$3:$A$51,[1]lookup!$R$3:$R$51)</f>
        <v>Mod</v>
      </c>
      <c r="O2408" s="24" t="str">
        <f>LOOKUP(A2408,[1]lookup!$A$3:$A$51,[1]lookup!$U$3:$U$51)</f>
        <v>FS</v>
      </c>
      <c r="P2408" s="25">
        <f t="shared" si="74"/>
        <v>0</v>
      </c>
      <c r="Q2408" s="25">
        <f t="shared" si="75"/>
        <v>0</v>
      </c>
      <c r="R2408" s="25">
        <f>LOOKUP(A2408,[1]lookup!$A$3:$A$51,[1]lookup!$H$3:$H$51)</f>
        <v>0</v>
      </c>
    </row>
    <row r="2409" spans="1:18" ht="15" x14ac:dyDescent="0.2">
      <c r="A2409" t="s">
        <v>257</v>
      </c>
      <c r="B2409">
        <v>2016</v>
      </c>
      <c r="C2409" t="s">
        <v>0</v>
      </c>
      <c r="D2409" t="s">
        <v>1229</v>
      </c>
      <c r="E2409" t="s">
        <v>2206</v>
      </c>
      <c r="F2409">
        <v>1</v>
      </c>
      <c r="G2409">
        <v>2</v>
      </c>
      <c r="H2409">
        <v>0</v>
      </c>
      <c r="I2409">
        <v>0</v>
      </c>
      <c r="J2409">
        <v>1</v>
      </c>
      <c r="K2409">
        <v>2</v>
      </c>
      <c r="L2409">
        <v>5103</v>
      </c>
      <c r="M2409" s="24" t="str">
        <f>LOOKUP(A2409,[1]lookup!$A$3:$A$51,[1]lookup!$P$3:$P$51)</f>
        <v>Unseeded</v>
      </c>
      <c r="N2409" s="24" t="str">
        <f>LOOKUP(A2409,[1]lookup!$A$3:$A$51,[1]lookup!$R$3:$R$51)</f>
        <v>Mod</v>
      </c>
      <c r="O2409" s="24" t="str">
        <f>LOOKUP(A2409,[1]lookup!$A$3:$A$51,[1]lookup!$U$3:$U$51)</f>
        <v>FS</v>
      </c>
      <c r="P2409" s="25">
        <f t="shared" si="74"/>
        <v>0</v>
      </c>
      <c r="Q2409" s="25">
        <f t="shared" si="75"/>
        <v>3.9192631785224377E-2</v>
      </c>
      <c r="R2409" s="25">
        <f>LOOKUP(A2409,[1]lookup!$A$3:$A$51,[1]lookup!$H$3:$H$51)</f>
        <v>0</v>
      </c>
    </row>
    <row r="2410" spans="1:18" ht="15" x14ac:dyDescent="0.2">
      <c r="A2410" t="s">
        <v>257</v>
      </c>
      <c r="B2410">
        <v>2016</v>
      </c>
      <c r="C2410" t="s">
        <v>0</v>
      </c>
      <c r="D2410" t="s">
        <v>405</v>
      </c>
      <c r="E2410" t="s">
        <v>2207</v>
      </c>
      <c r="F2410">
        <v>2</v>
      </c>
      <c r="G2410">
        <v>1604</v>
      </c>
      <c r="H2410">
        <v>2</v>
      </c>
      <c r="I2410">
        <v>424</v>
      </c>
      <c r="J2410">
        <v>2</v>
      </c>
      <c r="K2410">
        <v>2028</v>
      </c>
      <c r="L2410">
        <v>5103</v>
      </c>
      <c r="M2410" s="24" t="str">
        <f>LOOKUP(A2410,[1]lookup!$A$3:$A$51,[1]lookup!$P$3:$P$51)</f>
        <v>Unseeded</v>
      </c>
      <c r="N2410" s="24" t="str">
        <f>LOOKUP(A2410,[1]lookup!$A$3:$A$51,[1]lookup!$R$3:$R$51)</f>
        <v>Mod</v>
      </c>
      <c r="O2410" s="24" t="str">
        <f>LOOKUP(A2410,[1]lookup!$A$3:$A$51,[1]lookup!$U$3:$U$51)</f>
        <v>FS</v>
      </c>
      <c r="P2410" s="25">
        <f t="shared" si="74"/>
        <v>8.308837938467569</v>
      </c>
      <c r="Q2410" s="25">
        <f t="shared" si="75"/>
        <v>31.432490691749955</v>
      </c>
      <c r="R2410" s="25">
        <f>LOOKUP(A2410,[1]lookup!$A$3:$A$51,[1]lookup!$H$3:$H$51)</f>
        <v>0</v>
      </c>
    </row>
    <row r="2411" spans="1:18" ht="15" x14ac:dyDescent="0.2">
      <c r="A2411" t="s">
        <v>257</v>
      </c>
      <c r="B2411">
        <v>2016</v>
      </c>
      <c r="C2411" t="s">
        <v>0</v>
      </c>
      <c r="D2411" t="s">
        <v>217</v>
      </c>
      <c r="E2411" t="s">
        <v>2208</v>
      </c>
      <c r="F2411">
        <v>2</v>
      </c>
      <c r="G2411">
        <v>2883</v>
      </c>
      <c r="H2411">
        <v>0</v>
      </c>
      <c r="I2411">
        <v>0</v>
      </c>
      <c r="J2411">
        <v>2</v>
      </c>
      <c r="K2411">
        <v>2883</v>
      </c>
      <c r="L2411">
        <v>5103</v>
      </c>
      <c r="M2411" s="24" t="str">
        <f>LOOKUP(A2411,[1]lookup!$A$3:$A$51,[1]lookup!$P$3:$P$51)</f>
        <v>Unseeded</v>
      </c>
      <c r="N2411" s="24" t="str">
        <f>LOOKUP(A2411,[1]lookup!$A$3:$A$51,[1]lookup!$R$3:$R$51)</f>
        <v>Mod</v>
      </c>
      <c r="O2411" s="24" t="str">
        <f>LOOKUP(A2411,[1]lookup!$A$3:$A$51,[1]lookup!$U$3:$U$51)</f>
        <v>FS</v>
      </c>
      <c r="P2411" s="25">
        <f t="shared" si="74"/>
        <v>0</v>
      </c>
      <c r="Q2411" s="25">
        <f t="shared" si="75"/>
        <v>56.496178718400934</v>
      </c>
      <c r="R2411" s="25">
        <f>LOOKUP(A2411,[1]lookup!$A$3:$A$51,[1]lookup!$H$3:$H$51)</f>
        <v>0</v>
      </c>
    </row>
    <row r="2412" spans="1:18" ht="15" x14ac:dyDescent="0.2">
      <c r="A2412" t="s">
        <v>257</v>
      </c>
      <c r="B2412">
        <v>2016</v>
      </c>
      <c r="C2412" t="s">
        <v>0</v>
      </c>
      <c r="D2412" t="s">
        <v>2209</v>
      </c>
      <c r="E2412" t="s">
        <v>2210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5103</v>
      </c>
      <c r="M2412" s="24" t="str">
        <f>LOOKUP(A2412,[1]lookup!$A$3:$A$51,[1]lookup!$P$3:$P$51)</f>
        <v>Unseeded</v>
      </c>
      <c r="N2412" s="24" t="str">
        <f>LOOKUP(A2412,[1]lookup!$A$3:$A$51,[1]lookup!$R$3:$R$51)</f>
        <v>Mod</v>
      </c>
      <c r="O2412" s="24" t="str">
        <f>LOOKUP(A2412,[1]lookup!$A$3:$A$51,[1]lookup!$U$3:$U$51)</f>
        <v>FS</v>
      </c>
      <c r="P2412" s="25">
        <f t="shared" si="74"/>
        <v>0</v>
      </c>
      <c r="Q2412" s="25">
        <f t="shared" si="75"/>
        <v>0</v>
      </c>
      <c r="R2412" s="25">
        <f>LOOKUP(A2412,[1]lookup!$A$3:$A$51,[1]lookup!$H$3:$H$51)</f>
        <v>0</v>
      </c>
    </row>
    <row r="2413" spans="1:18" ht="15" x14ac:dyDescent="0.2">
      <c r="A2413" t="s">
        <v>257</v>
      </c>
      <c r="B2413">
        <v>2016</v>
      </c>
      <c r="C2413" t="s">
        <v>0</v>
      </c>
      <c r="D2413" t="s">
        <v>2211</v>
      </c>
      <c r="E2413" t="s">
        <v>2212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5103</v>
      </c>
      <c r="M2413" s="24" t="str">
        <f>LOOKUP(A2413,[1]lookup!$A$3:$A$51,[1]lookup!$P$3:$P$51)</f>
        <v>Unseeded</v>
      </c>
      <c r="N2413" s="24" t="str">
        <f>LOOKUP(A2413,[1]lookup!$A$3:$A$51,[1]lookup!$R$3:$R$51)</f>
        <v>Mod</v>
      </c>
      <c r="O2413" s="24" t="str">
        <f>LOOKUP(A2413,[1]lookup!$A$3:$A$51,[1]lookup!$U$3:$U$51)</f>
        <v>FS</v>
      </c>
      <c r="P2413" s="25">
        <f t="shared" si="74"/>
        <v>0</v>
      </c>
      <c r="Q2413" s="25">
        <f t="shared" si="75"/>
        <v>0</v>
      </c>
      <c r="R2413" s="25">
        <f>LOOKUP(A2413,[1]lookup!$A$3:$A$51,[1]lookup!$H$3:$H$51)</f>
        <v>0</v>
      </c>
    </row>
    <row r="2414" spans="1:18" ht="15" x14ac:dyDescent="0.2">
      <c r="A2414" t="s">
        <v>264</v>
      </c>
      <c r="B2414">
        <v>2016</v>
      </c>
      <c r="C2414" t="s">
        <v>0</v>
      </c>
      <c r="D2414" t="s">
        <v>672</v>
      </c>
      <c r="E2414" t="s">
        <v>2199</v>
      </c>
      <c r="F2414">
        <v>0</v>
      </c>
      <c r="G2414">
        <v>0</v>
      </c>
      <c r="H2414">
        <v>1</v>
      </c>
      <c r="I2414">
        <v>280</v>
      </c>
      <c r="J2414">
        <v>1</v>
      </c>
      <c r="K2414">
        <v>280</v>
      </c>
      <c r="L2414">
        <v>5000</v>
      </c>
      <c r="M2414" s="24" t="str">
        <f>LOOKUP(A2414,[1]lookup!$A$3:$A$51,[1]lookup!$P$3:$P$51)</f>
        <v>Seeded</v>
      </c>
      <c r="N2414" s="24" t="str">
        <f>LOOKUP(A2414,[1]lookup!$A$3:$A$51,[1]lookup!$R$3:$R$51)</f>
        <v>Mod</v>
      </c>
      <c r="O2414" s="24" t="str">
        <f>LOOKUP(A2414,[1]lookup!$A$3:$A$51,[1]lookup!$U$3:$U$51)</f>
        <v>FS</v>
      </c>
      <c r="P2414" s="25">
        <f t="shared" si="74"/>
        <v>5.6000000000000005</v>
      </c>
      <c r="Q2414" s="25">
        <f t="shared" si="75"/>
        <v>0</v>
      </c>
      <c r="R2414" s="25">
        <f>LOOKUP(A2414,[1]lookup!$A$3:$A$51,[1]lookup!$H$3:$H$51)</f>
        <v>41.838161838161838</v>
      </c>
    </row>
    <row r="2415" spans="1:18" ht="15" x14ac:dyDescent="0.2">
      <c r="A2415" t="s">
        <v>264</v>
      </c>
      <c r="B2415">
        <v>2016</v>
      </c>
      <c r="C2415" t="s">
        <v>0</v>
      </c>
      <c r="D2415" t="s">
        <v>556</v>
      </c>
      <c r="E2415" t="s">
        <v>2200</v>
      </c>
      <c r="F2415">
        <v>1</v>
      </c>
      <c r="G2415">
        <v>8</v>
      </c>
      <c r="H2415">
        <v>3</v>
      </c>
      <c r="I2415">
        <v>803</v>
      </c>
      <c r="J2415">
        <v>3</v>
      </c>
      <c r="K2415">
        <v>811</v>
      </c>
      <c r="L2415">
        <v>5000</v>
      </c>
      <c r="M2415" s="24" t="str">
        <f>LOOKUP(A2415,[1]lookup!$A$3:$A$51,[1]lookup!$P$3:$P$51)</f>
        <v>Seeded</v>
      </c>
      <c r="N2415" s="24" t="str">
        <f>LOOKUP(A2415,[1]lookup!$A$3:$A$51,[1]lookup!$R$3:$R$51)</f>
        <v>Mod</v>
      </c>
      <c r="O2415" s="24" t="str">
        <f>LOOKUP(A2415,[1]lookup!$A$3:$A$51,[1]lookup!$U$3:$U$51)</f>
        <v>FS</v>
      </c>
      <c r="P2415" s="25">
        <f t="shared" si="74"/>
        <v>16.059999999999999</v>
      </c>
      <c r="Q2415" s="25">
        <f t="shared" si="75"/>
        <v>0.16</v>
      </c>
      <c r="R2415" s="25">
        <f>LOOKUP(A2415,[1]lookup!$A$3:$A$51,[1]lookup!$H$3:$H$51)</f>
        <v>41.838161838161838</v>
      </c>
    </row>
    <row r="2416" spans="1:18" ht="15" x14ac:dyDescent="0.2">
      <c r="A2416" t="s">
        <v>264</v>
      </c>
      <c r="B2416">
        <v>2016</v>
      </c>
      <c r="C2416" t="s">
        <v>0</v>
      </c>
      <c r="D2416" t="s">
        <v>557</v>
      </c>
      <c r="E2416" t="s">
        <v>2201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5000</v>
      </c>
      <c r="M2416" s="24" t="str">
        <f>LOOKUP(A2416,[1]lookup!$A$3:$A$51,[1]lookup!$P$3:$P$51)</f>
        <v>Seeded</v>
      </c>
      <c r="N2416" s="24" t="str">
        <f>LOOKUP(A2416,[1]lookup!$A$3:$A$51,[1]lookup!$R$3:$R$51)</f>
        <v>Mod</v>
      </c>
      <c r="O2416" s="24" t="str">
        <f>LOOKUP(A2416,[1]lookup!$A$3:$A$51,[1]lookup!$U$3:$U$51)</f>
        <v>FS</v>
      </c>
      <c r="P2416" s="25">
        <f t="shared" si="74"/>
        <v>0</v>
      </c>
      <c r="Q2416" s="25">
        <f t="shared" si="75"/>
        <v>0</v>
      </c>
      <c r="R2416" s="25">
        <f>LOOKUP(A2416,[1]lookup!$A$3:$A$51,[1]lookup!$H$3:$H$51)</f>
        <v>41.838161838161838</v>
      </c>
    </row>
    <row r="2417" spans="1:18" ht="15" x14ac:dyDescent="0.2">
      <c r="A2417" t="s">
        <v>264</v>
      </c>
      <c r="B2417">
        <v>2016</v>
      </c>
      <c r="C2417" t="s">
        <v>0</v>
      </c>
      <c r="D2417" t="s">
        <v>390</v>
      </c>
      <c r="E2417" t="s">
        <v>2202</v>
      </c>
      <c r="F2417">
        <v>3</v>
      </c>
      <c r="G2417">
        <v>710</v>
      </c>
      <c r="H2417">
        <v>2</v>
      </c>
      <c r="I2417">
        <v>2968</v>
      </c>
      <c r="J2417">
        <v>3</v>
      </c>
      <c r="K2417">
        <v>3678</v>
      </c>
      <c r="L2417">
        <v>5000</v>
      </c>
      <c r="M2417" s="24" t="str">
        <f>LOOKUP(A2417,[1]lookup!$A$3:$A$51,[1]lookup!$P$3:$P$51)</f>
        <v>Seeded</v>
      </c>
      <c r="N2417" s="24" t="str">
        <f>LOOKUP(A2417,[1]lookup!$A$3:$A$51,[1]lookup!$R$3:$R$51)</f>
        <v>Mod</v>
      </c>
      <c r="O2417" s="24" t="str">
        <f>LOOKUP(A2417,[1]lookup!$A$3:$A$51,[1]lookup!$U$3:$U$51)</f>
        <v>FS</v>
      </c>
      <c r="P2417" s="25">
        <f t="shared" si="74"/>
        <v>59.36</v>
      </c>
      <c r="Q2417" s="25">
        <f t="shared" si="75"/>
        <v>14.2</v>
      </c>
      <c r="R2417" s="25">
        <f>LOOKUP(A2417,[1]lookup!$A$3:$A$51,[1]lookup!$H$3:$H$51)</f>
        <v>41.838161838161838</v>
      </c>
    </row>
    <row r="2418" spans="1:18" ht="15" x14ac:dyDescent="0.2">
      <c r="A2418" t="s">
        <v>264</v>
      </c>
      <c r="B2418">
        <v>2016</v>
      </c>
      <c r="C2418" t="s">
        <v>0</v>
      </c>
      <c r="D2418" t="s">
        <v>1087</v>
      </c>
      <c r="E2418" t="s">
        <v>2203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5000</v>
      </c>
      <c r="M2418" s="24" t="str">
        <f>LOOKUP(A2418,[1]lookup!$A$3:$A$51,[1]lookup!$P$3:$P$51)</f>
        <v>Seeded</v>
      </c>
      <c r="N2418" s="24" t="str">
        <f>LOOKUP(A2418,[1]lookup!$A$3:$A$51,[1]lookup!$R$3:$R$51)</f>
        <v>Mod</v>
      </c>
      <c r="O2418" s="24" t="str">
        <f>LOOKUP(A2418,[1]lookup!$A$3:$A$51,[1]lookup!$U$3:$U$51)</f>
        <v>FS</v>
      </c>
      <c r="P2418" s="25">
        <f t="shared" si="74"/>
        <v>0</v>
      </c>
      <c r="Q2418" s="25">
        <f t="shared" si="75"/>
        <v>0</v>
      </c>
      <c r="R2418" s="25">
        <f>LOOKUP(A2418,[1]lookup!$A$3:$A$51,[1]lookup!$H$3:$H$51)</f>
        <v>41.838161838161838</v>
      </c>
    </row>
    <row r="2419" spans="1:18" ht="15" x14ac:dyDescent="0.2">
      <c r="A2419" t="s">
        <v>264</v>
      </c>
      <c r="B2419">
        <v>2016</v>
      </c>
      <c r="C2419" t="s">
        <v>0</v>
      </c>
      <c r="D2419" t="s">
        <v>244</v>
      </c>
      <c r="E2419" t="s">
        <v>2204</v>
      </c>
      <c r="F2419">
        <v>2</v>
      </c>
      <c r="G2419">
        <v>6</v>
      </c>
      <c r="H2419">
        <v>3</v>
      </c>
      <c r="I2419">
        <v>170</v>
      </c>
      <c r="J2419">
        <v>3</v>
      </c>
      <c r="K2419">
        <v>176</v>
      </c>
      <c r="L2419">
        <v>5000</v>
      </c>
      <c r="M2419" s="24" t="str">
        <f>LOOKUP(A2419,[1]lookup!$A$3:$A$51,[1]lookup!$P$3:$P$51)</f>
        <v>Seeded</v>
      </c>
      <c r="N2419" s="24" t="str">
        <f>LOOKUP(A2419,[1]lookup!$A$3:$A$51,[1]lookup!$R$3:$R$51)</f>
        <v>Mod</v>
      </c>
      <c r="O2419" s="24" t="str">
        <f>LOOKUP(A2419,[1]lookup!$A$3:$A$51,[1]lookup!$U$3:$U$51)</f>
        <v>FS</v>
      </c>
      <c r="P2419" s="25">
        <f t="shared" si="74"/>
        <v>3.4000000000000004</v>
      </c>
      <c r="Q2419" s="25">
        <f t="shared" si="75"/>
        <v>0.12</v>
      </c>
      <c r="R2419" s="25">
        <f>LOOKUP(A2419,[1]lookup!$A$3:$A$51,[1]lookup!$H$3:$H$51)</f>
        <v>41.838161838161838</v>
      </c>
    </row>
    <row r="2420" spans="1:18" ht="15" x14ac:dyDescent="0.2">
      <c r="A2420" t="s">
        <v>264</v>
      </c>
      <c r="B2420">
        <v>2016</v>
      </c>
      <c r="C2420" t="s">
        <v>0</v>
      </c>
      <c r="D2420" t="s">
        <v>559</v>
      </c>
      <c r="E2420" t="s">
        <v>2205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5000</v>
      </c>
      <c r="M2420" s="24" t="str">
        <f>LOOKUP(A2420,[1]lookup!$A$3:$A$51,[1]lookup!$P$3:$P$51)</f>
        <v>Seeded</v>
      </c>
      <c r="N2420" s="24" t="str">
        <f>LOOKUP(A2420,[1]lookup!$A$3:$A$51,[1]lookup!$R$3:$R$51)</f>
        <v>Mod</v>
      </c>
      <c r="O2420" s="24" t="str">
        <f>LOOKUP(A2420,[1]lookup!$A$3:$A$51,[1]lookup!$U$3:$U$51)</f>
        <v>FS</v>
      </c>
      <c r="P2420" s="25">
        <f t="shared" si="74"/>
        <v>0</v>
      </c>
      <c r="Q2420" s="25">
        <f t="shared" si="75"/>
        <v>0</v>
      </c>
      <c r="R2420" s="25">
        <f>LOOKUP(A2420,[1]lookup!$A$3:$A$51,[1]lookup!$H$3:$H$51)</f>
        <v>41.838161838161838</v>
      </c>
    </row>
    <row r="2421" spans="1:18" ht="15" x14ac:dyDescent="0.2">
      <c r="A2421" t="s">
        <v>264</v>
      </c>
      <c r="B2421">
        <v>2016</v>
      </c>
      <c r="C2421" t="s">
        <v>0</v>
      </c>
      <c r="D2421" t="s">
        <v>1229</v>
      </c>
      <c r="E2421" t="s">
        <v>2206</v>
      </c>
      <c r="F2421">
        <v>1</v>
      </c>
      <c r="G2421">
        <v>54</v>
      </c>
      <c r="H2421">
        <v>0</v>
      </c>
      <c r="I2421">
        <v>0</v>
      </c>
      <c r="J2421">
        <v>1</v>
      </c>
      <c r="K2421">
        <v>54</v>
      </c>
      <c r="L2421">
        <v>5000</v>
      </c>
      <c r="M2421" s="24" t="str">
        <f>LOOKUP(A2421,[1]lookup!$A$3:$A$51,[1]lookup!$P$3:$P$51)</f>
        <v>Seeded</v>
      </c>
      <c r="N2421" s="24" t="str">
        <f>LOOKUP(A2421,[1]lookup!$A$3:$A$51,[1]lookup!$R$3:$R$51)</f>
        <v>Mod</v>
      </c>
      <c r="O2421" s="24" t="str">
        <f>LOOKUP(A2421,[1]lookup!$A$3:$A$51,[1]lookup!$U$3:$U$51)</f>
        <v>FS</v>
      </c>
      <c r="P2421" s="25">
        <f t="shared" si="74"/>
        <v>0</v>
      </c>
      <c r="Q2421" s="25">
        <f t="shared" si="75"/>
        <v>1.08</v>
      </c>
      <c r="R2421" s="25">
        <f>LOOKUP(A2421,[1]lookup!$A$3:$A$51,[1]lookup!$H$3:$H$51)</f>
        <v>41.838161838161838</v>
      </c>
    </row>
    <row r="2422" spans="1:18" ht="15" x14ac:dyDescent="0.2">
      <c r="A2422" t="s">
        <v>264</v>
      </c>
      <c r="B2422">
        <v>2016</v>
      </c>
      <c r="C2422" t="s">
        <v>0</v>
      </c>
      <c r="D2422" t="s">
        <v>405</v>
      </c>
      <c r="E2422" t="s">
        <v>2207</v>
      </c>
      <c r="F2422">
        <v>2</v>
      </c>
      <c r="G2422">
        <v>1908</v>
      </c>
      <c r="H2422">
        <v>2</v>
      </c>
      <c r="I2422">
        <v>156</v>
      </c>
      <c r="J2422">
        <v>2</v>
      </c>
      <c r="K2422">
        <v>2064</v>
      </c>
      <c r="L2422">
        <v>5000</v>
      </c>
      <c r="M2422" s="24" t="str">
        <f>LOOKUP(A2422,[1]lookup!$A$3:$A$51,[1]lookup!$P$3:$P$51)</f>
        <v>Seeded</v>
      </c>
      <c r="N2422" s="24" t="str">
        <f>LOOKUP(A2422,[1]lookup!$A$3:$A$51,[1]lookup!$R$3:$R$51)</f>
        <v>Mod</v>
      </c>
      <c r="O2422" s="24" t="str">
        <f>LOOKUP(A2422,[1]lookup!$A$3:$A$51,[1]lookup!$U$3:$U$51)</f>
        <v>FS</v>
      </c>
      <c r="P2422" s="25">
        <f t="shared" si="74"/>
        <v>3.1199999999999997</v>
      </c>
      <c r="Q2422" s="25">
        <f t="shared" si="75"/>
        <v>38.159999999999997</v>
      </c>
      <c r="R2422" s="25">
        <f>LOOKUP(A2422,[1]lookup!$A$3:$A$51,[1]lookup!$H$3:$H$51)</f>
        <v>41.838161838161838</v>
      </c>
    </row>
    <row r="2423" spans="1:18" ht="15" x14ac:dyDescent="0.2">
      <c r="A2423" t="s">
        <v>264</v>
      </c>
      <c r="B2423">
        <v>2016</v>
      </c>
      <c r="C2423" t="s">
        <v>0</v>
      </c>
      <c r="D2423" t="s">
        <v>217</v>
      </c>
      <c r="E2423" t="s">
        <v>2208</v>
      </c>
      <c r="F2423">
        <v>2</v>
      </c>
      <c r="G2423">
        <v>2314</v>
      </c>
      <c r="H2423">
        <v>1</v>
      </c>
      <c r="I2423">
        <v>6</v>
      </c>
      <c r="J2423">
        <v>2</v>
      </c>
      <c r="K2423">
        <v>2320</v>
      </c>
      <c r="L2423">
        <v>5000</v>
      </c>
      <c r="M2423" s="24" t="str">
        <f>LOOKUP(A2423,[1]lookup!$A$3:$A$51,[1]lookup!$P$3:$P$51)</f>
        <v>Seeded</v>
      </c>
      <c r="N2423" s="24" t="str">
        <f>LOOKUP(A2423,[1]lookup!$A$3:$A$51,[1]lookup!$R$3:$R$51)</f>
        <v>Mod</v>
      </c>
      <c r="O2423" s="24" t="str">
        <f>LOOKUP(A2423,[1]lookup!$A$3:$A$51,[1]lookup!$U$3:$U$51)</f>
        <v>FS</v>
      </c>
      <c r="P2423" s="25">
        <f t="shared" si="74"/>
        <v>0.12</v>
      </c>
      <c r="Q2423" s="25">
        <f t="shared" si="75"/>
        <v>46.28</v>
      </c>
      <c r="R2423" s="25">
        <f>LOOKUP(A2423,[1]lookup!$A$3:$A$51,[1]lookup!$H$3:$H$51)</f>
        <v>41.838161838161838</v>
      </c>
    </row>
    <row r="2424" spans="1:18" ht="15" x14ac:dyDescent="0.2">
      <c r="A2424" t="s">
        <v>264</v>
      </c>
      <c r="B2424">
        <v>2016</v>
      </c>
      <c r="C2424" t="s">
        <v>0</v>
      </c>
      <c r="D2424" t="s">
        <v>2209</v>
      </c>
      <c r="E2424" t="s">
        <v>2210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5000</v>
      </c>
      <c r="M2424" s="24" t="str">
        <f>LOOKUP(A2424,[1]lookup!$A$3:$A$51,[1]lookup!$P$3:$P$51)</f>
        <v>Seeded</v>
      </c>
      <c r="N2424" s="24" t="str">
        <f>LOOKUP(A2424,[1]lookup!$A$3:$A$51,[1]lookup!$R$3:$R$51)</f>
        <v>Mod</v>
      </c>
      <c r="O2424" s="24" t="str">
        <f>LOOKUP(A2424,[1]lookup!$A$3:$A$51,[1]lookup!$U$3:$U$51)</f>
        <v>FS</v>
      </c>
      <c r="P2424" s="25">
        <f t="shared" si="74"/>
        <v>0</v>
      </c>
      <c r="Q2424" s="25">
        <f t="shared" si="75"/>
        <v>0</v>
      </c>
      <c r="R2424" s="25">
        <f>LOOKUP(A2424,[1]lookup!$A$3:$A$51,[1]lookup!$H$3:$H$51)</f>
        <v>41.838161838161838</v>
      </c>
    </row>
    <row r="2425" spans="1:18" ht="15" x14ac:dyDescent="0.2">
      <c r="A2425" t="s">
        <v>264</v>
      </c>
      <c r="B2425">
        <v>2016</v>
      </c>
      <c r="C2425" t="s">
        <v>0</v>
      </c>
      <c r="D2425" t="s">
        <v>2211</v>
      </c>
      <c r="E2425" t="s">
        <v>2212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5000</v>
      </c>
      <c r="M2425" s="24" t="str">
        <f>LOOKUP(A2425,[1]lookup!$A$3:$A$51,[1]lookup!$P$3:$P$51)</f>
        <v>Seeded</v>
      </c>
      <c r="N2425" s="24" t="str">
        <f>LOOKUP(A2425,[1]lookup!$A$3:$A$51,[1]lookup!$R$3:$R$51)</f>
        <v>Mod</v>
      </c>
      <c r="O2425" s="24" t="str">
        <f>LOOKUP(A2425,[1]lookup!$A$3:$A$51,[1]lookup!$U$3:$U$51)</f>
        <v>FS</v>
      </c>
      <c r="P2425" s="25">
        <f t="shared" si="74"/>
        <v>0</v>
      </c>
      <c r="Q2425" s="25">
        <f t="shared" si="75"/>
        <v>0</v>
      </c>
      <c r="R2425" s="25">
        <f>LOOKUP(A2425,[1]lookup!$A$3:$A$51,[1]lookup!$H$3:$H$51)</f>
        <v>41.838161838161838</v>
      </c>
    </row>
    <row r="2426" spans="1:18" ht="15" x14ac:dyDescent="0.2">
      <c r="A2426" t="s">
        <v>267</v>
      </c>
      <c r="B2426">
        <v>2016</v>
      </c>
      <c r="C2426" t="s">
        <v>0</v>
      </c>
      <c r="D2426" t="s">
        <v>672</v>
      </c>
      <c r="E2426" t="s">
        <v>2199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5000</v>
      </c>
      <c r="M2426" s="24" t="str">
        <f>LOOKUP(A2426,[1]lookup!$A$3:$A$51,[1]lookup!$P$3:$P$51)</f>
        <v>Unseeded</v>
      </c>
      <c r="N2426" s="24" t="str">
        <f>LOOKUP(A2426,[1]lookup!$A$3:$A$51,[1]lookup!$R$3:$R$51)</f>
        <v>Unburned</v>
      </c>
      <c r="O2426" s="24" t="str">
        <f>LOOKUP(A2426,[1]lookup!$A$3:$A$51,[1]lookup!$U$3:$U$51)</f>
        <v>FS</v>
      </c>
      <c r="P2426" s="25">
        <f t="shared" si="74"/>
        <v>0</v>
      </c>
      <c r="Q2426" s="25">
        <f t="shared" si="75"/>
        <v>0</v>
      </c>
      <c r="R2426" s="25">
        <f>LOOKUP(A2426,[1]lookup!$A$3:$A$51,[1]lookup!$H$3:$H$51)</f>
        <v>0</v>
      </c>
    </row>
    <row r="2427" spans="1:18" ht="15" x14ac:dyDescent="0.2">
      <c r="A2427" t="s">
        <v>267</v>
      </c>
      <c r="B2427">
        <v>2016</v>
      </c>
      <c r="C2427" t="s">
        <v>0</v>
      </c>
      <c r="D2427" t="s">
        <v>556</v>
      </c>
      <c r="E2427" t="s">
        <v>2200</v>
      </c>
      <c r="F2427">
        <v>1</v>
      </c>
      <c r="G2427">
        <v>45</v>
      </c>
      <c r="H2427">
        <v>2</v>
      </c>
      <c r="I2427">
        <v>879</v>
      </c>
      <c r="J2427">
        <v>2</v>
      </c>
      <c r="K2427">
        <v>924</v>
      </c>
      <c r="L2427">
        <v>5000</v>
      </c>
      <c r="M2427" s="24" t="str">
        <f>LOOKUP(A2427,[1]lookup!$A$3:$A$51,[1]lookup!$P$3:$P$51)</f>
        <v>Unseeded</v>
      </c>
      <c r="N2427" s="24" t="str">
        <f>LOOKUP(A2427,[1]lookup!$A$3:$A$51,[1]lookup!$R$3:$R$51)</f>
        <v>Unburned</v>
      </c>
      <c r="O2427" s="24" t="str">
        <f>LOOKUP(A2427,[1]lookup!$A$3:$A$51,[1]lookup!$U$3:$U$51)</f>
        <v>FS</v>
      </c>
      <c r="P2427" s="25">
        <f t="shared" si="74"/>
        <v>17.580000000000002</v>
      </c>
      <c r="Q2427" s="25">
        <f t="shared" si="75"/>
        <v>0.89999999999999991</v>
      </c>
      <c r="R2427" s="25">
        <f>LOOKUP(A2427,[1]lookup!$A$3:$A$51,[1]lookup!$H$3:$H$51)</f>
        <v>0</v>
      </c>
    </row>
    <row r="2428" spans="1:18" ht="15" x14ac:dyDescent="0.2">
      <c r="A2428" t="s">
        <v>267</v>
      </c>
      <c r="B2428">
        <v>2016</v>
      </c>
      <c r="C2428" t="s">
        <v>0</v>
      </c>
      <c r="D2428" t="s">
        <v>557</v>
      </c>
      <c r="E2428" t="s">
        <v>2201</v>
      </c>
      <c r="F2428">
        <v>0</v>
      </c>
      <c r="G2428">
        <v>0</v>
      </c>
      <c r="H2428">
        <v>3</v>
      </c>
      <c r="I2428">
        <v>89</v>
      </c>
      <c r="J2428">
        <v>3</v>
      </c>
      <c r="K2428">
        <v>89</v>
      </c>
      <c r="L2428">
        <v>5000</v>
      </c>
      <c r="M2428" s="24" t="str">
        <f>LOOKUP(A2428,[1]lookup!$A$3:$A$51,[1]lookup!$P$3:$P$51)</f>
        <v>Unseeded</v>
      </c>
      <c r="N2428" s="24" t="str">
        <f>LOOKUP(A2428,[1]lookup!$A$3:$A$51,[1]lookup!$R$3:$R$51)</f>
        <v>Unburned</v>
      </c>
      <c r="O2428" s="24" t="str">
        <f>LOOKUP(A2428,[1]lookup!$A$3:$A$51,[1]lookup!$U$3:$U$51)</f>
        <v>FS</v>
      </c>
      <c r="P2428" s="25">
        <f t="shared" si="74"/>
        <v>1.78</v>
      </c>
      <c r="Q2428" s="25">
        <f t="shared" si="75"/>
        <v>0</v>
      </c>
      <c r="R2428" s="25">
        <f>LOOKUP(A2428,[1]lookup!$A$3:$A$51,[1]lookup!$H$3:$H$51)</f>
        <v>0</v>
      </c>
    </row>
    <row r="2429" spans="1:18" ht="15" x14ac:dyDescent="0.2">
      <c r="A2429" t="s">
        <v>267</v>
      </c>
      <c r="B2429">
        <v>2016</v>
      </c>
      <c r="C2429" t="s">
        <v>0</v>
      </c>
      <c r="D2429" t="s">
        <v>390</v>
      </c>
      <c r="E2429" t="s">
        <v>2202</v>
      </c>
      <c r="F2429">
        <v>2</v>
      </c>
      <c r="G2429">
        <v>136</v>
      </c>
      <c r="H2429">
        <v>2</v>
      </c>
      <c r="I2429">
        <v>1030</v>
      </c>
      <c r="J2429">
        <v>2</v>
      </c>
      <c r="K2429">
        <v>1166</v>
      </c>
      <c r="L2429">
        <v>5000</v>
      </c>
      <c r="M2429" s="24" t="str">
        <f>LOOKUP(A2429,[1]lookup!$A$3:$A$51,[1]lookup!$P$3:$P$51)</f>
        <v>Unseeded</v>
      </c>
      <c r="N2429" s="24" t="str">
        <f>LOOKUP(A2429,[1]lookup!$A$3:$A$51,[1]lookup!$R$3:$R$51)</f>
        <v>Unburned</v>
      </c>
      <c r="O2429" s="24" t="str">
        <f>LOOKUP(A2429,[1]lookup!$A$3:$A$51,[1]lookup!$U$3:$U$51)</f>
        <v>FS</v>
      </c>
      <c r="P2429" s="25">
        <f t="shared" si="74"/>
        <v>20.599999999999998</v>
      </c>
      <c r="Q2429" s="25">
        <f t="shared" si="75"/>
        <v>2.7199999999999998</v>
      </c>
      <c r="R2429" s="25">
        <f>LOOKUP(A2429,[1]lookup!$A$3:$A$51,[1]lookup!$H$3:$H$51)</f>
        <v>0</v>
      </c>
    </row>
    <row r="2430" spans="1:18" ht="15" x14ac:dyDescent="0.2">
      <c r="A2430" t="s">
        <v>267</v>
      </c>
      <c r="B2430">
        <v>2016</v>
      </c>
      <c r="C2430" t="s">
        <v>0</v>
      </c>
      <c r="D2430" t="s">
        <v>1087</v>
      </c>
      <c r="E2430" t="s">
        <v>2203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5000</v>
      </c>
      <c r="M2430" s="24" t="str">
        <f>LOOKUP(A2430,[1]lookup!$A$3:$A$51,[1]lookup!$P$3:$P$51)</f>
        <v>Unseeded</v>
      </c>
      <c r="N2430" s="24" t="str">
        <f>LOOKUP(A2430,[1]lookup!$A$3:$A$51,[1]lookup!$R$3:$R$51)</f>
        <v>Unburned</v>
      </c>
      <c r="O2430" s="24" t="str">
        <f>LOOKUP(A2430,[1]lookup!$A$3:$A$51,[1]lookup!$U$3:$U$51)</f>
        <v>FS</v>
      </c>
      <c r="P2430" s="25">
        <f t="shared" si="74"/>
        <v>0</v>
      </c>
      <c r="Q2430" s="25">
        <f t="shared" si="75"/>
        <v>0</v>
      </c>
      <c r="R2430" s="25">
        <f>LOOKUP(A2430,[1]lookup!$A$3:$A$51,[1]lookup!$H$3:$H$51)</f>
        <v>0</v>
      </c>
    </row>
    <row r="2431" spans="1:18" ht="15" x14ac:dyDescent="0.2">
      <c r="A2431" t="s">
        <v>267</v>
      </c>
      <c r="B2431">
        <v>2016</v>
      </c>
      <c r="C2431" t="s">
        <v>0</v>
      </c>
      <c r="D2431" t="s">
        <v>244</v>
      </c>
      <c r="E2431" t="s">
        <v>2204</v>
      </c>
      <c r="F2431">
        <v>4</v>
      </c>
      <c r="G2431">
        <v>79</v>
      </c>
      <c r="H2431">
        <v>4</v>
      </c>
      <c r="I2431">
        <v>782</v>
      </c>
      <c r="J2431">
        <v>4</v>
      </c>
      <c r="K2431">
        <v>861</v>
      </c>
      <c r="L2431">
        <v>5000</v>
      </c>
      <c r="M2431" s="24" t="str">
        <f>LOOKUP(A2431,[1]lookup!$A$3:$A$51,[1]lookup!$P$3:$P$51)</f>
        <v>Unseeded</v>
      </c>
      <c r="N2431" s="24" t="str">
        <f>LOOKUP(A2431,[1]lookup!$A$3:$A$51,[1]lookup!$R$3:$R$51)</f>
        <v>Unburned</v>
      </c>
      <c r="O2431" s="24" t="str">
        <f>LOOKUP(A2431,[1]lookup!$A$3:$A$51,[1]lookup!$U$3:$U$51)</f>
        <v>FS</v>
      </c>
      <c r="P2431" s="25">
        <f t="shared" si="74"/>
        <v>15.64</v>
      </c>
      <c r="Q2431" s="25">
        <f t="shared" si="75"/>
        <v>1.58</v>
      </c>
      <c r="R2431" s="25">
        <f>LOOKUP(A2431,[1]lookup!$A$3:$A$51,[1]lookup!$H$3:$H$51)</f>
        <v>0</v>
      </c>
    </row>
    <row r="2432" spans="1:18" ht="15" x14ac:dyDescent="0.2">
      <c r="A2432" t="s">
        <v>267</v>
      </c>
      <c r="B2432">
        <v>2016</v>
      </c>
      <c r="C2432" t="s">
        <v>0</v>
      </c>
      <c r="D2432" t="s">
        <v>559</v>
      </c>
      <c r="E2432" t="s">
        <v>2205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5000</v>
      </c>
      <c r="M2432" s="24" t="str">
        <f>LOOKUP(A2432,[1]lookup!$A$3:$A$51,[1]lookup!$P$3:$P$51)</f>
        <v>Unseeded</v>
      </c>
      <c r="N2432" s="24" t="str">
        <f>LOOKUP(A2432,[1]lookup!$A$3:$A$51,[1]lookup!$R$3:$R$51)</f>
        <v>Unburned</v>
      </c>
      <c r="O2432" s="24" t="str">
        <f>LOOKUP(A2432,[1]lookup!$A$3:$A$51,[1]lookup!$U$3:$U$51)</f>
        <v>FS</v>
      </c>
      <c r="P2432" s="25">
        <f t="shared" si="74"/>
        <v>0</v>
      </c>
      <c r="Q2432" s="25">
        <f t="shared" si="75"/>
        <v>0</v>
      </c>
      <c r="R2432" s="25">
        <f>LOOKUP(A2432,[1]lookup!$A$3:$A$51,[1]lookup!$H$3:$H$51)</f>
        <v>0</v>
      </c>
    </row>
    <row r="2433" spans="1:18" ht="15" x14ac:dyDescent="0.2">
      <c r="A2433" t="s">
        <v>267</v>
      </c>
      <c r="B2433">
        <v>2016</v>
      </c>
      <c r="C2433" t="s">
        <v>0</v>
      </c>
      <c r="D2433" t="s">
        <v>1229</v>
      </c>
      <c r="E2433" t="s">
        <v>2206</v>
      </c>
      <c r="F2433">
        <v>1</v>
      </c>
      <c r="G2433">
        <v>6</v>
      </c>
      <c r="H2433">
        <v>0</v>
      </c>
      <c r="I2433">
        <v>0</v>
      </c>
      <c r="J2433">
        <v>1</v>
      </c>
      <c r="K2433">
        <v>6</v>
      </c>
      <c r="L2433">
        <v>5000</v>
      </c>
      <c r="M2433" s="24" t="str">
        <f>LOOKUP(A2433,[1]lookup!$A$3:$A$51,[1]lookup!$P$3:$P$51)</f>
        <v>Unseeded</v>
      </c>
      <c r="N2433" s="24" t="str">
        <f>LOOKUP(A2433,[1]lookup!$A$3:$A$51,[1]lookup!$R$3:$R$51)</f>
        <v>Unburned</v>
      </c>
      <c r="O2433" s="24" t="str">
        <f>LOOKUP(A2433,[1]lookup!$A$3:$A$51,[1]lookup!$U$3:$U$51)</f>
        <v>FS</v>
      </c>
      <c r="P2433" s="25">
        <f t="shared" si="74"/>
        <v>0</v>
      </c>
      <c r="Q2433" s="25">
        <f t="shared" si="75"/>
        <v>0.12</v>
      </c>
      <c r="R2433" s="25">
        <f>LOOKUP(A2433,[1]lookup!$A$3:$A$51,[1]lookup!$H$3:$H$51)</f>
        <v>0</v>
      </c>
    </row>
    <row r="2434" spans="1:18" ht="15" x14ac:dyDescent="0.2">
      <c r="A2434" t="s">
        <v>267</v>
      </c>
      <c r="B2434">
        <v>2016</v>
      </c>
      <c r="C2434" t="s">
        <v>0</v>
      </c>
      <c r="D2434" t="s">
        <v>405</v>
      </c>
      <c r="E2434" t="s">
        <v>2207</v>
      </c>
      <c r="F2434">
        <v>3</v>
      </c>
      <c r="G2434">
        <v>2763</v>
      </c>
      <c r="H2434">
        <v>2</v>
      </c>
      <c r="I2434">
        <v>659</v>
      </c>
      <c r="J2434">
        <v>3</v>
      </c>
      <c r="K2434">
        <v>3422</v>
      </c>
      <c r="L2434">
        <v>5000</v>
      </c>
      <c r="M2434" s="24" t="str">
        <f>LOOKUP(A2434,[1]lookup!$A$3:$A$51,[1]lookup!$P$3:$P$51)</f>
        <v>Unseeded</v>
      </c>
      <c r="N2434" s="24" t="str">
        <f>LOOKUP(A2434,[1]lookup!$A$3:$A$51,[1]lookup!$R$3:$R$51)</f>
        <v>Unburned</v>
      </c>
      <c r="O2434" s="24" t="str">
        <f>LOOKUP(A2434,[1]lookup!$A$3:$A$51,[1]lookup!$U$3:$U$51)</f>
        <v>FS</v>
      </c>
      <c r="P2434" s="25">
        <f t="shared" ref="P2434:P2497" si="76">I2434/L2434*100</f>
        <v>13.18</v>
      </c>
      <c r="Q2434" s="25">
        <f t="shared" ref="Q2434:Q2497" si="77">G2434/L2434*100</f>
        <v>55.26</v>
      </c>
      <c r="R2434" s="25">
        <f>LOOKUP(A2434,[1]lookup!$A$3:$A$51,[1]lookup!$H$3:$H$51)</f>
        <v>0</v>
      </c>
    </row>
    <row r="2435" spans="1:18" ht="15" x14ac:dyDescent="0.2">
      <c r="A2435" t="s">
        <v>267</v>
      </c>
      <c r="B2435">
        <v>2016</v>
      </c>
      <c r="C2435" t="s">
        <v>0</v>
      </c>
      <c r="D2435" t="s">
        <v>217</v>
      </c>
      <c r="E2435" t="s">
        <v>2208</v>
      </c>
      <c r="F2435">
        <v>3</v>
      </c>
      <c r="G2435">
        <v>1971</v>
      </c>
      <c r="H2435">
        <v>0</v>
      </c>
      <c r="I2435">
        <v>0</v>
      </c>
      <c r="J2435">
        <v>3</v>
      </c>
      <c r="K2435">
        <v>1971</v>
      </c>
      <c r="L2435">
        <v>5000</v>
      </c>
      <c r="M2435" s="24" t="str">
        <f>LOOKUP(A2435,[1]lookup!$A$3:$A$51,[1]lookup!$P$3:$P$51)</f>
        <v>Unseeded</v>
      </c>
      <c r="N2435" s="24" t="str">
        <f>LOOKUP(A2435,[1]lookup!$A$3:$A$51,[1]lookup!$R$3:$R$51)</f>
        <v>Unburned</v>
      </c>
      <c r="O2435" s="24" t="str">
        <f>LOOKUP(A2435,[1]lookup!$A$3:$A$51,[1]lookup!$U$3:$U$51)</f>
        <v>FS</v>
      </c>
      <c r="P2435" s="25">
        <f t="shared" si="76"/>
        <v>0</v>
      </c>
      <c r="Q2435" s="25">
        <f t="shared" si="77"/>
        <v>39.42</v>
      </c>
      <c r="R2435" s="25">
        <f>LOOKUP(A2435,[1]lookup!$A$3:$A$51,[1]lookup!$H$3:$H$51)</f>
        <v>0</v>
      </c>
    </row>
    <row r="2436" spans="1:18" ht="15" x14ac:dyDescent="0.2">
      <c r="A2436" t="s">
        <v>267</v>
      </c>
      <c r="B2436">
        <v>2016</v>
      </c>
      <c r="C2436" t="s">
        <v>0</v>
      </c>
      <c r="D2436" t="s">
        <v>2209</v>
      </c>
      <c r="E2436" t="s">
        <v>2210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5000</v>
      </c>
      <c r="M2436" s="24" t="str">
        <f>LOOKUP(A2436,[1]lookup!$A$3:$A$51,[1]lookup!$P$3:$P$51)</f>
        <v>Unseeded</v>
      </c>
      <c r="N2436" s="24" t="str">
        <f>LOOKUP(A2436,[1]lookup!$A$3:$A$51,[1]lookup!$R$3:$R$51)</f>
        <v>Unburned</v>
      </c>
      <c r="O2436" s="24" t="str">
        <f>LOOKUP(A2436,[1]lookup!$A$3:$A$51,[1]lookup!$U$3:$U$51)</f>
        <v>FS</v>
      </c>
      <c r="P2436" s="25">
        <f t="shared" si="76"/>
        <v>0</v>
      </c>
      <c r="Q2436" s="25">
        <f t="shared" si="77"/>
        <v>0</v>
      </c>
      <c r="R2436" s="25">
        <f>LOOKUP(A2436,[1]lookup!$A$3:$A$51,[1]lookup!$H$3:$H$51)</f>
        <v>0</v>
      </c>
    </row>
    <row r="2437" spans="1:18" ht="15" x14ac:dyDescent="0.2">
      <c r="A2437" t="s">
        <v>267</v>
      </c>
      <c r="B2437">
        <v>2016</v>
      </c>
      <c r="C2437" t="s">
        <v>0</v>
      </c>
      <c r="D2437" t="s">
        <v>2211</v>
      </c>
      <c r="E2437" t="s">
        <v>2212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5000</v>
      </c>
      <c r="M2437" s="24" t="str">
        <f>LOOKUP(A2437,[1]lookup!$A$3:$A$51,[1]lookup!$P$3:$P$51)</f>
        <v>Unseeded</v>
      </c>
      <c r="N2437" s="24" t="str">
        <f>LOOKUP(A2437,[1]lookup!$A$3:$A$51,[1]lookup!$R$3:$R$51)</f>
        <v>Unburned</v>
      </c>
      <c r="O2437" s="24" t="str">
        <f>LOOKUP(A2437,[1]lookup!$A$3:$A$51,[1]lookup!$U$3:$U$51)</f>
        <v>FS</v>
      </c>
      <c r="P2437" s="25">
        <f t="shared" si="76"/>
        <v>0</v>
      </c>
      <c r="Q2437" s="25">
        <f t="shared" si="77"/>
        <v>0</v>
      </c>
      <c r="R2437" s="25">
        <f>LOOKUP(A2437,[1]lookup!$A$3:$A$51,[1]lookup!$H$3:$H$51)</f>
        <v>0</v>
      </c>
    </row>
    <row r="2438" spans="1:18" ht="15" x14ac:dyDescent="0.2">
      <c r="A2438" t="s">
        <v>268</v>
      </c>
      <c r="B2438">
        <v>2016</v>
      </c>
      <c r="C2438" t="s">
        <v>0</v>
      </c>
      <c r="D2438" t="s">
        <v>672</v>
      </c>
      <c r="E2438" t="s">
        <v>2199</v>
      </c>
      <c r="F2438">
        <v>2</v>
      </c>
      <c r="G2438">
        <v>126</v>
      </c>
      <c r="H2438">
        <v>2</v>
      </c>
      <c r="I2438">
        <v>634</v>
      </c>
      <c r="J2438">
        <v>2</v>
      </c>
      <c r="K2438">
        <v>760</v>
      </c>
      <c r="L2438">
        <v>4968</v>
      </c>
      <c r="M2438" s="24" t="str">
        <f>LOOKUP(A2438,[1]lookup!$A$3:$A$51,[1]lookup!$P$3:$P$51)</f>
        <v>Unseeded</v>
      </c>
      <c r="N2438" s="24" t="str">
        <f>LOOKUP(A2438,[1]lookup!$A$3:$A$51,[1]lookup!$R$3:$R$51)</f>
        <v>Unburned</v>
      </c>
      <c r="O2438" s="24" t="str">
        <f>LOOKUP(A2438,[1]lookup!$A$3:$A$51,[1]lookup!$U$3:$U$51)</f>
        <v>FS</v>
      </c>
      <c r="P2438" s="25">
        <f t="shared" si="76"/>
        <v>12.761674718196458</v>
      </c>
      <c r="Q2438" s="25">
        <f t="shared" si="77"/>
        <v>2.5362318840579712</v>
      </c>
      <c r="R2438" s="25">
        <f>LOOKUP(A2438,[1]lookup!$A$3:$A$51,[1]lookup!$H$3:$H$51)</f>
        <v>0</v>
      </c>
    </row>
    <row r="2439" spans="1:18" ht="15" x14ac:dyDescent="0.2">
      <c r="A2439" t="s">
        <v>268</v>
      </c>
      <c r="B2439">
        <v>2016</v>
      </c>
      <c r="C2439" t="s">
        <v>0</v>
      </c>
      <c r="D2439" t="s">
        <v>556</v>
      </c>
      <c r="E2439" t="s">
        <v>2200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4968</v>
      </c>
      <c r="M2439" s="24" t="str">
        <f>LOOKUP(A2439,[1]lookup!$A$3:$A$51,[1]lookup!$P$3:$P$51)</f>
        <v>Unseeded</v>
      </c>
      <c r="N2439" s="24" t="str">
        <f>LOOKUP(A2439,[1]lookup!$A$3:$A$51,[1]lookup!$R$3:$R$51)</f>
        <v>Unburned</v>
      </c>
      <c r="O2439" s="24" t="str">
        <f>LOOKUP(A2439,[1]lookup!$A$3:$A$51,[1]lookup!$U$3:$U$51)</f>
        <v>FS</v>
      </c>
      <c r="P2439" s="25">
        <f t="shared" si="76"/>
        <v>0</v>
      </c>
      <c r="Q2439" s="25">
        <f t="shared" si="77"/>
        <v>0</v>
      </c>
      <c r="R2439" s="25">
        <f>LOOKUP(A2439,[1]lookup!$A$3:$A$51,[1]lookup!$H$3:$H$51)</f>
        <v>0</v>
      </c>
    </row>
    <row r="2440" spans="1:18" ht="15" x14ac:dyDescent="0.2">
      <c r="A2440" t="s">
        <v>268</v>
      </c>
      <c r="B2440">
        <v>2016</v>
      </c>
      <c r="C2440" t="s">
        <v>0</v>
      </c>
      <c r="D2440" t="s">
        <v>557</v>
      </c>
      <c r="E2440" t="s">
        <v>2201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4968</v>
      </c>
      <c r="M2440" s="24" t="str">
        <f>LOOKUP(A2440,[1]lookup!$A$3:$A$51,[1]lookup!$P$3:$P$51)</f>
        <v>Unseeded</v>
      </c>
      <c r="N2440" s="24" t="str">
        <f>LOOKUP(A2440,[1]lookup!$A$3:$A$51,[1]lookup!$R$3:$R$51)</f>
        <v>Unburned</v>
      </c>
      <c r="O2440" s="24" t="str">
        <f>LOOKUP(A2440,[1]lookup!$A$3:$A$51,[1]lookup!$U$3:$U$51)</f>
        <v>FS</v>
      </c>
      <c r="P2440" s="25">
        <f t="shared" si="76"/>
        <v>0</v>
      </c>
      <c r="Q2440" s="25">
        <f t="shared" si="77"/>
        <v>0</v>
      </c>
      <c r="R2440" s="25">
        <f>LOOKUP(A2440,[1]lookup!$A$3:$A$51,[1]lookup!$H$3:$H$51)</f>
        <v>0</v>
      </c>
    </row>
    <row r="2441" spans="1:18" ht="15" x14ac:dyDescent="0.2">
      <c r="A2441" t="s">
        <v>268</v>
      </c>
      <c r="B2441">
        <v>2016</v>
      </c>
      <c r="C2441" t="s">
        <v>0</v>
      </c>
      <c r="D2441" t="s">
        <v>390</v>
      </c>
      <c r="E2441" t="s">
        <v>2202</v>
      </c>
      <c r="F2441">
        <v>2</v>
      </c>
      <c r="G2441">
        <v>365</v>
      </c>
      <c r="H2441">
        <v>1</v>
      </c>
      <c r="I2441">
        <v>2400</v>
      </c>
      <c r="J2441">
        <v>2</v>
      </c>
      <c r="K2441">
        <v>2765</v>
      </c>
      <c r="L2441">
        <v>4968</v>
      </c>
      <c r="M2441" s="24" t="str">
        <f>LOOKUP(A2441,[1]lookup!$A$3:$A$51,[1]lookup!$P$3:$P$51)</f>
        <v>Unseeded</v>
      </c>
      <c r="N2441" s="24" t="str">
        <f>LOOKUP(A2441,[1]lookup!$A$3:$A$51,[1]lookup!$R$3:$R$51)</f>
        <v>Unburned</v>
      </c>
      <c r="O2441" s="24" t="str">
        <f>LOOKUP(A2441,[1]lookup!$A$3:$A$51,[1]lookup!$U$3:$U$51)</f>
        <v>FS</v>
      </c>
      <c r="P2441" s="25">
        <f t="shared" si="76"/>
        <v>48.309178743961354</v>
      </c>
      <c r="Q2441" s="25">
        <f t="shared" si="77"/>
        <v>7.347020933977455</v>
      </c>
      <c r="R2441" s="25">
        <f>LOOKUP(A2441,[1]lookup!$A$3:$A$51,[1]lookup!$H$3:$H$51)</f>
        <v>0</v>
      </c>
    </row>
    <row r="2442" spans="1:18" ht="15" x14ac:dyDescent="0.2">
      <c r="A2442" t="s">
        <v>268</v>
      </c>
      <c r="B2442">
        <v>2016</v>
      </c>
      <c r="C2442" t="s">
        <v>0</v>
      </c>
      <c r="D2442" t="s">
        <v>1087</v>
      </c>
      <c r="E2442" t="s">
        <v>2203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4968</v>
      </c>
      <c r="M2442" s="24" t="str">
        <f>LOOKUP(A2442,[1]lookup!$A$3:$A$51,[1]lookup!$P$3:$P$51)</f>
        <v>Unseeded</v>
      </c>
      <c r="N2442" s="24" t="str">
        <f>LOOKUP(A2442,[1]lookup!$A$3:$A$51,[1]lookup!$R$3:$R$51)</f>
        <v>Unburned</v>
      </c>
      <c r="O2442" s="24" t="str">
        <f>LOOKUP(A2442,[1]lookup!$A$3:$A$51,[1]lookup!$U$3:$U$51)</f>
        <v>FS</v>
      </c>
      <c r="P2442" s="25">
        <f t="shared" si="76"/>
        <v>0</v>
      </c>
      <c r="Q2442" s="25">
        <f t="shared" si="77"/>
        <v>0</v>
      </c>
      <c r="R2442" s="25">
        <f>LOOKUP(A2442,[1]lookup!$A$3:$A$51,[1]lookup!$H$3:$H$51)</f>
        <v>0</v>
      </c>
    </row>
    <row r="2443" spans="1:18" ht="15" x14ac:dyDescent="0.2">
      <c r="A2443" t="s">
        <v>268</v>
      </c>
      <c r="B2443">
        <v>2016</v>
      </c>
      <c r="C2443" t="s">
        <v>0</v>
      </c>
      <c r="D2443" t="s">
        <v>244</v>
      </c>
      <c r="E2443" t="s">
        <v>2204</v>
      </c>
      <c r="F2443">
        <v>2</v>
      </c>
      <c r="G2443">
        <v>102</v>
      </c>
      <c r="H2443">
        <v>4</v>
      </c>
      <c r="I2443">
        <v>853</v>
      </c>
      <c r="J2443">
        <v>4</v>
      </c>
      <c r="K2443">
        <v>955</v>
      </c>
      <c r="L2443">
        <v>4968</v>
      </c>
      <c r="M2443" s="24" t="str">
        <f>LOOKUP(A2443,[1]lookup!$A$3:$A$51,[1]lookup!$P$3:$P$51)</f>
        <v>Unseeded</v>
      </c>
      <c r="N2443" s="24" t="str">
        <f>LOOKUP(A2443,[1]lookup!$A$3:$A$51,[1]lookup!$R$3:$R$51)</f>
        <v>Unburned</v>
      </c>
      <c r="O2443" s="24" t="str">
        <f>LOOKUP(A2443,[1]lookup!$A$3:$A$51,[1]lookup!$U$3:$U$51)</f>
        <v>FS</v>
      </c>
      <c r="P2443" s="25">
        <f t="shared" si="76"/>
        <v>17.169887278582934</v>
      </c>
      <c r="Q2443" s="25">
        <f t="shared" si="77"/>
        <v>2.0531400966183577</v>
      </c>
      <c r="R2443" s="25">
        <f>LOOKUP(A2443,[1]lookup!$A$3:$A$51,[1]lookup!$H$3:$H$51)</f>
        <v>0</v>
      </c>
    </row>
    <row r="2444" spans="1:18" ht="15" x14ac:dyDescent="0.2">
      <c r="A2444" t="s">
        <v>268</v>
      </c>
      <c r="B2444">
        <v>2016</v>
      </c>
      <c r="C2444" t="s">
        <v>0</v>
      </c>
      <c r="D2444" t="s">
        <v>559</v>
      </c>
      <c r="E2444" t="s">
        <v>2205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4968</v>
      </c>
      <c r="M2444" s="24" t="str">
        <f>LOOKUP(A2444,[1]lookup!$A$3:$A$51,[1]lookup!$P$3:$P$51)</f>
        <v>Unseeded</v>
      </c>
      <c r="N2444" s="24" t="str">
        <f>LOOKUP(A2444,[1]lookup!$A$3:$A$51,[1]lookup!$R$3:$R$51)</f>
        <v>Unburned</v>
      </c>
      <c r="O2444" s="24" t="str">
        <f>LOOKUP(A2444,[1]lookup!$A$3:$A$51,[1]lookup!$U$3:$U$51)</f>
        <v>FS</v>
      </c>
      <c r="P2444" s="25">
        <f t="shared" si="76"/>
        <v>0</v>
      </c>
      <c r="Q2444" s="25">
        <f t="shared" si="77"/>
        <v>0</v>
      </c>
      <c r="R2444" s="25">
        <f>LOOKUP(A2444,[1]lookup!$A$3:$A$51,[1]lookup!$H$3:$H$51)</f>
        <v>0</v>
      </c>
    </row>
    <row r="2445" spans="1:18" ht="15" x14ac:dyDescent="0.2">
      <c r="A2445" t="s">
        <v>268</v>
      </c>
      <c r="B2445">
        <v>2016</v>
      </c>
      <c r="C2445" t="s">
        <v>0</v>
      </c>
      <c r="D2445" t="s">
        <v>1229</v>
      </c>
      <c r="E2445" t="s">
        <v>2206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4968</v>
      </c>
      <c r="M2445" s="24" t="str">
        <f>LOOKUP(A2445,[1]lookup!$A$3:$A$51,[1]lookup!$P$3:$P$51)</f>
        <v>Unseeded</v>
      </c>
      <c r="N2445" s="24" t="str">
        <f>LOOKUP(A2445,[1]lookup!$A$3:$A$51,[1]lookup!$R$3:$R$51)</f>
        <v>Unburned</v>
      </c>
      <c r="O2445" s="24" t="str">
        <f>LOOKUP(A2445,[1]lookup!$A$3:$A$51,[1]lookup!$U$3:$U$51)</f>
        <v>FS</v>
      </c>
      <c r="P2445" s="25">
        <f t="shared" si="76"/>
        <v>0</v>
      </c>
      <c r="Q2445" s="25">
        <f t="shared" si="77"/>
        <v>0</v>
      </c>
      <c r="R2445" s="25">
        <f>LOOKUP(A2445,[1]lookup!$A$3:$A$51,[1]lookup!$H$3:$H$51)</f>
        <v>0</v>
      </c>
    </row>
    <row r="2446" spans="1:18" ht="15" x14ac:dyDescent="0.2">
      <c r="A2446" t="s">
        <v>268</v>
      </c>
      <c r="B2446">
        <v>2016</v>
      </c>
      <c r="C2446" t="s">
        <v>0</v>
      </c>
      <c r="D2446" t="s">
        <v>405</v>
      </c>
      <c r="E2446" t="s">
        <v>2207</v>
      </c>
      <c r="F2446">
        <v>2</v>
      </c>
      <c r="G2446">
        <v>2125</v>
      </c>
      <c r="H2446">
        <v>2</v>
      </c>
      <c r="I2446">
        <v>122</v>
      </c>
      <c r="J2446">
        <v>2</v>
      </c>
      <c r="K2446">
        <v>2247</v>
      </c>
      <c r="L2446">
        <v>4968</v>
      </c>
      <c r="M2446" s="24" t="str">
        <f>LOOKUP(A2446,[1]lookup!$A$3:$A$51,[1]lookup!$P$3:$P$51)</f>
        <v>Unseeded</v>
      </c>
      <c r="N2446" s="24" t="str">
        <f>LOOKUP(A2446,[1]lookup!$A$3:$A$51,[1]lookup!$R$3:$R$51)</f>
        <v>Unburned</v>
      </c>
      <c r="O2446" s="24" t="str">
        <f>LOOKUP(A2446,[1]lookup!$A$3:$A$51,[1]lookup!$U$3:$U$51)</f>
        <v>FS</v>
      </c>
      <c r="P2446" s="25">
        <f t="shared" si="76"/>
        <v>2.455716586151369</v>
      </c>
      <c r="Q2446" s="25">
        <f t="shared" si="77"/>
        <v>42.773752012882447</v>
      </c>
      <c r="R2446" s="25">
        <f>LOOKUP(A2446,[1]lookup!$A$3:$A$51,[1]lookup!$H$3:$H$51)</f>
        <v>0</v>
      </c>
    </row>
    <row r="2447" spans="1:18" ht="15" x14ac:dyDescent="0.2">
      <c r="A2447" t="s">
        <v>268</v>
      </c>
      <c r="B2447">
        <v>2016</v>
      </c>
      <c r="C2447" t="s">
        <v>0</v>
      </c>
      <c r="D2447" t="s">
        <v>217</v>
      </c>
      <c r="E2447" t="s">
        <v>2208</v>
      </c>
      <c r="F2447">
        <v>2</v>
      </c>
      <c r="G2447">
        <v>2250</v>
      </c>
      <c r="H2447">
        <v>0</v>
      </c>
      <c r="I2447">
        <v>0</v>
      </c>
      <c r="J2447">
        <v>2</v>
      </c>
      <c r="K2447">
        <v>2250</v>
      </c>
      <c r="L2447">
        <v>4968</v>
      </c>
      <c r="M2447" s="24" t="str">
        <f>LOOKUP(A2447,[1]lookup!$A$3:$A$51,[1]lookup!$P$3:$P$51)</f>
        <v>Unseeded</v>
      </c>
      <c r="N2447" s="24" t="str">
        <f>LOOKUP(A2447,[1]lookup!$A$3:$A$51,[1]lookup!$R$3:$R$51)</f>
        <v>Unburned</v>
      </c>
      <c r="O2447" s="24" t="str">
        <f>LOOKUP(A2447,[1]lookup!$A$3:$A$51,[1]lookup!$U$3:$U$51)</f>
        <v>FS</v>
      </c>
      <c r="P2447" s="25">
        <f t="shared" si="76"/>
        <v>0</v>
      </c>
      <c r="Q2447" s="25">
        <f t="shared" si="77"/>
        <v>45.289855072463766</v>
      </c>
      <c r="R2447" s="25">
        <f>LOOKUP(A2447,[1]lookup!$A$3:$A$51,[1]lookup!$H$3:$H$51)</f>
        <v>0</v>
      </c>
    </row>
    <row r="2448" spans="1:18" ht="15" x14ac:dyDescent="0.2">
      <c r="A2448" t="s">
        <v>268</v>
      </c>
      <c r="B2448">
        <v>2016</v>
      </c>
      <c r="C2448" t="s">
        <v>0</v>
      </c>
      <c r="D2448" t="s">
        <v>2209</v>
      </c>
      <c r="E2448" t="s">
        <v>2210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4968</v>
      </c>
      <c r="M2448" s="24" t="str">
        <f>LOOKUP(A2448,[1]lookup!$A$3:$A$51,[1]lookup!$P$3:$P$51)</f>
        <v>Unseeded</v>
      </c>
      <c r="N2448" s="24" t="str">
        <f>LOOKUP(A2448,[1]lookup!$A$3:$A$51,[1]lookup!$R$3:$R$51)</f>
        <v>Unburned</v>
      </c>
      <c r="O2448" s="24" t="str">
        <f>LOOKUP(A2448,[1]lookup!$A$3:$A$51,[1]lookup!$U$3:$U$51)</f>
        <v>FS</v>
      </c>
      <c r="P2448" s="25">
        <f t="shared" si="76"/>
        <v>0</v>
      </c>
      <c r="Q2448" s="25">
        <f t="shared" si="77"/>
        <v>0</v>
      </c>
      <c r="R2448" s="25">
        <f>LOOKUP(A2448,[1]lookup!$A$3:$A$51,[1]lookup!$H$3:$H$51)</f>
        <v>0</v>
      </c>
    </row>
    <row r="2449" spans="1:18" ht="15" x14ac:dyDescent="0.2">
      <c r="A2449" t="s">
        <v>268</v>
      </c>
      <c r="B2449">
        <v>2016</v>
      </c>
      <c r="C2449" t="s">
        <v>0</v>
      </c>
      <c r="D2449" t="s">
        <v>2211</v>
      </c>
      <c r="E2449" t="s">
        <v>2212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4968</v>
      </c>
      <c r="M2449" s="24" t="str">
        <f>LOOKUP(A2449,[1]lookup!$A$3:$A$51,[1]lookup!$P$3:$P$51)</f>
        <v>Unseeded</v>
      </c>
      <c r="N2449" s="24" t="str">
        <f>LOOKUP(A2449,[1]lookup!$A$3:$A$51,[1]lookup!$R$3:$R$51)</f>
        <v>Unburned</v>
      </c>
      <c r="O2449" s="24" t="str">
        <f>LOOKUP(A2449,[1]lookup!$A$3:$A$51,[1]lookup!$U$3:$U$51)</f>
        <v>FS</v>
      </c>
      <c r="P2449" s="25">
        <f t="shared" si="76"/>
        <v>0</v>
      </c>
      <c r="Q2449" s="25">
        <f t="shared" si="77"/>
        <v>0</v>
      </c>
      <c r="R2449" s="25">
        <f>LOOKUP(A2449,[1]lookup!$A$3:$A$51,[1]lookup!$H$3:$H$51)</f>
        <v>0</v>
      </c>
    </row>
    <row r="2450" spans="1:18" ht="15" x14ac:dyDescent="0.2">
      <c r="A2450" t="s">
        <v>271</v>
      </c>
      <c r="B2450">
        <v>2016</v>
      </c>
      <c r="C2450" t="s">
        <v>0</v>
      </c>
      <c r="D2450" t="s">
        <v>672</v>
      </c>
      <c r="E2450" t="s">
        <v>2199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5012</v>
      </c>
      <c r="M2450" s="24" t="str">
        <f>LOOKUP(A2450,[1]lookup!$A$3:$A$51,[1]lookup!$P$3:$P$51)</f>
        <v>Seeded</v>
      </c>
      <c r="N2450" s="24" t="str">
        <f>LOOKUP(A2450,[1]lookup!$A$3:$A$51,[1]lookup!$R$3:$R$51)</f>
        <v>High</v>
      </c>
      <c r="O2450" s="24" t="str">
        <f>LOOKUP(A2450,[1]lookup!$A$3:$A$51,[1]lookup!$U$3:$U$51)</f>
        <v>FS</v>
      </c>
      <c r="P2450" s="25">
        <f t="shared" si="76"/>
        <v>0</v>
      </c>
      <c r="Q2450" s="25">
        <f t="shared" si="77"/>
        <v>0</v>
      </c>
      <c r="R2450" s="25">
        <f>LOOKUP(A2450,[1]lookup!$A$3:$A$51,[1]lookup!$H$3:$H$51)</f>
        <v>67.28</v>
      </c>
    </row>
    <row r="2451" spans="1:18" ht="15" x14ac:dyDescent="0.2">
      <c r="A2451" t="s">
        <v>271</v>
      </c>
      <c r="B2451">
        <v>2016</v>
      </c>
      <c r="C2451" t="s">
        <v>0</v>
      </c>
      <c r="D2451" t="s">
        <v>556</v>
      </c>
      <c r="E2451" t="s">
        <v>2200</v>
      </c>
      <c r="F2451">
        <v>3</v>
      </c>
      <c r="G2451">
        <v>23</v>
      </c>
      <c r="H2451">
        <v>3</v>
      </c>
      <c r="I2451">
        <v>1486</v>
      </c>
      <c r="J2451">
        <v>3</v>
      </c>
      <c r="K2451">
        <v>1509</v>
      </c>
      <c r="L2451">
        <v>5012</v>
      </c>
      <c r="M2451" s="24" t="str">
        <f>LOOKUP(A2451,[1]lookup!$A$3:$A$51,[1]lookup!$P$3:$P$51)</f>
        <v>Seeded</v>
      </c>
      <c r="N2451" s="24" t="str">
        <f>LOOKUP(A2451,[1]lookup!$A$3:$A$51,[1]lookup!$R$3:$R$51)</f>
        <v>High</v>
      </c>
      <c r="O2451" s="24" t="str">
        <f>LOOKUP(A2451,[1]lookup!$A$3:$A$51,[1]lookup!$U$3:$U$51)</f>
        <v>FS</v>
      </c>
      <c r="P2451" s="25">
        <f t="shared" si="76"/>
        <v>29.648842777334401</v>
      </c>
      <c r="Q2451" s="25">
        <f t="shared" si="77"/>
        <v>0.45889864325618518</v>
      </c>
      <c r="R2451" s="25">
        <f>LOOKUP(A2451,[1]lookup!$A$3:$A$51,[1]lookup!$H$3:$H$51)</f>
        <v>67.28</v>
      </c>
    </row>
    <row r="2452" spans="1:18" ht="15" x14ac:dyDescent="0.2">
      <c r="A2452" t="s">
        <v>271</v>
      </c>
      <c r="B2452">
        <v>2016</v>
      </c>
      <c r="C2452" t="s">
        <v>0</v>
      </c>
      <c r="D2452" t="s">
        <v>557</v>
      </c>
      <c r="E2452" t="s">
        <v>2201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5012</v>
      </c>
      <c r="M2452" s="24" t="str">
        <f>LOOKUP(A2452,[1]lookup!$A$3:$A$51,[1]lookup!$P$3:$P$51)</f>
        <v>Seeded</v>
      </c>
      <c r="N2452" s="24" t="str">
        <f>LOOKUP(A2452,[1]lookup!$A$3:$A$51,[1]lookup!$R$3:$R$51)</f>
        <v>High</v>
      </c>
      <c r="O2452" s="24" t="str">
        <f>LOOKUP(A2452,[1]lookup!$A$3:$A$51,[1]lookup!$U$3:$U$51)</f>
        <v>FS</v>
      </c>
      <c r="P2452" s="25">
        <f t="shared" si="76"/>
        <v>0</v>
      </c>
      <c r="Q2452" s="25">
        <f t="shared" si="77"/>
        <v>0</v>
      </c>
      <c r="R2452" s="25">
        <f>LOOKUP(A2452,[1]lookup!$A$3:$A$51,[1]lookup!$H$3:$H$51)</f>
        <v>67.28</v>
      </c>
    </row>
    <row r="2453" spans="1:18" ht="15" x14ac:dyDescent="0.2">
      <c r="A2453" t="s">
        <v>271</v>
      </c>
      <c r="B2453">
        <v>2016</v>
      </c>
      <c r="C2453" t="s">
        <v>0</v>
      </c>
      <c r="D2453" t="s">
        <v>390</v>
      </c>
      <c r="E2453" t="s">
        <v>2202</v>
      </c>
      <c r="F2453">
        <v>2</v>
      </c>
      <c r="G2453">
        <v>1393</v>
      </c>
      <c r="H2453">
        <v>2</v>
      </c>
      <c r="I2453">
        <v>2680</v>
      </c>
      <c r="J2453">
        <v>2</v>
      </c>
      <c r="K2453">
        <v>4073</v>
      </c>
      <c r="L2453">
        <v>5012</v>
      </c>
      <c r="M2453" s="24" t="str">
        <f>LOOKUP(A2453,[1]lookup!$A$3:$A$51,[1]lookup!$P$3:$P$51)</f>
        <v>Seeded</v>
      </c>
      <c r="N2453" s="24" t="str">
        <f>LOOKUP(A2453,[1]lookup!$A$3:$A$51,[1]lookup!$R$3:$R$51)</f>
        <v>High</v>
      </c>
      <c r="O2453" s="24" t="str">
        <f>LOOKUP(A2453,[1]lookup!$A$3:$A$51,[1]lookup!$U$3:$U$51)</f>
        <v>FS</v>
      </c>
      <c r="P2453" s="25">
        <f t="shared" si="76"/>
        <v>53.47166799680766</v>
      </c>
      <c r="Q2453" s="25">
        <f t="shared" si="77"/>
        <v>27.793296089385478</v>
      </c>
      <c r="R2453" s="25">
        <f>LOOKUP(A2453,[1]lookup!$A$3:$A$51,[1]lookup!$H$3:$H$51)</f>
        <v>67.28</v>
      </c>
    </row>
    <row r="2454" spans="1:18" ht="15" x14ac:dyDescent="0.2">
      <c r="A2454" t="s">
        <v>271</v>
      </c>
      <c r="B2454">
        <v>2016</v>
      </c>
      <c r="C2454" t="s">
        <v>0</v>
      </c>
      <c r="D2454" t="s">
        <v>1087</v>
      </c>
      <c r="E2454" t="s">
        <v>2203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5012</v>
      </c>
      <c r="M2454" s="24" t="str">
        <f>LOOKUP(A2454,[1]lookup!$A$3:$A$51,[1]lookup!$P$3:$P$51)</f>
        <v>Seeded</v>
      </c>
      <c r="N2454" s="24" t="str">
        <f>LOOKUP(A2454,[1]lookup!$A$3:$A$51,[1]lookup!$R$3:$R$51)</f>
        <v>High</v>
      </c>
      <c r="O2454" s="24" t="str">
        <f>LOOKUP(A2454,[1]lookup!$A$3:$A$51,[1]lookup!$U$3:$U$51)</f>
        <v>FS</v>
      </c>
      <c r="P2454" s="25">
        <f t="shared" si="76"/>
        <v>0</v>
      </c>
      <c r="Q2454" s="25">
        <f t="shared" si="77"/>
        <v>0</v>
      </c>
      <c r="R2454" s="25">
        <f>LOOKUP(A2454,[1]lookup!$A$3:$A$51,[1]lookup!$H$3:$H$51)</f>
        <v>67.28</v>
      </c>
    </row>
    <row r="2455" spans="1:18" ht="15" x14ac:dyDescent="0.2">
      <c r="A2455" t="s">
        <v>271</v>
      </c>
      <c r="B2455">
        <v>2016</v>
      </c>
      <c r="C2455" t="s">
        <v>0</v>
      </c>
      <c r="D2455" t="s">
        <v>244</v>
      </c>
      <c r="E2455" t="s">
        <v>2204</v>
      </c>
      <c r="F2455">
        <v>1</v>
      </c>
      <c r="G2455">
        <v>13</v>
      </c>
      <c r="H2455">
        <v>1</v>
      </c>
      <c r="I2455">
        <v>208</v>
      </c>
      <c r="J2455">
        <v>1</v>
      </c>
      <c r="K2455">
        <v>221</v>
      </c>
      <c r="L2455">
        <v>5012</v>
      </c>
      <c r="M2455" s="24" t="str">
        <f>LOOKUP(A2455,[1]lookup!$A$3:$A$51,[1]lookup!$P$3:$P$51)</f>
        <v>Seeded</v>
      </c>
      <c r="N2455" s="24" t="str">
        <f>LOOKUP(A2455,[1]lookup!$A$3:$A$51,[1]lookup!$R$3:$R$51)</f>
        <v>High</v>
      </c>
      <c r="O2455" s="24" t="str">
        <f>LOOKUP(A2455,[1]lookup!$A$3:$A$51,[1]lookup!$U$3:$U$51)</f>
        <v>FS</v>
      </c>
      <c r="P2455" s="25">
        <f t="shared" si="76"/>
        <v>4.1500399042298488</v>
      </c>
      <c r="Q2455" s="25">
        <f t="shared" si="77"/>
        <v>0.25937749401436555</v>
      </c>
      <c r="R2455" s="25">
        <f>LOOKUP(A2455,[1]lookup!$A$3:$A$51,[1]lookup!$H$3:$H$51)</f>
        <v>67.28</v>
      </c>
    </row>
    <row r="2456" spans="1:18" ht="15" x14ac:dyDescent="0.2">
      <c r="A2456" t="s">
        <v>271</v>
      </c>
      <c r="B2456">
        <v>2016</v>
      </c>
      <c r="C2456" t="s">
        <v>0</v>
      </c>
      <c r="D2456" t="s">
        <v>559</v>
      </c>
      <c r="E2456" t="s">
        <v>2205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5012</v>
      </c>
      <c r="M2456" s="24" t="str">
        <f>LOOKUP(A2456,[1]lookup!$A$3:$A$51,[1]lookup!$P$3:$P$51)</f>
        <v>Seeded</v>
      </c>
      <c r="N2456" s="24" t="str">
        <f>LOOKUP(A2456,[1]lookup!$A$3:$A$51,[1]lookup!$R$3:$R$51)</f>
        <v>High</v>
      </c>
      <c r="O2456" s="24" t="str">
        <f>LOOKUP(A2456,[1]lookup!$A$3:$A$51,[1]lookup!$U$3:$U$51)</f>
        <v>FS</v>
      </c>
      <c r="P2456" s="25">
        <f t="shared" si="76"/>
        <v>0</v>
      </c>
      <c r="Q2456" s="25">
        <f t="shared" si="77"/>
        <v>0</v>
      </c>
      <c r="R2456" s="25">
        <f>LOOKUP(A2456,[1]lookup!$A$3:$A$51,[1]lookup!$H$3:$H$51)</f>
        <v>67.28</v>
      </c>
    </row>
    <row r="2457" spans="1:18" ht="15" x14ac:dyDescent="0.2">
      <c r="A2457" t="s">
        <v>271</v>
      </c>
      <c r="B2457">
        <v>2016</v>
      </c>
      <c r="C2457" t="s">
        <v>0</v>
      </c>
      <c r="D2457" t="s">
        <v>1229</v>
      </c>
      <c r="E2457" t="s">
        <v>2206</v>
      </c>
      <c r="F2457">
        <v>1</v>
      </c>
      <c r="G2457">
        <v>10</v>
      </c>
      <c r="H2457">
        <v>0</v>
      </c>
      <c r="I2457">
        <v>0</v>
      </c>
      <c r="J2457">
        <v>1</v>
      </c>
      <c r="K2457">
        <v>10</v>
      </c>
      <c r="L2457">
        <v>5012</v>
      </c>
      <c r="M2457" s="24" t="str">
        <f>LOOKUP(A2457,[1]lookup!$A$3:$A$51,[1]lookup!$P$3:$P$51)</f>
        <v>Seeded</v>
      </c>
      <c r="N2457" s="24" t="str">
        <f>LOOKUP(A2457,[1]lookup!$A$3:$A$51,[1]lookup!$R$3:$R$51)</f>
        <v>High</v>
      </c>
      <c r="O2457" s="24" t="str">
        <f>LOOKUP(A2457,[1]lookup!$A$3:$A$51,[1]lookup!$U$3:$U$51)</f>
        <v>FS</v>
      </c>
      <c r="P2457" s="25">
        <f t="shared" si="76"/>
        <v>0</v>
      </c>
      <c r="Q2457" s="25">
        <f t="shared" si="77"/>
        <v>0.19952114924181963</v>
      </c>
      <c r="R2457" s="25">
        <f>LOOKUP(A2457,[1]lookup!$A$3:$A$51,[1]lookup!$H$3:$H$51)</f>
        <v>67.28</v>
      </c>
    </row>
    <row r="2458" spans="1:18" ht="15" x14ac:dyDescent="0.2">
      <c r="A2458" t="s">
        <v>271</v>
      </c>
      <c r="B2458">
        <v>2016</v>
      </c>
      <c r="C2458" t="s">
        <v>0</v>
      </c>
      <c r="D2458" t="s">
        <v>405</v>
      </c>
      <c r="E2458" t="s">
        <v>2207</v>
      </c>
      <c r="F2458">
        <v>2</v>
      </c>
      <c r="G2458">
        <v>1589</v>
      </c>
      <c r="H2458">
        <v>2</v>
      </c>
      <c r="I2458">
        <v>103</v>
      </c>
      <c r="J2458">
        <v>2</v>
      </c>
      <c r="K2458">
        <v>1692</v>
      </c>
      <c r="L2458">
        <v>5012</v>
      </c>
      <c r="M2458" s="24" t="str">
        <f>LOOKUP(A2458,[1]lookup!$A$3:$A$51,[1]lookup!$P$3:$P$51)</f>
        <v>Seeded</v>
      </c>
      <c r="N2458" s="24" t="str">
        <f>LOOKUP(A2458,[1]lookup!$A$3:$A$51,[1]lookup!$R$3:$R$51)</f>
        <v>High</v>
      </c>
      <c r="O2458" s="24" t="str">
        <f>LOOKUP(A2458,[1]lookup!$A$3:$A$51,[1]lookup!$U$3:$U$51)</f>
        <v>FS</v>
      </c>
      <c r="P2458" s="25">
        <f t="shared" si="76"/>
        <v>2.0550678371907423</v>
      </c>
      <c r="Q2458" s="25">
        <f t="shared" si="77"/>
        <v>31.703910614525139</v>
      </c>
      <c r="R2458" s="25">
        <f>LOOKUP(A2458,[1]lookup!$A$3:$A$51,[1]lookup!$H$3:$H$51)</f>
        <v>67.28</v>
      </c>
    </row>
    <row r="2459" spans="1:18" ht="15" x14ac:dyDescent="0.2">
      <c r="A2459" t="s">
        <v>271</v>
      </c>
      <c r="B2459">
        <v>2016</v>
      </c>
      <c r="C2459" t="s">
        <v>0</v>
      </c>
      <c r="D2459" t="s">
        <v>217</v>
      </c>
      <c r="E2459" t="s">
        <v>2208</v>
      </c>
      <c r="F2459">
        <v>1</v>
      </c>
      <c r="G2459">
        <v>1984</v>
      </c>
      <c r="H2459">
        <v>0</v>
      </c>
      <c r="I2459">
        <v>0</v>
      </c>
      <c r="J2459">
        <v>1</v>
      </c>
      <c r="K2459">
        <v>1984</v>
      </c>
      <c r="L2459">
        <v>5012</v>
      </c>
      <c r="M2459" s="24" t="str">
        <f>LOOKUP(A2459,[1]lookup!$A$3:$A$51,[1]lookup!$P$3:$P$51)</f>
        <v>Seeded</v>
      </c>
      <c r="N2459" s="24" t="str">
        <f>LOOKUP(A2459,[1]lookup!$A$3:$A$51,[1]lookup!$R$3:$R$51)</f>
        <v>High</v>
      </c>
      <c r="O2459" s="24" t="str">
        <f>LOOKUP(A2459,[1]lookup!$A$3:$A$51,[1]lookup!$U$3:$U$51)</f>
        <v>FS</v>
      </c>
      <c r="P2459" s="25">
        <f t="shared" si="76"/>
        <v>0</v>
      </c>
      <c r="Q2459" s="25">
        <f t="shared" si="77"/>
        <v>39.584996009577019</v>
      </c>
      <c r="R2459" s="25">
        <f>LOOKUP(A2459,[1]lookup!$A$3:$A$51,[1]lookup!$H$3:$H$51)</f>
        <v>67.28</v>
      </c>
    </row>
    <row r="2460" spans="1:18" ht="15" x14ac:dyDescent="0.2">
      <c r="A2460" t="s">
        <v>271</v>
      </c>
      <c r="B2460">
        <v>2016</v>
      </c>
      <c r="C2460" t="s">
        <v>0</v>
      </c>
      <c r="D2460" t="s">
        <v>2209</v>
      </c>
      <c r="E2460" t="s">
        <v>2210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5012</v>
      </c>
      <c r="M2460" s="24" t="str">
        <f>LOOKUP(A2460,[1]lookup!$A$3:$A$51,[1]lookup!$P$3:$P$51)</f>
        <v>Seeded</v>
      </c>
      <c r="N2460" s="24" t="str">
        <f>LOOKUP(A2460,[1]lookup!$A$3:$A$51,[1]lookup!$R$3:$R$51)</f>
        <v>High</v>
      </c>
      <c r="O2460" s="24" t="str">
        <f>LOOKUP(A2460,[1]lookup!$A$3:$A$51,[1]lookup!$U$3:$U$51)</f>
        <v>FS</v>
      </c>
      <c r="P2460" s="25">
        <f t="shared" si="76"/>
        <v>0</v>
      </c>
      <c r="Q2460" s="25">
        <f t="shared" si="77"/>
        <v>0</v>
      </c>
      <c r="R2460" s="25">
        <f>LOOKUP(A2460,[1]lookup!$A$3:$A$51,[1]lookup!$H$3:$H$51)</f>
        <v>67.28</v>
      </c>
    </row>
    <row r="2461" spans="1:18" ht="15" x14ac:dyDescent="0.2">
      <c r="A2461" t="s">
        <v>271</v>
      </c>
      <c r="B2461">
        <v>2016</v>
      </c>
      <c r="C2461" t="s">
        <v>0</v>
      </c>
      <c r="D2461" t="s">
        <v>2211</v>
      </c>
      <c r="E2461" t="s">
        <v>2212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5012</v>
      </c>
      <c r="M2461" s="24" t="str">
        <f>LOOKUP(A2461,[1]lookup!$A$3:$A$51,[1]lookup!$P$3:$P$51)</f>
        <v>Seeded</v>
      </c>
      <c r="N2461" s="24" t="str">
        <f>LOOKUP(A2461,[1]lookup!$A$3:$A$51,[1]lookup!$R$3:$R$51)</f>
        <v>High</v>
      </c>
      <c r="O2461" s="24" t="str">
        <f>LOOKUP(A2461,[1]lookup!$A$3:$A$51,[1]lookup!$U$3:$U$51)</f>
        <v>FS</v>
      </c>
      <c r="P2461" s="25">
        <f t="shared" si="76"/>
        <v>0</v>
      </c>
      <c r="Q2461" s="25">
        <f t="shared" si="77"/>
        <v>0</v>
      </c>
      <c r="R2461" s="25">
        <f>LOOKUP(A2461,[1]lookup!$A$3:$A$51,[1]lookup!$H$3:$H$51)</f>
        <v>67.28</v>
      </c>
    </row>
    <row r="2462" spans="1:18" ht="15" x14ac:dyDescent="0.2">
      <c r="A2462" t="s">
        <v>274</v>
      </c>
      <c r="B2462">
        <v>2016</v>
      </c>
      <c r="C2462" t="s">
        <v>0</v>
      </c>
      <c r="D2462" t="s">
        <v>672</v>
      </c>
      <c r="E2462" t="s">
        <v>2199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5000</v>
      </c>
      <c r="M2462" s="24" t="str">
        <f>LOOKUP(A2462,[1]lookup!$A$3:$A$51,[1]lookup!$P$3:$P$51)</f>
        <v>Seeded</v>
      </c>
      <c r="N2462" s="24" t="str">
        <f>LOOKUP(A2462,[1]lookup!$A$3:$A$51,[1]lookup!$R$3:$R$51)</f>
        <v>High</v>
      </c>
      <c r="O2462" s="24" t="str">
        <f>LOOKUP(A2462,[1]lookup!$A$3:$A$51,[1]lookup!$U$3:$U$51)</f>
        <v>FS</v>
      </c>
      <c r="P2462" s="25">
        <f t="shared" si="76"/>
        <v>0</v>
      </c>
      <c r="Q2462" s="25">
        <f t="shared" si="77"/>
        <v>0</v>
      </c>
      <c r="R2462" s="25">
        <f>LOOKUP(A2462,[1]lookup!$A$3:$A$51,[1]lookup!$H$3:$H$51)</f>
        <v>38.380000000000003</v>
      </c>
    </row>
    <row r="2463" spans="1:18" ht="15" x14ac:dyDescent="0.2">
      <c r="A2463" t="s">
        <v>274</v>
      </c>
      <c r="B2463">
        <v>2016</v>
      </c>
      <c r="C2463" t="s">
        <v>0</v>
      </c>
      <c r="D2463" t="s">
        <v>556</v>
      </c>
      <c r="E2463" t="s">
        <v>2200</v>
      </c>
      <c r="F2463">
        <v>0</v>
      </c>
      <c r="G2463">
        <v>0</v>
      </c>
      <c r="H2463">
        <v>2</v>
      </c>
      <c r="I2463">
        <v>913</v>
      </c>
      <c r="J2463">
        <v>2</v>
      </c>
      <c r="K2463">
        <v>913</v>
      </c>
      <c r="L2463">
        <v>5000</v>
      </c>
      <c r="M2463" s="24" t="str">
        <f>LOOKUP(A2463,[1]lookup!$A$3:$A$51,[1]lookup!$P$3:$P$51)</f>
        <v>Seeded</v>
      </c>
      <c r="N2463" s="24" t="str">
        <f>LOOKUP(A2463,[1]lookup!$A$3:$A$51,[1]lookup!$R$3:$R$51)</f>
        <v>High</v>
      </c>
      <c r="O2463" s="24" t="str">
        <f>LOOKUP(A2463,[1]lookup!$A$3:$A$51,[1]lookup!$U$3:$U$51)</f>
        <v>FS</v>
      </c>
      <c r="P2463" s="25">
        <f t="shared" si="76"/>
        <v>18.260000000000002</v>
      </c>
      <c r="Q2463" s="25">
        <f t="shared" si="77"/>
        <v>0</v>
      </c>
      <c r="R2463" s="25">
        <f>LOOKUP(A2463,[1]lookup!$A$3:$A$51,[1]lookup!$H$3:$H$51)</f>
        <v>38.380000000000003</v>
      </c>
    </row>
    <row r="2464" spans="1:18" ht="15" x14ac:dyDescent="0.2">
      <c r="A2464" t="s">
        <v>274</v>
      </c>
      <c r="B2464">
        <v>2016</v>
      </c>
      <c r="C2464" t="s">
        <v>0</v>
      </c>
      <c r="D2464" t="s">
        <v>557</v>
      </c>
      <c r="E2464" t="s">
        <v>2201</v>
      </c>
      <c r="F2464">
        <v>0</v>
      </c>
      <c r="G2464">
        <v>0</v>
      </c>
      <c r="H2464">
        <v>1</v>
      </c>
      <c r="I2464">
        <v>323</v>
      </c>
      <c r="J2464">
        <v>1</v>
      </c>
      <c r="K2464">
        <v>323</v>
      </c>
      <c r="L2464">
        <v>5000</v>
      </c>
      <c r="M2464" s="24" t="str">
        <f>LOOKUP(A2464,[1]lookup!$A$3:$A$51,[1]lookup!$P$3:$P$51)</f>
        <v>Seeded</v>
      </c>
      <c r="N2464" s="24" t="str">
        <f>LOOKUP(A2464,[1]lookup!$A$3:$A$51,[1]lookup!$R$3:$R$51)</f>
        <v>High</v>
      </c>
      <c r="O2464" s="24" t="str">
        <f>LOOKUP(A2464,[1]lookup!$A$3:$A$51,[1]lookup!$U$3:$U$51)</f>
        <v>FS</v>
      </c>
      <c r="P2464" s="25">
        <f t="shared" si="76"/>
        <v>6.4600000000000009</v>
      </c>
      <c r="Q2464" s="25">
        <f t="shared" si="77"/>
        <v>0</v>
      </c>
      <c r="R2464" s="25">
        <f>LOOKUP(A2464,[1]lookup!$A$3:$A$51,[1]lookup!$H$3:$H$51)</f>
        <v>38.380000000000003</v>
      </c>
    </row>
    <row r="2465" spans="1:18" ht="15" x14ac:dyDescent="0.2">
      <c r="A2465" t="s">
        <v>274</v>
      </c>
      <c r="B2465">
        <v>2016</v>
      </c>
      <c r="C2465" t="s">
        <v>0</v>
      </c>
      <c r="D2465" t="s">
        <v>390</v>
      </c>
      <c r="E2465" t="s">
        <v>2202</v>
      </c>
      <c r="F2465">
        <v>2</v>
      </c>
      <c r="G2465">
        <v>419</v>
      </c>
      <c r="H2465">
        <v>2</v>
      </c>
      <c r="I2465">
        <v>2243</v>
      </c>
      <c r="J2465">
        <v>2</v>
      </c>
      <c r="K2465">
        <v>2662</v>
      </c>
      <c r="L2465">
        <v>5000</v>
      </c>
      <c r="M2465" s="24" t="str">
        <f>LOOKUP(A2465,[1]lookup!$A$3:$A$51,[1]lookup!$P$3:$P$51)</f>
        <v>Seeded</v>
      </c>
      <c r="N2465" s="24" t="str">
        <f>LOOKUP(A2465,[1]lookup!$A$3:$A$51,[1]lookup!$R$3:$R$51)</f>
        <v>High</v>
      </c>
      <c r="O2465" s="24" t="str">
        <f>LOOKUP(A2465,[1]lookup!$A$3:$A$51,[1]lookup!$U$3:$U$51)</f>
        <v>FS</v>
      </c>
      <c r="P2465" s="25">
        <f t="shared" si="76"/>
        <v>44.86</v>
      </c>
      <c r="Q2465" s="25">
        <f t="shared" si="77"/>
        <v>8.3800000000000008</v>
      </c>
      <c r="R2465" s="25">
        <f>LOOKUP(A2465,[1]lookup!$A$3:$A$51,[1]lookup!$H$3:$H$51)</f>
        <v>38.380000000000003</v>
      </c>
    </row>
    <row r="2466" spans="1:18" ht="15" x14ac:dyDescent="0.2">
      <c r="A2466" t="s">
        <v>274</v>
      </c>
      <c r="B2466">
        <v>2016</v>
      </c>
      <c r="C2466" t="s">
        <v>0</v>
      </c>
      <c r="D2466" t="s">
        <v>1087</v>
      </c>
      <c r="E2466" t="s">
        <v>2203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5000</v>
      </c>
      <c r="M2466" s="24" t="str">
        <f>LOOKUP(A2466,[1]lookup!$A$3:$A$51,[1]lookup!$P$3:$P$51)</f>
        <v>Seeded</v>
      </c>
      <c r="N2466" s="24" t="str">
        <f>LOOKUP(A2466,[1]lookup!$A$3:$A$51,[1]lookup!$R$3:$R$51)</f>
        <v>High</v>
      </c>
      <c r="O2466" s="24" t="str">
        <f>LOOKUP(A2466,[1]lookup!$A$3:$A$51,[1]lookup!$U$3:$U$51)</f>
        <v>FS</v>
      </c>
      <c r="P2466" s="25">
        <f t="shared" si="76"/>
        <v>0</v>
      </c>
      <c r="Q2466" s="25">
        <f t="shared" si="77"/>
        <v>0</v>
      </c>
      <c r="R2466" s="25">
        <f>LOOKUP(A2466,[1]lookup!$A$3:$A$51,[1]lookup!$H$3:$H$51)</f>
        <v>38.380000000000003</v>
      </c>
    </row>
    <row r="2467" spans="1:18" ht="15" x14ac:dyDescent="0.2">
      <c r="A2467" t="s">
        <v>274</v>
      </c>
      <c r="B2467">
        <v>2016</v>
      </c>
      <c r="C2467" t="s">
        <v>0</v>
      </c>
      <c r="D2467" t="s">
        <v>244</v>
      </c>
      <c r="E2467" t="s">
        <v>2204</v>
      </c>
      <c r="F2467">
        <v>1</v>
      </c>
      <c r="G2467">
        <v>18</v>
      </c>
      <c r="H2467">
        <v>2</v>
      </c>
      <c r="I2467">
        <v>768</v>
      </c>
      <c r="J2467">
        <v>2</v>
      </c>
      <c r="K2467">
        <v>786</v>
      </c>
      <c r="L2467">
        <v>5000</v>
      </c>
      <c r="M2467" s="24" t="str">
        <f>LOOKUP(A2467,[1]lookup!$A$3:$A$51,[1]lookup!$P$3:$P$51)</f>
        <v>Seeded</v>
      </c>
      <c r="N2467" s="24" t="str">
        <f>LOOKUP(A2467,[1]lookup!$A$3:$A$51,[1]lookup!$R$3:$R$51)</f>
        <v>High</v>
      </c>
      <c r="O2467" s="24" t="str">
        <f>LOOKUP(A2467,[1]lookup!$A$3:$A$51,[1]lookup!$U$3:$U$51)</f>
        <v>FS</v>
      </c>
      <c r="P2467" s="25">
        <f t="shared" si="76"/>
        <v>15.36</v>
      </c>
      <c r="Q2467" s="25">
        <f t="shared" si="77"/>
        <v>0.36</v>
      </c>
      <c r="R2467" s="25">
        <f>LOOKUP(A2467,[1]lookup!$A$3:$A$51,[1]lookup!$H$3:$H$51)</f>
        <v>38.380000000000003</v>
      </c>
    </row>
    <row r="2468" spans="1:18" ht="15" x14ac:dyDescent="0.2">
      <c r="A2468" t="s">
        <v>274</v>
      </c>
      <c r="B2468">
        <v>2016</v>
      </c>
      <c r="C2468" t="s">
        <v>0</v>
      </c>
      <c r="D2468" t="s">
        <v>559</v>
      </c>
      <c r="E2468" t="s">
        <v>2205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5000</v>
      </c>
      <c r="M2468" s="24" t="str">
        <f>LOOKUP(A2468,[1]lookup!$A$3:$A$51,[1]lookup!$P$3:$P$51)</f>
        <v>Seeded</v>
      </c>
      <c r="N2468" s="24" t="str">
        <f>LOOKUP(A2468,[1]lookup!$A$3:$A$51,[1]lookup!$R$3:$R$51)</f>
        <v>High</v>
      </c>
      <c r="O2468" s="24" t="str">
        <f>LOOKUP(A2468,[1]lookup!$A$3:$A$51,[1]lookup!$U$3:$U$51)</f>
        <v>FS</v>
      </c>
      <c r="P2468" s="25">
        <f t="shared" si="76"/>
        <v>0</v>
      </c>
      <c r="Q2468" s="25">
        <f t="shared" si="77"/>
        <v>0</v>
      </c>
      <c r="R2468" s="25">
        <f>LOOKUP(A2468,[1]lookup!$A$3:$A$51,[1]lookup!$H$3:$H$51)</f>
        <v>38.380000000000003</v>
      </c>
    </row>
    <row r="2469" spans="1:18" ht="15" x14ac:dyDescent="0.2">
      <c r="A2469" t="s">
        <v>274</v>
      </c>
      <c r="B2469">
        <v>2016</v>
      </c>
      <c r="C2469" t="s">
        <v>0</v>
      </c>
      <c r="D2469" t="s">
        <v>1229</v>
      </c>
      <c r="E2469" t="s">
        <v>2206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5000</v>
      </c>
      <c r="M2469" s="24" t="str">
        <f>LOOKUP(A2469,[1]lookup!$A$3:$A$51,[1]lookup!$P$3:$P$51)</f>
        <v>Seeded</v>
      </c>
      <c r="N2469" s="24" t="str">
        <f>LOOKUP(A2469,[1]lookup!$A$3:$A$51,[1]lookup!$R$3:$R$51)</f>
        <v>High</v>
      </c>
      <c r="O2469" s="24" t="str">
        <f>LOOKUP(A2469,[1]lookup!$A$3:$A$51,[1]lookup!$U$3:$U$51)</f>
        <v>FS</v>
      </c>
      <c r="P2469" s="25">
        <f t="shared" si="76"/>
        <v>0</v>
      </c>
      <c r="Q2469" s="25">
        <f t="shared" si="77"/>
        <v>0</v>
      </c>
      <c r="R2469" s="25">
        <f>LOOKUP(A2469,[1]lookup!$A$3:$A$51,[1]lookup!$H$3:$H$51)</f>
        <v>38.380000000000003</v>
      </c>
    </row>
    <row r="2470" spans="1:18" ht="15" x14ac:dyDescent="0.2">
      <c r="A2470" t="s">
        <v>274</v>
      </c>
      <c r="B2470">
        <v>2016</v>
      </c>
      <c r="C2470" t="s">
        <v>0</v>
      </c>
      <c r="D2470" t="s">
        <v>405</v>
      </c>
      <c r="E2470" t="s">
        <v>2207</v>
      </c>
      <c r="F2470">
        <v>2</v>
      </c>
      <c r="G2470">
        <v>883</v>
      </c>
      <c r="H2470">
        <v>2</v>
      </c>
      <c r="I2470">
        <v>88</v>
      </c>
      <c r="J2470">
        <v>2</v>
      </c>
      <c r="K2470">
        <v>971</v>
      </c>
      <c r="L2470">
        <v>5000</v>
      </c>
      <c r="M2470" s="24" t="str">
        <f>LOOKUP(A2470,[1]lookup!$A$3:$A$51,[1]lookup!$P$3:$P$51)</f>
        <v>Seeded</v>
      </c>
      <c r="N2470" s="24" t="str">
        <f>LOOKUP(A2470,[1]lookup!$A$3:$A$51,[1]lookup!$R$3:$R$51)</f>
        <v>High</v>
      </c>
      <c r="O2470" s="24" t="str">
        <f>LOOKUP(A2470,[1]lookup!$A$3:$A$51,[1]lookup!$U$3:$U$51)</f>
        <v>FS</v>
      </c>
      <c r="P2470" s="25">
        <f t="shared" si="76"/>
        <v>1.76</v>
      </c>
      <c r="Q2470" s="25">
        <f t="shared" si="77"/>
        <v>17.66</v>
      </c>
      <c r="R2470" s="25">
        <f>LOOKUP(A2470,[1]lookup!$A$3:$A$51,[1]lookup!$H$3:$H$51)</f>
        <v>38.380000000000003</v>
      </c>
    </row>
    <row r="2471" spans="1:18" ht="15" x14ac:dyDescent="0.2">
      <c r="A2471" t="s">
        <v>274</v>
      </c>
      <c r="B2471">
        <v>2016</v>
      </c>
      <c r="C2471" t="s">
        <v>0</v>
      </c>
      <c r="D2471" t="s">
        <v>217</v>
      </c>
      <c r="E2471" t="s">
        <v>2208</v>
      </c>
      <c r="F2471">
        <v>2</v>
      </c>
      <c r="G2471">
        <v>2997</v>
      </c>
      <c r="H2471">
        <v>0</v>
      </c>
      <c r="I2471">
        <v>0</v>
      </c>
      <c r="J2471">
        <v>2</v>
      </c>
      <c r="K2471">
        <v>2997</v>
      </c>
      <c r="L2471">
        <v>5000</v>
      </c>
      <c r="M2471" s="24" t="str">
        <f>LOOKUP(A2471,[1]lookup!$A$3:$A$51,[1]lookup!$P$3:$P$51)</f>
        <v>Seeded</v>
      </c>
      <c r="N2471" s="24" t="str">
        <f>LOOKUP(A2471,[1]lookup!$A$3:$A$51,[1]lookup!$R$3:$R$51)</f>
        <v>High</v>
      </c>
      <c r="O2471" s="24" t="str">
        <f>LOOKUP(A2471,[1]lookup!$A$3:$A$51,[1]lookup!$U$3:$U$51)</f>
        <v>FS</v>
      </c>
      <c r="P2471" s="25">
        <f t="shared" si="76"/>
        <v>0</v>
      </c>
      <c r="Q2471" s="25">
        <f t="shared" si="77"/>
        <v>59.940000000000005</v>
      </c>
      <c r="R2471" s="25">
        <f>LOOKUP(A2471,[1]lookup!$A$3:$A$51,[1]lookup!$H$3:$H$51)</f>
        <v>38.380000000000003</v>
      </c>
    </row>
    <row r="2472" spans="1:18" ht="15" x14ac:dyDescent="0.2">
      <c r="A2472" t="s">
        <v>274</v>
      </c>
      <c r="B2472">
        <v>2016</v>
      </c>
      <c r="C2472" t="s">
        <v>0</v>
      </c>
      <c r="D2472" t="s">
        <v>2209</v>
      </c>
      <c r="E2472" t="s">
        <v>2210</v>
      </c>
      <c r="F2472">
        <v>1</v>
      </c>
      <c r="G2472">
        <v>683</v>
      </c>
      <c r="H2472">
        <v>0</v>
      </c>
      <c r="I2472">
        <v>0</v>
      </c>
      <c r="J2472">
        <v>1</v>
      </c>
      <c r="K2472">
        <v>683</v>
      </c>
      <c r="L2472">
        <v>5000</v>
      </c>
      <c r="M2472" s="24" t="str">
        <f>LOOKUP(A2472,[1]lookup!$A$3:$A$51,[1]lookup!$P$3:$P$51)</f>
        <v>Seeded</v>
      </c>
      <c r="N2472" s="24" t="str">
        <f>LOOKUP(A2472,[1]lookup!$A$3:$A$51,[1]lookup!$R$3:$R$51)</f>
        <v>High</v>
      </c>
      <c r="O2472" s="24" t="str">
        <f>LOOKUP(A2472,[1]lookup!$A$3:$A$51,[1]lookup!$U$3:$U$51)</f>
        <v>FS</v>
      </c>
      <c r="P2472" s="25">
        <f t="shared" si="76"/>
        <v>0</v>
      </c>
      <c r="Q2472" s="25">
        <f t="shared" si="77"/>
        <v>13.66</v>
      </c>
      <c r="R2472" s="25">
        <f>LOOKUP(A2472,[1]lookup!$A$3:$A$51,[1]lookup!$H$3:$H$51)</f>
        <v>38.380000000000003</v>
      </c>
    </row>
    <row r="2473" spans="1:18" ht="15" x14ac:dyDescent="0.2">
      <c r="A2473" t="s">
        <v>274</v>
      </c>
      <c r="B2473">
        <v>2016</v>
      </c>
      <c r="C2473" t="s">
        <v>0</v>
      </c>
      <c r="D2473" t="s">
        <v>2211</v>
      </c>
      <c r="E2473" t="s">
        <v>2212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5000</v>
      </c>
      <c r="M2473" s="24" t="str">
        <f>LOOKUP(A2473,[1]lookup!$A$3:$A$51,[1]lookup!$P$3:$P$51)</f>
        <v>Seeded</v>
      </c>
      <c r="N2473" s="24" t="str">
        <f>LOOKUP(A2473,[1]lookup!$A$3:$A$51,[1]lookup!$R$3:$R$51)</f>
        <v>High</v>
      </c>
      <c r="O2473" s="24" t="str">
        <f>LOOKUP(A2473,[1]lookup!$A$3:$A$51,[1]lookup!$U$3:$U$51)</f>
        <v>FS</v>
      </c>
      <c r="P2473" s="25">
        <f t="shared" si="76"/>
        <v>0</v>
      </c>
      <c r="Q2473" s="25">
        <f t="shared" si="77"/>
        <v>0</v>
      </c>
      <c r="R2473" s="25">
        <f>LOOKUP(A2473,[1]lookup!$A$3:$A$51,[1]lookup!$H$3:$H$51)</f>
        <v>38.380000000000003</v>
      </c>
    </row>
    <row r="2474" spans="1:18" ht="15" x14ac:dyDescent="0.2">
      <c r="A2474" t="s">
        <v>277</v>
      </c>
      <c r="B2474">
        <v>2016</v>
      </c>
      <c r="C2474" t="s">
        <v>0</v>
      </c>
      <c r="D2474" t="s">
        <v>672</v>
      </c>
      <c r="E2474" t="s">
        <v>2199</v>
      </c>
      <c r="F2474">
        <v>1</v>
      </c>
      <c r="G2474">
        <v>1</v>
      </c>
      <c r="H2474">
        <v>0</v>
      </c>
      <c r="I2474">
        <v>0</v>
      </c>
      <c r="J2474">
        <v>1</v>
      </c>
      <c r="K2474">
        <v>1</v>
      </c>
      <c r="L2474">
        <v>5000</v>
      </c>
      <c r="M2474" s="24" t="str">
        <f>LOOKUP(A2474,[1]lookup!$A$3:$A$51,[1]lookup!$P$3:$P$51)</f>
        <v>Unseeded</v>
      </c>
      <c r="N2474" s="24" t="str">
        <f>LOOKUP(A2474,[1]lookup!$A$3:$A$51,[1]lookup!$R$3:$R$51)</f>
        <v>High</v>
      </c>
      <c r="O2474" s="24" t="str">
        <f>LOOKUP(A2474,[1]lookup!$A$3:$A$51,[1]lookup!$U$3:$U$51)</f>
        <v>FS</v>
      </c>
      <c r="P2474" s="25">
        <f t="shared" si="76"/>
        <v>0</v>
      </c>
      <c r="Q2474" s="25">
        <f t="shared" si="77"/>
        <v>0.02</v>
      </c>
      <c r="R2474" s="25">
        <f>LOOKUP(A2474,[1]lookup!$A$3:$A$51,[1]lookup!$H$3:$H$51)</f>
        <v>12.949640287769784</v>
      </c>
    </row>
    <row r="2475" spans="1:18" ht="15" x14ac:dyDescent="0.2">
      <c r="A2475" t="s">
        <v>277</v>
      </c>
      <c r="B2475">
        <v>2016</v>
      </c>
      <c r="C2475" t="s">
        <v>0</v>
      </c>
      <c r="D2475" t="s">
        <v>556</v>
      </c>
      <c r="E2475" t="s">
        <v>2200</v>
      </c>
      <c r="F2475">
        <v>3</v>
      </c>
      <c r="G2475">
        <v>73</v>
      </c>
      <c r="H2475">
        <v>3</v>
      </c>
      <c r="I2475">
        <v>1399</v>
      </c>
      <c r="J2475">
        <v>4</v>
      </c>
      <c r="K2475">
        <v>1472</v>
      </c>
      <c r="L2475">
        <v>5000</v>
      </c>
      <c r="M2475" s="24" t="str">
        <f>LOOKUP(A2475,[1]lookup!$A$3:$A$51,[1]lookup!$P$3:$P$51)</f>
        <v>Unseeded</v>
      </c>
      <c r="N2475" s="24" t="str">
        <f>LOOKUP(A2475,[1]lookup!$A$3:$A$51,[1]lookup!$R$3:$R$51)</f>
        <v>High</v>
      </c>
      <c r="O2475" s="24" t="str">
        <f>LOOKUP(A2475,[1]lookup!$A$3:$A$51,[1]lookup!$U$3:$U$51)</f>
        <v>FS</v>
      </c>
      <c r="P2475" s="25">
        <f t="shared" si="76"/>
        <v>27.98</v>
      </c>
      <c r="Q2475" s="25">
        <f t="shared" si="77"/>
        <v>1.46</v>
      </c>
      <c r="R2475" s="25">
        <f>LOOKUP(A2475,[1]lookup!$A$3:$A$51,[1]lookup!$H$3:$H$51)</f>
        <v>12.949640287769784</v>
      </c>
    </row>
    <row r="2476" spans="1:18" ht="15" x14ac:dyDescent="0.2">
      <c r="A2476" t="s">
        <v>277</v>
      </c>
      <c r="B2476">
        <v>2016</v>
      </c>
      <c r="C2476" t="s">
        <v>0</v>
      </c>
      <c r="D2476" t="s">
        <v>557</v>
      </c>
      <c r="E2476" t="s">
        <v>2201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5000</v>
      </c>
      <c r="M2476" s="24" t="str">
        <f>LOOKUP(A2476,[1]lookup!$A$3:$A$51,[1]lookup!$P$3:$P$51)</f>
        <v>Unseeded</v>
      </c>
      <c r="N2476" s="24" t="str">
        <f>LOOKUP(A2476,[1]lookup!$A$3:$A$51,[1]lookup!$R$3:$R$51)</f>
        <v>High</v>
      </c>
      <c r="O2476" s="24" t="str">
        <f>LOOKUP(A2476,[1]lookup!$A$3:$A$51,[1]lookup!$U$3:$U$51)</f>
        <v>FS</v>
      </c>
      <c r="P2476" s="25">
        <f t="shared" si="76"/>
        <v>0</v>
      </c>
      <c r="Q2476" s="25">
        <f t="shared" si="77"/>
        <v>0</v>
      </c>
      <c r="R2476" s="25">
        <f>LOOKUP(A2476,[1]lookup!$A$3:$A$51,[1]lookup!$H$3:$H$51)</f>
        <v>12.949640287769784</v>
      </c>
    </row>
    <row r="2477" spans="1:18" ht="15" x14ac:dyDescent="0.2">
      <c r="A2477" t="s">
        <v>277</v>
      </c>
      <c r="B2477">
        <v>2016</v>
      </c>
      <c r="C2477" t="s">
        <v>0</v>
      </c>
      <c r="D2477" t="s">
        <v>390</v>
      </c>
      <c r="E2477" t="s">
        <v>2202</v>
      </c>
      <c r="F2477">
        <v>2</v>
      </c>
      <c r="G2477">
        <v>142</v>
      </c>
      <c r="H2477">
        <v>2</v>
      </c>
      <c r="I2477">
        <v>859</v>
      </c>
      <c r="J2477">
        <v>2</v>
      </c>
      <c r="K2477">
        <v>1001</v>
      </c>
      <c r="L2477">
        <v>5000</v>
      </c>
      <c r="M2477" s="24" t="str">
        <f>LOOKUP(A2477,[1]lookup!$A$3:$A$51,[1]lookup!$P$3:$P$51)</f>
        <v>Unseeded</v>
      </c>
      <c r="N2477" s="24" t="str">
        <f>LOOKUP(A2477,[1]lookup!$A$3:$A$51,[1]lookup!$R$3:$R$51)</f>
        <v>High</v>
      </c>
      <c r="O2477" s="24" t="str">
        <f>LOOKUP(A2477,[1]lookup!$A$3:$A$51,[1]lookup!$U$3:$U$51)</f>
        <v>FS</v>
      </c>
      <c r="P2477" s="25">
        <f t="shared" si="76"/>
        <v>17.18</v>
      </c>
      <c r="Q2477" s="25">
        <f t="shared" si="77"/>
        <v>2.8400000000000003</v>
      </c>
      <c r="R2477" s="25">
        <f>LOOKUP(A2477,[1]lookup!$A$3:$A$51,[1]lookup!$H$3:$H$51)</f>
        <v>12.949640287769784</v>
      </c>
    </row>
    <row r="2478" spans="1:18" ht="15" x14ac:dyDescent="0.2">
      <c r="A2478" t="s">
        <v>277</v>
      </c>
      <c r="B2478">
        <v>2016</v>
      </c>
      <c r="C2478" t="s">
        <v>0</v>
      </c>
      <c r="D2478" t="s">
        <v>1087</v>
      </c>
      <c r="E2478" t="s">
        <v>2203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5000</v>
      </c>
      <c r="M2478" s="24" t="str">
        <f>LOOKUP(A2478,[1]lookup!$A$3:$A$51,[1]lookup!$P$3:$P$51)</f>
        <v>Unseeded</v>
      </c>
      <c r="N2478" s="24" t="str">
        <f>LOOKUP(A2478,[1]lookup!$A$3:$A$51,[1]lookup!$R$3:$R$51)</f>
        <v>High</v>
      </c>
      <c r="O2478" s="24" t="str">
        <f>LOOKUP(A2478,[1]lookup!$A$3:$A$51,[1]lookup!$U$3:$U$51)</f>
        <v>FS</v>
      </c>
      <c r="P2478" s="25">
        <f t="shared" si="76"/>
        <v>0</v>
      </c>
      <c r="Q2478" s="25">
        <f t="shared" si="77"/>
        <v>0</v>
      </c>
      <c r="R2478" s="25">
        <f>LOOKUP(A2478,[1]lookup!$A$3:$A$51,[1]lookup!$H$3:$H$51)</f>
        <v>12.949640287769784</v>
      </c>
    </row>
    <row r="2479" spans="1:18" ht="15" x14ac:dyDescent="0.2">
      <c r="A2479" t="s">
        <v>277</v>
      </c>
      <c r="B2479">
        <v>2016</v>
      </c>
      <c r="C2479" t="s">
        <v>0</v>
      </c>
      <c r="D2479" t="s">
        <v>244</v>
      </c>
      <c r="E2479" t="s">
        <v>2204</v>
      </c>
      <c r="F2479">
        <v>2</v>
      </c>
      <c r="G2479">
        <v>11</v>
      </c>
      <c r="H2479">
        <v>2</v>
      </c>
      <c r="I2479">
        <v>401</v>
      </c>
      <c r="J2479">
        <v>2</v>
      </c>
      <c r="K2479">
        <v>412</v>
      </c>
      <c r="L2479">
        <v>5000</v>
      </c>
      <c r="M2479" s="24" t="str">
        <f>LOOKUP(A2479,[1]lookup!$A$3:$A$51,[1]lookup!$P$3:$P$51)</f>
        <v>Unseeded</v>
      </c>
      <c r="N2479" s="24" t="str">
        <f>LOOKUP(A2479,[1]lookup!$A$3:$A$51,[1]lookup!$R$3:$R$51)</f>
        <v>High</v>
      </c>
      <c r="O2479" s="24" t="str">
        <f>LOOKUP(A2479,[1]lookup!$A$3:$A$51,[1]lookup!$U$3:$U$51)</f>
        <v>FS</v>
      </c>
      <c r="P2479" s="25">
        <f t="shared" si="76"/>
        <v>8.02</v>
      </c>
      <c r="Q2479" s="25">
        <f t="shared" si="77"/>
        <v>0.22</v>
      </c>
      <c r="R2479" s="25">
        <f>LOOKUP(A2479,[1]lookup!$A$3:$A$51,[1]lookup!$H$3:$H$51)</f>
        <v>12.949640287769784</v>
      </c>
    </row>
    <row r="2480" spans="1:18" ht="15" x14ac:dyDescent="0.2">
      <c r="A2480" t="s">
        <v>277</v>
      </c>
      <c r="B2480">
        <v>2016</v>
      </c>
      <c r="C2480" t="s">
        <v>0</v>
      </c>
      <c r="D2480" t="s">
        <v>559</v>
      </c>
      <c r="E2480" t="s">
        <v>2205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5000</v>
      </c>
      <c r="M2480" s="24" t="str">
        <f>LOOKUP(A2480,[1]lookup!$A$3:$A$51,[1]lookup!$P$3:$P$51)</f>
        <v>Unseeded</v>
      </c>
      <c r="N2480" s="24" t="str">
        <f>LOOKUP(A2480,[1]lookup!$A$3:$A$51,[1]lookup!$R$3:$R$51)</f>
        <v>High</v>
      </c>
      <c r="O2480" s="24" t="str">
        <f>LOOKUP(A2480,[1]lookup!$A$3:$A$51,[1]lookup!$U$3:$U$51)</f>
        <v>FS</v>
      </c>
      <c r="P2480" s="25">
        <f t="shared" si="76"/>
        <v>0</v>
      </c>
      <c r="Q2480" s="25">
        <f t="shared" si="77"/>
        <v>0</v>
      </c>
      <c r="R2480" s="25">
        <f>LOOKUP(A2480,[1]lookup!$A$3:$A$51,[1]lookup!$H$3:$H$51)</f>
        <v>12.949640287769784</v>
      </c>
    </row>
    <row r="2481" spans="1:18" ht="15" x14ac:dyDescent="0.2">
      <c r="A2481" t="s">
        <v>277</v>
      </c>
      <c r="B2481">
        <v>2016</v>
      </c>
      <c r="C2481" t="s">
        <v>0</v>
      </c>
      <c r="D2481" t="s">
        <v>1229</v>
      </c>
      <c r="E2481" t="s">
        <v>2206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5000</v>
      </c>
      <c r="M2481" s="24" t="str">
        <f>LOOKUP(A2481,[1]lookup!$A$3:$A$51,[1]lookup!$P$3:$P$51)</f>
        <v>Unseeded</v>
      </c>
      <c r="N2481" s="24" t="str">
        <f>LOOKUP(A2481,[1]lookup!$A$3:$A$51,[1]lookup!$R$3:$R$51)</f>
        <v>High</v>
      </c>
      <c r="O2481" s="24" t="str">
        <f>LOOKUP(A2481,[1]lookup!$A$3:$A$51,[1]lookup!$U$3:$U$51)</f>
        <v>FS</v>
      </c>
      <c r="P2481" s="25">
        <f t="shared" si="76"/>
        <v>0</v>
      </c>
      <c r="Q2481" s="25">
        <f t="shared" si="77"/>
        <v>0</v>
      </c>
      <c r="R2481" s="25">
        <f>LOOKUP(A2481,[1]lookup!$A$3:$A$51,[1]lookup!$H$3:$H$51)</f>
        <v>12.949640287769784</v>
      </c>
    </row>
    <row r="2482" spans="1:18" ht="15" x14ac:dyDescent="0.2">
      <c r="A2482" t="s">
        <v>277</v>
      </c>
      <c r="B2482">
        <v>2016</v>
      </c>
      <c r="C2482" t="s">
        <v>0</v>
      </c>
      <c r="D2482" t="s">
        <v>405</v>
      </c>
      <c r="E2482" t="s">
        <v>2207</v>
      </c>
      <c r="F2482">
        <v>2</v>
      </c>
      <c r="G2482">
        <v>1198</v>
      </c>
      <c r="H2482">
        <v>1</v>
      </c>
      <c r="I2482">
        <v>36</v>
      </c>
      <c r="J2482">
        <v>2</v>
      </c>
      <c r="K2482">
        <v>1234</v>
      </c>
      <c r="L2482">
        <v>5000</v>
      </c>
      <c r="M2482" s="24" t="str">
        <f>LOOKUP(A2482,[1]lookup!$A$3:$A$51,[1]lookup!$P$3:$P$51)</f>
        <v>Unseeded</v>
      </c>
      <c r="N2482" s="24" t="str">
        <f>LOOKUP(A2482,[1]lookup!$A$3:$A$51,[1]lookup!$R$3:$R$51)</f>
        <v>High</v>
      </c>
      <c r="O2482" s="24" t="str">
        <f>LOOKUP(A2482,[1]lookup!$A$3:$A$51,[1]lookup!$U$3:$U$51)</f>
        <v>FS</v>
      </c>
      <c r="P2482" s="25">
        <f t="shared" si="76"/>
        <v>0.72</v>
      </c>
      <c r="Q2482" s="25">
        <f t="shared" si="77"/>
        <v>23.96</v>
      </c>
      <c r="R2482" s="25">
        <f>LOOKUP(A2482,[1]lookup!$A$3:$A$51,[1]lookup!$H$3:$H$51)</f>
        <v>12.949640287769784</v>
      </c>
    </row>
    <row r="2483" spans="1:18" ht="15" x14ac:dyDescent="0.2">
      <c r="A2483" t="s">
        <v>277</v>
      </c>
      <c r="B2483">
        <v>2016</v>
      </c>
      <c r="C2483" t="s">
        <v>0</v>
      </c>
      <c r="D2483" t="s">
        <v>217</v>
      </c>
      <c r="E2483" t="s">
        <v>2208</v>
      </c>
      <c r="F2483">
        <v>2</v>
      </c>
      <c r="G2483">
        <v>3575</v>
      </c>
      <c r="H2483">
        <v>0</v>
      </c>
      <c r="I2483">
        <v>0</v>
      </c>
      <c r="J2483">
        <v>2</v>
      </c>
      <c r="K2483">
        <v>3575</v>
      </c>
      <c r="L2483">
        <v>5000</v>
      </c>
      <c r="M2483" s="24" t="str">
        <f>LOOKUP(A2483,[1]lookup!$A$3:$A$51,[1]lookup!$P$3:$P$51)</f>
        <v>Unseeded</v>
      </c>
      <c r="N2483" s="24" t="str">
        <f>LOOKUP(A2483,[1]lookup!$A$3:$A$51,[1]lookup!$R$3:$R$51)</f>
        <v>High</v>
      </c>
      <c r="O2483" s="24" t="str">
        <f>LOOKUP(A2483,[1]lookup!$A$3:$A$51,[1]lookup!$U$3:$U$51)</f>
        <v>FS</v>
      </c>
      <c r="P2483" s="25">
        <f t="shared" si="76"/>
        <v>0</v>
      </c>
      <c r="Q2483" s="25">
        <f t="shared" si="77"/>
        <v>71.5</v>
      </c>
      <c r="R2483" s="25">
        <f>LOOKUP(A2483,[1]lookup!$A$3:$A$51,[1]lookup!$H$3:$H$51)</f>
        <v>12.949640287769784</v>
      </c>
    </row>
    <row r="2484" spans="1:18" ht="15" x14ac:dyDescent="0.2">
      <c r="A2484" t="s">
        <v>277</v>
      </c>
      <c r="B2484">
        <v>2016</v>
      </c>
      <c r="C2484" t="s">
        <v>0</v>
      </c>
      <c r="D2484" t="s">
        <v>2209</v>
      </c>
      <c r="E2484" t="s">
        <v>2210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5000</v>
      </c>
      <c r="M2484" s="24" t="str">
        <f>LOOKUP(A2484,[1]lookup!$A$3:$A$51,[1]lookup!$P$3:$P$51)</f>
        <v>Unseeded</v>
      </c>
      <c r="N2484" s="24" t="str">
        <f>LOOKUP(A2484,[1]lookup!$A$3:$A$51,[1]lookup!$R$3:$R$51)</f>
        <v>High</v>
      </c>
      <c r="O2484" s="24" t="str">
        <f>LOOKUP(A2484,[1]lookup!$A$3:$A$51,[1]lookup!$U$3:$U$51)</f>
        <v>FS</v>
      </c>
      <c r="P2484" s="25">
        <f t="shared" si="76"/>
        <v>0</v>
      </c>
      <c r="Q2484" s="25">
        <f t="shared" si="77"/>
        <v>0</v>
      </c>
      <c r="R2484" s="25">
        <f>LOOKUP(A2484,[1]lookup!$A$3:$A$51,[1]lookup!$H$3:$H$51)</f>
        <v>12.949640287769784</v>
      </c>
    </row>
    <row r="2485" spans="1:18" ht="15" x14ac:dyDescent="0.2">
      <c r="A2485" t="s">
        <v>277</v>
      </c>
      <c r="B2485">
        <v>2016</v>
      </c>
      <c r="C2485" t="s">
        <v>0</v>
      </c>
      <c r="D2485" t="s">
        <v>2211</v>
      </c>
      <c r="E2485" t="s">
        <v>2212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5000</v>
      </c>
      <c r="M2485" s="24" t="str">
        <f>LOOKUP(A2485,[1]lookup!$A$3:$A$51,[1]lookup!$P$3:$P$51)</f>
        <v>Unseeded</v>
      </c>
      <c r="N2485" s="24" t="str">
        <f>LOOKUP(A2485,[1]lookup!$A$3:$A$51,[1]lookup!$R$3:$R$51)</f>
        <v>High</v>
      </c>
      <c r="O2485" s="24" t="str">
        <f>LOOKUP(A2485,[1]lookup!$A$3:$A$51,[1]lookup!$U$3:$U$51)</f>
        <v>FS</v>
      </c>
      <c r="P2485" s="25">
        <f t="shared" si="76"/>
        <v>0</v>
      </c>
      <c r="Q2485" s="25">
        <f t="shared" si="77"/>
        <v>0</v>
      </c>
      <c r="R2485" s="25">
        <f>LOOKUP(A2485,[1]lookup!$A$3:$A$51,[1]lookup!$H$3:$H$51)</f>
        <v>12.949640287769784</v>
      </c>
    </row>
    <row r="2486" spans="1:18" ht="15" x14ac:dyDescent="0.2">
      <c r="A2486" t="s">
        <v>280</v>
      </c>
      <c r="B2486">
        <v>2016</v>
      </c>
      <c r="C2486" t="s">
        <v>0</v>
      </c>
      <c r="D2486" t="s">
        <v>672</v>
      </c>
      <c r="E2486" t="s">
        <v>2199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5000</v>
      </c>
      <c r="M2486" s="24" t="str">
        <f>LOOKUP(A2486,[1]lookup!$A$3:$A$51,[1]lookup!$P$3:$P$51)</f>
        <v>Unseeded</v>
      </c>
      <c r="N2486" s="24" t="str">
        <f>LOOKUP(A2486,[1]lookup!$A$3:$A$51,[1]lookup!$R$3:$R$51)</f>
        <v>High</v>
      </c>
      <c r="O2486" s="24" t="str">
        <f>LOOKUP(A2486,[1]lookup!$A$3:$A$51,[1]lookup!$U$3:$U$51)</f>
        <v>FS</v>
      </c>
      <c r="P2486" s="25">
        <f t="shared" si="76"/>
        <v>0</v>
      </c>
      <c r="Q2486" s="25">
        <f t="shared" si="77"/>
        <v>0</v>
      </c>
      <c r="R2486" s="25">
        <f>LOOKUP(A2486,[1]lookup!$A$3:$A$51,[1]lookup!$H$3:$H$51)</f>
        <v>5.3546453546453554</v>
      </c>
    </row>
    <row r="2487" spans="1:18" ht="15" x14ac:dyDescent="0.2">
      <c r="A2487" t="s">
        <v>280</v>
      </c>
      <c r="B2487">
        <v>2016</v>
      </c>
      <c r="C2487" t="s">
        <v>0</v>
      </c>
      <c r="D2487" t="s">
        <v>556</v>
      </c>
      <c r="E2487" t="s">
        <v>2200</v>
      </c>
      <c r="F2487">
        <v>3</v>
      </c>
      <c r="G2487">
        <v>62</v>
      </c>
      <c r="H2487">
        <v>2</v>
      </c>
      <c r="I2487">
        <v>2643</v>
      </c>
      <c r="J2487">
        <v>3</v>
      </c>
      <c r="K2487">
        <v>2705</v>
      </c>
      <c r="L2487">
        <v>5000</v>
      </c>
      <c r="M2487" s="24" t="str">
        <f>LOOKUP(A2487,[1]lookup!$A$3:$A$51,[1]lookup!$P$3:$P$51)</f>
        <v>Unseeded</v>
      </c>
      <c r="N2487" s="24" t="str">
        <f>LOOKUP(A2487,[1]lookup!$A$3:$A$51,[1]lookup!$R$3:$R$51)</f>
        <v>High</v>
      </c>
      <c r="O2487" s="24" t="str">
        <f>LOOKUP(A2487,[1]lookup!$A$3:$A$51,[1]lookup!$U$3:$U$51)</f>
        <v>FS</v>
      </c>
      <c r="P2487" s="25">
        <f t="shared" si="76"/>
        <v>52.86</v>
      </c>
      <c r="Q2487" s="25">
        <f t="shared" si="77"/>
        <v>1.24</v>
      </c>
      <c r="R2487" s="25">
        <f>LOOKUP(A2487,[1]lookup!$A$3:$A$51,[1]lookup!$H$3:$H$51)</f>
        <v>5.3546453546453554</v>
      </c>
    </row>
    <row r="2488" spans="1:18" ht="15" x14ac:dyDescent="0.2">
      <c r="A2488" t="s">
        <v>280</v>
      </c>
      <c r="B2488">
        <v>2016</v>
      </c>
      <c r="C2488" t="s">
        <v>0</v>
      </c>
      <c r="D2488" t="s">
        <v>557</v>
      </c>
      <c r="E2488" t="s">
        <v>2201</v>
      </c>
      <c r="F2488">
        <v>0</v>
      </c>
      <c r="G2488">
        <v>0</v>
      </c>
      <c r="H2488">
        <v>1</v>
      </c>
      <c r="I2488">
        <v>7</v>
      </c>
      <c r="J2488">
        <v>1</v>
      </c>
      <c r="K2488">
        <v>7</v>
      </c>
      <c r="L2488">
        <v>5000</v>
      </c>
      <c r="M2488" s="24" t="str">
        <f>LOOKUP(A2488,[1]lookup!$A$3:$A$51,[1]lookup!$P$3:$P$51)</f>
        <v>Unseeded</v>
      </c>
      <c r="N2488" s="24" t="str">
        <f>LOOKUP(A2488,[1]lookup!$A$3:$A$51,[1]lookup!$R$3:$R$51)</f>
        <v>High</v>
      </c>
      <c r="O2488" s="24" t="str">
        <f>LOOKUP(A2488,[1]lookup!$A$3:$A$51,[1]lookup!$U$3:$U$51)</f>
        <v>FS</v>
      </c>
      <c r="P2488" s="25">
        <f t="shared" si="76"/>
        <v>0.13999999999999999</v>
      </c>
      <c r="Q2488" s="25">
        <f t="shared" si="77"/>
        <v>0</v>
      </c>
      <c r="R2488" s="25">
        <f>LOOKUP(A2488,[1]lookup!$A$3:$A$51,[1]lookup!$H$3:$H$51)</f>
        <v>5.3546453546453554</v>
      </c>
    </row>
    <row r="2489" spans="1:18" ht="15" x14ac:dyDescent="0.2">
      <c r="A2489" t="s">
        <v>280</v>
      </c>
      <c r="B2489">
        <v>2016</v>
      </c>
      <c r="C2489" t="s">
        <v>0</v>
      </c>
      <c r="D2489" t="s">
        <v>390</v>
      </c>
      <c r="E2489" t="s">
        <v>2202</v>
      </c>
      <c r="F2489">
        <v>2</v>
      </c>
      <c r="G2489">
        <v>174</v>
      </c>
      <c r="H2489">
        <v>2</v>
      </c>
      <c r="I2489">
        <v>247</v>
      </c>
      <c r="J2489">
        <v>2</v>
      </c>
      <c r="K2489">
        <v>421</v>
      </c>
      <c r="L2489">
        <v>5000</v>
      </c>
      <c r="M2489" s="24" t="str">
        <f>LOOKUP(A2489,[1]lookup!$A$3:$A$51,[1]lookup!$P$3:$P$51)</f>
        <v>Unseeded</v>
      </c>
      <c r="N2489" s="24" t="str">
        <f>LOOKUP(A2489,[1]lookup!$A$3:$A$51,[1]lookup!$R$3:$R$51)</f>
        <v>High</v>
      </c>
      <c r="O2489" s="24" t="str">
        <f>LOOKUP(A2489,[1]lookup!$A$3:$A$51,[1]lookup!$U$3:$U$51)</f>
        <v>FS</v>
      </c>
      <c r="P2489" s="25">
        <f t="shared" si="76"/>
        <v>4.9399999999999995</v>
      </c>
      <c r="Q2489" s="25">
        <f t="shared" si="77"/>
        <v>3.4799999999999995</v>
      </c>
      <c r="R2489" s="25">
        <f>LOOKUP(A2489,[1]lookup!$A$3:$A$51,[1]lookup!$H$3:$H$51)</f>
        <v>5.3546453546453554</v>
      </c>
    </row>
    <row r="2490" spans="1:18" ht="15" x14ac:dyDescent="0.2">
      <c r="A2490" t="s">
        <v>280</v>
      </c>
      <c r="B2490">
        <v>2016</v>
      </c>
      <c r="C2490" t="s">
        <v>0</v>
      </c>
      <c r="D2490" t="s">
        <v>1087</v>
      </c>
      <c r="E2490" t="s">
        <v>2203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5000</v>
      </c>
      <c r="M2490" s="24" t="str">
        <f>LOOKUP(A2490,[1]lookup!$A$3:$A$51,[1]lookup!$P$3:$P$51)</f>
        <v>Unseeded</v>
      </c>
      <c r="N2490" s="24" t="str">
        <f>LOOKUP(A2490,[1]lookup!$A$3:$A$51,[1]lookup!$R$3:$R$51)</f>
        <v>High</v>
      </c>
      <c r="O2490" s="24" t="str">
        <f>LOOKUP(A2490,[1]lookup!$A$3:$A$51,[1]lookup!$U$3:$U$51)</f>
        <v>FS</v>
      </c>
      <c r="P2490" s="25">
        <f t="shared" si="76"/>
        <v>0</v>
      </c>
      <c r="Q2490" s="25">
        <f t="shared" si="77"/>
        <v>0</v>
      </c>
      <c r="R2490" s="25">
        <f>LOOKUP(A2490,[1]lookup!$A$3:$A$51,[1]lookup!$H$3:$H$51)</f>
        <v>5.3546453546453554</v>
      </c>
    </row>
    <row r="2491" spans="1:18" ht="15" x14ac:dyDescent="0.2">
      <c r="A2491" t="s">
        <v>280</v>
      </c>
      <c r="B2491">
        <v>2016</v>
      </c>
      <c r="C2491" t="s">
        <v>0</v>
      </c>
      <c r="D2491" t="s">
        <v>244</v>
      </c>
      <c r="E2491" t="s">
        <v>2204</v>
      </c>
      <c r="F2491">
        <v>2</v>
      </c>
      <c r="G2491">
        <v>74</v>
      </c>
      <c r="H2491">
        <v>3</v>
      </c>
      <c r="I2491">
        <v>2457</v>
      </c>
      <c r="J2491">
        <v>3</v>
      </c>
      <c r="K2491">
        <v>2531</v>
      </c>
      <c r="L2491">
        <v>5000</v>
      </c>
      <c r="M2491" s="24" t="str">
        <f>LOOKUP(A2491,[1]lookup!$A$3:$A$51,[1]lookup!$P$3:$P$51)</f>
        <v>Unseeded</v>
      </c>
      <c r="N2491" s="24" t="str">
        <f>LOOKUP(A2491,[1]lookup!$A$3:$A$51,[1]lookup!$R$3:$R$51)</f>
        <v>High</v>
      </c>
      <c r="O2491" s="24" t="str">
        <f>LOOKUP(A2491,[1]lookup!$A$3:$A$51,[1]lookup!$U$3:$U$51)</f>
        <v>FS</v>
      </c>
      <c r="P2491" s="25">
        <f t="shared" si="76"/>
        <v>49.14</v>
      </c>
      <c r="Q2491" s="25">
        <f t="shared" si="77"/>
        <v>1.48</v>
      </c>
      <c r="R2491" s="25">
        <f>LOOKUP(A2491,[1]lookup!$A$3:$A$51,[1]lookup!$H$3:$H$51)</f>
        <v>5.3546453546453554</v>
      </c>
    </row>
    <row r="2492" spans="1:18" ht="15" x14ac:dyDescent="0.2">
      <c r="A2492" t="s">
        <v>280</v>
      </c>
      <c r="B2492">
        <v>2016</v>
      </c>
      <c r="C2492" t="s">
        <v>0</v>
      </c>
      <c r="D2492" t="s">
        <v>559</v>
      </c>
      <c r="E2492" t="s">
        <v>2205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5000</v>
      </c>
      <c r="M2492" s="24" t="str">
        <f>LOOKUP(A2492,[1]lookup!$A$3:$A$51,[1]lookup!$P$3:$P$51)</f>
        <v>Unseeded</v>
      </c>
      <c r="N2492" s="24" t="str">
        <f>LOOKUP(A2492,[1]lookup!$A$3:$A$51,[1]lookup!$R$3:$R$51)</f>
        <v>High</v>
      </c>
      <c r="O2492" s="24" t="str">
        <f>LOOKUP(A2492,[1]lookup!$A$3:$A$51,[1]lookup!$U$3:$U$51)</f>
        <v>FS</v>
      </c>
      <c r="P2492" s="25">
        <f t="shared" si="76"/>
        <v>0</v>
      </c>
      <c r="Q2492" s="25">
        <f t="shared" si="77"/>
        <v>0</v>
      </c>
      <c r="R2492" s="25">
        <f>LOOKUP(A2492,[1]lookup!$A$3:$A$51,[1]lookup!$H$3:$H$51)</f>
        <v>5.3546453546453554</v>
      </c>
    </row>
    <row r="2493" spans="1:18" ht="15" x14ac:dyDescent="0.2">
      <c r="A2493" t="s">
        <v>280</v>
      </c>
      <c r="B2493">
        <v>2016</v>
      </c>
      <c r="C2493" t="s">
        <v>0</v>
      </c>
      <c r="D2493" t="s">
        <v>1229</v>
      </c>
      <c r="E2493" t="s">
        <v>2206</v>
      </c>
      <c r="F2493">
        <v>1</v>
      </c>
      <c r="G2493">
        <v>9</v>
      </c>
      <c r="H2493">
        <v>0</v>
      </c>
      <c r="I2493">
        <v>0</v>
      </c>
      <c r="J2493">
        <v>1</v>
      </c>
      <c r="K2493">
        <v>9</v>
      </c>
      <c r="L2493">
        <v>5000</v>
      </c>
      <c r="M2493" s="24" t="str">
        <f>LOOKUP(A2493,[1]lookup!$A$3:$A$51,[1]lookup!$P$3:$P$51)</f>
        <v>Unseeded</v>
      </c>
      <c r="N2493" s="24" t="str">
        <f>LOOKUP(A2493,[1]lookup!$A$3:$A$51,[1]lookup!$R$3:$R$51)</f>
        <v>High</v>
      </c>
      <c r="O2493" s="24" t="str">
        <f>LOOKUP(A2493,[1]lookup!$A$3:$A$51,[1]lookup!$U$3:$U$51)</f>
        <v>FS</v>
      </c>
      <c r="P2493" s="25">
        <f t="shared" si="76"/>
        <v>0</v>
      </c>
      <c r="Q2493" s="25">
        <f t="shared" si="77"/>
        <v>0.18</v>
      </c>
      <c r="R2493" s="25">
        <f>LOOKUP(A2493,[1]lookup!$A$3:$A$51,[1]lookup!$H$3:$H$51)</f>
        <v>5.3546453546453554</v>
      </c>
    </row>
    <row r="2494" spans="1:18" ht="15" x14ac:dyDescent="0.2">
      <c r="A2494" t="s">
        <v>280</v>
      </c>
      <c r="B2494">
        <v>2016</v>
      </c>
      <c r="C2494" t="s">
        <v>0</v>
      </c>
      <c r="D2494" t="s">
        <v>405</v>
      </c>
      <c r="E2494" t="s">
        <v>2207</v>
      </c>
      <c r="F2494">
        <v>2</v>
      </c>
      <c r="G2494">
        <v>1929</v>
      </c>
      <c r="H2494">
        <v>2</v>
      </c>
      <c r="I2494">
        <v>131</v>
      </c>
      <c r="J2494">
        <v>2</v>
      </c>
      <c r="K2494">
        <v>2060</v>
      </c>
      <c r="L2494">
        <v>5000</v>
      </c>
      <c r="M2494" s="24" t="str">
        <f>LOOKUP(A2494,[1]lookup!$A$3:$A$51,[1]lookup!$P$3:$P$51)</f>
        <v>Unseeded</v>
      </c>
      <c r="N2494" s="24" t="str">
        <f>LOOKUP(A2494,[1]lookup!$A$3:$A$51,[1]lookup!$R$3:$R$51)</f>
        <v>High</v>
      </c>
      <c r="O2494" s="24" t="str">
        <f>LOOKUP(A2494,[1]lookup!$A$3:$A$51,[1]lookup!$U$3:$U$51)</f>
        <v>FS</v>
      </c>
      <c r="P2494" s="25">
        <f t="shared" si="76"/>
        <v>2.62</v>
      </c>
      <c r="Q2494" s="25">
        <f t="shared" si="77"/>
        <v>38.58</v>
      </c>
      <c r="R2494" s="25">
        <f>LOOKUP(A2494,[1]lookup!$A$3:$A$51,[1]lookup!$H$3:$H$51)</f>
        <v>5.3546453546453554</v>
      </c>
    </row>
    <row r="2495" spans="1:18" ht="15" x14ac:dyDescent="0.2">
      <c r="A2495" t="s">
        <v>280</v>
      </c>
      <c r="B2495">
        <v>2016</v>
      </c>
      <c r="C2495" t="s">
        <v>0</v>
      </c>
      <c r="D2495" t="s">
        <v>217</v>
      </c>
      <c r="E2495" t="s">
        <v>2208</v>
      </c>
      <c r="F2495">
        <v>2</v>
      </c>
      <c r="G2495">
        <v>2752</v>
      </c>
      <c r="H2495">
        <v>0</v>
      </c>
      <c r="I2495">
        <v>0</v>
      </c>
      <c r="J2495">
        <v>2</v>
      </c>
      <c r="K2495">
        <v>2752</v>
      </c>
      <c r="L2495">
        <v>5000</v>
      </c>
      <c r="M2495" s="24" t="str">
        <f>LOOKUP(A2495,[1]lookup!$A$3:$A$51,[1]lookup!$P$3:$P$51)</f>
        <v>Unseeded</v>
      </c>
      <c r="N2495" s="24" t="str">
        <f>LOOKUP(A2495,[1]lookup!$A$3:$A$51,[1]lookup!$R$3:$R$51)</f>
        <v>High</v>
      </c>
      <c r="O2495" s="24" t="str">
        <f>LOOKUP(A2495,[1]lookup!$A$3:$A$51,[1]lookup!$U$3:$U$51)</f>
        <v>FS</v>
      </c>
      <c r="P2495" s="25">
        <f t="shared" si="76"/>
        <v>0</v>
      </c>
      <c r="Q2495" s="25">
        <f t="shared" si="77"/>
        <v>55.04</v>
      </c>
      <c r="R2495" s="25">
        <f>LOOKUP(A2495,[1]lookup!$A$3:$A$51,[1]lookup!$H$3:$H$51)</f>
        <v>5.3546453546453554</v>
      </c>
    </row>
    <row r="2496" spans="1:18" ht="15" x14ac:dyDescent="0.2">
      <c r="A2496" t="s">
        <v>280</v>
      </c>
      <c r="B2496">
        <v>2016</v>
      </c>
      <c r="C2496" t="s">
        <v>0</v>
      </c>
      <c r="D2496" t="s">
        <v>2209</v>
      </c>
      <c r="E2496" t="s">
        <v>2210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5000</v>
      </c>
      <c r="M2496" s="24" t="str">
        <f>LOOKUP(A2496,[1]lookup!$A$3:$A$51,[1]lookup!$P$3:$P$51)</f>
        <v>Unseeded</v>
      </c>
      <c r="N2496" s="24" t="str">
        <f>LOOKUP(A2496,[1]lookup!$A$3:$A$51,[1]lookup!$R$3:$R$51)</f>
        <v>High</v>
      </c>
      <c r="O2496" s="24" t="str">
        <f>LOOKUP(A2496,[1]lookup!$A$3:$A$51,[1]lookup!$U$3:$U$51)</f>
        <v>FS</v>
      </c>
      <c r="P2496" s="25">
        <f t="shared" si="76"/>
        <v>0</v>
      </c>
      <c r="Q2496" s="25">
        <f t="shared" si="77"/>
        <v>0</v>
      </c>
      <c r="R2496" s="25">
        <f>LOOKUP(A2496,[1]lookup!$A$3:$A$51,[1]lookup!$H$3:$H$51)</f>
        <v>5.3546453546453554</v>
      </c>
    </row>
    <row r="2497" spans="1:18" ht="15" x14ac:dyDescent="0.2">
      <c r="A2497" t="s">
        <v>280</v>
      </c>
      <c r="B2497">
        <v>2016</v>
      </c>
      <c r="C2497" t="s">
        <v>0</v>
      </c>
      <c r="D2497" t="s">
        <v>2211</v>
      </c>
      <c r="E2497" t="s">
        <v>2212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5000</v>
      </c>
      <c r="M2497" s="24" t="str">
        <f>LOOKUP(A2497,[1]lookup!$A$3:$A$51,[1]lookup!$P$3:$P$51)</f>
        <v>Unseeded</v>
      </c>
      <c r="N2497" s="24" t="str">
        <f>LOOKUP(A2497,[1]lookup!$A$3:$A$51,[1]lookup!$R$3:$R$51)</f>
        <v>High</v>
      </c>
      <c r="O2497" s="24" t="str">
        <f>LOOKUP(A2497,[1]lookup!$A$3:$A$51,[1]lookup!$U$3:$U$51)</f>
        <v>FS</v>
      </c>
      <c r="P2497" s="25">
        <f t="shared" si="76"/>
        <v>0</v>
      </c>
      <c r="Q2497" s="25">
        <f t="shared" si="77"/>
        <v>0</v>
      </c>
      <c r="R2497" s="25">
        <f>LOOKUP(A2497,[1]lookup!$A$3:$A$51,[1]lookup!$H$3:$H$51)</f>
        <v>5.3546453546453554</v>
      </c>
    </row>
    <row r="2498" spans="1:18" ht="15" x14ac:dyDescent="0.2">
      <c r="A2498" t="s">
        <v>286</v>
      </c>
      <c r="B2498">
        <v>2016</v>
      </c>
      <c r="C2498" t="s">
        <v>0</v>
      </c>
      <c r="D2498" t="s">
        <v>672</v>
      </c>
      <c r="E2498" t="s">
        <v>2199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5000</v>
      </c>
      <c r="M2498" s="24" t="str">
        <f>LOOKUP(A2498,[1]lookup!$A$3:$A$51,[1]lookup!$P$3:$P$51)</f>
        <v>Seeded</v>
      </c>
      <c r="N2498" s="24" t="str">
        <f>LOOKUP(A2498,[1]lookup!$A$3:$A$51,[1]lookup!$R$3:$R$51)</f>
        <v>High</v>
      </c>
      <c r="O2498" s="24" t="str">
        <f>LOOKUP(A2498,[1]lookup!$A$3:$A$51,[1]lookup!$U$3:$U$51)</f>
        <v>FS</v>
      </c>
      <c r="P2498" s="25">
        <f t="shared" ref="P2498:P2561" si="78">I2498/L2498*100</f>
        <v>0</v>
      </c>
      <c r="Q2498" s="25">
        <f t="shared" ref="Q2498:Q2561" si="79">G2498/L2498*100</f>
        <v>0</v>
      </c>
      <c r="R2498" s="25">
        <f>LOOKUP(A2498,[1]lookup!$A$3:$A$51,[1]lookup!$H$3:$H$51)</f>
        <v>59.92</v>
      </c>
    </row>
    <row r="2499" spans="1:18" ht="15" x14ac:dyDescent="0.2">
      <c r="A2499" t="s">
        <v>286</v>
      </c>
      <c r="B2499">
        <v>2016</v>
      </c>
      <c r="C2499" t="s">
        <v>0</v>
      </c>
      <c r="D2499" t="s">
        <v>556</v>
      </c>
      <c r="E2499" t="s">
        <v>2200</v>
      </c>
      <c r="F2499">
        <v>1</v>
      </c>
      <c r="G2499">
        <v>1</v>
      </c>
      <c r="H2499">
        <v>2</v>
      </c>
      <c r="I2499">
        <v>2275</v>
      </c>
      <c r="J2499">
        <v>2</v>
      </c>
      <c r="K2499">
        <v>2276</v>
      </c>
      <c r="L2499">
        <v>5000</v>
      </c>
      <c r="M2499" s="24" t="str">
        <f>LOOKUP(A2499,[1]lookup!$A$3:$A$51,[1]lookup!$P$3:$P$51)</f>
        <v>Seeded</v>
      </c>
      <c r="N2499" s="24" t="str">
        <f>LOOKUP(A2499,[1]lookup!$A$3:$A$51,[1]lookup!$R$3:$R$51)</f>
        <v>High</v>
      </c>
      <c r="O2499" s="24" t="str">
        <f>LOOKUP(A2499,[1]lookup!$A$3:$A$51,[1]lookup!$U$3:$U$51)</f>
        <v>FS</v>
      </c>
      <c r="P2499" s="25">
        <f t="shared" si="78"/>
        <v>45.5</v>
      </c>
      <c r="Q2499" s="25">
        <f t="shared" si="79"/>
        <v>0.02</v>
      </c>
      <c r="R2499" s="25">
        <f>LOOKUP(A2499,[1]lookup!$A$3:$A$51,[1]lookup!$H$3:$H$51)</f>
        <v>59.92</v>
      </c>
    </row>
    <row r="2500" spans="1:18" ht="15" x14ac:dyDescent="0.2">
      <c r="A2500" t="s">
        <v>286</v>
      </c>
      <c r="B2500">
        <v>2016</v>
      </c>
      <c r="C2500" t="s">
        <v>0</v>
      </c>
      <c r="D2500" t="s">
        <v>557</v>
      </c>
      <c r="E2500" t="s">
        <v>2201</v>
      </c>
      <c r="F2500">
        <v>1</v>
      </c>
      <c r="G2500">
        <v>7</v>
      </c>
      <c r="H2500">
        <v>1</v>
      </c>
      <c r="I2500">
        <v>256</v>
      </c>
      <c r="J2500">
        <v>1</v>
      </c>
      <c r="K2500">
        <v>263</v>
      </c>
      <c r="L2500">
        <v>5000</v>
      </c>
      <c r="M2500" s="24" t="str">
        <f>LOOKUP(A2500,[1]lookup!$A$3:$A$51,[1]lookup!$P$3:$P$51)</f>
        <v>Seeded</v>
      </c>
      <c r="N2500" s="24" t="str">
        <f>LOOKUP(A2500,[1]lookup!$A$3:$A$51,[1]lookup!$R$3:$R$51)</f>
        <v>High</v>
      </c>
      <c r="O2500" s="24" t="str">
        <f>LOOKUP(A2500,[1]lookup!$A$3:$A$51,[1]lookup!$U$3:$U$51)</f>
        <v>FS</v>
      </c>
      <c r="P2500" s="25">
        <f t="shared" si="78"/>
        <v>5.12</v>
      </c>
      <c r="Q2500" s="25">
        <f t="shared" si="79"/>
        <v>0.13999999999999999</v>
      </c>
      <c r="R2500" s="25">
        <f>LOOKUP(A2500,[1]lookup!$A$3:$A$51,[1]lookup!$H$3:$H$51)</f>
        <v>59.92</v>
      </c>
    </row>
    <row r="2501" spans="1:18" ht="15" x14ac:dyDescent="0.2">
      <c r="A2501" t="s">
        <v>286</v>
      </c>
      <c r="B2501">
        <v>2016</v>
      </c>
      <c r="C2501" t="s">
        <v>0</v>
      </c>
      <c r="D2501" t="s">
        <v>390</v>
      </c>
      <c r="E2501" t="s">
        <v>2202</v>
      </c>
      <c r="F2501">
        <v>3</v>
      </c>
      <c r="G2501">
        <v>609</v>
      </c>
      <c r="H2501">
        <v>4</v>
      </c>
      <c r="I2501">
        <v>2270</v>
      </c>
      <c r="J2501">
        <v>5</v>
      </c>
      <c r="K2501">
        <v>2879</v>
      </c>
      <c r="L2501">
        <v>5000</v>
      </c>
      <c r="M2501" s="24" t="str">
        <f>LOOKUP(A2501,[1]lookup!$A$3:$A$51,[1]lookup!$P$3:$P$51)</f>
        <v>Seeded</v>
      </c>
      <c r="N2501" s="24" t="str">
        <f>LOOKUP(A2501,[1]lookup!$A$3:$A$51,[1]lookup!$R$3:$R$51)</f>
        <v>High</v>
      </c>
      <c r="O2501" s="24" t="str">
        <f>LOOKUP(A2501,[1]lookup!$A$3:$A$51,[1]lookup!$U$3:$U$51)</f>
        <v>FS</v>
      </c>
      <c r="P2501" s="25">
        <f t="shared" si="78"/>
        <v>45.4</v>
      </c>
      <c r="Q2501" s="25">
        <f t="shared" si="79"/>
        <v>12.18</v>
      </c>
      <c r="R2501" s="25">
        <f>LOOKUP(A2501,[1]lookup!$A$3:$A$51,[1]lookup!$H$3:$H$51)</f>
        <v>59.92</v>
      </c>
    </row>
    <row r="2502" spans="1:18" ht="15" x14ac:dyDescent="0.2">
      <c r="A2502" t="s">
        <v>286</v>
      </c>
      <c r="B2502">
        <v>2016</v>
      </c>
      <c r="C2502" t="s">
        <v>0</v>
      </c>
      <c r="D2502" t="s">
        <v>1087</v>
      </c>
      <c r="E2502" t="s">
        <v>2203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5000</v>
      </c>
      <c r="M2502" s="24" t="str">
        <f>LOOKUP(A2502,[1]lookup!$A$3:$A$51,[1]lookup!$P$3:$P$51)</f>
        <v>Seeded</v>
      </c>
      <c r="N2502" s="24" t="str">
        <f>LOOKUP(A2502,[1]lookup!$A$3:$A$51,[1]lookup!$R$3:$R$51)</f>
        <v>High</v>
      </c>
      <c r="O2502" s="24" t="str">
        <f>LOOKUP(A2502,[1]lookup!$A$3:$A$51,[1]lookup!$U$3:$U$51)</f>
        <v>FS</v>
      </c>
      <c r="P2502" s="25">
        <f t="shared" si="78"/>
        <v>0</v>
      </c>
      <c r="Q2502" s="25">
        <f t="shared" si="79"/>
        <v>0</v>
      </c>
      <c r="R2502" s="25">
        <f>LOOKUP(A2502,[1]lookup!$A$3:$A$51,[1]lookup!$H$3:$H$51)</f>
        <v>59.92</v>
      </c>
    </row>
    <row r="2503" spans="1:18" ht="15" x14ac:dyDescent="0.2">
      <c r="A2503" t="s">
        <v>286</v>
      </c>
      <c r="B2503">
        <v>2016</v>
      </c>
      <c r="C2503" t="s">
        <v>0</v>
      </c>
      <c r="D2503" t="s">
        <v>244</v>
      </c>
      <c r="E2503" t="s">
        <v>2204</v>
      </c>
      <c r="F2503">
        <v>2</v>
      </c>
      <c r="G2503">
        <v>18</v>
      </c>
      <c r="H2503">
        <v>2</v>
      </c>
      <c r="I2503">
        <v>377</v>
      </c>
      <c r="J2503">
        <v>2</v>
      </c>
      <c r="K2503">
        <v>395</v>
      </c>
      <c r="L2503">
        <v>5000</v>
      </c>
      <c r="M2503" s="24" t="str">
        <f>LOOKUP(A2503,[1]lookup!$A$3:$A$51,[1]lookup!$P$3:$P$51)</f>
        <v>Seeded</v>
      </c>
      <c r="N2503" s="24" t="str">
        <f>LOOKUP(A2503,[1]lookup!$A$3:$A$51,[1]lookup!$R$3:$R$51)</f>
        <v>High</v>
      </c>
      <c r="O2503" s="24" t="str">
        <f>LOOKUP(A2503,[1]lookup!$A$3:$A$51,[1]lookup!$U$3:$U$51)</f>
        <v>FS</v>
      </c>
      <c r="P2503" s="25">
        <f t="shared" si="78"/>
        <v>7.5399999999999991</v>
      </c>
      <c r="Q2503" s="25">
        <f t="shared" si="79"/>
        <v>0.36</v>
      </c>
      <c r="R2503" s="25">
        <f>LOOKUP(A2503,[1]lookup!$A$3:$A$51,[1]lookup!$H$3:$H$51)</f>
        <v>59.92</v>
      </c>
    </row>
    <row r="2504" spans="1:18" ht="15" x14ac:dyDescent="0.2">
      <c r="A2504" t="s">
        <v>286</v>
      </c>
      <c r="B2504">
        <v>2016</v>
      </c>
      <c r="C2504" t="s">
        <v>0</v>
      </c>
      <c r="D2504" t="s">
        <v>559</v>
      </c>
      <c r="E2504" t="s">
        <v>2205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5000</v>
      </c>
      <c r="M2504" s="24" t="str">
        <f>LOOKUP(A2504,[1]lookup!$A$3:$A$51,[1]lookup!$P$3:$P$51)</f>
        <v>Seeded</v>
      </c>
      <c r="N2504" s="24" t="str">
        <f>LOOKUP(A2504,[1]lookup!$A$3:$A$51,[1]lookup!$R$3:$R$51)</f>
        <v>High</v>
      </c>
      <c r="O2504" s="24" t="str">
        <f>LOOKUP(A2504,[1]lookup!$A$3:$A$51,[1]lookup!$U$3:$U$51)</f>
        <v>FS</v>
      </c>
      <c r="P2504" s="25">
        <f t="shared" si="78"/>
        <v>0</v>
      </c>
      <c r="Q2504" s="25">
        <f t="shared" si="79"/>
        <v>0</v>
      </c>
      <c r="R2504" s="25">
        <f>LOOKUP(A2504,[1]lookup!$A$3:$A$51,[1]lookup!$H$3:$H$51)</f>
        <v>59.92</v>
      </c>
    </row>
    <row r="2505" spans="1:18" ht="15" x14ac:dyDescent="0.2">
      <c r="A2505" t="s">
        <v>286</v>
      </c>
      <c r="B2505">
        <v>2016</v>
      </c>
      <c r="C2505" t="s">
        <v>0</v>
      </c>
      <c r="D2505" t="s">
        <v>1229</v>
      </c>
      <c r="E2505" t="s">
        <v>2206</v>
      </c>
      <c r="F2505">
        <v>2</v>
      </c>
      <c r="G2505">
        <v>162</v>
      </c>
      <c r="H2505">
        <v>0</v>
      </c>
      <c r="I2505">
        <v>0</v>
      </c>
      <c r="J2505">
        <v>2</v>
      </c>
      <c r="K2505">
        <v>162</v>
      </c>
      <c r="L2505">
        <v>5000</v>
      </c>
      <c r="M2505" s="24" t="str">
        <f>LOOKUP(A2505,[1]lookup!$A$3:$A$51,[1]lookup!$P$3:$P$51)</f>
        <v>Seeded</v>
      </c>
      <c r="N2505" s="24" t="str">
        <f>LOOKUP(A2505,[1]lookup!$A$3:$A$51,[1]lookup!$R$3:$R$51)</f>
        <v>High</v>
      </c>
      <c r="O2505" s="24" t="str">
        <f>LOOKUP(A2505,[1]lookup!$A$3:$A$51,[1]lookup!$U$3:$U$51)</f>
        <v>FS</v>
      </c>
      <c r="P2505" s="25">
        <f t="shared" si="78"/>
        <v>0</v>
      </c>
      <c r="Q2505" s="25">
        <f t="shared" si="79"/>
        <v>3.2399999999999998</v>
      </c>
      <c r="R2505" s="25">
        <f>LOOKUP(A2505,[1]lookup!$A$3:$A$51,[1]lookup!$H$3:$H$51)</f>
        <v>59.92</v>
      </c>
    </row>
    <row r="2506" spans="1:18" ht="15" x14ac:dyDescent="0.2">
      <c r="A2506" t="s">
        <v>286</v>
      </c>
      <c r="B2506">
        <v>2016</v>
      </c>
      <c r="C2506" t="s">
        <v>0</v>
      </c>
      <c r="D2506" t="s">
        <v>405</v>
      </c>
      <c r="E2506" t="s">
        <v>2207</v>
      </c>
      <c r="F2506">
        <v>2</v>
      </c>
      <c r="G2506">
        <v>1398</v>
      </c>
      <c r="H2506">
        <v>2</v>
      </c>
      <c r="I2506">
        <v>80</v>
      </c>
      <c r="J2506">
        <v>2</v>
      </c>
      <c r="K2506">
        <v>1478</v>
      </c>
      <c r="L2506">
        <v>5000</v>
      </c>
      <c r="M2506" s="24" t="str">
        <f>LOOKUP(A2506,[1]lookup!$A$3:$A$51,[1]lookup!$P$3:$P$51)</f>
        <v>Seeded</v>
      </c>
      <c r="N2506" s="24" t="str">
        <f>LOOKUP(A2506,[1]lookup!$A$3:$A$51,[1]lookup!$R$3:$R$51)</f>
        <v>High</v>
      </c>
      <c r="O2506" s="24" t="str">
        <f>LOOKUP(A2506,[1]lookup!$A$3:$A$51,[1]lookup!$U$3:$U$51)</f>
        <v>FS</v>
      </c>
      <c r="P2506" s="25">
        <f t="shared" si="78"/>
        <v>1.6</v>
      </c>
      <c r="Q2506" s="25">
        <f t="shared" si="79"/>
        <v>27.96</v>
      </c>
      <c r="R2506" s="25">
        <f>LOOKUP(A2506,[1]lookup!$A$3:$A$51,[1]lookup!$H$3:$H$51)</f>
        <v>59.92</v>
      </c>
    </row>
    <row r="2507" spans="1:18" ht="15" x14ac:dyDescent="0.2">
      <c r="A2507" t="s">
        <v>286</v>
      </c>
      <c r="B2507">
        <v>2016</v>
      </c>
      <c r="C2507" t="s">
        <v>0</v>
      </c>
      <c r="D2507" t="s">
        <v>217</v>
      </c>
      <c r="E2507" t="s">
        <v>2208</v>
      </c>
      <c r="F2507">
        <v>2</v>
      </c>
      <c r="G2507">
        <v>2393</v>
      </c>
      <c r="H2507">
        <v>0</v>
      </c>
      <c r="I2507">
        <v>0</v>
      </c>
      <c r="J2507">
        <v>2</v>
      </c>
      <c r="K2507">
        <v>2393</v>
      </c>
      <c r="L2507">
        <v>5000</v>
      </c>
      <c r="M2507" s="24" t="str">
        <f>LOOKUP(A2507,[1]lookup!$A$3:$A$51,[1]lookup!$P$3:$P$51)</f>
        <v>Seeded</v>
      </c>
      <c r="N2507" s="24" t="str">
        <f>LOOKUP(A2507,[1]lookup!$A$3:$A$51,[1]lookup!$R$3:$R$51)</f>
        <v>High</v>
      </c>
      <c r="O2507" s="24" t="str">
        <f>LOOKUP(A2507,[1]lookup!$A$3:$A$51,[1]lookup!$U$3:$U$51)</f>
        <v>FS</v>
      </c>
      <c r="P2507" s="25">
        <f t="shared" si="78"/>
        <v>0</v>
      </c>
      <c r="Q2507" s="25">
        <f t="shared" si="79"/>
        <v>47.86</v>
      </c>
      <c r="R2507" s="25">
        <f>LOOKUP(A2507,[1]lookup!$A$3:$A$51,[1]lookup!$H$3:$H$51)</f>
        <v>59.92</v>
      </c>
    </row>
    <row r="2508" spans="1:18" ht="15" x14ac:dyDescent="0.2">
      <c r="A2508" t="s">
        <v>286</v>
      </c>
      <c r="B2508">
        <v>2016</v>
      </c>
      <c r="C2508" t="s">
        <v>0</v>
      </c>
      <c r="D2508" t="s">
        <v>2209</v>
      </c>
      <c r="E2508" t="s">
        <v>2210</v>
      </c>
      <c r="F2508">
        <v>1</v>
      </c>
      <c r="G2508">
        <v>412</v>
      </c>
      <c r="H2508">
        <v>0</v>
      </c>
      <c r="I2508">
        <v>0</v>
      </c>
      <c r="J2508">
        <v>1</v>
      </c>
      <c r="K2508">
        <v>412</v>
      </c>
      <c r="L2508">
        <v>5000</v>
      </c>
      <c r="M2508" s="24" t="str">
        <f>LOOKUP(A2508,[1]lookup!$A$3:$A$51,[1]lookup!$P$3:$P$51)</f>
        <v>Seeded</v>
      </c>
      <c r="N2508" s="24" t="str">
        <f>LOOKUP(A2508,[1]lookup!$A$3:$A$51,[1]lookup!$R$3:$R$51)</f>
        <v>High</v>
      </c>
      <c r="O2508" s="24" t="str">
        <f>LOOKUP(A2508,[1]lookup!$A$3:$A$51,[1]lookup!$U$3:$U$51)</f>
        <v>FS</v>
      </c>
      <c r="P2508" s="25">
        <f t="shared" si="78"/>
        <v>0</v>
      </c>
      <c r="Q2508" s="25">
        <f t="shared" si="79"/>
        <v>8.24</v>
      </c>
      <c r="R2508" s="25">
        <f>LOOKUP(A2508,[1]lookup!$A$3:$A$51,[1]lookup!$H$3:$H$51)</f>
        <v>59.92</v>
      </c>
    </row>
    <row r="2509" spans="1:18" ht="15" x14ac:dyDescent="0.2">
      <c r="A2509" t="s">
        <v>286</v>
      </c>
      <c r="B2509">
        <v>2016</v>
      </c>
      <c r="C2509" t="s">
        <v>0</v>
      </c>
      <c r="D2509" t="s">
        <v>2211</v>
      </c>
      <c r="E2509" t="s">
        <v>2212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5000</v>
      </c>
      <c r="M2509" s="24" t="str">
        <f>LOOKUP(A2509,[1]lookup!$A$3:$A$51,[1]lookup!$P$3:$P$51)</f>
        <v>Seeded</v>
      </c>
      <c r="N2509" s="24" t="str">
        <f>LOOKUP(A2509,[1]lookup!$A$3:$A$51,[1]lookup!$R$3:$R$51)</f>
        <v>High</v>
      </c>
      <c r="O2509" s="24" t="str">
        <f>LOOKUP(A2509,[1]lookup!$A$3:$A$51,[1]lookup!$U$3:$U$51)</f>
        <v>FS</v>
      </c>
      <c r="P2509" s="25">
        <f t="shared" si="78"/>
        <v>0</v>
      </c>
      <c r="Q2509" s="25">
        <f t="shared" si="79"/>
        <v>0</v>
      </c>
      <c r="R2509" s="25">
        <f>LOOKUP(A2509,[1]lookup!$A$3:$A$51,[1]lookup!$H$3:$H$51)</f>
        <v>59.92</v>
      </c>
    </row>
    <row r="2510" spans="1:18" ht="15" x14ac:dyDescent="0.2">
      <c r="A2510" t="s">
        <v>287</v>
      </c>
      <c r="B2510">
        <v>2016</v>
      </c>
      <c r="C2510" t="s">
        <v>0</v>
      </c>
      <c r="D2510" t="s">
        <v>672</v>
      </c>
      <c r="E2510" t="s">
        <v>2199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5000</v>
      </c>
      <c r="M2510" s="24" t="str">
        <f>LOOKUP(A2510,[1]lookup!$A$3:$A$51,[1]lookup!$P$3:$P$51)</f>
        <v>Seeded</v>
      </c>
      <c r="N2510" s="24" t="str">
        <f>LOOKUP(A2510,[1]lookup!$A$3:$A$51,[1]lookup!$R$3:$R$51)</f>
        <v>High</v>
      </c>
      <c r="O2510" s="24" t="str">
        <f>LOOKUP(A2510,[1]lookup!$A$3:$A$51,[1]lookup!$U$3:$U$51)</f>
        <v>FS</v>
      </c>
      <c r="P2510" s="25">
        <f t="shared" si="78"/>
        <v>0</v>
      </c>
      <c r="Q2510" s="25">
        <f t="shared" si="79"/>
        <v>0</v>
      </c>
      <c r="R2510" s="25">
        <f>LOOKUP(A2510,[1]lookup!$A$3:$A$51,[1]lookup!$H$3:$H$51)</f>
        <v>49.207940645678768</v>
      </c>
    </row>
    <row r="2511" spans="1:18" ht="15" x14ac:dyDescent="0.2">
      <c r="A2511" t="s">
        <v>287</v>
      </c>
      <c r="B2511">
        <v>2016</v>
      </c>
      <c r="C2511" t="s">
        <v>0</v>
      </c>
      <c r="D2511" t="s">
        <v>556</v>
      </c>
      <c r="E2511" t="s">
        <v>2200</v>
      </c>
      <c r="F2511">
        <v>1</v>
      </c>
      <c r="G2511">
        <v>11</v>
      </c>
      <c r="H2511">
        <v>3</v>
      </c>
      <c r="I2511">
        <v>1038</v>
      </c>
      <c r="J2511">
        <v>3</v>
      </c>
      <c r="K2511">
        <v>1049</v>
      </c>
      <c r="L2511">
        <v>5000</v>
      </c>
      <c r="M2511" s="24" t="str">
        <f>LOOKUP(A2511,[1]lookup!$A$3:$A$51,[1]lookup!$P$3:$P$51)</f>
        <v>Seeded</v>
      </c>
      <c r="N2511" s="24" t="str">
        <f>LOOKUP(A2511,[1]lookup!$A$3:$A$51,[1]lookup!$R$3:$R$51)</f>
        <v>High</v>
      </c>
      <c r="O2511" s="24" t="str">
        <f>LOOKUP(A2511,[1]lookup!$A$3:$A$51,[1]lookup!$U$3:$U$51)</f>
        <v>FS</v>
      </c>
      <c r="P2511" s="25">
        <f t="shared" si="78"/>
        <v>20.76</v>
      </c>
      <c r="Q2511" s="25">
        <f t="shared" si="79"/>
        <v>0.22</v>
      </c>
      <c r="R2511" s="25">
        <f>LOOKUP(A2511,[1]lookup!$A$3:$A$51,[1]lookup!$H$3:$H$51)</f>
        <v>49.207940645678768</v>
      </c>
    </row>
    <row r="2512" spans="1:18" ht="15" x14ac:dyDescent="0.2">
      <c r="A2512" t="s">
        <v>287</v>
      </c>
      <c r="B2512">
        <v>2016</v>
      </c>
      <c r="C2512" t="s">
        <v>0</v>
      </c>
      <c r="D2512" t="s">
        <v>557</v>
      </c>
      <c r="E2512" t="s">
        <v>2201</v>
      </c>
      <c r="F2512">
        <v>1</v>
      </c>
      <c r="G2512">
        <v>57</v>
      </c>
      <c r="H2512">
        <v>1</v>
      </c>
      <c r="I2512">
        <v>470</v>
      </c>
      <c r="J2512">
        <v>1</v>
      </c>
      <c r="K2512">
        <v>527</v>
      </c>
      <c r="L2512">
        <v>5000</v>
      </c>
      <c r="M2512" s="24" t="str">
        <f>LOOKUP(A2512,[1]lookup!$A$3:$A$51,[1]lookup!$P$3:$P$51)</f>
        <v>Seeded</v>
      </c>
      <c r="N2512" s="24" t="str">
        <f>LOOKUP(A2512,[1]lookup!$A$3:$A$51,[1]lookup!$R$3:$R$51)</f>
        <v>High</v>
      </c>
      <c r="O2512" s="24" t="str">
        <f>LOOKUP(A2512,[1]lookup!$A$3:$A$51,[1]lookup!$U$3:$U$51)</f>
        <v>FS</v>
      </c>
      <c r="P2512" s="25">
        <f t="shared" si="78"/>
        <v>9.4</v>
      </c>
      <c r="Q2512" s="25">
        <f t="shared" si="79"/>
        <v>1.1400000000000001</v>
      </c>
      <c r="R2512" s="25">
        <f>LOOKUP(A2512,[1]lookup!$A$3:$A$51,[1]lookup!$H$3:$H$51)</f>
        <v>49.207940645678768</v>
      </c>
    </row>
    <row r="2513" spans="1:18" ht="15" x14ac:dyDescent="0.2">
      <c r="A2513" t="s">
        <v>287</v>
      </c>
      <c r="B2513">
        <v>2016</v>
      </c>
      <c r="C2513" t="s">
        <v>0</v>
      </c>
      <c r="D2513" t="s">
        <v>390</v>
      </c>
      <c r="E2513" t="s">
        <v>2202</v>
      </c>
      <c r="F2513">
        <v>2</v>
      </c>
      <c r="G2513">
        <v>1489</v>
      </c>
      <c r="H2513">
        <v>4</v>
      </c>
      <c r="I2513">
        <v>3604</v>
      </c>
      <c r="J2513">
        <v>4</v>
      </c>
      <c r="K2513">
        <v>5093</v>
      </c>
      <c r="L2513">
        <v>5000</v>
      </c>
      <c r="M2513" s="24" t="str">
        <f>LOOKUP(A2513,[1]lookup!$A$3:$A$51,[1]lookup!$P$3:$P$51)</f>
        <v>Seeded</v>
      </c>
      <c r="N2513" s="24" t="str">
        <f>LOOKUP(A2513,[1]lookup!$A$3:$A$51,[1]lookup!$R$3:$R$51)</f>
        <v>High</v>
      </c>
      <c r="O2513" s="24" t="str">
        <f>LOOKUP(A2513,[1]lookup!$A$3:$A$51,[1]lookup!$U$3:$U$51)</f>
        <v>FS</v>
      </c>
      <c r="P2513" s="25">
        <f t="shared" si="78"/>
        <v>72.08</v>
      </c>
      <c r="Q2513" s="25">
        <f t="shared" si="79"/>
        <v>29.78</v>
      </c>
      <c r="R2513" s="25">
        <f>LOOKUP(A2513,[1]lookup!$A$3:$A$51,[1]lookup!$H$3:$H$51)</f>
        <v>49.207940645678768</v>
      </c>
    </row>
    <row r="2514" spans="1:18" ht="15" x14ac:dyDescent="0.2">
      <c r="A2514" t="s">
        <v>287</v>
      </c>
      <c r="B2514">
        <v>2016</v>
      </c>
      <c r="C2514" t="s">
        <v>0</v>
      </c>
      <c r="D2514" t="s">
        <v>1087</v>
      </c>
      <c r="E2514" t="s">
        <v>2203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5000</v>
      </c>
      <c r="M2514" s="24" t="str">
        <f>LOOKUP(A2514,[1]lookup!$A$3:$A$51,[1]lookup!$P$3:$P$51)</f>
        <v>Seeded</v>
      </c>
      <c r="N2514" s="24" t="str">
        <f>LOOKUP(A2514,[1]lookup!$A$3:$A$51,[1]lookup!$R$3:$R$51)</f>
        <v>High</v>
      </c>
      <c r="O2514" s="24" t="str">
        <f>LOOKUP(A2514,[1]lookup!$A$3:$A$51,[1]lookup!$U$3:$U$51)</f>
        <v>FS</v>
      </c>
      <c r="P2514" s="25">
        <f t="shared" si="78"/>
        <v>0</v>
      </c>
      <c r="Q2514" s="25">
        <f t="shared" si="79"/>
        <v>0</v>
      </c>
      <c r="R2514" s="25">
        <f>LOOKUP(A2514,[1]lookup!$A$3:$A$51,[1]lookup!$H$3:$H$51)</f>
        <v>49.207940645678768</v>
      </c>
    </row>
    <row r="2515" spans="1:18" ht="15" x14ac:dyDescent="0.2">
      <c r="A2515" t="s">
        <v>287</v>
      </c>
      <c r="B2515">
        <v>2016</v>
      </c>
      <c r="C2515" t="s">
        <v>0</v>
      </c>
      <c r="D2515" t="s">
        <v>244</v>
      </c>
      <c r="E2515" t="s">
        <v>2204</v>
      </c>
      <c r="F2515">
        <v>1</v>
      </c>
      <c r="G2515">
        <v>2</v>
      </c>
      <c r="H2515">
        <v>3</v>
      </c>
      <c r="I2515">
        <v>372</v>
      </c>
      <c r="J2515">
        <v>3</v>
      </c>
      <c r="K2515">
        <v>374</v>
      </c>
      <c r="L2515">
        <v>5000</v>
      </c>
      <c r="M2515" s="24" t="str">
        <f>LOOKUP(A2515,[1]lookup!$A$3:$A$51,[1]lookup!$P$3:$P$51)</f>
        <v>Seeded</v>
      </c>
      <c r="N2515" s="24" t="str">
        <f>LOOKUP(A2515,[1]lookup!$A$3:$A$51,[1]lookup!$R$3:$R$51)</f>
        <v>High</v>
      </c>
      <c r="O2515" s="24" t="str">
        <f>LOOKUP(A2515,[1]lookup!$A$3:$A$51,[1]lookup!$U$3:$U$51)</f>
        <v>FS</v>
      </c>
      <c r="P2515" s="25">
        <f t="shared" si="78"/>
        <v>7.4399999999999995</v>
      </c>
      <c r="Q2515" s="25">
        <f t="shared" si="79"/>
        <v>0.04</v>
      </c>
      <c r="R2515" s="25">
        <f>LOOKUP(A2515,[1]lookup!$A$3:$A$51,[1]lookup!$H$3:$H$51)</f>
        <v>49.207940645678768</v>
      </c>
    </row>
    <row r="2516" spans="1:18" ht="15" x14ac:dyDescent="0.2">
      <c r="A2516" t="s">
        <v>287</v>
      </c>
      <c r="B2516">
        <v>2016</v>
      </c>
      <c r="C2516" t="s">
        <v>0</v>
      </c>
      <c r="D2516" t="s">
        <v>559</v>
      </c>
      <c r="E2516" t="s">
        <v>2205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5000</v>
      </c>
      <c r="M2516" s="24" t="str">
        <f>LOOKUP(A2516,[1]lookup!$A$3:$A$51,[1]lookup!$P$3:$P$51)</f>
        <v>Seeded</v>
      </c>
      <c r="N2516" s="24" t="str">
        <f>LOOKUP(A2516,[1]lookup!$A$3:$A$51,[1]lookup!$R$3:$R$51)</f>
        <v>High</v>
      </c>
      <c r="O2516" s="24" t="str">
        <f>LOOKUP(A2516,[1]lookup!$A$3:$A$51,[1]lookup!$U$3:$U$51)</f>
        <v>FS</v>
      </c>
      <c r="P2516" s="25">
        <f t="shared" si="78"/>
        <v>0</v>
      </c>
      <c r="Q2516" s="25">
        <f t="shared" si="79"/>
        <v>0</v>
      </c>
      <c r="R2516" s="25">
        <f>LOOKUP(A2516,[1]lookup!$A$3:$A$51,[1]lookup!$H$3:$H$51)</f>
        <v>49.207940645678768</v>
      </c>
    </row>
    <row r="2517" spans="1:18" ht="15" x14ac:dyDescent="0.2">
      <c r="A2517" t="s">
        <v>287</v>
      </c>
      <c r="B2517">
        <v>2016</v>
      </c>
      <c r="C2517" t="s">
        <v>0</v>
      </c>
      <c r="D2517" t="s">
        <v>1229</v>
      </c>
      <c r="E2517" t="s">
        <v>2206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5000</v>
      </c>
      <c r="M2517" s="24" t="str">
        <f>LOOKUP(A2517,[1]lookup!$A$3:$A$51,[1]lookup!$P$3:$P$51)</f>
        <v>Seeded</v>
      </c>
      <c r="N2517" s="24" t="str">
        <f>LOOKUP(A2517,[1]lookup!$A$3:$A$51,[1]lookup!$R$3:$R$51)</f>
        <v>High</v>
      </c>
      <c r="O2517" s="24" t="str">
        <f>LOOKUP(A2517,[1]lookup!$A$3:$A$51,[1]lookup!$U$3:$U$51)</f>
        <v>FS</v>
      </c>
      <c r="P2517" s="25">
        <f t="shared" si="78"/>
        <v>0</v>
      </c>
      <c r="Q2517" s="25">
        <f t="shared" si="79"/>
        <v>0</v>
      </c>
      <c r="R2517" s="25">
        <f>LOOKUP(A2517,[1]lookup!$A$3:$A$51,[1]lookup!$H$3:$H$51)</f>
        <v>49.207940645678768</v>
      </c>
    </row>
    <row r="2518" spans="1:18" ht="15" x14ac:dyDescent="0.2">
      <c r="A2518" t="s">
        <v>287</v>
      </c>
      <c r="B2518">
        <v>2016</v>
      </c>
      <c r="C2518" t="s">
        <v>0</v>
      </c>
      <c r="D2518" t="s">
        <v>405</v>
      </c>
      <c r="E2518" t="s">
        <v>2207</v>
      </c>
      <c r="F2518">
        <v>3</v>
      </c>
      <c r="G2518">
        <v>998</v>
      </c>
      <c r="H2518">
        <v>2</v>
      </c>
      <c r="I2518">
        <v>219</v>
      </c>
      <c r="J2518">
        <v>3</v>
      </c>
      <c r="K2518">
        <v>1217</v>
      </c>
      <c r="L2518">
        <v>5000</v>
      </c>
      <c r="M2518" s="24" t="str">
        <f>LOOKUP(A2518,[1]lookup!$A$3:$A$51,[1]lookup!$P$3:$P$51)</f>
        <v>Seeded</v>
      </c>
      <c r="N2518" s="24" t="str">
        <f>LOOKUP(A2518,[1]lookup!$A$3:$A$51,[1]lookup!$R$3:$R$51)</f>
        <v>High</v>
      </c>
      <c r="O2518" s="24" t="str">
        <f>LOOKUP(A2518,[1]lookup!$A$3:$A$51,[1]lookup!$U$3:$U$51)</f>
        <v>FS</v>
      </c>
      <c r="P2518" s="25">
        <f t="shared" si="78"/>
        <v>4.38</v>
      </c>
      <c r="Q2518" s="25">
        <f t="shared" si="79"/>
        <v>19.96</v>
      </c>
      <c r="R2518" s="25">
        <f>LOOKUP(A2518,[1]lookup!$A$3:$A$51,[1]lookup!$H$3:$H$51)</f>
        <v>49.207940645678768</v>
      </c>
    </row>
    <row r="2519" spans="1:18" ht="15" x14ac:dyDescent="0.2">
      <c r="A2519" t="s">
        <v>287</v>
      </c>
      <c r="B2519">
        <v>2016</v>
      </c>
      <c r="C2519" t="s">
        <v>0</v>
      </c>
      <c r="D2519" t="s">
        <v>217</v>
      </c>
      <c r="E2519" t="s">
        <v>2208</v>
      </c>
      <c r="F2519">
        <v>2</v>
      </c>
      <c r="G2519">
        <v>2443</v>
      </c>
      <c r="H2519">
        <v>0</v>
      </c>
      <c r="I2519">
        <v>0</v>
      </c>
      <c r="J2519">
        <v>2</v>
      </c>
      <c r="K2519">
        <v>2443</v>
      </c>
      <c r="L2519">
        <v>5000</v>
      </c>
      <c r="M2519" s="24" t="str">
        <f>LOOKUP(A2519,[1]lookup!$A$3:$A$51,[1]lookup!$P$3:$P$51)</f>
        <v>Seeded</v>
      </c>
      <c r="N2519" s="24" t="str">
        <f>LOOKUP(A2519,[1]lookup!$A$3:$A$51,[1]lookup!$R$3:$R$51)</f>
        <v>High</v>
      </c>
      <c r="O2519" s="24" t="str">
        <f>LOOKUP(A2519,[1]lookup!$A$3:$A$51,[1]lookup!$U$3:$U$51)</f>
        <v>FS</v>
      </c>
      <c r="P2519" s="25">
        <f t="shared" si="78"/>
        <v>0</v>
      </c>
      <c r="Q2519" s="25">
        <f t="shared" si="79"/>
        <v>48.86</v>
      </c>
      <c r="R2519" s="25">
        <f>LOOKUP(A2519,[1]lookup!$A$3:$A$51,[1]lookup!$H$3:$H$51)</f>
        <v>49.207940645678768</v>
      </c>
    </row>
    <row r="2520" spans="1:18" ht="15" x14ac:dyDescent="0.2">
      <c r="A2520" t="s">
        <v>287</v>
      </c>
      <c r="B2520">
        <v>2016</v>
      </c>
      <c r="C2520" t="s">
        <v>0</v>
      </c>
      <c r="D2520" t="s">
        <v>2209</v>
      </c>
      <c r="E2520" t="s">
        <v>2210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5000</v>
      </c>
      <c r="M2520" s="24" t="str">
        <f>LOOKUP(A2520,[1]lookup!$A$3:$A$51,[1]lookup!$P$3:$P$51)</f>
        <v>Seeded</v>
      </c>
      <c r="N2520" s="24" t="str">
        <f>LOOKUP(A2520,[1]lookup!$A$3:$A$51,[1]lookup!$R$3:$R$51)</f>
        <v>High</v>
      </c>
      <c r="O2520" s="24" t="str">
        <f>LOOKUP(A2520,[1]lookup!$A$3:$A$51,[1]lookup!$U$3:$U$51)</f>
        <v>FS</v>
      </c>
      <c r="P2520" s="25">
        <f t="shared" si="78"/>
        <v>0</v>
      </c>
      <c r="Q2520" s="25">
        <f t="shared" si="79"/>
        <v>0</v>
      </c>
      <c r="R2520" s="25">
        <f>LOOKUP(A2520,[1]lookup!$A$3:$A$51,[1]lookup!$H$3:$H$51)</f>
        <v>49.207940645678768</v>
      </c>
    </row>
    <row r="2521" spans="1:18" ht="15" x14ac:dyDescent="0.2">
      <c r="A2521" t="s">
        <v>287</v>
      </c>
      <c r="B2521">
        <v>2016</v>
      </c>
      <c r="C2521" t="s">
        <v>0</v>
      </c>
      <c r="D2521" t="s">
        <v>2211</v>
      </c>
      <c r="E2521" t="s">
        <v>2212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5000</v>
      </c>
      <c r="M2521" s="24" t="str">
        <f>LOOKUP(A2521,[1]lookup!$A$3:$A$51,[1]lookup!$P$3:$P$51)</f>
        <v>Seeded</v>
      </c>
      <c r="N2521" s="24" t="str">
        <f>LOOKUP(A2521,[1]lookup!$A$3:$A$51,[1]lookup!$R$3:$R$51)</f>
        <v>High</v>
      </c>
      <c r="O2521" s="24" t="str">
        <f>LOOKUP(A2521,[1]lookup!$A$3:$A$51,[1]lookup!$U$3:$U$51)</f>
        <v>FS</v>
      </c>
      <c r="P2521" s="25">
        <f t="shared" si="78"/>
        <v>0</v>
      </c>
      <c r="Q2521" s="25">
        <f t="shared" si="79"/>
        <v>0</v>
      </c>
      <c r="R2521" s="25">
        <f>LOOKUP(A2521,[1]lookup!$A$3:$A$51,[1]lookup!$H$3:$H$51)</f>
        <v>49.207940645678768</v>
      </c>
    </row>
    <row r="2522" spans="1:18" ht="15" x14ac:dyDescent="0.2">
      <c r="A2522" t="s">
        <v>291</v>
      </c>
      <c r="B2522">
        <v>2016</v>
      </c>
      <c r="C2522" t="s">
        <v>0</v>
      </c>
      <c r="D2522" t="s">
        <v>672</v>
      </c>
      <c r="E2522" t="s">
        <v>2199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5000</v>
      </c>
      <c r="M2522" s="24" t="str">
        <f>LOOKUP(A2522,[1]lookup!$A$3:$A$51,[1]lookup!$P$3:$P$51)</f>
        <v>Unseeded</v>
      </c>
      <c r="N2522" s="24" t="str">
        <f>LOOKUP(A2522,[1]lookup!$A$3:$A$51,[1]lookup!$R$3:$R$51)</f>
        <v>High</v>
      </c>
      <c r="O2522" s="24" t="str">
        <f>LOOKUP(A2522,[1]lookup!$A$3:$A$51,[1]lookup!$U$3:$U$51)</f>
        <v>FS</v>
      </c>
      <c r="P2522" s="25">
        <f t="shared" si="78"/>
        <v>0</v>
      </c>
      <c r="Q2522" s="25">
        <f t="shared" si="79"/>
        <v>0</v>
      </c>
      <c r="R2522" s="25">
        <f>LOOKUP(A2522,[1]lookup!$A$3:$A$51,[1]lookup!$H$3:$H$51)</f>
        <v>0.84</v>
      </c>
    </row>
    <row r="2523" spans="1:18" ht="15" x14ac:dyDescent="0.2">
      <c r="A2523" t="s">
        <v>291</v>
      </c>
      <c r="B2523">
        <v>2016</v>
      </c>
      <c r="C2523" t="s">
        <v>0</v>
      </c>
      <c r="D2523" t="s">
        <v>556</v>
      </c>
      <c r="E2523" t="s">
        <v>2200</v>
      </c>
      <c r="F2523">
        <v>4</v>
      </c>
      <c r="G2523">
        <v>99</v>
      </c>
      <c r="H2523">
        <v>3</v>
      </c>
      <c r="I2523">
        <v>2912</v>
      </c>
      <c r="J2523">
        <v>4</v>
      </c>
      <c r="K2523">
        <v>3011</v>
      </c>
      <c r="L2523">
        <v>5000</v>
      </c>
      <c r="M2523" s="24" t="str">
        <f>LOOKUP(A2523,[1]lookup!$A$3:$A$51,[1]lookup!$P$3:$P$51)</f>
        <v>Unseeded</v>
      </c>
      <c r="N2523" s="24" t="str">
        <f>LOOKUP(A2523,[1]lookup!$A$3:$A$51,[1]lookup!$R$3:$R$51)</f>
        <v>High</v>
      </c>
      <c r="O2523" s="24" t="str">
        <f>LOOKUP(A2523,[1]lookup!$A$3:$A$51,[1]lookup!$U$3:$U$51)</f>
        <v>FS</v>
      </c>
      <c r="P2523" s="25">
        <f t="shared" si="78"/>
        <v>58.24</v>
      </c>
      <c r="Q2523" s="25">
        <f t="shared" si="79"/>
        <v>1.9800000000000002</v>
      </c>
      <c r="R2523" s="25">
        <f>LOOKUP(A2523,[1]lookup!$A$3:$A$51,[1]lookup!$H$3:$H$51)</f>
        <v>0.84</v>
      </c>
    </row>
    <row r="2524" spans="1:18" ht="15" x14ac:dyDescent="0.2">
      <c r="A2524" t="s">
        <v>291</v>
      </c>
      <c r="B2524">
        <v>2016</v>
      </c>
      <c r="C2524" t="s">
        <v>0</v>
      </c>
      <c r="D2524" t="s">
        <v>557</v>
      </c>
      <c r="E2524" t="s">
        <v>2201</v>
      </c>
      <c r="F2524">
        <v>1</v>
      </c>
      <c r="G2524">
        <v>9</v>
      </c>
      <c r="H2524">
        <v>2</v>
      </c>
      <c r="I2524">
        <v>227</v>
      </c>
      <c r="J2524">
        <v>2</v>
      </c>
      <c r="K2524">
        <v>236</v>
      </c>
      <c r="L2524">
        <v>5000</v>
      </c>
      <c r="M2524" s="24" t="str">
        <f>LOOKUP(A2524,[1]lookup!$A$3:$A$51,[1]lookup!$P$3:$P$51)</f>
        <v>Unseeded</v>
      </c>
      <c r="N2524" s="24" t="str">
        <f>LOOKUP(A2524,[1]lookup!$A$3:$A$51,[1]lookup!$R$3:$R$51)</f>
        <v>High</v>
      </c>
      <c r="O2524" s="24" t="str">
        <f>LOOKUP(A2524,[1]lookup!$A$3:$A$51,[1]lookup!$U$3:$U$51)</f>
        <v>FS</v>
      </c>
      <c r="P2524" s="25">
        <f t="shared" si="78"/>
        <v>4.54</v>
      </c>
      <c r="Q2524" s="25">
        <f t="shared" si="79"/>
        <v>0.18</v>
      </c>
      <c r="R2524" s="25">
        <f>LOOKUP(A2524,[1]lookup!$A$3:$A$51,[1]lookup!$H$3:$H$51)</f>
        <v>0.84</v>
      </c>
    </row>
    <row r="2525" spans="1:18" ht="15" x14ac:dyDescent="0.2">
      <c r="A2525" t="s">
        <v>291</v>
      </c>
      <c r="B2525">
        <v>2016</v>
      </c>
      <c r="C2525" t="s">
        <v>0</v>
      </c>
      <c r="D2525" t="s">
        <v>390</v>
      </c>
      <c r="E2525" t="s">
        <v>2202</v>
      </c>
      <c r="F2525">
        <v>2</v>
      </c>
      <c r="G2525">
        <v>303</v>
      </c>
      <c r="H2525">
        <v>2</v>
      </c>
      <c r="I2525">
        <v>730</v>
      </c>
      <c r="J2525">
        <v>2</v>
      </c>
      <c r="K2525">
        <v>1033</v>
      </c>
      <c r="L2525">
        <v>5000</v>
      </c>
      <c r="M2525" s="24" t="str">
        <f>LOOKUP(A2525,[1]lookup!$A$3:$A$51,[1]lookup!$P$3:$P$51)</f>
        <v>Unseeded</v>
      </c>
      <c r="N2525" s="24" t="str">
        <f>LOOKUP(A2525,[1]lookup!$A$3:$A$51,[1]lookup!$R$3:$R$51)</f>
        <v>High</v>
      </c>
      <c r="O2525" s="24" t="str">
        <f>LOOKUP(A2525,[1]lookup!$A$3:$A$51,[1]lookup!$U$3:$U$51)</f>
        <v>FS</v>
      </c>
      <c r="P2525" s="25">
        <f t="shared" si="78"/>
        <v>14.6</v>
      </c>
      <c r="Q2525" s="25">
        <f t="shared" si="79"/>
        <v>6.0600000000000005</v>
      </c>
      <c r="R2525" s="25">
        <f>LOOKUP(A2525,[1]lookup!$A$3:$A$51,[1]lookup!$H$3:$H$51)</f>
        <v>0.84</v>
      </c>
    </row>
    <row r="2526" spans="1:18" ht="15" x14ac:dyDescent="0.2">
      <c r="A2526" t="s">
        <v>291</v>
      </c>
      <c r="B2526">
        <v>2016</v>
      </c>
      <c r="C2526" t="s">
        <v>0</v>
      </c>
      <c r="D2526" t="s">
        <v>1087</v>
      </c>
      <c r="E2526" t="s">
        <v>2203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5000</v>
      </c>
      <c r="M2526" s="24" t="str">
        <f>LOOKUP(A2526,[1]lookup!$A$3:$A$51,[1]lookup!$P$3:$P$51)</f>
        <v>Unseeded</v>
      </c>
      <c r="N2526" s="24" t="str">
        <f>LOOKUP(A2526,[1]lookup!$A$3:$A$51,[1]lookup!$R$3:$R$51)</f>
        <v>High</v>
      </c>
      <c r="O2526" s="24" t="str">
        <f>LOOKUP(A2526,[1]lookup!$A$3:$A$51,[1]lookup!$U$3:$U$51)</f>
        <v>FS</v>
      </c>
      <c r="P2526" s="25">
        <f t="shared" si="78"/>
        <v>0</v>
      </c>
      <c r="Q2526" s="25">
        <f t="shared" si="79"/>
        <v>0</v>
      </c>
      <c r="R2526" s="25">
        <f>LOOKUP(A2526,[1]lookup!$A$3:$A$51,[1]lookup!$H$3:$H$51)</f>
        <v>0.84</v>
      </c>
    </row>
    <row r="2527" spans="1:18" ht="15" x14ac:dyDescent="0.2">
      <c r="A2527" t="s">
        <v>291</v>
      </c>
      <c r="B2527">
        <v>2016</v>
      </c>
      <c r="C2527" t="s">
        <v>0</v>
      </c>
      <c r="D2527" t="s">
        <v>244</v>
      </c>
      <c r="E2527" t="s">
        <v>2204</v>
      </c>
      <c r="F2527">
        <v>2</v>
      </c>
      <c r="G2527">
        <v>44</v>
      </c>
      <c r="H2527">
        <v>4</v>
      </c>
      <c r="I2527">
        <v>675</v>
      </c>
      <c r="J2527">
        <v>4</v>
      </c>
      <c r="K2527">
        <v>719</v>
      </c>
      <c r="L2527">
        <v>5000</v>
      </c>
      <c r="M2527" s="24" t="str">
        <f>LOOKUP(A2527,[1]lookup!$A$3:$A$51,[1]lookup!$P$3:$P$51)</f>
        <v>Unseeded</v>
      </c>
      <c r="N2527" s="24" t="str">
        <f>LOOKUP(A2527,[1]lookup!$A$3:$A$51,[1]lookup!$R$3:$R$51)</f>
        <v>High</v>
      </c>
      <c r="O2527" s="24" t="str">
        <f>LOOKUP(A2527,[1]lookup!$A$3:$A$51,[1]lookup!$U$3:$U$51)</f>
        <v>FS</v>
      </c>
      <c r="P2527" s="25">
        <f t="shared" si="78"/>
        <v>13.5</v>
      </c>
      <c r="Q2527" s="25">
        <f t="shared" si="79"/>
        <v>0.88</v>
      </c>
      <c r="R2527" s="25">
        <f>LOOKUP(A2527,[1]lookup!$A$3:$A$51,[1]lookup!$H$3:$H$51)</f>
        <v>0.84</v>
      </c>
    </row>
    <row r="2528" spans="1:18" ht="15" x14ac:dyDescent="0.2">
      <c r="A2528" t="s">
        <v>291</v>
      </c>
      <c r="B2528">
        <v>2016</v>
      </c>
      <c r="C2528" t="s">
        <v>0</v>
      </c>
      <c r="D2528" t="s">
        <v>559</v>
      </c>
      <c r="E2528" t="s">
        <v>2205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5000</v>
      </c>
      <c r="M2528" s="24" t="str">
        <f>LOOKUP(A2528,[1]lookup!$A$3:$A$51,[1]lookup!$P$3:$P$51)</f>
        <v>Unseeded</v>
      </c>
      <c r="N2528" s="24" t="str">
        <f>LOOKUP(A2528,[1]lookup!$A$3:$A$51,[1]lookup!$R$3:$R$51)</f>
        <v>High</v>
      </c>
      <c r="O2528" s="24" t="str">
        <f>LOOKUP(A2528,[1]lookup!$A$3:$A$51,[1]lookup!$U$3:$U$51)</f>
        <v>FS</v>
      </c>
      <c r="P2528" s="25">
        <f t="shared" si="78"/>
        <v>0</v>
      </c>
      <c r="Q2528" s="25">
        <f t="shared" si="79"/>
        <v>0</v>
      </c>
      <c r="R2528" s="25">
        <f>LOOKUP(A2528,[1]lookup!$A$3:$A$51,[1]lookup!$H$3:$H$51)</f>
        <v>0.84</v>
      </c>
    </row>
    <row r="2529" spans="1:18" ht="15" x14ac:dyDescent="0.2">
      <c r="A2529" t="s">
        <v>291</v>
      </c>
      <c r="B2529">
        <v>2016</v>
      </c>
      <c r="C2529" t="s">
        <v>0</v>
      </c>
      <c r="D2529" t="s">
        <v>1229</v>
      </c>
      <c r="E2529" t="s">
        <v>2206</v>
      </c>
      <c r="F2529">
        <v>1</v>
      </c>
      <c r="G2529">
        <v>53</v>
      </c>
      <c r="H2529">
        <v>0</v>
      </c>
      <c r="I2529">
        <v>0</v>
      </c>
      <c r="J2529">
        <v>1</v>
      </c>
      <c r="K2529">
        <v>53</v>
      </c>
      <c r="L2529">
        <v>5000</v>
      </c>
      <c r="M2529" s="24" t="str">
        <f>LOOKUP(A2529,[1]lookup!$A$3:$A$51,[1]lookup!$P$3:$P$51)</f>
        <v>Unseeded</v>
      </c>
      <c r="N2529" s="24" t="str">
        <f>LOOKUP(A2529,[1]lookup!$A$3:$A$51,[1]lookup!$R$3:$R$51)</f>
        <v>High</v>
      </c>
      <c r="O2529" s="24" t="str">
        <f>LOOKUP(A2529,[1]lookup!$A$3:$A$51,[1]lookup!$U$3:$U$51)</f>
        <v>FS</v>
      </c>
      <c r="P2529" s="25">
        <f t="shared" si="78"/>
        <v>0</v>
      </c>
      <c r="Q2529" s="25">
        <f t="shared" si="79"/>
        <v>1.06</v>
      </c>
      <c r="R2529" s="25">
        <f>LOOKUP(A2529,[1]lookup!$A$3:$A$51,[1]lookup!$H$3:$H$51)</f>
        <v>0.84</v>
      </c>
    </row>
    <row r="2530" spans="1:18" ht="15" x14ac:dyDescent="0.2">
      <c r="A2530" t="s">
        <v>291</v>
      </c>
      <c r="B2530">
        <v>2016</v>
      </c>
      <c r="C2530" t="s">
        <v>0</v>
      </c>
      <c r="D2530" t="s">
        <v>405</v>
      </c>
      <c r="E2530" t="s">
        <v>2207</v>
      </c>
      <c r="F2530">
        <v>2</v>
      </c>
      <c r="G2530">
        <v>1508</v>
      </c>
      <c r="H2530">
        <v>2</v>
      </c>
      <c r="I2530">
        <v>71</v>
      </c>
      <c r="J2530">
        <v>2</v>
      </c>
      <c r="K2530">
        <v>1579</v>
      </c>
      <c r="L2530">
        <v>5000</v>
      </c>
      <c r="M2530" s="24" t="str">
        <f>LOOKUP(A2530,[1]lookup!$A$3:$A$51,[1]lookup!$P$3:$P$51)</f>
        <v>Unseeded</v>
      </c>
      <c r="N2530" s="24" t="str">
        <f>LOOKUP(A2530,[1]lookup!$A$3:$A$51,[1]lookup!$R$3:$R$51)</f>
        <v>High</v>
      </c>
      <c r="O2530" s="24" t="str">
        <f>LOOKUP(A2530,[1]lookup!$A$3:$A$51,[1]lookup!$U$3:$U$51)</f>
        <v>FS</v>
      </c>
      <c r="P2530" s="25">
        <f t="shared" si="78"/>
        <v>1.4200000000000002</v>
      </c>
      <c r="Q2530" s="25">
        <f t="shared" si="79"/>
        <v>30.159999999999997</v>
      </c>
      <c r="R2530" s="25">
        <f>LOOKUP(A2530,[1]lookup!$A$3:$A$51,[1]lookup!$H$3:$H$51)</f>
        <v>0.84</v>
      </c>
    </row>
    <row r="2531" spans="1:18" ht="15" x14ac:dyDescent="0.2">
      <c r="A2531" t="s">
        <v>291</v>
      </c>
      <c r="B2531">
        <v>2016</v>
      </c>
      <c r="C2531" t="s">
        <v>0</v>
      </c>
      <c r="D2531" t="s">
        <v>217</v>
      </c>
      <c r="E2531" t="s">
        <v>2208</v>
      </c>
      <c r="F2531">
        <v>2</v>
      </c>
      <c r="G2531">
        <v>2984</v>
      </c>
      <c r="H2531">
        <v>0</v>
      </c>
      <c r="I2531">
        <v>0</v>
      </c>
      <c r="J2531">
        <v>2</v>
      </c>
      <c r="K2531">
        <v>2984</v>
      </c>
      <c r="L2531">
        <v>5000</v>
      </c>
      <c r="M2531" s="24" t="str">
        <f>LOOKUP(A2531,[1]lookup!$A$3:$A$51,[1]lookup!$P$3:$P$51)</f>
        <v>Unseeded</v>
      </c>
      <c r="N2531" s="24" t="str">
        <f>LOOKUP(A2531,[1]lookup!$A$3:$A$51,[1]lookup!$R$3:$R$51)</f>
        <v>High</v>
      </c>
      <c r="O2531" s="24" t="str">
        <f>LOOKUP(A2531,[1]lookup!$A$3:$A$51,[1]lookup!$U$3:$U$51)</f>
        <v>FS</v>
      </c>
      <c r="P2531" s="25">
        <f t="shared" si="78"/>
        <v>0</v>
      </c>
      <c r="Q2531" s="25">
        <f t="shared" si="79"/>
        <v>59.68</v>
      </c>
      <c r="R2531" s="25">
        <f>LOOKUP(A2531,[1]lookup!$A$3:$A$51,[1]lookup!$H$3:$H$51)</f>
        <v>0.84</v>
      </c>
    </row>
    <row r="2532" spans="1:18" ht="15" x14ac:dyDescent="0.2">
      <c r="A2532" t="s">
        <v>291</v>
      </c>
      <c r="B2532">
        <v>2016</v>
      </c>
      <c r="C2532" t="s">
        <v>0</v>
      </c>
      <c r="D2532" t="s">
        <v>2209</v>
      </c>
      <c r="E2532" t="s">
        <v>2210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5000</v>
      </c>
      <c r="M2532" s="24" t="str">
        <f>LOOKUP(A2532,[1]lookup!$A$3:$A$51,[1]lookup!$P$3:$P$51)</f>
        <v>Unseeded</v>
      </c>
      <c r="N2532" s="24" t="str">
        <f>LOOKUP(A2532,[1]lookup!$A$3:$A$51,[1]lookup!$R$3:$R$51)</f>
        <v>High</v>
      </c>
      <c r="O2532" s="24" t="str">
        <f>LOOKUP(A2532,[1]lookup!$A$3:$A$51,[1]lookup!$U$3:$U$51)</f>
        <v>FS</v>
      </c>
      <c r="P2532" s="25">
        <f t="shared" si="78"/>
        <v>0</v>
      </c>
      <c r="Q2532" s="25">
        <f t="shared" si="79"/>
        <v>0</v>
      </c>
      <c r="R2532" s="25">
        <f>LOOKUP(A2532,[1]lookup!$A$3:$A$51,[1]lookup!$H$3:$H$51)</f>
        <v>0.84</v>
      </c>
    </row>
    <row r="2533" spans="1:18" ht="15" x14ac:dyDescent="0.2">
      <c r="A2533" t="s">
        <v>291</v>
      </c>
      <c r="B2533">
        <v>2016</v>
      </c>
      <c r="C2533" t="s">
        <v>0</v>
      </c>
      <c r="D2533" t="s">
        <v>2211</v>
      </c>
      <c r="E2533" t="s">
        <v>2212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5000</v>
      </c>
      <c r="M2533" s="24" t="str">
        <f>LOOKUP(A2533,[1]lookup!$A$3:$A$51,[1]lookup!$P$3:$P$51)</f>
        <v>Unseeded</v>
      </c>
      <c r="N2533" s="24" t="str">
        <f>LOOKUP(A2533,[1]lookup!$A$3:$A$51,[1]lookup!$R$3:$R$51)</f>
        <v>High</v>
      </c>
      <c r="O2533" s="24" t="str">
        <f>LOOKUP(A2533,[1]lookup!$A$3:$A$51,[1]lookup!$U$3:$U$51)</f>
        <v>FS</v>
      </c>
      <c r="P2533" s="25">
        <f t="shared" si="78"/>
        <v>0</v>
      </c>
      <c r="Q2533" s="25">
        <f t="shared" si="79"/>
        <v>0</v>
      </c>
      <c r="R2533" s="25">
        <f>LOOKUP(A2533,[1]lookup!$A$3:$A$51,[1]lookup!$H$3:$H$51)</f>
        <v>0.84</v>
      </c>
    </row>
    <row r="2534" spans="1:18" ht="15" x14ac:dyDescent="0.2">
      <c r="A2534" t="s">
        <v>296</v>
      </c>
      <c r="B2534">
        <v>2016</v>
      </c>
      <c r="C2534" t="s">
        <v>0</v>
      </c>
      <c r="D2534" t="s">
        <v>672</v>
      </c>
      <c r="E2534" t="s">
        <v>2199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5000</v>
      </c>
      <c r="M2534" s="24" t="str">
        <f>LOOKUP(A2534,[1]lookup!$A$3:$A$51,[1]lookup!$P$3:$P$51)</f>
        <v>Seeded</v>
      </c>
      <c r="N2534" s="24" t="str">
        <f>LOOKUP(A2534,[1]lookup!$A$3:$A$51,[1]lookup!$R$3:$R$51)</f>
        <v>Mod</v>
      </c>
      <c r="O2534" s="24" t="str">
        <f>LOOKUP(A2534,[1]lookup!$A$3:$A$51,[1]lookup!$U$3:$U$51)</f>
        <v>FS</v>
      </c>
      <c r="P2534" s="25">
        <f t="shared" si="78"/>
        <v>0</v>
      </c>
      <c r="Q2534" s="25">
        <f t="shared" si="79"/>
        <v>0</v>
      </c>
      <c r="R2534" s="25">
        <f>LOOKUP(A2534,[1]lookup!$A$3:$A$51,[1]lookup!$H$3:$H$51)</f>
        <v>44.14</v>
      </c>
    </row>
    <row r="2535" spans="1:18" ht="15" x14ac:dyDescent="0.2">
      <c r="A2535" t="s">
        <v>296</v>
      </c>
      <c r="B2535">
        <v>2016</v>
      </c>
      <c r="C2535" t="s">
        <v>0</v>
      </c>
      <c r="D2535" t="s">
        <v>556</v>
      </c>
      <c r="E2535" t="s">
        <v>2200</v>
      </c>
      <c r="F2535">
        <v>2</v>
      </c>
      <c r="G2535">
        <v>39</v>
      </c>
      <c r="H2535">
        <v>2</v>
      </c>
      <c r="I2535">
        <v>1382</v>
      </c>
      <c r="J2535">
        <v>2</v>
      </c>
      <c r="K2535">
        <v>1421</v>
      </c>
      <c r="L2535">
        <v>5000</v>
      </c>
      <c r="M2535" s="24" t="str">
        <f>LOOKUP(A2535,[1]lookup!$A$3:$A$51,[1]lookup!$P$3:$P$51)</f>
        <v>Seeded</v>
      </c>
      <c r="N2535" s="24" t="str">
        <f>LOOKUP(A2535,[1]lookup!$A$3:$A$51,[1]lookup!$R$3:$R$51)</f>
        <v>Mod</v>
      </c>
      <c r="O2535" s="24" t="str">
        <f>LOOKUP(A2535,[1]lookup!$A$3:$A$51,[1]lookup!$U$3:$U$51)</f>
        <v>FS</v>
      </c>
      <c r="P2535" s="25">
        <f t="shared" si="78"/>
        <v>27.639999999999997</v>
      </c>
      <c r="Q2535" s="25">
        <f t="shared" si="79"/>
        <v>0.77999999999999992</v>
      </c>
      <c r="R2535" s="25">
        <f>LOOKUP(A2535,[1]lookup!$A$3:$A$51,[1]lookup!$H$3:$H$51)</f>
        <v>44.14</v>
      </c>
    </row>
    <row r="2536" spans="1:18" ht="15" x14ac:dyDescent="0.2">
      <c r="A2536" t="s">
        <v>296</v>
      </c>
      <c r="B2536">
        <v>2016</v>
      </c>
      <c r="C2536" t="s">
        <v>0</v>
      </c>
      <c r="D2536" t="s">
        <v>557</v>
      </c>
      <c r="E2536" t="s">
        <v>2201</v>
      </c>
      <c r="F2536">
        <v>0</v>
      </c>
      <c r="G2536">
        <v>0</v>
      </c>
      <c r="H2536">
        <v>1</v>
      </c>
      <c r="I2536">
        <v>89</v>
      </c>
      <c r="J2536">
        <v>1</v>
      </c>
      <c r="K2536">
        <v>89</v>
      </c>
      <c r="L2536">
        <v>5000</v>
      </c>
      <c r="M2536" s="24" t="str">
        <f>LOOKUP(A2536,[1]lookup!$A$3:$A$51,[1]lookup!$P$3:$P$51)</f>
        <v>Seeded</v>
      </c>
      <c r="N2536" s="24" t="str">
        <f>LOOKUP(A2536,[1]lookup!$A$3:$A$51,[1]lookup!$R$3:$R$51)</f>
        <v>Mod</v>
      </c>
      <c r="O2536" s="24" t="str">
        <f>LOOKUP(A2536,[1]lookup!$A$3:$A$51,[1]lookup!$U$3:$U$51)</f>
        <v>FS</v>
      </c>
      <c r="P2536" s="25">
        <f t="shared" si="78"/>
        <v>1.78</v>
      </c>
      <c r="Q2536" s="25">
        <f t="shared" si="79"/>
        <v>0</v>
      </c>
      <c r="R2536" s="25">
        <f>LOOKUP(A2536,[1]lookup!$A$3:$A$51,[1]lookup!$H$3:$H$51)</f>
        <v>44.14</v>
      </c>
    </row>
    <row r="2537" spans="1:18" ht="15" x14ac:dyDescent="0.2">
      <c r="A2537" t="s">
        <v>296</v>
      </c>
      <c r="B2537">
        <v>2016</v>
      </c>
      <c r="C2537" t="s">
        <v>0</v>
      </c>
      <c r="D2537" t="s">
        <v>390</v>
      </c>
      <c r="E2537" t="s">
        <v>2202</v>
      </c>
      <c r="F2537">
        <v>3</v>
      </c>
      <c r="G2537">
        <v>610</v>
      </c>
      <c r="H2537">
        <v>2</v>
      </c>
      <c r="I2537">
        <v>2058</v>
      </c>
      <c r="J2537">
        <v>3</v>
      </c>
      <c r="K2537">
        <v>2668</v>
      </c>
      <c r="L2537">
        <v>5000</v>
      </c>
      <c r="M2537" s="24" t="str">
        <f>LOOKUP(A2537,[1]lookup!$A$3:$A$51,[1]lookup!$P$3:$P$51)</f>
        <v>Seeded</v>
      </c>
      <c r="N2537" s="24" t="str">
        <f>LOOKUP(A2537,[1]lookup!$A$3:$A$51,[1]lookup!$R$3:$R$51)</f>
        <v>Mod</v>
      </c>
      <c r="O2537" s="24" t="str">
        <f>LOOKUP(A2537,[1]lookup!$A$3:$A$51,[1]lookup!$U$3:$U$51)</f>
        <v>FS</v>
      </c>
      <c r="P2537" s="25">
        <f t="shared" si="78"/>
        <v>41.160000000000004</v>
      </c>
      <c r="Q2537" s="25">
        <f t="shared" si="79"/>
        <v>12.2</v>
      </c>
      <c r="R2537" s="25">
        <f>LOOKUP(A2537,[1]lookup!$A$3:$A$51,[1]lookup!$H$3:$H$51)</f>
        <v>44.14</v>
      </c>
    </row>
    <row r="2538" spans="1:18" ht="15" x14ac:dyDescent="0.2">
      <c r="A2538" t="s">
        <v>296</v>
      </c>
      <c r="B2538">
        <v>2016</v>
      </c>
      <c r="C2538" t="s">
        <v>0</v>
      </c>
      <c r="D2538" t="s">
        <v>1087</v>
      </c>
      <c r="E2538" t="s">
        <v>2203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5000</v>
      </c>
      <c r="M2538" s="24" t="str">
        <f>LOOKUP(A2538,[1]lookup!$A$3:$A$51,[1]lookup!$P$3:$P$51)</f>
        <v>Seeded</v>
      </c>
      <c r="N2538" s="24" t="str">
        <f>LOOKUP(A2538,[1]lookup!$A$3:$A$51,[1]lookup!$R$3:$R$51)</f>
        <v>Mod</v>
      </c>
      <c r="O2538" s="24" t="str">
        <f>LOOKUP(A2538,[1]lookup!$A$3:$A$51,[1]lookup!$U$3:$U$51)</f>
        <v>FS</v>
      </c>
      <c r="P2538" s="25">
        <f t="shared" si="78"/>
        <v>0</v>
      </c>
      <c r="Q2538" s="25">
        <f t="shared" si="79"/>
        <v>0</v>
      </c>
      <c r="R2538" s="25">
        <f>LOOKUP(A2538,[1]lookup!$A$3:$A$51,[1]lookup!$H$3:$H$51)</f>
        <v>44.14</v>
      </c>
    </row>
    <row r="2539" spans="1:18" ht="15" x14ac:dyDescent="0.2">
      <c r="A2539" t="s">
        <v>296</v>
      </c>
      <c r="B2539">
        <v>2016</v>
      </c>
      <c r="C2539" t="s">
        <v>0</v>
      </c>
      <c r="D2539" t="s">
        <v>244</v>
      </c>
      <c r="E2539" t="s">
        <v>2204</v>
      </c>
      <c r="F2539">
        <v>2</v>
      </c>
      <c r="G2539">
        <v>223</v>
      </c>
      <c r="H2539">
        <v>4</v>
      </c>
      <c r="I2539">
        <v>1317</v>
      </c>
      <c r="J2539">
        <v>4</v>
      </c>
      <c r="K2539">
        <v>1540</v>
      </c>
      <c r="L2539">
        <v>5000</v>
      </c>
      <c r="M2539" s="24" t="str">
        <f>LOOKUP(A2539,[1]lookup!$A$3:$A$51,[1]lookup!$P$3:$P$51)</f>
        <v>Seeded</v>
      </c>
      <c r="N2539" s="24" t="str">
        <f>LOOKUP(A2539,[1]lookup!$A$3:$A$51,[1]lookup!$R$3:$R$51)</f>
        <v>Mod</v>
      </c>
      <c r="O2539" s="24" t="str">
        <f>LOOKUP(A2539,[1]lookup!$A$3:$A$51,[1]lookup!$U$3:$U$51)</f>
        <v>FS</v>
      </c>
      <c r="P2539" s="25">
        <f t="shared" si="78"/>
        <v>26.340000000000003</v>
      </c>
      <c r="Q2539" s="25">
        <f t="shared" si="79"/>
        <v>4.46</v>
      </c>
      <c r="R2539" s="25">
        <f>LOOKUP(A2539,[1]lookup!$A$3:$A$51,[1]lookup!$H$3:$H$51)</f>
        <v>44.14</v>
      </c>
    </row>
    <row r="2540" spans="1:18" ht="15" x14ac:dyDescent="0.2">
      <c r="A2540" t="s">
        <v>296</v>
      </c>
      <c r="B2540">
        <v>2016</v>
      </c>
      <c r="C2540" t="s">
        <v>0</v>
      </c>
      <c r="D2540" t="s">
        <v>559</v>
      </c>
      <c r="E2540" t="s">
        <v>2205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5000</v>
      </c>
      <c r="M2540" s="24" t="str">
        <f>LOOKUP(A2540,[1]lookup!$A$3:$A$51,[1]lookup!$P$3:$P$51)</f>
        <v>Seeded</v>
      </c>
      <c r="N2540" s="24" t="str">
        <f>LOOKUP(A2540,[1]lookup!$A$3:$A$51,[1]lookup!$R$3:$R$51)</f>
        <v>Mod</v>
      </c>
      <c r="O2540" s="24" t="str">
        <f>LOOKUP(A2540,[1]lookup!$A$3:$A$51,[1]lookup!$U$3:$U$51)</f>
        <v>FS</v>
      </c>
      <c r="P2540" s="25">
        <f t="shared" si="78"/>
        <v>0</v>
      </c>
      <c r="Q2540" s="25">
        <f t="shared" si="79"/>
        <v>0</v>
      </c>
      <c r="R2540" s="25">
        <f>LOOKUP(A2540,[1]lookup!$A$3:$A$51,[1]lookup!$H$3:$H$51)</f>
        <v>44.14</v>
      </c>
    </row>
    <row r="2541" spans="1:18" ht="15" x14ac:dyDescent="0.2">
      <c r="A2541" t="s">
        <v>296</v>
      </c>
      <c r="B2541">
        <v>2016</v>
      </c>
      <c r="C2541" t="s">
        <v>0</v>
      </c>
      <c r="D2541" t="s">
        <v>1229</v>
      </c>
      <c r="E2541" t="s">
        <v>2206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5000</v>
      </c>
      <c r="M2541" s="24" t="str">
        <f>LOOKUP(A2541,[1]lookup!$A$3:$A$51,[1]lookup!$P$3:$P$51)</f>
        <v>Seeded</v>
      </c>
      <c r="N2541" s="24" t="str">
        <f>LOOKUP(A2541,[1]lookup!$A$3:$A$51,[1]lookup!$R$3:$R$51)</f>
        <v>Mod</v>
      </c>
      <c r="O2541" s="24" t="str">
        <f>LOOKUP(A2541,[1]lookup!$A$3:$A$51,[1]lookup!$U$3:$U$51)</f>
        <v>FS</v>
      </c>
      <c r="P2541" s="25">
        <f t="shared" si="78"/>
        <v>0</v>
      </c>
      <c r="Q2541" s="25">
        <f t="shared" si="79"/>
        <v>0</v>
      </c>
      <c r="R2541" s="25">
        <f>LOOKUP(A2541,[1]lookup!$A$3:$A$51,[1]lookup!$H$3:$H$51)</f>
        <v>44.14</v>
      </c>
    </row>
    <row r="2542" spans="1:18" ht="15" x14ac:dyDescent="0.2">
      <c r="A2542" t="s">
        <v>296</v>
      </c>
      <c r="B2542">
        <v>2016</v>
      </c>
      <c r="C2542" t="s">
        <v>0</v>
      </c>
      <c r="D2542" t="s">
        <v>405</v>
      </c>
      <c r="E2542" t="s">
        <v>2207</v>
      </c>
      <c r="F2542">
        <v>2</v>
      </c>
      <c r="G2542">
        <v>1232</v>
      </c>
      <c r="H2542">
        <v>2</v>
      </c>
      <c r="I2542">
        <v>262</v>
      </c>
      <c r="J2542">
        <v>2</v>
      </c>
      <c r="K2542">
        <v>1494</v>
      </c>
      <c r="L2542">
        <v>5000</v>
      </c>
      <c r="M2542" s="24" t="str">
        <f>LOOKUP(A2542,[1]lookup!$A$3:$A$51,[1]lookup!$P$3:$P$51)</f>
        <v>Seeded</v>
      </c>
      <c r="N2542" s="24" t="str">
        <f>LOOKUP(A2542,[1]lookup!$A$3:$A$51,[1]lookup!$R$3:$R$51)</f>
        <v>Mod</v>
      </c>
      <c r="O2542" s="24" t="str">
        <f>LOOKUP(A2542,[1]lookup!$A$3:$A$51,[1]lookup!$U$3:$U$51)</f>
        <v>FS</v>
      </c>
      <c r="P2542" s="25">
        <f t="shared" si="78"/>
        <v>5.24</v>
      </c>
      <c r="Q2542" s="25">
        <f t="shared" si="79"/>
        <v>24.64</v>
      </c>
      <c r="R2542" s="25">
        <f>LOOKUP(A2542,[1]lookup!$A$3:$A$51,[1]lookup!$H$3:$H$51)</f>
        <v>44.14</v>
      </c>
    </row>
    <row r="2543" spans="1:18" ht="15" x14ac:dyDescent="0.2">
      <c r="A2543" t="s">
        <v>296</v>
      </c>
      <c r="B2543">
        <v>2016</v>
      </c>
      <c r="C2543" t="s">
        <v>0</v>
      </c>
      <c r="D2543" t="s">
        <v>217</v>
      </c>
      <c r="E2543" t="s">
        <v>2208</v>
      </c>
      <c r="F2543">
        <v>2</v>
      </c>
      <c r="G2543">
        <v>2875</v>
      </c>
      <c r="H2543">
        <v>0</v>
      </c>
      <c r="I2543">
        <v>0</v>
      </c>
      <c r="J2543">
        <v>2</v>
      </c>
      <c r="K2543">
        <v>2875</v>
      </c>
      <c r="L2543">
        <v>5000</v>
      </c>
      <c r="M2543" s="24" t="str">
        <f>LOOKUP(A2543,[1]lookup!$A$3:$A$51,[1]lookup!$P$3:$P$51)</f>
        <v>Seeded</v>
      </c>
      <c r="N2543" s="24" t="str">
        <f>LOOKUP(A2543,[1]lookup!$A$3:$A$51,[1]lookup!$R$3:$R$51)</f>
        <v>Mod</v>
      </c>
      <c r="O2543" s="24" t="str">
        <f>LOOKUP(A2543,[1]lookup!$A$3:$A$51,[1]lookup!$U$3:$U$51)</f>
        <v>FS</v>
      </c>
      <c r="P2543" s="25">
        <f t="shared" si="78"/>
        <v>0</v>
      </c>
      <c r="Q2543" s="25">
        <f t="shared" si="79"/>
        <v>57.499999999999993</v>
      </c>
      <c r="R2543" s="25">
        <f>LOOKUP(A2543,[1]lookup!$A$3:$A$51,[1]lookup!$H$3:$H$51)</f>
        <v>44.14</v>
      </c>
    </row>
    <row r="2544" spans="1:18" ht="15" x14ac:dyDescent="0.2">
      <c r="A2544" t="s">
        <v>296</v>
      </c>
      <c r="B2544">
        <v>2016</v>
      </c>
      <c r="C2544" t="s">
        <v>0</v>
      </c>
      <c r="D2544" t="s">
        <v>2209</v>
      </c>
      <c r="E2544" t="s">
        <v>2210</v>
      </c>
      <c r="F2544">
        <v>1</v>
      </c>
      <c r="G2544">
        <v>21</v>
      </c>
      <c r="H2544">
        <v>0</v>
      </c>
      <c r="I2544">
        <v>0</v>
      </c>
      <c r="J2544">
        <v>1</v>
      </c>
      <c r="K2544">
        <v>21</v>
      </c>
      <c r="L2544">
        <v>5000</v>
      </c>
      <c r="M2544" s="24" t="str">
        <f>LOOKUP(A2544,[1]lookup!$A$3:$A$51,[1]lookup!$P$3:$P$51)</f>
        <v>Seeded</v>
      </c>
      <c r="N2544" s="24" t="str">
        <f>LOOKUP(A2544,[1]lookup!$A$3:$A$51,[1]lookup!$R$3:$R$51)</f>
        <v>Mod</v>
      </c>
      <c r="O2544" s="24" t="str">
        <f>LOOKUP(A2544,[1]lookup!$A$3:$A$51,[1]lookup!$U$3:$U$51)</f>
        <v>FS</v>
      </c>
      <c r="P2544" s="25">
        <f t="shared" si="78"/>
        <v>0</v>
      </c>
      <c r="Q2544" s="25">
        <f t="shared" si="79"/>
        <v>0.42</v>
      </c>
      <c r="R2544" s="25">
        <f>LOOKUP(A2544,[1]lookup!$A$3:$A$51,[1]lookup!$H$3:$H$51)</f>
        <v>44.14</v>
      </c>
    </row>
    <row r="2545" spans="1:18" ht="15" x14ac:dyDescent="0.2">
      <c r="A2545" t="s">
        <v>296</v>
      </c>
      <c r="B2545">
        <v>2016</v>
      </c>
      <c r="C2545" t="s">
        <v>0</v>
      </c>
      <c r="D2545" t="s">
        <v>2211</v>
      </c>
      <c r="E2545" t="s">
        <v>2212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5000</v>
      </c>
      <c r="M2545" s="24" t="str">
        <f>LOOKUP(A2545,[1]lookup!$A$3:$A$51,[1]lookup!$P$3:$P$51)</f>
        <v>Seeded</v>
      </c>
      <c r="N2545" s="24" t="str">
        <f>LOOKUP(A2545,[1]lookup!$A$3:$A$51,[1]lookup!$R$3:$R$51)</f>
        <v>Mod</v>
      </c>
      <c r="O2545" s="24" t="str">
        <f>LOOKUP(A2545,[1]lookup!$A$3:$A$51,[1]lookup!$U$3:$U$51)</f>
        <v>FS</v>
      </c>
      <c r="P2545" s="25">
        <f t="shared" si="78"/>
        <v>0</v>
      </c>
      <c r="Q2545" s="25">
        <f t="shared" si="79"/>
        <v>0</v>
      </c>
      <c r="R2545" s="25">
        <f>LOOKUP(A2545,[1]lookup!$A$3:$A$51,[1]lookup!$H$3:$H$51)</f>
        <v>44.14</v>
      </c>
    </row>
    <row r="2546" spans="1:18" ht="15" x14ac:dyDescent="0.2">
      <c r="A2546" t="s">
        <v>297</v>
      </c>
      <c r="B2546">
        <v>2016</v>
      </c>
      <c r="C2546" t="s">
        <v>0</v>
      </c>
      <c r="D2546" t="s">
        <v>672</v>
      </c>
      <c r="E2546" t="s">
        <v>2199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5000</v>
      </c>
      <c r="M2546" s="24" t="str">
        <f>LOOKUP(A2546,[1]lookup!$A$3:$A$51,[1]lookup!$P$3:$P$51)</f>
        <v>Seeded</v>
      </c>
      <c r="N2546" s="24" t="str">
        <f>LOOKUP(A2546,[1]lookup!$A$3:$A$51,[1]lookup!$R$3:$R$51)</f>
        <v>Mod</v>
      </c>
      <c r="O2546" s="24" t="str">
        <f>LOOKUP(A2546,[1]lookup!$A$3:$A$51,[1]lookup!$U$3:$U$51)</f>
        <v>FS</v>
      </c>
      <c r="P2546" s="25">
        <f t="shared" si="78"/>
        <v>0</v>
      </c>
      <c r="Q2546" s="25">
        <f t="shared" si="79"/>
        <v>0</v>
      </c>
      <c r="R2546" s="25">
        <f>LOOKUP(A2546,[1]lookup!$A$3:$A$51,[1]lookup!$H$3:$H$51)</f>
        <v>85.96</v>
      </c>
    </row>
    <row r="2547" spans="1:18" ht="15" x14ac:dyDescent="0.2">
      <c r="A2547" t="s">
        <v>297</v>
      </c>
      <c r="B2547">
        <v>2016</v>
      </c>
      <c r="C2547" t="s">
        <v>0</v>
      </c>
      <c r="D2547" t="s">
        <v>556</v>
      </c>
      <c r="E2547" t="s">
        <v>2200</v>
      </c>
      <c r="F2547">
        <v>1</v>
      </c>
      <c r="G2547">
        <v>2</v>
      </c>
      <c r="H2547">
        <v>1</v>
      </c>
      <c r="I2547">
        <v>851</v>
      </c>
      <c r="J2547">
        <v>1</v>
      </c>
      <c r="K2547">
        <v>853</v>
      </c>
      <c r="L2547">
        <v>5000</v>
      </c>
      <c r="M2547" s="24" t="str">
        <f>LOOKUP(A2547,[1]lookup!$A$3:$A$51,[1]lookup!$P$3:$P$51)</f>
        <v>Seeded</v>
      </c>
      <c r="N2547" s="24" t="str">
        <f>LOOKUP(A2547,[1]lookup!$A$3:$A$51,[1]lookup!$R$3:$R$51)</f>
        <v>Mod</v>
      </c>
      <c r="O2547" s="24" t="str">
        <f>LOOKUP(A2547,[1]lookup!$A$3:$A$51,[1]lookup!$U$3:$U$51)</f>
        <v>FS</v>
      </c>
      <c r="P2547" s="25">
        <f t="shared" si="78"/>
        <v>17.02</v>
      </c>
      <c r="Q2547" s="25">
        <f t="shared" si="79"/>
        <v>0.04</v>
      </c>
      <c r="R2547" s="25">
        <f>LOOKUP(A2547,[1]lookup!$A$3:$A$51,[1]lookup!$H$3:$H$51)</f>
        <v>85.96</v>
      </c>
    </row>
    <row r="2548" spans="1:18" ht="15" x14ac:dyDescent="0.2">
      <c r="A2548" t="s">
        <v>297</v>
      </c>
      <c r="B2548">
        <v>2016</v>
      </c>
      <c r="C2548" t="s">
        <v>0</v>
      </c>
      <c r="D2548" t="s">
        <v>557</v>
      </c>
      <c r="E2548" t="s">
        <v>2201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5000</v>
      </c>
      <c r="M2548" s="24" t="str">
        <f>LOOKUP(A2548,[1]lookup!$A$3:$A$51,[1]lookup!$P$3:$P$51)</f>
        <v>Seeded</v>
      </c>
      <c r="N2548" s="24" t="str">
        <f>LOOKUP(A2548,[1]lookup!$A$3:$A$51,[1]lookup!$R$3:$R$51)</f>
        <v>Mod</v>
      </c>
      <c r="O2548" s="24" t="str">
        <f>LOOKUP(A2548,[1]lookup!$A$3:$A$51,[1]lookup!$U$3:$U$51)</f>
        <v>FS</v>
      </c>
      <c r="P2548" s="25">
        <f t="shared" si="78"/>
        <v>0</v>
      </c>
      <c r="Q2548" s="25">
        <f t="shared" si="79"/>
        <v>0</v>
      </c>
      <c r="R2548" s="25">
        <f>LOOKUP(A2548,[1]lookup!$A$3:$A$51,[1]lookup!$H$3:$H$51)</f>
        <v>85.96</v>
      </c>
    </row>
    <row r="2549" spans="1:18" ht="15" x14ac:dyDescent="0.2">
      <c r="A2549" t="s">
        <v>297</v>
      </c>
      <c r="B2549">
        <v>2016</v>
      </c>
      <c r="C2549" t="s">
        <v>0</v>
      </c>
      <c r="D2549" t="s">
        <v>390</v>
      </c>
      <c r="E2549" t="s">
        <v>2202</v>
      </c>
      <c r="F2549">
        <v>2</v>
      </c>
      <c r="G2549">
        <v>471</v>
      </c>
      <c r="H2549">
        <v>2</v>
      </c>
      <c r="I2549">
        <v>2327</v>
      </c>
      <c r="J2549">
        <v>2</v>
      </c>
      <c r="K2549">
        <v>2798</v>
      </c>
      <c r="L2549">
        <v>5000</v>
      </c>
      <c r="M2549" s="24" t="str">
        <f>LOOKUP(A2549,[1]lookup!$A$3:$A$51,[1]lookup!$P$3:$P$51)</f>
        <v>Seeded</v>
      </c>
      <c r="N2549" s="24" t="str">
        <f>LOOKUP(A2549,[1]lookup!$A$3:$A$51,[1]lookup!$R$3:$R$51)</f>
        <v>Mod</v>
      </c>
      <c r="O2549" s="24" t="str">
        <f>LOOKUP(A2549,[1]lookup!$A$3:$A$51,[1]lookup!$U$3:$U$51)</f>
        <v>FS</v>
      </c>
      <c r="P2549" s="25">
        <f t="shared" si="78"/>
        <v>46.54</v>
      </c>
      <c r="Q2549" s="25">
        <f t="shared" si="79"/>
        <v>9.42</v>
      </c>
      <c r="R2549" s="25">
        <f>LOOKUP(A2549,[1]lookup!$A$3:$A$51,[1]lookup!$H$3:$H$51)</f>
        <v>85.96</v>
      </c>
    </row>
    <row r="2550" spans="1:18" ht="15" x14ac:dyDescent="0.2">
      <c r="A2550" t="s">
        <v>297</v>
      </c>
      <c r="B2550">
        <v>2016</v>
      </c>
      <c r="C2550" t="s">
        <v>0</v>
      </c>
      <c r="D2550" t="s">
        <v>1087</v>
      </c>
      <c r="E2550" t="s">
        <v>2203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5000</v>
      </c>
      <c r="M2550" s="24" t="str">
        <f>LOOKUP(A2550,[1]lookup!$A$3:$A$51,[1]lookup!$P$3:$P$51)</f>
        <v>Seeded</v>
      </c>
      <c r="N2550" s="24" t="str">
        <f>LOOKUP(A2550,[1]lookup!$A$3:$A$51,[1]lookup!$R$3:$R$51)</f>
        <v>Mod</v>
      </c>
      <c r="O2550" s="24" t="str">
        <f>LOOKUP(A2550,[1]lookup!$A$3:$A$51,[1]lookup!$U$3:$U$51)</f>
        <v>FS</v>
      </c>
      <c r="P2550" s="25">
        <f t="shared" si="78"/>
        <v>0</v>
      </c>
      <c r="Q2550" s="25">
        <f t="shared" si="79"/>
        <v>0</v>
      </c>
      <c r="R2550" s="25">
        <f>LOOKUP(A2550,[1]lookup!$A$3:$A$51,[1]lookup!$H$3:$H$51)</f>
        <v>85.96</v>
      </c>
    </row>
    <row r="2551" spans="1:18" ht="15" x14ac:dyDescent="0.2">
      <c r="A2551" t="s">
        <v>297</v>
      </c>
      <c r="B2551">
        <v>2016</v>
      </c>
      <c r="C2551" t="s">
        <v>0</v>
      </c>
      <c r="D2551" t="s">
        <v>244</v>
      </c>
      <c r="E2551" t="s">
        <v>2204</v>
      </c>
      <c r="F2551">
        <v>1</v>
      </c>
      <c r="G2551">
        <v>4</v>
      </c>
      <c r="H2551">
        <v>2</v>
      </c>
      <c r="I2551">
        <v>653</v>
      </c>
      <c r="J2551">
        <v>2</v>
      </c>
      <c r="K2551">
        <v>657</v>
      </c>
      <c r="L2551">
        <v>5000</v>
      </c>
      <c r="M2551" s="24" t="str">
        <f>LOOKUP(A2551,[1]lookup!$A$3:$A$51,[1]lookup!$P$3:$P$51)</f>
        <v>Seeded</v>
      </c>
      <c r="N2551" s="24" t="str">
        <f>LOOKUP(A2551,[1]lookup!$A$3:$A$51,[1]lookup!$R$3:$R$51)</f>
        <v>Mod</v>
      </c>
      <c r="O2551" s="24" t="str">
        <f>LOOKUP(A2551,[1]lookup!$A$3:$A$51,[1]lookup!$U$3:$U$51)</f>
        <v>FS</v>
      </c>
      <c r="P2551" s="25">
        <f t="shared" si="78"/>
        <v>13.059999999999999</v>
      </c>
      <c r="Q2551" s="25">
        <f t="shared" si="79"/>
        <v>0.08</v>
      </c>
      <c r="R2551" s="25">
        <f>LOOKUP(A2551,[1]lookup!$A$3:$A$51,[1]lookup!$H$3:$H$51)</f>
        <v>85.96</v>
      </c>
    </row>
    <row r="2552" spans="1:18" ht="15" x14ac:dyDescent="0.2">
      <c r="A2552" t="s">
        <v>297</v>
      </c>
      <c r="B2552">
        <v>2016</v>
      </c>
      <c r="C2552" t="s">
        <v>0</v>
      </c>
      <c r="D2552" t="s">
        <v>559</v>
      </c>
      <c r="E2552" t="s">
        <v>2205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5000</v>
      </c>
      <c r="M2552" s="24" t="str">
        <f>LOOKUP(A2552,[1]lookup!$A$3:$A$51,[1]lookup!$P$3:$P$51)</f>
        <v>Seeded</v>
      </c>
      <c r="N2552" s="24" t="str">
        <f>LOOKUP(A2552,[1]lookup!$A$3:$A$51,[1]lookup!$R$3:$R$51)</f>
        <v>Mod</v>
      </c>
      <c r="O2552" s="24" t="str">
        <f>LOOKUP(A2552,[1]lookup!$A$3:$A$51,[1]lookup!$U$3:$U$51)</f>
        <v>FS</v>
      </c>
      <c r="P2552" s="25">
        <f t="shared" si="78"/>
        <v>0</v>
      </c>
      <c r="Q2552" s="25">
        <f t="shared" si="79"/>
        <v>0</v>
      </c>
      <c r="R2552" s="25">
        <f>LOOKUP(A2552,[1]lookup!$A$3:$A$51,[1]lookup!$H$3:$H$51)</f>
        <v>85.96</v>
      </c>
    </row>
    <row r="2553" spans="1:18" ht="15" x14ac:dyDescent="0.2">
      <c r="A2553" t="s">
        <v>297</v>
      </c>
      <c r="B2553">
        <v>2016</v>
      </c>
      <c r="C2553" t="s">
        <v>0</v>
      </c>
      <c r="D2553" t="s">
        <v>1229</v>
      </c>
      <c r="E2553" t="s">
        <v>2206</v>
      </c>
      <c r="F2553">
        <v>2</v>
      </c>
      <c r="G2553">
        <v>37</v>
      </c>
      <c r="H2553">
        <v>0</v>
      </c>
      <c r="I2553">
        <v>0</v>
      </c>
      <c r="J2553">
        <v>2</v>
      </c>
      <c r="K2553">
        <v>37</v>
      </c>
      <c r="L2553">
        <v>5000</v>
      </c>
      <c r="M2553" s="24" t="str">
        <f>LOOKUP(A2553,[1]lookup!$A$3:$A$51,[1]lookup!$P$3:$P$51)</f>
        <v>Seeded</v>
      </c>
      <c r="N2553" s="24" t="str">
        <f>LOOKUP(A2553,[1]lookup!$A$3:$A$51,[1]lookup!$R$3:$R$51)</f>
        <v>Mod</v>
      </c>
      <c r="O2553" s="24" t="str">
        <f>LOOKUP(A2553,[1]lookup!$A$3:$A$51,[1]lookup!$U$3:$U$51)</f>
        <v>FS</v>
      </c>
      <c r="P2553" s="25">
        <f t="shared" si="78"/>
        <v>0</v>
      </c>
      <c r="Q2553" s="25">
        <f t="shared" si="79"/>
        <v>0.74</v>
      </c>
      <c r="R2553" s="25">
        <f>LOOKUP(A2553,[1]lookup!$A$3:$A$51,[1]lookup!$H$3:$H$51)</f>
        <v>85.96</v>
      </c>
    </row>
    <row r="2554" spans="1:18" ht="15" x14ac:dyDescent="0.2">
      <c r="A2554" t="s">
        <v>297</v>
      </c>
      <c r="B2554">
        <v>2016</v>
      </c>
      <c r="C2554" t="s">
        <v>0</v>
      </c>
      <c r="D2554" t="s">
        <v>405</v>
      </c>
      <c r="E2554" t="s">
        <v>2207</v>
      </c>
      <c r="F2554">
        <v>2</v>
      </c>
      <c r="G2554">
        <v>950</v>
      </c>
      <c r="H2554">
        <v>2</v>
      </c>
      <c r="I2554">
        <v>58</v>
      </c>
      <c r="J2554">
        <v>2</v>
      </c>
      <c r="K2554">
        <v>1008</v>
      </c>
      <c r="L2554">
        <v>5000</v>
      </c>
      <c r="M2554" s="24" t="str">
        <f>LOOKUP(A2554,[1]lookup!$A$3:$A$51,[1]lookup!$P$3:$P$51)</f>
        <v>Seeded</v>
      </c>
      <c r="N2554" s="24" t="str">
        <f>LOOKUP(A2554,[1]lookup!$A$3:$A$51,[1]lookup!$R$3:$R$51)</f>
        <v>Mod</v>
      </c>
      <c r="O2554" s="24" t="str">
        <f>LOOKUP(A2554,[1]lookup!$A$3:$A$51,[1]lookup!$U$3:$U$51)</f>
        <v>FS</v>
      </c>
      <c r="P2554" s="25">
        <f t="shared" si="78"/>
        <v>1.1599999999999999</v>
      </c>
      <c r="Q2554" s="25">
        <f t="shared" si="79"/>
        <v>19</v>
      </c>
      <c r="R2554" s="25">
        <f>LOOKUP(A2554,[1]lookup!$A$3:$A$51,[1]lookup!$H$3:$H$51)</f>
        <v>85.96</v>
      </c>
    </row>
    <row r="2555" spans="1:18" ht="15" x14ac:dyDescent="0.2">
      <c r="A2555" t="s">
        <v>297</v>
      </c>
      <c r="B2555">
        <v>2016</v>
      </c>
      <c r="C2555" t="s">
        <v>0</v>
      </c>
      <c r="D2555" t="s">
        <v>217</v>
      </c>
      <c r="E2555" t="s">
        <v>2208</v>
      </c>
      <c r="F2555">
        <v>1</v>
      </c>
      <c r="G2555">
        <v>2880</v>
      </c>
      <c r="H2555">
        <v>0</v>
      </c>
      <c r="I2555">
        <v>0</v>
      </c>
      <c r="J2555">
        <v>1</v>
      </c>
      <c r="K2555">
        <v>2880</v>
      </c>
      <c r="L2555">
        <v>5000</v>
      </c>
      <c r="M2555" s="24" t="str">
        <f>LOOKUP(A2555,[1]lookup!$A$3:$A$51,[1]lookup!$P$3:$P$51)</f>
        <v>Seeded</v>
      </c>
      <c r="N2555" s="24" t="str">
        <f>LOOKUP(A2555,[1]lookup!$A$3:$A$51,[1]lookup!$R$3:$R$51)</f>
        <v>Mod</v>
      </c>
      <c r="O2555" s="24" t="str">
        <f>LOOKUP(A2555,[1]lookup!$A$3:$A$51,[1]lookup!$U$3:$U$51)</f>
        <v>FS</v>
      </c>
      <c r="P2555" s="25">
        <f t="shared" si="78"/>
        <v>0</v>
      </c>
      <c r="Q2555" s="25">
        <f t="shared" si="79"/>
        <v>57.599999999999994</v>
      </c>
      <c r="R2555" s="25">
        <f>LOOKUP(A2555,[1]lookup!$A$3:$A$51,[1]lookup!$H$3:$H$51)</f>
        <v>85.96</v>
      </c>
    </row>
    <row r="2556" spans="1:18" ht="15" x14ac:dyDescent="0.2">
      <c r="A2556" t="s">
        <v>297</v>
      </c>
      <c r="B2556">
        <v>2016</v>
      </c>
      <c r="C2556" t="s">
        <v>0</v>
      </c>
      <c r="D2556" t="s">
        <v>2209</v>
      </c>
      <c r="E2556" t="s">
        <v>2210</v>
      </c>
      <c r="F2556">
        <v>2</v>
      </c>
      <c r="G2556">
        <v>656</v>
      </c>
      <c r="H2556">
        <v>0</v>
      </c>
      <c r="I2556">
        <v>0</v>
      </c>
      <c r="J2556">
        <v>2</v>
      </c>
      <c r="K2556">
        <v>656</v>
      </c>
      <c r="L2556">
        <v>5000</v>
      </c>
      <c r="M2556" s="24" t="str">
        <f>LOOKUP(A2556,[1]lookup!$A$3:$A$51,[1]lookup!$P$3:$P$51)</f>
        <v>Seeded</v>
      </c>
      <c r="N2556" s="24" t="str">
        <f>LOOKUP(A2556,[1]lookup!$A$3:$A$51,[1]lookup!$R$3:$R$51)</f>
        <v>Mod</v>
      </c>
      <c r="O2556" s="24" t="str">
        <f>LOOKUP(A2556,[1]lookup!$A$3:$A$51,[1]lookup!$U$3:$U$51)</f>
        <v>FS</v>
      </c>
      <c r="P2556" s="25">
        <f t="shared" si="78"/>
        <v>0</v>
      </c>
      <c r="Q2556" s="25">
        <f t="shared" si="79"/>
        <v>13.120000000000001</v>
      </c>
      <c r="R2556" s="25">
        <f>LOOKUP(A2556,[1]lookup!$A$3:$A$51,[1]lookup!$H$3:$H$51)</f>
        <v>85.96</v>
      </c>
    </row>
    <row r="2557" spans="1:18" ht="15" x14ac:dyDescent="0.2">
      <c r="A2557" t="s">
        <v>297</v>
      </c>
      <c r="B2557">
        <v>2016</v>
      </c>
      <c r="C2557" t="s">
        <v>0</v>
      </c>
      <c r="D2557" t="s">
        <v>2211</v>
      </c>
      <c r="E2557" t="s">
        <v>2212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5000</v>
      </c>
      <c r="M2557" s="24" t="str">
        <f>LOOKUP(A2557,[1]lookup!$A$3:$A$51,[1]lookup!$P$3:$P$51)</f>
        <v>Seeded</v>
      </c>
      <c r="N2557" s="24" t="str">
        <f>LOOKUP(A2557,[1]lookup!$A$3:$A$51,[1]lookup!$R$3:$R$51)</f>
        <v>Mod</v>
      </c>
      <c r="O2557" s="24" t="str">
        <f>LOOKUP(A2557,[1]lookup!$A$3:$A$51,[1]lookup!$U$3:$U$51)</f>
        <v>FS</v>
      </c>
      <c r="P2557" s="25">
        <f t="shared" si="78"/>
        <v>0</v>
      </c>
      <c r="Q2557" s="25">
        <f t="shared" si="79"/>
        <v>0</v>
      </c>
      <c r="R2557" s="25">
        <f>LOOKUP(A2557,[1]lookup!$A$3:$A$51,[1]lookup!$H$3:$H$51)</f>
        <v>85.96</v>
      </c>
    </row>
    <row r="2558" spans="1:18" ht="15" x14ac:dyDescent="0.2">
      <c r="A2558" t="s">
        <v>300</v>
      </c>
      <c r="B2558">
        <v>2016</v>
      </c>
      <c r="C2558" t="s">
        <v>0</v>
      </c>
      <c r="D2558" t="s">
        <v>672</v>
      </c>
      <c r="E2558" t="s">
        <v>2199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5012</v>
      </c>
      <c r="M2558" s="24" t="str">
        <f>LOOKUP(A2558,[1]lookup!$A$3:$A$51,[1]lookup!$P$3:$P$51)</f>
        <v>Seeded</v>
      </c>
      <c r="N2558" s="24" t="str">
        <f>LOOKUP(A2558,[1]lookup!$A$3:$A$51,[1]lookup!$R$3:$R$51)</f>
        <v>Mod</v>
      </c>
      <c r="O2558" s="24" t="str">
        <f>LOOKUP(A2558,[1]lookup!$A$3:$A$51,[1]lookup!$U$3:$U$51)</f>
        <v>FS</v>
      </c>
      <c r="P2558" s="25">
        <f t="shared" si="78"/>
        <v>0</v>
      </c>
      <c r="Q2558" s="25">
        <f t="shared" si="79"/>
        <v>0</v>
      </c>
      <c r="R2558" s="25">
        <f>LOOKUP(A2558,[1]lookup!$A$3:$A$51,[1]lookup!$H$3:$H$51)</f>
        <v>22.563897763578275</v>
      </c>
    </row>
    <row r="2559" spans="1:18" ht="15" x14ac:dyDescent="0.2">
      <c r="A2559" t="s">
        <v>300</v>
      </c>
      <c r="B2559">
        <v>2016</v>
      </c>
      <c r="C2559" t="s">
        <v>0</v>
      </c>
      <c r="D2559" t="s">
        <v>556</v>
      </c>
      <c r="E2559" t="s">
        <v>2200</v>
      </c>
      <c r="F2559">
        <v>3</v>
      </c>
      <c r="G2559">
        <v>54</v>
      </c>
      <c r="H2559">
        <v>3</v>
      </c>
      <c r="I2559">
        <v>1495</v>
      </c>
      <c r="J2559">
        <v>4</v>
      </c>
      <c r="K2559">
        <v>1549</v>
      </c>
      <c r="L2559">
        <v>5012</v>
      </c>
      <c r="M2559" s="24" t="str">
        <f>LOOKUP(A2559,[1]lookup!$A$3:$A$51,[1]lookup!$P$3:$P$51)</f>
        <v>Seeded</v>
      </c>
      <c r="N2559" s="24" t="str">
        <f>LOOKUP(A2559,[1]lookup!$A$3:$A$51,[1]lookup!$R$3:$R$51)</f>
        <v>Mod</v>
      </c>
      <c r="O2559" s="24" t="str">
        <f>LOOKUP(A2559,[1]lookup!$A$3:$A$51,[1]lookup!$U$3:$U$51)</f>
        <v>FS</v>
      </c>
      <c r="P2559" s="25">
        <f t="shared" si="78"/>
        <v>29.828411811652032</v>
      </c>
      <c r="Q2559" s="25">
        <f t="shared" si="79"/>
        <v>1.077414205905826</v>
      </c>
      <c r="R2559" s="25">
        <f>LOOKUP(A2559,[1]lookup!$A$3:$A$51,[1]lookup!$H$3:$H$51)</f>
        <v>22.563897763578275</v>
      </c>
    </row>
    <row r="2560" spans="1:18" ht="15" x14ac:dyDescent="0.2">
      <c r="A2560" t="s">
        <v>300</v>
      </c>
      <c r="B2560">
        <v>2016</v>
      </c>
      <c r="C2560" t="s">
        <v>0</v>
      </c>
      <c r="D2560" t="s">
        <v>557</v>
      </c>
      <c r="E2560" t="s">
        <v>2201</v>
      </c>
      <c r="F2560">
        <v>2</v>
      </c>
      <c r="G2560">
        <v>35</v>
      </c>
      <c r="H2560">
        <v>2</v>
      </c>
      <c r="I2560">
        <v>224</v>
      </c>
      <c r="J2560">
        <v>2</v>
      </c>
      <c r="K2560">
        <v>259</v>
      </c>
      <c r="L2560">
        <v>5012</v>
      </c>
      <c r="M2560" s="24" t="str">
        <f>LOOKUP(A2560,[1]lookup!$A$3:$A$51,[1]lookup!$P$3:$P$51)</f>
        <v>Seeded</v>
      </c>
      <c r="N2560" s="24" t="str">
        <f>LOOKUP(A2560,[1]lookup!$A$3:$A$51,[1]lookup!$R$3:$R$51)</f>
        <v>Mod</v>
      </c>
      <c r="O2560" s="24" t="str">
        <f>LOOKUP(A2560,[1]lookup!$A$3:$A$51,[1]lookup!$U$3:$U$51)</f>
        <v>FS</v>
      </c>
      <c r="P2560" s="25">
        <f t="shared" si="78"/>
        <v>4.4692737430167595</v>
      </c>
      <c r="Q2560" s="25">
        <f t="shared" si="79"/>
        <v>0.6983240223463687</v>
      </c>
      <c r="R2560" s="25">
        <f>LOOKUP(A2560,[1]lookup!$A$3:$A$51,[1]lookup!$H$3:$H$51)</f>
        <v>22.563897763578275</v>
      </c>
    </row>
    <row r="2561" spans="1:18" ht="15" x14ac:dyDescent="0.2">
      <c r="A2561" t="s">
        <v>300</v>
      </c>
      <c r="B2561">
        <v>2016</v>
      </c>
      <c r="C2561" t="s">
        <v>0</v>
      </c>
      <c r="D2561" t="s">
        <v>390</v>
      </c>
      <c r="E2561" t="s">
        <v>2202</v>
      </c>
      <c r="F2561">
        <v>3</v>
      </c>
      <c r="G2561">
        <v>824</v>
      </c>
      <c r="H2561">
        <v>2</v>
      </c>
      <c r="I2561">
        <v>1952</v>
      </c>
      <c r="J2561">
        <v>3</v>
      </c>
      <c r="K2561">
        <v>2776</v>
      </c>
      <c r="L2561">
        <v>5012</v>
      </c>
      <c r="M2561" s="24" t="str">
        <f>LOOKUP(A2561,[1]lookup!$A$3:$A$51,[1]lookup!$P$3:$P$51)</f>
        <v>Seeded</v>
      </c>
      <c r="N2561" s="24" t="str">
        <f>LOOKUP(A2561,[1]lookup!$A$3:$A$51,[1]lookup!$R$3:$R$51)</f>
        <v>Mod</v>
      </c>
      <c r="O2561" s="24" t="str">
        <f>LOOKUP(A2561,[1]lookup!$A$3:$A$51,[1]lookup!$U$3:$U$51)</f>
        <v>FS</v>
      </c>
      <c r="P2561" s="25">
        <f t="shared" si="78"/>
        <v>38.946528332003197</v>
      </c>
      <c r="Q2561" s="25">
        <f t="shared" si="79"/>
        <v>16.440542697525938</v>
      </c>
      <c r="R2561" s="25">
        <f>LOOKUP(A2561,[1]lookup!$A$3:$A$51,[1]lookup!$H$3:$H$51)</f>
        <v>22.563897763578275</v>
      </c>
    </row>
    <row r="2562" spans="1:18" ht="15" x14ac:dyDescent="0.2">
      <c r="A2562" t="s">
        <v>300</v>
      </c>
      <c r="B2562">
        <v>2016</v>
      </c>
      <c r="C2562" t="s">
        <v>0</v>
      </c>
      <c r="D2562" t="s">
        <v>1087</v>
      </c>
      <c r="E2562" t="s">
        <v>2203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5012</v>
      </c>
      <c r="M2562" s="24" t="str">
        <f>LOOKUP(A2562,[1]lookup!$A$3:$A$51,[1]lookup!$P$3:$P$51)</f>
        <v>Seeded</v>
      </c>
      <c r="N2562" s="24" t="str">
        <f>LOOKUP(A2562,[1]lookup!$A$3:$A$51,[1]lookup!$R$3:$R$51)</f>
        <v>Mod</v>
      </c>
      <c r="O2562" s="24" t="str">
        <f>LOOKUP(A2562,[1]lookup!$A$3:$A$51,[1]lookup!$U$3:$U$51)</f>
        <v>FS</v>
      </c>
      <c r="P2562" s="25">
        <f t="shared" ref="P2562:P2625" si="80">I2562/L2562*100</f>
        <v>0</v>
      </c>
      <c r="Q2562" s="25">
        <f t="shared" ref="Q2562:Q2625" si="81">G2562/L2562*100</f>
        <v>0</v>
      </c>
      <c r="R2562" s="25">
        <f>LOOKUP(A2562,[1]lookup!$A$3:$A$51,[1]lookup!$H$3:$H$51)</f>
        <v>22.563897763578275</v>
      </c>
    </row>
    <row r="2563" spans="1:18" ht="15" x14ac:dyDescent="0.2">
      <c r="A2563" t="s">
        <v>300</v>
      </c>
      <c r="B2563">
        <v>2016</v>
      </c>
      <c r="C2563" t="s">
        <v>0</v>
      </c>
      <c r="D2563" t="s">
        <v>244</v>
      </c>
      <c r="E2563" t="s">
        <v>2204</v>
      </c>
      <c r="F2563">
        <v>1</v>
      </c>
      <c r="G2563">
        <v>102</v>
      </c>
      <c r="H2563">
        <v>3</v>
      </c>
      <c r="I2563">
        <v>593</v>
      </c>
      <c r="J2563">
        <v>3</v>
      </c>
      <c r="K2563">
        <v>695</v>
      </c>
      <c r="L2563">
        <v>5012</v>
      </c>
      <c r="M2563" s="24" t="str">
        <f>LOOKUP(A2563,[1]lookup!$A$3:$A$51,[1]lookup!$P$3:$P$51)</f>
        <v>Seeded</v>
      </c>
      <c r="N2563" s="24" t="str">
        <f>LOOKUP(A2563,[1]lookup!$A$3:$A$51,[1]lookup!$R$3:$R$51)</f>
        <v>Mod</v>
      </c>
      <c r="O2563" s="24" t="str">
        <f>LOOKUP(A2563,[1]lookup!$A$3:$A$51,[1]lookup!$U$3:$U$51)</f>
        <v>FS</v>
      </c>
      <c r="P2563" s="25">
        <f t="shared" si="80"/>
        <v>11.831604150039905</v>
      </c>
      <c r="Q2563" s="25">
        <f t="shared" si="81"/>
        <v>2.0351157222665601</v>
      </c>
      <c r="R2563" s="25">
        <f>LOOKUP(A2563,[1]lookup!$A$3:$A$51,[1]lookup!$H$3:$H$51)</f>
        <v>22.563897763578275</v>
      </c>
    </row>
    <row r="2564" spans="1:18" ht="15" x14ac:dyDescent="0.2">
      <c r="A2564" t="s">
        <v>300</v>
      </c>
      <c r="B2564">
        <v>2016</v>
      </c>
      <c r="C2564" t="s">
        <v>0</v>
      </c>
      <c r="D2564" t="s">
        <v>559</v>
      </c>
      <c r="E2564" t="s">
        <v>2205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5012</v>
      </c>
      <c r="M2564" s="24" t="str">
        <f>LOOKUP(A2564,[1]lookup!$A$3:$A$51,[1]lookup!$P$3:$P$51)</f>
        <v>Seeded</v>
      </c>
      <c r="N2564" s="24" t="str">
        <f>LOOKUP(A2564,[1]lookup!$A$3:$A$51,[1]lookup!$R$3:$R$51)</f>
        <v>Mod</v>
      </c>
      <c r="O2564" s="24" t="str">
        <f>LOOKUP(A2564,[1]lookup!$A$3:$A$51,[1]lookup!$U$3:$U$51)</f>
        <v>FS</v>
      </c>
      <c r="P2564" s="25">
        <f t="shared" si="80"/>
        <v>0</v>
      </c>
      <c r="Q2564" s="25">
        <f t="shared" si="81"/>
        <v>0</v>
      </c>
      <c r="R2564" s="25">
        <f>LOOKUP(A2564,[1]lookup!$A$3:$A$51,[1]lookup!$H$3:$H$51)</f>
        <v>22.563897763578275</v>
      </c>
    </row>
    <row r="2565" spans="1:18" ht="15" x14ac:dyDescent="0.2">
      <c r="A2565" t="s">
        <v>300</v>
      </c>
      <c r="B2565">
        <v>2016</v>
      </c>
      <c r="C2565" t="s">
        <v>0</v>
      </c>
      <c r="D2565" t="s">
        <v>1229</v>
      </c>
      <c r="E2565" t="s">
        <v>2206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5012</v>
      </c>
      <c r="M2565" s="24" t="str">
        <f>LOOKUP(A2565,[1]lookup!$A$3:$A$51,[1]lookup!$P$3:$P$51)</f>
        <v>Seeded</v>
      </c>
      <c r="N2565" s="24" t="str">
        <f>LOOKUP(A2565,[1]lookup!$A$3:$A$51,[1]lookup!$R$3:$R$51)</f>
        <v>Mod</v>
      </c>
      <c r="O2565" s="24" t="str">
        <f>LOOKUP(A2565,[1]lookup!$A$3:$A$51,[1]lookup!$U$3:$U$51)</f>
        <v>FS</v>
      </c>
      <c r="P2565" s="25">
        <f t="shared" si="80"/>
        <v>0</v>
      </c>
      <c r="Q2565" s="25">
        <f t="shared" si="81"/>
        <v>0</v>
      </c>
      <c r="R2565" s="25">
        <f>LOOKUP(A2565,[1]lookup!$A$3:$A$51,[1]lookup!$H$3:$H$51)</f>
        <v>22.563897763578275</v>
      </c>
    </row>
    <row r="2566" spans="1:18" ht="15" x14ac:dyDescent="0.2">
      <c r="A2566" t="s">
        <v>300</v>
      </c>
      <c r="B2566">
        <v>2016</v>
      </c>
      <c r="C2566" t="s">
        <v>0</v>
      </c>
      <c r="D2566" t="s">
        <v>405</v>
      </c>
      <c r="E2566" t="s">
        <v>2207</v>
      </c>
      <c r="F2566">
        <v>2</v>
      </c>
      <c r="G2566">
        <v>1286</v>
      </c>
      <c r="H2566">
        <v>2</v>
      </c>
      <c r="I2566">
        <v>156</v>
      </c>
      <c r="J2566">
        <v>2</v>
      </c>
      <c r="K2566">
        <v>1442</v>
      </c>
      <c r="L2566">
        <v>5012</v>
      </c>
      <c r="M2566" s="24" t="str">
        <f>LOOKUP(A2566,[1]lookup!$A$3:$A$51,[1]lookup!$P$3:$P$51)</f>
        <v>Seeded</v>
      </c>
      <c r="N2566" s="24" t="str">
        <f>LOOKUP(A2566,[1]lookup!$A$3:$A$51,[1]lookup!$R$3:$R$51)</f>
        <v>Mod</v>
      </c>
      <c r="O2566" s="24" t="str">
        <f>LOOKUP(A2566,[1]lookup!$A$3:$A$51,[1]lookup!$U$3:$U$51)</f>
        <v>FS</v>
      </c>
      <c r="P2566" s="25">
        <f t="shared" si="80"/>
        <v>3.1125299281723864</v>
      </c>
      <c r="Q2566" s="25">
        <f t="shared" si="81"/>
        <v>25.658419792498005</v>
      </c>
      <c r="R2566" s="25">
        <f>LOOKUP(A2566,[1]lookup!$A$3:$A$51,[1]lookup!$H$3:$H$51)</f>
        <v>22.563897763578275</v>
      </c>
    </row>
    <row r="2567" spans="1:18" ht="15" x14ac:dyDescent="0.2">
      <c r="A2567" t="s">
        <v>300</v>
      </c>
      <c r="B2567">
        <v>2016</v>
      </c>
      <c r="C2567" t="s">
        <v>0</v>
      </c>
      <c r="D2567" t="s">
        <v>217</v>
      </c>
      <c r="E2567" t="s">
        <v>2208</v>
      </c>
      <c r="F2567">
        <v>2</v>
      </c>
      <c r="G2567">
        <v>2708</v>
      </c>
      <c r="H2567">
        <v>0</v>
      </c>
      <c r="I2567">
        <v>0</v>
      </c>
      <c r="J2567">
        <v>2</v>
      </c>
      <c r="K2567">
        <v>2708</v>
      </c>
      <c r="L2567">
        <v>5012</v>
      </c>
      <c r="M2567" s="24" t="str">
        <f>LOOKUP(A2567,[1]lookup!$A$3:$A$51,[1]lookup!$P$3:$P$51)</f>
        <v>Seeded</v>
      </c>
      <c r="N2567" s="24" t="str">
        <f>LOOKUP(A2567,[1]lookup!$A$3:$A$51,[1]lookup!$R$3:$R$51)</f>
        <v>Mod</v>
      </c>
      <c r="O2567" s="24" t="str">
        <f>LOOKUP(A2567,[1]lookup!$A$3:$A$51,[1]lookup!$U$3:$U$51)</f>
        <v>FS</v>
      </c>
      <c r="P2567" s="25">
        <f t="shared" si="80"/>
        <v>0</v>
      </c>
      <c r="Q2567" s="25">
        <f t="shared" si="81"/>
        <v>54.03032721468476</v>
      </c>
      <c r="R2567" s="25">
        <f>LOOKUP(A2567,[1]lookup!$A$3:$A$51,[1]lookup!$H$3:$H$51)</f>
        <v>22.563897763578275</v>
      </c>
    </row>
    <row r="2568" spans="1:18" ht="15" x14ac:dyDescent="0.2">
      <c r="A2568" t="s">
        <v>300</v>
      </c>
      <c r="B2568">
        <v>2016</v>
      </c>
      <c r="C2568" t="s">
        <v>0</v>
      </c>
      <c r="D2568" t="s">
        <v>2209</v>
      </c>
      <c r="E2568" t="s">
        <v>2210</v>
      </c>
      <c r="F2568">
        <v>1</v>
      </c>
      <c r="G2568">
        <v>3</v>
      </c>
      <c r="H2568">
        <v>0</v>
      </c>
      <c r="I2568">
        <v>0</v>
      </c>
      <c r="J2568">
        <v>1</v>
      </c>
      <c r="K2568">
        <v>3</v>
      </c>
      <c r="L2568">
        <v>5012</v>
      </c>
      <c r="M2568" s="24" t="str">
        <f>LOOKUP(A2568,[1]lookup!$A$3:$A$51,[1]lookup!$P$3:$P$51)</f>
        <v>Seeded</v>
      </c>
      <c r="N2568" s="24" t="str">
        <f>LOOKUP(A2568,[1]lookup!$A$3:$A$51,[1]lookup!$R$3:$R$51)</f>
        <v>Mod</v>
      </c>
      <c r="O2568" s="24" t="str">
        <f>LOOKUP(A2568,[1]lookup!$A$3:$A$51,[1]lookup!$U$3:$U$51)</f>
        <v>FS</v>
      </c>
      <c r="P2568" s="25">
        <f t="shared" si="80"/>
        <v>0</v>
      </c>
      <c r="Q2568" s="25">
        <f t="shared" si="81"/>
        <v>5.9856344772545887E-2</v>
      </c>
      <c r="R2568" s="25">
        <f>LOOKUP(A2568,[1]lookup!$A$3:$A$51,[1]lookup!$H$3:$H$51)</f>
        <v>22.563897763578275</v>
      </c>
    </row>
    <row r="2569" spans="1:18" ht="15" x14ac:dyDescent="0.2">
      <c r="A2569" t="s">
        <v>300</v>
      </c>
      <c r="B2569">
        <v>2016</v>
      </c>
      <c r="C2569" t="s">
        <v>0</v>
      </c>
      <c r="D2569" t="s">
        <v>2211</v>
      </c>
      <c r="E2569" t="s">
        <v>2212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5012</v>
      </c>
      <c r="M2569" s="24" t="str">
        <f>LOOKUP(A2569,[1]lookup!$A$3:$A$51,[1]lookup!$P$3:$P$51)</f>
        <v>Seeded</v>
      </c>
      <c r="N2569" s="24" t="str">
        <f>LOOKUP(A2569,[1]lookup!$A$3:$A$51,[1]lookup!$R$3:$R$51)</f>
        <v>Mod</v>
      </c>
      <c r="O2569" s="24" t="str">
        <f>LOOKUP(A2569,[1]lookup!$A$3:$A$51,[1]lookup!$U$3:$U$51)</f>
        <v>FS</v>
      </c>
      <c r="P2569" s="25">
        <f t="shared" si="80"/>
        <v>0</v>
      </c>
      <c r="Q2569" s="25">
        <f t="shared" si="81"/>
        <v>0</v>
      </c>
      <c r="R2569" s="25">
        <f>LOOKUP(A2569,[1]lookup!$A$3:$A$51,[1]lookup!$H$3:$H$51)</f>
        <v>22.563897763578275</v>
      </c>
    </row>
    <row r="2570" spans="1:18" ht="15" x14ac:dyDescent="0.2">
      <c r="A2570" t="s">
        <v>301</v>
      </c>
      <c r="B2570">
        <v>2016</v>
      </c>
      <c r="C2570" t="s">
        <v>0</v>
      </c>
      <c r="D2570" t="s">
        <v>672</v>
      </c>
      <c r="E2570" t="s">
        <v>2199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5000</v>
      </c>
      <c r="M2570" s="24" t="str">
        <f>LOOKUP(A2570,[1]lookup!$A$3:$A$51,[1]lookup!$P$3:$P$51)</f>
        <v>Unseeded</v>
      </c>
      <c r="N2570" s="24" t="str">
        <f>LOOKUP(A2570,[1]lookup!$A$3:$A$51,[1]lookup!$R$3:$R$51)</f>
        <v>High</v>
      </c>
      <c r="O2570" s="24" t="str">
        <f>LOOKUP(A2570,[1]lookup!$A$3:$A$51,[1]lookup!$U$3:$U$51)</f>
        <v>FS</v>
      </c>
      <c r="P2570" s="25">
        <f t="shared" si="80"/>
        <v>0</v>
      </c>
      <c r="Q2570" s="25">
        <f t="shared" si="81"/>
        <v>0</v>
      </c>
      <c r="R2570" s="25">
        <f>LOOKUP(A2570,[1]lookup!$A$3:$A$51,[1]lookup!$H$3:$H$51)</f>
        <v>18.600000000000001</v>
      </c>
    </row>
    <row r="2571" spans="1:18" ht="15" x14ac:dyDescent="0.2">
      <c r="A2571" t="s">
        <v>301</v>
      </c>
      <c r="B2571">
        <v>2016</v>
      </c>
      <c r="C2571" t="s">
        <v>0</v>
      </c>
      <c r="D2571" t="s">
        <v>556</v>
      </c>
      <c r="E2571" t="s">
        <v>2200</v>
      </c>
      <c r="F2571">
        <v>1</v>
      </c>
      <c r="G2571">
        <v>12</v>
      </c>
      <c r="H2571">
        <v>1</v>
      </c>
      <c r="I2571">
        <v>815</v>
      </c>
      <c r="J2571">
        <v>1</v>
      </c>
      <c r="K2571">
        <v>827</v>
      </c>
      <c r="L2571">
        <v>5000</v>
      </c>
      <c r="M2571" s="24" t="str">
        <f>LOOKUP(A2571,[1]lookup!$A$3:$A$51,[1]lookup!$P$3:$P$51)</f>
        <v>Unseeded</v>
      </c>
      <c r="N2571" s="24" t="str">
        <f>LOOKUP(A2571,[1]lookup!$A$3:$A$51,[1]lookup!$R$3:$R$51)</f>
        <v>High</v>
      </c>
      <c r="O2571" s="24" t="str">
        <f>LOOKUP(A2571,[1]lookup!$A$3:$A$51,[1]lookup!$U$3:$U$51)</f>
        <v>FS</v>
      </c>
      <c r="P2571" s="25">
        <f t="shared" si="80"/>
        <v>16.3</v>
      </c>
      <c r="Q2571" s="25">
        <f t="shared" si="81"/>
        <v>0.24</v>
      </c>
      <c r="R2571" s="25">
        <f>LOOKUP(A2571,[1]lookup!$A$3:$A$51,[1]lookup!$H$3:$H$51)</f>
        <v>18.600000000000001</v>
      </c>
    </row>
    <row r="2572" spans="1:18" ht="15" x14ac:dyDescent="0.2">
      <c r="A2572" t="s">
        <v>301</v>
      </c>
      <c r="B2572">
        <v>2016</v>
      </c>
      <c r="C2572" t="s">
        <v>0</v>
      </c>
      <c r="D2572" t="s">
        <v>557</v>
      </c>
      <c r="E2572" t="s">
        <v>2201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5000</v>
      </c>
      <c r="M2572" s="24" t="str">
        <f>LOOKUP(A2572,[1]lookup!$A$3:$A$51,[1]lookup!$P$3:$P$51)</f>
        <v>Unseeded</v>
      </c>
      <c r="N2572" s="24" t="str">
        <f>LOOKUP(A2572,[1]lookup!$A$3:$A$51,[1]lookup!$R$3:$R$51)</f>
        <v>High</v>
      </c>
      <c r="O2572" s="24" t="str">
        <f>LOOKUP(A2572,[1]lookup!$A$3:$A$51,[1]lookup!$U$3:$U$51)</f>
        <v>FS</v>
      </c>
      <c r="P2572" s="25">
        <f t="shared" si="80"/>
        <v>0</v>
      </c>
      <c r="Q2572" s="25">
        <f t="shared" si="81"/>
        <v>0</v>
      </c>
      <c r="R2572" s="25">
        <f>LOOKUP(A2572,[1]lookup!$A$3:$A$51,[1]lookup!$H$3:$H$51)</f>
        <v>18.600000000000001</v>
      </c>
    </row>
    <row r="2573" spans="1:18" ht="15" x14ac:dyDescent="0.2">
      <c r="A2573" t="s">
        <v>301</v>
      </c>
      <c r="B2573">
        <v>2016</v>
      </c>
      <c r="C2573" t="s">
        <v>0</v>
      </c>
      <c r="D2573" t="s">
        <v>390</v>
      </c>
      <c r="E2573" t="s">
        <v>2202</v>
      </c>
      <c r="F2573">
        <v>4</v>
      </c>
      <c r="G2573">
        <v>353</v>
      </c>
      <c r="H2573">
        <v>2</v>
      </c>
      <c r="I2573">
        <v>1029</v>
      </c>
      <c r="J2573">
        <v>4</v>
      </c>
      <c r="K2573">
        <v>1382</v>
      </c>
      <c r="L2573">
        <v>5000</v>
      </c>
      <c r="M2573" s="24" t="str">
        <f>LOOKUP(A2573,[1]lookup!$A$3:$A$51,[1]lookup!$P$3:$P$51)</f>
        <v>Unseeded</v>
      </c>
      <c r="N2573" s="24" t="str">
        <f>LOOKUP(A2573,[1]lookup!$A$3:$A$51,[1]lookup!$R$3:$R$51)</f>
        <v>High</v>
      </c>
      <c r="O2573" s="24" t="str">
        <f>LOOKUP(A2573,[1]lookup!$A$3:$A$51,[1]lookup!$U$3:$U$51)</f>
        <v>FS</v>
      </c>
      <c r="P2573" s="25">
        <f t="shared" si="80"/>
        <v>20.580000000000002</v>
      </c>
      <c r="Q2573" s="25">
        <f t="shared" si="81"/>
        <v>7.06</v>
      </c>
      <c r="R2573" s="25">
        <f>LOOKUP(A2573,[1]lookup!$A$3:$A$51,[1]lookup!$H$3:$H$51)</f>
        <v>18.600000000000001</v>
      </c>
    </row>
    <row r="2574" spans="1:18" ht="15" x14ac:dyDescent="0.2">
      <c r="A2574" t="s">
        <v>301</v>
      </c>
      <c r="B2574">
        <v>2016</v>
      </c>
      <c r="C2574" t="s">
        <v>0</v>
      </c>
      <c r="D2574" t="s">
        <v>1087</v>
      </c>
      <c r="E2574" t="s">
        <v>2203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5000</v>
      </c>
      <c r="M2574" s="24" t="str">
        <f>LOOKUP(A2574,[1]lookup!$A$3:$A$51,[1]lookup!$P$3:$P$51)</f>
        <v>Unseeded</v>
      </c>
      <c r="N2574" s="24" t="str">
        <f>LOOKUP(A2574,[1]lookup!$A$3:$A$51,[1]lookup!$R$3:$R$51)</f>
        <v>High</v>
      </c>
      <c r="O2574" s="24" t="str">
        <f>LOOKUP(A2574,[1]lookup!$A$3:$A$51,[1]lookup!$U$3:$U$51)</f>
        <v>FS</v>
      </c>
      <c r="P2574" s="25">
        <f t="shared" si="80"/>
        <v>0</v>
      </c>
      <c r="Q2574" s="25">
        <f t="shared" si="81"/>
        <v>0</v>
      </c>
      <c r="R2574" s="25">
        <f>LOOKUP(A2574,[1]lookup!$A$3:$A$51,[1]lookup!$H$3:$H$51)</f>
        <v>18.600000000000001</v>
      </c>
    </row>
    <row r="2575" spans="1:18" ht="15" x14ac:dyDescent="0.2">
      <c r="A2575" t="s">
        <v>301</v>
      </c>
      <c r="B2575">
        <v>2016</v>
      </c>
      <c r="C2575" t="s">
        <v>0</v>
      </c>
      <c r="D2575" t="s">
        <v>244</v>
      </c>
      <c r="E2575" t="s">
        <v>2204</v>
      </c>
      <c r="F2575">
        <v>1</v>
      </c>
      <c r="G2575">
        <v>113</v>
      </c>
      <c r="H2575">
        <v>2</v>
      </c>
      <c r="I2575">
        <v>586</v>
      </c>
      <c r="J2575">
        <v>2</v>
      </c>
      <c r="K2575">
        <v>699</v>
      </c>
      <c r="L2575">
        <v>5000</v>
      </c>
      <c r="M2575" s="24" t="str">
        <f>LOOKUP(A2575,[1]lookup!$A$3:$A$51,[1]lookup!$P$3:$P$51)</f>
        <v>Unseeded</v>
      </c>
      <c r="N2575" s="24" t="str">
        <f>LOOKUP(A2575,[1]lookup!$A$3:$A$51,[1]lookup!$R$3:$R$51)</f>
        <v>High</v>
      </c>
      <c r="O2575" s="24" t="str">
        <f>LOOKUP(A2575,[1]lookup!$A$3:$A$51,[1]lookup!$U$3:$U$51)</f>
        <v>FS</v>
      </c>
      <c r="P2575" s="25">
        <f t="shared" si="80"/>
        <v>11.72</v>
      </c>
      <c r="Q2575" s="25">
        <f t="shared" si="81"/>
        <v>2.2599999999999998</v>
      </c>
      <c r="R2575" s="25">
        <f>LOOKUP(A2575,[1]lookup!$A$3:$A$51,[1]lookup!$H$3:$H$51)</f>
        <v>18.600000000000001</v>
      </c>
    </row>
    <row r="2576" spans="1:18" ht="15" x14ac:dyDescent="0.2">
      <c r="A2576" t="s">
        <v>301</v>
      </c>
      <c r="B2576">
        <v>2016</v>
      </c>
      <c r="C2576" t="s">
        <v>0</v>
      </c>
      <c r="D2576" t="s">
        <v>559</v>
      </c>
      <c r="E2576" t="s">
        <v>2205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5000</v>
      </c>
      <c r="M2576" s="24" t="str">
        <f>LOOKUP(A2576,[1]lookup!$A$3:$A$51,[1]lookup!$P$3:$P$51)</f>
        <v>Unseeded</v>
      </c>
      <c r="N2576" s="24" t="str">
        <f>LOOKUP(A2576,[1]lookup!$A$3:$A$51,[1]lookup!$R$3:$R$51)</f>
        <v>High</v>
      </c>
      <c r="O2576" s="24" t="str">
        <f>LOOKUP(A2576,[1]lookup!$A$3:$A$51,[1]lookup!$U$3:$U$51)</f>
        <v>FS</v>
      </c>
      <c r="P2576" s="25">
        <f t="shared" si="80"/>
        <v>0</v>
      </c>
      <c r="Q2576" s="25">
        <f t="shared" si="81"/>
        <v>0</v>
      </c>
      <c r="R2576" s="25">
        <f>LOOKUP(A2576,[1]lookup!$A$3:$A$51,[1]lookup!$H$3:$H$51)</f>
        <v>18.600000000000001</v>
      </c>
    </row>
    <row r="2577" spans="1:18" ht="15" x14ac:dyDescent="0.2">
      <c r="A2577" t="s">
        <v>301</v>
      </c>
      <c r="B2577">
        <v>2016</v>
      </c>
      <c r="C2577" t="s">
        <v>0</v>
      </c>
      <c r="D2577" t="s">
        <v>1229</v>
      </c>
      <c r="E2577" t="s">
        <v>2206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5000</v>
      </c>
      <c r="M2577" s="24" t="str">
        <f>LOOKUP(A2577,[1]lookup!$A$3:$A$51,[1]lookup!$P$3:$P$51)</f>
        <v>Unseeded</v>
      </c>
      <c r="N2577" s="24" t="str">
        <f>LOOKUP(A2577,[1]lookup!$A$3:$A$51,[1]lookup!$R$3:$R$51)</f>
        <v>High</v>
      </c>
      <c r="O2577" s="24" t="str">
        <f>LOOKUP(A2577,[1]lookup!$A$3:$A$51,[1]lookup!$U$3:$U$51)</f>
        <v>FS</v>
      </c>
      <c r="P2577" s="25">
        <f t="shared" si="80"/>
        <v>0</v>
      </c>
      <c r="Q2577" s="25">
        <f t="shared" si="81"/>
        <v>0</v>
      </c>
      <c r="R2577" s="25">
        <f>LOOKUP(A2577,[1]lookup!$A$3:$A$51,[1]lookup!$H$3:$H$51)</f>
        <v>18.600000000000001</v>
      </c>
    </row>
    <row r="2578" spans="1:18" ht="15" x14ac:dyDescent="0.2">
      <c r="A2578" t="s">
        <v>301</v>
      </c>
      <c r="B2578">
        <v>2016</v>
      </c>
      <c r="C2578" t="s">
        <v>0</v>
      </c>
      <c r="D2578" t="s">
        <v>405</v>
      </c>
      <c r="E2578" t="s">
        <v>2207</v>
      </c>
      <c r="F2578">
        <v>2</v>
      </c>
      <c r="G2578">
        <v>1128</v>
      </c>
      <c r="H2578">
        <v>2</v>
      </c>
      <c r="I2578">
        <v>15</v>
      </c>
      <c r="J2578">
        <v>2</v>
      </c>
      <c r="K2578">
        <v>1143</v>
      </c>
      <c r="L2578">
        <v>5000</v>
      </c>
      <c r="M2578" s="24" t="str">
        <f>LOOKUP(A2578,[1]lookup!$A$3:$A$51,[1]lookup!$P$3:$P$51)</f>
        <v>Unseeded</v>
      </c>
      <c r="N2578" s="24" t="str">
        <f>LOOKUP(A2578,[1]lookup!$A$3:$A$51,[1]lookup!$R$3:$R$51)</f>
        <v>High</v>
      </c>
      <c r="O2578" s="24" t="str">
        <f>LOOKUP(A2578,[1]lookup!$A$3:$A$51,[1]lookup!$U$3:$U$51)</f>
        <v>FS</v>
      </c>
      <c r="P2578" s="25">
        <f t="shared" si="80"/>
        <v>0.3</v>
      </c>
      <c r="Q2578" s="25">
        <f t="shared" si="81"/>
        <v>22.56</v>
      </c>
      <c r="R2578" s="25">
        <f>LOOKUP(A2578,[1]lookup!$A$3:$A$51,[1]lookup!$H$3:$H$51)</f>
        <v>18.600000000000001</v>
      </c>
    </row>
    <row r="2579" spans="1:18" ht="15" x14ac:dyDescent="0.2">
      <c r="A2579" t="s">
        <v>301</v>
      </c>
      <c r="B2579">
        <v>2016</v>
      </c>
      <c r="C2579" t="s">
        <v>0</v>
      </c>
      <c r="D2579" t="s">
        <v>217</v>
      </c>
      <c r="E2579" t="s">
        <v>2208</v>
      </c>
      <c r="F2579">
        <v>1</v>
      </c>
      <c r="G2579">
        <v>3394</v>
      </c>
      <c r="H2579">
        <v>0</v>
      </c>
      <c r="I2579">
        <v>0</v>
      </c>
      <c r="J2579">
        <v>1</v>
      </c>
      <c r="K2579">
        <v>3394</v>
      </c>
      <c r="L2579">
        <v>5000</v>
      </c>
      <c r="M2579" s="24" t="str">
        <f>LOOKUP(A2579,[1]lookup!$A$3:$A$51,[1]lookup!$P$3:$P$51)</f>
        <v>Unseeded</v>
      </c>
      <c r="N2579" s="24" t="str">
        <f>LOOKUP(A2579,[1]lookup!$A$3:$A$51,[1]lookup!$R$3:$R$51)</f>
        <v>High</v>
      </c>
      <c r="O2579" s="24" t="str">
        <f>LOOKUP(A2579,[1]lookup!$A$3:$A$51,[1]lookup!$U$3:$U$51)</f>
        <v>FS</v>
      </c>
      <c r="P2579" s="25">
        <f t="shared" si="80"/>
        <v>0</v>
      </c>
      <c r="Q2579" s="25">
        <f t="shared" si="81"/>
        <v>67.88</v>
      </c>
      <c r="R2579" s="25">
        <f>LOOKUP(A2579,[1]lookup!$A$3:$A$51,[1]lookup!$H$3:$H$51)</f>
        <v>18.600000000000001</v>
      </c>
    </row>
    <row r="2580" spans="1:18" ht="15" x14ac:dyDescent="0.2">
      <c r="A2580" t="s">
        <v>301</v>
      </c>
      <c r="B2580">
        <v>2016</v>
      </c>
      <c r="C2580" t="s">
        <v>0</v>
      </c>
      <c r="D2580" t="s">
        <v>2209</v>
      </c>
      <c r="E2580" t="s">
        <v>2210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5000</v>
      </c>
      <c r="M2580" s="24" t="str">
        <f>LOOKUP(A2580,[1]lookup!$A$3:$A$51,[1]lookup!$P$3:$P$51)</f>
        <v>Unseeded</v>
      </c>
      <c r="N2580" s="24" t="str">
        <f>LOOKUP(A2580,[1]lookup!$A$3:$A$51,[1]lookup!$R$3:$R$51)</f>
        <v>High</v>
      </c>
      <c r="O2580" s="24" t="str">
        <f>LOOKUP(A2580,[1]lookup!$A$3:$A$51,[1]lookup!$U$3:$U$51)</f>
        <v>FS</v>
      </c>
      <c r="P2580" s="25">
        <f t="shared" si="80"/>
        <v>0</v>
      </c>
      <c r="Q2580" s="25">
        <f t="shared" si="81"/>
        <v>0</v>
      </c>
      <c r="R2580" s="25">
        <f>LOOKUP(A2580,[1]lookup!$A$3:$A$51,[1]lookup!$H$3:$H$51)</f>
        <v>18.600000000000001</v>
      </c>
    </row>
    <row r="2581" spans="1:18" ht="15" x14ac:dyDescent="0.2">
      <c r="A2581" t="s">
        <v>301</v>
      </c>
      <c r="B2581">
        <v>2016</v>
      </c>
      <c r="C2581" t="s">
        <v>0</v>
      </c>
      <c r="D2581" t="s">
        <v>2211</v>
      </c>
      <c r="E2581" t="s">
        <v>2212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5000</v>
      </c>
      <c r="M2581" s="24" t="str">
        <f>LOOKUP(A2581,[1]lookup!$A$3:$A$51,[1]lookup!$P$3:$P$51)</f>
        <v>Unseeded</v>
      </c>
      <c r="N2581" s="24" t="str">
        <f>LOOKUP(A2581,[1]lookup!$A$3:$A$51,[1]lookup!$R$3:$R$51)</f>
        <v>High</v>
      </c>
      <c r="O2581" s="24" t="str">
        <f>LOOKUP(A2581,[1]lookup!$A$3:$A$51,[1]lookup!$U$3:$U$51)</f>
        <v>FS</v>
      </c>
      <c r="P2581" s="25">
        <f t="shared" si="80"/>
        <v>0</v>
      </c>
      <c r="Q2581" s="25">
        <f t="shared" si="81"/>
        <v>0</v>
      </c>
      <c r="R2581" s="25">
        <f>LOOKUP(A2581,[1]lookup!$A$3:$A$51,[1]lookup!$H$3:$H$51)</f>
        <v>18.600000000000001</v>
      </c>
    </row>
    <row r="2582" spans="1:18" ht="15" x14ac:dyDescent="0.2">
      <c r="A2582" t="s">
        <v>306</v>
      </c>
      <c r="B2582">
        <v>2016</v>
      </c>
      <c r="C2582" t="s">
        <v>0</v>
      </c>
      <c r="D2582" t="s">
        <v>672</v>
      </c>
      <c r="E2582" t="s">
        <v>2199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5000</v>
      </c>
      <c r="M2582" s="24" t="str">
        <f>LOOKUP(A2582,[1]lookup!$A$3:$A$51,[1]lookup!$P$3:$P$51)</f>
        <v>Seeded</v>
      </c>
      <c r="N2582" s="24" t="str">
        <f>LOOKUP(A2582,[1]lookup!$A$3:$A$51,[1]lookup!$R$3:$R$51)</f>
        <v>Mod</v>
      </c>
      <c r="O2582" s="24" t="str">
        <f>LOOKUP(A2582,[1]lookup!$A$3:$A$51,[1]lookup!$U$3:$U$51)</f>
        <v>FS</v>
      </c>
      <c r="P2582" s="25">
        <f t="shared" si="80"/>
        <v>0</v>
      </c>
      <c r="Q2582" s="25">
        <f t="shared" si="81"/>
        <v>0</v>
      </c>
      <c r="R2582" s="25">
        <f>LOOKUP(A2582,[1]lookup!$A$3:$A$51,[1]lookup!$H$3:$H$51)</f>
        <v>27.267338470657972</v>
      </c>
    </row>
    <row r="2583" spans="1:18" ht="15" x14ac:dyDescent="0.2">
      <c r="A2583" t="s">
        <v>306</v>
      </c>
      <c r="B2583">
        <v>2016</v>
      </c>
      <c r="C2583" t="s">
        <v>0</v>
      </c>
      <c r="D2583" t="s">
        <v>556</v>
      </c>
      <c r="E2583" t="s">
        <v>2200</v>
      </c>
      <c r="F2583">
        <v>0</v>
      </c>
      <c r="G2583">
        <v>0</v>
      </c>
      <c r="H2583">
        <v>5</v>
      </c>
      <c r="I2583">
        <v>1115</v>
      </c>
      <c r="J2583">
        <v>5</v>
      </c>
      <c r="K2583">
        <v>1115</v>
      </c>
      <c r="L2583">
        <v>5000</v>
      </c>
      <c r="M2583" s="24" t="str">
        <f>LOOKUP(A2583,[1]lookup!$A$3:$A$51,[1]lookup!$P$3:$P$51)</f>
        <v>Seeded</v>
      </c>
      <c r="N2583" s="24" t="str">
        <f>LOOKUP(A2583,[1]lookup!$A$3:$A$51,[1]lookup!$R$3:$R$51)</f>
        <v>Mod</v>
      </c>
      <c r="O2583" s="24" t="str">
        <f>LOOKUP(A2583,[1]lookup!$A$3:$A$51,[1]lookup!$U$3:$U$51)</f>
        <v>FS</v>
      </c>
      <c r="P2583" s="25">
        <f t="shared" si="80"/>
        <v>22.3</v>
      </c>
      <c r="Q2583" s="25">
        <f t="shared" si="81"/>
        <v>0</v>
      </c>
      <c r="R2583" s="25">
        <f>LOOKUP(A2583,[1]lookup!$A$3:$A$51,[1]lookup!$H$3:$H$51)</f>
        <v>27.267338470657972</v>
      </c>
    </row>
    <row r="2584" spans="1:18" ht="15" x14ac:dyDescent="0.2">
      <c r="A2584" t="s">
        <v>306</v>
      </c>
      <c r="B2584">
        <v>2016</v>
      </c>
      <c r="C2584" t="s">
        <v>0</v>
      </c>
      <c r="D2584" t="s">
        <v>557</v>
      </c>
      <c r="E2584" t="s">
        <v>2201</v>
      </c>
      <c r="F2584">
        <v>0</v>
      </c>
      <c r="G2584">
        <v>0</v>
      </c>
      <c r="H2584">
        <v>1</v>
      </c>
      <c r="I2584">
        <v>50</v>
      </c>
      <c r="J2584">
        <v>1</v>
      </c>
      <c r="K2584">
        <v>50</v>
      </c>
      <c r="L2584">
        <v>5000</v>
      </c>
      <c r="M2584" s="24" t="str">
        <f>LOOKUP(A2584,[1]lookup!$A$3:$A$51,[1]lookup!$P$3:$P$51)</f>
        <v>Seeded</v>
      </c>
      <c r="N2584" s="24" t="str">
        <f>LOOKUP(A2584,[1]lookup!$A$3:$A$51,[1]lookup!$R$3:$R$51)</f>
        <v>Mod</v>
      </c>
      <c r="O2584" s="24" t="str">
        <f>LOOKUP(A2584,[1]lookup!$A$3:$A$51,[1]lookup!$U$3:$U$51)</f>
        <v>FS</v>
      </c>
      <c r="P2584" s="25">
        <f t="shared" si="80"/>
        <v>1</v>
      </c>
      <c r="Q2584" s="25">
        <f t="shared" si="81"/>
        <v>0</v>
      </c>
      <c r="R2584" s="25">
        <f>LOOKUP(A2584,[1]lookup!$A$3:$A$51,[1]lookup!$H$3:$H$51)</f>
        <v>27.267338470657972</v>
      </c>
    </row>
    <row r="2585" spans="1:18" ht="15" x14ac:dyDescent="0.2">
      <c r="A2585" t="s">
        <v>306</v>
      </c>
      <c r="B2585">
        <v>2016</v>
      </c>
      <c r="C2585" t="s">
        <v>0</v>
      </c>
      <c r="D2585" t="s">
        <v>390</v>
      </c>
      <c r="E2585" t="s">
        <v>2202</v>
      </c>
      <c r="F2585">
        <v>2</v>
      </c>
      <c r="G2585">
        <v>182</v>
      </c>
      <c r="H2585">
        <v>2</v>
      </c>
      <c r="I2585">
        <v>1391</v>
      </c>
      <c r="J2585">
        <v>2</v>
      </c>
      <c r="K2585">
        <v>1573</v>
      </c>
      <c r="L2585">
        <v>5000</v>
      </c>
      <c r="M2585" s="24" t="str">
        <f>LOOKUP(A2585,[1]lookup!$A$3:$A$51,[1]lookup!$P$3:$P$51)</f>
        <v>Seeded</v>
      </c>
      <c r="N2585" s="24" t="str">
        <f>LOOKUP(A2585,[1]lookup!$A$3:$A$51,[1]lookup!$R$3:$R$51)</f>
        <v>Mod</v>
      </c>
      <c r="O2585" s="24" t="str">
        <f>LOOKUP(A2585,[1]lookup!$A$3:$A$51,[1]lookup!$U$3:$U$51)</f>
        <v>FS</v>
      </c>
      <c r="P2585" s="25">
        <f t="shared" si="80"/>
        <v>27.82</v>
      </c>
      <c r="Q2585" s="25">
        <f t="shared" si="81"/>
        <v>3.64</v>
      </c>
      <c r="R2585" s="25">
        <f>LOOKUP(A2585,[1]lookup!$A$3:$A$51,[1]lookup!$H$3:$H$51)</f>
        <v>27.267338470657972</v>
      </c>
    </row>
    <row r="2586" spans="1:18" ht="15" x14ac:dyDescent="0.2">
      <c r="A2586" t="s">
        <v>306</v>
      </c>
      <c r="B2586">
        <v>2016</v>
      </c>
      <c r="C2586" t="s">
        <v>0</v>
      </c>
      <c r="D2586" t="s">
        <v>1087</v>
      </c>
      <c r="E2586" t="s">
        <v>2203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5000</v>
      </c>
      <c r="M2586" s="24" t="str">
        <f>LOOKUP(A2586,[1]lookup!$A$3:$A$51,[1]lookup!$P$3:$P$51)</f>
        <v>Seeded</v>
      </c>
      <c r="N2586" s="24" t="str">
        <f>LOOKUP(A2586,[1]lookup!$A$3:$A$51,[1]lookup!$R$3:$R$51)</f>
        <v>Mod</v>
      </c>
      <c r="O2586" s="24" t="str">
        <f>LOOKUP(A2586,[1]lookup!$A$3:$A$51,[1]lookup!$U$3:$U$51)</f>
        <v>FS</v>
      </c>
      <c r="P2586" s="25">
        <f t="shared" si="80"/>
        <v>0</v>
      </c>
      <c r="Q2586" s="25">
        <f t="shared" si="81"/>
        <v>0</v>
      </c>
      <c r="R2586" s="25">
        <f>LOOKUP(A2586,[1]lookup!$A$3:$A$51,[1]lookup!$H$3:$H$51)</f>
        <v>27.267338470657972</v>
      </c>
    </row>
    <row r="2587" spans="1:18" ht="15" x14ac:dyDescent="0.2">
      <c r="A2587" t="s">
        <v>306</v>
      </c>
      <c r="B2587">
        <v>2016</v>
      </c>
      <c r="C2587" t="s">
        <v>0</v>
      </c>
      <c r="D2587" t="s">
        <v>244</v>
      </c>
      <c r="E2587" t="s">
        <v>2204</v>
      </c>
      <c r="F2587">
        <v>4</v>
      </c>
      <c r="G2587">
        <v>88</v>
      </c>
      <c r="H2587">
        <v>4</v>
      </c>
      <c r="I2587">
        <v>1391</v>
      </c>
      <c r="J2587">
        <v>4</v>
      </c>
      <c r="K2587">
        <v>1479</v>
      </c>
      <c r="L2587">
        <v>5000</v>
      </c>
      <c r="M2587" s="24" t="str">
        <f>LOOKUP(A2587,[1]lookup!$A$3:$A$51,[1]lookup!$P$3:$P$51)</f>
        <v>Seeded</v>
      </c>
      <c r="N2587" s="24" t="str">
        <f>LOOKUP(A2587,[1]lookup!$A$3:$A$51,[1]lookup!$R$3:$R$51)</f>
        <v>Mod</v>
      </c>
      <c r="O2587" s="24" t="str">
        <f>LOOKUP(A2587,[1]lookup!$A$3:$A$51,[1]lookup!$U$3:$U$51)</f>
        <v>FS</v>
      </c>
      <c r="P2587" s="25">
        <f t="shared" si="80"/>
        <v>27.82</v>
      </c>
      <c r="Q2587" s="25">
        <f t="shared" si="81"/>
        <v>1.76</v>
      </c>
      <c r="R2587" s="25">
        <f>LOOKUP(A2587,[1]lookup!$A$3:$A$51,[1]lookup!$H$3:$H$51)</f>
        <v>27.267338470657972</v>
      </c>
    </row>
    <row r="2588" spans="1:18" ht="15" x14ac:dyDescent="0.2">
      <c r="A2588" t="s">
        <v>306</v>
      </c>
      <c r="B2588">
        <v>2016</v>
      </c>
      <c r="C2588" t="s">
        <v>0</v>
      </c>
      <c r="D2588" t="s">
        <v>559</v>
      </c>
      <c r="E2588" t="s">
        <v>2205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5000</v>
      </c>
      <c r="M2588" s="24" t="str">
        <f>LOOKUP(A2588,[1]lookup!$A$3:$A$51,[1]lookup!$P$3:$P$51)</f>
        <v>Seeded</v>
      </c>
      <c r="N2588" s="24" t="str">
        <f>LOOKUP(A2588,[1]lookup!$A$3:$A$51,[1]lookup!$R$3:$R$51)</f>
        <v>Mod</v>
      </c>
      <c r="O2588" s="24" t="str">
        <f>LOOKUP(A2588,[1]lookup!$A$3:$A$51,[1]lookup!$U$3:$U$51)</f>
        <v>FS</v>
      </c>
      <c r="P2588" s="25">
        <f t="shared" si="80"/>
        <v>0</v>
      </c>
      <c r="Q2588" s="25">
        <f t="shared" si="81"/>
        <v>0</v>
      </c>
      <c r="R2588" s="25">
        <f>LOOKUP(A2588,[1]lookup!$A$3:$A$51,[1]lookup!$H$3:$H$51)</f>
        <v>27.267338470657972</v>
      </c>
    </row>
    <row r="2589" spans="1:18" ht="15" x14ac:dyDescent="0.2">
      <c r="A2589" t="s">
        <v>306</v>
      </c>
      <c r="B2589">
        <v>2016</v>
      </c>
      <c r="C2589" t="s">
        <v>0</v>
      </c>
      <c r="D2589" t="s">
        <v>1229</v>
      </c>
      <c r="E2589" t="s">
        <v>2206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5000</v>
      </c>
      <c r="M2589" s="24" t="str">
        <f>LOOKUP(A2589,[1]lookup!$A$3:$A$51,[1]lookup!$P$3:$P$51)</f>
        <v>Seeded</v>
      </c>
      <c r="N2589" s="24" t="str">
        <f>LOOKUP(A2589,[1]lookup!$A$3:$A$51,[1]lookup!$R$3:$R$51)</f>
        <v>Mod</v>
      </c>
      <c r="O2589" s="24" t="str">
        <f>LOOKUP(A2589,[1]lookup!$A$3:$A$51,[1]lookup!$U$3:$U$51)</f>
        <v>FS</v>
      </c>
      <c r="P2589" s="25">
        <f t="shared" si="80"/>
        <v>0</v>
      </c>
      <c r="Q2589" s="25">
        <f t="shared" si="81"/>
        <v>0</v>
      </c>
      <c r="R2589" s="25">
        <f>LOOKUP(A2589,[1]lookup!$A$3:$A$51,[1]lookup!$H$3:$H$51)</f>
        <v>27.267338470657972</v>
      </c>
    </row>
    <row r="2590" spans="1:18" ht="15" x14ac:dyDescent="0.2">
      <c r="A2590" t="s">
        <v>306</v>
      </c>
      <c r="B2590">
        <v>2016</v>
      </c>
      <c r="C2590" t="s">
        <v>0</v>
      </c>
      <c r="D2590" t="s">
        <v>405</v>
      </c>
      <c r="E2590" t="s">
        <v>2207</v>
      </c>
      <c r="F2590">
        <v>2</v>
      </c>
      <c r="G2590">
        <v>1383</v>
      </c>
      <c r="H2590">
        <v>2</v>
      </c>
      <c r="I2590">
        <v>713</v>
      </c>
      <c r="J2590">
        <v>2</v>
      </c>
      <c r="K2590">
        <v>2096</v>
      </c>
      <c r="L2590">
        <v>5000</v>
      </c>
      <c r="M2590" s="24" t="str">
        <f>LOOKUP(A2590,[1]lookup!$A$3:$A$51,[1]lookup!$P$3:$P$51)</f>
        <v>Seeded</v>
      </c>
      <c r="N2590" s="24" t="str">
        <f>LOOKUP(A2590,[1]lookup!$A$3:$A$51,[1]lookup!$R$3:$R$51)</f>
        <v>Mod</v>
      </c>
      <c r="O2590" s="24" t="str">
        <f>LOOKUP(A2590,[1]lookup!$A$3:$A$51,[1]lookup!$U$3:$U$51)</f>
        <v>FS</v>
      </c>
      <c r="P2590" s="25">
        <f t="shared" si="80"/>
        <v>14.26</v>
      </c>
      <c r="Q2590" s="25">
        <f t="shared" si="81"/>
        <v>27.66</v>
      </c>
      <c r="R2590" s="25">
        <f>LOOKUP(A2590,[1]lookup!$A$3:$A$51,[1]lookup!$H$3:$H$51)</f>
        <v>27.267338470657972</v>
      </c>
    </row>
    <row r="2591" spans="1:18" ht="15" x14ac:dyDescent="0.2">
      <c r="A2591" t="s">
        <v>306</v>
      </c>
      <c r="B2591">
        <v>2016</v>
      </c>
      <c r="C2591" t="s">
        <v>0</v>
      </c>
      <c r="D2591" t="s">
        <v>217</v>
      </c>
      <c r="E2591" t="s">
        <v>2208</v>
      </c>
      <c r="F2591">
        <v>3</v>
      </c>
      <c r="G2591">
        <v>3257</v>
      </c>
      <c r="H2591">
        <v>0</v>
      </c>
      <c r="I2591">
        <v>0</v>
      </c>
      <c r="J2591">
        <v>3</v>
      </c>
      <c r="K2591">
        <v>3257</v>
      </c>
      <c r="L2591">
        <v>5000</v>
      </c>
      <c r="M2591" s="24" t="str">
        <f>LOOKUP(A2591,[1]lookup!$A$3:$A$51,[1]lookup!$P$3:$P$51)</f>
        <v>Seeded</v>
      </c>
      <c r="N2591" s="24" t="str">
        <f>LOOKUP(A2591,[1]lookup!$A$3:$A$51,[1]lookup!$R$3:$R$51)</f>
        <v>Mod</v>
      </c>
      <c r="O2591" s="24" t="str">
        <f>LOOKUP(A2591,[1]lookup!$A$3:$A$51,[1]lookup!$U$3:$U$51)</f>
        <v>FS</v>
      </c>
      <c r="P2591" s="25">
        <f t="shared" si="80"/>
        <v>0</v>
      </c>
      <c r="Q2591" s="25">
        <f t="shared" si="81"/>
        <v>65.14</v>
      </c>
      <c r="R2591" s="25">
        <f>LOOKUP(A2591,[1]lookup!$A$3:$A$51,[1]lookup!$H$3:$H$51)</f>
        <v>27.267338470657972</v>
      </c>
    </row>
    <row r="2592" spans="1:18" ht="15" x14ac:dyDescent="0.2">
      <c r="A2592" t="s">
        <v>306</v>
      </c>
      <c r="B2592">
        <v>2016</v>
      </c>
      <c r="C2592" t="s">
        <v>0</v>
      </c>
      <c r="D2592" t="s">
        <v>2209</v>
      </c>
      <c r="E2592" t="s">
        <v>2210</v>
      </c>
      <c r="F2592">
        <v>1</v>
      </c>
      <c r="G2592">
        <v>90</v>
      </c>
      <c r="H2592">
        <v>0</v>
      </c>
      <c r="I2592">
        <v>0</v>
      </c>
      <c r="J2592">
        <v>1</v>
      </c>
      <c r="K2592">
        <v>90</v>
      </c>
      <c r="L2592">
        <v>5000</v>
      </c>
      <c r="M2592" s="24" t="str">
        <f>LOOKUP(A2592,[1]lookup!$A$3:$A$51,[1]lookup!$P$3:$P$51)</f>
        <v>Seeded</v>
      </c>
      <c r="N2592" s="24" t="str">
        <f>LOOKUP(A2592,[1]lookup!$A$3:$A$51,[1]lookup!$R$3:$R$51)</f>
        <v>Mod</v>
      </c>
      <c r="O2592" s="24" t="str">
        <f>LOOKUP(A2592,[1]lookup!$A$3:$A$51,[1]lookup!$U$3:$U$51)</f>
        <v>FS</v>
      </c>
      <c r="P2592" s="25">
        <f t="shared" si="80"/>
        <v>0</v>
      </c>
      <c r="Q2592" s="25">
        <f t="shared" si="81"/>
        <v>1.7999999999999998</v>
      </c>
      <c r="R2592" s="25">
        <f>LOOKUP(A2592,[1]lookup!$A$3:$A$51,[1]lookup!$H$3:$H$51)</f>
        <v>27.267338470657972</v>
      </c>
    </row>
    <row r="2593" spans="1:18" ht="15" x14ac:dyDescent="0.2">
      <c r="A2593" t="s">
        <v>306</v>
      </c>
      <c r="B2593">
        <v>2016</v>
      </c>
      <c r="C2593" t="s">
        <v>0</v>
      </c>
      <c r="D2593" t="s">
        <v>2211</v>
      </c>
      <c r="E2593" t="s">
        <v>2212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5000</v>
      </c>
      <c r="M2593" s="24" t="str">
        <f>LOOKUP(A2593,[1]lookup!$A$3:$A$51,[1]lookup!$P$3:$P$51)</f>
        <v>Seeded</v>
      </c>
      <c r="N2593" s="24" t="str">
        <f>LOOKUP(A2593,[1]lookup!$A$3:$A$51,[1]lookup!$R$3:$R$51)</f>
        <v>Mod</v>
      </c>
      <c r="O2593" s="24" t="str">
        <f>LOOKUP(A2593,[1]lookup!$A$3:$A$51,[1]lookup!$U$3:$U$51)</f>
        <v>FS</v>
      </c>
      <c r="P2593" s="25">
        <f t="shared" si="80"/>
        <v>0</v>
      </c>
      <c r="Q2593" s="25">
        <f t="shared" si="81"/>
        <v>0</v>
      </c>
      <c r="R2593" s="25">
        <f>LOOKUP(A2593,[1]lookup!$A$3:$A$51,[1]lookup!$H$3:$H$51)</f>
        <v>27.267338470657972</v>
      </c>
    </row>
    <row r="2594" spans="1:18" ht="15" x14ac:dyDescent="0.2">
      <c r="A2594" t="s">
        <v>311</v>
      </c>
      <c r="B2594">
        <v>2016</v>
      </c>
      <c r="C2594" t="s">
        <v>0</v>
      </c>
      <c r="D2594" t="s">
        <v>672</v>
      </c>
      <c r="E2594" t="s">
        <v>2199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5000</v>
      </c>
      <c r="M2594" s="24" t="str">
        <f>LOOKUP(A2594,[1]lookup!$A$3:$A$51,[1]lookup!$P$3:$P$51)</f>
        <v>Seeded</v>
      </c>
      <c r="N2594" s="24" t="str">
        <f>LOOKUP(A2594,[1]lookup!$A$3:$A$51,[1]lookup!$R$3:$R$51)</f>
        <v>Mod</v>
      </c>
      <c r="O2594" s="24" t="str">
        <f>LOOKUP(A2594,[1]lookup!$A$3:$A$51,[1]lookup!$U$3:$U$51)</f>
        <v>FS</v>
      </c>
      <c r="P2594" s="25">
        <f t="shared" si="80"/>
        <v>0</v>
      </c>
      <c r="Q2594" s="25">
        <f t="shared" si="81"/>
        <v>0</v>
      </c>
      <c r="R2594" s="25">
        <f>LOOKUP(A2594,[1]lookup!$A$3:$A$51,[1]lookup!$H$3:$H$51)</f>
        <v>37.717369578253049</v>
      </c>
    </row>
    <row r="2595" spans="1:18" ht="15" x14ac:dyDescent="0.2">
      <c r="A2595" t="s">
        <v>311</v>
      </c>
      <c r="B2595">
        <v>2016</v>
      </c>
      <c r="C2595" t="s">
        <v>0</v>
      </c>
      <c r="D2595" t="s">
        <v>556</v>
      </c>
      <c r="E2595" t="s">
        <v>2200</v>
      </c>
      <c r="F2595">
        <v>0</v>
      </c>
      <c r="G2595">
        <v>0</v>
      </c>
      <c r="H2595">
        <v>2</v>
      </c>
      <c r="I2595">
        <v>1081</v>
      </c>
      <c r="J2595">
        <v>2</v>
      </c>
      <c r="K2595">
        <v>1081</v>
      </c>
      <c r="L2595">
        <v>5000</v>
      </c>
      <c r="M2595" s="24" t="str">
        <f>LOOKUP(A2595,[1]lookup!$A$3:$A$51,[1]lookup!$P$3:$P$51)</f>
        <v>Seeded</v>
      </c>
      <c r="N2595" s="24" t="str">
        <f>LOOKUP(A2595,[1]lookup!$A$3:$A$51,[1]lookup!$R$3:$R$51)</f>
        <v>Mod</v>
      </c>
      <c r="O2595" s="24" t="str">
        <f>LOOKUP(A2595,[1]lookup!$A$3:$A$51,[1]lookup!$U$3:$U$51)</f>
        <v>FS</v>
      </c>
      <c r="P2595" s="25">
        <f t="shared" si="80"/>
        <v>21.62</v>
      </c>
      <c r="Q2595" s="25">
        <f t="shared" si="81"/>
        <v>0</v>
      </c>
      <c r="R2595" s="25">
        <f>LOOKUP(A2595,[1]lookup!$A$3:$A$51,[1]lookup!$H$3:$H$51)</f>
        <v>37.717369578253049</v>
      </c>
    </row>
    <row r="2596" spans="1:18" ht="15" x14ac:dyDescent="0.2">
      <c r="A2596" t="s">
        <v>311</v>
      </c>
      <c r="B2596">
        <v>2016</v>
      </c>
      <c r="C2596" t="s">
        <v>0</v>
      </c>
      <c r="D2596" t="s">
        <v>557</v>
      </c>
      <c r="E2596" t="s">
        <v>2201</v>
      </c>
      <c r="F2596">
        <v>1</v>
      </c>
      <c r="G2596">
        <v>30</v>
      </c>
      <c r="H2596">
        <v>3</v>
      </c>
      <c r="I2596">
        <v>468</v>
      </c>
      <c r="J2596">
        <v>3</v>
      </c>
      <c r="K2596">
        <v>498</v>
      </c>
      <c r="L2596">
        <v>5000</v>
      </c>
      <c r="M2596" s="24" t="str">
        <f>LOOKUP(A2596,[1]lookup!$A$3:$A$51,[1]lookup!$P$3:$P$51)</f>
        <v>Seeded</v>
      </c>
      <c r="N2596" s="24" t="str">
        <f>LOOKUP(A2596,[1]lookup!$A$3:$A$51,[1]lookup!$R$3:$R$51)</f>
        <v>Mod</v>
      </c>
      <c r="O2596" s="24" t="str">
        <f>LOOKUP(A2596,[1]lookup!$A$3:$A$51,[1]lookup!$U$3:$U$51)</f>
        <v>FS</v>
      </c>
      <c r="P2596" s="25">
        <f t="shared" si="80"/>
        <v>9.36</v>
      </c>
      <c r="Q2596" s="25">
        <f t="shared" si="81"/>
        <v>0.6</v>
      </c>
      <c r="R2596" s="25">
        <f>LOOKUP(A2596,[1]lookup!$A$3:$A$51,[1]lookup!$H$3:$H$51)</f>
        <v>37.717369578253049</v>
      </c>
    </row>
    <row r="2597" spans="1:18" ht="15" x14ac:dyDescent="0.2">
      <c r="A2597" t="s">
        <v>311</v>
      </c>
      <c r="B2597">
        <v>2016</v>
      </c>
      <c r="C2597" t="s">
        <v>0</v>
      </c>
      <c r="D2597" t="s">
        <v>390</v>
      </c>
      <c r="E2597" t="s">
        <v>2202</v>
      </c>
      <c r="F2597">
        <v>2</v>
      </c>
      <c r="G2597">
        <v>160</v>
      </c>
      <c r="H2597">
        <v>2</v>
      </c>
      <c r="I2597">
        <v>1929</v>
      </c>
      <c r="J2597">
        <v>2</v>
      </c>
      <c r="K2597">
        <v>2089</v>
      </c>
      <c r="L2597">
        <v>5000</v>
      </c>
      <c r="M2597" s="24" t="str">
        <f>LOOKUP(A2597,[1]lookup!$A$3:$A$51,[1]lookup!$P$3:$P$51)</f>
        <v>Seeded</v>
      </c>
      <c r="N2597" s="24" t="str">
        <f>LOOKUP(A2597,[1]lookup!$A$3:$A$51,[1]lookup!$R$3:$R$51)</f>
        <v>Mod</v>
      </c>
      <c r="O2597" s="24" t="str">
        <f>LOOKUP(A2597,[1]lookup!$A$3:$A$51,[1]lookup!$U$3:$U$51)</f>
        <v>FS</v>
      </c>
      <c r="P2597" s="25">
        <f t="shared" si="80"/>
        <v>38.58</v>
      </c>
      <c r="Q2597" s="25">
        <f t="shared" si="81"/>
        <v>3.2</v>
      </c>
      <c r="R2597" s="25">
        <f>LOOKUP(A2597,[1]lookup!$A$3:$A$51,[1]lookup!$H$3:$H$51)</f>
        <v>37.717369578253049</v>
      </c>
    </row>
    <row r="2598" spans="1:18" ht="15" x14ac:dyDescent="0.2">
      <c r="A2598" t="s">
        <v>311</v>
      </c>
      <c r="B2598">
        <v>2016</v>
      </c>
      <c r="C2598" t="s">
        <v>0</v>
      </c>
      <c r="D2598" t="s">
        <v>1087</v>
      </c>
      <c r="E2598" t="s">
        <v>2203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5000</v>
      </c>
      <c r="M2598" s="24" t="str">
        <f>LOOKUP(A2598,[1]lookup!$A$3:$A$51,[1]lookup!$P$3:$P$51)</f>
        <v>Seeded</v>
      </c>
      <c r="N2598" s="24" t="str">
        <f>LOOKUP(A2598,[1]lookup!$A$3:$A$51,[1]lookup!$R$3:$R$51)</f>
        <v>Mod</v>
      </c>
      <c r="O2598" s="24" t="str">
        <f>LOOKUP(A2598,[1]lookup!$A$3:$A$51,[1]lookup!$U$3:$U$51)</f>
        <v>FS</v>
      </c>
      <c r="P2598" s="25">
        <f t="shared" si="80"/>
        <v>0</v>
      </c>
      <c r="Q2598" s="25">
        <f t="shared" si="81"/>
        <v>0</v>
      </c>
      <c r="R2598" s="25">
        <f>LOOKUP(A2598,[1]lookup!$A$3:$A$51,[1]lookup!$H$3:$H$51)</f>
        <v>37.717369578253049</v>
      </c>
    </row>
    <row r="2599" spans="1:18" ht="15" x14ac:dyDescent="0.2">
      <c r="A2599" t="s">
        <v>311</v>
      </c>
      <c r="B2599">
        <v>2016</v>
      </c>
      <c r="C2599" t="s">
        <v>0</v>
      </c>
      <c r="D2599" t="s">
        <v>244</v>
      </c>
      <c r="E2599" t="s">
        <v>2204</v>
      </c>
      <c r="F2599">
        <v>1</v>
      </c>
      <c r="G2599">
        <v>34</v>
      </c>
      <c r="H2599">
        <v>3</v>
      </c>
      <c r="I2599">
        <v>783</v>
      </c>
      <c r="J2599">
        <v>3</v>
      </c>
      <c r="K2599">
        <v>817</v>
      </c>
      <c r="L2599">
        <v>5000</v>
      </c>
      <c r="M2599" s="24" t="str">
        <f>LOOKUP(A2599,[1]lookup!$A$3:$A$51,[1]lookup!$P$3:$P$51)</f>
        <v>Seeded</v>
      </c>
      <c r="N2599" s="24" t="str">
        <f>LOOKUP(A2599,[1]lookup!$A$3:$A$51,[1]lookup!$R$3:$R$51)</f>
        <v>Mod</v>
      </c>
      <c r="O2599" s="24" t="str">
        <f>LOOKUP(A2599,[1]lookup!$A$3:$A$51,[1]lookup!$U$3:$U$51)</f>
        <v>FS</v>
      </c>
      <c r="P2599" s="25">
        <f t="shared" si="80"/>
        <v>15.659999999999998</v>
      </c>
      <c r="Q2599" s="25">
        <f t="shared" si="81"/>
        <v>0.67999999999999994</v>
      </c>
      <c r="R2599" s="25">
        <f>LOOKUP(A2599,[1]lookup!$A$3:$A$51,[1]lookup!$H$3:$H$51)</f>
        <v>37.717369578253049</v>
      </c>
    </row>
    <row r="2600" spans="1:18" ht="15" x14ac:dyDescent="0.2">
      <c r="A2600" t="s">
        <v>311</v>
      </c>
      <c r="B2600">
        <v>2016</v>
      </c>
      <c r="C2600" t="s">
        <v>0</v>
      </c>
      <c r="D2600" t="s">
        <v>559</v>
      </c>
      <c r="E2600" t="s">
        <v>2205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5000</v>
      </c>
      <c r="M2600" s="24" t="str">
        <f>LOOKUP(A2600,[1]lookup!$A$3:$A$51,[1]lookup!$P$3:$P$51)</f>
        <v>Seeded</v>
      </c>
      <c r="N2600" s="24" t="str">
        <f>LOOKUP(A2600,[1]lookup!$A$3:$A$51,[1]lookup!$R$3:$R$51)</f>
        <v>Mod</v>
      </c>
      <c r="O2600" s="24" t="str">
        <f>LOOKUP(A2600,[1]lookup!$A$3:$A$51,[1]lookup!$U$3:$U$51)</f>
        <v>FS</v>
      </c>
      <c r="P2600" s="25">
        <f t="shared" si="80"/>
        <v>0</v>
      </c>
      <c r="Q2600" s="25">
        <f t="shared" si="81"/>
        <v>0</v>
      </c>
      <c r="R2600" s="25">
        <f>LOOKUP(A2600,[1]lookup!$A$3:$A$51,[1]lookup!$H$3:$H$51)</f>
        <v>37.717369578253049</v>
      </c>
    </row>
    <row r="2601" spans="1:18" ht="15" x14ac:dyDescent="0.2">
      <c r="A2601" t="s">
        <v>311</v>
      </c>
      <c r="B2601">
        <v>2016</v>
      </c>
      <c r="C2601" t="s">
        <v>0</v>
      </c>
      <c r="D2601" t="s">
        <v>1229</v>
      </c>
      <c r="E2601" t="s">
        <v>2206</v>
      </c>
      <c r="F2601">
        <v>2</v>
      </c>
      <c r="G2601">
        <v>53</v>
      </c>
      <c r="H2601">
        <v>0</v>
      </c>
      <c r="I2601">
        <v>0</v>
      </c>
      <c r="J2601">
        <v>2</v>
      </c>
      <c r="K2601">
        <v>53</v>
      </c>
      <c r="L2601">
        <v>5000</v>
      </c>
      <c r="M2601" s="24" t="str">
        <f>LOOKUP(A2601,[1]lookup!$A$3:$A$51,[1]lookup!$P$3:$P$51)</f>
        <v>Seeded</v>
      </c>
      <c r="N2601" s="24" t="str">
        <f>LOOKUP(A2601,[1]lookup!$A$3:$A$51,[1]lookup!$R$3:$R$51)</f>
        <v>Mod</v>
      </c>
      <c r="O2601" s="24" t="str">
        <f>LOOKUP(A2601,[1]lookup!$A$3:$A$51,[1]lookup!$U$3:$U$51)</f>
        <v>FS</v>
      </c>
      <c r="P2601" s="25">
        <f t="shared" si="80"/>
        <v>0</v>
      </c>
      <c r="Q2601" s="25">
        <f t="shared" si="81"/>
        <v>1.06</v>
      </c>
      <c r="R2601" s="25">
        <f>LOOKUP(A2601,[1]lookup!$A$3:$A$51,[1]lookup!$H$3:$H$51)</f>
        <v>37.717369578253049</v>
      </c>
    </row>
    <row r="2602" spans="1:18" ht="15" x14ac:dyDescent="0.2">
      <c r="A2602" t="s">
        <v>311</v>
      </c>
      <c r="B2602">
        <v>2016</v>
      </c>
      <c r="C2602" t="s">
        <v>0</v>
      </c>
      <c r="D2602" t="s">
        <v>405</v>
      </c>
      <c r="E2602" t="s">
        <v>2207</v>
      </c>
      <c r="F2602">
        <v>1</v>
      </c>
      <c r="G2602">
        <v>1085</v>
      </c>
      <c r="H2602">
        <v>2</v>
      </c>
      <c r="I2602">
        <v>330</v>
      </c>
      <c r="J2602">
        <v>2</v>
      </c>
      <c r="K2602">
        <v>1415</v>
      </c>
      <c r="L2602">
        <v>5000</v>
      </c>
      <c r="M2602" s="24" t="str">
        <f>LOOKUP(A2602,[1]lookup!$A$3:$A$51,[1]lookup!$P$3:$P$51)</f>
        <v>Seeded</v>
      </c>
      <c r="N2602" s="24" t="str">
        <f>LOOKUP(A2602,[1]lookup!$A$3:$A$51,[1]lookup!$R$3:$R$51)</f>
        <v>Mod</v>
      </c>
      <c r="O2602" s="24" t="str">
        <f>LOOKUP(A2602,[1]lookup!$A$3:$A$51,[1]lookup!$U$3:$U$51)</f>
        <v>FS</v>
      </c>
      <c r="P2602" s="25">
        <f t="shared" si="80"/>
        <v>6.6000000000000005</v>
      </c>
      <c r="Q2602" s="25">
        <f t="shared" si="81"/>
        <v>21.7</v>
      </c>
      <c r="R2602" s="25">
        <f>LOOKUP(A2602,[1]lookup!$A$3:$A$51,[1]lookup!$H$3:$H$51)</f>
        <v>37.717369578253049</v>
      </c>
    </row>
    <row r="2603" spans="1:18" ht="15" x14ac:dyDescent="0.2">
      <c r="A2603" t="s">
        <v>311</v>
      </c>
      <c r="B2603">
        <v>2016</v>
      </c>
      <c r="C2603" t="s">
        <v>0</v>
      </c>
      <c r="D2603" t="s">
        <v>217</v>
      </c>
      <c r="E2603" t="s">
        <v>2208</v>
      </c>
      <c r="F2603">
        <v>3</v>
      </c>
      <c r="G2603">
        <v>3247</v>
      </c>
      <c r="H2603">
        <v>0</v>
      </c>
      <c r="I2603">
        <v>0</v>
      </c>
      <c r="J2603">
        <v>3</v>
      </c>
      <c r="K2603">
        <v>3247</v>
      </c>
      <c r="L2603">
        <v>5000</v>
      </c>
      <c r="M2603" s="24" t="str">
        <f>LOOKUP(A2603,[1]lookup!$A$3:$A$51,[1]lookup!$P$3:$P$51)</f>
        <v>Seeded</v>
      </c>
      <c r="N2603" s="24" t="str">
        <f>LOOKUP(A2603,[1]lookup!$A$3:$A$51,[1]lookup!$R$3:$R$51)</f>
        <v>Mod</v>
      </c>
      <c r="O2603" s="24" t="str">
        <f>LOOKUP(A2603,[1]lookup!$A$3:$A$51,[1]lookup!$U$3:$U$51)</f>
        <v>FS</v>
      </c>
      <c r="P2603" s="25">
        <f t="shared" si="80"/>
        <v>0</v>
      </c>
      <c r="Q2603" s="25">
        <f t="shared" si="81"/>
        <v>64.94</v>
      </c>
      <c r="R2603" s="25">
        <f>LOOKUP(A2603,[1]lookup!$A$3:$A$51,[1]lookup!$H$3:$H$51)</f>
        <v>37.717369578253049</v>
      </c>
    </row>
    <row r="2604" spans="1:18" ht="15" x14ac:dyDescent="0.2">
      <c r="A2604" t="s">
        <v>311</v>
      </c>
      <c r="B2604">
        <v>2016</v>
      </c>
      <c r="C2604" t="s">
        <v>0</v>
      </c>
      <c r="D2604" t="s">
        <v>2209</v>
      </c>
      <c r="E2604" t="s">
        <v>2210</v>
      </c>
      <c r="F2604">
        <v>1</v>
      </c>
      <c r="G2604">
        <v>391</v>
      </c>
      <c r="H2604">
        <v>0</v>
      </c>
      <c r="I2604">
        <v>0</v>
      </c>
      <c r="J2604">
        <v>1</v>
      </c>
      <c r="K2604">
        <v>391</v>
      </c>
      <c r="L2604">
        <v>5000</v>
      </c>
      <c r="M2604" s="24" t="str">
        <f>LOOKUP(A2604,[1]lookup!$A$3:$A$51,[1]lookup!$P$3:$P$51)</f>
        <v>Seeded</v>
      </c>
      <c r="N2604" s="24" t="str">
        <f>LOOKUP(A2604,[1]lookup!$A$3:$A$51,[1]lookup!$R$3:$R$51)</f>
        <v>Mod</v>
      </c>
      <c r="O2604" s="24" t="str">
        <f>LOOKUP(A2604,[1]lookup!$A$3:$A$51,[1]lookup!$U$3:$U$51)</f>
        <v>FS</v>
      </c>
      <c r="P2604" s="25">
        <f t="shared" si="80"/>
        <v>0</v>
      </c>
      <c r="Q2604" s="25">
        <f t="shared" si="81"/>
        <v>7.82</v>
      </c>
      <c r="R2604" s="25">
        <f>LOOKUP(A2604,[1]lookup!$A$3:$A$51,[1]lookup!$H$3:$H$51)</f>
        <v>37.717369578253049</v>
      </c>
    </row>
    <row r="2605" spans="1:18" ht="15" x14ac:dyDescent="0.2">
      <c r="A2605" t="s">
        <v>311</v>
      </c>
      <c r="B2605">
        <v>2016</v>
      </c>
      <c r="C2605" t="s">
        <v>0</v>
      </c>
      <c r="D2605" t="s">
        <v>2211</v>
      </c>
      <c r="E2605" t="s">
        <v>2212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5000</v>
      </c>
      <c r="M2605" s="24" t="str">
        <f>LOOKUP(A2605,[1]lookup!$A$3:$A$51,[1]lookup!$P$3:$P$51)</f>
        <v>Seeded</v>
      </c>
      <c r="N2605" s="24" t="str">
        <f>LOOKUP(A2605,[1]lookup!$A$3:$A$51,[1]lookup!$R$3:$R$51)</f>
        <v>Mod</v>
      </c>
      <c r="O2605" s="24" t="str">
        <f>LOOKUP(A2605,[1]lookup!$A$3:$A$51,[1]lookup!$U$3:$U$51)</f>
        <v>FS</v>
      </c>
      <c r="P2605" s="25">
        <f t="shared" si="80"/>
        <v>0</v>
      </c>
      <c r="Q2605" s="25">
        <f t="shared" si="81"/>
        <v>0</v>
      </c>
      <c r="R2605" s="25">
        <f>LOOKUP(A2605,[1]lookup!$A$3:$A$51,[1]lookup!$H$3:$H$51)</f>
        <v>37.717369578253049</v>
      </c>
    </row>
    <row r="2606" spans="1:18" ht="15" x14ac:dyDescent="0.2">
      <c r="A2606" t="s">
        <v>312</v>
      </c>
      <c r="B2606">
        <v>2016</v>
      </c>
      <c r="C2606" t="s">
        <v>0</v>
      </c>
      <c r="D2606" t="s">
        <v>672</v>
      </c>
      <c r="E2606" t="s">
        <v>2199</v>
      </c>
      <c r="F2606">
        <v>1</v>
      </c>
      <c r="G2606">
        <v>4</v>
      </c>
      <c r="H2606">
        <v>0</v>
      </c>
      <c r="I2606">
        <v>0</v>
      </c>
      <c r="J2606">
        <v>1</v>
      </c>
      <c r="K2606">
        <v>4</v>
      </c>
      <c r="L2606">
        <v>5000</v>
      </c>
      <c r="M2606" s="24" t="str">
        <f>LOOKUP(A2606,[1]lookup!$A$3:$A$51,[1]lookup!$P$3:$P$51)</f>
        <v>Seeded</v>
      </c>
      <c r="N2606" s="24" t="str">
        <f>LOOKUP(A2606,[1]lookup!$A$3:$A$51,[1]lookup!$R$3:$R$51)</f>
        <v>Mod</v>
      </c>
      <c r="O2606" s="24" t="str">
        <f>LOOKUP(A2606,[1]lookup!$A$3:$A$51,[1]lookup!$U$3:$U$51)</f>
        <v>FS</v>
      </c>
      <c r="P2606" s="25">
        <f t="shared" si="80"/>
        <v>0</v>
      </c>
      <c r="Q2606" s="25">
        <f t="shared" si="81"/>
        <v>0.08</v>
      </c>
      <c r="R2606" s="25">
        <f>LOOKUP(A2606,[1]lookup!$A$3:$A$51,[1]lookup!$H$3:$H$51)</f>
        <v>1.7785771382893685</v>
      </c>
    </row>
    <row r="2607" spans="1:18" ht="15" x14ac:dyDescent="0.2">
      <c r="A2607" t="s">
        <v>312</v>
      </c>
      <c r="B2607">
        <v>2016</v>
      </c>
      <c r="C2607" t="s">
        <v>0</v>
      </c>
      <c r="D2607" t="s">
        <v>556</v>
      </c>
      <c r="E2607" t="s">
        <v>2200</v>
      </c>
      <c r="F2607">
        <v>1</v>
      </c>
      <c r="G2607">
        <v>8</v>
      </c>
      <c r="H2607">
        <v>3</v>
      </c>
      <c r="I2607">
        <v>1238</v>
      </c>
      <c r="J2607">
        <v>3</v>
      </c>
      <c r="K2607">
        <v>1246</v>
      </c>
      <c r="L2607">
        <v>5000</v>
      </c>
      <c r="M2607" s="24" t="str">
        <f>LOOKUP(A2607,[1]lookup!$A$3:$A$51,[1]lookup!$P$3:$P$51)</f>
        <v>Seeded</v>
      </c>
      <c r="N2607" s="24" t="str">
        <f>LOOKUP(A2607,[1]lookup!$A$3:$A$51,[1]lookup!$R$3:$R$51)</f>
        <v>Mod</v>
      </c>
      <c r="O2607" s="24" t="str">
        <f>LOOKUP(A2607,[1]lookup!$A$3:$A$51,[1]lookup!$U$3:$U$51)</f>
        <v>FS</v>
      </c>
      <c r="P2607" s="25">
        <f t="shared" si="80"/>
        <v>24.759999999999998</v>
      </c>
      <c r="Q2607" s="25">
        <f t="shared" si="81"/>
        <v>0.16</v>
      </c>
      <c r="R2607" s="25">
        <f>LOOKUP(A2607,[1]lookup!$A$3:$A$51,[1]lookup!$H$3:$H$51)</f>
        <v>1.7785771382893685</v>
      </c>
    </row>
    <row r="2608" spans="1:18" ht="15" x14ac:dyDescent="0.2">
      <c r="A2608" t="s">
        <v>312</v>
      </c>
      <c r="B2608">
        <v>2016</v>
      </c>
      <c r="C2608" t="s">
        <v>0</v>
      </c>
      <c r="D2608" t="s">
        <v>557</v>
      </c>
      <c r="E2608" t="s">
        <v>2201</v>
      </c>
      <c r="F2608">
        <v>2</v>
      </c>
      <c r="G2608">
        <v>5</v>
      </c>
      <c r="H2608">
        <v>2</v>
      </c>
      <c r="I2608">
        <v>297</v>
      </c>
      <c r="J2608">
        <v>2</v>
      </c>
      <c r="K2608">
        <v>302</v>
      </c>
      <c r="L2608">
        <v>5000</v>
      </c>
      <c r="M2608" s="24" t="str">
        <f>LOOKUP(A2608,[1]lookup!$A$3:$A$51,[1]lookup!$P$3:$P$51)</f>
        <v>Seeded</v>
      </c>
      <c r="N2608" s="24" t="str">
        <f>LOOKUP(A2608,[1]lookup!$A$3:$A$51,[1]lookup!$R$3:$R$51)</f>
        <v>Mod</v>
      </c>
      <c r="O2608" s="24" t="str">
        <f>LOOKUP(A2608,[1]lookup!$A$3:$A$51,[1]lookup!$U$3:$U$51)</f>
        <v>FS</v>
      </c>
      <c r="P2608" s="25">
        <f t="shared" si="80"/>
        <v>5.94</v>
      </c>
      <c r="Q2608" s="25">
        <f t="shared" si="81"/>
        <v>0.1</v>
      </c>
      <c r="R2608" s="25">
        <f>LOOKUP(A2608,[1]lookup!$A$3:$A$51,[1]lookup!$H$3:$H$51)</f>
        <v>1.7785771382893685</v>
      </c>
    </row>
    <row r="2609" spans="1:18" ht="15" x14ac:dyDescent="0.2">
      <c r="A2609" t="s">
        <v>312</v>
      </c>
      <c r="B2609">
        <v>2016</v>
      </c>
      <c r="C2609" t="s">
        <v>0</v>
      </c>
      <c r="D2609" t="s">
        <v>390</v>
      </c>
      <c r="E2609" t="s">
        <v>2202</v>
      </c>
      <c r="F2609">
        <v>3</v>
      </c>
      <c r="G2609">
        <v>109</v>
      </c>
      <c r="H2609">
        <v>3</v>
      </c>
      <c r="I2609">
        <v>1002</v>
      </c>
      <c r="J2609">
        <v>4</v>
      </c>
      <c r="K2609">
        <v>1111</v>
      </c>
      <c r="L2609">
        <v>5000</v>
      </c>
      <c r="M2609" s="24" t="str">
        <f>LOOKUP(A2609,[1]lookup!$A$3:$A$51,[1]lookup!$P$3:$P$51)</f>
        <v>Seeded</v>
      </c>
      <c r="N2609" s="24" t="str">
        <f>LOOKUP(A2609,[1]lookup!$A$3:$A$51,[1]lookup!$R$3:$R$51)</f>
        <v>Mod</v>
      </c>
      <c r="O2609" s="24" t="str">
        <f>LOOKUP(A2609,[1]lookup!$A$3:$A$51,[1]lookup!$U$3:$U$51)</f>
        <v>FS</v>
      </c>
      <c r="P2609" s="25">
        <f t="shared" si="80"/>
        <v>20.04</v>
      </c>
      <c r="Q2609" s="25">
        <f t="shared" si="81"/>
        <v>2.1800000000000002</v>
      </c>
      <c r="R2609" s="25">
        <f>LOOKUP(A2609,[1]lookup!$A$3:$A$51,[1]lookup!$H$3:$H$51)</f>
        <v>1.7785771382893685</v>
      </c>
    </row>
    <row r="2610" spans="1:18" ht="15" x14ac:dyDescent="0.2">
      <c r="A2610" t="s">
        <v>312</v>
      </c>
      <c r="B2610">
        <v>2016</v>
      </c>
      <c r="C2610" t="s">
        <v>0</v>
      </c>
      <c r="D2610" t="s">
        <v>1087</v>
      </c>
      <c r="E2610" t="s">
        <v>2203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5000</v>
      </c>
      <c r="M2610" s="24" t="str">
        <f>LOOKUP(A2610,[1]lookup!$A$3:$A$51,[1]lookup!$P$3:$P$51)</f>
        <v>Seeded</v>
      </c>
      <c r="N2610" s="24" t="str">
        <f>LOOKUP(A2610,[1]lookup!$A$3:$A$51,[1]lookup!$R$3:$R$51)</f>
        <v>Mod</v>
      </c>
      <c r="O2610" s="24" t="str">
        <f>LOOKUP(A2610,[1]lookup!$A$3:$A$51,[1]lookup!$U$3:$U$51)</f>
        <v>FS</v>
      </c>
      <c r="P2610" s="25">
        <f t="shared" si="80"/>
        <v>0</v>
      </c>
      <c r="Q2610" s="25">
        <f t="shared" si="81"/>
        <v>0</v>
      </c>
      <c r="R2610" s="25">
        <f>LOOKUP(A2610,[1]lookup!$A$3:$A$51,[1]lookup!$H$3:$H$51)</f>
        <v>1.7785771382893685</v>
      </c>
    </row>
    <row r="2611" spans="1:18" ht="15" x14ac:dyDescent="0.2">
      <c r="A2611" t="s">
        <v>312</v>
      </c>
      <c r="B2611">
        <v>2016</v>
      </c>
      <c r="C2611" t="s">
        <v>0</v>
      </c>
      <c r="D2611" t="s">
        <v>244</v>
      </c>
      <c r="E2611" t="s">
        <v>2204</v>
      </c>
      <c r="F2611">
        <v>2</v>
      </c>
      <c r="G2611">
        <v>33</v>
      </c>
      <c r="H2611">
        <v>3</v>
      </c>
      <c r="I2611">
        <v>798</v>
      </c>
      <c r="J2611">
        <v>3</v>
      </c>
      <c r="K2611">
        <v>831</v>
      </c>
      <c r="L2611">
        <v>5000</v>
      </c>
      <c r="M2611" s="24" t="str">
        <f>LOOKUP(A2611,[1]lookup!$A$3:$A$51,[1]lookup!$P$3:$P$51)</f>
        <v>Seeded</v>
      </c>
      <c r="N2611" s="24" t="str">
        <f>LOOKUP(A2611,[1]lookup!$A$3:$A$51,[1]lookup!$R$3:$R$51)</f>
        <v>Mod</v>
      </c>
      <c r="O2611" s="24" t="str">
        <f>LOOKUP(A2611,[1]lookup!$A$3:$A$51,[1]lookup!$U$3:$U$51)</f>
        <v>FS</v>
      </c>
      <c r="P2611" s="25">
        <f t="shared" si="80"/>
        <v>15.959999999999999</v>
      </c>
      <c r="Q2611" s="25">
        <f t="shared" si="81"/>
        <v>0.66</v>
      </c>
      <c r="R2611" s="25">
        <f>LOOKUP(A2611,[1]lookup!$A$3:$A$51,[1]lookup!$H$3:$H$51)</f>
        <v>1.7785771382893685</v>
      </c>
    </row>
    <row r="2612" spans="1:18" ht="15" x14ac:dyDescent="0.2">
      <c r="A2612" t="s">
        <v>312</v>
      </c>
      <c r="B2612">
        <v>2016</v>
      </c>
      <c r="C2612" t="s">
        <v>0</v>
      </c>
      <c r="D2612" t="s">
        <v>559</v>
      </c>
      <c r="E2612" t="s">
        <v>2205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5000</v>
      </c>
      <c r="M2612" s="24" t="str">
        <f>LOOKUP(A2612,[1]lookup!$A$3:$A$51,[1]lookup!$P$3:$P$51)</f>
        <v>Seeded</v>
      </c>
      <c r="N2612" s="24" t="str">
        <f>LOOKUP(A2612,[1]lookup!$A$3:$A$51,[1]lookup!$R$3:$R$51)</f>
        <v>Mod</v>
      </c>
      <c r="O2612" s="24" t="str">
        <f>LOOKUP(A2612,[1]lookup!$A$3:$A$51,[1]lookup!$U$3:$U$51)</f>
        <v>FS</v>
      </c>
      <c r="P2612" s="25">
        <f t="shared" si="80"/>
        <v>0</v>
      </c>
      <c r="Q2612" s="25">
        <f t="shared" si="81"/>
        <v>0</v>
      </c>
      <c r="R2612" s="25">
        <f>LOOKUP(A2612,[1]lookup!$A$3:$A$51,[1]lookup!$H$3:$H$51)</f>
        <v>1.7785771382893685</v>
      </c>
    </row>
    <row r="2613" spans="1:18" ht="15" x14ac:dyDescent="0.2">
      <c r="A2613" t="s">
        <v>312</v>
      </c>
      <c r="B2613">
        <v>2016</v>
      </c>
      <c r="C2613" t="s">
        <v>0</v>
      </c>
      <c r="D2613" t="s">
        <v>1229</v>
      </c>
      <c r="E2613" t="s">
        <v>2206</v>
      </c>
      <c r="F2613">
        <v>1</v>
      </c>
      <c r="G2613">
        <v>49</v>
      </c>
      <c r="H2613">
        <v>0</v>
      </c>
      <c r="I2613">
        <v>0</v>
      </c>
      <c r="J2613">
        <v>1</v>
      </c>
      <c r="K2613">
        <v>49</v>
      </c>
      <c r="L2613">
        <v>5000</v>
      </c>
      <c r="M2613" s="24" t="str">
        <f>LOOKUP(A2613,[1]lookup!$A$3:$A$51,[1]lookup!$P$3:$P$51)</f>
        <v>Seeded</v>
      </c>
      <c r="N2613" s="24" t="str">
        <f>LOOKUP(A2613,[1]lookup!$A$3:$A$51,[1]lookup!$R$3:$R$51)</f>
        <v>Mod</v>
      </c>
      <c r="O2613" s="24" t="str">
        <f>LOOKUP(A2613,[1]lookup!$A$3:$A$51,[1]lookup!$U$3:$U$51)</f>
        <v>FS</v>
      </c>
      <c r="P2613" s="25">
        <f t="shared" si="80"/>
        <v>0</v>
      </c>
      <c r="Q2613" s="25">
        <f t="shared" si="81"/>
        <v>0.98</v>
      </c>
      <c r="R2613" s="25">
        <f>LOOKUP(A2613,[1]lookup!$A$3:$A$51,[1]lookup!$H$3:$H$51)</f>
        <v>1.7785771382893685</v>
      </c>
    </row>
    <row r="2614" spans="1:18" ht="15" x14ac:dyDescent="0.2">
      <c r="A2614" t="s">
        <v>312</v>
      </c>
      <c r="B2614">
        <v>2016</v>
      </c>
      <c r="C2614" t="s">
        <v>0</v>
      </c>
      <c r="D2614" t="s">
        <v>405</v>
      </c>
      <c r="E2614" t="s">
        <v>2207</v>
      </c>
      <c r="F2614">
        <v>2</v>
      </c>
      <c r="G2614">
        <v>638</v>
      </c>
      <c r="H2614">
        <v>2</v>
      </c>
      <c r="I2614">
        <v>131</v>
      </c>
      <c r="J2614">
        <v>2</v>
      </c>
      <c r="K2614">
        <v>769</v>
      </c>
      <c r="L2614">
        <v>5000</v>
      </c>
      <c r="M2614" s="24" t="str">
        <f>LOOKUP(A2614,[1]lookup!$A$3:$A$51,[1]lookup!$P$3:$P$51)</f>
        <v>Seeded</v>
      </c>
      <c r="N2614" s="24" t="str">
        <f>LOOKUP(A2614,[1]lookup!$A$3:$A$51,[1]lookup!$R$3:$R$51)</f>
        <v>Mod</v>
      </c>
      <c r="O2614" s="24" t="str">
        <f>LOOKUP(A2614,[1]lookup!$A$3:$A$51,[1]lookup!$U$3:$U$51)</f>
        <v>FS</v>
      </c>
      <c r="P2614" s="25">
        <f t="shared" si="80"/>
        <v>2.62</v>
      </c>
      <c r="Q2614" s="25">
        <f t="shared" si="81"/>
        <v>12.76</v>
      </c>
      <c r="R2614" s="25">
        <f>LOOKUP(A2614,[1]lookup!$A$3:$A$51,[1]lookup!$H$3:$H$51)</f>
        <v>1.7785771382893685</v>
      </c>
    </row>
    <row r="2615" spans="1:18" ht="15" x14ac:dyDescent="0.2">
      <c r="A2615" t="s">
        <v>312</v>
      </c>
      <c r="B2615">
        <v>2016</v>
      </c>
      <c r="C2615" t="s">
        <v>0</v>
      </c>
      <c r="D2615" t="s">
        <v>217</v>
      </c>
      <c r="E2615" t="s">
        <v>2208</v>
      </c>
      <c r="F2615">
        <v>3</v>
      </c>
      <c r="G2615">
        <v>4142</v>
      </c>
      <c r="H2615">
        <v>0</v>
      </c>
      <c r="I2615">
        <v>0</v>
      </c>
      <c r="J2615">
        <v>3</v>
      </c>
      <c r="K2615">
        <v>4142</v>
      </c>
      <c r="L2615">
        <v>5000</v>
      </c>
      <c r="M2615" s="24" t="str">
        <f>LOOKUP(A2615,[1]lookup!$A$3:$A$51,[1]lookup!$P$3:$P$51)</f>
        <v>Seeded</v>
      </c>
      <c r="N2615" s="24" t="str">
        <f>LOOKUP(A2615,[1]lookup!$A$3:$A$51,[1]lookup!$R$3:$R$51)</f>
        <v>Mod</v>
      </c>
      <c r="O2615" s="24" t="str">
        <f>LOOKUP(A2615,[1]lookup!$A$3:$A$51,[1]lookup!$U$3:$U$51)</f>
        <v>FS</v>
      </c>
      <c r="P2615" s="25">
        <f t="shared" si="80"/>
        <v>0</v>
      </c>
      <c r="Q2615" s="25">
        <f t="shared" si="81"/>
        <v>82.84</v>
      </c>
      <c r="R2615" s="25">
        <f>LOOKUP(A2615,[1]lookup!$A$3:$A$51,[1]lookup!$H$3:$H$51)</f>
        <v>1.7785771382893685</v>
      </c>
    </row>
    <row r="2616" spans="1:18" ht="15" x14ac:dyDescent="0.2">
      <c r="A2616" t="s">
        <v>312</v>
      </c>
      <c r="B2616">
        <v>2016</v>
      </c>
      <c r="C2616" t="s">
        <v>0</v>
      </c>
      <c r="D2616" t="s">
        <v>2209</v>
      </c>
      <c r="E2616" t="s">
        <v>2210</v>
      </c>
      <c r="F2616">
        <v>1</v>
      </c>
      <c r="G2616">
        <v>12</v>
      </c>
      <c r="H2616">
        <v>0</v>
      </c>
      <c r="I2616">
        <v>0</v>
      </c>
      <c r="J2616">
        <v>1</v>
      </c>
      <c r="K2616">
        <v>12</v>
      </c>
      <c r="L2616">
        <v>5000</v>
      </c>
      <c r="M2616" s="24" t="str">
        <f>LOOKUP(A2616,[1]lookup!$A$3:$A$51,[1]lookup!$P$3:$P$51)</f>
        <v>Seeded</v>
      </c>
      <c r="N2616" s="24" t="str">
        <f>LOOKUP(A2616,[1]lookup!$A$3:$A$51,[1]lookup!$R$3:$R$51)</f>
        <v>Mod</v>
      </c>
      <c r="O2616" s="24" t="str">
        <f>LOOKUP(A2616,[1]lookup!$A$3:$A$51,[1]lookup!$U$3:$U$51)</f>
        <v>FS</v>
      </c>
      <c r="P2616" s="25">
        <f t="shared" si="80"/>
        <v>0</v>
      </c>
      <c r="Q2616" s="25">
        <f t="shared" si="81"/>
        <v>0.24</v>
      </c>
      <c r="R2616" s="25">
        <f>LOOKUP(A2616,[1]lookup!$A$3:$A$51,[1]lookup!$H$3:$H$51)</f>
        <v>1.7785771382893685</v>
      </c>
    </row>
    <row r="2617" spans="1:18" ht="15" x14ac:dyDescent="0.2">
      <c r="A2617" t="s">
        <v>312</v>
      </c>
      <c r="B2617">
        <v>2016</v>
      </c>
      <c r="C2617" t="s">
        <v>0</v>
      </c>
      <c r="D2617" t="s">
        <v>2211</v>
      </c>
      <c r="E2617" t="s">
        <v>2212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5000</v>
      </c>
      <c r="M2617" s="24" t="str">
        <f>LOOKUP(A2617,[1]lookup!$A$3:$A$51,[1]lookup!$P$3:$P$51)</f>
        <v>Seeded</v>
      </c>
      <c r="N2617" s="24" t="str">
        <f>LOOKUP(A2617,[1]lookup!$A$3:$A$51,[1]lookup!$R$3:$R$51)</f>
        <v>Mod</v>
      </c>
      <c r="O2617" s="24" t="str">
        <f>LOOKUP(A2617,[1]lookup!$A$3:$A$51,[1]lookup!$U$3:$U$51)</f>
        <v>FS</v>
      </c>
      <c r="P2617" s="25">
        <f t="shared" si="80"/>
        <v>0</v>
      </c>
      <c r="Q2617" s="25">
        <f t="shared" si="81"/>
        <v>0</v>
      </c>
      <c r="R2617" s="25">
        <f>LOOKUP(A2617,[1]lookup!$A$3:$A$51,[1]lookup!$H$3:$H$51)</f>
        <v>1.7785771382893685</v>
      </c>
    </row>
    <row r="2618" spans="1:18" ht="15" x14ac:dyDescent="0.2">
      <c r="A2618" t="s">
        <v>315</v>
      </c>
      <c r="B2618">
        <v>2016</v>
      </c>
      <c r="C2618" t="s">
        <v>0</v>
      </c>
      <c r="D2618" t="s">
        <v>672</v>
      </c>
      <c r="E2618" t="s">
        <v>2199</v>
      </c>
      <c r="F2618">
        <v>0</v>
      </c>
      <c r="G2618">
        <v>0</v>
      </c>
      <c r="H2618">
        <v>1</v>
      </c>
      <c r="I2618">
        <v>80</v>
      </c>
      <c r="J2618">
        <v>1</v>
      </c>
      <c r="K2618">
        <v>80</v>
      </c>
      <c r="L2618">
        <v>5000</v>
      </c>
      <c r="M2618" s="24" t="str">
        <f>LOOKUP(A2618,[1]lookup!$A$3:$A$51,[1]lookup!$P$3:$P$51)</f>
        <v>Unseeded</v>
      </c>
      <c r="N2618" s="24" t="str">
        <f>LOOKUP(A2618,[1]lookup!$A$3:$A$51,[1]lookup!$R$3:$R$51)</f>
        <v>Unburned</v>
      </c>
      <c r="O2618" s="24" t="str">
        <f>LOOKUP(A2618,[1]lookup!$A$3:$A$51,[1]lookup!$U$3:$U$51)</f>
        <v>FS</v>
      </c>
      <c r="P2618" s="25">
        <f t="shared" si="80"/>
        <v>1.6</v>
      </c>
      <c r="Q2618" s="25">
        <f t="shared" si="81"/>
        <v>0</v>
      </c>
      <c r="R2618" s="25">
        <f>LOOKUP(A2618,[1]lookup!$A$3:$A$51,[1]lookup!$H$3:$H$51)</f>
        <v>6.16</v>
      </c>
    </row>
    <row r="2619" spans="1:18" ht="15" x14ac:dyDescent="0.2">
      <c r="A2619" t="s">
        <v>315</v>
      </c>
      <c r="B2619">
        <v>2016</v>
      </c>
      <c r="C2619" t="s">
        <v>0</v>
      </c>
      <c r="D2619" t="s">
        <v>556</v>
      </c>
      <c r="E2619" t="s">
        <v>2200</v>
      </c>
      <c r="F2619">
        <v>4</v>
      </c>
      <c r="G2619">
        <v>10</v>
      </c>
      <c r="H2619">
        <v>3</v>
      </c>
      <c r="I2619">
        <v>1081</v>
      </c>
      <c r="J2619">
        <v>4</v>
      </c>
      <c r="K2619">
        <v>1091</v>
      </c>
      <c r="L2619">
        <v>5000</v>
      </c>
      <c r="M2619" s="24" t="str">
        <f>LOOKUP(A2619,[1]lookup!$A$3:$A$51,[1]lookup!$P$3:$P$51)</f>
        <v>Unseeded</v>
      </c>
      <c r="N2619" s="24" t="str">
        <f>LOOKUP(A2619,[1]lookup!$A$3:$A$51,[1]lookup!$R$3:$R$51)</f>
        <v>Unburned</v>
      </c>
      <c r="O2619" s="24" t="str">
        <f>LOOKUP(A2619,[1]lookup!$A$3:$A$51,[1]lookup!$U$3:$U$51)</f>
        <v>FS</v>
      </c>
      <c r="P2619" s="25">
        <f t="shared" si="80"/>
        <v>21.62</v>
      </c>
      <c r="Q2619" s="25">
        <f t="shared" si="81"/>
        <v>0.2</v>
      </c>
      <c r="R2619" s="25">
        <f>LOOKUP(A2619,[1]lookup!$A$3:$A$51,[1]lookup!$H$3:$H$51)</f>
        <v>6.16</v>
      </c>
    </row>
    <row r="2620" spans="1:18" ht="15" x14ac:dyDescent="0.2">
      <c r="A2620" t="s">
        <v>315</v>
      </c>
      <c r="B2620">
        <v>2016</v>
      </c>
      <c r="C2620" t="s">
        <v>0</v>
      </c>
      <c r="D2620" t="s">
        <v>557</v>
      </c>
      <c r="E2620" t="s">
        <v>2201</v>
      </c>
      <c r="F2620">
        <v>1</v>
      </c>
      <c r="G2620">
        <v>3</v>
      </c>
      <c r="H2620">
        <v>1</v>
      </c>
      <c r="I2620">
        <v>23</v>
      </c>
      <c r="J2620">
        <v>1</v>
      </c>
      <c r="K2620">
        <v>26</v>
      </c>
      <c r="L2620">
        <v>5000</v>
      </c>
      <c r="M2620" s="24" t="str">
        <f>LOOKUP(A2620,[1]lookup!$A$3:$A$51,[1]lookup!$P$3:$P$51)</f>
        <v>Unseeded</v>
      </c>
      <c r="N2620" s="24" t="str">
        <f>LOOKUP(A2620,[1]lookup!$A$3:$A$51,[1]lookup!$R$3:$R$51)</f>
        <v>Unburned</v>
      </c>
      <c r="O2620" s="24" t="str">
        <f>LOOKUP(A2620,[1]lookup!$A$3:$A$51,[1]lookup!$U$3:$U$51)</f>
        <v>FS</v>
      </c>
      <c r="P2620" s="25">
        <f t="shared" si="80"/>
        <v>0.45999999999999996</v>
      </c>
      <c r="Q2620" s="25">
        <f t="shared" si="81"/>
        <v>0.06</v>
      </c>
      <c r="R2620" s="25">
        <f>LOOKUP(A2620,[1]lookup!$A$3:$A$51,[1]lookup!$H$3:$H$51)</f>
        <v>6.16</v>
      </c>
    </row>
    <row r="2621" spans="1:18" ht="15" x14ac:dyDescent="0.2">
      <c r="A2621" t="s">
        <v>315</v>
      </c>
      <c r="B2621">
        <v>2016</v>
      </c>
      <c r="C2621" t="s">
        <v>0</v>
      </c>
      <c r="D2621" t="s">
        <v>390</v>
      </c>
      <c r="E2621" t="s">
        <v>2202</v>
      </c>
      <c r="F2621">
        <v>1</v>
      </c>
      <c r="G2621">
        <v>1</v>
      </c>
      <c r="H2621">
        <v>1</v>
      </c>
      <c r="I2621">
        <v>122</v>
      </c>
      <c r="J2621">
        <v>1</v>
      </c>
      <c r="K2621">
        <v>123</v>
      </c>
      <c r="L2621">
        <v>5000</v>
      </c>
      <c r="M2621" s="24" t="str">
        <f>LOOKUP(A2621,[1]lookup!$A$3:$A$51,[1]lookup!$P$3:$P$51)</f>
        <v>Unseeded</v>
      </c>
      <c r="N2621" s="24" t="str">
        <f>LOOKUP(A2621,[1]lookup!$A$3:$A$51,[1]lookup!$R$3:$R$51)</f>
        <v>Unburned</v>
      </c>
      <c r="O2621" s="24" t="str">
        <f>LOOKUP(A2621,[1]lookup!$A$3:$A$51,[1]lookup!$U$3:$U$51)</f>
        <v>FS</v>
      </c>
      <c r="P2621" s="25">
        <f t="shared" si="80"/>
        <v>2.44</v>
      </c>
      <c r="Q2621" s="25">
        <f t="shared" si="81"/>
        <v>0.02</v>
      </c>
      <c r="R2621" s="25">
        <f>LOOKUP(A2621,[1]lookup!$A$3:$A$51,[1]lookup!$H$3:$H$51)</f>
        <v>6.16</v>
      </c>
    </row>
    <row r="2622" spans="1:18" ht="15" x14ac:dyDescent="0.2">
      <c r="A2622" t="s">
        <v>315</v>
      </c>
      <c r="B2622">
        <v>2016</v>
      </c>
      <c r="C2622" t="s">
        <v>0</v>
      </c>
      <c r="D2622" t="s">
        <v>1087</v>
      </c>
      <c r="E2622" t="s">
        <v>2203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5000</v>
      </c>
      <c r="M2622" s="24" t="str">
        <f>LOOKUP(A2622,[1]lookup!$A$3:$A$51,[1]lookup!$P$3:$P$51)</f>
        <v>Unseeded</v>
      </c>
      <c r="N2622" s="24" t="str">
        <f>LOOKUP(A2622,[1]lookup!$A$3:$A$51,[1]lookup!$R$3:$R$51)</f>
        <v>Unburned</v>
      </c>
      <c r="O2622" s="24" t="str">
        <f>LOOKUP(A2622,[1]lookup!$A$3:$A$51,[1]lookup!$U$3:$U$51)</f>
        <v>FS</v>
      </c>
      <c r="P2622" s="25">
        <f t="shared" si="80"/>
        <v>0</v>
      </c>
      <c r="Q2622" s="25">
        <f t="shared" si="81"/>
        <v>0</v>
      </c>
      <c r="R2622" s="25">
        <f>LOOKUP(A2622,[1]lookup!$A$3:$A$51,[1]lookup!$H$3:$H$51)</f>
        <v>6.16</v>
      </c>
    </row>
    <row r="2623" spans="1:18" ht="15" x14ac:dyDescent="0.2">
      <c r="A2623" t="s">
        <v>315</v>
      </c>
      <c r="B2623">
        <v>2016</v>
      </c>
      <c r="C2623" t="s">
        <v>0</v>
      </c>
      <c r="D2623" t="s">
        <v>244</v>
      </c>
      <c r="E2623" t="s">
        <v>2204</v>
      </c>
      <c r="F2623">
        <v>5</v>
      </c>
      <c r="G2623">
        <v>189</v>
      </c>
      <c r="H2623">
        <v>4</v>
      </c>
      <c r="I2623">
        <v>1306</v>
      </c>
      <c r="J2623">
        <v>5</v>
      </c>
      <c r="K2623">
        <v>1495</v>
      </c>
      <c r="L2623">
        <v>5000</v>
      </c>
      <c r="M2623" s="24" t="str">
        <f>LOOKUP(A2623,[1]lookup!$A$3:$A$51,[1]lookup!$P$3:$P$51)</f>
        <v>Unseeded</v>
      </c>
      <c r="N2623" s="24" t="str">
        <f>LOOKUP(A2623,[1]lookup!$A$3:$A$51,[1]lookup!$R$3:$R$51)</f>
        <v>Unburned</v>
      </c>
      <c r="O2623" s="24" t="str">
        <f>LOOKUP(A2623,[1]lookup!$A$3:$A$51,[1]lookup!$U$3:$U$51)</f>
        <v>FS</v>
      </c>
      <c r="P2623" s="25">
        <f t="shared" si="80"/>
        <v>26.119999999999997</v>
      </c>
      <c r="Q2623" s="25">
        <f t="shared" si="81"/>
        <v>3.7800000000000002</v>
      </c>
      <c r="R2623" s="25">
        <f>LOOKUP(A2623,[1]lookup!$A$3:$A$51,[1]lookup!$H$3:$H$51)</f>
        <v>6.16</v>
      </c>
    </row>
    <row r="2624" spans="1:18" ht="15" x14ac:dyDescent="0.2">
      <c r="A2624" t="s">
        <v>315</v>
      </c>
      <c r="B2624">
        <v>2016</v>
      </c>
      <c r="C2624" t="s">
        <v>0</v>
      </c>
      <c r="D2624" t="s">
        <v>559</v>
      </c>
      <c r="E2624" t="s">
        <v>2205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5000</v>
      </c>
      <c r="M2624" s="24" t="str">
        <f>LOOKUP(A2624,[1]lookup!$A$3:$A$51,[1]lookup!$P$3:$P$51)</f>
        <v>Unseeded</v>
      </c>
      <c r="N2624" s="24" t="str">
        <f>LOOKUP(A2624,[1]lookup!$A$3:$A$51,[1]lookup!$R$3:$R$51)</f>
        <v>Unburned</v>
      </c>
      <c r="O2624" s="24" t="str">
        <f>LOOKUP(A2624,[1]lookup!$A$3:$A$51,[1]lookup!$U$3:$U$51)</f>
        <v>FS</v>
      </c>
      <c r="P2624" s="25">
        <f t="shared" si="80"/>
        <v>0</v>
      </c>
      <c r="Q2624" s="25">
        <f t="shared" si="81"/>
        <v>0</v>
      </c>
      <c r="R2624" s="25">
        <f>LOOKUP(A2624,[1]lookup!$A$3:$A$51,[1]lookup!$H$3:$H$51)</f>
        <v>6.16</v>
      </c>
    </row>
    <row r="2625" spans="1:18" ht="15" x14ac:dyDescent="0.2">
      <c r="A2625" t="s">
        <v>315</v>
      </c>
      <c r="B2625">
        <v>2016</v>
      </c>
      <c r="C2625" t="s">
        <v>0</v>
      </c>
      <c r="D2625" t="s">
        <v>1229</v>
      </c>
      <c r="E2625" t="s">
        <v>2206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5000</v>
      </c>
      <c r="M2625" s="24" t="str">
        <f>LOOKUP(A2625,[1]lookup!$A$3:$A$51,[1]lookup!$P$3:$P$51)</f>
        <v>Unseeded</v>
      </c>
      <c r="N2625" s="24" t="str">
        <f>LOOKUP(A2625,[1]lookup!$A$3:$A$51,[1]lookup!$R$3:$R$51)</f>
        <v>Unburned</v>
      </c>
      <c r="O2625" s="24" t="str">
        <f>LOOKUP(A2625,[1]lookup!$A$3:$A$51,[1]lookup!$U$3:$U$51)</f>
        <v>FS</v>
      </c>
      <c r="P2625" s="25">
        <f t="shared" si="80"/>
        <v>0</v>
      </c>
      <c r="Q2625" s="25">
        <f t="shared" si="81"/>
        <v>0</v>
      </c>
      <c r="R2625" s="25">
        <f>LOOKUP(A2625,[1]lookup!$A$3:$A$51,[1]lookup!$H$3:$H$51)</f>
        <v>6.16</v>
      </c>
    </row>
    <row r="2626" spans="1:18" ht="15" x14ac:dyDescent="0.2">
      <c r="A2626" t="s">
        <v>315</v>
      </c>
      <c r="B2626">
        <v>2016</v>
      </c>
      <c r="C2626" t="s">
        <v>0</v>
      </c>
      <c r="D2626" t="s">
        <v>405</v>
      </c>
      <c r="E2626" t="s">
        <v>2207</v>
      </c>
      <c r="F2626">
        <v>3</v>
      </c>
      <c r="G2626">
        <v>1886</v>
      </c>
      <c r="H2626">
        <v>2</v>
      </c>
      <c r="I2626">
        <v>557</v>
      </c>
      <c r="J2626">
        <v>3</v>
      </c>
      <c r="K2626">
        <v>2443</v>
      </c>
      <c r="L2626">
        <v>5000</v>
      </c>
      <c r="M2626" s="24" t="str">
        <f>LOOKUP(A2626,[1]lookup!$A$3:$A$51,[1]lookup!$P$3:$P$51)</f>
        <v>Unseeded</v>
      </c>
      <c r="N2626" s="24" t="str">
        <f>LOOKUP(A2626,[1]lookup!$A$3:$A$51,[1]lookup!$R$3:$R$51)</f>
        <v>Unburned</v>
      </c>
      <c r="O2626" s="24" t="str">
        <f>LOOKUP(A2626,[1]lookup!$A$3:$A$51,[1]lookup!$U$3:$U$51)</f>
        <v>FS</v>
      </c>
      <c r="P2626" s="25">
        <f t="shared" ref="P2626:P2689" si="82">I2626/L2626*100</f>
        <v>11.14</v>
      </c>
      <c r="Q2626" s="25">
        <f t="shared" ref="Q2626:Q2689" si="83">G2626/L2626*100</f>
        <v>37.72</v>
      </c>
      <c r="R2626" s="25">
        <f>LOOKUP(A2626,[1]lookup!$A$3:$A$51,[1]lookup!$H$3:$H$51)</f>
        <v>6.16</v>
      </c>
    </row>
    <row r="2627" spans="1:18" ht="15" x14ac:dyDescent="0.2">
      <c r="A2627" t="s">
        <v>315</v>
      </c>
      <c r="B2627">
        <v>2016</v>
      </c>
      <c r="C2627" t="s">
        <v>0</v>
      </c>
      <c r="D2627" t="s">
        <v>217</v>
      </c>
      <c r="E2627" t="s">
        <v>2208</v>
      </c>
      <c r="F2627">
        <v>3</v>
      </c>
      <c r="G2627">
        <v>2911</v>
      </c>
      <c r="H2627">
        <v>2</v>
      </c>
      <c r="I2627">
        <v>14</v>
      </c>
      <c r="J2627">
        <v>3</v>
      </c>
      <c r="K2627">
        <v>2925</v>
      </c>
      <c r="L2627">
        <v>5000</v>
      </c>
      <c r="M2627" s="24" t="str">
        <f>LOOKUP(A2627,[1]lookup!$A$3:$A$51,[1]lookup!$P$3:$P$51)</f>
        <v>Unseeded</v>
      </c>
      <c r="N2627" s="24" t="str">
        <f>LOOKUP(A2627,[1]lookup!$A$3:$A$51,[1]lookup!$R$3:$R$51)</f>
        <v>Unburned</v>
      </c>
      <c r="O2627" s="24" t="str">
        <f>LOOKUP(A2627,[1]lookup!$A$3:$A$51,[1]lookup!$U$3:$U$51)</f>
        <v>FS</v>
      </c>
      <c r="P2627" s="25">
        <f t="shared" si="82"/>
        <v>0.27999999999999997</v>
      </c>
      <c r="Q2627" s="25">
        <f t="shared" si="83"/>
        <v>58.220000000000006</v>
      </c>
      <c r="R2627" s="25">
        <f>LOOKUP(A2627,[1]lookup!$A$3:$A$51,[1]lookup!$H$3:$H$51)</f>
        <v>6.16</v>
      </c>
    </row>
    <row r="2628" spans="1:18" ht="15" x14ac:dyDescent="0.2">
      <c r="A2628" t="s">
        <v>315</v>
      </c>
      <c r="B2628">
        <v>2016</v>
      </c>
      <c r="C2628" t="s">
        <v>0</v>
      </c>
      <c r="D2628" t="s">
        <v>2209</v>
      </c>
      <c r="E2628" t="s">
        <v>2210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5000</v>
      </c>
      <c r="M2628" s="24" t="str">
        <f>LOOKUP(A2628,[1]lookup!$A$3:$A$51,[1]lookup!$P$3:$P$51)</f>
        <v>Unseeded</v>
      </c>
      <c r="N2628" s="24" t="str">
        <f>LOOKUP(A2628,[1]lookup!$A$3:$A$51,[1]lookup!$R$3:$R$51)</f>
        <v>Unburned</v>
      </c>
      <c r="O2628" s="24" t="str">
        <f>LOOKUP(A2628,[1]lookup!$A$3:$A$51,[1]lookup!$U$3:$U$51)</f>
        <v>FS</v>
      </c>
      <c r="P2628" s="25">
        <f t="shared" si="82"/>
        <v>0</v>
      </c>
      <c r="Q2628" s="25">
        <f t="shared" si="83"/>
        <v>0</v>
      </c>
      <c r="R2628" s="25">
        <f>LOOKUP(A2628,[1]lookup!$A$3:$A$51,[1]lookup!$H$3:$H$51)</f>
        <v>6.16</v>
      </c>
    </row>
    <row r="2629" spans="1:18" ht="15" x14ac:dyDescent="0.2">
      <c r="A2629" t="s">
        <v>315</v>
      </c>
      <c r="B2629">
        <v>2016</v>
      </c>
      <c r="C2629" t="s">
        <v>0</v>
      </c>
      <c r="D2629" t="s">
        <v>2211</v>
      </c>
      <c r="E2629" t="s">
        <v>2212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5000</v>
      </c>
      <c r="M2629" s="24" t="str">
        <f>LOOKUP(A2629,[1]lookup!$A$3:$A$51,[1]lookup!$P$3:$P$51)</f>
        <v>Unseeded</v>
      </c>
      <c r="N2629" s="24" t="str">
        <f>LOOKUP(A2629,[1]lookup!$A$3:$A$51,[1]lookup!$R$3:$R$51)</f>
        <v>Unburned</v>
      </c>
      <c r="O2629" s="24" t="str">
        <f>LOOKUP(A2629,[1]lookup!$A$3:$A$51,[1]lookup!$U$3:$U$51)</f>
        <v>FS</v>
      </c>
      <c r="P2629" s="25">
        <f t="shared" si="82"/>
        <v>0</v>
      </c>
      <c r="Q2629" s="25">
        <f t="shared" si="83"/>
        <v>0</v>
      </c>
      <c r="R2629" s="25">
        <f>LOOKUP(A2629,[1]lookup!$A$3:$A$51,[1]lookup!$H$3:$H$51)</f>
        <v>6.16</v>
      </c>
    </row>
    <row r="2630" spans="1:18" ht="15" x14ac:dyDescent="0.2">
      <c r="A2630" t="s">
        <v>318</v>
      </c>
      <c r="B2630">
        <v>2016</v>
      </c>
      <c r="C2630" t="s">
        <v>0</v>
      </c>
      <c r="D2630" t="s">
        <v>672</v>
      </c>
      <c r="E2630" t="s">
        <v>2199</v>
      </c>
      <c r="F2630">
        <v>1</v>
      </c>
      <c r="G2630">
        <v>9</v>
      </c>
      <c r="H2630">
        <v>1</v>
      </c>
      <c r="I2630">
        <v>404</v>
      </c>
      <c r="J2630">
        <v>1</v>
      </c>
      <c r="K2630">
        <v>413</v>
      </c>
      <c r="L2630">
        <v>5007</v>
      </c>
      <c r="M2630" s="24" t="str">
        <f>LOOKUP(A2630,[1]lookup!$A$3:$A$51,[1]lookup!$P$3:$P$51)</f>
        <v>Unseeded</v>
      </c>
      <c r="N2630" s="24" t="str">
        <f>LOOKUP(A2630,[1]lookup!$A$3:$A$51,[1]lookup!$R$3:$R$51)</f>
        <v>Unburned</v>
      </c>
      <c r="O2630" s="24" t="str">
        <f>LOOKUP(A2630,[1]lookup!$A$3:$A$51,[1]lookup!$U$3:$U$51)</f>
        <v>FS</v>
      </c>
      <c r="P2630" s="25">
        <f t="shared" si="82"/>
        <v>8.0687038146594769</v>
      </c>
      <c r="Q2630" s="25">
        <f t="shared" si="83"/>
        <v>0.17974835230677053</v>
      </c>
      <c r="R2630" s="25">
        <f>LOOKUP(A2630,[1]lookup!$A$3:$A$51,[1]lookup!$H$3:$H$51)</f>
        <v>0</v>
      </c>
    </row>
    <row r="2631" spans="1:18" ht="15" x14ac:dyDescent="0.2">
      <c r="A2631" t="s">
        <v>318</v>
      </c>
      <c r="B2631">
        <v>2016</v>
      </c>
      <c r="C2631" t="s">
        <v>0</v>
      </c>
      <c r="D2631" t="s">
        <v>556</v>
      </c>
      <c r="E2631" t="s">
        <v>2200</v>
      </c>
      <c r="F2631">
        <v>2</v>
      </c>
      <c r="G2631">
        <v>8</v>
      </c>
      <c r="H2631">
        <v>3</v>
      </c>
      <c r="I2631">
        <v>413</v>
      </c>
      <c r="J2631">
        <v>3</v>
      </c>
      <c r="K2631">
        <v>421</v>
      </c>
      <c r="L2631">
        <v>5007</v>
      </c>
      <c r="M2631" s="24" t="str">
        <f>LOOKUP(A2631,[1]lookup!$A$3:$A$51,[1]lookup!$P$3:$P$51)</f>
        <v>Unseeded</v>
      </c>
      <c r="N2631" s="24" t="str">
        <f>LOOKUP(A2631,[1]lookup!$A$3:$A$51,[1]lookup!$R$3:$R$51)</f>
        <v>Unburned</v>
      </c>
      <c r="O2631" s="24" t="str">
        <f>LOOKUP(A2631,[1]lookup!$A$3:$A$51,[1]lookup!$U$3:$U$51)</f>
        <v>FS</v>
      </c>
      <c r="P2631" s="25">
        <f t="shared" si="82"/>
        <v>8.2484521669662474</v>
      </c>
      <c r="Q2631" s="25">
        <f t="shared" si="83"/>
        <v>0.15977631316157379</v>
      </c>
      <c r="R2631" s="25">
        <f>LOOKUP(A2631,[1]lookup!$A$3:$A$51,[1]lookup!$H$3:$H$51)</f>
        <v>0</v>
      </c>
    </row>
    <row r="2632" spans="1:18" ht="15" x14ac:dyDescent="0.2">
      <c r="A2632" t="s">
        <v>318</v>
      </c>
      <c r="B2632">
        <v>2016</v>
      </c>
      <c r="C2632" t="s">
        <v>0</v>
      </c>
      <c r="D2632" t="s">
        <v>557</v>
      </c>
      <c r="E2632" t="s">
        <v>2201</v>
      </c>
      <c r="F2632">
        <v>0</v>
      </c>
      <c r="G2632">
        <v>0</v>
      </c>
      <c r="H2632">
        <v>1</v>
      </c>
      <c r="I2632">
        <v>9</v>
      </c>
      <c r="J2632">
        <v>1</v>
      </c>
      <c r="K2632">
        <v>9</v>
      </c>
      <c r="L2632">
        <v>5007</v>
      </c>
      <c r="M2632" s="24" t="str">
        <f>LOOKUP(A2632,[1]lookup!$A$3:$A$51,[1]lookup!$P$3:$P$51)</f>
        <v>Unseeded</v>
      </c>
      <c r="N2632" s="24" t="str">
        <f>LOOKUP(A2632,[1]lookup!$A$3:$A$51,[1]lookup!$R$3:$R$51)</f>
        <v>Unburned</v>
      </c>
      <c r="O2632" s="24" t="str">
        <f>LOOKUP(A2632,[1]lookup!$A$3:$A$51,[1]lookup!$U$3:$U$51)</f>
        <v>FS</v>
      </c>
      <c r="P2632" s="25">
        <f t="shared" si="82"/>
        <v>0.17974835230677053</v>
      </c>
      <c r="Q2632" s="25">
        <f t="shared" si="83"/>
        <v>0</v>
      </c>
      <c r="R2632" s="25">
        <f>LOOKUP(A2632,[1]lookup!$A$3:$A$51,[1]lookup!$H$3:$H$51)</f>
        <v>0</v>
      </c>
    </row>
    <row r="2633" spans="1:18" ht="15" x14ac:dyDescent="0.2">
      <c r="A2633" t="s">
        <v>318</v>
      </c>
      <c r="B2633">
        <v>2016</v>
      </c>
      <c r="C2633" t="s">
        <v>0</v>
      </c>
      <c r="D2633" t="s">
        <v>390</v>
      </c>
      <c r="E2633" t="s">
        <v>2202</v>
      </c>
      <c r="F2633">
        <v>1</v>
      </c>
      <c r="G2633">
        <v>59</v>
      </c>
      <c r="H2633">
        <v>1</v>
      </c>
      <c r="I2633">
        <v>403</v>
      </c>
      <c r="J2633">
        <v>1</v>
      </c>
      <c r="K2633">
        <v>462</v>
      </c>
      <c r="L2633">
        <v>5007</v>
      </c>
      <c r="M2633" s="24" t="str">
        <f>LOOKUP(A2633,[1]lookup!$A$3:$A$51,[1]lookup!$P$3:$P$51)</f>
        <v>Unseeded</v>
      </c>
      <c r="N2633" s="24" t="str">
        <f>LOOKUP(A2633,[1]lookup!$A$3:$A$51,[1]lookup!$R$3:$R$51)</f>
        <v>Unburned</v>
      </c>
      <c r="O2633" s="24" t="str">
        <f>LOOKUP(A2633,[1]lookup!$A$3:$A$51,[1]lookup!$U$3:$U$51)</f>
        <v>FS</v>
      </c>
      <c r="P2633" s="25">
        <f t="shared" si="82"/>
        <v>8.0487317755142804</v>
      </c>
      <c r="Q2633" s="25">
        <f t="shared" si="83"/>
        <v>1.1783503095666068</v>
      </c>
      <c r="R2633" s="25">
        <f>LOOKUP(A2633,[1]lookup!$A$3:$A$51,[1]lookup!$H$3:$H$51)</f>
        <v>0</v>
      </c>
    </row>
    <row r="2634" spans="1:18" ht="15" x14ac:dyDescent="0.2">
      <c r="A2634" t="s">
        <v>318</v>
      </c>
      <c r="B2634">
        <v>2016</v>
      </c>
      <c r="C2634" t="s">
        <v>0</v>
      </c>
      <c r="D2634" t="s">
        <v>1087</v>
      </c>
      <c r="E2634" t="s">
        <v>2203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5007</v>
      </c>
      <c r="M2634" s="24" t="str">
        <f>LOOKUP(A2634,[1]lookup!$A$3:$A$51,[1]lookup!$P$3:$P$51)</f>
        <v>Unseeded</v>
      </c>
      <c r="N2634" s="24" t="str">
        <f>LOOKUP(A2634,[1]lookup!$A$3:$A$51,[1]lookup!$R$3:$R$51)</f>
        <v>Unburned</v>
      </c>
      <c r="O2634" s="24" t="str">
        <f>LOOKUP(A2634,[1]lookup!$A$3:$A$51,[1]lookup!$U$3:$U$51)</f>
        <v>FS</v>
      </c>
      <c r="P2634" s="25">
        <f t="shared" si="82"/>
        <v>0</v>
      </c>
      <c r="Q2634" s="25">
        <f t="shared" si="83"/>
        <v>0</v>
      </c>
      <c r="R2634" s="25">
        <f>LOOKUP(A2634,[1]lookup!$A$3:$A$51,[1]lookup!$H$3:$H$51)</f>
        <v>0</v>
      </c>
    </row>
    <row r="2635" spans="1:18" ht="15" x14ac:dyDescent="0.2">
      <c r="A2635" t="s">
        <v>318</v>
      </c>
      <c r="B2635">
        <v>2016</v>
      </c>
      <c r="C2635" t="s">
        <v>0</v>
      </c>
      <c r="D2635" t="s">
        <v>244</v>
      </c>
      <c r="E2635" t="s">
        <v>2204</v>
      </c>
      <c r="F2635">
        <v>4</v>
      </c>
      <c r="G2635">
        <v>296</v>
      </c>
      <c r="H2635">
        <v>6</v>
      </c>
      <c r="I2635">
        <v>2290</v>
      </c>
      <c r="J2635">
        <v>6</v>
      </c>
      <c r="K2635">
        <v>2586</v>
      </c>
      <c r="L2635">
        <v>5007</v>
      </c>
      <c r="M2635" s="24" t="str">
        <f>LOOKUP(A2635,[1]lookup!$A$3:$A$51,[1]lookup!$P$3:$P$51)</f>
        <v>Unseeded</v>
      </c>
      <c r="N2635" s="24" t="str">
        <f>LOOKUP(A2635,[1]lookup!$A$3:$A$51,[1]lookup!$R$3:$R$51)</f>
        <v>Unburned</v>
      </c>
      <c r="O2635" s="24" t="str">
        <f>LOOKUP(A2635,[1]lookup!$A$3:$A$51,[1]lookup!$U$3:$U$51)</f>
        <v>FS</v>
      </c>
      <c r="P2635" s="25">
        <f t="shared" si="82"/>
        <v>45.7359696425005</v>
      </c>
      <c r="Q2635" s="25">
        <f t="shared" si="83"/>
        <v>5.9117235869782307</v>
      </c>
      <c r="R2635" s="25">
        <f>LOOKUP(A2635,[1]lookup!$A$3:$A$51,[1]lookup!$H$3:$H$51)</f>
        <v>0</v>
      </c>
    </row>
    <row r="2636" spans="1:18" ht="15" x14ac:dyDescent="0.2">
      <c r="A2636" t="s">
        <v>318</v>
      </c>
      <c r="B2636">
        <v>2016</v>
      </c>
      <c r="C2636" t="s">
        <v>0</v>
      </c>
      <c r="D2636" t="s">
        <v>559</v>
      </c>
      <c r="E2636" t="s">
        <v>2205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5007</v>
      </c>
      <c r="M2636" s="24" t="str">
        <f>LOOKUP(A2636,[1]lookup!$A$3:$A$51,[1]lookup!$P$3:$P$51)</f>
        <v>Unseeded</v>
      </c>
      <c r="N2636" s="24" t="str">
        <f>LOOKUP(A2636,[1]lookup!$A$3:$A$51,[1]lookup!$R$3:$R$51)</f>
        <v>Unburned</v>
      </c>
      <c r="O2636" s="24" t="str">
        <f>LOOKUP(A2636,[1]lookup!$A$3:$A$51,[1]lookup!$U$3:$U$51)</f>
        <v>FS</v>
      </c>
      <c r="P2636" s="25">
        <f t="shared" si="82"/>
        <v>0</v>
      </c>
      <c r="Q2636" s="25">
        <f t="shared" si="83"/>
        <v>0</v>
      </c>
      <c r="R2636" s="25">
        <f>LOOKUP(A2636,[1]lookup!$A$3:$A$51,[1]lookup!$H$3:$H$51)</f>
        <v>0</v>
      </c>
    </row>
    <row r="2637" spans="1:18" ht="15" x14ac:dyDescent="0.2">
      <c r="A2637" t="s">
        <v>318</v>
      </c>
      <c r="B2637">
        <v>2016</v>
      </c>
      <c r="C2637" t="s">
        <v>0</v>
      </c>
      <c r="D2637" t="s">
        <v>1229</v>
      </c>
      <c r="E2637" t="s">
        <v>2206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5007</v>
      </c>
      <c r="M2637" s="24" t="str">
        <f>LOOKUP(A2637,[1]lookup!$A$3:$A$51,[1]lookup!$P$3:$P$51)</f>
        <v>Unseeded</v>
      </c>
      <c r="N2637" s="24" t="str">
        <f>LOOKUP(A2637,[1]lookup!$A$3:$A$51,[1]lookup!$R$3:$R$51)</f>
        <v>Unburned</v>
      </c>
      <c r="O2637" s="24" t="str">
        <f>LOOKUP(A2637,[1]lookup!$A$3:$A$51,[1]lookup!$U$3:$U$51)</f>
        <v>FS</v>
      </c>
      <c r="P2637" s="25">
        <f t="shared" si="82"/>
        <v>0</v>
      </c>
      <c r="Q2637" s="25">
        <f t="shared" si="83"/>
        <v>0</v>
      </c>
      <c r="R2637" s="25">
        <f>LOOKUP(A2637,[1]lookup!$A$3:$A$51,[1]lookup!$H$3:$H$51)</f>
        <v>0</v>
      </c>
    </row>
    <row r="2638" spans="1:18" ht="15" x14ac:dyDescent="0.2">
      <c r="A2638" t="s">
        <v>318</v>
      </c>
      <c r="B2638">
        <v>2016</v>
      </c>
      <c r="C2638" t="s">
        <v>0</v>
      </c>
      <c r="D2638" t="s">
        <v>405</v>
      </c>
      <c r="E2638" t="s">
        <v>2207</v>
      </c>
      <c r="F2638">
        <v>2</v>
      </c>
      <c r="G2638">
        <v>1867</v>
      </c>
      <c r="H2638">
        <v>2</v>
      </c>
      <c r="I2638">
        <v>1089</v>
      </c>
      <c r="J2638">
        <v>2</v>
      </c>
      <c r="K2638">
        <v>2956</v>
      </c>
      <c r="L2638">
        <v>5007</v>
      </c>
      <c r="M2638" s="24" t="str">
        <f>LOOKUP(A2638,[1]lookup!$A$3:$A$51,[1]lookup!$P$3:$P$51)</f>
        <v>Unseeded</v>
      </c>
      <c r="N2638" s="24" t="str">
        <f>LOOKUP(A2638,[1]lookup!$A$3:$A$51,[1]lookup!$R$3:$R$51)</f>
        <v>Unburned</v>
      </c>
      <c r="O2638" s="24" t="str">
        <f>LOOKUP(A2638,[1]lookup!$A$3:$A$51,[1]lookup!$U$3:$U$51)</f>
        <v>FS</v>
      </c>
      <c r="P2638" s="25">
        <f t="shared" si="82"/>
        <v>21.749550629119234</v>
      </c>
      <c r="Q2638" s="25">
        <f t="shared" si="83"/>
        <v>37.287797084082285</v>
      </c>
      <c r="R2638" s="25">
        <f>LOOKUP(A2638,[1]lookup!$A$3:$A$51,[1]lookup!$H$3:$H$51)</f>
        <v>0</v>
      </c>
    </row>
    <row r="2639" spans="1:18" ht="15" x14ac:dyDescent="0.2">
      <c r="A2639" t="s">
        <v>318</v>
      </c>
      <c r="B2639">
        <v>2016</v>
      </c>
      <c r="C2639" t="s">
        <v>0</v>
      </c>
      <c r="D2639" t="s">
        <v>217</v>
      </c>
      <c r="E2639" t="s">
        <v>2208</v>
      </c>
      <c r="F2639">
        <v>3</v>
      </c>
      <c r="G2639">
        <v>2768</v>
      </c>
      <c r="H2639">
        <v>1</v>
      </c>
      <c r="I2639">
        <v>10</v>
      </c>
      <c r="J2639">
        <v>3</v>
      </c>
      <c r="K2639">
        <v>2778</v>
      </c>
      <c r="L2639">
        <v>5007</v>
      </c>
      <c r="M2639" s="24" t="str">
        <f>LOOKUP(A2639,[1]lookup!$A$3:$A$51,[1]lookup!$P$3:$P$51)</f>
        <v>Unseeded</v>
      </c>
      <c r="N2639" s="24" t="str">
        <f>LOOKUP(A2639,[1]lookup!$A$3:$A$51,[1]lookup!$R$3:$R$51)</f>
        <v>Unburned</v>
      </c>
      <c r="O2639" s="24" t="str">
        <f>LOOKUP(A2639,[1]lookup!$A$3:$A$51,[1]lookup!$U$3:$U$51)</f>
        <v>FS</v>
      </c>
      <c r="P2639" s="25">
        <f t="shared" si="82"/>
        <v>0.19972039145196727</v>
      </c>
      <c r="Q2639" s="25">
        <f t="shared" si="83"/>
        <v>55.282604353904532</v>
      </c>
      <c r="R2639" s="25">
        <f>LOOKUP(A2639,[1]lookup!$A$3:$A$51,[1]lookup!$H$3:$H$51)</f>
        <v>0</v>
      </c>
    </row>
    <row r="2640" spans="1:18" ht="15" x14ac:dyDescent="0.2">
      <c r="A2640" t="s">
        <v>318</v>
      </c>
      <c r="B2640">
        <v>2016</v>
      </c>
      <c r="C2640" t="s">
        <v>0</v>
      </c>
      <c r="D2640" t="s">
        <v>2209</v>
      </c>
      <c r="E2640" t="s">
        <v>2210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5007</v>
      </c>
      <c r="M2640" s="24" t="str">
        <f>LOOKUP(A2640,[1]lookup!$A$3:$A$51,[1]lookup!$P$3:$P$51)</f>
        <v>Unseeded</v>
      </c>
      <c r="N2640" s="24" t="str">
        <f>LOOKUP(A2640,[1]lookup!$A$3:$A$51,[1]lookup!$R$3:$R$51)</f>
        <v>Unburned</v>
      </c>
      <c r="O2640" s="24" t="str">
        <f>LOOKUP(A2640,[1]lookup!$A$3:$A$51,[1]lookup!$U$3:$U$51)</f>
        <v>FS</v>
      </c>
      <c r="P2640" s="25">
        <f t="shared" si="82"/>
        <v>0</v>
      </c>
      <c r="Q2640" s="25">
        <f t="shared" si="83"/>
        <v>0</v>
      </c>
      <c r="R2640" s="25">
        <f>LOOKUP(A2640,[1]lookup!$A$3:$A$51,[1]lookup!$H$3:$H$51)</f>
        <v>0</v>
      </c>
    </row>
    <row r="2641" spans="1:18" ht="15" x14ac:dyDescent="0.2">
      <c r="A2641" t="s">
        <v>318</v>
      </c>
      <c r="B2641">
        <v>2016</v>
      </c>
      <c r="C2641" t="s">
        <v>0</v>
      </c>
      <c r="D2641" t="s">
        <v>2211</v>
      </c>
      <c r="E2641" t="s">
        <v>2212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5007</v>
      </c>
      <c r="M2641" s="24" t="str">
        <f>LOOKUP(A2641,[1]lookup!$A$3:$A$51,[1]lookup!$P$3:$P$51)</f>
        <v>Unseeded</v>
      </c>
      <c r="N2641" s="24" t="str">
        <f>LOOKUP(A2641,[1]lookup!$A$3:$A$51,[1]lookup!$R$3:$R$51)</f>
        <v>Unburned</v>
      </c>
      <c r="O2641" s="24" t="str">
        <f>LOOKUP(A2641,[1]lookup!$A$3:$A$51,[1]lookup!$U$3:$U$51)</f>
        <v>FS</v>
      </c>
      <c r="P2641" s="25">
        <f t="shared" si="82"/>
        <v>0</v>
      </c>
      <c r="Q2641" s="25">
        <f t="shared" si="83"/>
        <v>0</v>
      </c>
      <c r="R2641" s="25">
        <f>LOOKUP(A2641,[1]lookup!$A$3:$A$51,[1]lookup!$H$3:$H$51)</f>
        <v>0</v>
      </c>
    </row>
    <row r="2642" spans="1:18" ht="15" x14ac:dyDescent="0.2">
      <c r="A2642" t="s">
        <v>321</v>
      </c>
      <c r="B2642">
        <v>2016</v>
      </c>
      <c r="C2642" t="s">
        <v>0</v>
      </c>
      <c r="D2642" t="s">
        <v>672</v>
      </c>
      <c r="E2642" t="s">
        <v>2199</v>
      </c>
      <c r="F2642">
        <v>1</v>
      </c>
      <c r="G2642">
        <v>9</v>
      </c>
      <c r="H2642">
        <v>0</v>
      </c>
      <c r="I2642">
        <v>0</v>
      </c>
      <c r="J2642">
        <v>1</v>
      </c>
      <c r="K2642">
        <v>9</v>
      </c>
      <c r="L2642">
        <v>5000</v>
      </c>
      <c r="M2642" s="24" t="str">
        <f>LOOKUP(A2642,[1]lookup!$A$3:$A$51,[1]lookup!$P$3:$P$51)</f>
        <v>Seeded</v>
      </c>
      <c r="N2642" s="24" t="str">
        <f>LOOKUP(A2642,[1]lookup!$A$3:$A$51,[1]lookup!$R$3:$R$51)</f>
        <v>High</v>
      </c>
      <c r="O2642" s="24" t="str">
        <f>LOOKUP(A2642,[1]lookup!$A$3:$A$51,[1]lookup!$U$3:$U$51)</f>
        <v>FS</v>
      </c>
      <c r="P2642" s="25">
        <f t="shared" si="82"/>
        <v>0</v>
      </c>
      <c r="Q2642" s="25">
        <f t="shared" si="83"/>
        <v>0.18</v>
      </c>
      <c r="R2642" s="25">
        <f>LOOKUP(A2642,[1]lookup!$A$3:$A$51,[1]lookup!$H$3:$H$51)</f>
        <v>22.534930139720558</v>
      </c>
    </row>
    <row r="2643" spans="1:18" ht="15" x14ac:dyDescent="0.2">
      <c r="A2643" t="s">
        <v>321</v>
      </c>
      <c r="B2643">
        <v>2016</v>
      </c>
      <c r="C2643" t="s">
        <v>0</v>
      </c>
      <c r="D2643" t="s">
        <v>556</v>
      </c>
      <c r="E2643" t="s">
        <v>2200</v>
      </c>
      <c r="F2643">
        <v>1</v>
      </c>
      <c r="G2643">
        <v>3</v>
      </c>
      <c r="H2643">
        <v>2</v>
      </c>
      <c r="I2643">
        <v>237</v>
      </c>
      <c r="J2643">
        <v>2</v>
      </c>
      <c r="K2643">
        <v>240</v>
      </c>
      <c r="L2643">
        <v>5000</v>
      </c>
      <c r="M2643" s="24" t="str">
        <f>LOOKUP(A2643,[1]lookup!$A$3:$A$51,[1]lookup!$P$3:$P$51)</f>
        <v>Seeded</v>
      </c>
      <c r="N2643" s="24" t="str">
        <f>LOOKUP(A2643,[1]lookup!$A$3:$A$51,[1]lookup!$R$3:$R$51)</f>
        <v>High</v>
      </c>
      <c r="O2643" s="24" t="str">
        <f>LOOKUP(A2643,[1]lookup!$A$3:$A$51,[1]lookup!$U$3:$U$51)</f>
        <v>FS</v>
      </c>
      <c r="P2643" s="25">
        <f t="shared" si="82"/>
        <v>4.74</v>
      </c>
      <c r="Q2643" s="25">
        <f t="shared" si="83"/>
        <v>0.06</v>
      </c>
      <c r="R2643" s="25">
        <f>LOOKUP(A2643,[1]lookup!$A$3:$A$51,[1]lookup!$H$3:$H$51)</f>
        <v>22.534930139720558</v>
      </c>
    </row>
    <row r="2644" spans="1:18" ht="15" x14ac:dyDescent="0.2">
      <c r="A2644" t="s">
        <v>321</v>
      </c>
      <c r="B2644">
        <v>2016</v>
      </c>
      <c r="C2644" t="s">
        <v>0</v>
      </c>
      <c r="D2644" t="s">
        <v>557</v>
      </c>
      <c r="E2644" t="s">
        <v>2201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5000</v>
      </c>
      <c r="M2644" s="24" t="str">
        <f>LOOKUP(A2644,[1]lookup!$A$3:$A$51,[1]lookup!$P$3:$P$51)</f>
        <v>Seeded</v>
      </c>
      <c r="N2644" s="24" t="str">
        <f>LOOKUP(A2644,[1]lookup!$A$3:$A$51,[1]lookup!$R$3:$R$51)</f>
        <v>High</v>
      </c>
      <c r="O2644" s="24" t="str">
        <f>LOOKUP(A2644,[1]lookup!$A$3:$A$51,[1]lookup!$U$3:$U$51)</f>
        <v>FS</v>
      </c>
      <c r="P2644" s="25">
        <f t="shared" si="82"/>
        <v>0</v>
      </c>
      <c r="Q2644" s="25">
        <f t="shared" si="83"/>
        <v>0</v>
      </c>
      <c r="R2644" s="25">
        <f>LOOKUP(A2644,[1]lookup!$A$3:$A$51,[1]lookup!$H$3:$H$51)</f>
        <v>22.534930139720558</v>
      </c>
    </row>
    <row r="2645" spans="1:18" ht="15" x14ac:dyDescent="0.2">
      <c r="A2645" t="s">
        <v>321</v>
      </c>
      <c r="B2645">
        <v>2016</v>
      </c>
      <c r="C2645" t="s">
        <v>0</v>
      </c>
      <c r="D2645" t="s">
        <v>390</v>
      </c>
      <c r="E2645" t="s">
        <v>2202</v>
      </c>
      <c r="F2645">
        <v>2</v>
      </c>
      <c r="G2645">
        <v>929</v>
      </c>
      <c r="H2645">
        <v>3</v>
      </c>
      <c r="I2645">
        <v>1795</v>
      </c>
      <c r="J2645">
        <v>3</v>
      </c>
      <c r="K2645">
        <v>2724</v>
      </c>
      <c r="L2645">
        <v>5000</v>
      </c>
      <c r="M2645" s="24" t="str">
        <f>LOOKUP(A2645,[1]lookup!$A$3:$A$51,[1]lookup!$P$3:$P$51)</f>
        <v>Seeded</v>
      </c>
      <c r="N2645" s="24" t="str">
        <f>LOOKUP(A2645,[1]lookup!$A$3:$A$51,[1]lookup!$R$3:$R$51)</f>
        <v>High</v>
      </c>
      <c r="O2645" s="24" t="str">
        <f>LOOKUP(A2645,[1]lookup!$A$3:$A$51,[1]lookup!$U$3:$U$51)</f>
        <v>FS</v>
      </c>
      <c r="P2645" s="25">
        <f t="shared" si="82"/>
        <v>35.9</v>
      </c>
      <c r="Q2645" s="25">
        <f t="shared" si="83"/>
        <v>18.579999999999998</v>
      </c>
      <c r="R2645" s="25">
        <f>LOOKUP(A2645,[1]lookup!$A$3:$A$51,[1]lookup!$H$3:$H$51)</f>
        <v>22.534930139720558</v>
      </c>
    </row>
    <row r="2646" spans="1:18" ht="15" x14ac:dyDescent="0.2">
      <c r="A2646" t="s">
        <v>321</v>
      </c>
      <c r="B2646">
        <v>2016</v>
      </c>
      <c r="C2646" t="s">
        <v>0</v>
      </c>
      <c r="D2646" t="s">
        <v>1087</v>
      </c>
      <c r="E2646" t="s">
        <v>2203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5000</v>
      </c>
      <c r="M2646" s="24" t="str">
        <f>LOOKUP(A2646,[1]lookup!$A$3:$A$51,[1]lookup!$P$3:$P$51)</f>
        <v>Seeded</v>
      </c>
      <c r="N2646" s="24" t="str">
        <f>LOOKUP(A2646,[1]lookup!$A$3:$A$51,[1]lookup!$R$3:$R$51)</f>
        <v>High</v>
      </c>
      <c r="O2646" s="24" t="str">
        <f>LOOKUP(A2646,[1]lookup!$A$3:$A$51,[1]lookup!$U$3:$U$51)</f>
        <v>FS</v>
      </c>
      <c r="P2646" s="25">
        <f t="shared" si="82"/>
        <v>0</v>
      </c>
      <c r="Q2646" s="25">
        <f t="shared" si="83"/>
        <v>0</v>
      </c>
      <c r="R2646" s="25">
        <f>LOOKUP(A2646,[1]lookup!$A$3:$A$51,[1]lookup!$H$3:$H$51)</f>
        <v>22.534930139720558</v>
      </c>
    </row>
    <row r="2647" spans="1:18" ht="15" x14ac:dyDescent="0.2">
      <c r="A2647" t="s">
        <v>321</v>
      </c>
      <c r="B2647">
        <v>2016</v>
      </c>
      <c r="C2647" t="s">
        <v>0</v>
      </c>
      <c r="D2647" t="s">
        <v>244</v>
      </c>
      <c r="E2647" t="s">
        <v>2204</v>
      </c>
      <c r="F2647">
        <v>1</v>
      </c>
      <c r="G2647">
        <v>38</v>
      </c>
      <c r="H2647">
        <v>3</v>
      </c>
      <c r="I2647">
        <v>571</v>
      </c>
      <c r="J2647">
        <v>3</v>
      </c>
      <c r="K2647">
        <v>609</v>
      </c>
      <c r="L2647">
        <v>5000</v>
      </c>
      <c r="M2647" s="24" t="str">
        <f>LOOKUP(A2647,[1]lookup!$A$3:$A$51,[1]lookup!$P$3:$P$51)</f>
        <v>Seeded</v>
      </c>
      <c r="N2647" s="24" t="str">
        <f>LOOKUP(A2647,[1]lookup!$A$3:$A$51,[1]lookup!$R$3:$R$51)</f>
        <v>High</v>
      </c>
      <c r="O2647" s="24" t="str">
        <f>LOOKUP(A2647,[1]lookup!$A$3:$A$51,[1]lookup!$U$3:$U$51)</f>
        <v>FS</v>
      </c>
      <c r="P2647" s="25">
        <f t="shared" si="82"/>
        <v>11.42</v>
      </c>
      <c r="Q2647" s="25">
        <f t="shared" si="83"/>
        <v>0.76</v>
      </c>
      <c r="R2647" s="25">
        <f>LOOKUP(A2647,[1]lookup!$A$3:$A$51,[1]lookup!$H$3:$H$51)</f>
        <v>22.534930139720558</v>
      </c>
    </row>
    <row r="2648" spans="1:18" ht="15" x14ac:dyDescent="0.2">
      <c r="A2648" t="s">
        <v>321</v>
      </c>
      <c r="B2648">
        <v>2016</v>
      </c>
      <c r="C2648" t="s">
        <v>0</v>
      </c>
      <c r="D2648" t="s">
        <v>559</v>
      </c>
      <c r="E2648" t="s">
        <v>2205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5000</v>
      </c>
      <c r="M2648" s="24" t="str">
        <f>LOOKUP(A2648,[1]lookup!$A$3:$A$51,[1]lookup!$P$3:$P$51)</f>
        <v>Seeded</v>
      </c>
      <c r="N2648" s="24" t="str">
        <f>LOOKUP(A2648,[1]lookup!$A$3:$A$51,[1]lookup!$R$3:$R$51)</f>
        <v>High</v>
      </c>
      <c r="O2648" s="24" t="str">
        <f>LOOKUP(A2648,[1]lookup!$A$3:$A$51,[1]lookup!$U$3:$U$51)</f>
        <v>FS</v>
      </c>
      <c r="P2648" s="25">
        <f t="shared" si="82"/>
        <v>0</v>
      </c>
      <c r="Q2648" s="25">
        <f t="shared" si="83"/>
        <v>0</v>
      </c>
      <c r="R2648" s="25">
        <f>LOOKUP(A2648,[1]lookup!$A$3:$A$51,[1]lookup!$H$3:$H$51)</f>
        <v>22.534930139720558</v>
      </c>
    </row>
    <row r="2649" spans="1:18" ht="15" x14ac:dyDescent="0.2">
      <c r="A2649" t="s">
        <v>321</v>
      </c>
      <c r="B2649">
        <v>2016</v>
      </c>
      <c r="C2649" t="s">
        <v>0</v>
      </c>
      <c r="D2649" t="s">
        <v>1229</v>
      </c>
      <c r="E2649" t="s">
        <v>2206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5000</v>
      </c>
      <c r="M2649" s="24" t="str">
        <f>LOOKUP(A2649,[1]lookup!$A$3:$A$51,[1]lookup!$P$3:$P$51)</f>
        <v>Seeded</v>
      </c>
      <c r="N2649" s="24" t="str">
        <f>LOOKUP(A2649,[1]lookup!$A$3:$A$51,[1]lookup!$R$3:$R$51)</f>
        <v>High</v>
      </c>
      <c r="O2649" s="24" t="str">
        <f>LOOKUP(A2649,[1]lookup!$A$3:$A$51,[1]lookup!$U$3:$U$51)</f>
        <v>FS</v>
      </c>
      <c r="P2649" s="25">
        <f t="shared" si="82"/>
        <v>0</v>
      </c>
      <c r="Q2649" s="25">
        <f t="shared" si="83"/>
        <v>0</v>
      </c>
      <c r="R2649" s="25">
        <f>LOOKUP(A2649,[1]lookup!$A$3:$A$51,[1]lookup!$H$3:$H$51)</f>
        <v>22.534930139720558</v>
      </c>
    </row>
    <row r="2650" spans="1:18" ht="15" x14ac:dyDescent="0.2">
      <c r="A2650" t="s">
        <v>321</v>
      </c>
      <c r="B2650">
        <v>2016</v>
      </c>
      <c r="C2650" t="s">
        <v>0</v>
      </c>
      <c r="D2650" t="s">
        <v>405</v>
      </c>
      <c r="E2650" t="s">
        <v>2207</v>
      </c>
      <c r="F2650">
        <v>2</v>
      </c>
      <c r="G2650">
        <v>193</v>
      </c>
      <c r="H2650">
        <v>1</v>
      </c>
      <c r="I2650">
        <v>64</v>
      </c>
      <c r="J2650">
        <v>2</v>
      </c>
      <c r="K2650">
        <v>257</v>
      </c>
      <c r="L2650">
        <v>5000</v>
      </c>
      <c r="M2650" s="24" t="str">
        <f>LOOKUP(A2650,[1]lookup!$A$3:$A$51,[1]lookup!$P$3:$P$51)</f>
        <v>Seeded</v>
      </c>
      <c r="N2650" s="24" t="str">
        <f>LOOKUP(A2650,[1]lookup!$A$3:$A$51,[1]lookup!$R$3:$R$51)</f>
        <v>High</v>
      </c>
      <c r="O2650" s="24" t="str">
        <f>LOOKUP(A2650,[1]lookup!$A$3:$A$51,[1]lookup!$U$3:$U$51)</f>
        <v>FS</v>
      </c>
      <c r="P2650" s="25">
        <f t="shared" si="82"/>
        <v>1.28</v>
      </c>
      <c r="Q2650" s="25">
        <f t="shared" si="83"/>
        <v>3.8600000000000003</v>
      </c>
      <c r="R2650" s="25">
        <f>LOOKUP(A2650,[1]lookup!$A$3:$A$51,[1]lookup!$H$3:$H$51)</f>
        <v>22.534930139720558</v>
      </c>
    </row>
    <row r="2651" spans="1:18" ht="15" x14ac:dyDescent="0.2">
      <c r="A2651" t="s">
        <v>321</v>
      </c>
      <c r="B2651">
        <v>2016</v>
      </c>
      <c r="C2651" t="s">
        <v>0</v>
      </c>
      <c r="D2651" t="s">
        <v>217</v>
      </c>
      <c r="E2651" t="s">
        <v>2208</v>
      </c>
      <c r="F2651">
        <v>1</v>
      </c>
      <c r="G2651">
        <v>3798</v>
      </c>
      <c r="H2651">
        <v>0</v>
      </c>
      <c r="I2651">
        <v>0</v>
      </c>
      <c r="J2651">
        <v>1</v>
      </c>
      <c r="K2651">
        <v>3798</v>
      </c>
      <c r="L2651">
        <v>5000</v>
      </c>
      <c r="M2651" s="24" t="str">
        <f>LOOKUP(A2651,[1]lookup!$A$3:$A$51,[1]lookup!$P$3:$P$51)</f>
        <v>Seeded</v>
      </c>
      <c r="N2651" s="24" t="str">
        <f>LOOKUP(A2651,[1]lookup!$A$3:$A$51,[1]lookup!$R$3:$R$51)</f>
        <v>High</v>
      </c>
      <c r="O2651" s="24" t="str">
        <f>LOOKUP(A2651,[1]lookup!$A$3:$A$51,[1]lookup!$U$3:$U$51)</f>
        <v>FS</v>
      </c>
      <c r="P2651" s="25">
        <f t="shared" si="82"/>
        <v>0</v>
      </c>
      <c r="Q2651" s="25">
        <f t="shared" si="83"/>
        <v>75.960000000000008</v>
      </c>
      <c r="R2651" s="25">
        <f>LOOKUP(A2651,[1]lookup!$A$3:$A$51,[1]lookup!$H$3:$H$51)</f>
        <v>22.534930139720558</v>
      </c>
    </row>
    <row r="2652" spans="1:18" ht="15" x14ac:dyDescent="0.2">
      <c r="A2652" t="s">
        <v>321</v>
      </c>
      <c r="B2652">
        <v>2016</v>
      </c>
      <c r="C2652" t="s">
        <v>0</v>
      </c>
      <c r="D2652" t="s">
        <v>2209</v>
      </c>
      <c r="E2652" t="s">
        <v>2210</v>
      </c>
      <c r="F2652">
        <v>1</v>
      </c>
      <c r="G2652">
        <v>30</v>
      </c>
      <c r="H2652">
        <v>0</v>
      </c>
      <c r="I2652">
        <v>0</v>
      </c>
      <c r="J2652">
        <v>1</v>
      </c>
      <c r="K2652">
        <v>30</v>
      </c>
      <c r="L2652">
        <v>5000</v>
      </c>
      <c r="M2652" s="24" t="str">
        <f>LOOKUP(A2652,[1]lookup!$A$3:$A$51,[1]lookup!$P$3:$P$51)</f>
        <v>Seeded</v>
      </c>
      <c r="N2652" s="24" t="str">
        <f>LOOKUP(A2652,[1]lookup!$A$3:$A$51,[1]lookup!$R$3:$R$51)</f>
        <v>High</v>
      </c>
      <c r="O2652" s="24" t="str">
        <f>LOOKUP(A2652,[1]lookup!$A$3:$A$51,[1]lookup!$U$3:$U$51)</f>
        <v>FS</v>
      </c>
      <c r="P2652" s="25">
        <f t="shared" si="82"/>
        <v>0</v>
      </c>
      <c r="Q2652" s="25">
        <f t="shared" si="83"/>
        <v>0.6</v>
      </c>
      <c r="R2652" s="25">
        <f>LOOKUP(A2652,[1]lookup!$A$3:$A$51,[1]lookup!$H$3:$H$51)</f>
        <v>22.534930139720558</v>
      </c>
    </row>
    <row r="2653" spans="1:18" ht="15" x14ac:dyDescent="0.2">
      <c r="A2653" t="s">
        <v>321</v>
      </c>
      <c r="B2653">
        <v>2016</v>
      </c>
      <c r="C2653" t="s">
        <v>0</v>
      </c>
      <c r="D2653" t="s">
        <v>2211</v>
      </c>
      <c r="E2653" t="s">
        <v>2212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5000</v>
      </c>
      <c r="M2653" s="24" t="str">
        <f>LOOKUP(A2653,[1]lookup!$A$3:$A$51,[1]lookup!$P$3:$P$51)</f>
        <v>Seeded</v>
      </c>
      <c r="N2653" s="24" t="str">
        <f>LOOKUP(A2653,[1]lookup!$A$3:$A$51,[1]lookup!$R$3:$R$51)</f>
        <v>High</v>
      </c>
      <c r="O2653" s="24" t="str">
        <f>LOOKUP(A2653,[1]lookup!$A$3:$A$51,[1]lookup!$U$3:$U$51)</f>
        <v>FS</v>
      </c>
      <c r="P2653" s="25">
        <f t="shared" si="82"/>
        <v>0</v>
      </c>
      <c r="Q2653" s="25">
        <f t="shared" si="83"/>
        <v>0</v>
      </c>
      <c r="R2653" s="25">
        <f>LOOKUP(A2653,[1]lookup!$A$3:$A$51,[1]lookup!$H$3:$H$51)</f>
        <v>22.534930139720558</v>
      </c>
    </row>
    <row r="2654" spans="1:18" ht="15" x14ac:dyDescent="0.2">
      <c r="A2654" t="s">
        <v>327</v>
      </c>
      <c r="B2654">
        <v>2016</v>
      </c>
      <c r="C2654" t="s">
        <v>0</v>
      </c>
      <c r="D2654" t="s">
        <v>672</v>
      </c>
      <c r="E2654" t="s">
        <v>2199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4975</v>
      </c>
      <c r="M2654" s="24" t="str">
        <f>LOOKUP(A2654,[1]lookup!$A$3:$A$51,[1]lookup!$P$3:$P$51)</f>
        <v>Seeded</v>
      </c>
      <c r="N2654" s="24" t="str">
        <f>LOOKUP(A2654,[1]lookup!$A$3:$A$51,[1]lookup!$R$3:$R$51)</f>
        <v>High</v>
      </c>
      <c r="O2654" s="24" t="str">
        <f>LOOKUP(A2654,[1]lookup!$A$3:$A$51,[1]lookup!$U$3:$U$51)</f>
        <v>FS</v>
      </c>
      <c r="P2654" s="25">
        <f t="shared" si="82"/>
        <v>0</v>
      </c>
      <c r="Q2654" s="25">
        <f t="shared" si="83"/>
        <v>0</v>
      </c>
      <c r="R2654" s="25">
        <f>LOOKUP(A2654,[1]lookup!$A$3:$A$51,[1]lookup!$H$3:$H$51)</f>
        <v>67.7</v>
      </c>
    </row>
    <row r="2655" spans="1:18" ht="15" x14ac:dyDescent="0.2">
      <c r="A2655" t="s">
        <v>327</v>
      </c>
      <c r="B2655">
        <v>2016</v>
      </c>
      <c r="C2655" t="s">
        <v>0</v>
      </c>
      <c r="D2655" t="s">
        <v>556</v>
      </c>
      <c r="E2655" t="s">
        <v>2200</v>
      </c>
      <c r="F2655">
        <v>1</v>
      </c>
      <c r="G2655">
        <v>3</v>
      </c>
      <c r="H2655">
        <v>1</v>
      </c>
      <c r="I2655">
        <v>162</v>
      </c>
      <c r="J2655">
        <v>1</v>
      </c>
      <c r="K2655">
        <v>165</v>
      </c>
      <c r="L2655">
        <v>4975</v>
      </c>
      <c r="M2655" s="24" t="str">
        <f>LOOKUP(A2655,[1]lookup!$A$3:$A$51,[1]lookup!$P$3:$P$51)</f>
        <v>Seeded</v>
      </c>
      <c r="N2655" s="24" t="str">
        <f>LOOKUP(A2655,[1]lookup!$A$3:$A$51,[1]lookup!$R$3:$R$51)</f>
        <v>High</v>
      </c>
      <c r="O2655" s="24" t="str">
        <f>LOOKUP(A2655,[1]lookup!$A$3:$A$51,[1]lookup!$U$3:$U$51)</f>
        <v>FS</v>
      </c>
      <c r="P2655" s="25">
        <f t="shared" si="82"/>
        <v>3.2562814070351762</v>
      </c>
      <c r="Q2655" s="25">
        <f t="shared" si="83"/>
        <v>6.0301507537688447E-2</v>
      </c>
      <c r="R2655" s="25">
        <f>LOOKUP(A2655,[1]lookup!$A$3:$A$51,[1]lookup!$H$3:$H$51)</f>
        <v>67.7</v>
      </c>
    </row>
    <row r="2656" spans="1:18" ht="15" x14ac:dyDescent="0.2">
      <c r="A2656" t="s">
        <v>327</v>
      </c>
      <c r="B2656">
        <v>2016</v>
      </c>
      <c r="C2656" t="s">
        <v>0</v>
      </c>
      <c r="D2656" t="s">
        <v>557</v>
      </c>
      <c r="E2656" t="s">
        <v>2201</v>
      </c>
      <c r="F2656">
        <v>0</v>
      </c>
      <c r="G2656">
        <v>0</v>
      </c>
      <c r="H2656">
        <v>1</v>
      </c>
      <c r="I2656">
        <v>13</v>
      </c>
      <c r="J2656">
        <v>1</v>
      </c>
      <c r="K2656">
        <v>13</v>
      </c>
      <c r="L2656">
        <v>4975</v>
      </c>
      <c r="M2656" s="24" t="str">
        <f>LOOKUP(A2656,[1]lookup!$A$3:$A$51,[1]lookup!$P$3:$P$51)</f>
        <v>Seeded</v>
      </c>
      <c r="N2656" s="24" t="str">
        <f>LOOKUP(A2656,[1]lookup!$A$3:$A$51,[1]lookup!$R$3:$R$51)</f>
        <v>High</v>
      </c>
      <c r="O2656" s="24" t="str">
        <f>LOOKUP(A2656,[1]lookup!$A$3:$A$51,[1]lookup!$U$3:$U$51)</f>
        <v>FS</v>
      </c>
      <c r="P2656" s="25">
        <f t="shared" si="82"/>
        <v>0.26130653266331655</v>
      </c>
      <c r="Q2656" s="25">
        <f t="shared" si="83"/>
        <v>0</v>
      </c>
      <c r="R2656" s="25">
        <f>LOOKUP(A2656,[1]lookup!$A$3:$A$51,[1]lookup!$H$3:$H$51)</f>
        <v>67.7</v>
      </c>
    </row>
    <row r="2657" spans="1:18" ht="15" x14ac:dyDescent="0.2">
      <c r="A2657" t="s">
        <v>327</v>
      </c>
      <c r="B2657">
        <v>2016</v>
      </c>
      <c r="C2657" t="s">
        <v>0</v>
      </c>
      <c r="D2657" t="s">
        <v>390</v>
      </c>
      <c r="E2657" t="s">
        <v>2202</v>
      </c>
      <c r="F2657">
        <v>3</v>
      </c>
      <c r="G2657">
        <v>482</v>
      </c>
      <c r="H2657">
        <v>3</v>
      </c>
      <c r="I2657">
        <v>2171</v>
      </c>
      <c r="J2657">
        <v>3</v>
      </c>
      <c r="K2657">
        <v>2653</v>
      </c>
      <c r="L2657">
        <v>4975</v>
      </c>
      <c r="M2657" s="24" t="str">
        <f>LOOKUP(A2657,[1]lookup!$A$3:$A$51,[1]lookup!$P$3:$P$51)</f>
        <v>Seeded</v>
      </c>
      <c r="N2657" s="24" t="str">
        <f>LOOKUP(A2657,[1]lookup!$A$3:$A$51,[1]lookup!$R$3:$R$51)</f>
        <v>High</v>
      </c>
      <c r="O2657" s="24" t="str">
        <f>LOOKUP(A2657,[1]lookup!$A$3:$A$51,[1]lookup!$U$3:$U$51)</f>
        <v>FS</v>
      </c>
      <c r="P2657" s="25">
        <f t="shared" si="82"/>
        <v>43.638190954773869</v>
      </c>
      <c r="Q2657" s="25">
        <f t="shared" si="83"/>
        <v>9.6884422110552766</v>
      </c>
      <c r="R2657" s="25">
        <f>LOOKUP(A2657,[1]lookup!$A$3:$A$51,[1]lookup!$H$3:$H$51)</f>
        <v>67.7</v>
      </c>
    </row>
    <row r="2658" spans="1:18" ht="15" x14ac:dyDescent="0.2">
      <c r="A2658" t="s">
        <v>327</v>
      </c>
      <c r="B2658">
        <v>2016</v>
      </c>
      <c r="C2658" t="s">
        <v>0</v>
      </c>
      <c r="D2658" t="s">
        <v>1087</v>
      </c>
      <c r="E2658" t="s">
        <v>2203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4975</v>
      </c>
      <c r="M2658" s="24" t="str">
        <f>LOOKUP(A2658,[1]lookup!$A$3:$A$51,[1]lookup!$P$3:$P$51)</f>
        <v>Seeded</v>
      </c>
      <c r="N2658" s="24" t="str">
        <f>LOOKUP(A2658,[1]lookup!$A$3:$A$51,[1]lookup!$R$3:$R$51)</f>
        <v>High</v>
      </c>
      <c r="O2658" s="24" t="str">
        <f>LOOKUP(A2658,[1]lookup!$A$3:$A$51,[1]lookup!$U$3:$U$51)</f>
        <v>FS</v>
      </c>
      <c r="P2658" s="25">
        <f t="shared" si="82"/>
        <v>0</v>
      </c>
      <c r="Q2658" s="25">
        <f t="shared" si="83"/>
        <v>0</v>
      </c>
      <c r="R2658" s="25">
        <f>LOOKUP(A2658,[1]lookup!$A$3:$A$51,[1]lookup!$H$3:$H$51)</f>
        <v>67.7</v>
      </c>
    </row>
    <row r="2659" spans="1:18" ht="15" x14ac:dyDescent="0.2">
      <c r="A2659" t="s">
        <v>327</v>
      </c>
      <c r="B2659">
        <v>2016</v>
      </c>
      <c r="C2659" t="s">
        <v>0</v>
      </c>
      <c r="D2659" t="s">
        <v>244</v>
      </c>
      <c r="E2659" t="s">
        <v>2204</v>
      </c>
      <c r="F2659">
        <v>3</v>
      </c>
      <c r="G2659">
        <v>57</v>
      </c>
      <c r="H2659">
        <v>3</v>
      </c>
      <c r="I2659">
        <v>962</v>
      </c>
      <c r="J2659">
        <v>3</v>
      </c>
      <c r="K2659">
        <v>1019</v>
      </c>
      <c r="L2659">
        <v>4975</v>
      </c>
      <c r="M2659" s="24" t="str">
        <f>LOOKUP(A2659,[1]lookup!$A$3:$A$51,[1]lookup!$P$3:$P$51)</f>
        <v>Seeded</v>
      </c>
      <c r="N2659" s="24" t="str">
        <f>LOOKUP(A2659,[1]lookup!$A$3:$A$51,[1]lookup!$R$3:$R$51)</f>
        <v>High</v>
      </c>
      <c r="O2659" s="24" t="str">
        <f>LOOKUP(A2659,[1]lookup!$A$3:$A$51,[1]lookup!$U$3:$U$51)</f>
        <v>FS</v>
      </c>
      <c r="P2659" s="25">
        <f t="shared" si="82"/>
        <v>19.336683417085425</v>
      </c>
      <c r="Q2659" s="25">
        <f t="shared" si="83"/>
        <v>1.1457286432160805</v>
      </c>
      <c r="R2659" s="25">
        <f>LOOKUP(A2659,[1]lookup!$A$3:$A$51,[1]lookup!$H$3:$H$51)</f>
        <v>67.7</v>
      </c>
    </row>
    <row r="2660" spans="1:18" ht="15" x14ac:dyDescent="0.2">
      <c r="A2660" t="s">
        <v>327</v>
      </c>
      <c r="B2660">
        <v>2016</v>
      </c>
      <c r="C2660" t="s">
        <v>0</v>
      </c>
      <c r="D2660" t="s">
        <v>559</v>
      </c>
      <c r="E2660" t="s">
        <v>2205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4975</v>
      </c>
      <c r="M2660" s="24" t="str">
        <f>LOOKUP(A2660,[1]lookup!$A$3:$A$51,[1]lookup!$P$3:$P$51)</f>
        <v>Seeded</v>
      </c>
      <c r="N2660" s="24" t="str">
        <f>LOOKUP(A2660,[1]lookup!$A$3:$A$51,[1]lookup!$R$3:$R$51)</f>
        <v>High</v>
      </c>
      <c r="O2660" s="24" t="str">
        <f>LOOKUP(A2660,[1]lookup!$A$3:$A$51,[1]lookup!$U$3:$U$51)</f>
        <v>FS</v>
      </c>
      <c r="P2660" s="25">
        <f t="shared" si="82"/>
        <v>0</v>
      </c>
      <c r="Q2660" s="25">
        <f t="shared" si="83"/>
        <v>0</v>
      </c>
      <c r="R2660" s="25">
        <f>LOOKUP(A2660,[1]lookup!$A$3:$A$51,[1]lookup!$H$3:$H$51)</f>
        <v>67.7</v>
      </c>
    </row>
    <row r="2661" spans="1:18" ht="15" x14ac:dyDescent="0.2">
      <c r="A2661" t="s">
        <v>327</v>
      </c>
      <c r="B2661">
        <v>2016</v>
      </c>
      <c r="C2661" t="s">
        <v>0</v>
      </c>
      <c r="D2661" t="s">
        <v>1229</v>
      </c>
      <c r="E2661" t="s">
        <v>2206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4975</v>
      </c>
      <c r="M2661" s="24" t="str">
        <f>LOOKUP(A2661,[1]lookup!$A$3:$A$51,[1]lookup!$P$3:$P$51)</f>
        <v>Seeded</v>
      </c>
      <c r="N2661" s="24" t="str">
        <f>LOOKUP(A2661,[1]lookup!$A$3:$A$51,[1]lookup!$R$3:$R$51)</f>
        <v>High</v>
      </c>
      <c r="O2661" s="24" t="str">
        <f>LOOKUP(A2661,[1]lookup!$A$3:$A$51,[1]lookup!$U$3:$U$51)</f>
        <v>FS</v>
      </c>
      <c r="P2661" s="25">
        <f t="shared" si="82"/>
        <v>0</v>
      </c>
      <c r="Q2661" s="25">
        <f t="shared" si="83"/>
        <v>0</v>
      </c>
      <c r="R2661" s="25">
        <f>LOOKUP(A2661,[1]lookup!$A$3:$A$51,[1]lookup!$H$3:$H$51)</f>
        <v>67.7</v>
      </c>
    </row>
    <row r="2662" spans="1:18" ht="15" x14ac:dyDescent="0.2">
      <c r="A2662" t="s">
        <v>327</v>
      </c>
      <c r="B2662">
        <v>2016</v>
      </c>
      <c r="C2662" t="s">
        <v>0</v>
      </c>
      <c r="D2662" t="s">
        <v>405</v>
      </c>
      <c r="E2662" t="s">
        <v>2207</v>
      </c>
      <c r="F2662">
        <v>1</v>
      </c>
      <c r="G2662">
        <v>528</v>
      </c>
      <c r="H2662">
        <v>1</v>
      </c>
      <c r="I2662">
        <v>211</v>
      </c>
      <c r="J2662">
        <v>1</v>
      </c>
      <c r="K2662">
        <v>739</v>
      </c>
      <c r="L2662">
        <v>4975</v>
      </c>
      <c r="M2662" s="24" t="str">
        <f>LOOKUP(A2662,[1]lookup!$A$3:$A$51,[1]lookup!$P$3:$P$51)</f>
        <v>Seeded</v>
      </c>
      <c r="N2662" s="24" t="str">
        <f>LOOKUP(A2662,[1]lookup!$A$3:$A$51,[1]lookup!$R$3:$R$51)</f>
        <v>High</v>
      </c>
      <c r="O2662" s="24" t="str">
        <f>LOOKUP(A2662,[1]lookup!$A$3:$A$51,[1]lookup!$U$3:$U$51)</f>
        <v>FS</v>
      </c>
      <c r="P2662" s="25">
        <f t="shared" si="82"/>
        <v>4.2412060301507539</v>
      </c>
      <c r="Q2662" s="25">
        <f t="shared" si="83"/>
        <v>10.613065326633166</v>
      </c>
      <c r="R2662" s="25">
        <f>LOOKUP(A2662,[1]lookup!$A$3:$A$51,[1]lookup!$H$3:$H$51)</f>
        <v>67.7</v>
      </c>
    </row>
    <row r="2663" spans="1:18" ht="15" x14ac:dyDescent="0.2">
      <c r="A2663" t="s">
        <v>327</v>
      </c>
      <c r="B2663">
        <v>2016</v>
      </c>
      <c r="C2663" t="s">
        <v>0</v>
      </c>
      <c r="D2663" t="s">
        <v>217</v>
      </c>
      <c r="E2663" t="s">
        <v>2208</v>
      </c>
      <c r="F2663">
        <v>3</v>
      </c>
      <c r="G2663">
        <v>3905</v>
      </c>
      <c r="H2663">
        <v>0</v>
      </c>
      <c r="I2663">
        <v>0</v>
      </c>
      <c r="J2663">
        <v>3</v>
      </c>
      <c r="K2663">
        <v>3905</v>
      </c>
      <c r="L2663">
        <v>4975</v>
      </c>
      <c r="M2663" s="24" t="str">
        <f>LOOKUP(A2663,[1]lookup!$A$3:$A$51,[1]lookup!$P$3:$P$51)</f>
        <v>Seeded</v>
      </c>
      <c r="N2663" s="24" t="str">
        <f>LOOKUP(A2663,[1]lookup!$A$3:$A$51,[1]lookup!$R$3:$R$51)</f>
        <v>High</v>
      </c>
      <c r="O2663" s="24" t="str">
        <f>LOOKUP(A2663,[1]lookup!$A$3:$A$51,[1]lookup!$U$3:$U$51)</f>
        <v>FS</v>
      </c>
      <c r="P2663" s="25">
        <f t="shared" si="82"/>
        <v>0</v>
      </c>
      <c r="Q2663" s="25">
        <f t="shared" si="83"/>
        <v>78.492462311557787</v>
      </c>
      <c r="R2663" s="25">
        <f>LOOKUP(A2663,[1]lookup!$A$3:$A$51,[1]lookup!$H$3:$H$51)</f>
        <v>67.7</v>
      </c>
    </row>
    <row r="2664" spans="1:18" ht="15" x14ac:dyDescent="0.2">
      <c r="A2664" t="s">
        <v>327</v>
      </c>
      <c r="B2664">
        <v>2016</v>
      </c>
      <c r="C2664" t="s">
        <v>0</v>
      </c>
      <c r="D2664" t="s">
        <v>2209</v>
      </c>
      <c r="E2664" t="s">
        <v>2210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4975</v>
      </c>
      <c r="M2664" s="24" t="str">
        <f>LOOKUP(A2664,[1]lookup!$A$3:$A$51,[1]lookup!$P$3:$P$51)</f>
        <v>Seeded</v>
      </c>
      <c r="N2664" s="24" t="str">
        <f>LOOKUP(A2664,[1]lookup!$A$3:$A$51,[1]lookup!$R$3:$R$51)</f>
        <v>High</v>
      </c>
      <c r="O2664" s="24" t="str">
        <f>LOOKUP(A2664,[1]lookup!$A$3:$A$51,[1]lookup!$U$3:$U$51)</f>
        <v>FS</v>
      </c>
      <c r="P2664" s="25">
        <f t="shared" si="82"/>
        <v>0</v>
      </c>
      <c r="Q2664" s="25">
        <f t="shared" si="83"/>
        <v>0</v>
      </c>
      <c r="R2664" s="25">
        <f>LOOKUP(A2664,[1]lookup!$A$3:$A$51,[1]lookup!$H$3:$H$51)</f>
        <v>67.7</v>
      </c>
    </row>
    <row r="2665" spans="1:18" ht="15" x14ac:dyDescent="0.2">
      <c r="A2665" t="s">
        <v>327</v>
      </c>
      <c r="B2665">
        <v>2016</v>
      </c>
      <c r="C2665" t="s">
        <v>0</v>
      </c>
      <c r="D2665" t="s">
        <v>2211</v>
      </c>
      <c r="E2665" t="s">
        <v>2212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4975</v>
      </c>
      <c r="M2665" s="24" t="str">
        <f>LOOKUP(A2665,[1]lookup!$A$3:$A$51,[1]lookup!$P$3:$P$51)</f>
        <v>Seeded</v>
      </c>
      <c r="N2665" s="24" t="str">
        <f>LOOKUP(A2665,[1]lookup!$A$3:$A$51,[1]lookup!$R$3:$R$51)</f>
        <v>High</v>
      </c>
      <c r="O2665" s="24" t="str">
        <f>LOOKUP(A2665,[1]lookup!$A$3:$A$51,[1]lookup!$U$3:$U$51)</f>
        <v>FS</v>
      </c>
      <c r="P2665" s="25">
        <f t="shared" si="82"/>
        <v>0</v>
      </c>
      <c r="Q2665" s="25">
        <f t="shared" si="83"/>
        <v>0</v>
      </c>
      <c r="R2665" s="25">
        <f>LOOKUP(A2665,[1]lookup!$A$3:$A$51,[1]lookup!$H$3:$H$51)</f>
        <v>67.7</v>
      </c>
    </row>
    <row r="2666" spans="1:18" ht="15" x14ac:dyDescent="0.2">
      <c r="A2666" t="s">
        <v>330</v>
      </c>
      <c r="B2666">
        <v>2016</v>
      </c>
      <c r="C2666" t="s">
        <v>0</v>
      </c>
      <c r="D2666" t="s">
        <v>672</v>
      </c>
      <c r="E2666" t="s">
        <v>2199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5010</v>
      </c>
      <c r="M2666" s="24" t="str">
        <f>LOOKUP(A2666,[1]lookup!$A$3:$A$51,[1]lookup!$P$3:$P$51)</f>
        <v>Seeded</v>
      </c>
      <c r="N2666" s="24" t="str">
        <f>LOOKUP(A2666,[1]lookup!$A$3:$A$51,[1]lookup!$R$3:$R$51)</f>
        <v>High</v>
      </c>
      <c r="O2666" s="24" t="str">
        <f>LOOKUP(A2666,[1]lookup!$A$3:$A$51,[1]lookup!$U$3:$U$51)</f>
        <v>FS</v>
      </c>
      <c r="P2666" s="25">
        <f t="shared" si="82"/>
        <v>0</v>
      </c>
      <c r="Q2666" s="25">
        <f t="shared" si="83"/>
        <v>0</v>
      </c>
      <c r="R2666" s="25">
        <f>LOOKUP(A2666,[1]lookup!$A$3:$A$51,[1]lookup!$H$3:$H$51)</f>
        <v>33</v>
      </c>
    </row>
    <row r="2667" spans="1:18" ht="15" x14ac:dyDescent="0.2">
      <c r="A2667" t="s">
        <v>330</v>
      </c>
      <c r="B2667">
        <v>2016</v>
      </c>
      <c r="C2667" t="s">
        <v>0</v>
      </c>
      <c r="D2667" t="s">
        <v>556</v>
      </c>
      <c r="E2667" t="s">
        <v>2200</v>
      </c>
      <c r="F2667">
        <v>1</v>
      </c>
      <c r="G2667">
        <v>3</v>
      </c>
      <c r="H2667">
        <v>0</v>
      </c>
      <c r="I2667">
        <v>0</v>
      </c>
      <c r="J2667">
        <v>1</v>
      </c>
      <c r="K2667">
        <v>3</v>
      </c>
      <c r="L2667">
        <v>5010</v>
      </c>
      <c r="M2667" s="24" t="str">
        <f>LOOKUP(A2667,[1]lookup!$A$3:$A$51,[1]lookup!$P$3:$P$51)</f>
        <v>Seeded</v>
      </c>
      <c r="N2667" s="24" t="str">
        <f>LOOKUP(A2667,[1]lookup!$A$3:$A$51,[1]lookup!$R$3:$R$51)</f>
        <v>High</v>
      </c>
      <c r="O2667" s="24" t="str">
        <f>LOOKUP(A2667,[1]lookup!$A$3:$A$51,[1]lookup!$U$3:$U$51)</f>
        <v>FS</v>
      </c>
      <c r="P2667" s="25">
        <f t="shared" si="82"/>
        <v>0</v>
      </c>
      <c r="Q2667" s="25">
        <f t="shared" si="83"/>
        <v>5.9880239520958084E-2</v>
      </c>
      <c r="R2667" s="25">
        <f>LOOKUP(A2667,[1]lookup!$A$3:$A$51,[1]lookup!$H$3:$H$51)</f>
        <v>33</v>
      </c>
    </row>
    <row r="2668" spans="1:18" ht="15" x14ac:dyDescent="0.2">
      <c r="A2668" t="s">
        <v>330</v>
      </c>
      <c r="B2668">
        <v>2016</v>
      </c>
      <c r="C2668" t="s">
        <v>0</v>
      </c>
      <c r="D2668" t="s">
        <v>557</v>
      </c>
      <c r="E2668" t="s">
        <v>2201</v>
      </c>
      <c r="F2668">
        <v>0</v>
      </c>
      <c r="G2668">
        <v>0</v>
      </c>
      <c r="H2668">
        <v>1</v>
      </c>
      <c r="I2668">
        <v>578</v>
      </c>
      <c r="J2668">
        <v>1</v>
      </c>
      <c r="K2668">
        <v>578</v>
      </c>
      <c r="L2668">
        <v>5010</v>
      </c>
      <c r="M2668" s="24" t="str">
        <f>LOOKUP(A2668,[1]lookup!$A$3:$A$51,[1]lookup!$P$3:$P$51)</f>
        <v>Seeded</v>
      </c>
      <c r="N2668" s="24" t="str">
        <f>LOOKUP(A2668,[1]lookup!$A$3:$A$51,[1]lookup!$R$3:$R$51)</f>
        <v>High</v>
      </c>
      <c r="O2668" s="24" t="str">
        <f>LOOKUP(A2668,[1]lookup!$A$3:$A$51,[1]lookup!$U$3:$U$51)</f>
        <v>FS</v>
      </c>
      <c r="P2668" s="25">
        <f t="shared" si="82"/>
        <v>11.536926147704591</v>
      </c>
      <c r="Q2668" s="25">
        <f t="shared" si="83"/>
        <v>0</v>
      </c>
      <c r="R2668" s="25">
        <f>LOOKUP(A2668,[1]lookup!$A$3:$A$51,[1]lookup!$H$3:$H$51)</f>
        <v>33</v>
      </c>
    </row>
    <row r="2669" spans="1:18" ht="15" x14ac:dyDescent="0.2">
      <c r="A2669" t="s">
        <v>330</v>
      </c>
      <c r="B2669">
        <v>2016</v>
      </c>
      <c r="C2669" t="s">
        <v>0</v>
      </c>
      <c r="D2669" t="s">
        <v>390</v>
      </c>
      <c r="E2669" t="s">
        <v>2202</v>
      </c>
      <c r="F2669">
        <v>4</v>
      </c>
      <c r="G2669">
        <v>1587</v>
      </c>
      <c r="H2669">
        <v>3</v>
      </c>
      <c r="I2669">
        <v>3595</v>
      </c>
      <c r="J2669">
        <v>4</v>
      </c>
      <c r="K2669">
        <v>5182</v>
      </c>
      <c r="L2669">
        <v>5010</v>
      </c>
      <c r="M2669" s="24" t="str">
        <f>LOOKUP(A2669,[1]lookup!$A$3:$A$51,[1]lookup!$P$3:$P$51)</f>
        <v>Seeded</v>
      </c>
      <c r="N2669" s="24" t="str">
        <f>LOOKUP(A2669,[1]lookup!$A$3:$A$51,[1]lookup!$R$3:$R$51)</f>
        <v>High</v>
      </c>
      <c r="O2669" s="24" t="str">
        <f>LOOKUP(A2669,[1]lookup!$A$3:$A$51,[1]lookup!$U$3:$U$51)</f>
        <v>FS</v>
      </c>
      <c r="P2669" s="25">
        <f t="shared" si="82"/>
        <v>71.756487025948104</v>
      </c>
      <c r="Q2669" s="25">
        <f t="shared" si="83"/>
        <v>31.676646706586826</v>
      </c>
      <c r="R2669" s="25">
        <f>LOOKUP(A2669,[1]lookup!$A$3:$A$51,[1]lookup!$H$3:$H$51)</f>
        <v>33</v>
      </c>
    </row>
    <row r="2670" spans="1:18" ht="15" x14ac:dyDescent="0.2">
      <c r="A2670" t="s">
        <v>330</v>
      </c>
      <c r="B2670">
        <v>2016</v>
      </c>
      <c r="C2670" t="s">
        <v>0</v>
      </c>
      <c r="D2670" t="s">
        <v>1087</v>
      </c>
      <c r="E2670" t="s">
        <v>2203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5010</v>
      </c>
      <c r="M2670" s="24" t="str">
        <f>LOOKUP(A2670,[1]lookup!$A$3:$A$51,[1]lookup!$P$3:$P$51)</f>
        <v>Seeded</v>
      </c>
      <c r="N2670" s="24" t="str">
        <f>LOOKUP(A2670,[1]lookup!$A$3:$A$51,[1]lookup!$R$3:$R$51)</f>
        <v>High</v>
      </c>
      <c r="O2670" s="24" t="str">
        <f>LOOKUP(A2670,[1]lookup!$A$3:$A$51,[1]lookup!$U$3:$U$51)</f>
        <v>FS</v>
      </c>
      <c r="P2670" s="25">
        <f t="shared" si="82"/>
        <v>0</v>
      </c>
      <c r="Q2670" s="25">
        <f t="shared" si="83"/>
        <v>0</v>
      </c>
      <c r="R2670" s="25">
        <f>LOOKUP(A2670,[1]lookup!$A$3:$A$51,[1]lookup!$H$3:$H$51)</f>
        <v>33</v>
      </c>
    </row>
    <row r="2671" spans="1:18" ht="15" x14ac:dyDescent="0.2">
      <c r="A2671" t="s">
        <v>330</v>
      </c>
      <c r="B2671">
        <v>2016</v>
      </c>
      <c r="C2671" t="s">
        <v>0</v>
      </c>
      <c r="D2671" t="s">
        <v>244</v>
      </c>
      <c r="E2671" t="s">
        <v>2204</v>
      </c>
      <c r="F2671">
        <v>2</v>
      </c>
      <c r="G2671">
        <v>57</v>
      </c>
      <c r="H2671">
        <v>2</v>
      </c>
      <c r="I2671">
        <v>163</v>
      </c>
      <c r="J2671">
        <v>2</v>
      </c>
      <c r="K2671">
        <v>220</v>
      </c>
      <c r="L2671">
        <v>5010</v>
      </c>
      <c r="M2671" s="24" t="str">
        <f>LOOKUP(A2671,[1]lookup!$A$3:$A$51,[1]lookup!$P$3:$P$51)</f>
        <v>Seeded</v>
      </c>
      <c r="N2671" s="24" t="str">
        <f>LOOKUP(A2671,[1]lookup!$A$3:$A$51,[1]lookup!$R$3:$R$51)</f>
        <v>High</v>
      </c>
      <c r="O2671" s="24" t="str">
        <f>LOOKUP(A2671,[1]lookup!$A$3:$A$51,[1]lookup!$U$3:$U$51)</f>
        <v>FS</v>
      </c>
      <c r="P2671" s="25">
        <f t="shared" si="82"/>
        <v>3.2534930139720557</v>
      </c>
      <c r="Q2671" s="25">
        <f t="shared" si="83"/>
        <v>1.1377245508982037</v>
      </c>
      <c r="R2671" s="25">
        <f>LOOKUP(A2671,[1]lookup!$A$3:$A$51,[1]lookup!$H$3:$H$51)</f>
        <v>33</v>
      </c>
    </row>
    <row r="2672" spans="1:18" ht="15" x14ac:dyDescent="0.2">
      <c r="A2672" t="s">
        <v>330</v>
      </c>
      <c r="B2672">
        <v>2016</v>
      </c>
      <c r="C2672" t="s">
        <v>0</v>
      </c>
      <c r="D2672" t="s">
        <v>559</v>
      </c>
      <c r="E2672" t="s">
        <v>2205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5010</v>
      </c>
      <c r="M2672" s="24" t="str">
        <f>LOOKUP(A2672,[1]lookup!$A$3:$A$51,[1]lookup!$P$3:$P$51)</f>
        <v>Seeded</v>
      </c>
      <c r="N2672" s="24" t="str">
        <f>LOOKUP(A2672,[1]lookup!$A$3:$A$51,[1]lookup!$R$3:$R$51)</f>
        <v>High</v>
      </c>
      <c r="O2672" s="24" t="str">
        <f>LOOKUP(A2672,[1]lookup!$A$3:$A$51,[1]lookup!$U$3:$U$51)</f>
        <v>FS</v>
      </c>
      <c r="P2672" s="25">
        <f t="shared" si="82"/>
        <v>0</v>
      </c>
      <c r="Q2672" s="25">
        <f t="shared" si="83"/>
        <v>0</v>
      </c>
      <c r="R2672" s="25">
        <f>LOOKUP(A2672,[1]lookup!$A$3:$A$51,[1]lookup!$H$3:$H$51)</f>
        <v>33</v>
      </c>
    </row>
    <row r="2673" spans="1:18" ht="15" x14ac:dyDescent="0.2">
      <c r="A2673" t="s">
        <v>330</v>
      </c>
      <c r="B2673">
        <v>2016</v>
      </c>
      <c r="C2673" t="s">
        <v>0</v>
      </c>
      <c r="D2673" t="s">
        <v>1229</v>
      </c>
      <c r="E2673" t="s">
        <v>2206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5010</v>
      </c>
      <c r="M2673" s="24" t="str">
        <f>LOOKUP(A2673,[1]lookup!$A$3:$A$51,[1]lookup!$P$3:$P$51)</f>
        <v>Seeded</v>
      </c>
      <c r="N2673" s="24" t="str">
        <f>LOOKUP(A2673,[1]lookup!$A$3:$A$51,[1]lookup!$R$3:$R$51)</f>
        <v>High</v>
      </c>
      <c r="O2673" s="24" t="str">
        <f>LOOKUP(A2673,[1]lookup!$A$3:$A$51,[1]lookup!$U$3:$U$51)</f>
        <v>FS</v>
      </c>
      <c r="P2673" s="25">
        <f t="shared" si="82"/>
        <v>0</v>
      </c>
      <c r="Q2673" s="25">
        <f t="shared" si="83"/>
        <v>0</v>
      </c>
      <c r="R2673" s="25">
        <f>LOOKUP(A2673,[1]lookup!$A$3:$A$51,[1]lookup!$H$3:$H$51)</f>
        <v>33</v>
      </c>
    </row>
    <row r="2674" spans="1:18" ht="15" x14ac:dyDescent="0.2">
      <c r="A2674" t="s">
        <v>330</v>
      </c>
      <c r="B2674">
        <v>2016</v>
      </c>
      <c r="C2674" t="s">
        <v>0</v>
      </c>
      <c r="D2674" t="s">
        <v>405</v>
      </c>
      <c r="E2674" t="s">
        <v>2207</v>
      </c>
      <c r="F2674">
        <v>2</v>
      </c>
      <c r="G2674">
        <v>508</v>
      </c>
      <c r="H2674">
        <v>3</v>
      </c>
      <c r="I2674">
        <v>141</v>
      </c>
      <c r="J2674">
        <v>3</v>
      </c>
      <c r="K2674">
        <v>649</v>
      </c>
      <c r="L2674">
        <v>5010</v>
      </c>
      <c r="M2674" s="24" t="str">
        <f>LOOKUP(A2674,[1]lookup!$A$3:$A$51,[1]lookup!$P$3:$P$51)</f>
        <v>Seeded</v>
      </c>
      <c r="N2674" s="24" t="str">
        <f>LOOKUP(A2674,[1]lookup!$A$3:$A$51,[1]lookup!$R$3:$R$51)</f>
        <v>High</v>
      </c>
      <c r="O2674" s="24" t="str">
        <f>LOOKUP(A2674,[1]lookup!$A$3:$A$51,[1]lookup!$U$3:$U$51)</f>
        <v>FS</v>
      </c>
      <c r="P2674" s="25">
        <f t="shared" si="82"/>
        <v>2.8143712574850301</v>
      </c>
      <c r="Q2674" s="25">
        <f t="shared" si="83"/>
        <v>10.139720558882235</v>
      </c>
      <c r="R2674" s="25">
        <f>LOOKUP(A2674,[1]lookup!$A$3:$A$51,[1]lookup!$H$3:$H$51)</f>
        <v>33</v>
      </c>
    </row>
    <row r="2675" spans="1:18" ht="15" x14ac:dyDescent="0.2">
      <c r="A2675" t="s">
        <v>330</v>
      </c>
      <c r="B2675">
        <v>2016</v>
      </c>
      <c r="C2675" t="s">
        <v>0</v>
      </c>
      <c r="D2675" t="s">
        <v>217</v>
      </c>
      <c r="E2675" t="s">
        <v>2208</v>
      </c>
      <c r="F2675">
        <v>2</v>
      </c>
      <c r="G2675">
        <v>2855</v>
      </c>
      <c r="H2675">
        <v>0</v>
      </c>
      <c r="I2675">
        <v>0</v>
      </c>
      <c r="J2675">
        <v>2</v>
      </c>
      <c r="K2675">
        <v>2855</v>
      </c>
      <c r="L2675">
        <v>5010</v>
      </c>
      <c r="M2675" s="24" t="str">
        <f>LOOKUP(A2675,[1]lookup!$A$3:$A$51,[1]lookup!$P$3:$P$51)</f>
        <v>Seeded</v>
      </c>
      <c r="N2675" s="24" t="str">
        <f>LOOKUP(A2675,[1]lookup!$A$3:$A$51,[1]lookup!$R$3:$R$51)</f>
        <v>High</v>
      </c>
      <c r="O2675" s="24" t="str">
        <f>LOOKUP(A2675,[1]lookup!$A$3:$A$51,[1]lookup!$U$3:$U$51)</f>
        <v>FS</v>
      </c>
      <c r="P2675" s="25">
        <f t="shared" si="82"/>
        <v>0</v>
      </c>
      <c r="Q2675" s="25">
        <f t="shared" si="83"/>
        <v>56.986027944111775</v>
      </c>
      <c r="R2675" s="25">
        <f>LOOKUP(A2675,[1]lookup!$A$3:$A$51,[1]lookup!$H$3:$H$51)</f>
        <v>33</v>
      </c>
    </row>
    <row r="2676" spans="1:18" ht="15" x14ac:dyDescent="0.2">
      <c r="A2676" t="s">
        <v>330</v>
      </c>
      <c r="B2676">
        <v>2016</v>
      </c>
      <c r="C2676" t="s">
        <v>0</v>
      </c>
      <c r="D2676" t="s">
        <v>2209</v>
      </c>
      <c r="E2676" t="s">
        <v>2210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5010</v>
      </c>
      <c r="M2676" s="24" t="str">
        <f>LOOKUP(A2676,[1]lookup!$A$3:$A$51,[1]lookup!$P$3:$P$51)</f>
        <v>Seeded</v>
      </c>
      <c r="N2676" s="24" t="str">
        <f>LOOKUP(A2676,[1]lookup!$A$3:$A$51,[1]lookup!$R$3:$R$51)</f>
        <v>High</v>
      </c>
      <c r="O2676" s="24" t="str">
        <f>LOOKUP(A2676,[1]lookup!$A$3:$A$51,[1]lookup!$U$3:$U$51)</f>
        <v>FS</v>
      </c>
      <c r="P2676" s="25">
        <f t="shared" si="82"/>
        <v>0</v>
      </c>
      <c r="Q2676" s="25">
        <f t="shared" si="83"/>
        <v>0</v>
      </c>
      <c r="R2676" s="25">
        <f>LOOKUP(A2676,[1]lookup!$A$3:$A$51,[1]lookup!$H$3:$H$51)</f>
        <v>33</v>
      </c>
    </row>
    <row r="2677" spans="1:18" ht="15" x14ac:dyDescent="0.2">
      <c r="A2677" t="s">
        <v>330</v>
      </c>
      <c r="B2677">
        <v>2016</v>
      </c>
      <c r="C2677" t="s">
        <v>0</v>
      </c>
      <c r="D2677" t="s">
        <v>2211</v>
      </c>
      <c r="E2677" t="s">
        <v>2212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5010</v>
      </c>
      <c r="M2677" s="24" t="str">
        <f>LOOKUP(A2677,[1]lookup!$A$3:$A$51,[1]lookup!$P$3:$P$51)</f>
        <v>Seeded</v>
      </c>
      <c r="N2677" s="24" t="str">
        <f>LOOKUP(A2677,[1]lookup!$A$3:$A$51,[1]lookup!$R$3:$R$51)</f>
        <v>High</v>
      </c>
      <c r="O2677" s="24" t="str">
        <f>LOOKUP(A2677,[1]lookup!$A$3:$A$51,[1]lookup!$U$3:$U$51)</f>
        <v>FS</v>
      </c>
      <c r="P2677" s="25">
        <f t="shared" si="82"/>
        <v>0</v>
      </c>
      <c r="Q2677" s="25">
        <f t="shared" si="83"/>
        <v>0</v>
      </c>
      <c r="R2677" s="25">
        <f>LOOKUP(A2677,[1]lookup!$A$3:$A$51,[1]lookup!$H$3:$H$51)</f>
        <v>33</v>
      </c>
    </row>
    <row r="2678" spans="1:18" ht="15" x14ac:dyDescent="0.2">
      <c r="A2678" t="s">
        <v>337</v>
      </c>
      <c r="B2678">
        <v>2016</v>
      </c>
      <c r="C2678" t="s">
        <v>0</v>
      </c>
      <c r="D2678" t="s">
        <v>672</v>
      </c>
      <c r="E2678" t="s">
        <v>2199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5005</v>
      </c>
      <c r="M2678" s="24" t="str">
        <f>LOOKUP(A2678,[1]lookup!$A$3:$A$51,[1]lookup!$P$3:$P$51)</f>
        <v>Seeded</v>
      </c>
      <c r="N2678" s="24" t="str">
        <f>LOOKUP(A2678,[1]lookup!$A$3:$A$51,[1]lookup!$R$3:$R$51)</f>
        <v>High</v>
      </c>
      <c r="O2678" s="24" t="str">
        <f>LOOKUP(A2678,[1]lookup!$A$3:$A$51,[1]lookup!$U$3:$U$51)</f>
        <v>FS</v>
      </c>
      <c r="P2678" s="25">
        <f t="shared" si="82"/>
        <v>0</v>
      </c>
      <c r="Q2678" s="25">
        <f t="shared" si="83"/>
        <v>0</v>
      </c>
      <c r="R2678" s="25">
        <f>LOOKUP(A2678,[1]lookup!$A$3:$A$51,[1]lookup!$H$3:$H$51)</f>
        <v>0</v>
      </c>
    </row>
    <row r="2679" spans="1:18" ht="15" x14ac:dyDescent="0.2">
      <c r="A2679" t="s">
        <v>337</v>
      </c>
      <c r="B2679">
        <v>2016</v>
      </c>
      <c r="C2679" t="s">
        <v>0</v>
      </c>
      <c r="D2679" t="s">
        <v>556</v>
      </c>
      <c r="E2679" t="s">
        <v>2200</v>
      </c>
      <c r="F2679">
        <v>0</v>
      </c>
      <c r="G2679">
        <v>0</v>
      </c>
      <c r="H2679">
        <v>1</v>
      </c>
      <c r="I2679">
        <v>283</v>
      </c>
      <c r="J2679">
        <v>1</v>
      </c>
      <c r="K2679">
        <v>283</v>
      </c>
      <c r="L2679">
        <v>5005</v>
      </c>
      <c r="M2679" s="24" t="str">
        <f>LOOKUP(A2679,[1]lookup!$A$3:$A$51,[1]lookup!$P$3:$P$51)</f>
        <v>Seeded</v>
      </c>
      <c r="N2679" s="24" t="str">
        <f>LOOKUP(A2679,[1]lookup!$A$3:$A$51,[1]lookup!$R$3:$R$51)</f>
        <v>High</v>
      </c>
      <c r="O2679" s="24" t="str">
        <f>LOOKUP(A2679,[1]lookup!$A$3:$A$51,[1]lookup!$U$3:$U$51)</f>
        <v>FS</v>
      </c>
      <c r="P2679" s="25">
        <f t="shared" si="82"/>
        <v>5.6543456543456543</v>
      </c>
      <c r="Q2679" s="25">
        <f t="shared" si="83"/>
        <v>0</v>
      </c>
      <c r="R2679" s="25">
        <f>LOOKUP(A2679,[1]lookup!$A$3:$A$51,[1]lookup!$H$3:$H$51)</f>
        <v>0</v>
      </c>
    </row>
    <row r="2680" spans="1:18" ht="15" x14ac:dyDescent="0.2">
      <c r="A2680" t="s">
        <v>337</v>
      </c>
      <c r="B2680">
        <v>2016</v>
      </c>
      <c r="C2680" t="s">
        <v>0</v>
      </c>
      <c r="D2680" t="s">
        <v>557</v>
      </c>
      <c r="E2680" t="s">
        <v>2201</v>
      </c>
      <c r="F2680">
        <v>2</v>
      </c>
      <c r="G2680">
        <v>63</v>
      </c>
      <c r="H2680">
        <v>2</v>
      </c>
      <c r="I2680">
        <v>406</v>
      </c>
      <c r="J2680">
        <v>2</v>
      </c>
      <c r="K2680">
        <v>469</v>
      </c>
      <c r="L2680">
        <v>5005</v>
      </c>
      <c r="M2680" s="24" t="str">
        <f>LOOKUP(A2680,[1]lookup!$A$3:$A$51,[1]lookup!$P$3:$P$51)</f>
        <v>Seeded</v>
      </c>
      <c r="N2680" s="24" t="str">
        <f>LOOKUP(A2680,[1]lookup!$A$3:$A$51,[1]lookup!$R$3:$R$51)</f>
        <v>High</v>
      </c>
      <c r="O2680" s="24" t="str">
        <f>LOOKUP(A2680,[1]lookup!$A$3:$A$51,[1]lookup!$U$3:$U$51)</f>
        <v>FS</v>
      </c>
      <c r="P2680" s="25">
        <f t="shared" si="82"/>
        <v>8.1118881118881117</v>
      </c>
      <c r="Q2680" s="25">
        <f t="shared" si="83"/>
        <v>1.2587412587412588</v>
      </c>
      <c r="R2680" s="25">
        <f>LOOKUP(A2680,[1]lookup!$A$3:$A$51,[1]lookup!$H$3:$H$51)</f>
        <v>0</v>
      </c>
    </row>
    <row r="2681" spans="1:18" ht="15" x14ac:dyDescent="0.2">
      <c r="A2681" t="s">
        <v>337</v>
      </c>
      <c r="B2681">
        <v>2016</v>
      </c>
      <c r="C2681" t="s">
        <v>0</v>
      </c>
      <c r="D2681" t="s">
        <v>390</v>
      </c>
      <c r="E2681" t="s">
        <v>2202</v>
      </c>
      <c r="F2681">
        <v>2</v>
      </c>
      <c r="G2681">
        <v>102</v>
      </c>
      <c r="H2681">
        <v>3</v>
      </c>
      <c r="I2681">
        <v>775</v>
      </c>
      <c r="J2681">
        <v>3</v>
      </c>
      <c r="K2681">
        <v>877</v>
      </c>
      <c r="L2681">
        <v>5005</v>
      </c>
      <c r="M2681" s="24" t="str">
        <f>LOOKUP(A2681,[1]lookup!$A$3:$A$51,[1]lookup!$P$3:$P$51)</f>
        <v>Seeded</v>
      </c>
      <c r="N2681" s="24" t="str">
        <f>LOOKUP(A2681,[1]lookup!$A$3:$A$51,[1]lookup!$R$3:$R$51)</f>
        <v>High</v>
      </c>
      <c r="O2681" s="24" t="str">
        <f>LOOKUP(A2681,[1]lookup!$A$3:$A$51,[1]lookup!$U$3:$U$51)</f>
        <v>FS</v>
      </c>
      <c r="P2681" s="25">
        <f t="shared" si="82"/>
        <v>15.484515484515486</v>
      </c>
      <c r="Q2681" s="25">
        <f t="shared" si="83"/>
        <v>2.0379620379620382</v>
      </c>
      <c r="R2681" s="25">
        <f>LOOKUP(A2681,[1]lookup!$A$3:$A$51,[1]lookup!$H$3:$H$51)</f>
        <v>0</v>
      </c>
    </row>
    <row r="2682" spans="1:18" ht="15" x14ac:dyDescent="0.2">
      <c r="A2682" t="s">
        <v>337</v>
      </c>
      <c r="B2682">
        <v>2016</v>
      </c>
      <c r="C2682" t="s">
        <v>0</v>
      </c>
      <c r="D2682" t="s">
        <v>1087</v>
      </c>
      <c r="E2682" t="s">
        <v>2203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5005</v>
      </c>
      <c r="M2682" s="24" t="str">
        <f>LOOKUP(A2682,[1]lookup!$A$3:$A$51,[1]lookup!$P$3:$P$51)</f>
        <v>Seeded</v>
      </c>
      <c r="N2682" s="24" t="str">
        <f>LOOKUP(A2682,[1]lookup!$A$3:$A$51,[1]lookup!$R$3:$R$51)</f>
        <v>High</v>
      </c>
      <c r="O2682" s="24" t="str">
        <f>LOOKUP(A2682,[1]lookup!$A$3:$A$51,[1]lookup!$U$3:$U$51)</f>
        <v>FS</v>
      </c>
      <c r="P2682" s="25">
        <f t="shared" si="82"/>
        <v>0</v>
      </c>
      <c r="Q2682" s="25">
        <f t="shared" si="83"/>
        <v>0</v>
      </c>
      <c r="R2682" s="25">
        <f>LOOKUP(A2682,[1]lookup!$A$3:$A$51,[1]lookup!$H$3:$H$51)</f>
        <v>0</v>
      </c>
    </row>
    <row r="2683" spans="1:18" ht="15" x14ac:dyDescent="0.2">
      <c r="A2683" t="s">
        <v>337</v>
      </c>
      <c r="B2683">
        <v>2016</v>
      </c>
      <c r="C2683" t="s">
        <v>0</v>
      </c>
      <c r="D2683" t="s">
        <v>244</v>
      </c>
      <c r="E2683" t="s">
        <v>2204</v>
      </c>
      <c r="F2683">
        <v>2</v>
      </c>
      <c r="G2683">
        <v>175</v>
      </c>
      <c r="H2683">
        <v>2</v>
      </c>
      <c r="I2683">
        <v>1630</v>
      </c>
      <c r="J2683">
        <v>2</v>
      </c>
      <c r="K2683">
        <v>1805</v>
      </c>
      <c r="L2683">
        <v>5005</v>
      </c>
      <c r="M2683" s="24" t="str">
        <f>LOOKUP(A2683,[1]lookup!$A$3:$A$51,[1]lookup!$P$3:$P$51)</f>
        <v>Seeded</v>
      </c>
      <c r="N2683" s="24" t="str">
        <f>LOOKUP(A2683,[1]lookup!$A$3:$A$51,[1]lookup!$R$3:$R$51)</f>
        <v>High</v>
      </c>
      <c r="O2683" s="24" t="str">
        <f>LOOKUP(A2683,[1]lookup!$A$3:$A$51,[1]lookup!$U$3:$U$51)</f>
        <v>FS</v>
      </c>
      <c r="P2683" s="25">
        <f t="shared" si="82"/>
        <v>32.567432567432569</v>
      </c>
      <c r="Q2683" s="25">
        <f t="shared" si="83"/>
        <v>3.4965034965034967</v>
      </c>
      <c r="R2683" s="25">
        <f>LOOKUP(A2683,[1]lookup!$A$3:$A$51,[1]lookup!$H$3:$H$51)</f>
        <v>0</v>
      </c>
    </row>
    <row r="2684" spans="1:18" ht="15" x14ac:dyDescent="0.2">
      <c r="A2684" t="s">
        <v>337</v>
      </c>
      <c r="B2684">
        <v>2016</v>
      </c>
      <c r="C2684" t="s">
        <v>0</v>
      </c>
      <c r="D2684" t="s">
        <v>559</v>
      </c>
      <c r="E2684" t="s">
        <v>2205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5005</v>
      </c>
      <c r="M2684" s="24" t="str">
        <f>LOOKUP(A2684,[1]lookup!$A$3:$A$51,[1]lookup!$P$3:$P$51)</f>
        <v>Seeded</v>
      </c>
      <c r="N2684" s="24" t="str">
        <f>LOOKUP(A2684,[1]lookup!$A$3:$A$51,[1]lookup!$R$3:$R$51)</f>
        <v>High</v>
      </c>
      <c r="O2684" s="24" t="str">
        <f>LOOKUP(A2684,[1]lookup!$A$3:$A$51,[1]lookup!$U$3:$U$51)</f>
        <v>FS</v>
      </c>
      <c r="P2684" s="25">
        <f t="shared" si="82"/>
        <v>0</v>
      </c>
      <c r="Q2684" s="25">
        <f t="shared" si="83"/>
        <v>0</v>
      </c>
      <c r="R2684" s="25">
        <f>LOOKUP(A2684,[1]lookup!$A$3:$A$51,[1]lookup!$H$3:$H$51)</f>
        <v>0</v>
      </c>
    </row>
    <row r="2685" spans="1:18" ht="15" x14ac:dyDescent="0.2">
      <c r="A2685" t="s">
        <v>337</v>
      </c>
      <c r="B2685">
        <v>2016</v>
      </c>
      <c r="C2685" t="s">
        <v>0</v>
      </c>
      <c r="D2685" t="s">
        <v>1229</v>
      </c>
      <c r="E2685" t="s">
        <v>2206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5005</v>
      </c>
      <c r="M2685" s="24" t="str">
        <f>LOOKUP(A2685,[1]lookup!$A$3:$A$51,[1]lookup!$P$3:$P$51)</f>
        <v>Seeded</v>
      </c>
      <c r="N2685" s="24" t="str">
        <f>LOOKUP(A2685,[1]lookup!$A$3:$A$51,[1]lookup!$R$3:$R$51)</f>
        <v>High</v>
      </c>
      <c r="O2685" s="24" t="str">
        <f>LOOKUP(A2685,[1]lookup!$A$3:$A$51,[1]lookup!$U$3:$U$51)</f>
        <v>FS</v>
      </c>
      <c r="P2685" s="25">
        <f t="shared" si="82"/>
        <v>0</v>
      </c>
      <c r="Q2685" s="25">
        <f t="shared" si="83"/>
        <v>0</v>
      </c>
      <c r="R2685" s="25">
        <f>LOOKUP(A2685,[1]lookup!$A$3:$A$51,[1]lookup!$H$3:$H$51)</f>
        <v>0</v>
      </c>
    </row>
    <row r="2686" spans="1:18" ht="15" x14ac:dyDescent="0.2">
      <c r="A2686" t="s">
        <v>337</v>
      </c>
      <c r="B2686">
        <v>2016</v>
      </c>
      <c r="C2686" t="s">
        <v>0</v>
      </c>
      <c r="D2686" t="s">
        <v>405</v>
      </c>
      <c r="E2686" t="s">
        <v>2207</v>
      </c>
      <c r="F2686">
        <v>2</v>
      </c>
      <c r="G2686">
        <v>739</v>
      </c>
      <c r="H2686">
        <v>2</v>
      </c>
      <c r="I2686">
        <v>539</v>
      </c>
      <c r="J2686">
        <v>2</v>
      </c>
      <c r="K2686">
        <v>1278</v>
      </c>
      <c r="L2686">
        <v>5005</v>
      </c>
      <c r="M2686" s="24" t="str">
        <f>LOOKUP(A2686,[1]lookup!$A$3:$A$51,[1]lookup!$P$3:$P$51)</f>
        <v>Seeded</v>
      </c>
      <c r="N2686" s="24" t="str">
        <f>LOOKUP(A2686,[1]lookup!$A$3:$A$51,[1]lookup!$R$3:$R$51)</f>
        <v>High</v>
      </c>
      <c r="O2686" s="24" t="str">
        <f>LOOKUP(A2686,[1]lookup!$A$3:$A$51,[1]lookup!$U$3:$U$51)</f>
        <v>FS</v>
      </c>
      <c r="P2686" s="25">
        <f t="shared" si="82"/>
        <v>10.76923076923077</v>
      </c>
      <c r="Q2686" s="25">
        <f t="shared" si="83"/>
        <v>14.765234765234766</v>
      </c>
      <c r="R2686" s="25">
        <f>LOOKUP(A2686,[1]lookup!$A$3:$A$51,[1]lookup!$H$3:$H$51)</f>
        <v>0</v>
      </c>
    </row>
    <row r="2687" spans="1:18" ht="15" x14ac:dyDescent="0.2">
      <c r="A2687" t="s">
        <v>337</v>
      </c>
      <c r="B2687">
        <v>2016</v>
      </c>
      <c r="C2687" t="s">
        <v>0</v>
      </c>
      <c r="D2687" t="s">
        <v>217</v>
      </c>
      <c r="E2687" t="s">
        <v>2208</v>
      </c>
      <c r="F2687">
        <v>2</v>
      </c>
      <c r="G2687">
        <v>3926</v>
      </c>
      <c r="H2687">
        <v>0</v>
      </c>
      <c r="I2687">
        <v>0</v>
      </c>
      <c r="J2687">
        <v>2</v>
      </c>
      <c r="K2687">
        <v>3926</v>
      </c>
      <c r="L2687">
        <v>5005</v>
      </c>
      <c r="M2687" s="24" t="str">
        <f>LOOKUP(A2687,[1]lookup!$A$3:$A$51,[1]lookup!$P$3:$P$51)</f>
        <v>Seeded</v>
      </c>
      <c r="N2687" s="24" t="str">
        <f>LOOKUP(A2687,[1]lookup!$A$3:$A$51,[1]lookup!$R$3:$R$51)</f>
        <v>High</v>
      </c>
      <c r="O2687" s="24" t="str">
        <f>LOOKUP(A2687,[1]lookup!$A$3:$A$51,[1]lookup!$U$3:$U$51)</f>
        <v>FS</v>
      </c>
      <c r="P2687" s="25">
        <f t="shared" si="82"/>
        <v>0</v>
      </c>
      <c r="Q2687" s="25">
        <f t="shared" si="83"/>
        <v>78.441558441558442</v>
      </c>
      <c r="R2687" s="25">
        <f>LOOKUP(A2687,[1]lookup!$A$3:$A$51,[1]lookup!$H$3:$H$51)</f>
        <v>0</v>
      </c>
    </row>
    <row r="2688" spans="1:18" ht="15" x14ac:dyDescent="0.2">
      <c r="A2688" t="s">
        <v>337</v>
      </c>
      <c r="B2688">
        <v>2016</v>
      </c>
      <c r="C2688" t="s">
        <v>0</v>
      </c>
      <c r="D2688" t="s">
        <v>2209</v>
      </c>
      <c r="E2688" t="s">
        <v>2210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5005</v>
      </c>
      <c r="M2688" s="24" t="str">
        <f>LOOKUP(A2688,[1]lookup!$A$3:$A$51,[1]lookup!$P$3:$P$51)</f>
        <v>Seeded</v>
      </c>
      <c r="N2688" s="24" t="str">
        <f>LOOKUP(A2688,[1]lookup!$A$3:$A$51,[1]lookup!$R$3:$R$51)</f>
        <v>High</v>
      </c>
      <c r="O2688" s="24" t="str">
        <f>LOOKUP(A2688,[1]lookup!$A$3:$A$51,[1]lookup!$U$3:$U$51)</f>
        <v>FS</v>
      </c>
      <c r="P2688" s="25">
        <f t="shared" si="82"/>
        <v>0</v>
      </c>
      <c r="Q2688" s="25">
        <f t="shared" si="83"/>
        <v>0</v>
      </c>
      <c r="R2688" s="25">
        <f>LOOKUP(A2688,[1]lookup!$A$3:$A$51,[1]lookup!$H$3:$H$51)</f>
        <v>0</v>
      </c>
    </row>
    <row r="2689" spans="1:18" ht="15" x14ac:dyDescent="0.2">
      <c r="A2689" t="s">
        <v>337</v>
      </c>
      <c r="B2689">
        <v>2016</v>
      </c>
      <c r="C2689" t="s">
        <v>0</v>
      </c>
      <c r="D2689" t="s">
        <v>2211</v>
      </c>
      <c r="E2689" t="s">
        <v>2212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5005</v>
      </c>
      <c r="M2689" s="24" t="str">
        <f>LOOKUP(A2689,[1]lookup!$A$3:$A$51,[1]lookup!$P$3:$P$51)</f>
        <v>Seeded</v>
      </c>
      <c r="N2689" s="24" t="str">
        <f>LOOKUP(A2689,[1]lookup!$A$3:$A$51,[1]lookup!$R$3:$R$51)</f>
        <v>High</v>
      </c>
      <c r="O2689" s="24" t="str">
        <f>LOOKUP(A2689,[1]lookup!$A$3:$A$51,[1]lookup!$U$3:$U$51)</f>
        <v>FS</v>
      </c>
      <c r="P2689" s="25">
        <f t="shared" si="82"/>
        <v>0</v>
      </c>
      <c r="Q2689" s="25">
        <f t="shared" si="83"/>
        <v>0</v>
      </c>
      <c r="R2689" s="25">
        <f>LOOKUP(A2689,[1]lookup!$A$3:$A$51,[1]lookup!$H$3:$H$51)</f>
        <v>0</v>
      </c>
    </row>
    <row r="2690" spans="1:18" ht="15" x14ac:dyDescent="0.2">
      <c r="A2690" t="s">
        <v>350</v>
      </c>
      <c r="B2690">
        <v>2016</v>
      </c>
      <c r="C2690" t="s">
        <v>0</v>
      </c>
      <c r="D2690" t="s">
        <v>672</v>
      </c>
      <c r="E2690" t="s">
        <v>2199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5004</v>
      </c>
      <c r="M2690" s="24" t="str">
        <f>LOOKUP(A2690,[1]lookup!$A$3:$A$51,[1]lookup!$P$3:$P$51)</f>
        <v>Seeded</v>
      </c>
      <c r="N2690" s="24" t="str">
        <f>LOOKUP(A2690,[1]lookup!$A$3:$A$51,[1]lookup!$R$3:$R$51)</f>
        <v>Mod</v>
      </c>
      <c r="O2690" s="24" t="str">
        <f>LOOKUP(A2690,[1]lookup!$A$3:$A$51,[1]lookup!$U$3:$U$51)</f>
        <v>FS</v>
      </c>
      <c r="P2690" s="25">
        <f t="shared" ref="P2690:P2753" si="84">I2690/L2690*100</f>
        <v>0</v>
      </c>
      <c r="Q2690" s="25">
        <f t="shared" ref="Q2690:Q2753" si="85">G2690/L2690*100</f>
        <v>0</v>
      </c>
      <c r="R2690" s="25">
        <f>LOOKUP(A2690,[1]lookup!$A$3:$A$51,[1]lookup!$H$3:$H$51)</f>
        <v>70.739999999999995</v>
      </c>
    </row>
    <row r="2691" spans="1:18" ht="15" x14ac:dyDescent="0.2">
      <c r="A2691" t="s">
        <v>350</v>
      </c>
      <c r="B2691">
        <v>2016</v>
      </c>
      <c r="C2691" t="s">
        <v>0</v>
      </c>
      <c r="D2691" t="s">
        <v>556</v>
      </c>
      <c r="E2691" t="s">
        <v>2200</v>
      </c>
      <c r="F2691">
        <v>2</v>
      </c>
      <c r="G2691">
        <v>56</v>
      </c>
      <c r="H2691">
        <v>2</v>
      </c>
      <c r="I2691">
        <v>1734</v>
      </c>
      <c r="J2691">
        <v>2</v>
      </c>
      <c r="K2691">
        <v>1790</v>
      </c>
      <c r="L2691">
        <v>5004</v>
      </c>
      <c r="M2691" s="24" t="str">
        <f>LOOKUP(A2691,[1]lookup!$A$3:$A$51,[1]lookup!$P$3:$P$51)</f>
        <v>Seeded</v>
      </c>
      <c r="N2691" s="24" t="str">
        <f>LOOKUP(A2691,[1]lookup!$A$3:$A$51,[1]lookup!$R$3:$R$51)</f>
        <v>Mod</v>
      </c>
      <c r="O2691" s="24" t="str">
        <f>LOOKUP(A2691,[1]lookup!$A$3:$A$51,[1]lookup!$U$3:$U$51)</f>
        <v>FS</v>
      </c>
      <c r="P2691" s="25">
        <f t="shared" si="84"/>
        <v>34.652278177458037</v>
      </c>
      <c r="Q2691" s="25">
        <f t="shared" si="85"/>
        <v>1.1191047162270185</v>
      </c>
      <c r="R2691" s="25">
        <f>LOOKUP(A2691,[1]lookup!$A$3:$A$51,[1]lookup!$H$3:$H$51)</f>
        <v>70.739999999999995</v>
      </c>
    </row>
    <row r="2692" spans="1:18" ht="15" x14ac:dyDescent="0.2">
      <c r="A2692" t="s">
        <v>350</v>
      </c>
      <c r="B2692">
        <v>2016</v>
      </c>
      <c r="C2692" t="s">
        <v>0</v>
      </c>
      <c r="D2692" t="s">
        <v>557</v>
      </c>
      <c r="E2692" t="s">
        <v>2201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5004</v>
      </c>
      <c r="M2692" s="24" t="str">
        <f>LOOKUP(A2692,[1]lookup!$A$3:$A$51,[1]lookup!$P$3:$P$51)</f>
        <v>Seeded</v>
      </c>
      <c r="N2692" s="24" t="str">
        <f>LOOKUP(A2692,[1]lookup!$A$3:$A$51,[1]lookup!$R$3:$R$51)</f>
        <v>Mod</v>
      </c>
      <c r="O2692" s="24" t="str">
        <f>LOOKUP(A2692,[1]lookup!$A$3:$A$51,[1]lookup!$U$3:$U$51)</f>
        <v>FS</v>
      </c>
      <c r="P2692" s="25">
        <f t="shared" si="84"/>
        <v>0</v>
      </c>
      <c r="Q2692" s="25">
        <f t="shared" si="85"/>
        <v>0</v>
      </c>
      <c r="R2692" s="25">
        <f>LOOKUP(A2692,[1]lookup!$A$3:$A$51,[1]lookup!$H$3:$H$51)</f>
        <v>70.739999999999995</v>
      </c>
    </row>
    <row r="2693" spans="1:18" ht="15" x14ac:dyDescent="0.2">
      <c r="A2693" t="s">
        <v>350</v>
      </c>
      <c r="B2693">
        <v>2016</v>
      </c>
      <c r="C2693" t="s">
        <v>0</v>
      </c>
      <c r="D2693" t="s">
        <v>390</v>
      </c>
      <c r="E2693" t="s">
        <v>2202</v>
      </c>
      <c r="F2693">
        <v>3</v>
      </c>
      <c r="G2693">
        <v>1040</v>
      </c>
      <c r="H2693">
        <v>3</v>
      </c>
      <c r="I2693">
        <v>2407</v>
      </c>
      <c r="J2693">
        <v>3</v>
      </c>
      <c r="K2693">
        <v>3447</v>
      </c>
      <c r="L2693">
        <v>5004</v>
      </c>
      <c r="M2693" s="24" t="str">
        <f>LOOKUP(A2693,[1]lookup!$A$3:$A$51,[1]lookup!$P$3:$P$51)</f>
        <v>Seeded</v>
      </c>
      <c r="N2693" s="24" t="str">
        <f>LOOKUP(A2693,[1]lookup!$A$3:$A$51,[1]lookup!$R$3:$R$51)</f>
        <v>Mod</v>
      </c>
      <c r="O2693" s="24" t="str">
        <f>LOOKUP(A2693,[1]lookup!$A$3:$A$51,[1]lookup!$U$3:$U$51)</f>
        <v>FS</v>
      </c>
      <c r="P2693" s="25">
        <f t="shared" si="84"/>
        <v>48.101518784972022</v>
      </c>
      <c r="Q2693" s="25">
        <f t="shared" si="85"/>
        <v>20.783373301358914</v>
      </c>
      <c r="R2693" s="25">
        <f>LOOKUP(A2693,[1]lookup!$A$3:$A$51,[1]lookup!$H$3:$H$51)</f>
        <v>70.739999999999995</v>
      </c>
    </row>
    <row r="2694" spans="1:18" ht="15" x14ac:dyDescent="0.2">
      <c r="A2694" t="s">
        <v>350</v>
      </c>
      <c r="B2694">
        <v>2016</v>
      </c>
      <c r="C2694" t="s">
        <v>0</v>
      </c>
      <c r="D2694" t="s">
        <v>1087</v>
      </c>
      <c r="E2694" t="s">
        <v>2203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5004</v>
      </c>
      <c r="M2694" s="24" t="str">
        <f>LOOKUP(A2694,[1]lookup!$A$3:$A$51,[1]lookup!$P$3:$P$51)</f>
        <v>Seeded</v>
      </c>
      <c r="N2694" s="24" t="str">
        <f>LOOKUP(A2694,[1]lookup!$A$3:$A$51,[1]lookup!$R$3:$R$51)</f>
        <v>Mod</v>
      </c>
      <c r="O2694" s="24" t="str">
        <f>LOOKUP(A2694,[1]lookup!$A$3:$A$51,[1]lookup!$U$3:$U$51)</f>
        <v>FS</v>
      </c>
      <c r="P2694" s="25">
        <f t="shared" si="84"/>
        <v>0</v>
      </c>
      <c r="Q2694" s="25">
        <f t="shared" si="85"/>
        <v>0</v>
      </c>
      <c r="R2694" s="25">
        <f>LOOKUP(A2694,[1]lookup!$A$3:$A$51,[1]lookup!$H$3:$H$51)</f>
        <v>70.739999999999995</v>
      </c>
    </row>
    <row r="2695" spans="1:18" ht="15" x14ac:dyDescent="0.2">
      <c r="A2695" t="s">
        <v>350</v>
      </c>
      <c r="B2695">
        <v>2016</v>
      </c>
      <c r="C2695" t="s">
        <v>0</v>
      </c>
      <c r="D2695" t="s">
        <v>244</v>
      </c>
      <c r="E2695" t="s">
        <v>2204</v>
      </c>
      <c r="F2695">
        <v>4</v>
      </c>
      <c r="G2695">
        <v>45</v>
      </c>
      <c r="H2695">
        <v>6</v>
      </c>
      <c r="I2695">
        <v>803</v>
      </c>
      <c r="J2695">
        <v>6</v>
      </c>
      <c r="K2695">
        <v>848</v>
      </c>
      <c r="L2695">
        <v>5004</v>
      </c>
      <c r="M2695" s="24" t="str">
        <f>LOOKUP(A2695,[1]lookup!$A$3:$A$51,[1]lookup!$P$3:$P$51)</f>
        <v>Seeded</v>
      </c>
      <c r="N2695" s="24" t="str">
        <f>LOOKUP(A2695,[1]lookup!$A$3:$A$51,[1]lookup!$R$3:$R$51)</f>
        <v>Mod</v>
      </c>
      <c r="O2695" s="24" t="str">
        <f>LOOKUP(A2695,[1]lookup!$A$3:$A$51,[1]lookup!$U$3:$U$51)</f>
        <v>FS</v>
      </c>
      <c r="P2695" s="25">
        <f t="shared" si="84"/>
        <v>16.047162270183854</v>
      </c>
      <c r="Q2695" s="25">
        <f t="shared" si="85"/>
        <v>0.89928057553956831</v>
      </c>
      <c r="R2695" s="25">
        <f>LOOKUP(A2695,[1]lookup!$A$3:$A$51,[1]lookup!$H$3:$H$51)</f>
        <v>70.739999999999995</v>
      </c>
    </row>
    <row r="2696" spans="1:18" ht="15" x14ac:dyDescent="0.2">
      <c r="A2696" t="s">
        <v>350</v>
      </c>
      <c r="B2696">
        <v>2016</v>
      </c>
      <c r="C2696" t="s">
        <v>0</v>
      </c>
      <c r="D2696" t="s">
        <v>559</v>
      </c>
      <c r="E2696" t="s">
        <v>2205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5004</v>
      </c>
      <c r="M2696" s="24" t="str">
        <f>LOOKUP(A2696,[1]lookup!$A$3:$A$51,[1]lookup!$P$3:$P$51)</f>
        <v>Seeded</v>
      </c>
      <c r="N2696" s="24" t="str">
        <f>LOOKUP(A2696,[1]lookup!$A$3:$A$51,[1]lookup!$R$3:$R$51)</f>
        <v>Mod</v>
      </c>
      <c r="O2696" s="24" t="str">
        <f>LOOKUP(A2696,[1]lookup!$A$3:$A$51,[1]lookup!$U$3:$U$51)</f>
        <v>FS</v>
      </c>
      <c r="P2696" s="25">
        <f t="shared" si="84"/>
        <v>0</v>
      </c>
      <c r="Q2696" s="25">
        <f t="shared" si="85"/>
        <v>0</v>
      </c>
      <c r="R2696" s="25">
        <f>LOOKUP(A2696,[1]lookup!$A$3:$A$51,[1]lookup!$H$3:$H$51)</f>
        <v>70.739999999999995</v>
      </c>
    </row>
    <row r="2697" spans="1:18" ht="15" x14ac:dyDescent="0.2">
      <c r="A2697" t="s">
        <v>350</v>
      </c>
      <c r="B2697">
        <v>2016</v>
      </c>
      <c r="C2697" t="s">
        <v>0</v>
      </c>
      <c r="D2697" t="s">
        <v>1229</v>
      </c>
      <c r="E2697" t="s">
        <v>2206</v>
      </c>
      <c r="F2697">
        <v>1</v>
      </c>
      <c r="G2697">
        <v>132</v>
      </c>
      <c r="H2697">
        <v>0</v>
      </c>
      <c r="I2697">
        <v>0</v>
      </c>
      <c r="J2697">
        <v>1</v>
      </c>
      <c r="K2697">
        <v>132</v>
      </c>
      <c r="L2697">
        <v>5004</v>
      </c>
      <c r="M2697" s="24" t="str">
        <f>LOOKUP(A2697,[1]lookup!$A$3:$A$51,[1]lookup!$P$3:$P$51)</f>
        <v>Seeded</v>
      </c>
      <c r="N2697" s="24" t="str">
        <f>LOOKUP(A2697,[1]lookup!$A$3:$A$51,[1]lookup!$R$3:$R$51)</f>
        <v>Mod</v>
      </c>
      <c r="O2697" s="24" t="str">
        <f>LOOKUP(A2697,[1]lookup!$A$3:$A$51,[1]lookup!$U$3:$U$51)</f>
        <v>FS</v>
      </c>
      <c r="P2697" s="25">
        <f t="shared" si="84"/>
        <v>0</v>
      </c>
      <c r="Q2697" s="25">
        <f t="shared" si="85"/>
        <v>2.6378896882494005</v>
      </c>
      <c r="R2697" s="25">
        <f>LOOKUP(A2697,[1]lookup!$A$3:$A$51,[1]lookup!$H$3:$H$51)</f>
        <v>70.739999999999995</v>
      </c>
    </row>
    <row r="2698" spans="1:18" ht="15" x14ac:dyDescent="0.2">
      <c r="A2698" t="s">
        <v>350</v>
      </c>
      <c r="B2698">
        <v>2016</v>
      </c>
      <c r="C2698" t="s">
        <v>0</v>
      </c>
      <c r="D2698" t="s">
        <v>405</v>
      </c>
      <c r="E2698" t="s">
        <v>2207</v>
      </c>
      <c r="F2698">
        <v>2</v>
      </c>
      <c r="G2698">
        <v>2264</v>
      </c>
      <c r="H2698">
        <v>2</v>
      </c>
      <c r="I2698">
        <v>775</v>
      </c>
      <c r="J2698">
        <v>2</v>
      </c>
      <c r="K2698">
        <v>3039</v>
      </c>
      <c r="L2698">
        <v>5004</v>
      </c>
      <c r="M2698" s="24" t="str">
        <f>LOOKUP(A2698,[1]lookup!$A$3:$A$51,[1]lookup!$P$3:$P$51)</f>
        <v>Seeded</v>
      </c>
      <c r="N2698" s="24" t="str">
        <f>LOOKUP(A2698,[1]lookup!$A$3:$A$51,[1]lookup!$R$3:$R$51)</f>
        <v>Mod</v>
      </c>
      <c r="O2698" s="24" t="str">
        <f>LOOKUP(A2698,[1]lookup!$A$3:$A$51,[1]lookup!$U$3:$U$51)</f>
        <v>FS</v>
      </c>
      <c r="P2698" s="25">
        <f t="shared" si="84"/>
        <v>15.487609912070344</v>
      </c>
      <c r="Q2698" s="25">
        <f t="shared" si="85"/>
        <v>45.24380495603517</v>
      </c>
      <c r="R2698" s="25">
        <f>LOOKUP(A2698,[1]lookup!$A$3:$A$51,[1]lookup!$H$3:$H$51)</f>
        <v>70.739999999999995</v>
      </c>
    </row>
    <row r="2699" spans="1:18" ht="15" x14ac:dyDescent="0.2">
      <c r="A2699" t="s">
        <v>350</v>
      </c>
      <c r="B2699">
        <v>2016</v>
      </c>
      <c r="C2699" t="s">
        <v>0</v>
      </c>
      <c r="D2699" t="s">
        <v>217</v>
      </c>
      <c r="E2699" t="s">
        <v>2208</v>
      </c>
      <c r="F2699">
        <v>2</v>
      </c>
      <c r="G2699">
        <v>1467</v>
      </c>
      <c r="H2699">
        <v>0</v>
      </c>
      <c r="I2699">
        <v>0</v>
      </c>
      <c r="J2699">
        <v>2</v>
      </c>
      <c r="K2699">
        <v>1467</v>
      </c>
      <c r="L2699">
        <v>5004</v>
      </c>
      <c r="M2699" s="24" t="str">
        <f>LOOKUP(A2699,[1]lookup!$A$3:$A$51,[1]lookup!$P$3:$P$51)</f>
        <v>Seeded</v>
      </c>
      <c r="N2699" s="24" t="str">
        <f>LOOKUP(A2699,[1]lookup!$A$3:$A$51,[1]lookup!$R$3:$R$51)</f>
        <v>Mod</v>
      </c>
      <c r="O2699" s="24" t="str">
        <f>LOOKUP(A2699,[1]lookup!$A$3:$A$51,[1]lookup!$U$3:$U$51)</f>
        <v>FS</v>
      </c>
      <c r="P2699" s="25">
        <f t="shared" si="84"/>
        <v>0</v>
      </c>
      <c r="Q2699" s="25">
        <f t="shared" si="85"/>
        <v>29.31654676258993</v>
      </c>
      <c r="R2699" s="25">
        <f>LOOKUP(A2699,[1]lookup!$A$3:$A$51,[1]lookup!$H$3:$H$51)</f>
        <v>70.739999999999995</v>
      </c>
    </row>
    <row r="2700" spans="1:18" ht="15" x14ac:dyDescent="0.2">
      <c r="A2700" t="s">
        <v>350</v>
      </c>
      <c r="B2700">
        <v>2016</v>
      </c>
      <c r="C2700" t="s">
        <v>0</v>
      </c>
      <c r="D2700" t="s">
        <v>2209</v>
      </c>
      <c r="E2700" t="s">
        <v>2210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5004</v>
      </c>
      <c r="M2700" s="24" t="str">
        <f>LOOKUP(A2700,[1]lookup!$A$3:$A$51,[1]lookup!$P$3:$P$51)</f>
        <v>Seeded</v>
      </c>
      <c r="N2700" s="24" t="str">
        <f>LOOKUP(A2700,[1]lookup!$A$3:$A$51,[1]lookup!$R$3:$R$51)</f>
        <v>Mod</v>
      </c>
      <c r="O2700" s="24" t="str">
        <f>LOOKUP(A2700,[1]lookup!$A$3:$A$51,[1]lookup!$U$3:$U$51)</f>
        <v>FS</v>
      </c>
      <c r="P2700" s="25">
        <f t="shared" si="84"/>
        <v>0</v>
      </c>
      <c r="Q2700" s="25">
        <f t="shared" si="85"/>
        <v>0</v>
      </c>
      <c r="R2700" s="25">
        <f>LOOKUP(A2700,[1]lookup!$A$3:$A$51,[1]lookup!$H$3:$H$51)</f>
        <v>70.739999999999995</v>
      </c>
    </row>
    <row r="2701" spans="1:18" ht="15" x14ac:dyDescent="0.2">
      <c r="A2701" t="s">
        <v>350</v>
      </c>
      <c r="B2701">
        <v>2016</v>
      </c>
      <c r="C2701" t="s">
        <v>0</v>
      </c>
      <c r="D2701" t="s">
        <v>2211</v>
      </c>
      <c r="E2701" t="s">
        <v>2212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5004</v>
      </c>
      <c r="M2701" s="24" t="str">
        <f>LOOKUP(A2701,[1]lookup!$A$3:$A$51,[1]lookup!$P$3:$P$51)</f>
        <v>Seeded</v>
      </c>
      <c r="N2701" s="24" t="str">
        <f>LOOKUP(A2701,[1]lookup!$A$3:$A$51,[1]lookup!$R$3:$R$51)</f>
        <v>Mod</v>
      </c>
      <c r="O2701" s="24" t="str">
        <f>LOOKUP(A2701,[1]lookup!$A$3:$A$51,[1]lookup!$U$3:$U$51)</f>
        <v>FS</v>
      </c>
      <c r="P2701" s="25">
        <f t="shared" si="84"/>
        <v>0</v>
      </c>
      <c r="Q2701" s="25">
        <f t="shared" si="85"/>
        <v>0</v>
      </c>
      <c r="R2701" s="25">
        <f>LOOKUP(A2701,[1]lookup!$A$3:$A$51,[1]lookup!$H$3:$H$51)</f>
        <v>70.739999999999995</v>
      </c>
    </row>
    <row r="2702" spans="1:18" ht="15" x14ac:dyDescent="0.2">
      <c r="A2702" t="s">
        <v>351</v>
      </c>
      <c r="B2702">
        <v>2016</v>
      </c>
      <c r="C2702" t="s">
        <v>0</v>
      </c>
      <c r="D2702" t="s">
        <v>672</v>
      </c>
      <c r="E2702" t="s">
        <v>2199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5000</v>
      </c>
      <c r="M2702" s="24" t="str">
        <f>LOOKUP(A2702,[1]lookup!$A$3:$A$51,[1]lookup!$P$3:$P$51)</f>
        <v>Seeded</v>
      </c>
      <c r="N2702" s="24" t="str">
        <f>LOOKUP(A2702,[1]lookup!$A$3:$A$51,[1]lookup!$R$3:$R$51)</f>
        <v>Mod</v>
      </c>
      <c r="O2702" s="24" t="str">
        <f>LOOKUP(A2702,[1]lookup!$A$3:$A$51,[1]lookup!$U$3:$U$51)</f>
        <v>FS</v>
      </c>
      <c r="P2702" s="25">
        <f t="shared" si="84"/>
        <v>0</v>
      </c>
      <c r="Q2702" s="25">
        <f t="shared" si="85"/>
        <v>0</v>
      </c>
      <c r="R2702" s="25">
        <f>LOOKUP(A2702,[1]lookup!$A$3:$A$51,[1]lookup!$H$3:$H$51)</f>
        <v>34.970178926441356</v>
      </c>
    </row>
    <row r="2703" spans="1:18" ht="15" x14ac:dyDescent="0.2">
      <c r="A2703" t="s">
        <v>351</v>
      </c>
      <c r="B2703">
        <v>2016</v>
      </c>
      <c r="C2703" t="s">
        <v>0</v>
      </c>
      <c r="D2703" t="s">
        <v>556</v>
      </c>
      <c r="E2703" t="s">
        <v>2200</v>
      </c>
      <c r="F2703">
        <v>2</v>
      </c>
      <c r="G2703">
        <v>51</v>
      </c>
      <c r="H2703">
        <v>2</v>
      </c>
      <c r="I2703">
        <v>1127</v>
      </c>
      <c r="J2703">
        <v>2</v>
      </c>
      <c r="K2703">
        <v>1178</v>
      </c>
      <c r="L2703">
        <v>5000</v>
      </c>
      <c r="M2703" s="24" t="str">
        <f>LOOKUP(A2703,[1]lookup!$A$3:$A$51,[1]lookup!$P$3:$P$51)</f>
        <v>Seeded</v>
      </c>
      <c r="N2703" s="24" t="str">
        <f>LOOKUP(A2703,[1]lookup!$A$3:$A$51,[1]lookup!$R$3:$R$51)</f>
        <v>Mod</v>
      </c>
      <c r="O2703" s="24" t="str">
        <f>LOOKUP(A2703,[1]lookup!$A$3:$A$51,[1]lookup!$U$3:$U$51)</f>
        <v>FS</v>
      </c>
      <c r="P2703" s="25">
        <f t="shared" si="84"/>
        <v>22.54</v>
      </c>
      <c r="Q2703" s="25">
        <f t="shared" si="85"/>
        <v>1.02</v>
      </c>
      <c r="R2703" s="25">
        <f>LOOKUP(A2703,[1]lookup!$A$3:$A$51,[1]lookup!$H$3:$H$51)</f>
        <v>34.970178926441356</v>
      </c>
    </row>
    <row r="2704" spans="1:18" ht="15" x14ac:dyDescent="0.2">
      <c r="A2704" t="s">
        <v>351</v>
      </c>
      <c r="B2704">
        <v>2016</v>
      </c>
      <c r="C2704" t="s">
        <v>0</v>
      </c>
      <c r="D2704" t="s">
        <v>557</v>
      </c>
      <c r="E2704" t="s">
        <v>2201</v>
      </c>
      <c r="F2704">
        <v>1</v>
      </c>
      <c r="G2704">
        <v>77</v>
      </c>
      <c r="H2704">
        <v>2</v>
      </c>
      <c r="I2704">
        <v>549</v>
      </c>
      <c r="J2704">
        <v>2</v>
      </c>
      <c r="K2704">
        <v>626</v>
      </c>
      <c r="L2704">
        <v>5000</v>
      </c>
      <c r="M2704" s="24" t="str">
        <f>LOOKUP(A2704,[1]lookup!$A$3:$A$51,[1]lookup!$P$3:$P$51)</f>
        <v>Seeded</v>
      </c>
      <c r="N2704" s="24" t="str">
        <f>LOOKUP(A2704,[1]lookup!$A$3:$A$51,[1]lookup!$R$3:$R$51)</f>
        <v>Mod</v>
      </c>
      <c r="O2704" s="24" t="str">
        <f>LOOKUP(A2704,[1]lookup!$A$3:$A$51,[1]lookup!$U$3:$U$51)</f>
        <v>FS</v>
      </c>
      <c r="P2704" s="25">
        <f t="shared" si="84"/>
        <v>10.979999999999999</v>
      </c>
      <c r="Q2704" s="25">
        <f t="shared" si="85"/>
        <v>1.54</v>
      </c>
      <c r="R2704" s="25">
        <f>LOOKUP(A2704,[1]lookup!$A$3:$A$51,[1]lookup!$H$3:$H$51)</f>
        <v>34.970178926441356</v>
      </c>
    </row>
    <row r="2705" spans="1:18" ht="15" x14ac:dyDescent="0.2">
      <c r="A2705" t="s">
        <v>351</v>
      </c>
      <c r="B2705">
        <v>2016</v>
      </c>
      <c r="C2705" t="s">
        <v>0</v>
      </c>
      <c r="D2705" t="s">
        <v>390</v>
      </c>
      <c r="E2705" t="s">
        <v>2202</v>
      </c>
      <c r="F2705">
        <v>2</v>
      </c>
      <c r="G2705">
        <v>1215</v>
      </c>
      <c r="H2705">
        <v>3</v>
      </c>
      <c r="I2705">
        <v>2174</v>
      </c>
      <c r="J2705">
        <v>3</v>
      </c>
      <c r="K2705">
        <v>3389</v>
      </c>
      <c r="L2705">
        <v>5000</v>
      </c>
      <c r="M2705" s="24" t="str">
        <f>LOOKUP(A2705,[1]lookup!$A$3:$A$51,[1]lookup!$P$3:$P$51)</f>
        <v>Seeded</v>
      </c>
      <c r="N2705" s="24" t="str">
        <f>LOOKUP(A2705,[1]lookup!$A$3:$A$51,[1]lookup!$R$3:$R$51)</f>
        <v>Mod</v>
      </c>
      <c r="O2705" s="24" t="str">
        <f>LOOKUP(A2705,[1]lookup!$A$3:$A$51,[1]lookup!$U$3:$U$51)</f>
        <v>FS</v>
      </c>
      <c r="P2705" s="25">
        <f t="shared" si="84"/>
        <v>43.480000000000004</v>
      </c>
      <c r="Q2705" s="25">
        <f t="shared" si="85"/>
        <v>24.3</v>
      </c>
      <c r="R2705" s="25">
        <f>LOOKUP(A2705,[1]lookup!$A$3:$A$51,[1]lookup!$H$3:$H$51)</f>
        <v>34.970178926441356</v>
      </c>
    </row>
    <row r="2706" spans="1:18" ht="15" x14ac:dyDescent="0.2">
      <c r="A2706" t="s">
        <v>351</v>
      </c>
      <c r="B2706">
        <v>2016</v>
      </c>
      <c r="C2706" t="s">
        <v>0</v>
      </c>
      <c r="D2706" t="s">
        <v>1087</v>
      </c>
      <c r="E2706" t="s">
        <v>2203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5000</v>
      </c>
      <c r="M2706" s="24" t="str">
        <f>LOOKUP(A2706,[1]lookup!$A$3:$A$51,[1]lookup!$P$3:$P$51)</f>
        <v>Seeded</v>
      </c>
      <c r="N2706" s="24" t="str">
        <f>LOOKUP(A2706,[1]lookup!$A$3:$A$51,[1]lookup!$R$3:$R$51)</f>
        <v>Mod</v>
      </c>
      <c r="O2706" s="24" t="str">
        <f>LOOKUP(A2706,[1]lookup!$A$3:$A$51,[1]lookup!$U$3:$U$51)</f>
        <v>FS</v>
      </c>
      <c r="P2706" s="25">
        <f t="shared" si="84"/>
        <v>0</v>
      </c>
      <c r="Q2706" s="25">
        <f t="shared" si="85"/>
        <v>0</v>
      </c>
      <c r="R2706" s="25">
        <f>LOOKUP(A2706,[1]lookup!$A$3:$A$51,[1]lookup!$H$3:$H$51)</f>
        <v>34.970178926441356</v>
      </c>
    </row>
    <row r="2707" spans="1:18" ht="15" x14ac:dyDescent="0.2">
      <c r="A2707" t="s">
        <v>351</v>
      </c>
      <c r="B2707">
        <v>2016</v>
      </c>
      <c r="C2707" t="s">
        <v>0</v>
      </c>
      <c r="D2707" t="s">
        <v>244</v>
      </c>
      <c r="E2707" t="s">
        <v>2204</v>
      </c>
      <c r="F2707">
        <v>3</v>
      </c>
      <c r="G2707">
        <v>106</v>
      </c>
      <c r="H2707">
        <v>4</v>
      </c>
      <c r="I2707">
        <v>993</v>
      </c>
      <c r="J2707">
        <v>4</v>
      </c>
      <c r="K2707">
        <v>1099</v>
      </c>
      <c r="L2707">
        <v>5000</v>
      </c>
      <c r="M2707" s="24" t="str">
        <f>LOOKUP(A2707,[1]lookup!$A$3:$A$51,[1]lookup!$P$3:$P$51)</f>
        <v>Seeded</v>
      </c>
      <c r="N2707" s="24" t="str">
        <f>LOOKUP(A2707,[1]lookup!$A$3:$A$51,[1]lookup!$R$3:$R$51)</f>
        <v>Mod</v>
      </c>
      <c r="O2707" s="24" t="str">
        <f>LOOKUP(A2707,[1]lookup!$A$3:$A$51,[1]lookup!$U$3:$U$51)</f>
        <v>FS</v>
      </c>
      <c r="P2707" s="25">
        <f t="shared" si="84"/>
        <v>19.86</v>
      </c>
      <c r="Q2707" s="25">
        <f t="shared" si="85"/>
        <v>2.12</v>
      </c>
      <c r="R2707" s="25">
        <f>LOOKUP(A2707,[1]lookup!$A$3:$A$51,[1]lookup!$H$3:$H$51)</f>
        <v>34.970178926441356</v>
      </c>
    </row>
    <row r="2708" spans="1:18" ht="15" x14ac:dyDescent="0.2">
      <c r="A2708" t="s">
        <v>351</v>
      </c>
      <c r="B2708">
        <v>2016</v>
      </c>
      <c r="C2708" t="s">
        <v>0</v>
      </c>
      <c r="D2708" t="s">
        <v>559</v>
      </c>
      <c r="E2708" t="s">
        <v>2205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5000</v>
      </c>
      <c r="M2708" s="24" t="str">
        <f>LOOKUP(A2708,[1]lookup!$A$3:$A$51,[1]lookup!$P$3:$P$51)</f>
        <v>Seeded</v>
      </c>
      <c r="N2708" s="24" t="str">
        <f>LOOKUP(A2708,[1]lookup!$A$3:$A$51,[1]lookup!$R$3:$R$51)</f>
        <v>Mod</v>
      </c>
      <c r="O2708" s="24" t="str">
        <f>LOOKUP(A2708,[1]lookup!$A$3:$A$51,[1]lookup!$U$3:$U$51)</f>
        <v>FS</v>
      </c>
      <c r="P2708" s="25">
        <f t="shared" si="84"/>
        <v>0</v>
      </c>
      <c r="Q2708" s="25">
        <f t="shared" si="85"/>
        <v>0</v>
      </c>
      <c r="R2708" s="25">
        <f>LOOKUP(A2708,[1]lookup!$A$3:$A$51,[1]lookup!$H$3:$H$51)</f>
        <v>34.970178926441356</v>
      </c>
    </row>
    <row r="2709" spans="1:18" ht="15" x14ac:dyDescent="0.2">
      <c r="A2709" t="s">
        <v>351</v>
      </c>
      <c r="B2709">
        <v>2016</v>
      </c>
      <c r="C2709" t="s">
        <v>0</v>
      </c>
      <c r="D2709" t="s">
        <v>1229</v>
      </c>
      <c r="E2709" t="s">
        <v>2206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5000</v>
      </c>
      <c r="M2709" s="24" t="str">
        <f>LOOKUP(A2709,[1]lookup!$A$3:$A$51,[1]lookup!$P$3:$P$51)</f>
        <v>Seeded</v>
      </c>
      <c r="N2709" s="24" t="str">
        <f>LOOKUP(A2709,[1]lookup!$A$3:$A$51,[1]lookup!$R$3:$R$51)</f>
        <v>Mod</v>
      </c>
      <c r="O2709" s="24" t="str">
        <f>LOOKUP(A2709,[1]lookup!$A$3:$A$51,[1]lookup!$U$3:$U$51)</f>
        <v>FS</v>
      </c>
      <c r="P2709" s="25">
        <f t="shared" si="84"/>
        <v>0</v>
      </c>
      <c r="Q2709" s="25">
        <f t="shared" si="85"/>
        <v>0</v>
      </c>
      <c r="R2709" s="25">
        <f>LOOKUP(A2709,[1]lookup!$A$3:$A$51,[1]lookup!$H$3:$H$51)</f>
        <v>34.970178926441356</v>
      </c>
    </row>
    <row r="2710" spans="1:18" ht="15" x14ac:dyDescent="0.2">
      <c r="A2710" t="s">
        <v>351</v>
      </c>
      <c r="B2710">
        <v>2016</v>
      </c>
      <c r="C2710" t="s">
        <v>0</v>
      </c>
      <c r="D2710" t="s">
        <v>405</v>
      </c>
      <c r="E2710" t="s">
        <v>2207</v>
      </c>
      <c r="F2710">
        <v>2</v>
      </c>
      <c r="G2710">
        <v>1805</v>
      </c>
      <c r="H2710">
        <v>2</v>
      </c>
      <c r="I2710">
        <v>241</v>
      </c>
      <c r="J2710">
        <v>2</v>
      </c>
      <c r="K2710">
        <v>2046</v>
      </c>
      <c r="L2710">
        <v>5000</v>
      </c>
      <c r="M2710" s="24" t="str">
        <f>LOOKUP(A2710,[1]lookup!$A$3:$A$51,[1]lookup!$P$3:$P$51)</f>
        <v>Seeded</v>
      </c>
      <c r="N2710" s="24" t="str">
        <f>LOOKUP(A2710,[1]lookup!$A$3:$A$51,[1]lookup!$R$3:$R$51)</f>
        <v>Mod</v>
      </c>
      <c r="O2710" s="24" t="str">
        <f>LOOKUP(A2710,[1]lookup!$A$3:$A$51,[1]lookup!$U$3:$U$51)</f>
        <v>FS</v>
      </c>
      <c r="P2710" s="25">
        <f t="shared" si="84"/>
        <v>4.82</v>
      </c>
      <c r="Q2710" s="25">
        <f t="shared" si="85"/>
        <v>36.1</v>
      </c>
      <c r="R2710" s="25">
        <f>LOOKUP(A2710,[1]lookup!$A$3:$A$51,[1]lookup!$H$3:$H$51)</f>
        <v>34.970178926441356</v>
      </c>
    </row>
    <row r="2711" spans="1:18" ht="15" x14ac:dyDescent="0.2">
      <c r="A2711" t="s">
        <v>351</v>
      </c>
      <c r="B2711">
        <v>2016</v>
      </c>
      <c r="C2711" t="s">
        <v>0</v>
      </c>
      <c r="D2711" t="s">
        <v>217</v>
      </c>
      <c r="E2711" t="s">
        <v>2208</v>
      </c>
      <c r="F2711">
        <v>2</v>
      </c>
      <c r="G2711">
        <v>1746</v>
      </c>
      <c r="H2711">
        <v>0</v>
      </c>
      <c r="I2711">
        <v>0</v>
      </c>
      <c r="J2711">
        <v>2</v>
      </c>
      <c r="K2711">
        <v>1746</v>
      </c>
      <c r="L2711">
        <v>5000</v>
      </c>
      <c r="M2711" s="24" t="str">
        <f>LOOKUP(A2711,[1]lookup!$A$3:$A$51,[1]lookup!$P$3:$P$51)</f>
        <v>Seeded</v>
      </c>
      <c r="N2711" s="24" t="str">
        <f>LOOKUP(A2711,[1]lookup!$A$3:$A$51,[1]lookup!$R$3:$R$51)</f>
        <v>Mod</v>
      </c>
      <c r="O2711" s="24" t="str">
        <f>LOOKUP(A2711,[1]lookup!$A$3:$A$51,[1]lookup!$U$3:$U$51)</f>
        <v>FS</v>
      </c>
      <c r="P2711" s="25">
        <f t="shared" si="84"/>
        <v>0</v>
      </c>
      <c r="Q2711" s="25">
        <f t="shared" si="85"/>
        <v>34.92</v>
      </c>
      <c r="R2711" s="25">
        <f>LOOKUP(A2711,[1]lookup!$A$3:$A$51,[1]lookup!$H$3:$H$51)</f>
        <v>34.970178926441356</v>
      </c>
    </row>
    <row r="2712" spans="1:18" ht="15" x14ac:dyDescent="0.2">
      <c r="A2712" t="s">
        <v>351</v>
      </c>
      <c r="B2712">
        <v>2016</v>
      </c>
      <c r="C2712" t="s">
        <v>0</v>
      </c>
      <c r="D2712" t="s">
        <v>2209</v>
      </c>
      <c r="E2712" t="s">
        <v>2210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5000</v>
      </c>
      <c r="M2712" s="24" t="str">
        <f>LOOKUP(A2712,[1]lookup!$A$3:$A$51,[1]lookup!$P$3:$P$51)</f>
        <v>Seeded</v>
      </c>
      <c r="N2712" s="24" t="str">
        <f>LOOKUP(A2712,[1]lookup!$A$3:$A$51,[1]lookup!$R$3:$R$51)</f>
        <v>Mod</v>
      </c>
      <c r="O2712" s="24" t="str">
        <f>LOOKUP(A2712,[1]lookup!$A$3:$A$51,[1]lookup!$U$3:$U$51)</f>
        <v>FS</v>
      </c>
      <c r="P2712" s="25">
        <f t="shared" si="84"/>
        <v>0</v>
      </c>
      <c r="Q2712" s="25">
        <f t="shared" si="85"/>
        <v>0</v>
      </c>
      <c r="R2712" s="25">
        <f>LOOKUP(A2712,[1]lookup!$A$3:$A$51,[1]lookup!$H$3:$H$51)</f>
        <v>34.970178926441356</v>
      </c>
    </row>
    <row r="2713" spans="1:18" ht="15" x14ac:dyDescent="0.2">
      <c r="A2713" t="s">
        <v>351</v>
      </c>
      <c r="B2713">
        <v>2016</v>
      </c>
      <c r="C2713" t="s">
        <v>0</v>
      </c>
      <c r="D2713" t="s">
        <v>2211</v>
      </c>
      <c r="E2713" t="s">
        <v>2212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5000</v>
      </c>
      <c r="M2713" s="24" t="str">
        <f>LOOKUP(A2713,[1]lookup!$A$3:$A$51,[1]lookup!$P$3:$P$51)</f>
        <v>Seeded</v>
      </c>
      <c r="N2713" s="24" t="str">
        <f>LOOKUP(A2713,[1]lookup!$A$3:$A$51,[1]lookup!$R$3:$R$51)</f>
        <v>Mod</v>
      </c>
      <c r="O2713" s="24" t="str">
        <f>LOOKUP(A2713,[1]lookup!$A$3:$A$51,[1]lookup!$U$3:$U$51)</f>
        <v>FS</v>
      </c>
      <c r="P2713" s="25">
        <f t="shared" si="84"/>
        <v>0</v>
      </c>
      <c r="Q2713" s="25">
        <f t="shared" si="85"/>
        <v>0</v>
      </c>
      <c r="R2713" s="25">
        <f>LOOKUP(A2713,[1]lookup!$A$3:$A$51,[1]lookup!$H$3:$H$51)</f>
        <v>34.970178926441356</v>
      </c>
    </row>
    <row r="2714" spans="1:18" ht="15" x14ac:dyDescent="0.2">
      <c r="A2714" t="s">
        <v>354</v>
      </c>
      <c r="B2714">
        <v>2016</v>
      </c>
      <c r="C2714" t="s">
        <v>0</v>
      </c>
      <c r="D2714" t="s">
        <v>672</v>
      </c>
      <c r="E2714" t="s">
        <v>2199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5000</v>
      </c>
      <c r="M2714" s="24" t="str">
        <f>LOOKUP(A2714,[1]lookup!$A$3:$A$51,[1]lookup!$P$3:$P$51)</f>
        <v>Seeded</v>
      </c>
      <c r="N2714" s="24" t="str">
        <f>LOOKUP(A2714,[1]lookup!$A$3:$A$51,[1]lookup!$R$3:$R$51)</f>
        <v>Mod</v>
      </c>
      <c r="O2714" s="24" t="str">
        <f>LOOKUP(A2714,[1]lookup!$A$3:$A$51,[1]lookup!$U$3:$U$51)</f>
        <v>FS</v>
      </c>
      <c r="P2714" s="25">
        <f t="shared" si="84"/>
        <v>0</v>
      </c>
      <c r="Q2714" s="25">
        <f t="shared" si="85"/>
        <v>0</v>
      </c>
      <c r="R2714" s="25">
        <f>LOOKUP(A2714,[1]lookup!$A$3:$A$51,[1]lookup!$H$3:$H$51)</f>
        <v>100</v>
      </c>
    </row>
    <row r="2715" spans="1:18" ht="15" x14ac:dyDescent="0.2">
      <c r="A2715" t="s">
        <v>354</v>
      </c>
      <c r="B2715">
        <v>2016</v>
      </c>
      <c r="C2715" t="s">
        <v>0</v>
      </c>
      <c r="D2715" t="s">
        <v>556</v>
      </c>
      <c r="E2715" t="s">
        <v>2200</v>
      </c>
      <c r="F2715">
        <v>1</v>
      </c>
      <c r="G2715">
        <v>150</v>
      </c>
      <c r="H2715">
        <v>2</v>
      </c>
      <c r="I2715">
        <v>1176</v>
      </c>
      <c r="J2715">
        <v>2</v>
      </c>
      <c r="K2715">
        <v>1326</v>
      </c>
      <c r="L2715">
        <v>5000</v>
      </c>
      <c r="M2715" s="24" t="str">
        <f>LOOKUP(A2715,[1]lookup!$A$3:$A$51,[1]lookup!$P$3:$P$51)</f>
        <v>Seeded</v>
      </c>
      <c r="N2715" s="24" t="str">
        <f>LOOKUP(A2715,[1]lookup!$A$3:$A$51,[1]lookup!$R$3:$R$51)</f>
        <v>Mod</v>
      </c>
      <c r="O2715" s="24" t="str">
        <f>LOOKUP(A2715,[1]lookup!$A$3:$A$51,[1]lookup!$U$3:$U$51)</f>
        <v>FS</v>
      </c>
      <c r="P2715" s="25">
        <f t="shared" si="84"/>
        <v>23.52</v>
      </c>
      <c r="Q2715" s="25">
        <f t="shared" si="85"/>
        <v>3</v>
      </c>
      <c r="R2715" s="25">
        <f>LOOKUP(A2715,[1]lookup!$A$3:$A$51,[1]lookup!$H$3:$H$51)</f>
        <v>100</v>
      </c>
    </row>
    <row r="2716" spans="1:18" ht="15" x14ac:dyDescent="0.2">
      <c r="A2716" t="s">
        <v>354</v>
      </c>
      <c r="B2716">
        <v>2016</v>
      </c>
      <c r="C2716" t="s">
        <v>0</v>
      </c>
      <c r="D2716" t="s">
        <v>557</v>
      </c>
      <c r="E2716" t="s">
        <v>2201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5000</v>
      </c>
      <c r="M2716" s="24" t="str">
        <f>LOOKUP(A2716,[1]lookup!$A$3:$A$51,[1]lookup!$P$3:$P$51)</f>
        <v>Seeded</v>
      </c>
      <c r="N2716" s="24" t="str">
        <f>LOOKUP(A2716,[1]lookup!$A$3:$A$51,[1]lookup!$R$3:$R$51)</f>
        <v>Mod</v>
      </c>
      <c r="O2716" s="24" t="str">
        <f>LOOKUP(A2716,[1]lookup!$A$3:$A$51,[1]lookup!$U$3:$U$51)</f>
        <v>FS</v>
      </c>
      <c r="P2716" s="25">
        <f t="shared" si="84"/>
        <v>0</v>
      </c>
      <c r="Q2716" s="25">
        <f t="shared" si="85"/>
        <v>0</v>
      </c>
      <c r="R2716" s="25">
        <f>LOOKUP(A2716,[1]lookup!$A$3:$A$51,[1]lookup!$H$3:$H$51)</f>
        <v>100</v>
      </c>
    </row>
    <row r="2717" spans="1:18" ht="15" x14ac:dyDescent="0.2">
      <c r="A2717" t="s">
        <v>354</v>
      </c>
      <c r="B2717">
        <v>2016</v>
      </c>
      <c r="C2717" t="s">
        <v>0</v>
      </c>
      <c r="D2717" t="s">
        <v>390</v>
      </c>
      <c r="E2717" t="s">
        <v>2202</v>
      </c>
      <c r="F2717">
        <v>1</v>
      </c>
      <c r="G2717">
        <v>290</v>
      </c>
      <c r="H2717">
        <v>2</v>
      </c>
      <c r="I2717">
        <v>1960</v>
      </c>
      <c r="J2717">
        <v>2</v>
      </c>
      <c r="K2717">
        <v>2250</v>
      </c>
      <c r="L2717">
        <v>5000</v>
      </c>
      <c r="M2717" s="24" t="str">
        <f>LOOKUP(A2717,[1]lookup!$A$3:$A$51,[1]lookup!$P$3:$P$51)</f>
        <v>Seeded</v>
      </c>
      <c r="N2717" s="24" t="str">
        <f>LOOKUP(A2717,[1]lookup!$A$3:$A$51,[1]lookup!$R$3:$R$51)</f>
        <v>Mod</v>
      </c>
      <c r="O2717" s="24" t="str">
        <f>LOOKUP(A2717,[1]lookup!$A$3:$A$51,[1]lookup!$U$3:$U$51)</f>
        <v>FS</v>
      </c>
      <c r="P2717" s="25">
        <f t="shared" si="84"/>
        <v>39.200000000000003</v>
      </c>
      <c r="Q2717" s="25">
        <f t="shared" si="85"/>
        <v>5.8000000000000007</v>
      </c>
      <c r="R2717" s="25">
        <f>LOOKUP(A2717,[1]lookup!$A$3:$A$51,[1]lookup!$H$3:$H$51)</f>
        <v>100</v>
      </c>
    </row>
    <row r="2718" spans="1:18" ht="15" x14ac:dyDescent="0.2">
      <c r="A2718" t="s">
        <v>354</v>
      </c>
      <c r="B2718">
        <v>2016</v>
      </c>
      <c r="C2718" t="s">
        <v>0</v>
      </c>
      <c r="D2718" t="s">
        <v>1087</v>
      </c>
      <c r="E2718" t="s">
        <v>2203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5000</v>
      </c>
      <c r="M2718" s="24" t="str">
        <f>LOOKUP(A2718,[1]lookup!$A$3:$A$51,[1]lookup!$P$3:$P$51)</f>
        <v>Seeded</v>
      </c>
      <c r="N2718" s="24" t="str">
        <f>LOOKUP(A2718,[1]lookup!$A$3:$A$51,[1]lookup!$R$3:$R$51)</f>
        <v>Mod</v>
      </c>
      <c r="O2718" s="24" t="str">
        <f>LOOKUP(A2718,[1]lookup!$A$3:$A$51,[1]lookup!$U$3:$U$51)</f>
        <v>FS</v>
      </c>
      <c r="P2718" s="25">
        <f t="shared" si="84"/>
        <v>0</v>
      </c>
      <c r="Q2718" s="25">
        <f t="shared" si="85"/>
        <v>0</v>
      </c>
      <c r="R2718" s="25">
        <f>LOOKUP(A2718,[1]lookup!$A$3:$A$51,[1]lookup!$H$3:$H$51)</f>
        <v>100</v>
      </c>
    </row>
    <row r="2719" spans="1:18" ht="15" x14ac:dyDescent="0.2">
      <c r="A2719" t="s">
        <v>354</v>
      </c>
      <c r="B2719">
        <v>2016</v>
      </c>
      <c r="C2719" t="s">
        <v>0</v>
      </c>
      <c r="D2719" t="s">
        <v>244</v>
      </c>
      <c r="E2719" t="s">
        <v>2204</v>
      </c>
      <c r="F2719">
        <v>1</v>
      </c>
      <c r="G2719">
        <v>112</v>
      </c>
      <c r="H2719">
        <v>4</v>
      </c>
      <c r="I2719">
        <v>916</v>
      </c>
      <c r="J2719">
        <v>4</v>
      </c>
      <c r="K2719">
        <v>1028</v>
      </c>
      <c r="L2719">
        <v>5000</v>
      </c>
      <c r="M2719" s="24" t="str">
        <f>LOOKUP(A2719,[1]lookup!$A$3:$A$51,[1]lookup!$P$3:$P$51)</f>
        <v>Seeded</v>
      </c>
      <c r="N2719" s="24" t="str">
        <f>LOOKUP(A2719,[1]lookup!$A$3:$A$51,[1]lookup!$R$3:$R$51)</f>
        <v>Mod</v>
      </c>
      <c r="O2719" s="24" t="str">
        <f>LOOKUP(A2719,[1]lookup!$A$3:$A$51,[1]lookup!$U$3:$U$51)</f>
        <v>FS</v>
      </c>
      <c r="P2719" s="25">
        <f t="shared" si="84"/>
        <v>18.32</v>
      </c>
      <c r="Q2719" s="25">
        <f t="shared" si="85"/>
        <v>2.2399999999999998</v>
      </c>
      <c r="R2719" s="25">
        <f>LOOKUP(A2719,[1]lookup!$A$3:$A$51,[1]lookup!$H$3:$H$51)</f>
        <v>100</v>
      </c>
    </row>
    <row r="2720" spans="1:18" ht="15" x14ac:dyDescent="0.2">
      <c r="A2720" t="s">
        <v>354</v>
      </c>
      <c r="B2720">
        <v>2016</v>
      </c>
      <c r="C2720" t="s">
        <v>0</v>
      </c>
      <c r="D2720" t="s">
        <v>559</v>
      </c>
      <c r="E2720" t="s">
        <v>2205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5000</v>
      </c>
      <c r="M2720" s="24" t="str">
        <f>LOOKUP(A2720,[1]lookup!$A$3:$A$51,[1]lookup!$P$3:$P$51)</f>
        <v>Seeded</v>
      </c>
      <c r="N2720" s="24" t="str">
        <f>LOOKUP(A2720,[1]lookup!$A$3:$A$51,[1]lookup!$R$3:$R$51)</f>
        <v>Mod</v>
      </c>
      <c r="O2720" s="24" t="str">
        <f>LOOKUP(A2720,[1]lookup!$A$3:$A$51,[1]lookup!$U$3:$U$51)</f>
        <v>FS</v>
      </c>
      <c r="P2720" s="25">
        <f t="shared" si="84"/>
        <v>0</v>
      </c>
      <c r="Q2720" s="25">
        <f t="shared" si="85"/>
        <v>0</v>
      </c>
      <c r="R2720" s="25">
        <f>LOOKUP(A2720,[1]lookup!$A$3:$A$51,[1]lookup!$H$3:$H$51)</f>
        <v>100</v>
      </c>
    </row>
    <row r="2721" spans="1:18" ht="15" x14ac:dyDescent="0.2">
      <c r="A2721" t="s">
        <v>354</v>
      </c>
      <c r="B2721">
        <v>2016</v>
      </c>
      <c r="C2721" t="s">
        <v>0</v>
      </c>
      <c r="D2721" t="s">
        <v>1229</v>
      </c>
      <c r="E2721" t="s">
        <v>2206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5000</v>
      </c>
      <c r="M2721" s="24" t="str">
        <f>LOOKUP(A2721,[1]lookup!$A$3:$A$51,[1]lookup!$P$3:$P$51)</f>
        <v>Seeded</v>
      </c>
      <c r="N2721" s="24" t="str">
        <f>LOOKUP(A2721,[1]lookup!$A$3:$A$51,[1]lookup!$R$3:$R$51)</f>
        <v>Mod</v>
      </c>
      <c r="O2721" s="24" t="str">
        <f>LOOKUP(A2721,[1]lookup!$A$3:$A$51,[1]lookup!$U$3:$U$51)</f>
        <v>FS</v>
      </c>
      <c r="P2721" s="25">
        <f t="shared" si="84"/>
        <v>0</v>
      </c>
      <c r="Q2721" s="25">
        <f t="shared" si="85"/>
        <v>0</v>
      </c>
      <c r="R2721" s="25">
        <f>LOOKUP(A2721,[1]lookup!$A$3:$A$51,[1]lookup!$H$3:$H$51)</f>
        <v>100</v>
      </c>
    </row>
    <row r="2722" spans="1:18" ht="15" x14ac:dyDescent="0.2">
      <c r="A2722" t="s">
        <v>354</v>
      </c>
      <c r="B2722">
        <v>2016</v>
      </c>
      <c r="C2722" t="s">
        <v>0</v>
      </c>
      <c r="D2722" t="s">
        <v>405</v>
      </c>
      <c r="E2722" t="s">
        <v>2207</v>
      </c>
      <c r="F2722">
        <v>2</v>
      </c>
      <c r="G2722">
        <v>2259</v>
      </c>
      <c r="H2722">
        <v>2</v>
      </c>
      <c r="I2722">
        <v>1624</v>
      </c>
      <c r="J2722">
        <v>2</v>
      </c>
      <c r="K2722">
        <v>3883</v>
      </c>
      <c r="L2722">
        <v>5000</v>
      </c>
      <c r="M2722" s="24" t="str">
        <f>LOOKUP(A2722,[1]lookup!$A$3:$A$51,[1]lookup!$P$3:$P$51)</f>
        <v>Seeded</v>
      </c>
      <c r="N2722" s="24" t="str">
        <f>LOOKUP(A2722,[1]lookup!$A$3:$A$51,[1]lookup!$R$3:$R$51)</f>
        <v>Mod</v>
      </c>
      <c r="O2722" s="24" t="str">
        <f>LOOKUP(A2722,[1]lookup!$A$3:$A$51,[1]lookup!$U$3:$U$51)</f>
        <v>FS</v>
      </c>
      <c r="P2722" s="25">
        <f t="shared" si="84"/>
        <v>32.479999999999997</v>
      </c>
      <c r="Q2722" s="25">
        <f t="shared" si="85"/>
        <v>45.18</v>
      </c>
      <c r="R2722" s="25">
        <f>LOOKUP(A2722,[1]lookup!$A$3:$A$51,[1]lookup!$H$3:$H$51)</f>
        <v>100</v>
      </c>
    </row>
    <row r="2723" spans="1:18" ht="15" x14ac:dyDescent="0.2">
      <c r="A2723" t="s">
        <v>354</v>
      </c>
      <c r="B2723">
        <v>2016</v>
      </c>
      <c r="C2723" t="s">
        <v>0</v>
      </c>
      <c r="D2723" t="s">
        <v>217</v>
      </c>
      <c r="E2723" t="s">
        <v>2208</v>
      </c>
      <c r="F2723">
        <v>2</v>
      </c>
      <c r="G2723">
        <v>2189</v>
      </c>
      <c r="H2723">
        <v>0</v>
      </c>
      <c r="I2723">
        <v>0</v>
      </c>
      <c r="J2723">
        <v>2</v>
      </c>
      <c r="K2723">
        <v>2189</v>
      </c>
      <c r="L2723">
        <v>5000</v>
      </c>
      <c r="M2723" s="24" t="str">
        <f>LOOKUP(A2723,[1]lookup!$A$3:$A$51,[1]lookup!$P$3:$P$51)</f>
        <v>Seeded</v>
      </c>
      <c r="N2723" s="24" t="str">
        <f>LOOKUP(A2723,[1]lookup!$A$3:$A$51,[1]lookup!$R$3:$R$51)</f>
        <v>Mod</v>
      </c>
      <c r="O2723" s="24" t="str">
        <f>LOOKUP(A2723,[1]lookup!$A$3:$A$51,[1]lookup!$U$3:$U$51)</f>
        <v>FS</v>
      </c>
      <c r="P2723" s="25">
        <f t="shared" si="84"/>
        <v>0</v>
      </c>
      <c r="Q2723" s="25">
        <f t="shared" si="85"/>
        <v>43.78</v>
      </c>
      <c r="R2723" s="25">
        <f>LOOKUP(A2723,[1]lookup!$A$3:$A$51,[1]lookup!$H$3:$H$51)</f>
        <v>100</v>
      </c>
    </row>
    <row r="2724" spans="1:18" ht="15" x14ac:dyDescent="0.2">
      <c r="A2724" t="s">
        <v>354</v>
      </c>
      <c r="B2724">
        <v>2016</v>
      </c>
      <c r="C2724" t="s">
        <v>0</v>
      </c>
      <c r="D2724" t="s">
        <v>2209</v>
      </c>
      <c r="E2724" t="s">
        <v>2210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5000</v>
      </c>
      <c r="M2724" s="24" t="str">
        <f>LOOKUP(A2724,[1]lookup!$A$3:$A$51,[1]lookup!$P$3:$P$51)</f>
        <v>Seeded</v>
      </c>
      <c r="N2724" s="24" t="str">
        <f>LOOKUP(A2724,[1]lookup!$A$3:$A$51,[1]lookup!$R$3:$R$51)</f>
        <v>Mod</v>
      </c>
      <c r="O2724" s="24" t="str">
        <f>LOOKUP(A2724,[1]lookup!$A$3:$A$51,[1]lookup!$U$3:$U$51)</f>
        <v>FS</v>
      </c>
      <c r="P2724" s="25">
        <f t="shared" si="84"/>
        <v>0</v>
      </c>
      <c r="Q2724" s="25">
        <f t="shared" si="85"/>
        <v>0</v>
      </c>
      <c r="R2724" s="25">
        <f>LOOKUP(A2724,[1]lookup!$A$3:$A$51,[1]lookup!$H$3:$H$51)</f>
        <v>100</v>
      </c>
    </row>
    <row r="2725" spans="1:18" ht="15" x14ac:dyDescent="0.2">
      <c r="A2725" t="s">
        <v>354</v>
      </c>
      <c r="B2725">
        <v>2016</v>
      </c>
      <c r="C2725" t="s">
        <v>0</v>
      </c>
      <c r="D2725" t="s">
        <v>2211</v>
      </c>
      <c r="E2725" t="s">
        <v>2212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5000</v>
      </c>
      <c r="M2725" s="24" t="str">
        <f>LOOKUP(A2725,[1]lookup!$A$3:$A$51,[1]lookup!$P$3:$P$51)</f>
        <v>Seeded</v>
      </c>
      <c r="N2725" s="24" t="str">
        <f>LOOKUP(A2725,[1]lookup!$A$3:$A$51,[1]lookup!$R$3:$R$51)</f>
        <v>Mod</v>
      </c>
      <c r="O2725" s="24" t="str">
        <f>LOOKUP(A2725,[1]lookup!$A$3:$A$51,[1]lookup!$U$3:$U$51)</f>
        <v>FS</v>
      </c>
      <c r="P2725" s="25">
        <f t="shared" si="84"/>
        <v>0</v>
      </c>
      <c r="Q2725" s="25">
        <f t="shared" si="85"/>
        <v>0</v>
      </c>
      <c r="R2725" s="25">
        <f>LOOKUP(A2725,[1]lookup!$A$3:$A$51,[1]lookup!$H$3:$H$51)</f>
        <v>100</v>
      </c>
    </row>
    <row r="2726" spans="1:18" ht="15" x14ac:dyDescent="0.2">
      <c r="A2726" t="s">
        <v>357</v>
      </c>
      <c r="B2726">
        <v>2016</v>
      </c>
      <c r="C2726" t="s">
        <v>0</v>
      </c>
      <c r="D2726" t="s">
        <v>672</v>
      </c>
      <c r="E2726" t="s">
        <v>2199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5000</v>
      </c>
      <c r="M2726" s="24" t="str">
        <f>LOOKUP(A2726,[1]lookup!$A$3:$A$51,[1]lookup!$P$3:$P$51)</f>
        <v>Seeded</v>
      </c>
      <c r="N2726" s="24" t="str">
        <f>LOOKUP(A2726,[1]lookup!$A$3:$A$51,[1]lookup!$R$3:$R$51)</f>
        <v>Mod</v>
      </c>
      <c r="O2726" s="24" t="str">
        <f>LOOKUP(A2726,[1]lookup!$A$3:$A$51,[1]lookup!$U$3:$U$51)</f>
        <v>FS</v>
      </c>
      <c r="P2726" s="25">
        <f t="shared" si="84"/>
        <v>0</v>
      </c>
      <c r="Q2726" s="25">
        <f t="shared" si="85"/>
        <v>0</v>
      </c>
      <c r="R2726" s="25">
        <f>LOOKUP(A2726,[1]lookup!$A$3:$A$51,[1]lookup!$H$3:$H$51)</f>
        <v>0</v>
      </c>
    </row>
    <row r="2727" spans="1:18" ht="15" x14ac:dyDescent="0.2">
      <c r="A2727" t="s">
        <v>357</v>
      </c>
      <c r="B2727">
        <v>2016</v>
      </c>
      <c r="C2727" t="s">
        <v>0</v>
      </c>
      <c r="D2727" t="s">
        <v>556</v>
      </c>
      <c r="E2727" t="s">
        <v>2200</v>
      </c>
      <c r="F2727">
        <v>0</v>
      </c>
      <c r="G2727">
        <v>0</v>
      </c>
      <c r="H2727">
        <v>1</v>
      </c>
      <c r="I2727">
        <v>299</v>
      </c>
      <c r="J2727">
        <v>1</v>
      </c>
      <c r="K2727">
        <v>299</v>
      </c>
      <c r="L2727">
        <v>5000</v>
      </c>
      <c r="M2727" s="24" t="str">
        <f>LOOKUP(A2727,[1]lookup!$A$3:$A$51,[1]lookup!$P$3:$P$51)</f>
        <v>Seeded</v>
      </c>
      <c r="N2727" s="24" t="str">
        <f>LOOKUP(A2727,[1]lookup!$A$3:$A$51,[1]lookup!$R$3:$R$51)</f>
        <v>Mod</v>
      </c>
      <c r="O2727" s="24" t="str">
        <f>LOOKUP(A2727,[1]lookup!$A$3:$A$51,[1]lookup!$U$3:$U$51)</f>
        <v>FS</v>
      </c>
      <c r="P2727" s="25">
        <f t="shared" si="84"/>
        <v>5.9799999999999995</v>
      </c>
      <c r="Q2727" s="25">
        <f t="shared" si="85"/>
        <v>0</v>
      </c>
      <c r="R2727" s="25">
        <f>LOOKUP(A2727,[1]lookup!$A$3:$A$51,[1]lookup!$H$3:$H$51)</f>
        <v>0</v>
      </c>
    </row>
    <row r="2728" spans="1:18" ht="15" x14ac:dyDescent="0.2">
      <c r="A2728" t="s">
        <v>357</v>
      </c>
      <c r="B2728">
        <v>2016</v>
      </c>
      <c r="C2728" t="s">
        <v>0</v>
      </c>
      <c r="D2728" t="s">
        <v>557</v>
      </c>
      <c r="E2728" t="s">
        <v>2201</v>
      </c>
      <c r="F2728">
        <v>1</v>
      </c>
      <c r="G2728">
        <v>194</v>
      </c>
      <c r="H2728">
        <v>1</v>
      </c>
      <c r="I2728">
        <v>529</v>
      </c>
      <c r="J2728">
        <v>1</v>
      </c>
      <c r="K2728">
        <v>723</v>
      </c>
      <c r="L2728">
        <v>5000</v>
      </c>
      <c r="M2728" s="24" t="str">
        <f>LOOKUP(A2728,[1]lookup!$A$3:$A$51,[1]lookup!$P$3:$P$51)</f>
        <v>Seeded</v>
      </c>
      <c r="N2728" s="24" t="str">
        <f>LOOKUP(A2728,[1]lookup!$A$3:$A$51,[1]lookup!$R$3:$R$51)</f>
        <v>Mod</v>
      </c>
      <c r="O2728" s="24" t="str">
        <f>LOOKUP(A2728,[1]lookup!$A$3:$A$51,[1]lookup!$U$3:$U$51)</f>
        <v>FS</v>
      </c>
      <c r="P2728" s="25">
        <f t="shared" si="84"/>
        <v>10.58</v>
      </c>
      <c r="Q2728" s="25">
        <f t="shared" si="85"/>
        <v>3.88</v>
      </c>
      <c r="R2728" s="25">
        <f>LOOKUP(A2728,[1]lookup!$A$3:$A$51,[1]lookup!$H$3:$H$51)</f>
        <v>0</v>
      </c>
    </row>
    <row r="2729" spans="1:18" ht="15" x14ac:dyDescent="0.2">
      <c r="A2729" t="s">
        <v>357</v>
      </c>
      <c r="B2729">
        <v>2016</v>
      </c>
      <c r="C2729" t="s">
        <v>0</v>
      </c>
      <c r="D2729" t="s">
        <v>390</v>
      </c>
      <c r="E2729" t="s">
        <v>2202</v>
      </c>
      <c r="F2729">
        <v>3</v>
      </c>
      <c r="G2729">
        <v>1551</v>
      </c>
      <c r="H2729">
        <v>2</v>
      </c>
      <c r="I2729">
        <v>3856</v>
      </c>
      <c r="J2729">
        <v>3</v>
      </c>
      <c r="K2729">
        <v>5407</v>
      </c>
      <c r="L2729">
        <v>5000</v>
      </c>
      <c r="M2729" s="24" t="str">
        <f>LOOKUP(A2729,[1]lookup!$A$3:$A$51,[1]lookup!$P$3:$P$51)</f>
        <v>Seeded</v>
      </c>
      <c r="N2729" s="24" t="str">
        <f>LOOKUP(A2729,[1]lookup!$A$3:$A$51,[1]lookup!$R$3:$R$51)</f>
        <v>Mod</v>
      </c>
      <c r="O2729" s="24" t="str">
        <f>LOOKUP(A2729,[1]lookup!$A$3:$A$51,[1]lookup!$U$3:$U$51)</f>
        <v>FS</v>
      </c>
      <c r="P2729" s="25">
        <f t="shared" si="84"/>
        <v>77.12</v>
      </c>
      <c r="Q2729" s="25">
        <f t="shared" si="85"/>
        <v>31.019999999999996</v>
      </c>
      <c r="R2729" s="25">
        <f>LOOKUP(A2729,[1]lookup!$A$3:$A$51,[1]lookup!$H$3:$H$51)</f>
        <v>0</v>
      </c>
    </row>
    <row r="2730" spans="1:18" ht="15" x14ac:dyDescent="0.2">
      <c r="A2730" t="s">
        <v>357</v>
      </c>
      <c r="B2730">
        <v>2016</v>
      </c>
      <c r="C2730" t="s">
        <v>0</v>
      </c>
      <c r="D2730" t="s">
        <v>1087</v>
      </c>
      <c r="E2730" t="s">
        <v>2203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5000</v>
      </c>
      <c r="M2730" s="24" t="str">
        <f>LOOKUP(A2730,[1]lookup!$A$3:$A$51,[1]lookup!$P$3:$P$51)</f>
        <v>Seeded</v>
      </c>
      <c r="N2730" s="24" t="str">
        <f>LOOKUP(A2730,[1]lookup!$A$3:$A$51,[1]lookup!$R$3:$R$51)</f>
        <v>Mod</v>
      </c>
      <c r="O2730" s="24" t="str">
        <f>LOOKUP(A2730,[1]lookup!$A$3:$A$51,[1]lookup!$U$3:$U$51)</f>
        <v>FS</v>
      </c>
      <c r="P2730" s="25">
        <f t="shared" si="84"/>
        <v>0</v>
      </c>
      <c r="Q2730" s="25">
        <f t="shared" si="85"/>
        <v>0</v>
      </c>
      <c r="R2730" s="25">
        <f>LOOKUP(A2730,[1]lookup!$A$3:$A$51,[1]lookup!$H$3:$H$51)</f>
        <v>0</v>
      </c>
    </row>
    <row r="2731" spans="1:18" ht="15" x14ac:dyDescent="0.2">
      <c r="A2731" t="s">
        <v>357</v>
      </c>
      <c r="B2731">
        <v>2016</v>
      </c>
      <c r="C2731" t="s">
        <v>0</v>
      </c>
      <c r="D2731" t="s">
        <v>244</v>
      </c>
      <c r="E2731" t="s">
        <v>2204</v>
      </c>
      <c r="F2731">
        <v>2</v>
      </c>
      <c r="G2731">
        <v>111</v>
      </c>
      <c r="H2731">
        <v>5</v>
      </c>
      <c r="I2731">
        <v>1299</v>
      </c>
      <c r="J2731">
        <v>5</v>
      </c>
      <c r="K2731">
        <v>1410</v>
      </c>
      <c r="L2731">
        <v>5000</v>
      </c>
      <c r="M2731" s="24" t="str">
        <f>LOOKUP(A2731,[1]lookup!$A$3:$A$51,[1]lookup!$P$3:$P$51)</f>
        <v>Seeded</v>
      </c>
      <c r="N2731" s="24" t="str">
        <f>LOOKUP(A2731,[1]lookup!$A$3:$A$51,[1]lookup!$R$3:$R$51)</f>
        <v>Mod</v>
      </c>
      <c r="O2731" s="24" t="str">
        <f>LOOKUP(A2731,[1]lookup!$A$3:$A$51,[1]lookup!$U$3:$U$51)</f>
        <v>FS</v>
      </c>
      <c r="P2731" s="25">
        <f t="shared" si="84"/>
        <v>25.979999999999997</v>
      </c>
      <c r="Q2731" s="25">
        <f t="shared" si="85"/>
        <v>2.2200000000000002</v>
      </c>
      <c r="R2731" s="25">
        <f>LOOKUP(A2731,[1]lookup!$A$3:$A$51,[1]lookup!$H$3:$H$51)</f>
        <v>0</v>
      </c>
    </row>
    <row r="2732" spans="1:18" ht="15" x14ac:dyDescent="0.2">
      <c r="A2732" t="s">
        <v>357</v>
      </c>
      <c r="B2732">
        <v>2016</v>
      </c>
      <c r="C2732" t="s">
        <v>0</v>
      </c>
      <c r="D2732" t="s">
        <v>559</v>
      </c>
      <c r="E2732" t="s">
        <v>2205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5000</v>
      </c>
      <c r="M2732" s="24" t="str">
        <f>LOOKUP(A2732,[1]lookup!$A$3:$A$51,[1]lookup!$P$3:$P$51)</f>
        <v>Seeded</v>
      </c>
      <c r="N2732" s="24" t="str">
        <f>LOOKUP(A2732,[1]lookup!$A$3:$A$51,[1]lookup!$R$3:$R$51)</f>
        <v>Mod</v>
      </c>
      <c r="O2732" s="24" t="str">
        <f>LOOKUP(A2732,[1]lookup!$A$3:$A$51,[1]lookup!$U$3:$U$51)</f>
        <v>FS</v>
      </c>
      <c r="P2732" s="25">
        <f t="shared" si="84"/>
        <v>0</v>
      </c>
      <c r="Q2732" s="25">
        <f t="shared" si="85"/>
        <v>0</v>
      </c>
      <c r="R2732" s="25">
        <f>LOOKUP(A2732,[1]lookup!$A$3:$A$51,[1]lookup!$H$3:$H$51)</f>
        <v>0</v>
      </c>
    </row>
    <row r="2733" spans="1:18" ht="15" x14ac:dyDescent="0.2">
      <c r="A2733" t="s">
        <v>357</v>
      </c>
      <c r="B2733">
        <v>2016</v>
      </c>
      <c r="C2733" t="s">
        <v>0</v>
      </c>
      <c r="D2733" t="s">
        <v>1229</v>
      </c>
      <c r="E2733" t="s">
        <v>2206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5000</v>
      </c>
      <c r="M2733" s="24" t="str">
        <f>LOOKUP(A2733,[1]lookup!$A$3:$A$51,[1]lookup!$P$3:$P$51)</f>
        <v>Seeded</v>
      </c>
      <c r="N2733" s="24" t="str">
        <f>LOOKUP(A2733,[1]lookup!$A$3:$A$51,[1]lookup!$R$3:$R$51)</f>
        <v>Mod</v>
      </c>
      <c r="O2733" s="24" t="str">
        <f>LOOKUP(A2733,[1]lookup!$A$3:$A$51,[1]lookup!$U$3:$U$51)</f>
        <v>FS</v>
      </c>
      <c r="P2733" s="25">
        <f t="shared" si="84"/>
        <v>0</v>
      </c>
      <c r="Q2733" s="25">
        <f t="shared" si="85"/>
        <v>0</v>
      </c>
      <c r="R2733" s="25">
        <f>LOOKUP(A2733,[1]lookup!$A$3:$A$51,[1]lookup!$H$3:$H$51)</f>
        <v>0</v>
      </c>
    </row>
    <row r="2734" spans="1:18" ht="15" x14ac:dyDescent="0.2">
      <c r="A2734" t="s">
        <v>357</v>
      </c>
      <c r="B2734">
        <v>2016</v>
      </c>
      <c r="C2734" t="s">
        <v>0</v>
      </c>
      <c r="D2734" t="s">
        <v>405</v>
      </c>
      <c r="E2734" t="s">
        <v>2207</v>
      </c>
      <c r="F2734">
        <v>2</v>
      </c>
      <c r="G2734">
        <v>1340</v>
      </c>
      <c r="H2734">
        <v>2</v>
      </c>
      <c r="I2734">
        <v>172</v>
      </c>
      <c r="J2734">
        <v>2</v>
      </c>
      <c r="K2734">
        <v>1512</v>
      </c>
      <c r="L2734">
        <v>5000</v>
      </c>
      <c r="M2734" s="24" t="str">
        <f>LOOKUP(A2734,[1]lookup!$A$3:$A$51,[1]lookup!$P$3:$P$51)</f>
        <v>Seeded</v>
      </c>
      <c r="N2734" s="24" t="str">
        <f>LOOKUP(A2734,[1]lookup!$A$3:$A$51,[1]lookup!$R$3:$R$51)</f>
        <v>Mod</v>
      </c>
      <c r="O2734" s="24" t="str">
        <f>LOOKUP(A2734,[1]lookup!$A$3:$A$51,[1]lookup!$U$3:$U$51)</f>
        <v>FS</v>
      </c>
      <c r="P2734" s="25">
        <f t="shared" si="84"/>
        <v>3.44</v>
      </c>
      <c r="Q2734" s="25">
        <f t="shared" si="85"/>
        <v>26.8</v>
      </c>
      <c r="R2734" s="25">
        <f>LOOKUP(A2734,[1]lookup!$A$3:$A$51,[1]lookup!$H$3:$H$51)</f>
        <v>0</v>
      </c>
    </row>
    <row r="2735" spans="1:18" ht="15" x14ac:dyDescent="0.2">
      <c r="A2735" t="s">
        <v>357</v>
      </c>
      <c r="B2735">
        <v>2016</v>
      </c>
      <c r="C2735" t="s">
        <v>0</v>
      </c>
      <c r="D2735" t="s">
        <v>217</v>
      </c>
      <c r="E2735" t="s">
        <v>2208</v>
      </c>
      <c r="F2735">
        <v>2</v>
      </c>
      <c r="G2735">
        <v>1804</v>
      </c>
      <c r="H2735">
        <v>0</v>
      </c>
      <c r="I2735">
        <v>0</v>
      </c>
      <c r="J2735">
        <v>2</v>
      </c>
      <c r="K2735">
        <v>1804</v>
      </c>
      <c r="L2735">
        <v>5000</v>
      </c>
      <c r="M2735" s="24" t="str">
        <f>LOOKUP(A2735,[1]lookup!$A$3:$A$51,[1]lookup!$P$3:$P$51)</f>
        <v>Seeded</v>
      </c>
      <c r="N2735" s="24" t="str">
        <f>LOOKUP(A2735,[1]lookup!$A$3:$A$51,[1]lookup!$R$3:$R$51)</f>
        <v>Mod</v>
      </c>
      <c r="O2735" s="24" t="str">
        <f>LOOKUP(A2735,[1]lookup!$A$3:$A$51,[1]lookup!$U$3:$U$51)</f>
        <v>FS</v>
      </c>
      <c r="P2735" s="25">
        <f t="shared" si="84"/>
        <v>0</v>
      </c>
      <c r="Q2735" s="25">
        <f t="shared" si="85"/>
        <v>36.08</v>
      </c>
      <c r="R2735" s="25">
        <f>LOOKUP(A2735,[1]lookup!$A$3:$A$51,[1]lookup!$H$3:$H$51)</f>
        <v>0</v>
      </c>
    </row>
    <row r="2736" spans="1:18" ht="15" x14ac:dyDescent="0.2">
      <c r="A2736" t="s">
        <v>357</v>
      </c>
      <c r="B2736">
        <v>2016</v>
      </c>
      <c r="C2736" t="s">
        <v>0</v>
      </c>
      <c r="D2736" t="s">
        <v>2209</v>
      </c>
      <c r="E2736" t="s">
        <v>2210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5000</v>
      </c>
      <c r="M2736" s="24" t="str">
        <f>LOOKUP(A2736,[1]lookup!$A$3:$A$51,[1]lookup!$P$3:$P$51)</f>
        <v>Seeded</v>
      </c>
      <c r="N2736" s="24" t="str">
        <f>LOOKUP(A2736,[1]lookup!$A$3:$A$51,[1]lookup!$R$3:$R$51)</f>
        <v>Mod</v>
      </c>
      <c r="O2736" s="24" t="str">
        <f>LOOKUP(A2736,[1]lookup!$A$3:$A$51,[1]lookup!$U$3:$U$51)</f>
        <v>FS</v>
      </c>
      <c r="P2736" s="25">
        <f t="shared" si="84"/>
        <v>0</v>
      </c>
      <c r="Q2736" s="25">
        <f t="shared" si="85"/>
        <v>0</v>
      </c>
      <c r="R2736" s="25">
        <f>LOOKUP(A2736,[1]lookup!$A$3:$A$51,[1]lookup!$H$3:$H$51)</f>
        <v>0</v>
      </c>
    </row>
    <row r="2737" spans="1:18" ht="15" x14ac:dyDescent="0.2">
      <c r="A2737" t="s">
        <v>357</v>
      </c>
      <c r="B2737">
        <v>2016</v>
      </c>
      <c r="C2737" t="s">
        <v>0</v>
      </c>
      <c r="D2737" t="s">
        <v>2211</v>
      </c>
      <c r="E2737" t="s">
        <v>2212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5000</v>
      </c>
      <c r="M2737" s="24" t="str">
        <f>LOOKUP(A2737,[1]lookup!$A$3:$A$51,[1]lookup!$P$3:$P$51)</f>
        <v>Seeded</v>
      </c>
      <c r="N2737" s="24" t="str">
        <f>LOOKUP(A2737,[1]lookup!$A$3:$A$51,[1]lookup!$R$3:$R$51)</f>
        <v>Mod</v>
      </c>
      <c r="O2737" s="24" t="str">
        <f>LOOKUP(A2737,[1]lookup!$A$3:$A$51,[1]lookup!$U$3:$U$51)</f>
        <v>FS</v>
      </c>
      <c r="P2737" s="25">
        <f t="shared" si="84"/>
        <v>0</v>
      </c>
      <c r="Q2737" s="25">
        <f t="shared" si="85"/>
        <v>0</v>
      </c>
      <c r="R2737" s="25">
        <f>LOOKUP(A2737,[1]lookup!$A$3:$A$51,[1]lookup!$H$3:$H$51)</f>
        <v>0</v>
      </c>
    </row>
    <row r="2738" spans="1:18" ht="15" x14ac:dyDescent="0.2">
      <c r="A2738" t="s">
        <v>360</v>
      </c>
      <c r="B2738">
        <v>2016</v>
      </c>
      <c r="C2738" t="s">
        <v>0</v>
      </c>
      <c r="D2738" t="s">
        <v>672</v>
      </c>
      <c r="E2738" t="s">
        <v>2199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5000</v>
      </c>
      <c r="M2738" s="24" t="str">
        <f>LOOKUP(A2738,[1]lookup!$A$3:$A$51,[1]lookup!$P$3:$P$51)</f>
        <v>Seeded</v>
      </c>
      <c r="N2738" s="24" t="str">
        <f>LOOKUP(A2738,[1]lookup!$A$3:$A$51,[1]lookup!$R$3:$R$51)</f>
        <v>Mod</v>
      </c>
      <c r="O2738" s="24" t="str">
        <f>LOOKUP(A2738,[1]lookup!$A$3:$A$51,[1]lookup!$U$3:$U$51)</f>
        <v>FS</v>
      </c>
      <c r="P2738" s="25">
        <f t="shared" si="84"/>
        <v>0</v>
      </c>
      <c r="Q2738" s="25">
        <f t="shared" si="85"/>
        <v>0</v>
      </c>
      <c r="R2738" s="25">
        <f>LOOKUP(A2738,[1]lookup!$A$3:$A$51,[1]lookup!$H$3:$H$51)</f>
        <v>45.228628230616302</v>
      </c>
    </row>
    <row r="2739" spans="1:18" ht="15" x14ac:dyDescent="0.2">
      <c r="A2739" t="s">
        <v>360</v>
      </c>
      <c r="B2739">
        <v>2016</v>
      </c>
      <c r="C2739" t="s">
        <v>0</v>
      </c>
      <c r="D2739" t="s">
        <v>556</v>
      </c>
      <c r="E2739" t="s">
        <v>2200</v>
      </c>
      <c r="F2739">
        <v>3</v>
      </c>
      <c r="G2739">
        <v>201</v>
      </c>
      <c r="H2739">
        <v>4</v>
      </c>
      <c r="I2739">
        <v>2597</v>
      </c>
      <c r="J2739">
        <v>4</v>
      </c>
      <c r="K2739">
        <v>2798</v>
      </c>
      <c r="L2739">
        <v>5000</v>
      </c>
      <c r="M2739" s="24" t="str">
        <f>LOOKUP(A2739,[1]lookup!$A$3:$A$51,[1]lookup!$P$3:$P$51)</f>
        <v>Seeded</v>
      </c>
      <c r="N2739" s="24" t="str">
        <f>LOOKUP(A2739,[1]lookup!$A$3:$A$51,[1]lookup!$R$3:$R$51)</f>
        <v>Mod</v>
      </c>
      <c r="O2739" s="24" t="str">
        <f>LOOKUP(A2739,[1]lookup!$A$3:$A$51,[1]lookup!$U$3:$U$51)</f>
        <v>FS</v>
      </c>
      <c r="P2739" s="25">
        <f t="shared" si="84"/>
        <v>51.94</v>
      </c>
      <c r="Q2739" s="25">
        <f t="shared" si="85"/>
        <v>4.0199999999999996</v>
      </c>
      <c r="R2739" s="25">
        <f>LOOKUP(A2739,[1]lookup!$A$3:$A$51,[1]lookup!$H$3:$H$51)</f>
        <v>45.228628230616302</v>
      </c>
    </row>
    <row r="2740" spans="1:18" ht="15" x14ac:dyDescent="0.2">
      <c r="A2740" t="s">
        <v>360</v>
      </c>
      <c r="B2740">
        <v>2016</v>
      </c>
      <c r="C2740" t="s">
        <v>0</v>
      </c>
      <c r="D2740" t="s">
        <v>557</v>
      </c>
      <c r="E2740" t="s">
        <v>2201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5000</v>
      </c>
      <c r="M2740" s="24" t="str">
        <f>LOOKUP(A2740,[1]lookup!$A$3:$A$51,[1]lookup!$P$3:$P$51)</f>
        <v>Seeded</v>
      </c>
      <c r="N2740" s="24" t="str">
        <f>LOOKUP(A2740,[1]lookup!$A$3:$A$51,[1]lookup!$R$3:$R$51)</f>
        <v>Mod</v>
      </c>
      <c r="O2740" s="24" t="str">
        <f>LOOKUP(A2740,[1]lookup!$A$3:$A$51,[1]lookup!$U$3:$U$51)</f>
        <v>FS</v>
      </c>
      <c r="P2740" s="25">
        <f t="shared" si="84"/>
        <v>0</v>
      </c>
      <c r="Q2740" s="25">
        <f t="shared" si="85"/>
        <v>0</v>
      </c>
      <c r="R2740" s="25">
        <f>LOOKUP(A2740,[1]lookup!$A$3:$A$51,[1]lookup!$H$3:$H$51)</f>
        <v>45.228628230616302</v>
      </c>
    </row>
    <row r="2741" spans="1:18" ht="15" x14ac:dyDescent="0.2">
      <c r="A2741" t="s">
        <v>360</v>
      </c>
      <c r="B2741">
        <v>2016</v>
      </c>
      <c r="C2741" t="s">
        <v>0</v>
      </c>
      <c r="D2741" t="s">
        <v>390</v>
      </c>
      <c r="E2741" t="s">
        <v>2202</v>
      </c>
      <c r="F2741">
        <v>2</v>
      </c>
      <c r="G2741">
        <v>1187</v>
      </c>
      <c r="H2741">
        <v>2</v>
      </c>
      <c r="I2741">
        <v>3405</v>
      </c>
      <c r="J2741">
        <v>2</v>
      </c>
      <c r="K2741">
        <v>4592</v>
      </c>
      <c r="L2741">
        <v>5000</v>
      </c>
      <c r="M2741" s="24" t="str">
        <f>LOOKUP(A2741,[1]lookup!$A$3:$A$51,[1]lookup!$P$3:$P$51)</f>
        <v>Seeded</v>
      </c>
      <c r="N2741" s="24" t="str">
        <f>LOOKUP(A2741,[1]lookup!$A$3:$A$51,[1]lookup!$R$3:$R$51)</f>
        <v>Mod</v>
      </c>
      <c r="O2741" s="24" t="str">
        <f>LOOKUP(A2741,[1]lookup!$A$3:$A$51,[1]lookup!$U$3:$U$51)</f>
        <v>FS</v>
      </c>
      <c r="P2741" s="25">
        <f t="shared" si="84"/>
        <v>68.100000000000009</v>
      </c>
      <c r="Q2741" s="25">
        <f t="shared" si="85"/>
        <v>23.74</v>
      </c>
      <c r="R2741" s="25">
        <f>LOOKUP(A2741,[1]lookup!$A$3:$A$51,[1]lookup!$H$3:$H$51)</f>
        <v>45.228628230616302</v>
      </c>
    </row>
    <row r="2742" spans="1:18" ht="15" x14ac:dyDescent="0.2">
      <c r="A2742" t="s">
        <v>360</v>
      </c>
      <c r="B2742">
        <v>2016</v>
      </c>
      <c r="C2742" t="s">
        <v>0</v>
      </c>
      <c r="D2742" t="s">
        <v>1087</v>
      </c>
      <c r="E2742" t="s">
        <v>2203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5000</v>
      </c>
      <c r="M2742" s="24" t="str">
        <f>LOOKUP(A2742,[1]lookup!$A$3:$A$51,[1]lookup!$P$3:$P$51)</f>
        <v>Seeded</v>
      </c>
      <c r="N2742" s="24" t="str">
        <f>LOOKUP(A2742,[1]lookup!$A$3:$A$51,[1]lookup!$R$3:$R$51)</f>
        <v>Mod</v>
      </c>
      <c r="O2742" s="24" t="str">
        <f>LOOKUP(A2742,[1]lookup!$A$3:$A$51,[1]lookup!$U$3:$U$51)</f>
        <v>FS</v>
      </c>
      <c r="P2742" s="25">
        <f t="shared" si="84"/>
        <v>0</v>
      </c>
      <c r="Q2742" s="25">
        <f t="shared" si="85"/>
        <v>0</v>
      </c>
      <c r="R2742" s="25">
        <f>LOOKUP(A2742,[1]lookup!$A$3:$A$51,[1]lookup!$H$3:$H$51)</f>
        <v>45.228628230616302</v>
      </c>
    </row>
    <row r="2743" spans="1:18" ht="15" x14ac:dyDescent="0.2">
      <c r="A2743" t="s">
        <v>360</v>
      </c>
      <c r="B2743">
        <v>2016</v>
      </c>
      <c r="C2743" t="s">
        <v>0</v>
      </c>
      <c r="D2743" t="s">
        <v>244</v>
      </c>
      <c r="E2743" t="s">
        <v>2204</v>
      </c>
      <c r="F2743">
        <v>3</v>
      </c>
      <c r="G2743">
        <v>47</v>
      </c>
      <c r="H2743">
        <v>4</v>
      </c>
      <c r="I2743">
        <v>375</v>
      </c>
      <c r="J2743">
        <v>4</v>
      </c>
      <c r="K2743">
        <v>422</v>
      </c>
      <c r="L2743">
        <v>5000</v>
      </c>
      <c r="M2743" s="24" t="str">
        <f>LOOKUP(A2743,[1]lookup!$A$3:$A$51,[1]lookup!$P$3:$P$51)</f>
        <v>Seeded</v>
      </c>
      <c r="N2743" s="24" t="str">
        <f>LOOKUP(A2743,[1]lookup!$A$3:$A$51,[1]lookup!$R$3:$R$51)</f>
        <v>Mod</v>
      </c>
      <c r="O2743" s="24" t="str">
        <f>LOOKUP(A2743,[1]lookup!$A$3:$A$51,[1]lookup!$U$3:$U$51)</f>
        <v>FS</v>
      </c>
      <c r="P2743" s="25">
        <f t="shared" si="84"/>
        <v>7.5</v>
      </c>
      <c r="Q2743" s="25">
        <f t="shared" si="85"/>
        <v>0.94000000000000006</v>
      </c>
      <c r="R2743" s="25">
        <f>LOOKUP(A2743,[1]lookup!$A$3:$A$51,[1]lookup!$H$3:$H$51)</f>
        <v>45.228628230616302</v>
      </c>
    </row>
    <row r="2744" spans="1:18" ht="15" x14ac:dyDescent="0.2">
      <c r="A2744" t="s">
        <v>360</v>
      </c>
      <c r="B2744">
        <v>2016</v>
      </c>
      <c r="C2744" t="s">
        <v>0</v>
      </c>
      <c r="D2744" t="s">
        <v>559</v>
      </c>
      <c r="E2744" t="s">
        <v>2205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5000</v>
      </c>
      <c r="M2744" s="24" t="str">
        <f>LOOKUP(A2744,[1]lookup!$A$3:$A$51,[1]lookup!$P$3:$P$51)</f>
        <v>Seeded</v>
      </c>
      <c r="N2744" s="24" t="str">
        <f>LOOKUP(A2744,[1]lookup!$A$3:$A$51,[1]lookup!$R$3:$R$51)</f>
        <v>Mod</v>
      </c>
      <c r="O2744" s="24" t="str">
        <f>LOOKUP(A2744,[1]lookup!$A$3:$A$51,[1]lookup!$U$3:$U$51)</f>
        <v>FS</v>
      </c>
      <c r="P2744" s="25">
        <f t="shared" si="84"/>
        <v>0</v>
      </c>
      <c r="Q2744" s="25">
        <f t="shared" si="85"/>
        <v>0</v>
      </c>
      <c r="R2744" s="25">
        <f>LOOKUP(A2744,[1]lookup!$A$3:$A$51,[1]lookup!$H$3:$H$51)</f>
        <v>45.228628230616302</v>
      </c>
    </row>
    <row r="2745" spans="1:18" ht="15" x14ac:dyDescent="0.2">
      <c r="A2745" t="s">
        <v>360</v>
      </c>
      <c r="B2745">
        <v>2016</v>
      </c>
      <c r="C2745" t="s">
        <v>0</v>
      </c>
      <c r="D2745" t="s">
        <v>1229</v>
      </c>
      <c r="E2745" t="s">
        <v>2206</v>
      </c>
      <c r="F2745">
        <v>1</v>
      </c>
      <c r="G2745">
        <v>48</v>
      </c>
      <c r="H2745">
        <v>0</v>
      </c>
      <c r="I2745">
        <v>0</v>
      </c>
      <c r="J2745">
        <v>1</v>
      </c>
      <c r="K2745">
        <v>48</v>
      </c>
      <c r="L2745">
        <v>5000</v>
      </c>
      <c r="M2745" s="24" t="str">
        <f>LOOKUP(A2745,[1]lookup!$A$3:$A$51,[1]lookup!$P$3:$P$51)</f>
        <v>Seeded</v>
      </c>
      <c r="N2745" s="24" t="str">
        <f>LOOKUP(A2745,[1]lookup!$A$3:$A$51,[1]lookup!$R$3:$R$51)</f>
        <v>Mod</v>
      </c>
      <c r="O2745" s="24" t="str">
        <f>LOOKUP(A2745,[1]lookup!$A$3:$A$51,[1]lookup!$U$3:$U$51)</f>
        <v>FS</v>
      </c>
      <c r="P2745" s="25">
        <f t="shared" si="84"/>
        <v>0</v>
      </c>
      <c r="Q2745" s="25">
        <f t="shared" si="85"/>
        <v>0.96</v>
      </c>
      <c r="R2745" s="25">
        <f>LOOKUP(A2745,[1]lookup!$A$3:$A$51,[1]lookup!$H$3:$H$51)</f>
        <v>45.228628230616302</v>
      </c>
    </row>
    <row r="2746" spans="1:18" ht="15" x14ac:dyDescent="0.2">
      <c r="A2746" t="s">
        <v>360</v>
      </c>
      <c r="B2746">
        <v>2016</v>
      </c>
      <c r="C2746" t="s">
        <v>0</v>
      </c>
      <c r="D2746" t="s">
        <v>405</v>
      </c>
      <c r="E2746" t="s">
        <v>2207</v>
      </c>
      <c r="F2746">
        <v>2</v>
      </c>
      <c r="G2746">
        <v>2509</v>
      </c>
      <c r="H2746">
        <v>2</v>
      </c>
      <c r="I2746">
        <v>138</v>
      </c>
      <c r="J2746">
        <v>3</v>
      </c>
      <c r="K2746">
        <v>2647</v>
      </c>
      <c r="L2746">
        <v>5000</v>
      </c>
      <c r="M2746" s="24" t="str">
        <f>LOOKUP(A2746,[1]lookup!$A$3:$A$51,[1]lookup!$P$3:$P$51)</f>
        <v>Seeded</v>
      </c>
      <c r="N2746" s="24" t="str">
        <f>LOOKUP(A2746,[1]lookup!$A$3:$A$51,[1]lookup!$R$3:$R$51)</f>
        <v>Mod</v>
      </c>
      <c r="O2746" s="24" t="str">
        <f>LOOKUP(A2746,[1]lookup!$A$3:$A$51,[1]lookup!$U$3:$U$51)</f>
        <v>FS</v>
      </c>
      <c r="P2746" s="25">
        <f t="shared" si="84"/>
        <v>2.76</v>
      </c>
      <c r="Q2746" s="25">
        <f t="shared" si="85"/>
        <v>50.18</v>
      </c>
      <c r="R2746" s="25">
        <f>LOOKUP(A2746,[1]lookup!$A$3:$A$51,[1]lookup!$H$3:$H$51)</f>
        <v>45.228628230616302</v>
      </c>
    </row>
    <row r="2747" spans="1:18" ht="15" x14ac:dyDescent="0.2">
      <c r="A2747" t="s">
        <v>360</v>
      </c>
      <c r="B2747">
        <v>2016</v>
      </c>
      <c r="C2747" t="s">
        <v>0</v>
      </c>
      <c r="D2747" t="s">
        <v>217</v>
      </c>
      <c r="E2747" t="s">
        <v>2208</v>
      </c>
      <c r="F2747">
        <v>2</v>
      </c>
      <c r="G2747">
        <v>928</v>
      </c>
      <c r="H2747">
        <v>0</v>
      </c>
      <c r="I2747">
        <v>0</v>
      </c>
      <c r="J2747">
        <v>2</v>
      </c>
      <c r="K2747">
        <v>928</v>
      </c>
      <c r="L2747">
        <v>5000</v>
      </c>
      <c r="M2747" s="24" t="str">
        <f>LOOKUP(A2747,[1]lookup!$A$3:$A$51,[1]lookup!$P$3:$P$51)</f>
        <v>Seeded</v>
      </c>
      <c r="N2747" s="24" t="str">
        <f>LOOKUP(A2747,[1]lookup!$A$3:$A$51,[1]lookup!$R$3:$R$51)</f>
        <v>Mod</v>
      </c>
      <c r="O2747" s="24" t="str">
        <f>LOOKUP(A2747,[1]lookup!$A$3:$A$51,[1]lookup!$U$3:$U$51)</f>
        <v>FS</v>
      </c>
      <c r="P2747" s="25">
        <f t="shared" si="84"/>
        <v>0</v>
      </c>
      <c r="Q2747" s="25">
        <f t="shared" si="85"/>
        <v>18.559999999999999</v>
      </c>
      <c r="R2747" s="25">
        <f>LOOKUP(A2747,[1]lookup!$A$3:$A$51,[1]lookup!$H$3:$H$51)</f>
        <v>45.228628230616302</v>
      </c>
    </row>
    <row r="2748" spans="1:18" ht="15" x14ac:dyDescent="0.2">
      <c r="A2748" t="s">
        <v>360</v>
      </c>
      <c r="B2748">
        <v>2016</v>
      </c>
      <c r="C2748" t="s">
        <v>0</v>
      </c>
      <c r="D2748" t="s">
        <v>2209</v>
      </c>
      <c r="E2748" t="s">
        <v>2210</v>
      </c>
      <c r="F2748">
        <v>1</v>
      </c>
      <c r="G2748">
        <v>80</v>
      </c>
      <c r="H2748">
        <v>0</v>
      </c>
      <c r="I2748">
        <v>0</v>
      </c>
      <c r="J2748">
        <v>1</v>
      </c>
      <c r="K2748">
        <v>80</v>
      </c>
      <c r="L2748">
        <v>5000</v>
      </c>
      <c r="M2748" s="24" t="str">
        <f>LOOKUP(A2748,[1]lookup!$A$3:$A$51,[1]lookup!$P$3:$P$51)</f>
        <v>Seeded</v>
      </c>
      <c r="N2748" s="24" t="str">
        <f>LOOKUP(A2748,[1]lookup!$A$3:$A$51,[1]lookup!$R$3:$R$51)</f>
        <v>Mod</v>
      </c>
      <c r="O2748" s="24" t="str">
        <f>LOOKUP(A2748,[1]lookup!$A$3:$A$51,[1]lookup!$U$3:$U$51)</f>
        <v>FS</v>
      </c>
      <c r="P2748" s="25">
        <f t="shared" si="84"/>
        <v>0</v>
      </c>
      <c r="Q2748" s="25">
        <f t="shared" si="85"/>
        <v>1.6</v>
      </c>
      <c r="R2748" s="25">
        <f>LOOKUP(A2748,[1]lookup!$A$3:$A$51,[1]lookup!$H$3:$H$51)</f>
        <v>45.228628230616302</v>
      </c>
    </row>
    <row r="2749" spans="1:18" ht="15" x14ac:dyDescent="0.2">
      <c r="A2749" t="s">
        <v>360</v>
      </c>
      <c r="B2749">
        <v>2016</v>
      </c>
      <c r="C2749" t="s">
        <v>0</v>
      </c>
      <c r="D2749" t="s">
        <v>2211</v>
      </c>
      <c r="E2749" t="s">
        <v>2212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5000</v>
      </c>
      <c r="M2749" s="24" t="str">
        <f>LOOKUP(A2749,[1]lookup!$A$3:$A$51,[1]lookup!$P$3:$P$51)</f>
        <v>Seeded</v>
      </c>
      <c r="N2749" s="24" t="str">
        <f>LOOKUP(A2749,[1]lookup!$A$3:$A$51,[1]lookup!$R$3:$R$51)</f>
        <v>Mod</v>
      </c>
      <c r="O2749" s="24" t="str">
        <f>LOOKUP(A2749,[1]lookup!$A$3:$A$51,[1]lookup!$U$3:$U$51)</f>
        <v>FS</v>
      </c>
      <c r="P2749" s="25">
        <f t="shared" si="84"/>
        <v>0</v>
      </c>
      <c r="Q2749" s="25">
        <f t="shared" si="85"/>
        <v>0</v>
      </c>
      <c r="R2749" s="25">
        <f>LOOKUP(A2749,[1]lookup!$A$3:$A$51,[1]lookup!$H$3:$H$51)</f>
        <v>45.228628230616302</v>
      </c>
    </row>
    <row r="2750" spans="1:18" ht="15" x14ac:dyDescent="0.2">
      <c r="A2750" t="s">
        <v>365</v>
      </c>
      <c r="B2750">
        <v>2016</v>
      </c>
      <c r="C2750" t="s">
        <v>0</v>
      </c>
      <c r="D2750" t="s">
        <v>672</v>
      </c>
      <c r="E2750" t="s">
        <v>2199</v>
      </c>
      <c r="F2750">
        <v>1</v>
      </c>
      <c r="G2750">
        <v>36</v>
      </c>
      <c r="H2750">
        <v>1</v>
      </c>
      <c r="I2750">
        <v>82</v>
      </c>
      <c r="J2750">
        <v>1</v>
      </c>
      <c r="K2750">
        <v>118</v>
      </c>
      <c r="L2750">
        <v>5003</v>
      </c>
      <c r="M2750" s="24" t="str">
        <f>LOOKUP(A2750,[1]lookup!$A$3:$A$51,[1]lookup!$P$3:$P$51)</f>
        <v>Unseeded</v>
      </c>
      <c r="N2750" s="24" t="str">
        <f>LOOKUP(A2750,[1]lookup!$A$3:$A$51,[1]lookup!$R$3:$R$51)</f>
        <v>Unburned</v>
      </c>
      <c r="O2750" s="24" t="str">
        <f>LOOKUP(A2750,[1]lookup!$A$3:$A$51,[1]lookup!$U$3:$U$51)</f>
        <v>FS</v>
      </c>
      <c r="P2750" s="25">
        <f t="shared" si="84"/>
        <v>1.6390165900459726</v>
      </c>
      <c r="Q2750" s="25">
        <f t="shared" si="85"/>
        <v>0.71956825904457322</v>
      </c>
      <c r="R2750" s="25">
        <f>LOOKUP(A2750,[1]lookup!$A$3:$A$51,[1]lookup!$H$3:$H$51)</f>
        <v>0</v>
      </c>
    </row>
    <row r="2751" spans="1:18" ht="15" x14ac:dyDescent="0.2">
      <c r="A2751" t="s">
        <v>365</v>
      </c>
      <c r="B2751">
        <v>2016</v>
      </c>
      <c r="C2751" t="s">
        <v>0</v>
      </c>
      <c r="D2751" t="s">
        <v>556</v>
      </c>
      <c r="E2751" t="s">
        <v>2200</v>
      </c>
      <c r="F2751">
        <v>0</v>
      </c>
      <c r="G2751">
        <v>0</v>
      </c>
      <c r="H2751">
        <v>1</v>
      </c>
      <c r="I2751">
        <v>6</v>
      </c>
      <c r="J2751">
        <v>1</v>
      </c>
      <c r="K2751">
        <v>6</v>
      </c>
      <c r="L2751">
        <v>5003</v>
      </c>
      <c r="M2751" s="24" t="str">
        <f>LOOKUP(A2751,[1]lookup!$A$3:$A$51,[1]lookup!$P$3:$P$51)</f>
        <v>Unseeded</v>
      </c>
      <c r="N2751" s="24" t="str">
        <f>LOOKUP(A2751,[1]lookup!$A$3:$A$51,[1]lookup!$R$3:$R$51)</f>
        <v>Unburned</v>
      </c>
      <c r="O2751" s="24" t="str">
        <f>LOOKUP(A2751,[1]lookup!$A$3:$A$51,[1]lookup!$U$3:$U$51)</f>
        <v>FS</v>
      </c>
      <c r="P2751" s="25">
        <f t="shared" si="84"/>
        <v>0.11992804317409553</v>
      </c>
      <c r="Q2751" s="25">
        <f t="shared" si="85"/>
        <v>0</v>
      </c>
      <c r="R2751" s="25">
        <f>LOOKUP(A2751,[1]lookup!$A$3:$A$51,[1]lookup!$H$3:$H$51)</f>
        <v>0</v>
      </c>
    </row>
    <row r="2752" spans="1:18" ht="15" x14ac:dyDescent="0.2">
      <c r="A2752" t="s">
        <v>365</v>
      </c>
      <c r="B2752">
        <v>2016</v>
      </c>
      <c r="C2752" t="s">
        <v>0</v>
      </c>
      <c r="D2752" t="s">
        <v>557</v>
      </c>
      <c r="E2752" t="s">
        <v>2201</v>
      </c>
      <c r="F2752">
        <v>1</v>
      </c>
      <c r="G2752">
        <v>12</v>
      </c>
      <c r="H2752">
        <v>2</v>
      </c>
      <c r="I2752">
        <v>406</v>
      </c>
      <c r="J2752">
        <v>2</v>
      </c>
      <c r="K2752">
        <v>418</v>
      </c>
      <c r="L2752">
        <v>5003</v>
      </c>
      <c r="M2752" s="24" t="str">
        <f>LOOKUP(A2752,[1]lookup!$A$3:$A$51,[1]lookup!$P$3:$P$51)</f>
        <v>Unseeded</v>
      </c>
      <c r="N2752" s="24" t="str">
        <f>LOOKUP(A2752,[1]lookup!$A$3:$A$51,[1]lookup!$R$3:$R$51)</f>
        <v>Unburned</v>
      </c>
      <c r="O2752" s="24" t="str">
        <f>LOOKUP(A2752,[1]lookup!$A$3:$A$51,[1]lookup!$U$3:$U$51)</f>
        <v>FS</v>
      </c>
      <c r="P2752" s="25">
        <f t="shared" si="84"/>
        <v>8.1151309214471326</v>
      </c>
      <c r="Q2752" s="25">
        <f t="shared" si="85"/>
        <v>0.23985608634819106</v>
      </c>
      <c r="R2752" s="25">
        <f>LOOKUP(A2752,[1]lookup!$A$3:$A$51,[1]lookup!$H$3:$H$51)</f>
        <v>0</v>
      </c>
    </row>
    <row r="2753" spans="1:18" ht="15" x14ac:dyDescent="0.2">
      <c r="A2753" t="s">
        <v>365</v>
      </c>
      <c r="B2753">
        <v>2016</v>
      </c>
      <c r="C2753" t="s">
        <v>0</v>
      </c>
      <c r="D2753" t="s">
        <v>390</v>
      </c>
      <c r="E2753" t="s">
        <v>2202</v>
      </c>
      <c r="F2753">
        <v>2</v>
      </c>
      <c r="G2753">
        <v>808</v>
      </c>
      <c r="H2753">
        <v>2</v>
      </c>
      <c r="I2753">
        <v>2165</v>
      </c>
      <c r="J2753">
        <v>2</v>
      </c>
      <c r="K2753">
        <v>2973</v>
      </c>
      <c r="L2753">
        <v>5003</v>
      </c>
      <c r="M2753" s="24" t="str">
        <f>LOOKUP(A2753,[1]lookup!$A$3:$A$51,[1]lookup!$P$3:$P$51)</f>
        <v>Unseeded</v>
      </c>
      <c r="N2753" s="24" t="str">
        <f>LOOKUP(A2753,[1]lookup!$A$3:$A$51,[1]lookup!$R$3:$R$51)</f>
        <v>Unburned</v>
      </c>
      <c r="O2753" s="24" t="str">
        <f>LOOKUP(A2753,[1]lookup!$A$3:$A$51,[1]lookup!$U$3:$U$51)</f>
        <v>FS</v>
      </c>
      <c r="P2753" s="25">
        <f t="shared" si="84"/>
        <v>43.274035578652807</v>
      </c>
      <c r="Q2753" s="25">
        <f t="shared" si="85"/>
        <v>16.150309814111534</v>
      </c>
      <c r="R2753" s="25">
        <f>LOOKUP(A2753,[1]lookup!$A$3:$A$51,[1]lookup!$H$3:$H$51)</f>
        <v>0</v>
      </c>
    </row>
    <row r="2754" spans="1:18" ht="15" x14ac:dyDescent="0.2">
      <c r="A2754" t="s">
        <v>365</v>
      </c>
      <c r="B2754">
        <v>2016</v>
      </c>
      <c r="C2754" t="s">
        <v>0</v>
      </c>
      <c r="D2754" t="s">
        <v>1087</v>
      </c>
      <c r="E2754" t="s">
        <v>2203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5003</v>
      </c>
      <c r="M2754" s="24" t="str">
        <f>LOOKUP(A2754,[1]lookup!$A$3:$A$51,[1]lookup!$P$3:$P$51)</f>
        <v>Unseeded</v>
      </c>
      <c r="N2754" s="24" t="str">
        <f>LOOKUP(A2754,[1]lookup!$A$3:$A$51,[1]lookup!$R$3:$R$51)</f>
        <v>Unburned</v>
      </c>
      <c r="O2754" s="24" t="str">
        <f>LOOKUP(A2754,[1]lookup!$A$3:$A$51,[1]lookup!$U$3:$U$51)</f>
        <v>FS</v>
      </c>
      <c r="P2754" s="25">
        <f t="shared" ref="P2754:P2817" si="86">I2754/L2754*100</f>
        <v>0</v>
      </c>
      <c r="Q2754" s="25">
        <f t="shared" ref="Q2754:Q2817" si="87">G2754/L2754*100</f>
        <v>0</v>
      </c>
      <c r="R2754" s="25">
        <f>LOOKUP(A2754,[1]lookup!$A$3:$A$51,[1]lookup!$H$3:$H$51)</f>
        <v>0</v>
      </c>
    </row>
    <row r="2755" spans="1:18" ht="15" x14ac:dyDescent="0.2">
      <c r="A2755" t="s">
        <v>365</v>
      </c>
      <c r="B2755">
        <v>2016</v>
      </c>
      <c r="C2755" t="s">
        <v>0</v>
      </c>
      <c r="D2755" t="s">
        <v>244</v>
      </c>
      <c r="E2755" t="s">
        <v>2204</v>
      </c>
      <c r="F2755">
        <v>4</v>
      </c>
      <c r="G2755">
        <v>161</v>
      </c>
      <c r="H2755">
        <v>5</v>
      </c>
      <c r="I2755">
        <v>1264</v>
      </c>
      <c r="J2755">
        <v>5</v>
      </c>
      <c r="K2755">
        <v>1425</v>
      </c>
      <c r="L2755">
        <v>5003</v>
      </c>
      <c r="M2755" s="24" t="str">
        <f>LOOKUP(A2755,[1]lookup!$A$3:$A$51,[1]lookup!$P$3:$P$51)</f>
        <v>Unseeded</v>
      </c>
      <c r="N2755" s="24" t="str">
        <f>LOOKUP(A2755,[1]lookup!$A$3:$A$51,[1]lookup!$R$3:$R$51)</f>
        <v>Unburned</v>
      </c>
      <c r="O2755" s="24" t="str">
        <f>LOOKUP(A2755,[1]lookup!$A$3:$A$51,[1]lookup!$U$3:$U$51)</f>
        <v>FS</v>
      </c>
      <c r="P2755" s="25">
        <f t="shared" si="86"/>
        <v>25.264841095342796</v>
      </c>
      <c r="Q2755" s="25">
        <f t="shared" si="87"/>
        <v>3.2180691585048971</v>
      </c>
      <c r="R2755" s="25">
        <f>LOOKUP(A2755,[1]lookup!$A$3:$A$51,[1]lookup!$H$3:$H$51)</f>
        <v>0</v>
      </c>
    </row>
    <row r="2756" spans="1:18" ht="15" x14ac:dyDescent="0.2">
      <c r="A2756" t="s">
        <v>365</v>
      </c>
      <c r="B2756">
        <v>2016</v>
      </c>
      <c r="C2756" t="s">
        <v>0</v>
      </c>
      <c r="D2756" t="s">
        <v>559</v>
      </c>
      <c r="E2756" t="s">
        <v>2205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5003</v>
      </c>
      <c r="M2756" s="24" t="str">
        <f>LOOKUP(A2756,[1]lookup!$A$3:$A$51,[1]lookup!$P$3:$P$51)</f>
        <v>Unseeded</v>
      </c>
      <c r="N2756" s="24" t="str">
        <f>LOOKUP(A2756,[1]lookup!$A$3:$A$51,[1]lookup!$R$3:$R$51)</f>
        <v>Unburned</v>
      </c>
      <c r="O2756" s="24" t="str">
        <f>LOOKUP(A2756,[1]lookup!$A$3:$A$51,[1]lookup!$U$3:$U$51)</f>
        <v>FS</v>
      </c>
      <c r="P2756" s="25">
        <f t="shared" si="86"/>
        <v>0</v>
      </c>
      <c r="Q2756" s="25">
        <f t="shared" si="87"/>
        <v>0</v>
      </c>
      <c r="R2756" s="25">
        <f>LOOKUP(A2756,[1]lookup!$A$3:$A$51,[1]lookup!$H$3:$H$51)</f>
        <v>0</v>
      </c>
    </row>
    <row r="2757" spans="1:18" ht="15" x14ac:dyDescent="0.2">
      <c r="A2757" t="s">
        <v>365</v>
      </c>
      <c r="B2757">
        <v>2016</v>
      </c>
      <c r="C2757" t="s">
        <v>0</v>
      </c>
      <c r="D2757" t="s">
        <v>1229</v>
      </c>
      <c r="E2757" t="s">
        <v>2206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5003</v>
      </c>
      <c r="M2757" s="24" t="str">
        <f>LOOKUP(A2757,[1]lookup!$A$3:$A$51,[1]lookup!$P$3:$P$51)</f>
        <v>Unseeded</v>
      </c>
      <c r="N2757" s="24" t="str">
        <f>LOOKUP(A2757,[1]lookup!$A$3:$A$51,[1]lookup!$R$3:$R$51)</f>
        <v>Unburned</v>
      </c>
      <c r="O2757" s="24" t="str">
        <f>LOOKUP(A2757,[1]lookup!$A$3:$A$51,[1]lookup!$U$3:$U$51)</f>
        <v>FS</v>
      </c>
      <c r="P2757" s="25">
        <f t="shared" si="86"/>
        <v>0</v>
      </c>
      <c r="Q2757" s="25">
        <f t="shared" si="87"/>
        <v>0</v>
      </c>
      <c r="R2757" s="25">
        <f>LOOKUP(A2757,[1]lookup!$A$3:$A$51,[1]lookup!$H$3:$H$51)</f>
        <v>0</v>
      </c>
    </row>
    <row r="2758" spans="1:18" ht="15" x14ac:dyDescent="0.2">
      <c r="A2758" t="s">
        <v>365</v>
      </c>
      <c r="B2758">
        <v>2016</v>
      </c>
      <c r="C2758" t="s">
        <v>0</v>
      </c>
      <c r="D2758" t="s">
        <v>405</v>
      </c>
      <c r="E2758" t="s">
        <v>2207</v>
      </c>
      <c r="F2758">
        <v>2</v>
      </c>
      <c r="G2758">
        <v>1726</v>
      </c>
      <c r="H2758">
        <v>2</v>
      </c>
      <c r="I2758">
        <v>995</v>
      </c>
      <c r="J2758">
        <v>2</v>
      </c>
      <c r="K2758">
        <v>2721</v>
      </c>
      <c r="L2758">
        <v>5003</v>
      </c>
      <c r="M2758" s="24" t="str">
        <f>LOOKUP(A2758,[1]lookup!$A$3:$A$51,[1]lookup!$P$3:$P$51)</f>
        <v>Unseeded</v>
      </c>
      <c r="N2758" s="24" t="str">
        <f>LOOKUP(A2758,[1]lookup!$A$3:$A$51,[1]lookup!$R$3:$R$51)</f>
        <v>Unburned</v>
      </c>
      <c r="O2758" s="24" t="str">
        <f>LOOKUP(A2758,[1]lookup!$A$3:$A$51,[1]lookup!$U$3:$U$51)</f>
        <v>FS</v>
      </c>
      <c r="P2758" s="25">
        <f t="shared" si="86"/>
        <v>19.888067159704178</v>
      </c>
      <c r="Q2758" s="25">
        <f t="shared" si="87"/>
        <v>34.499300419748153</v>
      </c>
      <c r="R2758" s="25">
        <f>LOOKUP(A2758,[1]lookup!$A$3:$A$51,[1]lookup!$H$3:$H$51)</f>
        <v>0</v>
      </c>
    </row>
    <row r="2759" spans="1:18" ht="15" x14ac:dyDescent="0.2">
      <c r="A2759" t="s">
        <v>365</v>
      </c>
      <c r="B2759">
        <v>2016</v>
      </c>
      <c r="C2759" t="s">
        <v>0</v>
      </c>
      <c r="D2759" t="s">
        <v>217</v>
      </c>
      <c r="E2759" t="s">
        <v>2208</v>
      </c>
      <c r="F2759">
        <v>3</v>
      </c>
      <c r="G2759">
        <v>2260</v>
      </c>
      <c r="H2759">
        <v>0</v>
      </c>
      <c r="I2759">
        <v>0</v>
      </c>
      <c r="J2759">
        <v>3</v>
      </c>
      <c r="K2759">
        <v>2260</v>
      </c>
      <c r="L2759">
        <v>5003</v>
      </c>
      <c r="M2759" s="24" t="str">
        <f>LOOKUP(A2759,[1]lookup!$A$3:$A$51,[1]lookup!$P$3:$P$51)</f>
        <v>Unseeded</v>
      </c>
      <c r="N2759" s="24" t="str">
        <f>LOOKUP(A2759,[1]lookup!$A$3:$A$51,[1]lookup!$R$3:$R$51)</f>
        <v>Unburned</v>
      </c>
      <c r="O2759" s="24" t="str">
        <f>LOOKUP(A2759,[1]lookup!$A$3:$A$51,[1]lookup!$U$3:$U$51)</f>
        <v>FS</v>
      </c>
      <c r="P2759" s="25">
        <f t="shared" si="86"/>
        <v>0</v>
      </c>
      <c r="Q2759" s="25">
        <f t="shared" si="87"/>
        <v>45.172896262242659</v>
      </c>
      <c r="R2759" s="25">
        <f>LOOKUP(A2759,[1]lookup!$A$3:$A$51,[1]lookup!$H$3:$H$51)</f>
        <v>0</v>
      </c>
    </row>
    <row r="2760" spans="1:18" ht="15" x14ac:dyDescent="0.2">
      <c r="A2760" t="s">
        <v>365</v>
      </c>
      <c r="B2760">
        <v>2016</v>
      </c>
      <c r="C2760" t="s">
        <v>0</v>
      </c>
      <c r="D2760" t="s">
        <v>2209</v>
      </c>
      <c r="E2760" t="s">
        <v>2210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5003</v>
      </c>
      <c r="M2760" s="24" t="str">
        <f>LOOKUP(A2760,[1]lookup!$A$3:$A$51,[1]lookup!$P$3:$P$51)</f>
        <v>Unseeded</v>
      </c>
      <c r="N2760" s="24" t="str">
        <f>LOOKUP(A2760,[1]lookup!$A$3:$A$51,[1]lookup!$R$3:$R$51)</f>
        <v>Unburned</v>
      </c>
      <c r="O2760" s="24" t="str">
        <f>LOOKUP(A2760,[1]lookup!$A$3:$A$51,[1]lookup!$U$3:$U$51)</f>
        <v>FS</v>
      </c>
      <c r="P2760" s="25">
        <f t="shared" si="86"/>
        <v>0</v>
      </c>
      <c r="Q2760" s="25">
        <f t="shared" si="87"/>
        <v>0</v>
      </c>
      <c r="R2760" s="25">
        <f>LOOKUP(A2760,[1]lookup!$A$3:$A$51,[1]lookup!$H$3:$H$51)</f>
        <v>0</v>
      </c>
    </row>
    <row r="2761" spans="1:18" ht="15" x14ac:dyDescent="0.2">
      <c r="A2761" t="s">
        <v>365</v>
      </c>
      <c r="B2761">
        <v>2016</v>
      </c>
      <c r="C2761" t="s">
        <v>0</v>
      </c>
      <c r="D2761" t="s">
        <v>2211</v>
      </c>
      <c r="E2761" t="s">
        <v>2212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5003</v>
      </c>
      <c r="M2761" s="24" t="str">
        <f>LOOKUP(A2761,[1]lookup!$A$3:$A$51,[1]lookup!$P$3:$P$51)</f>
        <v>Unseeded</v>
      </c>
      <c r="N2761" s="24" t="str">
        <f>LOOKUP(A2761,[1]lookup!$A$3:$A$51,[1]lookup!$R$3:$R$51)</f>
        <v>Unburned</v>
      </c>
      <c r="O2761" s="24" t="str">
        <f>LOOKUP(A2761,[1]lookup!$A$3:$A$51,[1]lookup!$U$3:$U$51)</f>
        <v>FS</v>
      </c>
      <c r="P2761" s="25">
        <f t="shared" si="86"/>
        <v>0</v>
      </c>
      <c r="Q2761" s="25">
        <f t="shared" si="87"/>
        <v>0</v>
      </c>
      <c r="R2761" s="25">
        <f>LOOKUP(A2761,[1]lookup!$A$3:$A$51,[1]lookup!$H$3:$H$51)</f>
        <v>0</v>
      </c>
    </row>
    <row r="2762" spans="1:18" ht="15" x14ac:dyDescent="0.2">
      <c r="A2762" t="s">
        <v>215</v>
      </c>
      <c r="B2762">
        <v>2019</v>
      </c>
      <c r="C2762" t="s">
        <v>0</v>
      </c>
      <c r="D2762" t="s">
        <v>672</v>
      </c>
      <c r="E2762" t="s">
        <v>2199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5010</v>
      </c>
      <c r="M2762" s="24" t="str">
        <f>LOOKUP(A2762,[1]lookup!$A$3:$A$51,[1]lookup!$P$3:$P$51)</f>
        <v>Seeded</v>
      </c>
      <c r="N2762" s="24" t="str">
        <f>LOOKUP(A2762,[1]lookup!$A$3:$A$51,[1]lookup!$R$3:$R$51)</f>
        <v>High</v>
      </c>
      <c r="O2762" s="24" t="str">
        <f>LOOKUP(A2762,[1]lookup!$A$3:$A$51,[1]lookup!$U$3:$U$51)</f>
        <v>FS</v>
      </c>
      <c r="P2762" s="25">
        <f t="shared" si="86"/>
        <v>0</v>
      </c>
      <c r="Q2762" s="25">
        <f t="shared" si="87"/>
        <v>0</v>
      </c>
      <c r="R2762" s="25">
        <f>LOOKUP(A2762,[1]lookup!$A$3:$A$51,[1]lookup!$H$3:$H$51)</f>
        <v>18.602794411177644</v>
      </c>
    </row>
    <row r="2763" spans="1:18" ht="15" x14ac:dyDescent="0.2">
      <c r="A2763" t="s">
        <v>215</v>
      </c>
      <c r="B2763">
        <v>2019</v>
      </c>
      <c r="C2763" t="s">
        <v>0</v>
      </c>
      <c r="D2763" t="s">
        <v>556</v>
      </c>
      <c r="E2763" t="s">
        <v>2200</v>
      </c>
      <c r="F2763">
        <v>1</v>
      </c>
      <c r="G2763">
        <v>2</v>
      </c>
      <c r="H2763">
        <v>2</v>
      </c>
      <c r="I2763">
        <v>529</v>
      </c>
      <c r="J2763">
        <v>2</v>
      </c>
      <c r="K2763">
        <v>531</v>
      </c>
      <c r="L2763">
        <v>5010</v>
      </c>
      <c r="M2763" s="24" t="str">
        <f>LOOKUP(A2763,[1]lookup!$A$3:$A$51,[1]lookup!$P$3:$P$51)</f>
        <v>Seeded</v>
      </c>
      <c r="N2763" s="24" t="str">
        <f>LOOKUP(A2763,[1]lookup!$A$3:$A$51,[1]lookup!$R$3:$R$51)</f>
        <v>High</v>
      </c>
      <c r="O2763" s="24" t="str">
        <f>LOOKUP(A2763,[1]lookup!$A$3:$A$51,[1]lookup!$U$3:$U$51)</f>
        <v>FS</v>
      </c>
      <c r="P2763" s="25">
        <f t="shared" si="86"/>
        <v>10.558882235528943</v>
      </c>
      <c r="Q2763" s="25">
        <f t="shared" si="87"/>
        <v>3.9920159680638723E-2</v>
      </c>
      <c r="R2763" s="25">
        <f>LOOKUP(A2763,[1]lookup!$A$3:$A$51,[1]lookup!$H$3:$H$51)</f>
        <v>18.602794411177644</v>
      </c>
    </row>
    <row r="2764" spans="1:18" ht="15" x14ac:dyDescent="0.2">
      <c r="A2764" t="s">
        <v>215</v>
      </c>
      <c r="B2764">
        <v>2019</v>
      </c>
      <c r="C2764" t="s">
        <v>0</v>
      </c>
      <c r="D2764" t="s">
        <v>557</v>
      </c>
      <c r="E2764" t="s">
        <v>2201</v>
      </c>
      <c r="F2764">
        <v>1</v>
      </c>
      <c r="G2764">
        <v>30</v>
      </c>
      <c r="H2764">
        <v>1</v>
      </c>
      <c r="I2764">
        <v>843</v>
      </c>
      <c r="J2764">
        <v>1</v>
      </c>
      <c r="K2764">
        <v>873</v>
      </c>
      <c r="L2764">
        <v>5010</v>
      </c>
      <c r="M2764" s="24" t="str">
        <f>LOOKUP(A2764,[1]lookup!$A$3:$A$51,[1]lookup!$P$3:$P$51)</f>
        <v>Seeded</v>
      </c>
      <c r="N2764" s="24" t="str">
        <f>LOOKUP(A2764,[1]lookup!$A$3:$A$51,[1]lookup!$R$3:$R$51)</f>
        <v>High</v>
      </c>
      <c r="O2764" s="24" t="str">
        <f>LOOKUP(A2764,[1]lookup!$A$3:$A$51,[1]lookup!$U$3:$U$51)</f>
        <v>FS</v>
      </c>
      <c r="P2764" s="25">
        <f t="shared" si="86"/>
        <v>16.826347305389223</v>
      </c>
      <c r="Q2764" s="25">
        <f t="shared" si="87"/>
        <v>0.5988023952095809</v>
      </c>
      <c r="R2764" s="25">
        <f>LOOKUP(A2764,[1]lookup!$A$3:$A$51,[1]lookup!$H$3:$H$51)</f>
        <v>18.602794411177644</v>
      </c>
    </row>
    <row r="2765" spans="1:18" ht="15" x14ac:dyDescent="0.2">
      <c r="A2765" t="s">
        <v>215</v>
      </c>
      <c r="B2765">
        <v>2019</v>
      </c>
      <c r="C2765" t="s">
        <v>0</v>
      </c>
      <c r="D2765" t="s">
        <v>390</v>
      </c>
      <c r="E2765" t="s">
        <v>2202</v>
      </c>
      <c r="F2765">
        <v>4</v>
      </c>
      <c r="G2765">
        <v>360</v>
      </c>
      <c r="H2765">
        <v>5</v>
      </c>
      <c r="I2765">
        <v>1889</v>
      </c>
      <c r="J2765">
        <v>5</v>
      </c>
      <c r="K2765">
        <v>2249</v>
      </c>
      <c r="L2765">
        <v>5010</v>
      </c>
      <c r="M2765" s="24" t="str">
        <f>LOOKUP(A2765,[1]lookup!$A$3:$A$51,[1]lookup!$P$3:$P$51)</f>
        <v>Seeded</v>
      </c>
      <c r="N2765" s="24" t="str">
        <f>LOOKUP(A2765,[1]lookup!$A$3:$A$51,[1]lookup!$R$3:$R$51)</f>
        <v>High</v>
      </c>
      <c r="O2765" s="24" t="str">
        <f>LOOKUP(A2765,[1]lookup!$A$3:$A$51,[1]lookup!$U$3:$U$51)</f>
        <v>FS</v>
      </c>
      <c r="P2765" s="25">
        <f t="shared" si="86"/>
        <v>37.704590818363279</v>
      </c>
      <c r="Q2765" s="25">
        <f t="shared" si="87"/>
        <v>7.1856287425149699</v>
      </c>
      <c r="R2765" s="25">
        <f>LOOKUP(A2765,[1]lookup!$A$3:$A$51,[1]lookup!$H$3:$H$51)</f>
        <v>18.602794411177644</v>
      </c>
    </row>
    <row r="2766" spans="1:18" ht="15" x14ac:dyDescent="0.2">
      <c r="A2766" t="s">
        <v>215</v>
      </c>
      <c r="B2766">
        <v>2019</v>
      </c>
      <c r="C2766" t="s">
        <v>0</v>
      </c>
      <c r="D2766" t="s">
        <v>1087</v>
      </c>
      <c r="E2766" t="s">
        <v>2203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5010</v>
      </c>
      <c r="M2766" s="24" t="str">
        <f>LOOKUP(A2766,[1]lookup!$A$3:$A$51,[1]lookup!$P$3:$P$51)</f>
        <v>Seeded</v>
      </c>
      <c r="N2766" s="24" t="str">
        <f>LOOKUP(A2766,[1]lookup!$A$3:$A$51,[1]lookup!$R$3:$R$51)</f>
        <v>High</v>
      </c>
      <c r="O2766" s="24" t="str">
        <f>LOOKUP(A2766,[1]lookup!$A$3:$A$51,[1]lookup!$U$3:$U$51)</f>
        <v>FS</v>
      </c>
      <c r="P2766" s="25">
        <f t="shared" si="86"/>
        <v>0</v>
      </c>
      <c r="Q2766" s="25">
        <f t="shared" si="87"/>
        <v>0</v>
      </c>
      <c r="R2766" s="25">
        <f>LOOKUP(A2766,[1]lookup!$A$3:$A$51,[1]lookup!$H$3:$H$51)</f>
        <v>18.602794411177644</v>
      </c>
    </row>
    <row r="2767" spans="1:18" ht="15" x14ac:dyDescent="0.2">
      <c r="A2767" t="s">
        <v>215</v>
      </c>
      <c r="B2767">
        <v>2019</v>
      </c>
      <c r="C2767" t="s">
        <v>0</v>
      </c>
      <c r="D2767" t="s">
        <v>244</v>
      </c>
      <c r="E2767" t="s">
        <v>2204</v>
      </c>
      <c r="F2767">
        <v>6</v>
      </c>
      <c r="G2767">
        <v>57</v>
      </c>
      <c r="H2767">
        <v>11</v>
      </c>
      <c r="I2767">
        <v>346</v>
      </c>
      <c r="J2767">
        <v>12</v>
      </c>
      <c r="K2767">
        <v>403</v>
      </c>
      <c r="L2767">
        <v>5010</v>
      </c>
      <c r="M2767" s="24" t="str">
        <f>LOOKUP(A2767,[1]lookup!$A$3:$A$51,[1]lookup!$P$3:$P$51)</f>
        <v>Seeded</v>
      </c>
      <c r="N2767" s="24" t="str">
        <f>LOOKUP(A2767,[1]lookup!$A$3:$A$51,[1]lookup!$R$3:$R$51)</f>
        <v>High</v>
      </c>
      <c r="O2767" s="24" t="str">
        <f>LOOKUP(A2767,[1]lookup!$A$3:$A$51,[1]lookup!$U$3:$U$51)</f>
        <v>FS</v>
      </c>
      <c r="P2767" s="25">
        <f t="shared" si="86"/>
        <v>6.9061876247504994</v>
      </c>
      <c r="Q2767" s="25">
        <f t="shared" si="87"/>
        <v>1.1377245508982037</v>
      </c>
      <c r="R2767" s="25">
        <f>LOOKUP(A2767,[1]lookup!$A$3:$A$51,[1]lookup!$H$3:$H$51)</f>
        <v>18.602794411177644</v>
      </c>
    </row>
    <row r="2768" spans="1:18" ht="15" x14ac:dyDescent="0.2">
      <c r="A2768" t="s">
        <v>215</v>
      </c>
      <c r="B2768">
        <v>2019</v>
      </c>
      <c r="C2768" t="s">
        <v>0</v>
      </c>
      <c r="D2768" t="s">
        <v>559</v>
      </c>
      <c r="E2768" t="s">
        <v>2205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5010</v>
      </c>
      <c r="M2768" s="24" t="str">
        <f>LOOKUP(A2768,[1]lookup!$A$3:$A$51,[1]lookup!$P$3:$P$51)</f>
        <v>Seeded</v>
      </c>
      <c r="N2768" s="24" t="str">
        <f>LOOKUP(A2768,[1]lookup!$A$3:$A$51,[1]lookup!$R$3:$R$51)</f>
        <v>High</v>
      </c>
      <c r="O2768" s="24" t="str">
        <f>LOOKUP(A2768,[1]lookup!$A$3:$A$51,[1]lookup!$U$3:$U$51)</f>
        <v>FS</v>
      </c>
      <c r="P2768" s="25">
        <f t="shared" si="86"/>
        <v>0</v>
      </c>
      <c r="Q2768" s="25">
        <f t="shared" si="87"/>
        <v>0</v>
      </c>
      <c r="R2768" s="25">
        <f>LOOKUP(A2768,[1]lookup!$A$3:$A$51,[1]lookup!$H$3:$H$51)</f>
        <v>18.602794411177644</v>
      </c>
    </row>
    <row r="2769" spans="1:18" ht="15" x14ac:dyDescent="0.2">
      <c r="A2769" t="s">
        <v>215</v>
      </c>
      <c r="B2769">
        <v>2019</v>
      </c>
      <c r="C2769" t="s">
        <v>0</v>
      </c>
      <c r="D2769" t="s">
        <v>1229</v>
      </c>
      <c r="E2769" t="s">
        <v>2206</v>
      </c>
      <c r="F2769">
        <v>1</v>
      </c>
      <c r="G2769">
        <v>7</v>
      </c>
      <c r="H2769">
        <v>0</v>
      </c>
      <c r="I2769">
        <v>0</v>
      </c>
      <c r="J2769">
        <v>1</v>
      </c>
      <c r="K2769">
        <v>7</v>
      </c>
      <c r="L2769">
        <v>5010</v>
      </c>
      <c r="M2769" s="24" t="str">
        <f>LOOKUP(A2769,[1]lookup!$A$3:$A$51,[1]lookup!$P$3:$P$51)</f>
        <v>Seeded</v>
      </c>
      <c r="N2769" s="24" t="str">
        <f>LOOKUP(A2769,[1]lookup!$A$3:$A$51,[1]lookup!$R$3:$R$51)</f>
        <v>High</v>
      </c>
      <c r="O2769" s="24" t="str">
        <f>LOOKUP(A2769,[1]lookup!$A$3:$A$51,[1]lookup!$U$3:$U$51)</f>
        <v>FS</v>
      </c>
      <c r="P2769" s="25">
        <f t="shared" si="86"/>
        <v>0</v>
      </c>
      <c r="Q2769" s="25">
        <f t="shared" si="87"/>
        <v>0.13972055888223553</v>
      </c>
      <c r="R2769" s="25">
        <f>LOOKUP(A2769,[1]lookup!$A$3:$A$51,[1]lookup!$H$3:$H$51)</f>
        <v>18.602794411177644</v>
      </c>
    </row>
    <row r="2770" spans="1:18" ht="15" x14ac:dyDescent="0.2">
      <c r="A2770" t="s">
        <v>215</v>
      </c>
      <c r="B2770">
        <v>2019</v>
      </c>
      <c r="C2770" t="s">
        <v>0</v>
      </c>
      <c r="D2770" t="s">
        <v>405</v>
      </c>
      <c r="E2770" t="s">
        <v>2207</v>
      </c>
      <c r="F2770">
        <v>2</v>
      </c>
      <c r="G2770">
        <v>1205</v>
      </c>
      <c r="H2770">
        <v>2</v>
      </c>
      <c r="I2770">
        <v>146</v>
      </c>
      <c r="J2770">
        <v>2</v>
      </c>
      <c r="K2770">
        <v>1351</v>
      </c>
      <c r="L2770">
        <v>5010</v>
      </c>
      <c r="M2770" s="24" t="str">
        <f>LOOKUP(A2770,[1]lookup!$A$3:$A$51,[1]lookup!$P$3:$P$51)</f>
        <v>Seeded</v>
      </c>
      <c r="N2770" s="24" t="str">
        <f>LOOKUP(A2770,[1]lookup!$A$3:$A$51,[1]lookup!$R$3:$R$51)</f>
        <v>High</v>
      </c>
      <c r="O2770" s="24" t="str">
        <f>LOOKUP(A2770,[1]lookup!$A$3:$A$51,[1]lookup!$U$3:$U$51)</f>
        <v>FS</v>
      </c>
      <c r="P2770" s="25">
        <f t="shared" si="86"/>
        <v>2.9141716566866269</v>
      </c>
      <c r="Q2770" s="25">
        <f t="shared" si="87"/>
        <v>24.051896207584829</v>
      </c>
      <c r="R2770" s="25">
        <f>LOOKUP(A2770,[1]lookup!$A$3:$A$51,[1]lookup!$H$3:$H$51)</f>
        <v>18.602794411177644</v>
      </c>
    </row>
    <row r="2771" spans="1:18" ht="15" x14ac:dyDescent="0.2">
      <c r="A2771" t="s">
        <v>215</v>
      </c>
      <c r="B2771">
        <v>2019</v>
      </c>
      <c r="C2771" t="s">
        <v>0</v>
      </c>
      <c r="D2771" t="s">
        <v>217</v>
      </c>
      <c r="E2771" t="s">
        <v>2208</v>
      </c>
      <c r="F2771">
        <v>2</v>
      </c>
      <c r="G2771">
        <v>3349</v>
      </c>
      <c r="H2771">
        <v>0</v>
      </c>
      <c r="I2771">
        <v>0</v>
      </c>
      <c r="J2771">
        <v>2</v>
      </c>
      <c r="K2771">
        <v>3349</v>
      </c>
      <c r="L2771">
        <v>5010</v>
      </c>
      <c r="M2771" s="24" t="str">
        <f>LOOKUP(A2771,[1]lookup!$A$3:$A$51,[1]lookup!$P$3:$P$51)</f>
        <v>Seeded</v>
      </c>
      <c r="N2771" s="24" t="str">
        <f>LOOKUP(A2771,[1]lookup!$A$3:$A$51,[1]lookup!$R$3:$R$51)</f>
        <v>High</v>
      </c>
      <c r="O2771" s="24" t="str">
        <f>LOOKUP(A2771,[1]lookup!$A$3:$A$51,[1]lookup!$U$3:$U$51)</f>
        <v>FS</v>
      </c>
      <c r="P2771" s="25">
        <f t="shared" si="86"/>
        <v>0</v>
      </c>
      <c r="Q2771" s="25">
        <f t="shared" si="87"/>
        <v>66.846307385229537</v>
      </c>
      <c r="R2771" s="25">
        <f>LOOKUP(A2771,[1]lookup!$A$3:$A$51,[1]lookup!$H$3:$H$51)</f>
        <v>18.602794411177644</v>
      </c>
    </row>
    <row r="2772" spans="1:18" ht="15" x14ac:dyDescent="0.2">
      <c r="A2772" t="s">
        <v>215</v>
      </c>
      <c r="B2772">
        <v>2019</v>
      </c>
      <c r="C2772" t="s">
        <v>0</v>
      </c>
      <c r="D2772" t="s">
        <v>2209</v>
      </c>
      <c r="E2772" t="s">
        <v>2210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5010</v>
      </c>
      <c r="M2772" s="24" t="str">
        <f>LOOKUP(A2772,[1]lookup!$A$3:$A$51,[1]lookup!$P$3:$P$51)</f>
        <v>Seeded</v>
      </c>
      <c r="N2772" s="24" t="str">
        <f>LOOKUP(A2772,[1]lookup!$A$3:$A$51,[1]lookup!$R$3:$R$51)</f>
        <v>High</v>
      </c>
      <c r="O2772" s="24" t="str">
        <f>LOOKUP(A2772,[1]lookup!$A$3:$A$51,[1]lookup!$U$3:$U$51)</f>
        <v>FS</v>
      </c>
      <c r="P2772" s="25">
        <f t="shared" si="86"/>
        <v>0</v>
      </c>
      <c r="Q2772" s="25">
        <f t="shared" si="87"/>
        <v>0</v>
      </c>
      <c r="R2772" s="25">
        <f>LOOKUP(A2772,[1]lookup!$A$3:$A$51,[1]lookup!$H$3:$H$51)</f>
        <v>18.602794411177644</v>
      </c>
    </row>
    <row r="2773" spans="1:18" ht="15" x14ac:dyDescent="0.2">
      <c r="A2773" t="s">
        <v>215</v>
      </c>
      <c r="B2773">
        <v>2019</v>
      </c>
      <c r="C2773" t="s">
        <v>0</v>
      </c>
      <c r="D2773" t="s">
        <v>2211</v>
      </c>
      <c r="E2773" t="s">
        <v>2212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5010</v>
      </c>
      <c r="M2773" s="24" t="str">
        <f>LOOKUP(A2773,[1]lookup!$A$3:$A$51,[1]lookup!$P$3:$P$51)</f>
        <v>Seeded</v>
      </c>
      <c r="N2773" s="24" t="str">
        <f>LOOKUP(A2773,[1]lookup!$A$3:$A$51,[1]lookup!$R$3:$R$51)</f>
        <v>High</v>
      </c>
      <c r="O2773" s="24" t="str">
        <f>LOOKUP(A2773,[1]lookup!$A$3:$A$51,[1]lookup!$U$3:$U$51)</f>
        <v>FS</v>
      </c>
      <c r="P2773" s="25">
        <f t="shared" si="86"/>
        <v>0</v>
      </c>
      <c r="Q2773" s="25">
        <f t="shared" si="87"/>
        <v>0</v>
      </c>
      <c r="R2773" s="25">
        <f>LOOKUP(A2773,[1]lookup!$A$3:$A$51,[1]lookup!$H$3:$H$51)</f>
        <v>18.602794411177644</v>
      </c>
    </row>
    <row r="2774" spans="1:18" ht="15" x14ac:dyDescent="0.2">
      <c r="A2774" t="s">
        <v>226</v>
      </c>
      <c r="B2774">
        <v>2019</v>
      </c>
      <c r="C2774" t="s">
        <v>0</v>
      </c>
      <c r="D2774" t="s">
        <v>672</v>
      </c>
      <c r="E2774" t="s">
        <v>2199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5000</v>
      </c>
      <c r="M2774" s="24" t="str">
        <f>LOOKUP(A2774,[1]lookup!$A$3:$A$51,[1]lookup!$P$3:$P$51)</f>
        <v>Unseeded</v>
      </c>
      <c r="N2774" s="24" t="str">
        <f>LOOKUP(A2774,[1]lookup!$A$3:$A$51,[1]lookup!$R$3:$R$51)</f>
        <v>High</v>
      </c>
      <c r="O2774" s="24" t="str">
        <f>LOOKUP(A2774,[1]lookup!$A$3:$A$51,[1]lookup!$U$3:$U$51)</f>
        <v>FS</v>
      </c>
      <c r="P2774" s="25">
        <f t="shared" si="86"/>
        <v>0</v>
      </c>
      <c r="Q2774" s="25">
        <f t="shared" si="87"/>
        <v>0</v>
      </c>
      <c r="R2774" s="25">
        <f>LOOKUP(A2774,[1]lookup!$A$3:$A$51,[1]lookup!$H$3:$H$51)</f>
        <v>50.68</v>
      </c>
    </row>
    <row r="2775" spans="1:18" ht="15" x14ac:dyDescent="0.2">
      <c r="A2775" t="s">
        <v>226</v>
      </c>
      <c r="B2775">
        <v>2019</v>
      </c>
      <c r="C2775" t="s">
        <v>0</v>
      </c>
      <c r="D2775" t="s">
        <v>556</v>
      </c>
      <c r="E2775" t="s">
        <v>2200</v>
      </c>
      <c r="F2775">
        <v>2</v>
      </c>
      <c r="G2775">
        <v>74</v>
      </c>
      <c r="H2775">
        <v>3</v>
      </c>
      <c r="I2775">
        <v>2762</v>
      </c>
      <c r="J2775">
        <v>3</v>
      </c>
      <c r="K2775">
        <v>2836</v>
      </c>
      <c r="L2775">
        <v>5000</v>
      </c>
      <c r="M2775" s="24" t="str">
        <f>LOOKUP(A2775,[1]lookup!$A$3:$A$51,[1]lookup!$P$3:$P$51)</f>
        <v>Unseeded</v>
      </c>
      <c r="N2775" s="24" t="str">
        <f>LOOKUP(A2775,[1]lookup!$A$3:$A$51,[1]lookup!$R$3:$R$51)</f>
        <v>High</v>
      </c>
      <c r="O2775" s="24" t="str">
        <f>LOOKUP(A2775,[1]lookup!$A$3:$A$51,[1]lookup!$U$3:$U$51)</f>
        <v>FS</v>
      </c>
      <c r="P2775" s="25">
        <f t="shared" si="86"/>
        <v>55.24</v>
      </c>
      <c r="Q2775" s="25">
        <f t="shared" si="87"/>
        <v>1.48</v>
      </c>
      <c r="R2775" s="25">
        <f>LOOKUP(A2775,[1]lookup!$A$3:$A$51,[1]lookup!$H$3:$H$51)</f>
        <v>50.68</v>
      </c>
    </row>
    <row r="2776" spans="1:18" ht="15" x14ac:dyDescent="0.2">
      <c r="A2776" t="s">
        <v>226</v>
      </c>
      <c r="B2776">
        <v>2019</v>
      </c>
      <c r="C2776" t="s">
        <v>0</v>
      </c>
      <c r="D2776" t="s">
        <v>557</v>
      </c>
      <c r="E2776" t="s">
        <v>2201</v>
      </c>
      <c r="F2776">
        <v>0</v>
      </c>
      <c r="G2776">
        <v>0</v>
      </c>
      <c r="H2776">
        <v>1</v>
      </c>
      <c r="I2776">
        <v>9</v>
      </c>
      <c r="J2776">
        <v>1</v>
      </c>
      <c r="K2776">
        <v>9</v>
      </c>
      <c r="L2776">
        <v>5000</v>
      </c>
      <c r="M2776" s="24" t="str">
        <f>LOOKUP(A2776,[1]lookup!$A$3:$A$51,[1]lookup!$P$3:$P$51)</f>
        <v>Unseeded</v>
      </c>
      <c r="N2776" s="24" t="str">
        <f>LOOKUP(A2776,[1]lookup!$A$3:$A$51,[1]lookup!$R$3:$R$51)</f>
        <v>High</v>
      </c>
      <c r="O2776" s="24" t="str">
        <f>LOOKUP(A2776,[1]lookup!$A$3:$A$51,[1]lookup!$U$3:$U$51)</f>
        <v>FS</v>
      </c>
      <c r="P2776" s="25">
        <f t="shared" si="86"/>
        <v>0.18</v>
      </c>
      <c r="Q2776" s="25">
        <f t="shared" si="87"/>
        <v>0</v>
      </c>
      <c r="R2776" s="25">
        <f>LOOKUP(A2776,[1]lookup!$A$3:$A$51,[1]lookup!$H$3:$H$51)</f>
        <v>50.68</v>
      </c>
    </row>
    <row r="2777" spans="1:18" ht="15" x14ac:dyDescent="0.2">
      <c r="A2777" t="s">
        <v>226</v>
      </c>
      <c r="B2777">
        <v>2019</v>
      </c>
      <c r="C2777" t="s">
        <v>0</v>
      </c>
      <c r="D2777" t="s">
        <v>390</v>
      </c>
      <c r="E2777" t="s">
        <v>2202</v>
      </c>
      <c r="F2777">
        <v>3</v>
      </c>
      <c r="G2777">
        <v>1041</v>
      </c>
      <c r="H2777">
        <v>4</v>
      </c>
      <c r="I2777">
        <v>3004</v>
      </c>
      <c r="J2777">
        <v>4</v>
      </c>
      <c r="K2777">
        <v>4045</v>
      </c>
      <c r="L2777">
        <v>5000</v>
      </c>
      <c r="M2777" s="24" t="str">
        <f>LOOKUP(A2777,[1]lookup!$A$3:$A$51,[1]lookup!$P$3:$P$51)</f>
        <v>Unseeded</v>
      </c>
      <c r="N2777" s="24" t="str">
        <f>LOOKUP(A2777,[1]lookup!$A$3:$A$51,[1]lookup!$R$3:$R$51)</f>
        <v>High</v>
      </c>
      <c r="O2777" s="24" t="str">
        <f>LOOKUP(A2777,[1]lookup!$A$3:$A$51,[1]lookup!$U$3:$U$51)</f>
        <v>FS</v>
      </c>
      <c r="P2777" s="25">
        <f t="shared" si="86"/>
        <v>60.08</v>
      </c>
      <c r="Q2777" s="25">
        <f t="shared" si="87"/>
        <v>20.82</v>
      </c>
      <c r="R2777" s="25">
        <f>LOOKUP(A2777,[1]lookup!$A$3:$A$51,[1]lookup!$H$3:$H$51)</f>
        <v>50.68</v>
      </c>
    </row>
    <row r="2778" spans="1:18" ht="15" x14ac:dyDescent="0.2">
      <c r="A2778" t="s">
        <v>226</v>
      </c>
      <c r="B2778">
        <v>2019</v>
      </c>
      <c r="C2778" t="s">
        <v>0</v>
      </c>
      <c r="D2778" t="s">
        <v>1087</v>
      </c>
      <c r="E2778" t="s">
        <v>2203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5000</v>
      </c>
      <c r="M2778" s="24" t="str">
        <f>LOOKUP(A2778,[1]lookup!$A$3:$A$51,[1]lookup!$P$3:$P$51)</f>
        <v>Unseeded</v>
      </c>
      <c r="N2778" s="24" t="str">
        <f>LOOKUP(A2778,[1]lookup!$A$3:$A$51,[1]lookup!$R$3:$R$51)</f>
        <v>High</v>
      </c>
      <c r="O2778" s="24" t="str">
        <f>LOOKUP(A2778,[1]lookup!$A$3:$A$51,[1]lookup!$U$3:$U$51)</f>
        <v>FS</v>
      </c>
      <c r="P2778" s="25">
        <f t="shared" si="86"/>
        <v>0</v>
      </c>
      <c r="Q2778" s="25">
        <f t="shared" si="87"/>
        <v>0</v>
      </c>
      <c r="R2778" s="25">
        <f>LOOKUP(A2778,[1]lookup!$A$3:$A$51,[1]lookup!$H$3:$H$51)</f>
        <v>50.68</v>
      </c>
    </row>
    <row r="2779" spans="1:18" ht="15" x14ac:dyDescent="0.2">
      <c r="A2779" t="s">
        <v>226</v>
      </c>
      <c r="B2779">
        <v>2019</v>
      </c>
      <c r="C2779" t="s">
        <v>0</v>
      </c>
      <c r="D2779" t="s">
        <v>244</v>
      </c>
      <c r="E2779" t="s">
        <v>2204</v>
      </c>
      <c r="F2779">
        <v>1</v>
      </c>
      <c r="G2779">
        <v>1</v>
      </c>
      <c r="H2779">
        <v>2</v>
      </c>
      <c r="I2779">
        <v>11</v>
      </c>
      <c r="J2779">
        <v>2</v>
      </c>
      <c r="K2779">
        <v>12</v>
      </c>
      <c r="L2779">
        <v>5000</v>
      </c>
      <c r="M2779" s="24" t="str">
        <f>LOOKUP(A2779,[1]lookup!$A$3:$A$51,[1]lookup!$P$3:$P$51)</f>
        <v>Unseeded</v>
      </c>
      <c r="N2779" s="24" t="str">
        <f>LOOKUP(A2779,[1]lookup!$A$3:$A$51,[1]lookup!$R$3:$R$51)</f>
        <v>High</v>
      </c>
      <c r="O2779" s="24" t="str">
        <f>LOOKUP(A2779,[1]lookup!$A$3:$A$51,[1]lookup!$U$3:$U$51)</f>
        <v>FS</v>
      </c>
      <c r="P2779" s="25">
        <f t="shared" si="86"/>
        <v>0.22</v>
      </c>
      <c r="Q2779" s="25">
        <f t="shared" si="87"/>
        <v>0.02</v>
      </c>
      <c r="R2779" s="25">
        <f>LOOKUP(A2779,[1]lookup!$A$3:$A$51,[1]lookup!$H$3:$H$51)</f>
        <v>50.68</v>
      </c>
    </row>
    <row r="2780" spans="1:18" ht="15" x14ac:dyDescent="0.2">
      <c r="A2780" t="s">
        <v>226</v>
      </c>
      <c r="B2780">
        <v>2019</v>
      </c>
      <c r="C2780" t="s">
        <v>0</v>
      </c>
      <c r="D2780" t="s">
        <v>559</v>
      </c>
      <c r="E2780" t="s">
        <v>2205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5000</v>
      </c>
      <c r="M2780" s="24" t="str">
        <f>LOOKUP(A2780,[1]lookup!$A$3:$A$51,[1]lookup!$P$3:$P$51)</f>
        <v>Unseeded</v>
      </c>
      <c r="N2780" s="24" t="str">
        <f>LOOKUP(A2780,[1]lookup!$A$3:$A$51,[1]lookup!$R$3:$R$51)</f>
        <v>High</v>
      </c>
      <c r="O2780" s="24" t="str">
        <f>LOOKUP(A2780,[1]lookup!$A$3:$A$51,[1]lookup!$U$3:$U$51)</f>
        <v>FS</v>
      </c>
      <c r="P2780" s="25">
        <f t="shared" si="86"/>
        <v>0</v>
      </c>
      <c r="Q2780" s="25">
        <f t="shared" si="87"/>
        <v>0</v>
      </c>
      <c r="R2780" s="25">
        <f>LOOKUP(A2780,[1]lookup!$A$3:$A$51,[1]lookup!$H$3:$H$51)</f>
        <v>50.68</v>
      </c>
    </row>
    <row r="2781" spans="1:18" ht="15" x14ac:dyDescent="0.2">
      <c r="A2781" t="s">
        <v>226</v>
      </c>
      <c r="B2781">
        <v>2019</v>
      </c>
      <c r="C2781" t="s">
        <v>0</v>
      </c>
      <c r="D2781" t="s">
        <v>1229</v>
      </c>
      <c r="E2781" t="s">
        <v>2206</v>
      </c>
      <c r="F2781">
        <v>1</v>
      </c>
      <c r="G2781">
        <v>3</v>
      </c>
      <c r="H2781">
        <v>0</v>
      </c>
      <c r="I2781">
        <v>0</v>
      </c>
      <c r="J2781">
        <v>1</v>
      </c>
      <c r="K2781">
        <v>3</v>
      </c>
      <c r="L2781">
        <v>5000</v>
      </c>
      <c r="M2781" s="24" t="str">
        <f>LOOKUP(A2781,[1]lookup!$A$3:$A$51,[1]lookup!$P$3:$P$51)</f>
        <v>Unseeded</v>
      </c>
      <c r="N2781" s="24" t="str">
        <f>LOOKUP(A2781,[1]lookup!$A$3:$A$51,[1]lookup!$R$3:$R$51)</f>
        <v>High</v>
      </c>
      <c r="O2781" s="24" t="str">
        <f>LOOKUP(A2781,[1]lookup!$A$3:$A$51,[1]lookup!$U$3:$U$51)</f>
        <v>FS</v>
      </c>
      <c r="P2781" s="25">
        <f t="shared" si="86"/>
        <v>0</v>
      </c>
      <c r="Q2781" s="25">
        <f t="shared" si="87"/>
        <v>0.06</v>
      </c>
      <c r="R2781" s="25">
        <f>LOOKUP(A2781,[1]lookup!$A$3:$A$51,[1]lookup!$H$3:$H$51)</f>
        <v>50.68</v>
      </c>
    </row>
    <row r="2782" spans="1:18" ht="15" x14ac:dyDescent="0.2">
      <c r="A2782" t="s">
        <v>226</v>
      </c>
      <c r="B2782">
        <v>2019</v>
      </c>
      <c r="C2782" t="s">
        <v>0</v>
      </c>
      <c r="D2782" t="s">
        <v>405</v>
      </c>
      <c r="E2782" t="s">
        <v>2207</v>
      </c>
      <c r="F2782">
        <v>2</v>
      </c>
      <c r="G2782">
        <v>2019</v>
      </c>
      <c r="H2782">
        <v>1</v>
      </c>
      <c r="I2782">
        <v>20</v>
      </c>
      <c r="J2782">
        <v>2</v>
      </c>
      <c r="K2782">
        <v>2039</v>
      </c>
      <c r="L2782">
        <v>5000</v>
      </c>
      <c r="M2782" s="24" t="str">
        <f>LOOKUP(A2782,[1]lookup!$A$3:$A$51,[1]lookup!$P$3:$P$51)</f>
        <v>Unseeded</v>
      </c>
      <c r="N2782" s="24" t="str">
        <f>LOOKUP(A2782,[1]lookup!$A$3:$A$51,[1]lookup!$R$3:$R$51)</f>
        <v>High</v>
      </c>
      <c r="O2782" s="24" t="str">
        <f>LOOKUP(A2782,[1]lookup!$A$3:$A$51,[1]lookup!$U$3:$U$51)</f>
        <v>FS</v>
      </c>
      <c r="P2782" s="25">
        <f t="shared" si="86"/>
        <v>0.4</v>
      </c>
      <c r="Q2782" s="25">
        <f t="shared" si="87"/>
        <v>40.380000000000003</v>
      </c>
      <c r="R2782" s="25">
        <f>LOOKUP(A2782,[1]lookup!$A$3:$A$51,[1]lookup!$H$3:$H$51)</f>
        <v>50.68</v>
      </c>
    </row>
    <row r="2783" spans="1:18" ht="15" x14ac:dyDescent="0.2">
      <c r="A2783" t="s">
        <v>226</v>
      </c>
      <c r="B2783">
        <v>2019</v>
      </c>
      <c r="C2783" t="s">
        <v>0</v>
      </c>
      <c r="D2783" t="s">
        <v>217</v>
      </c>
      <c r="E2783" t="s">
        <v>2208</v>
      </c>
      <c r="F2783">
        <v>2</v>
      </c>
      <c r="G2783">
        <v>1862</v>
      </c>
      <c r="H2783">
        <v>0</v>
      </c>
      <c r="I2783">
        <v>0</v>
      </c>
      <c r="J2783">
        <v>2</v>
      </c>
      <c r="K2783">
        <v>1862</v>
      </c>
      <c r="L2783">
        <v>5000</v>
      </c>
      <c r="M2783" s="24" t="str">
        <f>LOOKUP(A2783,[1]lookup!$A$3:$A$51,[1]lookup!$P$3:$P$51)</f>
        <v>Unseeded</v>
      </c>
      <c r="N2783" s="24" t="str">
        <f>LOOKUP(A2783,[1]lookup!$A$3:$A$51,[1]lookup!$R$3:$R$51)</f>
        <v>High</v>
      </c>
      <c r="O2783" s="24" t="str">
        <f>LOOKUP(A2783,[1]lookup!$A$3:$A$51,[1]lookup!$U$3:$U$51)</f>
        <v>FS</v>
      </c>
      <c r="P2783" s="25">
        <f t="shared" si="86"/>
        <v>0</v>
      </c>
      <c r="Q2783" s="25">
        <f t="shared" si="87"/>
        <v>37.24</v>
      </c>
      <c r="R2783" s="25">
        <f>LOOKUP(A2783,[1]lookup!$A$3:$A$51,[1]lookup!$H$3:$H$51)</f>
        <v>50.68</v>
      </c>
    </row>
    <row r="2784" spans="1:18" ht="15" x14ac:dyDescent="0.2">
      <c r="A2784" t="s">
        <v>226</v>
      </c>
      <c r="B2784">
        <v>2019</v>
      </c>
      <c r="C2784" t="s">
        <v>0</v>
      </c>
      <c r="D2784" t="s">
        <v>2209</v>
      </c>
      <c r="E2784" t="s">
        <v>2210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5000</v>
      </c>
      <c r="M2784" s="24" t="str">
        <f>LOOKUP(A2784,[1]lookup!$A$3:$A$51,[1]lookup!$P$3:$P$51)</f>
        <v>Unseeded</v>
      </c>
      <c r="N2784" s="24" t="str">
        <f>LOOKUP(A2784,[1]lookup!$A$3:$A$51,[1]lookup!$R$3:$R$51)</f>
        <v>High</v>
      </c>
      <c r="O2784" s="24" t="str">
        <f>LOOKUP(A2784,[1]lookup!$A$3:$A$51,[1]lookup!$U$3:$U$51)</f>
        <v>FS</v>
      </c>
      <c r="P2784" s="25">
        <f t="shared" si="86"/>
        <v>0</v>
      </c>
      <c r="Q2784" s="25">
        <f t="shared" si="87"/>
        <v>0</v>
      </c>
      <c r="R2784" s="25">
        <f>LOOKUP(A2784,[1]lookup!$A$3:$A$51,[1]lookup!$H$3:$H$51)</f>
        <v>50.68</v>
      </c>
    </row>
    <row r="2785" spans="1:18" ht="15" x14ac:dyDescent="0.2">
      <c r="A2785" t="s">
        <v>226</v>
      </c>
      <c r="B2785">
        <v>2019</v>
      </c>
      <c r="C2785" t="s">
        <v>0</v>
      </c>
      <c r="D2785" t="s">
        <v>2211</v>
      </c>
      <c r="E2785" t="s">
        <v>2212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5000</v>
      </c>
      <c r="M2785" s="24" t="str">
        <f>LOOKUP(A2785,[1]lookup!$A$3:$A$51,[1]lookup!$P$3:$P$51)</f>
        <v>Unseeded</v>
      </c>
      <c r="N2785" s="24" t="str">
        <f>LOOKUP(A2785,[1]lookup!$A$3:$A$51,[1]lookup!$R$3:$R$51)</f>
        <v>High</v>
      </c>
      <c r="O2785" s="24" t="str">
        <f>LOOKUP(A2785,[1]lookup!$A$3:$A$51,[1]lookup!$U$3:$U$51)</f>
        <v>FS</v>
      </c>
      <c r="P2785" s="25">
        <f t="shared" si="86"/>
        <v>0</v>
      </c>
      <c r="Q2785" s="25">
        <f t="shared" si="87"/>
        <v>0</v>
      </c>
      <c r="R2785" s="25">
        <f>LOOKUP(A2785,[1]lookup!$A$3:$A$51,[1]lookup!$H$3:$H$51)</f>
        <v>50.68</v>
      </c>
    </row>
    <row r="2786" spans="1:18" ht="15" x14ac:dyDescent="0.2">
      <c r="A2786" t="s">
        <v>230</v>
      </c>
      <c r="B2786">
        <v>2019</v>
      </c>
      <c r="C2786" t="s">
        <v>0</v>
      </c>
      <c r="D2786" t="s">
        <v>672</v>
      </c>
      <c r="E2786" t="s">
        <v>2199</v>
      </c>
      <c r="F2786">
        <v>1</v>
      </c>
      <c r="G2786">
        <v>155</v>
      </c>
      <c r="H2786">
        <v>0</v>
      </c>
      <c r="I2786">
        <v>0</v>
      </c>
      <c r="J2786">
        <v>1</v>
      </c>
      <c r="K2786">
        <v>155</v>
      </c>
      <c r="L2786">
        <v>5000</v>
      </c>
      <c r="M2786" s="24" t="str">
        <f>LOOKUP(A2786,[1]lookup!$A$3:$A$51,[1]lookup!$P$3:$P$51)</f>
        <v>Unseeded</v>
      </c>
      <c r="N2786" s="24" t="str">
        <f>LOOKUP(A2786,[1]lookup!$A$3:$A$51,[1]lookup!$R$3:$R$51)</f>
        <v>Mod</v>
      </c>
      <c r="O2786" s="24" t="str">
        <f>LOOKUP(A2786,[1]lookup!$A$3:$A$51,[1]lookup!$U$3:$U$51)</f>
        <v>FS</v>
      </c>
      <c r="P2786" s="25">
        <f t="shared" si="86"/>
        <v>0</v>
      </c>
      <c r="Q2786" s="25">
        <f t="shared" si="87"/>
        <v>3.1</v>
      </c>
      <c r="R2786" s="25">
        <f>LOOKUP(A2786,[1]lookup!$A$3:$A$51,[1]lookup!$H$3:$H$51)</f>
        <v>87.340255591054316</v>
      </c>
    </row>
    <row r="2787" spans="1:18" ht="15" x14ac:dyDescent="0.2">
      <c r="A2787" t="s">
        <v>230</v>
      </c>
      <c r="B2787">
        <v>2019</v>
      </c>
      <c r="C2787" t="s">
        <v>0</v>
      </c>
      <c r="D2787" t="s">
        <v>556</v>
      </c>
      <c r="E2787" t="s">
        <v>2200</v>
      </c>
      <c r="F2787">
        <v>2</v>
      </c>
      <c r="G2787">
        <v>48</v>
      </c>
      <c r="H2787">
        <v>2</v>
      </c>
      <c r="I2787">
        <v>2198</v>
      </c>
      <c r="J2787">
        <v>2</v>
      </c>
      <c r="K2787">
        <v>2246</v>
      </c>
      <c r="L2787">
        <v>5000</v>
      </c>
      <c r="M2787" s="24" t="str">
        <f>LOOKUP(A2787,[1]lookup!$A$3:$A$51,[1]lookup!$P$3:$P$51)</f>
        <v>Unseeded</v>
      </c>
      <c r="N2787" s="24" t="str">
        <f>LOOKUP(A2787,[1]lookup!$A$3:$A$51,[1]lookup!$R$3:$R$51)</f>
        <v>Mod</v>
      </c>
      <c r="O2787" s="24" t="str">
        <f>LOOKUP(A2787,[1]lookup!$A$3:$A$51,[1]lookup!$U$3:$U$51)</f>
        <v>FS</v>
      </c>
      <c r="P2787" s="25">
        <f t="shared" si="86"/>
        <v>43.96</v>
      </c>
      <c r="Q2787" s="25">
        <f t="shared" si="87"/>
        <v>0.96</v>
      </c>
      <c r="R2787" s="25">
        <f>LOOKUP(A2787,[1]lookup!$A$3:$A$51,[1]lookup!$H$3:$H$51)</f>
        <v>87.340255591054316</v>
      </c>
    </row>
    <row r="2788" spans="1:18" ht="15" x14ac:dyDescent="0.2">
      <c r="A2788" t="s">
        <v>230</v>
      </c>
      <c r="B2788">
        <v>2019</v>
      </c>
      <c r="C2788" t="s">
        <v>0</v>
      </c>
      <c r="D2788" t="s">
        <v>557</v>
      </c>
      <c r="E2788" t="s">
        <v>2201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5000</v>
      </c>
      <c r="M2788" s="24" t="str">
        <f>LOOKUP(A2788,[1]lookup!$A$3:$A$51,[1]lookup!$P$3:$P$51)</f>
        <v>Unseeded</v>
      </c>
      <c r="N2788" s="24" t="str">
        <f>LOOKUP(A2788,[1]lookup!$A$3:$A$51,[1]lookup!$R$3:$R$51)</f>
        <v>Mod</v>
      </c>
      <c r="O2788" s="24" t="str">
        <f>LOOKUP(A2788,[1]lookup!$A$3:$A$51,[1]lookup!$U$3:$U$51)</f>
        <v>FS</v>
      </c>
      <c r="P2788" s="25">
        <f t="shared" si="86"/>
        <v>0</v>
      </c>
      <c r="Q2788" s="25">
        <f t="shared" si="87"/>
        <v>0</v>
      </c>
      <c r="R2788" s="25">
        <f>LOOKUP(A2788,[1]lookup!$A$3:$A$51,[1]lookup!$H$3:$H$51)</f>
        <v>87.340255591054316</v>
      </c>
    </row>
    <row r="2789" spans="1:18" ht="15" x14ac:dyDescent="0.2">
      <c r="A2789" t="s">
        <v>230</v>
      </c>
      <c r="B2789">
        <v>2019</v>
      </c>
      <c r="C2789" t="s">
        <v>0</v>
      </c>
      <c r="D2789" t="s">
        <v>390</v>
      </c>
      <c r="E2789" t="s">
        <v>2202</v>
      </c>
      <c r="F2789">
        <v>2</v>
      </c>
      <c r="G2789">
        <v>700</v>
      </c>
      <c r="H2789">
        <v>2</v>
      </c>
      <c r="I2789">
        <v>3027</v>
      </c>
      <c r="J2789">
        <v>3</v>
      </c>
      <c r="K2789">
        <v>3727</v>
      </c>
      <c r="L2789">
        <v>5000</v>
      </c>
      <c r="M2789" s="24" t="str">
        <f>LOOKUP(A2789,[1]lookup!$A$3:$A$51,[1]lookup!$P$3:$P$51)</f>
        <v>Unseeded</v>
      </c>
      <c r="N2789" s="24" t="str">
        <f>LOOKUP(A2789,[1]lookup!$A$3:$A$51,[1]lookup!$R$3:$R$51)</f>
        <v>Mod</v>
      </c>
      <c r="O2789" s="24" t="str">
        <f>LOOKUP(A2789,[1]lookup!$A$3:$A$51,[1]lookup!$U$3:$U$51)</f>
        <v>FS</v>
      </c>
      <c r="P2789" s="25">
        <f t="shared" si="86"/>
        <v>60.540000000000006</v>
      </c>
      <c r="Q2789" s="25">
        <f t="shared" si="87"/>
        <v>14.000000000000002</v>
      </c>
      <c r="R2789" s="25">
        <f>LOOKUP(A2789,[1]lookup!$A$3:$A$51,[1]lookup!$H$3:$H$51)</f>
        <v>87.340255591054316</v>
      </c>
    </row>
    <row r="2790" spans="1:18" ht="15" x14ac:dyDescent="0.2">
      <c r="A2790" t="s">
        <v>230</v>
      </c>
      <c r="B2790">
        <v>2019</v>
      </c>
      <c r="C2790" t="s">
        <v>0</v>
      </c>
      <c r="D2790" t="s">
        <v>1087</v>
      </c>
      <c r="E2790" t="s">
        <v>2203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5000</v>
      </c>
      <c r="M2790" s="24" t="str">
        <f>LOOKUP(A2790,[1]lookup!$A$3:$A$51,[1]lookup!$P$3:$P$51)</f>
        <v>Unseeded</v>
      </c>
      <c r="N2790" s="24" t="str">
        <f>LOOKUP(A2790,[1]lookup!$A$3:$A$51,[1]lookup!$R$3:$R$51)</f>
        <v>Mod</v>
      </c>
      <c r="O2790" s="24" t="str">
        <f>LOOKUP(A2790,[1]lookup!$A$3:$A$51,[1]lookup!$U$3:$U$51)</f>
        <v>FS</v>
      </c>
      <c r="P2790" s="25">
        <f t="shared" si="86"/>
        <v>0</v>
      </c>
      <c r="Q2790" s="25">
        <f t="shared" si="87"/>
        <v>0</v>
      </c>
      <c r="R2790" s="25">
        <f>LOOKUP(A2790,[1]lookup!$A$3:$A$51,[1]lookup!$H$3:$H$51)</f>
        <v>87.340255591054316</v>
      </c>
    </row>
    <row r="2791" spans="1:18" ht="15" x14ac:dyDescent="0.2">
      <c r="A2791" t="s">
        <v>230</v>
      </c>
      <c r="B2791">
        <v>2019</v>
      </c>
      <c r="C2791" t="s">
        <v>0</v>
      </c>
      <c r="D2791" t="s">
        <v>244</v>
      </c>
      <c r="E2791" t="s">
        <v>2204</v>
      </c>
      <c r="F2791">
        <v>8</v>
      </c>
      <c r="G2791">
        <v>210</v>
      </c>
      <c r="H2791">
        <v>9</v>
      </c>
      <c r="I2791">
        <v>464</v>
      </c>
      <c r="J2791">
        <v>10</v>
      </c>
      <c r="K2791">
        <v>674</v>
      </c>
      <c r="L2791">
        <v>5000</v>
      </c>
      <c r="M2791" s="24" t="str">
        <f>LOOKUP(A2791,[1]lookup!$A$3:$A$51,[1]lookup!$P$3:$P$51)</f>
        <v>Unseeded</v>
      </c>
      <c r="N2791" s="24" t="str">
        <f>LOOKUP(A2791,[1]lookup!$A$3:$A$51,[1]lookup!$R$3:$R$51)</f>
        <v>Mod</v>
      </c>
      <c r="O2791" s="24" t="str">
        <f>LOOKUP(A2791,[1]lookup!$A$3:$A$51,[1]lookup!$U$3:$U$51)</f>
        <v>FS</v>
      </c>
      <c r="P2791" s="25">
        <f t="shared" si="86"/>
        <v>9.2799999999999994</v>
      </c>
      <c r="Q2791" s="25">
        <f t="shared" si="87"/>
        <v>4.2</v>
      </c>
      <c r="R2791" s="25">
        <f>LOOKUP(A2791,[1]lookup!$A$3:$A$51,[1]lookup!$H$3:$H$51)</f>
        <v>87.340255591054316</v>
      </c>
    </row>
    <row r="2792" spans="1:18" ht="15" x14ac:dyDescent="0.2">
      <c r="A2792" t="s">
        <v>230</v>
      </c>
      <c r="B2792">
        <v>2019</v>
      </c>
      <c r="C2792" t="s">
        <v>0</v>
      </c>
      <c r="D2792" t="s">
        <v>559</v>
      </c>
      <c r="E2792" t="s">
        <v>2205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5000</v>
      </c>
      <c r="M2792" s="24" t="str">
        <f>LOOKUP(A2792,[1]lookup!$A$3:$A$51,[1]lookup!$P$3:$P$51)</f>
        <v>Unseeded</v>
      </c>
      <c r="N2792" s="24" t="str">
        <f>LOOKUP(A2792,[1]lookup!$A$3:$A$51,[1]lookup!$R$3:$R$51)</f>
        <v>Mod</v>
      </c>
      <c r="O2792" s="24" t="str">
        <f>LOOKUP(A2792,[1]lookup!$A$3:$A$51,[1]lookup!$U$3:$U$51)</f>
        <v>FS</v>
      </c>
      <c r="P2792" s="25">
        <f t="shared" si="86"/>
        <v>0</v>
      </c>
      <c r="Q2792" s="25">
        <f t="shared" si="87"/>
        <v>0</v>
      </c>
      <c r="R2792" s="25">
        <f>LOOKUP(A2792,[1]lookup!$A$3:$A$51,[1]lookup!$H$3:$H$51)</f>
        <v>87.340255591054316</v>
      </c>
    </row>
    <row r="2793" spans="1:18" ht="15" x14ac:dyDescent="0.2">
      <c r="A2793" t="s">
        <v>230</v>
      </c>
      <c r="B2793">
        <v>2019</v>
      </c>
      <c r="C2793" t="s">
        <v>0</v>
      </c>
      <c r="D2793" t="s">
        <v>1229</v>
      </c>
      <c r="E2793" t="s">
        <v>2206</v>
      </c>
      <c r="F2793">
        <v>1</v>
      </c>
      <c r="G2793">
        <v>209</v>
      </c>
      <c r="H2793">
        <v>1</v>
      </c>
      <c r="I2793">
        <v>10</v>
      </c>
      <c r="J2793">
        <v>1</v>
      </c>
      <c r="K2793">
        <v>219</v>
      </c>
      <c r="L2793">
        <v>5000</v>
      </c>
      <c r="M2793" s="24" t="str">
        <f>LOOKUP(A2793,[1]lookup!$A$3:$A$51,[1]lookup!$P$3:$P$51)</f>
        <v>Unseeded</v>
      </c>
      <c r="N2793" s="24" t="str">
        <f>LOOKUP(A2793,[1]lookup!$A$3:$A$51,[1]lookup!$R$3:$R$51)</f>
        <v>Mod</v>
      </c>
      <c r="O2793" s="24" t="str">
        <f>LOOKUP(A2793,[1]lookup!$A$3:$A$51,[1]lookup!$U$3:$U$51)</f>
        <v>FS</v>
      </c>
      <c r="P2793" s="25">
        <f t="shared" si="86"/>
        <v>0.2</v>
      </c>
      <c r="Q2793" s="25">
        <f t="shared" si="87"/>
        <v>4.18</v>
      </c>
      <c r="R2793" s="25">
        <f>LOOKUP(A2793,[1]lookup!$A$3:$A$51,[1]lookup!$H$3:$H$51)</f>
        <v>87.340255591054316</v>
      </c>
    </row>
    <row r="2794" spans="1:18" ht="15" x14ac:dyDescent="0.2">
      <c r="A2794" t="s">
        <v>230</v>
      </c>
      <c r="B2794">
        <v>2019</v>
      </c>
      <c r="C2794" t="s">
        <v>0</v>
      </c>
      <c r="D2794" t="s">
        <v>405</v>
      </c>
      <c r="E2794" t="s">
        <v>2207</v>
      </c>
      <c r="F2794">
        <v>2</v>
      </c>
      <c r="G2794">
        <v>3438</v>
      </c>
      <c r="H2794">
        <v>2</v>
      </c>
      <c r="I2794">
        <v>246</v>
      </c>
      <c r="J2794">
        <v>2</v>
      </c>
      <c r="K2794">
        <v>3684</v>
      </c>
      <c r="L2794">
        <v>5000</v>
      </c>
      <c r="M2794" s="24" t="str">
        <f>LOOKUP(A2794,[1]lookup!$A$3:$A$51,[1]lookup!$P$3:$P$51)</f>
        <v>Unseeded</v>
      </c>
      <c r="N2794" s="24" t="str">
        <f>LOOKUP(A2794,[1]lookup!$A$3:$A$51,[1]lookup!$R$3:$R$51)</f>
        <v>Mod</v>
      </c>
      <c r="O2794" s="24" t="str">
        <f>LOOKUP(A2794,[1]lookup!$A$3:$A$51,[1]lookup!$U$3:$U$51)</f>
        <v>FS</v>
      </c>
      <c r="P2794" s="25">
        <f t="shared" si="86"/>
        <v>4.92</v>
      </c>
      <c r="Q2794" s="25">
        <f t="shared" si="87"/>
        <v>68.760000000000005</v>
      </c>
      <c r="R2794" s="25">
        <f>LOOKUP(A2794,[1]lookup!$A$3:$A$51,[1]lookup!$H$3:$H$51)</f>
        <v>87.340255591054316</v>
      </c>
    </row>
    <row r="2795" spans="1:18" ht="15" x14ac:dyDescent="0.2">
      <c r="A2795" t="s">
        <v>230</v>
      </c>
      <c r="B2795">
        <v>2019</v>
      </c>
      <c r="C2795" t="s">
        <v>0</v>
      </c>
      <c r="D2795" t="s">
        <v>217</v>
      </c>
      <c r="E2795" t="s">
        <v>2208</v>
      </c>
      <c r="F2795">
        <v>1</v>
      </c>
      <c r="G2795">
        <v>240</v>
      </c>
      <c r="H2795">
        <v>0</v>
      </c>
      <c r="I2795">
        <v>0</v>
      </c>
      <c r="J2795">
        <v>1</v>
      </c>
      <c r="K2795">
        <v>240</v>
      </c>
      <c r="L2795">
        <v>5000</v>
      </c>
      <c r="M2795" s="24" t="str">
        <f>LOOKUP(A2795,[1]lookup!$A$3:$A$51,[1]lookup!$P$3:$P$51)</f>
        <v>Unseeded</v>
      </c>
      <c r="N2795" s="24" t="str">
        <f>LOOKUP(A2795,[1]lookup!$A$3:$A$51,[1]lookup!$R$3:$R$51)</f>
        <v>Mod</v>
      </c>
      <c r="O2795" s="24" t="str">
        <f>LOOKUP(A2795,[1]lookup!$A$3:$A$51,[1]lookup!$U$3:$U$51)</f>
        <v>FS</v>
      </c>
      <c r="P2795" s="25">
        <f t="shared" si="86"/>
        <v>0</v>
      </c>
      <c r="Q2795" s="25">
        <f t="shared" si="87"/>
        <v>4.8</v>
      </c>
      <c r="R2795" s="25">
        <f>LOOKUP(A2795,[1]lookup!$A$3:$A$51,[1]lookup!$H$3:$H$51)</f>
        <v>87.340255591054316</v>
      </c>
    </row>
    <row r="2796" spans="1:18" ht="15" x14ac:dyDescent="0.2">
      <c r="A2796" t="s">
        <v>230</v>
      </c>
      <c r="B2796">
        <v>2019</v>
      </c>
      <c r="C2796" t="s">
        <v>0</v>
      </c>
      <c r="D2796" t="s">
        <v>2209</v>
      </c>
      <c r="E2796" t="s">
        <v>2210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5000</v>
      </c>
      <c r="M2796" s="24" t="str">
        <f>LOOKUP(A2796,[1]lookup!$A$3:$A$51,[1]lookup!$P$3:$P$51)</f>
        <v>Unseeded</v>
      </c>
      <c r="N2796" s="24" t="str">
        <f>LOOKUP(A2796,[1]lookup!$A$3:$A$51,[1]lookup!$R$3:$R$51)</f>
        <v>Mod</v>
      </c>
      <c r="O2796" s="24" t="str">
        <f>LOOKUP(A2796,[1]lookup!$A$3:$A$51,[1]lookup!$U$3:$U$51)</f>
        <v>FS</v>
      </c>
      <c r="P2796" s="25">
        <f t="shared" si="86"/>
        <v>0</v>
      </c>
      <c r="Q2796" s="25">
        <f t="shared" si="87"/>
        <v>0</v>
      </c>
      <c r="R2796" s="25">
        <f>LOOKUP(A2796,[1]lookup!$A$3:$A$51,[1]lookup!$H$3:$H$51)</f>
        <v>87.340255591054316</v>
      </c>
    </row>
    <row r="2797" spans="1:18" ht="15" x14ac:dyDescent="0.2">
      <c r="A2797" t="s">
        <v>230</v>
      </c>
      <c r="B2797">
        <v>2019</v>
      </c>
      <c r="C2797" t="s">
        <v>0</v>
      </c>
      <c r="D2797" t="s">
        <v>2211</v>
      </c>
      <c r="E2797" t="s">
        <v>2212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5000</v>
      </c>
      <c r="M2797" s="24" t="str">
        <f>LOOKUP(A2797,[1]lookup!$A$3:$A$51,[1]lookup!$P$3:$P$51)</f>
        <v>Unseeded</v>
      </c>
      <c r="N2797" s="24" t="str">
        <f>LOOKUP(A2797,[1]lookup!$A$3:$A$51,[1]lookup!$R$3:$R$51)</f>
        <v>Mod</v>
      </c>
      <c r="O2797" s="24" t="str">
        <f>LOOKUP(A2797,[1]lookup!$A$3:$A$51,[1]lookup!$U$3:$U$51)</f>
        <v>FS</v>
      </c>
      <c r="P2797" s="25">
        <f t="shared" si="86"/>
        <v>0</v>
      </c>
      <c r="Q2797" s="25">
        <f t="shared" si="87"/>
        <v>0</v>
      </c>
      <c r="R2797" s="25">
        <f>LOOKUP(A2797,[1]lookup!$A$3:$A$51,[1]lookup!$H$3:$H$51)</f>
        <v>87.340255591054316</v>
      </c>
    </row>
    <row r="2798" spans="1:18" ht="15" x14ac:dyDescent="0.2">
      <c r="A2798" t="s">
        <v>239</v>
      </c>
      <c r="B2798">
        <v>2019</v>
      </c>
      <c r="C2798" t="s">
        <v>0</v>
      </c>
      <c r="D2798" t="s">
        <v>672</v>
      </c>
      <c r="E2798" t="s">
        <v>2199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5010</v>
      </c>
      <c r="M2798" s="24" t="str">
        <f>LOOKUP(A2798,[1]lookup!$A$3:$A$51,[1]lookup!$P$3:$P$51)</f>
        <v>Seeded</v>
      </c>
      <c r="N2798" s="24" t="str">
        <f>LOOKUP(A2798,[1]lookup!$A$3:$A$51,[1]lookup!$R$3:$R$51)</f>
        <v>High</v>
      </c>
      <c r="O2798" s="24" t="str">
        <f>LOOKUP(A2798,[1]lookup!$A$3:$A$51,[1]lookup!$U$3:$U$51)</f>
        <v>FS</v>
      </c>
      <c r="P2798" s="25">
        <f t="shared" si="86"/>
        <v>0</v>
      </c>
      <c r="Q2798" s="25">
        <f t="shared" si="87"/>
        <v>0</v>
      </c>
      <c r="R2798" s="25">
        <f>LOOKUP(A2798,[1]lookup!$A$3:$A$51,[1]lookup!$H$3:$H$51)</f>
        <v>55.02</v>
      </c>
    </row>
    <row r="2799" spans="1:18" ht="15" x14ac:dyDescent="0.2">
      <c r="A2799" t="s">
        <v>239</v>
      </c>
      <c r="B2799">
        <v>2019</v>
      </c>
      <c r="C2799" t="s">
        <v>0</v>
      </c>
      <c r="D2799" t="s">
        <v>556</v>
      </c>
      <c r="E2799" t="s">
        <v>2200</v>
      </c>
      <c r="F2799">
        <v>4</v>
      </c>
      <c r="G2799">
        <v>90</v>
      </c>
      <c r="H2799">
        <v>3</v>
      </c>
      <c r="I2799">
        <v>1876</v>
      </c>
      <c r="J2799">
        <v>4</v>
      </c>
      <c r="K2799">
        <v>1966</v>
      </c>
      <c r="L2799">
        <v>5010</v>
      </c>
      <c r="M2799" s="24" t="str">
        <f>LOOKUP(A2799,[1]lookup!$A$3:$A$51,[1]lookup!$P$3:$P$51)</f>
        <v>Seeded</v>
      </c>
      <c r="N2799" s="24" t="str">
        <f>LOOKUP(A2799,[1]lookup!$A$3:$A$51,[1]lookup!$R$3:$R$51)</f>
        <v>High</v>
      </c>
      <c r="O2799" s="24" t="str">
        <f>LOOKUP(A2799,[1]lookup!$A$3:$A$51,[1]lookup!$U$3:$U$51)</f>
        <v>FS</v>
      </c>
      <c r="P2799" s="25">
        <f t="shared" si="86"/>
        <v>37.445109780439125</v>
      </c>
      <c r="Q2799" s="25">
        <f t="shared" si="87"/>
        <v>1.7964071856287425</v>
      </c>
      <c r="R2799" s="25">
        <f>LOOKUP(A2799,[1]lookup!$A$3:$A$51,[1]lookup!$H$3:$H$51)</f>
        <v>55.02</v>
      </c>
    </row>
    <row r="2800" spans="1:18" ht="15" x14ac:dyDescent="0.2">
      <c r="A2800" t="s">
        <v>239</v>
      </c>
      <c r="B2800">
        <v>2019</v>
      </c>
      <c r="C2800" t="s">
        <v>0</v>
      </c>
      <c r="D2800" t="s">
        <v>557</v>
      </c>
      <c r="E2800" t="s">
        <v>2201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5010</v>
      </c>
      <c r="M2800" s="24" t="str">
        <f>LOOKUP(A2800,[1]lookup!$A$3:$A$51,[1]lookup!$P$3:$P$51)</f>
        <v>Seeded</v>
      </c>
      <c r="N2800" s="24" t="str">
        <f>LOOKUP(A2800,[1]lookup!$A$3:$A$51,[1]lookup!$R$3:$R$51)</f>
        <v>High</v>
      </c>
      <c r="O2800" s="24" t="str">
        <f>LOOKUP(A2800,[1]lookup!$A$3:$A$51,[1]lookup!$U$3:$U$51)</f>
        <v>FS</v>
      </c>
      <c r="P2800" s="25">
        <f t="shared" si="86"/>
        <v>0</v>
      </c>
      <c r="Q2800" s="25">
        <f t="shared" si="87"/>
        <v>0</v>
      </c>
      <c r="R2800" s="25">
        <f>LOOKUP(A2800,[1]lookup!$A$3:$A$51,[1]lookup!$H$3:$H$51)</f>
        <v>55.02</v>
      </c>
    </row>
    <row r="2801" spans="1:18" ht="15" x14ac:dyDescent="0.2">
      <c r="A2801" t="s">
        <v>239</v>
      </c>
      <c r="B2801">
        <v>2019</v>
      </c>
      <c r="C2801" t="s">
        <v>0</v>
      </c>
      <c r="D2801" t="s">
        <v>390</v>
      </c>
      <c r="E2801" t="s">
        <v>2202</v>
      </c>
      <c r="F2801">
        <v>3</v>
      </c>
      <c r="G2801">
        <v>2176</v>
      </c>
      <c r="H2801">
        <v>2</v>
      </c>
      <c r="I2801">
        <v>3797</v>
      </c>
      <c r="J2801">
        <v>3</v>
      </c>
      <c r="K2801">
        <v>5973</v>
      </c>
      <c r="L2801">
        <v>5010</v>
      </c>
      <c r="M2801" s="24" t="str">
        <f>LOOKUP(A2801,[1]lookup!$A$3:$A$51,[1]lookup!$P$3:$P$51)</f>
        <v>Seeded</v>
      </c>
      <c r="N2801" s="24" t="str">
        <f>LOOKUP(A2801,[1]lookup!$A$3:$A$51,[1]lookup!$R$3:$R$51)</f>
        <v>High</v>
      </c>
      <c r="O2801" s="24" t="str">
        <f>LOOKUP(A2801,[1]lookup!$A$3:$A$51,[1]lookup!$U$3:$U$51)</f>
        <v>FS</v>
      </c>
      <c r="P2801" s="25">
        <f t="shared" si="86"/>
        <v>75.788423153692619</v>
      </c>
      <c r="Q2801" s="25">
        <f t="shared" si="87"/>
        <v>43.433133732534927</v>
      </c>
      <c r="R2801" s="25">
        <f>LOOKUP(A2801,[1]lookup!$A$3:$A$51,[1]lookup!$H$3:$H$51)</f>
        <v>55.02</v>
      </c>
    </row>
    <row r="2802" spans="1:18" ht="15" x14ac:dyDescent="0.2">
      <c r="A2802" t="s">
        <v>239</v>
      </c>
      <c r="B2802">
        <v>2019</v>
      </c>
      <c r="C2802" t="s">
        <v>0</v>
      </c>
      <c r="D2802" t="s">
        <v>1087</v>
      </c>
      <c r="E2802" t="s">
        <v>2203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5010</v>
      </c>
      <c r="M2802" s="24" t="str">
        <f>LOOKUP(A2802,[1]lookup!$A$3:$A$51,[1]lookup!$P$3:$P$51)</f>
        <v>Seeded</v>
      </c>
      <c r="N2802" s="24" t="str">
        <f>LOOKUP(A2802,[1]lookup!$A$3:$A$51,[1]lookup!$R$3:$R$51)</f>
        <v>High</v>
      </c>
      <c r="O2802" s="24" t="str">
        <f>LOOKUP(A2802,[1]lookup!$A$3:$A$51,[1]lookup!$U$3:$U$51)</f>
        <v>FS</v>
      </c>
      <c r="P2802" s="25">
        <f t="shared" si="86"/>
        <v>0</v>
      </c>
      <c r="Q2802" s="25">
        <f t="shared" si="87"/>
        <v>0</v>
      </c>
      <c r="R2802" s="25">
        <f>LOOKUP(A2802,[1]lookup!$A$3:$A$51,[1]lookup!$H$3:$H$51)</f>
        <v>55.02</v>
      </c>
    </row>
    <row r="2803" spans="1:18" ht="15" x14ac:dyDescent="0.2">
      <c r="A2803" t="s">
        <v>239</v>
      </c>
      <c r="B2803">
        <v>2019</v>
      </c>
      <c r="C2803" t="s">
        <v>0</v>
      </c>
      <c r="D2803" t="s">
        <v>244</v>
      </c>
      <c r="E2803" t="s">
        <v>2204</v>
      </c>
      <c r="F2803">
        <v>2</v>
      </c>
      <c r="G2803">
        <v>21</v>
      </c>
      <c r="H2803">
        <v>9</v>
      </c>
      <c r="I2803">
        <v>143</v>
      </c>
      <c r="J2803">
        <v>9</v>
      </c>
      <c r="K2803">
        <v>164</v>
      </c>
      <c r="L2803">
        <v>5010</v>
      </c>
      <c r="M2803" s="24" t="str">
        <f>LOOKUP(A2803,[1]lookup!$A$3:$A$51,[1]lookup!$P$3:$P$51)</f>
        <v>Seeded</v>
      </c>
      <c r="N2803" s="24" t="str">
        <f>LOOKUP(A2803,[1]lookup!$A$3:$A$51,[1]lookup!$R$3:$R$51)</f>
        <v>High</v>
      </c>
      <c r="O2803" s="24" t="str">
        <f>LOOKUP(A2803,[1]lookup!$A$3:$A$51,[1]lookup!$U$3:$U$51)</f>
        <v>FS</v>
      </c>
      <c r="P2803" s="25">
        <f t="shared" si="86"/>
        <v>2.8542914171656686</v>
      </c>
      <c r="Q2803" s="25">
        <f t="shared" si="87"/>
        <v>0.41916167664670656</v>
      </c>
      <c r="R2803" s="25">
        <f>LOOKUP(A2803,[1]lookup!$A$3:$A$51,[1]lookup!$H$3:$H$51)</f>
        <v>55.02</v>
      </c>
    </row>
    <row r="2804" spans="1:18" ht="15" x14ac:dyDescent="0.2">
      <c r="A2804" t="s">
        <v>239</v>
      </c>
      <c r="B2804">
        <v>2019</v>
      </c>
      <c r="C2804" t="s">
        <v>0</v>
      </c>
      <c r="D2804" t="s">
        <v>559</v>
      </c>
      <c r="E2804" t="s">
        <v>2205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5010</v>
      </c>
      <c r="M2804" s="24" t="str">
        <f>LOOKUP(A2804,[1]lookup!$A$3:$A$51,[1]lookup!$P$3:$P$51)</f>
        <v>Seeded</v>
      </c>
      <c r="N2804" s="24" t="str">
        <f>LOOKUP(A2804,[1]lookup!$A$3:$A$51,[1]lookup!$R$3:$R$51)</f>
        <v>High</v>
      </c>
      <c r="O2804" s="24" t="str">
        <f>LOOKUP(A2804,[1]lookup!$A$3:$A$51,[1]lookup!$U$3:$U$51)</f>
        <v>FS</v>
      </c>
      <c r="P2804" s="25">
        <f t="shared" si="86"/>
        <v>0</v>
      </c>
      <c r="Q2804" s="25">
        <f t="shared" si="87"/>
        <v>0</v>
      </c>
      <c r="R2804" s="25">
        <f>LOOKUP(A2804,[1]lookup!$A$3:$A$51,[1]lookup!$H$3:$H$51)</f>
        <v>55.02</v>
      </c>
    </row>
    <row r="2805" spans="1:18" ht="15" x14ac:dyDescent="0.2">
      <c r="A2805" t="s">
        <v>239</v>
      </c>
      <c r="B2805">
        <v>2019</v>
      </c>
      <c r="C2805" t="s">
        <v>0</v>
      </c>
      <c r="D2805" t="s">
        <v>1229</v>
      </c>
      <c r="E2805" t="s">
        <v>2206</v>
      </c>
      <c r="F2805">
        <v>1</v>
      </c>
      <c r="G2805">
        <v>10</v>
      </c>
      <c r="H2805">
        <v>0</v>
      </c>
      <c r="I2805">
        <v>0</v>
      </c>
      <c r="J2805">
        <v>1</v>
      </c>
      <c r="K2805">
        <v>10</v>
      </c>
      <c r="L2805">
        <v>5010</v>
      </c>
      <c r="M2805" s="24" t="str">
        <f>LOOKUP(A2805,[1]lookup!$A$3:$A$51,[1]lookup!$P$3:$P$51)</f>
        <v>Seeded</v>
      </c>
      <c r="N2805" s="24" t="str">
        <f>LOOKUP(A2805,[1]lookup!$A$3:$A$51,[1]lookup!$R$3:$R$51)</f>
        <v>High</v>
      </c>
      <c r="O2805" s="24" t="str">
        <f>LOOKUP(A2805,[1]lookup!$A$3:$A$51,[1]lookup!$U$3:$U$51)</f>
        <v>FS</v>
      </c>
      <c r="P2805" s="25">
        <f t="shared" si="86"/>
        <v>0</v>
      </c>
      <c r="Q2805" s="25">
        <f t="shared" si="87"/>
        <v>0.19960079840319359</v>
      </c>
      <c r="R2805" s="25">
        <f>LOOKUP(A2805,[1]lookup!$A$3:$A$51,[1]lookup!$H$3:$H$51)</f>
        <v>55.02</v>
      </c>
    </row>
    <row r="2806" spans="1:18" ht="15" x14ac:dyDescent="0.2">
      <c r="A2806" t="s">
        <v>239</v>
      </c>
      <c r="B2806">
        <v>2019</v>
      </c>
      <c r="C2806" t="s">
        <v>0</v>
      </c>
      <c r="D2806" t="s">
        <v>405</v>
      </c>
      <c r="E2806" t="s">
        <v>2207</v>
      </c>
      <c r="F2806">
        <v>3</v>
      </c>
      <c r="G2806">
        <v>1019</v>
      </c>
      <c r="H2806">
        <v>2</v>
      </c>
      <c r="I2806">
        <v>188</v>
      </c>
      <c r="J2806">
        <v>3</v>
      </c>
      <c r="K2806">
        <v>1207</v>
      </c>
      <c r="L2806">
        <v>5010</v>
      </c>
      <c r="M2806" s="24" t="str">
        <f>LOOKUP(A2806,[1]lookup!$A$3:$A$51,[1]lookup!$P$3:$P$51)</f>
        <v>Seeded</v>
      </c>
      <c r="N2806" s="24" t="str">
        <f>LOOKUP(A2806,[1]lookup!$A$3:$A$51,[1]lookup!$R$3:$R$51)</f>
        <v>High</v>
      </c>
      <c r="O2806" s="24" t="str">
        <f>LOOKUP(A2806,[1]lookup!$A$3:$A$51,[1]lookup!$U$3:$U$51)</f>
        <v>FS</v>
      </c>
      <c r="P2806" s="25">
        <f t="shared" si="86"/>
        <v>3.75249500998004</v>
      </c>
      <c r="Q2806" s="25">
        <f t="shared" si="87"/>
        <v>20.339321357285428</v>
      </c>
      <c r="R2806" s="25">
        <f>LOOKUP(A2806,[1]lookup!$A$3:$A$51,[1]lookup!$H$3:$H$51)</f>
        <v>55.02</v>
      </c>
    </row>
    <row r="2807" spans="1:18" ht="15" x14ac:dyDescent="0.2">
      <c r="A2807" t="s">
        <v>239</v>
      </c>
      <c r="B2807">
        <v>2019</v>
      </c>
      <c r="C2807" t="s">
        <v>0</v>
      </c>
      <c r="D2807" t="s">
        <v>217</v>
      </c>
      <c r="E2807" t="s">
        <v>2208</v>
      </c>
      <c r="F2807">
        <v>2</v>
      </c>
      <c r="G2807">
        <v>1694</v>
      </c>
      <c r="H2807">
        <v>1</v>
      </c>
      <c r="I2807">
        <v>39</v>
      </c>
      <c r="J2807">
        <v>2</v>
      </c>
      <c r="K2807">
        <v>1733</v>
      </c>
      <c r="L2807">
        <v>5010</v>
      </c>
      <c r="M2807" s="24" t="str">
        <f>LOOKUP(A2807,[1]lookup!$A$3:$A$51,[1]lookup!$P$3:$P$51)</f>
        <v>Seeded</v>
      </c>
      <c r="N2807" s="24" t="str">
        <f>LOOKUP(A2807,[1]lookup!$A$3:$A$51,[1]lookup!$R$3:$R$51)</f>
        <v>High</v>
      </c>
      <c r="O2807" s="24" t="str">
        <f>LOOKUP(A2807,[1]lookup!$A$3:$A$51,[1]lookup!$U$3:$U$51)</f>
        <v>FS</v>
      </c>
      <c r="P2807" s="25">
        <f t="shared" si="86"/>
        <v>0.77844311377245512</v>
      </c>
      <c r="Q2807" s="25">
        <f t="shared" si="87"/>
        <v>33.812375249500995</v>
      </c>
      <c r="R2807" s="25">
        <f>LOOKUP(A2807,[1]lookup!$A$3:$A$51,[1]lookup!$H$3:$H$51)</f>
        <v>55.02</v>
      </c>
    </row>
    <row r="2808" spans="1:18" ht="15" x14ac:dyDescent="0.2">
      <c r="A2808" t="s">
        <v>239</v>
      </c>
      <c r="B2808">
        <v>2019</v>
      </c>
      <c r="C2808" t="s">
        <v>0</v>
      </c>
      <c r="D2808" t="s">
        <v>2209</v>
      </c>
      <c r="E2808" t="s">
        <v>2210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5010</v>
      </c>
      <c r="M2808" s="24" t="str">
        <f>LOOKUP(A2808,[1]lookup!$A$3:$A$51,[1]lookup!$P$3:$P$51)</f>
        <v>Seeded</v>
      </c>
      <c r="N2808" s="24" t="str">
        <f>LOOKUP(A2808,[1]lookup!$A$3:$A$51,[1]lookup!$R$3:$R$51)</f>
        <v>High</v>
      </c>
      <c r="O2808" s="24" t="str">
        <f>LOOKUP(A2808,[1]lookup!$A$3:$A$51,[1]lookup!$U$3:$U$51)</f>
        <v>FS</v>
      </c>
      <c r="P2808" s="25">
        <f t="shared" si="86"/>
        <v>0</v>
      </c>
      <c r="Q2808" s="25">
        <f t="shared" si="87"/>
        <v>0</v>
      </c>
      <c r="R2808" s="25">
        <f>LOOKUP(A2808,[1]lookup!$A$3:$A$51,[1]lookup!$H$3:$H$51)</f>
        <v>55.02</v>
      </c>
    </row>
    <row r="2809" spans="1:18" ht="15" x14ac:dyDescent="0.2">
      <c r="A2809" t="s">
        <v>239</v>
      </c>
      <c r="B2809">
        <v>2019</v>
      </c>
      <c r="C2809" t="s">
        <v>0</v>
      </c>
      <c r="D2809" t="s">
        <v>2211</v>
      </c>
      <c r="E2809" t="s">
        <v>2212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5010</v>
      </c>
      <c r="M2809" s="24" t="str">
        <f>LOOKUP(A2809,[1]lookup!$A$3:$A$51,[1]lookup!$P$3:$P$51)</f>
        <v>Seeded</v>
      </c>
      <c r="N2809" s="24" t="str">
        <f>LOOKUP(A2809,[1]lookup!$A$3:$A$51,[1]lookup!$R$3:$R$51)</f>
        <v>High</v>
      </c>
      <c r="O2809" s="24" t="str">
        <f>LOOKUP(A2809,[1]lookup!$A$3:$A$51,[1]lookup!$U$3:$U$51)</f>
        <v>FS</v>
      </c>
      <c r="P2809" s="25">
        <f t="shared" si="86"/>
        <v>0</v>
      </c>
      <c r="Q2809" s="25">
        <f t="shared" si="87"/>
        <v>0</v>
      </c>
      <c r="R2809" s="25">
        <f>LOOKUP(A2809,[1]lookup!$A$3:$A$51,[1]lookup!$H$3:$H$51)</f>
        <v>55.02</v>
      </c>
    </row>
    <row r="2810" spans="1:18" ht="15" x14ac:dyDescent="0.2">
      <c r="A2810" t="s">
        <v>247</v>
      </c>
      <c r="B2810">
        <v>2019</v>
      </c>
      <c r="C2810" t="s">
        <v>0</v>
      </c>
      <c r="D2810" t="s">
        <v>672</v>
      </c>
      <c r="E2810" t="s">
        <v>2199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5000</v>
      </c>
      <c r="M2810" s="24" t="str">
        <f>LOOKUP(A2810,[1]lookup!$A$3:$A$51,[1]lookup!$P$3:$P$51)</f>
        <v>Seeded</v>
      </c>
      <c r="N2810" s="24" t="str">
        <f>LOOKUP(A2810,[1]lookup!$A$3:$A$51,[1]lookup!$R$3:$R$51)</f>
        <v>High</v>
      </c>
      <c r="O2810" s="24" t="str">
        <f>LOOKUP(A2810,[1]lookup!$A$3:$A$51,[1]lookup!$U$3:$U$51)</f>
        <v>FS</v>
      </c>
      <c r="P2810" s="25">
        <f t="shared" si="86"/>
        <v>0</v>
      </c>
      <c r="Q2810" s="25">
        <f t="shared" si="87"/>
        <v>0</v>
      </c>
      <c r="R2810" s="25">
        <f>LOOKUP(A2810,[1]lookup!$A$3:$A$51,[1]lookup!$H$3:$H$51)</f>
        <v>30.149850149850149</v>
      </c>
    </row>
    <row r="2811" spans="1:18" ht="15" x14ac:dyDescent="0.2">
      <c r="A2811" t="s">
        <v>247</v>
      </c>
      <c r="B2811">
        <v>2019</v>
      </c>
      <c r="C2811" t="s">
        <v>0</v>
      </c>
      <c r="D2811" t="s">
        <v>556</v>
      </c>
      <c r="E2811" t="s">
        <v>2200</v>
      </c>
      <c r="F2811">
        <v>2</v>
      </c>
      <c r="G2811">
        <v>9</v>
      </c>
      <c r="H2811">
        <v>3</v>
      </c>
      <c r="I2811">
        <v>1427</v>
      </c>
      <c r="J2811">
        <v>3</v>
      </c>
      <c r="K2811">
        <v>1436</v>
      </c>
      <c r="L2811">
        <v>5000</v>
      </c>
      <c r="M2811" s="24" t="str">
        <f>LOOKUP(A2811,[1]lookup!$A$3:$A$51,[1]lookup!$P$3:$P$51)</f>
        <v>Seeded</v>
      </c>
      <c r="N2811" s="24" t="str">
        <f>LOOKUP(A2811,[1]lookup!$A$3:$A$51,[1]lookup!$R$3:$R$51)</f>
        <v>High</v>
      </c>
      <c r="O2811" s="24" t="str">
        <f>LOOKUP(A2811,[1]lookup!$A$3:$A$51,[1]lookup!$U$3:$U$51)</f>
        <v>FS</v>
      </c>
      <c r="P2811" s="25">
        <f t="shared" si="86"/>
        <v>28.54</v>
      </c>
      <c r="Q2811" s="25">
        <f t="shared" si="87"/>
        <v>0.18</v>
      </c>
      <c r="R2811" s="25">
        <f>LOOKUP(A2811,[1]lookup!$A$3:$A$51,[1]lookup!$H$3:$H$51)</f>
        <v>30.149850149850149</v>
      </c>
    </row>
    <row r="2812" spans="1:18" ht="15" x14ac:dyDescent="0.2">
      <c r="A2812" t="s">
        <v>247</v>
      </c>
      <c r="B2812">
        <v>2019</v>
      </c>
      <c r="C2812" t="s">
        <v>0</v>
      </c>
      <c r="D2812" t="s">
        <v>557</v>
      </c>
      <c r="E2812" t="s">
        <v>2201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5000</v>
      </c>
      <c r="M2812" s="24" t="str">
        <f>LOOKUP(A2812,[1]lookup!$A$3:$A$51,[1]lookup!$P$3:$P$51)</f>
        <v>Seeded</v>
      </c>
      <c r="N2812" s="24" t="str">
        <f>LOOKUP(A2812,[1]lookup!$A$3:$A$51,[1]lookup!$R$3:$R$51)</f>
        <v>High</v>
      </c>
      <c r="O2812" s="24" t="str">
        <f>LOOKUP(A2812,[1]lookup!$A$3:$A$51,[1]lookup!$U$3:$U$51)</f>
        <v>FS</v>
      </c>
      <c r="P2812" s="25">
        <f t="shared" si="86"/>
        <v>0</v>
      </c>
      <c r="Q2812" s="25">
        <f t="shared" si="87"/>
        <v>0</v>
      </c>
      <c r="R2812" s="25">
        <f>LOOKUP(A2812,[1]lookup!$A$3:$A$51,[1]lookup!$H$3:$H$51)</f>
        <v>30.149850149850149</v>
      </c>
    </row>
    <row r="2813" spans="1:18" ht="15" x14ac:dyDescent="0.2">
      <c r="A2813" t="s">
        <v>247</v>
      </c>
      <c r="B2813">
        <v>2019</v>
      </c>
      <c r="C2813" t="s">
        <v>0</v>
      </c>
      <c r="D2813" t="s">
        <v>390</v>
      </c>
      <c r="E2813" t="s">
        <v>2202</v>
      </c>
      <c r="F2813">
        <v>4</v>
      </c>
      <c r="G2813">
        <v>759</v>
      </c>
      <c r="H2813">
        <v>4</v>
      </c>
      <c r="I2813">
        <v>1957</v>
      </c>
      <c r="J2813">
        <v>4</v>
      </c>
      <c r="K2813">
        <v>2716</v>
      </c>
      <c r="L2813">
        <v>5000</v>
      </c>
      <c r="M2813" s="24" t="str">
        <f>LOOKUP(A2813,[1]lookup!$A$3:$A$51,[1]lookup!$P$3:$P$51)</f>
        <v>Seeded</v>
      </c>
      <c r="N2813" s="24" t="str">
        <f>LOOKUP(A2813,[1]lookup!$A$3:$A$51,[1]lookup!$R$3:$R$51)</f>
        <v>High</v>
      </c>
      <c r="O2813" s="24" t="str">
        <f>LOOKUP(A2813,[1]lookup!$A$3:$A$51,[1]lookup!$U$3:$U$51)</f>
        <v>FS</v>
      </c>
      <c r="P2813" s="25">
        <f t="shared" si="86"/>
        <v>39.14</v>
      </c>
      <c r="Q2813" s="25">
        <f t="shared" si="87"/>
        <v>15.18</v>
      </c>
      <c r="R2813" s="25">
        <f>LOOKUP(A2813,[1]lookup!$A$3:$A$51,[1]lookup!$H$3:$H$51)</f>
        <v>30.149850149850149</v>
      </c>
    </row>
    <row r="2814" spans="1:18" ht="15" x14ac:dyDescent="0.2">
      <c r="A2814" t="s">
        <v>247</v>
      </c>
      <c r="B2814">
        <v>2019</v>
      </c>
      <c r="C2814" t="s">
        <v>0</v>
      </c>
      <c r="D2814" t="s">
        <v>1087</v>
      </c>
      <c r="E2814" t="s">
        <v>2203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5000</v>
      </c>
      <c r="M2814" s="24" t="str">
        <f>LOOKUP(A2814,[1]lookup!$A$3:$A$51,[1]lookup!$P$3:$P$51)</f>
        <v>Seeded</v>
      </c>
      <c r="N2814" s="24" t="str">
        <f>LOOKUP(A2814,[1]lookup!$A$3:$A$51,[1]lookup!$R$3:$R$51)</f>
        <v>High</v>
      </c>
      <c r="O2814" s="24" t="str">
        <f>LOOKUP(A2814,[1]lookup!$A$3:$A$51,[1]lookup!$U$3:$U$51)</f>
        <v>FS</v>
      </c>
      <c r="P2814" s="25">
        <f t="shared" si="86"/>
        <v>0</v>
      </c>
      <c r="Q2814" s="25">
        <f t="shared" si="87"/>
        <v>0</v>
      </c>
      <c r="R2814" s="25">
        <f>LOOKUP(A2814,[1]lookup!$A$3:$A$51,[1]lookup!$H$3:$H$51)</f>
        <v>30.149850149850149</v>
      </c>
    </row>
    <row r="2815" spans="1:18" ht="15" x14ac:dyDescent="0.2">
      <c r="A2815" t="s">
        <v>247</v>
      </c>
      <c r="B2815">
        <v>2019</v>
      </c>
      <c r="C2815" t="s">
        <v>0</v>
      </c>
      <c r="D2815" t="s">
        <v>244</v>
      </c>
      <c r="E2815" t="s">
        <v>2204</v>
      </c>
      <c r="F2815">
        <v>3</v>
      </c>
      <c r="G2815">
        <v>62</v>
      </c>
      <c r="H2815">
        <v>5</v>
      </c>
      <c r="I2815">
        <v>371</v>
      </c>
      <c r="J2815">
        <v>5</v>
      </c>
      <c r="K2815">
        <v>433</v>
      </c>
      <c r="L2815">
        <v>5000</v>
      </c>
      <c r="M2815" s="24" t="str">
        <f>LOOKUP(A2815,[1]lookup!$A$3:$A$51,[1]lookup!$P$3:$P$51)</f>
        <v>Seeded</v>
      </c>
      <c r="N2815" s="24" t="str">
        <f>LOOKUP(A2815,[1]lookup!$A$3:$A$51,[1]lookup!$R$3:$R$51)</f>
        <v>High</v>
      </c>
      <c r="O2815" s="24" t="str">
        <f>LOOKUP(A2815,[1]lookup!$A$3:$A$51,[1]lookup!$U$3:$U$51)</f>
        <v>FS</v>
      </c>
      <c r="P2815" s="25">
        <f t="shared" si="86"/>
        <v>7.42</v>
      </c>
      <c r="Q2815" s="25">
        <f t="shared" si="87"/>
        <v>1.24</v>
      </c>
      <c r="R2815" s="25">
        <f>LOOKUP(A2815,[1]lookup!$A$3:$A$51,[1]lookup!$H$3:$H$51)</f>
        <v>30.149850149850149</v>
      </c>
    </row>
    <row r="2816" spans="1:18" ht="15" x14ac:dyDescent="0.2">
      <c r="A2816" t="s">
        <v>247</v>
      </c>
      <c r="B2816">
        <v>2019</v>
      </c>
      <c r="C2816" t="s">
        <v>0</v>
      </c>
      <c r="D2816" t="s">
        <v>559</v>
      </c>
      <c r="E2816" t="s">
        <v>2205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5000</v>
      </c>
      <c r="M2816" s="24" t="str">
        <f>LOOKUP(A2816,[1]lookup!$A$3:$A$51,[1]lookup!$P$3:$P$51)</f>
        <v>Seeded</v>
      </c>
      <c r="N2816" s="24" t="str">
        <f>LOOKUP(A2816,[1]lookup!$A$3:$A$51,[1]lookup!$R$3:$R$51)</f>
        <v>High</v>
      </c>
      <c r="O2816" s="24" t="str">
        <f>LOOKUP(A2816,[1]lookup!$A$3:$A$51,[1]lookup!$U$3:$U$51)</f>
        <v>FS</v>
      </c>
      <c r="P2816" s="25">
        <f t="shared" si="86"/>
        <v>0</v>
      </c>
      <c r="Q2816" s="25">
        <f t="shared" si="87"/>
        <v>0</v>
      </c>
      <c r="R2816" s="25">
        <f>LOOKUP(A2816,[1]lookup!$A$3:$A$51,[1]lookup!$H$3:$H$51)</f>
        <v>30.149850149850149</v>
      </c>
    </row>
    <row r="2817" spans="1:18" ht="15" x14ac:dyDescent="0.2">
      <c r="A2817" t="s">
        <v>247</v>
      </c>
      <c r="B2817">
        <v>2019</v>
      </c>
      <c r="C2817" t="s">
        <v>0</v>
      </c>
      <c r="D2817" t="s">
        <v>1229</v>
      </c>
      <c r="E2817" t="s">
        <v>2206</v>
      </c>
      <c r="F2817">
        <v>1</v>
      </c>
      <c r="G2817">
        <v>4</v>
      </c>
      <c r="H2817">
        <v>0</v>
      </c>
      <c r="I2817">
        <v>0</v>
      </c>
      <c r="J2817">
        <v>1</v>
      </c>
      <c r="K2817">
        <v>4</v>
      </c>
      <c r="L2817">
        <v>5000</v>
      </c>
      <c r="M2817" s="24" t="str">
        <f>LOOKUP(A2817,[1]lookup!$A$3:$A$51,[1]lookup!$P$3:$P$51)</f>
        <v>Seeded</v>
      </c>
      <c r="N2817" s="24" t="str">
        <f>LOOKUP(A2817,[1]lookup!$A$3:$A$51,[1]lookup!$R$3:$R$51)</f>
        <v>High</v>
      </c>
      <c r="O2817" s="24" t="str">
        <f>LOOKUP(A2817,[1]lookup!$A$3:$A$51,[1]lookup!$U$3:$U$51)</f>
        <v>FS</v>
      </c>
      <c r="P2817" s="25">
        <f t="shared" si="86"/>
        <v>0</v>
      </c>
      <c r="Q2817" s="25">
        <f t="shared" si="87"/>
        <v>0.08</v>
      </c>
      <c r="R2817" s="25">
        <f>LOOKUP(A2817,[1]lookup!$A$3:$A$51,[1]lookup!$H$3:$H$51)</f>
        <v>30.149850149850149</v>
      </c>
    </row>
    <row r="2818" spans="1:18" ht="15" x14ac:dyDescent="0.2">
      <c r="A2818" t="s">
        <v>247</v>
      </c>
      <c r="B2818">
        <v>2019</v>
      </c>
      <c r="C2818" t="s">
        <v>0</v>
      </c>
      <c r="D2818" t="s">
        <v>405</v>
      </c>
      <c r="E2818" t="s">
        <v>2207</v>
      </c>
      <c r="F2818">
        <v>2</v>
      </c>
      <c r="G2818">
        <v>1501</v>
      </c>
      <c r="H2818">
        <v>1</v>
      </c>
      <c r="I2818">
        <v>167</v>
      </c>
      <c r="J2818">
        <v>2</v>
      </c>
      <c r="K2818">
        <v>1668</v>
      </c>
      <c r="L2818">
        <v>5000</v>
      </c>
      <c r="M2818" s="24" t="str">
        <f>LOOKUP(A2818,[1]lookup!$A$3:$A$51,[1]lookup!$P$3:$P$51)</f>
        <v>Seeded</v>
      </c>
      <c r="N2818" s="24" t="str">
        <f>LOOKUP(A2818,[1]lookup!$A$3:$A$51,[1]lookup!$R$3:$R$51)</f>
        <v>High</v>
      </c>
      <c r="O2818" s="24" t="str">
        <f>LOOKUP(A2818,[1]lookup!$A$3:$A$51,[1]lookup!$U$3:$U$51)</f>
        <v>FS</v>
      </c>
      <c r="P2818" s="25">
        <f t="shared" ref="P2818:P2881" si="88">I2818/L2818*100</f>
        <v>3.34</v>
      </c>
      <c r="Q2818" s="25">
        <f t="shared" ref="Q2818:Q2881" si="89">G2818/L2818*100</f>
        <v>30.020000000000003</v>
      </c>
      <c r="R2818" s="25">
        <f>LOOKUP(A2818,[1]lookup!$A$3:$A$51,[1]lookup!$H$3:$H$51)</f>
        <v>30.149850149850149</v>
      </c>
    </row>
    <row r="2819" spans="1:18" ht="15" x14ac:dyDescent="0.2">
      <c r="A2819" t="s">
        <v>247</v>
      </c>
      <c r="B2819">
        <v>2019</v>
      </c>
      <c r="C2819" t="s">
        <v>0</v>
      </c>
      <c r="D2819" t="s">
        <v>217</v>
      </c>
      <c r="E2819" t="s">
        <v>2208</v>
      </c>
      <c r="F2819">
        <v>2</v>
      </c>
      <c r="G2819">
        <v>2665</v>
      </c>
      <c r="H2819">
        <v>0</v>
      </c>
      <c r="I2819">
        <v>0</v>
      </c>
      <c r="J2819">
        <v>2</v>
      </c>
      <c r="K2819">
        <v>2665</v>
      </c>
      <c r="L2819">
        <v>5000</v>
      </c>
      <c r="M2819" s="24" t="str">
        <f>LOOKUP(A2819,[1]lookup!$A$3:$A$51,[1]lookup!$P$3:$P$51)</f>
        <v>Seeded</v>
      </c>
      <c r="N2819" s="24" t="str">
        <f>LOOKUP(A2819,[1]lookup!$A$3:$A$51,[1]lookup!$R$3:$R$51)</f>
        <v>High</v>
      </c>
      <c r="O2819" s="24" t="str">
        <f>LOOKUP(A2819,[1]lookup!$A$3:$A$51,[1]lookup!$U$3:$U$51)</f>
        <v>FS</v>
      </c>
      <c r="P2819" s="25">
        <f t="shared" si="88"/>
        <v>0</v>
      </c>
      <c r="Q2819" s="25">
        <f t="shared" si="89"/>
        <v>53.300000000000004</v>
      </c>
      <c r="R2819" s="25">
        <f>LOOKUP(A2819,[1]lookup!$A$3:$A$51,[1]lookup!$H$3:$H$51)</f>
        <v>30.149850149850149</v>
      </c>
    </row>
    <row r="2820" spans="1:18" ht="15" x14ac:dyDescent="0.2">
      <c r="A2820" t="s">
        <v>247</v>
      </c>
      <c r="B2820">
        <v>2019</v>
      </c>
      <c r="C2820" t="s">
        <v>0</v>
      </c>
      <c r="D2820" t="s">
        <v>2209</v>
      </c>
      <c r="E2820" t="s">
        <v>2210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5000</v>
      </c>
      <c r="M2820" s="24" t="str">
        <f>LOOKUP(A2820,[1]lookup!$A$3:$A$51,[1]lookup!$P$3:$P$51)</f>
        <v>Seeded</v>
      </c>
      <c r="N2820" s="24" t="str">
        <f>LOOKUP(A2820,[1]lookup!$A$3:$A$51,[1]lookup!$R$3:$R$51)</f>
        <v>High</v>
      </c>
      <c r="O2820" s="24" t="str">
        <f>LOOKUP(A2820,[1]lookup!$A$3:$A$51,[1]lookup!$U$3:$U$51)</f>
        <v>FS</v>
      </c>
      <c r="P2820" s="25">
        <f t="shared" si="88"/>
        <v>0</v>
      </c>
      <c r="Q2820" s="25">
        <f t="shared" si="89"/>
        <v>0</v>
      </c>
      <c r="R2820" s="25">
        <f>LOOKUP(A2820,[1]lookup!$A$3:$A$51,[1]lookup!$H$3:$H$51)</f>
        <v>30.149850149850149</v>
      </c>
    </row>
    <row r="2821" spans="1:18" ht="15" x14ac:dyDescent="0.2">
      <c r="A2821" t="s">
        <v>247</v>
      </c>
      <c r="B2821">
        <v>2019</v>
      </c>
      <c r="C2821" t="s">
        <v>0</v>
      </c>
      <c r="D2821" t="s">
        <v>2211</v>
      </c>
      <c r="E2821" t="s">
        <v>2212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5000</v>
      </c>
      <c r="M2821" s="24" t="str">
        <f>LOOKUP(A2821,[1]lookup!$A$3:$A$51,[1]lookup!$P$3:$P$51)</f>
        <v>Seeded</v>
      </c>
      <c r="N2821" s="24" t="str">
        <f>LOOKUP(A2821,[1]lookup!$A$3:$A$51,[1]lookup!$R$3:$R$51)</f>
        <v>High</v>
      </c>
      <c r="O2821" s="24" t="str">
        <f>LOOKUP(A2821,[1]lookup!$A$3:$A$51,[1]lookup!$U$3:$U$51)</f>
        <v>FS</v>
      </c>
      <c r="P2821" s="25">
        <f t="shared" si="88"/>
        <v>0</v>
      </c>
      <c r="Q2821" s="25">
        <f t="shared" si="89"/>
        <v>0</v>
      </c>
      <c r="R2821" s="25">
        <f>LOOKUP(A2821,[1]lookup!$A$3:$A$51,[1]lookup!$H$3:$H$51)</f>
        <v>30.149850149850149</v>
      </c>
    </row>
    <row r="2822" spans="1:18" ht="15" x14ac:dyDescent="0.2">
      <c r="A2822" t="s">
        <v>252</v>
      </c>
      <c r="B2822">
        <v>2019</v>
      </c>
      <c r="C2822" t="s">
        <v>0</v>
      </c>
      <c r="D2822" t="s">
        <v>672</v>
      </c>
      <c r="E2822" t="s">
        <v>2199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5015</v>
      </c>
      <c r="M2822" s="24" t="str">
        <f>LOOKUP(A2822,[1]lookup!$A$3:$A$51,[1]lookup!$P$3:$P$51)</f>
        <v>Seeded</v>
      </c>
      <c r="N2822" s="24" t="str">
        <f>LOOKUP(A2822,[1]lookup!$A$3:$A$51,[1]lookup!$R$3:$R$51)</f>
        <v>High</v>
      </c>
      <c r="O2822" s="24" t="str">
        <f>LOOKUP(A2822,[1]lookup!$A$3:$A$51,[1]lookup!$U$3:$U$51)</f>
        <v>FS</v>
      </c>
      <c r="P2822" s="25">
        <f t="shared" si="88"/>
        <v>0</v>
      </c>
      <c r="Q2822" s="25">
        <f t="shared" si="89"/>
        <v>0</v>
      </c>
      <c r="R2822" s="25">
        <f>LOOKUP(A2822,[1]lookup!$A$3:$A$51,[1]lookup!$H$3:$H$51)</f>
        <v>17.439073112265284</v>
      </c>
    </row>
    <row r="2823" spans="1:18" ht="15" x14ac:dyDescent="0.2">
      <c r="A2823" t="s">
        <v>252</v>
      </c>
      <c r="B2823">
        <v>2019</v>
      </c>
      <c r="C2823" t="s">
        <v>0</v>
      </c>
      <c r="D2823" t="s">
        <v>556</v>
      </c>
      <c r="E2823" t="s">
        <v>2200</v>
      </c>
      <c r="F2823">
        <v>2</v>
      </c>
      <c r="G2823">
        <v>21</v>
      </c>
      <c r="H2823">
        <v>2</v>
      </c>
      <c r="I2823">
        <v>1218</v>
      </c>
      <c r="J2823">
        <v>2</v>
      </c>
      <c r="K2823">
        <v>1239</v>
      </c>
      <c r="L2823">
        <v>5015</v>
      </c>
      <c r="M2823" s="24" t="str">
        <f>LOOKUP(A2823,[1]lookup!$A$3:$A$51,[1]lookup!$P$3:$P$51)</f>
        <v>Seeded</v>
      </c>
      <c r="N2823" s="24" t="str">
        <f>LOOKUP(A2823,[1]lookup!$A$3:$A$51,[1]lookup!$R$3:$R$51)</f>
        <v>High</v>
      </c>
      <c r="O2823" s="24" t="str">
        <f>LOOKUP(A2823,[1]lookup!$A$3:$A$51,[1]lookup!$U$3:$U$51)</f>
        <v>FS</v>
      </c>
      <c r="P2823" s="25">
        <f t="shared" si="88"/>
        <v>24.287138584247259</v>
      </c>
      <c r="Q2823" s="25">
        <f t="shared" si="89"/>
        <v>0.41874376869391822</v>
      </c>
      <c r="R2823" s="25">
        <f>LOOKUP(A2823,[1]lookup!$A$3:$A$51,[1]lookup!$H$3:$H$51)</f>
        <v>17.439073112265284</v>
      </c>
    </row>
    <row r="2824" spans="1:18" ht="15" x14ac:dyDescent="0.2">
      <c r="A2824" t="s">
        <v>252</v>
      </c>
      <c r="B2824">
        <v>2019</v>
      </c>
      <c r="C2824" t="s">
        <v>0</v>
      </c>
      <c r="D2824" t="s">
        <v>557</v>
      </c>
      <c r="E2824" t="s">
        <v>2201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5015</v>
      </c>
      <c r="M2824" s="24" t="str">
        <f>LOOKUP(A2824,[1]lookup!$A$3:$A$51,[1]lookup!$P$3:$P$51)</f>
        <v>Seeded</v>
      </c>
      <c r="N2824" s="24" t="str">
        <f>LOOKUP(A2824,[1]lookup!$A$3:$A$51,[1]lookup!$R$3:$R$51)</f>
        <v>High</v>
      </c>
      <c r="O2824" s="24" t="str">
        <f>LOOKUP(A2824,[1]lookup!$A$3:$A$51,[1]lookup!$U$3:$U$51)</f>
        <v>FS</v>
      </c>
      <c r="P2824" s="25">
        <f t="shared" si="88"/>
        <v>0</v>
      </c>
      <c r="Q2824" s="25">
        <f t="shared" si="89"/>
        <v>0</v>
      </c>
      <c r="R2824" s="25">
        <f>LOOKUP(A2824,[1]lookup!$A$3:$A$51,[1]lookup!$H$3:$H$51)</f>
        <v>17.439073112265284</v>
      </c>
    </row>
    <row r="2825" spans="1:18" ht="15" x14ac:dyDescent="0.2">
      <c r="A2825" t="s">
        <v>252</v>
      </c>
      <c r="B2825">
        <v>2019</v>
      </c>
      <c r="C2825" t="s">
        <v>0</v>
      </c>
      <c r="D2825" t="s">
        <v>390</v>
      </c>
      <c r="E2825" t="s">
        <v>2202</v>
      </c>
      <c r="F2825">
        <v>4</v>
      </c>
      <c r="G2825">
        <v>386</v>
      </c>
      <c r="H2825">
        <v>5</v>
      </c>
      <c r="I2825">
        <v>1847</v>
      </c>
      <c r="J2825">
        <v>5</v>
      </c>
      <c r="K2825">
        <v>2233</v>
      </c>
      <c r="L2825">
        <v>5015</v>
      </c>
      <c r="M2825" s="24" t="str">
        <f>LOOKUP(A2825,[1]lookup!$A$3:$A$51,[1]lookup!$P$3:$P$51)</f>
        <v>Seeded</v>
      </c>
      <c r="N2825" s="24" t="str">
        <f>LOOKUP(A2825,[1]lookup!$A$3:$A$51,[1]lookup!$R$3:$R$51)</f>
        <v>High</v>
      </c>
      <c r="O2825" s="24" t="str">
        <f>LOOKUP(A2825,[1]lookup!$A$3:$A$51,[1]lookup!$U$3:$U$51)</f>
        <v>FS</v>
      </c>
      <c r="P2825" s="25">
        <f t="shared" si="88"/>
        <v>36.82951146560319</v>
      </c>
      <c r="Q2825" s="25">
        <f t="shared" si="89"/>
        <v>7.6969092721834498</v>
      </c>
      <c r="R2825" s="25">
        <f>LOOKUP(A2825,[1]lookup!$A$3:$A$51,[1]lookup!$H$3:$H$51)</f>
        <v>17.439073112265284</v>
      </c>
    </row>
    <row r="2826" spans="1:18" ht="15" x14ac:dyDescent="0.2">
      <c r="A2826" t="s">
        <v>252</v>
      </c>
      <c r="B2826">
        <v>2019</v>
      </c>
      <c r="C2826" t="s">
        <v>0</v>
      </c>
      <c r="D2826" t="s">
        <v>1087</v>
      </c>
      <c r="E2826" t="s">
        <v>2203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5015</v>
      </c>
      <c r="M2826" s="24" t="str">
        <f>LOOKUP(A2826,[1]lookup!$A$3:$A$51,[1]lookup!$P$3:$P$51)</f>
        <v>Seeded</v>
      </c>
      <c r="N2826" s="24" t="str">
        <f>LOOKUP(A2826,[1]lookup!$A$3:$A$51,[1]lookup!$R$3:$R$51)</f>
        <v>High</v>
      </c>
      <c r="O2826" s="24" t="str">
        <f>LOOKUP(A2826,[1]lookup!$A$3:$A$51,[1]lookup!$U$3:$U$51)</f>
        <v>FS</v>
      </c>
      <c r="P2826" s="25">
        <f t="shared" si="88"/>
        <v>0</v>
      </c>
      <c r="Q2826" s="25">
        <f t="shared" si="89"/>
        <v>0</v>
      </c>
      <c r="R2826" s="25">
        <f>LOOKUP(A2826,[1]lookup!$A$3:$A$51,[1]lookup!$H$3:$H$51)</f>
        <v>17.439073112265284</v>
      </c>
    </row>
    <row r="2827" spans="1:18" ht="15" x14ac:dyDescent="0.2">
      <c r="A2827" t="s">
        <v>252</v>
      </c>
      <c r="B2827">
        <v>2019</v>
      </c>
      <c r="C2827" t="s">
        <v>0</v>
      </c>
      <c r="D2827" t="s">
        <v>244</v>
      </c>
      <c r="E2827" t="s">
        <v>2204</v>
      </c>
      <c r="F2827">
        <v>11</v>
      </c>
      <c r="G2827">
        <v>115</v>
      </c>
      <c r="H2827">
        <v>12</v>
      </c>
      <c r="I2827">
        <v>642</v>
      </c>
      <c r="J2827">
        <v>12</v>
      </c>
      <c r="K2827">
        <v>757</v>
      </c>
      <c r="L2827">
        <v>5015</v>
      </c>
      <c r="M2827" s="24" t="str">
        <f>LOOKUP(A2827,[1]lookup!$A$3:$A$51,[1]lookup!$P$3:$P$51)</f>
        <v>Seeded</v>
      </c>
      <c r="N2827" s="24" t="str">
        <f>LOOKUP(A2827,[1]lookup!$A$3:$A$51,[1]lookup!$R$3:$R$51)</f>
        <v>High</v>
      </c>
      <c r="O2827" s="24" t="str">
        <f>LOOKUP(A2827,[1]lookup!$A$3:$A$51,[1]lookup!$U$3:$U$51)</f>
        <v>FS</v>
      </c>
      <c r="P2827" s="25">
        <f t="shared" si="88"/>
        <v>12.801595214356928</v>
      </c>
      <c r="Q2827" s="25">
        <f t="shared" si="89"/>
        <v>2.293120638085743</v>
      </c>
      <c r="R2827" s="25">
        <f>LOOKUP(A2827,[1]lookup!$A$3:$A$51,[1]lookup!$H$3:$H$51)</f>
        <v>17.439073112265284</v>
      </c>
    </row>
    <row r="2828" spans="1:18" ht="15" x14ac:dyDescent="0.2">
      <c r="A2828" t="s">
        <v>252</v>
      </c>
      <c r="B2828">
        <v>2019</v>
      </c>
      <c r="C2828" t="s">
        <v>0</v>
      </c>
      <c r="D2828" t="s">
        <v>559</v>
      </c>
      <c r="E2828" t="s">
        <v>2205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5015</v>
      </c>
      <c r="M2828" s="24" t="str">
        <f>LOOKUP(A2828,[1]lookup!$A$3:$A$51,[1]lookup!$P$3:$P$51)</f>
        <v>Seeded</v>
      </c>
      <c r="N2828" s="24" t="str">
        <f>LOOKUP(A2828,[1]lookup!$A$3:$A$51,[1]lookup!$R$3:$R$51)</f>
        <v>High</v>
      </c>
      <c r="O2828" s="24" t="str">
        <f>LOOKUP(A2828,[1]lookup!$A$3:$A$51,[1]lookup!$U$3:$U$51)</f>
        <v>FS</v>
      </c>
      <c r="P2828" s="25">
        <f t="shared" si="88"/>
        <v>0</v>
      </c>
      <c r="Q2828" s="25">
        <f t="shared" si="89"/>
        <v>0</v>
      </c>
      <c r="R2828" s="25">
        <f>LOOKUP(A2828,[1]lookup!$A$3:$A$51,[1]lookup!$H$3:$H$51)</f>
        <v>17.439073112265284</v>
      </c>
    </row>
    <row r="2829" spans="1:18" ht="15" x14ac:dyDescent="0.2">
      <c r="A2829" t="s">
        <v>252</v>
      </c>
      <c r="B2829">
        <v>2019</v>
      </c>
      <c r="C2829" t="s">
        <v>0</v>
      </c>
      <c r="D2829" t="s">
        <v>1229</v>
      </c>
      <c r="E2829" t="s">
        <v>2206</v>
      </c>
      <c r="F2829">
        <v>1</v>
      </c>
      <c r="G2829">
        <v>3</v>
      </c>
      <c r="H2829">
        <v>0</v>
      </c>
      <c r="I2829">
        <v>0</v>
      </c>
      <c r="J2829">
        <v>1</v>
      </c>
      <c r="K2829">
        <v>3</v>
      </c>
      <c r="L2829">
        <v>5015</v>
      </c>
      <c r="M2829" s="24" t="str">
        <f>LOOKUP(A2829,[1]lookup!$A$3:$A$51,[1]lookup!$P$3:$P$51)</f>
        <v>Seeded</v>
      </c>
      <c r="N2829" s="24" t="str">
        <f>LOOKUP(A2829,[1]lookup!$A$3:$A$51,[1]lookup!$R$3:$R$51)</f>
        <v>High</v>
      </c>
      <c r="O2829" s="24" t="str">
        <f>LOOKUP(A2829,[1]lookup!$A$3:$A$51,[1]lookup!$U$3:$U$51)</f>
        <v>FS</v>
      </c>
      <c r="P2829" s="25">
        <f t="shared" si="88"/>
        <v>0</v>
      </c>
      <c r="Q2829" s="25">
        <f t="shared" si="89"/>
        <v>5.9820538384845461E-2</v>
      </c>
      <c r="R2829" s="25">
        <f>LOOKUP(A2829,[1]lookup!$A$3:$A$51,[1]lookup!$H$3:$H$51)</f>
        <v>17.439073112265284</v>
      </c>
    </row>
    <row r="2830" spans="1:18" ht="15" x14ac:dyDescent="0.2">
      <c r="A2830" t="s">
        <v>252</v>
      </c>
      <c r="B2830">
        <v>2019</v>
      </c>
      <c r="C2830" t="s">
        <v>0</v>
      </c>
      <c r="D2830" t="s">
        <v>405</v>
      </c>
      <c r="E2830" t="s">
        <v>2207</v>
      </c>
      <c r="F2830">
        <v>2</v>
      </c>
      <c r="G2830">
        <v>1940</v>
      </c>
      <c r="H2830">
        <v>2</v>
      </c>
      <c r="I2830">
        <v>691</v>
      </c>
      <c r="J2830">
        <v>2</v>
      </c>
      <c r="K2830">
        <v>2631</v>
      </c>
      <c r="L2830">
        <v>5015</v>
      </c>
      <c r="M2830" s="24" t="str">
        <f>LOOKUP(A2830,[1]lookup!$A$3:$A$51,[1]lookup!$P$3:$P$51)</f>
        <v>Seeded</v>
      </c>
      <c r="N2830" s="24" t="str">
        <f>LOOKUP(A2830,[1]lookup!$A$3:$A$51,[1]lookup!$R$3:$R$51)</f>
        <v>High</v>
      </c>
      <c r="O2830" s="24" t="str">
        <f>LOOKUP(A2830,[1]lookup!$A$3:$A$51,[1]lookup!$U$3:$U$51)</f>
        <v>FS</v>
      </c>
      <c r="P2830" s="25">
        <f t="shared" si="88"/>
        <v>13.778664007976072</v>
      </c>
      <c r="Q2830" s="25">
        <f t="shared" si="89"/>
        <v>38.6839481555334</v>
      </c>
      <c r="R2830" s="25">
        <f>LOOKUP(A2830,[1]lookup!$A$3:$A$51,[1]lookup!$H$3:$H$51)</f>
        <v>17.439073112265284</v>
      </c>
    </row>
    <row r="2831" spans="1:18" ht="15" x14ac:dyDescent="0.2">
      <c r="A2831" t="s">
        <v>252</v>
      </c>
      <c r="B2831">
        <v>2019</v>
      </c>
      <c r="C2831" t="s">
        <v>0</v>
      </c>
      <c r="D2831" t="s">
        <v>217</v>
      </c>
      <c r="E2831" t="s">
        <v>2208</v>
      </c>
      <c r="F2831">
        <v>2</v>
      </c>
      <c r="G2831">
        <v>2550</v>
      </c>
      <c r="H2831">
        <v>0</v>
      </c>
      <c r="I2831">
        <v>0</v>
      </c>
      <c r="J2831">
        <v>2</v>
      </c>
      <c r="K2831">
        <v>2550</v>
      </c>
      <c r="L2831">
        <v>5015</v>
      </c>
      <c r="M2831" s="24" t="str">
        <f>LOOKUP(A2831,[1]lookup!$A$3:$A$51,[1]lookup!$P$3:$P$51)</f>
        <v>Seeded</v>
      </c>
      <c r="N2831" s="24" t="str">
        <f>LOOKUP(A2831,[1]lookup!$A$3:$A$51,[1]lookup!$R$3:$R$51)</f>
        <v>High</v>
      </c>
      <c r="O2831" s="24" t="str">
        <f>LOOKUP(A2831,[1]lookup!$A$3:$A$51,[1]lookup!$U$3:$U$51)</f>
        <v>FS</v>
      </c>
      <c r="P2831" s="25">
        <f t="shared" si="88"/>
        <v>0</v>
      </c>
      <c r="Q2831" s="25">
        <f t="shared" si="89"/>
        <v>50.847457627118644</v>
      </c>
      <c r="R2831" s="25">
        <f>LOOKUP(A2831,[1]lookup!$A$3:$A$51,[1]lookup!$H$3:$H$51)</f>
        <v>17.439073112265284</v>
      </c>
    </row>
    <row r="2832" spans="1:18" ht="15" x14ac:dyDescent="0.2">
      <c r="A2832" t="s">
        <v>252</v>
      </c>
      <c r="B2832">
        <v>2019</v>
      </c>
      <c r="C2832" t="s">
        <v>0</v>
      </c>
      <c r="D2832" t="s">
        <v>2209</v>
      </c>
      <c r="E2832" t="s">
        <v>2210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5015</v>
      </c>
      <c r="M2832" s="24" t="str">
        <f>LOOKUP(A2832,[1]lookup!$A$3:$A$51,[1]lookup!$P$3:$P$51)</f>
        <v>Seeded</v>
      </c>
      <c r="N2832" s="24" t="str">
        <f>LOOKUP(A2832,[1]lookup!$A$3:$A$51,[1]lookup!$R$3:$R$51)</f>
        <v>High</v>
      </c>
      <c r="O2832" s="24" t="str">
        <f>LOOKUP(A2832,[1]lookup!$A$3:$A$51,[1]lookup!$U$3:$U$51)</f>
        <v>FS</v>
      </c>
      <c r="P2832" s="25">
        <f t="shared" si="88"/>
        <v>0</v>
      </c>
      <c r="Q2832" s="25">
        <f t="shared" si="89"/>
        <v>0</v>
      </c>
      <c r="R2832" s="25">
        <f>LOOKUP(A2832,[1]lookup!$A$3:$A$51,[1]lookup!$H$3:$H$51)</f>
        <v>17.439073112265284</v>
      </c>
    </row>
    <row r="2833" spans="1:18" ht="15" x14ac:dyDescent="0.2">
      <c r="A2833" t="s">
        <v>252</v>
      </c>
      <c r="B2833">
        <v>2019</v>
      </c>
      <c r="C2833" t="s">
        <v>0</v>
      </c>
      <c r="D2833" t="s">
        <v>2211</v>
      </c>
      <c r="E2833" t="s">
        <v>2212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5015</v>
      </c>
      <c r="M2833" s="24" t="str">
        <f>LOOKUP(A2833,[1]lookup!$A$3:$A$51,[1]lookup!$P$3:$P$51)</f>
        <v>Seeded</v>
      </c>
      <c r="N2833" s="24" t="str">
        <f>LOOKUP(A2833,[1]lookup!$A$3:$A$51,[1]lookup!$R$3:$R$51)</f>
        <v>High</v>
      </c>
      <c r="O2833" s="24" t="str">
        <f>LOOKUP(A2833,[1]lookup!$A$3:$A$51,[1]lookup!$U$3:$U$51)</f>
        <v>FS</v>
      </c>
      <c r="P2833" s="25">
        <f t="shared" si="88"/>
        <v>0</v>
      </c>
      <c r="Q2833" s="25">
        <f t="shared" si="89"/>
        <v>0</v>
      </c>
      <c r="R2833" s="25">
        <f>LOOKUP(A2833,[1]lookup!$A$3:$A$51,[1]lookup!$H$3:$H$51)</f>
        <v>17.439073112265284</v>
      </c>
    </row>
    <row r="2834" spans="1:18" ht="15" x14ac:dyDescent="0.2">
      <c r="A2834" t="s">
        <v>257</v>
      </c>
      <c r="B2834">
        <v>2019</v>
      </c>
      <c r="C2834" t="s">
        <v>0</v>
      </c>
      <c r="D2834" t="s">
        <v>672</v>
      </c>
      <c r="E2834" t="s">
        <v>2199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5000</v>
      </c>
      <c r="M2834" s="24" t="str">
        <f>LOOKUP(A2834,[1]lookup!$A$3:$A$51,[1]lookup!$P$3:$P$51)</f>
        <v>Unseeded</v>
      </c>
      <c r="N2834" s="24" t="str">
        <f>LOOKUP(A2834,[1]lookup!$A$3:$A$51,[1]lookup!$R$3:$R$51)</f>
        <v>Mod</v>
      </c>
      <c r="O2834" s="24" t="str">
        <f>LOOKUP(A2834,[1]lookup!$A$3:$A$51,[1]lookup!$U$3:$U$51)</f>
        <v>FS</v>
      </c>
      <c r="P2834" s="25">
        <f t="shared" si="88"/>
        <v>0</v>
      </c>
      <c r="Q2834" s="25">
        <f t="shared" si="89"/>
        <v>0</v>
      </c>
      <c r="R2834" s="25">
        <f>LOOKUP(A2834,[1]lookup!$A$3:$A$51,[1]lookup!$H$3:$H$51)</f>
        <v>0</v>
      </c>
    </row>
    <row r="2835" spans="1:18" ht="15" x14ac:dyDescent="0.2">
      <c r="A2835" t="s">
        <v>257</v>
      </c>
      <c r="B2835">
        <v>2019</v>
      </c>
      <c r="C2835" t="s">
        <v>0</v>
      </c>
      <c r="D2835" t="s">
        <v>556</v>
      </c>
      <c r="E2835" t="s">
        <v>2200</v>
      </c>
      <c r="F2835">
        <v>1</v>
      </c>
      <c r="G2835">
        <v>1</v>
      </c>
      <c r="H2835">
        <v>1</v>
      </c>
      <c r="I2835">
        <v>484</v>
      </c>
      <c r="J2835">
        <v>2</v>
      </c>
      <c r="K2835">
        <v>485</v>
      </c>
      <c r="L2835">
        <v>5000</v>
      </c>
      <c r="M2835" s="24" t="str">
        <f>LOOKUP(A2835,[1]lookup!$A$3:$A$51,[1]lookup!$P$3:$P$51)</f>
        <v>Unseeded</v>
      </c>
      <c r="N2835" s="24" t="str">
        <f>LOOKUP(A2835,[1]lookup!$A$3:$A$51,[1]lookup!$R$3:$R$51)</f>
        <v>Mod</v>
      </c>
      <c r="O2835" s="24" t="str">
        <f>LOOKUP(A2835,[1]lookup!$A$3:$A$51,[1]lookup!$U$3:$U$51)</f>
        <v>FS</v>
      </c>
      <c r="P2835" s="25">
        <f t="shared" si="88"/>
        <v>9.68</v>
      </c>
      <c r="Q2835" s="25">
        <f t="shared" si="89"/>
        <v>0.02</v>
      </c>
      <c r="R2835" s="25">
        <f>LOOKUP(A2835,[1]lookup!$A$3:$A$51,[1]lookup!$H$3:$H$51)</f>
        <v>0</v>
      </c>
    </row>
    <row r="2836" spans="1:18" ht="15" x14ac:dyDescent="0.2">
      <c r="A2836" t="s">
        <v>257</v>
      </c>
      <c r="B2836">
        <v>2019</v>
      </c>
      <c r="C2836" t="s">
        <v>0</v>
      </c>
      <c r="D2836" t="s">
        <v>557</v>
      </c>
      <c r="E2836" t="s">
        <v>2201</v>
      </c>
      <c r="F2836">
        <v>0</v>
      </c>
      <c r="G2836">
        <v>0</v>
      </c>
      <c r="H2836">
        <v>1</v>
      </c>
      <c r="I2836">
        <v>115</v>
      </c>
      <c r="J2836">
        <v>1</v>
      </c>
      <c r="K2836">
        <v>115</v>
      </c>
      <c r="L2836">
        <v>5000</v>
      </c>
      <c r="M2836" s="24" t="str">
        <f>LOOKUP(A2836,[1]lookup!$A$3:$A$51,[1]lookup!$P$3:$P$51)</f>
        <v>Unseeded</v>
      </c>
      <c r="N2836" s="24" t="str">
        <f>LOOKUP(A2836,[1]lookup!$A$3:$A$51,[1]lookup!$R$3:$R$51)</f>
        <v>Mod</v>
      </c>
      <c r="O2836" s="24" t="str">
        <f>LOOKUP(A2836,[1]lookup!$A$3:$A$51,[1]lookup!$U$3:$U$51)</f>
        <v>FS</v>
      </c>
      <c r="P2836" s="25">
        <f t="shared" si="88"/>
        <v>2.2999999999999998</v>
      </c>
      <c r="Q2836" s="25">
        <f t="shared" si="89"/>
        <v>0</v>
      </c>
      <c r="R2836" s="25">
        <f>LOOKUP(A2836,[1]lookup!$A$3:$A$51,[1]lookup!$H$3:$H$51)</f>
        <v>0</v>
      </c>
    </row>
    <row r="2837" spans="1:18" ht="15" x14ac:dyDescent="0.2">
      <c r="A2837" t="s">
        <v>257</v>
      </c>
      <c r="B2837">
        <v>2019</v>
      </c>
      <c r="C2837" t="s">
        <v>0</v>
      </c>
      <c r="D2837" t="s">
        <v>390</v>
      </c>
      <c r="E2837" t="s">
        <v>2202</v>
      </c>
      <c r="F2837">
        <v>9</v>
      </c>
      <c r="G2837">
        <v>466</v>
      </c>
      <c r="H2837">
        <v>10</v>
      </c>
      <c r="I2837">
        <v>2018</v>
      </c>
      <c r="J2837">
        <v>11</v>
      </c>
      <c r="K2837">
        <v>2484</v>
      </c>
      <c r="L2837">
        <v>5000</v>
      </c>
      <c r="M2837" s="24" t="str">
        <f>LOOKUP(A2837,[1]lookup!$A$3:$A$51,[1]lookup!$P$3:$P$51)</f>
        <v>Unseeded</v>
      </c>
      <c r="N2837" s="24" t="str">
        <f>LOOKUP(A2837,[1]lookup!$A$3:$A$51,[1]lookup!$R$3:$R$51)</f>
        <v>Mod</v>
      </c>
      <c r="O2837" s="24" t="str">
        <f>LOOKUP(A2837,[1]lookup!$A$3:$A$51,[1]lookup!$U$3:$U$51)</f>
        <v>FS</v>
      </c>
      <c r="P2837" s="25">
        <f t="shared" si="88"/>
        <v>40.36</v>
      </c>
      <c r="Q2837" s="25">
        <f t="shared" si="89"/>
        <v>9.32</v>
      </c>
      <c r="R2837" s="25">
        <f>LOOKUP(A2837,[1]lookup!$A$3:$A$51,[1]lookup!$H$3:$H$51)</f>
        <v>0</v>
      </c>
    </row>
    <row r="2838" spans="1:18" ht="15" x14ac:dyDescent="0.2">
      <c r="A2838" t="s">
        <v>257</v>
      </c>
      <c r="B2838">
        <v>2019</v>
      </c>
      <c r="C2838" t="s">
        <v>0</v>
      </c>
      <c r="D2838" t="s">
        <v>1087</v>
      </c>
      <c r="E2838" t="s">
        <v>2203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5000</v>
      </c>
      <c r="M2838" s="24" t="str">
        <f>LOOKUP(A2838,[1]lookup!$A$3:$A$51,[1]lookup!$P$3:$P$51)</f>
        <v>Unseeded</v>
      </c>
      <c r="N2838" s="24" t="str">
        <f>LOOKUP(A2838,[1]lookup!$A$3:$A$51,[1]lookup!$R$3:$R$51)</f>
        <v>Mod</v>
      </c>
      <c r="O2838" s="24" t="str">
        <f>LOOKUP(A2838,[1]lookup!$A$3:$A$51,[1]lookup!$U$3:$U$51)</f>
        <v>FS</v>
      </c>
      <c r="P2838" s="25">
        <f t="shared" si="88"/>
        <v>0</v>
      </c>
      <c r="Q2838" s="25">
        <f t="shared" si="89"/>
        <v>0</v>
      </c>
      <c r="R2838" s="25">
        <f>LOOKUP(A2838,[1]lookup!$A$3:$A$51,[1]lookup!$H$3:$H$51)</f>
        <v>0</v>
      </c>
    </row>
    <row r="2839" spans="1:18" ht="15" x14ac:dyDescent="0.2">
      <c r="A2839" t="s">
        <v>257</v>
      </c>
      <c r="B2839">
        <v>2019</v>
      </c>
      <c r="C2839" t="s">
        <v>0</v>
      </c>
      <c r="D2839" t="s">
        <v>244</v>
      </c>
      <c r="E2839" t="s">
        <v>2204</v>
      </c>
      <c r="F2839">
        <v>16</v>
      </c>
      <c r="G2839">
        <v>278</v>
      </c>
      <c r="H2839">
        <v>17</v>
      </c>
      <c r="I2839">
        <v>2120</v>
      </c>
      <c r="J2839">
        <v>19</v>
      </c>
      <c r="K2839">
        <v>2398</v>
      </c>
      <c r="L2839">
        <v>5000</v>
      </c>
      <c r="M2839" s="24" t="str">
        <f>LOOKUP(A2839,[1]lookup!$A$3:$A$51,[1]lookup!$P$3:$P$51)</f>
        <v>Unseeded</v>
      </c>
      <c r="N2839" s="24" t="str">
        <f>LOOKUP(A2839,[1]lookup!$A$3:$A$51,[1]lookup!$R$3:$R$51)</f>
        <v>Mod</v>
      </c>
      <c r="O2839" s="24" t="str">
        <f>LOOKUP(A2839,[1]lookup!$A$3:$A$51,[1]lookup!$U$3:$U$51)</f>
        <v>FS</v>
      </c>
      <c r="P2839" s="25">
        <f t="shared" si="88"/>
        <v>42.4</v>
      </c>
      <c r="Q2839" s="25">
        <f t="shared" si="89"/>
        <v>5.56</v>
      </c>
      <c r="R2839" s="25">
        <f>LOOKUP(A2839,[1]lookup!$A$3:$A$51,[1]lookup!$H$3:$H$51)</f>
        <v>0</v>
      </c>
    </row>
    <row r="2840" spans="1:18" ht="15" x14ac:dyDescent="0.2">
      <c r="A2840" t="s">
        <v>257</v>
      </c>
      <c r="B2840">
        <v>2019</v>
      </c>
      <c r="C2840" t="s">
        <v>0</v>
      </c>
      <c r="D2840" t="s">
        <v>559</v>
      </c>
      <c r="E2840" t="s">
        <v>2205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5000</v>
      </c>
      <c r="M2840" s="24" t="str">
        <f>LOOKUP(A2840,[1]lookup!$A$3:$A$51,[1]lookup!$P$3:$P$51)</f>
        <v>Unseeded</v>
      </c>
      <c r="N2840" s="24" t="str">
        <f>LOOKUP(A2840,[1]lookup!$A$3:$A$51,[1]lookup!$R$3:$R$51)</f>
        <v>Mod</v>
      </c>
      <c r="O2840" s="24" t="str">
        <f>LOOKUP(A2840,[1]lookup!$A$3:$A$51,[1]lookup!$U$3:$U$51)</f>
        <v>FS</v>
      </c>
      <c r="P2840" s="25">
        <f t="shared" si="88"/>
        <v>0</v>
      </c>
      <c r="Q2840" s="25">
        <f t="shared" si="89"/>
        <v>0</v>
      </c>
      <c r="R2840" s="25">
        <f>LOOKUP(A2840,[1]lookup!$A$3:$A$51,[1]lookup!$H$3:$H$51)</f>
        <v>0</v>
      </c>
    </row>
    <row r="2841" spans="1:18" ht="15" x14ac:dyDescent="0.2">
      <c r="A2841" t="s">
        <v>257</v>
      </c>
      <c r="B2841">
        <v>2019</v>
      </c>
      <c r="C2841" t="s">
        <v>0</v>
      </c>
      <c r="D2841" t="s">
        <v>1229</v>
      </c>
      <c r="E2841" t="s">
        <v>2206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5000</v>
      </c>
      <c r="M2841" s="24" t="str">
        <f>LOOKUP(A2841,[1]lookup!$A$3:$A$51,[1]lookup!$P$3:$P$51)</f>
        <v>Unseeded</v>
      </c>
      <c r="N2841" s="24" t="str">
        <f>LOOKUP(A2841,[1]lookup!$A$3:$A$51,[1]lookup!$R$3:$R$51)</f>
        <v>Mod</v>
      </c>
      <c r="O2841" s="24" t="str">
        <f>LOOKUP(A2841,[1]lookup!$A$3:$A$51,[1]lookup!$U$3:$U$51)</f>
        <v>FS</v>
      </c>
      <c r="P2841" s="25">
        <f t="shared" si="88"/>
        <v>0</v>
      </c>
      <c r="Q2841" s="25">
        <f t="shared" si="89"/>
        <v>0</v>
      </c>
      <c r="R2841" s="25">
        <f>LOOKUP(A2841,[1]lookup!$A$3:$A$51,[1]lookup!$H$3:$H$51)</f>
        <v>0</v>
      </c>
    </row>
    <row r="2842" spans="1:18" ht="15" x14ac:dyDescent="0.2">
      <c r="A2842" t="s">
        <v>257</v>
      </c>
      <c r="B2842">
        <v>2019</v>
      </c>
      <c r="C2842" t="s">
        <v>0</v>
      </c>
      <c r="D2842" t="s">
        <v>405</v>
      </c>
      <c r="E2842" t="s">
        <v>2207</v>
      </c>
      <c r="F2842">
        <v>3</v>
      </c>
      <c r="G2842">
        <v>903</v>
      </c>
      <c r="H2842">
        <v>2</v>
      </c>
      <c r="I2842">
        <v>572</v>
      </c>
      <c r="J2842">
        <v>3</v>
      </c>
      <c r="K2842">
        <v>1475</v>
      </c>
      <c r="L2842">
        <v>5000</v>
      </c>
      <c r="M2842" s="24" t="str">
        <f>LOOKUP(A2842,[1]lookup!$A$3:$A$51,[1]lookup!$P$3:$P$51)</f>
        <v>Unseeded</v>
      </c>
      <c r="N2842" s="24" t="str">
        <f>LOOKUP(A2842,[1]lookup!$A$3:$A$51,[1]lookup!$R$3:$R$51)</f>
        <v>Mod</v>
      </c>
      <c r="O2842" s="24" t="str">
        <f>LOOKUP(A2842,[1]lookup!$A$3:$A$51,[1]lookup!$U$3:$U$51)</f>
        <v>FS</v>
      </c>
      <c r="P2842" s="25">
        <f t="shared" si="88"/>
        <v>11.44</v>
      </c>
      <c r="Q2842" s="25">
        <f t="shared" si="89"/>
        <v>18.060000000000002</v>
      </c>
      <c r="R2842" s="25">
        <f>LOOKUP(A2842,[1]lookup!$A$3:$A$51,[1]lookup!$H$3:$H$51)</f>
        <v>0</v>
      </c>
    </row>
    <row r="2843" spans="1:18" ht="15" x14ac:dyDescent="0.2">
      <c r="A2843" t="s">
        <v>257</v>
      </c>
      <c r="B2843">
        <v>2019</v>
      </c>
      <c r="C2843" t="s">
        <v>0</v>
      </c>
      <c r="D2843" t="s">
        <v>217</v>
      </c>
      <c r="E2843" t="s">
        <v>2208</v>
      </c>
      <c r="F2843">
        <v>2</v>
      </c>
      <c r="G2843">
        <v>3352</v>
      </c>
      <c r="H2843">
        <v>1</v>
      </c>
      <c r="I2843">
        <v>25</v>
      </c>
      <c r="J2843">
        <v>2</v>
      </c>
      <c r="K2843">
        <v>3377</v>
      </c>
      <c r="L2843">
        <v>5000</v>
      </c>
      <c r="M2843" s="24" t="str">
        <f>LOOKUP(A2843,[1]lookup!$A$3:$A$51,[1]lookup!$P$3:$P$51)</f>
        <v>Unseeded</v>
      </c>
      <c r="N2843" s="24" t="str">
        <f>LOOKUP(A2843,[1]lookup!$A$3:$A$51,[1]lookup!$R$3:$R$51)</f>
        <v>Mod</v>
      </c>
      <c r="O2843" s="24" t="str">
        <f>LOOKUP(A2843,[1]lookup!$A$3:$A$51,[1]lookup!$U$3:$U$51)</f>
        <v>FS</v>
      </c>
      <c r="P2843" s="25">
        <f t="shared" si="88"/>
        <v>0.5</v>
      </c>
      <c r="Q2843" s="25">
        <f t="shared" si="89"/>
        <v>67.040000000000006</v>
      </c>
      <c r="R2843" s="25">
        <f>LOOKUP(A2843,[1]lookup!$A$3:$A$51,[1]lookup!$H$3:$H$51)</f>
        <v>0</v>
      </c>
    </row>
    <row r="2844" spans="1:18" ht="15" x14ac:dyDescent="0.2">
      <c r="A2844" t="s">
        <v>257</v>
      </c>
      <c r="B2844">
        <v>2019</v>
      </c>
      <c r="C2844" t="s">
        <v>0</v>
      </c>
      <c r="D2844" t="s">
        <v>2209</v>
      </c>
      <c r="E2844" t="s">
        <v>2210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5000</v>
      </c>
      <c r="M2844" s="24" t="str">
        <f>LOOKUP(A2844,[1]lookup!$A$3:$A$51,[1]lookup!$P$3:$P$51)</f>
        <v>Unseeded</v>
      </c>
      <c r="N2844" s="24" t="str">
        <f>LOOKUP(A2844,[1]lookup!$A$3:$A$51,[1]lookup!$R$3:$R$51)</f>
        <v>Mod</v>
      </c>
      <c r="O2844" s="24" t="str">
        <f>LOOKUP(A2844,[1]lookup!$A$3:$A$51,[1]lookup!$U$3:$U$51)</f>
        <v>FS</v>
      </c>
      <c r="P2844" s="25">
        <f t="shared" si="88"/>
        <v>0</v>
      </c>
      <c r="Q2844" s="25">
        <f t="shared" si="89"/>
        <v>0</v>
      </c>
      <c r="R2844" s="25">
        <f>LOOKUP(A2844,[1]lookup!$A$3:$A$51,[1]lookup!$H$3:$H$51)</f>
        <v>0</v>
      </c>
    </row>
    <row r="2845" spans="1:18" ht="15" x14ac:dyDescent="0.2">
      <c r="A2845" t="s">
        <v>257</v>
      </c>
      <c r="B2845">
        <v>2019</v>
      </c>
      <c r="C2845" t="s">
        <v>0</v>
      </c>
      <c r="D2845" t="s">
        <v>2211</v>
      </c>
      <c r="E2845" t="s">
        <v>2212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5000</v>
      </c>
      <c r="M2845" s="24" t="str">
        <f>LOOKUP(A2845,[1]lookup!$A$3:$A$51,[1]lookup!$P$3:$P$51)</f>
        <v>Unseeded</v>
      </c>
      <c r="N2845" s="24" t="str">
        <f>LOOKUP(A2845,[1]lookup!$A$3:$A$51,[1]lookup!$R$3:$R$51)</f>
        <v>Mod</v>
      </c>
      <c r="O2845" s="24" t="str">
        <f>LOOKUP(A2845,[1]lookup!$A$3:$A$51,[1]lookup!$U$3:$U$51)</f>
        <v>FS</v>
      </c>
      <c r="P2845" s="25">
        <f t="shared" si="88"/>
        <v>0</v>
      </c>
      <c r="Q2845" s="25">
        <f t="shared" si="89"/>
        <v>0</v>
      </c>
      <c r="R2845" s="25">
        <f>LOOKUP(A2845,[1]lookup!$A$3:$A$51,[1]lookup!$H$3:$H$51)</f>
        <v>0</v>
      </c>
    </row>
    <row r="2846" spans="1:18" ht="15" x14ac:dyDescent="0.2">
      <c r="A2846" t="s">
        <v>264</v>
      </c>
      <c r="B2846">
        <v>2019</v>
      </c>
      <c r="C2846" t="s">
        <v>0</v>
      </c>
      <c r="D2846" t="s">
        <v>672</v>
      </c>
      <c r="E2846" t="s">
        <v>2199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5002</v>
      </c>
      <c r="M2846" s="24" t="str">
        <f>LOOKUP(A2846,[1]lookup!$A$3:$A$51,[1]lookup!$P$3:$P$51)</f>
        <v>Seeded</v>
      </c>
      <c r="N2846" s="24" t="str">
        <f>LOOKUP(A2846,[1]lookup!$A$3:$A$51,[1]lookup!$R$3:$R$51)</f>
        <v>Mod</v>
      </c>
      <c r="O2846" s="24" t="str">
        <f>LOOKUP(A2846,[1]lookup!$A$3:$A$51,[1]lookup!$U$3:$U$51)</f>
        <v>FS</v>
      </c>
      <c r="P2846" s="25">
        <f t="shared" si="88"/>
        <v>0</v>
      </c>
      <c r="Q2846" s="25">
        <f t="shared" si="89"/>
        <v>0</v>
      </c>
      <c r="R2846" s="25">
        <f>LOOKUP(A2846,[1]lookup!$A$3:$A$51,[1]lookup!$H$3:$H$51)</f>
        <v>41.838161838161838</v>
      </c>
    </row>
    <row r="2847" spans="1:18" ht="15" x14ac:dyDescent="0.2">
      <c r="A2847" t="s">
        <v>264</v>
      </c>
      <c r="B2847">
        <v>2019</v>
      </c>
      <c r="C2847" t="s">
        <v>0</v>
      </c>
      <c r="D2847" t="s">
        <v>556</v>
      </c>
      <c r="E2847" t="s">
        <v>2200</v>
      </c>
      <c r="F2847">
        <v>1</v>
      </c>
      <c r="G2847">
        <v>14</v>
      </c>
      <c r="H2847">
        <v>3</v>
      </c>
      <c r="I2847">
        <v>1344</v>
      </c>
      <c r="J2847">
        <v>3</v>
      </c>
      <c r="K2847">
        <v>1358</v>
      </c>
      <c r="L2847">
        <v>5002</v>
      </c>
      <c r="M2847" s="24" t="str">
        <f>LOOKUP(A2847,[1]lookup!$A$3:$A$51,[1]lookup!$P$3:$P$51)</f>
        <v>Seeded</v>
      </c>
      <c r="N2847" s="24" t="str">
        <f>LOOKUP(A2847,[1]lookup!$A$3:$A$51,[1]lookup!$R$3:$R$51)</f>
        <v>Mod</v>
      </c>
      <c r="O2847" s="24" t="str">
        <f>LOOKUP(A2847,[1]lookup!$A$3:$A$51,[1]lookup!$U$3:$U$51)</f>
        <v>FS</v>
      </c>
      <c r="P2847" s="25">
        <f t="shared" si="88"/>
        <v>26.869252299080372</v>
      </c>
      <c r="Q2847" s="25">
        <f t="shared" si="89"/>
        <v>0.27988804478208718</v>
      </c>
      <c r="R2847" s="25">
        <f>LOOKUP(A2847,[1]lookup!$A$3:$A$51,[1]lookup!$H$3:$H$51)</f>
        <v>41.838161838161838</v>
      </c>
    </row>
    <row r="2848" spans="1:18" ht="15" x14ac:dyDescent="0.2">
      <c r="A2848" t="s">
        <v>264</v>
      </c>
      <c r="B2848">
        <v>2019</v>
      </c>
      <c r="C2848" t="s">
        <v>0</v>
      </c>
      <c r="D2848" t="s">
        <v>557</v>
      </c>
      <c r="E2848" t="s">
        <v>2201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5002</v>
      </c>
      <c r="M2848" s="24" t="str">
        <f>LOOKUP(A2848,[1]lookup!$A$3:$A$51,[1]lookup!$P$3:$P$51)</f>
        <v>Seeded</v>
      </c>
      <c r="N2848" s="24" t="str">
        <f>LOOKUP(A2848,[1]lookup!$A$3:$A$51,[1]lookup!$R$3:$R$51)</f>
        <v>Mod</v>
      </c>
      <c r="O2848" s="24" t="str">
        <f>LOOKUP(A2848,[1]lookup!$A$3:$A$51,[1]lookup!$U$3:$U$51)</f>
        <v>FS</v>
      </c>
      <c r="P2848" s="25">
        <f t="shared" si="88"/>
        <v>0</v>
      </c>
      <c r="Q2848" s="25">
        <f t="shared" si="89"/>
        <v>0</v>
      </c>
      <c r="R2848" s="25">
        <f>LOOKUP(A2848,[1]lookup!$A$3:$A$51,[1]lookup!$H$3:$H$51)</f>
        <v>41.838161838161838</v>
      </c>
    </row>
    <row r="2849" spans="1:18" ht="15" x14ac:dyDescent="0.2">
      <c r="A2849" t="s">
        <v>264</v>
      </c>
      <c r="B2849">
        <v>2019</v>
      </c>
      <c r="C2849" t="s">
        <v>0</v>
      </c>
      <c r="D2849" t="s">
        <v>390</v>
      </c>
      <c r="E2849" t="s">
        <v>2202</v>
      </c>
      <c r="F2849">
        <v>9</v>
      </c>
      <c r="G2849">
        <v>1405</v>
      </c>
      <c r="H2849">
        <v>8</v>
      </c>
      <c r="I2849">
        <v>3162</v>
      </c>
      <c r="J2849">
        <v>11</v>
      </c>
      <c r="K2849">
        <v>4567</v>
      </c>
      <c r="L2849">
        <v>5002</v>
      </c>
      <c r="M2849" s="24" t="str">
        <f>LOOKUP(A2849,[1]lookup!$A$3:$A$51,[1]lookup!$P$3:$P$51)</f>
        <v>Seeded</v>
      </c>
      <c r="N2849" s="24" t="str">
        <f>LOOKUP(A2849,[1]lookup!$A$3:$A$51,[1]lookup!$R$3:$R$51)</f>
        <v>Mod</v>
      </c>
      <c r="O2849" s="24" t="str">
        <f>LOOKUP(A2849,[1]lookup!$A$3:$A$51,[1]lookup!$U$3:$U$51)</f>
        <v>FS</v>
      </c>
      <c r="P2849" s="25">
        <f t="shared" si="88"/>
        <v>63.214714114354251</v>
      </c>
      <c r="Q2849" s="25">
        <f t="shared" si="89"/>
        <v>28.088764494202316</v>
      </c>
      <c r="R2849" s="25">
        <f>LOOKUP(A2849,[1]lookup!$A$3:$A$51,[1]lookup!$H$3:$H$51)</f>
        <v>41.838161838161838</v>
      </c>
    </row>
    <row r="2850" spans="1:18" ht="15" x14ac:dyDescent="0.2">
      <c r="A2850" t="s">
        <v>264</v>
      </c>
      <c r="B2850">
        <v>2019</v>
      </c>
      <c r="C2850" t="s">
        <v>0</v>
      </c>
      <c r="D2850" t="s">
        <v>1087</v>
      </c>
      <c r="E2850" t="s">
        <v>2203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5002</v>
      </c>
      <c r="M2850" s="24" t="str">
        <f>LOOKUP(A2850,[1]lookup!$A$3:$A$51,[1]lookup!$P$3:$P$51)</f>
        <v>Seeded</v>
      </c>
      <c r="N2850" s="24" t="str">
        <f>LOOKUP(A2850,[1]lookup!$A$3:$A$51,[1]lookup!$R$3:$R$51)</f>
        <v>Mod</v>
      </c>
      <c r="O2850" s="24" t="str">
        <f>LOOKUP(A2850,[1]lookup!$A$3:$A$51,[1]lookup!$U$3:$U$51)</f>
        <v>FS</v>
      </c>
      <c r="P2850" s="25">
        <f t="shared" si="88"/>
        <v>0</v>
      </c>
      <c r="Q2850" s="25">
        <f t="shared" si="89"/>
        <v>0</v>
      </c>
      <c r="R2850" s="25">
        <f>LOOKUP(A2850,[1]lookup!$A$3:$A$51,[1]lookup!$H$3:$H$51)</f>
        <v>41.838161838161838</v>
      </c>
    </row>
    <row r="2851" spans="1:18" ht="15" x14ac:dyDescent="0.2">
      <c r="A2851" t="s">
        <v>264</v>
      </c>
      <c r="B2851">
        <v>2019</v>
      </c>
      <c r="C2851" t="s">
        <v>0</v>
      </c>
      <c r="D2851" t="s">
        <v>244</v>
      </c>
      <c r="E2851" t="s">
        <v>2204</v>
      </c>
      <c r="F2851">
        <v>7</v>
      </c>
      <c r="G2851">
        <v>143</v>
      </c>
      <c r="H2851">
        <v>12</v>
      </c>
      <c r="I2851">
        <v>1084</v>
      </c>
      <c r="J2851">
        <v>12</v>
      </c>
      <c r="K2851">
        <v>1227</v>
      </c>
      <c r="L2851">
        <v>5002</v>
      </c>
      <c r="M2851" s="24" t="str">
        <f>LOOKUP(A2851,[1]lookup!$A$3:$A$51,[1]lookup!$P$3:$P$51)</f>
        <v>Seeded</v>
      </c>
      <c r="N2851" s="24" t="str">
        <f>LOOKUP(A2851,[1]lookup!$A$3:$A$51,[1]lookup!$R$3:$R$51)</f>
        <v>Mod</v>
      </c>
      <c r="O2851" s="24" t="str">
        <f>LOOKUP(A2851,[1]lookup!$A$3:$A$51,[1]lookup!$U$3:$U$51)</f>
        <v>FS</v>
      </c>
      <c r="P2851" s="25">
        <f t="shared" si="88"/>
        <v>21.671331467413037</v>
      </c>
      <c r="Q2851" s="25">
        <f t="shared" si="89"/>
        <v>2.8588564574170334</v>
      </c>
      <c r="R2851" s="25">
        <f>LOOKUP(A2851,[1]lookup!$A$3:$A$51,[1]lookup!$H$3:$H$51)</f>
        <v>41.838161838161838</v>
      </c>
    </row>
    <row r="2852" spans="1:18" ht="15" x14ac:dyDescent="0.2">
      <c r="A2852" t="s">
        <v>264</v>
      </c>
      <c r="B2852">
        <v>2019</v>
      </c>
      <c r="C2852" t="s">
        <v>0</v>
      </c>
      <c r="D2852" t="s">
        <v>559</v>
      </c>
      <c r="E2852" t="s">
        <v>2205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5002</v>
      </c>
      <c r="M2852" s="24" t="str">
        <f>LOOKUP(A2852,[1]lookup!$A$3:$A$51,[1]lookup!$P$3:$P$51)</f>
        <v>Seeded</v>
      </c>
      <c r="N2852" s="24" t="str">
        <f>LOOKUP(A2852,[1]lookup!$A$3:$A$51,[1]lookup!$R$3:$R$51)</f>
        <v>Mod</v>
      </c>
      <c r="O2852" s="24" t="str">
        <f>LOOKUP(A2852,[1]lookup!$A$3:$A$51,[1]lookup!$U$3:$U$51)</f>
        <v>FS</v>
      </c>
      <c r="P2852" s="25">
        <f t="shared" si="88"/>
        <v>0</v>
      </c>
      <c r="Q2852" s="25">
        <f t="shared" si="89"/>
        <v>0</v>
      </c>
      <c r="R2852" s="25">
        <f>LOOKUP(A2852,[1]lookup!$A$3:$A$51,[1]lookup!$H$3:$H$51)</f>
        <v>41.838161838161838</v>
      </c>
    </row>
    <row r="2853" spans="1:18" ht="15" x14ac:dyDescent="0.2">
      <c r="A2853" t="s">
        <v>264</v>
      </c>
      <c r="B2853">
        <v>2019</v>
      </c>
      <c r="C2853" t="s">
        <v>0</v>
      </c>
      <c r="D2853" t="s">
        <v>1229</v>
      </c>
      <c r="E2853" t="s">
        <v>2206</v>
      </c>
      <c r="F2853">
        <v>2</v>
      </c>
      <c r="G2853">
        <v>134</v>
      </c>
      <c r="H2853">
        <v>0</v>
      </c>
      <c r="I2853">
        <v>0</v>
      </c>
      <c r="J2853">
        <v>2</v>
      </c>
      <c r="K2853">
        <v>134</v>
      </c>
      <c r="L2853">
        <v>5002</v>
      </c>
      <c r="M2853" s="24" t="str">
        <f>LOOKUP(A2853,[1]lookup!$A$3:$A$51,[1]lookup!$P$3:$P$51)</f>
        <v>Seeded</v>
      </c>
      <c r="N2853" s="24" t="str">
        <f>LOOKUP(A2853,[1]lookup!$A$3:$A$51,[1]lookup!$R$3:$R$51)</f>
        <v>Mod</v>
      </c>
      <c r="O2853" s="24" t="str">
        <f>LOOKUP(A2853,[1]lookup!$A$3:$A$51,[1]lookup!$U$3:$U$51)</f>
        <v>FS</v>
      </c>
      <c r="P2853" s="25">
        <f t="shared" si="88"/>
        <v>0</v>
      </c>
      <c r="Q2853" s="25">
        <f t="shared" si="89"/>
        <v>2.6789284286285486</v>
      </c>
      <c r="R2853" s="25">
        <f>LOOKUP(A2853,[1]lookup!$A$3:$A$51,[1]lookup!$H$3:$H$51)</f>
        <v>41.838161838161838</v>
      </c>
    </row>
    <row r="2854" spans="1:18" ht="15" x14ac:dyDescent="0.2">
      <c r="A2854" t="s">
        <v>264</v>
      </c>
      <c r="B2854">
        <v>2019</v>
      </c>
      <c r="C2854" t="s">
        <v>0</v>
      </c>
      <c r="D2854" t="s">
        <v>405</v>
      </c>
      <c r="E2854" t="s">
        <v>2207</v>
      </c>
      <c r="F2854">
        <v>3</v>
      </c>
      <c r="G2854">
        <v>1384</v>
      </c>
      <c r="H2854">
        <v>2</v>
      </c>
      <c r="I2854">
        <v>284</v>
      </c>
      <c r="J2854">
        <v>3</v>
      </c>
      <c r="K2854">
        <v>1668</v>
      </c>
      <c r="L2854">
        <v>5002</v>
      </c>
      <c r="M2854" s="24" t="str">
        <f>LOOKUP(A2854,[1]lookup!$A$3:$A$51,[1]lookup!$P$3:$P$51)</f>
        <v>Seeded</v>
      </c>
      <c r="N2854" s="24" t="str">
        <f>LOOKUP(A2854,[1]lookup!$A$3:$A$51,[1]lookup!$R$3:$R$51)</f>
        <v>Mod</v>
      </c>
      <c r="O2854" s="24" t="str">
        <f>LOOKUP(A2854,[1]lookup!$A$3:$A$51,[1]lookup!$U$3:$U$51)</f>
        <v>FS</v>
      </c>
      <c r="P2854" s="25">
        <f t="shared" si="88"/>
        <v>5.6777289084366256</v>
      </c>
      <c r="Q2854" s="25">
        <f t="shared" si="89"/>
        <v>27.668932427029187</v>
      </c>
      <c r="R2854" s="25">
        <f>LOOKUP(A2854,[1]lookup!$A$3:$A$51,[1]lookup!$H$3:$H$51)</f>
        <v>41.838161838161838</v>
      </c>
    </row>
    <row r="2855" spans="1:18" ht="15" x14ac:dyDescent="0.2">
      <c r="A2855" t="s">
        <v>264</v>
      </c>
      <c r="B2855">
        <v>2019</v>
      </c>
      <c r="C2855" t="s">
        <v>0</v>
      </c>
      <c r="D2855" t="s">
        <v>217</v>
      </c>
      <c r="E2855" t="s">
        <v>2208</v>
      </c>
      <c r="F2855">
        <v>2</v>
      </c>
      <c r="G2855">
        <v>1922</v>
      </c>
      <c r="H2855">
        <v>0</v>
      </c>
      <c r="I2855">
        <v>0</v>
      </c>
      <c r="J2855">
        <v>2</v>
      </c>
      <c r="K2855">
        <v>1922</v>
      </c>
      <c r="L2855">
        <v>5002</v>
      </c>
      <c r="M2855" s="24" t="str">
        <f>LOOKUP(A2855,[1]lookup!$A$3:$A$51,[1]lookup!$P$3:$P$51)</f>
        <v>Seeded</v>
      </c>
      <c r="N2855" s="24" t="str">
        <f>LOOKUP(A2855,[1]lookup!$A$3:$A$51,[1]lookup!$R$3:$R$51)</f>
        <v>Mod</v>
      </c>
      <c r="O2855" s="24" t="str">
        <f>LOOKUP(A2855,[1]lookup!$A$3:$A$51,[1]lookup!$U$3:$U$51)</f>
        <v>FS</v>
      </c>
      <c r="P2855" s="25">
        <f t="shared" si="88"/>
        <v>0</v>
      </c>
      <c r="Q2855" s="25">
        <f t="shared" si="89"/>
        <v>38.424630147940825</v>
      </c>
      <c r="R2855" s="25">
        <f>LOOKUP(A2855,[1]lookup!$A$3:$A$51,[1]lookup!$H$3:$H$51)</f>
        <v>41.838161838161838</v>
      </c>
    </row>
    <row r="2856" spans="1:18" ht="15" x14ac:dyDescent="0.2">
      <c r="A2856" t="s">
        <v>264</v>
      </c>
      <c r="B2856">
        <v>2019</v>
      </c>
      <c r="C2856" t="s">
        <v>0</v>
      </c>
      <c r="D2856" t="s">
        <v>2209</v>
      </c>
      <c r="E2856" t="s">
        <v>2210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5002</v>
      </c>
      <c r="M2856" s="24" t="str">
        <f>LOOKUP(A2856,[1]lookup!$A$3:$A$51,[1]lookup!$P$3:$P$51)</f>
        <v>Seeded</v>
      </c>
      <c r="N2856" s="24" t="str">
        <f>LOOKUP(A2856,[1]lookup!$A$3:$A$51,[1]lookup!$R$3:$R$51)</f>
        <v>Mod</v>
      </c>
      <c r="O2856" s="24" t="str">
        <f>LOOKUP(A2856,[1]lookup!$A$3:$A$51,[1]lookup!$U$3:$U$51)</f>
        <v>FS</v>
      </c>
      <c r="P2856" s="25">
        <f t="shared" si="88"/>
        <v>0</v>
      </c>
      <c r="Q2856" s="25">
        <f t="shared" si="89"/>
        <v>0</v>
      </c>
      <c r="R2856" s="25">
        <f>LOOKUP(A2856,[1]lookup!$A$3:$A$51,[1]lookup!$H$3:$H$51)</f>
        <v>41.838161838161838</v>
      </c>
    </row>
    <row r="2857" spans="1:18" ht="15" x14ac:dyDescent="0.2">
      <c r="A2857" t="s">
        <v>264</v>
      </c>
      <c r="B2857">
        <v>2019</v>
      </c>
      <c r="C2857" t="s">
        <v>0</v>
      </c>
      <c r="D2857" t="s">
        <v>2211</v>
      </c>
      <c r="E2857" t="s">
        <v>2212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5002</v>
      </c>
      <c r="M2857" s="24" t="str">
        <f>LOOKUP(A2857,[1]lookup!$A$3:$A$51,[1]lookup!$P$3:$P$51)</f>
        <v>Seeded</v>
      </c>
      <c r="N2857" s="24" t="str">
        <f>LOOKUP(A2857,[1]lookup!$A$3:$A$51,[1]lookup!$R$3:$R$51)</f>
        <v>Mod</v>
      </c>
      <c r="O2857" s="24" t="str">
        <f>LOOKUP(A2857,[1]lookup!$A$3:$A$51,[1]lookup!$U$3:$U$51)</f>
        <v>FS</v>
      </c>
      <c r="P2857" s="25">
        <f t="shared" si="88"/>
        <v>0</v>
      </c>
      <c r="Q2857" s="25">
        <f t="shared" si="89"/>
        <v>0</v>
      </c>
      <c r="R2857" s="25">
        <f>LOOKUP(A2857,[1]lookup!$A$3:$A$51,[1]lookup!$H$3:$H$51)</f>
        <v>41.838161838161838</v>
      </c>
    </row>
    <row r="2858" spans="1:18" ht="15" x14ac:dyDescent="0.2">
      <c r="A2858" t="s">
        <v>267</v>
      </c>
      <c r="B2858">
        <v>2019</v>
      </c>
      <c r="C2858" t="s">
        <v>0</v>
      </c>
      <c r="D2858" t="s">
        <v>672</v>
      </c>
      <c r="E2858" t="s">
        <v>2199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5000</v>
      </c>
      <c r="M2858" s="24" t="str">
        <f>LOOKUP(A2858,[1]lookup!$A$3:$A$51,[1]lookup!$P$3:$P$51)</f>
        <v>Unseeded</v>
      </c>
      <c r="N2858" s="24" t="str">
        <f>LOOKUP(A2858,[1]lookup!$A$3:$A$51,[1]lookup!$R$3:$R$51)</f>
        <v>Unburned</v>
      </c>
      <c r="O2858" s="24" t="str">
        <f>LOOKUP(A2858,[1]lookup!$A$3:$A$51,[1]lookup!$U$3:$U$51)</f>
        <v>FS</v>
      </c>
      <c r="P2858" s="25">
        <f t="shared" si="88"/>
        <v>0</v>
      </c>
      <c r="Q2858" s="25">
        <f t="shared" si="89"/>
        <v>0</v>
      </c>
      <c r="R2858" s="25">
        <f>LOOKUP(A2858,[1]lookup!$A$3:$A$51,[1]lookup!$H$3:$H$51)</f>
        <v>0</v>
      </c>
    </row>
    <row r="2859" spans="1:18" ht="15" x14ac:dyDescent="0.2">
      <c r="A2859" t="s">
        <v>267</v>
      </c>
      <c r="B2859">
        <v>2019</v>
      </c>
      <c r="C2859" t="s">
        <v>0</v>
      </c>
      <c r="D2859" t="s">
        <v>556</v>
      </c>
      <c r="E2859" t="s">
        <v>2200</v>
      </c>
      <c r="F2859">
        <v>3</v>
      </c>
      <c r="G2859">
        <v>17</v>
      </c>
      <c r="H2859">
        <v>3</v>
      </c>
      <c r="I2859">
        <v>1201</v>
      </c>
      <c r="J2859">
        <v>3</v>
      </c>
      <c r="K2859">
        <v>1218</v>
      </c>
      <c r="L2859">
        <v>5000</v>
      </c>
      <c r="M2859" s="24" t="str">
        <f>LOOKUP(A2859,[1]lookup!$A$3:$A$51,[1]lookup!$P$3:$P$51)</f>
        <v>Unseeded</v>
      </c>
      <c r="N2859" s="24" t="str">
        <f>LOOKUP(A2859,[1]lookup!$A$3:$A$51,[1]lookup!$R$3:$R$51)</f>
        <v>Unburned</v>
      </c>
      <c r="O2859" s="24" t="str">
        <f>LOOKUP(A2859,[1]lookup!$A$3:$A$51,[1]lookup!$U$3:$U$51)</f>
        <v>FS</v>
      </c>
      <c r="P2859" s="25">
        <f t="shared" si="88"/>
        <v>24.02</v>
      </c>
      <c r="Q2859" s="25">
        <f t="shared" si="89"/>
        <v>0.33999999999999997</v>
      </c>
      <c r="R2859" s="25">
        <f>LOOKUP(A2859,[1]lookup!$A$3:$A$51,[1]lookup!$H$3:$H$51)</f>
        <v>0</v>
      </c>
    </row>
    <row r="2860" spans="1:18" ht="15" x14ac:dyDescent="0.2">
      <c r="A2860" t="s">
        <v>267</v>
      </c>
      <c r="B2860">
        <v>2019</v>
      </c>
      <c r="C2860" t="s">
        <v>0</v>
      </c>
      <c r="D2860" t="s">
        <v>557</v>
      </c>
      <c r="E2860" t="s">
        <v>2201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5000</v>
      </c>
      <c r="M2860" s="24" t="str">
        <f>LOOKUP(A2860,[1]lookup!$A$3:$A$51,[1]lookup!$P$3:$P$51)</f>
        <v>Unseeded</v>
      </c>
      <c r="N2860" s="24" t="str">
        <f>LOOKUP(A2860,[1]lookup!$A$3:$A$51,[1]lookup!$R$3:$R$51)</f>
        <v>Unburned</v>
      </c>
      <c r="O2860" s="24" t="str">
        <f>LOOKUP(A2860,[1]lookup!$A$3:$A$51,[1]lookup!$U$3:$U$51)</f>
        <v>FS</v>
      </c>
      <c r="P2860" s="25">
        <f t="shared" si="88"/>
        <v>0</v>
      </c>
      <c r="Q2860" s="25">
        <f t="shared" si="89"/>
        <v>0</v>
      </c>
      <c r="R2860" s="25">
        <f>LOOKUP(A2860,[1]lookup!$A$3:$A$51,[1]lookup!$H$3:$H$51)</f>
        <v>0</v>
      </c>
    </row>
    <row r="2861" spans="1:18" ht="15" x14ac:dyDescent="0.2">
      <c r="A2861" t="s">
        <v>267</v>
      </c>
      <c r="B2861">
        <v>2019</v>
      </c>
      <c r="C2861" t="s">
        <v>0</v>
      </c>
      <c r="D2861" t="s">
        <v>390</v>
      </c>
      <c r="E2861" t="s">
        <v>2202</v>
      </c>
      <c r="F2861">
        <v>11</v>
      </c>
      <c r="G2861">
        <v>276</v>
      </c>
      <c r="H2861">
        <v>12</v>
      </c>
      <c r="I2861">
        <v>2131</v>
      </c>
      <c r="J2861">
        <v>12</v>
      </c>
      <c r="K2861">
        <v>2407</v>
      </c>
      <c r="L2861">
        <v>5000</v>
      </c>
      <c r="M2861" s="24" t="str">
        <f>LOOKUP(A2861,[1]lookup!$A$3:$A$51,[1]lookup!$P$3:$P$51)</f>
        <v>Unseeded</v>
      </c>
      <c r="N2861" s="24" t="str">
        <f>LOOKUP(A2861,[1]lookup!$A$3:$A$51,[1]lookup!$R$3:$R$51)</f>
        <v>Unburned</v>
      </c>
      <c r="O2861" s="24" t="str">
        <f>LOOKUP(A2861,[1]lookup!$A$3:$A$51,[1]lookup!$U$3:$U$51)</f>
        <v>FS</v>
      </c>
      <c r="P2861" s="25">
        <f t="shared" si="88"/>
        <v>42.620000000000005</v>
      </c>
      <c r="Q2861" s="25">
        <f t="shared" si="89"/>
        <v>5.52</v>
      </c>
      <c r="R2861" s="25">
        <f>LOOKUP(A2861,[1]lookup!$A$3:$A$51,[1]lookup!$H$3:$H$51)</f>
        <v>0</v>
      </c>
    </row>
    <row r="2862" spans="1:18" ht="15" x14ac:dyDescent="0.2">
      <c r="A2862" t="s">
        <v>267</v>
      </c>
      <c r="B2862">
        <v>2019</v>
      </c>
      <c r="C2862" t="s">
        <v>0</v>
      </c>
      <c r="D2862" t="s">
        <v>1087</v>
      </c>
      <c r="E2862" t="s">
        <v>2203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5000</v>
      </c>
      <c r="M2862" s="24" t="str">
        <f>LOOKUP(A2862,[1]lookup!$A$3:$A$51,[1]lookup!$P$3:$P$51)</f>
        <v>Unseeded</v>
      </c>
      <c r="N2862" s="24" t="str">
        <f>LOOKUP(A2862,[1]lookup!$A$3:$A$51,[1]lookup!$R$3:$R$51)</f>
        <v>Unburned</v>
      </c>
      <c r="O2862" s="24" t="str">
        <f>LOOKUP(A2862,[1]lookup!$A$3:$A$51,[1]lookup!$U$3:$U$51)</f>
        <v>FS</v>
      </c>
      <c r="P2862" s="25">
        <f t="shared" si="88"/>
        <v>0</v>
      </c>
      <c r="Q2862" s="25">
        <f t="shared" si="89"/>
        <v>0</v>
      </c>
      <c r="R2862" s="25">
        <f>LOOKUP(A2862,[1]lookup!$A$3:$A$51,[1]lookup!$H$3:$H$51)</f>
        <v>0</v>
      </c>
    </row>
    <row r="2863" spans="1:18" ht="15" x14ac:dyDescent="0.2">
      <c r="A2863" t="s">
        <v>267</v>
      </c>
      <c r="B2863">
        <v>2019</v>
      </c>
      <c r="C2863" t="s">
        <v>0</v>
      </c>
      <c r="D2863" t="s">
        <v>244</v>
      </c>
      <c r="E2863" t="s">
        <v>2204</v>
      </c>
      <c r="F2863">
        <v>8</v>
      </c>
      <c r="G2863">
        <v>47</v>
      </c>
      <c r="H2863">
        <v>15</v>
      </c>
      <c r="I2863">
        <v>802</v>
      </c>
      <c r="J2863">
        <v>15</v>
      </c>
      <c r="K2863">
        <v>849</v>
      </c>
      <c r="L2863">
        <v>5000</v>
      </c>
      <c r="M2863" s="24" t="str">
        <f>LOOKUP(A2863,[1]lookup!$A$3:$A$51,[1]lookup!$P$3:$P$51)</f>
        <v>Unseeded</v>
      </c>
      <c r="N2863" s="24" t="str">
        <f>LOOKUP(A2863,[1]lookup!$A$3:$A$51,[1]lookup!$R$3:$R$51)</f>
        <v>Unburned</v>
      </c>
      <c r="O2863" s="24" t="str">
        <f>LOOKUP(A2863,[1]lookup!$A$3:$A$51,[1]lookup!$U$3:$U$51)</f>
        <v>FS</v>
      </c>
      <c r="P2863" s="25">
        <f t="shared" si="88"/>
        <v>16.04</v>
      </c>
      <c r="Q2863" s="25">
        <f t="shared" si="89"/>
        <v>0.94000000000000006</v>
      </c>
      <c r="R2863" s="25">
        <f>LOOKUP(A2863,[1]lookup!$A$3:$A$51,[1]lookup!$H$3:$H$51)</f>
        <v>0</v>
      </c>
    </row>
    <row r="2864" spans="1:18" ht="15" x14ac:dyDescent="0.2">
      <c r="A2864" t="s">
        <v>267</v>
      </c>
      <c r="B2864">
        <v>2019</v>
      </c>
      <c r="C2864" t="s">
        <v>0</v>
      </c>
      <c r="D2864" t="s">
        <v>559</v>
      </c>
      <c r="E2864" t="s">
        <v>2205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5000</v>
      </c>
      <c r="M2864" s="24" t="str">
        <f>LOOKUP(A2864,[1]lookup!$A$3:$A$51,[1]lookup!$P$3:$P$51)</f>
        <v>Unseeded</v>
      </c>
      <c r="N2864" s="24" t="str">
        <f>LOOKUP(A2864,[1]lookup!$A$3:$A$51,[1]lookup!$R$3:$R$51)</f>
        <v>Unburned</v>
      </c>
      <c r="O2864" s="24" t="str">
        <f>LOOKUP(A2864,[1]lookup!$A$3:$A$51,[1]lookup!$U$3:$U$51)</f>
        <v>FS</v>
      </c>
      <c r="P2864" s="25">
        <f t="shared" si="88"/>
        <v>0</v>
      </c>
      <c r="Q2864" s="25">
        <f t="shared" si="89"/>
        <v>0</v>
      </c>
      <c r="R2864" s="25">
        <f>LOOKUP(A2864,[1]lookup!$A$3:$A$51,[1]lookup!$H$3:$H$51)</f>
        <v>0</v>
      </c>
    </row>
    <row r="2865" spans="1:18" ht="15" x14ac:dyDescent="0.2">
      <c r="A2865" t="s">
        <v>267</v>
      </c>
      <c r="B2865">
        <v>2019</v>
      </c>
      <c r="C2865" t="s">
        <v>0</v>
      </c>
      <c r="D2865" t="s">
        <v>1229</v>
      </c>
      <c r="E2865" t="s">
        <v>2206</v>
      </c>
      <c r="F2865">
        <v>1</v>
      </c>
      <c r="G2865">
        <v>16</v>
      </c>
      <c r="H2865">
        <v>0</v>
      </c>
      <c r="I2865">
        <v>0</v>
      </c>
      <c r="J2865">
        <v>1</v>
      </c>
      <c r="K2865">
        <v>16</v>
      </c>
      <c r="L2865">
        <v>5000</v>
      </c>
      <c r="M2865" s="24" t="str">
        <f>LOOKUP(A2865,[1]lookup!$A$3:$A$51,[1]lookup!$P$3:$P$51)</f>
        <v>Unseeded</v>
      </c>
      <c r="N2865" s="24" t="str">
        <f>LOOKUP(A2865,[1]lookup!$A$3:$A$51,[1]lookup!$R$3:$R$51)</f>
        <v>Unburned</v>
      </c>
      <c r="O2865" s="24" t="str">
        <f>LOOKUP(A2865,[1]lookup!$A$3:$A$51,[1]lookup!$U$3:$U$51)</f>
        <v>FS</v>
      </c>
      <c r="P2865" s="25">
        <f t="shared" si="88"/>
        <v>0</v>
      </c>
      <c r="Q2865" s="25">
        <f t="shared" si="89"/>
        <v>0.32</v>
      </c>
      <c r="R2865" s="25">
        <f>LOOKUP(A2865,[1]lookup!$A$3:$A$51,[1]lookup!$H$3:$H$51)</f>
        <v>0</v>
      </c>
    </row>
    <row r="2866" spans="1:18" ht="15" x14ac:dyDescent="0.2">
      <c r="A2866" t="s">
        <v>267</v>
      </c>
      <c r="B2866">
        <v>2019</v>
      </c>
      <c r="C2866" t="s">
        <v>0</v>
      </c>
      <c r="D2866" t="s">
        <v>405</v>
      </c>
      <c r="E2866" t="s">
        <v>2207</v>
      </c>
      <c r="F2866">
        <v>3</v>
      </c>
      <c r="G2866">
        <v>2215</v>
      </c>
      <c r="H2866">
        <v>2</v>
      </c>
      <c r="I2866">
        <v>772</v>
      </c>
      <c r="J2866">
        <v>3</v>
      </c>
      <c r="K2866">
        <v>2987</v>
      </c>
      <c r="L2866">
        <v>5000</v>
      </c>
      <c r="M2866" s="24" t="str">
        <f>LOOKUP(A2866,[1]lookup!$A$3:$A$51,[1]lookup!$P$3:$P$51)</f>
        <v>Unseeded</v>
      </c>
      <c r="N2866" s="24" t="str">
        <f>LOOKUP(A2866,[1]lookup!$A$3:$A$51,[1]lookup!$R$3:$R$51)</f>
        <v>Unburned</v>
      </c>
      <c r="O2866" s="24" t="str">
        <f>LOOKUP(A2866,[1]lookup!$A$3:$A$51,[1]lookup!$U$3:$U$51)</f>
        <v>FS</v>
      </c>
      <c r="P2866" s="25">
        <f t="shared" si="88"/>
        <v>15.440000000000001</v>
      </c>
      <c r="Q2866" s="25">
        <f t="shared" si="89"/>
        <v>44.3</v>
      </c>
      <c r="R2866" s="25">
        <f>LOOKUP(A2866,[1]lookup!$A$3:$A$51,[1]lookup!$H$3:$H$51)</f>
        <v>0</v>
      </c>
    </row>
    <row r="2867" spans="1:18" ht="15" x14ac:dyDescent="0.2">
      <c r="A2867" t="s">
        <v>267</v>
      </c>
      <c r="B2867">
        <v>2019</v>
      </c>
      <c r="C2867" t="s">
        <v>0</v>
      </c>
      <c r="D2867" t="s">
        <v>217</v>
      </c>
      <c r="E2867" t="s">
        <v>2208</v>
      </c>
      <c r="F2867">
        <v>3</v>
      </c>
      <c r="G2867">
        <v>2429</v>
      </c>
      <c r="H2867">
        <v>1</v>
      </c>
      <c r="I2867">
        <v>6</v>
      </c>
      <c r="J2867">
        <v>3</v>
      </c>
      <c r="K2867">
        <v>2435</v>
      </c>
      <c r="L2867">
        <v>5000</v>
      </c>
      <c r="M2867" s="24" t="str">
        <f>LOOKUP(A2867,[1]lookup!$A$3:$A$51,[1]lookup!$P$3:$P$51)</f>
        <v>Unseeded</v>
      </c>
      <c r="N2867" s="24" t="str">
        <f>LOOKUP(A2867,[1]lookup!$A$3:$A$51,[1]lookup!$R$3:$R$51)</f>
        <v>Unburned</v>
      </c>
      <c r="O2867" s="24" t="str">
        <f>LOOKUP(A2867,[1]lookup!$A$3:$A$51,[1]lookup!$U$3:$U$51)</f>
        <v>FS</v>
      </c>
      <c r="P2867" s="25">
        <f t="shared" si="88"/>
        <v>0.12</v>
      </c>
      <c r="Q2867" s="25">
        <f t="shared" si="89"/>
        <v>48.58</v>
      </c>
      <c r="R2867" s="25">
        <f>LOOKUP(A2867,[1]lookup!$A$3:$A$51,[1]lookup!$H$3:$H$51)</f>
        <v>0</v>
      </c>
    </row>
    <row r="2868" spans="1:18" ht="15" x14ac:dyDescent="0.2">
      <c r="A2868" t="s">
        <v>267</v>
      </c>
      <c r="B2868">
        <v>2019</v>
      </c>
      <c r="C2868" t="s">
        <v>0</v>
      </c>
      <c r="D2868" t="s">
        <v>2209</v>
      </c>
      <c r="E2868" t="s">
        <v>2210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5000</v>
      </c>
      <c r="M2868" s="24" t="str">
        <f>LOOKUP(A2868,[1]lookup!$A$3:$A$51,[1]lookup!$P$3:$P$51)</f>
        <v>Unseeded</v>
      </c>
      <c r="N2868" s="24" t="str">
        <f>LOOKUP(A2868,[1]lookup!$A$3:$A$51,[1]lookup!$R$3:$R$51)</f>
        <v>Unburned</v>
      </c>
      <c r="O2868" s="24" t="str">
        <f>LOOKUP(A2868,[1]lookup!$A$3:$A$51,[1]lookup!$U$3:$U$51)</f>
        <v>FS</v>
      </c>
      <c r="P2868" s="25">
        <f t="shared" si="88"/>
        <v>0</v>
      </c>
      <c r="Q2868" s="25">
        <f t="shared" si="89"/>
        <v>0</v>
      </c>
      <c r="R2868" s="25">
        <f>LOOKUP(A2868,[1]lookup!$A$3:$A$51,[1]lookup!$H$3:$H$51)</f>
        <v>0</v>
      </c>
    </row>
    <row r="2869" spans="1:18" ht="15" x14ac:dyDescent="0.2">
      <c r="A2869" t="s">
        <v>267</v>
      </c>
      <c r="B2869">
        <v>2019</v>
      </c>
      <c r="C2869" t="s">
        <v>0</v>
      </c>
      <c r="D2869" t="s">
        <v>2211</v>
      </c>
      <c r="E2869" t="s">
        <v>2212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5000</v>
      </c>
      <c r="M2869" s="24" t="str">
        <f>LOOKUP(A2869,[1]lookup!$A$3:$A$51,[1]lookup!$P$3:$P$51)</f>
        <v>Unseeded</v>
      </c>
      <c r="N2869" s="24" t="str">
        <f>LOOKUP(A2869,[1]lookup!$A$3:$A$51,[1]lookup!$R$3:$R$51)</f>
        <v>Unburned</v>
      </c>
      <c r="O2869" s="24" t="str">
        <f>LOOKUP(A2869,[1]lookup!$A$3:$A$51,[1]lookup!$U$3:$U$51)</f>
        <v>FS</v>
      </c>
      <c r="P2869" s="25">
        <f t="shared" si="88"/>
        <v>0</v>
      </c>
      <c r="Q2869" s="25">
        <f t="shared" si="89"/>
        <v>0</v>
      </c>
      <c r="R2869" s="25">
        <f>LOOKUP(A2869,[1]lookup!$A$3:$A$51,[1]lookup!$H$3:$H$51)</f>
        <v>0</v>
      </c>
    </row>
    <row r="2870" spans="1:18" ht="15" x14ac:dyDescent="0.2">
      <c r="A2870" t="s">
        <v>268</v>
      </c>
      <c r="B2870">
        <v>2019</v>
      </c>
      <c r="C2870" t="s">
        <v>0</v>
      </c>
      <c r="D2870" t="s">
        <v>672</v>
      </c>
      <c r="E2870" t="s">
        <v>2199</v>
      </c>
      <c r="F2870">
        <v>2</v>
      </c>
      <c r="G2870">
        <v>59</v>
      </c>
      <c r="H2870">
        <v>3</v>
      </c>
      <c r="I2870">
        <v>1104</v>
      </c>
      <c r="J2870">
        <v>3</v>
      </c>
      <c r="K2870">
        <v>1163</v>
      </c>
      <c r="L2870">
        <v>5030</v>
      </c>
      <c r="M2870" s="24" t="str">
        <f>LOOKUP(A2870,[1]lookup!$A$3:$A$51,[1]lookup!$P$3:$P$51)</f>
        <v>Unseeded</v>
      </c>
      <c r="N2870" s="24" t="str">
        <f>LOOKUP(A2870,[1]lookup!$A$3:$A$51,[1]lookup!$R$3:$R$51)</f>
        <v>Unburned</v>
      </c>
      <c r="O2870" s="24" t="str">
        <f>LOOKUP(A2870,[1]lookup!$A$3:$A$51,[1]lookup!$U$3:$U$51)</f>
        <v>FS</v>
      </c>
      <c r="P2870" s="25">
        <f t="shared" si="88"/>
        <v>21.94831013916501</v>
      </c>
      <c r="Q2870" s="25">
        <f t="shared" si="89"/>
        <v>1.1729622266401591</v>
      </c>
      <c r="R2870" s="25">
        <f>LOOKUP(A2870,[1]lookup!$A$3:$A$51,[1]lookup!$H$3:$H$51)</f>
        <v>0</v>
      </c>
    </row>
    <row r="2871" spans="1:18" ht="15" x14ac:dyDescent="0.2">
      <c r="A2871" t="s">
        <v>268</v>
      </c>
      <c r="B2871">
        <v>2019</v>
      </c>
      <c r="C2871" t="s">
        <v>0</v>
      </c>
      <c r="D2871" t="s">
        <v>556</v>
      </c>
      <c r="E2871" t="s">
        <v>2200</v>
      </c>
      <c r="F2871">
        <v>1</v>
      </c>
      <c r="G2871">
        <v>2</v>
      </c>
      <c r="H2871">
        <v>1</v>
      </c>
      <c r="I2871">
        <v>56</v>
      </c>
      <c r="J2871">
        <v>1</v>
      </c>
      <c r="K2871">
        <v>58</v>
      </c>
      <c r="L2871">
        <v>5030</v>
      </c>
      <c r="M2871" s="24" t="str">
        <f>LOOKUP(A2871,[1]lookup!$A$3:$A$51,[1]lookup!$P$3:$P$51)</f>
        <v>Unseeded</v>
      </c>
      <c r="N2871" s="24" t="str">
        <f>LOOKUP(A2871,[1]lookup!$A$3:$A$51,[1]lookup!$R$3:$R$51)</f>
        <v>Unburned</v>
      </c>
      <c r="O2871" s="24" t="str">
        <f>LOOKUP(A2871,[1]lookup!$A$3:$A$51,[1]lookup!$U$3:$U$51)</f>
        <v>FS</v>
      </c>
      <c r="P2871" s="25">
        <f t="shared" si="88"/>
        <v>1.1133200795228628</v>
      </c>
      <c r="Q2871" s="25">
        <f t="shared" si="89"/>
        <v>3.9761431411530816E-2</v>
      </c>
      <c r="R2871" s="25">
        <f>LOOKUP(A2871,[1]lookup!$A$3:$A$51,[1]lookup!$H$3:$H$51)</f>
        <v>0</v>
      </c>
    </row>
    <row r="2872" spans="1:18" ht="15" x14ac:dyDescent="0.2">
      <c r="A2872" t="s">
        <v>268</v>
      </c>
      <c r="B2872">
        <v>2019</v>
      </c>
      <c r="C2872" t="s">
        <v>0</v>
      </c>
      <c r="D2872" t="s">
        <v>557</v>
      </c>
      <c r="E2872" t="s">
        <v>2201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5030</v>
      </c>
      <c r="M2872" s="24" t="str">
        <f>LOOKUP(A2872,[1]lookup!$A$3:$A$51,[1]lookup!$P$3:$P$51)</f>
        <v>Unseeded</v>
      </c>
      <c r="N2872" s="24" t="str">
        <f>LOOKUP(A2872,[1]lookup!$A$3:$A$51,[1]lookup!$R$3:$R$51)</f>
        <v>Unburned</v>
      </c>
      <c r="O2872" s="24" t="str">
        <f>LOOKUP(A2872,[1]lookup!$A$3:$A$51,[1]lookup!$U$3:$U$51)</f>
        <v>FS</v>
      </c>
      <c r="P2872" s="25">
        <f t="shared" si="88"/>
        <v>0</v>
      </c>
      <c r="Q2872" s="25">
        <f t="shared" si="89"/>
        <v>0</v>
      </c>
      <c r="R2872" s="25">
        <f>LOOKUP(A2872,[1]lookup!$A$3:$A$51,[1]lookup!$H$3:$H$51)</f>
        <v>0</v>
      </c>
    </row>
    <row r="2873" spans="1:18" ht="15" x14ac:dyDescent="0.2">
      <c r="A2873" t="s">
        <v>268</v>
      </c>
      <c r="B2873">
        <v>2019</v>
      </c>
      <c r="C2873" t="s">
        <v>0</v>
      </c>
      <c r="D2873" t="s">
        <v>390</v>
      </c>
      <c r="E2873" t="s">
        <v>2202</v>
      </c>
      <c r="F2873">
        <v>3</v>
      </c>
      <c r="G2873">
        <v>662</v>
      </c>
      <c r="H2873">
        <v>8</v>
      </c>
      <c r="I2873">
        <v>2508</v>
      </c>
      <c r="J2873">
        <v>8</v>
      </c>
      <c r="K2873">
        <v>3170</v>
      </c>
      <c r="L2873">
        <v>5030</v>
      </c>
      <c r="M2873" s="24" t="str">
        <f>LOOKUP(A2873,[1]lookup!$A$3:$A$51,[1]lookup!$P$3:$P$51)</f>
        <v>Unseeded</v>
      </c>
      <c r="N2873" s="24" t="str">
        <f>LOOKUP(A2873,[1]lookup!$A$3:$A$51,[1]lookup!$R$3:$R$51)</f>
        <v>Unburned</v>
      </c>
      <c r="O2873" s="24" t="str">
        <f>LOOKUP(A2873,[1]lookup!$A$3:$A$51,[1]lookup!$U$3:$U$51)</f>
        <v>FS</v>
      </c>
      <c r="P2873" s="25">
        <f t="shared" si="88"/>
        <v>49.860834990059644</v>
      </c>
      <c r="Q2873" s="25">
        <f t="shared" si="89"/>
        <v>13.161033797216701</v>
      </c>
      <c r="R2873" s="25">
        <f>LOOKUP(A2873,[1]lookup!$A$3:$A$51,[1]lookup!$H$3:$H$51)</f>
        <v>0</v>
      </c>
    </row>
    <row r="2874" spans="1:18" ht="15" x14ac:dyDescent="0.2">
      <c r="A2874" t="s">
        <v>268</v>
      </c>
      <c r="B2874">
        <v>2019</v>
      </c>
      <c r="C2874" t="s">
        <v>0</v>
      </c>
      <c r="D2874" t="s">
        <v>1087</v>
      </c>
      <c r="E2874" t="s">
        <v>2203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5030</v>
      </c>
      <c r="M2874" s="24" t="str">
        <f>LOOKUP(A2874,[1]lookup!$A$3:$A$51,[1]lookup!$P$3:$P$51)</f>
        <v>Unseeded</v>
      </c>
      <c r="N2874" s="24" t="str">
        <f>LOOKUP(A2874,[1]lookup!$A$3:$A$51,[1]lookup!$R$3:$R$51)</f>
        <v>Unburned</v>
      </c>
      <c r="O2874" s="24" t="str">
        <f>LOOKUP(A2874,[1]lookup!$A$3:$A$51,[1]lookup!$U$3:$U$51)</f>
        <v>FS</v>
      </c>
      <c r="P2874" s="25">
        <f t="shared" si="88"/>
        <v>0</v>
      </c>
      <c r="Q2874" s="25">
        <f t="shared" si="89"/>
        <v>0</v>
      </c>
      <c r="R2874" s="25">
        <f>LOOKUP(A2874,[1]lookup!$A$3:$A$51,[1]lookup!$H$3:$H$51)</f>
        <v>0</v>
      </c>
    </row>
    <row r="2875" spans="1:18" ht="15" x14ac:dyDescent="0.2">
      <c r="A2875" t="s">
        <v>268</v>
      </c>
      <c r="B2875">
        <v>2019</v>
      </c>
      <c r="C2875" t="s">
        <v>0</v>
      </c>
      <c r="D2875" t="s">
        <v>244</v>
      </c>
      <c r="E2875" t="s">
        <v>2204</v>
      </c>
      <c r="F2875">
        <v>7</v>
      </c>
      <c r="G2875">
        <v>64</v>
      </c>
      <c r="H2875">
        <v>11</v>
      </c>
      <c r="I2875">
        <v>469</v>
      </c>
      <c r="J2875">
        <v>12</v>
      </c>
      <c r="K2875">
        <v>533</v>
      </c>
      <c r="L2875">
        <v>5030</v>
      </c>
      <c r="M2875" s="24" t="str">
        <f>LOOKUP(A2875,[1]lookup!$A$3:$A$51,[1]lookup!$P$3:$P$51)</f>
        <v>Unseeded</v>
      </c>
      <c r="N2875" s="24" t="str">
        <f>LOOKUP(A2875,[1]lookup!$A$3:$A$51,[1]lookup!$R$3:$R$51)</f>
        <v>Unburned</v>
      </c>
      <c r="O2875" s="24" t="str">
        <f>LOOKUP(A2875,[1]lookup!$A$3:$A$51,[1]lookup!$U$3:$U$51)</f>
        <v>FS</v>
      </c>
      <c r="P2875" s="25">
        <f t="shared" si="88"/>
        <v>9.3240556660039768</v>
      </c>
      <c r="Q2875" s="25">
        <f t="shared" si="89"/>
        <v>1.2723658051689861</v>
      </c>
      <c r="R2875" s="25">
        <f>LOOKUP(A2875,[1]lookup!$A$3:$A$51,[1]lookup!$H$3:$H$51)</f>
        <v>0</v>
      </c>
    </row>
    <row r="2876" spans="1:18" ht="15" x14ac:dyDescent="0.2">
      <c r="A2876" t="s">
        <v>268</v>
      </c>
      <c r="B2876">
        <v>2019</v>
      </c>
      <c r="C2876" t="s">
        <v>0</v>
      </c>
      <c r="D2876" t="s">
        <v>559</v>
      </c>
      <c r="E2876" t="s">
        <v>2205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5030</v>
      </c>
      <c r="M2876" s="24" t="str">
        <f>LOOKUP(A2876,[1]lookup!$A$3:$A$51,[1]lookup!$P$3:$P$51)</f>
        <v>Unseeded</v>
      </c>
      <c r="N2876" s="24" t="str">
        <f>LOOKUP(A2876,[1]lookup!$A$3:$A$51,[1]lookup!$R$3:$R$51)</f>
        <v>Unburned</v>
      </c>
      <c r="O2876" s="24" t="str">
        <f>LOOKUP(A2876,[1]lookup!$A$3:$A$51,[1]lookup!$U$3:$U$51)</f>
        <v>FS</v>
      </c>
      <c r="P2876" s="25">
        <f t="shared" si="88"/>
        <v>0</v>
      </c>
      <c r="Q2876" s="25">
        <f t="shared" si="89"/>
        <v>0</v>
      </c>
      <c r="R2876" s="25">
        <f>LOOKUP(A2876,[1]lookup!$A$3:$A$51,[1]lookup!$H$3:$H$51)</f>
        <v>0</v>
      </c>
    </row>
    <row r="2877" spans="1:18" ht="15" x14ac:dyDescent="0.2">
      <c r="A2877" t="s">
        <v>268</v>
      </c>
      <c r="B2877">
        <v>2019</v>
      </c>
      <c r="C2877" t="s">
        <v>0</v>
      </c>
      <c r="D2877" t="s">
        <v>1229</v>
      </c>
      <c r="E2877" t="s">
        <v>2206</v>
      </c>
      <c r="F2877">
        <v>1</v>
      </c>
      <c r="G2877">
        <v>32</v>
      </c>
      <c r="H2877">
        <v>0</v>
      </c>
      <c r="I2877">
        <v>0</v>
      </c>
      <c r="J2877">
        <v>1</v>
      </c>
      <c r="K2877">
        <v>32</v>
      </c>
      <c r="L2877">
        <v>5030</v>
      </c>
      <c r="M2877" s="24" t="str">
        <f>LOOKUP(A2877,[1]lookup!$A$3:$A$51,[1]lookup!$P$3:$P$51)</f>
        <v>Unseeded</v>
      </c>
      <c r="N2877" s="24" t="str">
        <f>LOOKUP(A2877,[1]lookup!$A$3:$A$51,[1]lookup!$R$3:$R$51)</f>
        <v>Unburned</v>
      </c>
      <c r="O2877" s="24" t="str">
        <f>LOOKUP(A2877,[1]lookup!$A$3:$A$51,[1]lookup!$U$3:$U$51)</f>
        <v>FS</v>
      </c>
      <c r="P2877" s="25">
        <f t="shared" si="88"/>
        <v>0</v>
      </c>
      <c r="Q2877" s="25">
        <f t="shared" si="89"/>
        <v>0.63618290258449306</v>
      </c>
      <c r="R2877" s="25">
        <f>LOOKUP(A2877,[1]lookup!$A$3:$A$51,[1]lookup!$H$3:$H$51)</f>
        <v>0</v>
      </c>
    </row>
    <row r="2878" spans="1:18" ht="15" x14ac:dyDescent="0.2">
      <c r="A2878" t="s">
        <v>268</v>
      </c>
      <c r="B2878">
        <v>2019</v>
      </c>
      <c r="C2878" t="s">
        <v>0</v>
      </c>
      <c r="D2878" t="s">
        <v>405</v>
      </c>
      <c r="E2878" t="s">
        <v>2207</v>
      </c>
      <c r="F2878">
        <v>3</v>
      </c>
      <c r="G2878">
        <v>1418</v>
      </c>
      <c r="H2878">
        <v>2</v>
      </c>
      <c r="I2878">
        <v>548</v>
      </c>
      <c r="J2878">
        <v>3</v>
      </c>
      <c r="K2878">
        <v>1966</v>
      </c>
      <c r="L2878">
        <v>5030</v>
      </c>
      <c r="M2878" s="24" t="str">
        <f>LOOKUP(A2878,[1]lookup!$A$3:$A$51,[1]lookup!$P$3:$P$51)</f>
        <v>Unseeded</v>
      </c>
      <c r="N2878" s="24" t="str">
        <f>LOOKUP(A2878,[1]lookup!$A$3:$A$51,[1]lookup!$R$3:$R$51)</f>
        <v>Unburned</v>
      </c>
      <c r="O2878" s="24" t="str">
        <f>LOOKUP(A2878,[1]lookup!$A$3:$A$51,[1]lookup!$U$3:$U$51)</f>
        <v>FS</v>
      </c>
      <c r="P2878" s="25">
        <f t="shared" si="88"/>
        <v>10.894632206759443</v>
      </c>
      <c r="Q2878" s="25">
        <f t="shared" si="89"/>
        <v>28.19085487077535</v>
      </c>
      <c r="R2878" s="25">
        <f>LOOKUP(A2878,[1]lookup!$A$3:$A$51,[1]lookup!$H$3:$H$51)</f>
        <v>0</v>
      </c>
    </row>
    <row r="2879" spans="1:18" ht="15" x14ac:dyDescent="0.2">
      <c r="A2879" t="s">
        <v>268</v>
      </c>
      <c r="B2879">
        <v>2019</v>
      </c>
      <c r="C2879" t="s">
        <v>0</v>
      </c>
      <c r="D2879" t="s">
        <v>217</v>
      </c>
      <c r="E2879" t="s">
        <v>2208</v>
      </c>
      <c r="F2879">
        <v>3</v>
      </c>
      <c r="G2879">
        <v>2793</v>
      </c>
      <c r="H2879">
        <v>0</v>
      </c>
      <c r="I2879">
        <v>0</v>
      </c>
      <c r="J2879">
        <v>3</v>
      </c>
      <c r="K2879">
        <v>2793</v>
      </c>
      <c r="L2879">
        <v>5030</v>
      </c>
      <c r="M2879" s="24" t="str">
        <f>LOOKUP(A2879,[1]lookup!$A$3:$A$51,[1]lookup!$P$3:$P$51)</f>
        <v>Unseeded</v>
      </c>
      <c r="N2879" s="24" t="str">
        <f>LOOKUP(A2879,[1]lookup!$A$3:$A$51,[1]lookup!$R$3:$R$51)</f>
        <v>Unburned</v>
      </c>
      <c r="O2879" s="24" t="str">
        <f>LOOKUP(A2879,[1]lookup!$A$3:$A$51,[1]lookup!$U$3:$U$51)</f>
        <v>FS</v>
      </c>
      <c r="P2879" s="25">
        <f t="shared" si="88"/>
        <v>0</v>
      </c>
      <c r="Q2879" s="25">
        <f t="shared" si="89"/>
        <v>55.526838966202789</v>
      </c>
      <c r="R2879" s="25">
        <f>LOOKUP(A2879,[1]lookup!$A$3:$A$51,[1]lookup!$H$3:$H$51)</f>
        <v>0</v>
      </c>
    </row>
    <row r="2880" spans="1:18" ht="15" x14ac:dyDescent="0.2">
      <c r="A2880" t="s">
        <v>268</v>
      </c>
      <c r="B2880">
        <v>2019</v>
      </c>
      <c r="C2880" t="s">
        <v>0</v>
      </c>
      <c r="D2880" t="s">
        <v>2209</v>
      </c>
      <c r="E2880" t="s">
        <v>2210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5030</v>
      </c>
      <c r="M2880" s="24" t="str">
        <f>LOOKUP(A2880,[1]lookup!$A$3:$A$51,[1]lookup!$P$3:$P$51)</f>
        <v>Unseeded</v>
      </c>
      <c r="N2880" s="24" t="str">
        <f>LOOKUP(A2880,[1]lookup!$A$3:$A$51,[1]lookup!$R$3:$R$51)</f>
        <v>Unburned</v>
      </c>
      <c r="O2880" s="24" t="str">
        <f>LOOKUP(A2880,[1]lookup!$A$3:$A$51,[1]lookup!$U$3:$U$51)</f>
        <v>FS</v>
      </c>
      <c r="P2880" s="25">
        <f t="shared" si="88"/>
        <v>0</v>
      </c>
      <c r="Q2880" s="25">
        <f t="shared" si="89"/>
        <v>0</v>
      </c>
      <c r="R2880" s="25">
        <f>LOOKUP(A2880,[1]lookup!$A$3:$A$51,[1]lookup!$H$3:$H$51)</f>
        <v>0</v>
      </c>
    </row>
    <row r="2881" spans="1:18" ht="15" x14ac:dyDescent="0.2">
      <c r="A2881" t="s">
        <v>268</v>
      </c>
      <c r="B2881">
        <v>2019</v>
      </c>
      <c r="C2881" t="s">
        <v>0</v>
      </c>
      <c r="D2881" t="s">
        <v>2211</v>
      </c>
      <c r="E2881" t="s">
        <v>2212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5030</v>
      </c>
      <c r="M2881" s="24" t="str">
        <f>LOOKUP(A2881,[1]lookup!$A$3:$A$51,[1]lookup!$P$3:$P$51)</f>
        <v>Unseeded</v>
      </c>
      <c r="N2881" s="24" t="str">
        <f>LOOKUP(A2881,[1]lookup!$A$3:$A$51,[1]lookup!$R$3:$R$51)</f>
        <v>Unburned</v>
      </c>
      <c r="O2881" s="24" t="str">
        <f>LOOKUP(A2881,[1]lookup!$A$3:$A$51,[1]lookup!$U$3:$U$51)</f>
        <v>FS</v>
      </c>
      <c r="P2881" s="25">
        <f t="shared" si="88"/>
        <v>0</v>
      </c>
      <c r="Q2881" s="25">
        <f t="shared" si="89"/>
        <v>0</v>
      </c>
      <c r="R2881" s="25">
        <f>LOOKUP(A2881,[1]lookup!$A$3:$A$51,[1]lookup!$H$3:$H$51)</f>
        <v>0</v>
      </c>
    </row>
    <row r="2882" spans="1:18" ht="15" x14ac:dyDescent="0.2">
      <c r="A2882" t="s">
        <v>271</v>
      </c>
      <c r="B2882">
        <v>2019</v>
      </c>
      <c r="C2882" t="s">
        <v>0</v>
      </c>
      <c r="D2882" t="s">
        <v>672</v>
      </c>
      <c r="E2882" t="s">
        <v>2199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5015</v>
      </c>
      <c r="M2882" s="24" t="str">
        <f>LOOKUP(A2882,[1]lookup!$A$3:$A$51,[1]lookup!$P$3:$P$51)</f>
        <v>Seeded</v>
      </c>
      <c r="N2882" s="24" t="str">
        <f>LOOKUP(A2882,[1]lookup!$A$3:$A$51,[1]lookup!$R$3:$R$51)</f>
        <v>High</v>
      </c>
      <c r="O2882" s="24" t="str">
        <f>LOOKUP(A2882,[1]lookup!$A$3:$A$51,[1]lookup!$U$3:$U$51)</f>
        <v>FS</v>
      </c>
      <c r="P2882" s="25">
        <f t="shared" ref="P2882:P2945" si="90">I2882/L2882*100</f>
        <v>0</v>
      </c>
      <c r="Q2882" s="25">
        <f t="shared" ref="Q2882:Q2945" si="91">G2882/L2882*100</f>
        <v>0</v>
      </c>
      <c r="R2882" s="25">
        <f>LOOKUP(A2882,[1]lookup!$A$3:$A$51,[1]lookup!$H$3:$H$51)</f>
        <v>67.28</v>
      </c>
    </row>
    <row r="2883" spans="1:18" ht="15" x14ac:dyDescent="0.2">
      <c r="A2883" t="s">
        <v>271</v>
      </c>
      <c r="B2883">
        <v>2019</v>
      </c>
      <c r="C2883" t="s">
        <v>0</v>
      </c>
      <c r="D2883" t="s">
        <v>556</v>
      </c>
      <c r="E2883" t="s">
        <v>2200</v>
      </c>
      <c r="F2883">
        <v>2</v>
      </c>
      <c r="G2883">
        <v>3</v>
      </c>
      <c r="H2883">
        <v>4</v>
      </c>
      <c r="I2883">
        <v>1983</v>
      </c>
      <c r="J2883">
        <v>4</v>
      </c>
      <c r="K2883">
        <v>1986</v>
      </c>
      <c r="L2883">
        <v>5015</v>
      </c>
      <c r="M2883" s="24" t="str">
        <f>LOOKUP(A2883,[1]lookup!$A$3:$A$51,[1]lookup!$P$3:$P$51)</f>
        <v>Seeded</v>
      </c>
      <c r="N2883" s="24" t="str">
        <f>LOOKUP(A2883,[1]lookup!$A$3:$A$51,[1]lookup!$R$3:$R$51)</f>
        <v>High</v>
      </c>
      <c r="O2883" s="24" t="str">
        <f>LOOKUP(A2883,[1]lookup!$A$3:$A$51,[1]lookup!$U$3:$U$51)</f>
        <v>FS</v>
      </c>
      <c r="P2883" s="25">
        <f t="shared" si="90"/>
        <v>39.541375872382851</v>
      </c>
      <c r="Q2883" s="25">
        <f t="shared" si="91"/>
        <v>5.9820538384845461E-2</v>
      </c>
      <c r="R2883" s="25">
        <f>LOOKUP(A2883,[1]lookup!$A$3:$A$51,[1]lookup!$H$3:$H$51)</f>
        <v>67.28</v>
      </c>
    </row>
    <row r="2884" spans="1:18" ht="15" x14ac:dyDescent="0.2">
      <c r="A2884" t="s">
        <v>271</v>
      </c>
      <c r="B2884">
        <v>2019</v>
      </c>
      <c r="C2884" t="s">
        <v>0</v>
      </c>
      <c r="D2884" t="s">
        <v>557</v>
      </c>
      <c r="E2884" t="s">
        <v>2201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5015</v>
      </c>
      <c r="M2884" s="24" t="str">
        <f>LOOKUP(A2884,[1]lookup!$A$3:$A$51,[1]lookup!$P$3:$P$51)</f>
        <v>Seeded</v>
      </c>
      <c r="N2884" s="24" t="str">
        <f>LOOKUP(A2884,[1]lookup!$A$3:$A$51,[1]lookup!$R$3:$R$51)</f>
        <v>High</v>
      </c>
      <c r="O2884" s="24" t="str">
        <f>LOOKUP(A2884,[1]lookup!$A$3:$A$51,[1]lookup!$U$3:$U$51)</f>
        <v>FS</v>
      </c>
      <c r="P2884" s="25">
        <f t="shared" si="90"/>
        <v>0</v>
      </c>
      <c r="Q2884" s="25">
        <f t="shared" si="91"/>
        <v>0</v>
      </c>
      <c r="R2884" s="25">
        <f>LOOKUP(A2884,[1]lookup!$A$3:$A$51,[1]lookup!$H$3:$H$51)</f>
        <v>67.28</v>
      </c>
    </row>
    <row r="2885" spans="1:18" ht="15" x14ac:dyDescent="0.2">
      <c r="A2885" t="s">
        <v>271</v>
      </c>
      <c r="B2885">
        <v>2019</v>
      </c>
      <c r="C2885" t="s">
        <v>0</v>
      </c>
      <c r="D2885" t="s">
        <v>390</v>
      </c>
      <c r="E2885" t="s">
        <v>2202</v>
      </c>
      <c r="F2885">
        <v>2</v>
      </c>
      <c r="G2885">
        <v>792</v>
      </c>
      <c r="H2885">
        <v>3</v>
      </c>
      <c r="I2885">
        <v>2677</v>
      </c>
      <c r="J2885">
        <v>3</v>
      </c>
      <c r="K2885">
        <v>3469</v>
      </c>
      <c r="L2885">
        <v>5015</v>
      </c>
      <c r="M2885" s="24" t="str">
        <f>LOOKUP(A2885,[1]lookup!$A$3:$A$51,[1]lookup!$P$3:$P$51)</f>
        <v>Seeded</v>
      </c>
      <c r="N2885" s="24" t="str">
        <f>LOOKUP(A2885,[1]lookup!$A$3:$A$51,[1]lookup!$R$3:$R$51)</f>
        <v>High</v>
      </c>
      <c r="O2885" s="24" t="str">
        <f>LOOKUP(A2885,[1]lookup!$A$3:$A$51,[1]lookup!$U$3:$U$51)</f>
        <v>FS</v>
      </c>
      <c r="P2885" s="25">
        <f t="shared" si="90"/>
        <v>53.379860418743775</v>
      </c>
      <c r="Q2885" s="25">
        <f t="shared" si="91"/>
        <v>15.792622133599203</v>
      </c>
      <c r="R2885" s="25">
        <f>LOOKUP(A2885,[1]lookup!$A$3:$A$51,[1]lookup!$H$3:$H$51)</f>
        <v>67.28</v>
      </c>
    </row>
    <row r="2886" spans="1:18" ht="15" x14ac:dyDescent="0.2">
      <c r="A2886" t="s">
        <v>271</v>
      </c>
      <c r="B2886">
        <v>2019</v>
      </c>
      <c r="C2886" t="s">
        <v>0</v>
      </c>
      <c r="D2886" t="s">
        <v>1087</v>
      </c>
      <c r="E2886" t="s">
        <v>2203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5015</v>
      </c>
      <c r="M2886" s="24" t="str">
        <f>LOOKUP(A2886,[1]lookup!$A$3:$A$51,[1]lookup!$P$3:$P$51)</f>
        <v>Seeded</v>
      </c>
      <c r="N2886" s="24" t="str">
        <f>LOOKUP(A2886,[1]lookup!$A$3:$A$51,[1]lookup!$R$3:$R$51)</f>
        <v>High</v>
      </c>
      <c r="O2886" s="24" t="str">
        <f>LOOKUP(A2886,[1]lookup!$A$3:$A$51,[1]lookup!$U$3:$U$51)</f>
        <v>FS</v>
      </c>
      <c r="P2886" s="25">
        <f t="shared" si="90"/>
        <v>0</v>
      </c>
      <c r="Q2886" s="25">
        <f t="shared" si="91"/>
        <v>0</v>
      </c>
      <c r="R2886" s="25">
        <f>LOOKUP(A2886,[1]lookup!$A$3:$A$51,[1]lookup!$H$3:$H$51)</f>
        <v>67.28</v>
      </c>
    </row>
    <row r="2887" spans="1:18" ht="15" x14ac:dyDescent="0.2">
      <c r="A2887" t="s">
        <v>271</v>
      </c>
      <c r="B2887">
        <v>2019</v>
      </c>
      <c r="C2887" t="s">
        <v>0</v>
      </c>
      <c r="D2887" t="s">
        <v>244</v>
      </c>
      <c r="E2887" t="s">
        <v>2204</v>
      </c>
      <c r="F2887">
        <v>5</v>
      </c>
      <c r="G2887">
        <v>131</v>
      </c>
      <c r="H2887">
        <v>5</v>
      </c>
      <c r="I2887">
        <v>189</v>
      </c>
      <c r="J2887">
        <v>6</v>
      </c>
      <c r="K2887">
        <v>320</v>
      </c>
      <c r="L2887">
        <v>5015</v>
      </c>
      <c r="M2887" s="24" t="str">
        <f>LOOKUP(A2887,[1]lookup!$A$3:$A$51,[1]lookup!$P$3:$P$51)</f>
        <v>Seeded</v>
      </c>
      <c r="N2887" s="24" t="str">
        <f>LOOKUP(A2887,[1]lookup!$A$3:$A$51,[1]lookup!$R$3:$R$51)</f>
        <v>High</v>
      </c>
      <c r="O2887" s="24" t="str">
        <f>LOOKUP(A2887,[1]lookup!$A$3:$A$51,[1]lookup!$U$3:$U$51)</f>
        <v>FS</v>
      </c>
      <c r="P2887" s="25">
        <f t="shared" si="90"/>
        <v>3.7686939182452637</v>
      </c>
      <c r="Q2887" s="25">
        <f t="shared" si="91"/>
        <v>2.6121635094715856</v>
      </c>
      <c r="R2887" s="25">
        <f>LOOKUP(A2887,[1]lookup!$A$3:$A$51,[1]lookup!$H$3:$H$51)</f>
        <v>67.28</v>
      </c>
    </row>
    <row r="2888" spans="1:18" ht="15" x14ac:dyDescent="0.2">
      <c r="A2888" t="s">
        <v>271</v>
      </c>
      <c r="B2888">
        <v>2019</v>
      </c>
      <c r="C2888" t="s">
        <v>0</v>
      </c>
      <c r="D2888" t="s">
        <v>559</v>
      </c>
      <c r="E2888" t="s">
        <v>2205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5015</v>
      </c>
      <c r="M2888" s="24" t="str">
        <f>LOOKUP(A2888,[1]lookup!$A$3:$A$51,[1]lookup!$P$3:$P$51)</f>
        <v>Seeded</v>
      </c>
      <c r="N2888" s="24" t="str">
        <f>LOOKUP(A2888,[1]lookup!$A$3:$A$51,[1]lookup!$R$3:$R$51)</f>
        <v>High</v>
      </c>
      <c r="O2888" s="24" t="str">
        <f>LOOKUP(A2888,[1]lookup!$A$3:$A$51,[1]lookup!$U$3:$U$51)</f>
        <v>FS</v>
      </c>
      <c r="P2888" s="25">
        <f t="shared" si="90"/>
        <v>0</v>
      </c>
      <c r="Q2888" s="25">
        <f t="shared" si="91"/>
        <v>0</v>
      </c>
      <c r="R2888" s="25">
        <f>LOOKUP(A2888,[1]lookup!$A$3:$A$51,[1]lookup!$H$3:$H$51)</f>
        <v>67.28</v>
      </c>
    </row>
    <row r="2889" spans="1:18" ht="15" x14ac:dyDescent="0.2">
      <c r="A2889" t="s">
        <v>271</v>
      </c>
      <c r="B2889">
        <v>2019</v>
      </c>
      <c r="C2889" t="s">
        <v>0</v>
      </c>
      <c r="D2889" t="s">
        <v>1229</v>
      </c>
      <c r="E2889" t="s">
        <v>2206</v>
      </c>
      <c r="F2889">
        <v>2</v>
      </c>
      <c r="G2889">
        <v>271</v>
      </c>
      <c r="H2889">
        <v>0</v>
      </c>
      <c r="I2889">
        <v>0</v>
      </c>
      <c r="J2889">
        <v>2</v>
      </c>
      <c r="K2889">
        <v>271</v>
      </c>
      <c r="L2889">
        <v>5015</v>
      </c>
      <c r="M2889" s="24" t="str">
        <f>LOOKUP(A2889,[1]lookup!$A$3:$A$51,[1]lookup!$P$3:$P$51)</f>
        <v>Seeded</v>
      </c>
      <c r="N2889" s="24" t="str">
        <f>LOOKUP(A2889,[1]lookup!$A$3:$A$51,[1]lookup!$R$3:$R$51)</f>
        <v>High</v>
      </c>
      <c r="O2889" s="24" t="str">
        <f>LOOKUP(A2889,[1]lookup!$A$3:$A$51,[1]lookup!$U$3:$U$51)</f>
        <v>FS</v>
      </c>
      <c r="P2889" s="25">
        <f t="shared" si="90"/>
        <v>0</v>
      </c>
      <c r="Q2889" s="25">
        <f t="shared" si="91"/>
        <v>5.4037886340977064</v>
      </c>
      <c r="R2889" s="25">
        <f>LOOKUP(A2889,[1]lookup!$A$3:$A$51,[1]lookup!$H$3:$H$51)</f>
        <v>67.28</v>
      </c>
    </row>
    <row r="2890" spans="1:18" ht="15" x14ac:dyDescent="0.2">
      <c r="A2890" t="s">
        <v>271</v>
      </c>
      <c r="B2890">
        <v>2019</v>
      </c>
      <c r="C2890" t="s">
        <v>0</v>
      </c>
      <c r="D2890" t="s">
        <v>405</v>
      </c>
      <c r="E2890" t="s">
        <v>2207</v>
      </c>
      <c r="F2890">
        <v>3</v>
      </c>
      <c r="G2890">
        <v>2514</v>
      </c>
      <c r="H2890">
        <v>2</v>
      </c>
      <c r="I2890">
        <v>131</v>
      </c>
      <c r="J2890">
        <v>3</v>
      </c>
      <c r="K2890">
        <v>2645</v>
      </c>
      <c r="L2890">
        <v>5015</v>
      </c>
      <c r="M2890" s="24" t="str">
        <f>LOOKUP(A2890,[1]lookup!$A$3:$A$51,[1]lookup!$P$3:$P$51)</f>
        <v>Seeded</v>
      </c>
      <c r="N2890" s="24" t="str">
        <f>LOOKUP(A2890,[1]lookup!$A$3:$A$51,[1]lookup!$R$3:$R$51)</f>
        <v>High</v>
      </c>
      <c r="O2890" s="24" t="str">
        <f>LOOKUP(A2890,[1]lookup!$A$3:$A$51,[1]lookup!$U$3:$U$51)</f>
        <v>FS</v>
      </c>
      <c r="P2890" s="25">
        <f t="shared" si="90"/>
        <v>2.6121635094715856</v>
      </c>
      <c r="Q2890" s="25">
        <f t="shared" si="91"/>
        <v>50.129611166500496</v>
      </c>
      <c r="R2890" s="25">
        <f>LOOKUP(A2890,[1]lookup!$A$3:$A$51,[1]lookup!$H$3:$H$51)</f>
        <v>67.28</v>
      </c>
    </row>
    <row r="2891" spans="1:18" ht="15" x14ac:dyDescent="0.2">
      <c r="A2891" t="s">
        <v>271</v>
      </c>
      <c r="B2891">
        <v>2019</v>
      </c>
      <c r="C2891" t="s">
        <v>0</v>
      </c>
      <c r="D2891" t="s">
        <v>217</v>
      </c>
      <c r="E2891" t="s">
        <v>2208</v>
      </c>
      <c r="F2891">
        <v>1</v>
      </c>
      <c r="G2891">
        <v>1304</v>
      </c>
      <c r="H2891">
        <v>0</v>
      </c>
      <c r="I2891">
        <v>0</v>
      </c>
      <c r="J2891">
        <v>1</v>
      </c>
      <c r="K2891">
        <v>1304</v>
      </c>
      <c r="L2891">
        <v>5015</v>
      </c>
      <c r="M2891" s="24" t="str">
        <f>LOOKUP(A2891,[1]lookup!$A$3:$A$51,[1]lookup!$P$3:$P$51)</f>
        <v>Seeded</v>
      </c>
      <c r="N2891" s="24" t="str">
        <f>LOOKUP(A2891,[1]lookup!$A$3:$A$51,[1]lookup!$R$3:$R$51)</f>
        <v>High</v>
      </c>
      <c r="O2891" s="24" t="str">
        <f>LOOKUP(A2891,[1]lookup!$A$3:$A$51,[1]lookup!$U$3:$U$51)</f>
        <v>FS</v>
      </c>
      <c r="P2891" s="25">
        <f t="shared" si="90"/>
        <v>0</v>
      </c>
      <c r="Q2891" s="25">
        <f t="shared" si="91"/>
        <v>26.00199401794616</v>
      </c>
      <c r="R2891" s="25">
        <f>LOOKUP(A2891,[1]lookup!$A$3:$A$51,[1]lookup!$H$3:$H$51)</f>
        <v>67.28</v>
      </c>
    </row>
    <row r="2892" spans="1:18" ht="15" x14ac:dyDescent="0.2">
      <c r="A2892" t="s">
        <v>271</v>
      </c>
      <c r="B2892">
        <v>2019</v>
      </c>
      <c r="C2892" t="s">
        <v>0</v>
      </c>
      <c r="D2892" t="s">
        <v>2209</v>
      </c>
      <c r="E2892" t="s">
        <v>2210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5015</v>
      </c>
      <c r="M2892" s="24" t="str">
        <f>LOOKUP(A2892,[1]lookup!$A$3:$A$51,[1]lookup!$P$3:$P$51)</f>
        <v>Seeded</v>
      </c>
      <c r="N2892" s="24" t="str">
        <f>LOOKUP(A2892,[1]lookup!$A$3:$A$51,[1]lookup!$R$3:$R$51)</f>
        <v>High</v>
      </c>
      <c r="O2892" s="24" t="str">
        <f>LOOKUP(A2892,[1]lookup!$A$3:$A$51,[1]lookup!$U$3:$U$51)</f>
        <v>FS</v>
      </c>
      <c r="P2892" s="25">
        <f t="shared" si="90"/>
        <v>0</v>
      </c>
      <c r="Q2892" s="25">
        <f t="shared" si="91"/>
        <v>0</v>
      </c>
      <c r="R2892" s="25">
        <f>LOOKUP(A2892,[1]lookup!$A$3:$A$51,[1]lookup!$H$3:$H$51)</f>
        <v>67.28</v>
      </c>
    </row>
    <row r="2893" spans="1:18" ht="15" x14ac:dyDescent="0.2">
      <c r="A2893" t="s">
        <v>271</v>
      </c>
      <c r="B2893">
        <v>2019</v>
      </c>
      <c r="C2893" t="s">
        <v>0</v>
      </c>
      <c r="D2893" t="s">
        <v>2211</v>
      </c>
      <c r="E2893" t="s">
        <v>2212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5015</v>
      </c>
      <c r="M2893" s="24" t="str">
        <f>LOOKUP(A2893,[1]lookup!$A$3:$A$51,[1]lookup!$P$3:$P$51)</f>
        <v>Seeded</v>
      </c>
      <c r="N2893" s="24" t="str">
        <f>LOOKUP(A2893,[1]lookup!$A$3:$A$51,[1]lookup!$R$3:$R$51)</f>
        <v>High</v>
      </c>
      <c r="O2893" s="24" t="str">
        <f>LOOKUP(A2893,[1]lookup!$A$3:$A$51,[1]lookup!$U$3:$U$51)</f>
        <v>FS</v>
      </c>
      <c r="P2893" s="25">
        <f t="shared" si="90"/>
        <v>0</v>
      </c>
      <c r="Q2893" s="25">
        <f t="shared" si="91"/>
        <v>0</v>
      </c>
      <c r="R2893" s="25">
        <f>LOOKUP(A2893,[1]lookup!$A$3:$A$51,[1]lookup!$H$3:$H$51)</f>
        <v>67.28</v>
      </c>
    </row>
    <row r="2894" spans="1:18" ht="15" x14ac:dyDescent="0.2">
      <c r="A2894" t="s">
        <v>274</v>
      </c>
      <c r="B2894">
        <v>2019</v>
      </c>
      <c r="C2894" t="s">
        <v>0</v>
      </c>
      <c r="D2894" t="s">
        <v>672</v>
      </c>
      <c r="E2894" t="s">
        <v>2199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5000</v>
      </c>
      <c r="M2894" s="24" t="str">
        <f>LOOKUP(A2894,[1]lookup!$A$3:$A$51,[1]lookup!$P$3:$P$51)</f>
        <v>Seeded</v>
      </c>
      <c r="N2894" s="24" t="str">
        <f>LOOKUP(A2894,[1]lookup!$A$3:$A$51,[1]lookup!$R$3:$R$51)</f>
        <v>High</v>
      </c>
      <c r="O2894" s="24" t="str">
        <f>LOOKUP(A2894,[1]lookup!$A$3:$A$51,[1]lookup!$U$3:$U$51)</f>
        <v>FS</v>
      </c>
      <c r="P2894" s="25">
        <f t="shared" si="90"/>
        <v>0</v>
      </c>
      <c r="Q2894" s="25">
        <f t="shared" si="91"/>
        <v>0</v>
      </c>
      <c r="R2894" s="25">
        <f>LOOKUP(A2894,[1]lookup!$A$3:$A$51,[1]lookup!$H$3:$H$51)</f>
        <v>38.380000000000003</v>
      </c>
    </row>
    <row r="2895" spans="1:18" ht="15" x14ac:dyDescent="0.2">
      <c r="A2895" t="s">
        <v>274</v>
      </c>
      <c r="B2895">
        <v>2019</v>
      </c>
      <c r="C2895" t="s">
        <v>0</v>
      </c>
      <c r="D2895" t="s">
        <v>556</v>
      </c>
      <c r="E2895" t="s">
        <v>2200</v>
      </c>
      <c r="F2895">
        <v>3</v>
      </c>
      <c r="G2895">
        <v>15</v>
      </c>
      <c r="H2895">
        <v>3</v>
      </c>
      <c r="I2895">
        <v>1168</v>
      </c>
      <c r="J2895">
        <v>4</v>
      </c>
      <c r="K2895">
        <v>1183</v>
      </c>
      <c r="L2895">
        <v>5000</v>
      </c>
      <c r="M2895" s="24" t="str">
        <f>LOOKUP(A2895,[1]lookup!$A$3:$A$51,[1]lookup!$P$3:$P$51)</f>
        <v>Seeded</v>
      </c>
      <c r="N2895" s="24" t="str">
        <f>LOOKUP(A2895,[1]lookup!$A$3:$A$51,[1]lookup!$R$3:$R$51)</f>
        <v>High</v>
      </c>
      <c r="O2895" s="24" t="str">
        <f>LOOKUP(A2895,[1]lookup!$A$3:$A$51,[1]lookup!$U$3:$U$51)</f>
        <v>FS</v>
      </c>
      <c r="P2895" s="25">
        <f t="shared" si="90"/>
        <v>23.36</v>
      </c>
      <c r="Q2895" s="25">
        <f t="shared" si="91"/>
        <v>0.3</v>
      </c>
      <c r="R2895" s="25">
        <f>LOOKUP(A2895,[1]lookup!$A$3:$A$51,[1]lookup!$H$3:$H$51)</f>
        <v>38.380000000000003</v>
      </c>
    </row>
    <row r="2896" spans="1:18" ht="15" x14ac:dyDescent="0.2">
      <c r="A2896" t="s">
        <v>274</v>
      </c>
      <c r="B2896">
        <v>2019</v>
      </c>
      <c r="C2896" t="s">
        <v>0</v>
      </c>
      <c r="D2896" t="s">
        <v>557</v>
      </c>
      <c r="E2896" t="s">
        <v>2201</v>
      </c>
      <c r="F2896">
        <v>1</v>
      </c>
      <c r="G2896">
        <v>29</v>
      </c>
      <c r="H2896">
        <v>3</v>
      </c>
      <c r="I2896">
        <v>265</v>
      </c>
      <c r="J2896">
        <v>3</v>
      </c>
      <c r="K2896">
        <v>294</v>
      </c>
      <c r="L2896">
        <v>5000</v>
      </c>
      <c r="M2896" s="24" t="str">
        <f>LOOKUP(A2896,[1]lookup!$A$3:$A$51,[1]lookup!$P$3:$P$51)</f>
        <v>Seeded</v>
      </c>
      <c r="N2896" s="24" t="str">
        <f>LOOKUP(A2896,[1]lookup!$A$3:$A$51,[1]lookup!$R$3:$R$51)</f>
        <v>High</v>
      </c>
      <c r="O2896" s="24" t="str">
        <f>LOOKUP(A2896,[1]lookup!$A$3:$A$51,[1]lookup!$U$3:$U$51)</f>
        <v>FS</v>
      </c>
      <c r="P2896" s="25">
        <f t="shared" si="90"/>
        <v>5.3</v>
      </c>
      <c r="Q2896" s="25">
        <f t="shared" si="91"/>
        <v>0.57999999999999996</v>
      </c>
      <c r="R2896" s="25">
        <f>LOOKUP(A2896,[1]lookup!$A$3:$A$51,[1]lookup!$H$3:$H$51)</f>
        <v>38.380000000000003</v>
      </c>
    </row>
    <row r="2897" spans="1:18" ht="15" x14ac:dyDescent="0.2">
      <c r="A2897" t="s">
        <v>274</v>
      </c>
      <c r="B2897">
        <v>2019</v>
      </c>
      <c r="C2897" t="s">
        <v>0</v>
      </c>
      <c r="D2897" t="s">
        <v>390</v>
      </c>
      <c r="E2897" t="s">
        <v>2202</v>
      </c>
      <c r="F2897">
        <v>3</v>
      </c>
      <c r="G2897">
        <v>356</v>
      </c>
      <c r="H2897">
        <v>3</v>
      </c>
      <c r="I2897">
        <v>1311</v>
      </c>
      <c r="J2897">
        <v>3</v>
      </c>
      <c r="K2897">
        <v>1667</v>
      </c>
      <c r="L2897">
        <v>5000</v>
      </c>
      <c r="M2897" s="24" t="str">
        <f>LOOKUP(A2897,[1]lookup!$A$3:$A$51,[1]lookup!$P$3:$P$51)</f>
        <v>Seeded</v>
      </c>
      <c r="N2897" s="24" t="str">
        <f>LOOKUP(A2897,[1]lookup!$A$3:$A$51,[1]lookup!$R$3:$R$51)</f>
        <v>High</v>
      </c>
      <c r="O2897" s="24" t="str">
        <f>LOOKUP(A2897,[1]lookup!$A$3:$A$51,[1]lookup!$U$3:$U$51)</f>
        <v>FS</v>
      </c>
      <c r="P2897" s="25">
        <f t="shared" si="90"/>
        <v>26.22</v>
      </c>
      <c r="Q2897" s="25">
        <f t="shared" si="91"/>
        <v>7.12</v>
      </c>
      <c r="R2897" s="25">
        <f>LOOKUP(A2897,[1]lookup!$A$3:$A$51,[1]lookup!$H$3:$H$51)</f>
        <v>38.380000000000003</v>
      </c>
    </row>
    <row r="2898" spans="1:18" ht="15" x14ac:dyDescent="0.2">
      <c r="A2898" t="s">
        <v>274</v>
      </c>
      <c r="B2898">
        <v>2019</v>
      </c>
      <c r="C2898" t="s">
        <v>0</v>
      </c>
      <c r="D2898" t="s">
        <v>1087</v>
      </c>
      <c r="E2898" t="s">
        <v>2203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5000</v>
      </c>
      <c r="M2898" s="24" t="str">
        <f>LOOKUP(A2898,[1]lookup!$A$3:$A$51,[1]lookup!$P$3:$P$51)</f>
        <v>Seeded</v>
      </c>
      <c r="N2898" s="24" t="str">
        <f>LOOKUP(A2898,[1]lookup!$A$3:$A$51,[1]lookup!$R$3:$R$51)</f>
        <v>High</v>
      </c>
      <c r="O2898" s="24" t="str">
        <f>LOOKUP(A2898,[1]lookup!$A$3:$A$51,[1]lookup!$U$3:$U$51)</f>
        <v>FS</v>
      </c>
      <c r="P2898" s="25">
        <f t="shared" si="90"/>
        <v>0</v>
      </c>
      <c r="Q2898" s="25">
        <f t="shared" si="91"/>
        <v>0</v>
      </c>
      <c r="R2898" s="25">
        <f>LOOKUP(A2898,[1]lookup!$A$3:$A$51,[1]lookup!$H$3:$H$51)</f>
        <v>38.380000000000003</v>
      </c>
    </row>
    <row r="2899" spans="1:18" ht="15" x14ac:dyDescent="0.2">
      <c r="A2899" t="s">
        <v>274</v>
      </c>
      <c r="B2899">
        <v>2019</v>
      </c>
      <c r="C2899" t="s">
        <v>0</v>
      </c>
      <c r="D2899" t="s">
        <v>244</v>
      </c>
      <c r="E2899" t="s">
        <v>2204</v>
      </c>
      <c r="F2899">
        <v>4</v>
      </c>
      <c r="G2899">
        <v>164</v>
      </c>
      <c r="H2899">
        <v>11</v>
      </c>
      <c r="I2899">
        <v>1205</v>
      </c>
      <c r="J2899">
        <v>11</v>
      </c>
      <c r="K2899">
        <v>1369</v>
      </c>
      <c r="L2899">
        <v>5000</v>
      </c>
      <c r="M2899" s="24" t="str">
        <f>LOOKUP(A2899,[1]lookup!$A$3:$A$51,[1]lookup!$P$3:$P$51)</f>
        <v>Seeded</v>
      </c>
      <c r="N2899" s="24" t="str">
        <f>LOOKUP(A2899,[1]lookup!$A$3:$A$51,[1]lookup!$R$3:$R$51)</f>
        <v>High</v>
      </c>
      <c r="O2899" s="24" t="str">
        <f>LOOKUP(A2899,[1]lookup!$A$3:$A$51,[1]lookup!$U$3:$U$51)</f>
        <v>FS</v>
      </c>
      <c r="P2899" s="25">
        <f t="shared" si="90"/>
        <v>24.099999999999998</v>
      </c>
      <c r="Q2899" s="25">
        <f t="shared" si="91"/>
        <v>3.2800000000000002</v>
      </c>
      <c r="R2899" s="25">
        <f>LOOKUP(A2899,[1]lookup!$A$3:$A$51,[1]lookup!$H$3:$H$51)</f>
        <v>38.380000000000003</v>
      </c>
    </row>
    <row r="2900" spans="1:18" ht="15" x14ac:dyDescent="0.2">
      <c r="A2900" t="s">
        <v>274</v>
      </c>
      <c r="B2900">
        <v>2019</v>
      </c>
      <c r="C2900" t="s">
        <v>0</v>
      </c>
      <c r="D2900" t="s">
        <v>559</v>
      </c>
      <c r="E2900" t="s">
        <v>2205</v>
      </c>
      <c r="F2900">
        <v>0</v>
      </c>
      <c r="G2900">
        <v>0</v>
      </c>
      <c r="H2900">
        <v>1</v>
      </c>
      <c r="I2900">
        <v>2</v>
      </c>
      <c r="J2900">
        <v>1</v>
      </c>
      <c r="K2900">
        <v>2</v>
      </c>
      <c r="L2900">
        <v>5000</v>
      </c>
      <c r="M2900" s="24" t="str">
        <f>LOOKUP(A2900,[1]lookup!$A$3:$A$51,[1]lookup!$P$3:$P$51)</f>
        <v>Seeded</v>
      </c>
      <c r="N2900" s="24" t="str">
        <f>LOOKUP(A2900,[1]lookup!$A$3:$A$51,[1]lookup!$R$3:$R$51)</f>
        <v>High</v>
      </c>
      <c r="O2900" s="24" t="str">
        <f>LOOKUP(A2900,[1]lookup!$A$3:$A$51,[1]lookup!$U$3:$U$51)</f>
        <v>FS</v>
      </c>
      <c r="P2900" s="25">
        <f t="shared" si="90"/>
        <v>0.04</v>
      </c>
      <c r="Q2900" s="25">
        <f t="shared" si="91"/>
        <v>0</v>
      </c>
      <c r="R2900" s="25">
        <f>LOOKUP(A2900,[1]lookup!$A$3:$A$51,[1]lookup!$H$3:$H$51)</f>
        <v>38.380000000000003</v>
      </c>
    </row>
    <row r="2901" spans="1:18" ht="15" x14ac:dyDescent="0.2">
      <c r="A2901" t="s">
        <v>274</v>
      </c>
      <c r="B2901">
        <v>2019</v>
      </c>
      <c r="C2901" t="s">
        <v>0</v>
      </c>
      <c r="D2901" t="s">
        <v>1229</v>
      </c>
      <c r="E2901" t="s">
        <v>2206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5000</v>
      </c>
      <c r="M2901" s="24" t="str">
        <f>LOOKUP(A2901,[1]lookup!$A$3:$A$51,[1]lookup!$P$3:$P$51)</f>
        <v>Seeded</v>
      </c>
      <c r="N2901" s="24" t="str">
        <f>LOOKUP(A2901,[1]lookup!$A$3:$A$51,[1]lookup!$R$3:$R$51)</f>
        <v>High</v>
      </c>
      <c r="O2901" s="24" t="str">
        <f>LOOKUP(A2901,[1]lookup!$A$3:$A$51,[1]lookup!$U$3:$U$51)</f>
        <v>FS</v>
      </c>
      <c r="P2901" s="25">
        <f t="shared" si="90"/>
        <v>0</v>
      </c>
      <c r="Q2901" s="25">
        <f t="shared" si="91"/>
        <v>0</v>
      </c>
      <c r="R2901" s="25">
        <f>LOOKUP(A2901,[1]lookup!$A$3:$A$51,[1]lookup!$H$3:$H$51)</f>
        <v>38.380000000000003</v>
      </c>
    </row>
    <row r="2902" spans="1:18" ht="15" x14ac:dyDescent="0.2">
      <c r="A2902" t="s">
        <v>274</v>
      </c>
      <c r="B2902">
        <v>2019</v>
      </c>
      <c r="C2902" t="s">
        <v>0</v>
      </c>
      <c r="D2902" t="s">
        <v>405</v>
      </c>
      <c r="E2902" t="s">
        <v>2207</v>
      </c>
      <c r="F2902">
        <v>2</v>
      </c>
      <c r="G2902">
        <v>915</v>
      </c>
      <c r="H2902">
        <v>2</v>
      </c>
      <c r="I2902">
        <v>117</v>
      </c>
      <c r="J2902">
        <v>2</v>
      </c>
      <c r="K2902">
        <v>1032</v>
      </c>
      <c r="L2902">
        <v>5000</v>
      </c>
      <c r="M2902" s="24" t="str">
        <f>LOOKUP(A2902,[1]lookup!$A$3:$A$51,[1]lookup!$P$3:$P$51)</f>
        <v>Seeded</v>
      </c>
      <c r="N2902" s="24" t="str">
        <f>LOOKUP(A2902,[1]lookup!$A$3:$A$51,[1]lookup!$R$3:$R$51)</f>
        <v>High</v>
      </c>
      <c r="O2902" s="24" t="str">
        <f>LOOKUP(A2902,[1]lookup!$A$3:$A$51,[1]lookup!$U$3:$U$51)</f>
        <v>FS</v>
      </c>
      <c r="P2902" s="25">
        <f t="shared" si="90"/>
        <v>2.34</v>
      </c>
      <c r="Q2902" s="25">
        <f t="shared" si="91"/>
        <v>18.3</v>
      </c>
      <c r="R2902" s="25">
        <f>LOOKUP(A2902,[1]lookup!$A$3:$A$51,[1]lookup!$H$3:$H$51)</f>
        <v>38.380000000000003</v>
      </c>
    </row>
    <row r="2903" spans="1:18" ht="15" x14ac:dyDescent="0.2">
      <c r="A2903" t="s">
        <v>274</v>
      </c>
      <c r="B2903">
        <v>2019</v>
      </c>
      <c r="C2903" t="s">
        <v>0</v>
      </c>
      <c r="D2903" t="s">
        <v>217</v>
      </c>
      <c r="E2903" t="s">
        <v>2208</v>
      </c>
      <c r="F2903">
        <v>2</v>
      </c>
      <c r="G2903">
        <v>3521</v>
      </c>
      <c r="H2903">
        <v>0</v>
      </c>
      <c r="I2903">
        <v>0</v>
      </c>
      <c r="J2903">
        <v>2</v>
      </c>
      <c r="K2903">
        <v>3521</v>
      </c>
      <c r="L2903">
        <v>5000</v>
      </c>
      <c r="M2903" s="24" t="str">
        <f>LOOKUP(A2903,[1]lookup!$A$3:$A$51,[1]lookup!$P$3:$P$51)</f>
        <v>Seeded</v>
      </c>
      <c r="N2903" s="24" t="str">
        <f>LOOKUP(A2903,[1]lookup!$A$3:$A$51,[1]lookup!$R$3:$R$51)</f>
        <v>High</v>
      </c>
      <c r="O2903" s="24" t="str">
        <f>LOOKUP(A2903,[1]lookup!$A$3:$A$51,[1]lookup!$U$3:$U$51)</f>
        <v>FS</v>
      </c>
      <c r="P2903" s="25">
        <f t="shared" si="90"/>
        <v>0</v>
      </c>
      <c r="Q2903" s="25">
        <f t="shared" si="91"/>
        <v>70.42</v>
      </c>
      <c r="R2903" s="25">
        <f>LOOKUP(A2903,[1]lookup!$A$3:$A$51,[1]lookup!$H$3:$H$51)</f>
        <v>38.380000000000003</v>
      </c>
    </row>
    <row r="2904" spans="1:18" ht="15" x14ac:dyDescent="0.2">
      <c r="A2904" t="s">
        <v>274</v>
      </c>
      <c r="B2904">
        <v>2019</v>
      </c>
      <c r="C2904" t="s">
        <v>0</v>
      </c>
      <c r="D2904" t="s">
        <v>2209</v>
      </c>
      <c r="E2904" t="s">
        <v>2210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5000</v>
      </c>
      <c r="M2904" s="24" t="str">
        <f>LOOKUP(A2904,[1]lookup!$A$3:$A$51,[1]lookup!$P$3:$P$51)</f>
        <v>Seeded</v>
      </c>
      <c r="N2904" s="24" t="str">
        <f>LOOKUP(A2904,[1]lookup!$A$3:$A$51,[1]lookup!$R$3:$R$51)</f>
        <v>High</v>
      </c>
      <c r="O2904" s="24" t="str">
        <f>LOOKUP(A2904,[1]lookup!$A$3:$A$51,[1]lookup!$U$3:$U$51)</f>
        <v>FS</v>
      </c>
      <c r="P2904" s="25">
        <f t="shared" si="90"/>
        <v>0</v>
      </c>
      <c r="Q2904" s="25">
        <f t="shared" si="91"/>
        <v>0</v>
      </c>
      <c r="R2904" s="25">
        <f>LOOKUP(A2904,[1]lookup!$A$3:$A$51,[1]lookup!$H$3:$H$51)</f>
        <v>38.380000000000003</v>
      </c>
    </row>
    <row r="2905" spans="1:18" ht="15" x14ac:dyDescent="0.2">
      <c r="A2905" t="s">
        <v>274</v>
      </c>
      <c r="B2905">
        <v>2019</v>
      </c>
      <c r="C2905" t="s">
        <v>0</v>
      </c>
      <c r="D2905" t="s">
        <v>2211</v>
      </c>
      <c r="E2905" t="s">
        <v>2212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5000</v>
      </c>
      <c r="M2905" s="24" t="str">
        <f>LOOKUP(A2905,[1]lookup!$A$3:$A$51,[1]lookup!$P$3:$P$51)</f>
        <v>Seeded</v>
      </c>
      <c r="N2905" s="24" t="str">
        <f>LOOKUP(A2905,[1]lookup!$A$3:$A$51,[1]lookup!$R$3:$R$51)</f>
        <v>High</v>
      </c>
      <c r="O2905" s="24" t="str">
        <f>LOOKUP(A2905,[1]lookup!$A$3:$A$51,[1]lookup!$U$3:$U$51)</f>
        <v>FS</v>
      </c>
      <c r="P2905" s="25">
        <f t="shared" si="90"/>
        <v>0</v>
      </c>
      <c r="Q2905" s="25">
        <f t="shared" si="91"/>
        <v>0</v>
      </c>
      <c r="R2905" s="25">
        <f>LOOKUP(A2905,[1]lookup!$A$3:$A$51,[1]lookup!$H$3:$H$51)</f>
        <v>38.380000000000003</v>
      </c>
    </row>
    <row r="2906" spans="1:18" ht="15" x14ac:dyDescent="0.2">
      <c r="A2906" t="s">
        <v>277</v>
      </c>
      <c r="B2906">
        <v>2019</v>
      </c>
      <c r="C2906" t="s">
        <v>0</v>
      </c>
      <c r="D2906" t="s">
        <v>672</v>
      </c>
      <c r="E2906" t="s">
        <v>2199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5000</v>
      </c>
      <c r="M2906" s="24" t="str">
        <f>LOOKUP(A2906,[1]lookup!$A$3:$A$51,[1]lookup!$P$3:$P$51)</f>
        <v>Unseeded</v>
      </c>
      <c r="N2906" s="24" t="str">
        <f>LOOKUP(A2906,[1]lookup!$A$3:$A$51,[1]lookup!$R$3:$R$51)</f>
        <v>High</v>
      </c>
      <c r="O2906" s="24" t="str">
        <f>LOOKUP(A2906,[1]lookup!$A$3:$A$51,[1]lookup!$U$3:$U$51)</f>
        <v>FS</v>
      </c>
      <c r="P2906" s="25">
        <f t="shared" si="90"/>
        <v>0</v>
      </c>
      <c r="Q2906" s="25">
        <f t="shared" si="91"/>
        <v>0</v>
      </c>
      <c r="R2906" s="25">
        <f>LOOKUP(A2906,[1]lookup!$A$3:$A$51,[1]lookup!$H$3:$H$51)</f>
        <v>12.949640287769784</v>
      </c>
    </row>
    <row r="2907" spans="1:18" ht="15" x14ac:dyDescent="0.2">
      <c r="A2907" t="s">
        <v>277</v>
      </c>
      <c r="B2907">
        <v>2019</v>
      </c>
      <c r="C2907" t="s">
        <v>0</v>
      </c>
      <c r="D2907" t="s">
        <v>556</v>
      </c>
      <c r="E2907" t="s">
        <v>2200</v>
      </c>
      <c r="F2907">
        <v>2</v>
      </c>
      <c r="G2907">
        <v>56</v>
      </c>
      <c r="H2907">
        <v>3</v>
      </c>
      <c r="I2907">
        <v>1787</v>
      </c>
      <c r="J2907">
        <v>3</v>
      </c>
      <c r="K2907">
        <v>1843</v>
      </c>
      <c r="L2907">
        <v>5000</v>
      </c>
      <c r="M2907" s="24" t="str">
        <f>LOOKUP(A2907,[1]lookup!$A$3:$A$51,[1]lookup!$P$3:$P$51)</f>
        <v>Unseeded</v>
      </c>
      <c r="N2907" s="24" t="str">
        <f>LOOKUP(A2907,[1]lookup!$A$3:$A$51,[1]lookup!$R$3:$R$51)</f>
        <v>High</v>
      </c>
      <c r="O2907" s="24" t="str">
        <f>LOOKUP(A2907,[1]lookup!$A$3:$A$51,[1]lookup!$U$3:$U$51)</f>
        <v>FS</v>
      </c>
      <c r="P2907" s="25">
        <f t="shared" si="90"/>
        <v>35.74</v>
      </c>
      <c r="Q2907" s="25">
        <f t="shared" si="91"/>
        <v>1.1199999999999999</v>
      </c>
      <c r="R2907" s="25">
        <f>LOOKUP(A2907,[1]lookup!$A$3:$A$51,[1]lookup!$H$3:$H$51)</f>
        <v>12.949640287769784</v>
      </c>
    </row>
    <row r="2908" spans="1:18" ht="15" x14ac:dyDescent="0.2">
      <c r="A2908" t="s">
        <v>277</v>
      </c>
      <c r="B2908">
        <v>2019</v>
      </c>
      <c r="C2908" t="s">
        <v>0</v>
      </c>
      <c r="D2908" t="s">
        <v>557</v>
      </c>
      <c r="E2908" t="s">
        <v>2201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5000</v>
      </c>
      <c r="M2908" s="24" t="str">
        <f>LOOKUP(A2908,[1]lookup!$A$3:$A$51,[1]lookup!$P$3:$P$51)</f>
        <v>Unseeded</v>
      </c>
      <c r="N2908" s="24" t="str">
        <f>LOOKUP(A2908,[1]lookup!$A$3:$A$51,[1]lookup!$R$3:$R$51)</f>
        <v>High</v>
      </c>
      <c r="O2908" s="24" t="str">
        <f>LOOKUP(A2908,[1]lookup!$A$3:$A$51,[1]lookup!$U$3:$U$51)</f>
        <v>FS</v>
      </c>
      <c r="P2908" s="25">
        <f t="shared" si="90"/>
        <v>0</v>
      </c>
      <c r="Q2908" s="25">
        <f t="shared" si="91"/>
        <v>0</v>
      </c>
      <c r="R2908" s="25">
        <f>LOOKUP(A2908,[1]lookup!$A$3:$A$51,[1]lookup!$H$3:$H$51)</f>
        <v>12.949640287769784</v>
      </c>
    </row>
    <row r="2909" spans="1:18" ht="15" x14ac:dyDescent="0.2">
      <c r="A2909" t="s">
        <v>277</v>
      </c>
      <c r="B2909">
        <v>2019</v>
      </c>
      <c r="C2909" t="s">
        <v>0</v>
      </c>
      <c r="D2909" t="s">
        <v>390</v>
      </c>
      <c r="E2909" t="s">
        <v>2202</v>
      </c>
      <c r="F2909">
        <v>1</v>
      </c>
      <c r="G2909">
        <v>202</v>
      </c>
      <c r="H2909">
        <v>2</v>
      </c>
      <c r="I2909">
        <v>861</v>
      </c>
      <c r="J2909">
        <v>2</v>
      </c>
      <c r="K2909">
        <v>1063</v>
      </c>
      <c r="L2909">
        <v>5000</v>
      </c>
      <c r="M2909" s="24" t="str">
        <f>LOOKUP(A2909,[1]lookup!$A$3:$A$51,[1]lookup!$P$3:$P$51)</f>
        <v>Unseeded</v>
      </c>
      <c r="N2909" s="24" t="str">
        <f>LOOKUP(A2909,[1]lookup!$A$3:$A$51,[1]lookup!$R$3:$R$51)</f>
        <v>High</v>
      </c>
      <c r="O2909" s="24" t="str">
        <f>LOOKUP(A2909,[1]lookup!$A$3:$A$51,[1]lookup!$U$3:$U$51)</f>
        <v>FS</v>
      </c>
      <c r="P2909" s="25">
        <f t="shared" si="90"/>
        <v>17.22</v>
      </c>
      <c r="Q2909" s="25">
        <f t="shared" si="91"/>
        <v>4.04</v>
      </c>
      <c r="R2909" s="25">
        <f>LOOKUP(A2909,[1]lookup!$A$3:$A$51,[1]lookup!$H$3:$H$51)</f>
        <v>12.949640287769784</v>
      </c>
    </row>
    <row r="2910" spans="1:18" ht="15" x14ac:dyDescent="0.2">
      <c r="A2910" t="s">
        <v>277</v>
      </c>
      <c r="B2910">
        <v>2019</v>
      </c>
      <c r="C2910" t="s">
        <v>0</v>
      </c>
      <c r="D2910" t="s">
        <v>1087</v>
      </c>
      <c r="E2910" t="s">
        <v>2203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5000</v>
      </c>
      <c r="M2910" s="24" t="str">
        <f>LOOKUP(A2910,[1]lookup!$A$3:$A$51,[1]lookup!$P$3:$P$51)</f>
        <v>Unseeded</v>
      </c>
      <c r="N2910" s="24" t="str">
        <f>LOOKUP(A2910,[1]lookup!$A$3:$A$51,[1]lookup!$R$3:$R$51)</f>
        <v>High</v>
      </c>
      <c r="O2910" s="24" t="str">
        <f>LOOKUP(A2910,[1]lookup!$A$3:$A$51,[1]lookup!$U$3:$U$51)</f>
        <v>FS</v>
      </c>
      <c r="P2910" s="25">
        <f t="shared" si="90"/>
        <v>0</v>
      </c>
      <c r="Q2910" s="25">
        <f t="shared" si="91"/>
        <v>0</v>
      </c>
      <c r="R2910" s="25">
        <f>LOOKUP(A2910,[1]lookup!$A$3:$A$51,[1]lookup!$H$3:$H$51)</f>
        <v>12.949640287769784</v>
      </c>
    </row>
    <row r="2911" spans="1:18" ht="15" x14ac:dyDescent="0.2">
      <c r="A2911" t="s">
        <v>277</v>
      </c>
      <c r="B2911">
        <v>2019</v>
      </c>
      <c r="C2911" t="s">
        <v>0</v>
      </c>
      <c r="D2911" t="s">
        <v>244</v>
      </c>
      <c r="E2911" t="s">
        <v>2204</v>
      </c>
      <c r="F2911">
        <v>4</v>
      </c>
      <c r="G2911">
        <v>61</v>
      </c>
      <c r="H2911">
        <v>2</v>
      </c>
      <c r="I2911">
        <v>203</v>
      </c>
      <c r="J2911">
        <v>4</v>
      </c>
      <c r="K2911">
        <v>264</v>
      </c>
      <c r="L2911">
        <v>5000</v>
      </c>
      <c r="M2911" s="24" t="str">
        <f>LOOKUP(A2911,[1]lookup!$A$3:$A$51,[1]lookup!$P$3:$P$51)</f>
        <v>Unseeded</v>
      </c>
      <c r="N2911" s="24" t="str">
        <f>LOOKUP(A2911,[1]lookup!$A$3:$A$51,[1]lookup!$R$3:$R$51)</f>
        <v>High</v>
      </c>
      <c r="O2911" s="24" t="str">
        <f>LOOKUP(A2911,[1]lookup!$A$3:$A$51,[1]lookup!$U$3:$U$51)</f>
        <v>FS</v>
      </c>
      <c r="P2911" s="25">
        <f t="shared" si="90"/>
        <v>4.0599999999999996</v>
      </c>
      <c r="Q2911" s="25">
        <f t="shared" si="91"/>
        <v>1.22</v>
      </c>
      <c r="R2911" s="25">
        <f>LOOKUP(A2911,[1]lookup!$A$3:$A$51,[1]lookup!$H$3:$H$51)</f>
        <v>12.949640287769784</v>
      </c>
    </row>
    <row r="2912" spans="1:18" ht="15" x14ac:dyDescent="0.2">
      <c r="A2912" t="s">
        <v>277</v>
      </c>
      <c r="B2912">
        <v>2019</v>
      </c>
      <c r="C2912" t="s">
        <v>0</v>
      </c>
      <c r="D2912" t="s">
        <v>559</v>
      </c>
      <c r="E2912" t="s">
        <v>2205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5000</v>
      </c>
      <c r="M2912" s="24" t="str">
        <f>LOOKUP(A2912,[1]lookup!$A$3:$A$51,[1]lookup!$P$3:$P$51)</f>
        <v>Unseeded</v>
      </c>
      <c r="N2912" s="24" t="str">
        <f>LOOKUP(A2912,[1]lookup!$A$3:$A$51,[1]lookup!$R$3:$R$51)</f>
        <v>High</v>
      </c>
      <c r="O2912" s="24" t="str">
        <f>LOOKUP(A2912,[1]lookup!$A$3:$A$51,[1]lookup!$U$3:$U$51)</f>
        <v>FS</v>
      </c>
      <c r="P2912" s="25">
        <f t="shared" si="90"/>
        <v>0</v>
      </c>
      <c r="Q2912" s="25">
        <f t="shared" si="91"/>
        <v>0</v>
      </c>
      <c r="R2912" s="25">
        <f>LOOKUP(A2912,[1]lookup!$A$3:$A$51,[1]lookup!$H$3:$H$51)</f>
        <v>12.949640287769784</v>
      </c>
    </row>
    <row r="2913" spans="1:18" ht="15" x14ac:dyDescent="0.2">
      <c r="A2913" t="s">
        <v>277</v>
      </c>
      <c r="B2913">
        <v>2019</v>
      </c>
      <c r="C2913" t="s">
        <v>0</v>
      </c>
      <c r="D2913" t="s">
        <v>1229</v>
      </c>
      <c r="E2913" t="s">
        <v>2206</v>
      </c>
      <c r="F2913">
        <v>1</v>
      </c>
      <c r="G2913">
        <v>2</v>
      </c>
      <c r="H2913">
        <v>0</v>
      </c>
      <c r="I2913">
        <v>0</v>
      </c>
      <c r="J2913">
        <v>1</v>
      </c>
      <c r="K2913">
        <v>2</v>
      </c>
      <c r="L2913">
        <v>5000</v>
      </c>
      <c r="M2913" s="24" t="str">
        <f>LOOKUP(A2913,[1]lookup!$A$3:$A$51,[1]lookup!$P$3:$P$51)</f>
        <v>Unseeded</v>
      </c>
      <c r="N2913" s="24" t="str">
        <f>LOOKUP(A2913,[1]lookup!$A$3:$A$51,[1]lookup!$R$3:$R$51)</f>
        <v>High</v>
      </c>
      <c r="O2913" s="24" t="str">
        <f>LOOKUP(A2913,[1]lookup!$A$3:$A$51,[1]lookup!$U$3:$U$51)</f>
        <v>FS</v>
      </c>
      <c r="P2913" s="25">
        <f t="shared" si="90"/>
        <v>0</v>
      </c>
      <c r="Q2913" s="25">
        <f t="shared" si="91"/>
        <v>0.04</v>
      </c>
      <c r="R2913" s="25">
        <f>LOOKUP(A2913,[1]lookup!$A$3:$A$51,[1]lookup!$H$3:$H$51)</f>
        <v>12.949640287769784</v>
      </c>
    </row>
    <row r="2914" spans="1:18" ht="15" x14ac:dyDescent="0.2">
      <c r="A2914" t="s">
        <v>277</v>
      </c>
      <c r="B2914">
        <v>2019</v>
      </c>
      <c r="C2914" t="s">
        <v>0</v>
      </c>
      <c r="D2914" t="s">
        <v>405</v>
      </c>
      <c r="E2914" t="s">
        <v>2207</v>
      </c>
      <c r="F2914">
        <v>2</v>
      </c>
      <c r="G2914">
        <v>1944</v>
      </c>
      <c r="H2914">
        <v>2</v>
      </c>
      <c r="I2914">
        <v>590</v>
      </c>
      <c r="J2914">
        <v>2</v>
      </c>
      <c r="K2914">
        <v>2534</v>
      </c>
      <c r="L2914">
        <v>5000</v>
      </c>
      <c r="M2914" s="24" t="str">
        <f>LOOKUP(A2914,[1]lookup!$A$3:$A$51,[1]lookup!$P$3:$P$51)</f>
        <v>Unseeded</v>
      </c>
      <c r="N2914" s="24" t="str">
        <f>LOOKUP(A2914,[1]lookup!$A$3:$A$51,[1]lookup!$R$3:$R$51)</f>
        <v>High</v>
      </c>
      <c r="O2914" s="24" t="str">
        <f>LOOKUP(A2914,[1]lookup!$A$3:$A$51,[1]lookup!$U$3:$U$51)</f>
        <v>FS</v>
      </c>
      <c r="P2914" s="25">
        <f t="shared" si="90"/>
        <v>11.799999999999999</v>
      </c>
      <c r="Q2914" s="25">
        <f t="shared" si="91"/>
        <v>38.879999999999995</v>
      </c>
      <c r="R2914" s="25">
        <f>LOOKUP(A2914,[1]lookup!$A$3:$A$51,[1]lookup!$H$3:$H$51)</f>
        <v>12.949640287769784</v>
      </c>
    </row>
    <row r="2915" spans="1:18" ht="15" x14ac:dyDescent="0.2">
      <c r="A2915" t="s">
        <v>277</v>
      </c>
      <c r="B2915">
        <v>2019</v>
      </c>
      <c r="C2915" t="s">
        <v>0</v>
      </c>
      <c r="D2915" t="s">
        <v>217</v>
      </c>
      <c r="E2915" t="s">
        <v>2208</v>
      </c>
      <c r="F2915">
        <v>2</v>
      </c>
      <c r="G2915">
        <v>2735</v>
      </c>
      <c r="H2915">
        <v>0</v>
      </c>
      <c r="I2915">
        <v>0</v>
      </c>
      <c r="J2915">
        <v>2</v>
      </c>
      <c r="K2915">
        <v>2735</v>
      </c>
      <c r="L2915">
        <v>5000</v>
      </c>
      <c r="M2915" s="24" t="str">
        <f>LOOKUP(A2915,[1]lookup!$A$3:$A$51,[1]lookup!$P$3:$P$51)</f>
        <v>Unseeded</v>
      </c>
      <c r="N2915" s="24" t="str">
        <f>LOOKUP(A2915,[1]lookup!$A$3:$A$51,[1]lookup!$R$3:$R$51)</f>
        <v>High</v>
      </c>
      <c r="O2915" s="24" t="str">
        <f>LOOKUP(A2915,[1]lookup!$A$3:$A$51,[1]lookup!$U$3:$U$51)</f>
        <v>FS</v>
      </c>
      <c r="P2915" s="25">
        <f t="shared" si="90"/>
        <v>0</v>
      </c>
      <c r="Q2915" s="25">
        <f t="shared" si="91"/>
        <v>54.7</v>
      </c>
      <c r="R2915" s="25">
        <f>LOOKUP(A2915,[1]lookup!$A$3:$A$51,[1]lookup!$H$3:$H$51)</f>
        <v>12.949640287769784</v>
      </c>
    </row>
    <row r="2916" spans="1:18" ht="15" x14ac:dyDescent="0.2">
      <c r="A2916" t="s">
        <v>277</v>
      </c>
      <c r="B2916">
        <v>2019</v>
      </c>
      <c r="C2916" t="s">
        <v>0</v>
      </c>
      <c r="D2916" t="s">
        <v>2209</v>
      </c>
      <c r="E2916" t="s">
        <v>2210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5000</v>
      </c>
      <c r="M2916" s="24" t="str">
        <f>LOOKUP(A2916,[1]lookup!$A$3:$A$51,[1]lookup!$P$3:$P$51)</f>
        <v>Unseeded</v>
      </c>
      <c r="N2916" s="24" t="str">
        <f>LOOKUP(A2916,[1]lookup!$A$3:$A$51,[1]lookup!$R$3:$R$51)</f>
        <v>High</v>
      </c>
      <c r="O2916" s="24" t="str">
        <f>LOOKUP(A2916,[1]lookup!$A$3:$A$51,[1]lookup!$U$3:$U$51)</f>
        <v>FS</v>
      </c>
      <c r="P2916" s="25">
        <f t="shared" si="90"/>
        <v>0</v>
      </c>
      <c r="Q2916" s="25">
        <f t="shared" si="91"/>
        <v>0</v>
      </c>
      <c r="R2916" s="25">
        <f>LOOKUP(A2916,[1]lookup!$A$3:$A$51,[1]lookup!$H$3:$H$51)</f>
        <v>12.949640287769784</v>
      </c>
    </row>
    <row r="2917" spans="1:18" ht="15" x14ac:dyDescent="0.2">
      <c r="A2917" t="s">
        <v>277</v>
      </c>
      <c r="B2917">
        <v>2019</v>
      </c>
      <c r="C2917" t="s">
        <v>0</v>
      </c>
      <c r="D2917" t="s">
        <v>2211</v>
      </c>
      <c r="E2917" t="s">
        <v>2212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5000</v>
      </c>
      <c r="M2917" s="24" t="str">
        <f>LOOKUP(A2917,[1]lookup!$A$3:$A$51,[1]lookup!$P$3:$P$51)</f>
        <v>Unseeded</v>
      </c>
      <c r="N2917" s="24" t="str">
        <f>LOOKUP(A2917,[1]lookup!$A$3:$A$51,[1]lookup!$R$3:$R$51)</f>
        <v>High</v>
      </c>
      <c r="O2917" s="24" t="str">
        <f>LOOKUP(A2917,[1]lookup!$A$3:$A$51,[1]lookup!$U$3:$U$51)</f>
        <v>FS</v>
      </c>
      <c r="P2917" s="25">
        <f t="shared" si="90"/>
        <v>0</v>
      </c>
      <c r="Q2917" s="25">
        <f t="shared" si="91"/>
        <v>0</v>
      </c>
      <c r="R2917" s="25">
        <f>LOOKUP(A2917,[1]lookup!$A$3:$A$51,[1]lookup!$H$3:$H$51)</f>
        <v>12.949640287769784</v>
      </c>
    </row>
    <row r="2918" spans="1:18" ht="15" x14ac:dyDescent="0.2">
      <c r="A2918" t="s">
        <v>280</v>
      </c>
      <c r="B2918">
        <v>2019</v>
      </c>
      <c r="C2918" t="s">
        <v>0</v>
      </c>
      <c r="D2918" t="s">
        <v>672</v>
      </c>
      <c r="E2918" t="s">
        <v>2199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5000</v>
      </c>
      <c r="M2918" s="24" t="str">
        <f>LOOKUP(A2918,[1]lookup!$A$3:$A$51,[1]lookup!$P$3:$P$51)</f>
        <v>Unseeded</v>
      </c>
      <c r="N2918" s="24" t="str">
        <f>LOOKUP(A2918,[1]lookup!$A$3:$A$51,[1]lookup!$R$3:$R$51)</f>
        <v>High</v>
      </c>
      <c r="O2918" s="24" t="str">
        <f>LOOKUP(A2918,[1]lookup!$A$3:$A$51,[1]lookup!$U$3:$U$51)</f>
        <v>FS</v>
      </c>
      <c r="P2918" s="25">
        <f t="shared" si="90"/>
        <v>0</v>
      </c>
      <c r="Q2918" s="25">
        <f t="shared" si="91"/>
        <v>0</v>
      </c>
      <c r="R2918" s="25">
        <f>LOOKUP(A2918,[1]lookup!$A$3:$A$51,[1]lookup!$H$3:$H$51)</f>
        <v>5.3546453546453554</v>
      </c>
    </row>
    <row r="2919" spans="1:18" ht="15" x14ac:dyDescent="0.2">
      <c r="A2919" t="s">
        <v>280</v>
      </c>
      <c r="B2919">
        <v>2019</v>
      </c>
      <c r="C2919" t="s">
        <v>0</v>
      </c>
      <c r="D2919" t="s">
        <v>556</v>
      </c>
      <c r="E2919" t="s">
        <v>2200</v>
      </c>
      <c r="F2919">
        <v>2</v>
      </c>
      <c r="G2919">
        <v>25</v>
      </c>
      <c r="H2919">
        <v>3</v>
      </c>
      <c r="I2919">
        <v>2576</v>
      </c>
      <c r="J2919">
        <v>3</v>
      </c>
      <c r="K2919">
        <v>2601</v>
      </c>
      <c r="L2919">
        <v>5000</v>
      </c>
      <c r="M2919" s="24" t="str">
        <f>LOOKUP(A2919,[1]lookup!$A$3:$A$51,[1]lookup!$P$3:$P$51)</f>
        <v>Unseeded</v>
      </c>
      <c r="N2919" s="24" t="str">
        <f>LOOKUP(A2919,[1]lookup!$A$3:$A$51,[1]lookup!$R$3:$R$51)</f>
        <v>High</v>
      </c>
      <c r="O2919" s="24" t="str">
        <f>LOOKUP(A2919,[1]lookup!$A$3:$A$51,[1]lookup!$U$3:$U$51)</f>
        <v>FS</v>
      </c>
      <c r="P2919" s="25">
        <f t="shared" si="90"/>
        <v>51.519999999999996</v>
      </c>
      <c r="Q2919" s="25">
        <f t="shared" si="91"/>
        <v>0.5</v>
      </c>
      <c r="R2919" s="25">
        <f>LOOKUP(A2919,[1]lookup!$A$3:$A$51,[1]lookup!$H$3:$H$51)</f>
        <v>5.3546453546453554</v>
      </c>
    </row>
    <row r="2920" spans="1:18" ht="15" x14ac:dyDescent="0.2">
      <c r="A2920" t="s">
        <v>280</v>
      </c>
      <c r="B2920">
        <v>2019</v>
      </c>
      <c r="C2920" t="s">
        <v>0</v>
      </c>
      <c r="D2920" t="s">
        <v>557</v>
      </c>
      <c r="E2920" t="s">
        <v>2201</v>
      </c>
      <c r="F2920">
        <v>1</v>
      </c>
      <c r="G2920">
        <v>2</v>
      </c>
      <c r="H2920">
        <v>1</v>
      </c>
      <c r="I2920">
        <v>107</v>
      </c>
      <c r="J2920">
        <v>1</v>
      </c>
      <c r="K2920">
        <v>109</v>
      </c>
      <c r="L2920">
        <v>5000</v>
      </c>
      <c r="M2920" s="24" t="str">
        <f>LOOKUP(A2920,[1]lookup!$A$3:$A$51,[1]lookup!$P$3:$P$51)</f>
        <v>Unseeded</v>
      </c>
      <c r="N2920" s="24" t="str">
        <f>LOOKUP(A2920,[1]lookup!$A$3:$A$51,[1]lookup!$R$3:$R$51)</f>
        <v>High</v>
      </c>
      <c r="O2920" s="24" t="str">
        <f>LOOKUP(A2920,[1]lookup!$A$3:$A$51,[1]lookup!$U$3:$U$51)</f>
        <v>FS</v>
      </c>
      <c r="P2920" s="25">
        <f t="shared" si="90"/>
        <v>2.1399999999999997</v>
      </c>
      <c r="Q2920" s="25">
        <f t="shared" si="91"/>
        <v>0.04</v>
      </c>
      <c r="R2920" s="25">
        <f>LOOKUP(A2920,[1]lookup!$A$3:$A$51,[1]lookup!$H$3:$H$51)</f>
        <v>5.3546453546453554</v>
      </c>
    </row>
    <row r="2921" spans="1:18" ht="15" x14ac:dyDescent="0.2">
      <c r="A2921" t="s">
        <v>280</v>
      </c>
      <c r="B2921">
        <v>2019</v>
      </c>
      <c r="C2921" t="s">
        <v>0</v>
      </c>
      <c r="D2921" t="s">
        <v>390</v>
      </c>
      <c r="E2921" t="s">
        <v>2202</v>
      </c>
      <c r="F2921">
        <v>1</v>
      </c>
      <c r="G2921">
        <v>101</v>
      </c>
      <c r="H2921">
        <v>3</v>
      </c>
      <c r="I2921">
        <v>1421</v>
      </c>
      <c r="J2921">
        <v>3</v>
      </c>
      <c r="K2921">
        <v>1522</v>
      </c>
      <c r="L2921">
        <v>5000</v>
      </c>
      <c r="M2921" s="24" t="str">
        <f>LOOKUP(A2921,[1]lookup!$A$3:$A$51,[1]lookup!$P$3:$P$51)</f>
        <v>Unseeded</v>
      </c>
      <c r="N2921" s="24" t="str">
        <f>LOOKUP(A2921,[1]lookup!$A$3:$A$51,[1]lookup!$R$3:$R$51)</f>
        <v>High</v>
      </c>
      <c r="O2921" s="24" t="str">
        <f>LOOKUP(A2921,[1]lookup!$A$3:$A$51,[1]lookup!$U$3:$U$51)</f>
        <v>FS</v>
      </c>
      <c r="P2921" s="25">
        <f t="shared" si="90"/>
        <v>28.42</v>
      </c>
      <c r="Q2921" s="25">
        <f t="shared" si="91"/>
        <v>2.02</v>
      </c>
      <c r="R2921" s="25">
        <f>LOOKUP(A2921,[1]lookup!$A$3:$A$51,[1]lookup!$H$3:$H$51)</f>
        <v>5.3546453546453554</v>
      </c>
    </row>
    <row r="2922" spans="1:18" ht="15" x14ac:dyDescent="0.2">
      <c r="A2922" t="s">
        <v>280</v>
      </c>
      <c r="B2922">
        <v>2019</v>
      </c>
      <c r="C2922" t="s">
        <v>0</v>
      </c>
      <c r="D2922" t="s">
        <v>1087</v>
      </c>
      <c r="E2922" t="s">
        <v>2203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5000</v>
      </c>
      <c r="M2922" s="24" t="str">
        <f>LOOKUP(A2922,[1]lookup!$A$3:$A$51,[1]lookup!$P$3:$P$51)</f>
        <v>Unseeded</v>
      </c>
      <c r="N2922" s="24" t="str">
        <f>LOOKUP(A2922,[1]lookup!$A$3:$A$51,[1]lookup!$R$3:$R$51)</f>
        <v>High</v>
      </c>
      <c r="O2922" s="24" t="str">
        <f>LOOKUP(A2922,[1]lookup!$A$3:$A$51,[1]lookup!$U$3:$U$51)</f>
        <v>FS</v>
      </c>
      <c r="P2922" s="25">
        <f t="shared" si="90"/>
        <v>0</v>
      </c>
      <c r="Q2922" s="25">
        <f t="shared" si="91"/>
        <v>0</v>
      </c>
      <c r="R2922" s="25">
        <f>LOOKUP(A2922,[1]lookup!$A$3:$A$51,[1]lookup!$H$3:$H$51)</f>
        <v>5.3546453546453554</v>
      </c>
    </row>
    <row r="2923" spans="1:18" ht="15" x14ac:dyDescent="0.2">
      <c r="A2923" t="s">
        <v>280</v>
      </c>
      <c r="B2923">
        <v>2019</v>
      </c>
      <c r="C2923" t="s">
        <v>0</v>
      </c>
      <c r="D2923" t="s">
        <v>244</v>
      </c>
      <c r="E2923" t="s">
        <v>2204</v>
      </c>
      <c r="F2923">
        <v>7</v>
      </c>
      <c r="G2923">
        <v>340</v>
      </c>
      <c r="H2923">
        <v>12</v>
      </c>
      <c r="I2923">
        <v>2268</v>
      </c>
      <c r="J2923">
        <v>13</v>
      </c>
      <c r="K2923">
        <v>2608</v>
      </c>
      <c r="L2923">
        <v>5000</v>
      </c>
      <c r="M2923" s="24" t="str">
        <f>LOOKUP(A2923,[1]lookup!$A$3:$A$51,[1]lookup!$P$3:$P$51)</f>
        <v>Unseeded</v>
      </c>
      <c r="N2923" s="24" t="str">
        <f>LOOKUP(A2923,[1]lookup!$A$3:$A$51,[1]lookup!$R$3:$R$51)</f>
        <v>High</v>
      </c>
      <c r="O2923" s="24" t="str">
        <f>LOOKUP(A2923,[1]lookup!$A$3:$A$51,[1]lookup!$U$3:$U$51)</f>
        <v>FS</v>
      </c>
      <c r="P2923" s="25">
        <f t="shared" si="90"/>
        <v>45.36</v>
      </c>
      <c r="Q2923" s="25">
        <f t="shared" si="91"/>
        <v>6.8000000000000007</v>
      </c>
      <c r="R2923" s="25">
        <f>LOOKUP(A2923,[1]lookup!$A$3:$A$51,[1]lookup!$H$3:$H$51)</f>
        <v>5.3546453546453554</v>
      </c>
    </row>
    <row r="2924" spans="1:18" ht="15" x14ac:dyDescent="0.2">
      <c r="A2924" t="s">
        <v>280</v>
      </c>
      <c r="B2924">
        <v>2019</v>
      </c>
      <c r="C2924" t="s">
        <v>0</v>
      </c>
      <c r="D2924" t="s">
        <v>559</v>
      </c>
      <c r="E2924" t="s">
        <v>2205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5000</v>
      </c>
      <c r="M2924" s="24" t="str">
        <f>LOOKUP(A2924,[1]lookup!$A$3:$A$51,[1]lookup!$P$3:$P$51)</f>
        <v>Unseeded</v>
      </c>
      <c r="N2924" s="24" t="str">
        <f>LOOKUP(A2924,[1]lookup!$A$3:$A$51,[1]lookup!$R$3:$R$51)</f>
        <v>High</v>
      </c>
      <c r="O2924" s="24" t="str">
        <f>LOOKUP(A2924,[1]lookup!$A$3:$A$51,[1]lookup!$U$3:$U$51)</f>
        <v>FS</v>
      </c>
      <c r="P2924" s="25">
        <f t="shared" si="90"/>
        <v>0</v>
      </c>
      <c r="Q2924" s="25">
        <f t="shared" si="91"/>
        <v>0</v>
      </c>
      <c r="R2924" s="25">
        <f>LOOKUP(A2924,[1]lookup!$A$3:$A$51,[1]lookup!$H$3:$H$51)</f>
        <v>5.3546453546453554</v>
      </c>
    </row>
    <row r="2925" spans="1:18" ht="15" x14ac:dyDescent="0.2">
      <c r="A2925" t="s">
        <v>280</v>
      </c>
      <c r="B2925">
        <v>2019</v>
      </c>
      <c r="C2925" t="s">
        <v>0</v>
      </c>
      <c r="D2925" t="s">
        <v>1229</v>
      </c>
      <c r="E2925" t="s">
        <v>2206</v>
      </c>
      <c r="F2925">
        <v>1</v>
      </c>
      <c r="G2925">
        <v>14</v>
      </c>
      <c r="H2925">
        <v>0</v>
      </c>
      <c r="I2925">
        <v>0</v>
      </c>
      <c r="J2925">
        <v>1</v>
      </c>
      <c r="K2925">
        <v>14</v>
      </c>
      <c r="L2925">
        <v>5000</v>
      </c>
      <c r="M2925" s="24" t="str">
        <f>LOOKUP(A2925,[1]lookup!$A$3:$A$51,[1]lookup!$P$3:$P$51)</f>
        <v>Unseeded</v>
      </c>
      <c r="N2925" s="24" t="str">
        <f>LOOKUP(A2925,[1]lookup!$A$3:$A$51,[1]lookup!$R$3:$R$51)</f>
        <v>High</v>
      </c>
      <c r="O2925" s="24" t="str">
        <f>LOOKUP(A2925,[1]lookup!$A$3:$A$51,[1]lookup!$U$3:$U$51)</f>
        <v>FS</v>
      </c>
      <c r="P2925" s="25">
        <f t="shared" si="90"/>
        <v>0</v>
      </c>
      <c r="Q2925" s="25">
        <f t="shared" si="91"/>
        <v>0.27999999999999997</v>
      </c>
      <c r="R2925" s="25">
        <f>LOOKUP(A2925,[1]lookup!$A$3:$A$51,[1]lookup!$H$3:$H$51)</f>
        <v>5.3546453546453554</v>
      </c>
    </row>
    <row r="2926" spans="1:18" ht="15" x14ac:dyDescent="0.2">
      <c r="A2926" t="s">
        <v>280</v>
      </c>
      <c r="B2926">
        <v>2019</v>
      </c>
      <c r="C2926" t="s">
        <v>0</v>
      </c>
      <c r="D2926" t="s">
        <v>405</v>
      </c>
      <c r="E2926" t="s">
        <v>2207</v>
      </c>
      <c r="F2926">
        <v>2</v>
      </c>
      <c r="G2926">
        <v>1861</v>
      </c>
      <c r="H2926">
        <v>2</v>
      </c>
      <c r="I2926">
        <v>432</v>
      </c>
      <c r="J2926">
        <v>2</v>
      </c>
      <c r="K2926">
        <v>2293</v>
      </c>
      <c r="L2926">
        <v>5000</v>
      </c>
      <c r="M2926" s="24" t="str">
        <f>LOOKUP(A2926,[1]lookup!$A$3:$A$51,[1]lookup!$P$3:$P$51)</f>
        <v>Unseeded</v>
      </c>
      <c r="N2926" s="24" t="str">
        <f>LOOKUP(A2926,[1]lookup!$A$3:$A$51,[1]lookup!$R$3:$R$51)</f>
        <v>High</v>
      </c>
      <c r="O2926" s="24" t="str">
        <f>LOOKUP(A2926,[1]lookup!$A$3:$A$51,[1]lookup!$U$3:$U$51)</f>
        <v>FS</v>
      </c>
      <c r="P2926" s="25">
        <f t="shared" si="90"/>
        <v>8.64</v>
      </c>
      <c r="Q2926" s="25">
        <f t="shared" si="91"/>
        <v>37.22</v>
      </c>
      <c r="R2926" s="25">
        <f>LOOKUP(A2926,[1]lookup!$A$3:$A$51,[1]lookup!$H$3:$H$51)</f>
        <v>5.3546453546453554</v>
      </c>
    </row>
    <row r="2927" spans="1:18" ht="15" x14ac:dyDescent="0.2">
      <c r="A2927" t="s">
        <v>280</v>
      </c>
      <c r="B2927">
        <v>2019</v>
      </c>
      <c r="C2927" t="s">
        <v>0</v>
      </c>
      <c r="D2927" t="s">
        <v>217</v>
      </c>
      <c r="E2927" t="s">
        <v>2208</v>
      </c>
      <c r="F2927">
        <v>2</v>
      </c>
      <c r="G2927">
        <v>2657</v>
      </c>
      <c r="H2927">
        <v>0</v>
      </c>
      <c r="I2927">
        <v>0</v>
      </c>
      <c r="J2927">
        <v>2</v>
      </c>
      <c r="K2927">
        <v>2657</v>
      </c>
      <c r="L2927">
        <v>5000</v>
      </c>
      <c r="M2927" s="24" t="str">
        <f>LOOKUP(A2927,[1]lookup!$A$3:$A$51,[1]lookup!$P$3:$P$51)</f>
        <v>Unseeded</v>
      </c>
      <c r="N2927" s="24" t="str">
        <f>LOOKUP(A2927,[1]lookup!$A$3:$A$51,[1]lookup!$R$3:$R$51)</f>
        <v>High</v>
      </c>
      <c r="O2927" s="24" t="str">
        <f>LOOKUP(A2927,[1]lookup!$A$3:$A$51,[1]lookup!$U$3:$U$51)</f>
        <v>FS</v>
      </c>
      <c r="P2927" s="25">
        <f t="shared" si="90"/>
        <v>0</v>
      </c>
      <c r="Q2927" s="25">
        <f t="shared" si="91"/>
        <v>53.14</v>
      </c>
      <c r="R2927" s="25">
        <f>LOOKUP(A2927,[1]lookup!$A$3:$A$51,[1]lookup!$H$3:$H$51)</f>
        <v>5.3546453546453554</v>
      </c>
    </row>
    <row r="2928" spans="1:18" ht="15" x14ac:dyDescent="0.2">
      <c r="A2928" t="s">
        <v>280</v>
      </c>
      <c r="B2928">
        <v>2019</v>
      </c>
      <c r="C2928" t="s">
        <v>0</v>
      </c>
      <c r="D2928" t="s">
        <v>2209</v>
      </c>
      <c r="E2928" t="s">
        <v>2210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5000</v>
      </c>
      <c r="M2928" s="24" t="str">
        <f>LOOKUP(A2928,[1]lookup!$A$3:$A$51,[1]lookup!$P$3:$P$51)</f>
        <v>Unseeded</v>
      </c>
      <c r="N2928" s="24" t="str">
        <f>LOOKUP(A2928,[1]lookup!$A$3:$A$51,[1]lookup!$R$3:$R$51)</f>
        <v>High</v>
      </c>
      <c r="O2928" s="24" t="str">
        <f>LOOKUP(A2928,[1]lookup!$A$3:$A$51,[1]lookup!$U$3:$U$51)</f>
        <v>FS</v>
      </c>
      <c r="P2928" s="25">
        <f t="shared" si="90"/>
        <v>0</v>
      </c>
      <c r="Q2928" s="25">
        <f t="shared" si="91"/>
        <v>0</v>
      </c>
      <c r="R2928" s="25">
        <f>LOOKUP(A2928,[1]lookup!$A$3:$A$51,[1]lookup!$H$3:$H$51)</f>
        <v>5.3546453546453554</v>
      </c>
    </row>
    <row r="2929" spans="1:18" ht="15" x14ac:dyDescent="0.2">
      <c r="A2929" t="s">
        <v>280</v>
      </c>
      <c r="B2929">
        <v>2019</v>
      </c>
      <c r="C2929" t="s">
        <v>0</v>
      </c>
      <c r="D2929" t="s">
        <v>2211</v>
      </c>
      <c r="E2929" t="s">
        <v>2212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5000</v>
      </c>
      <c r="M2929" s="24" t="str">
        <f>LOOKUP(A2929,[1]lookup!$A$3:$A$51,[1]lookup!$P$3:$P$51)</f>
        <v>Unseeded</v>
      </c>
      <c r="N2929" s="24" t="str">
        <f>LOOKUP(A2929,[1]lookup!$A$3:$A$51,[1]lookup!$R$3:$R$51)</f>
        <v>High</v>
      </c>
      <c r="O2929" s="24" t="str">
        <f>LOOKUP(A2929,[1]lookup!$A$3:$A$51,[1]lookup!$U$3:$U$51)</f>
        <v>FS</v>
      </c>
      <c r="P2929" s="25">
        <f t="shared" si="90"/>
        <v>0</v>
      </c>
      <c r="Q2929" s="25">
        <f t="shared" si="91"/>
        <v>0</v>
      </c>
      <c r="R2929" s="25">
        <f>LOOKUP(A2929,[1]lookup!$A$3:$A$51,[1]lookup!$H$3:$H$51)</f>
        <v>5.3546453546453554</v>
      </c>
    </row>
    <row r="2930" spans="1:18" ht="15" x14ac:dyDescent="0.2">
      <c r="A2930" t="s">
        <v>286</v>
      </c>
      <c r="B2930">
        <v>2019</v>
      </c>
      <c r="C2930" t="s">
        <v>0</v>
      </c>
      <c r="D2930" t="s">
        <v>672</v>
      </c>
      <c r="E2930" t="s">
        <v>2199</v>
      </c>
      <c r="F2930">
        <v>0</v>
      </c>
      <c r="G2930">
        <v>0</v>
      </c>
      <c r="H2930">
        <v>1</v>
      </c>
      <c r="I2930">
        <v>2</v>
      </c>
      <c r="J2930">
        <v>1</v>
      </c>
      <c r="K2930">
        <v>2</v>
      </c>
      <c r="L2930">
        <v>5000</v>
      </c>
      <c r="M2930" s="24" t="str">
        <f>LOOKUP(A2930,[1]lookup!$A$3:$A$51,[1]lookup!$P$3:$P$51)</f>
        <v>Seeded</v>
      </c>
      <c r="N2930" s="24" t="str">
        <f>LOOKUP(A2930,[1]lookup!$A$3:$A$51,[1]lookup!$R$3:$R$51)</f>
        <v>High</v>
      </c>
      <c r="O2930" s="24" t="str">
        <f>LOOKUP(A2930,[1]lookup!$A$3:$A$51,[1]lookup!$U$3:$U$51)</f>
        <v>FS</v>
      </c>
      <c r="P2930" s="25">
        <f t="shared" si="90"/>
        <v>0.04</v>
      </c>
      <c r="Q2930" s="25">
        <f t="shared" si="91"/>
        <v>0</v>
      </c>
      <c r="R2930" s="25">
        <f>LOOKUP(A2930,[1]lookup!$A$3:$A$51,[1]lookup!$H$3:$H$51)</f>
        <v>59.92</v>
      </c>
    </row>
    <row r="2931" spans="1:18" ht="15" x14ac:dyDescent="0.2">
      <c r="A2931" t="s">
        <v>286</v>
      </c>
      <c r="B2931">
        <v>2019</v>
      </c>
      <c r="C2931" t="s">
        <v>0</v>
      </c>
      <c r="D2931" t="s">
        <v>556</v>
      </c>
      <c r="E2931" t="s">
        <v>2200</v>
      </c>
      <c r="F2931">
        <v>3</v>
      </c>
      <c r="G2931">
        <v>11</v>
      </c>
      <c r="H2931">
        <v>3</v>
      </c>
      <c r="I2931">
        <v>3610</v>
      </c>
      <c r="J2931">
        <v>3</v>
      </c>
      <c r="K2931">
        <v>3621</v>
      </c>
      <c r="L2931">
        <v>5000</v>
      </c>
      <c r="M2931" s="24" t="str">
        <f>LOOKUP(A2931,[1]lookup!$A$3:$A$51,[1]lookup!$P$3:$P$51)</f>
        <v>Seeded</v>
      </c>
      <c r="N2931" s="24" t="str">
        <f>LOOKUP(A2931,[1]lookup!$A$3:$A$51,[1]lookup!$R$3:$R$51)</f>
        <v>High</v>
      </c>
      <c r="O2931" s="24" t="str">
        <f>LOOKUP(A2931,[1]lookup!$A$3:$A$51,[1]lookup!$U$3:$U$51)</f>
        <v>FS</v>
      </c>
      <c r="P2931" s="25">
        <f t="shared" si="90"/>
        <v>72.2</v>
      </c>
      <c r="Q2931" s="25">
        <f t="shared" si="91"/>
        <v>0.22</v>
      </c>
      <c r="R2931" s="25">
        <f>LOOKUP(A2931,[1]lookup!$A$3:$A$51,[1]lookup!$H$3:$H$51)</f>
        <v>59.92</v>
      </c>
    </row>
    <row r="2932" spans="1:18" ht="15" x14ac:dyDescent="0.2">
      <c r="A2932" t="s">
        <v>286</v>
      </c>
      <c r="B2932">
        <v>2019</v>
      </c>
      <c r="C2932" t="s">
        <v>0</v>
      </c>
      <c r="D2932" t="s">
        <v>557</v>
      </c>
      <c r="E2932" t="s">
        <v>2201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5000</v>
      </c>
      <c r="M2932" s="24" t="str">
        <f>LOOKUP(A2932,[1]lookup!$A$3:$A$51,[1]lookup!$P$3:$P$51)</f>
        <v>Seeded</v>
      </c>
      <c r="N2932" s="24" t="str">
        <f>LOOKUP(A2932,[1]lookup!$A$3:$A$51,[1]lookup!$R$3:$R$51)</f>
        <v>High</v>
      </c>
      <c r="O2932" s="24" t="str">
        <f>LOOKUP(A2932,[1]lookup!$A$3:$A$51,[1]lookup!$U$3:$U$51)</f>
        <v>FS</v>
      </c>
      <c r="P2932" s="25">
        <f t="shared" si="90"/>
        <v>0</v>
      </c>
      <c r="Q2932" s="25">
        <f t="shared" si="91"/>
        <v>0</v>
      </c>
      <c r="R2932" s="25">
        <f>LOOKUP(A2932,[1]lookup!$A$3:$A$51,[1]lookup!$H$3:$H$51)</f>
        <v>59.92</v>
      </c>
    </row>
    <row r="2933" spans="1:18" ht="15" x14ac:dyDescent="0.2">
      <c r="A2933" t="s">
        <v>286</v>
      </c>
      <c r="B2933">
        <v>2019</v>
      </c>
      <c r="C2933" t="s">
        <v>0</v>
      </c>
      <c r="D2933" t="s">
        <v>390</v>
      </c>
      <c r="E2933" t="s">
        <v>2202</v>
      </c>
      <c r="F2933">
        <v>3</v>
      </c>
      <c r="G2933">
        <v>208</v>
      </c>
      <c r="H2933">
        <v>4</v>
      </c>
      <c r="I2933">
        <v>1424</v>
      </c>
      <c r="J2933">
        <v>5</v>
      </c>
      <c r="K2933">
        <v>1632</v>
      </c>
      <c r="L2933">
        <v>5000</v>
      </c>
      <c r="M2933" s="24" t="str">
        <f>LOOKUP(A2933,[1]lookup!$A$3:$A$51,[1]lookup!$P$3:$P$51)</f>
        <v>Seeded</v>
      </c>
      <c r="N2933" s="24" t="str">
        <f>LOOKUP(A2933,[1]lookup!$A$3:$A$51,[1]lookup!$R$3:$R$51)</f>
        <v>High</v>
      </c>
      <c r="O2933" s="24" t="str">
        <f>LOOKUP(A2933,[1]lookup!$A$3:$A$51,[1]lookup!$U$3:$U$51)</f>
        <v>FS</v>
      </c>
      <c r="P2933" s="25">
        <f t="shared" si="90"/>
        <v>28.48</v>
      </c>
      <c r="Q2933" s="25">
        <f t="shared" si="91"/>
        <v>4.16</v>
      </c>
      <c r="R2933" s="25">
        <f>LOOKUP(A2933,[1]lookup!$A$3:$A$51,[1]lookup!$H$3:$H$51)</f>
        <v>59.92</v>
      </c>
    </row>
    <row r="2934" spans="1:18" ht="15" x14ac:dyDescent="0.2">
      <c r="A2934" t="s">
        <v>286</v>
      </c>
      <c r="B2934">
        <v>2019</v>
      </c>
      <c r="C2934" t="s">
        <v>0</v>
      </c>
      <c r="D2934" t="s">
        <v>1087</v>
      </c>
      <c r="E2934" t="s">
        <v>2203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5000</v>
      </c>
      <c r="M2934" s="24" t="str">
        <f>LOOKUP(A2934,[1]lookup!$A$3:$A$51,[1]lookup!$P$3:$P$51)</f>
        <v>Seeded</v>
      </c>
      <c r="N2934" s="24" t="str">
        <f>LOOKUP(A2934,[1]lookup!$A$3:$A$51,[1]lookup!$R$3:$R$51)</f>
        <v>High</v>
      </c>
      <c r="O2934" s="24" t="str">
        <f>LOOKUP(A2934,[1]lookup!$A$3:$A$51,[1]lookup!$U$3:$U$51)</f>
        <v>FS</v>
      </c>
      <c r="P2934" s="25">
        <f t="shared" si="90"/>
        <v>0</v>
      </c>
      <c r="Q2934" s="25">
        <f t="shared" si="91"/>
        <v>0</v>
      </c>
      <c r="R2934" s="25">
        <f>LOOKUP(A2934,[1]lookup!$A$3:$A$51,[1]lookup!$H$3:$H$51)</f>
        <v>59.92</v>
      </c>
    </row>
    <row r="2935" spans="1:18" ht="15" x14ac:dyDescent="0.2">
      <c r="A2935" t="s">
        <v>286</v>
      </c>
      <c r="B2935">
        <v>2019</v>
      </c>
      <c r="C2935" t="s">
        <v>0</v>
      </c>
      <c r="D2935" t="s">
        <v>244</v>
      </c>
      <c r="E2935" t="s">
        <v>2204</v>
      </c>
      <c r="F2935">
        <v>5</v>
      </c>
      <c r="G2935">
        <v>56</v>
      </c>
      <c r="H2935">
        <v>12</v>
      </c>
      <c r="I2935">
        <v>1476</v>
      </c>
      <c r="J2935">
        <v>12</v>
      </c>
      <c r="K2935">
        <v>1532</v>
      </c>
      <c r="L2935">
        <v>5000</v>
      </c>
      <c r="M2935" s="24" t="str">
        <f>LOOKUP(A2935,[1]lookup!$A$3:$A$51,[1]lookup!$P$3:$P$51)</f>
        <v>Seeded</v>
      </c>
      <c r="N2935" s="24" t="str">
        <f>LOOKUP(A2935,[1]lookup!$A$3:$A$51,[1]lookup!$R$3:$R$51)</f>
        <v>High</v>
      </c>
      <c r="O2935" s="24" t="str">
        <f>LOOKUP(A2935,[1]lookup!$A$3:$A$51,[1]lookup!$U$3:$U$51)</f>
        <v>FS</v>
      </c>
      <c r="P2935" s="25">
        <f t="shared" si="90"/>
        <v>29.520000000000003</v>
      </c>
      <c r="Q2935" s="25">
        <f t="shared" si="91"/>
        <v>1.1199999999999999</v>
      </c>
      <c r="R2935" s="25">
        <f>LOOKUP(A2935,[1]lookup!$A$3:$A$51,[1]lookup!$H$3:$H$51)</f>
        <v>59.92</v>
      </c>
    </row>
    <row r="2936" spans="1:18" ht="15" x14ac:dyDescent="0.2">
      <c r="A2936" t="s">
        <v>286</v>
      </c>
      <c r="B2936">
        <v>2019</v>
      </c>
      <c r="C2936" t="s">
        <v>0</v>
      </c>
      <c r="D2936" t="s">
        <v>559</v>
      </c>
      <c r="E2936" t="s">
        <v>2205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5000</v>
      </c>
      <c r="M2936" s="24" t="str">
        <f>LOOKUP(A2936,[1]lookup!$A$3:$A$51,[1]lookup!$P$3:$P$51)</f>
        <v>Seeded</v>
      </c>
      <c r="N2936" s="24" t="str">
        <f>LOOKUP(A2936,[1]lookup!$A$3:$A$51,[1]lookup!$R$3:$R$51)</f>
        <v>High</v>
      </c>
      <c r="O2936" s="24" t="str">
        <f>LOOKUP(A2936,[1]lookup!$A$3:$A$51,[1]lookup!$U$3:$U$51)</f>
        <v>FS</v>
      </c>
      <c r="P2936" s="25">
        <f t="shared" si="90"/>
        <v>0</v>
      </c>
      <c r="Q2936" s="25">
        <f t="shared" si="91"/>
        <v>0</v>
      </c>
      <c r="R2936" s="25">
        <f>LOOKUP(A2936,[1]lookup!$A$3:$A$51,[1]lookup!$H$3:$H$51)</f>
        <v>59.92</v>
      </c>
    </row>
    <row r="2937" spans="1:18" ht="15" x14ac:dyDescent="0.2">
      <c r="A2937" t="s">
        <v>286</v>
      </c>
      <c r="B2937">
        <v>2019</v>
      </c>
      <c r="C2937" t="s">
        <v>0</v>
      </c>
      <c r="D2937" t="s">
        <v>1229</v>
      </c>
      <c r="E2937" t="s">
        <v>2206</v>
      </c>
      <c r="F2937">
        <v>2</v>
      </c>
      <c r="G2937">
        <v>48</v>
      </c>
      <c r="H2937">
        <v>0</v>
      </c>
      <c r="I2937">
        <v>0</v>
      </c>
      <c r="J2937">
        <v>2</v>
      </c>
      <c r="K2937">
        <v>48</v>
      </c>
      <c r="L2937">
        <v>5000</v>
      </c>
      <c r="M2937" s="24" t="str">
        <f>LOOKUP(A2937,[1]lookup!$A$3:$A$51,[1]lookup!$P$3:$P$51)</f>
        <v>Seeded</v>
      </c>
      <c r="N2937" s="24" t="str">
        <f>LOOKUP(A2937,[1]lookup!$A$3:$A$51,[1]lookup!$R$3:$R$51)</f>
        <v>High</v>
      </c>
      <c r="O2937" s="24" t="str">
        <f>LOOKUP(A2937,[1]lookup!$A$3:$A$51,[1]lookup!$U$3:$U$51)</f>
        <v>FS</v>
      </c>
      <c r="P2937" s="25">
        <f t="shared" si="90"/>
        <v>0</v>
      </c>
      <c r="Q2937" s="25">
        <f t="shared" si="91"/>
        <v>0.96</v>
      </c>
      <c r="R2937" s="25">
        <f>LOOKUP(A2937,[1]lookup!$A$3:$A$51,[1]lookup!$H$3:$H$51)</f>
        <v>59.92</v>
      </c>
    </row>
    <row r="2938" spans="1:18" ht="15" x14ac:dyDescent="0.2">
      <c r="A2938" t="s">
        <v>286</v>
      </c>
      <c r="B2938">
        <v>2019</v>
      </c>
      <c r="C2938" t="s">
        <v>0</v>
      </c>
      <c r="D2938" t="s">
        <v>405</v>
      </c>
      <c r="E2938" t="s">
        <v>2207</v>
      </c>
      <c r="F2938">
        <v>2</v>
      </c>
      <c r="G2938">
        <v>2327</v>
      </c>
      <c r="H2938">
        <v>2</v>
      </c>
      <c r="I2938">
        <v>78</v>
      </c>
      <c r="J2938">
        <v>2</v>
      </c>
      <c r="K2938">
        <v>2405</v>
      </c>
      <c r="L2938">
        <v>5000</v>
      </c>
      <c r="M2938" s="24" t="str">
        <f>LOOKUP(A2938,[1]lookup!$A$3:$A$51,[1]lookup!$P$3:$P$51)</f>
        <v>Seeded</v>
      </c>
      <c r="N2938" s="24" t="str">
        <f>LOOKUP(A2938,[1]lookup!$A$3:$A$51,[1]lookup!$R$3:$R$51)</f>
        <v>High</v>
      </c>
      <c r="O2938" s="24" t="str">
        <f>LOOKUP(A2938,[1]lookup!$A$3:$A$51,[1]lookup!$U$3:$U$51)</f>
        <v>FS</v>
      </c>
      <c r="P2938" s="25">
        <f t="shared" si="90"/>
        <v>1.5599999999999998</v>
      </c>
      <c r="Q2938" s="25">
        <f t="shared" si="91"/>
        <v>46.54</v>
      </c>
      <c r="R2938" s="25">
        <f>LOOKUP(A2938,[1]lookup!$A$3:$A$51,[1]lookup!$H$3:$H$51)</f>
        <v>59.92</v>
      </c>
    </row>
    <row r="2939" spans="1:18" ht="15" x14ac:dyDescent="0.2">
      <c r="A2939" t="s">
        <v>286</v>
      </c>
      <c r="B2939">
        <v>2019</v>
      </c>
      <c r="C2939" t="s">
        <v>0</v>
      </c>
      <c r="D2939" t="s">
        <v>217</v>
      </c>
      <c r="E2939" t="s">
        <v>2208</v>
      </c>
      <c r="F2939">
        <v>2</v>
      </c>
      <c r="G2939">
        <v>2350</v>
      </c>
      <c r="H2939">
        <v>0</v>
      </c>
      <c r="I2939">
        <v>0</v>
      </c>
      <c r="J2939">
        <v>2</v>
      </c>
      <c r="K2939">
        <v>2350</v>
      </c>
      <c r="L2939">
        <v>5000</v>
      </c>
      <c r="M2939" s="24" t="str">
        <f>LOOKUP(A2939,[1]lookup!$A$3:$A$51,[1]lookup!$P$3:$P$51)</f>
        <v>Seeded</v>
      </c>
      <c r="N2939" s="24" t="str">
        <f>LOOKUP(A2939,[1]lookup!$A$3:$A$51,[1]lookup!$R$3:$R$51)</f>
        <v>High</v>
      </c>
      <c r="O2939" s="24" t="str">
        <f>LOOKUP(A2939,[1]lookup!$A$3:$A$51,[1]lookup!$U$3:$U$51)</f>
        <v>FS</v>
      </c>
      <c r="P2939" s="25">
        <f t="shared" si="90"/>
        <v>0</v>
      </c>
      <c r="Q2939" s="25">
        <f t="shared" si="91"/>
        <v>47</v>
      </c>
      <c r="R2939" s="25">
        <f>LOOKUP(A2939,[1]lookup!$A$3:$A$51,[1]lookup!$H$3:$H$51)</f>
        <v>59.92</v>
      </c>
    </row>
    <row r="2940" spans="1:18" ht="15" x14ac:dyDescent="0.2">
      <c r="A2940" t="s">
        <v>286</v>
      </c>
      <c r="B2940">
        <v>2019</v>
      </c>
      <c r="C2940" t="s">
        <v>0</v>
      </c>
      <c r="D2940" t="s">
        <v>2209</v>
      </c>
      <c r="E2940" t="s">
        <v>2210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5000</v>
      </c>
      <c r="M2940" s="24" t="str">
        <f>LOOKUP(A2940,[1]lookup!$A$3:$A$51,[1]lookup!$P$3:$P$51)</f>
        <v>Seeded</v>
      </c>
      <c r="N2940" s="24" t="str">
        <f>LOOKUP(A2940,[1]lookup!$A$3:$A$51,[1]lookup!$R$3:$R$51)</f>
        <v>High</v>
      </c>
      <c r="O2940" s="24" t="str">
        <f>LOOKUP(A2940,[1]lookup!$A$3:$A$51,[1]lookup!$U$3:$U$51)</f>
        <v>FS</v>
      </c>
      <c r="P2940" s="25">
        <f t="shared" si="90"/>
        <v>0</v>
      </c>
      <c r="Q2940" s="25">
        <f t="shared" si="91"/>
        <v>0</v>
      </c>
      <c r="R2940" s="25">
        <f>LOOKUP(A2940,[1]lookup!$A$3:$A$51,[1]lookup!$H$3:$H$51)</f>
        <v>59.92</v>
      </c>
    </row>
    <row r="2941" spans="1:18" ht="15" x14ac:dyDescent="0.2">
      <c r="A2941" t="s">
        <v>286</v>
      </c>
      <c r="B2941">
        <v>2019</v>
      </c>
      <c r="C2941" t="s">
        <v>0</v>
      </c>
      <c r="D2941" t="s">
        <v>2211</v>
      </c>
      <c r="E2941" t="s">
        <v>2212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5000</v>
      </c>
      <c r="M2941" s="24" t="str">
        <f>LOOKUP(A2941,[1]lookup!$A$3:$A$51,[1]lookup!$P$3:$P$51)</f>
        <v>Seeded</v>
      </c>
      <c r="N2941" s="24" t="str">
        <f>LOOKUP(A2941,[1]lookup!$A$3:$A$51,[1]lookup!$R$3:$R$51)</f>
        <v>High</v>
      </c>
      <c r="O2941" s="24" t="str">
        <f>LOOKUP(A2941,[1]lookup!$A$3:$A$51,[1]lookup!$U$3:$U$51)</f>
        <v>FS</v>
      </c>
      <c r="P2941" s="25">
        <f t="shared" si="90"/>
        <v>0</v>
      </c>
      <c r="Q2941" s="25">
        <f t="shared" si="91"/>
        <v>0</v>
      </c>
      <c r="R2941" s="25">
        <f>LOOKUP(A2941,[1]lookup!$A$3:$A$51,[1]lookup!$H$3:$H$51)</f>
        <v>59.92</v>
      </c>
    </row>
    <row r="2942" spans="1:18" ht="15" x14ac:dyDescent="0.2">
      <c r="A2942" t="s">
        <v>287</v>
      </c>
      <c r="B2942">
        <v>2019</v>
      </c>
      <c r="C2942" t="s">
        <v>0</v>
      </c>
      <c r="D2942" t="s">
        <v>672</v>
      </c>
      <c r="E2942" t="s">
        <v>2199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5000</v>
      </c>
      <c r="M2942" s="24" t="str">
        <f>LOOKUP(A2942,[1]lookup!$A$3:$A$51,[1]lookup!$P$3:$P$51)</f>
        <v>Seeded</v>
      </c>
      <c r="N2942" s="24" t="str">
        <f>LOOKUP(A2942,[1]lookup!$A$3:$A$51,[1]lookup!$R$3:$R$51)</f>
        <v>High</v>
      </c>
      <c r="O2942" s="24" t="str">
        <f>LOOKUP(A2942,[1]lookup!$A$3:$A$51,[1]lookup!$U$3:$U$51)</f>
        <v>FS</v>
      </c>
      <c r="P2942" s="25">
        <f t="shared" si="90"/>
        <v>0</v>
      </c>
      <c r="Q2942" s="25">
        <f t="shared" si="91"/>
        <v>0</v>
      </c>
      <c r="R2942" s="25">
        <f>LOOKUP(A2942,[1]lookup!$A$3:$A$51,[1]lookup!$H$3:$H$51)</f>
        <v>49.207940645678768</v>
      </c>
    </row>
    <row r="2943" spans="1:18" ht="15" x14ac:dyDescent="0.2">
      <c r="A2943" t="s">
        <v>287</v>
      </c>
      <c r="B2943">
        <v>2019</v>
      </c>
      <c r="C2943" t="s">
        <v>0</v>
      </c>
      <c r="D2943" t="s">
        <v>556</v>
      </c>
      <c r="E2943" t="s">
        <v>2200</v>
      </c>
      <c r="F2943">
        <v>1</v>
      </c>
      <c r="G2943">
        <v>5</v>
      </c>
      <c r="H2943">
        <v>2</v>
      </c>
      <c r="I2943">
        <v>800</v>
      </c>
      <c r="J2943">
        <v>2</v>
      </c>
      <c r="K2943">
        <v>805</v>
      </c>
      <c r="L2943">
        <v>5000</v>
      </c>
      <c r="M2943" s="24" t="str">
        <f>LOOKUP(A2943,[1]lookup!$A$3:$A$51,[1]lookup!$P$3:$P$51)</f>
        <v>Seeded</v>
      </c>
      <c r="N2943" s="24" t="str">
        <f>LOOKUP(A2943,[1]lookup!$A$3:$A$51,[1]lookup!$R$3:$R$51)</f>
        <v>High</v>
      </c>
      <c r="O2943" s="24" t="str">
        <f>LOOKUP(A2943,[1]lookup!$A$3:$A$51,[1]lookup!$U$3:$U$51)</f>
        <v>FS</v>
      </c>
      <c r="P2943" s="25">
        <f t="shared" si="90"/>
        <v>16</v>
      </c>
      <c r="Q2943" s="25">
        <f t="shared" si="91"/>
        <v>0.1</v>
      </c>
      <c r="R2943" s="25">
        <f>LOOKUP(A2943,[1]lookup!$A$3:$A$51,[1]lookup!$H$3:$H$51)</f>
        <v>49.207940645678768</v>
      </c>
    </row>
    <row r="2944" spans="1:18" ht="15" x14ac:dyDescent="0.2">
      <c r="A2944" t="s">
        <v>287</v>
      </c>
      <c r="B2944">
        <v>2019</v>
      </c>
      <c r="C2944" t="s">
        <v>0</v>
      </c>
      <c r="D2944" t="s">
        <v>557</v>
      </c>
      <c r="E2944" t="s">
        <v>2201</v>
      </c>
      <c r="F2944">
        <v>1</v>
      </c>
      <c r="G2944">
        <v>4</v>
      </c>
      <c r="H2944">
        <v>2</v>
      </c>
      <c r="I2944">
        <v>459</v>
      </c>
      <c r="J2944">
        <v>2</v>
      </c>
      <c r="K2944">
        <v>463</v>
      </c>
      <c r="L2944">
        <v>5000</v>
      </c>
      <c r="M2944" s="24" t="str">
        <f>LOOKUP(A2944,[1]lookup!$A$3:$A$51,[1]lookup!$P$3:$P$51)</f>
        <v>Seeded</v>
      </c>
      <c r="N2944" s="24" t="str">
        <f>LOOKUP(A2944,[1]lookup!$A$3:$A$51,[1]lookup!$R$3:$R$51)</f>
        <v>High</v>
      </c>
      <c r="O2944" s="24" t="str">
        <f>LOOKUP(A2944,[1]lookup!$A$3:$A$51,[1]lookup!$U$3:$U$51)</f>
        <v>FS</v>
      </c>
      <c r="P2944" s="25">
        <f t="shared" si="90"/>
        <v>9.1800000000000015</v>
      </c>
      <c r="Q2944" s="25">
        <f t="shared" si="91"/>
        <v>0.08</v>
      </c>
      <c r="R2944" s="25">
        <f>LOOKUP(A2944,[1]lookup!$A$3:$A$51,[1]lookup!$H$3:$H$51)</f>
        <v>49.207940645678768</v>
      </c>
    </row>
    <row r="2945" spans="1:18" ht="15" x14ac:dyDescent="0.2">
      <c r="A2945" t="s">
        <v>287</v>
      </c>
      <c r="B2945">
        <v>2019</v>
      </c>
      <c r="C2945" t="s">
        <v>0</v>
      </c>
      <c r="D2945" t="s">
        <v>390</v>
      </c>
      <c r="E2945" t="s">
        <v>2202</v>
      </c>
      <c r="F2945">
        <v>2</v>
      </c>
      <c r="G2945">
        <v>871</v>
      </c>
      <c r="H2945">
        <v>5</v>
      </c>
      <c r="I2945">
        <v>2524</v>
      </c>
      <c r="J2945">
        <v>5</v>
      </c>
      <c r="K2945">
        <v>3395</v>
      </c>
      <c r="L2945">
        <v>5000</v>
      </c>
      <c r="M2945" s="24" t="str">
        <f>LOOKUP(A2945,[1]lookup!$A$3:$A$51,[1]lookup!$P$3:$P$51)</f>
        <v>Seeded</v>
      </c>
      <c r="N2945" s="24" t="str">
        <f>LOOKUP(A2945,[1]lookup!$A$3:$A$51,[1]lookup!$R$3:$R$51)</f>
        <v>High</v>
      </c>
      <c r="O2945" s="24" t="str">
        <f>LOOKUP(A2945,[1]lookup!$A$3:$A$51,[1]lookup!$U$3:$U$51)</f>
        <v>FS</v>
      </c>
      <c r="P2945" s="25">
        <f t="shared" si="90"/>
        <v>50.480000000000004</v>
      </c>
      <c r="Q2945" s="25">
        <f t="shared" si="91"/>
        <v>17.419999999999998</v>
      </c>
      <c r="R2945" s="25">
        <f>LOOKUP(A2945,[1]lookup!$A$3:$A$51,[1]lookup!$H$3:$H$51)</f>
        <v>49.207940645678768</v>
      </c>
    </row>
    <row r="2946" spans="1:18" ht="15" x14ac:dyDescent="0.2">
      <c r="A2946" t="s">
        <v>287</v>
      </c>
      <c r="B2946">
        <v>2019</v>
      </c>
      <c r="C2946" t="s">
        <v>0</v>
      </c>
      <c r="D2946" t="s">
        <v>1087</v>
      </c>
      <c r="E2946" t="s">
        <v>2203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5000</v>
      </c>
      <c r="M2946" s="24" t="str">
        <f>LOOKUP(A2946,[1]lookup!$A$3:$A$51,[1]lookup!$P$3:$P$51)</f>
        <v>Seeded</v>
      </c>
      <c r="N2946" s="24" t="str">
        <f>LOOKUP(A2946,[1]lookup!$A$3:$A$51,[1]lookup!$R$3:$R$51)</f>
        <v>High</v>
      </c>
      <c r="O2946" s="24" t="str">
        <f>LOOKUP(A2946,[1]lookup!$A$3:$A$51,[1]lookup!$U$3:$U$51)</f>
        <v>FS</v>
      </c>
      <c r="P2946" s="25">
        <f t="shared" ref="P2946:P3009" si="92">I2946/L2946*100</f>
        <v>0</v>
      </c>
      <c r="Q2946" s="25">
        <f t="shared" ref="Q2946:Q3009" si="93">G2946/L2946*100</f>
        <v>0</v>
      </c>
      <c r="R2946" s="25">
        <f>LOOKUP(A2946,[1]lookup!$A$3:$A$51,[1]lookup!$H$3:$H$51)</f>
        <v>49.207940645678768</v>
      </c>
    </row>
    <row r="2947" spans="1:18" ht="15" x14ac:dyDescent="0.2">
      <c r="A2947" t="s">
        <v>287</v>
      </c>
      <c r="B2947">
        <v>2019</v>
      </c>
      <c r="C2947" t="s">
        <v>0</v>
      </c>
      <c r="D2947" t="s">
        <v>244</v>
      </c>
      <c r="E2947" t="s">
        <v>2204</v>
      </c>
      <c r="F2947">
        <v>8</v>
      </c>
      <c r="G2947">
        <v>105</v>
      </c>
      <c r="H2947">
        <v>15</v>
      </c>
      <c r="I2947">
        <v>1199</v>
      </c>
      <c r="J2947">
        <v>15</v>
      </c>
      <c r="K2947">
        <v>1304</v>
      </c>
      <c r="L2947">
        <v>5000</v>
      </c>
      <c r="M2947" s="24" t="str">
        <f>LOOKUP(A2947,[1]lookup!$A$3:$A$51,[1]lookup!$P$3:$P$51)</f>
        <v>Seeded</v>
      </c>
      <c r="N2947" s="24" t="str">
        <f>LOOKUP(A2947,[1]lookup!$A$3:$A$51,[1]lookup!$R$3:$R$51)</f>
        <v>High</v>
      </c>
      <c r="O2947" s="24" t="str">
        <f>LOOKUP(A2947,[1]lookup!$A$3:$A$51,[1]lookup!$U$3:$U$51)</f>
        <v>FS</v>
      </c>
      <c r="P2947" s="25">
        <f t="shared" si="92"/>
        <v>23.98</v>
      </c>
      <c r="Q2947" s="25">
        <f t="shared" si="93"/>
        <v>2.1</v>
      </c>
      <c r="R2947" s="25">
        <f>LOOKUP(A2947,[1]lookup!$A$3:$A$51,[1]lookup!$H$3:$H$51)</f>
        <v>49.207940645678768</v>
      </c>
    </row>
    <row r="2948" spans="1:18" ht="15" x14ac:dyDescent="0.2">
      <c r="A2948" t="s">
        <v>287</v>
      </c>
      <c r="B2948">
        <v>2019</v>
      </c>
      <c r="C2948" t="s">
        <v>0</v>
      </c>
      <c r="D2948" t="s">
        <v>559</v>
      </c>
      <c r="E2948" t="s">
        <v>2205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5000</v>
      </c>
      <c r="M2948" s="24" t="str">
        <f>LOOKUP(A2948,[1]lookup!$A$3:$A$51,[1]lookup!$P$3:$P$51)</f>
        <v>Seeded</v>
      </c>
      <c r="N2948" s="24" t="str">
        <f>LOOKUP(A2948,[1]lookup!$A$3:$A$51,[1]lookup!$R$3:$R$51)</f>
        <v>High</v>
      </c>
      <c r="O2948" s="24" t="str">
        <f>LOOKUP(A2948,[1]lookup!$A$3:$A$51,[1]lookup!$U$3:$U$51)</f>
        <v>FS</v>
      </c>
      <c r="P2948" s="25">
        <f t="shared" si="92"/>
        <v>0</v>
      </c>
      <c r="Q2948" s="25">
        <f t="shared" si="93"/>
        <v>0</v>
      </c>
      <c r="R2948" s="25">
        <f>LOOKUP(A2948,[1]lookup!$A$3:$A$51,[1]lookup!$H$3:$H$51)</f>
        <v>49.207940645678768</v>
      </c>
    </row>
    <row r="2949" spans="1:18" ht="15" x14ac:dyDescent="0.2">
      <c r="A2949" t="s">
        <v>287</v>
      </c>
      <c r="B2949">
        <v>2019</v>
      </c>
      <c r="C2949" t="s">
        <v>0</v>
      </c>
      <c r="D2949" t="s">
        <v>1229</v>
      </c>
      <c r="E2949" t="s">
        <v>2206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5000</v>
      </c>
      <c r="M2949" s="24" t="str">
        <f>LOOKUP(A2949,[1]lookup!$A$3:$A$51,[1]lookup!$P$3:$P$51)</f>
        <v>Seeded</v>
      </c>
      <c r="N2949" s="24" t="str">
        <f>LOOKUP(A2949,[1]lookup!$A$3:$A$51,[1]lookup!$R$3:$R$51)</f>
        <v>High</v>
      </c>
      <c r="O2949" s="24" t="str">
        <f>LOOKUP(A2949,[1]lookup!$A$3:$A$51,[1]lookup!$U$3:$U$51)</f>
        <v>FS</v>
      </c>
      <c r="P2949" s="25">
        <f t="shared" si="92"/>
        <v>0</v>
      </c>
      <c r="Q2949" s="25">
        <f t="shared" si="93"/>
        <v>0</v>
      </c>
      <c r="R2949" s="25">
        <f>LOOKUP(A2949,[1]lookup!$A$3:$A$51,[1]lookup!$H$3:$H$51)</f>
        <v>49.207940645678768</v>
      </c>
    </row>
    <row r="2950" spans="1:18" ht="15" x14ac:dyDescent="0.2">
      <c r="A2950" t="s">
        <v>287</v>
      </c>
      <c r="B2950">
        <v>2019</v>
      </c>
      <c r="C2950" t="s">
        <v>0</v>
      </c>
      <c r="D2950" t="s">
        <v>405</v>
      </c>
      <c r="E2950" t="s">
        <v>2207</v>
      </c>
      <c r="F2950">
        <v>3</v>
      </c>
      <c r="G2950">
        <v>827</v>
      </c>
      <c r="H2950">
        <v>2</v>
      </c>
      <c r="I2950">
        <v>491</v>
      </c>
      <c r="J2950">
        <v>3</v>
      </c>
      <c r="K2950">
        <v>1318</v>
      </c>
      <c r="L2950">
        <v>5000</v>
      </c>
      <c r="M2950" s="24" t="str">
        <f>LOOKUP(A2950,[1]lookup!$A$3:$A$51,[1]lookup!$P$3:$P$51)</f>
        <v>Seeded</v>
      </c>
      <c r="N2950" s="24" t="str">
        <f>LOOKUP(A2950,[1]lookup!$A$3:$A$51,[1]lookup!$R$3:$R$51)</f>
        <v>High</v>
      </c>
      <c r="O2950" s="24" t="str">
        <f>LOOKUP(A2950,[1]lookup!$A$3:$A$51,[1]lookup!$U$3:$U$51)</f>
        <v>FS</v>
      </c>
      <c r="P2950" s="25">
        <f t="shared" si="92"/>
        <v>9.82</v>
      </c>
      <c r="Q2950" s="25">
        <f t="shared" si="93"/>
        <v>16.54</v>
      </c>
      <c r="R2950" s="25">
        <f>LOOKUP(A2950,[1]lookup!$A$3:$A$51,[1]lookup!$H$3:$H$51)</f>
        <v>49.207940645678768</v>
      </c>
    </row>
    <row r="2951" spans="1:18" ht="15" x14ac:dyDescent="0.2">
      <c r="A2951" t="s">
        <v>287</v>
      </c>
      <c r="B2951">
        <v>2019</v>
      </c>
      <c r="C2951" t="s">
        <v>0</v>
      </c>
      <c r="D2951" t="s">
        <v>217</v>
      </c>
      <c r="E2951" t="s">
        <v>2208</v>
      </c>
      <c r="F2951">
        <v>2</v>
      </c>
      <c r="G2951">
        <v>3188</v>
      </c>
      <c r="H2951">
        <v>0</v>
      </c>
      <c r="I2951">
        <v>0</v>
      </c>
      <c r="J2951">
        <v>2</v>
      </c>
      <c r="K2951">
        <v>3188</v>
      </c>
      <c r="L2951">
        <v>5000</v>
      </c>
      <c r="M2951" s="24" t="str">
        <f>LOOKUP(A2951,[1]lookup!$A$3:$A$51,[1]lookup!$P$3:$P$51)</f>
        <v>Seeded</v>
      </c>
      <c r="N2951" s="24" t="str">
        <f>LOOKUP(A2951,[1]lookup!$A$3:$A$51,[1]lookup!$R$3:$R$51)</f>
        <v>High</v>
      </c>
      <c r="O2951" s="24" t="str">
        <f>LOOKUP(A2951,[1]lookup!$A$3:$A$51,[1]lookup!$U$3:$U$51)</f>
        <v>FS</v>
      </c>
      <c r="P2951" s="25">
        <f t="shared" si="92"/>
        <v>0</v>
      </c>
      <c r="Q2951" s="25">
        <f t="shared" si="93"/>
        <v>63.759999999999991</v>
      </c>
      <c r="R2951" s="25">
        <f>LOOKUP(A2951,[1]lookup!$A$3:$A$51,[1]lookup!$H$3:$H$51)</f>
        <v>49.207940645678768</v>
      </c>
    </row>
    <row r="2952" spans="1:18" ht="15" x14ac:dyDescent="0.2">
      <c r="A2952" t="s">
        <v>287</v>
      </c>
      <c r="B2952">
        <v>2019</v>
      </c>
      <c r="C2952" t="s">
        <v>0</v>
      </c>
      <c r="D2952" t="s">
        <v>2209</v>
      </c>
      <c r="E2952" t="s">
        <v>2210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5000</v>
      </c>
      <c r="M2952" s="24" t="str">
        <f>LOOKUP(A2952,[1]lookup!$A$3:$A$51,[1]lookup!$P$3:$P$51)</f>
        <v>Seeded</v>
      </c>
      <c r="N2952" s="24" t="str">
        <f>LOOKUP(A2952,[1]lookup!$A$3:$A$51,[1]lookup!$R$3:$R$51)</f>
        <v>High</v>
      </c>
      <c r="O2952" s="24" t="str">
        <f>LOOKUP(A2952,[1]lookup!$A$3:$A$51,[1]lookup!$U$3:$U$51)</f>
        <v>FS</v>
      </c>
      <c r="P2952" s="25">
        <f t="shared" si="92"/>
        <v>0</v>
      </c>
      <c r="Q2952" s="25">
        <f t="shared" si="93"/>
        <v>0</v>
      </c>
      <c r="R2952" s="25">
        <f>LOOKUP(A2952,[1]lookup!$A$3:$A$51,[1]lookup!$H$3:$H$51)</f>
        <v>49.207940645678768</v>
      </c>
    </row>
    <row r="2953" spans="1:18" ht="15" x14ac:dyDescent="0.2">
      <c r="A2953" t="s">
        <v>287</v>
      </c>
      <c r="B2953">
        <v>2019</v>
      </c>
      <c r="C2953" t="s">
        <v>0</v>
      </c>
      <c r="D2953" t="s">
        <v>2211</v>
      </c>
      <c r="E2953" t="s">
        <v>2212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5000</v>
      </c>
      <c r="M2953" s="24" t="str">
        <f>LOOKUP(A2953,[1]lookup!$A$3:$A$51,[1]lookup!$P$3:$P$51)</f>
        <v>Seeded</v>
      </c>
      <c r="N2953" s="24" t="str">
        <f>LOOKUP(A2953,[1]lookup!$A$3:$A$51,[1]lookup!$R$3:$R$51)</f>
        <v>High</v>
      </c>
      <c r="O2953" s="24" t="str">
        <f>LOOKUP(A2953,[1]lookup!$A$3:$A$51,[1]lookup!$U$3:$U$51)</f>
        <v>FS</v>
      </c>
      <c r="P2953" s="25">
        <f t="shared" si="92"/>
        <v>0</v>
      </c>
      <c r="Q2953" s="25">
        <f t="shared" si="93"/>
        <v>0</v>
      </c>
      <c r="R2953" s="25">
        <f>LOOKUP(A2953,[1]lookup!$A$3:$A$51,[1]lookup!$H$3:$H$51)</f>
        <v>49.207940645678768</v>
      </c>
    </row>
    <row r="2954" spans="1:18" ht="15" x14ac:dyDescent="0.2">
      <c r="A2954" t="s">
        <v>290</v>
      </c>
      <c r="B2954">
        <v>2019</v>
      </c>
      <c r="C2954" t="s">
        <v>0</v>
      </c>
      <c r="D2954" t="s">
        <v>672</v>
      </c>
      <c r="E2954" t="s">
        <v>2199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5015</v>
      </c>
      <c r="M2954" s="24" t="str">
        <f>LOOKUP(A2954,[1]lookup!$A$3:$A$51,[1]lookup!$P$3:$P$51)</f>
        <v>Seeded</v>
      </c>
      <c r="N2954" s="24" t="str">
        <f>LOOKUP(A2954,[1]lookup!$A$3:$A$51,[1]lookup!$R$3:$R$51)</f>
        <v>High</v>
      </c>
      <c r="O2954" s="24" t="str">
        <f>LOOKUP(A2954,[1]lookup!$A$3:$A$51,[1]lookup!$U$3:$U$51)</f>
        <v>FS</v>
      </c>
      <c r="P2954" s="25">
        <f t="shared" si="92"/>
        <v>0</v>
      </c>
      <c r="Q2954" s="25">
        <f t="shared" si="93"/>
        <v>0</v>
      </c>
      <c r="R2954" s="25">
        <f>LOOKUP(A2954,[1]lookup!$A$3:$A$51,[1]lookup!$H$3:$H$51)</f>
        <v>19.16</v>
      </c>
    </row>
    <row r="2955" spans="1:18" ht="15" x14ac:dyDescent="0.2">
      <c r="A2955" t="s">
        <v>290</v>
      </c>
      <c r="B2955">
        <v>2019</v>
      </c>
      <c r="C2955" t="s">
        <v>0</v>
      </c>
      <c r="D2955" t="s">
        <v>556</v>
      </c>
      <c r="E2955" t="s">
        <v>2200</v>
      </c>
      <c r="F2955">
        <v>2</v>
      </c>
      <c r="G2955">
        <v>29</v>
      </c>
      <c r="H2955">
        <v>3</v>
      </c>
      <c r="I2955">
        <v>2636</v>
      </c>
      <c r="J2955">
        <v>3</v>
      </c>
      <c r="K2955">
        <v>2665</v>
      </c>
      <c r="L2955">
        <v>5015</v>
      </c>
      <c r="M2955" s="24" t="str">
        <f>LOOKUP(A2955,[1]lookup!$A$3:$A$51,[1]lookup!$P$3:$P$51)</f>
        <v>Seeded</v>
      </c>
      <c r="N2955" s="24" t="str">
        <f>LOOKUP(A2955,[1]lookup!$A$3:$A$51,[1]lookup!$R$3:$R$51)</f>
        <v>High</v>
      </c>
      <c r="O2955" s="24" t="str">
        <f>LOOKUP(A2955,[1]lookup!$A$3:$A$51,[1]lookup!$U$3:$U$51)</f>
        <v>FS</v>
      </c>
      <c r="P2955" s="25">
        <f t="shared" si="92"/>
        <v>52.562313060817544</v>
      </c>
      <c r="Q2955" s="25">
        <f t="shared" si="93"/>
        <v>0.57826520438683948</v>
      </c>
      <c r="R2955" s="25">
        <f>LOOKUP(A2955,[1]lookup!$A$3:$A$51,[1]lookup!$H$3:$H$51)</f>
        <v>19.16</v>
      </c>
    </row>
    <row r="2956" spans="1:18" ht="15" x14ac:dyDescent="0.2">
      <c r="A2956" t="s">
        <v>290</v>
      </c>
      <c r="B2956">
        <v>2019</v>
      </c>
      <c r="C2956" t="s">
        <v>0</v>
      </c>
      <c r="D2956" t="s">
        <v>557</v>
      </c>
      <c r="E2956" t="s">
        <v>2201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5015</v>
      </c>
      <c r="M2956" s="24" t="str">
        <f>LOOKUP(A2956,[1]lookup!$A$3:$A$51,[1]lookup!$P$3:$P$51)</f>
        <v>Seeded</v>
      </c>
      <c r="N2956" s="24" t="str">
        <f>LOOKUP(A2956,[1]lookup!$A$3:$A$51,[1]lookup!$R$3:$R$51)</f>
        <v>High</v>
      </c>
      <c r="O2956" s="24" t="str">
        <f>LOOKUP(A2956,[1]lookup!$A$3:$A$51,[1]lookup!$U$3:$U$51)</f>
        <v>FS</v>
      </c>
      <c r="P2956" s="25">
        <f t="shared" si="92"/>
        <v>0</v>
      </c>
      <c r="Q2956" s="25">
        <f t="shared" si="93"/>
        <v>0</v>
      </c>
      <c r="R2956" s="25">
        <f>LOOKUP(A2956,[1]lookup!$A$3:$A$51,[1]lookup!$H$3:$H$51)</f>
        <v>19.16</v>
      </c>
    </row>
    <row r="2957" spans="1:18" ht="15" x14ac:dyDescent="0.2">
      <c r="A2957" t="s">
        <v>290</v>
      </c>
      <c r="B2957">
        <v>2019</v>
      </c>
      <c r="C2957" t="s">
        <v>0</v>
      </c>
      <c r="D2957" t="s">
        <v>390</v>
      </c>
      <c r="E2957" t="s">
        <v>2202</v>
      </c>
      <c r="F2957">
        <v>2</v>
      </c>
      <c r="G2957">
        <v>257</v>
      </c>
      <c r="H2957">
        <v>2</v>
      </c>
      <c r="I2957">
        <v>1760</v>
      </c>
      <c r="J2957">
        <v>2</v>
      </c>
      <c r="K2957">
        <v>2017</v>
      </c>
      <c r="L2957">
        <v>5015</v>
      </c>
      <c r="M2957" s="24" t="str">
        <f>LOOKUP(A2957,[1]lookup!$A$3:$A$51,[1]lookup!$P$3:$P$51)</f>
        <v>Seeded</v>
      </c>
      <c r="N2957" s="24" t="str">
        <f>LOOKUP(A2957,[1]lookup!$A$3:$A$51,[1]lookup!$R$3:$R$51)</f>
        <v>High</v>
      </c>
      <c r="O2957" s="24" t="str">
        <f>LOOKUP(A2957,[1]lookup!$A$3:$A$51,[1]lookup!$U$3:$U$51)</f>
        <v>FS</v>
      </c>
      <c r="P2957" s="25">
        <f t="shared" si="92"/>
        <v>35.094715852442668</v>
      </c>
      <c r="Q2957" s="25">
        <f t="shared" si="93"/>
        <v>5.1246261216350941</v>
      </c>
      <c r="R2957" s="25">
        <f>LOOKUP(A2957,[1]lookup!$A$3:$A$51,[1]lookup!$H$3:$H$51)</f>
        <v>19.16</v>
      </c>
    </row>
    <row r="2958" spans="1:18" ht="15" x14ac:dyDescent="0.2">
      <c r="A2958" t="s">
        <v>290</v>
      </c>
      <c r="B2958">
        <v>2019</v>
      </c>
      <c r="C2958" t="s">
        <v>0</v>
      </c>
      <c r="D2958" t="s">
        <v>1087</v>
      </c>
      <c r="E2958" t="s">
        <v>2203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5015</v>
      </c>
      <c r="M2958" s="24" t="str">
        <f>LOOKUP(A2958,[1]lookup!$A$3:$A$51,[1]lookup!$P$3:$P$51)</f>
        <v>Seeded</v>
      </c>
      <c r="N2958" s="24" t="str">
        <f>LOOKUP(A2958,[1]lookup!$A$3:$A$51,[1]lookup!$R$3:$R$51)</f>
        <v>High</v>
      </c>
      <c r="O2958" s="24" t="str">
        <f>LOOKUP(A2958,[1]lookup!$A$3:$A$51,[1]lookup!$U$3:$U$51)</f>
        <v>FS</v>
      </c>
      <c r="P2958" s="25">
        <f t="shared" si="92"/>
        <v>0</v>
      </c>
      <c r="Q2958" s="25">
        <f t="shared" si="93"/>
        <v>0</v>
      </c>
      <c r="R2958" s="25">
        <f>LOOKUP(A2958,[1]lookup!$A$3:$A$51,[1]lookup!$H$3:$H$51)</f>
        <v>19.16</v>
      </c>
    </row>
    <row r="2959" spans="1:18" ht="15" x14ac:dyDescent="0.2">
      <c r="A2959" t="s">
        <v>290</v>
      </c>
      <c r="B2959">
        <v>2019</v>
      </c>
      <c r="C2959" t="s">
        <v>0</v>
      </c>
      <c r="D2959" t="s">
        <v>244</v>
      </c>
      <c r="E2959" t="s">
        <v>2204</v>
      </c>
      <c r="F2959">
        <v>4</v>
      </c>
      <c r="G2959">
        <v>32</v>
      </c>
      <c r="H2959">
        <v>13</v>
      </c>
      <c r="I2959">
        <v>504</v>
      </c>
      <c r="J2959">
        <v>13</v>
      </c>
      <c r="K2959">
        <v>536</v>
      </c>
      <c r="L2959">
        <v>5015</v>
      </c>
      <c r="M2959" s="24" t="str">
        <f>LOOKUP(A2959,[1]lookup!$A$3:$A$51,[1]lookup!$P$3:$P$51)</f>
        <v>Seeded</v>
      </c>
      <c r="N2959" s="24" t="str">
        <f>LOOKUP(A2959,[1]lookup!$A$3:$A$51,[1]lookup!$R$3:$R$51)</f>
        <v>High</v>
      </c>
      <c r="O2959" s="24" t="str">
        <f>LOOKUP(A2959,[1]lookup!$A$3:$A$51,[1]lookup!$U$3:$U$51)</f>
        <v>FS</v>
      </c>
      <c r="P2959" s="25">
        <f t="shared" si="92"/>
        <v>10.049850448654038</v>
      </c>
      <c r="Q2959" s="25">
        <f t="shared" si="93"/>
        <v>0.63808574277168495</v>
      </c>
      <c r="R2959" s="25">
        <f>LOOKUP(A2959,[1]lookup!$A$3:$A$51,[1]lookup!$H$3:$H$51)</f>
        <v>19.16</v>
      </c>
    </row>
    <row r="2960" spans="1:18" ht="15" x14ac:dyDescent="0.2">
      <c r="A2960" t="s">
        <v>290</v>
      </c>
      <c r="B2960">
        <v>2019</v>
      </c>
      <c r="C2960" t="s">
        <v>0</v>
      </c>
      <c r="D2960" t="s">
        <v>559</v>
      </c>
      <c r="E2960" t="s">
        <v>2205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5015</v>
      </c>
      <c r="M2960" s="24" t="str">
        <f>LOOKUP(A2960,[1]lookup!$A$3:$A$51,[1]lookup!$P$3:$P$51)</f>
        <v>Seeded</v>
      </c>
      <c r="N2960" s="24" t="str">
        <f>LOOKUP(A2960,[1]lookup!$A$3:$A$51,[1]lookup!$R$3:$R$51)</f>
        <v>High</v>
      </c>
      <c r="O2960" s="24" t="str">
        <f>LOOKUP(A2960,[1]lookup!$A$3:$A$51,[1]lookup!$U$3:$U$51)</f>
        <v>FS</v>
      </c>
      <c r="P2960" s="25">
        <f t="shared" si="92"/>
        <v>0</v>
      </c>
      <c r="Q2960" s="25">
        <f t="shared" si="93"/>
        <v>0</v>
      </c>
      <c r="R2960" s="25">
        <f>LOOKUP(A2960,[1]lookup!$A$3:$A$51,[1]lookup!$H$3:$H$51)</f>
        <v>19.16</v>
      </c>
    </row>
    <row r="2961" spans="1:18" ht="15" x14ac:dyDescent="0.2">
      <c r="A2961" t="s">
        <v>290</v>
      </c>
      <c r="B2961">
        <v>2019</v>
      </c>
      <c r="C2961" t="s">
        <v>0</v>
      </c>
      <c r="D2961" t="s">
        <v>1229</v>
      </c>
      <c r="E2961" t="s">
        <v>2206</v>
      </c>
      <c r="F2961">
        <v>1</v>
      </c>
      <c r="G2961">
        <v>32</v>
      </c>
      <c r="H2961">
        <v>0</v>
      </c>
      <c r="I2961">
        <v>0</v>
      </c>
      <c r="J2961">
        <v>1</v>
      </c>
      <c r="K2961">
        <v>32</v>
      </c>
      <c r="L2961">
        <v>5015</v>
      </c>
      <c r="M2961" s="24" t="str">
        <f>LOOKUP(A2961,[1]lookup!$A$3:$A$51,[1]lookup!$P$3:$P$51)</f>
        <v>Seeded</v>
      </c>
      <c r="N2961" s="24" t="str">
        <f>LOOKUP(A2961,[1]lookup!$A$3:$A$51,[1]lookup!$R$3:$R$51)</f>
        <v>High</v>
      </c>
      <c r="O2961" s="24" t="str">
        <f>LOOKUP(A2961,[1]lookup!$A$3:$A$51,[1]lookup!$U$3:$U$51)</f>
        <v>FS</v>
      </c>
      <c r="P2961" s="25">
        <f t="shared" si="92"/>
        <v>0</v>
      </c>
      <c r="Q2961" s="25">
        <f t="shared" si="93"/>
        <v>0.63808574277168495</v>
      </c>
      <c r="R2961" s="25">
        <f>LOOKUP(A2961,[1]lookup!$A$3:$A$51,[1]lookup!$H$3:$H$51)</f>
        <v>19.16</v>
      </c>
    </row>
    <row r="2962" spans="1:18" ht="15" x14ac:dyDescent="0.2">
      <c r="A2962" t="s">
        <v>290</v>
      </c>
      <c r="B2962">
        <v>2019</v>
      </c>
      <c r="C2962" t="s">
        <v>0</v>
      </c>
      <c r="D2962" t="s">
        <v>405</v>
      </c>
      <c r="E2962" t="s">
        <v>2207</v>
      </c>
      <c r="F2962">
        <v>2</v>
      </c>
      <c r="G2962">
        <v>2173</v>
      </c>
      <c r="H2962">
        <v>2</v>
      </c>
      <c r="I2962">
        <v>118</v>
      </c>
      <c r="J2962">
        <v>2</v>
      </c>
      <c r="K2962">
        <v>2291</v>
      </c>
      <c r="L2962">
        <v>5015</v>
      </c>
      <c r="M2962" s="24" t="str">
        <f>LOOKUP(A2962,[1]lookup!$A$3:$A$51,[1]lookup!$P$3:$P$51)</f>
        <v>Seeded</v>
      </c>
      <c r="N2962" s="24" t="str">
        <f>LOOKUP(A2962,[1]lookup!$A$3:$A$51,[1]lookup!$R$3:$R$51)</f>
        <v>High</v>
      </c>
      <c r="O2962" s="24" t="str">
        <f>LOOKUP(A2962,[1]lookup!$A$3:$A$51,[1]lookup!$U$3:$U$51)</f>
        <v>FS</v>
      </c>
      <c r="P2962" s="25">
        <f t="shared" si="92"/>
        <v>2.3529411764705883</v>
      </c>
      <c r="Q2962" s="25">
        <f t="shared" si="93"/>
        <v>43.330009970089733</v>
      </c>
      <c r="R2962" s="25">
        <f>LOOKUP(A2962,[1]lookup!$A$3:$A$51,[1]lookup!$H$3:$H$51)</f>
        <v>19.16</v>
      </c>
    </row>
    <row r="2963" spans="1:18" ht="15" x14ac:dyDescent="0.2">
      <c r="A2963" t="s">
        <v>290</v>
      </c>
      <c r="B2963">
        <v>2019</v>
      </c>
      <c r="C2963" t="s">
        <v>0</v>
      </c>
      <c r="D2963" t="s">
        <v>217</v>
      </c>
      <c r="E2963" t="s">
        <v>2208</v>
      </c>
      <c r="F2963">
        <v>2</v>
      </c>
      <c r="G2963">
        <v>2492</v>
      </c>
      <c r="H2963">
        <v>0</v>
      </c>
      <c r="I2963">
        <v>0</v>
      </c>
      <c r="J2963">
        <v>2</v>
      </c>
      <c r="K2963">
        <v>2492</v>
      </c>
      <c r="L2963">
        <v>5015</v>
      </c>
      <c r="M2963" s="24" t="str">
        <f>LOOKUP(A2963,[1]lookup!$A$3:$A$51,[1]lookup!$P$3:$P$51)</f>
        <v>Seeded</v>
      </c>
      <c r="N2963" s="24" t="str">
        <f>LOOKUP(A2963,[1]lookup!$A$3:$A$51,[1]lookup!$R$3:$R$51)</f>
        <v>High</v>
      </c>
      <c r="O2963" s="24" t="str">
        <f>LOOKUP(A2963,[1]lookup!$A$3:$A$51,[1]lookup!$U$3:$U$51)</f>
        <v>FS</v>
      </c>
      <c r="P2963" s="25">
        <f t="shared" si="92"/>
        <v>0</v>
      </c>
      <c r="Q2963" s="25">
        <f t="shared" si="93"/>
        <v>49.690927218344967</v>
      </c>
      <c r="R2963" s="25">
        <f>LOOKUP(A2963,[1]lookup!$A$3:$A$51,[1]lookup!$H$3:$H$51)</f>
        <v>19.16</v>
      </c>
    </row>
    <row r="2964" spans="1:18" ht="15" x14ac:dyDescent="0.2">
      <c r="A2964" t="s">
        <v>290</v>
      </c>
      <c r="B2964">
        <v>2019</v>
      </c>
      <c r="C2964" t="s">
        <v>0</v>
      </c>
      <c r="D2964" t="s">
        <v>2209</v>
      </c>
      <c r="E2964" t="s">
        <v>2210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5015</v>
      </c>
      <c r="M2964" s="24" t="str">
        <f>LOOKUP(A2964,[1]lookup!$A$3:$A$51,[1]lookup!$P$3:$P$51)</f>
        <v>Seeded</v>
      </c>
      <c r="N2964" s="24" t="str">
        <f>LOOKUP(A2964,[1]lookup!$A$3:$A$51,[1]lookup!$R$3:$R$51)</f>
        <v>High</v>
      </c>
      <c r="O2964" s="24" t="str">
        <f>LOOKUP(A2964,[1]lookup!$A$3:$A$51,[1]lookup!$U$3:$U$51)</f>
        <v>FS</v>
      </c>
      <c r="P2964" s="25">
        <f t="shared" si="92"/>
        <v>0</v>
      </c>
      <c r="Q2964" s="25">
        <f t="shared" si="93"/>
        <v>0</v>
      </c>
      <c r="R2964" s="25">
        <f>LOOKUP(A2964,[1]lookup!$A$3:$A$51,[1]lookup!$H$3:$H$51)</f>
        <v>19.16</v>
      </c>
    </row>
    <row r="2965" spans="1:18" ht="15" x14ac:dyDescent="0.2">
      <c r="A2965" t="s">
        <v>290</v>
      </c>
      <c r="B2965">
        <v>2019</v>
      </c>
      <c r="C2965" t="s">
        <v>0</v>
      </c>
      <c r="D2965" t="s">
        <v>2211</v>
      </c>
      <c r="E2965" t="s">
        <v>2212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5015</v>
      </c>
      <c r="M2965" s="24" t="str">
        <f>LOOKUP(A2965,[1]lookup!$A$3:$A$51,[1]lookup!$P$3:$P$51)</f>
        <v>Seeded</v>
      </c>
      <c r="N2965" s="24" t="str">
        <f>LOOKUP(A2965,[1]lookup!$A$3:$A$51,[1]lookup!$R$3:$R$51)</f>
        <v>High</v>
      </c>
      <c r="O2965" s="24" t="str">
        <f>LOOKUP(A2965,[1]lookup!$A$3:$A$51,[1]lookup!$U$3:$U$51)</f>
        <v>FS</v>
      </c>
      <c r="P2965" s="25">
        <f t="shared" si="92"/>
        <v>0</v>
      </c>
      <c r="Q2965" s="25">
        <f t="shared" si="93"/>
        <v>0</v>
      </c>
      <c r="R2965" s="25">
        <f>LOOKUP(A2965,[1]lookup!$A$3:$A$51,[1]lookup!$H$3:$H$51)</f>
        <v>19.16</v>
      </c>
    </row>
    <row r="2966" spans="1:18" ht="15" x14ac:dyDescent="0.2">
      <c r="A2966" t="s">
        <v>291</v>
      </c>
      <c r="B2966">
        <v>2019</v>
      </c>
      <c r="C2966" t="s">
        <v>0</v>
      </c>
      <c r="D2966" t="s">
        <v>672</v>
      </c>
      <c r="E2966" t="s">
        <v>2199</v>
      </c>
      <c r="F2966">
        <v>1</v>
      </c>
      <c r="G2966">
        <v>41</v>
      </c>
      <c r="H2966">
        <v>0</v>
      </c>
      <c r="I2966">
        <v>0</v>
      </c>
      <c r="J2966">
        <v>1</v>
      </c>
      <c r="K2966">
        <v>41</v>
      </c>
      <c r="L2966">
        <v>5001</v>
      </c>
      <c r="M2966" s="24" t="str">
        <f>LOOKUP(A2966,[1]lookup!$A$3:$A$51,[1]lookup!$P$3:$P$51)</f>
        <v>Unseeded</v>
      </c>
      <c r="N2966" s="24" t="str">
        <f>LOOKUP(A2966,[1]lookup!$A$3:$A$51,[1]lookup!$R$3:$R$51)</f>
        <v>High</v>
      </c>
      <c r="O2966" s="24" t="str">
        <f>LOOKUP(A2966,[1]lookup!$A$3:$A$51,[1]lookup!$U$3:$U$51)</f>
        <v>FS</v>
      </c>
      <c r="P2966" s="25">
        <f t="shared" si="92"/>
        <v>0</v>
      </c>
      <c r="Q2966" s="25">
        <f t="shared" si="93"/>
        <v>0.81983603279344119</v>
      </c>
      <c r="R2966" s="25">
        <f>LOOKUP(A2966,[1]lookup!$A$3:$A$51,[1]lookup!$H$3:$H$51)</f>
        <v>0.84</v>
      </c>
    </row>
    <row r="2967" spans="1:18" ht="15" x14ac:dyDescent="0.2">
      <c r="A2967" t="s">
        <v>291</v>
      </c>
      <c r="B2967">
        <v>2019</v>
      </c>
      <c r="C2967" t="s">
        <v>0</v>
      </c>
      <c r="D2967" t="s">
        <v>556</v>
      </c>
      <c r="E2967" t="s">
        <v>2200</v>
      </c>
      <c r="F2967">
        <v>2</v>
      </c>
      <c r="G2967">
        <v>32</v>
      </c>
      <c r="H2967">
        <v>3</v>
      </c>
      <c r="I2967">
        <v>2842</v>
      </c>
      <c r="J2967">
        <v>3</v>
      </c>
      <c r="K2967">
        <v>2874</v>
      </c>
      <c r="L2967">
        <v>5001</v>
      </c>
      <c r="M2967" s="24" t="str">
        <f>LOOKUP(A2967,[1]lookup!$A$3:$A$51,[1]lookup!$P$3:$P$51)</f>
        <v>Unseeded</v>
      </c>
      <c r="N2967" s="24" t="str">
        <f>LOOKUP(A2967,[1]lookup!$A$3:$A$51,[1]lookup!$R$3:$R$51)</f>
        <v>High</v>
      </c>
      <c r="O2967" s="24" t="str">
        <f>LOOKUP(A2967,[1]lookup!$A$3:$A$51,[1]lookup!$U$3:$U$51)</f>
        <v>FS</v>
      </c>
      <c r="P2967" s="25">
        <f t="shared" si="92"/>
        <v>56.828634273145376</v>
      </c>
      <c r="Q2967" s="25">
        <f t="shared" si="93"/>
        <v>0.63987202559488099</v>
      </c>
      <c r="R2967" s="25">
        <f>LOOKUP(A2967,[1]lookup!$A$3:$A$51,[1]lookup!$H$3:$H$51)</f>
        <v>0.84</v>
      </c>
    </row>
    <row r="2968" spans="1:18" ht="15" x14ac:dyDescent="0.2">
      <c r="A2968" t="s">
        <v>291</v>
      </c>
      <c r="B2968">
        <v>2019</v>
      </c>
      <c r="C2968" t="s">
        <v>0</v>
      </c>
      <c r="D2968" t="s">
        <v>557</v>
      </c>
      <c r="E2968" t="s">
        <v>2201</v>
      </c>
      <c r="F2968">
        <v>1</v>
      </c>
      <c r="G2968">
        <v>4</v>
      </c>
      <c r="H2968">
        <v>2</v>
      </c>
      <c r="I2968">
        <v>208</v>
      </c>
      <c r="J2968">
        <v>2</v>
      </c>
      <c r="K2968">
        <v>212</v>
      </c>
      <c r="L2968">
        <v>5001</v>
      </c>
      <c r="M2968" s="24" t="str">
        <f>LOOKUP(A2968,[1]lookup!$A$3:$A$51,[1]lookup!$P$3:$P$51)</f>
        <v>Unseeded</v>
      </c>
      <c r="N2968" s="24" t="str">
        <f>LOOKUP(A2968,[1]lookup!$A$3:$A$51,[1]lookup!$R$3:$R$51)</f>
        <v>High</v>
      </c>
      <c r="O2968" s="24" t="str">
        <f>LOOKUP(A2968,[1]lookup!$A$3:$A$51,[1]lookup!$U$3:$U$51)</f>
        <v>FS</v>
      </c>
      <c r="P2968" s="25">
        <f t="shared" si="92"/>
        <v>4.1591681663667268</v>
      </c>
      <c r="Q2968" s="25">
        <f t="shared" si="93"/>
        <v>7.9984003199360124E-2</v>
      </c>
      <c r="R2968" s="25">
        <f>LOOKUP(A2968,[1]lookup!$A$3:$A$51,[1]lookup!$H$3:$H$51)</f>
        <v>0.84</v>
      </c>
    </row>
    <row r="2969" spans="1:18" ht="15" x14ac:dyDescent="0.2">
      <c r="A2969" t="s">
        <v>291</v>
      </c>
      <c r="B2969">
        <v>2019</v>
      </c>
      <c r="C2969" t="s">
        <v>0</v>
      </c>
      <c r="D2969" t="s">
        <v>390</v>
      </c>
      <c r="E2969" t="s">
        <v>2202</v>
      </c>
      <c r="F2969">
        <v>2</v>
      </c>
      <c r="G2969">
        <v>20</v>
      </c>
      <c r="H2969">
        <v>3</v>
      </c>
      <c r="I2969">
        <v>889</v>
      </c>
      <c r="J2969">
        <v>3</v>
      </c>
      <c r="K2969">
        <v>909</v>
      </c>
      <c r="L2969">
        <v>5001</v>
      </c>
      <c r="M2969" s="24" t="str">
        <f>LOOKUP(A2969,[1]lookup!$A$3:$A$51,[1]lookup!$P$3:$P$51)</f>
        <v>Unseeded</v>
      </c>
      <c r="N2969" s="24" t="str">
        <f>LOOKUP(A2969,[1]lookup!$A$3:$A$51,[1]lookup!$R$3:$R$51)</f>
        <v>High</v>
      </c>
      <c r="O2969" s="24" t="str">
        <f>LOOKUP(A2969,[1]lookup!$A$3:$A$51,[1]lookup!$U$3:$U$51)</f>
        <v>FS</v>
      </c>
      <c r="P2969" s="25">
        <f t="shared" si="92"/>
        <v>17.776444711057788</v>
      </c>
      <c r="Q2969" s="25">
        <f t="shared" si="93"/>
        <v>0.39992001599680066</v>
      </c>
      <c r="R2969" s="25">
        <f>LOOKUP(A2969,[1]lookup!$A$3:$A$51,[1]lookup!$H$3:$H$51)</f>
        <v>0.84</v>
      </c>
    </row>
    <row r="2970" spans="1:18" ht="15" x14ac:dyDescent="0.2">
      <c r="A2970" t="s">
        <v>291</v>
      </c>
      <c r="B2970">
        <v>2019</v>
      </c>
      <c r="C2970" t="s">
        <v>0</v>
      </c>
      <c r="D2970" t="s">
        <v>1087</v>
      </c>
      <c r="E2970" t="s">
        <v>2203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5001</v>
      </c>
      <c r="M2970" s="24" t="str">
        <f>LOOKUP(A2970,[1]lookup!$A$3:$A$51,[1]lookup!$P$3:$P$51)</f>
        <v>Unseeded</v>
      </c>
      <c r="N2970" s="24" t="str">
        <f>LOOKUP(A2970,[1]lookup!$A$3:$A$51,[1]lookup!$R$3:$R$51)</f>
        <v>High</v>
      </c>
      <c r="O2970" s="24" t="str">
        <f>LOOKUP(A2970,[1]lookup!$A$3:$A$51,[1]lookup!$U$3:$U$51)</f>
        <v>FS</v>
      </c>
      <c r="P2970" s="25">
        <f t="shared" si="92"/>
        <v>0</v>
      </c>
      <c r="Q2970" s="25">
        <f t="shared" si="93"/>
        <v>0</v>
      </c>
      <c r="R2970" s="25">
        <f>LOOKUP(A2970,[1]lookup!$A$3:$A$51,[1]lookup!$H$3:$H$51)</f>
        <v>0.84</v>
      </c>
    </row>
    <row r="2971" spans="1:18" ht="15" x14ac:dyDescent="0.2">
      <c r="A2971" t="s">
        <v>291</v>
      </c>
      <c r="B2971">
        <v>2019</v>
      </c>
      <c r="C2971" t="s">
        <v>0</v>
      </c>
      <c r="D2971" t="s">
        <v>244</v>
      </c>
      <c r="E2971" t="s">
        <v>2204</v>
      </c>
      <c r="F2971">
        <v>3</v>
      </c>
      <c r="G2971">
        <v>58</v>
      </c>
      <c r="H2971">
        <v>8</v>
      </c>
      <c r="I2971">
        <v>471</v>
      </c>
      <c r="J2971">
        <v>8</v>
      </c>
      <c r="K2971">
        <v>529</v>
      </c>
      <c r="L2971">
        <v>5001</v>
      </c>
      <c r="M2971" s="24" t="str">
        <f>LOOKUP(A2971,[1]lookup!$A$3:$A$51,[1]lookup!$P$3:$P$51)</f>
        <v>Unseeded</v>
      </c>
      <c r="N2971" s="24" t="str">
        <f>LOOKUP(A2971,[1]lookup!$A$3:$A$51,[1]lookup!$R$3:$R$51)</f>
        <v>High</v>
      </c>
      <c r="O2971" s="24" t="str">
        <f>LOOKUP(A2971,[1]lookup!$A$3:$A$51,[1]lookup!$U$3:$U$51)</f>
        <v>FS</v>
      </c>
      <c r="P2971" s="25">
        <f t="shared" si="92"/>
        <v>9.4181163767246563</v>
      </c>
      <c r="Q2971" s="25">
        <f t="shared" si="93"/>
        <v>1.1597680463907218</v>
      </c>
      <c r="R2971" s="25">
        <f>LOOKUP(A2971,[1]lookup!$A$3:$A$51,[1]lookup!$H$3:$H$51)</f>
        <v>0.84</v>
      </c>
    </row>
    <row r="2972" spans="1:18" ht="15" x14ac:dyDescent="0.2">
      <c r="A2972" t="s">
        <v>291</v>
      </c>
      <c r="B2972">
        <v>2019</v>
      </c>
      <c r="C2972" t="s">
        <v>0</v>
      </c>
      <c r="D2972" t="s">
        <v>559</v>
      </c>
      <c r="E2972" t="s">
        <v>2205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5001</v>
      </c>
      <c r="M2972" s="24" t="str">
        <f>LOOKUP(A2972,[1]lookup!$A$3:$A$51,[1]lookup!$P$3:$P$51)</f>
        <v>Unseeded</v>
      </c>
      <c r="N2972" s="24" t="str">
        <f>LOOKUP(A2972,[1]lookup!$A$3:$A$51,[1]lookup!$R$3:$R$51)</f>
        <v>High</v>
      </c>
      <c r="O2972" s="24" t="str">
        <f>LOOKUP(A2972,[1]lookup!$A$3:$A$51,[1]lookup!$U$3:$U$51)</f>
        <v>FS</v>
      </c>
      <c r="P2972" s="25">
        <f t="shared" si="92"/>
        <v>0</v>
      </c>
      <c r="Q2972" s="25">
        <f t="shared" si="93"/>
        <v>0</v>
      </c>
      <c r="R2972" s="25">
        <f>LOOKUP(A2972,[1]lookup!$A$3:$A$51,[1]lookup!$H$3:$H$51)</f>
        <v>0.84</v>
      </c>
    </row>
    <row r="2973" spans="1:18" ht="15" x14ac:dyDescent="0.2">
      <c r="A2973" t="s">
        <v>291</v>
      </c>
      <c r="B2973">
        <v>2019</v>
      </c>
      <c r="C2973" t="s">
        <v>0</v>
      </c>
      <c r="D2973" t="s">
        <v>1229</v>
      </c>
      <c r="E2973" t="s">
        <v>2206</v>
      </c>
      <c r="F2973">
        <v>2</v>
      </c>
      <c r="G2973">
        <v>165</v>
      </c>
      <c r="H2973">
        <v>0</v>
      </c>
      <c r="I2973">
        <v>0</v>
      </c>
      <c r="J2973">
        <v>2</v>
      </c>
      <c r="K2973">
        <v>165</v>
      </c>
      <c r="L2973">
        <v>5001</v>
      </c>
      <c r="M2973" s="24" t="str">
        <f>LOOKUP(A2973,[1]lookup!$A$3:$A$51,[1]lookup!$P$3:$P$51)</f>
        <v>Unseeded</v>
      </c>
      <c r="N2973" s="24" t="str">
        <f>LOOKUP(A2973,[1]lookup!$A$3:$A$51,[1]lookup!$R$3:$R$51)</f>
        <v>High</v>
      </c>
      <c r="O2973" s="24" t="str">
        <f>LOOKUP(A2973,[1]lookup!$A$3:$A$51,[1]lookup!$U$3:$U$51)</f>
        <v>FS</v>
      </c>
      <c r="P2973" s="25">
        <f t="shared" si="92"/>
        <v>0</v>
      </c>
      <c r="Q2973" s="25">
        <f t="shared" si="93"/>
        <v>3.2993401319736058</v>
      </c>
      <c r="R2973" s="25">
        <f>LOOKUP(A2973,[1]lookup!$A$3:$A$51,[1]lookup!$H$3:$H$51)</f>
        <v>0.84</v>
      </c>
    </row>
    <row r="2974" spans="1:18" ht="15" x14ac:dyDescent="0.2">
      <c r="A2974" t="s">
        <v>291</v>
      </c>
      <c r="B2974">
        <v>2019</v>
      </c>
      <c r="C2974" t="s">
        <v>0</v>
      </c>
      <c r="D2974" t="s">
        <v>405</v>
      </c>
      <c r="E2974" t="s">
        <v>2207</v>
      </c>
      <c r="F2974">
        <v>2</v>
      </c>
      <c r="G2974">
        <v>1969</v>
      </c>
      <c r="H2974">
        <v>2</v>
      </c>
      <c r="I2974">
        <v>23</v>
      </c>
      <c r="J2974">
        <v>2</v>
      </c>
      <c r="K2974">
        <v>1992</v>
      </c>
      <c r="L2974">
        <v>5001</v>
      </c>
      <c r="M2974" s="24" t="str">
        <f>LOOKUP(A2974,[1]lookup!$A$3:$A$51,[1]lookup!$P$3:$P$51)</f>
        <v>Unseeded</v>
      </c>
      <c r="N2974" s="24" t="str">
        <f>LOOKUP(A2974,[1]lookup!$A$3:$A$51,[1]lookup!$R$3:$R$51)</f>
        <v>High</v>
      </c>
      <c r="O2974" s="24" t="str">
        <f>LOOKUP(A2974,[1]lookup!$A$3:$A$51,[1]lookup!$U$3:$U$51)</f>
        <v>FS</v>
      </c>
      <c r="P2974" s="25">
        <f t="shared" si="92"/>
        <v>0.45990801839632078</v>
      </c>
      <c r="Q2974" s="25">
        <f t="shared" si="93"/>
        <v>39.372125574885025</v>
      </c>
      <c r="R2974" s="25">
        <f>LOOKUP(A2974,[1]lookup!$A$3:$A$51,[1]lookup!$H$3:$H$51)</f>
        <v>0.84</v>
      </c>
    </row>
    <row r="2975" spans="1:18" ht="15" x14ac:dyDescent="0.2">
      <c r="A2975" t="s">
        <v>291</v>
      </c>
      <c r="B2975">
        <v>2019</v>
      </c>
      <c r="C2975" t="s">
        <v>0</v>
      </c>
      <c r="D2975" t="s">
        <v>217</v>
      </c>
      <c r="E2975" t="s">
        <v>2208</v>
      </c>
      <c r="F2975">
        <v>2</v>
      </c>
      <c r="G2975">
        <v>2712</v>
      </c>
      <c r="H2975">
        <v>0</v>
      </c>
      <c r="I2975">
        <v>0</v>
      </c>
      <c r="J2975">
        <v>2</v>
      </c>
      <c r="K2975">
        <v>2712</v>
      </c>
      <c r="L2975">
        <v>5001</v>
      </c>
      <c r="M2975" s="24" t="str">
        <f>LOOKUP(A2975,[1]lookup!$A$3:$A$51,[1]lookup!$P$3:$P$51)</f>
        <v>Unseeded</v>
      </c>
      <c r="N2975" s="24" t="str">
        <f>LOOKUP(A2975,[1]lookup!$A$3:$A$51,[1]lookup!$R$3:$R$51)</f>
        <v>High</v>
      </c>
      <c r="O2975" s="24" t="str">
        <f>LOOKUP(A2975,[1]lookup!$A$3:$A$51,[1]lookup!$U$3:$U$51)</f>
        <v>FS</v>
      </c>
      <c r="P2975" s="25">
        <f t="shared" si="92"/>
        <v>0</v>
      </c>
      <c r="Q2975" s="25">
        <f t="shared" si="93"/>
        <v>54.229154169166172</v>
      </c>
      <c r="R2975" s="25">
        <f>LOOKUP(A2975,[1]lookup!$A$3:$A$51,[1]lookup!$H$3:$H$51)</f>
        <v>0.84</v>
      </c>
    </row>
    <row r="2976" spans="1:18" ht="15" x14ac:dyDescent="0.2">
      <c r="A2976" t="s">
        <v>291</v>
      </c>
      <c r="B2976">
        <v>2019</v>
      </c>
      <c r="C2976" t="s">
        <v>0</v>
      </c>
      <c r="D2976" t="s">
        <v>2209</v>
      </c>
      <c r="E2976" t="s">
        <v>2210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5001</v>
      </c>
      <c r="M2976" s="24" t="str">
        <f>LOOKUP(A2976,[1]lookup!$A$3:$A$51,[1]lookup!$P$3:$P$51)</f>
        <v>Unseeded</v>
      </c>
      <c r="N2976" s="24" t="str">
        <f>LOOKUP(A2976,[1]lookup!$A$3:$A$51,[1]lookup!$R$3:$R$51)</f>
        <v>High</v>
      </c>
      <c r="O2976" s="24" t="str">
        <f>LOOKUP(A2976,[1]lookup!$A$3:$A$51,[1]lookup!$U$3:$U$51)</f>
        <v>FS</v>
      </c>
      <c r="P2976" s="25">
        <f t="shared" si="92"/>
        <v>0</v>
      </c>
      <c r="Q2976" s="25">
        <f t="shared" si="93"/>
        <v>0</v>
      </c>
      <c r="R2976" s="25">
        <f>LOOKUP(A2976,[1]lookup!$A$3:$A$51,[1]lookup!$H$3:$H$51)</f>
        <v>0.84</v>
      </c>
    </row>
    <row r="2977" spans="1:18" ht="15" x14ac:dyDescent="0.2">
      <c r="A2977" t="s">
        <v>291</v>
      </c>
      <c r="B2977">
        <v>2019</v>
      </c>
      <c r="C2977" t="s">
        <v>0</v>
      </c>
      <c r="D2977" t="s">
        <v>2211</v>
      </c>
      <c r="E2977" t="s">
        <v>2212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5001</v>
      </c>
      <c r="M2977" s="24" t="str">
        <f>LOOKUP(A2977,[1]lookup!$A$3:$A$51,[1]lookup!$P$3:$P$51)</f>
        <v>Unseeded</v>
      </c>
      <c r="N2977" s="24" t="str">
        <f>LOOKUP(A2977,[1]lookup!$A$3:$A$51,[1]lookup!$R$3:$R$51)</f>
        <v>High</v>
      </c>
      <c r="O2977" s="24" t="str">
        <f>LOOKUP(A2977,[1]lookup!$A$3:$A$51,[1]lookup!$U$3:$U$51)</f>
        <v>FS</v>
      </c>
      <c r="P2977" s="25">
        <f t="shared" si="92"/>
        <v>0</v>
      </c>
      <c r="Q2977" s="25">
        <f t="shared" si="93"/>
        <v>0</v>
      </c>
      <c r="R2977" s="25">
        <f>LOOKUP(A2977,[1]lookup!$A$3:$A$51,[1]lookup!$H$3:$H$51)</f>
        <v>0.84</v>
      </c>
    </row>
    <row r="2978" spans="1:18" ht="15" x14ac:dyDescent="0.2">
      <c r="A2978" t="s">
        <v>296</v>
      </c>
      <c r="B2978">
        <v>2019</v>
      </c>
      <c r="C2978" t="s">
        <v>0</v>
      </c>
      <c r="D2978" t="s">
        <v>672</v>
      </c>
      <c r="E2978" t="s">
        <v>2199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5010</v>
      </c>
      <c r="M2978" s="24" t="str">
        <f>LOOKUP(A2978,[1]lookup!$A$3:$A$51,[1]lookup!$P$3:$P$51)</f>
        <v>Seeded</v>
      </c>
      <c r="N2978" s="24" t="str">
        <f>LOOKUP(A2978,[1]lookup!$A$3:$A$51,[1]lookup!$R$3:$R$51)</f>
        <v>Mod</v>
      </c>
      <c r="O2978" s="24" t="str">
        <f>LOOKUP(A2978,[1]lookup!$A$3:$A$51,[1]lookup!$U$3:$U$51)</f>
        <v>FS</v>
      </c>
      <c r="P2978" s="25">
        <f t="shared" si="92"/>
        <v>0</v>
      </c>
      <c r="Q2978" s="25">
        <f t="shared" si="93"/>
        <v>0</v>
      </c>
      <c r="R2978" s="25">
        <f>LOOKUP(A2978,[1]lookup!$A$3:$A$51,[1]lookup!$H$3:$H$51)</f>
        <v>44.14</v>
      </c>
    </row>
    <row r="2979" spans="1:18" ht="15" x14ac:dyDescent="0.2">
      <c r="A2979" t="s">
        <v>296</v>
      </c>
      <c r="B2979">
        <v>2019</v>
      </c>
      <c r="C2979" t="s">
        <v>0</v>
      </c>
      <c r="D2979" t="s">
        <v>556</v>
      </c>
      <c r="E2979" t="s">
        <v>2200</v>
      </c>
      <c r="F2979">
        <v>2</v>
      </c>
      <c r="G2979">
        <v>26</v>
      </c>
      <c r="H2979">
        <v>4</v>
      </c>
      <c r="I2979">
        <v>1721</v>
      </c>
      <c r="J2979">
        <v>4</v>
      </c>
      <c r="K2979">
        <v>1747</v>
      </c>
      <c r="L2979">
        <v>5010</v>
      </c>
      <c r="M2979" s="24" t="str">
        <f>LOOKUP(A2979,[1]lookup!$A$3:$A$51,[1]lookup!$P$3:$P$51)</f>
        <v>Seeded</v>
      </c>
      <c r="N2979" s="24" t="str">
        <f>LOOKUP(A2979,[1]lookup!$A$3:$A$51,[1]lookup!$R$3:$R$51)</f>
        <v>Mod</v>
      </c>
      <c r="O2979" s="24" t="str">
        <f>LOOKUP(A2979,[1]lookup!$A$3:$A$51,[1]lookup!$U$3:$U$51)</f>
        <v>FS</v>
      </c>
      <c r="P2979" s="25">
        <f t="shared" si="92"/>
        <v>34.351297405189619</v>
      </c>
      <c r="Q2979" s="25">
        <f t="shared" si="93"/>
        <v>0.51896207584830345</v>
      </c>
      <c r="R2979" s="25">
        <f>LOOKUP(A2979,[1]lookup!$A$3:$A$51,[1]lookup!$H$3:$H$51)</f>
        <v>44.14</v>
      </c>
    </row>
    <row r="2980" spans="1:18" ht="15" x14ac:dyDescent="0.2">
      <c r="A2980" t="s">
        <v>296</v>
      </c>
      <c r="B2980">
        <v>2019</v>
      </c>
      <c r="C2980" t="s">
        <v>0</v>
      </c>
      <c r="D2980" t="s">
        <v>557</v>
      </c>
      <c r="E2980" t="s">
        <v>2201</v>
      </c>
      <c r="F2980">
        <v>1</v>
      </c>
      <c r="G2980">
        <v>36</v>
      </c>
      <c r="H2980">
        <v>1</v>
      </c>
      <c r="I2980">
        <v>208</v>
      </c>
      <c r="J2980">
        <v>1</v>
      </c>
      <c r="K2980">
        <v>244</v>
      </c>
      <c r="L2980">
        <v>5010</v>
      </c>
      <c r="M2980" s="24" t="str">
        <f>LOOKUP(A2980,[1]lookup!$A$3:$A$51,[1]lookup!$P$3:$P$51)</f>
        <v>Seeded</v>
      </c>
      <c r="N2980" s="24" t="str">
        <f>LOOKUP(A2980,[1]lookup!$A$3:$A$51,[1]lookup!$R$3:$R$51)</f>
        <v>Mod</v>
      </c>
      <c r="O2980" s="24" t="str">
        <f>LOOKUP(A2980,[1]lookup!$A$3:$A$51,[1]lookup!$U$3:$U$51)</f>
        <v>FS</v>
      </c>
      <c r="P2980" s="25">
        <f t="shared" si="92"/>
        <v>4.1516966067864276</v>
      </c>
      <c r="Q2980" s="25">
        <f t="shared" si="93"/>
        <v>0.71856287425149701</v>
      </c>
      <c r="R2980" s="25">
        <f>LOOKUP(A2980,[1]lookup!$A$3:$A$51,[1]lookup!$H$3:$H$51)</f>
        <v>44.14</v>
      </c>
    </row>
    <row r="2981" spans="1:18" ht="15" x14ac:dyDescent="0.2">
      <c r="A2981" t="s">
        <v>296</v>
      </c>
      <c r="B2981">
        <v>2019</v>
      </c>
      <c r="C2981" t="s">
        <v>0</v>
      </c>
      <c r="D2981" t="s">
        <v>390</v>
      </c>
      <c r="E2981" t="s">
        <v>2202</v>
      </c>
      <c r="F2981">
        <v>4</v>
      </c>
      <c r="G2981">
        <v>438</v>
      </c>
      <c r="H2981">
        <v>4</v>
      </c>
      <c r="I2981">
        <v>2049</v>
      </c>
      <c r="J2981">
        <v>4</v>
      </c>
      <c r="K2981">
        <v>2487</v>
      </c>
      <c r="L2981">
        <v>5010</v>
      </c>
      <c r="M2981" s="24" t="str">
        <f>LOOKUP(A2981,[1]lookup!$A$3:$A$51,[1]lookup!$P$3:$P$51)</f>
        <v>Seeded</v>
      </c>
      <c r="N2981" s="24" t="str">
        <f>LOOKUP(A2981,[1]lookup!$A$3:$A$51,[1]lookup!$R$3:$R$51)</f>
        <v>Mod</v>
      </c>
      <c r="O2981" s="24" t="str">
        <f>LOOKUP(A2981,[1]lookup!$A$3:$A$51,[1]lookup!$U$3:$U$51)</f>
        <v>FS</v>
      </c>
      <c r="P2981" s="25">
        <f t="shared" si="92"/>
        <v>40.898203592814369</v>
      </c>
      <c r="Q2981" s="25">
        <f t="shared" si="93"/>
        <v>8.7425149700598812</v>
      </c>
      <c r="R2981" s="25">
        <f>LOOKUP(A2981,[1]lookup!$A$3:$A$51,[1]lookup!$H$3:$H$51)</f>
        <v>44.14</v>
      </c>
    </row>
    <row r="2982" spans="1:18" ht="15" x14ac:dyDescent="0.2">
      <c r="A2982" t="s">
        <v>296</v>
      </c>
      <c r="B2982">
        <v>2019</v>
      </c>
      <c r="C2982" t="s">
        <v>0</v>
      </c>
      <c r="D2982" t="s">
        <v>1087</v>
      </c>
      <c r="E2982" t="s">
        <v>2203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5010</v>
      </c>
      <c r="M2982" s="24" t="str">
        <f>LOOKUP(A2982,[1]lookup!$A$3:$A$51,[1]lookup!$P$3:$P$51)</f>
        <v>Seeded</v>
      </c>
      <c r="N2982" s="24" t="str">
        <f>LOOKUP(A2982,[1]lookup!$A$3:$A$51,[1]lookup!$R$3:$R$51)</f>
        <v>Mod</v>
      </c>
      <c r="O2982" s="24" t="str">
        <f>LOOKUP(A2982,[1]lookup!$A$3:$A$51,[1]lookup!$U$3:$U$51)</f>
        <v>FS</v>
      </c>
      <c r="P2982" s="25">
        <f t="shared" si="92"/>
        <v>0</v>
      </c>
      <c r="Q2982" s="25">
        <f t="shared" si="93"/>
        <v>0</v>
      </c>
      <c r="R2982" s="25">
        <f>LOOKUP(A2982,[1]lookup!$A$3:$A$51,[1]lookup!$H$3:$H$51)</f>
        <v>44.14</v>
      </c>
    </row>
    <row r="2983" spans="1:18" ht="15" x14ac:dyDescent="0.2">
      <c r="A2983" t="s">
        <v>296</v>
      </c>
      <c r="B2983">
        <v>2019</v>
      </c>
      <c r="C2983" t="s">
        <v>0</v>
      </c>
      <c r="D2983" t="s">
        <v>244</v>
      </c>
      <c r="E2983" t="s">
        <v>2204</v>
      </c>
      <c r="F2983">
        <v>8</v>
      </c>
      <c r="G2983">
        <v>363</v>
      </c>
      <c r="H2983">
        <v>13</v>
      </c>
      <c r="I2983">
        <v>1219</v>
      </c>
      <c r="J2983">
        <v>13</v>
      </c>
      <c r="K2983">
        <v>1582</v>
      </c>
      <c r="L2983">
        <v>5010</v>
      </c>
      <c r="M2983" s="24" t="str">
        <f>LOOKUP(A2983,[1]lookup!$A$3:$A$51,[1]lookup!$P$3:$P$51)</f>
        <v>Seeded</v>
      </c>
      <c r="N2983" s="24" t="str">
        <f>LOOKUP(A2983,[1]lookup!$A$3:$A$51,[1]lookup!$R$3:$R$51)</f>
        <v>Mod</v>
      </c>
      <c r="O2983" s="24" t="str">
        <f>LOOKUP(A2983,[1]lookup!$A$3:$A$51,[1]lookup!$U$3:$U$51)</f>
        <v>FS</v>
      </c>
      <c r="P2983" s="25">
        <f t="shared" si="92"/>
        <v>24.331337325349299</v>
      </c>
      <c r="Q2983" s="25">
        <f t="shared" si="93"/>
        <v>7.2455089820359282</v>
      </c>
      <c r="R2983" s="25">
        <f>LOOKUP(A2983,[1]lookup!$A$3:$A$51,[1]lookup!$H$3:$H$51)</f>
        <v>44.14</v>
      </c>
    </row>
    <row r="2984" spans="1:18" ht="15" x14ac:dyDescent="0.2">
      <c r="A2984" t="s">
        <v>296</v>
      </c>
      <c r="B2984">
        <v>2019</v>
      </c>
      <c r="C2984" t="s">
        <v>0</v>
      </c>
      <c r="D2984" t="s">
        <v>559</v>
      </c>
      <c r="E2984" t="s">
        <v>2205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5010</v>
      </c>
      <c r="M2984" s="24" t="str">
        <f>LOOKUP(A2984,[1]lookup!$A$3:$A$51,[1]lookup!$P$3:$P$51)</f>
        <v>Seeded</v>
      </c>
      <c r="N2984" s="24" t="str">
        <f>LOOKUP(A2984,[1]lookup!$A$3:$A$51,[1]lookup!$R$3:$R$51)</f>
        <v>Mod</v>
      </c>
      <c r="O2984" s="24" t="str">
        <f>LOOKUP(A2984,[1]lookup!$A$3:$A$51,[1]lookup!$U$3:$U$51)</f>
        <v>FS</v>
      </c>
      <c r="P2984" s="25">
        <f t="shared" si="92"/>
        <v>0</v>
      </c>
      <c r="Q2984" s="25">
        <f t="shared" si="93"/>
        <v>0</v>
      </c>
      <c r="R2984" s="25">
        <f>LOOKUP(A2984,[1]lookup!$A$3:$A$51,[1]lookup!$H$3:$H$51)</f>
        <v>44.14</v>
      </c>
    </row>
    <row r="2985" spans="1:18" ht="15" x14ac:dyDescent="0.2">
      <c r="A2985" t="s">
        <v>296</v>
      </c>
      <c r="B2985">
        <v>2019</v>
      </c>
      <c r="C2985" t="s">
        <v>0</v>
      </c>
      <c r="D2985" t="s">
        <v>1229</v>
      </c>
      <c r="E2985" t="s">
        <v>2206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5010</v>
      </c>
      <c r="M2985" s="24" t="str">
        <f>LOOKUP(A2985,[1]lookup!$A$3:$A$51,[1]lookup!$P$3:$P$51)</f>
        <v>Seeded</v>
      </c>
      <c r="N2985" s="24" t="str">
        <f>LOOKUP(A2985,[1]lookup!$A$3:$A$51,[1]lookup!$R$3:$R$51)</f>
        <v>Mod</v>
      </c>
      <c r="O2985" s="24" t="str">
        <f>LOOKUP(A2985,[1]lookup!$A$3:$A$51,[1]lookup!$U$3:$U$51)</f>
        <v>FS</v>
      </c>
      <c r="P2985" s="25">
        <f t="shared" si="92"/>
        <v>0</v>
      </c>
      <c r="Q2985" s="25">
        <f t="shared" si="93"/>
        <v>0</v>
      </c>
      <c r="R2985" s="25">
        <f>LOOKUP(A2985,[1]lookup!$A$3:$A$51,[1]lookup!$H$3:$H$51)</f>
        <v>44.14</v>
      </c>
    </row>
    <row r="2986" spans="1:18" ht="15" x14ac:dyDescent="0.2">
      <c r="A2986" t="s">
        <v>296</v>
      </c>
      <c r="B2986">
        <v>2019</v>
      </c>
      <c r="C2986" t="s">
        <v>0</v>
      </c>
      <c r="D2986" t="s">
        <v>405</v>
      </c>
      <c r="E2986" t="s">
        <v>2207</v>
      </c>
      <c r="F2986">
        <v>3</v>
      </c>
      <c r="G2986">
        <v>1346</v>
      </c>
      <c r="H2986">
        <v>2</v>
      </c>
      <c r="I2986">
        <v>1734</v>
      </c>
      <c r="J2986">
        <v>3</v>
      </c>
      <c r="K2986">
        <v>3080</v>
      </c>
      <c r="L2986">
        <v>5010</v>
      </c>
      <c r="M2986" s="24" t="str">
        <f>LOOKUP(A2986,[1]lookup!$A$3:$A$51,[1]lookup!$P$3:$P$51)</f>
        <v>Seeded</v>
      </c>
      <c r="N2986" s="24" t="str">
        <f>LOOKUP(A2986,[1]lookup!$A$3:$A$51,[1]lookup!$R$3:$R$51)</f>
        <v>Mod</v>
      </c>
      <c r="O2986" s="24" t="str">
        <f>LOOKUP(A2986,[1]lookup!$A$3:$A$51,[1]lookup!$U$3:$U$51)</f>
        <v>FS</v>
      </c>
      <c r="P2986" s="25">
        <f t="shared" si="92"/>
        <v>34.610778443113773</v>
      </c>
      <c r="Q2986" s="25">
        <f t="shared" si="93"/>
        <v>26.866267465069861</v>
      </c>
      <c r="R2986" s="25">
        <f>LOOKUP(A2986,[1]lookup!$A$3:$A$51,[1]lookup!$H$3:$H$51)</f>
        <v>44.14</v>
      </c>
    </row>
    <row r="2987" spans="1:18" ht="15" x14ac:dyDescent="0.2">
      <c r="A2987" t="s">
        <v>296</v>
      </c>
      <c r="B2987">
        <v>2019</v>
      </c>
      <c r="C2987" t="s">
        <v>0</v>
      </c>
      <c r="D2987" t="s">
        <v>217</v>
      </c>
      <c r="E2987" t="s">
        <v>2208</v>
      </c>
      <c r="F2987">
        <v>2</v>
      </c>
      <c r="G2987">
        <v>2801</v>
      </c>
      <c r="H2987">
        <v>0</v>
      </c>
      <c r="I2987">
        <v>0</v>
      </c>
      <c r="J2987">
        <v>2</v>
      </c>
      <c r="K2987">
        <v>2801</v>
      </c>
      <c r="L2987">
        <v>5010</v>
      </c>
      <c r="M2987" s="24" t="str">
        <f>LOOKUP(A2987,[1]lookup!$A$3:$A$51,[1]lookup!$P$3:$P$51)</f>
        <v>Seeded</v>
      </c>
      <c r="N2987" s="24" t="str">
        <f>LOOKUP(A2987,[1]lookup!$A$3:$A$51,[1]lookup!$R$3:$R$51)</f>
        <v>Mod</v>
      </c>
      <c r="O2987" s="24" t="str">
        <f>LOOKUP(A2987,[1]lookup!$A$3:$A$51,[1]lookup!$U$3:$U$51)</f>
        <v>FS</v>
      </c>
      <c r="P2987" s="25">
        <f t="shared" si="92"/>
        <v>0</v>
      </c>
      <c r="Q2987" s="25">
        <f t="shared" si="93"/>
        <v>55.908183632734534</v>
      </c>
      <c r="R2987" s="25">
        <f>LOOKUP(A2987,[1]lookup!$A$3:$A$51,[1]lookup!$H$3:$H$51)</f>
        <v>44.14</v>
      </c>
    </row>
    <row r="2988" spans="1:18" ht="15" x14ac:dyDescent="0.2">
      <c r="A2988" t="s">
        <v>296</v>
      </c>
      <c r="B2988">
        <v>2019</v>
      </c>
      <c r="C2988" t="s">
        <v>0</v>
      </c>
      <c r="D2988" t="s">
        <v>2209</v>
      </c>
      <c r="E2988" t="s">
        <v>2210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5010</v>
      </c>
      <c r="M2988" s="24" t="str">
        <f>LOOKUP(A2988,[1]lookup!$A$3:$A$51,[1]lookup!$P$3:$P$51)</f>
        <v>Seeded</v>
      </c>
      <c r="N2988" s="24" t="str">
        <f>LOOKUP(A2988,[1]lookup!$A$3:$A$51,[1]lookup!$R$3:$R$51)</f>
        <v>Mod</v>
      </c>
      <c r="O2988" s="24" t="str">
        <f>LOOKUP(A2988,[1]lookup!$A$3:$A$51,[1]lookup!$U$3:$U$51)</f>
        <v>FS</v>
      </c>
      <c r="P2988" s="25">
        <f t="shared" si="92"/>
        <v>0</v>
      </c>
      <c r="Q2988" s="25">
        <f t="shared" si="93"/>
        <v>0</v>
      </c>
      <c r="R2988" s="25">
        <f>LOOKUP(A2988,[1]lookup!$A$3:$A$51,[1]lookup!$H$3:$H$51)</f>
        <v>44.14</v>
      </c>
    </row>
    <row r="2989" spans="1:18" ht="15" x14ac:dyDescent="0.2">
      <c r="A2989" t="s">
        <v>296</v>
      </c>
      <c r="B2989">
        <v>2019</v>
      </c>
      <c r="C2989" t="s">
        <v>0</v>
      </c>
      <c r="D2989" t="s">
        <v>2211</v>
      </c>
      <c r="E2989" t="s">
        <v>2212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5010</v>
      </c>
      <c r="M2989" s="24" t="str">
        <f>LOOKUP(A2989,[1]lookup!$A$3:$A$51,[1]lookup!$P$3:$P$51)</f>
        <v>Seeded</v>
      </c>
      <c r="N2989" s="24" t="str">
        <f>LOOKUP(A2989,[1]lookup!$A$3:$A$51,[1]lookup!$R$3:$R$51)</f>
        <v>Mod</v>
      </c>
      <c r="O2989" s="24" t="str">
        <f>LOOKUP(A2989,[1]lookup!$A$3:$A$51,[1]lookup!$U$3:$U$51)</f>
        <v>FS</v>
      </c>
      <c r="P2989" s="25">
        <f t="shared" si="92"/>
        <v>0</v>
      </c>
      <c r="Q2989" s="25">
        <f t="shared" si="93"/>
        <v>0</v>
      </c>
      <c r="R2989" s="25">
        <f>LOOKUP(A2989,[1]lookup!$A$3:$A$51,[1]lookup!$H$3:$H$51)</f>
        <v>44.14</v>
      </c>
    </row>
    <row r="2990" spans="1:18" ht="15" x14ac:dyDescent="0.2">
      <c r="A2990" t="s">
        <v>297</v>
      </c>
      <c r="B2990">
        <v>2019</v>
      </c>
      <c r="C2990" t="s">
        <v>0</v>
      </c>
      <c r="D2990" t="s">
        <v>672</v>
      </c>
      <c r="E2990" t="s">
        <v>2199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5000</v>
      </c>
      <c r="M2990" s="24" t="str">
        <f>LOOKUP(A2990,[1]lookup!$A$3:$A$51,[1]lookup!$P$3:$P$51)</f>
        <v>Seeded</v>
      </c>
      <c r="N2990" s="24" t="str">
        <f>LOOKUP(A2990,[1]lookup!$A$3:$A$51,[1]lookup!$R$3:$R$51)</f>
        <v>Mod</v>
      </c>
      <c r="O2990" s="24" t="str">
        <f>LOOKUP(A2990,[1]lookup!$A$3:$A$51,[1]lookup!$U$3:$U$51)</f>
        <v>FS</v>
      </c>
      <c r="P2990" s="25">
        <f t="shared" si="92"/>
        <v>0</v>
      </c>
      <c r="Q2990" s="25">
        <f t="shared" si="93"/>
        <v>0</v>
      </c>
      <c r="R2990" s="25">
        <f>LOOKUP(A2990,[1]lookup!$A$3:$A$51,[1]lookup!$H$3:$H$51)</f>
        <v>85.96</v>
      </c>
    </row>
    <row r="2991" spans="1:18" ht="15" x14ac:dyDescent="0.2">
      <c r="A2991" t="s">
        <v>297</v>
      </c>
      <c r="B2991">
        <v>2019</v>
      </c>
      <c r="C2991" t="s">
        <v>0</v>
      </c>
      <c r="D2991" t="s">
        <v>556</v>
      </c>
      <c r="E2991" t="s">
        <v>2200</v>
      </c>
      <c r="F2991">
        <v>2</v>
      </c>
      <c r="G2991">
        <v>43</v>
      </c>
      <c r="H2991">
        <v>3</v>
      </c>
      <c r="I2991">
        <v>1161</v>
      </c>
      <c r="J2991">
        <v>3</v>
      </c>
      <c r="K2991">
        <v>1204</v>
      </c>
      <c r="L2991">
        <v>5000</v>
      </c>
      <c r="M2991" s="24" t="str">
        <f>LOOKUP(A2991,[1]lookup!$A$3:$A$51,[1]lookup!$P$3:$P$51)</f>
        <v>Seeded</v>
      </c>
      <c r="N2991" s="24" t="str">
        <f>LOOKUP(A2991,[1]lookup!$A$3:$A$51,[1]lookup!$R$3:$R$51)</f>
        <v>Mod</v>
      </c>
      <c r="O2991" s="24" t="str">
        <f>LOOKUP(A2991,[1]lookup!$A$3:$A$51,[1]lookup!$U$3:$U$51)</f>
        <v>FS</v>
      </c>
      <c r="P2991" s="25">
        <f t="shared" si="92"/>
        <v>23.22</v>
      </c>
      <c r="Q2991" s="25">
        <f t="shared" si="93"/>
        <v>0.86</v>
      </c>
      <c r="R2991" s="25">
        <f>LOOKUP(A2991,[1]lookup!$A$3:$A$51,[1]lookup!$H$3:$H$51)</f>
        <v>85.96</v>
      </c>
    </row>
    <row r="2992" spans="1:18" ht="15" x14ac:dyDescent="0.2">
      <c r="A2992" t="s">
        <v>297</v>
      </c>
      <c r="B2992">
        <v>2019</v>
      </c>
      <c r="C2992" t="s">
        <v>0</v>
      </c>
      <c r="D2992" t="s">
        <v>557</v>
      </c>
      <c r="E2992" t="s">
        <v>2201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5000</v>
      </c>
      <c r="M2992" s="24" t="str">
        <f>LOOKUP(A2992,[1]lookup!$A$3:$A$51,[1]lookup!$P$3:$P$51)</f>
        <v>Seeded</v>
      </c>
      <c r="N2992" s="24" t="str">
        <f>LOOKUP(A2992,[1]lookup!$A$3:$A$51,[1]lookup!$R$3:$R$51)</f>
        <v>Mod</v>
      </c>
      <c r="O2992" s="24" t="str">
        <f>LOOKUP(A2992,[1]lookup!$A$3:$A$51,[1]lookup!$U$3:$U$51)</f>
        <v>FS</v>
      </c>
      <c r="P2992" s="25">
        <f t="shared" si="92"/>
        <v>0</v>
      </c>
      <c r="Q2992" s="25">
        <f t="shared" si="93"/>
        <v>0</v>
      </c>
      <c r="R2992" s="25">
        <f>LOOKUP(A2992,[1]lookup!$A$3:$A$51,[1]lookup!$H$3:$H$51)</f>
        <v>85.96</v>
      </c>
    </row>
    <row r="2993" spans="1:18" ht="15" x14ac:dyDescent="0.2">
      <c r="A2993" t="s">
        <v>297</v>
      </c>
      <c r="B2993">
        <v>2019</v>
      </c>
      <c r="C2993" t="s">
        <v>0</v>
      </c>
      <c r="D2993" t="s">
        <v>390</v>
      </c>
      <c r="E2993" t="s">
        <v>2202</v>
      </c>
      <c r="F2993">
        <v>5</v>
      </c>
      <c r="G2993">
        <v>583</v>
      </c>
      <c r="H2993">
        <v>4</v>
      </c>
      <c r="I2993">
        <v>3425</v>
      </c>
      <c r="J2993">
        <v>5</v>
      </c>
      <c r="K2993">
        <v>4008</v>
      </c>
      <c r="L2993">
        <v>5000</v>
      </c>
      <c r="M2993" s="24" t="str">
        <f>LOOKUP(A2993,[1]lookup!$A$3:$A$51,[1]lookup!$P$3:$P$51)</f>
        <v>Seeded</v>
      </c>
      <c r="N2993" s="24" t="str">
        <f>LOOKUP(A2993,[1]lookup!$A$3:$A$51,[1]lookup!$R$3:$R$51)</f>
        <v>Mod</v>
      </c>
      <c r="O2993" s="24" t="str">
        <f>LOOKUP(A2993,[1]lookup!$A$3:$A$51,[1]lookup!$U$3:$U$51)</f>
        <v>FS</v>
      </c>
      <c r="P2993" s="25">
        <f t="shared" si="92"/>
        <v>68.5</v>
      </c>
      <c r="Q2993" s="25">
        <f t="shared" si="93"/>
        <v>11.66</v>
      </c>
      <c r="R2993" s="25">
        <f>LOOKUP(A2993,[1]lookup!$A$3:$A$51,[1]lookup!$H$3:$H$51)</f>
        <v>85.96</v>
      </c>
    </row>
    <row r="2994" spans="1:18" ht="15" x14ac:dyDescent="0.2">
      <c r="A2994" t="s">
        <v>297</v>
      </c>
      <c r="B2994">
        <v>2019</v>
      </c>
      <c r="C2994" t="s">
        <v>0</v>
      </c>
      <c r="D2994" t="s">
        <v>1087</v>
      </c>
      <c r="E2994" t="s">
        <v>2203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5000</v>
      </c>
      <c r="M2994" s="24" t="str">
        <f>LOOKUP(A2994,[1]lookup!$A$3:$A$51,[1]lookup!$P$3:$P$51)</f>
        <v>Seeded</v>
      </c>
      <c r="N2994" s="24" t="str">
        <f>LOOKUP(A2994,[1]lookup!$A$3:$A$51,[1]lookup!$R$3:$R$51)</f>
        <v>Mod</v>
      </c>
      <c r="O2994" s="24" t="str">
        <f>LOOKUP(A2994,[1]lookup!$A$3:$A$51,[1]lookup!$U$3:$U$51)</f>
        <v>FS</v>
      </c>
      <c r="P2994" s="25">
        <f t="shared" si="92"/>
        <v>0</v>
      </c>
      <c r="Q2994" s="25">
        <f t="shared" si="93"/>
        <v>0</v>
      </c>
      <c r="R2994" s="25">
        <f>LOOKUP(A2994,[1]lookup!$A$3:$A$51,[1]lookup!$H$3:$H$51)</f>
        <v>85.96</v>
      </c>
    </row>
    <row r="2995" spans="1:18" ht="15" x14ac:dyDescent="0.2">
      <c r="A2995" t="s">
        <v>297</v>
      </c>
      <c r="B2995">
        <v>2019</v>
      </c>
      <c r="C2995" t="s">
        <v>0</v>
      </c>
      <c r="D2995" t="s">
        <v>244</v>
      </c>
      <c r="E2995" t="s">
        <v>2204</v>
      </c>
      <c r="F2995">
        <v>3</v>
      </c>
      <c r="G2995">
        <v>30</v>
      </c>
      <c r="H2995">
        <v>5</v>
      </c>
      <c r="I2995">
        <v>370</v>
      </c>
      <c r="J2995">
        <v>5</v>
      </c>
      <c r="K2995">
        <v>400</v>
      </c>
      <c r="L2995">
        <v>5000</v>
      </c>
      <c r="M2995" s="24" t="str">
        <f>LOOKUP(A2995,[1]lookup!$A$3:$A$51,[1]lookup!$P$3:$P$51)</f>
        <v>Seeded</v>
      </c>
      <c r="N2995" s="24" t="str">
        <f>LOOKUP(A2995,[1]lookup!$A$3:$A$51,[1]lookup!$R$3:$R$51)</f>
        <v>Mod</v>
      </c>
      <c r="O2995" s="24" t="str">
        <f>LOOKUP(A2995,[1]lookup!$A$3:$A$51,[1]lookup!$U$3:$U$51)</f>
        <v>FS</v>
      </c>
      <c r="P2995" s="25">
        <f t="shared" si="92"/>
        <v>7.3999999999999995</v>
      </c>
      <c r="Q2995" s="25">
        <f t="shared" si="93"/>
        <v>0.6</v>
      </c>
      <c r="R2995" s="25">
        <f>LOOKUP(A2995,[1]lookup!$A$3:$A$51,[1]lookup!$H$3:$H$51)</f>
        <v>85.96</v>
      </c>
    </row>
    <row r="2996" spans="1:18" ht="15" x14ac:dyDescent="0.2">
      <c r="A2996" t="s">
        <v>297</v>
      </c>
      <c r="B2996">
        <v>2019</v>
      </c>
      <c r="C2996" t="s">
        <v>0</v>
      </c>
      <c r="D2996" t="s">
        <v>559</v>
      </c>
      <c r="E2996" t="s">
        <v>2205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5000</v>
      </c>
      <c r="M2996" s="24" t="str">
        <f>LOOKUP(A2996,[1]lookup!$A$3:$A$51,[1]lookup!$P$3:$P$51)</f>
        <v>Seeded</v>
      </c>
      <c r="N2996" s="24" t="str">
        <f>LOOKUP(A2996,[1]lookup!$A$3:$A$51,[1]lookup!$R$3:$R$51)</f>
        <v>Mod</v>
      </c>
      <c r="O2996" s="24" t="str">
        <f>LOOKUP(A2996,[1]lookup!$A$3:$A$51,[1]lookup!$U$3:$U$51)</f>
        <v>FS</v>
      </c>
      <c r="P2996" s="25">
        <f t="shared" si="92"/>
        <v>0</v>
      </c>
      <c r="Q2996" s="25">
        <f t="shared" si="93"/>
        <v>0</v>
      </c>
      <c r="R2996" s="25">
        <f>LOOKUP(A2996,[1]lookup!$A$3:$A$51,[1]lookup!$H$3:$H$51)</f>
        <v>85.96</v>
      </c>
    </row>
    <row r="2997" spans="1:18" ht="15" x14ac:dyDescent="0.2">
      <c r="A2997" t="s">
        <v>297</v>
      </c>
      <c r="B2997">
        <v>2019</v>
      </c>
      <c r="C2997" t="s">
        <v>0</v>
      </c>
      <c r="D2997" t="s">
        <v>1229</v>
      </c>
      <c r="E2997" t="s">
        <v>2206</v>
      </c>
      <c r="F2997">
        <v>1</v>
      </c>
      <c r="G2997">
        <v>286</v>
      </c>
      <c r="H2997">
        <v>0</v>
      </c>
      <c r="I2997">
        <v>0</v>
      </c>
      <c r="J2997">
        <v>1</v>
      </c>
      <c r="K2997">
        <v>286</v>
      </c>
      <c r="L2997">
        <v>5000</v>
      </c>
      <c r="M2997" s="24" t="str">
        <f>LOOKUP(A2997,[1]lookup!$A$3:$A$51,[1]lookup!$P$3:$P$51)</f>
        <v>Seeded</v>
      </c>
      <c r="N2997" s="24" t="str">
        <f>LOOKUP(A2997,[1]lookup!$A$3:$A$51,[1]lookup!$R$3:$R$51)</f>
        <v>Mod</v>
      </c>
      <c r="O2997" s="24" t="str">
        <f>LOOKUP(A2997,[1]lookup!$A$3:$A$51,[1]lookup!$U$3:$U$51)</f>
        <v>FS</v>
      </c>
      <c r="P2997" s="25">
        <f t="shared" si="92"/>
        <v>0</v>
      </c>
      <c r="Q2997" s="25">
        <f t="shared" si="93"/>
        <v>5.72</v>
      </c>
      <c r="R2997" s="25">
        <f>LOOKUP(A2997,[1]lookup!$A$3:$A$51,[1]lookup!$H$3:$H$51)</f>
        <v>85.96</v>
      </c>
    </row>
    <row r="2998" spans="1:18" ht="15" x14ac:dyDescent="0.2">
      <c r="A2998" t="s">
        <v>297</v>
      </c>
      <c r="B2998">
        <v>2019</v>
      </c>
      <c r="C2998" t="s">
        <v>0</v>
      </c>
      <c r="D2998" t="s">
        <v>405</v>
      </c>
      <c r="E2998" t="s">
        <v>2207</v>
      </c>
      <c r="F2998">
        <v>2</v>
      </c>
      <c r="G2998">
        <v>2473</v>
      </c>
      <c r="H2998">
        <v>2</v>
      </c>
      <c r="I2998">
        <v>170</v>
      </c>
      <c r="J2998">
        <v>2</v>
      </c>
      <c r="K2998">
        <v>2643</v>
      </c>
      <c r="L2998">
        <v>5000</v>
      </c>
      <c r="M2998" s="24" t="str">
        <f>LOOKUP(A2998,[1]lookup!$A$3:$A$51,[1]lookup!$P$3:$P$51)</f>
        <v>Seeded</v>
      </c>
      <c r="N2998" s="24" t="str">
        <f>LOOKUP(A2998,[1]lookup!$A$3:$A$51,[1]lookup!$R$3:$R$51)</f>
        <v>Mod</v>
      </c>
      <c r="O2998" s="24" t="str">
        <f>LOOKUP(A2998,[1]lookup!$A$3:$A$51,[1]lookup!$U$3:$U$51)</f>
        <v>FS</v>
      </c>
      <c r="P2998" s="25">
        <f t="shared" si="92"/>
        <v>3.4000000000000004</v>
      </c>
      <c r="Q2998" s="25">
        <f t="shared" si="93"/>
        <v>49.46</v>
      </c>
      <c r="R2998" s="25">
        <f>LOOKUP(A2998,[1]lookup!$A$3:$A$51,[1]lookup!$H$3:$H$51)</f>
        <v>85.96</v>
      </c>
    </row>
    <row r="2999" spans="1:18" ht="15" x14ac:dyDescent="0.2">
      <c r="A2999" t="s">
        <v>297</v>
      </c>
      <c r="B2999">
        <v>2019</v>
      </c>
      <c r="C2999" t="s">
        <v>0</v>
      </c>
      <c r="D2999" t="s">
        <v>217</v>
      </c>
      <c r="E2999" t="s">
        <v>2208</v>
      </c>
      <c r="F2999">
        <v>2</v>
      </c>
      <c r="G2999">
        <v>1585</v>
      </c>
      <c r="H2999">
        <v>0</v>
      </c>
      <c r="I2999">
        <v>0</v>
      </c>
      <c r="J2999">
        <v>2</v>
      </c>
      <c r="K2999">
        <v>1585</v>
      </c>
      <c r="L2999">
        <v>5000</v>
      </c>
      <c r="M2999" s="24" t="str">
        <f>LOOKUP(A2999,[1]lookup!$A$3:$A$51,[1]lookup!$P$3:$P$51)</f>
        <v>Seeded</v>
      </c>
      <c r="N2999" s="24" t="str">
        <f>LOOKUP(A2999,[1]lookup!$A$3:$A$51,[1]lookup!$R$3:$R$51)</f>
        <v>Mod</v>
      </c>
      <c r="O2999" s="24" t="str">
        <f>LOOKUP(A2999,[1]lookup!$A$3:$A$51,[1]lookup!$U$3:$U$51)</f>
        <v>FS</v>
      </c>
      <c r="P2999" s="25">
        <f t="shared" si="92"/>
        <v>0</v>
      </c>
      <c r="Q2999" s="25">
        <f t="shared" si="93"/>
        <v>31.7</v>
      </c>
      <c r="R2999" s="25">
        <f>LOOKUP(A2999,[1]lookup!$A$3:$A$51,[1]lookup!$H$3:$H$51)</f>
        <v>85.96</v>
      </c>
    </row>
    <row r="3000" spans="1:18" ht="15" x14ac:dyDescent="0.2">
      <c r="A3000" t="s">
        <v>297</v>
      </c>
      <c r="B3000">
        <v>2019</v>
      </c>
      <c r="C3000" t="s">
        <v>0</v>
      </c>
      <c r="D3000" t="s">
        <v>2209</v>
      </c>
      <c r="E3000" t="s">
        <v>2210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5000</v>
      </c>
      <c r="M3000" s="24" t="str">
        <f>LOOKUP(A3000,[1]lookup!$A$3:$A$51,[1]lookup!$P$3:$P$51)</f>
        <v>Seeded</v>
      </c>
      <c r="N3000" s="24" t="str">
        <f>LOOKUP(A3000,[1]lookup!$A$3:$A$51,[1]lookup!$R$3:$R$51)</f>
        <v>Mod</v>
      </c>
      <c r="O3000" s="24" t="str">
        <f>LOOKUP(A3000,[1]lookup!$A$3:$A$51,[1]lookup!$U$3:$U$51)</f>
        <v>FS</v>
      </c>
      <c r="P3000" s="25">
        <f t="shared" si="92"/>
        <v>0</v>
      </c>
      <c r="Q3000" s="25">
        <f t="shared" si="93"/>
        <v>0</v>
      </c>
      <c r="R3000" s="25">
        <f>LOOKUP(A3000,[1]lookup!$A$3:$A$51,[1]lookup!$H$3:$H$51)</f>
        <v>85.96</v>
      </c>
    </row>
    <row r="3001" spans="1:18" ht="15" x14ac:dyDescent="0.2">
      <c r="A3001" t="s">
        <v>297</v>
      </c>
      <c r="B3001">
        <v>2019</v>
      </c>
      <c r="C3001" t="s">
        <v>0</v>
      </c>
      <c r="D3001" t="s">
        <v>2211</v>
      </c>
      <c r="E3001" t="s">
        <v>2212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5000</v>
      </c>
      <c r="M3001" s="24" t="str">
        <f>LOOKUP(A3001,[1]lookup!$A$3:$A$51,[1]lookup!$P$3:$P$51)</f>
        <v>Seeded</v>
      </c>
      <c r="N3001" s="24" t="str">
        <f>LOOKUP(A3001,[1]lookup!$A$3:$A$51,[1]lookup!$R$3:$R$51)</f>
        <v>Mod</v>
      </c>
      <c r="O3001" s="24" t="str">
        <f>LOOKUP(A3001,[1]lookup!$A$3:$A$51,[1]lookup!$U$3:$U$51)</f>
        <v>FS</v>
      </c>
      <c r="P3001" s="25">
        <f t="shared" si="92"/>
        <v>0</v>
      </c>
      <c r="Q3001" s="25">
        <f t="shared" si="93"/>
        <v>0</v>
      </c>
      <c r="R3001" s="25">
        <f>LOOKUP(A3001,[1]lookup!$A$3:$A$51,[1]lookup!$H$3:$H$51)</f>
        <v>85.96</v>
      </c>
    </row>
    <row r="3002" spans="1:18" ht="15" x14ac:dyDescent="0.2">
      <c r="A3002" t="s">
        <v>300</v>
      </c>
      <c r="B3002">
        <v>2019</v>
      </c>
      <c r="C3002" t="s">
        <v>0</v>
      </c>
      <c r="D3002" t="s">
        <v>672</v>
      </c>
      <c r="E3002" t="s">
        <v>2199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5000</v>
      </c>
      <c r="M3002" s="24" t="str">
        <f>LOOKUP(A3002,[1]lookup!$A$3:$A$51,[1]lookup!$P$3:$P$51)</f>
        <v>Seeded</v>
      </c>
      <c r="N3002" s="24" t="str">
        <f>LOOKUP(A3002,[1]lookup!$A$3:$A$51,[1]lookup!$R$3:$R$51)</f>
        <v>Mod</v>
      </c>
      <c r="O3002" s="24" t="str">
        <f>LOOKUP(A3002,[1]lookup!$A$3:$A$51,[1]lookup!$U$3:$U$51)</f>
        <v>FS</v>
      </c>
      <c r="P3002" s="25">
        <f t="shared" si="92"/>
        <v>0</v>
      </c>
      <c r="Q3002" s="25">
        <f t="shared" si="93"/>
        <v>0</v>
      </c>
      <c r="R3002" s="25">
        <f>LOOKUP(A3002,[1]lookup!$A$3:$A$51,[1]lookup!$H$3:$H$51)</f>
        <v>22.563897763578275</v>
      </c>
    </row>
    <row r="3003" spans="1:18" ht="15" x14ac:dyDescent="0.2">
      <c r="A3003" t="s">
        <v>300</v>
      </c>
      <c r="B3003">
        <v>2019</v>
      </c>
      <c r="C3003" t="s">
        <v>0</v>
      </c>
      <c r="D3003" t="s">
        <v>556</v>
      </c>
      <c r="E3003" t="s">
        <v>2200</v>
      </c>
      <c r="F3003">
        <v>0</v>
      </c>
      <c r="G3003">
        <v>0</v>
      </c>
      <c r="H3003">
        <v>3</v>
      </c>
      <c r="I3003">
        <v>1240</v>
      </c>
      <c r="J3003">
        <v>3</v>
      </c>
      <c r="K3003">
        <v>1240</v>
      </c>
      <c r="L3003">
        <v>5000</v>
      </c>
      <c r="M3003" s="24" t="str">
        <f>LOOKUP(A3003,[1]lookup!$A$3:$A$51,[1]lookup!$P$3:$P$51)</f>
        <v>Seeded</v>
      </c>
      <c r="N3003" s="24" t="str">
        <f>LOOKUP(A3003,[1]lookup!$A$3:$A$51,[1]lookup!$R$3:$R$51)</f>
        <v>Mod</v>
      </c>
      <c r="O3003" s="24" t="str">
        <f>LOOKUP(A3003,[1]lookup!$A$3:$A$51,[1]lookup!$U$3:$U$51)</f>
        <v>FS</v>
      </c>
      <c r="P3003" s="25">
        <f t="shared" si="92"/>
        <v>24.8</v>
      </c>
      <c r="Q3003" s="25">
        <f t="shared" si="93"/>
        <v>0</v>
      </c>
      <c r="R3003" s="25">
        <f>LOOKUP(A3003,[1]lookup!$A$3:$A$51,[1]lookup!$H$3:$H$51)</f>
        <v>22.563897763578275</v>
      </c>
    </row>
    <row r="3004" spans="1:18" ht="15" x14ac:dyDescent="0.2">
      <c r="A3004" t="s">
        <v>300</v>
      </c>
      <c r="B3004">
        <v>2019</v>
      </c>
      <c r="C3004" t="s">
        <v>0</v>
      </c>
      <c r="D3004" t="s">
        <v>557</v>
      </c>
      <c r="E3004" t="s">
        <v>2201</v>
      </c>
      <c r="F3004">
        <v>2</v>
      </c>
      <c r="G3004">
        <v>11</v>
      </c>
      <c r="H3004">
        <v>2</v>
      </c>
      <c r="I3004">
        <v>580</v>
      </c>
      <c r="J3004">
        <v>2</v>
      </c>
      <c r="K3004">
        <v>591</v>
      </c>
      <c r="L3004">
        <v>5000</v>
      </c>
      <c r="M3004" s="24" t="str">
        <f>LOOKUP(A3004,[1]lookup!$A$3:$A$51,[1]lookup!$P$3:$P$51)</f>
        <v>Seeded</v>
      </c>
      <c r="N3004" s="24" t="str">
        <f>LOOKUP(A3004,[1]lookup!$A$3:$A$51,[1]lookup!$R$3:$R$51)</f>
        <v>Mod</v>
      </c>
      <c r="O3004" s="24" t="str">
        <f>LOOKUP(A3004,[1]lookup!$A$3:$A$51,[1]lookup!$U$3:$U$51)</f>
        <v>FS</v>
      </c>
      <c r="P3004" s="25">
        <f t="shared" si="92"/>
        <v>11.600000000000001</v>
      </c>
      <c r="Q3004" s="25">
        <f t="shared" si="93"/>
        <v>0.22</v>
      </c>
      <c r="R3004" s="25">
        <f>LOOKUP(A3004,[1]lookup!$A$3:$A$51,[1]lookup!$H$3:$H$51)</f>
        <v>22.563897763578275</v>
      </c>
    </row>
    <row r="3005" spans="1:18" ht="15" x14ac:dyDescent="0.2">
      <c r="A3005" t="s">
        <v>300</v>
      </c>
      <c r="B3005">
        <v>2019</v>
      </c>
      <c r="C3005" t="s">
        <v>0</v>
      </c>
      <c r="D3005" t="s">
        <v>390</v>
      </c>
      <c r="E3005" t="s">
        <v>2202</v>
      </c>
      <c r="F3005">
        <v>2</v>
      </c>
      <c r="G3005">
        <v>378</v>
      </c>
      <c r="H3005">
        <v>5</v>
      </c>
      <c r="I3005">
        <v>1731</v>
      </c>
      <c r="J3005">
        <v>5</v>
      </c>
      <c r="K3005">
        <v>2109</v>
      </c>
      <c r="L3005">
        <v>5000</v>
      </c>
      <c r="M3005" s="24" t="str">
        <f>LOOKUP(A3005,[1]lookup!$A$3:$A$51,[1]lookup!$P$3:$P$51)</f>
        <v>Seeded</v>
      </c>
      <c r="N3005" s="24" t="str">
        <f>LOOKUP(A3005,[1]lookup!$A$3:$A$51,[1]lookup!$R$3:$R$51)</f>
        <v>Mod</v>
      </c>
      <c r="O3005" s="24" t="str">
        <f>LOOKUP(A3005,[1]lookup!$A$3:$A$51,[1]lookup!$U$3:$U$51)</f>
        <v>FS</v>
      </c>
      <c r="P3005" s="25">
        <f t="shared" si="92"/>
        <v>34.619999999999997</v>
      </c>
      <c r="Q3005" s="25">
        <f t="shared" si="93"/>
        <v>7.5600000000000005</v>
      </c>
      <c r="R3005" s="25">
        <f>LOOKUP(A3005,[1]lookup!$A$3:$A$51,[1]lookup!$H$3:$H$51)</f>
        <v>22.563897763578275</v>
      </c>
    </row>
    <row r="3006" spans="1:18" ht="15" x14ac:dyDescent="0.2">
      <c r="A3006" t="s">
        <v>300</v>
      </c>
      <c r="B3006">
        <v>2019</v>
      </c>
      <c r="C3006" t="s">
        <v>0</v>
      </c>
      <c r="D3006" t="s">
        <v>1087</v>
      </c>
      <c r="E3006" t="s">
        <v>2203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5000</v>
      </c>
      <c r="M3006" s="24" t="str">
        <f>LOOKUP(A3006,[1]lookup!$A$3:$A$51,[1]lookup!$P$3:$P$51)</f>
        <v>Seeded</v>
      </c>
      <c r="N3006" s="24" t="str">
        <f>LOOKUP(A3006,[1]lookup!$A$3:$A$51,[1]lookup!$R$3:$R$51)</f>
        <v>Mod</v>
      </c>
      <c r="O3006" s="24" t="str">
        <f>LOOKUP(A3006,[1]lookup!$A$3:$A$51,[1]lookup!$U$3:$U$51)</f>
        <v>FS</v>
      </c>
      <c r="P3006" s="25">
        <f t="shared" si="92"/>
        <v>0</v>
      </c>
      <c r="Q3006" s="25">
        <f t="shared" si="93"/>
        <v>0</v>
      </c>
      <c r="R3006" s="25">
        <f>LOOKUP(A3006,[1]lookup!$A$3:$A$51,[1]lookup!$H$3:$H$51)</f>
        <v>22.563897763578275</v>
      </c>
    </row>
    <row r="3007" spans="1:18" ht="15" x14ac:dyDescent="0.2">
      <c r="A3007" t="s">
        <v>300</v>
      </c>
      <c r="B3007">
        <v>2019</v>
      </c>
      <c r="C3007" t="s">
        <v>0</v>
      </c>
      <c r="D3007" t="s">
        <v>244</v>
      </c>
      <c r="E3007" t="s">
        <v>2204</v>
      </c>
      <c r="F3007">
        <v>6</v>
      </c>
      <c r="G3007">
        <v>233</v>
      </c>
      <c r="H3007">
        <v>6</v>
      </c>
      <c r="I3007">
        <v>993</v>
      </c>
      <c r="J3007">
        <v>8</v>
      </c>
      <c r="K3007">
        <v>1226</v>
      </c>
      <c r="L3007">
        <v>5000</v>
      </c>
      <c r="M3007" s="24" t="str">
        <f>LOOKUP(A3007,[1]lookup!$A$3:$A$51,[1]lookup!$P$3:$P$51)</f>
        <v>Seeded</v>
      </c>
      <c r="N3007" s="24" t="str">
        <f>LOOKUP(A3007,[1]lookup!$A$3:$A$51,[1]lookup!$R$3:$R$51)</f>
        <v>Mod</v>
      </c>
      <c r="O3007" s="24" t="str">
        <f>LOOKUP(A3007,[1]lookup!$A$3:$A$51,[1]lookup!$U$3:$U$51)</f>
        <v>FS</v>
      </c>
      <c r="P3007" s="25">
        <f t="shared" si="92"/>
        <v>19.86</v>
      </c>
      <c r="Q3007" s="25">
        <f t="shared" si="93"/>
        <v>4.66</v>
      </c>
      <c r="R3007" s="25">
        <f>LOOKUP(A3007,[1]lookup!$A$3:$A$51,[1]lookup!$H$3:$H$51)</f>
        <v>22.563897763578275</v>
      </c>
    </row>
    <row r="3008" spans="1:18" ht="15" x14ac:dyDescent="0.2">
      <c r="A3008" t="s">
        <v>300</v>
      </c>
      <c r="B3008">
        <v>2019</v>
      </c>
      <c r="C3008" t="s">
        <v>0</v>
      </c>
      <c r="D3008" t="s">
        <v>559</v>
      </c>
      <c r="E3008" t="s">
        <v>2205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5000</v>
      </c>
      <c r="M3008" s="24" t="str">
        <f>LOOKUP(A3008,[1]lookup!$A$3:$A$51,[1]lookup!$P$3:$P$51)</f>
        <v>Seeded</v>
      </c>
      <c r="N3008" s="24" t="str">
        <f>LOOKUP(A3008,[1]lookup!$A$3:$A$51,[1]lookup!$R$3:$R$51)</f>
        <v>Mod</v>
      </c>
      <c r="O3008" s="24" t="str">
        <f>LOOKUP(A3008,[1]lookup!$A$3:$A$51,[1]lookup!$U$3:$U$51)</f>
        <v>FS</v>
      </c>
      <c r="P3008" s="25">
        <f t="shared" si="92"/>
        <v>0</v>
      </c>
      <c r="Q3008" s="25">
        <f t="shared" si="93"/>
        <v>0</v>
      </c>
      <c r="R3008" s="25">
        <f>LOOKUP(A3008,[1]lookup!$A$3:$A$51,[1]lookup!$H$3:$H$51)</f>
        <v>22.563897763578275</v>
      </c>
    </row>
    <row r="3009" spans="1:18" ht="15" x14ac:dyDescent="0.2">
      <c r="A3009" t="s">
        <v>300</v>
      </c>
      <c r="B3009">
        <v>2019</v>
      </c>
      <c r="C3009" t="s">
        <v>0</v>
      </c>
      <c r="D3009" t="s">
        <v>1229</v>
      </c>
      <c r="E3009" t="s">
        <v>2206</v>
      </c>
      <c r="F3009">
        <v>1</v>
      </c>
      <c r="G3009">
        <v>54</v>
      </c>
      <c r="H3009">
        <v>0</v>
      </c>
      <c r="I3009">
        <v>0</v>
      </c>
      <c r="J3009">
        <v>1</v>
      </c>
      <c r="K3009">
        <v>54</v>
      </c>
      <c r="L3009">
        <v>5000</v>
      </c>
      <c r="M3009" s="24" t="str">
        <f>LOOKUP(A3009,[1]lookup!$A$3:$A$51,[1]lookup!$P$3:$P$51)</f>
        <v>Seeded</v>
      </c>
      <c r="N3009" s="24" t="str">
        <f>LOOKUP(A3009,[1]lookup!$A$3:$A$51,[1]lookup!$R$3:$R$51)</f>
        <v>Mod</v>
      </c>
      <c r="O3009" s="24" t="str">
        <f>LOOKUP(A3009,[1]lookup!$A$3:$A$51,[1]lookup!$U$3:$U$51)</f>
        <v>FS</v>
      </c>
      <c r="P3009" s="25">
        <f t="shared" si="92"/>
        <v>0</v>
      </c>
      <c r="Q3009" s="25">
        <f t="shared" si="93"/>
        <v>1.08</v>
      </c>
      <c r="R3009" s="25">
        <f>LOOKUP(A3009,[1]lookup!$A$3:$A$51,[1]lookup!$H$3:$H$51)</f>
        <v>22.563897763578275</v>
      </c>
    </row>
    <row r="3010" spans="1:18" ht="15" x14ac:dyDescent="0.2">
      <c r="A3010" t="s">
        <v>300</v>
      </c>
      <c r="B3010">
        <v>2019</v>
      </c>
      <c r="C3010" t="s">
        <v>0</v>
      </c>
      <c r="D3010" t="s">
        <v>405</v>
      </c>
      <c r="E3010" t="s">
        <v>2207</v>
      </c>
      <c r="F3010">
        <v>2</v>
      </c>
      <c r="G3010">
        <v>1880</v>
      </c>
      <c r="H3010">
        <v>2</v>
      </c>
      <c r="I3010">
        <v>180</v>
      </c>
      <c r="J3010">
        <v>2</v>
      </c>
      <c r="K3010">
        <v>2060</v>
      </c>
      <c r="L3010">
        <v>5000</v>
      </c>
      <c r="M3010" s="24" t="str">
        <f>LOOKUP(A3010,[1]lookup!$A$3:$A$51,[1]lookup!$P$3:$P$51)</f>
        <v>Seeded</v>
      </c>
      <c r="N3010" s="24" t="str">
        <f>LOOKUP(A3010,[1]lookup!$A$3:$A$51,[1]lookup!$R$3:$R$51)</f>
        <v>Mod</v>
      </c>
      <c r="O3010" s="24" t="str">
        <f>LOOKUP(A3010,[1]lookup!$A$3:$A$51,[1]lookup!$U$3:$U$51)</f>
        <v>FS</v>
      </c>
      <c r="P3010" s="25">
        <f t="shared" ref="P3010:P3073" si="94">I3010/L3010*100</f>
        <v>3.5999999999999996</v>
      </c>
      <c r="Q3010" s="25">
        <f t="shared" ref="Q3010:Q3073" si="95">G3010/L3010*100</f>
        <v>37.6</v>
      </c>
      <c r="R3010" s="25">
        <f>LOOKUP(A3010,[1]lookup!$A$3:$A$51,[1]lookup!$H$3:$H$51)</f>
        <v>22.563897763578275</v>
      </c>
    </row>
    <row r="3011" spans="1:18" ht="15" x14ac:dyDescent="0.2">
      <c r="A3011" t="s">
        <v>300</v>
      </c>
      <c r="B3011">
        <v>2019</v>
      </c>
      <c r="C3011" t="s">
        <v>0</v>
      </c>
      <c r="D3011" t="s">
        <v>217</v>
      </c>
      <c r="E3011" t="s">
        <v>2208</v>
      </c>
      <c r="F3011">
        <v>3</v>
      </c>
      <c r="G3011">
        <v>2444</v>
      </c>
      <c r="H3011">
        <v>0</v>
      </c>
      <c r="I3011">
        <v>0</v>
      </c>
      <c r="J3011">
        <v>3</v>
      </c>
      <c r="K3011">
        <v>2444</v>
      </c>
      <c r="L3011">
        <v>5000</v>
      </c>
      <c r="M3011" s="24" t="str">
        <f>LOOKUP(A3011,[1]lookup!$A$3:$A$51,[1]lookup!$P$3:$P$51)</f>
        <v>Seeded</v>
      </c>
      <c r="N3011" s="24" t="str">
        <f>LOOKUP(A3011,[1]lookup!$A$3:$A$51,[1]lookup!$R$3:$R$51)</f>
        <v>Mod</v>
      </c>
      <c r="O3011" s="24" t="str">
        <f>LOOKUP(A3011,[1]lookup!$A$3:$A$51,[1]lookup!$U$3:$U$51)</f>
        <v>FS</v>
      </c>
      <c r="P3011" s="25">
        <f t="shared" si="94"/>
        <v>0</v>
      </c>
      <c r="Q3011" s="25">
        <f t="shared" si="95"/>
        <v>48.88</v>
      </c>
      <c r="R3011" s="25">
        <f>LOOKUP(A3011,[1]lookup!$A$3:$A$51,[1]lookup!$H$3:$H$51)</f>
        <v>22.563897763578275</v>
      </c>
    </row>
    <row r="3012" spans="1:18" ht="15" x14ac:dyDescent="0.2">
      <c r="A3012" t="s">
        <v>300</v>
      </c>
      <c r="B3012">
        <v>2019</v>
      </c>
      <c r="C3012" t="s">
        <v>0</v>
      </c>
      <c r="D3012" t="s">
        <v>2209</v>
      </c>
      <c r="E3012" t="s">
        <v>2210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5000</v>
      </c>
      <c r="M3012" s="24" t="str">
        <f>LOOKUP(A3012,[1]lookup!$A$3:$A$51,[1]lookup!$P$3:$P$51)</f>
        <v>Seeded</v>
      </c>
      <c r="N3012" s="24" t="str">
        <f>LOOKUP(A3012,[1]lookup!$A$3:$A$51,[1]lookup!$R$3:$R$51)</f>
        <v>Mod</v>
      </c>
      <c r="O3012" s="24" t="str">
        <f>LOOKUP(A3012,[1]lookup!$A$3:$A$51,[1]lookup!$U$3:$U$51)</f>
        <v>FS</v>
      </c>
      <c r="P3012" s="25">
        <f t="shared" si="94"/>
        <v>0</v>
      </c>
      <c r="Q3012" s="25">
        <f t="shared" si="95"/>
        <v>0</v>
      </c>
      <c r="R3012" s="25">
        <f>LOOKUP(A3012,[1]lookup!$A$3:$A$51,[1]lookup!$H$3:$H$51)</f>
        <v>22.563897763578275</v>
      </c>
    </row>
    <row r="3013" spans="1:18" ht="15" x14ac:dyDescent="0.2">
      <c r="A3013" t="s">
        <v>300</v>
      </c>
      <c r="B3013">
        <v>2019</v>
      </c>
      <c r="C3013" t="s">
        <v>0</v>
      </c>
      <c r="D3013" t="s">
        <v>2211</v>
      </c>
      <c r="E3013" t="s">
        <v>2212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5000</v>
      </c>
      <c r="M3013" s="24" t="str">
        <f>LOOKUP(A3013,[1]lookup!$A$3:$A$51,[1]lookup!$P$3:$P$51)</f>
        <v>Seeded</v>
      </c>
      <c r="N3013" s="24" t="str">
        <f>LOOKUP(A3013,[1]lookup!$A$3:$A$51,[1]lookup!$R$3:$R$51)</f>
        <v>Mod</v>
      </c>
      <c r="O3013" s="24" t="str">
        <f>LOOKUP(A3013,[1]lookup!$A$3:$A$51,[1]lookup!$U$3:$U$51)</f>
        <v>FS</v>
      </c>
      <c r="P3013" s="25">
        <f t="shared" si="94"/>
        <v>0</v>
      </c>
      <c r="Q3013" s="25">
        <f t="shared" si="95"/>
        <v>0</v>
      </c>
      <c r="R3013" s="25">
        <f>LOOKUP(A3013,[1]lookup!$A$3:$A$51,[1]lookup!$H$3:$H$51)</f>
        <v>22.563897763578275</v>
      </c>
    </row>
    <row r="3014" spans="1:18" ht="15" x14ac:dyDescent="0.2">
      <c r="A3014" t="s">
        <v>301</v>
      </c>
      <c r="B3014">
        <v>2019</v>
      </c>
      <c r="C3014" t="s">
        <v>0</v>
      </c>
      <c r="D3014" t="s">
        <v>672</v>
      </c>
      <c r="E3014" t="s">
        <v>2199</v>
      </c>
      <c r="F3014">
        <v>1</v>
      </c>
      <c r="G3014">
        <v>30</v>
      </c>
      <c r="H3014">
        <v>1</v>
      </c>
      <c r="I3014">
        <v>3</v>
      </c>
      <c r="J3014">
        <v>2</v>
      </c>
      <c r="K3014">
        <v>33</v>
      </c>
      <c r="L3014">
        <v>5005</v>
      </c>
      <c r="M3014" s="24" t="str">
        <f>LOOKUP(A3014,[1]lookup!$A$3:$A$51,[1]lookup!$P$3:$P$51)</f>
        <v>Unseeded</v>
      </c>
      <c r="N3014" s="24" t="str">
        <f>LOOKUP(A3014,[1]lookup!$A$3:$A$51,[1]lookup!$R$3:$R$51)</f>
        <v>High</v>
      </c>
      <c r="O3014" s="24" t="str">
        <f>LOOKUP(A3014,[1]lookup!$A$3:$A$51,[1]lookup!$U$3:$U$51)</f>
        <v>FS</v>
      </c>
      <c r="P3014" s="25">
        <f t="shared" si="94"/>
        <v>5.9940059940059937E-2</v>
      </c>
      <c r="Q3014" s="25">
        <f t="shared" si="95"/>
        <v>0.59940059940059942</v>
      </c>
      <c r="R3014" s="25">
        <f>LOOKUP(A3014,[1]lookup!$A$3:$A$51,[1]lookup!$H$3:$H$51)</f>
        <v>18.600000000000001</v>
      </c>
    </row>
    <row r="3015" spans="1:18" ht="15" x14ac:dyDescent="0.2">
      <c r="A3015" t="s">
        <v>301</v>
      </c>
      <c r="B3015">
        <v>2019</v>
      </c>
      <c r="C3015" t="s">
        <v>0</v>
      </c>
      <c r="D3015" t="s">
        <v>556</v>
      </c>
      <c r="E3015" t="s">
        <v>2200</v>
      </c>
      <c r="F3015">
        <v>1</v>
      </c>
      <c r="G3015">
        <v>16</v>
      </c>
      <c r="H3015">
        <v>2</v>
      </c>
      <c r="I3015">
        <v>813</v>
      </c>
      <c r="J3015">
        <v>2</v>
      </c>
      <c r="K3015">
        <v>829</v>
      </c>
      <c r="L3015">
        <v>5005</v>
      </c>
      <c r="M3015" s="24" t="str">
        <f>LOOKUP(A3015,[1]lookup!$A$3:$A$51,[1]lookup!$P$3:$P$51)</f>
        <v>Unseeded</v>
      </c>
      <c r="N3015" s="24" t="str">
        <f>LOOKUP(A3015,[1]lookup!$A$3:$A$51,[1]lookup!$R$3:$R$51)</f>
        <v>High</v>
      </c>
      <c r="O3015" s="24" t="str">
        <f>LOOKUP(A3015,[1]lookup!$A$3:$A$51,[1]lookup!$U$3:$U$51)</f>
        <v>FS</v>
      </c>
      <c r="P3015" s="25">
        <f t="shared" si="94"/>
        <v>16.243756243756245</v>
      </c>
      <c r="Q3015" s="25">
        <f t="shared" si="95"/>
        <v>0.31968031968031968</v>
      </c>
      <c r="R3015" s="25">
        <f>LOOKUP(A3015,[1]lookup!$A$3:$A$51,[1]lookup!$H$3:$H$51)</f>
        <v>18.600000000000001</v>
      </c>
    </row>
    <row r="3016" spans="1:18" ht="15" x14ac:dyDescent="0.2">
      <c r="A3016" t="s">
        <v>301</v>
      </c>
      <c r="B3016">
        <v>2019</v>
      </c>
      <c r="C3016" t="s">
        <v>0</v>
      </c>
      <c r="D3016" t="s">
        <v>557</v>
      </c>
      <c r="E3016" t="s">
        <v>2201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5005</v>
      </c>
      <c r="M3016" s="24" t="str">
        <f>LOOKUP(A3016,[1]lookup!$A$3:$A$51,[1]lookup!$P$3:$P$51)</f>
        <v>Unseeded</v>
      </c>
      <c r="N3016" s="24" t="str">
        <f>LOOKUP(A3016,[1]lookup!$A$3:$A$51,[1]lookup!$R$3:$R$51)</f>
        <v>High</v>
      </c>
      <c r="O3016" s="24" t="str">
        <f>LOOKUP(A3016,[1]lookup!$A$3:$A$51,[1]lookup!$U$3:$U$51)</f>
        <v>FS</v>
      </c>
      <c r="P3016" s="25">
        <f t="shared" si="94"/>
        <v>0</v>
      </c>
      <c r="Q3016" s="25">
        <f t="shared" si="95"/>
        <v>0</v>
      </c>
      <c r="R3016" s="25">
        <f>LOOKUP(A3016,[1]lookup!$A$3:$A$51,[1]lookup!$H$3:$H$51)</f>
        <v>18.600000000000001</v>
      </c>
    </row>
    <row r="3017" spans="1:18" ht="15" x14ac:dyDescent="0.2">
      <c r="A3017" t="s">
        <v>301</v>
      </c>
      <c r="B3017">
        <v>2019</v>
      </c>
      <c r="C3017" t="s">
        <v>0</v>
      </c>
      <c r="D3017" t="s">
        <v>390</v>
      </c>
      <c r="E3017" t="s">
        <v>2202</v>
      </c>
      <c r="F3017">
        <v>2</v>
      </c>
      <c r="G3017">
        <v>751</v>
      </c>
      <c r="H3017">
        <v>1</v>
      </c>
      <c r="I3017">
        <v>2084</v>
      </c>
      <c r="J3017">
        <v>2</v>
      </c>
      <c r="K3017">
        <v>2835</v>
      </c>
      <c r="L3017">
        <v>5005</v>
      </c>
      <c r="M3017" s="24" t="str">
        <f>LOOKUP(A3017,[1]lookup!$A$3:$A$51,[1]lookup!$P$3:$P$51)</f>
        <v>Unseeded</v>
      </c>
      <c r="N3017" s="24" t="str">
        <f>LOOKUP(A3017,[1]lookup!$A$3:$A$51,[1]lookup!$R$3:$R$51)</f>
        <v>High</v>
      </c>
      <c r="O3017" s="24" t="str">
        <f>LOOKUP(A3017,[1]lookup!$A$3:$A$51,[1]lookup!$U$3:$U$51)</f>
        <v>FS</v>
      </c>
      <c r="P3017" s="25">
        <f t="shared" si="94"/>
        <v>41.638361638361637</v>
      </c>
      <c r="Q3017" s="25">
        <f t="shared" si="95"/>
        <v>15.004995004995006</v>
      </c>
      <c r="R3017" s="25">
        <f>LOOKUP(A3017,[1]lookup!$A$3:$A$51,[1]lookup!$H$3:$H$51)</f>
        <v>18.600000000000001</v>
      </c>
    </row>
    <row r="3018" spans="1:18" ht="15" x14ac:dyDescent="0.2">
      <c r="A3018" t="s">
        <v>301</v>
      </c>
      <c r="B3018">
        <v>2019</v>
      </c>
      <c r="C3018" t="s">
        <v>0</v>
      </c>
      <c r="D3018" t="s">
        <v>1087</v>
      </c>
      <c r="E3018" t="s">
        <v>2203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5005</v>
      </c>
      <c r="M3018" s="24" t="str">
        <f>LOOKUP(A3018,[1]lookup!$A$3:$A$51,[1]lookup!$P$3:$P$51)</f>
        <v>Unseeded</v>
      </c>
      <c r="N3018" s="24" t="str">
        <f>LOOKUP(A3018,[1]lookup!$A$3:$A$51,[1]lookup!$R$3:$R$51)</f>
        <v>High</v>
      </c>
      <c r="O3018" s="24" t="str">
        <f>LOOKUP(A3018,[1]lookup!$A$3:$A$51,[1]lookup!$U$3:$U$51)</f>
        <v>FS</v>
      </c>
      <c r="P3018" s="25">
        <f t="shared" si="94"/>
        <v>0</v>
      </c>
      <c r="Q3018" s="25">
        <f t="shared" si="95"/>
        <v>0</v>
      </c>
      <c r="R3018" s="25">
        <f>LOOKUP(A3018,[1]lookup!$A$3:$A$51,[1]lookup!$H$3:$H$51)</f>
        <v>18.600000000000001</v>
      </c>
    </row>
    <row r="3019" spans="1:18" ht="15" x14ac:dyDescent="0.2">
      <c r="A3019" t="s">
        <v>301</v>
      </c>
      <c r="B3019">
        <v>2019</v>
      </c>
      <c r="C3019" t="s">
        <v>0</v>
      </c>
      <c r="D3019" t="s">
        <v>244</v>
      </c>
      <c r="E3019" t="s">
        <v>2204</v>
      </c>
      <c r="F3019">
        <v>5</v>
      </c>
      <c r="G3019">
        <v>98</v>
      </c>
      <c r="H3019">
        <v>6</v>
      </c>
      <c r="I3019">
        <v>542</v>
      </c>
      <c r="J3019">
        <v>6</v>
      </c>
      <c r="K3019">
        <v>640</v>
      </c>
      <c r="L3019">
        <v>5005</v>
      </c>
      <c r="M3019" s="24" t="str">
        <f>LOOKUP(A3019,[1]lookup!$A$3:$A$51,[1]lookup!$P$3:$P$51)</f>
        <v>Unseeded</v>
      </c>
      <c r="N3019" s="24" t="str">
        <f>LOOKUP(A3019,[1]lookup!$A$3:$A$51,[1]lookup!$R$3:$R$51)</f>
        <v>High</v>
      </c>
      <c r="O3019" s="24" t="str">
        <f>LOOKUP(A3019,[1]lookup!$A$3:$A$51,[1]lookup!$U$3:$U$51)</f>
        <v>FS</v>
      </c>
      <c r="P3019" s="25">
        <f t="shared" si="94"/>
        <v>10.829170829170829</v>
      </c>
      <c r="Q3019" s="25">
        <f t="shared" si="95"/>
        <v>1.9580419580419581</v>
      </c>
      <c r="R3019" s="25">
        <f>LOOKUP(A3019,[1]lookup!$A$3:$A$51,[1]lookup!$H$3:$H$51)</f>
        <v>18.600000000000001</v>
      </c>
    </row>
    <row r="3020" spans="1:18" ht="15" x14ac:dyDescent="0.2">
      <c r="A3020" t="s">
        <v>301</v>
      </c>
      <c r="B3020">
        <v>2019</v>
      </c>
      <c r="C3020" t="s">
        <v>0</v>
      </c>
      <c r="D3020" t="s">
        <v>559</v>
      </c>
      <c r="E3020" t="s">
        <v>2205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5005</v>
      </c>
      <c r="M3020" s="24" t="str">
        <f>LOOKUP(A3020,[1]lookup!$A$3:$A$51,[1]lookup!$P$3:$P$51)</f>
        <v>Unseeded</v>
      </c>
      <c r="N3020" s="24" t="str">
        <f>LOOKUP(A3020,[1]lookup!$A$3:$A$51,[1]lookup!$R$3:$R$51)</f>
        <v>High</v>
      </c>
      <c r="O3020" s="24" t="str">
        <f>LOOKUP(A3020,[1]lookup!$A$3:$A$51,[1]lookup!$U$3:$U$51)</f>
        <v>FS</v>
      </c>
      <c r="P3020" s="25">
        <f t="shared" si="94"/>
        <v>0</v>
      </c>
      <c r="Q3020" s="25">
        <f t="shared" si="95"/>
        <v>0</v>
      </c>
      <c r="R3020" s="25">
        <f>LOOKUP(A3020,[1]lookup!$A$3:$A$51,[1]lookup!$H$3:$H$51)</f>
        <v>18.600000000000001</v>
      </c>
    </row>
    <row r="3021" spans="1:18" ht="15" x14ac:dyDescent="0.2">
      <c r="A3021" t="s">
        <v>301</v>
      </c>
      <c r="B3021">
        <v>2019</v>
      </c>
      <c r="C3021" t="s">
        <v>0</v>
      </c>
      <c r="D3021" t="s">
        <v>1229</v>
      </c>
      <c r="E3021" t="s">
        <v>2206</v>
      </c>
      <c r="F3021">
        <v>1</v>
      </c>
      <c r="G3021">
        <v>3</v>
      </c>
      <c r="H3021">
        <v>0</v>
      </c>
      <c r="I3021">
        <v>0</v>
      </c>
      <c r="J3021">
        <v>1</v>
      </c>
      <c r="K3021">
        <v>3</v>
      </c>
      <c r="L3021">
        <v>5005</v>
      </c>
      <c r="M3021" s="24" t="str">
        <f>LOOKUP(A3021,[1]lookup!$A$3:$A$51,[1]lookup!$P$3:$P$51)</f>
        <v>Unseeded</v>
      </c>
      <c r="N3021" s="24" t="str">
        <f>LOOKUP(A3021,[1]lookup!$A$3:$A$51,[1]lookup!$R$3:$R$51)</f>
        <v>High</v>
      </c>
      <c r="O3021" s="24" t="str">
        <f>LOOKUP(A3021,[1]lookup!$A$3:$A$51,[1]lookup!$U$3:$U$51)</f>
        <v>FS</v>
      </c>
      <c r="P3021" s="25">
        <f t="shared" si="94"/>
        <v>0</v>
      </c>
      <c r="Q3021" s="25">
        <f t="shared" si="95"/>
        <v>5.9940059940059937E-2</v>
      </c>
      <c r="R3021" s="25">
        <f>LOOKUP(A3021,[1]lookup!$A$3:$A$51,[1]lookup!$H$3:$H$51)</f>
        <v>18.600000000000001</v>
      </c>
    </row>
    <row r="3022" spans="1:18" ht="15" x14ac:dyDescent="0.2">
      <c r="A3022" t="s">
        <v>301</v>
      </c>
      <c r="B3022">
        <v>2019</v>
      </c>
      <c r="C3022" t="s">
        <v>0</v>
      </c>
      <c r="D3022" t="s">
        <v>405</v>
      </c>
      <c r="E3022" t="s">
        <v>2207</v>
      </c>
      <c r="F3022">
        <v>2</v>
      </c>
      <c r="G3022">
        <v>580</v>
      </c>
      <c r="H3022">
        <v>2</v>
      </c>
      <c r="I3022">
        <v>82</v>
      </c>
      <c r="J3022">
        <v>2</v>
      </c>
      <c r="K3022">
        <v>662</v>
      </c>
      <c r="L3022">
        <v>5005</v>
      </c>
      <c r="M3022" s="24" t="str">
        <f>LOOKUP(A3022,[1]lookup!$A$3:$A$51,[1]lookup!$P$3:$P$51)</f>
        <v>Unseeded</v>
      </c>
      <c r="N3022" s="24" t="str">
        <f>LOOKUP(A3022,[1]lookup!$A$3:$A$51,[1]lookup!$R$3:$R$51)</f>
        <v>High</v>
      </c>
      <c r="O3022" s="24" t="str">
        <f>LOOKUP(A3022,[1]lookup!$A$3:$A$51,[1]lookup!$U$3:$U$51)</f>
        <v>FS</v>
      </c>
      <c r="P3022" s="25">
        <f t="shared" si="94"/>
        <v>1.6383616383616386</v>
      </c>
      <c r="Q3022" s="25">
        <f t="shared" si="95"/>
        <v>11.588411588411589</v>
      </c>
      <c r="R3022" s="25">
        <f>LOOKUP(A3022,[1]lookup!$A$3:$A$51,[1]lookup!$H$3:$H$51)</f>
        <v>18.600000000000001</v>
      </c>
    </row>
    <row r="3023" spans="1:18" ht="15" x14ac:dyDescent="0.2">
      <c r="A3023" t="s">
        <v>301</v>
      </c>
      <c r="B3023">
        <v>2019</v>
      </c>
      <c r="C3023" t="s">
        <v>0</v>
      </c>
      <c r="D3023" t="s">
        <v>217</v>
      </c>
      <c r="E3023" t="s">
        <v>2208</v>
      </c>
      <c r="F3023">
        <v>1</v>
      </c>
      <c r="G3023">
        <v>3527</v>
      </c>
      <c r="H3023">
        <v>0</v>
      </c>
      <c r="I3023">
        <v>0</v>
      </c>
      <c r="J3023">
        <v>1</v>
      </c>
      <c r="K3023">
        <v>3527</v>
      </c>
      <c r="L3023">
        <v>5005</v>
      </c>
      <c r="M3023" s="24" t="str">
        <f>LOOKUP(A3023,[1]lookup!$A$3:$A$51,[1]lookup!$P$3:$P$51)</f>
        <v>Unseeded</v>
      </c>
      <c r="N3023" s="24" t="str">
        <f>LOOKUP(A3023,[1]lookup!$A$3:$A$51,[1]lookup!$R$3:$R$51)</f>
        <v>High</v>
      </c>
      <c r="O3023" s="24" t="str">
        <f>LOOKUP(A3023,[1]lookup!$A$3:$A$51,[1]lookup!$U$3:$U$51)</f>
        <v>FS</v>
      </c>
      <c r="P3023" s="25">
        <f t="shared" si="94"/>
        <v>0</v>
      </c>
      <c r="Q3023" s="25">
        <f t="shared" si="95"/>
        <v>70.469530469530469</v>
      </c>
      <c r="R3023" s="25">
        <f>LOOKUP(A3023,[1]lookup!$A$3:$A$51,[1]lookup!$H$3:$H$51)</f>
        <v>18.600000000000001</v>
      </c>
    </row>
    <row r="3024" spans="1:18" ht="15" x14ac:dyDescent="0.2">
      <c r="A3024" t="s">
        <v>301</v>
      </c>
      <c r="B3024">
        <v>2019</v>
      </c>
      <c r="C3024" t="s">
        <v>0</v>
      </c>
      <c r="D3024" t="s">
        <v>2209</v>
      </c>
      <c r="E3024" t="s">
        <v>2210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5005</v>
      </c>
      <c r="M3024" s="24" t="str">
        <f>LOOKUP(A3024,[1]lookup!$A$3:$A$51,[1]lookup!$P$3:$P$51)</f>
        <v>Unseeded</v>
      </c>
      <c r="N3024" s="24" t="str">
        <f>LOOKUP(A3024,[1]lookup!$A$3:$A$51,[1]lookup!$R$3:$R$51)</f>
        <v>High</v>
      </c>
      <c r="O3024" s="24" t="str">
        <f>LOOKUP(A3024,[1]lookup!$A$3:$A$51,[1]lookup!$U$3:$U$51)</f>
        <v>FS</v>
      </c>
      <c r="P3024" s="25">
        <f t="shared" si="94"/>
        <v>0</v>
      </c>
      <c r="Q3024" s="25">
        <f t="shared" si="95"/>
        <v>0</v>
      </c>
      <c r="R3024" s="25">
        <f>LOOKUP(A3024,[1]lookup!$A$3:$A$51,[1]lookup!$H$3:$H$51)</f>
        <v>18.600000000000001</v>
      </c>
    </row>
    <row r="3025" spans="1:18" ht="15" x14ac:dyDescent="0.2">
      <c r="A3025" t="s">
        <v>301</v>
      </c>
      <c r="B3025">
        <v>2019</v>
      </c>
      <c r="C3025" t="s">
        <v>0</v>
      </c>
      <c r="D3025" t="s">
        <v>2211</v>
      </c>
      <c r="E3025" t="s">
        <v>2212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5005</v>
      </c>
      <c r="M3025" s="24" t="str">
        <f>LOOKUP(A3025,[1]lookup!$A$3:$A$51,[1]lookup!$P$3:$P$51)</f>
        <v>Unseeded</v>
      </c>
      <c r="N3025" s="24" t="str">
        <f>LOOKUP(A3025,[1]lookup!$A$3:$A$51,[1]lookup!$R$3:$R$51)</f>
        <v>High</v>
      </c>
      <c r="O3025" s="24" t="str">
        <f>LOOKUP(A3025,[1]lookup!$A$3:$A$51,[1]lookup!$U$3:$U$51)</f>
        <v>FS</v>
      </c>
      <c r="P3025" s="25">
        <f t="shared" si="94"/>
        <v>0</v>
      </c>
      <c r="Q3025" s="25">
        <f t="shared" si="95"/>
        <v>0</v>
      </c>
      <c r="R3025" s="25">
        <f>LOOKUP(A3025,[1]lookup!$A$3:$A$51,[1]lookup!$H$3:$H$51)</f>
        <v>18.600000000000001</v>
      </c>
    </row>
    <row r="3026" spans="1:18" ht="15" x14ac:dyDescent="0.2">
      <c r="A3026" t="s">
        <v>306</v>
      </c>
      <c r="B3026">
        <v>2019</v>
      </c>
      <c r="C3026" t="s">
        <v>0</v>
      </c>
      <c r="D3026" t="s">
        <v>672</v>
      </c>
      <c r="E3026" t="s">
        <v>2199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5000</v>
      </c>
      <c r="M3026" s="24" t="str">
        <f>LOOKUP(A3026,[1]lookup!$A$3:$A$51,[1]lookup!$P$3:$P$51)</f>
        <v>Seeded</v>
      </c>
      <c r="N3026" s="24" t="str">
        <f>LOOKUP(A3026,[1]lookup!$A$3:$A$51,[1]lookup!$R$3:$R$51)</f>
        <v>Mod</v>
      </c>
      <c r="O3026" s="24" t="str">
        <f>LOOKUP(A3026,[1]lookup!$A$3:$A$51,[1]lookup!$U$3:$U$51)</f>
        <v>FS</v>
      </c>
      <c r="P3026" s="25">
        <f t="shared" si="94"/>
        <v>0</v>
      </c>
      <c r="Q3026" s="25">
        <f t="shared" si="95"/>
        <v>0</v>
      </c>
      <c r="R3026" s="25">
        <f>LOOKUP(A3026,[1]lookup!$A$3:$A$51,[1]lookup!$H$3:$H$51)</f>
        <v>27.267338470657972</v>
      </c>
    </row>
    <row r="3027" spans="1:18" ht="15" x14ac:dyDescent="0.2">
      <c r="A3027" t="s">
        <v>306</v>
      </c>
      <c r="B3027">
        <v>2019</v>
      </c>
      <c r="C3027" t="s">
        <v>0</v>
      </c>
      <c r="D3027" t="s">
        <v>556</v>
      </c>
      <c r="E3027" t="s">
        <v>2200</v>
      </c>
      <c r="F3027">
        <v>3</v>
      </c>
      <c r="G3027">
        <v>32</v>
      </c>
      <c r="H3027">
        <v>3</v>
      </c>
      <c r="I3027">
        <v>1396</v>
      </c>
      <c r="J3027">
        <v>3</v>
      </c>
      <c r="K3027">
        <v>1428</v>
      </c>
      <c r="L3027">
        <v>5000</v>
      </c>
      <c r="M3027" s="24" t="str">
        <f>LOOKUP(A3027,[1]lookup!$A$3:$A$51,[1]lookup!$P$3:$P$51)</f>
        <v>Seeded</v>
      </c>
      <c r="N3027" s="24" t="str">
        <f>LOOKUP(A3027,[1]lookup!$A$3:$A$51,[1]lookup!$R$3:$R$51)</f>
        <v>Mod</v>
      </c>
      <c r="O3027" s="24" t="str">
        <f>LOOKUP(A3027,[1]lookup!$A$3:$A$51,[1]lookup!$U$3:$U$51)</f>
        <v>FS</v>
      </c>
      <c r="P3027" s="25">
        <f t="shared" si="94"/>
        <v>27.92</v>
      </c>
      <c r="Q3027" s="25">
        <f t="shared" si="95"/>
        <v>0.64</v>
      </c>
      <c r="R3027" s="25">
        <f>LOOKUP(A3027,[1]lookup!$A$3:$A$51,[1]lookup!$H$3:$H$51)</f>
        <v>27.267338470657972</v>
      </c>
    </row>
    <row r="3028" spans="1:18" ht="15" x14ac:dyDescent="0.2">
      <c r="A3028" t="s">
        <v>306</v>
      </c>
      <c r="B3028">
        <v>2019</v>
      </c>
      <c r="C3028" t="s">
        <v>0</v>
      </c>
      <c r="D3028" t="s">
        <v>557</v>
      </c>
      <c r="E3028" t="s">
        <v>2201</v>
      </c>
      <c r="F3028">
        <v>1</v>
      </c>
      <c r="G3028">
        <v>3</v>
      </c>
      <c r="H3028">
        <v>1</v>
      </c>
      <c r="I3028">
        <v>113</v>
      </c>
      <c r="J3028">
        <v>1</v>
      </c>
      <c r="K3028">
        <v>116</v>
      </c>
      <c r="L3028">
        <v>5000</v>
      </c>
      <c r="M3028" s="24" t="str">
        <f>LOOKUP(A3028,[1]lookup!$A$3:$A$51,[1]lookup!$P$3:$P$51)</f>
        <v>Seeded</v>
      </c>
      <c r="N3028" s="24" t="str">
        <f>LOOKUP(A3028,[1]lookup!$A$3:$A$51,[1]lookup!$R$3:$R$51)</f>
        <v>Mod</v>
      </c>
      <c r="O3028" s="24" t="str">
        <f>LOOKUP(A3028,[1]lookup!$A$3:$A$51,[1]lookup!$U$3:$U$51)</f>
        <v>FS</v>
      </c>
      <c r="P3028" s="25">
        <f t="shared" si="94"/>
        <v>2.2599999999999998</v>
      </c>
      <c r="Q3028" s="25">
        <f t="shared" si="95"/>
        <v>0.06</v>
      </c>
      <c r="R3028" s="25">
        <f>LOOKUP(A3028,[1]lookup!$A$3:$A$51,[1]lookup!$H$3:$H$51)</f>
        <v>27.267338470657972</v>
      </c>
    </row>
    <row r="3029" spans="1:18" ht="15" x14ac:dyDescent="0.2">
      <c r="A3029" t="s">
        <v>306</v>
      </c>
      <c r="B3029">
        <v>2019</v>
      </c>
      <c r="C3029" t="s">
        <v>0</v>
      </c>
      <c r="D3029" t="s">
        <v>390</v>
      </c>
      <c r="E3029" t="s">
        <v>2202</v>
      </c>
      <c r="F3029">
        <v>5</v>
      </c>
      <c r="G3029">
        <v>462</v>
      </c>
      <c r="H3029">
        <v>5</v>
      </c>
      <c r="I3029">
        <v>1737</v>
      </c>
      <c r="J3029">
        <v>5</v>
      </c>
      <c r="K3029">
        <v>2199</v>
      </c>
      <c r="L3029">
        <v>5000</v>
      </c>
      <c r="M3029" s="24" t="str">
        <f>LOOKUP(A3029,[1]lookup!$A$3:$A$51,[1]lookup!$P$3:$P$51)</f>
        <v>Seeded</v>
      </c>
      <c r="N3029" s="24" t="str">
        <f>LOOKUP(A3029,[1]lookup!$A$3:$A$51,[1]lookup!$R$3:$R$51)</f>
        <v>Mod</v>
      </c>
      <c r="O3029" s="24" t="str">
        <f>LOOKUP(A3029,[1]lookup!$A$3:$A$51,[1]lookup!$U$3:$U$51)</f>
        <v>FS</v>
      </c>
      <c r="P3029" s="25">
        <f t="shared" si="94"/>
        <v>34.74</v>
      </c>
      <c r="Q3029" s="25">
        <f t="shared" si="95"/>
        <v>9.24</v>
      </c>
      <c r="R3029" s="25">
        <f>LOOKUP(A3029,[1]lookup!$A$3:$A$51,[1]lookup!$H$3:$H$51)</f>
        <v>27.267338470657972</v>
      </c>
    </row>
    <row r="3030" spans="1:18" ht="15" x14ac:dyDescent="0.2">
      <c r="A3030" t="s">
        <v>306</v>
      </c>
      <c r="B3030">
        <v>2019</v>
      </c>
      <c r="C3030" t="s">
        <v>0</v>
      </c>
      <c r="D3030" t="s">
        <v>1087</v>
      </c>
      <c r="E3030" t="s">
        <v>2203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5000</v>
      </c>
      <c r="M3030" s="24" t="str">
        <f>LOOKUP(A3030,[1]lookup!$A$3:$A$51,[1]lookup!$P$3:$P$51)</f>
        <v>Seeded</v>
      </c>
      <c r="N3030" s="24" t="str">
        <f>LOOKUP(A3030,[1]lookup!$A$3:$A$51,[1]lookup!$R$3:$R$51)</f>
        <v>Mod</v>
      </c>
      <c r="O3030" s="24" t="str">
        <f>LOOKUP(A3030,[1]lookup!$A$3:$A$51,[1]lookup!$U$3:$U$51)</f>
        <v>FS</v>
      </c>
      <c r="P3030" s="25">
        <f t="shared" si="94"/>
        <v>0</v>
      </c>
      <c r="Q3030" s="25">
        <f t="shared" si="95"/>
        <v>0</v>
      </c>
      <c r="R3030" s="25">
        <f>LOOKUP(A3030,[1]lookup!$A$3:$A$51,[1]lookup!$H$3:$H$51)</f>
        <v>27.267338470657972</v>
      </c>
    </row>
    <row r="3031" spans="1:18" ht="15" x14ac:dyDescent="0.2">
      <c r="A3031" t="s">
        <v>306</v>
      </c>
      <c r="B3031">
        <v>2019</v>
      </c>
      <c r="C3031" t="s">
        <v>0</v>
      </c>
      <c r="D3031" t="s">
        <v>244</v>
      </c>
      <c r="E3031" t="s">
        <v>2204</v>
      </c>
      <c r="F3031">
        <v>9</v>
      </c>
      <c r="G3031">
        <v>228</v>
      </c>
      <c r="H3031">
        <v>16</v>
      </c>
      <c r="I3031">
        <v>1561</v>
      </c>
      <c r="J3031">
        <v>16</v>
      </c>
      <c r="K3031">
        <v>1789</v>
      </c>
      <c r="L3031">
        <v>5000</v>
      </c>
      <c r="M3031" s="24" t="str">
        <f>LOOKUP(A3031,[1]lookup!$A$3:$A$51,[1]lookup!$P$3:$P$51)</f>
        <v>Seeded</v>
      </c>
      <c r="N3031" s="24" t="str">
        <f>LOOKUP(A3031,[1]lookup!$A$3:$A$51,[1]lookup!$R$3:$R$51)</f>
        <v>Mod</v>
      </c>
      <c r="O3031" s="24" t="str">
        <f>LOOKUP(A3031,[1]lookup!$A$3:$A$51,[1]lookup!$U$3:$U$51)</f>
        <v>FS</v>
      </c>
      <c r="P3031" s="25">
        <f t="shared" si="94"/>
        <v>31.22</v>
      </c>
      <c r="Q3031" s="25">
        <f t="shared" si="95"/>
        <v>4.5600000000000005</v>
      </c>
      <c r="R3031" s="25">
        <f>LOOKUP(A3031,[1]lookup!$A$3:$A$51,[1]lookup!$H$3:$H$51)</f>
        <v>27.267338470657972</v>
      </c>
    </row>
    <row r="3032" spans="1:18" ht="15" x14ac:dyDescent="0.2">
      <c r="A3032" t="s">
        <v>306</v>
      </c>
      <c r="B3032">
        <v>2019</v>
      </c>
      <c r="C3032" t="s">
        <v>0</v>
      </c>
      <c r="D3032" t="s">
        <v>559</v>
      </c>
      <c r="E3032" t="s">
        <v>2205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5000</v>
      </c>
      <c r="M3032" s="24" t="str">
        <f>LOOKUP(A3032,[1]lookup!$A$3:$A$51,[1]lookup!$P$3:$P$51)</f>
        <v>Seeded</v>
      </c>
      <c r="N3032" s="24" t="str">
        <f>LOOKUP(A3032,[1]lookup!$A$3:$A$51,[1]lookup!$R$3:$R$51)</f>
        <v>Mod</v>
      </c>
      <c r="O3032" s="24" t="str">
        <f>LOOKUP(A3032,[1]lookup!$A$3:$A$51,[1]lookup!$U$3:$U$51)</f>
        <v>FS</v>
      </c>
      <c r="P3032" s="25">
        <f t="shared" si="94"/>
        <v>0</v>
      </c>
      <c r="Q3032" s="25">
        <f t="shared" si="95"/>
        <v>0</v>
      </c>
      <c r="R3032" s="25">
        <f>LOOKUP(A3032,[1]lookup!$A$3:$A$51,[1]lookup!$H$3:$H$51)</f>
        <v>27.267338470657972</v>
      </c>
    </row>
    <row r="3033" spans="1:18" ht="15" x14ac:dyDescent="0.2">
      <c r="A3033" t="s">
        <v>306</v>
      </c>
      <c r="B3033">
        <v>2019</v>
      </c>
      <c r="C3033" t="s">
        <v>0</v>
      </c>
      <c r="D3033" t="s">
        <v>1229</v>
      </c>
      <c r="E3033" t="s">
        <v>2206</v>
      </c>
      <c r="F3033">
        <v>1</v>
      </c>
      <c r="G3033">
        <v>3</v>
      </c>
      <c r="H3033">
        <v>0</v>
      </c>
      <c r="I3033">
        <v>0</v>
      </c>
      <c r="J3033">
        <v>1</v>
      </c>
      <c r="K3033">
        <v>3</v>
      </c>
      <c r="L3033">
        <v>5000</v>
      </c>
      <c r="M3033" s="24" t="str">
        <f>LOOKUP(A3033,[1]lookup!$A$3:$A$51,[1]lookup!$P$3:$P$51)</f>
        <v>Seeded</v>
      </c>
      <c r="N3033" s="24" t="str">
        <f>LOOKUP(A3033,[1]lookup!$A$3:$A$51,[1]lookup!$R$3:$R$51)</f>
        <v>Mod</v>
      </c>
      <c r="O3033" s="24" t="str">
        <f>LOOKUP(A3033,[1]lookup!$A$3:$A$51,[1]lookup!$U$3:$U$51)</f>
        <v>FS</v>
      </c>
      <c r="P3033" s="25">
        <f t="shared" si="94"/>
        <v>0</v>
      </c>
      <c r="Q3033" s="25">
        <f t="shared" si="95"/>
        <v>0.06</v>
      </c>
      <c r="R3033" s="25">
        <f>LOOKUP(A3033,[1]lookup!$A$3:$A$51,[1]lookup!$H$3:$H$51)</f>
        <v>27.267338470657972</v>
      </c>
    </row>
    <row r="3034" spans="1:18" ht="15" x14ac:dyDescent="0.2">
      <c r="A3034" t="s">
        <v>306</v>
      </c>
      <c r="B3034">
        <v>2019</v>
      </c>
      <c r="C3034" t="s">
        <v>0</v>
      </c>
      <c r="D3034" t="s">
        <v>405</v>
      </c>
      <c r="E3034" t="s">
        <v>2207</v>
      </c>
      <c r="F3034">
        <v>2</v>
      </c>
      <c r="G3034">
        <v>1398</v>
      </c>
      <c r="H3034">
        <v>2</v>
      </c>
      <c r="I3034">
        <v>1464</v>
      </c>
      <c r="J3034">
        <v>2</v>
      </c>
      <c r="K3034">
        <v>2862</v>
      </c>
      <c r="L3034">
        <v>5000</v>
      </c>
      <c r="M3034" s="24" t="str">
        <f>LOOKUP(A3034,[1]lookup!$A$3:$A$51,[1]lookup!$P$3:$P$51)</f>
        <v>Seeded</v>
      </c>
      <c r="N3034" s="24" t="str">
        <f>LOOKUP(A3034,[1]lookup!$A$3:$A$51,[1]lookup!$R$3:$R$51)</f>
        <v>Mod</v>
      </c>
      <c r="O3034" s="24" t="str">
        <f>LOOKUP(A3034,[1]lookup!$A$3:$A$51,[1]lookup!$U$3:$U$51)</f>
        <v>FS</v>
      </c>
      <c r="P3034" s="25">
        <f t="shared" si="94"/>
        <v>29.28</v>
      </c>
      <c r="Q3034" s="25">
        <f t="shared" si="95"/>
        <v>27.96</v>
      </c>
      <c r="R3034" s="25">
        <f>LOOKUP(A3034,[1]lookup!$A$3:$A$51,[1]lookup!$H$3:$H$51)</f>
        <v>27.267338470657972</v>
      </c>
    </row>
    <row r="3035" spans="1:18" ht="15" x14ac:dyDescent="0.2">
      <c r="A3035" t="s">
        <v>306</v>
      </c>
      <c r="B3035">
        <v>2019</v>
      </c>
      <c r="C3035" t="s">
        <v>0</v>
      </c>
      <c r="D3035" t="s">
        <v>217</v>
      </c>
      <c r="E3035" t="s">
        <v>2208</v>
      </c>
      <c r="F3035">
        <v>3</v>
      </c>
      <c r="G3035">
        <v>2874</v>
      </c>
      <c r="H3035">
        <v>0</v>
      </c>
      <c r="I3035">
        <v>0</v>
      </c>
      <c r="J3035">
        <v>3</v>
      </c>
      <c r="K3035">
        <v>2874</v>
      </c>
      <c r="L3035">
        <v>5000</v>
      </c>
      <c r="M3035" s="24" t="str">
        <f>LOOKUP(A3035,[1]lookup!$A$3:$A$51,[1]lookup!$P$3:$P$51)</f>
        <v>Seeded</v>
      </c>
      <c r="N3035" s="24" t="str">
        <f>LOOKUP(A3035,[1]lookup!$A$3:$A$51,[1]lookup!$R$3:$R$51)</f>
        <v>Mod</v>
      </c>
      <c r="O3035" s="24" t="str">
        <f>LOOKUP(A3035,[1]lookup!$A$3:$A$51,[1]lookup!$U$3:$U$51)</f>
        <v>FS</v>
      </c>
      <c r="P3035" s="25">
        <f t="shared" si="94"/>
        <v>0</v>
      </c>
      <c r="Q3035" s="25">
        <f t="shared" si="95"/>
        <v>57.48</v>
      </c>
      <c r="R3035" s="25">
        <f>LOOKUP(A3035,[1]lookup!$A$3:$A$51,[1]lookup!$H$3:$H$51)</f>
        <v>27.267338470657972</v>
      </c>
    </row>
    <row r="3036" spans="1:18" ht="15" x14ac:dyDescent="0.2">
      <c r="A3036" t="s">
        <v>306</v>
      </c>
      <c r="B3036">
        <v>2019</v>
      </c>
      <c r="C3036" t="s">
        <v>0</v>
      </c>
      <c r="D3036" t="s">
        <v>2209</v>
      </c>
      <c r="E3036" t="s">
        <v>2210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5000</v>
      </c>
      <c r="M3036" s="24" t="str">
        <f>LOOKUP(A3036,[1]lookup!$A$3:$A$51,[1]lookup!$P$3:$P$51)</f>
        <v>Seeded</v>
      </c>
      <c r="N3036" s="24" t="str">
        <f>LOOKUP(A3036,[1]lookup!$A$3:$A$51,[1]lookup!$R$3:$R$51)</f>
        <v>Mod</v>
      </c>
      <c r="O3036" s="24" t="str">
        <f>LOOKUP(A3036,[1]lookup!$A$3:$A$51,[1]lookup!$U$3:$U$51)</f>
        <v>FS</v>
      </c>
      <c r="P3036" s="25">
        <f t="shared" si="94"/>
        <v>0</v>
      </c>
      <c r="Q3036" s="25">
        <f t="shared" si="95"/>
        <v>0</v>
      </c>
      <c r="R3036" s="25">
        <f>LOOKUP(A3036,[1]lookup!$A$3:$A$51,[1]lookup!$H$3:$H$51)</f>
        <v>27.267338470657972</v>
      </c>
    </row>
    <row r="3037" spans="1:18" ht="15" x14ac:dyDescent="0.2">
      <c r="A3037" t="s">
        <v>306</v>
      </c>
      <c r="B3037">
        <v>2019</v>
      </c>
      <c r="C3037" t="s">
        <v>0</v>
      </c>
      <c r="D3037" t="s">
        <v>2211</v>
      </c>
      <c r="E3037" t="s">
        <v>2212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5000</v>
      </c>
      <c r="M3037" s="24" t="str">
        <f>LOOKUP(A3037,[1]lookup!$A$3:$A$51,[1]lookup!$P$3:$P$51)</f>
        <v>Seeded</v>
      </c>
      <c r="N3037" s="24" t="str">
        <f>LOOKUP(A3037,[1]lookup!$A$3:$A$51,[1]lookup!$R$3:$R$51)</f>
        <v>Mod</v>
      </c>
      <c r="O3037" s="24" t="str">
        <f>LOOKUP(A3037,[1]lookup!$A$3:$A$51,[1]lookup!$U$3:$U$51)</f>
        <v>FS</v>
      </c>
      <c r="P3037" s="25">
        <f t="shared" si="94"/>
        <v>0</v>
      </c>
      <c r="Q3037" s="25">
        <f t="shared" si="95"/>
        <v>0</v>
      </c>
      <c r="R3037" s="25">
        <f>LOOKUP(A3037,[1]lookup!$A$3:$A$51,[1]lookup!$H$3:$H$51)</f>
        <v>27.267338470657972</v>
      </c>
    </row>
    <row r="3038" spans="1:18" ht="15" x14ac:dyDescent="0.2">
      <c r="A3038" t="s">
        <v>311</v>
      </c>
      <c r="B3038">
        <v>2019</v>
      </c>
      <c r="C3038" t="s">
        <v>0</v>
      </c>
      <c r="D3038" t="s">
        <v>672</v>
      </c>
      <c r="E3038" t="s">
        <v>2199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5000</v>
      </c>
      <c r="M3038" s="24" t="str">
        <f>LOOKUP(A3038,[1]lookup!$A$3:$A$51,[1]lookup!$P$3:$P$51)</f>
        <v>Seeded</v>
      </c>
      <c r="N3038" s="24" t="str">
        <f>LOOKUP(A3038,[1]lookup!$A$3:$A$51,[1]lookup!$R$3:$R$51)</f>
        <v>Mod</v>
      </c>
      <c r="O3038" s="24" t="str">
        <f>LOOKUP(A3038,[1]lookup!$A$3:$A$51,[1]lookup!$U$3:$U$51)</f>
        <v>FS</v>
      </c>
      <c r="P3038" s="25">
        <f t="shared" si="94"/>
        <v>0</v>
      </c>
      <c r="Q3038" s="25">
        <f t="shared" si="95"/>
        <v>0</v>
      </c>
      <c r="R3038" s="25">
        <f>LOOKUP(A3038,[1]lookup!$A$3:$A$51,[1]lookup!$H$3:$H$51)</f>
        <v>37.717369578253049</v>
      </c>
    </row>
    <row r="3039" spans="1:18" ht="15" x14ac:dyDescent="0.2">
      <c r="A3039" t="s">
        <v>311</v>
      </c>
      <c r="B3039">
        <v>2019</v>
      </c>
      <c r="C3039" t="s">
        <v>0</v>
      </c>
      <c r="D3039" t="s">
        <v>556</v>
      </c>
      <c r="E3039" t="s">
        <v>2200</v>
      </c>
      <c r="F3039">
        <v>4</v>
      </c>
      <c r="G3039">
        <v>13</v>
      </c>
      <c r="H3039">
        <v>3</v>
      </c>
      <c r="I3039">
        <v>686</v>
      </c>
      <c r="J3039">
        <v>4</v>
      </c>
      <c r="K3039">
        <v>699</v>
      </c>
      <c r="L3039">
        <v>5000</v>
      </c>
      <c r="M3039" s="24" t="str">
        <f>LOOKUP(A3039,[1]lookup!$A$3:$A$51,[1]lookup!$P$3:$P$51)</f>
        <v>Seeded</v>
      </c>
      <c r="N3039" s="24" t="str">
        <f>LOOKUP(A3039,[1]lookup!$A$3:$A$51,[1]lookup!$R$3:$R$51)</f>
        <v>Mod</v>
      </c>
      <c r="O3039" s="24" t="str">
        <f>LOOKUP(A3039,[1]lookup!$A$3:$A$51,[1]lookup!$U$3:$U$51)</f>
        <v>FS</v>
      </c>
      <c r="P3039" s="25">
        <f t="shared" si="94"/>
        <v>13.719999999999999</v>
      </c>
      <c r="Q3039" s="25">
        <f t="shared" si="95"/>
        <v>0.26</v>
      </c>
      <c r="R3039" s="25">
        <f>LOOKUP(A3039,[1]lookup!$A$3:$A$51,[1]lookup!$H$3:$H$51)</f>
        <v>37.717369578253049</v>
      </c>
    </row>
    <row r="3040" spans="1:18" ht="15" x14ac:dyDescent="0.2">
      <c r="A3040" t="s">
        <v>311</v>
      </c>
      <c r="B3040">
        <v>2019</v>
      </c>
      <c r="C3040" t="s">
        <v>0</v>
      </c>
      <c r="D3040" t="s">
        <v>557</v>
      </c>
      <c r="E3040" t="s">
        <v>2201</v>
      </c>
      <c r="F3040">
        <v>1</v>
      </c>
      <c r="G3040">
        <v>23</v>
      </c>
      <c r="H3040">
        <v>1</v>
      </c>
      <c r="I3040">
        <v>279</v>
      </c>
      <c r="J3040">
        <v>1</v>
      </c>
      <c r="K3040">
        <v>302</v>
      </c>
      <c r="L3040">
        <v>5000</v>
      </c>
      <c r="M3040" s="24" t="str">
        <f>LOOKUP(A3040,[1]lookup!$A$3:$A$51,[1]lookup!$P$3:$P$51)</f>
        <v>Seeded</v>
      </c>
      <c r="N3040" s="24" t="str">
        <f>LOOKUP(A3040,[1]lookup!$A$3:$A$51,[1]lookup!$R$3:$R$51)</f>
        <v>Mod</v>
      </c>
      <c r="O3040" s="24" t="str">
        <f>LOOKUP(A3040,[1]lookup!$A$3:$A$51,[1]lookup!$U$3:$U$51)</f>
        <v>FS</v>
      </c>
      <c r="P3040" s="25">
        <f t="shared" si="94"/>
        <v>5.58</v>
      </c>
      <c r="Q3040" s="25">
        <f t="shared" si="95"/>
        <v>0.45999999999999996</v>
      </c>
      <c r="R3040" s="25">
        <f>LOOKUP(A3040,[1]lookup!$A$3:$A$51,[1]lookup!$H$3:$H$51)</f>
        <v>37.717369578253049</v>
      </c>
    </row>
    <row r="3041" spans="1:18" ht="15" x14ac:dyDescent="0.2">
      <c r="A3041" t="s">
        <v>311</v>
      </c>
      <c r="B3041">
        <v>2019</v>
      </c>
      <c r="C3041" t="s">
        <v>0</v>
      </c>
      <c r="D3041" t="s">
        <v>390</v>
      </c>
      <c r="E3041" t="s">
        <v>2202</v>
      </c>
      <c r="F3041">
        <v>3</v>
      </c>
      <c r="G3041">
        <v>439</v>
      </c>
      <c r="H3041">
        <v>5</v>
      </c>
      <c r="I3041">
        <v>2408</v>
      </c>
      <c r="J3041">
        <v>5</v>
      </c>
      <c r="K3041">
        <v>2847</v>
      </c>
      <c r="L3041">
        <v>5000</v>
      </c>
      <c r="M3041" s="24" t="str">
        <f>LOOKUP(A3041,[1]lookup!$A$3:$A$51,[1]lookup!$P$3:$P$51)</f>
        <v>Seeded</v>
      </c>
      <c r="N3041" s="24" t="str">
        <f>LOOKUP(A3041,[1]lookup!$A$3:$A$51,[1]lookup!$R$3:$R$51)</f>
        <v>Mod</v>
      </c>
      <c r="O3041" s="24" t="str">
        <f>LOOKUP(A3041,[1]lookup!$A$3:$A$51,[1]lookup!$U$3:$U$51)</f>
        <v>FS</v>
      </c>
      <c r="P3041" s="25">
        <f t="shared" si="94"/>
        <v>48.16</v>
      </c>
      <c r="Q3041" s="25">
        <f t="shared" si="95"/>
        <v>8.7800000000000011</v>
      </c>
      <c r="R3041" s="25">
        <f>LOOKUP(A3041,[1]lookup!$A$3:$A$51,[1]lookup!$H$3:$H$51)</f>
        <v>37.717369578253049</v>
      </c>
    </row>
    <row r="3042" spans="1:18" ht="15" x14ac:dyDescent="0.2">
      <c r="A3042" t="s">
        <v>311</v>
      </c>
      <c r="B3042">
        <v>2019</v>
      </c>
      <c r="C3042" t="s">
        <v>0</v>
      </c>
      <c r="D3042" t="s">
        <v>1087</v>
      </c>
      <c r="E3042" t="s">
        <v>2203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5000</v>
      </c>
      <c r="M3042" s="24" t="str">
        <f>LOOKUP(A3042,[1]lookup!$A$3:$A$51,[1]lookup!$P$3:$P$51)</f>
        <v>Seeded</v>
      </c>
      <c r="N3042" s="24" t="str">
        <f>LOOKUP(A3042,[1]lookup!$A$3:$A$51,[1]lookup!$R$3:$R$51)</f>
        <v>Mod</v>
      </c>
      <c r="O3042" s="24" t="str">
        <f>LOOKUP(A3042,[1]lookup!$A$3:$A$51,[1]lookup!$U$3:$U$51)</f>
        <v>FS</v>
      </c>
      <c r="P3042" s="25">
        <f t="shared" si="94"/>
        <v>0</v>
      </c>
      <c r="Q3042" s="25">
        <f t="shared" si="95"/>
        <v>0</v>
      </c>
      <c r="R3042" s="25">
        <f>LOOKUP(A3042,[1]lookup!$A$3:$A$51,[1]lookup!$H$3:$H$51)</f>
        <v>37.717369578253049</v>
      </c>
    </row>
    <row r="3043" spans="1:18" ht="15" x14ac:dyDescent="0.2">
      <c r="A3043" t="s">
        <v>311</v>
      </c>
      <c r="B3043">
        <v>2019</v>
      </c>
      <c r="C3043" t="s">
        <v>0</v>
      </c>
      <c r="D3043" t="s">
        <v>244</v>
      </c>
      <c r="E3043" t="s">
        <v>2204</v>
      </c>
      <c r="F3043">
        <v>10</v>
      </c>
      <c r="G3043">
        <v>338</v>
      </c>
      <c r="H3043">
        <v>9</v>
      </c>
      <c r="I3043">
        <v>1094</v>
      </c>
      <c r="J3043">
        <v>11</v>
      </c>
      <c r="K3043">
        <v>1432</v>
      </c>
      <c r="L3043">
        <v>5000</v>
      </c>
      <c r="M3043" s="24" t="str">
        <f>LOOKUP(A3043,[1]lookup!$A$3:$A$51,[1]lookup!$P$3:$P$51)</f>
        <v>Seeded</v>
      </c>
      <c r="N3043" s="24" t="str">
        <f>LOOKUP(A3043,[1]lookup!$A$3:$A$51,[1]lookup!$R$3:$R$51)</f>
        <v>Mod</v>
      </c>
      <c r="O3043" s="24" t="str">
        <f>LOOKUP(A3043,[1]lookup!$A$3:$A$51,[1]lookup!$U$3:$U$51)</f>
        <v>FS</v>
      </c>
      <c r="P3043" s="25">
        <f t="shared" si="94"/>
        <v>21.88</v>
      </c>
      <c r="Q3043" s="25">
        <f t="shared" si="95"/>
        <v>6.76</v>
      </c>
      <c r="R3043" s="25">
        <f>LOOKUP(A3043,[1]lookup!$A$3:$A$51,[1]lookup!$H$3:$H$51)</f>
        <v>37.717369578253049</v>
      </c>
    </row>
    <row r="3044" spans="1:18" ht="15" x14ac:dyDescent="0.2">
      <c r="A3044" t="s">
        <v>311</v>
      </c>
      <c r="B3044">
        <v>2019</v>
      </c>
      <c r="C3044" t="s">
        <v>0</v>
      </c>
      <c r="D3044" t="s">
        <v>559</v>
      </c>
      <c r="E3044" t="s">
        <v>2205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5000</v>
      </c>
      <c r="M3044" s="24" t="str">
        <f>LOOKUP(A3044,[1]lookup!$A$3:$A$51,[1]lookup!$P$3:$P$51)</f>
        <v>Seeded</v>
      </c>
      <c r="N3044" s="24" t="str">
        <f>LOOKUP(A3044,[1]lookup!$A$3:$A$51,[1]lookup!$R$3:$R$51)</f>
        <v>Mod</v>
      </c>
      <c r="O3044" s="24" t="str">
        <f>LOOKUP(A3044,[1]lookup!$A$3:$A$51,[1]lookup!$U$3:$U$51)</f>
        <v>FS</v>
      </c>
      <c r="P3044" s="25">
        <f t="shared" si="94"/>
        <v>0</v>
      </c>
      <c r="Q3044" s="25">
        <f t="shared" si="95"/>
        <v>0</v>
      </c>
      <c r="R3044" s="25">
        <f>LOOKUP(A3044,[1]lookup!$A$3:$A$51,[1]lookup!$H$3:$H$51)</f>
        <v>37.717369578253049</v>
      </c>
    </row>
    <row r="3045" spans="1:18" ht="15" x14ac:dyDescent="0.2">
      <c r="A3045" t="s">
        <v>311</v>
      </c>
      <c r="B3045">
        <v>2019</v>
      </c>
      <c r="C3045" t="s">
        <v>0</v>
      </c>
      <c r="D3045" t="s">
        <v>1229</v>
      </c>
      <c r="E3045" t="s">
        <v>2206</v>
      </c>
      <c r="F3045">
        <v>1</v>
      </c>
      <c r="G3045">
        <v>10</v>
      </c>
      <c r="H3045">
        <v>1</v>
      </c>
      <c r="I3045">
        <v>3</v>
      </c>
      <c r="J3045">
        <v>1</v>
      </c>
      <c r="K3045">
        <v>13</v>
      </c>
      <c r="L3045">
        <v>5000</v>
      </c>
      <c r="M3045" s="24" t="str">
        <f>LOOKUP(A3045,[1]lookup!$A$3:$A$51,[1]lookup!$P$3:$P$51)</f>
        <v>Seeded</v>
      </c>
      <c r="N3045" s="24" t="str">
        <f>LOOKUP(A3045,[1]lookup!$A$3:$A$51,[1]lookup!$R$3:$R$51)</f>
        <v>Mod</v>
      </c>
      <c r="O3045" s="24" t="str">
        <f>LOOKUP(A3045,[1]lookup!$A$3:$A$51,[1]lookup!$U$3:$U$51)</f>
        <v>FS</v>
      </c>
      <c r="P3045" s="25">
        <f t="shared" si="94"/>
        <v>0.06</v>
      </c>
      <c r="Q3045" s="25">
        <f t="shared" si="95"/>
        <v>0.2</v>
      </c>
      <c r="R3045" s="25">
        <f>LOOKUP(A3045,[1]lookup!$A$3:$A$51,[1]lookup!$H$3:$H$51)</f>
        <v>37.717369578253049</v>
      </c>
    </row>
    <row r="3046" spans="1:18" ht="15" x14ac:dyDescent="0.2">
      <c r="A3046" t="s">
        <v>311</v>
      </c>
      <c r="B3046">
        <v>2019</v>
      </c>
      <c r="C3046" t="s">
        <v>0</v>
      </c>
      <c r="D3046" t="s">
        <v>405</v>
      </c>
      <c r="E3046" t="s">
        <v>2207</v>
      </c>
      <c r="F3046">
        <v>2</v>
      </c>
      <c r="G3046">
        <v>1193</v>
      </c>
      <c r="H3046">
        <v>2</v>
      </c>
      <c r="I3046">
        <v>262</v>
      </c>
      <c r="J3046">
        <v>2</v>
      </c>
      <c r="K3046">
        <v>1455</v>
      </c>
      <c r="L3046">
        <v>5000</v>
      </c>
      <c r="M3046" s="24" t="str">
        <f>LOOKUP(A3046,[1]lookup!$A$3:$A$51,[1]lookup!$P$3:$P$51)</f>
        <v>Seeded</v>
      </c>
      <c r="N3046" s="24" t="str">
        <f>LOOKUP(A3046,[1]lookup!$A$3:$A$51,[1]lookup!$R$3:$R$51)</f>
        <v>Mod</v>
      </c>
      <c r="O3046" s="24" t="str">
        <f>LOOKUP(A3046,[1]lookup!$A$3:$A$51,[1]lookup!$U$3:$U$51)</f>
        <v>FS</v>
      </c>
      <c r="P3046" s="25">
        <f t="shared" si="94"/>
        <v>5.24</v>
      </c>
      <c r="Q3046" s="25">
        <f t="shared" si="95"/>
        <v>23.86</v>
      </c>
      <c r="R3046" s="25">
        <f>LOOKUP(A3046,[1]lookup!$A$3:$A$51,[1]lookup!$H$3:$H$51)</f>
        <v>37.717369578253049</v>
      </c>
    </row>
    <row r="3047" spans="1:18" ht="15" x14ac:dyDescent="0.2">
      <c r="A3047" t="s">
        <v>311</v>
      </c>
      <c r="B3047">
        <v>2019</v>
      </c>
      <c r="C3047" t="s">
        <v>0</v>
      </c>
      <c r="D3047" t="s">
        <v>217</v>
      </c>
      <c r="E3047" t="s">
        <v>2208</v>
      </c>
      <c r="F3047">
        <v>2</v>
      </c>
      <c r="G3047">
        <v>2984</v>
      </c>
      <c r="H3047">
        <v>0</v>
      </c>
      <c r="I3047">
        <v>0</v>
      </c>
      <c r="J3047">
        <v>2</v>
      </c>
      <c r="K3047">
        <v>2984</v>
      </c>
      <c r="L3047">
        <v>5000</v>
      </c>
      <c r="M3047" s="24" t="str">
        <f>LOOKUP(A3047,[1]lookup!$A$3:$A$51,[1]lookup!$P$3:$P$51)</f>
        <v>Seeded</v>
      </c>
      <c r="N3047" s="24" t="str">
        <f>LOOKUP(A3047,[1]lookup!$A$3:$A$51,[1]lookup!$R$3:$R$51)</f>
        <v>Mod</v>
      </c>
      <c r="O3047" s="24" t="str">
        <f>LOOKUP(A3047,[1]lookup!$A$3:$A$51,[1]lookup!$U$3:$U$51)</f>
        <v>FS</v>
      </c>
      <c r="P3047" s="25">
        <f t="shared" si="94"/>
        <v>0</v>
      </c>
      <c r="Q3047" s="25">
        <f t="shared" si="95"/>
        <v>59.68</v>
      </c>
      <c r="R3047" s="25">
        <f>LOOKUP(A3047,[1]lookup!$A$3:$A$51,[1]lookup!$H$3:$H$51)</f>
        <v>37.717369578253049</v>
      </c>
    </row>
    <row r="3048" spans="1:18" ht="15" x14ac:dyDescent="0.2">
      <c r="A3048" t="s">
        <v>311</v>
      </c>
      <c r="B3048">
        <v>2019</v>
      </c>
      <c r="C3048" t="s">
        <v>0</v>
      </c>
      <c r="D3048" t="s">
        <v>2209</v>
      </c>
      <c r="E3048" t="s">
        <v>2210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5000</v>
      </c>
      <c r="M3048" s="24" t="str">
        <f>LOOKUP(A3048,[1]lookup!$A$3:$A$51,[1]lookup!$P$3:$P$51)</f>
        <v>Seeded</v>
      </c>
      <c r="N3048" s="24" t="str">
        <f>LOOKUP(A3048,[1]lookup!$A$3:$A$51,[1]lookup!$R$3:$R$51)</f>
        <v>Mod</v>
      </c>
      <c r="O3048" s="24" t="str">
        <f>LOOKUP(A3048,[1]lookup!$A$3:$A$51,[1]lookup!$U$3:$U$51)</f>
        <v>FS</v>
      </c>
      <c r="P3048" s="25">
        <f t="shared" si="94"/>
        <v>0</v>
      </c>
      <c r="Q3048" s="25">
        <f t="shared" si="95"/>
        <v>0</v>
      </c>
      <c r="R3048" s="25">
        <f>LOOKUP(A3048,[1]lookup!$A$3:$A$51,[1]lookup!$H$3:$H$51)</f>
        <v>37.717369578253049</v>
      </c>
    </row>
    <row r="3049" spans="1:18" ht="15" x14ac:dyDescent="0.2">
      <c r="A3049" t="s">
        <v>311</v>
      </c>
      <c r="B3049">
        <v>2019</v>
      </c>
      <c r="C3049" t="s">
        <v>0</v>
      </c>
      <c r="D3049" t="s">
        <v>2211</v>
      </c>
      <c r="E3049" t="s">
        <v>2212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5000</v>
      </c>
      <c r="M3049" s="24" t="str">
        <f>LOOKUP(A3049,[1]lookup!$A$3:$A$51,[1]lookup!$P$3:$P$51)</f>
        <v>Seeded</v>
      </c>
      <c r="N3049" s="24" t="str">
        <f>LOOKUP(A3049,[1]lookup!$A$3:$A$51,[1]lookup!$R$3:$R$51)</f>
        <v>Mod</v>
      </c>
      <c r="O3049" s="24" t="str">
        <f>LOOKUP(A3049,[1]lookup!$A$3:$A$51,[1]lookup!$U$3:$U$51)</f>
        <v>FS</v>
      </c>
      <c r="P3049" s="25">
        <f t="shared" si="94"/>
        <v>0</v>
      </c>
      <c r="Q3049" s="25">
        <f t="shared" si="95"/>
        <v>0</v>
      </c>
      <c r="R3049" s="25">
        <f>LOOKUP(A3049,[1]lookup!$A$3:$A$51,[1]lookup!$H$3:$H$51)</f>
        <v>37.717369578253049</v>
      </c>
    </row>
    <row r="3050" spans="1:18" ht="15" x14ac:dyDescent="0.2">
      <c r="A3050" t="s">
        <v>312</v>
      </c>
      <c r="B3050">
        <v>2019</v>
      </c>
      <c r="C3050" t="s">
        <v>0</v>
      </c>
      <c r="D3050" t="s">
        <v>672</v>
      </c>
      <c r="E3050" t="s">
        <v>2199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5000</v>
      </c>
      <c r="M3050" s="24" t="str">
        <f>LOOKUP(A3050,[1]lookup!$A$3:$A$51,[1]lookup!$P$3:$P$51)</f>
        <v>Seeded</v>
      </c>
      <c r="N3050" s="24" t="str">
        <f>LOOKUP(A3050,[1]lookup!$A$3:$A$51,[1]lookup!$R$3:$R$51)</f>
        <v>Mod</v>
      </c>
      <c r="O3050" s="24" t="str">
        <f>LOOKUP(A3050,[1]lookup!$A$3:$A$51,[1]lookup!$U$3:$U$51)</f>
        <v>FS</v>
      </c>
      <c r="P3050" s="25">
        <f t="shared" si="94"/>
        <v>0</v>
      </c>
      <c r="Q3050" s="25">
        <f t="shared" si="95"/>
        <v>0</v>
      </c>
      <c r="R3050" s="25">
        <f>LOOKUP(A3050,[1]lookup!$A$3:$A$51,[1]lookup!$H$3:$H$51)</f>
        <v>1.7785771382893685</v>
      </c>
    </row>
    <row r="3051" spans="1:18" ht="15" x14ac:dyDescent="0.2">
      <c r="A3051" t="s">
        <v>312</v>
      </c>
      <c r="B3051">
        <v>2019</v>
      </c>
      <c r="C3051" t="s">
        <v>0</v>
      </c>
      <c r="D3051" t="s">
        <v>556</v>
      </c>
      <c r="E3051" t="s">
        <v>2200</v>
      </c>
      <c r="F3051">
        <v>2</v>
      </c>
      <c r="G3051">
        <v>21</v>
      </c>
      <c r="H3051">
        <v>3</v>
      </c>
      <c r="I3051">
        <v>1038</v>
      </c>
      <c r="J3051">
        <v>3</v>
      </c>
      <c r="K3051">
        <v>1059</v>
      </c>
      <c r="L3051">
        <v>5000</v>
      </c>
      <c r="M3051" s="24" t="str">
        <f>LOOKUP(A3051,[1]lookup!$A$3:$A$51,[1]lookup!$P$3:$P$51)</f>
        <v>Seeded</v>
      </c>
      <c r="N3051" s="24" t="str">
        <f>LOOKUP(A3051,[1]lookup!$A$3:$A$51,[1]lookup!$R$3:$R$51)</f>
        <v>Mod</v>
      </c>
      <c r="O3051" s="24" t="str">
        <f>LOOKUP(A3051,[1]lookup!$A$3:$A$51,[1]lookup!$U$3:$U$51)</f>
        <v>FS</v>
      </c>
      <c r="P3051" s="25">
        <f t="shared" si="94"/>
        <v>20.76</v>
      </c>
      <c r="Q3051" s="25">
        <f t="shared" si="95"/>
        <v>0.42</v>
      </c>
      <c r="R3051" s="25">
        <f>LOOKUP(A3051,[1]lookup!$A$3:$A$51,[1]lookup!$H$3:$H$51)</f>
        <v>1.7785771382893685</v>
      </c>
    </row>
    <row r="3052" spans="1:18" ht="15" x14ac:dyDescent="0.2">
      <c r="A3052" t="s">
        <v>312</v>
      </c>
      <c r="B3052">
        <v>2019</v>
      </c>
      <c r="C3052" t="s">
        <v>0</v>
      </c>
      <c r="D3052" t="s">
        <v>557</v>
      </c>
      <c r="E3052" t="s">
        <v>2201</v>
      </c>
      <c r="F3052">
        <v>1</v>
      </c>
      <c r="G3052">
        <v>6</v>
      </c>
      <c r="H3052">
        <v>2</v>
      </c>
      <c r="I3052">
        <v>222</v>
      </c>
      <c r="J3052">
        <v>2</v>
      </c>
      <c r="K3052">
        <v>228</v>
      </c>
      <c r="L3052">
        <v>5000</v>
      </c>
      <c r="M3052" s="24" t="str">
        <f>LOOKUP(A3052,[1]lookup!$A$3:$A$51,[1]lookup!$P$3:$P$51)</f>
        <v>Seeded</v>
      </c>
      <c r="N3052" s="24" t="str">
        <f>LOOKUP(A3052,[1]lookup!$A$3:$A$51,[1]lookup!$R$3:$R$51)</f>
        <v>Mod</v>
      </c>
      <c r="O3052" s="24" t="str">
        <f>LOOKUP(A3052,[1]lookup!$A$3:$A$51,[1]lookup!$U$3:$U$51)</f>
        <v>FS</v>
      </c>
      <c r="P3052" s="25">
        <f t="shared" si="94"/>
        <v>4.4400000000000004</v>
      </c>
      <c r="Q3052" s="25">
        <f t="shared" si="95"/>
        <v>0.12</v>
      </c>
      <c r="R3052" s="25">
        <f>LOOKUP(A3052,[1]lookup!$A$3:$A$51,[1]lookup!$H$3:$H$51)</f>
        <v>1.7785771382893685</v>
      </c>
    </row>
    <row r="3053" spans="1:18" ht="15" x14ac:dyDescent="0.2">
      <c r="A3053" t="s">
        <v>312</v>
      </c>
      <c r="B3053">
        <v>2019</v>
      </c>
      <c r="C3053" t="s">
        <v>0</v>
      </c>
      <c r="D3053" t="s">
        <v>390</v>
      </c>
      <c r="E3053" t="s">
        <v>2202</v>
      </c>
      <c r="F3053">
        <v>8</v>
      </c>
      <c r="G3053">
        <v>323</v>
      </c>
      <c r="H3053">
        <v>9</v>
      </c>
      <c r="I3053">
        <v>1387</v>
      </c>
      <c r="J3053">
        <v>11</v>
      </c>
      <c r="K3053">
        <v>1710</v>
      </c>
      <c r="L3053">
        <v>5000</v>
      </c>
      <c r="M3053" s="24" t="str">
        <f>LOOKUP(A3053,[1]lookup!$A$3:$A$51,[1]lookup!$P$3:$P$51)</f>
        <v>Seeded</v>
      </c>
      <c r="N3053" s="24" t="str">
        <f>LOOKUP(A3053,[1]lookup!$A$3:$A$51,[1]lookup!$R$3:$R$51)</f>
        <v>Mod</v>
      </c>
      <c r="O3053" s="24" t="str">
        <f>LOOKUP(A3053,[1]lookup!$A$3:$A$51,[1]lookup!$U$3:$U$51)</f>
        <v>FS</v>
      </c>
      <c r="P3053" s="25">
        <f t="shared" si="94"/>
        <v>27.74</v>
      </c>
      <c r="Q3053" s="25">
        <f t="shared" si="95"/>
        <v>6.4600000000000009</v>
      </c>
      <c r="R3053" s="25">
        <f>LOOKUP(A3053,[1]lookup!$A$3:$A$51,[1]lookup!$H$3:$H$51)</f>
        <v>1.7785771382893685</v>
      </c>
    </row>
    <row r="3054" spans="1:18" ht="15" x14ac:dyDescent="0.2">
      <c r="A3054" t="s">
        <v>312</v>
      </c>
      <c r="B3054">
        <v>2019</v>
      </c>
      <c r="C3054" t="s">
        <v>0</v>
      </c>
      <c r="D3054" t="s">
        <v>1087</v>
      </c>
      <c r="E3054" t="s">
        <v>2203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5000</v>
      </c>
      <c r="M3054" s="24" t="str">
        <f>LOOKUP(A3054,[1]lookup!$A$3:$A$51,[1]lookup!$P$3:$P$51)</f>
        <v>Seeded</v>
      </c>
      <c r="N3054" s="24" t="str">
        <f>LOOKUP(A3054,[1]lookup!$A$3:$A$51,[1]lookup!$R$3:$R$51)</f>
        <v>Mod</v>
      </c>
      <c r="O3054" s="24" t="str">
        <f>LOOKUP(A3054,[1]lookup!$A$3:$A$51,[1]lookup!$U$3:$U$51)</f>
        <v>FS</v>
      </c>
      <c r="P3054" s="25">
        <f t="shared" si="94"/>
        <v>0</v>
      </c>
      <c r="Q3054" s="25">
        <f t="shared" si="95"/>
        <v>0</v>
      </c>
      <c r="R3054" s="25">
        <f>LOOKUP(A3054,[1]lookup!$A$3:$A$51,[1]lookup!$H$3:$H$51)</f>
        <v>1.7785771382893685</v>
      </c>
    </row>
    <row r="3055" spans="1:18" ht="15" x14ac:dyDescent="0.2">
      <c r="A3055" t="s">
        <v>312</v>
      </c>
      <c r="B3055">
        <v>2019</v>
      </c>
      <c r="C3055" t="s">
        <v>0</v>
      </c>
      <c r="D3055" t="s">
        <v>244</v>
      </c>
      <c r="E3055" t="s">
        <v>2204</v>
      </c>
      <c r="F3055">
        <v>8</v>
      </c>
      <c r="G3055">
        <v>108</v>
      </c>
      <c r="H3055">
        <v>12</v>
      </c>
      <c r="I3055">
        <v>619</v>
      </c>
      <c r="J3055">
        <v>12</v>
      </c>
      <c r="K3055">
        <v>727</v>
      </c>
      <c r="L3055">
        <v>5000</v>
      </c>
      <c r="M3055" s="24" t="str">
        <f>LOOKUP(A3055,[1]lookup!$A$3:$A$51,[1]lookup!$P$3:$P$51)</f>
        <v>Seeded</v>
      </c>
      <c r="N3055" s="24" t="str">
        <f>LOOKUP(A3055,[1]lookup!$A$3:$A$51,[1]lookup!$R$3:$R$51)</f>
        <v>Mod</v>
      </c>
      <c r="O3055" s="24" t="str">
        <f>LOOKUP(A3055,[1]lookup!$A$3:$A$51,[1]lookup!$U$3:$U$51)</f>
        <v>FS</v>
      </c>
      <c r="P3055" s="25">
        <f t="shared" si="94"/>
        <v>12.379999999999999</v>
      </c>
      <c r="Q3055" s="25">
        <f t="shared" si="95"/>
        <v>2.16</v>
      </c>
      <c r="R3055" s="25">
        <f>LOOKUP(A3055,[1]lookup!$A$3:$A$51,[1]lookup!$H$3:$H$51)</f>
        <v>1.7785771382893685</v>
      </c>
    </row>
    <row r="3056" spans="1:18" ht="15" x14ac:dyDescent="0.2">
      <c r="A3056" t="s">
        <v>312</v>
      </c>
      <c r="B3056">
        <v>2019</v>
      </c>
      <c r="C3056" t="s">
        <v>0</v>
      </c>
      <c r="D3056" t="s">
        <v>559</v>
      </c>
      <c r="E3056" t="s">
        <v>2205</v>
      </c>
      <c r="F3056">
        <v>0</v>
      </c>
      <c r="G3056">
        <v>0</v>
      </c>
      <c r="H3056">
        <v>1</v>
      </c>
      <c r="I3056">
        <v>3</v>
      </c>
      <c r="J3056">
        <v>1</v>
      </c>
      <c r="K3056">
        <v>3</v>
      </c>
      <c r="L3056">
        <v>5000</v>
      </c>
      <c r="M3056" s="24" t="str">
        <f>LOOKUP(A3056,[1]lookup!$A$3:$A$51,[1]lookup!$P$3:$P$51)</f>
        <v>Seeded</v>
      </c>
      <c r="N3056" s="24" t="str">
        <f>LOOKUP(A3056,[1]lookup!$A$3:$A$51,[1]lookup!$R$3:$R$51)</f>
        <v>Mod</v>
      </c>
      <c r="O3056" s="24" t="str">
        <f>LOOKUP(A3056,[1]lookup!$A$3:$A$51,[1]lookup!$U$3:$U$51)</f>
        <v>FS</v>
      </c>
      <c r="P3056" s="25">
        <f t="shared" si="94"/>
        <v>0.06</v>
      </c>
      <c r="Q3056" s="25">
        <f t="shared" si="95"/>
        <v>0</v>
      </c>
      <c r="R3056" s="25">
        <f>LOOKUP(A3056,[1]lookup!$A$3:$A$51,[1]lookup!$H$3:$H$51)</f>
        <v>1.7785771382893685</v>
      </c>
    </row>
    <row r="3057" spans="1:18" ht="15" x14ac:dyDescent="0.2">
      <c r="A3057" t="s">
        <v>312</v>
      </c>
      <c r="B3057">
        <v>2019</v>
      </c>
      <c r="C3057" t="s">
        <v>0</v>
      </c>
      <c r="D3057" t="s">
        <v>1229</v>
      </c>
      <c r="E3057" t="s">
        <v>2206</v>
      </c>
      <c r="F3057">
        <v>2</v>
      </c>
      <c r="G3057">
        <v>23</v>
      </c>
      <c r="H3057">
        <v>1</v>
      </c>
      <c r="I3057">
        <v>3</v>
      </c>
      <c r="J3057">
        <v>2</v>
      </c>
      <c r="K3057">
        <v>26</v>
      </c>
      <c r="L3057">
        <v>5000</v>
      </c>
      <c r="M3057" s="24" t="str">
        <f>LOOKUP(A3057,[1]lookup!$A$3:$A$51,[1]lookup!$P$3:$P$51)</f>
        <v>Seeded</v>
      </c>
      <c r="N3057" s="24" t="str">
        <f>LOOKUP(A3057,[1]lookup!$A$3:$A$51,[1]lookup!$R$3:$R$51)</f>
        <v>Mod</v>
      </c>
      <c r="O3057" s="24" t="str">
        <f>LOOKUP(A3057,[1]lookup!$A$3:$A$51,[1]lookup!$U$3:$U$51)</f>
        <v>FS</v>
      </c>
      <c r="P3057" s="25">
        <f t="shared" si="94"/>
        <v>0.06</v>
      </c>
      <c r="Q3057" s="25">
        <f t="shared" si="95"/>
        <v>0.45999999999999996</v>
      </c>
      <c r="R3057" s="25">
        <f>LOOKUP(A3057,[1]lookup!$A$3:$A$51,[1]lookup!$H$3:$H$51)</f>
        <v>1.7785771382893685</v>
      </c>
    </row>
    <row r="3058" spans="1:18" ht="15" x14ac:dyDescent="0.2">
      <c r="A3058" t="s">
        <v>312</v>
      </c>
      <c r="B3058">
        <v>2019</v>
      </c>
      <c r="C3058" t="s">
        <v>0</v>
      </c>
      <c r="D3058" t="s">
        <v>405</v>
      </c>
      <c r="E3058" t="s">
        <v>2207</v>
      </c>
      <c r="F3058">
        <v>2</v>
      </c>
      <c r="G3058">
        <v>557</v>
      </c>
      <c r="H3058">
        <v>2</v>
      </c>
      <c r="I3058">
        <v>245</v>
      </c>
      <c r="J3058">
        <v>2</v>
      </c>
      <c r="K3058">
        <v>802</v>
      </c>
      <c r="L3058">
        <v>5000</v>
      </c>
      <c r="M3058" s="24" t="str">
        <f>LOOKUP(A3058,[1]lookup!$A$3:$A$51,[1]lookup!$P$3:$P$51)</f>
        <v>Seeded</v>
      </c>
      <c r="N3058" s="24" t="str">
        <f>LOOKUP(A3058,[1]lookup!$A$3:$A$51,[1]lookup!$R$3:$R$51)</f>
        <v>Mod</v>
      </c>
      <c r="O3058" s="24" t="str">
        <f>LOOKUP(A3058,[1]lookup!$A$3:$A$51,[1]lookup!$U$3:$U$51)</f>
        <v>FS</v>
      </c>
      <c r="P3058" s="25">
        <f t="shared" si="94"/>
        <v>4.9000000000000004</v>
      </c>
      <c r="Q3058" s="25">
        <f t="shared" si="95"/>
        <v>11.14</v>
      </c>
      <c r="R3058" s="25">
        <f>LOOKUP(A3058,[1]lookup!$A$3:$A$51,[1]lookup!$H$3:$H$51)</f>
        <v>1.7785771382893685</v>
      </c>
    </row>
    <row r="3059" spans="1:18" ht="15" x14ac:dyDescent="0.2">
      <c r="A3059" t="s">
        <v>312</v>
      </c>
      <c r="B3059">
        <v>2019</v>
      </c>
      <c r="C3059" t="s">
        <v>0</v>
      </c>
      <c r="D3059" t="s">
        <v>217</v>
      </c>
      <c r="E3059" t="s">
        <v>2208</v>
      </c>
      <c r="F3059">
        <v>3</v>
      </c>
      <c r="G3059">
        <v>3962</v>
      </c>
      <c r="H3059">
        <v>0</v>
      </c>
      <c r="I3059">
        <v>0</v>
      </c>
      <c r="J3059">
        <v>3</v>
      </c>
      <c r="K3059">
        <v>3962</v>
      </c>
      <c r="L3059">
        <v>5000</v>
      </c>
      <c r="M3059" s="24" t="str">
        <f>LOOKUP(A3059,[1]lookup!$A$3:$A$51,[1]lookup!$P$3:$P$51)</f>
        <v>Seeded</v>
      </c>
      <c r="N3059" s="24" t="str">
        <f>LOOKUP(A3059,[1]lookup!$A$3:$A$51,[1]lookup!$R$3:$R$51)</f>
        <v>Mod</v>
      </c>
      <c r="O3059" s="24" t="str">
        <f>LOOKUP(A3059,[1]lookup!$A$3:$A$51,[1]lookup!$U$3:$U$51)</f>
        <v>FS</v>
      </c>
      <c r="P3059" s="25">
        <f t="shared" si="94"/>
        <v>0</v>
      </c>
      <c r="Q3059" s="25">
        <f t="shared" si="95"/>
        <v>79.239999999999995</v>
      </c>
      <c r="R3059" s="25">
        <f>LOOKUP(A3059,[1]lookup!$A$3:$A$51,[1]lookup!$H$3:$H$51)</f>
        <v>1.7785771382893685</v>
      </c>
    </row>
    <row r="3060" spans="1:18" ht="15" x14ac:dyDescent="0.2">
      <c r="A3060" t="s">
        <v>312</v>
      </c>
      <c r="B3060">
        <v>2019</v>
      </c>
      <c r="C3060" t="s">
        <v>0</v>
      </c>
      <c r="D3060" t="s">
        <v>2209</v>
      </c>
      <c r="E3060" t="s">
        <v>2210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5000</v>
      </c>
      <c r="M3060" s="24" t="str">
        <f>LOOKUP(A3060,[1]lookup!$A$3:$A$51,[1]lookup!$P$3:$P$51)</f>
        <v>Seeded</v>
      </c>
      <c r="N3060" s="24" t="str">
        <f>LOOKUP(A3060,[1]lookup!$A$3:$A$51,[1]lookup!$R$3:$R$51)</f>
        <v>Mod</v>
      </c>
      <c r="O3060" s="24" t="str">
        <f>LOOKUP(A3060,[1]lookup!$A$3:$A$51,[1]lookup!$U$3:$U$51)</f>
        <v>FS</v>
      </c>
      <c r="P3060" s="25">
        <f t="shared" si="94"/>
        <v>0</v>
      </c>
      <c r="Q3060" s="25">
        <f t="shared" si="95"/>
        <v>0</v>
      </c>
      <c r="R3060" s="25">
        <f>LOOKUP(A3060,[1]lookup!$A$3:$A$51,[1]lookup!$H$3:$H$51)</f>
        <v>1.7785771382893685</v>
      </c>
    </row>
    <row r="3061" spans="1:18" ht="15" x14ac:dyDescent="0.2">
      <c r="A3061" t="s">
        <v>312</v>
      </c>
      <c r="B3061">
        <v>2019</v>
      </c>
      <c r="C3061" t="s">
        <v>0</v>
      </c>
      <c r="D3061" t="s">
        <v>2211</v>
      </c>
      <c r="E3061" t="s">
        <v>2212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5000</v>
      </c>
      <c r="M3061" s="24" t="str">
        <f>LOOKUP(A3061,[1]lookup!$A$3:$A$51,[1]lookup!$P$3:$P$51)</f>
        <v>Seeded</v>
      </c>
      <c r="N3061" s="24" t="str">
        <f>LOOKUP(A3061,[1]lookup!$A$3:$A$51,[1]lookup!$R$3:$R$51)</f>
        <v>Mod</v>
      </c>
      <c r="O3061" s="24" t="str">
        <f>LOOKUP(A3061,[1]lookup!$A$3:$A$51,[1]lookup!$U$3:$U$51)</f>
        <v>FS</v>
      </c>
      <c r="P3061" s="25">
        <f t="shared" si="94"/>
        <v>0</v>
      </c>
      <c r="Q3061" s="25">
        <f t="shared" si="95"/>
        <v>0</v>
      </c>
      <c r="R3061" s="25">
        <f>LOOKUP(A3061,[1]lookup!$A$3:$A$51,[1]lookup!$H$3:$H$51)</f>
        <v>1.7785771382893685</v>
      </c>
    </row>
    <row r="3062" spans="1:18" ht="15" x14ac:dyDescent="0.2">
      <c r="A3062" t="s">
        <v>313</v>
      </c>
      <c r="B3062">
        <v>2019</v>
      </c>
      <c r="C3062" t="s">
        <v>0</v>
      </c>
      <c r="D3062" t="s">
        <v>672</v>
      </c>
      <c r="E3062" t="s">
        <v>2199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5010</v>
      </c>
      <c r="M3062" s="24" t="str">
        <f>LOOKUP(A3062,[1]lookup!$A$3:$A$51,[1]lookup!$P$3:$P$51)</f>
        <v>Unseeded</v>
      </c>
      <c r="N3062" s="24" t="str">
        <f>LOOKUP(A3062,[1]lookup!$A$3:$A$51,[1]lookup!$R$3:$R$51)</f>
        <v>Mod</v>
      </c>
      <c r="O3062" s="24" t="str">
        <f>LOOKUP(A3062,[1]lookup!$A$3:$A$51,[1]lookup!$U$3:$U$51)</f>
        <v>FS</v>
      </c>
      <c r="P3062" s="25">
        <f t="shared" si="94"/>
        <v>0</v>
      </c>
      <c r="Q3062" s="25">
        <f t="shared" si="95"/>
        <v>0</v>
      </c>
      <c r="R3062" s="25">
        <f>LOOKUP(A3062,[1]lookup!$A$3:$A$51,[1]lookup!$H$3:$H$51)</f>
        <v>1.78</v>
      </c>
    </row>
    <row r="3063" spans="1:18" ht="15" x14ac:dyDescent="0.2">
      <c r="A3063" t="s">
        <v>313</v>
      </c>
      <c r="B3063">
        <v>2019</v>
      </c>
      <c r="C3063" t="s">
        <v>0</v>
      </c>
      <c r="D3063" t="s">
        <v>556</v>
      </c>
      <c r="E3063" t="s">
        <v>2200</v>
      </c>
      <c r="F3063">
        <v>4</v>
      </c>
      <c r="G3063">
        <v>43</v>
      </c>
      <c r="H3063">
        <v>3</v>
      </c>
      <c r="I3063">
        <v>3377</v>
      </c>
      <c r="J3063">
        <v>4</v>
      </c>
      <c r="K3063">
        <v>3420</v>
      </c>
      <c r="L3063">
        <v>5010</v>
      </c>
      <c r="M3063" s="24" t="str">
        <f>LOOKUP(A3063,[1]lookup!$A$3:$A$51,[1]lookup!$P$3:$P$51)</f>
        <v>Unseeded</v>
      </c>
      <c r="N3063" s="24" t="str">
        <f>LOOKUP(A3063,[1]lookup!$A$3:$A$51,[1]lookup!$R$3:$R$51)</f>
        <v>Mod</v>
      </c>
      <c r="O3063" s="24" t="str">
        <f>LOOKUP(A3063,[1]lookup!$A$3:$A$51,[1]lookup!$U$3:$U$51)</f>
        <v>FS</v>
      </c>
      <c r="P3063" s="25">
        <f t="shared" si="94"/>
        <v>67.405189620758492</v>
      </c>
      <c r="Q3063" s="25">
        <f t="shared" si="95"/>
        <v>0.85828343313373245</v>
      </c>
      <c r="R3063" s="25">
        <f>LOOKUP(A3063,[1]lookup!$A$3:$A$51,[1]lookup!$H$3:$H$51)</f>
        <v>1.78</v>
      </c>
    </row>
    <row r="3064" spans="1:18" ht="15" x14ac:dyDescent="0.2">
      <c r="A3064" t="s">
        <v>313</v>
      </c>
      <c r="B3064">
        <v>2019</v>
      </c>
      <c r="C3064" t="s">
        <v>0</v>
      </c>
      <c r="D3064" t="s">
        <v>557</v>
      </c>
      <c r="E3064" t="s">
        <v>2201</v>
      </c>
      <c r="F3064">
        <v>1</v>
      </c>
      <c r="G3064">
        <v>2</v>
      </c>
      <c r="H3064">
        <v>3</v>
      </c>
      <c r="I3064">
        <v>292</v>
      </c>
      <c r="J3064">
        <v>3</v>
      </c>
      <c r="K3064">
        <v>294</v>
      </c>
      <c r="L3064">
        <v>5010</v>
      </c>
      <c r="M3064" s="24" t="str">
        <f>LOOKUP(A3064,[1]lookup!$A$3:$A$51,[1]lookup!$P$3:$P$51)</f>
        <v>Unseeded</v>
      </c>
      <c r="N3064" s="24" t="str">
        <f>LOOKUP(A3064,[1]lookup!$A$3:$A$51,[1]lookup!$R$3:$R$51)</f>
        <v>Mod</v>
      </c>
      <c r="O3064" s="24" t="str">
        <f>LOOKUP(A3064,[1]lookup!$A$3:$A$51,[1]lookup!$U$3:$U$51)</f>
        <v>FS</v>
      </c>
      <c r="P3064" s="25">
        <f t="shared" si="94"/>
        <v>5.8283433133732538</v>
      </c>
      <c r="Q3064" s="25">
        <f t="shared" si="95"/>
        <v>3.9920159680638723E-2</v>
      </c>
      <c r="R3064" s="25">
        <f>LOOKUP(A3064,[1]lookup!$A$3:$A$51,[1]lookup!$H$3:$H$51)</f>
        <v>1.78</v>
      </c>
    </row>
    <row r="3065" spans="1:18" ht="15" x14ac:dyDescent="0.2">
      <c r="A3065" t="s">
        <v>313</v>
      </c>
      <c r="B3065">
        <v>2019</v>
      </c>
      <c r="C3065" t="s">
        <v>0</v>
      </c>
      <c r="D3065" t="s">
        <v>390</v>
      </c>
      <c r="E3065" t="s">
        <v>2202</v>
      </c>
      <c r="F3065">
        <v>4</v>
      </c>
      <c r="G3065">
        <v>33</v>
      </c>
      <c r="H3065">
        <v>2</v>
      </c>
      <c r="I3065">
        <v>618</v>
      </c>
      <c r="J3065">
        <v>4</v>
      </c>
      <c r="K3065">
        <v>651</v>
      </c>
      <c r="L3065">
        <v>5010</v>
      </c>
      <c r="M3065" s="24" t="str">
        <f>LOOKUP(A3065,[1]lookup!$A$3:$A$51,[1]lookup!$P$3:$P$51)</f>
        <v>Unseeded</v>
      </c>
      <c r="N3065" s="24" t="str">
        <f>LOOKUP(A3065,[1]lookup!$A$3:$A$51,[1]lookup!$R$3:$R$51)</f>
        <v>Mod</v>
      </c>
      <c r="O3065" s="24" t="str">
        <f>LOOKUP(A3065,[1]lookup!$A$3:$A$51,[1]lookup!$U$3:$U$51)</f>
        <v>FS</v>
      </c>
      <c r="P3065" s="25">
        <f t="shared" si="94"/>
        <v>12.335329341317365</v>
      </c>
      <c r="Q3065" s="25">
        <f t="shared" si="95"/>
        <v>0.6586826347305389</v>
      </c>
      <c r="R3065" s="25">
        <f>LOOKUP(A3065,[1]lookup!$A$3:$A$51,[1]lookup!$H$3:$H$51)</f>
        <v>1.78</v>
      </c>
    </row>
    <row r="3066" spans="1:18" ht="15" x14ac:dyDescent="0.2">
      <c r="A3066" t="s">
        <v>313</v>
      </c>
      <c r="B3066">
        <v>2019</v>
      </c>
      <c r="C3066" t="s">
        <v>0</v>
      </c>
      <c r="D3066" t="s">
        <v>1087</v>
      </c>
      <c r="E3066" t="s">
        <v>2203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5010</v>
      </c>
      <c r="M3066" s="24" t="str">
        <f>LOOKUP(A3066,[1]lookup!$A$3:$A$51,[1]lookup!$P$3:$P$51)</f>
        <v>Unseeded</v>
      </c>
      <c r="N3066" s="24" t="str">
        <f>LOOKUP(A3066,[1]lookup!$A$3:$A$51,[1]lookup!$R$3:$R$51)</f>
        <v>Mod</v>
      </c>
      <c r="O3066" s="24" t="str">
        <f>LOOKUP(A3066,[1]lookup!$A$3:$A$51,[1]lookup!$U$3:$U$51)</f>
        <v>FS</v>
      </c>
      <c r="P3066" s="25">
        <f t="shared" si="94"/>
        <v>0</v>
      </c>
      <c r="Q3066" s="25">
        <f t="shared" si="95"/>
        <v>0</v>
      </c>
      <c r="R3066" s="25">
        <f>LOOKUP(A3066,[1]lookup!$A$3:$A$51,[1]lookup!$H$3:$H$51)</f>
        <v>1.78</v>
      </c>
    </row>
    <row r="3067" spans="1:18" ht="15" x14ac:dyDescent="0.2">
      <c r="A3067" t="s">
        <v>313</v>
      </c>
      <c r="B3067">
        <v>2019</v>
      </c>
      <c r="C3067" t="s">
        <v>0</v>
      </c>
      <c r="D3067" t="s">
        <v>244</v>
      </c>
      <c r="E3067" t="s">
        <v>2204</v>
      </c>
      <c r="F3067">
        <v>2</v>
      </c>
      <c r="G3067">
        <v>13</v>
      </c>
      <c r="H3067">
        <v>2</v>
      </c>
      <c r="I3067">
        <v>19</v>
      </c>
      <c r="J3067">
        <v>2</v>
      </c>
      <c r="K3067">
        <v>32</v>
      </c>
      <c r="L3067">
        <v>5010</v>
      </c>
      <c r="M3067" s="24" t="str">
        <f>LOOKUP(A3067,[1]lookup!$A$3:$A$51,[1]lookup!$P$3:$P$51)</f>
        <v>Unseeded</v>
      </c>
      <c r="N3067" s="24" t="str">
        <f>LOOKUP(A3067,[1]lookup!$A$3:$A$51,[1]lookup!$R$3:$R$51)</f>
        <v>Mod</v>
      </c>
      <c r="O3067" s="24" t="str">
        <f>LOOKUP(A3067,[1]lookup!$A$3:$A$51,[1]lookup!$U$3:$U$51)</f>
        <v>FS</v>
      </c>
      <c r="P3067" s="25">
        <f t="shared" si="94"/>
        <v>0.37924151696606789</v>
      </c>
      <c r="Q3067" s="25">
        <f t="shared" si="95"/>
        <v>0.25948103792415173</v>
      </c>
      <c r="R3067" s="25">
        <f>LOOKUP(A3067,[1]lookup!$A$3:$A$51,[1]lookup!$H$3:$H$51)</f>
        <v>1.78</v>
      </c>
    </row>
    <row r="3068" spans="1:18" ht="15" x14ac:dyDescent="0.2">
      <c r="A3068" t="s">
        <v>313</v>
      </c>
      <c r="B3068">
        <v>2019</v>
      </c>
      <c r="C3068" t="s">
        <v>0</v>
      </c>
      <c r="D3068" t="s">
        <v>559</v>
      </c>
      <c r="E3068" t="s">
        <v>2205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5010</v>
      </c>
      <c r="M3068" s="24" t="str">
        <f>LOOKUP(A3068,[1]lookup!$A$3:$A$51,[1]lookup!$P$3:$P$51)</f>
        <v>Unseeded</v>
      </c>
      <c r="N3068" s="24" t="str">
        <f>LOOKUP(A3068,[1]lookup!$A$3:$A$51,[1]lookup!$R$3:$R$51)</f>
        <v>Mod</v>
      </c>
      <c r="O3068" s="24" t="str">
        <f>LOOKUP(A3068,[1]lookup!$A$3:$A$51,[1]lookup!$U$3:$U$51)</f>
        <v>FS</v>
      </c>
      <c r="P3068" s="25">
        <f t="shared" si="94"/>
        <v>0</v>
      </c>
      <c r="Q3068" s="25">
        <f t="shared" si="95"/>
        <v>0</v>
      </c>
      <c r="R3068" s="25">
        <f>LOOKUP(A3068,[1]lookup!$A$3:$A$51,[1]lookup!$H$3:$H$51)</f>
        <v>1.78</v>
      </c>
    </row>
    <row r="3069" spans="1:18" ht="15" x14ac:dyDescent="0.2">
      <c r="A3069" t="s">
        <v>313</v>
      </c>
      <c r="B3069">
        <v>2019</v>
      </c>
      <c r="C3069" t="s">
        <v>0</v>
      </c>
      <c r="D3069" t="s">
        <v>1229</v>
      </c>
      <c r="E3069" t="s">
        <v>2206</v>
      </c>
      <c r="F3069">
        <v>1</v>
      </c>
      <c r="G3069">
        <v>172</v>
      </c>
      <c r="H3069">
        <v>0</v>
      </c>
      <c r="I3069">
        <v>0</v>
      </c>
      <c r="J3069">
        <v>1</v>
      </c>
      <c r="K3069">
        <v>172</v>
      </c>
      <c r="L3069">
        <v>5010</v>
      </c>
      <c r="M3069" s="24" t="str">
        <f>LOOKUP(A3069,[1]lookup!$A$3:$A$51,[1]lookup!$P$3:$P$51)</f>
        <v>Unseeded</v>
      </c>
      <c r="N3069" s="24" t="str">
        <f>LOOKUP(A3069,[1]lookup!$A$3:$A$51,[1]lookup!$R$3:$R$51)</f>
        <v>Mod</v>
      </c>
      <c r="O3069" s="24" t="str">
        <f>LOOKUP(A3069,[1]lookup!$A$3:$A$51,[1]lookup!$U$3:$U$51)</f>
        <v>FS</v>
      </c>
      <c r="P3069" s="25">
        <f t="shared" si="94"/>
        <v>0</v>
      </c>
      <c r="Q3069" s="25">
        <f t="shared" si="95"/>
        <v>3.4331337325349298</v>
      </c>
      <c r="R3069" s="25">
        <f>LOOKUP(A3069,[1]lookup!$A$3:$A$51,[1]lookup!$H$3:$H$51)</f>
        <v>1.78</v>
      </c>
    </row>
    <row r="3070" spans="1:18" ht="15" x14ac:dyDescent="0.2">
      <c r="A3070" t="s">
        <v>313</v>
      </c>
      <c r="B3070">
        <v>2019</v>
      </c>
      <c r="C3070" t="s">
        <v>0</v>
      </c>
      <c r="D3070" t="s">
        <v>405</v>
      </c>
      <c r="E3070" t="s">
        <v>2207</v>
      </c>
      <c r="F3070">
        <v>2</v>
      </c>
      <c r="G3070">
        <v>3707</v>
      </c>
      <c r="H3070">
        <v>2</v>
      </c>
      <c r="I3070">
        <v>59</v>
      </c>
      <c r="J3070">
        <v>2</v>
      </c>
      <c r="K3070">
        <v>3766</v>
      </c>
      <c r="L3070">
        <v>5010</v>
      </c>
      <c r="M3070" s="24" t="str">
        <f>LOOKUP(A3070,[1]lookup!$A$3:$A$51,[1]lookup!$P$3:$P$51)</f>
        <v>Unseeded</v>
      </c>
      <c r="N3070" s="24" t="str">
        <f>LOOKUP(A3070,[1]lookup!$A$3:$A$51,[1]lookup!$R$3:$R$51)</f>
        <v>Mod</v>
      </c>
      <c r="O3070" s="24" t="str">
        <f>LOOKUP(A3070,[1]lookup!$A$3:$A$51,[1]lookup!$U$3:$U$51)</f>
        <v>FS</v>
      </c>
      <c r="P3070" s="25">
        <f t="shared" si="94"/>
        <v>1.1776447105788423</v>
      </c>
      <c r="Q3070" s="25">
        <f t="shared" si="95"/>
        <v>73.992015968063868</v>
      </c>
      <c r="R3070" s="25">
        <f>LOOKUP(A3070,[1]lookup!$A$3:$A$51,[1]lookup!$H$3:$H$51)</f>
        <v>1.78</v>
      </c>
    </row>
    <row r="3071" spans="1:18" ht="15" x14ac:dyDescent="0.2">
      <c r="A3071" t="s">
        <v>313</v>
      </c>
      <c r="B3071">
        <v>2019</v>
      </c>
      <c r="C3071" t="s">
        <v>0</v>
      </c>
      <c r="D3071" t="s">
        <v>217</v>
      </c>
      <c r="E3071" t="s">
        <v>2208</v>
      </c>
      <c r="F3071">
        <v>2</v>
      </c>
      <c r="G3071">
        <v>1040</v>
      </c>
      <c r="H3071">
        <v>0</v>
      </c>
      <c r="I3071">
        <v>0</v>
      </c>
      <c r="J3071">
        <v>2</v>
      </c>
      <c r="K3071">
        <v>1040</v>
      </c>
      <c r="L3071">
        <v>5010</v>
      </c>
      <c r="M3071" s="24" t="str">
        <f>LOOKUP(A3071,[1]lookup!$A$3:$A$51,[1]lookup!$P$3:$P$51)</f>
        <v>Unseeded</v>
      </c>
      <c r="N3071" s="24" t="str">
        <f>LOOKUP(A3071,[1]lookup!$A$3:$A$51,[1]lookup!$R$3:$R$51)</f>
        <v>Mod</v>
      </c>
      <c r="O3071" s="24" t="str">
        <f>LOOKUP(A3071,[1]lookup!$A$3:$A$51,[1]lookup!$U$3:$U$51)</f>
        <v>FS</v>
      </c>
      <c r="P3071" s="25">
        <f t="shared" si="94"/>
        <v>0</v>
      </c>
      <c r="Q3071" s="25">
        <f t="shared" si="95"/>
        <v>20.758483033932134</v>
      </c>
      <c r="R3071" s="25">
        <f>LOOKUP(A3071,[1]lookup!$A$3:$A$51,[1]lookup!$H$3:$H$51)</f>
        <v>1.78</v>
      </c>
    </row>
    <row r="3072" spans="1:18" ht="15" x14ac:dyDescent="0.2">
      <c r="A3072" t="s">
        <v>313</v>
      </c>
      <c r="B3072">
        <v>2019</v>
      </c>
      <c r="C3072" t="s">
        <v>0</v>
      </c>
      <c r="D3072" t="s">
        <v>2209</v>
      </c>
      <c r="E3072" t="s">
        <v>2210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5010</v>
      </c>
      <c r="M3072" s="24" t="str">
        <f>LOOKUP(A3072,[1]lookup!$A$3:$A$51,[1]lookup!$P$3:$P$51)</f>
        <v>Unseeded</v>
      </c>
      <c r="N3072" s="24" t="str">
        <f>LOOKUP(A3072,[1]lookup!$A$3:$A$51,[1]lookup!$R$3:$R$51)</f>
        <v>Mod</v>
      </c>
      <c r="O3072" s="24" t="str">
        <f>LOOKUP(A3072,[1]lookup!$A$3:$A$51,[1]lookup!$U$3:$U$51)</f>
        <v>FS</v>
      </c>
      <c r="P3072" s="25">
        <f t="shared" si="94"/>
        <v>0</v>
      </c>
      <c r="Q3072" s="25">
        <f t="shared" si="95"/>
        <v>0</v>
      </c>
      <c r="R3072" s="25">
        <f>LOOKUP(A3072,[1]lookup!$A$3:$A$51,[1]lookup!$H$3:$H$51)</f>
        <v>1.78</v>
      </c>
    </row>
    <row r="3073" spans="1:18" ht="15" x14ac:dyDescent="0.2">
      <c r="A3073" t="s">
        <v>313</v>
      </c>
      <c r="B3073">
        <v>2019</v>
      </c>
      <c r="C3073" t="s">
        <v>0</v>
      </c>
      <c r="D3073" t="s">
        <v>2211</v>
      </c>
      <c r="E3073" t="s">
        <v>2212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5010</v>
      </c>
      <c r="M3073" s="24" t="str">
        <f>LOOKUP(A3073,[1]lookup!$A$3:$A$51,[1]lookup!$P$3:$P$51)</f>
        <v>Unseeded</v>
      </c>
      <c r="N3073" s="24" t="str">
        <f>LOOKUP(A3073,[1]lookup!$A$3:$A$51,[1]lookup!$R$3:$R$51)</f>
        <v>Mod</v>
      </c>
      <c r="O3073" s="24" t="str">
        <f>LOOKUP(A3073,[1]lookup!$A$3:$A$51,[1]lookup!$U$3:$U$51)</f>
        <v>FS</v>
      </c>
      <c r="P3073" s="25">
        <f t="shared" si="94"/>
        <v>0</v>
      </c>
      <c r="Q3073" s="25">
        <f t="shared" si="95"/>
        <v>0</v>
      </c>
      <c r="R3073" s="25">
        <f>LOOKUP(A3073,[1]lookup!$A$3:$A$51,[1]lookup!$H$3:$H$51)</f>
        <v>1.78</v>
      </c>
    </row>
    <row r="3074" spans="1:18" ht="15" x14ac:dyDescent="0.2">
      <c r="A3074" t="s">
        <v>314</v>
      </c>
      <c r="B3074">
        <v>2019</v>
      </c>
      <c r="C3074" t="s">
        <v>0</v>
      </c>
      <c r="D3074" t="s">
        <v>672</v>
      </c>
      <c r="E3074" t="s">
        <v>2199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5005</v>
      </c>
      <c r="M3074" s="24" t="str">
        <f>LOOKUP(A3074,[1]lookup!$A$3:$A$51,[1]lookup!$P$3:$P$51)</f>
        <v>Unseeded</v>
      </c>
      <c r="N3074" s="24" t="str">
        <f>LOOKUP(A3074,[1]lookup!$A$3:$A$51,[1]lookup!$R$3:$R$51)</f>
        <v>Mod</v>
      </c>
      <c r="O3074" s="24" t="str">
        <f>LOOKUP(A3074,[1]lookup!$A$3:$A$51,[1]lookup!$U$3:$U$51)</f>
        <v>FS</v>
      </c>
      <c r="P3074" s="25">
        <f t="shared" ref="P3074:P3137" si="96">I3074/L3074*100</f>
        <v>0</v>
      </c>
      <c r="Q3074" s="25">
        <f t="shared" ref="Q3074:Q3137" si="97">G3074/L3074*100</f>
        <v>0</v>
      </c>
      <c r="R3074" s="25">
        <f>LOOKUP(A3074,[1]lookup!$A$3:$A$51,[1]lookup!$H$3:$H$51)</f>
        <v>0.45954045954045952</v>
      </c>
    </row>
    <row r="3075" spans="1:18" ht="15" x14ac:dyDescent="0.2">
      <c r="A3075" t="s">
        <v>314</v>
      </c>
      <c r="B3075">
        <v>2019</v>
      </c>
      <c r="C3075" t="s">
        <v>0</v>
      </c>
      <c r="D3075" t="s">
        <v>556</v>
      </c>
      <c r="E3075" t="s">
        <v>2200</v>
      </c>
      <c r="F3075">
        <v>3</v>
      </c>
      <c r="G3075">
        <v>19</v>
      </c>
      <c r="H3075">
        <v>3</v>
      </c>
      <c r="I3075">
        <v>887</v>
      </c>
      <c r="J3075">
        <v>3</v>
      </c>
      <c r="K3075">
        <v>906</v>
      </c>
      <c r="L3075">
        <v>5005</v>
      </c>
      <c r="M3075" s="24" t="str">
        <f>LOOKUP(A3075,[1]lookup!$A$3:$A$51,[1]lookup!$P$3:$P$51)</f>
        <v>Unseeded</v>
      </c>
      <c r="N3075" s="24" t="str">
        <f>LOOKUP(A3075,[1]lookup!$A$3:$A$51,[1]lookup!$R$3:$R$51)</f>
        <v>Mod</v>
      </c>
      <c r="O3075" s="24" t="str">
        <f>LOOKUP(A3075,[1]lookup!$A$3:$A$51,[1]lookup!$U$3:$U$51)</f>
        <v>FS</v>
      </c>
      <c r="P3075" s="25">
        <f t="shared" si="96"/>
        <v>17.72227772227772</v>
      </c>
      <c r="Q3075" s="25">
        <f t="shared" si="97"/>
        <v>0.37962037962037964</v>
      </c>
      <c r="R3075" s="25">
        <f>LOOKUP(A3075,[1]lookup!$A$3:$A$51,[1]lookup!$H$3:$H$51)</f>
        <v>0.45954045954045952</v>
      </c>
    </row>
    <row r="3076" spans="1:18" ht="15" x14ac:dyDescent="0.2">
      <c r="A3076" t="s">
        <v>314</v>
      </c>
      <c r="B3076">
        <v>2019</v>
      </c>
      <c r="C3076" t="s">
        <v>0</v>
      </c>
      <c r="D3076" t="s">
        <v>557</v>
      </c>
      <c r="E3076" t="s">
        <v>2201</v>
      </c>
      <c r="F3076">
        <v>1</v>
      </c>
      <c r="G3076">
        <v>9</v>
      </c>
      <c r="H3076">
        <v>2</v>
      </c>
      <c r="I3076">
        <v>934</v>
      </c>
      <c r="J3076">
        <v>2</v>
      </c>
      <c r="K3076">
        <v>943</v>
      </c>
      <c r="L3076">
        <v>5005</v>
      </c>
      <c r="M3076" s="24" t="str">
        <f>LOOKUP(A3076,[1]lookup!$A$3:$A$51,[1]lookup!$P$3:$P$51)</f>
        <v>Unseeded</v>
      </c>
      <c r="N3076" s="24" t="str">
        <f>LOOKUP(A3076,[1]lookup!$A$3:$A$51,[1]lookup!$R$3:$R$51)</f>
        <v>Mod</v>
      </c>
      <c r="O3076" s="24" t="str">
        <f>LOOKUP(A3076,[1]lookup!$A$3:$A$51,[1]lookup!$U$3:$U$51)</f>
        <v>FS</v>
      </c>
      <c r="P3076" s="25">
        <f t="shared" si="96"/>
        <v>18.661338661338661</v>
      </c>
      <c r="Q3076" s="25">
        <f t="shared" si="97"/>
        <v>0.17982017982017981</v>
      </c>
      <c r="R3076" s="25">
        <f>LOOKUP(A3076,[1]lookup!$A$3:$A$51,[1]lookup!$H$3:$H$51)</f>
        <v>0.45954045954045952</v>
      </c>
    </row>
    <row r="3077" spans="1:18" ht="15" x14ac:dyDescent="0.2">
      <c r="A3077" t="s">
        <v>314</v>
      </c>
      <c r="B3077">
        <v>2019</v>
      </c>
      <c r="C3077" t="s">
        <v>0</v>
      </c>
      <c r="D3077" t="s">
        <v>390</v>
      </c>
      <c r="E3077" t="s">
        <v>2202</v>
      </c>
      <c r="F3077">
        <v>2</v>
      </c>
      <c r="G3077">
        <v>25</v>
      </c>
      <c r="H3077">
        <v>5</v>
      </c>
      <c r="I3077">
        <v>2246</v>
      </c>
      <c r="J3077">
        <v>5</v>
      </c>
      <c r="K3077">
        <v>2271</v>
      </c>
      <c r="L3077">
        <v>5005</v>
      </c>
      <c r="M3077" s="24" t="str">
        <f>LOOKUP(A3077,[1]lookup!$A$3:$A$51,[1]lookup!$P$3:$P$51)</f>
        <v>Unseeded</v>
      </c>
      <c r="N3077" s="24" t="str">
        <f>LOOKUP(A3077,[1]lookup!$A$3:$A$51,[1]lookup!$R$3:$R$51)</f>
        <v>Mod</v>
      </c>
      <c r="O3077" s="24" t="str">
        <f>LOOKUP(A3077,[1]lookup!$A$3:$A$51,[1]lookup!$U$3:$U$51)</f>
        <v>FS</v>
      </c>
      <c r="P3077" s="25">
        <f t="shared" si="96"/>
        <v>44.875124875124875</v>
      </c>
      <c r="Q3077" s="25">
        <f t="shared" si="97"/>
        <v>0.49950049950049952</v>
      </c>
      <c r="R3077" s="25">
        <f>LOOKUP(A3077,[1]lookup!$A$3:$A$51,[1]lookup!$H$3:$H$51)</f>
        <v>0.45954045954045952</v>
      </c>
    </row>
    <row r="3078" spans="1:18" ht="15" x14ac:dyDescent="0.2">
      <c r="A3078" t="s">
        <v>314</v>
      </c>
      <c r="B3078">
        <v>2019</v>
      </c>
      <c r="C3078" t="s">
        <v>0</v>
      </c>
      <c r="D3078" t="s">
        <v>1087</v>
      </c>
      <c r="E3078" t="s">
        <v>2203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5005</v>
      </c>
      <c r="M3078" s="24" t="str">
        <f>LOOKUP(A3078,[1]lookup!$A$3:$A$51,[1]lookup!$P$3:$P$51)</f>
        <v>Unseeded</v>
      </c>
      <c r="N3078" s="24" t="str">
        <f>LOOKUP(A3078,[1]lookup!$A$3:$A$51,[1]lookup!$R$3:$R$51)</f>
        <v>Mod</v>
      </c>
      <c r="O3078" s="24" t="str">
        <f>LOOKUP(A3078,[1]lookup!$A$3:$A$51,[1]lookup!$U$3:$U$51)</f>
        <v>FS</v>
      </c>
      <c r="P3078" s="25">
        <f t="shared" si="96"/>
        <v>0</v>
      </c>
      <c r="Q3078" s="25">
        <f t="shared" si="97"/>
        <v>0</v>
      </c>
      <c r="R3078" s="25">
        <f>LOOKUP(A3078,[1]lookup!$A$3:$A$51,[1]lookup!$H$3:$H$51)</f>
        <v>0.45954045954045952</v>
      </c>
    </row>
    <row r="3079" spans="1:18" ht="15" x14ac:dyDescent="0.2">
      <c r="A3079" t="s">
        <v>314</v>
      </c>
      <c r="B3079">
        <v>2019</v>
      </c>
      <c r="C3079" t="s">
        <v>0</v>
      </c>
      <c r="D3079" t="s">
        <v>244</v>
      </c>
      <c r="E3079" t="s">
        <v>2204</v>
      </c>
      <c r="F3079">
        <v>9</v>
      </c>
      <c r="G3079">
        <v>517</v>
      </c>
      <c r="H3079">
        <v>18</v>
      </c>
      <c r="I3079">
        <v>2286</v>
      </c>
      <c r="J3079">
        <v>18</v>
      </c>
      <c r="K3079">
        <v>2803</v>
      </c>
      <c r="L3079">
        <v>5005</v>
      </c>
      <c r="M3079" s="24" t="str">
        <f>LOOKUP(A3079,[1]lookup!$A$3:$A$51,[1]lookup!$P$3:$P$51)</f>
        <v>Unseeded</v>
      </c>
      <c r="N3079" s="24" t="str">
        <f>LOOKUP(A3079,[1]lookup!$A$3:$A$51,[1]lookup!$R$3:$R$51)</f>
        <v>Mod</v>
      </c>
      <c r="O3079" s="24" t="str">
        <f>LOOKUP(A3079,[1]lookup!$A$3:$A$51,[1]lookup!$U$3:$U$51)</f>
        <v>FS</v>
      </c>
      <c r="P3079" s="25">
        <f t="shared" si="96"/>
        <v>45.674325674325672</v>
      </c>
      <c r="Q3079" s="25">
        <f t="shared" si="97"/>
        <v>10.329670329670328</v>
      </c>
      <c r="R3079" s="25">
        <f>LOOKUP(A3079,[1]lookup!$A$3:$A$51,[1]lookup!$H$3:$H$51)</f>
        <v>0.45954045954045952</v>
      </c>
    </row>
    <row r="3080" spans="1:18" ht="15" x14ac:dyDescent="0.2">
      <c r="A3080" t="s">
        <v>314</v>
      </c>
      <c r="B3080">
        <v>2019</v>
      </c>
      <c r="C3080" t="s">
        <v>0</v>
      </c>
      <c r="D3080" t="s">
        <v>559</v>
      </c>
      <c r="E3080" t="s">
        <v>2205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5005</v>
      </c>
      <c r="M3080" s="24" t="str">
        <f>LOOKUP(A3080,[1]lookup!$A$3:$A$51,[1]lookup!$P$3:$P$51)</f>
        <v>Unseeded</v>
      </c>
      <c r="N3080" s="24" t="str">
        <f>LOOKUP(A3080,[1]lookup!$A$3:$A$51,[1]lookup!$R$3:$R$51)</f>
        <v>Mod</v>
      </c>
      <c r="O3080" s="24" t="str">
        <f>LOOKUP(A3080,[1]lookup!$A$3:$A$51,[1]lookup!$U$3:$U$51)</f>
        <v>FS</v>
      </c>
      <c r="P3080" s="25">
        <f t="shared" si="96"/>
        <v>0</v>
      </c>
      <c r="Q3080" s="25">
        <f t="shared" si="97"/>
        <v>0</v>
      </c>
      <c r="R3080" s="25">
        <f>LOOKUP(A3080,[1]lookup!$A$3:$A$51,[1]lookup!$H$3:$H$51)</f>
        <v>0.45954045954045952</v>
      </c>
    </row>
    <row r="3081" spans="1:18" ht="15" x14ac:dyDescent="0.2">
      <c r="A3081" t="s">
        <v>314</v>
      </c>
      <c r="B3081">
        <v>2019</v>
      </c>
      <c r="C3081" t="s">
        <v>0</v>
      </c>
      <c r="D3081" t="s">
        <v>1229</v>
      </c>
      <c r="E3081" t="s">
        <v>2206</v>
      </c>
      <c r="F3081">
        <v>1</v>
      </c>
      <c r="G3081">
        <v>26</v>
      </c>
      <c r="H3081">
        <v>0</v>
      </c>
      <c r="I3081">
        <v>0</v>
      </c>
      <c r="J3081">
        <v>1</v>
      </c>
      <c r="K3081">
        <v>26</v>
      </c>
      <c r="L3081">
        <v>5005</v>
      </c>
      <c r="M3081" s="24" t="str">
        <f>LOOKUP(A3081,[1]lookup!$A$3:$A$51,[1]lookup!$P$3:$P$51)</f>
        <v>Unseeded</v>
      </c>
      <c r="N3081" s="24" t="str">
        <f>LOOKUP(A3081,[1]lookup!$A$3:$A$51,[1]lookup!$R$3:$R$51)</f>
        <v>Mod</v>
      </c>
      <c r="O3081" s="24" t="str">
        <f>LOOKUP(A3081,[1]lookup!$A$3:$A$51,[1]lookup!$U$3:$U$51)</f>
        <v>FS</v>
      </c>
      <c r="P3081" s="25">
        <f t="shared" si="96"/>
        <v>0</v>
      </c>
      <c r="Q3081" s="25">
        <f t="shared" si="97"/>
        <v>0.51948051948051943</v>
      </c>
      <c r="R3081" s="25">
        <f>LOOKUP(A3081,[1]lookup!$A$3:$A$51,[1]lookup!$H$3:$H$51)</f>
        <v>0.45954045954045952</v>
      </c>
    </row>
    <row r="3082" spans="1:18" ht="15" x14ac:dyDescent="0.2">
      <c r="A3082" t="s">
        <v>314</v>
      </c>
      <c r="B3082">
        <v>2019</v>
      </c>
      <c r="C3082" t="s">
        <v>0</v>
      </c>
      <c r="D3082" t="s">
        <v>405</v>
      </c>
      <c r="E3082" t="s">
        <v>2207</v>
      </c>
      <c r="F3082">
        <v>2</v>
      </c>
      <c r="G3082">
        <v>1123</v>
      </c>
      <c r="H3082">
        <v>2</v>
      </c>
      <c r="I3082">
        <v>759</v>
      </c>
      <c r="J3082">
        <v>2</v>
      </c>
      <c r="K3082">
        <v>1882</v>
      </c>
      <c r="L3082">
        <v>5005</v>
      </c>
      <c r="M3082" s="24" t="str">
        <f>LOOKUP(A3082,[1]lookup!$A$3:$A$51,[1]lookup!$P$3:$P$51)</f>
        <v>Unseeded</v>
      </c>
      <c r="N3082" s="24" t="str">
        <f>LOOKUP(A3082,[1]lookup!$A$3:$A$51,[1]lookup!$R$3:$R$51)</f>
        <v>Mod</v>
      </c>
      <c r="O3082" s="24" t="str">
        <f>LOOKUP(A3082,[1]lookup!$A$3:$A$51,[1]lookup!$U$3:$U$51)</f>
        <v>FS</v>
      </c>
      <c r="P3082" s="25">
        <f t="shared" si="96"/>
        <v>15.164835164835164</v>
      </c>
      <c r="Q3082" s="25">
        <f t="shared" si="97"/>
        <v>22.437562437562438</v>
      </c>
      <c r="R3082" s="25">
        <f>LOOKUP(A3082,[1]lookup!$A$3:$A$51,[1]lookup!$H$3:$H$51)</f>
        <v>0.45954045954045952</v>
      </c>
    </row>
    <row r="3083" spans="1:18" ht="15" x14ac:dyDescent="0.2">
      <c r="A3083" t="s">
        <v>314</v>
      </c>
      <c r="B3083">
        <v>2019</v>
      </c>
      <c r="C3083" t="s">
        <v>0</v>
      </c>
      <c r="D3083" t="s">
        <v>217</v>
      </c>
      <c r="E3083" t="s">
        <v>2208</v>
      </c>
      <c r="F3083">
        <v>3</v>
      </c>
      <c r="G3083">
        <v>3286</v>
      </c>
      <c r="H3083">
        <v>0</v>
      </c>
      <c r="I3083">
        <v>0</v>
      </c>
      <c r="J3083">
        <v>3</v>
      </c>
      <c r="K3083">
        <v>3286</v>
      </c>
      <c r="L3083">
        <v>5005</v>
      </c>
      <c r="M3083" s="24" t="str">
        <f>LOOKUP(A3083,[1]lookup!$A$3:$A$51,[1]lookup!$P$3:$P$51)</f>
        <v>Unseeded</v>
      </c>
      <c r="N3083" s="24" t="str">
        <f>LOOKUP(A3083,[1]lookup!$A$3:$A$51,[1]lookup!$R$3:$R$51)</f>
        <v>Mod</v>
      </c>
      <c r="O3083" s="24" t="str">
        <f>LOOKUP(A3083,[1]lookup!$A$3:$A$51,[1]lookup!$U$3:$U$51)</f>
        <v>FS</v>
      </c>
      <c r="P3083" s="25">
        <f t="shared" si="96"/>
        <v>0</v>
      </c>
      <c r="Q3083" s="25">
        <f t="shared" si="97"/>
        <v>65.654345654345661</v>
      </c>
      <c r="R3083" s="25">
        <f>LOOKUP(A3083,[1]lookup!$A$3:$A$51,[1]lookup!$H$3:$H$51)</f>
        <v>0.45954045954045952</v>
      </c>
    </row>
    <row r="3084" spans="1:18" ht="15" x14ac:dyDescent="0.2">
      <c r="A3084" t="s">
        <v>314</v>
      </c>
      <c r="B3084">
        <v>2019</v>
      </c>
      <c r="C3084" t="s">
        <v>0</v>
      </c>
      <c r="D3084" t="s">
        <v>2209</v>
      </c>
      <c r="E3084" t="s">
        <v>2210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5005</v>
      </c>
      <c r="M3084" s="24" t="str">
        <f>LOOKUP(A3084,[1]lookup!$A$3:$A$51,[1]lookup!$P$3:$P$51)</f>
        <v>Unseeded</v>
      </c>
      <c r="N3084" s="24" t="str">
        <f>LOOKUP(A3084,[1]lookup!$A$3:$A$51,[1]lookup!$R$3:$R$51)</f>
        <v>Mod</v>
      </c>
      <c r="O3084" s="24" t="str">
        <f>LOOKUP(A3084,[1]lookup!$A$3:$A$51,[1]lookup!$U$3:$U$51)</f>
        <v>FS</v>
      </c>
      <c r="P3084" s="25">
        <f t="shared" si="96"/>
        <v>0</v>
      </c>
      <c r="Q3084" s="25">
        <f t="shared" si="97"/>
        <v>0</v>
      </c>
      <c r="R3084" s="25">
        <f>LOOKUP(A3084,[1]lookup!$A$3:$A$51,[1]lookup!$H$3:$H$51)</f>
        <v>0.45954045954045952</v>
      </c>
    </row>
    <row r="3085" spans="1:18" ht="15" x14ac:dyDescent="0.2">
      <c r="A3085" t="s">
        <v>314</v>
      </c>
      <c r="B3085">
        <v>2019</v>
      </c>
      <c r="C3085" t="s">
        <v>0</v>
      </c>
      <c r="D3085" t="s">
        <v>2211</v>
      </c>
      <c r="E3085" t="s">
        <v>2212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5005</v>
      </c>
      <c r="M3085" s="24" t="str">
        <f>LOOKUP(A3085,[1]lookup!$A$3:$A$51,[1]lookup!$P$3:$P$51)</f>
        <v>Unseeded</v>
      </c>
      <c r="N3085" s="24" t="str">
        <f>LOOKUP(A3085,[1]lookup!$A$3:$A$51,[1]lookup!$R$3:$R$51)</f>
        <v>Mod</v>
      </c>
      <c r="O3085" s="24" t="str">
        <f>LOOKUP(A3085,[1]lookup!$A$3:$A$51,[1]lookup!$U$3:$U$51)</f>
        <v>FS</v>
      </c>
      <c r="P3085" s="25">
        <f t="shared" si="96"/>
        <v>0</v>
      </c>
      <c r="Q3085" s="25">
        <f t="shared" si="97"/>
        <v>0</v>
      </c>
      <c r="R3085" s="25">
        <f>LOOKUP(A3085,[1]lookup!$A$3:$A$51,[1]lookup!$H$3:$H$51)</f>
        <v>0.45954045954045952</v>
      </c>
    </row>
    <row r="3086" spans="1:18" ht="15" x14ac:dyDescent="0.2">
      <c r="A3086" t="s">
        <v>315</v>
      </c>
      <c r="B3086">
        <v>2019</v>
      </c>
      <c r="C3086" t="s">
        <v>0</v>
      </c>
      <c r="D3086" t="s">
        <v>672</v>
      </c>
      <c r="E3086" t="s">
        <v>2199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5020</v>
      </c>
      <c r="M3086" s="24" t="str">
        <f>LOOKUP(A3086,[1]lookup!$A$3:$A$51,[1]lookup!$P$3:$P$51)</f>
        <v>Unseeded</v>
      </c>
      <c r="N3086" s="24" t="str">
        <f>LOOKUP(A3086,[1]lookup!$A$3:$A$51,[1]lookup!$R$3:$R$51)</f>
        <v>Unburned</v>
      </c>
      <c r="O3086" s="24" t="str">
        <f>LOOKUP(A3086,[1]lookup!$A$3:$A$51,[1]lookup!$U$3:$U$51)</f>
        <v>FS</v>
      </c>
      <c r="P3086" s="25">
        <f t="shared" si="96"/>
        <v>0</v>
      </c>
      <c r="Q3086" s="25">
        <f t="shared" si="97"/>
        <v>0</v>
      </c>
      <c r="R3086" s="25">
        <f>LOOKUP(A3086,[1]lookup!$A$3:$A$51,[1]lookup!$H$3:$H$51)</f>
        <v>6.16</v>
      </c>
    </row>
    <row r="3087" spans="1:18" ht="15" x14ac:dyDescent="0.2">
      <c r="A3087" t="s">
        <v>315</v>
      </c>
      <c r="B3087">
        <v>2019</v>
      </c>
      <c r="C3087" t="s">
        <v>0</v>
      </c>
      <c r="D3087" t="s">
        <v>556</v>
      </c>
      <c r="E3087" t="s">
        <v>2200</v>
      </c>
      <c r="F3087">
        <v>3</v>
      </c>
      <c r="G3087">
        <v>69</v>
      </c>
      <c r="H3087">
        <v>2</v>
      </c>
      <c r="I3087">
        <v>2426</v>
      </c>
      <c r="J3087">
        <v>3</v>
      </c>
      <c r="K3087">
        <v>2495</v>
      </c>
      <c r="L3087">
        <v>5020</v>
      </c>
      <c r="M3087" s="24" t="str">
        <f>LOOKUP(A3087,[1]lookup!$A$3:$A$51,[1]lookup!$P$3:$P$51)</f>
        <v>Unseeded</v>
      </c>
      <c r="N3087" s="24" t="str">
        <f>LOOKUP(A3087,[1]lookup!$A$3:$A$51,[1]lookup!$R$3:$R$51)</f>
        <v>Unburned</v>
      </c>
      <c r="O3087" s="24" t="str">
        <f>LOOKUP(A3087,[1]lookup!$A$3:$A$51,[1]lookup!$U$3:$U$51)</f>
        <v>FS</v>
      </c>
      <c r="P3087" s="25">
        <f t="shared" si="96"/>
        <v>48.326693227091631</v>
      </c>
      <c r="Q3087" s="25">
        <f t="shared" si="97"/>
        <v>1.3745019920318724</v>
      </c>
      <c r="R3087" s="25">
        <f>LOOKUP(A3087,[1]lookup!$A$3:$A$51,[1]lookup!$H$3:$H$51)</f>
        <v>6.16</v>
      </c>
    </row>
    <row r="3088" spans="1:18" ht="15" x14ac:dyDescent="0.2">
      <c r="A3088" t="s">
        <v>315</v>
      </c>
      <c r="B3088">
        <v>2019</v>
      </c>
      <c r="C3088" t="s">
        <v>0</v>
      </c>
      <c r="D3088" t="s">
        <v>557</v>
      </c>
      <c r="E3088" t="s">
        <v>2201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5020</v>
      </c>
      <c r="M3088" s="24" t="str">
        <f>LOOKUP(A3088,[1]lookup!$A$3:$A$51,[1]lookup!$P$3:$P$51)</f>
        <v>Unseeded</v>
      </c>
      <c r="N3088" s="24" t="str">
        <f>LOOKUP(A3088,[1]lookup!$A$3:$A$51,[1]lookup!$R$3:$R$51)</f>
        <v>Unburned</v>
      </c>
      <c r="O3088" s="24" t="str">
        <f>LOOKUP(A3088,[1]lookup!$A$3:$A$51,[1]lookup!$U$3:$U$51)</f>
        <v>FS</v>
      </c>
      <c r="P3088" s="25">
        <f t="shared" si="96"/>
        <v>0</v>
      </c>
      <c r="Q3088" s="25">
        <f t="shared" si="97"/>
        <v>0</v>
      </c>
      <c r="R3088" s="25">
        <f>LOOKUP(A3088,[1]lookup!$A$3:$A$51,[1]lookup!$H$3:$H$51)</f>
        <v>6.16</v>
      </c>
    </row>
    <row r="3089" spans="1:18" ht="15" x14ac:dyDescent="0.2">
      <c r="A3089" t="s">
        <v>315</v>
      </c>
      <c r="B3089">
        <v>2019</v>
      </c>
      <c r="C3089" t="s">
        <v>0</v>
      </c>
      <c r="D3089" t="s">
        <v>390</v>
      </c>
      <c r="E3089" t="s">
        <v>2202</v>
      </c>
      <c r="F3089">
        <v>1</v>
      </c>
      <c r="G3089">
        <v>29</v>
      </c>
      <c r="H3089">
        <v>3</v>
      </c>
      <c r="I3089">
        <v>424</v>
      </c>
      <c r="J3089">
        <v>3</v>
      </c>
      <c r="K3089">
        <v>453</v>
      </c>
      <c r="L3089">
        <v>5020</v>
      </c>
      <c r="M3089" s="24" t="str">
        <f>LOOKUP(A3089,[1]lookup!$A$3:$A$51,[1]lookup!$P$3:$P$51)</f>
        <v>Unseeded</v>
      </c>
      <c r="N3089" s="24" t="str">
        <f>LOOKUP(A3089,[1]lookup!$A$3:$A$51,[1]lookup!$R$3:$R$51)</f>
        <v>Unburned</v>
      </c>
      <c r="O3089" s="24" t="str">
        <f>LOOKUP(A3089,[1]lookup!$A$3:$A$51,[1]lookup!$U$3:$U$51)</f>
        <v>FS</v>
      </c>
      <c r="P3089" s="25">
        <f t="shared" si="96"/>
        <v>8.4462151394422307</v>
      </c>
      <c r="Q3089" s="25">
        <f t="shared" si="97"/>
        <v>0.57768924302788838</v>
      </c>
      <c r="R3089" s="25">
        <f>LOOKUP(A3089,[1]lookup!$A$3:$A$51,[1]lookup!$H$3:$H$51)</f>
        <v>6.16</v>
      </c>
    </row>
    <row r="3090" spans="1:18" ht="15" x14ac:dyDescent="0.2">
      <c r="A3090" t="s">
        <v>315</v>
      </c>
      <c r="B3090">
        <v>2019</v>
      </c>
      <c r="C3090" t="s">
        <v>0</v>
      </c>
      <c r="D3090" t="s">
        <v>1087</v>
      </c>
      <c r="E3090" t="s">
        <v>2203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5020</v>
      </c>
      <c r="M3090" s="24" t="str">
        <f>LOOKUP(A3090,[1]lookup!$A$3:$A$51,[1]lookup!$P$3:$P$51)</f>
        <v>Unseeded</v>
      </c>
      <c r="N3090" s="24" t="str">
        <f>LOOKUP(A3090,[1]lookup!$A$3:$A$51,[1]lookup!$R$3:$R$51)</f>
        <v>Unburned</v>
      </c>
      <c r="O3090" s="24" t="str">
        <f>LOOKUP(A3090,[1]lookup!$A$3:$A$51,[1]lookup!$U$3:$U$51)</f>
        <v>FS</v>
      </c>
      <c r="P3090" s="25">
        <f t="shared" si="96"/>
        <v>0</v>
      </c>
      <c r="Q3090" s="25">
        <f t="shared" si="97"/>
        <v>0</v>
      </c>
      <c r="R3090" s="25">
        <f>LOOKUP(A3090,[1]lookup!$A$3:$A$51,[1]lookup!$H$3:$H$51)</f>
        <v>6.16</v>
      </c>
    </row>
    <row r="3091" spans="1:18" ht="15" x14ac:dyDescent="0.2">
      <c r="A3091" t="s">
        <v>315</v>
      </c>
      <c r="B3091">
        <v>2019</v>
      </c>
      <c r="C3091" t="s">
        <v>0</v>
      </c>
      <c r="D3091" t="s">
        <v>244</v>
      </c>
      <c r="E3091" t="s">
        <v>2204</v>
      </c>
      <c r="F3091">
        <v>3</v>
      </c>
      <c r="G3091">
        <v>58</v>
      </c>
      <c r="H3091">
        <v>9</v>
      </c>
      <c r="I3091">
        <v>258</v>
      </c>
      <c r="J3091">
        <v>9</v>
      </c>
      <c r="K3091">
        <v>316</v>
      </c>
      <c r="L3091">
        <v>5020</v>
      </c>
      <c r="M3091" s="24" t="str">
        <f>LOOKUP(A3091,[1]lookup!$A$3:$A$51,[1]lookup!$P$3:$P$51)</f>
        <v>Unseeded</v>
      </c>
      <c r="N3091" s="24" t="str">
        <f>LOOKUP(A3091,[1]lookup!$A$3:$A$51,[1]lookup!$R$3:$R$51)</f>
        <v>Unburned</v>
      </c>
      <c r="O3091" s="24" t="str">
        <f>LOOKUP(A3091,[1]lookup!$A$3:$A$51,[1]lookup!$U$3:$U$51)</f>
        <v>FS</v>
      </c>
      <c r="P3091" s="25">
        <f t="shared" si="96"/>
        <v>5.1394422310756971</v>
      </c>
      <c r="Q3091" s="25">
        <f t="shared" si="97"/>
        <v>1.1553784860557768</v>
      </c>
      <c r="R3091" s="25">
        <f>LOOKUP(A3091,[1]lookup!$A$3:$A$51,[1]lookup!$H$3:$H$51)</f>
        <v>6.16</v>
      </c>
    </row>
    <row r="3092" spans="1:18" ht="15" x14ac:dyDescent="0.2">
      <c r="A3092" t="s">
        <v>315</v>
      </c>
      <c r="B3092">
        <v>2019</v>
      </c>
      <c r="C3092" t="s">
        <v>0</v>
      </c>
      <c r="D3092" t="s">
        <v>559</v>
      </c>
      <c r="E3092" t="s">
        <v>2205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5020</v>
      </c>
      <c r="M3092" s="24" t="str">
        <f>LOOKUP(A3092,[1]lookup!$A$3:$A$51,[1]lookup!$P$3:$P$51)</f>
        <v>Unseeded</v>
      </c>
      <c r="N3092" s="24" t="str">
        <f>LOOKUP(A3092,[1]lookup!$A$3:$A$51,[1]lookup!$R$3:$R$51)</f>
        <v>Unburned</v>
      </c>
      <c r="O3092" s="24" t="str">
        <f>LOOKUP(A3092,[1]lookup!$A$3:$A$51,[1]lookup!$U$3:$U$51)</f>
        <v>FS</v>
      </c>
      <c r="P3092" s="25">
        <f t="shared" si="96"/>
        <v>0</v>
      </c>
      <c r="Q3092" s="25">
        <f t="shared" si="97"/>
        <v>0</v>
      </c>
      <c r="R3092" s="25">
        <f>LOOKUP(A3092,[1]lookup!$A$3:$A$51,[1]lookup!$H$3:$H$51)</f>
        <v>6.16</v>
      </c>
    </row>
    <row r="3093" spans="1:18" ht="15" x14ac:dyDescent="0.2">
      <c r="A3093" t="s">
        <v>315</v>
      </c>
      <c r="B3093">
        <v>2019</v>
      </c>
      <c r="C3093" t="s">
        <v>0</v>
      </c>
      <c r="D3093" t="s">
        <v>1229</v>
      </c>
      <c r="E3093" t="s">
        <v>2206</v>
      </c>
      <c r="F3093">
        <v>1</v>
      </c>
      <c r="G3093">
        <v>5</v>
      </c>
      <c r="H3093">
        <v>0</v>
      </c>
      <c r="I3093">
        <v>0</v>
      </c>
      <c r="J3093">
        <v>1</v>
      </c>
      <c r="K3093">
        <v>5</v>
      </c>
      <c r="L3093">
        <v>5020</v>
      </c>
      <c r="M3093" s="24" t="str">
        <f>LOOKUP(A3093,[1]lookup!$A$3:$A$51,[1]lookup!$P$3:$P$51)</f>
        <v>Unseeded</v>
      </c>
      <c r="N3093" s="24" t="str">
        <f>LOOKUP(A3093,[1]lookup!$A$3:$A$51,[1]lookup!$R$3:$R$51)</f>
        <v>Unburned</v>
      </c>
      <c r="O3093" s="24" t="str">
        <f>LOOKUP(A3093,[1]lookup!$A$3:$A$51,[1]lookup!$U$3:$U$51)</f>
        <v>FS</v>
      </c>
      <c r="P3093" s="25">
        <f t="shared" si="96"/>
        <v>0</v>
      </c>
      <c r="Q3093" s="25">
        <f t="shared" si="97"/>
        <v>9.9601593625498003E-2</v>
      </c>
      <c r="R3093" s="25">
        <f>LOOKUP(A3093,[1]lookup!$A$3:$A$51,[1]lookup!$H$3:$H$51)</f>
        <v>6.16</v>
      </c>
    </row>
    <row r="3094" spans="1:18" ht="15" x14ac:dyDescent="0.2">
      <c r="A3094" t="s">
        <v>315</v>
      </c>
      <c r="B3094">
        <v>2019</v>
      </c>
      <c r="C3094" t="s">
        <v>0</v>
      </c>
      <c r="D3094" t="s">
        <v>405</v>
      </c>
      <c r="E3094" t="s">
        <v>2207</v>
      </c>
      <c r="F3094">
        <v>3</v>
      </c>
      <c r="G3094">
        <v>1767</v>
      </c>
      <c r="H3094">
        <v>3</v>
      </c>
      <c r="I3094">
        <v>1391</v>
      </c>
      <c r="J3094">
        <v>3</v>
      </c>
      <c r="K3094">
        <v>3158</v>
      </c>
      <c r="L3094">
        <v>5020</v>
      </c>
      <c r="M3094" s="24" t="str">
        <f>LOOKUP(A3094,[1]lookup!$A$3:$A$51,[1]lookup!$P$3:$P$51)</f>
        <v>Unseeded</v>
      </c>
      <c r="N3094" s="24" t="str">
        <f>LOOKUP(A3094,[1]lookup!$A$3:$A$51,[1]lookup!$R$3:$R$51)</f>
        <v>Unburned</v>
      </c>
      <c r="O3094" s="24" t="str">
        <f>LOOKUP(A3094,[1]lookup!$A$3:$A$51,[1]lookup!$U$3:$U$51)</f>
        <v>FS</v>
      </c>
      <c r="P3094" s="25">
        <f t="shared" si="96"/>
        <v>27.709163346613547</v>
      </c>
      <c r="Q3094" s="25">
        <f t="shared" si="97"/>
        <v>35.199203187250994</v>
      </c>
      <c r="R3094" s="25">
        <f>LOOKUP(A3094,[1]lookup!$A$3:$A$51,[1]lookup!$H$3:$H$51)</f>
        <v>6.16</v>
      </c>
    </row>
    <row r="3095" spans="1:18" ht="15" x14ac:dyDescent="0.2">
      <c r="A3095" t="s">
        <v>315</v>
      </c>
      <c r="B3095">
        <v>2019</v>
      </c>
      <c r="C3095" t="s">
        <v>0</v>
      </c>
      <c r="D3095" t="s">
        <v>217</v>
      </c>
      <c r="E3095" t="s">
        <v>2208</v>
      </c>
      <c r="F3095">
        <v>3</v>
      </c>
      <c r="G3095">
        <v>3092</v>
      </c>
      <c r="H3095">
        <v>0</v>
      </c>
      <c r="I3095">
        <v>0</v>
      </c>
      <c r="J3095">
        <v>3</v>
      </c>
      <c r="K3095">
        <v>3092</v>
      </c>
      <c r="L3095">
        <v>5020</v>
      </c>
      <c r="M3095" s="24" t="str">
        <f>LOOKUP(A3095,[1]lookup!$A$3:$A$51,[1]lookup!$P$3:$P$51)</f>
        <v>Unseeded</v>
      </c>
      <c r="N3095" s="24" t="str">
        <f>LOOKUP(A3095,[1]lookup!$A$3:$A$51,[1]lookup!$R$3:$R$51)</f>
        <v>Unburned</v>
      </c>
      <c r="O3095" s="24" t="str">
        <f>LOOKUP(A3095,[1]lookup!$A$3:$A$51,[1]lookup!$U$3:$U$51)</f>
        <v>FS</v>
      </c>
      <c r="P3095" s="25">
        <f t="shared" si="96"/>
        <v>0</v>
      </c>
      <c r="Q3095" s="25">
        <f t="shared" si="97"/>
        <v>61.593625498007967</v>
      </c>
      <c r="R3095" s="25">
        <f>LOOKUP(A3095,[1]lookup!$A$3:$A$51,[1]lookup!$H$3:$H$51)</f>
        <v>6.16</v>
      </c>
    </row>
    <row r="3096" spans="1:18" ht="15" x14ac:dyDescent="0.2">
      <c r="A3096" t="s">
        <v>315</v>
      </c>
      <c r="B3096">
        <v>2019</v>
      </c>
      <c r="C3096" t="s">
        <v>0</v>
      </c>
      <c r="D3096" t="s">
        <v>2209</v>
      </c>
      <c r="E3096" t="s">
        <v>2210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5020</v>
      </c>
      <c r="M3096" s="24" t="str">
        <f>LOOKUP(A3096,[1]lookup!$A$3:$A$51,[1]lookup!$P$3:$P$51)</f>
        <v>Unseeded</v>
      </c>
      <c r="N3096" s="24" t="str">
        <f>LOOKUP(A3096,[1]lookup!$A$3:$A$51,[1]lookup!$R$3:$R$51)</f>
        <v>Unburned</v>
      </c>
      <c r="O3096" s="24" t="str">
        <f>LOOKUP(A3096,[1]lookup!$A$3:$A$51,[1]lookup!$U$3:$U$51)</f>
        <v>FS</v>
      </c>
      <c r="P3096" s="25">
        <f t="shared" si="96"/>
        <v>0</v>
      </c>
      <c r="Q3096" s="25">
        <f t="shared" si="97"/>
        <v>0</v>
      </c>
      <c r="R3096" s="25">
        <f>LOOKUP(A3096,[1]lookup!$A$3:$A$51,[1]lookup!$H$3:$H$51)</f>
        <v>6.16</v>
      </c>
    </row>
    <row r="3097" spans="1:18" ht="15" x14ac:dyDescent="0.2">
      <c r="A3097" t="s">
        <v>315</v>
      </c>
      <c r="B3097">
        <v>2019</v>
      </c>
      <c r="C3097" t="s">
        <v>0</v>
      </c>
      <c r="D3097" t="s">
        <v>2211</v>
      </c>
      <c r="E3097" t="s">
        <v>2212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5020</v>
      </c>
      <c r="M3097" s="24" t="str">
        <f>LOOKUP(A3097,[1]lookup!$A$3:$A$51,[1]lookup!$P$3:$P$51)</f>
        <v>Unseeded</v>
      </c>
      <c r="N3097" s="24" t="str">
        <f>LOOKUP(A3097,[1]lookup!$A$3:$A$51,[1]lookup!$R$3:$R$51)</f>
        <v>Unburned</v>
      </c>
      <c r="O3097" s="24" t="str">
        <f>LOOKUP(A3097,[1]lookup!$A$3:$A$51,[1]lookup!$U$3:$U$51)</f>
        <v>FS</v>
      </c>
      <c r="P3097" s="25">
        <f t="shared" si="96"/>
        <v>0</v>
      </c>
      <c r="Q3097" s="25">
        <f t="shared" si="97"/>
        <v>0</v>
      </c>
      <c r="R3097" s="25">
        <f>LOOKUP(A3097,[1]lookup!$A$3:$A$51,[1]lookup!$H$3:$H$51)</f>
        <v>6.16</v>
      </c>
    </row>
    <row r="3098" spans="1:18" ht="15" x14ac:dyDescent="0.2">
      <c r="A3098" t="s">
        <v>318</v>
      </c>
      <c r="B3098">
        <v>2019</v>
      </c>
      <c r="C3098" t="s">
        <v>0</v>
      </c>
      <c r="D3098" t="s">
        <v>672</v>
      </c>
      <c r="E3098" t="s">
        <v>2199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5015</v>
      </c>
      <c r="M3098" s="24" t="str">
        <f>LOOKUP(A3098,[1]lookup!$A$3:$A$51,[1]lookup!$P$3:$P$51)</f>
        <v>Unseeded</v>
      </c>
      <c r="N3098" s="24" t="str">
        <f>LOOKUP(A3098,[1]lookup!$A$3:$A$51,[1]lookup!$R$3:$R$51)</f>
        <v>Unburned</v>
      </c>
      <c r="O3098" s="24" t="str">
        <f>LOOKUP(A3098,[1]lookup!$A$3:$A$51,[1]lookup!$U$3:$U$51)</f>
        <v>FS</v>
      </c>
      <c r="P3098" s="25">
        <f t="shared" si="96"/>
        <v>0</v>
      </c>
      <c r="Q3098" s="25">
        <f t="shared" si="97"/>
        <v>0</v>
      </c>
      <c r="R3098" s="25">
        <f>LOOKUP(A3098,[1]lookup!$A$3:$A$51,[1]lookup!$H$3:$H$51)</f>
        <v>0</v>
      </c>
    </row>
    <row r="3099" spans="1:18" ht="15" x14ac:dyDescent="0.2">
      <c r="A3099" t="s">
        <v>318</v>
      </c>
      <c r="B3099">
        <v>2019</v>
      </c>
      <c r="C3099" t="s">
        <v>0</v>
      </c>
      <c r="D3099" t="s">
        <v>556</v>
      </c>
      <c r="E3099" t="s">
        <v>2200</v>
      </c>
      <c r="F3099">
        <v>1</v>
      </c>
      <c r="G3099">
        <v>13</v>
      </c>
      <c r="H3099">
        <v>4</v>
      </c>
      <c r="I3099">
        <v>465</v>
      </c>
      <c r="J3099">
        <v>4</v>
      </c>
      <c r="K3099">
        <v>478</v>
      </c>
      <c r="L3099">
        <v>5015</v>
      </c>
      <c r="M3099" s="24" t="str">
        <f>LOOKUP(A3099,[1]lookup!$A$3:$A$51,[1]lookup!$P$3:$P$51)</f>
        <v>Unseeded</v>
      </c>
      <c r="N3099" s="24" t="str">
        <f>LOOKUP(A3099,[1]lookup!$A$3:$A$51,[1]lookup!$R$3:$R$51)</f>
        <v>Unburned</v>
      </c>
      <c r="O3099" s="24" t="str">
        <f>LOOKUP(A3099,[1]lookup!$A$3:$A$51,[1]lookup!$U$3:$U$51)</f>
        <v>FS</v>
      </c>
      <c r="P3099" s="25">
        <f t="shared" si="96"/>
        <v>9.2721834496510471</v>
      </c>
      <c r="Q3099" s="25">
        <f t="shared" si="97"/>
        <v>0.25922233300099701</v>
      </c>
      <c r="R3099" s="25">
        <f>LOOKUP(A3099,[1]lookup!$A$3:$A$51,[1]lookup!$H$3:$H$51)</f>
        <v>0</v>
      </c>
    </row>
    <row r="3100" spans="1:18" ht="15" x14ac:dyDescent="0.2">
      <c r="A3100" t="s">
        <v>318</v>
      </c>
      <c r="B3100">
        <v>2019</v>
      </c>
      <c r="C3100" t="s">
        <v>0</v>
      </c>
      <c r="D3100" t="s">
        <v>557</v>
      </c>
      <c r="E3100" t="s">
        <v>2201</v>
      </c>
      <c r="F3100">
        <v>1</v>
      </c>
      <c r="G3100">
        <v>2</v>
      </c>
      <c r="H3100">
        <v>1</v>
      </c>
      <c r="I3100">
        <v>153</v>
      </c>
      <c r="J3100">
        <v>1</v>
      </c>
      <c r="K3100">
        <v>155</v>
      </c>
      <c r="L3100">
        <v>5015</v>
      </c>
      <c r="M3100" s="24" t="str">
        <f>LOOKUP(A3100,[1]lookup!$A$3:$A$51,[1]lookup!$P$3:$P$51)</f>
        <v>Unseeded</v>
      </c>
      <c r="N3100" s="24" t="str">
        <f>LOOKUP(A3100,[1]lookup!$A$3:$A$51,[1]lookup!$R$3:$R$51)</f>
        <v>Unburned</v>
      </c>
      <c r="O3100" s="24" t="str">
        <f>LOOKUP(A3100,[1]lookup!$A$3:$A$51,[1]lookup!$U$3:$U$51)</f>
        <v>FS</v>
      </c>
      <c r="P3100" s="25">
        <f t="shared" si="96"/>
        <v>3.050847457627119</v>
      </c>
      <c r="Q3100" s="25">
        <f t="shared" si="97"/>
        <v>3.9880358923230309E-2</v>
      </c>
      <c r="R3100" s="25">
        <f>LOOKUP(A3100,[1]lookup!$A$3:$A$51,[1]lookup!$H$3:$H$51)</f>
        <v>0</v>
      </c>
    </row>
    <row r="3101" spans="1:18" ht="15" x14ac:dyDescent="0.2">
      <c r="A3101" t="s">
        <v>318</v>
      </c>
      <c r="B3101">
        <v>2019</v>
      </c>
      <c r="C3101" t="s">
        <v>0</v>
      </c>
      <c r="D3101" t="s">
        <v>390</v>
      </c>
      <c r="E3101" t="s">
        <v>2202</v>
      </c>
      <c r="F3101">
        <v>3</v>
      </c>
      <c r="G3101">
        <v>76</v>
      </c>
      <c r="H3101">
        <v>7</v>
      </c>
      <c r="I3101">
        <v>1014</v>
      </c>
      <c r="J3101">
        <v>7</v>
      </c>
      <c r="K3101">
        <v>1090</v>
      </c>
      <c r="L3101">
        <v>5015</v>
      </c>
      <c r="M3101" s="24" t="str">
        <f>LOOKUP(A3101,[1]lookup!$A$3:$A$51,[1]lookup!$P$3:$P$51)</f>
        <v>Unseeded</v>
      </c>
      <c r="N3101" s="24" t="str">
        <f>LOOKUP(A3101,[1]lookup!$A$3:$A$51,[1]lookup!$R$3:$R$51)</f>
        <v>Unburned</v>
      </c>
      <c r="O3101" s="24" t="str">
        <f>LOOKUP(A3101,[1]lookup!$A$3:$A$51,[1]lookup!$U$3:$U$51)</f>
        <v>FS</v>
      </c>
      <c r="P3101" s="25">
        <f t="shared" si="96"/>
        <v>20.219341974077768</v>
      </c>
      <c r="Q3101" s="25">
        <f t="shared" si="97"/>
        <v>1.5154536390827518</v>
      </c>
      <c r="R3101" s="25">
        <f>LOOKUP(A3101,[1]lookup!$A$3:$A$51,[1]lookup!$H$3:$H$51)</f>
        <v>0</v>
      </c>
    </row>
    <row r="3102" spans="1:18" ht="15" x14ac:dyDescent="0.2">
      <c r="A3102" t="s">
        <v>318</v>
      </c>
      <c r="B3102">
        <v>2019</v>
      </c>
      <c r="C3102" t="s">
        <v>0</v>
      </c>
      <c r="D3102" t="s">
        <v>1087</v>
      </c>
      <c r="E3102" t="s">
        <v>2203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5015</v>
      </c>
      <c r="M3102" s="24" t="str">
        <f>LOOKUP(A3102,[1]lookup!$A$3:$A$51,[1]lookup!$P$3:$P$51)</f>
        <v>Unseeded</v>
      </c>
      <c r="N3102" s="24" t="str">
        <f>LOOKUP(A3102,[1]lookup!$A$3:$A$51,[1]lookup!$R$3:$R$51)</f>
        <v>Unburned</v>
      </c>
      <c r="O3102" s="24" t="str">
        <f>LOOKUP(A3102,[1]lookup!$A$3:$A$51,[1]lookup!$U$3:$U$51)</f>
        <v>FS</v>
      </c>
      <c r="P3102" s="25">
        <f t="shared" si="96"/>
        <v>0</v>
      </c>
      <c r="Q3102" s="25">
        <f t="shared" si="97"/>
        <v>0</v>
      </c>
      <c r="R3102" s="25">
        <f>LOOKUP(A3102,[1]lookup!$A$3:$A$51,[1]lookup!$H$3:$H$51)</f>
        <v>0</v>
      </c>
    </row>
    <row r="3103" spans="1:18" ht="15" x14ac:dyDescent="0.2">
      <c r="A3103" t="s">
        <v>318</v>
      </c>
      <c r="B3103">
        <v>2019</v>
      </c>
      <c r="C3103" t="s">
        <v>0</v>
      </c>
      <c r="D3103" t="s">
        <v>244</v>
      </c>
      <c r="E3103" t="s">
        <v>2204</v>
      </c>
      <c r="F3103">
        <v>9</v>
      </c>
      <c r="G3103">
        <v>279</v>
      </c>
      <c r="H3103">
        <v>13</v>
      </c>
      <c r="I3103">
        <v>1654</v>
      </c>
      <c r="J3103">
        <v>14</v>
      </c>
      <c r="K3103">
        <v>1933</v>
      </c>
      <c r="L3103">
        <v>5015</v>
      </c>
      <c r="M3103" s="24" t="str">
        <f>LOOKUP(A3103,[1]lookup!$A$3:$A$51,[1]lookup!$P$3:$P$51)</f>
        <v>Unseeded</v>
      </c>
      <c r="N3103" s="24" t="str">
        <f>LOOKUP(A3103,[1]lookup!$A$3:$A$51,[1]lookup!$R$3:$R$51)</f>
        <v>Unburned</v>
      </c>
      <c r="O3103" s="24" t="str">
        <f>LOOKUP(A3103,[1]lookup!$A$3:$A$51,[1]lookup!$U$3:$U$51)</f>
        <v>FS</v>
      </c>
      <c r="P3103" s="25">
        <f t="shared" si="96"/>
        <v>32.981056829511466</v>
      </c>
      <c r="Q3103" s="25">
        <f t="shared" si="97"/>
        <v>5.5633100697906279</v>
      </c>
      <c r="R3103" s="25">
        <f>LOOKUP(A3103,[1]lookup!$A$3:$A$51,[1]lookup!$H$3:$H$51)</f>
        <v>0</v>
      </c>
    </row>
    <row r="3104" spans="1:18" ht="15" x14ac:dyDescent="0.2">
      <c r="A3104" t="s">
        <v>318</v>
      </c>
      <c r="B3104">
        <v>2019</v>
      </c>
      <c r="C3104" t="s">
        <v>0</v>
      </c>
      <c r="D3104" t="s">
        <v>559</v>
      </c>
      <c r="E3104" t="s">
        <v>2205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5015</v>
      </c>
      <c r="M3104" s="24" t="str">
        <f>LOOKUP(A3104,[1]lookup!$A$3:$A$51,[1]lookup!$P$3:$P$51)</f>
        <v>Unseeded</v>
      </c>
      <c r="N3104" s="24" t="str">
        <f>LOOKUP(A3104,[1]lookup!$A$3:$A$51,[1]lookup!$R$3:$R$51)</f>
        <v>Unburned</v>
      </c>
      <c r="O3104" s="24" t="str">
        <f>LOOKUP(A3104,[1]lookup!$A$3:$A$51,[1]lookup!$U$3:$U$51)</f>
        <v>FS</v>
      </c>
      <c r="P3104" s="25">
        <f t="shared" si="96"/>
        <v>0</v>
      </c>
      <c r="Q3104" s="25">
        <f t="shared" si="97"/>
        <v>0</v>
      </c>
      <c r="R3104" s="25">
        <f>LOOKUP(A3104,[1]lookup!$A$3:$A$51,[1]lookup!$H$3:$H$51)</f>
        <v>0</v>
      </c>
    </row>
    <row r="3105" spans="1:18" ht="15" x14ac:dyDescent="0.2">
      <c r="A3105" t="s">
        <v>318</v>
      </c>
      <c r="B3105">
        <v>2019</v>
      </c>
      <c r="C3105" t="s">
        <v>0</v>
      </c>
      <c r="D3105" t="s">
        <v>1229</v>
      </c>
      <c r="E3105" t="s">
        <v>2206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5015</v>
      </c>
      <c r="M3105" s="24" t="str">
        <f>LOOKUP(A3105,[1]lookup!$A$3:$A$51,[1]lookup!$P$3:$P$51)</f>
        <v>Unseeded</v>
      </c>
      <c r="N3105" s="24" t="str">
        <f>LOOKUP(A3105,[1]lookup!$A$3:$A$51,[1]lookup!$R$3:$R$51)</f>
        <v>Unburned</v>
      </c>
      <c r="O3105" s="24" t="str">
        <f>LOOKUP(A3105,[1]lookup!$A$3:$A$51,[1]lookup!$U$3:$U$51)</f>
        <v>FS</v>
      </c>
      <c r="P3105" s="25">
        <f t="shared" si="96"/>
        <v>0</v>
      </c>
      <c r="Q3105" s="25">
        <f t="shared" si="97"/>
        <v>0</v>
      </c>
      <c r="R3105" s="25">
        <f>LOOKUP(A3105,[1]lookup!$A$3:$A$51,[1]lookup!$H$3:$H$51)</f>
        <v>0</v>
      </c>
    </row>
    <row r="3106" spans="1:18" ht="15" x14ac:dyDescent="0.2">
      <c r="A3106" t="s">
        <v>318</v>
      </c>
      <c r="B3106">
        <v>2019</v>
      </c>
      <c r="C3106" t="s">
        <v>0</v>
      </c>
      <c r="D3106" t="s">
        <v>405</v>
      </c>
      <c r="E3106" t="s">
        <v>2207</v>
      </c>
      <c r="F3106">
        <v>2</v>
      </c>
      <c r="G3106">
        <v>2113</v>
      </c>
      <c r="H3106">
        <v>2</v>
      </c>
      <c r="I3106">
        <v>976</v>
      </c>
      <c r="J3106">
        <v>2</v>
      </c>
      <c r="K3106">
        <v>3089</v>
      </c>
      <c r="L3106">
        <v>5015</v>
      </c>
      <c r="M3106" s="24" t="str">
        <f>LOOKUP(A3106,[1]lookup!$A$3:$A$51,[1]lookup!$P$3:$P$51)</f>
        <v>Unseeded</v>
      </c>
      <c r="N3106" s="24" t="str">
        <f>LOOKUP(A3106,[1]lookup!$A$3:$A$51,[1]lookup!$R$3:$R$51)</f>
        <v>Unburned</v>
      </c>
      <c r="O3106" s="24" t="str">
        <f>LOOKUP(A3106,[1]lookup!$A$3:$A$51,[1]lookup!$U$3:$U$51)</f>
        <v>FS</v>
      </c>
      <c r="P3106" s="25">
        <f t="shared" si="96"/>
        <v>19.461615154536389</v>
      </c>
      <c r="Q3106" s="25">
        <f t="shared" si="97"/>
        <v>42.133599202392823</v>
      </c>
      <c r="R3106" s="25">
        <f>LOOKUP(A3106,[1]lookup!$A$3:$A$51,[1]lookup!$H$3:$H$51)</f>
        <v>0</v>
      </c>
    </row>
    <row r="3107" spans="1:18" ht="15" x14ac:dyDescent="0.2">
      <c r="A3107" t="s">
        <v>318</v>
      </c>
      <c r="B3107">
        <v>2019</v>
      </c>
      <c r="C3107" t="s">
        <v>0</v>
      </c>
      <c r="D3107" t="s">
        <v>217</v>
      </c>
      <c r="E3107" t="s">
        <v>2208</v>
      </c>
      <c r="F3107">
        <v>3</v>
      </c>
      <c r="G3107">
        <v>2532</v>
      </c>
      <c r="H3107">
        <v>1</v>
      </c>
      <c r="I3107">
        <v>28</v>
      </c>
      <c r="J3107">
        <v>3</v>
      </c>
      <c r="K3107">
        <v>2560</v>
      </c>
      <c r="L3107">
        <v>5015</v>
      </c>
      <c r="M3107" s="24" t="str">
        <f>LOOKUP(A3107,[1]lookup!$A$3:$A$51,[1]lookup!$P$3:$P$51)</f>
        <v>Unseeded</v>
      </c>
      <c r="N3107" s="24" t="str">
        <f>LOOKUP(A3107,[1]lookup!$A$3:$A$51,[1]lookup!$R$3:$R$51)</f>
        <v>Unburned</v>
      </c>
      <c r="O3107" s="24" t="str">
        <f>LOOKUP(A3107,[1]lookup!$A$3:$A$51,[1]lookup!$U$3:$U$51)</f>
        <v>FS</v>
      </c>
      <c r="P3107" s="25">
        <f t="shared" si="96"/>
        <v>0.5583250249252244</v>
      </c>
      <c r="Q3107" s="25">
        <f t="shared" si="97"/>
        <v>50.48853439680957</v>
      </c>
      <c r="R3107" s="25">
        <f>LOOKUP(A3107,[1]lookup!$A$3:$A$51,[1]lookup!$H$3:$H$51)</f>
        <v>0</v>
      </c>
    </row>
    <row r="3108" spans="1:18" ht="15" x14ac:dyDescent="0.2">
      <c r="A3108" t="s">
        <v>318</v>
      </c>
      <c r="B3108">
        <v>2019</v>
      </c>
      <c r="C3108" t="s">
        <v>0</v>
      </c>
      <c r="D3108" t="s">
        <v>2209</v>
      </c>
      <c r="E3108" t="s">
        <v>2210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5015</v>
      </c>
      <c r="M3108" s="24" t="str">
        <f>LOOKUP(A3108,[1]lookup!$A$3:$A$51,[1]lookup!$P$3:$P$51)</f>
        <v>Unseeded</v>
      </c>
      <c r="N3108" s="24" t="str">
        <f>LOOKUP(A3108,[1]lookup!$A$3:$A$51,[1]lookup!$R$3:$R$51)</f>
        <v>Unburned</v>
      </c>
      <c r="O3108" s="24" t="str">
        <f>LOOKUP(A3108,[1]lookup!$A$3:$A$51,[1]lookup!$U$3:$U$51)</f>
        <v>FS</v>
      </c>
      <c r="P3108" s="25">
        <f t="shared" si="96"/>
        <v>0</v>
      </c>
      <c r="Q3108" s="25">
        <f t="shared" si="97"/>
        <v>0</v>
      </c>
      <c r="R3108" s="25">
        <f>LOOKUP(A3108,[1]lookup!$A$3:$A$51,[1]lookup!$H$3:$H$51)</f>
        <v>0</v>
      </c>
    </row>
    <row r="3109" spans="1:18" ht="15" x14ac:dyDescent="0.2">
      <c r="A3109" t="s">
        <v>318</v>
      </c>
      <c r="B3109">
        <v>2019</v>
      </c>
      <c r="C3109" t="s">
        <v>0</v>
      </c>
      <c r="D3109" t="s">
        <v>2211</v>
      </c>
      <c r="E3109" t="s">
        <v>2212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5015</v>
      </c>
      <c r="M3109" s="24" t="str">
        <f>LOOKUP(A3109,[1]lookup!$A$3:$A$51,[1]lookup!$P$3:$P$51)</f>
        <v>Unseeded</v>
      </c>
      <c r="N3109" s="24" t="str">
        <f>LOOKUP(A3109,[1]lookup!$A$3:$A$51,[1]lookup!$R$3:$R$51)</f>
        <v>Unburned</v>
      </c>
      <c r="O3109" s="24" t="str">
        <f>LOOKUP(A3109,[1]lookup!$A$3:$A$51,[1]lookup!$U$3:$U$51)</f>
        <v>FS</v>
      </c>
      <c r="P3109" s="25">
        <f t="shared" si="96"/>
        <v>0</v>
      </c>
      <c r="Q3109" s="25">
        <f t="shared" si="97"/>
        <v>0</v>
      </c>
      <c r="R3109" s="25">
        <f>LOOKUP(A3109,[1]lookup!$A$3:$A$51,[1]lookup!$H$3:$H$51)</f>
        <v>0</v>
      </c>
    </row>
    <row r="3110" spans="1:18" ht="15" x14ac:dyDescent="0.2">
      <c r="A3110" t="s">
        <v>321</v>
      </c>
      <c r="B3110">
        <v>2019</v>
      </c>
      <c r="C3110" t="s">
        <v>0</v>
      </c>
      <c r="D3110" t="s">
        <v>672</v>
      </c>
      <c r="E3110" t="s">
        <v>2199</v>
      </c>
      <c r="F3110">
        <v>1</v>
      </c>
      <c r="G3110">
        <v>8</v>
      </c>
      <c r="H3110">
        <v>0</v>
      </c>
      <c r="I3110">
        <v>0</v>
      </c>
      <c r="J3110">
        <v>1</v>
      </c>
      <c r="K3110">
        <v>8</v>
      </c>
      <c r="L3110">
        <v>5000</v>
      </c>
      <c r="M3110" s="24" t="str">
        <f>LOOKUP(A3110,[1]lookup!$A$3:$A$51,[1]lookup!$P$3:$P$51)</f>
        <v>Seeded</v>
      </c>
      <c r="N3110" s="24" t="str">
        <f>LOOKUP(A3110,[1]lookup!$A$3:$A$51,[1]lookup!$R$3:$R$51)</f>
        <v>High</v>
      </c>
      <c r="O3110" s="24" t="str">
        <f>LOOKUP(A3110,[1]lookup!$A$3:$A$51,[1]lookup!$U$3:$U$51)</f>
        <v>FS</v>
      </c>
      <c r="P3110" s="25">
        <f t="shared" si="96"/>
        <v>0</v>
      </c>
      <c r="Q3110" s="25">
        <f t="shared" si="97"/>
        <v>0.16</v>
      </c>
      <c r="R3110" s="25">
        <f>LOOKUP(A3110,[1]lookup!$A$3:$A$51,[1]lookup!$H$3:$H$51)</f>
        <v>22.534930139720558</v>
      </c>
    </row>
    <row r="3111" spans="1:18" ht="15" x14ac:dyDescent="0.2">
      <c r="A3111" t="s">
        <v>321</v>
      </c>
      <c r="B3111">
        <v>2019</v>
      </c>
      <c r="C3111" t="s">
        <v>0</v>
      </c>
      <c r="D3111" t="s">
        <v>556</v>
      </c>
      <c r="E3111" t="s">
        <v>2200</v>
      </c>
      <c r="F3111">
        <v>0</v>
      </c>
      <c r="G3111">
        <v>0</v>
      </c>
      <c r="H3111">
        <v>4</v>
      </c>
      <c r="I3111">
        <v>173</v>
      </c>
      <c r="J3111">
        <v>4</v>
      </c>
      <c r="K3111">
        <v>173</v>
      </c>
      <c r="L3111">
        <v>5000</v>
      </c>
      <c r="M3111" s="24" t="str">
        <f>LOOKUP(A3111,[1]lookup!$A$3:$A$51,[1]lookup!$P$3:$P$51)</f>
        <v>Seeded</v>
      </c>
      <c r="N3111" s="24" t="str">
        <f>LOOKUP(A3111,[1]lookup!$A$3:$A$51,[1]lookup!$R$3:$R$51)</f>
        <v>High</v>
      </c>
      <c r="O3111" s="24" t="str">
        <f>LOOKUP(A3111,[1]lookup!$A$3:$A$51,[1]lookup!$U$3:$U$51)</f>
        <v>FS</v>
      </c>
      <c r="P3111" s="25">
        <f t="shared" si="96"/>
        <v>3.46</v>
      </c>
      <c r="Q3111" s="25">
        <f t="shared" si="97"/>
        <v>0</v>
      </c>
      <c r="R3111" s="25">
        <f>LOOKUP(A3111,[1]lookup!$A$3:$A$51,[1]lookup!$H$3:$H$51)</f>
        <v>22.534930139720558</v>
      </c>
    </row>
    <row r="3112" spans="1:18" ht="15" x14ac:dyDescent="0.2">
      <c r="A3112" t="s">
        <v>321</v>
      </c>
      <c r="B3112">
        <v>2019</v>
      </c>
      <c r="C3112" t="s">
        <v>0</v>
      </c>
      <c r="D3112" t="s">
        <v>557</v>
      </c>
      <c r="E3112" t="s">
        <v>2201</v>
      </c>
      <c r="F3112">
        <v>0</v>
      </c>
      <c r="G3112">
        <v>0</v>
      </c>
      <c r="H3112">
        <v>1</v>
      </c>
      <c r="I3112">
        <v>114</v>
      </c>
      <c r="J3112">
        <v>1</v>
      </c>
      <c r="K3112">
        <v>114</v>
      </c>
      <c r="L3112">
        <v>5000</v>
      </c>
      <c r="M3112" s="24" t="str">
        <f>LOOKUP(A3112,[1]lookup!$A$3:$A$51,[1]lookup!$P$3:$P$51)</f>
        <v>Seeded</v>
      </c>
      <c r="N3112" s="24" t="str">
        <f>LOOKUP(A3112,[1]lookup!$A$3:$A$51,[1]lookup!$R$3:$R$51)</f>
        <v>High</v>
      </c>
      <c r="O3112" s="24" t="str">
        <f>LOOKUP(A3112,[1]lookup!$A$3:$A$51,[1]lookup!$U$3:$U$51)</f>
        <v>FS</v>
      </c>
      <c r="P3112" s="25">
        <f t="shared" si="96"/>
        <v>2.2800000000000002</v>
      </c>
      <c r="Q3112" s="25">
        <f t="shared" si="97"/>
        <v>0</v>
      </c>
      <c r="R3112" s="25">
        <f>LOOKUP(A3112,[1]lookup!$A$3:$A$51,[1]lookup!$H$3:$H$51)</f>
        <v>22.534930139720558</v>
      </c>
    </row>
    <row r="3113" spans="1:18" ht="15" x14ac:dyDescent="0.2">
      <c r="A3113" t="s">
        <v>321</v>
      </c>
      <c r="B3113">
        <v>2019</v>
      </c>
      <c r="C3113" t="s">
        <v>0</v>
      </c>
      <c r="D3113" t="s">
        <v>390</v>
      </c>
      <c r="E3113" t="s">
        <v>2202</v>
      </c>
      <c r="F3113">
        <v>3</v>
      </c>
      <c r="G3113">
        <v>540</v>
      </c>
      <c r="H3113">
        <v>4</v>
      </c>
      <c r="I3113">
        <v>1790</v>
      </c>
      <c r="J3113">
        <v>4</v>
      </c>
      <c r="K3113">
        <v>2330</v>
      </c>
      <c r="L3113">
        <v>5000</v>
      </c>
      <c r="M3113" s="24" t="str">
        <f>LOOKUP(A3113,[1]lookup!$A$3:$A$51,[1]lookup!$P$3:$P$51)</f>
        <v>Seeded</v>
      </c>
      <c r="N3113" s="24" t="str">
        <f>LOOKUP(A3113,[1]lookup!$A$3:$A$51,[1]lookup!$R$3:$R$51)</f>
        <v>High</v>
      </c>
      <c r="O3113" s="24" t="str">
        <f>LOOKUP(A3113,[1]lookup!$A$3:$A$51,[1]lookup!$U$3:$U$51)</f>
        <v>FS</v>
      </c>
      <c r="P3113" s="25">
        <f t="shared" si="96"/>
        <v>35.799999999999997</v>
      </c>
      <c r="Q3113" s="25">
        <f t="shared" si="97"/>
        <v>10.8</v>
      </c>
      <c r="R3113" s="25">
        <f>LOOKUP(A3113,[1]lookup!$A$3:$A$51,[1]lookup!$H$3:$H$51)</f>
        <v>22.534930139720558</v>
      </c>
    </row>
    <row r="3114" spans="1:18" ht="15" x14ac:dyDescent="0.2">
      <c r="A3114" t="s">
        <v>321</v>
      </c>
      <c r="B3114">
        <v>2019</v>
      </c>
      <c r="C3114" t="s">
        <v>0</v>
      </c>
      <c r="D3114" t="s">
        <v>1087</v>
      </c>
      <c r="E3114" t="s">
        <v>2203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5000</v>
      </c>
      <c r="M3114" s="24" t="str">
        <f>LOOKUP(A3114,[1]lookup!$A$3:$A$51,[1]lookup!$P$3:$P$51)</f>
        <v>Seeded</v>
      </c>
      <c r="N3114" s="24" t="str">
        <f>LOOKUP(A3114,[1]lookup!$A$3:$A$51,[1]lookup!$R$3:$R$51)</f>
        <v>High</v>
      </c>
      <c r="O3114" s="24" t="str">
        <f>LOOKUP(A3114,[1]lookup!$A$3:$A$51,[1]lookup!$U$3:$U$51)</f>
        <v>FS</v>
      </c>
      <c r="P3114" s="25">
        <f t="shared" si="96"/>
        <v>0</v>
      </c>
      <c r="Q3114" s="25">
        <f t="shared" si="97"/>
        <v>0</v>
      </c>
      <c r="R3114" s="25">
        <f>LOOKUP(A3114,[1]lookup!$A$3:$A$51,[1]lookup!$H$3:$H$51)</f>
        <v>22.534930139720558</v>
      </c>
    </row>
    <row r="3115" spans="1:18" ht="15" x14ac:dyDescent="0.2">
      <c r="A3115" t="s">
        <v>321</v>
      </c>
      <c r="B3115">
        <v>2019</v>
      </c>
      <c r="C3115" t="s">
        <v>0</v>
      </c>
      <c r="D3115" t="s">
        <v>244</v>
      </c>
      <c r="E3115" t="s">
        <v>2204</v>
      </c>
      <c r="F3115">
        <v>5</v>
      </c>
      <c r="G3115">
        <v>56</v>
      </c>
      <c r="H3115">
        <v>6</v>
      </c>
      <c r="I3115">
        <v>553</v>
      </c>
      <c r="J3115">
        <v>7</v>
      </c>
      <c r="K3115">
        <v>609</v>
      </c>
      <c r="L3115">
        <v>5000</v>
      </c>
      <c r="M3115" s="24" t="str">
        <f>LOOKUP(A3115,[1]lookup!$A$3:$A$51,[1]lookup!$P$3:$P$51)</f>
        <v>Seeded</v>
      </c>
      <c r="N3115" s="24" t="str">
        <f>LOOKUP(A3115,[1]lookup!$A$3:$A$51,[1]lookup!$R$3:$R$51)</f>
        <v>High</v>
      </c>
      <c r="O3115" s="24" t="str">
        <f>LOOKUP(A3115,[1]lookup!$A$3:$A$51,[1]lookup!$U$3:$U$51)</f>
        <v>FS</v>
      </c>
      <c r="P3115" s="25">
        <f t="shared" si="96"/>
        <v>11.06</v>
      </c>
      <c r="Q3115" s="25">
        <f t="shared" si="97"/>
        <v>1.1199999999999999</v>
      </c>
      <c r="R3115" s="25">
        <f>LOOKUP(A3115,[1]lookup!$A$3:$A$51,[1]lookup!$H$3:$H$51)</f>
        <v>22.534930139720558</v>
      </c>
    </row>
    <row r="3116" spans="1:18" ht="15" x14ac:dyDescent="0.2">
      <c r="A3116" t="s">
        <v>321</v>
      </c>
      <c r="B3116">
        <v>2019</v>
      </c>
      <c r="C3116" t="s">
        <v>0</v>
      </c>
      <c r="D3116" t="s">
        <v>559</v>
      </c>
      <c r="E3116" t="s">
        <v>2205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5000</v>
      </c>
      <c r="M3116" s="24" t="str">
        <f>LOOKUP(A3116,[1]lookup!$A$3:$A$51,[1]lookup!$P$3:$P$51)</f>
        <v>Seeded</v>
      </c>
      <c r="N3116" s="24" t="str">
        <f>LOOKUP(A3116,[1]lookup!$A$3:$A$51,[1]lookup!$R$3:$R$51)</f>
        <v>High</v>
      </c>
      <c r="O3116" s="24" t="str">
        <f>LOOKUP(A3116,[1]lookup!$A$3:$A$51,[1]lookup!$U$3:$U$51)</f>
        <v>FS</v>
      </c>
      <c r="P3116" s="25">
        <f t="shared" si="96"/>
        <v>0</v>
      </c>
      <c r="Q3116" s="25">
        <f t="shared" si="97"/>
        <v>0</v>
      </c>
      <c r="R3116" s="25">
        <f>LOOKUP(A3116,[1]lookup!$A$3:$A$51,[1]lookup!$H$3:$H$51)</f>
        <v>22.534930139720558</v>
      </c>
    </row>
    <row r="3117" spans="1:18" ht="15" x14ac:dyDescent="0.2">
      <c r="A3117" t="s">
        <v>321</v>
      </c>
      <c r="B3117">
        <v>2019</v>
      </c>
      <c r="C3117" t="s">
        <v>0</v>
      </c>
      <c r="D3117" t="s">
        <v>1229</v>
      </c>
      <c r="E3117" t="s">
        <v>2206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5000</v>
      </c>
      <c r="M3117" s="24" t="str">
        <f>LOOKUP(A3117,[1]lookup!$A$3:$A$51,[1]lookup!$P$3:$P$51)</f>
        <v>Seeded</v>
      </c>
      <c r="N3117" s="24" t="str">
        <f>LOOKUP(A3117,[1]lookup!$A$3:$A$51,[1]lookup!$R$3:$R$51)</f>
        <v>High</v>
      </c>
      <c r="O3117" s="24" t="str">
        <f>LOOKUP(A3117,[1]lookup!$A$3:$A$51,[1]lookup!$U$3:$U$51)</f>
        <v>FS</v>
      </c>
      <c r="P3117" s="25">
        <f t="shared" si="96"/>
        <v>0</v>
      </c>
      <c r="Q3117" s="25">
        <f t="shared" si="97"/>
        <v>0</v>
      </c>
      <c r="R3117" s="25">
        <f>LOOKUP(A3117,[1]lookup!$A$3:$A$51,[1]lookup!$H$3:$H$51)</f>
        <v>22.534930139720558</v>
      </c>
    </row>
    <row r="3118" spans="1:18" ht="15" x14ac:dyDescent="0.2">
      <c r="A3118" t="s">
        <v>321</v>
      </c>
      <c r="B3118">
        <v>2019</v>
      </c>
      <c r="C3118" t="s">
        <v>0</v>
      </c>
      <c r="D3118" t="s">
        <v>405</v>
      </c>
      <c r="E3118" t="s">
        <v>2207</v>
      </c>
      <c r="F3118">
        <v>2</v>
      </c>
      <c r="G3118">
        <v>780</v>
      </c>
      <c r="H3118">
        <v>1</v>
      </c>
      <c r="I3118">
        <v>89</v>
      </c>
      <c r="J3118">
        <v>2</v>
      </c>
      <c r="K3118">
        <v>869</v>
      </c>
      <c r="L3118">
        <v>5000</v>
      </c>
      <c r="M3118" s="24" t="str">
        <f>LOOKUP(A3118,[1]lookup!$A$3:$A$51,[1]lookup!$P$3:$P$51)</f>
        <v>Seeded</v>
      </c>
      <c r="N3118" s="24" t="str">
        <f>LOOKUP(A3118,[1]lookup!$A$3:$A$51,[1]lookup!$R$3:$R$51)</f>
        <v>High</v>
      </c>
      <c r="O3118" s="24" t="str">
        <f>LOOKUP(A3118,[1]lookup!$A$3:$A$51,[1]lookup!$U$3:$U$51)</f>
        <v>FS</v>
      </c>
      <c r="P3118" s="25">
        <f t="shared" si="96"/>
        <v>1.78</v>
      </c>
      <c r="Q3118" s="25">
        <f t="shared" si="97"/>
        <v>15.6</v>
      </c>
      <c r="R3118" s="25">
        <f>LOOKUP(A3118,[1]lookup!$A$3:$A$51,[1]lookup!$H$3:$H$51)</f>
        <v>22.534930139720558</v>
      </c>
    </row>
    <row r="3119" spans="1:18" ht="15" x14ac:dyDescent="0.2">
      <c r="A3119" t="s">
        <v>321</v>
      </c>
      <c r="B3119">
        <v>2019</v>
      </c>
      <c r="C3119" t="s">
        <v>0</v>
      </c>
      <c r="D3119" t="s">
        <v>217</v>
      </c>
      <c r="E3119" t="s">
        <v>2208</v>
      </c>
      <c r="F3119">
        <v>2</v>
      </c>
      <c r="G3119">
        <v>3616</v>
      </c>
      <c r="H3119">
        <v>0</v>
      </c>
      <c r="I3119">
        <v>0</v>
      </c>
      <c r="J3119">
        <v>2</v>
      </c>
      <c r="K3119">
        <v>3616</v>
      </c>
      <c r="L3119">
        <v>5000</v>
      </c>
      <c r="M3119" s="24" t="str">
        <f>LOOKUP(A3119,[1]lookup!$A$3:$A$51,[1]lookup!$P$3:$P$51)</f>
        <v>Seeded</v>
      </c>
      <c r="N3119" s="24" t="str">
        <f>LOOKUP(A3119,[1]lookup!$A$3:$A$51,[1]lookup!$R$3:$R$51)</f>
        <v>High</v>
      </c>
      <c r="O3119" s="24" t="str">
        <f>LOOKUP(A3119,[1]lookup!$A$3:$A$51,[1]lookup!$U$3:$U$51)</f>
        <v>FS</v>
      </c>
      <c r="P3119" s="25">
        <f t="shared" si="96"/>
        <v>0</v>
      </c>
      <c r="Q3119" s="25">
        <f t="shared" si="97"/>
        <v>72.319999999999993</v>
      </c>
      <c r="R3119" s="25">
        <f>LOOKUP(A3119,[1]lookup!$A$3:$A$51,[1]lookup!$H$3:$H$51)</f>
        <v>22.534930139720558</v>
      </c>
    </row>
    <row r="3120" spans="1:18" ht="15" x14ac:dyDescent="0.2">
      <c r="A3120" t="s">
        <v>321</v>
      </c>
      <c r="B3120">
        <v>2019</v>
      </c>
      <c r="C3120" t="s">
        <v>0</v>
      </c>
      <c r="D3120" t="s">
        <v>2209</v>
      </c>
      <c r="E3120" t="s">
        <v>2210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5000</v>
      </c>
      <c r="M3120" s="24" t="str">
        <f>LOOKUP(A3120,[1]lookup!$A$3:$A$51,[1]lookup!$P$3:$P$51)</f>
        <v>Seeded</v>
      </c>
      <c r="N3120" s="24" t="str">
        <f>LOOKUP(A3120,[1]lookup!$A$3:$A$51,[1]lookup!$R$3:$R$51)</f>
        <v>High</v>
      </c>
      <c r="O3120" s="24" t="str">
        <f>LOOKUP(A3120,[1]lookup!$A$3:$A$51,[1]lookup!$U$3:$U$51)</f>
        <v>FS</v>
      </c>
      <c r="P3120" s="25">
        <f t="shared" si="96"/>
        <v>0</v>
      </c>
      <c r="Q3120" s="25">
        <f t="shared" si="97"/>
        <v>0</v>
      </c>
      <c r="R3120" s="25">
        <f>LOOKUP(A3120,[1]lookup!$A$3:$A$51,[1]lookup!$H$3:$H$51)</f>
        <v>22.534930139720558</v>
      </c>
    </row>
    <row r="3121" spans="1:18" ht="15" x14ac:dyDescent="0.2">
      <c r="A3121" t="s">
        <v>321</v>
      </c>
      <c r="B3121">
        <v>2019</v>
      </c>
      <c r="C3121" t="s">
        <v>0</v>
      </c>
      <c r="D3121" t="s">
        <v>2211</v>
      </c>
      <c r="E3121" t="s">
        <v>2212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5000</v>
      </c>
      <c r="M3121" s="24" t="str">
        <f>LOOKUP(A3121,[1]lookup!$A$3:$A$51,[1]lookup!$P$3:$P$51)</f>
        <v>Seeded</v>
      </c>
      <c r="N3121" s="24" t="str">
        <f>LOOKUP(A3121,[1]lookup!$A$3:$A$51,[1]lookup!$R$3:$R$51)</f>
        <v>High</v>
      </c>
      <c r="O3121" s="24" t="str">
        <f>LOOKUP(A3121,[1]lookup!$A$3:$A$51,[1]lookup!$U$3:$U$51)</f>
        <v>FS</v>
      </c>
      <c r="P3121" s="25">
        <f t="shared" si="96"/>
        <v>0</v>
      </c>
      <c r="Q3121" s="25">
        <f t="shared" si="97"/>
        <v>0</v>
      </c>
      <c r="R3121" s="25">
        <f>LOOKUP(A3121,[1]lookup!$A$3:$A$51,[1]lookup!$H$3:$H$51)</f>
        <v>22.534930139720558</v>
      </c>
    </row>
    <row r="3122" spans="1:18" ht="15" x14ac:dyDescent="0.2">
      <c r="A3122" t="s">
        <v>327</v>
      </c>
      <c r="B3122">
        <v>2019</v>
      </c>
      <c r="C3122" t="s">
        <v>0</v>
      </c>
      <c r="D3122" t="s">
        <v>672</v>
      </c>
      <c r="E3122" t="s">
        <v>2199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5000</v>
      </c>
      <c r="M3122" s="24" t="str">
        <f>LOOKUP(A3122,[1]lookup!$A$3:$A$51,[1]lookup!$P$3:$P$51)</f>
        <v>Seeded</v>
      </c>
      <c r="N3122" s="24" t="str">
        <f>LOOKUP(A3122,[1]lookup!$A$3:$A$51,[1]lookup!$R$3:$R$51)</f>
        <v>High</v>
      </c>
      <c r="O3122" s="24" t="str">
        <f>LOOKUP(A3122,[1]lookup!$A$3:$A$51,[1]lookup!$U$3:$U$51)</f>
        <v>FS</v>
      </c>
      <c r="P3122" s="25">
        <f t="shared" si="96"/>
        <v>0</v>
      </c>
      <c r="Q3122" s="25">
        <f t="shared" si="97"/>
        <v>0</v>
      </c>
      <c r="R3122" s="25">
        <f>LOOKUP(A3122,[1]lookup!$A$3:$A$51,[1]lookup!$H$3:$H$51)</f>
        <v>67.7</v>
      </c>
    </row>
    <row r="3123" spans="1:18" ht="15" x14ac:dyDescent="0.2">
      <c r="A3123" t="s">
        <v>327</v>
      </c>
      <c r="B3123">
        <v>2019</v>
      </c>
      <c r="C3123" t="s">
        <v>0</v>
      </c>
      <c r="D3123" t="s">
        <v>556</v>
      </c>
      <c r="E3123" t="s">
        <v>2200</v>
      </c>
      <c r="F3123">
        <v>0</v>
      </c>
      <c r="G3123">
        <v>0</v>
      </c>
      <c r="H3123">
        <v>3</v>
      </c>
      <c r="I3123">
        <v>408</v>
      </c>
      <c r="J3123">
        <v>3</v>
      </c>
      <c r="K3123">
        <v>408</v>
      </c>
      <c r="L3123">
        <v>5000</v>
      </c>
      <c r="M3123" s="24" t="str">
        <f>LOOKUP(A3123,[1]lookup!$A$3:$A$51,[1]lookup!$P$3:$P$51)</f>
        <v>Seeded</v>
      </c>
      <c r="N3123" s="24" t="str">
        <f>LOOKUP(A3123,[1]lookup!$A$3:$A$51,[1]lookup!$R$3:$R$51)</f>
        <v>High</v>
      </c>
      <c r="O3123" s="24" t="str">
        <f>LOOKUP(A3123,[1]lookup!$A$3:$A$51,[1]lookup!$U$3:$U$51)</f>
        <v>FS</v>
      </c>
      <c r="P3123" s="25">
        <f t="shared" si="96"/>
        <v>8.16</v>
      </c>
      <c r="Q3123" s="25">
        <f t="shared" si="97"/>
        <v>0</v>
      </c>
      <c r="R3123" s="25">
        <f>LOOKUP(A3123,[1]lookup!$A$3:$A$51,[1]lookup!$H$3:$H$51)</f>
        <v>67.7</v>
      </c>
    </row>
    <row r="3124" spans="1:18" ht="15" x14ac:dyDescent="0.2">
      <c r="A3124" t="s">
        <v>327</v>
      </c>
      <c r="B3124">
        <v>2019</v>
      </c>
      <c r="C3124" t="s">
        <v>0</v>
      </c>
      <c r="D3124" t="s">
        <v>557</v>
      </c>
      <c r="E3124" t="s">
        <v>2201</v>
      </c>
      <c r="F3124">
        <v>1</v>
      </c>
      <c r="G3124">
        <v>10</v>
      </c>
      <c r="H3124">
        <v>2</v>
      </c>
      <c r="I3124">
        <v>84</v>
      </c>
      <c r="J3124">
        <v>2</v>
      </c>
      <c r="K3124">
        <v>94</v>
      </c>
      <c r="L3124">
        <v>5000</v>
      </c>
      <c r="M3124" s="24" t="str">
        <f>LOOKUP(A3124,[1]lookup!$A$3:$A$51,[1]lookup!$P$3:$P$51)</f>
        <v>Seeded</v>
      </c>
      <c r="N3124" s="24" t="str">
        <f>LOOKUP(A3124,[1]lookup!$A$3:$A$51,[1]lookup!$R$3:$R$51)</f>
        <v>High</v>
      </c>
      <c r="O3124" s="24" t="str">
        <f>LOOKUP(A3124,[1]lookup!$A$3:$A$51,[1]lookup!$U$3:$U$51)</f>
        <v>FS</v>
      </c>
      <c r="P3124" s="25">
        <f t="shared" si="96"/>
        <v>1.68</v>
      </c>
      <c r="Q3124" s="25">
        <f t="shared" si="97"/>
        <v>0.2</v>
      </c>
      <c r="R3124" s="25">
        <f>LOOKUP(A3124,[1]lookup!$A$3:$A$51,[1]lookup!$H$3:$H$51)</f>
        <v>67.7</v>
      </c>
    </row>
    <row r="3125" spans="1:18" ht="15" x14ac:dyDescent="0.2">
      <c r="A3125" t="s">
        <v>327</v>
      </c>
      <c r="B3125">
        <v>2019</v>
      </c>
      <c r="C3125" t="s">
        <v>0</v>
      </c>
      <c r="D3125" t="s">
        <v>390</v>
      </c>
      <c r="E3125" t="s">
        <v>2202</v>
      </c>
      <c r="F3125">
        <v>7</v>
      </c>
      <c r="G3125">
        <v>591</v>
      </c>
      <c r="H3125">
        <v>8</v>
      </c>
      <c r="I3125">
        <v>2436</v>
      </c>
      <c r="J3125">
        <v>8</v>
      </c>
      <c r="K3125">
        <v>3027</v>
      </c>
      <c r="L3125">
        <v>5000</v>
      </c>
      <c r="M3125" s="24" t="str">
        <f>LOOKUP(A3125,[1]lookup!$A$3:$A$51,[1]lookup!$P$3:$P$51)</f>
        <v>Seeded</v>
      </c>
      <c r="N3125" s="24" t="str">
        <f>LOOKUP(A3125,[1]lookup!$A$3:$A$51,[1]lookup!$R$3:$R$51)</f>
        <v>High</v>
      </c>
      <c r="O3125" s="24" t="str">
        <f>LOOKUP(A3125,[1]lookup!$A$3:$A$51,[1]lookup!$U$3:$U$51)</f>
        <v>FS</v>
      </c>
      <c r="P3125" s="25">
        <f t="shared" si="96"/>
        <v>48.72</v>
      </c>
      <c r="Q3125" s="25">
        <f t="shared" si="97"/>
        <v>11.82</v>
      </c>
      <c r="R3125" s="25">
        <f>LOOKUP(A3125,[1]lookup!$A$3:$A$51,[1]lookup!$H$3:$H$51)</f>
        <v>67.7</v>
      </c>
    </row>
    <row r="3126" spans="1:18" ht="15" x14ac:dyDescent="0.2">
      <c r="A3126" t="s">
        <v>327</v>
      </c>
      <c r="B3126">
        <v>2019</v>
      </c>
      <c r="C3126" t="s">
        <v>0</v>
      </c>
      <c r="D3126" t="s">
        <v>1087</v>
      </c>
      <c r="E3126" t="s">
        <v>2203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5000</v>
      </c>
      <c r="M3126" s="24" t="str">
        <f>LOOKUP(A3126,[1]lookup!$A$3:$A$51,[1]lookup!$P$3:$P$51)</f>
        <v>Seeded</v>
      </c>
      <c r="N3126" s="24" t="str">
        <f>LOOKUP(A3126,[1]lookup!$A$3:$A$51,[1]lookup!$R$3:$R$51)</f>
        <v>High</v>
      </c>
      <c r="O3126" s="24" t="str">
        <f>LOOKUP(A3126,[1]lookup!$A$3:$A$51,[1]lookup!$U$3:$U$51)</f>
        <v>FS</v>
      </c>
      <c r="P3126" s="25">
        <f t="shared" si="96"/>
        <v>0</v>
      </c>
      <c r="Q3126" s="25">
        <f t="shared" si="97"/>
        <v>0</v>
      </c>
      <c r="R3126" s="25">
        <f>LOOKUP(A3126,[1]lookup!$A$3:$A$51,[1]lookup!$H$3:$H$51)</f>
        <v>67.7</v>
      </c>
    </row>
    <row r="3127" spans="1:18" ht="15" x14ac:dyDescent="0.2">
      <c r="A3127" t="s">
        <v>327</v>
      </c>
      <c r="B3127">
        <v>2019</v>
      </c>
      <c r="C3127" t="s">
        <v>0</v>
      </c>
      <c r="D3127" t="s">
        <v>244</v>
      </c>
      <c r="E3127" t="s">
        <v>2204</v>
      </c>
      <c r="F3127">
        <v>5</v>
      </c>
      <c r="G3127">
        <v>171</v>
      </c>
      <c r="H3127">
        <v>11</v>
      </c>
      <c r="I3127">
        <v>1428</v>
      </c>
      <c r="J3127">
        <v>12</v>
      </c>
      <c r="K3127">
        <v>1599</v>
      </c>
      <c r="L3127">
        <v>5000</v>
      </c>
      <c r="M3127" s="24" t="str">
        <f>LOOKUP(A3127,[1]lookup!$A$3:$A$51,[1]lookup!$P$3:$P$51)</f>
        <v>Seeded</v>
      </c>
      <c r="N3127" s="24" t="str">
        <f>LOOKUP(A3127,[1]lookup!$A$3:$A$51,[1]lookup!$R$3:$R$51)</f>
        <v>High</v>
      </c>
      <c r="O3127" s="24" t="str">
        <f>LOOKUP(A3127,[1]lookup!$A$3:$A$51,[1]lookup!$U$3:$U$51)</f>
        <v>FS</v>
      </c>
      <c r="P3127" s="25">
        <f t="shared" si="96"/>
        <v>28.560000000000002</v>
      </c>
      <c r="Q3127" s="25">
        <f t="shared" si="97"/>
        <v>3.42</v>
      </c>
      <c r="R3127" s="25">
        <f>LOOKUP(A3127,[1]lookup!$A$3:$A$51,[1]lookup!$H$3:$H$51)</f>
        <v>67.7</v>
      </c>
    </row>
    <row r="3128" spans="1:18" ht="15" x14ac:dyDescent="0.2">
      <c r="A3128" t="s">
        <v>327</v>
      </c>
      <c r="B3128">
        <v>2019</v>
      </c>
      <c r="C3128" t="s">
        <v>0</v>
      </c>
      <c r="D3128" t="s">
        <v>559</v>
      </c>
      <c r="E3128" t="s">
        <v>2205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5000</v>
      </c>
      <c r="M3128" s="24" t="str">
        <f>LOOKUP(A3128,[1]lookup!$A$3:$A$51,[1]lookup!$P$3:$P$51)</f>
        <v>Seeded</v>
      </c>
      <c r="N3128" s="24" t="str">
        <f>LOOKUP(A3128,[1]lookup!$A$3:$A$51,[1]lookup!$R$3:$R$51)</f>
        <v>High</v>
      </c>
      <c r="O3128" s="24" t="str">
        <f>LOOKUP(A3128,[1]lookup!$A$3:$A$51,[1]lookup!$U$3:$U$51)</f>
        <v>FS</v>
      </c>
      <c r="P3128" s="25">
        <f t="shared" si="96"/>
        <v>0</v>
      </c>
      <c r="Q3128" s="25">
        <f t="shared" si="97"/>
        <v>0</v>
      </c>
      <c r="R3128" s="25">
        <f>LOOKUP(A3128,[1]lookup!$A$3:$A$51,[1]lookup!$H$3:$H$51)</f>
        <v>67.7</v>
      </c>
    </row>
    <row r="3129" spans="1:18" ht="15" x14ac:dyDescent="0.2">
      <c r="A3129" t="s">
        <v>327</v>
      </c>
      <c r="B3129">
        <v>2019</v>
      </c>
      <c r="C3129" t="s">
        <v>0</v>
      </c>
      <c r="D3129" t="s">
        <v>1229</v>
      </c>
      <c r="E3129" t="s">
        <v>2206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5000</v>
      </c>
      <c r="M3129" s="24" t="str">
        <f>LOOKUP(A3129,[1]lookup!$A$3:$A$51,[1]lookup!$P$3:$P$51)</f>
        <v>Seeded</v>
      </c>
      <c r="N3129" s="24" t="str">
        <f>LOOKUP(A3129,[1]lookup!$A$3:$A$51,[1]lookup!$R$3:$R$51)</f>
        <v>High</v>
      </c>
      <c r="O3129" s="24" t="str">
        <f>LOOKUP(A3129,[1]lookup!$A$3:$A$51,[1]lookup!$U$3:$U$51)</f>
        <v>FS</v>
      </c>
      <c r="P3129" s="25">
        <f t="shared" si="96"/>
        <v>0</v>
      </c>
      <c r="Q3129" s="25">
        <f t="shared" si="97"/>
        <v>0</v>
      </c>
      <c r="R3129" s="25">
        <f>LOOKUP(A3129,[1]lookup!$A$3:$A$51,[1]lookup!$H$3:$H$51)</f>
        <v>67.7</v>
      </c>
    </row>
    <row r="3130" spans="1:18" ht="15" x14ac:dyDescent="0.2">
      <c r="A3130" t="s">
        <v>327</v>
      </c>
      <c r="B3130">
        <v>2019</v>
      </c>
      <c r="C3130" t="s">
        <v>0</v>
      </c>
      <c r="D3130" t="s">
        <v>405</v>
      </c>
      <c r="E3130" t="s">
        <v>2207</v>
      </c>
      <c r="F3130">
        <v>2</v>
      </c>
      <c r="G3130">
        <v>517</v>
      </c>
      <c r="H3130">
        <v>2</v>
      </c>
      <c r="I3130">
        <v>217</v>
      </c>
      <c r="J3130">
        <v>2</v>
      </c>
      <c r="K3130">
        <v>734</v>
      </c>
      <c r="L3130">
        <v>5000</v>
      </c>
      <c r="M3130" s="24" t="str">
        <f>LOOKUP(A3130,[1]lookup!$A$3:$A$51,[1]lookup!$P$3:$P$51)</f>
        <v>Seeded</v>
      </c>
      <c r="N3130" s="24" t="str">
        <f>LOOKUP(A3130,[1]lookup!$A$3:$A$51,[1]lookup!$R$3:$R$51)</f>
        <v>High</v>
      </c>
      <c r="O3130" s="24" t="str">
        <f>LOOKUP(A3130,[1]lookup!$A$3:$A$51,[1]lookup!$U$3:$U$51)</f>
        <v>FS</v>
      </c>
      <c r="P3130" s="25">
        <f t="shared" si="96"/>
        <v>4.34</v>
      </c>
      <c r="Q3130" s="25">
        <f t="shared" si="97"/>
        <v>10.34</v>
      </c>
      <c r="R3130" s="25">
        <f>LOOKUP(A3130,[1]lookup!$A$3:$A$51,[1]lookup!$H$3:$H$51)</f>
        <v>67.7</v>
      </c>
    </row>
    <row r="3131" spans="1:18" ht="15" x14ac:dyDescent="0.2">
      <c r="A3131" t="s">
        <v>327</v>
      </c>
      <c r="B3131">
        <v>2019</v>
      </c>
      <c r="C3131" t="s">
        <v>0</v>
      </c>
      <c r="D3131" t="s">
        <v>217</v>
      </c>
      <c r="E3131" t="s">
        <v>2208</v>
      </c>
      <c r="F3131">
        <v>4</v>
      </c>
      <c r="G3131">
        <v>3711</v>
      </c>
      <c r="H3131">
        <v>0</v>
      </c>
      <c r="I3131">
        <v>0</v>
      </c>
      <c r="J3131">
        <v>4</v>
      </c>
      <c r="K3131">
        <v>3711</v>
      </c>
      <c r="L3131">
        <v>5000</v>
      </c>
      <c r="M3131" s="24" t="str">
        <f>LOOKUP(A3131,[1]lookup!$A$3:$A$51,[1]lookup!$P$3:$P$51)</f>
        <v>Seeded</v>
      </c>
      <c r="N3131" s="24" t="str">
        <f>LOOKUP(A3131,[1]lookup!$A$3:$A$51,[1]lookup!$R$3:$R$51)</f>
        <v>High</v>
      </c>
      <c r="O3131" s="24" t="str">
        <f>LOOKUP(A3131,[1]lookup!$A$3:$A$51,[1]lookup!$U$3:$U$51)</f>
        <v>FS</v>
      </c>
      <c r="P3131" s="25">
        <f t="shared" si="96"/>
        <v>0</v>
      </c>
      <c r="Q3131" s="25">
        <f t="shared" si="97"/>
        <v>74.22</v>
      </c>
      <c r="R3131" s="25">
        <f>LOOKUP(A3131,[1]lookup!$A$3:$A$51,[1]lookup!$H$3:$H$51)</f>
        <v>67.7</v>
      </c>
    </row>
    <row r="3132" spans="1:18" ht="15" x14ac:dyDescent="0.2">
      <c r="A3132" t="s">
        <v>327</v>
      </c>
      <c r="B3132">
        <v>2019</v>
      </c>
      <c r="C3132" t="s">
        <v>0</v>
      </c>
      <c r="D3132" t="s">
        <v>2209</v>
      </c>
      <c r="E3132" t="s">
        <v>2210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5000</v>
      </c>
      <c r="M3132" s="24" t="str">
        <f>LOOKUP(A3132,[1]lookup!$A$3:$A$51,[1]lookup!$P$3:$P$51)</f>
        <v>Seeded</v>
      </c>
      <c r="N3132" s="24" t="str">
        <f>LOOKUP(A3132,[1]lookup!$A$3:$A$51,[1]lookup!$R$3:$R$51)</f>
        <v>High</v>
      </c>
      <c r="O3132" s="24" t="str">
        <f>LOOKUP(A3132,[1]lookup!$A$3:$A$51,[1]lookup!$U$3:$U$51)</f>
        <v>FS</v>
      </c>
      <c r="P3132" s="25">
        <f t="shared" si="96"/>
        <v>0</v>
      </c>
      <c r="Q3132" s="25">
        <f t="shared" si="97"/>
        <v>0</v>
      </c>
      <c r="R3132" s="25">
        <f>LOOKUP(A3132,[1]lookup!$A$3:$A$51,[1]lookup!$H$3:$H$51)</f>
        <v>67.7</v>
      </c>
    </row>
    <row r="3133" spans="1:18" ht="15" x14ac:dyDescent="0.2">
      <c r="A3133" t="s">
        <v>327</v>
      </c>
      <c r="B3133">
        <v>2019</v>
      </c>
      <c r="C3133" t="s">
        <v>0</v>
      </c>
      <c r="D3133" t="s">
        <v>2211</v>
      </c>
      <c r="E3133" t="s">
        <v>2212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5000</v>
      </c>
      <c r="M3133" s="24" t="str">
        <f>LOOKUP(A3133,[1]lookup!$A$3:$A$51,[1]lookup!$P$3:$P$51)</f>
        <v>Seeded</v>
      </c>
      <c r="N3133" s="24" t="str">
        <f>LOOKUP(A3133,[1]lookup!$A$3:$A$51,[1]lookup!$R$3:$R$51)</f>
        <v>High</v>
      </c>
      <c r="O3133" s="24" t="str">
        <f>LOOKUP(A3133,[1]lookup!$A$3:$A$51,[1]lookup!$U$3:$U$51)</f>
        <v>FS</v>
      </c>
      <c r="P3133" s="25">
        <f t="shared" si="96"/>
        <v>0</v>
      </c>
      <c r="Q3133" s="25">
        <f t="shared" si="97"/>
        <v>0</v>
      </c>
      <c r="R3133" s="25">
        <f>LOOKUP(A3133,[1]lookup!$A$3:$A$51,[1]lookup!$H$3:$H$51)</f>
        <v>67.7</v>
      </c>
    </row>
    <row r="3134" spans="1:18" ht="15" x14ac:dyDescent="0.2">
      <c r="A3134" t="s">
        <v>450</v>
      </c>
      <c r="B3134">
        <v>2019</v>
      </c>
      <c r="C3134" t="s">
        <v>0</v>
      </c>
      <c r="D3134" t="s">
        <v>672</v>
      </c>
      <c r="E3134" t="s">
        <v>2199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5002</v>
      </c>
      <c r="M3134" s="24" t="str">
        <f>LOOKUP(A3134,[1]lookup!$A$3:$A$51,[1]lookup!$P$3:$P$51)</f>
        <v>Unseeded</v>
      </c>
      <c r="N3134" s="24" t="str">
        <f>LOOKUP(A3134,[1]lookup!$A$3:$A$51,[1]lookup!$R$3:$R$51)</f>
        <v>High</v>
      </c>
      <c r="O3134" s="24" t="str">
        <f>LOOKUP(A3134,[1]lookup!$A$3:$A$51,[1]lookup!$U$3:$U$51)</f>
        <v>BAND</v>
      </c>
      <c r="P3134" s="25">
        <f t="shared" si="96"/>
        <v>0</v>
      </c>
      <c r="Q3134" s="25">
        <f t="shared" si="97"/>
        <v>0</v>
      </c>
      <c r="R3134" s="25">
        <f>LOOKUP(A3134,[1]lookup!$A$3:$A$51,[1]lookup!$H$3:$H$51)</f>
        <v>0</v>
      </c>
    </row>
    <row r="3135" spans="1:18" ht="15" x14ac:dyDescent="0.2">
      <c r="A3135" t="s">
        <v>450</v>
      </c>
      <c r="B3135">
        <v>2019</v>
      </c>
      <c r="C3135" t="s">
        <v>0</v>
      </c>
      <c r="D3135" t="s">
        <v>556</v>
      </c>
      <c r="E3135" t="s">
        <v>2200</v>
      </c>
      <c r="F3135">
        <v>2</v>
      </c>
      <c r="G3135">
        <v>33</v>
      </c>
      <c r="H3135">
        <v>3</v>
      </c>
      <c r="I3135">
        <v>1013</v>
      </c>
      <c r="J3135">
        <v>3</v>
      </c>
      <c r="K3135">
        <v>1046</v>
      </c>
      <c r="L3135">
        <v>5002</v>
      </c>
      <c r="M3135" s="24" t="str">
        <f>LOOKUP(A3135,[1]lookup!$A$3:$A$51,[1]lookup!$P$3:$P$51)</f>
        <v>Unseeded</v>
      </c>
      <c r="N3135" s="24" t="str">
        <f>LOOKUP(A3135,[1]lookup!$A$3:$A$51,[1]lookup!$R$3:$R$51)</f>
        <v>High</v>
      </c>
      <c r="O3135" s="24" t="str">
        <f>LOOKUP(A3135,[1]lookup!$A$3:$A$51,[1]lookup!$U$3:$U$51)</f>
        <v>BAND</v>
      </c>
      <c r="P3135" s="25">
        <f t="shared" si="96"/>
        <v>20.251899240303878</v>
      </c>
      <c r="Q3135" s="25">
        <f t="shared" si="97"/>
        <v>0.65973610555777695</v>
      </c>
      <c r="R3135" s="25">
        <f>LOOKUP(A3135,[1]lookup!$A$3:$A$51,[1]lookup!$H$3:$H$51)</f>
        <v>0</v>
      </c>
    </row>
    <row r="3136" spans="1:18" ht="15" x14ac:dyDescent="0.2">
      <c r="A3136" t="s">
        <v>450</v>
      </c>
      <c r="B3136">
        <v>2019</v>
      </c>
      <c r="C3136" t="s">
        <v>0</v>
      </c>
      <c r="D3136" t="s">
        <v>557</v>
      </c>
      <c r="E3136" t="s">
        <v>2201</v>
      </c>
      <c r="F3136">
        <v>1</v>
      </c>
      <c r="G3136">
        <v>64</v>
      </c>
      <c r="H3136">
        <v>2</v>
      </c>
      <c r="I3136">
        <v>1325</v>
      </c>
      <c r="J3136">
        <v>2</v>
      </c>
      <c r="K3136">
        <v>1389</v>
      </c>
      <c r="L3136">
        <v>5002</v>
      </c>
      <c r="M3136" s="24" t="str">
        <f>LOOKUP(A3136,[1]lookup!$A$3:$A$51,[1]lookup!$P$3:$P$51)</f>
        <v>Unseeded</v>
      </c>
      <c r="N3136" s="24" t="str">
        <f>LOOKUP(A3136,[1]lookup!$A$3:$A$51,[1]lookup!$R$3:$R$51)</f>
        <v>High</v>
      </c>
      <c r="O3136" s="24" t="str">
        <f>LOOKUP(A3136,[1]lookup!$A$3:$A$51,[1]lookup!$U$3:$U$51)</f>
        <v>BAND</v>
      </c>
      <c r="P3136" s="25">
        <f t="shared" si="96"/>
        <v>26.489404238304676</v>
      </c>
      <c r="Q3136" s="25">
        <f t="shared" si="97"/>
        <v>1.2794882047181129</v>
      </c>
      <c r="R3136" s="25">
        <f>LOOKUP(A3136,[1]lookup!$A$3:$A$51,[1]lookup!$H$3:$H$51)</f>
        <v>0</v>
      </c>
    </row>
    <row r="3137" spans="1:18" ht="15" x14ac:dyDescent="0.2">
      <c r="A3137" t="s">
        <v>450</v>
      </c>
      <c r="B3137">
        <v>2019</v>
      </c>
      <c r="C3137" t="s">
        <v>0</v>
      </c>
      <c r="D3137" t="s">
        <v>390</v>
      </c>
      <c r="E3137" t="s">
        <v>2202</v>
      </c>
      <c r="F3137">
        <v>4</v>
      </c>
      <c r="G3137">
        <v>277</v>
      </c>
      <c r="H3137">
        <v>5</v>
      </c>
      <c r="I3137">
        <v>2120</v>
      </c>
      <c r="J3137">
        <v>5</v>
      </c>
      <c r="K3137">
        <v>2397</v>
      </c>
      <c r="L3137">
        <v>5002</v>
      </c>
      <c r="M3137" s="24" t="str">
        <f>LOOKUP(A3137,[1]lookup!$A$3:$A$51,[1]lookup!$P$3:$P$51)</f>
        <v>Unseeded</v>
      </c>
      <c r="N3137" s="24" t="str">
        <f>LOOKUP(A3137,[1]lookup!$A$3:$A$51,[1]lookup!$R$3:$R$51)</f>
        <v>High</v>
      </c>
      <c r="O3137" s="24" t="str">
        <f>LOOKUP(A3137,[1]lookup!$A$3:$A$51,[1]lookup!$U$3:$U$51)</f>
        <v>BAND</v>
      </c>
      <c r="P3137" s="25">
        <f t="shared" si="96"/>
        <v>42.38304678128749</v>
      </c>
      <c r="Q3137" s="25">
        <f t="shared" si="97"/>
        <v>5.5377848860455821</v>
      </c>
      <c r="R3137" s="25">
        <f>LOOKUP(A3137,[1]lookup!$A$3:$A$51,[1]lookup!$H$3:$H$51)</f>
        <v>0</v>
      </c>
    </row>
    <row r="3138" spans="1:18" ht="15" x14ac:dyDescent="0.2">
      <c r="A3138" t="s">
        <v>450</v>
      </c>
      <c r="B3138">
        <v>2019</v>
      </c>
      <c r="C3138" t="s">
        <v>0</v>
      </c>
      <c r="D3138" t="s">
        <v>1087</v>
      </c>
      <c r="E3138" t="s">
        <v>2203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5002</v>
      </c>
      <c r="M3138" s="24" t="str">
        <f>LOOKUP(A3138,[1]lookup!$A$3:$A$51,[1]lookup!$P$3:$P$51)</f>
        <v>Unseeded</v>
      </c>
      <c r="N3138" s="24" t="str">
        <f>LOOKUP(A3138,[1]lookup!$A$3:$A$51,[1]lookup!$R$3:$R$51)</f>
        <v>High</v>
      </c>
      <c r="O3138" s="24" t="str">
        <f>LOOKUP(A3138,[1]lookup!$A$3:$A$51,[1]lookup!$U$3:$U$51)</f>
        <v>BAND</v>
      </c>
      <c r="P3138" s="25">
        <f t="shared" ref="P3138:P3201" si="98">I3138/L3138*100</f>
        <v>0</v>
      </c>
      <c r="Q3138" s="25">
        <f t="shared" ref="Q3138:Q3201" si="99">G3138/L3138*100</f>
        <v>0</v>
      </c>
      <c r="R3138" s="25">
        <f>LOOKUP(A3138,[1]lookup!$A$3:$A$51,[1]lookup!$H$3:$H$51)</f>
        <v>0</v>
      </c>
    </row>
    <row r="3139" spans="1:18" ht="15" x14ac:dyDescent="0.2">
      <c r="A3139" t="s">
        <v>450</v>
      </c>
      <c r="B3139">
        <v>2019</v>
      </c>
      <c r="C3139" t="s">
        <v>0</v>
      </c>
      <c r="D3139" t="s">
        <v>244</v>
      </c>
      <c r="E3139" t="s">
        <v>2204</v>
      </c>
      <c r="F3139">
        <v>8</v>
      </c>
      <c r="G3139">
        <v>88</v>
      </c>
      <c r="H3139">
        <v>12</v>
      </c>
      <c r="I3139">
        <v>880</v>
      </c>
      <c r="J3139">
        <v>13</v>
      </c>
      <c r="K3139">
        <v>968</v>
      </c>
      <c r="L3139">
        <v>5002</v>
      </c>
      <c r="M3139" s="24" t="str">
        <f>LOOKUP(A3139,[1]lookup!$A$3:$A$51,[1]lookup!$P$3:$P$51)</f>
        <v>Unseeded</v>
      </c>
      <c r="N3139" s="24" t="str">
        <f>LOOKUP(A3139,[1]lookup!$A$3:$A$51,[1]lookup!$R$3:$R$51)</f>
        <v>High</v>
      </c>
      <c r="O3139" s="24" t="str">
        <f>LOOKUP(A3139,[1]lookup!$A$3:$A$51,[1]lookup!$U$3:$U$51)</f>
        <v>BAND</v>
      </c>
      <c r="P3139" s="25">
        <f t="shared" si="98"/>
        <v>17.592962814874049</v>
      </c>
      <c r="Q3139" s="25">
        <f t="shared" si="99"/>
        <v>1.7592962814874051</v>
      </c>
      <c r="R3139" s="25">
        <f>LOOKUP(A3139,[1]lookup!$A$3:$A$51,[1]lookup!$H$3:$H$51)</f>
        <v>0</v>
      </c>
    </row>
    <row r="3140" spans="1:18" ht="15" x14ac:dyDescent="0.2">
      <c r="A3140" t="s">
        <v>450</v>
      </c>
      <c r="B3140">
        <v>2019</v>
      </c>
      <c r="C3140" t="s">
        <v>0</v>
      </c>
      <c r="D3140" t="s">
        <v>559</v>
      </c>
      <c r="E3140" t="s">
        <v>2205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5002</v>
      </c>
      <c r="M3140" s="24" t="str">
        <f>LOOKUP(A3140,[1]lookup!$A$3:$A$51,[1]lookup!$P$3:$P$51)</f>
        <v>Unseeded</v>
      </c>
      <c r="N3140" s="24" t="str">
        <f>LOOKUP(A3140,[1]lookup!$A$3:$A$51,[1]lookup!$R$3:$R$51)</f>
        <v>High</v>
      </c>
      <c r="O3140" s="24" t="str">
        <f>LOOKUP(A3140,[1]lookup!$A$3:$A$51,[1]lookup!$U$3:$U$51)</f>
        <v>BAND</v>
      </c>
      <c r="P3140" s="25">
        <f t="shared" si="98"/>
        <v>0</v>
      </c>
      <c r="Q3140" s="25">
        <f t="shared" si="99"/>
        <v>0</v>
      </c>
      <c r="R3140" s="25">
        <f>LOOKUP(A3140,[1]lookup!$A$3:$A$51,[1]lookup!$H$3:$H$51)</f>
        <v>0</v>
      </c>
    </row>
    <row r="3141" spans="1:18" ht="15" x14ac:dyDescent="0.2">
      <c r="A3141" t="s">
        <v>450</v>
      </c>
      <c r="B3141">
        <v>2019</v>
      </c>
      <c r="C3141" t="s">
        <v>0</v>
      </c>
      <c r="D3141" t="s">
        <v>1229</v>
      </c>
      <c r="E3141" t="s">
        <v>2206</v>
      </c>
      <c r="F3141">
        <v>1</v>
      </c>
      <c r="G3141">
        <v>59</v>
      </c>
      <c r="H3141">
        <v>0</v>
      </c>
      <c r="I3141">
        <v>0</v>
      </c>
      <c r="J3141">
        <v>1</v>
      </c>
      <c r="K3141">
        <v>59</v>
      </c>
      <c r="L3141">
        <v>5002</v>
      </c>
      <c r="M3141" s="24" t="str">
        <f>LOOKUP(A3141,[1]lookup!$A$3:$A$51,[1]lookup!$P$3:$P$51)</f>
        <v>Unseeded</v>
      </c>
      <c r="N3141" s="24" t="str">
        <f>LOOKUP(A3141,[1]lookup!$A$3:$A$51,[1]lookup!$R$3:$R$51)</f>
        <v>High</v>
      </c>
      <c r="O3141" s="24" t="str">
        <f>LOOKUP(A3141,[1]lookup!$A$3:$A$51,[1]lookup!$U$3:$U$51)</f>
        <v>BAND</v>
      </c>
      <c r="P3141" s="25">
        <f t="shared" si="98"/>
        <v>0</v>
      </c>
      <c r="Q3141" s="25">
        <f t="shared" si="99"/>
        <v>1.1795281887245102</v>
      </c>
      <c r="R3141" s="25">
        <f>LOOKUP(A3141,[1]lookup!$A$3:$A$51,[1]lookup!$H$3:$H$51)</f>
        <v>0</v>
      </c>
    </row>
    <row r="3142" spans="1:18" ht="15" x14ac:dyDescent="0.2">
      <c r="A3142" t="s">
        <v>450</v>
      </c>
      <c r="B3142">
        <v>2019</v>
      </c>
      <c r="C3142" t="s">
        <v>0</v>
      </c>
      <c r="D3142" t="s">
        <v>405</v>
      </c>
      <c r="E3142" t="s">
        <v>2207</v>
      </c>
      <c r="F3142">
        <v>2</v>
      </c>
      <c r="G3142">
        <v>2059</v>
      </c>
      <c r="H3142">
        <v>2</v>
      </c>
      <c r="I3142">
        <v>491</v>
      </c>
      <c r="J3142">
        <v>3</v>
      </c>
      <c r="K3142">
        <v>2550</v>
      </c>
      <c r="L3142">
        <v>5002</v>
      </c>
      <c r="M3142" s="24" t="str">
        <f>LOOKUP(A3142,[1]lookup!$A$3:$A$51,[1]lookup!$P$3:$P$51)</f>
        <v>Unseeded</v>
      </c>
      <c r="N3142" s="24" t="str">
        <f>LOOKUP(A3142,[1]lookup!$A$3:$A$51,[1]lookup!$R$3:$R$51)</f>
        <v>High</v>
      </c>
      <c r="O3142" s="24" t="str">
        <f>LOOKUP(A3142,[1]lookup!$A$3:$A$51,[1]lookup!$U$3:$U$51)</f>
        <v>BAND</v>
      </c>
      <c r="P3142" s="25">
        <f t="shared" si="98"/>
        <v>9.8160735705717723</v>
      </c>
      <c r="Q3142" s="25">
        <f t="shared" si="99"/>
        <v>41.163534586165532</v>
      </c>
      <c r="R3142" s="25">
        <f>LOOKUP(A3142,[1]lookup!$A$3:$A$51,[1]lookup!$H$3:$H$51)</f>
        <v>0</v>
      </c>
    </row>
    <row r="3143" spans="1:18" ht="15" x14ac:dyDescent="0.2">
      <c r="A3143" t="s">
        <v>450</v>
      </c>
      <c r="B3143">
        <v>2019</v>
      </c>
      <c r="C3143" t="s">
        <v>0</v>
      </c>
      <c r="D3143" t="s">
        <v>217</v>
      </c>
      <c r="E3143" t="s">
        <v>2208</v>
      </c>
      <c r="F3143">
        <v>3</v>
      </c>
      <c r="G3143">
        <v>2422</v>
      </c>
      <c r="H3143">
        <v>0</v>
      </c>
      <c r="I3143">
        <v>0</v>
      </c>
      <c r="J3143">
        <v>3</v>
      </c>
      <c r="K3143">
        <v>2422</v>
      </c>
      <c r="L3143">
        <v>5002</v>
      </c>
      <c r="M3143" s="24" t="str">
        <f>LOOKUP(A3143,[1]lookup!$A$3:$A$51,[1]lookup!$P$3:$P$51)</f>
        <v>Unseeded</v>
      </c>
      <c r="N3143" s="24" t="str">
        <f>LOOKUP(A3143,[1]lookup!$A$3:$A$51,[1]lookup!$R$3:$R$51)</f>
        <v>High</v>
      </c>
      <c r="O3143" s="24" t="str">
        <f>LOOKUP(A3143,[1]lookup!$A$3:$A$51,[1]lookup!$U$3:$U$51)</f>
        <v>BAND</v>
      </c>
      <c r="P3143" s="25">
        <f t="shared" si="98"/>
        <v>0</v>
      </c>
      <c r="Q3143" s="25">
        <f t="shared" si="99"/>
        <v>48.42063174730108</v>
      </c>
      <c r="R3143" s="25">
        <f>LOOKUP(A3143,[1]lookup!$A$3:$A$51,[1]lookup!$H$3:$H$51)</f>
        <v>0</v>
      </c>
    </row>
    <row r="3144" spans="1:18" ht="15" x14ac:dyDescent="0.2">
      <c r="A3144" t="s">
        <v>450</v>
      </c>
      <c r="B3144">
        <v>2019</v>
      </c>
      <c r="C3144" t="s">
        <v>0</v>
      </c>
      <c r="D3144" t="s">
        <v>2209</v>
      </c>
      <c r="E3144" t="s">
        <v>2210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5002</v>
      </c>
      <c r="M3144" s="24" t="str">
        <f>LOOKUP(A3144,[1]lookup!$A$3:$A$51,[1]lookup!$P$3:$P$51)</f>
        <v>Unseeded</v>
      </c>
      <c r="N3144" s="24" t="str">
        <f>LOOKUP(A3144,[1]lookup!$A$3:$A$51,[1]lookup!$R$3:$R$51)</f>
        <v>High</v>
      </c>
      <c r="O3144" s="24" t="str">
        <f>LOOKUP(A3144,[1]lookup!$A$3:$A$51,[1]lookup!$U$3:$U$51)</f>
        <v>BAND</v>
      </c>
      <c r="P3144" s="25">
        <f t="shared" si="98"/>
        <v>0</v>
      </c>
      <c r="Q3144" s="25">
        <f t="shared" si="99"/>
        <v>0</v>
      </c>
      <c r="R3144" s="25">
        <f>LOOKUP(A3144,[1]lookup!$A$3:$A$51,[1]lookup!$H$3:$H$51)</f>
        <v>0</v>
      </c>
    </row>
    <row r="3145" spans="1:18" ht="15" x14ac:dyDescent="0.2">
      <c r="A3145" t="s">
        <v>450</v>
      </c>
      <c r="B3145">
        <v>2019</v>
      </c>
      <c r="C3145" t="s">
        <v>0</v>
      </c>
      <c r="D3145" t="s">
        <v>2211</v>
      </c>
      <c r="E3145" t="s">
        <v>2212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5002</v>
      </c>
      <c r="M3145" s="24" t="str">
        <f>LOOKUP(A3145,[1]lookup!$A$3:$A$51,[1]lookup!$P$3:$P$51)</f>
        <v>Unseeded</v>
      </c>
      <c r="N3145" s="24" t="str">
        <f>LOOKUP(A3145,[1]lookup!$A$3:$A$51,[1]lookup!$R$3:$R$51)</f>
        <v>High</v>
      </c>
      <c r="O3145" s="24" t="str">
        <f>LOOKUP(A3145,[1]lookup!$A$3:$A$51,[1]lookup!$U$3:$U$51)</f>
        <v>BAND</v>
      </c>
      <c r="P3145" s="25">
        <f t="shared" si="98"/>
        <v>0</v>
      </c>
      <c r="Q3145" s="25">
        <f t="shared" si="99"/>
        <v>0</v>
      </c>
      <c r="R3145" s="25">
        <f>LOOKUP(A3145,[1]lookup!$A$3:$A$51,[1]lookup!$H$3:$H$51)</f>
        <v>0</v>
      </c>
    </row>
    <row r="3146" spans="1:18" ht="15" x14ac:dyDescent="0.2">
      <c r="A3146" t="s">
        <v>453</v>
      </c>
      <c r="B3146">
        <v>2019</v>
      </c>
      <c r="C3146" t="s">
        <v>0</v>
      </c>
      <c r="D3146" t="s">
        <v>672</v>
      </c>
      <c r="E3146" t="s">
        <v>2199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5000</v>
      </c>
      <c r="M3146" s="24" t="str">
        <f>LOOKUP(A3146,[1]lookup!$A$3:$A$51,[1]lookup!$P$3:$P$51)</f>
        <v>Unseeded</v>
      </c>
      <c r="N3146" s="24" t="str">
        <f>LOOKUP(A3146,[1]lookup!$A$3:$A$51,[1]lookup!$R$3:$R$51)</f>
        <v>High</v>
      </c>
      <c r="O3146" s="24" t="str">
        <f>LOOKUP(A3146,[1]lookup!$A$3:$A$51,[1]lookup!$U$3:$U$51)</f>
        <v>BAND</v>
      </c>
      <c r="P3146" s="25">
        <f t="shared" si="98"/>
        <v>0</v>
      </c>
      <c r="Q3146" s="25">
        <f t="shared" si="99"/>
        <v>0</v>
      </c>
      <c r="R3146" s="25">
        <f>LOOKUP(A3146,[1]lookup!$A$3:$A$51,[1]lookup!$H$3:$H$51)</f>
        <v>0</v>
      </c>
    </row>
    <row r="3147" spans="1:18" ht="15" x14ac:dyDescent="0.2">
      <c r="A3147" t="s">
        <v>453</v>
      </c>
      <c r="B3147">
        <v>2019</v>
      </c>
      <c r="C3147" t="s">
        <v>0</v>
      </c>
      <c r="D3147" t="s">
        <v>556</v>
      </c>
      <c r="E3147" t="s">
        <v>2200</v>
      </c>
      <c r="F3147">
        <v>0</v>
      </c>
      <c r="G3147">
        <v>0</v>
      </c>
      <c r="H3147">
        <v>1</v>
      </c>
      <c r="I3147">
        <v>17</v>
      </c>
      <c r="J3147">
        <v>1</v>
      </c>
      <c r="K3147">
        <v>17</v>
      </c>
      <c r="L3147">
        <v>5000</v>
      </c>
      <c r="M3147" s="24" t="str">
        <f>LOOKUP(A3147,[1]lookup!$A$3:$A$51,[1]lookup!$P$3:$P$51)</f>
        <v>Unseeded</v>
      </c>
      <c r="N3147" s="24" t="str">
        <f>LOOKUP(A3147,[1]lookup!$A$3:$A$51,[1]lookup!$R$3:$R$51)</f>
        <v>High</v>
      </c>
      <c r="O3147" s="24" t="str">
        <f>LOOKUP(A3147,[1]lookup!$A$3:$A$51,[1]lookup!$U$3:$U$51)</f>
        <v>BAND</v>
      </c>
      <c r="P3147" s="25">
        <f t="shared" si="98"/>
        <v>0.33999999999999997</v>
      </c>
      <c r="Q3147" s="25">
        <f t="shared" si="99"/>
        <v>0</v>
      </c>
      <c r="R3147" s="25">
        <f>LOOKUP(A3147,[1]lookup!$A$3:$A$51,[1]lookup!$H$3:$H$51)</f>
        <v>0</v>
      </c>
    </row>
    <row r="3148" spans="1:18" ht="15" x14ac:dyDescent="0.2">
      <c r="A3148" t="s">
        <v>453</v>
      </c>
      <c r="B3148">
        <v>2019</v>
      </c>
      <c r="C3148" t="s">
        <v>0</v>
      </c>
      <c r="D3148" t="s">
        <v>557</v>
      </c>
      <c r="E3148" t="s">
        <v>2201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5000</v>
      </c>
      <c r="M3148" s="24" t="str">
        <f>LOOKUP(A3148,[1]lookup!$A$3:$A$51,[1]lookup!$P$3:$P$51)</f>
        <v>Unseeded</v>
      </c>
      <c r="N3148" s="24" t="str">
        <f>LOOKUP(A3148,[1]lookup!$A$3:$A$51,[1]lookup!$R$3:$R$51)</f>
        <v>High</v>
      </c>
      <c r="O3148" s="24" t="str">
        <f>LOOKUP(A3148,[1]lookup!$A$3:$A$51,[1]lookup!$U$3:$U$51)</f>
        <v>BAND</v>
      </c>
      <c r="P3148" s="25">
        <f t="shared" si="98"/>
        <v>0</v>
      </c>
      <c r="Q3148" s="25">
        <f t="shared" si="99"/>
        <v>0</v>
      </c>
      <c r="R3148" s="25">
        <f>LOOKUP(A3148,[1]lookup!$A$3:$A$51,[1]lookup!$H$3:$H$51)</f>
        <v>0</v>
      </c>
    </row>
    <row r="3149" spans="1:18" ht="15" x14ac:dyDescent="0.2">
      <c r="A3149" t="s">
        <v>453</v>
      </c>
      <c r="B3149">
        <v>2019</v>
      </c>
      <c r="C3149" t="s">
        <v>0</v>
      </c>
      <c r="D3149" t="s">
        <v>390</v>
      </c>
      <c r="E3149" t="s">
        <v>2202</v>
      </c>
      <c r="F3149">
        <v>7</v>
      </c>
      <c r="G3149">
        <v>405</v>
      </c>
      <c r="H3149">
        <v>9</v>
      </c>
      <c r="I3149">
        <v>2041</v>
      </c>
      <c r="J3149">
        <v>9</v>
      </c>
      <c r="K3149">
        <v>2446</v>
      </c>
      <c r="L3149">
        <v>5000</v>
      </c>
      <c r="M3149" s="24" t="str">
        <f>LOOKUP(A3149,[1]lookup!$A$3:$A$51,[1]lookup!$P$3:$P$51)</f>
        <v>Unseeded</v>
      </c>
      <c r="N3149" s="24" t="str">
        <f>LOOKUP(A3149,[1]lookup!$A$3:$A$51,[1]lookup!$R$3:$R$51)</f>
        <v>High</v>
      </c>
      <c r="O3149" s="24" t="str">
        <f>LOOKUP(A3149,[1]lookup!$A$3:$A$51,[1]lookup!$U$3:$U$51)</f>
        <v>BAND</v>
      </c>
      <c r="P3149" s="25">
        <f t="shared" si="98"/>
        <v>40.82</v>
      </c>
      <c r="Q3149" s="25">
        <f t="shared" si="99"/>
        <v>8.1</v>
      </c>
      <c r="R3149" s="25">
        <f>LOOKUP(A3149,[1]lookup!$A$3:$A$51,[1]lookup!$H$3:$H$51)</f>
        <v>0</v>
      </c>
    </row>
    <row r="3150" spans="1:18" ht="15" x14ac:dyDescent="0.2">
      <c r="A3150" t="s">
        <v>453</v>
      </c>
      <c r="B3150">
        <v>2019</v>
      </c>
      <c r="C3150" t="s">
        <v>0</v>
      </c>
      <c r="D3150" t="s">
        <v>1087</v>
      </c>
      <c r="E3150" t="s">
        <v>2203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5000</v>
      </c>
      <c r="M3150" s="24" t="str">
        <f>LOOKUP(A3150,[1]lookup!$A$3:$A$51,[1]lookup!$P$3:$P$51)</f>
        <v>Unseeded</v>
      </c>
      <c r="N3150" s="24" t="str">
        <f>LOOKUP(A3150,[1]lookup!$A$3:$A$51,[1]lookup!$R$3:$R$51)</f>
        <v>High</v>
      </c>
      <c r="O3150" s="24" t="str">
        <f>LOOKUP(A3150,[1]lookup!$A$3:$A$51,[1]lookup!$U$3:$U$51)</f>
        <v>BAND</v>
      </c>
      <c r="P3150" s="25">
        <f t="shared" si="98"/>
        <v>0</v>
      </c>
      <c r="Q3150" s="25">
        <f t="shared" si="99"/>
        <v>0</v>
      </c>
      <c r="R3150" s="25">
        <f>LOOKUP(A3150,[1]lookup!$A$3:$A$51,[1]lookup!$H$3:$H$51)</f>
        <v>0</v>
      </c>
    </row>
    <row r="3151" spans="1:18" ht="15" x14ac:dyDescent="0.2">
      <c r="A3151" t="s">
        <v>453</v>
      </c>
      <c r="B3151">
        <v>2019</v>
      </c>
      <c r="C3151" t="s">
        <v>0</v>
      </c>
      <c r="D3151" t="s">
        <v>244</v>
      </c>
      <c r="E3151" t="s">
        <v>2204</v>
      </c>
      <c r="F3151">
        <v>15</v>
      </c>
      <c r="G3151">
        <v>155</v>
      </c>
      <c r="H3151">
        <v>19</v>
      </c>
      <c r="I3151">
        <v>1941</v>
      </c>
      <c r="J3151">
        <v>21</v>
      </c>
      <c r="K3151">
        <v>2096</v>
      </c>
      <c r="L3151">
        <v>5000</v>
      </c>
      <c r="M3151" s="24" t="str">
        <f>LOOKUP(A3151,[1]lookup!$A$3:$A$51,[1]lookup!$P$3:$P$51)</f>
        <v>Unseeded</v>
      </c>
      <c r="N3151" s="24" t="str">
        <f>LOOKUP(A3151,[1]lookup!$A$3:$A$51,[1]lookup!$R$3:$R$51)</f>
        <v>High</v>
      </c>
      <c r="O3151" s="24" t="str">
        <f>LOOKUP(A3151,[1]lookup!$A$3:$A$51,[1]lookup!$U$3:$U$51)</f>
        <v>BAND</v>
      </c>
      <c r="P3151" s="25">
        <f t="shared" si="98"/>
        <v>38.82</v>
      </c>
      <c r="Q3151" s="25">
        <f t="shared" si="99"/>
        <v>3.1</v>
      </c>
      <c r="R3151" s="25">
        <f>LOOKUP(A3151,[1]lookup!$A$3:$A$51,[1]lookup!$H$3:$H$51)</f>
        <v>0</v>
      </c>
    </row>
    <row r="3152" spans="1:18" ht="15" x14ac:dyDescent="0.2">
      <c r="A3152" t="s">
        <v>453</v>
      </c>
      <c r="B3152">
        <v>2019</v>
      </c>
      <c r="C3152" t="s">
        <v>0</v>
      </c>
      <c r="D3152" t="s">
        <v>559</v>
      </c>
      <c r="E3152" t="s">
        <v>2205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5000</v>
      </c>
      <c r="M3152" s="24" t="str">
        <f>LOOKUP(A3152,[1]lookup!$A$3:$A$51,[1]lookup!$P$3:$P$51)</f>
        <v>Unseeded</v>
      </c>
      <c r="N3152" s="24" t="str">
        <f>LOOKUP(A3152,[1]lookup!$A$3:$A$51,[1]lookup!$R$3:$R$51)</f>
        <v>High</v>
      </c>
      <c r="O3152" s="24" t="str">
        <f>LOOKUP(A3152,[1]lookup!$A$3:$A$51,[1]lookup!$U$3:$U$51)</f>
        <v>BAND</v>
      </c>
      <c r="P3152" s="25">
        <f t="shared" si="98"/>
        <v>0</v>
      </c>
      <c r="Q3152" s="25">
        <f t="shared" si="99"/>
        <v>0</v>
      </c>
      <c r="R3152" s="25">
        <f>LOOKUP(A3152,[1]lookup!$A$3:$A$51,[1]lookup!$H$3:$H$51)</f>
        <v>0</v>
      </c>
    </row>
    <row r="3153" spans="1:18" ht="15" x14ac:dyDescent="0.2">
      <c r="A3153" t="s">
        <v>453</v>
      </c>
      <c r="B3153">
        <v>2019</v>
      </c>
      <c r="C3153" t="s">
        <v>0</v>
      </c>
      <c r="D3153" t="s">
        <v>1229</v>
      </c>
      <c r="E3153" t="s">
        <v>2206</v>
      </c>
      <c r="F3153">
        <v>2</v>
      </c>
      <c r="G3153">
        <v>12</v>
      </c>
      <c r="H3153">
        <v>0</v>
      </c>
      <c r="I3153">
        <v>0</v>
      </c>
      <c r="J3153">
        <v>2</v>
      </c>
      <c r="K3153">
        <v>12</v>
      </c>
      <c r="L3153">
        <v>5000</v>
      </c>
      <c r="M3153" s="24" t="str">
        <f>LOOKUP(A3153,[1]lookup!$A$3:$A$51,[1]lookup!$P$3:$P$51)</f>
        <v>Unseeded</v>
      </c>
      <c r="N3153" s="24" t="str">
        <f>LOOKUP(A3153,[1]lookup!$A$3:$A$51,[1]lookup!$R$3:$R$51)</f>
        <v>High</v>
      </c>
      <c r="O3153" s="24" t="str">
        <f>LOOKUP(A3153,[1]lookup!$A$3:$A$51,[1]lookup!$U$3:$U$51)</f>
        <v>BAND</v>
      </c>
      <c r="P3153" s="25">
        <f t="shared" si="98"/>
        <v>0</v>
      </c>
      <c r="Q3153" s="25">
        <f t="shared" si="99"/>
        <v>0.24</v>
      </c>
      <c r="R3153" s="25">
        <f>LOOKUP(A3153,[1]lookup!$A$3:$A$51,[1]lookup!$H$3:$H$51)</f>
        <v>0</v>
      </c>
    </row>
    <row r="3154" spans="1:18" ht="15" x14ac:dyDescent="0.2">
      <c r="A3154" t="s">
        <v>453</v>
      </c>
      <c r="B3154">
        <v>2019</v>
      </c>
      <c r="C3154" t="s">
        <v>0</v>
      </c>
      <c r="D3154" t="s">
        <v>405</v>
      </c>
      <c r="E3154" t="s">
        <v>2207</v>
      </c>
      <c r="F3154">
        <v>3</v>
      </c>
      <c r="G3154">
        <v>1551</v>
      </c>
      <c r="H3154">
        <v>2</v>
      </c>
      <c r="I3154">
        <v>304</v>
      </c>
      <c r="J3154">
        <v>3</v>
      </c>
      <c r="K3154">
        <v>1855</v>
      </c>
      <c r="L3154">
        <v>5000</v>
      </c>
      <c r="M3154" s="24" t="str">
        <f>LOOKUP(A3154,[1]lookup!$A$3:$A$51,[1]lookup!$P$3:$P$51)</f>
        <v>Unseeded</v>
      </c>
      <c r="N3154" s="24" t="str">
        <f>LOOKUP(A3154,[1]lookup!$A$3:$A$51,[1]lookup!$R$3:$R$51)</f>
        <v>High</v>
      </c>
      <c r="O3154" s="24" t="str">
        <f>LOOKUP(A3154,[1]lookup!$A$3:$A$51,[1]lookup!$U$3:$U$51)</f>
        <v>BAND</v>
      </c>
      <c r="P3154" s="25">
        <f t="shared" si="98"/>
        <v>6.08</v>
      </c>
      <c r="Q3154" s="25">
        <f t="shared" si="99"/>
        <v>31.019999999999996</v>
      </c>
      <c r="R3154" s="25">
        <f>LOOKUP(A3154,[1]lookup!$A$3:$A$51,[1]lookup!$H$3:$H$51)</f>
        <v>0</v>
      </c>
    </row>
    <row r="3155" spans="1:18" ht="15" x14ac:dyDescent="0.2">
      <c r="A3155" t="s">
        <v>453</v>
      </c>
      <c r="B3155">
        <v>2019</v>
      </c>
      <c r="C3155" t="s">
        <v>0</v>
      </c>
      <c r="D3155" t="s">
        <v>217</v>
      </c>
      <c r="E3155" t="s">
        <v>2208</v>
      </c>
      <c r="F3155">
        <v>3</v>
      </c>
      <c r="G3155">
        <v>2877</v>
      </c>
      <c r="H3155">
        <v>0</v>
      </c>
      <c r="I3155">
        <v>0</v>
      </c>
      <c r="J3155">
        <v>3</v>
      </c>
      <c r="K3155">
        <v>2877</v>
      </c>
      <c r="L3155">
        <v>5000</v>
      </c>
      <c r="M3155" s="24" t="str">
        <f>LOOKUP(A3155,[1]lookup!$A$3:$A$51,[1]lookup!$P$3:$P$51)</f>
        <v>Unseeded</v>
      </c>
      <c r="N3155" s="24" t="str">
        <f>LOOKUP(A3155,[1]lookup!$A$3:$A$51,[1]lookup!$R$3:$R$51)</f>
        <v>High</v>
      </c>
      <c r="O3155" s="24" t="str">
        <f>LOOKUP(A3155,[1]lookup!$A$3:$A$51,[1]lookup!$U$3:$U$51)</f>
        <v>BAND</v>
      </c>
      <c r="P3155" s="25">
        <f t="shared" si="98"/>
        <v>0</v>
      </c>
      <c r="Q3155" s="25">
        <f t="shared" si="99"/>
        <v>57.54</v>
      </c>
      <c r="R3155" s="25">
        <f>LOOKUP(A3155,[1]lookup!$A$3:$A$51,[1]lookup!$H$3:$H$51)</f>
        <v>0</v>
      </c>
    </row>
    <row r="3156" spans="1:18" ht="15" x14ac:dyDescent="0.2">
      <c r="A3156" t="s">
        <v>453</v>
      </c>
      <c r="B3156">
        <v>2019</v>
      </c>
      <c r="C3156" t="s">
        <v>0</v>
      </c>
      <c r="D3156" t="s">
        <v>2209</v>
      </c>
      <c r="E3156" t="s">
        <v>2210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5000</v>
      </c>
      <c r="M3156" s="24" t="str">
        <f>LOOKUP(A3156,[1]lookup!$A$3:$A$51,[1]lookup!$P$3:$P$51)</f>
        <v>Unseeded</v>
      </c>
      <c r="N3156" s="24" t="str">
        <f>LOOKUP(A3156,[1]lookup!$A$3:$A$51,[1]lookup!$R$3:$R$51)</f>
        <v>High</v>
      </c>
      <c r="O3156" s="24" t="str">
        <f>LOOKUP(A3156,[1]lookup!$A$3:$A$51,[1]lookup!$U$3:$U$51)</f>
        <v>BAND</v>
      </c>
      <c r="P3156" s="25">
        <f t="shared" si="98"/>
        <v>0</v>
      </c>
      <c r="Q3156" s="25">
        <f t="shared" si="99"/>
        <v>0</v>
      </c>
      <c r="R3156" s="25">
        <f>LOOKUP(A3156,[1]lookup!$A$3:$A$51,[1]lookup!$H$3:$H$51)</f>
        <v>0</v>
      </c>
    </row>
    <row r="3157" spans="1:18" ht="15" x14ac:dyDescent="0.2">
      <c r="A3157" t="s">
        <v>453</v>
      </c>
      <c r="B3157">
        <v>2019</v>
      </c>
      <c r="C3157" t="s">
        <v>0</v>
      </c>
      <c r="D3157" t="s">
        <v>2211</v>
      </c>
      <c r="E3157" t="s">
        <v>2212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5000</v>
      </c>
      <c r="M3157" s="24" t="str">
        <f>LOOKUP(A3157,[1]lookup!$A$3:$A$51,[1]lookup!$P$3:$P$51)</f>
        <v>Unseeded</v>
      </c>
      <c r="N3157" s="24" t="str">
        <f>LOOKUP(A3157,[1]lookup!$A$3:$A$51,[1]lookup!$R$3:$R$51)</f>
        <v>High</v>
      </c>
      <c r="O3157" s="24" t="str">
        <f>LOOKUP(A3157,[1]lookup!$A$3:$A$51,[1]lookup!$U$3:$U$51)</f>
        <v>BAND</v>
      </c>
      <c r="P3157" s="25">
        <f t="shared" si="98"/>
        <v>0</v>
      </c>
      <c r="Q3157" s="25">
        <f t="shared" si="99"/>
        <v>0</v>
      </c>
      <c r="R3157" s="25">
        <f>LOOKUP(A3157,[1]lookup!$A$3:$A$51,[1]lookup!$H$3:$H$51)</f>
        <v>0</v>
      </c>
    </row>
    <row r="3158" spans="1:18" ht="15" x14ac:dyDescent="0.2">
      <c r="A3158" t="s">
        <v>330</v>
      </c>
      <c r="B3158">
        <v>2019</v>
      </c>
      <c r="C3158" t="s">
        <v>0</v>
      </c>
      <c r="D3158" t="s">
        <v>672</v>
      </c>
      <c r="E3158" t="s">
        <v>2199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5005</v>
      </c>
      <c r="M3158" s="24" t="str">
        <f>LOOKUP(A3158,[1]lookup!$A$3:$A$51,[1]lookup!$P$3:$P$51)</f>
        <v>Seeded</v>
      </c>
      <c r="N3158" s="24" t="str">
        <f>LOOKUP(A3158,[1]lookup!$A$3:$A$51,[1]lookup!$R$3:$R$51)</f>
        <v>High</v>
      </c>
      <c r="O3158" s="24" t="str">
        <f>LOOKUP(A3158,[1]lookup!$A$3:$A$51,[1]lookup!$U$3:$U$51)</f>
        <v>FS</v>
      </c>
      <c r="P3158" s="25">
        <f t="shared" si="98"/>
        <v>0</v>
      </c>
      <c r="Q3158" s="25">
        <f t="shared" si="99"/>
        <v>0</v>
      </c>
      <c r="R3158" s="25">
        <f>LOOKUP(A3158,[1]lookup!$A$3:$A$51,[1]lookup!$H$3:$H$51)</f>
        <v>33</v>
      </c>
    </row>
    <row r="3159" spans="1:18" ht="15" x14ac:dyDescent="0.2">
      <c r="A3159" t="s">
        <v>330</v>
      </c>
      <c r="B3159">
        <v>2019</v>
      </c>
      <c r="C3159" t="s">
        <v>0</v>
      </c>
      <c r="D3159" t="s">
        <v>556</v>
      </c>
      <c r="E3159" t="s">
        <v>2200</v>
      </c>
      <c r="F3159">
        <v>1</v>
      </c>
      <c r="G3159">
        <v>7</v>
      </c>
      <c r="H3159">
        <v>0</v>
      </c>
      <c r="I3159">
        <v>0</v>
      </c>
      <c r="J3159">
        <v>1</v>
      </c>
      <c r="K3159">
        <v>7</v>
      </c>
      <c r="L3159">
        <v>5005</v>
      </c>
      <c r="M3159" s="24" t="str">
        <f>LOOKUP(A3159,[1]lookup!$A$3:$A$51,[1]lookup!$P$3:$P$51)</f>
        <v>Seeded</v>
      </c>
      <c r="N3159" s="24" t="str">
        <f>LOOKUP(A3159,[1]lookup!$A$3:$A$51,[1]lookup!$R$3:$R$51)</f>
        <v>High</v>
      </c>
      <c r="O3159" s="24" t="str">
        <f>LOOKUP(A3159,[1]lookup!$A$3:$A$51,[1]lookup!$U$3:$U$51)</f>
        <v>FS</v>
      </c>
      <c r="P3159" s="25">
        <f t="shared" si="98"/>
        <v>0</v>
      </c>
      <c r="Q3159" s="25">
        <f t="shared" si="99"/>
        <v>0.13986013986013987</v>
      </c>
      <c r="R3159" s="25">
        <f>LOOKUP(A3159,[1]lookup!$A$3:$A$51,[1]lookup!$H$3:$H$51)</f>
        <v>33</v>
      </c>
    </row>
    <row r="3160" spans="1:18" ht="15" x14ac:dyDescent="0.2">
      <c r="A3160" t="s">
        <v>330</v>
      </c>
      <c r="B3160">
        <v>2019</v>
      </c>
      <c r="C3160" t="s">
        <v>0</v>
      </c>
      <c r="D3160" t="s">
        <v>557</v>
      </c>
      <c r="E3160" t="s">
        <v>2201</v>
      </c>
      <c r="F3160">
        <v>1</v>
      </c>
      <c r="G3160">
        <v>20</v>
      </c>
      <c r="H3160">
        <v>2</v>
      </c>
      <c r="I3160">
        <v>766</v>
      </c>
      <c r="J3160">
        <v>2</v>
      </c>
      <c r="K3160">
        <v>786</v>
      </c>
      <c r="L3160">
        <v>5005</v>
      </c>
      <c r="M3160" s="24" t="str">
        <f>LOOKUP(A3160,[1]lookup!$A$3:$A$51,[1]lookup!$P$3:$P$51)</f>
        <v>Seeded</v>
      </c>
      <c r="N3160" s="24" t="str">
        <f>LOOKUP(A3160,[1]lookup!$A$3:$A$51,[1]lookup!$R$3:$R$51)</f>
        <v>High</v>
      </c>
      <c r="O3160" s="24" t="str">
        <f>LOOKUP(A3160,[1]lookup!$A$3:$A$51,[1]lookup!$U$3:$U$51)</f>
        <v>FS</v>
      </c>
      <c r="P3160" s="25">
        <f t="shared" si="98"/>
        <v>15.304695304695304</v>
      </c>
      <c r="Q3160" s="25">
        <f t="shared" si="99"/>
        <v>0.39960039960039961</v>
      </c>
      <c r="R3160" s="25">
        <f>LOOKUP(A3160,[1]lookup!$A$3:$A$51,[1]lookup!$H$3:$H$51)</f>
        <v>33</v>
      </c>
    </row>
    <row r="3161" spans="1:18" ht="15" x14ac:dyDescent="0.2">
      <c r="A3161" t="s">
        <v>330</v>
      </c>
      <c r="B3161">
        <v>2019</v>
      </c>
      <c r="C3161" t="s">
        <v>0</v>
      </c>
      <c r="D3161" t="s">
        <v>390</v>
      </c>
      <c r="E3161" t="s">
        <v>2202</v>
      </c>
      <c r="F3161">
        <v>5</v>
      </c>
      <c r="G3161">
        <v>1025</v>
      </c>
      <c r="H3161">
        <v>3</v>
      </c>
      <c r="I3161">
        <v>3112</v>
      </c>
      <c r="J3161">
        <v>5</v>
      </c>
      <c r="K3161">
        <v>4137</v>
      </c>
      <c r="L3161">
        <v>5005</v>
      </c>
      <c r="M3161" s="24" t="str">
        <f>LOOKUP(A3161,[1]lookup!$A$3:$A$51,[1]lookup!$P$3:$P$51)</f>
        <v>Seeded</v>
      </c>
      <c r="N3161" s="24" t="str">
        <f>LOOKUP(A3161,[1]lookup!$A$3:$A$51,[1]lookup!$R$3:$R$51)</f>
        <v>High</v>
      </c>
      <c r="O3161" s="24" t="str">
        <f>LOOKUP(A3161,[1]lookup!$A$3:$A$51,[1]lookup!$U$3:$U$51)</f>
        <v>FS</v>
      </c>
      <c r="P3161" s="25">
        <f t="shared" si="98"/>
        <v>62.177822177822172</v>
      </c>
      <c r="Q3161" s="25">
        <f t="shared" si="99"/>
        <v>20.479520479520481</v>
      </c>
      <c r="R3161" s="25">
        <f>LOOKUP(A3161,[1]lookup!$A$3:$A$51,[1]lookup!$H$3:$H$51)</f>
        <v>33</v>
      </c>
    </row>
    <row r="3162" spans="1:18" ht="15" x14ac:dyDescent="0.2">
      <c r="A3162" t="s">
        <v>330</v>
      </c>
      <c r="B3162">
        <v>2019</v>
      </c>
      <c r="C3162" t="s">
        <v>0</v>
      </c>
      <c r="D3162" t="s">
        <v>1087</v>
      </c>
      <c r="E3162" t="s">
        <v>2203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5005</v>
      </c>
      <c r="M3162" s="24" t="str">
        <f>LOOKUP(A3162,[1]lookup!$A$3:$A$51,[1]lookup!$P$3:$P$51)</f>
        <v>Seeded</v>
      </c>
      <c r="N3162" s="24" t="str">
        <f>LOOKUP(A3162,[1]lookup!$A$3:$A$51,[1]lookup!$R$3:$R$51)</f>
        <v>High</v>
      </c>
      <c r="O3162" s="24" t="str">
        <f>LOOKUP(A3162,[1]lookup!$A$3:$A$51,[1]lookup!$U$3:$U$51)</f>
        <v>FS</v>
      </c>
      <c r="P3162" s="25">
        <f t="shared" si="98"/>
        <v>0</v>
      </c>
      <c r="Q3162" s="25">
        <f t="shared" si="99"/>
        <v>0</v>
      </c>
      <c r="R3162" s="25">
        <f>LOOKUP(A3162,[1]lookup!$A$3:$A$51,[1]lookup!$H$3:$H$51)</f>
        <v>33</v>
      </c>
    </row>
    <row r="3163" spans="1:18" ht="15" x14ac:dyDescent="0.2">
      <c r="A3163" t="s">
        <v>330</v>
      </c>
      <c r="B3163">
        <v>2019</v>
      </c>
      <c r="C3163" t="s">
        <v>0</v>
      </c>
      <c r="D3163" t="s">
        <v>244</v>
      </c>
      <c r="E3163" t="s">
        <v>2204</v>
      </c>
      <c r="F3163">
        <v>8</v>
      </c>
      <c r="G3163">
        <v>104</v>
      </c>
      <c r="H3163">
        <v>12</v>
      </c>
      <c r="I3163">
        <v>1284</v>
      </c>
      <c r="J3163">
        <v>13</v>
      </c>
      <c r="K3163">
        <v>1388</v>
      </c>
      <c r="L3163">
        <v>5005</v>
      </c>
      <c r="M3163" s="24" t="str">
        <f>LOOKUP(A3163,[1]lookup!$A$3:$A$51,[1]lookup!$P$3:$P$51)</f>
        <v>Seeded</v>
      </c>
      <c r="N3163" s="24" t="str">
        <f>LOOKUP(A3163,[1]lookup!$A$3:$A$51,[1]lookup!$R$3:$R$51)</f>
        <v>High</v>
      </c>
      <c r="O3163" s="24" t="str">
        <f>LOOKUP(A3163,[1]lookup!$A$3:$A$51,[1]lookup!$U$3:$U$51)</f>
        <v>FS</v>
      </c>
      <c r="P3163" s="25">
        <f t="shared" si="98"/>
        <v>25.654345654345654</v>
      </c>
      <c r="Q3163" s="25">
        <f t="shared" si="99"/>
        <v>2.0779220779220777</v>
      </c>
      <c r="R3163" s="25">
        <f>LOOKUP(A3163,[1]lookup!$A$3:$A$51,[1]lookup!$H$3:$H$51)</f>
        <v>33</v>
      </c>
    </row>
    <row r="3164" spans="1:18" ht="15" x14ac:dyDescent="0.2">
      <c r="A3164" t="s">
        <v>330</v>
      </c>
      <c r="B3164">
        <v>2019</v>
      </c>
      <c r="C3164" t="s">
        <v>0</v>
      </c>
      <c r="D3164" t="s">
        <v>559</v>
      </c>
      <c r="E3164" t="s">
        <v>2205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5005</v>
      </c>
      <c r="M3164" s="24" t="str">
        <f>LOOKUP(A3164,[1]lookup!$A$3:$A$51,[1]lookup!$P$3:$P$51)</f>
        <v>Seeded</v>
      </c>
      <c r="N3164" s="24" t="str">
        <f>LOOKUP(A3164,[1]lookup!$A$3:$A$51,[1]lookup!$R$3:$R$51)</f>
        <v>High</v>
      </c>
      <c r="O3164" s="24" t="str">
        <f>LOOKUP(A3164,[1]lookup!$A$3:$A$51,[1]lookup!$U$3:$U$51)</f>
        <v>FS</v>
      </c>
      <c r="P3164" s="25">
        <f t="shared" si="98"/>
        <v>0</v>
      </c>
      <c r="Q3164" s="25">
        <f t="shared" si="99"/>
        <v>0</v>
      </c>
      <c r="R3164" s="25">
        <f>LOOKUP(A3164,[1]lookup!$A$3:$A$51,[1]lookup!$H$3:$H$51)</f>
        <v>33</v>
      </c>
    </row>
    <row r="3165" spans="1:18" ht="15" x14ac:dyDescent="0.2">
      <c r="A3165" t="s">
        <v>330</v>
      </c>
      <c r="B3165">
        <v>2019</v>
      </c>
      <c r="C3165" t="s">
        <v>0</v>
      </c>
      <c r="D3165" t="s">
        <v>1229</v>
      </c>
      <c r="E3165" t="s">
        <v>2206</v>
      </c>
      <c r="F3165">
        <v>1</v>
      </c>
      <c r="G3165">
        <v>8</v>
      </c>
      <c r="H3165">
        <v>0</v>
      </c>
      <c r="I3165">
        <v>0</v>
      </c>
      <c r="J3165">
        <v>1</v>
      </c>
      <c r="K3165">
        <v>8</v>
      </c>
      <c r="L3165">
        <v>5005</v>
      </c>
      <c r="M3165" s="24" t="str">
        <f>LOOKUP(A3165,[1]lookup!$A$3:$A$51,[1]lookup!$P$3:$P$51)</f>
        <v>Seeded</v>
      </c>
      <c r="N3165" s="24" t="str">
        <f>LOOKUP(A3165,[1]lookup!$A$3:$A$51,[1]lookup!$R$3:$R$51)</f>
        <v>High</v>
      </c>
      <c r="O3165" s="24" t="str">
        <f>LOOKUP(A3165,[1]lookup!$A$3:$A$51,[1]lookup!$U$3:$U$51)</f>
        <v>FS</v>
      </c>
      <c r="P3165" s="25">
        <f t="shared" si="98"/>
        <v>0</v>
      </c>
      <c r="Q3165" s="25">
        <f t="shared" si="99"/>
        <v>0.15984015984015984</v>
      </c>
      <c r="R3165" s="25">
        <f>LOOKUP(A3165,[1]lookup!$A$3:$A$51,[1]lookup!$H$3:$H$51)</f>
        <v>33</v>
      </c>
    </row>
    <row r="3166" spans="1:18" ht="15" x14ac:dyDescent="0.2">
      <c r="A3166" t="s">
        <v>330</v>
      </c>
      <c r="B3166">
        <v>2019</v>
      </c>
      <c r="C3166" t="s">
        <v>0</v>
      </c>
      <c r="D3166" t="s">
        <v>405</v>
      </c>
      <c r="E3166" t="s">
        <v>2207</v>
      </c>
      <c r="F3166">
        <v>2</v>
      </c>
      <c r="G3166">
        <v>620</v>
      </c>
      <c r="H3166">
        <v>2</v>
      </c>
      <c r="I3166">
        <v>579</v>
      </c>
      <c r="J3166">
        <v>2</v>
      </c>
      <c r="K3166">
        <v>1199</v>
      </c>
      <c r="L3166">
        <v>5005</v>
      </c>
      <c r="M3166" s="24" t="str">
        <f>LOOKUP(A3166,[1]lookup!$A$3:$A$51,[1]lookup!$P$3:$P$51)</f>
        <v>Seeded</v>
      </c>
      <c r="N3166" s="24" t="str">
        <f>LOOKUP(A3166,[1]lookup!$A$3:$A$51,[1]lookup!$R$3:$R$51)</f>
        <v>High</v>
      </c>
      <c r="O3166" s="24" t="str">
        <f>LOOKUP(A3166,[1]lookup!$A$3:$A$51,[1]lookup!$U$3:$U$51)</f>
        <v>FS</v>
      </c>
      <c r="P3166" s="25">
        <f t="shared" si="98"/>
        <v>11.568431568431569</v>
      </c>
      <c r="Q3166" s="25">
        <f t="shared" si="99"/>
        <v>12.387612387612387</v>
      </c>
      <c r="R3166" s="25">
        <f>LOOKUP(A3166,[1]lookup!$A$3:$A$51,[1]lookup!$H$3:$H$51)</f>
        <v>33</v>
      </c>
    </row>
    <row r="3167" spans="1:18" ht="15" x14ac:dyDescent="0.2">
      <c r="A3167" t="s">
        <v>330</v>
      </c>
      <c r="B3167">
        <v>2019</v>
      </c>
      <c r="C3167" t="s">
        <v>0</v>
      </c>
      <c r="D3167" t="s">
        <v>217</v>
      </c>
      <c r="E3167" t="s">
        <v>2208</v>
      </c>
      <c r="F3167">
        <v>2</v>
      </c>
      <c r="G3167">
        <v>3219</v>
      </c>
      <c r="H3167">
        <v>0</v>
      </c>
      <c r="I3167">
        <v>0</v>
      </c>
      <c r="J3167">
        <v>2</v>
      </c>
      <c r="K3167">
        <v>3219</v>
      </c>
      <c r="L3167">
        <v>5005</v>
      </c>
      <c r="M3167" s="24" t="str">
        <f>LOOKUP(A3167,[1]lookup!$A$3:$A$51,[1]lookup!$P$3:$P$51)</f>
        <v>Seeded</v>
      </c>
      <c r="N3167" s="24" t="str">
        <f>LOOKUP(A3167,[1]lookup!$A$3:$A$51,[1]lookup!$R$3:$R$51)</f>
        <v>High</v>
      </c>
      <c r="O3167" s="24" t="str">
        <f>LOOKUP(A3167,[1]lookup!$A$3:$A$51,[1]lookup!$U$3:$U$51)</f>
        <v>FS</v>
      </c>
      <c r="P3167" s="25">
        <f t="shared" si="98"/>
        <v>0</v>
      </c>
      <c r="Q3167" s="25">
        <f t="shared" si="99"/>
        <v>64.315684315684322</v>
      </c>
      <c r="R3167" s="25">
        <f>LOOKUP(A3167,[1]lookup!$A$3:$A$51,[1]lookup!$H$3:$H$51)</f>
        <v>33</v>
      </c>
    </row>
    <row r="3168" spans="1:18" ht="15" x14ac:dyDescent="0.2">
      <c r="A3168" t="s">
        <v>330</v>
      </c>
      <c r="B3168">
        <v>2019</v>
      </c>
      <c r="C3168" t="s">
        <v>0</v>
      </c>
      <c r="D3168" t="s">
        <v>2209</v>
      </c>
      <c r="E3168" t="s">
        <v>2210</v>
      </c>
      <c r="F3168">
        <v>1</v>
      </c>
      <c r="G3168">
        <v>2</v>
      </c>
      <c r="H3168">
        <v>0</v>
      </c>
      <c r="I3168">
        <v>0</v>
      </c>
      <c r="J3168">
        <v>1</v>
      </c>
      <c r="K3168">
        <v>2</v>
      </c>
      <c r="L3168">
        <v>5005</v>
      </c>
      <c r="M3168" s="24" t="str">
        <f>LOOKUP(A3168,[1]lookup!$A$3:$A$51,[1]lookup!$P$3:$P$51)</f>
        <v>Seeded</v>
      </c>
      <c r="N3168" s="24" t="str">
        <f>LOOKUP(A3168,[1]lookup!$A$3:$A$51,[1]lookup!$R$3:$R$51)</f>
        <v>High</v>
      </c>
      <c r="O3168" s="24" t="str">
        <f>LOOKUP(A3168,[1]lookup!$A$3:$A$51,[1]lookup!$U$3:$U$51)</f>
        <v>FS</v>
      </c>
      <c r="P3168" s="25">
        <f t="shared" si="98"/>
        <v>0</v>
      </c>
      <c r="Q3168" s="25">
        <f t="shared" si="99"/>
        <v>3.996003996003996E-2</v>
      </c>
      <c r="R3168" s="25">
        <f>LOOKUP(A3168,[1]lookup!$A$3:$A$51,[1]lookup!$H$3:$H$51)</f>
        <v>33</v>
      </c>
    </row>
    <row r="3169" spans="1:18" ht="15" x14ac:dyDescent="0.2">
      <c r="A3169" t="s">
        <v>330</v>
      </c>
      <c r="B3169">
        <v>2019</v>
      </c>
      <c r="C3169" t="s">
        <v>0</v>
      </c>
      <c r="D3169" t="s">
        <v>2211</v>
      </c>
      <c r="E3169" t="s">
        <v>2212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5005</v>
      </c>
      <c r="M3169" s="24" t="str">
        <f>LOOKUP(A3169,[1]lookup!$A$3:$A$51,[1]lookup!$P$3:$P$51)</f>
        <v>Seeded</v>
      </c>
      <c r="N3169" s="24" t="str">
        <f>LOOKUP(A3169,[1]lookup!$A$3:$A$51,[1]lookup!$R$3:$R$51)</f>
        <v>High</v>
      </c>
      <c r="O3169" s="24" t="str">
        <f>LOOKUP(A3169,[1]lookup!$A$3:$A$51,[1]lookup!$U$3:$U$51)</f>
        <v>FS</v>
      </c>
      <c r="P3169" s="25">
        <f t="shared" si="98"/>
        <v>0</v>
      </c>
      <c r="Q3169" s="25">
        <f t="shared" si="99"/>
        <v>0</v>
      </c>
      <c r="R3169" s="25">
        <f>LOOKUP(A3169,[1]lookup!$A$3:$A$51,[1]lookup!$H$3:$H$51)</f>
        <v>33</v>
      </c>
    </row>
    <row r="3170" spans="1:18" ht="15" x14ac:dyDescent="0.2">
      <c r="A3170" t="s">
        <v>337</v>
      </c>
      <c r="B3170">
        <v>2019</v>
      </c>
      <c r="C3170" t="s">
        <v>0</v>
      </c>
      <c r="D3170" t="s">
        <v>672</v>
      </c>
      <c r="E3170" t="s">
        <v>2199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5010</v>
      </c>
      <c r="M3170" s="24" t="str">
        <f>LOOKUP(A3170,[1]lookup!$A$3:$A$51,[1]lookup!$P$3:$P$51)</f>
        <v>Seeded</v>
      </c>
      <c r="N3170" s="24" t="str">
        <f>LOOKUP(A3170,[1]lookup!$A$3:$A$51,[1]lookup!$R$3:$R$51)</f>
        <v>High</v>
      </c>
      <c r="O3170" s="24" t="str">
        <f>LOOKUP(A3170,[1]lookup!$A$3:$A$51,[1]lookup!$U$3:$U$51)</f>
        <v>FS</v>
      </c>
      <c r="P3170" s="25">
        <f t="shared" si="98"/>
        <v>0</v>
      </c>
      <c r="Q3170" s="25">
        <f t="shared" si="99"/>
        <v>0</v>
      </c>
      <c r="R3170" s="25">
        <f>LOOKUP(A3170,[1]lookup!$A$3:$A$51,[1]lookup!$H$3:$H$51)</f>
        <v>0</v>
      </c>
    </row>
    <row r="3171" spans="1:18" ht="15" x14ac:dyDescent="0.2">
      <c r="A3171" t="s">
        <v>337</v>
      </c>
      <c r="B3171">
        <v>2019</v>
      </c>
      <c r="C3171" t="s">
        <v>0</v>
      </c>
      <c r="D3171" t="s">
        <v>556</v>
      </c>
      <c r="E3171" t="s">
        <v>2200</v>
      </c>
      <c r="F3171">
        <v>1</v>
      </c>
      <c r="G3171">
        <v>1</v>
      </c>
      <c r="H3171">
        <v>2</v>
      </c>
      <c r="I3171">
        <v>396</v>
      </c>
      <c r="J3171">
        <v>2</v>
      </c>
      <c r="K3171">
        <v>397</v>
      </c>
      <c r="L3171">
        <v>5010</v>
      </c>
      <c r="M3171" s="24" t="str">
        <f>LOOKUP(A3171,[1]lookup!$A$3:$A$51,[1]lookup!$P$3:$P$51)</f>
        <v>Seeded</v>
      </c>
      <c r="N3171" s="24" t="str">
        <f>LOOKUP(A3171,[1]lookup!$A$3:$A$51,[1]lookup!$R$3:$R$51)</f>
        <v>High</v>
      </c>
      <c r="O3171" s="24" t="str">
        <f>LOOKUP(A3171,[1]lookup!$A$3:$A$51,[1]lookup!$U$3:$U$51)</f>
        <v>FS</v>
      </c>
      <c r="P3171" s="25">
        <f t="shared" si="98"/>
        <v>7.9041916167664681</v>
      </c>
      <c r="Q3171" s="25">
        <f t="shared" si="99"/>
        <v>1.9960079840319361E-2</v>
      </c>
      <c r="R3171" s="25">
        <f>LOOKUP(A3171,[1]lookup!$A$3:$A$51,[1]lookup!$H$3:$H$51)</f>
        <v>0</v>
      </c>
    </row>
    <row r="3172" spans="1:18" ht="15" x14ac:dyDescent="0.2">
      <c r="A3172" t="s">
        <v>337</v>
      </c>
      <c r="B3172">
        <v>2019</v>
      </c>
      <c r="C3172" t="s">
        <v>0</v>
      </c>
      <c r="D3172" t="s">
        <v>557</v>
      </c>
      <c r="E3172" t="s">
        <v>2201</v>
      </c>
      <c r="F3172">
        <v>0</v>
      </c>
      <c r="G3172">
        <v>0</v>
      </c>
      <c r="H3172">
        <v>1</v>
      </c>
      <c r="I3172">
        <v>419</v>
      </c>
      <c r="J3172">
        <v>1</v>
      </c>
      <c r="K3172">
        <v>419</v>
      </c>
      <c r="L3172">
        <v>5010</v>
      </c>
      <c r="M3172" s="24" t="str">
        <f>LOOKUP(A3172,[1]lookup!$A$3:$A$51,[1]lookup!$P$3:$P$51)</f>
        <v>Seeded</v>
      </c>
      <c r="N3172" s="24" t="str">
        <f>LOOKUP(A3172,[1]lookup!$A$3:$A$51,[1]lookup!$R$3:$R$51)</f>
        <v>High</v>
      </c>
      <c r="O3172" s="24" t="str">
        <f>LOOKUP(A3172,[1]lookup!$A$3:$A$51,[1]lookup!$U$3:$U$51)</f>
        <v>FS</v>
      </c>
      <c r="P3172" s="25">
        <f t="shared" si="98"/>
        <v>8.3632734530938126</v>
      </c>
      <c r="Q3172" s="25">
        <f t="shared" si="99"/>
        <v>0</v>
      </c>
      <c r="R3172" s="25">
        <f>LOOKUP(A3172,[1]lookup!$A$3:$A$51,[1]lookup!$H$3:$H$51)</f>
        <v>0</v>
      </c>
    </row>
    <row r="3173" spans="1:18" ht="15" x14ac:dyDescent="0.2">
      <c r="A3173" t="s">
        <v>337</v>
      </c>
      <c r="B3173">
        <v>2019</v>
      </c>
      <c r="C3173" t="s">
        <v>0</v>
      </c>
      <c r="D3173" t="s">
        <v>390</v>
      </c>
      <c r="E3173" t="s">
        <v>2202</v>
      </c>
      <c r="F3173">
        <v>7</v>
      </c>
      <c r="G3173">
        <v>328</v>
      </c>
      <c r="H3173">
        <v>10</v>
      </c>
      <c r="I3173">
        <v>1735</v>
      </c>
      <c r="J3173">
        <v>10</v>
      </c>
      <c r="K3173">
        <v>2063</v>
      </c>
      <c r="L3173">
        <v>5010</v>
      </c>
      <c r="M3173" s="24" t="str">
        <f>LOOKUP(A3173,[1]lookup!$A$3:$A$51,[1]lookup!$P$3:$P$51)</f>
        <v>Seeded</v>
      </c>
      <c r="N3173" s="24" t="str">
        <f>LOOKUP(A3173,[1]lookup!$A$3:$A$51,[1]lookup!$R$3:$R$51)</f>
        <v>High</v>
      </c>
      <c r="O3173" s="24" t="str">
        <f>LOOKUP(A3173,[1]lookup!$A$3:$A$51,[1]lookup!$U$3:$U$51)</f>
        <v>FS</v>
      </c>
      <c r="P3173" s="25">
        <f t="shared" si="98"/>
        <v>34.63073852295409</v>
      </c>
      <c r="Q3173" s="25">
        <f t="shared" si="99"/>
        <v>6.5469061876247503</v>
      </c>
      <c r="R3173" s="25">
        <f>LOOKUP(A3173,[1]lookup!$A$3:$A$51,[1]lookup!$H$3:$H$51)</f>
        <v>0</v>
      </c>
    </row>
    <row r="3174" spans="1:18" ht="15" x14ac:dyDescent="0.2">
      <c r="A3174" t="s">
        <v>337</v>
      </c>
      <c r="B3174">
        <v>2019</v>
      </c>
      <c r="C3174" t="s">
        <v>0</v>
      </c>
      <c r="D3174" t="s">
        <v>1087</v>
      </c>
      <c r="E3174" t="s">
        <v>2203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5010</v>
      </c>
      <c r="M3174" s="24" t="str">
        <f>LOOKUP(A3174,[1]lookup!$A$3:$A$51,[1]lookup!$P$3:$P$51)</f>
        <v>Seeded</v>
      </c>
      <c r="N3174" s="24" t="str">
        <f>LOOKUP(A3174,[1]lookup!$A$3:$A$51,[1]lookup!$R$3:$R$51)</f>
        <v>High</v>
      </c>
      <c r="O3174" s="24" t="str">
        <f>LOOKUP(A3174,[1]lookup!$A$3:$A$51,[1]lookup!$U$3:$U$51)</f>
        <v>FS</v>
      </c>
      <c r="P3174" s="25">
        <f t="shared" si="98"/>
        <v>0</v>
      </c>
      <c r="Q3174" s="25">
        <f t="shared" si="99"/>
        <v>0</v>
      </c>
      <c r="R3174" s="25">
        <f>LOOKUP(A3174,[1]lookup!$A$3:$A$51,[1]lookup!$H$3:$H$51)</f>
        <v>0</v>
      </c>
    </row>
    <row r="3175" spans="1:18" ht="15" x14ac:dyDescent="0.2">
      <c r="A3175" t="s">
        <v>337</v>
      </c>
      <c r="B3175">
        <v>2019</v>
      </c>
      <c r="C3175" t="s">
        <v>0</v>
      </c>
      <c r="D3175" t="s">
        <v>244</v>
      </c>
      <c r="E3175" t="s">
        <v>2204</v>
      </c>
      <c r="F3175">
        <v>13</v>
      </c>
      <c r="G3175">
        <v>179</v>
      </c>
      <c r="H3175">
        <v>15</v>
      </c>
      <c r="I3175">
        <v>1123</v>
      </c>
      <c r="J3175">
        <v>18</v>
      </c>
      <c r="K3175">
        <v>1302</v>
      </c>
      <c r="L3175">
        <v>5010</v>
      </c>
      <c r="M3175" s="24" t="str">
        <f>LOOKUP(A3175,[1]lookup!$A$3:$A$51,[1]lookup!$P$3:$P$51)</f>
        <v>Seeded</v>
      </c>
      <c r="N3175" s="24" t="str">
        <f>LOOKUP(A3175,[1]lookup!$A$3:$A$51,[1]lookup!$R$3:$R$51)</f>
        <v>High</v>
      </c>
      <c r="O3175" s="24" t="str">
        <f>LOOKUP(A3175,[1]lookup!$A$3:$A$51,[1]lookup!$U$3:$U$51)</f>
        <v>FS</v>
      </c>
      <c r="P3175" s="25">
        <f t="shared" si="98"/>
        <v>22.415169660678643</v>
      </c>
      <c r="Q3175" s="25">
        <f t="shared" si="99"/>
        <v>3.5728542914171655</v>
      </c>
      <c r="R3175" s="25">
        <f>LOOKUP(A3175,[1]lookup!$A$3:$A$51,[1]lookup!$H$3:$H$51)</f>
        <v>0</v>
      </c>
    </row>
    <row r="3176" spans="1:18" ht="15" x14ac:dyDescent="0.2">
      <c r="A3176" t="s">
        <v>337</v>
      </c>
      <c r="B3176">
        <v>2019</v>
      </c>
      <c r="C3176" t="s">
        <v>0</v>
      </c>
      <c r="D3176" t="s">
        <v>559</v>
      </c>
      <c r="E3176" t="s">
        <v>2205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5010</v>
      </c>
      <c r="M3176" s="24" t="str">
        <f>LOOKUP(A3176,[1]lookup!$A$3:$A$51,[1]lookup!$P$3:$P$51)</f>
        <v>Seeded</v>
      </c>
      <c r="N3176" s="24" t="str">
        <f>LOOKUP(A3176,[1]lookup!$A$3:$A$51,[1]lookup!$R$3:$R$51)</f>
        <v>High</v>
      </c>
      <c r="O3176" s="24" t="str">
        <f>LOOKUP(A3176,[1]lookup!$A$3:$A$51,[1]lookup!$U$3:$U$51)</f>
        <v>FS</v>
      </c>
      <c r="P3176" s="25">
        <f t="shared" si="98"/>
        <v>0</v>
      </c>
      <c r="Q3176" s="25">
        <f t="shared" si="99"/>
        <v>0</v>
      </c>
      <c r="R3176" s="25">
        <f>LOOKUP(A3176,[1]lookup!$A$3:$A$51,[1]lookup!$H$3:$H$51)</f>
        <v>0</v>
      </c>
    </row>
    <row r="3177" spans="1:18" ht="15" x14ac:dyDescent="0.2">
      <c r="A3177" t="s">
        <v>337</v>
      </c>
      <c r="B3177">
        <v>2019</v>
      </c>
      <c r="C3177" t="s">
        <v>0</v>
      </c>
      <c r="D3177" t="s">
        <v>1229</v>
      </c>
      <c r="E3177" t="s">
        <v>2206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5010</v>
      </c>
      <c r="M3177" s="24" t="str">
        <f>LOOKUP(A3177,[1]lookup!$A$3:$A$51,[1]lookup!$P$3:$P$51)</f>
        <v>Seeded</v>
      </c>
      <c r="N3177" s="24" t="str">
        <f>LOOKUP(A3177,[1]lookup!$A$3:$A$51,[1]lookup!$R$3:$R$51)</f>
        <v>High</v>
      </c>
      <c r="O3177" s="24" t="str">
        <f>LOOKUP(A3177,[1]lookup!$A$3:$A$51,[1]lookup!$U$3:$U$51)</f>
        <v>FS</v>
      </c>
      <c r="P3177" s="25">
        <f t="shared" si="98"/>
        <v>0</v>
      </c>
      <c r="Q3177" s="25">
        <f t="shared" si="99"/>
        <v>0</v>
      </c>
      <c r="R3177" s="25">
        <f>LOOKUP(A3177,[1]lookup!$A$3:$A$51,[1]lookup!$H$3:$H$51)</f>
        <v>0</v>
      </c>
    </row>
    <row r="3178" spans="1:18" ht="15" x14ac:dyDescent="0.2">
      <c r="A3178" t="s">
        <v>337</v>
      </c>
      <c r="B3178">
        <v>2019</v>
      </c>
      <c r="C3178" t="s">
        <v>0</v>
      </c>
      <c r="D3178" t="s">
        <v>405</v>
      </c>
      <c r="E3178" t="s">
        <v>2207</v>
      </c>
      <c r="F3178">
        <v>2</v>
      </c>
      <c r="G3178">
        <v>985</v>
      </c>
      <c r="H3178">
        <v>2</v>
      </c>
      <c r="I3178">
        <v>434</v>
      </c>
      <c r="J3178">
        <v>2</v>
      </c>
      <c r="K3178">
        <v>1419</v>
      </c>
      <c r="L3178">
        <v>5010</v>
      </c>
      <c r="M3178" s="24" t="str">
        <f>LOOKUP(A3178,[1]lookup!$A$3:$A$51,[1]lookup!$P$3:$P$51)</f>
        <v>Seeded</v>
      </c>
      <c r="N3178" s="24" t="str">
        <f>LOOKUP(A3178,[1]lookup!$A$3:$A$51,[1]lookup!$R$3:$R$51)</f>
        <v>High</v>
      </c>
      <c r="O3178" s="24" t="str">
        <f>LOOKUP(A3178,[1]lookup!$A$3:$A$51,[1]lookup!$U$3:$U$51)</f>
        <v>FS</v>
      </c>
      <c r="P3178" s="25">
        <f t="shared" si="98"/>
        <v>8.6626746506986034</v>
      </c>
      <c r="Q3178" s="25">
        <f t="shared" si="99"/>
        <v>19.660678642714572</v>
      </c>
      <c r="R3178" s="25">
        <f>LOOKUP(A3178,[1]lookup!$A$3:$A$51,[1]lookup!$H$3:$H$51)</f>
        <v>0</v>
      </c>
    </row>
    <row r="3179" spans="1:18" ht="15" x14ac:dyDescent="0.2">
      <c r="A3179" t="s">
        <v>337</v>
      </c>
      <c r="B3179">
        <v>2019</v>
      </c>
      <c r="C3179" t="s">
        <v>0</v>
      </c>
      <c r="D3179" t="s">
        <v>217</v>
      </c>
      <c r="E3179" t="s">
        <v>2208</v>
      </c>
      <c r="F3179">
        <v>2</v>
      </c>
      <c r="G3179">
        <v>3517</v>
      </c>
      <c r="H3179">
        <v>0</v>
      </c>
      <c r="I3179">
        <v>0</v>
      </c>
      <c r="J3179">
        <v>2</v>
      </c>
      <c r="K3179">
        <v>3517</v>
      </c>
      <c r="L3179">
        <v>5010</v>
      </c>
      <c r="M3179" s="24" t="str">
        <f>LOOKUP(A3179,[1]lookup!$A$3:$A$51,[1]lookup!$P$3:$P$51)</f>
        <v>Seeded</v>
      </c>
      <c r="N3179" s="24" t="str">
        <f>LOOKUP(A3179,[1]lookup!$A$3:$A$51,[1]lookup!$R$3:$R$51)</f>
        <v>High</v>
      </c>
      <c r="O3179" s="24" t="str">
        <f>LOOKUP(A3179,[1]lookup!$A$3:$A$51,[1]lookup!$U$3:$U$51)</f>
        <v>FS</v>
      </c>
      <c r="P3179" s="25">
        <f t="shared" si="98"/>
        <v>0</v>
      </c>
      <c r="Q3179" s="25">
        <f t="shared" si="99"/>
        <v>70.199600798403196</v>
      </c>
      <c r="R3179" s="25">
        <f>LOOKUP(A3179,[1]lookup!$A$3:$A$51,[1]lookup!$H$3:$H$51)</f>
        <v>0</v>
      </c>
    </row>
    <row r="3180" spans="1:18" ht="15" x14ac:dyDescent="0.2">
      <c r="A3180" t="s">
        <v>337</v>
      </c>
      <c r="B3180">
        <v>2019</v>
      </c>
      <c r="C3180" t="s">
        <v>0</v>
      </c>
      <c r="D3180" t="s">
        <v>2209</v>
      </c>
      <c r="E3180" t="s">
        <v>2210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5010</v>
      </c>
      <c r="M3180" s="24" t="str">
        <f>LOOKUP(A3180,[1]lookup!$A$3:$A$51,[1]lookup!$P$3:$P$51)</f>
        <v>Seeded</v>
      </c>
      <c r="N3180" s="24" t="str">
        <f>LOOKUP(A3180,[1]lookup!$A$3:$A$51,[1]lookup!$R$3:$R$51)</f>
        <v>High</v>
      </c>
      <c r="O3180" s="24" t="str">
        <f>LOOKUP(A3180,[1]lookup!$A$3:$A$51,[1]lookup!$U$3:$U$51)</f>
        <v>FS</v>
      </c>
      <c r="P3180" s="25">
        <f t="shared" si="98"/>
        <v>0</v>
      </c>
      <c r="Q3180" s="25">
        <f t="shared" si="99"/>
        <v>0</v>
      </c>
      <c r="R3180" s="25">
        <f>LOOKUP(A3180,[1]lookup!$A$3:$A$51,[1]lookup!$H$3:$H$51)</f>
        <v>0</v>
      </c>
    </row>
    <row r="3181" spans="1:18" ht="15" x14ac:dyDescent="0.2">
      <c r="A3181" t="s">
        <v>337</v>
      </c>
      <c r="B3181">
        <v>2019</v>
      </c>
      <c r="C3181" t="s">
        <v>0</v>
      </c>
      <c r="D3181" t="s">
        <v>2211</v>
      </c>
      <c r="E3181" t="s">
        <v>2212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5010</v>
      </c>
      <c r="M3181" s="24" t="str">
        <f>LOOKUP(A3181,[1]lookup!$A$3:$A$51,[1]lookup!$P$3:$P$51)</f>
        <v>Seeded</v>
      </c>
      <c r="N3181" s="24" t="str">
        <f>LOOKUP(A3181,[1]lookup!$A$3:$A$51,[1]lookup!$R$3:$R$51)</f>
        <v>High</v>
      </c>
      <c r="O3181" s="24" t="str">
        <f>LOOKUP(A3181,[1]lookup!$A$3:$A$51,[1]lookup!$U$3:$U$51)</f>
        <v>FS</v>
      </c>
      <c r="P3181" s="25">
        <f t="shared" si="98"/>
        <v>0</v>
      </c>
      <c r="Q3181" s="25">
        <f t="shared" si="99"/>
        <v>0</v>
      </c>
      <c r="R3181" s="25">
        <f>LOOKUP(A3181,[1]lookup!$A$3:$A$51,[1]lookup!$H$3:$H$51)</f>
        <v>0</v>
      </c>
    </row>
    <row r="3182" spans="1:18" ht="15" x14ac:dyDescent="0.2">
      <c r="A3182" t="s">
        <v>464</v>
      </c>
      <c r="B3182">
        <v>2019</v>
      </c>
      <c r="C3182" t="s">
        <v>0</v>
      </c>
      <c r="D3182" t="s">
        <v>672</v>
      </c>
      <c r="E3182" t="s">
        <v>2199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5022</v>
      </c>
      <c r="M3182" s="24" t="str">
        <f>LOOKUP(A3182,[1]lookup!$A$3:$A$51,[1]lookup!$P$3:$P$51)</f>
        <v>Unseeded</v>
      </c>
      <c r="N3182" s="24" t="str">
        <f>LOOKUP(A3182,[1]lookup!$A$3:$A$51,[1]lookup!$R$3:$R$51)</f>
        <v>High</v>
      </c>
      <c r="O3182" s="24" t="str">
        <f>LOOKUP(A3182,[1]lookup!$A$3:$A$51,[1]lookup!$U$3:$U$51)</f>
        <v>BAND</v>
      </c>
      <c r="P3182" s="25">
        <f t="shared" si="98"/>
        <v>0</v>
      </c>
      <c r="Q3182" s="25">
        <f t="shared" si="99"/>
        <v>0</v>
      </c>
      <c r="R3182" s="25">
        <f>LOOKUP(A3182,[1]lookup!$A$3:$A$51,[1]lookup!$H$3:$H$51)</f>
        <v>0</v>
      </c>
    </row>
    <row r="3183" spans="1:18" ht="15" x14ac:dyDescent="0.2">
      <c r="A3183" t="s">
        <v>464</v>
      </c>
      <c r="B3183">
        <v>2019</v>
      </c>
      <c r="C3183" t="s">
        <v>0</v>
      </c>
      <c r="D3183" t="s">
        <v>556</v>
      </c>
      <c r="E3183" t="s">
        <v>2200</v>
      </c>
      <c r="F3183">
        <v>3</v>
      </c>
      <c r="G3183">
        <v>70</v>
      </c>
      <c r="H3183">
        <v>2</v>
      </c>
      <c r="I3183">
        <v>1974</v>
      </c>
      <c r="J3183">
        <v>3</v>
      </c>
      <c r="K3183">
        <v>2044</v>
      </c>
      <c r="L3183">
        <v>5022</v>
      </c>
      <c r="M3183" s="24" t="str">
        <f>LOOKUP(A3183,[1]lookup!$A$3:$A$51,[1]lookup!$P$3:$P$51)</f>
        <v>Unseeded</v>
      </c>
      <c r="N3183" s="24" t="str">
        <f>LOOKUP(A3183,[1]lookup!$A$3:$A$51,[1]lookup!$R$3:$R$51)</f>
        <v>High</v>
      </c>
      <c r="O3183" s="24" t="str">
        <f>LOOKUP(A3183,[1]lookup!$A$3:$A$51,[1]lookup!$U$3:$U$51)</f>
        <v>BAND</v>
      </c>
      <c r="P3183" s="25">
        <f t="shared" si="98"/>
        <v>39.307048984468338</v>
      </c>
      <c r="Q3183" s="25">
        <f t="shared" si="99"/>
        <v>1.3938669852648347</v>
      </c>
      <c r="R3183" s="25">
        <f>LOOKUP(A3183,[1]lookup!$A$3:$A$51,[1]lookup!$H$3:$H$51)</f>
        <v>0</v>
      </c>
    </row>
    <row r="3184" spans="1:18" ht="15" x14ac:dyDescent="0.2">
      <c r="A3184" t="s">
        <v>464</v>
      </c>
      <c r="B3184">
        <v>2019</v>
      </c>
      <c r="C3184" t="s">
        <v>0</v>
      </c>
      <c r="D3184" t="s">
        <v>557</v>
      </c>
      <c r="E3184" t="s">
        <v>2201</v>
      </c>
      <c r="F3184">
        <v>2</v>
      </c>
      <c r="G3184">
        <v>115</v>
      </c>
      <c r="H3184">
        <v>2</v>
      </c>
      <c r="I3184">
        <v>1613</v>
      </c>
      <c r="J3184">
        <v>2</v>
      </c>
      <c r="K3184">
        <v>1728</v>
      </c>
      <c r="L3184">
        <v>5022</v>
      </c>
      <c r="M3184" s="24" t="str">
        <f>LOOKUP(A3184,[1]lookup!$A$3:$A$51,[1]lookup!$P$3:$P$51)</f>
        <v>Unseeded</v>
      </c>
      <c r="N3184" s="24" t="str">
        <f>LOOKUP(A3184,[1]lookup!$A$3:$A$51,[1]lookup!$R$3:$R$51)</f>
        <v>High</v>
      </c>
      <c r="O3184" s="24" t="str">
        <f>LOOKUP(A3184,[1]lookup!$A$3:$A$51,[1]lookup!$U$3:$U$51)</f>
        <v>BAND</v>
      </c>
      <c r="P3184" s="25">
        <f t="shared" si="98"/>
        <v>32.118677817602546</v>
      </c>
      <c r="Q3184" s="25">
        <f t="shared" si="99"/>
        <v>2.2899243329350853</v>
      </c>
      <c r="R3184" s="25">
        <f>LOOKUP(A3184,[1]lookup!$A$3:$A$51,[1]lookup!$H$3:$H$51)</f>
        <v>0</v>
      </c>
    </row>
    <row r="3185" spans="1:18" ht="15" x14ac:dyDescent="0.2">
      <c r="A3185" t="s">
        <v>464</v>
      </c>
      <c r="B3185">
        <v>2019</v>
      </c>
      <c r="C3185" t="s">
        <v>0</v>
      </c>
      <c r="D3185" t="s">
        <v>390</v>
      </c>
      <c r="E3185" t="s">
        <v>2202</v>
      </c>
      <c r="F3185">
        <v>4</v>
      </c>
      <c r="G3185">
        <v>464</v>
      </c>
      <c r="H3185">
        <v>4</v>
      </c>
      <c r="I3185">
        <v>2668</v>
      </c>
      <c r="J3185">
        <v>4</v>
      </c>
      <c r="K3185">
        <v>3132</v>
      </c>
      <c r="L3185">
        <v>5022</v>
      </c>
      <c r="M3185" s="24" t="str">
        <f>LOOKUP(A3185,[1]lookup!$A$3:$A$51,[1]lookup!$P$3:$P$51)</f>
        <v>Unseeded</v>
      </c>
      <c r="N3185" s="24" t="str">
        <f>LOOKUP(A3185,[1]lookup!$A$3:$A$51,[1]lookup!$R$3:$R$51)</f>
        <v>High</v>
      </c>
      <c r="O3185" s="24" t="str">
        <f>LOOKUP(A3185,[1]lookup!$A$3:$A$51,[1]lookup!$U$3:$U$51)</f>
        <v>BAND</v>
      </c>
      <c r="P3185" s="25">
        <f t="shared" si="98"/>
        <v>53.126244524093991</v>
      </c>
      <c r="Q3185" s="25">
        <f t="shared" si="99"/>
        <v>9.2393468737554763</v>
      </c>
      <c r="R3185" s="25">
        <f>LOOKUP(A3185,[1]lookup!$A$3:$A$51,[1]lookup!$H$3:$H$51)</f>
        <v>0</v>
      </c>
    </row>
    <row r="3186" spans="1:18" ht="15" x14ac:dyDescent="0.2">
      <c r="A3186" t="s">
        <v>464</v>
      </c>
      <c r="B3186">
        <v>2019</v>
      </c>
      <c r="C3186" t="s">
        <v>0</v>
      </c>
      <c r="D3186" t="s">
        <v>1087</v>
      </c>
      <c r="E3186" t="s">
        <v>2203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5022</v>
      </c>
      <c r="M3186" s="24" t="str">
        <f>LOOKUP(A3186,[1]lookup!$A$3:$A$51,[1]lookup!$P$3:$P$51)</f>
        <v>Unseeded</v>
      </c>
      <c r="N3186" s="24" t="str">
        <f>LOOKUP(A3186,[1]lookup!$A$3:$A$51,[1]lookup!$R$3:$R$51)</f>
        <v>High</v>
      </c>
      <c r="O3186" s="24" t="str">
        <f>LOOKUP(A3186,[1]lookup!$A$3:$A$51,[1]lookup!$U$3:$U$51)</f>
        <v>BAND</v>
      </c>
      <c r="P3186" s="25">
        <f t="shared" si="98"/>
        <v>0</v>
      </c>
      <c r="Q3186" s="25">
        <f t="shared" si="99"/>
        <v>0</v>
      </c>
      <c r="R3186" s="25">
        <f>LOOKUP(A3186,[1]lookup!$A$3:$A$51,[1]lookup!$H$3:$H$51)</f>
        <v>0</v>
      </c>
    </row>
    <row r="3187" spans="1:18" ht="15" x14ac:dyDescent="0.2">
      <c r="A3187" t="s">
        <v>464</v>
      </c>
      <c r="B3187">
        <v>2019</v>
      </c>
      <c r="C3187" t="s">
        <v>0</v>
      </c>
      <c r="D3187" t="s">
        <v>244</v>
      </c>
      <c r="E3187" t="s">
        <v>2204</v>
      </c>
      <c r="F3187">
        <v>4</v>
      </c>
      <c r="G3187">
        <v>55</v>
      </c>
      <c r="H3187">
        <v>9</v>
      </c>
      <c r="I3187">
        <v>494</v>
      </c>
      <c r="J3187">
        <v>9</v>
      </c>
      <c r="K3187">
        <v>549</v>
      </c>
      <c r="L3187">
        <v>5022</v>
      </c>
      <c r="M3187" s="24" t="str">
        <f>LOOKUP(A3187,[1]lookup!$A$3:$A$51,[1]lookup!$P$3:$P$51)</f>
        <v>Unseeded</v>
      </c>
      <c r="N3187" s="24" t="str">
        <f>LOOKUP(A3187,[1]lookup!$A$3:$A$51,[1]lookup!$R$3:$R$51)</f>
        <v>High</v>
      </c>
      <c r="O3187" s="24" t="str">
        <f>LOOKUP(A3187,[1]lookup!$A$3:$A$51,[1]lookup!$U$3:$U$51)</f>
        <v>BAND</v>
      </c>
      <c r="P3187" s="25">
        <f t="shared" si="98"/>
        <v>9.8367184388689779</v>
      </c>
      <c r="Q3187" s="25">
        <f t="shared" si="99"/>
        <v>1.0951812027080845</v>
      </c>
      <c r="R3187" s="25">
        <f>LOOKUP(A3187,[1]lookup!$A$3:$A$51,[1]lookup!$H$3:$H$51)</f>
        <v>0</v>
      </c>
    </row>
    <row r="3188" spans="1:18" ht="15" x14ac:dyDescent="0.2">
      <c r="A3188" t="s">
        <v>464</v>
      </c>
      <c r="B3188">
        <v>2019</v>
      </c>
      <c r="C3188" t="s">
        <v>0</v>
      </c>
      <c r="D3188" t="s">
        <v>559</v>
      </c>
      <c r="E3188" t="s">
        <v>2205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5022</v>
      </c>
      <c r="M3188" s="24" t="str">
        <f>LOOKUP(A3188,[1]lookup!$A$3:$A$51,[1]lookup!$P$3:$P$51)</f>
        <v>Unseeded</v>
      </c>
      <c r="N3188" s="24" t="str">
        <f>LOOKUP(A3188,[1]lookup!$A$3:$A$51,[1]lookup!$R$3:$R$51)</f>
        <v>High</v>
      </c>
      <c r="O3188" s="24" t="str">
        <f>LOOKUP(A3188,[1]lookup!$A$3:$A$51,[1]lookup!$U$3:$U$51)</f>
        <v>BAND</v>
      </c>
      <c r="P3188" s="25">
        <f t="shared" si="98"/>
        <v>0</v>
      </c>
      <c r="Q3188" s="25">
        <f t="shared" si="99"/>
        <v>0</v>
      </c>
      <c r="R3188" s="25">
        <f>LOOKUP(A3188,[1]lookup!$A$3:$A$51,[1]lookup!$H$3:$H$51)</f>
        <v>0</v>
      </c>
    </row>
    <row r="3189" spans="1:18" ht="15" x14ac:dyDescent="0.2">
      <c r="A3189" t="s">
        <v>464</v>
      </c>
      <c r="B3189">
        <v>2019</v>
      </c>
      <c r="C3189" t="s">
        <v>0</v>
      </c>
      <c r="D3189" t="s">
        <v>1229</v>
      </c>
      <c r="E3189" t="s">
        <v>2206</v>
      </c>
      <c r="F3189">
        <v>1</v>
      </c>
      <c r="G3189">
        <v>35</v>
      </c>
      <c r="H3189">
        <v>0</v>
      </c>
      <c r="I3189">
        <v>0</v>
      </c>
      <c r="J3189">
        <v>1</v>
      </c>
      <c r="K3189">
        <v>35</v>
      </c>
      <c r="L3189">
        <v>5022</v>
      </c>
      <c r="M3189" s="24" t="str">
        <f>LOOKUP(A3189,[1]lookup!$A$3:$A$51,[1]lookup!$P$3:$P$51)</f>
        <v>Unseeded</v>
      </c>
      <c r="N3189" s="24" t="str">
        <f>LOOKUP(A3189,[1]lookup!$A$3:$A$51,[1]lookup!$R$3:$R$51)</f>
        <v>High</v>
      </c>
      <c r="O3189" s="24" t="str">
        <f>LOOKUP(A3189,[1]lookup!$A$3:$A$51,[1]lookup!$U$3:$U$51)</f>
        <v>BAND</v>
      </c>
      <c r="P3189" s="25">
        <f t="shared" si="98"/>
        <v>0</v>
      </c>
      <c r="Q3189" s="25">
        <f t="shared" si="99"/>
        <v>0.69693349263241733</v>
      </c>
      <c r="R3189" s="25">
        <f>LOOKUP(A3189,[1]lookup!$A$3:$A$51,[1]lookup!$H$3:$H$51)</f>
        <v>0</v>
      </c>
    </row>
    <row r="3190" spans="1:18" ht="15" x14ac:dyDescent="0.2">
      <c r="A3190" t="s">
        <v>464</v>
      </c>
      <c r="B3190">
        <v>2019</v>
      </c>
      <c r="C3190" t="s">
        <v>0</v>
      </c>
      <c r="D3190" t="s">
        <v>405</v>
      </c>
      <c r="E3190" t="s">
        <v>2207</v>
      </c>
      <c r="F3190">
        <v>3</v>
      </c>
      <c r="G3190">
        <v>2769</v>
      </c>
      <c r="H3190">
        <v>2</v>
      </c>
      <c r="I3190">
        <v>52</v>
      </c>
      <c r="J3190">
        <v>3</v>
      </c>
      <c r="K3190">
        <v>2821</v>
      </c>
      <c r="L3190">
        <v>5022</v>
      </c>
      <c r="M3190" s="24" t="str">
        <f>LOOKUP(A3190,[1]lookup!$A$3:$A$51,[1]lookup!$P$3:$P$51)</f>
        <v>Unseeded</v>
      </c>
      <c r="N3190" s="24" t="str">
        <f>LOOKUP(A3190,[1]lookup!$A$3:$A$51,[1]lookup!$R$3:$R$51)</f>
        <v>High</v>
      </c>
      <c r="O3190" s="24" t="str">
        <f>LOOKUP(A3190,[1]lookup!$A$3:$A$51,[1]lookup!$U$3:$U$51)</f>
        <v>BAND</v>
      </c>
      <c r="P3190" s="25">
        <f t="shared" si="98"/>
        <v>1.0354440461967345</v>
      </c>
      <c r="Q3190" s="25">
        <f t="shared" si="99"/>
        <v>55.137395459976105</v>
      </c>
      <c r="R3190" s="25">
        <f>LOOKUP(A3190,[1]lookup!$A$3:$A$51,[1]lookup!$H$3:$H$51)</f>
        <v>0</v>
      </c>
    </row>
    <row r="3191" spans="1:18" ht="15" x14ac:dyDescent="0.2">
      <c r="A3191" t="s">
        <v>464</v>
      </c>
      <c r="B3191">
        <v>2019</v>
      </c>
      <c r="C3191" t="s">
        <v>0</v>
      </c>
      <c r="D3191" t="s">
        <v>217</v>
      </c>
      <c r="E3191" t="s">
        <v>2208</v>
      </c>
      <c r="F3191">
        <v>3</v>
      </c>
      <c r="G3191">
        <v>1514</v>
      </c>
      <c r="H3191">
        <v>0</v>
      </c>
      <c r="I3191">
        <v>0</v>
      </c>
      <c r="J3191">
        <v>3</v>
      </c>
      <c r="K3191">
        <v>1514</v>
      </c>
      <c r="L3191">
        <v>5022</v>
      </c>
      <c r="M3191" s="24" t="str">
        <f>LOOKUP(A3191,[1]lookup!$A$3:$A$51,[1]lookup!$P$3:$P$51)</f>
        <v>Unseeded</v>
      </c>
      <c r="N3191" s="24" t="str">
        <f>LOOKUP(A3191,[1]lookup!$A$3:$A$51,[1]lookup!$R$3:$R$51)</f>
        <v>High</v>
      </c>
      <c r="O3191" s="24" t="str">
        <f>LOOKUP(A3191,[1]lookup!$A$3:$A$51,[1]lookup!$U$3:$U$51)</f>
        <v>BAND</v>
      </c>
      <c r="P3191" s="25">
        <f t="shared" si="98"/>
        <v>0</v>
      </c>
      <c r="Q3191" s="25">
        <f t="shared" si="99"/>
        <v>30.147351652727998</v>
      </c>
      <c r="R3191" s="25">
        <f>LOOKUP(A3191,[1]lookup!$A$3:$A$51,[1]lookup!$H$3:$H$51)</f>
        <v>0</v>
      </c>
    </row>
    <row r="3192" spans="1:18" ht="15" x14ac:dyDescent="0.2">
      <c r="A3192" t="s">
        <v>464</v>
      </c>
      <c r="B3192">
        <v>2019</v>
      </c>
      <c r="C3192" t="s">
        <v>0</v>
      </c>
      <c r="D3192" t="s">
        <v>2209</v>
      </c>
      <c r="E3192" t="s">
        <v>2210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5022</v>
      </c>
      <c r="M3192" s="24" t="str">
        <f>LOOKUP(A3192,[1]lookup!$A$3:$A$51,[1]lookup!$P$3:$P$51)</f>
        <v>Unseeded</v>
      </c>
      <c r="N3192" s="24" t="str">
        <f>LOOKUP(A3192,[1]lookup!$A$3:$A$51,[1]lookup!$R$3:$R$51)</f>
        <v>High</v>
      </c>
      <c r="O3192" s="24" t="str">
        <f>LOOKUP(A3192,[1]lookup!$A$3:$A$51,[1]lookup!$U$3:$U$51)</f>
        <v>BAND</v>
      </c>
      <c r="P3192" s="25">
        <f t="shared" si="98"/>
        <v>0</v>
      </c>
      <c r="Q3192" s="25">
        <f t="shared" si="99"/>
        <v>0</v>
      </c>
      <c r="R3192" s="25">
        <f>LOOKUP(A3192,[1]lookup!$A$3:$A$51,[1]lookup!$H$3:$H$51)</f>
        <v>0</v>
      </c>
    </row>
    <row r="3193" spans="1:18" ht="15" x14ac:dyDescent="0.2">
      <c r="A3193" t="s">
        <v>464</v>
      </c>
      <c r="B3193">
        <v>2019</v>
      </c>
      <c r="C3193" t="s">
        <v>0</v>
      </c>
      <c r="D3193" t="s">
        <v>2211</v>
      </c>
      <c r="E3193" t="s">
        <v>2212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5022</v>
      </c>
      <c r="M3193" s="24" t="str">
        <f>LOOKUP(A3193,[1]lookup!$A$3:$A$51,[1]lookup!$P$3:$P$51)</f>
        <v>Unseeded</v>
      </c>
      <c r="N3193" s="24" t="str">
        <f>LOOKUP(A3193,[1]lookup!$A$3:$A$51,[1]lookup!$R$3:$R$51)</f>
        <v>High</v>
      </c>
      <c r="O3193" s="24" t="str">
        <f>LOOKUP(A3193,[1]lookup!$A$3:$A$51,[1]lookup!$U$3:$U$51)</f>
        <v>BAND</v>
      </c>
      <c r="P3193" s="25">
        <f t="shared" si="98"/>
        <v>0</v>
      </c>
      <c r="Q3193" s="25">
        <f t="shared" si="99"/>
        <v>0</v>
      </c>
      <c r="R3193" s="25">
        <f>LOOKUP(A3193,[1]lookup!$A$3:$A$51,[1]lookup!$H$3:$H$51)</f>
        <v>0</v>
      </c>
    </row>
    <row r="3194" spans="1:18" ht="15" x14ac:dyDescent="0.2">
      <c r="A3194" t="s">
        <v>467</v>
      </c>
      <c r="B3194">
        <v>2019</v>
      </c>
      <c r="C3194" t="s">
        <v>0</v>
      </c>
      <c r="D3194" t="s">
        <v>672</v>
      </c>
      <c r="E3194" t="s">
        <v>2199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4996</v>
      </c>
      <c r="M3194" s="24" t="str">
        <f>LOOKUP(A3194,[1]lookup!$A$3:$A$51,[1]lookup!$P$3:$P$51)</f>
        <v>Unseeded</v>
      </c>
      <c r="N3194" s="24" t="str">
        <f>LOOKUP(A3194,[1]lookup!$A$3:$A$51,[1]lookup!$R$3:$R$51)</f>
        <v>High</v>
      </c>
      <c r="O3194" s="24" t="str">
        <f>LOOKUP(A3194,[1]lookup!$A$3:$A$51,[1]lookup!$U$3:$U$51)</f>
        <v>BAND</v>
      </c>
      <c r="P3194" s="25">
        <f t="shared" si="98"/>
        <v>0</v>
      </c>
      <c r="Q3194" s="25">
        <f t="shared" si="99"/>
        <v>0</v>
      </c>
      <c r="R3194" s="25">
        <f>LOOKUP(A3194,[1]lookup!$A$3:$A$51,[1]lookup!$H$3:$H$51)</f>
        <v>0</v>
      </c>
    </row>
    <row r="3195" spans="1:18" ht="15" x14ac:dyDescent="0.2">
      <c r="A3195" t="s">
        <v>467</v>
      </c>
      <c r="B3195">
        <v>2019</v>
      </c>
      <c r="C3195" t="s">
        <v>0</v>
      </c>
      <c r="D3195" t="s">
        <v>556</v>
      </c>
      <c r="E3195" t="s">
        <v>2200</v>
      </c>
      <c r="F3195">
        <v>2</v>
      </c>
      <c r="G3195">
        <v>9</v>
      </c>
      <c r="H3195">
        <v>3</v>
      </c>
      <c r="I3195">
        <v>305</v>
      </c>
      <c r="J3195">
        <v>3</v>
      </c>
      <c r="K3195">
        <v>314</v>
      </c>
      <c r="L3195">
        <v>4996</v>
      </c>
      <c r="M3195" s="24" t="str">
        <f>LOOKUP(A3195,[1]lookup!$A$3:$A$51,[1]lookup!$P$3:$P$51)</f>
        <v>Unseeded</v>
      </c>
      <c r="N3195" s="24" t="str">
        <f>LOOKUP(A3195,[1]lookup!$A$3:$A$51,[1]lookup!$R$3:$R$51)</f>
        <v>High</v>
      </c>
      <c r="O3195" s="24" t="str">
        <f>LOOKUP(A3195,[1]lookup!$A$3:$A$51,[1]lookup!$U$3:$U$51)</f>
        <v>BAND</v>
      </c>
      <c r="P3195" s="25">
        <f t="shared" si="98"/>
        <v>6.1048839071257008</v>
      </c>
      <c r="Q3195" s="25">
        <f t="shared" si="99"/>
        <v>0.18014411529223379</v>
      </c>
      <c r="R3195" s="25">
        <f>LOOKUP(A3195,[1]lookup!$A$3:$A$51,[1]lookup!$H$3:$H$51)</f>
        <v>0</v>
      </c>
    </row>
    <row r="3196" spans="1:18" ht="15" x14ac:dyDescent="0.2">
      <c r="A3196" t="s">
        <v>467</v>
      </c>
      <c r="B3196">
        <v>2019</v>
      </c>
      <c r="C3196" t="s">
        <v>0</v>
      </c>
      <c r="D3196" t="s">
        <v>557</v>
      </c>
      <c r="E3196" t="s">
        <v>2201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4996</v>
      </c>
      <c r="M3196" s="24" t="str">
        <f>LOOKUP(A3196,[1]lookup!$A$3:$A$51,[1]lookup!$P$3:$P$51)</f>
        <v>Unseeded</v>
      </c>
      <c r="N3196" s="24" t="str">
        <f>LOOKUP(A3196,[1]lookup!$A$3:$A$51,[1]lookup!$R$3:$R$51)</f>
        <v>High</v>
      </c>
      <c r="O3196" s="24" t="str">
        <f>LOOKUP(A3196,[1]lookup!$A$3:$A$51,[1]lookup!$U$3:$U$51)</f>
        <v>BAND</v>
      </c>
      <c r="P3196" s="25">
        <f t="shared" si="98"/>
        <v>0</v>
      </c>
      <c r="Q3196" s="25">
        <f t="shared" si="99"/>
        <v>0</v>
      </c>
      <c r="R3196" s="25">
        <f>LOOKUP(A3196,[1]lookup!$A$3:$A$51,[1]lookup!$H$3:$H$51)</f>
        <v>0</v>
      </c>
    </row>
    <row r="3197" spans="1:18" ht="15" x14ac:dyDescent="0.2">
      <c r="A3197" t="s">
        <v>467</v>
      </c>
      <c r="B3197">
        <v>2019</v>
      </c>
      <c r="C3197" t="s">
        <v>0</v>
      </c>
      <c r="D3197" t="s">
        <v>390</v>
      </c>
      <c r="E3197" t="s">
        <v>2202</v>
      </c>
      <c r="F3197">
        <v>6</v>
      </c>
      <c r="G3197">
        <v>191</v>
      </c>
      <c r="H3197">
        <v>8</v>
      </c>
      <c r="I3197">
        <v>2643</v>
      </c>
      <c r="J3197">
        <v>8</v>
      </c>
      <c r="K3197">
        <v>2834</v>
      </c>
      <c r="L3197">
        <v>4996</v>
      </c>
      <c r="M3197" s="24" t="str">
        <f>LOOKUP(A3197,[1]lookup!$A$3:$A$51,[1]lookup!$P$3:$P$51)</f>
        <v>Unseeded</v>
      </c>
      <c r="N3197" s="24" t="str">
        <f>LOOKUP(A3197,[1]lookup!$A$3:$A$51,[1]lookup!$R$3:$R$51)</f>
        <v>High</v>
      </c>
      <c r="O3197" s="24" t="str">
        <f>LOOKUP(A3197,[1]lookup!$A$3:$A$51,[1]lookup!$U$3:$U$51)</f>
        <v>BAND</v>
      </c>
      <c r="P3197" s="25">
        <f t="shared" si="98"/>
        <v>52.902321857485987</v>
      </c>
      <c r="Q3197" s="25">
        <f t="shared" si="99"/>
        <v>3.8230584467574062</v>
      </c>
      <c r="R3197" s="25">
        <f>LOOKUP(A3197,[1]lookup!$A$3:$A$51,[1]lookup!$H$3:$H$51)</f>
        <v>0</v>
      </c>
    </row>
    <row r="3198" spans="1:18" ht="15" x14ac:dyDescent="0.2">
      <c r="A3198" t="s">
        <v>467</v>
      </c>
      <c r="B3198">
        <v>2019</v>
      </c>
      <c r="C3198" t="s">
        <v>0</v>
      </c>
      <c r="D3198" t="s">
        <v>1087</v>
      </c>
      <c r="E3198" t="s">
        <v>2203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4996</v>
      </c>
      <c r="M3198" s="24" t="str">
        <f>LOOKUP(A3198,[1]lookup!$A$3:$A$51,[1]lookup!$P$3:$P$51)</f>
        <v>Unseeded</v>
      </c>
      <c r="N3198" s="24" t="str">
        <f>LOOKUP(A3198,[1]lookup!$A$3:$A$51,[1]lookup!$R$3:$R$51)</f>
        <v>High</v>
      </c>
      <c r="O3198" s="24" t="str">
        <f>LOOKUP(A3198,[1]lookup!$A$3:$A$51,[1]lookup!$U$3:$U$51)</f>
        <v>BAND</v>
      </c>
      <c r="P3198" s="25">
        <f t="shared" si="98"/>
        <v>0</v>
      </c>
      <c r="Q3198" s="25">
        <f t="shared" si="99"/>
        <v>0</v>
      </c>
      <c r="R3198" s="25">
        <f>LOOKUP(A3198,[1]lookup!$A$3:$A$51,[1]lookup!$H$3:$H$51)</f>
        <v>0</v>
      </c>
    </row>
    <row r="3199" spans="1:18" ht="15" x14ac:dyDescent="0.2">
      <c r="A3199" t="s">
        <v>467</v>
      </c>
      <c r="B3199">
        <v>2019</v>
      </c>
      <c r="C3199" t="s">
        <v>0</v>
      </c>
      <c r="D3199" t="s">
        <v>244</v>
      </c>
      <c r="E3199" t="s">
        <v>2204</v>
      </c>
      <c r="F3199">
        <v>20</v>
      </c>
      <c r="G3199">
        <v>273</v>
      </c>
      <c r="H3199">
        <v>24</v>
      </c>
      <c r="I3199">
        <v>2209</v>
      </c>
      <c r="J3199">
        <v>25</v>
      </c>
      <c r="K3199">
        <v>2482</v>
      </c>
      <c r="L3199">
        <v>4996</v>
      </c>
      <c r="M3199" s="24" t="str">
        <f>LOOKUP(A3199,[1]lookup!$A$3:$A$51,[1]lookup!$P$3:$P$51)</f>
        <v>Unseeded</v>
      </c>
      <c r="N3199" s="24" t="str">
        <f>LOOKUP(A3199,[1]lookup!$A$3:$A$51,[1]lookup!$R$3:$R$51)</f>
        <v>High</v>
      </c>
      <c r="O3199" s="24" t="str">
        <f>LOOKUP(A3199,[1]lookup!$A$3:$A$51,[1]lookup!$U$3:$U$51)</f>
        <v>BAND</v>
      </c>
      <c r="P3199" s="25">
        <f t="shared" si="98"/>
        <v>44.215372297838265</v>
      </c>
      <c r="Q3199" s="25">
        <f t="shared" si="99"/>
        <v>5.4643714971977584</v>
      </c>
      <c r="R3199" s="25">
        <f>LOOKUP(A3199,[1]lookup!$A$3:$A$51,[1]lookup!$H$3:$H$51)</f>
        <v>0</v>
      </c>
    </row>
    <row r="3200" spans="1:18" ht="15" x14ac:dyDescent="0.2">
      <c r="A3200" t="s">
        <v>467</v>
      </c>
      <c r="B3200">
        <v>2019</v>
      </c>
      <c r="C3200" t="s">
        <v>0</v>
      </c>
      <c r="D3200" t="s">
        <v>559</v>
      </c>
      <c r="E3200" t="s">
        <v>2205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4996</v>
      </c>
      <c r="M3200" s="24" t="str">
        <f>LOOKUP(A3200,[1]lookup!$A$3:$A$51,[1]lookup!$P$3:$P$51)</f>
        <v>Unseeded</v>
      </c>
      <c r="N3200" s="24" t="str">
        <f>LOOKUP(A3200,[1]lookup!$A$3:$A$51,[1]lookup!$R$3:$R$51)</f>
        <v>High</v>
      </c>
      <c r="O3200" s="24" t="str">
        <f>LOOKUP(A3200,[1]lookup!$A$3:$A$51,[1]lookup!$U$3:$U$51)</f>
        <v>BAND</v>
      </c>
      <c r="P3200" s="25">
        <f t="shared" si="98"/>
        <v>0</v>
      </c>
      <c r="Q3200" s="25">
        <f t="shared" si="99"/>
        <v>0</v>
      </c>
      <c r="R3200" s="25">
        <f>LOOKUP(A3200,[1]lookup!$A$3:$A$51,[1]lookup!$H$3:$H$51)</f>
        <v>0</v>
      </c>
    </row>
    <row r="3201" spans="1:18" ht="15" x14ac:dyDescent="0.2">
      <c r="A3201" t="s">
        <v>467</v>
      </c>
      <c r="B3201">
        <v>2019</v>
      </c>
      <c r="C3201" t="s">
        <v>0</v>
      </c>
      <c r="D3201" t="s">
        <v>1229</v>
      </c>
      <c r="E3201" t="s">
        <v>2206</v>
      </c>
      <c r="F3201">
        <v>1</v>
      </c>
      <c r="G3201">
        <v>4</v>
      </c>
      <c r="H3201">
        <v>0</v>
      </c>
      <c r="I3201">
        <v>0</v>
      </c>
      <c r="J3201">
        <v>1</v>
      </c>
      <c r="K3201">
        <v>4</v>
      </c>
      <c r="L3201">
        <v>4996</v>
      </c>
      <c r="M3201" s="24" t="str">
        <f>LOOKUP(A3201,[1]lookup!$A$3:$A$51,[1]lookup!$P$3:$P$51)</f>
        <v>Unseeded</v>
      </c>
      <c r="N3201" s="24" t="str">
        <f>LOOKUP(A3201,[1]lookup!$A$3:$A$51,[1]lookup!$R$3:$R$51)</f>
        <v>High</v>
      </c>
      <c r="O3201" s="24" t="str">
        <f>LOOKUP(A3201,[1]lookup!$A$3:$A$51,[1]lookup!$U$3:$U$51)</f>
        <v>BAND</v>
      </c>
      <c r="P3201" s="25">
        <f t="shared" si="98"/>
        <v>0</v>
      </c>
      <c r="Q3201" s="25">
        <f t="shared" si="99"/>
        <v>8.0064051240992792E-2</v>
      </c>
      <c r="R3201" s="25">
        <f>LOOKUP(A3201,[1]lookup!$A$3:$A$51,[1]lookup!$H$3:$H$51)</f>
        <v>0</v>
      </c>
    </row>
    <row r="3202" spans="1:18" ht="15" x14ac:dyDescent="0.2">
      <c r="A3202" t="s">
        <v>467</v>
      </c>
      <c r="B3202">
        <v>2019</v>
      </c>
      <c r="C3202" t="s">
        <v>0</v>
      </c>
      <c r="D3202" t="s">
        <v>405</v>
      </c>
      <c r="E3202" t="s">
        <v>2207</v>
      </c>
      <c r="F3202">
        <v>3</v>
      </c>
      <c r="G3202">
        <v>1127</v>
      </c>
      <c r="H3202">
        <v>2</v>
      </c>
      <c r="I3202">
        <v>461</v>
      </c>
      <c r="J3202">
        <v>3</v>
      </c>
      <c r="K3202">
        <v>1588</v>
      </c>
      <c r="L3202">
        <v>4996</v>
      </c>
      <c r="M3202" s="24" t="str">
        <f>LOOKUP(A3202,[1]lookup!$A$3:$A$51,[1]lookup!$P$3:$P$51)</f>
        <v>Unseeded</v>
      </c>
      <c r="N3202" s="24" t="str">
        <f>LOOKUP(A3202,[1]lookup!$A$3:$A$51,[1]lookup!$R$3:$R$51)</f>
        <v>High</v>
      </c>
      <c r="O3202" s="24" t="str">
        <f>LOOKUP(A3202,[1]lookup!$A$3:$A$51,[1]lookup!$U$3:$U$51)</f>
        <v>BAND</v>
      </c>
      <c r="P3202" s="25">
        <f t="shared" ref="P3202:P3265" si="100">I3202/L3202*100</f>
        <v>9.2273819055244193</v>
      </c>
      <c r="Q3202" s="25">
        <f t="shared" ref="Q3202:Q3265" si="101">G3202/L3202*100</f>
        <v>22.55804643714972</v>
      </c>
      <c r="R3202" s="25">
        <f>LOOKUP(A3202,[1]lookup!$A$3:$A$51,[1]lookup!$H$3:$H$51)</f>
        <v>0</v>
      </c>
    </row>
    <row r="3203" spans="1:18" ht="15" x14ac:dyDescent="0.2">
      <c r="A3203" t="s">
        <v>467</v>
      </c>
      <c r="B3203">
        <v>2019</v>
      </c>
      <c r="C3203" t="s">
        <v>0</v>
      </c>
      <c r="D3203" t="s">
        <v>217</v>
      </c>
      <c r="E3203" t="s">
        <v>2208</v>
      </c>
      <c r="F3203">
        <v>3</v>
      </c>
      <c r="G3203">
        <v>3392</v>
      </c>
      <c r="H3203">
        <v>0</v>
      </c>
      <c r="I3203">
        <v>0</v>
      </c>
      <c r="J3203">
        <v>3</v>
      </c>
      <c r="K3203">
        <v>3392</v>
      </c>
      <c r="L3203">
        <v>4996</v>
      </c>
      <c r="M3203" s="24" t="str">
        <f>LOOKUP(A3203,[1]lookup!$A$3:$A$51,[1]lookup!$P$3:$P$51)</f>
        <v>Unseeded</v>
      </c>
      <c r="N3203" s="24" t="str">
        <f>LOOKUP(A3203,[1]lookup!$A$3:$A$51,[1]lookup!$R$3:$R$51)</f>
        <v>High</v>
      </c>
      <c r="O3203" s="24" t="str">
        <f>LOOKUP(A3203,[1]lookup!$A$3:$A$51,[1]lookup!$U$3:$U$51)</f>
        <v>BAND</v>
      </c>
      <c r="P3203" s="25">
        <f t="shared" si="100"/>
        <v>0</v>
      </c>
      <c r="Q3203" s="25">
        <f t="shared" si="101"/>
        <v>67.89431545236188</v>
      </c>
      <c r="R3203" s="25">
        <f>LOOKUP(A3203,[1]lookup!$A$3:$A$51,[1]lookup!$H$3:$H$51)</f>
        <v>0</v>
      </c>
    </row>
    <row r="3204" spans="1:18" ht="15" x14ac:dyDescent="0.2">
      <c r="A3204" t="s">
        <v>467</v>
      </c>
      <c r="B3204">
        <v>2019</v>
      </c>
      <c r="C3204" t="s">
        <v>0</v>
      </c>
      <c r="D3204" t="s">
        <v>2209</v>
      </c>
      <c r="E3204" t="s">
        <v>2210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4996</v>
      </c>
      <c r="M3204" s="24" t="str">
        <f>LOOKUP(A3204,[1]lookup!$A$3:$A$51,[1]lookup!$P$3:$P$51)</f>
        <v>Unseeded</v>
      </c>
      <c r="N3204" s="24" t="str">
        <f>LOOKUP(A3204,[1]lookup!$A$3:$A$51,[1]lookup!$R$3:$R$51)</f>
        <v>High</v>
      </c>
      <c r="O3204" s="24" t="str">
        <f>LOOKUP(A3204,[1]lookup!$A$3:$A$51,[1]lookup!$U$3:$U$51)</f>
        <v>BAND</v>
      </c>
      <c r="P3204" s="25">
        <f t="shared" si="100"/>
        <v>0</v>
      </c>
      <c r="Q3204" s="25">
        <f t="shared" si="101"/>
        <v>0</v>
      </c>
      <c r="R3204" s="25">
        <f>LOOKUP(A3204,[1]lookup!$A$3:$A$51,[1]lookup!$H$3:$H$51)</f>
        <v>0</v>
      </c>
    </row>
    <row r="3205" spans="1:18" ht="15" x14ac:dyDescent="0.2">
      <c r="A3205" t="s">
        <v>467</v>
      </c>
      <c r="B3205">
        <v>2019</v>
      </c>
      <c r="C3205" t="s">
        <v>0</v>
      </c>
      <c r="D3205" t="s">
        <v>2211</v>
      </c>
      <c r="E3205" t="s">
        <v>2212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4996</v>
      </c>
      <c r="M3205" s="24" t="str">
        <f>LOOKUP(A3205,[1]lookup!$A$3:$A$51,[1]lookup!$P$3:$P$51)</f>
        <v>Unseeded</v>
      </c>
      <c r="N3205" s="24" t="str">
        <f>LOOKUP(A3205,[1]lookup!$A$3:$A$51,[1]lookup!$R$3:$R$51)</f>
        <v>High</v>
      </c>
      <c r="O3205" s="24" t="str">
        <f>LOOKUP(A3205,[1]lookup!$A$3:$A$51,[1]lookup!$U$3:$U$51)</f>
        <v>BAND</v>
      </c>
      <c r="P3205" s="25">
        <f t="shared" si="100"/>
        <v>0</v>
      </c>
      <c r="Q3205" s="25">
        <f t="shared" si="101"/>
        <v>0</v>
      </c>
      <c r="R3205" s="25">
        <f>LOOKUP(A3205,[1]lookup!$A$3:$A$51,[1]lookup!$H$3:$H$51)</f>
        <v>0</v>
      </c>
    </row>
    <row r="3206" spans="1:18" ht="15" x14ac:dyDescent="0.2">
      <c r="A3206" t="s">
        <v>470</v>
      </c>
      <c r="B3206">
        <v>2019</v>
      </c>
      <c r="C3206" t="s">
        <v>0</v>
      </c>
      <c r="D3206" t="s">
        <v>672</v>
      </c>
      <c r="E3206" t="s">
        <v>2199</v>
      </c>
      <c r="F3206">
        <v>0</v>
      </c>
      <c r="G3206">
        <v>0</v>
      </c>
      <c r="H3206">
        <v>2</v>
      </c>
      <c r="I3206">
        <v>640</v>
      </c>
      <c r="J3206">
        <v>2</v>
      </c>
      <c r="K3206">
        <v>640</v>
      </c>
      <c r="L3206">
        <v>5000</v>
      </c>
      <c r="M3206" s="24" t="str">
        <f>LOOKUP(A3206,[1]lookup!$A$3:$A$51,[1]lookup!$P$3:$P$51)</f>
        <v>Unseeded</v>
      </c>
      <c r="N3206" s="24" t="str">
        <f>LOOKUP(A3206,[1]lookup!$A$3:$A$51,[1]lookup!$R$3:$R$51)</f>
        <v>Low</v>
      </c>
      <c r="O3206" s="24" t="str">
        <f>LOOKUP(A3206,[1]lookup!$A$3:$A$51,[1]lookup!$U$3:$U$51)</f>
        <v>BAND</v>
      </c>
      <c r="P3206" s="25">
        <f t="shared" si="100"/>
        <v>12.8</v>
      </c>
      <c r="Q3206" s="25">
        <f t="shared" si="101"/>
        <v>0</v>
      </c>
      <c r="R3206" s="25">
        <f>LOOKUP(A3206,[1]lookup!$A$3:$A$51,[1]lookup!$H$3:$H$51)</f>
        <v>0</v>
      </c>
    </row>
    <row r="3207" spans="1:18" ht="15" x14ac:dyDescent="0.2">
      <c r="A3207" t="s">
        <v>470</v>
      </c>
      <c r="B3207">
        <v>2019</v>
      </c>
      <c r="C3207" t="s">
        <v>0</v>
      </c>
      <c r="D3207" t="s">
        <v>556</v>
      </c>
      <c r="E3207" t="s">
        <v>2200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5000</v>
      </c>
      <c r="M3207" s="24" t="str">
        <f>LOOKUP(A3207,[1]lookup!$A$3:$A$51,[1]lookup!$P$3:$P$51)</f>
        <v>Unseeded</v>
      </c>
      <c r="N3207" s="24" t="str">
        <f>LOOKUP(A3207,[1]lookup!$A$3:$A$51,[1]lookup!$R$3:$R$51)</f>
        <v>Low</v>
      </c>
      <c r="O3207" s="24" t="str">
        <f>LOOKUP(A3207,[1]lookup!$A$3:$A$51,[1]lookup!$U$3:$U$51)</f>
        <v>BAND</v>
      </c>
      <c r="P3207" s="25">
        <f t="shared" si="100"/>
        <v>0</v>
      </c>
      <c r="Q3207" s="25">
        <f t="shared" si="101"/>
        <v>0</v>
      </c>
      <c r="R3207" s="25">
        <f>LOOKUP(A3207,[1]lookup!$A$3:$A$51,[1]lookup!$H$3:$H$51)</f>
        <v>0</v>
      </c>
    </row>
    <row r="3208" spans="1:18" ht="15" x14ac:dyDescent="0.2">
      <c r="A3208" t="s">
        <v>470</v>
      </c>
      <c r="B3208">
        <v>2019</v>
      </c>
      <c r="C3208" t="s">
        <v>0</v>
      </c>
      <c r="D3208" t="s">
        <v>557</v>
      </c>
      <c r="E3208" t="s">
        <v>2201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5000</v>
      </c>
      <c r="M3208" s="24" t="str">
        <f>LOOKUP(A3208,[1]lookup!$A$3:$A$51,[1]lookup!$P$3:$P$51)</f>
        <v>Unseeded</v>
      </c>
      <c r="N3208" s="24" t="str">
        <f>LOOKUP(A3208,[1]lookup!$A$3:$A$51,[1]lookup!$R$3:$R$51)</f>
        <v>Low</v>
      </c>
      <c r="O3208" s="24" t="str">
        <f>LOOKUP(A3208,[1]lookup!$A$3:$A$51,[1]lookup!$U$3:$U$51)</f>
        <v>BAND</v>
      </c>
      <c r="P3208" s="25">
        <f t="shared" si="100"/>
        <v>0</v>
      </c>
      <c r="Q3208" s="25">
        <f t="shared" si="101"/>
        <v>0</v>
      </c>
      <c r="R3208" s="25">
        <f>LOOKUP(A3208,[1]lookup!$A$3:$A$51,[1]lookup!$H$3:$H$51)</f>
        <v>0</v>
      </c>
    </row>
    <row r="3209" spans="1:18" ht="15" x14ac:dyDescent="0.2">
      <c r="A3209" t="s">
        <v>470</v>
      </c>
      <c r="B3209">
        <v>2019</v>
      </c>
      <c r="C3209" t="s">
        <v>0</v>
      </c>
      <c r="D3209" t="s">
        <v>390</v>
      </c>
      <c r="E3209" t="s">
        <v>2202</v>
      </c>
      <c r="F3209">
        <v>8</v>
      </c>
      <c r="G3209">
        <v>235</v>
      </c>
      <c r="H3209">
        <v>10</v>
      </c>
      <c r="I3209">
        <v>1705</v>
      </c>
      <c r="J3209">
        <v>11</v>
      </c>
      <c r="K3209">
        <v>1940</v>
      </c>
      <c r="L3209">
        <v>5000</v>
      </c>
      <c r="M3209" s="24" t="str">
        <f>LOOKUP(A3209,[1]lookup!$A$3:$A$51,[1]lookup!$P$3:$P$51)</f>
        <v>Unseeded</v>
      </c>
      <c r="N3209" s="24" t="str">
        <f>LOOKUP(A3209,[1]lookup!$A$3:$A$51,[1]lookup!$R$3:$R$51)</f>
        <v>Low</v>
      </c>
      <c r="O3209" s="24" t="str">
        <f>LOOKUP(A3209,[1]lookup!$A$3:$A$51,[1]lookup!$U$3:$U$51)</f>
        <v>BAND</v>
      </c>
      <c r="P3209" s="25">
        <f t="shared" si="100"/>
        <v>34.1</v>
      </c>
      <c r="Q3209" s="25">
        <f t="shared" si="101"/>
        <v>4.7</v>
      </c>
      <c r="R3209" s="25">
        <f>LOOKUP(A3209,[1]lookup!$A$3:$A$51,[1]lookup!$H$3:$H$51)</f>
        <v>0</v>
      </c>
    </row>
    <row r="3210" spans="1:18" ht="15" x14ac:dyDescent="0.2">
      <c r="A3210" t="s">
        <v>470</v>
      </c>
      <c r="B3210">
        <v>2019</v>
      </c>
      <c r="C3210" t="s">
        <v>0</v>
      </c>
      <c r="D3210" t="s">
        <v>1087</v>
      </c>
      <c r="E3210" t="s">
        <v>2203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5000</v>
      </c>
      <c r="M3210" s="24" t="str">
        <f>LOOKUP(A3210,[1]lookup!$A$3:$A$51,[1]lookup!$P$3:$P$51)</f>
        <v>Unseeded</v>
      </c>
      <c r="N3210" s="24" t="str">
        <f>LOOKUP(A3210,[1]lookup!$A$3:$A$51,[1]lookup!$R$3:$R$51)</f>
        <v>Low</v>
      </c>
      <c r="O3210" s="24" t="str">
        <f>LOOKUP(A3210,[1]lookup!$A$3:$A$51,[1]lookup!$U$3:$U$51)</f>
        <v>BAND</v>
      </c>
      <c r="P3210" s="25">
        <f t="shared" si="100"/>
        <v>0</v>
      </c>
      <c r="Q3210" s="25">
        <f t="shared" si="101"/>
        <v>0</v>
      </c>
      <c r="R3210" s="25">
        <f>LOOKUP(A3210,[1]lookup!$A$3:$A$51,[1]lookup!$H$3:$H$51)</f>
        <v>0</v>
      </c>
    </row>
    <row r="3211" spans="1:18" ht="15" x14ac:dyDescent="0.2">
      <c r="A3211" t="s">
        <v>470</v>
      </c>
      <c r="B3211">
        <v>2019</v>
      </c>
      <c r="C3211" t="s">
        <v>0</v>
      </c>
      <c r="D3211" t="s">
        <v>244</v>
      </c>
      <c r="E3211" t="s">
        <v>2204</v>
      </c>
      <c r="F3211">
        <v>12</v>
      </c>
      <c r="G3211">
        <v>52</v>
      </c>
      <c r="H3211">
        <v>21</v>
      </c>
      <c r="I3211">
        <v>1194</v>
      </c>
      <c r="J3211">
        <v>22</v>
      </c>
      <c r="K3211">
        <v>1246</v>
      </c>
      <c r="L3211">
        <v>5000</v>
      </c>
      <c r="M3211" s="24" t="str">
        <f>LOOKUP(A3211,[1]lookup!$A$3:$A$51,[1]lookup!$P$3:$P$51)</f>
        <v>Unseeded</v>
      </c>
      <c r="N3211" s="24" t="str">
        <f>LOOKUP(A3211,[1]lookup!$A$3:$A$51,[1]lookup!$R$3:$R$51)</f>
        <v>Low</v>
      </c>
      <c r="O3211" s="24" t="str">
        <f>LOOKUP(A3211,[1]lookup!$A$3:$A$51,[1]lookup!$U$3:$U$51)</f>
        <v>BAND</v>
      </c>
      <c r="P3211" s="25">
        <f t="shared" si="100"/>
        <v>23.880000000000003</v>
      </c>
      <c r="Q3211" s="25">
        <f t="shared" si="101"/>
        <v>1.04</v>
      </c>
      <c r="R3211" s="25">
        <f>LOOKUP(A3211,[1]lookup!$A$3:$A$51,[1]lookup!$H$3:$H$51)</f>
        <v>0</v>
      </c>
    </row>
    <row r="3212" spans="1:18" ht="15" x14ac:dyDescent="0.2">
      <c r="A3212" t="s">
        <v>470</v>
      </c>
      <c r="B3212">
        <v>2019</v>
      </c>
      <c r="C3212" t="s">
        <v>0</v>
      </c>
      <c r="D3212" t="s">
        <v>559</v>
      </c>
      <c r="E3212" t="s">
        <v>2205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5000</v>
      </c>
      <c r="M3212" s="24" t="str">
        <f>LOOKUP(A3212,[1]lookup!$A$3:$A$51,[1]lookup!$P$3:$P$51)</f>
        <v>Unseeded</v>
      </c>
      <c r="N3212" s="24" t="str">
        <f>LOOKUP(A3212,[1]lookup!$A$3:$A$51,[1]lookup!$R$3:$R$51)</f>
        <v>Low</v>
      </c>
      <c r="O3212" s="24" t="str">
        <f>LOOKUP(A3212,[1]lookup!$A$3:$A$51,[1]lookup!$U$3:$U$51)</f>
        <v>BAND</v>
      </c>
      <c r="P3212" s="25">
        <f t="shared" si="100"/>
        <v>0</v>
      </c>
      <c r="Q3212" s="25">
        <f t="shared" si="101"/>
        <v>0</v>
      </c>
      <c r="R3212" s="25">
        <f>LOOKUP(A3212,[1]lookup!$A$3:$A$51,[1]lookup!$H$3:$H$51)</f>
        <v>0</v>
      </c>
    </row>
    <row r="3213" spans="1:18" ht="15" x14ac:dyDescent="0.2">
      <c r="A3213" t="s">
        <v>470</v>
      </c>
      <c r="B3213">
        <v>2019</v>
      </c>
      <c r="C3213" t="s">
        <v>0</v>
      </c>
      <c r="D3213" t="s">
        <v>1229</v>
      </c>
      <c r="E3213" t="s">
        <v>2206</v>
      </c>
      <c r="F3213">
        <v>2</v>
      </c>
      <c r="G3213">
        <v>99</v>
      </c>
      <c r="H3213">
        <v>0</v>
      </c>
      <c r="I3213">
        <v>0</v>
      </c>
      <c r="J3213">
        <v>2</v>
      </c>
      <c r="K3213">
        <v>99</v>
      </c>
      <c r="L3213">
        <v>5000</v>
      </c>
      <c r="M3213" s="24" t="str">
        <f>LOOKUP(A3213,[1]lookup!$A$3:$A$51,[1]lookup!$P$3:$P$51)</f>
        <v>Unseeded</v>
      </c>
      <c r="N3213" s="24" t="str">
        <f>LOOKUP(A3213,[1]lookup!$A$3:$A$51,[1]lookup!$R$3:$R$51)</f>
        <v>Low</v>
      </c>
      <c r="O3213" s="24" t="str">
        <f>LOOKUP(A3213,[1]lookup!$A$3:$A$51,[1]lookup!$U$3:$U$51)</f>
        <v>BAND</v>
      </c>
      <c r="P3213" s="25">
        <f t="shared" si="100"/>
        <v>0</v>
      </c>
      <c r="Q3213" s="25">
        <f t="shared" si="101"/>
        <v>1.9800000000000002</v>
      </c>
      <c r="R3213" s="25">
        <f>LOOKUP(A3213,[1]lookup!$A$3:$A$51,[1]lookup!$H$3:$H$51)</f>
        <v>0</v>
      </c>
    </row>
    <row r="3214" spans="1:18" ht="15" x14ac:dyDescent="0.2">
      <c r="A3214" t="s">
        <v>470</v>
      </c>
      <c r="B3214">
        <v>2019</v>
      </c>
      <c r="C3214" t="s">
        <v>0</v>
      </c>
      <c r="D3214" t="s">
        <v>405</v>
      </c>
      <c r="E3214" t="s">
        <v>2207</v>
      </c>
      <c r="F3214">
        <v>3</v>
      </c>
      <c r="G3214">
        <v>3344</v>
      </c>
      <c r="H3214">
        <v>2</v>
      </c>
      <c r="I3214">
        <v>800</v>
      </c>
      <c r="J3214">
        <v>3</v>
      </c>
      <c r="K3214">
        <v>4144</v>
      </c>
      <c r="L3214">
        <v>5000</v>
      </c>
      <c r="M3214" s="24" t="str">
        <f>LOOKUP(A3214,[1]lookup!$A$3:$A$51,[1]lookup!$P$3:$P$51)</f>
        <v>Unseeded</v>
      </c>
      <c r="N3214" s="24" t="str">
        <f>LOOKUP(A3214,[1]lookup!$A$3:$A$51,[1]lookup!$R$3:$R$51)</f>
        <v>Low</v>
      </c>
      <c r="O3214" s="24" t="str">
        <f>LOOKUP(A3214,[1]lookup!$A$3:$A$51,[1]lookup!$U$3:$U$51)</f>
        <v>BAND</v>
      </c>
      <c r="P3214" s="25">
        <f t="shared" si="100"/>
        <v>16</v>
      </c>
      <c r="Q3214" s="25">
        <f t="shared" si="101"/>
        <v>66.88</v>
      </c>
      <c r="R3214" s="25">
        <f>LOOKUP(A3214,[1]lookup!$A$3:$A$51,[1]lookup!$H$3:$H$51)</f>
        <v>0</v>
      </c>
    </row>
    <row r="3215" spans="1:18" ht="15" x14ac:dyDescent="0.2">
      <c r="A3215" t="s">
        <v>470</v>
      </c>
      <c r="B3215">
        <v>2019</v>
      </c>
      <c r="C3215" t="s">
        <v>0</v>
      </c>
      <c r="D3215" t="s">
        <v>217</v>
      </c>
      <c r="E3215" t="s">
        <v>2208</v>
      </c>
      <c r="F3215">
        <v>1</v>
      </c>
      <c r="G3215">
        <v>1270</v>
      </c>
      <c r="H3215">
        <v>0</v>
      </c>
      <c r="I3215">
        <v>0</v>
      </c>
      <c r="J3215">
        <v>1</v>
      </c>
      <c r="K3215">
        <v>1270</v>
      </c>
      <c r="L3215">
        <v>5000</v>
      </c>
      <c r="M3215" s="24" t="str">
        <f>LOOKUP(A3215,[1]lookup!$A$3:$A$51,[1]lookup!$P$3:$P$51)</f>
        <v>Unseeded</v>
      </c>
      <c r="N3215" s="24" t="str">
        <f>LOOKUP(A3215,[1]lookup!$A$3:$A$51,[1]lookup!$R$3:$R$51)</f>
        <v>Low</v>
      </c>
      <c r="O3215" s="24" t="str">
        <f>LOOKUP(A3215,[1]lookup!$A$3:$A$51,[1]lookup!$U$3:$U$51)</f>
        <v>BAND</v>
      </c>
      <c r="P3215" s="25">
        <f t="shared" si="100"/>
        <v>0</v>
      </c>
      <c r="Q3215" s="25">
        <f t="shared" si="101"/>
        <v>25.4</v>
      </c>
      <c r="R3215" s="25">
        <f>LOOKUP(A3215,[1]lookup!$A$3:$A$51,[1]lookup!$H$3:$H$51)</f>
        <v>0</v>
      </c>
    </row>
    <row r="3216" spans="1:18" ht="15" x14ac:dyDescent="0.2">
      <c r="A3216" t="s">
        <v>470</v>
      </c>
      <c r="B3216">
        <v>2019</v>
      </c>
      <c r="C3216" t="s">
        <v>0</v>
      </c>
      <c r="D3216" t="s">
        <v>2209</v>
      </c>
      <c r="E3216" t="s">
        <v>2210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5000</v>
      </c>
      <c r="M3216" s="24" t="str">
        <f>LOOKUP(A3216,[1]lookup!$A$3:$A$51,[1]lookup!$P$3:$P$51)</f>
        <v>Unseeded</v>
      </c>
      <c r="N3216" s="24" t="str">
        <f>LOOKUP(A3216,[1]lookup!$A$3:$A$51,[1]lookup!$R$3:$R$51)</f>
        <v>Low</v>
      </c>
      <c r="O3216" s="24" t="str">
        <f>LOOKUP(A3216,[1]lookup!$A$3:$A$51,[1]lookup!$U$3:$U$51)</f>
        <v>BAND</v>
      </c>
      <c r="P3216" s="25">
        <f t="shared" si="100"/>
        <v>0</v>
      </c>
      <c r="Q3216" s="25">
        <f t="shared" si="101"/>
        <v>0</v>
      </c>
      <c r="R3216" s="25">
        <f>LOOKUP(A3216,[1]lookup!$A$3:$A$51,[1]lookup!$H$3:$H$51)</f>
        <v>0</v>
      </c>
    </row>
    <row r="3217" spans="1:18" ht="15" x14ac:dyDescent="0.2">
      <c r="A3217" t="s">
        <v>470</v>
      </c>
      <c r="B3217">
        <v>2019</v>
      </c>
      <c r="C3217" t="s">
        <v>0</v>
      </c>
      <c r="D3217" t="s">
        <v>2211</v>
      </c>
      <c r="E3217" t="s">
        <v>2212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5000</v>
      </c>
      <c r="M3217" s="24" t="str">
        <f>LOOKUP(A3217,[1]lookup!$A$3:$A$51,[1]lookup!$P$3:$P$51)</f>
        <v>Unseeded</v>
      </c>
      <c r="N3217" s="24" t="str">
        <f>LOOKUP(A3217,[1]lookup!$A$3:$A$51,[1]lookup!$R$3:$R$51)</f>
        <v>Low</v>
      </c>
      <c r="O3217" s="24" t="str">
        <f>LOOKUP(A3217,[1]lookup!$A$3:$A$51,[1]lookup!$U$3:$U$51)</f>
        <v>BAND</v>
      </c>
      <c r="P3217" s="25">
        <f t="shared" si="100"/>
        <v>0</v>
      </c>
      <c r="Q3217" s="25">
        <f t="shared" si="101"/>
        <v>0</v>
      </c>
      <c r="R3217" s="25">
        <f>LOOKUP(A3217,[1]lookup!$A$3:$A$51,[1]lookup!$H$3:$H$51)</f>
        <v>0</v>
      </c>
    </row>
    <row r="3218" spans="1:18" ht="15" x14ac:dyDescent="0.2">
      <c r="A3218" t="s">
        <v>350</v>
      </c>
      <c r="B3218">
        <v>2019</v>
      </c>
      <c r="C3218" t="s">
        <v>0</v>
      </c>
      <c r="D3218" t="s">
        <v>672</v>
      </c>
      <c r="E3218" t="s">
        <v>2199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5000</v>
      </c>
      <c r="M3218" s="24" t="str">
        <f>LOOKUP(A3218,[1]lookup!$A$3:$A$51,[1]lookup!$P$3:$P$51)</f>
        <v>Seeded</v>
      </c>
      <c r="N3218" s="24" t="str">
        <f>LOOKUP(A3218,[1]lookup!$A$3:$A$51,[1]lookup!$R$3:$R$51)</f>
        <v>Mod</v>
      </c>
      <c r="O3218" s="24" t="str">
        <f>LOOKUP(A3218,[1]lookup!$A$3:$A$51,[1]lookup!$U$3:$U$51)</f>
        <v>FS</v>
      </c>
      <c r="P3218" s="25">
        <f t="shared" si="100"/>
        <v>0</v>
      </c>
      <c r="Q3218" s="25">
        <f t="shared" si="101"/>
        <v>0</v>
      </c>
      <c r="R3218" s="25">
        <f>LOOKUP(A3218,[1]lookup!$A$3:$A$51,[1]lookup!$H$3:$H$51)</f>
        <v>70.739999999999995</v>
      </c>
    </row>
    <row r="3219" spans="1:18" ht="15" x14ac:dyDescent="0.2">
      <c r="A3219" t="s">
        <v>350</v>
      </c>
      <c r="B3219">
        <v>2019</v>
      </c>
      <c r="C3219" t="s">
        <v>0</v>
      </c>
      <c r="D3219" t="s">
        <v>556</v>
      </c>
      <c r="E3219" t="s">
        <v>2200</v>
      </c>
      <c r="F3219">
        <v>3</v>
      </c>
      <c r="G3219">
        <v>24</v>
      </c>
      <c r="H3219">
        <v>2</v>
      </c>
      <c r="I3219">
        <v>1895</v>
      </c>
      <c r="J3219">
        <v>3</v>
      </c>
      <c r="K3219">
        <v>1919</v>
      </c>
      <c r="L3219">
        <v>5000</v>
      </c>
      <c r="M3219" s="24" t="str">
        <f>LOOKUP(A3219,[1]lookup!$A$3:$A$51,[1]lookup!$P$3:$P$51)</f>
        <v>Seeded</v>
      </c>
      <c r="N3219" s="24" t="str">
        <f>LOOKUP(A3219,[1]lookup!$A$3:$A$51,[1]lookup!$R$3:$R$51)</f>
        <v>Mod</v>
      </c>
      <c r="O3219" s="24" t="str">
        <f>LOOKUP(A3219,[1]lookup!$A$3:$A$51,[1]lookup!$U$3:$U$51)</f>
        <v>FS</v>
      </c>
      <c r="P3219" s="25">
        <f t="shared" si="100"/>
        <v>37.9</v>
      </c>
      <c r="Q3219" s="25">
        <f t="shared" si="101"/>
        <v>0.48</v>
      </c>
      <c r="R3219" s="25">
        <f>LOOKUP(A3219,[1]lookup!$A$3:$A$51,[1]lookup!$H$3:$H$51)</f>
        <v>70.739999999999995</v>
      </c>
    </row>
    <row r="3220" spans="1:18" ht="15" x14ac:dyDescent="0.2">
      <c r="A3220" t="s">
        <v>350</v>
      </c>
      <c r="B3220">
        <v>2019</v>
      </c>
      <c r="C3220" t="s">
        <v>0</v>
      </c>
      <c r="D3220" t="s">
        <v>557</v>
      </c>
      <c r="E3220" t="s">
        <v>2201</v>
      </c>
      <c r="F3220">
        <v>0</v>
      </c>
      <c r="G3220">
        <v>0</v>
      </c>
      <c r="H3220">
        <v>1</v>
      </c>
      <c r="I3220">
        <v>41</v>
      </c>
      <c r="J3220">
        <v>1</v>
      </c>
      <c r="K3220">
        <v>41</v>
      </c>
      <c r="L3220">
        <v>5000</v>
      </c>
      <c r="M3220" s="24" t="str">
        <f>LOOKUP(A3220,[1]lookup!$A$3:$A$51,[1]lookup!$P$3:$P$51)</f>
        <v>Seeded</v>
      </c>
      <c r="N3220" s="24" t="str">
        <f>LOOKUP(A3220,[1]lookup!$A$3:$A$51,[1]lookup!$R$3:$R$51)</f>
        <v>Mod</v>
      </c>
      <c r="O3220" s="24" t="str">
        <f>LOOKUP(A3220,[1]lookup!$A$3:$A$51,[1]lookup!$U$3:$U$51)</f>
        <v>FS</v>
      </c>
      <c r="P3220" s="25">
        <f t="shared" si="100"/>
        <v>0.82000000000000006</v>
      </c>
      <c r="Q3220" s="25">
        <f t="shared" si="101"/>
        <v>0</v>
      </c>
      <c r="R3220" s="25">
        <f>LOOKUP(A3220,[1]lookup!$A$3:$A$51,[1]lookup!$H$3:$H$51)</f>
        <v>70.739999999999995</v>
      </c>
    </row>
    <row r="3221" spans="1:18" ht="15" x14ac:dyDescent="0.2">
      <c r="A3221" t="s">
        <v>350</v>
      </c>
      <c r="B3221">
        <v>2019</v>
      </c>
      <c r="C3221" t="s">
        <v>0</v>
      </c>
      <c r="D3221" t="s">
        <v>390</v>
      </c>
      <c r="E3221" t="s">
        <v>2202</v>
      </c>
      <c r="F3221">
        <v>2</v>
      </c>
      <c r="G3221">
        <v>445</v>
      </c>
      <c r="H3221">
        <v>5</v>
      </c>
      <c r="I3221">
        <v>2570</v>
      </c>
      <c r="J3221">
        <v>5</v>
      </c>
      <c r="K3221">
        <v>3015</v>
      </c>
      <c r="L3221">
        <v>5000</v>
      </c>
      <c r="M3221" s="24" t="str">
        <f>LOOKUP(A3221,[1]lookup!$A$3:$A$51,[1]lookup!$P$3:$P$51)</f>
        <v>Seeded</v>
      </c>
      <c r="N3221" s="24" t="str">
        <f>LOOKUP(A3221,[1]lookup!$A$3:$A$51,[1]lookup!$R$3:$R$51)</f>
        <v>Mod</v>
      </c>
      <c r="O3221" s="24" t="str">
        <f>LOOKUP(A3221,[1]lookup!$A$3:$A$51,[1]lookup!$U$3:$U$51)</f>
        <v>FS</v>
      </c>
      <c r="P3221" s="25">
        <f t="shared" si="100"/>
        <v>51.4</v>
      </c>
      <c r="Q3221" s="25">
        <f t="shared" si="101"/>
        <v>8.9</v>
      </c>
      <c r="R3221" s="25">
        <f>LOOKUP(A3221,[1]lookup!$A$3:$A$51,[1]lookup!$H$3:$H$51)</f>
        <v>70.739999999999995</v>
      </c>
    </row>
    <row r="3222" spans="1:18" ht="15" x14ac:dyDescent="0.2">
      <c r="A3222" t="s">
        <v>350</v>
      </c>
      <c r="B3222">
        <v>2019</v>
      </c>
      <c r="C3222" t="s">
        <v>0</v>
      </c>
      <c r="D3222" t="s">
        <v>1087</v>
      </c>
      <c r="E3222" t="s">
        <v>2203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5000</v>
      </c>
      <c r="M3222" s="24" t="str">
        <f>LOOKUP(A3222,[1]lookup!$A$3:$A$51,[1]lookup!$P$3:$P$51)</f>
        <v>Seeded</v>
      </c>
      <c r="N3222" s="24" t="str">
        <f>LOOKUP(A3222,[1]lookup!$A$3:$A$51,[1]lookup!$R$3:$R$51)</f>
        <v>Mod</v>
      </c>
      <c r="O3222" s="24" t="str">
        <f>LOOKUP(A3222,[1]lookup!$A$3:$A$51,[1]lookup!$U$3:$U$51)</f>
        <v>FS</v>
      </c>
      <c r="P3222" s="25">
        <f t="shared" si="100"/>
        <v>0</v>
      </c>
      <c r="Q3222" s="25">
        <f t="shared" si="101"/>
        <v>0</v>
      </c>
      <c r="R3222" s="25">
        <f>LOOKUP(A3222,[1]lookup!$A$3:$A$51,[1]lookup!$H$3:$H$51)</f>
        <v>70.739999999999995</v>
      </c>
    </row>
    <row r="3223" spans="1:18" ht="15" x14ac:dyDescent="0.2">
      <c r="A3223" t="s">
        <v>350</v>
      </c>
      <c r="B3223">
        <v>2019</v>
      </c>
      <c r="C3223" t="s">
        <v>0</v>
      </c>
      <c r="D3223" t="s">
        <v>244</v>
      </c>
      <c r="E3223" t="s">
        <v>2204</v>
      </c>
      <c r="F3223">
        <v>9</v>
      </c>
      <c r="G3223">
        <v>267</v>
      </c>
      <c r="H3223">
        <v>11</v>
      </c>
      <c r="I3223">
        <v>1005</v>
      </c>
      <c r="J3223">
        <v>11</v>
      </c>
      <c r="K3223">
        <v>1272</v>
      </c>
      <c r="L3223">
        <v>5000</v>
      </c>
      <c r="M3223" s="24" t="str">
        <f>LOOKUP(A3223,[1]lookup!$A$3:$A$51,[1]lookup!$P$3:$P$51)</f>
        <v>Seeded</v>
      </c>
      <c r="N3223" s="24" t="str">
        <f>LOOKUP(A3223,[1]lookup!$A$3:$A$51,[1]lookup!$R$3:$R$51)</f>
        <v>Mod</v>
      </c>
      <c r="O3223" s="24" t="str">
        <f>LOOKUP(A3223,[1]lookup!$A$3:$A$51,[1]lookup!$U$3:$U$51)</f>
        <v>FS</v>
      </c>
      <c r="P3223" s="25">
        <f t="shared" si="100"/>
        <v>20.100000000000001</v>
      </c>
      <c r="Q3223" s="25">
        <f t="shared" si="101"/>
        <v>5.34</v>
      </c>
      <c r="R3223" s="25">
        <f>LOOKUP(A3223,[1]lookup!$A$3:$A$51,[1]lookup!$H$3:$H$51)</f>
        <v>70.739999999999995</v>
      </c>
    </row>
    <row r="3224" spans="1:18" ht="15" x14ac:dyDescent="0.2">
      <c r="A3224" t="s">
        <v>350</v>
      </c>
      <c r="B3224">
        <v>2019</v>
      </c>
      <c r="C3224" t="s">
        <v>0</v>
      </c>
      <c r="D3224" t="s">
        <v>559</v>
      </c>
      <c r="E3224" t="s">
        <v>2205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5000</v>
      </c>
      <c r="M3224" s="24" t="str">
        <f>LOOKUP(A3224,[1]lookup!$A$3:$A$51,[1]lookup!$P$3:$P$51)</f>
        <v>Seeded</v>
      </c>
      <c r="N3224" s="24" t="str">
        <f>LOOKUP(A3224,[1]lookup!$A$3:$A$51,[1]lookup!$R$3:$R$51)</f>
        <v>Mod</v>
      </c>
      <c r="O3224" s="24" t="str">
        <f>LOOKUP(A3224,[1]lookup!$A$3:$A$51,[1]lookup!$U$3:$U$51)</f>
        <v>FS</v>
      </c>
      <c r="P3224" s="25">
        <f t="shared" si="100"/>
        <v>0</v>
      </c>
      <c r="Q3224" s="25">
        <f t="shared" si="101"/>
        <v>0</v>
      </c>
      <c r="R3224" s="25">
        <f>LOOKUP(A3224,[1]lookup!$A$3:$A$51,[1]lookup!$H$3:$H$51)</f>
        <v>70.739999999999995</v>
      </c>
    </row>
    <row r="3225" spans="1:18" ht="15" x14ac:dyDescent="0.2">
      <c r="A3225" t="s">
        <v>350</v>
      </c>
      <c r="B3225">
        <v>2019</v>
      </c>
      <c r="C3225" t="s">
        <v>0</v>
      </c>
      <c r="D3225" t="s">
        <v>1229</v>
      </c>
      <c r="E3225" t="s">
        <v>2206</v>
      </c>
      <c r="F3225">
        <v>1</v>
      </c>
      <c r="G3225">
        <v>57</v>
      </c>
      <c r="H3225">
        <v>0</v>
      </c>
      <c r="I3225">
        <v>0</v>
      </c>
      <c r="J3225">
        <v>1</v>
      </c>
      <c r="K3225">
        <v>57</v>
      </c>
      <c r="L3225">
        <v>5000</v>
      </c>
      <c r="M3225" s="24" t="str">
        <f>LOOKUP(A3225,[1]lookup!$A$3:$A$51,[1]lookup!$P$3:$P$51)</f>
        <v>Seeded</v>
      </c>
      <c r="N3225" s="24" t="str">
        <f>LOOKUP(A3225,[1]lookup!$A$3:$A$51,[1]lookup!$R$3:$R$51)</f>
        <v>Mod</v>
      </c>
      <c r="O3225" s="24" t="str">
        <f>LOOKUP(A3225,[1]lookup!$A$3:$A$51,[1]lookup!$U$3:$U$51)</f>
        <v>FS</v>
      </c>
      <c r="P3225" s="25">
        <f t="shared" si="100"/>
        <v>0</v>
      </c>
      <c r="Q3225" s="25">
        <f t="shared" si="101"/>
        <v>1.1400000000000001</v>
      </c>
      <c r="R3225" s="25">
        <f>LOOKUP(A3225,[1]lookup!$A$3:$A$51,[1]lookup!$H$3:$H$51)</f>
        <v>70.739999999999995</v>
      </c>
    </row>
    <row r="3226" spans="1:18" ht="15" x14ac:dyDescent="0.2">
      <c r="A3226" t="s">
        <v>350</v>
      </c>
      <c r="B3226">
        <v>2019</v>
      </c>
      <c r="C3226" t="s">
        <v>0</v>
      </c>
      <c r="D3226" t="s">
        <v>405</v>
      </c>
      <c r="E3226" t="s">
        <v>2207</v>
      </c>
      <c r="F3226">
        <v>3</v>
      </c>
      <c r="G3226">
        <v>3035</v>
      </c>
      <c r="H3226">
        <v>2</v>
      </c>
      <c r="I3226">
        <v>473</v>
      </c>
      <c r="J3226">
        <v>3</v>
      </c>
      <c r="K3226">
        <v>3508</v>
      </c>
      <c r="L3226">
        <v>5000</v>
      </c>
      <c r="M3226" s="24" t="str">
        <f>LOOKUP(A3226,[1]lookup!$A$3:$A$51,[1]lookup!$P$3:$P$51)</f>
        <v>Seeded</v>
      </c>
      <c r="N3226" s="24" t="str">
        <f>LOOKUP(A3226,[1]lookup!$A$3:$A$51,[1]lookup!$R$3:$R$51)</f>
        <v>Mod</v>
      </c>
      <c r="O3226" s="24" t="str">
        <f>LOOKUP(A3226,[1]lookup!$A$3:$A$51,[1]lookup!$U$3:$U$51)</f>
        <v>FS</v>
      </c>
      <c r="P3226" s="25">
        <f t="shared" si="100"/>
        <v>9.4600000000000009</v>
      </c>
      <c r="Q3226" s="25">
        <f t="shared" si="101"/>
        <v>60.699999999999996</v>
      </c>
      <c r="R3226" s="25">
        <f>LOOKUP(A3226,[1]lookup!$A$3:$A$51,[1]lookup!$H$3:$H$51)</f>
        <v>70.739999999999995</v>
      </c>
    </row>
    <row r="3227" spans="1:18" ht="15" x14ac:dyDescent="0.2">
      <c r="A3227" t="s">
        <v>350</v>
      </c>
      <c r="B3227">
        <v>2019</v>
      </c>
      <c r="C3227" t="s">
        <v>0</v>
      </c>
      <c r="D3227" t="s">
        <v>217</v>
      </c>
      <c r="E3227" t="s">
        <v>2208</v>
      </c>
      <c r="F3227">
        <v>2</v>
      </c>
      <c r="G3227">
        <v>1172</v>
      </c>
      <c r="H3227">
        <v>0</v>
      </c>
      <c r="I3227">
        <v>0</v>
      </c>
      <c r="J3227">
        <v>2</v>
      </c>
      <c r="K3227">
        <v>1172</v>
      </c>
      <c r="L3227">
        <v>5000</v>
      </c>
      <c r="M3227" s="24" t="str">
        <f>LOOKUP(A3227,[1]lookup!$A$3:$A$51,[1]lookup!$P$3:$P$51)</f>
        <v>Seeded</v>
      </c>
      <c r="N3227" s="24" t="str">
        <f>LOOKUP(A3227,[1]lookup!$A$3:$A$51,[1]lookup!$R$3:$R$51)</f>
        <v>Mod</v>
      </c>
      <c r="O3227" s="24" t="str">
        <f>LOOKUP(A3227,[1]lookup!$A$3:$A$51,[1]lookup!$U$3:$U$51)</f>
        <v>FS</v>
      </c>
      <c r="P3227" s="25">
        <f t="shared" si="100"/>
        <v>0</v>
      </c>
      <c r="Q3227" s="25">
        <f t="shared" si="101"/>
        <v>23.44</v>
      </c>
      <c r="R3227" s="25">
        <f>LOOKUP(A3227,[1]lookup!$A$3:$A$51,[1]lookup!$H$3:$H$51)</f>
        <v>70.739999999999995</v>
      </c>
    </row>
    <row r="3228" spans="1:18" ht="15" x14ac:dyDescent="0.2">
      <c r="A3228" t="s">
        <v>350</v>
      </c>
      <c r="B3228">
        <v>2019</v>
      </c>
      <c r="C3228" t="s">
        <v>0</v>
      </c>
      <c r="D3228" t="s">
        <v>2209</v>
      </c>
      <c r="E3228" t="s">
        <v>2210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5000</v>
      </c>
      <c r="M3228" s="24" t="str">
        <f>LOOKUP(A3228,[1]lookup!$A$3:$A$51,[1]lookup!$P$3:$P$51)</f>
        <v>Seeded</v>
      </c>
      <c r="N3228" s="24" t="str">
        <f>LOOKUP(A3228,[1]lookup!$A$3:$A$51,[1]lookup!$R$3:$R$51)</f>
        <v>Mod</v>
      </c>
      <c r="O3228" s="24" t="str">
        <f>LOOKUP(A3228,[1]lookup!$A$3:$A$51,[1]lookup!$U$3:$U$51)</f>
        <v>FS</v>
      </c>
      <c r="P3228" s="25">
        <f t="shared" si="100"/>
        <v>0</v>
      </c>
      <c r="Q3228" s="25">
        <f t="shared" si="101"/>
        <v>0</v>
      </c>
      <c r="R3228" s="25">
        <f>LOOKUP(A3228,[1]lookup!$A$3:$A$51,[1]lookup!$H$3:$H$51)</f>
        <v>70.739999999999995</v>
      </c>
    </row>
    <row r="3229" spans="1:18" ht="15" x14ac:dyDescent="0.2">
      <c r="A3229" t="s">
        <v>350</v>
      </c>
      <c r="B3229">
        <v>2019</v>
      </c>
      <c r="C3229" t="s">
        <v>0</v>
      </c>
      <c r="D3229" t="s">
        <v>2211</v>
      </c>
      <c r="E3229" t="s">
        <v>2212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5000</v>
      </c>
      <c r="M3229" s="24" t="str">
        <f>LOOKUP(A3229,[1]lookup!$A$3:$A$51,[1]lookup!$P$3:$P$51)</f>
        <v>Seeded</v>
      </c>
      <c r="N3229" s="24" t="str">
        <f>LOOKUP(A3229,[1]lookup!$A$3:$A$51,[1]lookup!$R$3:$R$51)</f>
        <v>Mod</v>
      </c>
      <c r="O3229" s="24" t="str">
        <f>LOOKUP(A3229,[1]lookup!$A$3:$A$51,[1]lookup!$U$3:$U$51)</f>
        <v>FS</v>
      </c>
      <c r="P3229" s="25">
        <f t="shared" si="100"/>
        <v>0</v>
      </c>
      <c r="Q3229" s="25">
        <f t="shared" si="101"/>
        <v>0</v>
      </c>
      <c r="R3229" s="25">
        <f>LOOKUP(A3229,[1]lookup!$A$3:$A$51,[1]lookup!$H$3:$H$51)</f>
        <v>70.739999999999995</v>
      </c>
    </row>
    <row r="3230" spans="1:18" ht="15" x14ac:dyDescent="0.2">
      <c r="A3230" t="s">
        <v>351</v>
      </c>
      <c r="B3230">
        <v>2019</v>
      </c>
      <c r="C3230" t="s">
        <v>0</v>
      </c>
      <c r="D3230" t="s">
        <v>672</v>
      </c>
      <c r="E3230" t="s">
        <v>2199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5000</v>
      </c>
      <c r="M3230" s="24" t="str">
        <f>LOOKUP(A3230,[1]lookup!$A$3:$A$51,[1]lookup!$P$3:$P$51)</f>
        <v>Seeded</v>
      </c>
      <c r="N3230" s="24" t="str">
        <f>LOOKUP(A3230,[1]lookup!$A$3:$A$51,[1]lookup!$R$3:$R$51)</f>
        <v>Mod</v>
      </c>
      <c r="O3230" s="24" t="str">
        <f>LOOKUP(A3230,[1]lookup!$A$3:$A$51,[1]lookup!$U$3:$U$51)</f>
        <v>FS</v>
      </c>
      <c r="P3230" s="25">
        <f t="shared" si="100"/>
        <v>0</v>
      </c>
      <c r="Q3230" s="25">
        <f t="shared" si="101"/>
        <v>0</v>
      </c>
      <c r="R3230" s="25">
        <f>LOOKUP(A3230,[1]lookup!$A$3:$A$51,[1]lookup!$H$3:$H$51)</f>
        <v>34.970178926441356</v>
      </c>
    </row>
    <row r="3231" spans="1:18" ht="15" x14ac:dyDescent="0.2">
      <c r="A3231" t="s">
        <v>351</v>
      </c>
      <c r="B3231">
        <v>2019</v>
      </c>
      <c r="C3231" t="s">
        <v>0</v>
      </c>
      <c r="D3231" t="s">
        <v>556</v>
      </c>
      <c r="E3231" t="s">
        <v>2200</v>
      </c>
      <c r="F3231">
        <v>4</v>
      </c>
      <c r="G3231">
        <v>39</v>
      </c>
      <c r="H3231">
        <v>4</v>
      </c>
      <c r="I3231">
        <v>1539</v>
      </c>
      <c r="J3231">
        <v>4</v>
      </c>
      <c r="K3231">
        <v>1578</v>
      </c>
      <c r="L3231">
        <v>5000</v>
      </c>
      <c r="M3231" s="24" t="str">
        <f>LOOKUP(A3231,[1]lookup!$A$3:$A$51,[1]lookup!$P$3:$P$51)</f>
        <v>Seeded</v>
      </c>
      <c r="N3231" s="24" t="str">
        <f>LOOKUP(A3231,[1]lookup!$A$3:$A$51,[1]lookup!$R$3:$R$51)</f>
        <v>Mod</v>
      </c>
      <c r="O3231" s="24" t="str">
        <f>LOOKUP(A3231,[1]lookup!$A$3:$A$51,[1]lookup!$U$3:$U$51)</f>
        <v>FS</v>
      </c>
      <c r="P3231" s="25">
        <f t="shared" si="100"/>
        <v>30.78</v>
      </c>
      <c r="Q3231" s="25">
        <f t="shared" si="101"/>
        <v>0.77999999999999992</v>
      </c>
      <c r="R3231" s="25">
        <f>LOOKUP(A3231,[1]lookup!$A$3:$A$51,[1]lookup!$H$3:$H$51)</f>
        <v>34.970178926441356</v>
      </c>
    </row>
    <row r="3232" spans="1:18" ht="15" x14ac:dyDescent="0.2">
      <c r="A3232" t="s">
        <v>351</v>
      </c>
      <c r="B3232">
        <v>2019</v>
      </c>
      <c r="C3232" t="s">
        <v>0</v>
      </c>
      <c r="D3232" t="s">
        <v>557</v>
      </c>
      <c r="E3232" t="s">
        <v>2201</v>
      </c>
      <c r="F3232">
        <v>2</v>
      </c>
      <c r="G3232">
        <v>56</v>
      </c>
      <c r="H3232">
        <v>1</v>
      </c>
      <c r="I3232">
        <v>557</v>
      </c>
      <c r="J3232">
        <v>2</v>
      </c>
      <c r="K3232">
        <v>613</v>
      </c>
      <c r="L3232">
        <v>5000</v>
      </c>
      <c r="M3232" s="24" t="str">
        <f>LOOKUP(A3232,[1]lookup!$A$3:$A$51,[1]lookup!$P$3:$P$51)</f>
        <v>Seeded</v>
      </c>
      <c r="N3232" s="24" t="str">
        <f>LOOKUP(A3232,[1]lookup!$A$3:$A$51,[1]lookup!$R$3:$R$51)</f>
        <v>Mod</v>
      </c>
      <c r="O3232" s="24" t="str">
        <f>LOOKUP(A3232,[1]lookup!$A$3:$A$51,[1]lookup!$U$3:$U$51)</f>
        <v>FS</v>
      </c>
      <c r="P3232" s="25">
        <f t="shared" si="100"/>
        <v>11.14</v>
      </c>
      <c r="Q3232" s="25">
        <f t="shared" si="101"/>
        <v>1.1199999999999999</v>
      </c>
      <c r="R3232" s="25">
        <f>LOOKUP(A3232,[1]lookup!$A$3:$A$51,[1]lookup!$H$3:$H$51)</f>
        <v>34.970178926441356</v>
      </c>
    </row>
    <row r="3233" spans="1:18" ht="15" x14ac:dyDescent="0.2">
      <c r="A3233" t="s">
        <v>351</v>
      </c>
      <c r="B3233">
        <v>2019</v>
      </c>
      <c r="C3233" t="s">
        <v>0</v>
      </c>
      <c r="D3233" t="s">
        <v>390</v>
      </c>
      <c r="E3233" t="s">
        <v>2202</v>
      </c>
      <c r="F3233">
        <v>3</v>
      </c>
      <c r="G3233">
        <v>633</v>
      </c>
      <c r="H3233">
        <v>4</v>
      </c>
      <c r="I3233">
        <v>2390</v>
      </c>
      <c r="J3233">
        <v>4</v>
      </c>
      <c r="K3233">
        <v>3023</v>
      </c>
      <c r="L3233">
        <v>5000</v>
      </c>
      <c r="M3233" s="24" t="str">
        <f>LOOKUP(A3233,[1]lookup!$A$3:$A$51,[1]lookup!$P$3:$P$51)</f>
        <v>Seeded</v>
      </c>
      <c r="N3233" s="24" t="str">
        <f>LOOKUP(A3233,[1]lookup!$A$3:$A$51,[1]lookup!$R$3:$R$51)</f>
        <v>Mod</v>
      </c>
      <c r="O3233" s="24" t="str">
        <f>LOOKUP(A3233,[1]lookup!$A$3:$A$51,[1]lookup!$U$3:$U$51)</f>
        <v>FS</v>
      </c>
      <c r="P3233" s="25">
        <f t="shared" si="100"/>
        <v>47.8</v>
      </c>
      <c r="Q3233" s="25">
        <f t="shared" si="101"/>
        <v>12.659999999999998</v>
      </c>
      <c r="R3233" s="25">
        <f>LOOKUP(A3233,[1]lookup!$A$3:$A$51,[1]lookup!$H$3:$H$51)</f>
        <v>34.970178926441356</v>
      </c>
    </row>
    <row r="3234" spans="1:18" ht="15" x14ac:dyDescent="0.2">
      <c r="A3234" t="s">
        <v>351</v>
      </c>
      <c r="B3234">
        <v>2019</v>
      </c>
      <c r="C3234" t="s">
        <v>0</v>
      </c>
      <c r="D3234" t="s">
        <v>1087</v>
      </c>
      <c r="E3234" t="s">
        <v>2203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5000</v>
      </c>
      <c r="M3234" s="24" t="str">
        <f>LOOKUP(A3234,[1]lookup!$A$3:$A$51,[1]lookup!$P$3:$P$51)</f>
        <v>Seeded</v>
      </c>
      <c r="N3234" s="24" t="str">
        <f>LOOKUP(A3234,[1]lookup!$A$3:$A$51,[1]lookup!$R$3:$R$51)</f>
        <v>Mod</v>
      </c>
      <c r="O3234" s="24" t="str">
        <f>LOOKUP(A3234,[1]lookup!$A$3:$A$51,[1]lookup!$U$3:$U$51)</f>
        <v>FS</v>
      </c>
      <c r="P3234" s="25">
        <f t="shared" si="100"/>
        <v>0</v>
      </c>
      <c r="Q3234" s="25">
        <f t="shared" si="101"/>
        <v>0</v>
      </c>
      <c r="R3234" s="25">
        <f>LOOKUP(A3234,[1]lookup!$A$3:$A$51,[1]lookup!$H$3:$H$51)</f>
        <v>34.970178926441356</v>
      </c>
    </row>
    <row r="3235" spans="1:18" ht="15" x14ac:dyDescent="0.2">
      <c r="A3235" t="s">
        <v>351</v>
      </c>
      <c r="B3235">
        <v>2019</v>
      </c>
      <c r="C3235" t="s">
        <v>0</v>
      </c>
      <c r="D3235" t="s">
        <v>244</v>
      </c>
      <c r="E3235" t="s">
        <v>2204</v>
      </c>
      <c r="F3235">
        <v>6</v>
      </c>
      <c r="G3235">
        <v>149</v>
      </c>
      <c r="H3235">
        <v>10</v>
      </c>
      <c r="I3235">
        <v>1023</v>
      </c>
      <c r="J3235">
        <v>10</v>
      </c>
      <c r="K3235">
        <v>1172</v>
      </c>
      <c r="L3235">
        <v>5000</v>
      </c>
      <c r="M3235" s="24" t="str">
        <f>LOOKUP(A3235,[1]lookup!$A$3:$A$51,[1]lookup!$P$3:$P$51)</f>
        <v>Seeded</v>
      </c>
      <c r="N3235" s="24" t="str">
        <f>LOOKUP(A3235,[1]lookup!$A$3:$A$51,[1]lookup!$R$3:$R$51)</f>
        <v>Mod</v>
      </c>
      <c r="O3235" s="24" t="str">
        <f>LOOKUP(A3235,[1]lookup!$A$3:$A$51,[1]lookup!$U$3:$U$51)</f>
        <v>FS</v>
      </c>
      <c r="P3235" s="25">
        <f t="shared" si="100"/>
        <v>20.46</v>
      </c>
      <c r="Q3235" s="25">
        <f t="shared" si="101"/>
        <v>2.98</v>
      </c>
      <c r="R3235" s="25">
        <f>LOOKUP(A3235,[1]lookup!$A$3:$A$51,[1]lookup!$H$3:$H$51)</f>
        <v>34.970178926441356</v>
      </c>
    </row>
    <row r="3236" spans="1:18" ht="15" x14ac:dyDescent="0.2">
      <c r="A3236" t="s">
        <v>351</v>
      </c>
      <c r="B3236">
        <v>2019</v>
      </c>
      <c r="C3236" t="s">
        <v>0</v>
      </c>
      <c r="D3236" t="s">
        <v>559</v>
      </c>
      <c r="E3236" t="s">
        <v>2205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5000</v>
      </c>
      <c r="M3236" s="24" t="str">
        <f>LOOKUP(A3236,[1]lookup!$A$3:$A$51,[1]lookup!$P$3:$P$51)</f>
        <v>Seeded</v>
      </c>
      <c r="N3236" s="24" t="str">
        <f>LOOKUP(A3236,[1]lookup!$A$3:$A$51,[1]lookup!$R$3:$R$51)</f>
        <v>Mod</v>
      </c>
      <c r="O3236" s="24" t="str">
        <f>LOOKUP(A3236,[1]lookup!$A$3:$A$51,[1]lookup!$U$3:$U$51)</f>
        <v>FS</v>
      </c>
      <c r="P3236" s="25">
        <f t="shared" si="100"/>
        <v>0</v>
      </c>
      <c r="Q3236" s="25">
        <f t="shared" si="101"/>
        <v>0</v>
      </c>
      <c r="R3236" s="25">
        <f>LOOKUP(A3236,[1]lookup!$A$3:$A$51,[1]lookup!$H$3:$H$51)</f>
        <v>34.970178926441356</v>
      </c>
    </row>
    <row r="3237" spans="1:18" ht="15" x14ac:dyDescent="0.2">
      <c r="A3237" t="s">
        <v>351</v>
      </c>
      <c r="B3237">
        <v>2019</v>
      </c>
      <c r="C3237" t="s">
        <v>0</v>
      </c>
      <c r="D3237" t="s">
        <v>1229</v>
      </c>
      <c r="E3237" t="s">
        <v>2206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5000</v>
      </c>
      <c r="M3237" s="24" t="str">
        <f>LOOKUP(A3237,[1]lookup!$A$3:$A$51,[1]lookup!$P$3:$P$51)</f>
        <v>Seeded</v>
      </c>
      <c r="N3237" s="24" t="str">
        <f>LOOKUP(A3237,[1]lookup!$A$3:$A$51,[1]lookup!$R$3:$R$51)</f>
        <v>Mod</v>
      </c>
      <c r="O3237" s="24" t="str">
        <f>LOOKUP(A3237,[1]lookup!$A$3:$A$51,[1]lookup!$U$3:$U$51)</f>
        <v>FS</v>
      </c>
      <c r="P3237" s="25">
        <f t="shared" si="100"/>
        <v>0</v>
      </c>
      <c r="Q3237" s="25">
        <f t="shared" si="101"/>
        <v>0</v>
      </c>
      <c r="R3237" s="25">
        <f>LOOKUP(A3237,[1]lookup!$A$3:$A$51,[1]lookup!$H$3:$H$51)</f>
        <v>34.970178926441356</v>
      </c>
    </row>
    <row r="3238" spans="1:18" ht="15" x14ac:dyDescent="0.2">
      <c r="A3238" t="s">
        <v>351</v>
      </c>
      <c r="B3238">
        <v>2019</v>
      </c>
      <c r="C3238" t="s">
        <v>0</v>
      </c>
      <c r="D3238" t="s">
        <v>405</v>
      </c>
      <c r="E3238" t="s">
        <v>2207</v>
      </c>
      <c r="F3238">
        <v>2</v>
      </c>
      <c r="G3238">
        <v>1771</v>
      </c>
      <c r="H3238">
        <v>3</v>
      </c>
      <c r="I3238">
        <v>446</v>
      </c>
      <c r="J3238">
        <v>3</v>
      </c>
      <c r="K3238">
        <v>2217</v>
      </c>
      <c r="L3238">
        <v>5000</v>
      </c>
      <c r="M3238" s="24" t="str">
        <f>LOOKUP(A3238,[1]lookup!$A$3:$A$51,[1]lookup!$P$3:$P$51)</f>
        <v>Seeded</v>
      </c>
      <c r="N3238" s="24" t="str">
        <f>LOOKUP(A3238,[1]lookup!$A$3:$A$51,[1]lookup!$R$3:$R$51)</f>
        <v>Mod</v>
      </c>
      <c r="O3238" s="24" t="str">
        <f>LOOKUP(A3238,[1]lookup!$A$3:$A$51,[1]lookup!$U$3:$U$51)</f>
        <v>FS</v>
      </c>
      <c r="P3238" s="25">
        <f t="shared" si="100"/>
        <v>8.92</v>
      </c>
      <c r="Q3238" s="25">
        <f t="shared" si="101"/>
        <v>35.42</v>
      </c>
      <c r="R3238" s="25">
        <f>LOOKUP(A3238,[1]lookup!$A$3:$A$51,[1]lookup!$H$3:$H$51)</f>
        <v>34.970178926441356</v>
      </c>
    </row>
    <row r="3239" spans="1:18" ht="15" x14ac:dyDescent="0.2">
      <c r="A3239" t="s">
        <v>351</v>
      </c>
      <c r="B3239">
        <v>2019</v>
      </c>
      <c r="C3239" t="s">
        <v>0</v>
      </c>
      <c r="D3239" t="s">
        <v>217</v>
      </c>
      <c r="E3239" t="s">
        <v>2208</v>
      </c>
      <c r="F3239">
        <v>2</v>
      </c>
      <c r="G3239">
        <v>2352</v>
      </c>
      <c r="H3239">
        <v>0</v>
      </c>
      <c r="I3239">
        <v>0</v>
      </c>
      <c r="J3239">
        <v>2</v>
      </c>
      <c r="K3239">
        <v>2352</v>
      </c>
      <c r="L3239">
        <v>5000</v>
      </c>
      <c r="M3239" s="24" t="str">
        <f>LOOKUP(A3239,[1]lookup!$A$3:$A$51,[1]lookup!$P$3:$P$51)</f>
        <v>Seeded</v>
      </c>
      <c r="N3239" s="24" t="str">
        <f>LOOKUP(A3239,[1]lookup!$A$3:$A$51,[1]lookup!$R$3:$R$51)</f>
        <v>Mod</v>
      </c>
      <c r="O3239" s="24" t="str">
        <f>LOOKUP(A3239,[1]lookup!$A$3:$A$51,[1]lookup!$U$3:$U$51)</f>
        <v>FS</v>
      </c>
      <c r="P3239" s="25">
        <f t="shared" si="100"/>
        <v>0</v>
      </c>
      <c r="Q3239" s="25">
        <f t="shared" si="101"/>
        <v>47.04</v>
      </c>
      <c r="R3239" s="25">
        <f>LOOKUP(A3239,[1]lookup!$A$3:$A$51,[1]lookup!$H$3:$H$51)</f>
        <v>34.970178926441356</v>
      </c>
    </row>
    <row r="3240" spans="1:18" ht="15" x14ac:dyDescent="0.2">
      <c r="A3240" t="s">
        <v>351</v>
      </c>
      <c r="B3240">
        <v>2019</v>
      </c>
      <c r="C3240" t="s">
        <v>0</v>
      </c>
      <c r="D3240" t="s">
        <v>2209</v>
      </c>
      <c r="E3240" t="s">
        <v>2210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5000</v>
      </c>
      <c r="M3240" s="24" t="str">
        <f>LOOKUP(A3240,[1]lookup!$A$3:$A$51,[1]lookup!$P$3:$P$51)</f>
        <v>Seeded</v>
      </c>
      <c r="N3240" s="24" t="str">
        <f>LOOKUP(A3240,[1]lookup!$A$3:$A$51,[1]lookup!$R$3:$R$51)</f>
        <v>Mod</v>
      </c>
      <c r="O3240" s="24" t="str">
        <f>LOOKUP(A3240,[1]lookup!$A$3:$A$51,[1]lookup!$U$3:$U$51)</f>
        <v>FS</v>
      </c>
      <c r="P3240" s="25">
        <f t="shared" si="100"/>
        <v>0</v>
      </c>
      <c r="Q3240" s="25">
        <f t="shared" si="101"/>
        <v>0</v>
      </c>
      <c r="R3240" s="25">
        <f>LOOKUP(A3240,[1]lookup!$A$3:$A$51,[1]lookup!$H$3:$H$51)</f>
        <v>34.970178926441356</v>
      </c>
    </row>
    <row r="3241" spans="1:18" ht="15" x14ac:dyDescent="0.2">
      <c r="A3241" t="s">
        <v>351</v>
      </c>
      <c r="B3241">
        <v>2019</v>
      </c>
      <c r="C3241" t="s">
        <v>0</v>
      </c>
      <c r="D3241" t="s">
        <v>2211</v>
      </c>
      <c r="E3241" t="s">
        <v>2212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5000</v>
      </c>
      <c r="M3241" s="24" t="str">
        <f>LOOKUP(A3241,[1]lookup!$A$3:$A$51,[1]lookup!$P$3:$P$51)</f>
        <v>Seeded</v>
      </c>
      <c r="N3241" s="24" t="str">
        <f>LOOKUP(A3241,[1]lookup!$A$3:$A$51,[1]lookup!$R$3:$R$51)</f>
        <v>Mod</v>
      </c>
      <c r="O3241" s="24" t="str">
        <f>LOOKUP(A3241,[1]lookup!$A$3:$A$51,[1]lookup!$U$3:$U$51)</f>
        <v>FS</v>
      </c>
      <c r="P3241" s="25">
        <f t="shared" si="100"/>
        <v>0</v>
      </c>
      <c r="Q3241" s="25">
        <f t="shared" si="101"/>
        <v>0</v>
      </c>
      <c r="R3241" s="25">
        <f>LOOKUP(A3241,[1]lookup!$A$3:$A$51,[1]lookup!$H$3:$H$51)</f>
        <v>34.970178926441356</v>
      </c>
    </row>
    <row r="3242" spans="1:18" ht="15" x14ac:dyDescent="0.2">
      <c r="A3242" t="s">
        <v>471</v>
      </c>
      <c r="B3242">
        <v>2019</v>
      </c>
      <c r="C3242" t="s">
        <v>0</v>
      </c>
      <c r="D3242" t="s">
        <v>672</v>
      </c>
      <c r="E3242" t="s">
        <v>2199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5017</v>
      </c>
      <c r="M3242" s="24" t="str">
        <f>LOOKUP(A3242,[1]lookup!$A$3:$A$51,[1]lookup!$P$3:$P$51)</f>
        <v>Unseeded</v>
      </c>
      <c r="N3242" s="24" t="str">
        <f>LOOKUP(A3242,[1]lookup!$A$3:$A$51,[1]lookup!$R$3:$R$51)</f>
        <v>Mod</v>
      </c>
      <c r="O3242" s="24" t="str">
        <f>LOOKUP(A3242,[1]lookup!$A$3:$A$51,[1]lookup!$U$3:$U$51)</f>
        <v>BAND</v>
      </c>
      <c r="P3242" s="25">
        <f t="shared" si="100"/>
        <v>0</v>
      </c>
      <c r="Q3242" s="25">
        <f t="shared" si="101"/>
        <v>0</v>
      </c>
      <c r="R3242" s="25">
        <f>LOOKUP(A3242,[1]lookup!$A$3:$A$51,[1]lookup!$H$3:$H$51)</f>
        <v>0</v>
      </c>
    </row>
    <row r="3243" spans="1:18" ht="15" x14ac:dyDescent="0.2">
      <c r="A3243" t="s">
        <v>471</v>
      </c>
      <c r="B3243">
        <v>2019</v>
      </c>
      <c r="C3243" t="s">
        <v>0</v>
      </c>
      <c r="D3243" t="s">
        <v>556</v>
      </c>
      <c r="E3243" t="s">
        <v>2200</v>
      </c>
      <c r="F3243">
        <v>1</v>
      </c>
      <c r="G3243">
        <v>9</v>
      </c>
      <c r="H3243">
        <v>1</v>
      </c>
      <c r="I3243">
        <v>709</v>
      </c>
      <c r="J3243">
        <v>1</v>
      </c>
      <c r="K3243">
        <v>718</v>
      </c>
      <c r="L3243">
        <v>5017</v>
      </c>
      <c r="M3243" s="24" t="str">
        <f>LOOKUP(A3243,[1]lookup!$A$3:$A$51,[1]lookup!$P$3:$P$51)</f>
        <v>Unseeded</v>
      </c>
      <c r="N3243" s="24" t="str">
        <f>LOOKUP(A3243,[1]lookup!$A$3:$A$51,[1]lookup!$R$3:$R$51)</f>
        <v>Mod</v>
      </c>
      <c r="O3243" s="24" t="str">
        <f>LOOKUP(A3243,[1]lookup!$A$3:$A$51,[1]lookup!$U$3:$U$51)</f>
        <v>BAND</v>
      </c>
      <c r="P3243" s="25">
        <f t="shared" si="100"/>
        <v>14.131951365357784</v>
      </c>
      <c r="Q3243" s="25">
        <f t="shared" si="101"/>
        <v>0.17939007374925253</v>
      </c>
      <c r="R3243" s="25">
        <f>LOOKUP(A3243,[1]lookup!$A$3:$A$51,[1]lookup!$H$3:$H$51)</f>
        <v>0</v>
      </c>
    </row>
    <row r="3244" spans="1:18" ht="15" x14ac:dyDescent="0.2">
      <c r="A3244" t="s">
        <v>471</v>
      </c>
      <c r="B3244">
        <v>2019</v>
      </c>
      <c r="C3244" t="s">
        <v>0</v>
      </c>
      <c r="D3244" t="s">
        <v>557</v>
      </c>
      <c r="E3244" t="s">
        <v>2201</v>
      </c>
      <c r="F3244">
        <v>1</v>
      </c>
      <c r="G3244">
        <v>17</v>
      </c>
      <c r="H3244">
        <v>1</v>
      </c>
      <c r="I3244">
        <v>784</v>
      </c>
      <c r="J3244">
        <v>1</v>
      </c>
      <c r="K3244">
        <v>801</v>
      </c>
      <c r="L3244">
        <v>5017</v>
      </c>
      <c r="M3244" s="24" t="str">
        <f>LOOKUP(A3244,[1]lookup!$A$3:$A$51,[1]lookup!$P$3:$P$51)</f>
        <v>Unseeded</v>
      </c>
      <c r="N3244" s="24" t="str">
        <f>LOOKUP(A3244,[1]lookup!$A$3:$A$51,[1]lookup!$R$3:$R$51)</f>
        <v>Mod</v>
      </c>
      <c r="O3244" s="24" t="str">
        <f>LOOKUP(A3244,[1]lookup!$A$3:$A$51,[1]lookup!$U$3:$U$51)</f>
        <v>BAND</v>
      </c>
      <c r="P3244" s="25">
        <f t="shared" si="100"/>
        <v>15.626868646601555</v>
      </c>
      <c r="Q3244" s="25">
        <f t="shared" si="101"/>
        <v>0.33884791708192147</v>
      </c>
      <c r="R3244" s="25">
        <f>LOOKUP(A3244,[1]lookup!$A$3:$A$51,[1]lookup!$H$3:$H$51)</f>
        <v>0</v>
      </c>
    </row>
    <row r="3245" spans="1:18" ht="15" x14ac:dyDescent="0.2">
      <c r="A3245" t="s">
        <v>471</v>
      </c>
      <c r="B3245">
        <v>2019</v>
      </c>
      <c r="C3245" t="s">
        <v>0</v>
      </c>
      <c r="D3245" t="s">
        <v>390</v>
      </c>
      <c r="E3245" t="s">
        <v>2202</v>
      </c>
      <c r="F3245">
        <v>7</v>
      </c>
      <c r="G3245">
        <v>463</v>
      </c>
      <c r="H3245">
        <v>6</v>
      </c>
      <c r="I3245">
        <v>2731</v>
      </c>
      <c r="J3245">
        <v>7</v>
      </c>
      <c r="K3245">
        <v>3194</v>
      </c>
      <c r="L3245">
        <v>5017</v>
      </c>
      <c r="M3245" s="24" t="str">
        <f>LOOKUP(A3245,[1]lookup!$A$3:$A$51,[1]lookup!$P$3:$P$51)</f>
        <v>Unseeded</v>
      </c>
      <c r="N3245" s="24" t="str">
        <f>LOOKUP(A3245,[1]lookup!$A$3:$A$51,[1]lookup!$R$3:$R$51)</f>
        <v>Mod</v>
      </c>
      <c r="O3245" s="24" t="str">
        <f>LOOKUP(A3245,[1]lookup!$A$3:$A$51,[1]lookup!$U$3:$U$51)</f>
        <v>BAND</v>
      </c>
      <c r="P3245" s="25">
        <f t="shared" si="100"/>
        <v>54.434921267689852</v>
      </c>
      <c r="Q3245" s="25">
        <f t="shared" si="101"/>
        <v>9.2286226828782141</v>
      </c>
      <c r="R3245" s="25">
        <f>LOOKUP(A3245,[1]lookup!$A$3:$A$51,[1]lookup!$H$3:$H$51)</f>
        <v>0</v>
      </c>
    </row>
    <row r="3246" spans="1:18" ht="15" x14ac:dyDescent="0.2">
      <c r="A3246" t="s">
        <v>471</v>
      </c>
      <c r="B3246">
        <v>2019</v>
      </c>
      <c r="C3246" t="s">
        <v>0</v>
      </c>
      <c r="D3246" t="s">
        <v>1087</v>
      </c>
      <c r="E3246" t="s">
        <v>2203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5017</v>
      </c>
      <c r="M3246" s="24" t="str">
        <f>LOOKUP(A3246,[1]lookup!$A$3:$A$51,[1]lookup!$P$3:$P$51)</f>
        <v>Unseeded</v>
      </c>
      <c r="N3246" s="24" t="str">
        <f>LOOKUP(A3246,[1]lookup!$A$3:$A$51,[1]lookup!$R$3:$R$51)</f>
        <v>Mod</v>
      </c>
      <c r="O3246" s="24" t="str">
        <f>LOOKUP(A3246,[1]lookup!$A$3:$A$51,[1]lookup!$U$3:$U$51)</f>
        <v>BAND</v>
      </c>
      <c r="P3246" s="25">
        <f t="shared" si="100"/>
        <v>0</v>
      </c>
      <c r="Q3246" s="25">
        <f t="shared" si="101"/>
        <v>0</v>
      </c>
      <c r="R3246" s="25">
        <f>LOOKUP(A3246,[1]lookup!$A$3:$A$51,[1]lookup!$H$3:$H$51)</f>
        <v>0</v>
      </c>
    </row>
    <row r="3247" spans="1:18" ht="15" x14ac:dyDescent="0.2">
      <c r="A3247" t="s">
        <v>471</v>
      </c>
      <c r="B3247">
        <v>2019</v>
      </c>
      <c r="C3247" t="s">
        <v>0</v>
      </c>
      <c r="D3247" t="s">
        <v>244</v>
      </c>
      <c r="E3247" t="s">
        <v>2204</v>
      </c>
      <c r="F3247">
        <v>7</v>
      </c>
      <c r="G3247">
        <v>75</v>
      </c>
      <c r="H3247">
        <v>11</v>
      </c>
      <c r="I3247">
        <v>1177</v>
      </c>
      <c r="J3247">
        <v>11</v>
      </c>
      <c r="K3247">
        <v>1252</v>
      </c>
      <c r="L3247">
        <v>5017</v>
      </c>
      <c r="M3247" s="24" t="str">
        <f>LOOKUP(A3247,[1]lookup!$A$3:$A$51,[1]lookup!$P$3:$P$51)</f>
        <v>Unseeded</v>
      </c>
      <c r="N3247" s="24" t="str">
        <f>LOOKUP(A3247,[1]lookup!$A$3:$A$51,[1]lookup!$R$3:$R$51)</f>
        <v>Mod</v>
      </c>
      <c r="O3247" s="24" t="str">
        <f>LOOKUP(A3247,[1]lookup!$A$3:$A$51,[1]lookup!$U$3:$U$51)</f>
        <v>BAND</v>
      </c>
      <c r="P3247" s="25">
        <f t="shared" si="100"/>
        <v>23.460235200318916</v>
      </c>
      <c r="Q3247" s="25">
        <f t="shared" si="101"/>
        <v>1.494917281243771</v>
      </c>
      <c r="R3247" s="25">
        <f>LOOKUP(A3247,[1]lookup!$A$3:$A$51,[1]lookup!$H$3:$H$51)</f>
        <v>0</v>
      </c>
    </row>
    <row r="3248" spans="1:18" ht="15" x14ac:dyDescent="0.2">
      <c r="A3248" t="s">
        <v>471</v>
      </c>
      <c r="B3248">
        <v>2019</v>
      </c>
      <c r="C3248" t="s">
        <v>0</v>
      </c>
      <c r="D3248" t="s">
        <v>559</v>
      </c>
      <c r="E3248" t="s">
        <v>2205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5017</v>
      </c>
      <c r="M3248" s="24" t="str">
        <f>LOOKUP(A3248,[1]lookup!$A$3:$A$51,[1]lookup!$P$3:$P$51)</f>
        <v>Unseeded</v>
      </c>
      <c r="N3248" s="24" t="str">
        <f>LOOKUP(A3248,[1]lookup!$A$3:$A$51,[1]lookup!$R$3:$R$51)</f>
        <v>Mod</v>
      </c>
      <c r="O3248" s="24" t="str">
        <f>LOOKUP(A3248,[1]lookup!$A$3:$A$51,[1]lookup!$U$3:$U$51)</f>
        <v>BAND</v>
      </c>
      <c r="P3248" s="25">
        <f t="shared" si="100"/>
        <v>0</v>
      </c>
      <c r="Q3248" s="25">
        <f t="shared" si="101"/>
        <v>0</v>
      </c>
      <c r="R3248" s="25">
        <f>LOOKUP(A3248,[1]lookup!$A$3:$A$51,[1]lookup!$H$3:$H$51)</f>
        <v>0</v>
      </c>
    </row>
    <row r="3249" spans="1:18" ht="15" x14ac:dyDescent="0.2">
      <c r="A3249" t="s">
        <v>471</v>
      </c>
      <c r="B3249">
        <v>2019</v>
      </c>
      <c r="C3249" t="s">
        <v>0</v>
      </c>
      <c r="D3249" t="s">
        <v>1229</v>
      </c>
      <c r="E3249" t="s">
        <v>2206</v>
      </c>
      <c r="F3249">
        <v>2</v>
      </c>
      <c r="G3249">
        <v>16</v>
      </c>
      <c r="H3249">
        <v>0</v>
      </c>
      <c r="I3249">
        <v>0</v>
      </c>
      <c r="J3249">
        <v>2</v>
      </c>
      <c r="K3249">
        <v>16</v>
      </c>
      <c r="L3249">
        <v>5017</v>
      </c>
      <c r="M3249" s="24" t="str">
        <f>LOOKUP(A3249,[1]lookup!$A$3:$A$51,[1]lookup!$P$3:$P$51)</f>
        <v>Unseeded</v>
      </c>
      <c r="N3249" s="24" t="str">
        <f>LOOKUP(A3249,[1]lookup!$A$3:$A$51,[1]lookup!$R$3:$R$51)</f>
        <v>Mod</v>
      </c>
      <c r="O3249" s="24" t="str">
        <f>LOOKUP(A3249,[1]lookup!$A$3:$A$51,[1]lookup!$U$3:$U$51)</f>
        <v>BAND</v>
      </c>
      <c r="P3249" s="25">
        <f t="shared" si="100"/>
        <v>0</v>
      </c>
      <c r="Q3249" s="25">
        <f t="shared" si="101"/>
        <v>0.31891568666533787</v>
      </c>
      <c r="R3249" s="25">
        <f>LOOKUP(A3249,[1]lookup!$A$3:$A$51,[1]lookup!$H$3:$H$51)</f>
        <v>0</v>
      </c>
    </row>
    <row r="3250" spans="1:18" ht="15" x14ac:dyDescent="0.2">
      <c r="A3250" t="s">
        <v>471</v>
      </c>
      <c r="B3250">
        <v>2019</v>
      </c>
      <c r="C3250" t="s">
        <v>0</v>
      </c>
      <c r="D3250" t="s">
        <v>405</v>
      </c>
      <c r="E3250" t="s">
        <v>2207</v>
      </c>
      <c r="F3250">
        <v>3</v>
      </c>
      <c r="G3250">
        <v>1791</v>
      </c>
      <c r="H3250">
        <v>2</v>
      </c>
      <c r="I3250">
        <v>345</v>
      </c>
      <c r="J3250">
        <v>3</v>
      </c>
      <c r="K3250">
        <v>2136</v>
      </c>
      <c r="L3250">
        <v>5017</v>
      </c>
      <c r="M3250" s="24" t="str">
        <f>LOOKUP(A3250,[1]lookup!$A$3:$A$51,[1]lookup!$P$3:$P$51)</f>
        <v>Unseeded</v>
      </c>
      <c r="N3250" s="24" t="str">
        <f>LOOKUP(A3250,[1]lookup!$A$3:$A$51,[1]lookup!$R$3:$R$51)</f>
        <v>Mod</v>
      </c>
      <c r="O3250" s="24" t="str">
        <f>LOOKUP(A3250,[1]lookup!$A$3:$A$51,[1]lookup!$U$3:$U$51)</f>
        <v>BAND</v>
      </c>
      <c r="P3250" s="25">
        <f t="shared" si="100"/>
        <v>6.8766194937213481</v>
      </c>
      <c r="Q3250" s="25">
        <f t="shared" si="101"/>
        <v>35.698624676101254</v>
      </c>
      <c r="R3250" s="25">
        <f>LOOKUP(A3250,[1]lookup!$A$3:$A$51,[1]lookup!$H$3:$H$51)</f>
        <v>0</v>
      </c>
    </row>
    <row r="3251" spans="1:18" ht="15" x14ac:dyDescent="0.2">
      <c r="A3251" t="s">
        <v>471</v>
      </c>
      <c r="B3251">
        <v>2019</v>
      </c>
      <c r="C3251" t="s">
        <v>0</v>
      </c>
      <c r="D3251" t="s">
        <v>217</v>
      </c>
      <c r="E3251" t="s">
        <v>2208</v>
      </c>
      <c r="F3251">
        <v>2</v>
      </c>
      <c r="G3251">
        <v>2646</v>
      </c>
      <c r="H3251">
        <v>0</v>
      </c>
      <c r="I3251">
        <v>0</v>
      </c>
      <c r="J3251">
        <v>2</v>
      </c>
      <c r="K3251">
        <v>2646</v>
      </c>
      <c r="L3251">
        <v>5017</v>
      </c>
      <c r="M3251" s="24" t="str">
        <f>LOOKUP(A3251,[1]lookup!$A$3:$A$51,[1]lookup!$P$3:$P$51)</f>
        <v>Unseeded</v>
      </c>
      <c r="N3251" s="24" t="str">
        <f>LOOKUP(A3251,[1]lookup!$A$3:$A$51,[1]lookup!$R$3:$R$51)</f>
        <v>Mod</v>
      </c>
      <c r="O3251" s="24" t="str">
        <f>LOOKUP(A3251,[1]lookup!$A$3:$A$51,[1]lookup!$U$3:$U$51)</f>
        <v>BAND</v>
      </c>
      <c r="P3251" s="25">
        <f t="shared" si="100"/>
        <v>0</v>
      </c>
      <c r="Q3251" s="25">
        <f t="shared" si="101"/>
        <v>52.740681682280247</v>
      </c>
      <c r="R3251" s="25">
        <f>LOOKUP(A3251,[1]lookup!$A$3:$A$51,[1]lookup!$H$3:$H$51)</f>
        <v>0</v>
      </c>
    </row>
    <row r="3252" spans="1:18" ht="15" x14ac:dyDescent="0.2">
      <c r="A3252" t="s">
        <v>471</v>
      </c>
      <c r="B3252">
        <v>2019</v>
      </c>
      <c r="C3252" t="s">
        <v>0</v>
      </c>
      <c r="D3252" t="s">
        <v>2209</v>
      </c>
      <c r="E3252" t="s">
        <v>2210</v>
      </c>
      <c r="F3252">
        <v>0</v>
      </c>
      <c r="G3252">
        <v>0</v>
      </c>
      <c r="H3252">
        <v>1</v>
      </c>
      <c r="I3252">
        <v>9</v>
      </c>
      <c r="J3252">
        <v>1</v>
      </c>
      <c r="K3252">
        <v>9</v>
      </c>
      <c r="L3252">
        <v>5017</v>
      </c>
      <c r="M3252" s="24" t="str">
        <f>LOOKUP(A3252,[1]lookup!$A$3:$A$51,[1]lookup!$P$3:$P$51)</f>
        <v>Unseeded</v>
      </c>
      <c r="N3252" s="24" t="str">
        <f>LOOKUP(A3252,[1]lookup!$A$3:$A$51,[1]lookup!$R$3:$R$51)</f>
        <v>Mod</v>
      </c>
      <c r="O3252" s="24" t="str">
        <f>LOOKUP(A3252,[1]lookup!$A$3:$A$51,[1]lookup!$U$3:$U$51)</f>
        <v>BAND</v>
      </c>
      <c r="P3252" s="25">
        <f t="shared" si="100"/>
        <v>0.17939007374925253</v>
      </c>
      <c r="Q3252" s="25">
        <f t="shared" si="101"/>
        <v>0</v>
      </c>
      <c r="R3252" s="25">
        <f>LOOKUP(A3252,[1]lookup!$A$3:$A$51,[1]lookup!$H$3:$H$51)</f>
        <v>0</v>
      </c>
    </row>
    <row r="3253" spans="1:18" ht="15" x14ac:dyDescent="0.2">
      <c r="A3253" t="s">
        <v>471</v>
      </c>
      <c r="B3253">
        <v>2019</v>
      </c>
      <c r="C3253" t="s">
        <v>0</v>
      </c>
      <c r="D3253" t="s">
        <v>2211</v>
      </c>
      <c r="E3253" t="s">
        <v>2212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5017</v>
      </c>
      <c r="M3253" s="24" t="str">
        <f>LOOKUP(A3253,[1]lookup!$A$3:$A$51,[1]lookup!$P$3:$P$51)</f>
        <v>Unseeded</v>
      </c>
      <c r="N3253" s="24" t="str">
        <f>LOOKUP(A3253,[1]lookup!$A$3:$A$51,[1]lookup!$R$3:$R$51)</f>
        <v>Mod</v>
      </c>
      <c r="O3253" s="24" t="str">
        <f>LOOKUP(A3253,[1]lookup!$A$3:$A$51,[1]lookup!$U$3:$U$51)</f>
        <v>BAND</v>
      </c>
      <c r="P3253" s="25">
        <f t="shared" si="100"/>
        <v>0</v>
      </c>
      <c r="Q3253" s="25">
        <f t="shared" si="101"/>
        <v>0</v>
      </c>
      <c r="R3253" s="25">
        <f>LOOKUP(A3253,[1]lookup!$A$3:$A$51,[1]lookup!$H$3:$H$51)</f>
        <v>0</v>
      </c>
    </row>
    <row r="3254" spans="1:18" ht="15" x14ac:dyDescent="0.2">
      <c r="A3254" t="s">
        <v>472</v>
      </c>
      <c r="B3254">
        <v>2019</v>
      </c>
      <c r="C3254" t="s">
        <v>0</v>
      </c>
      <c r="D3254" t="s">
        <v>672</v>
      </c>
      <c r="E3254" t="s">
        <v>2199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5000</v>
      </c>
      <c r="M3254" s="24" t="str">
        <f>LOOKUP(A3254,[1]lookup!$A$3:$A$51,[1]lookup!$P$3:$P$51)</f>
        <v>Unseeded</v>
      </c>
      <c r="N3254" s="24" t="str">
        <f>LOOKUP(A3254,[1]lookup!$A$3:$A$51,[1]lookup!$R$3:$R$51)</f>
        <v>Mod</v>
      </c>
      <c r="O3254" s="24" t="str">
        <f>LOOKUP(A3254,[1]lookup!$A$3:$A$51,[1]lookup!$U$3:$U$51)</f>
        <v>BAND</v>
      </c>
      <c r="P3254" s="25">
        <f t="shared" si="100"/>
        <v>0</v>
      </c>
      <c r="Q3254" s="25">
        <f t="shared" si="101"/>
        <v>0</v>
      </c>
      <c r="R3254" s="25">
        <f>LOOKUP(A3254,[1]lookup!$A$3:$A$51,[1]lookup!$H$3:$H$51)</f>
        <v>0</v>
      </c>
    </row>
    <row r="3255" spans="1:18" ht="15" x14ac:dyDescent="0.2">
      <c r="A3255" t="s">
        <v>472</v>
      </c>
      <c r="B3255">
        <v>2019</v>
      </c>
      <c r="C3255" t="s">
        <v>0</v>
      </c>
      <c r="D3255" t="s">
        <v>556</v>
      </c>
      <c r="E3255" t="s">
        <v>2200</v>
      </c>
      <c r="F3255">
        <v>1</v>
      </c>
      <c r="G3255">
        <v>16</v>
      </c>
      <c r="H3255">
        <v>3</v>
      </c>
      <c r="I3255">
        <v>1048</v>
      </c>
      <c r="J3255">
        <v>3</v>
      </c>
      <c r="K3255">
        <v>1064</v>
      </c>
      <c r="L3255">
        <v>5000</v>
      </c>
      <c r="M3255" s="24" t="str">
        <f>LOOKUP(A3255,[1]lookup!$A$3:$A$51,[1]lookup!$P$3:$P$51)</f>
        <v>Unseeded</v>
      </c>
      <c r="N3255" s="24" t="str">
        <f>LOOKUP(A3255,[1]lookup!$A$3:$A$51,[1]lookup!$R$3:$R$51)</f>
        <v>Mod</v>
      </c>
      <c r="O3255" s="24" t="str">
        <f>LOOKUP(A3255,[1]lookup!$A$3:$A$51,[1]lookup!$U$3:$U$51)</f>
        <v>BAND</v>
      </c>
      <c r="P3255" s="25">
        <f t="shared" si="100"/>
        <v>20.96</v>
      </c>
      <c r="Q3255" s="25">
        <f t="shared" si="101"/>
        <v>0.32</v>
      </c>
      <c r="R3255" s="25">
        <f>LOOKUP(A3255,[1]lookup!$A$3:$A$51,[1]lookup!$H$3:$H$51)</f>
        <v>0</v>
      </c>
    </row>
    <row r="3256" spans="1:18" ht="15" x14ac:dyDescent="0.2">
      <c r="A3256" t="s">
        <v>472</v>
      </c>
      <c r="B3256">
        <v>2019</v>
      </c>
      <c r="C3256" t="s">
        <v>0</v>
      </c>
      <c r="D3256" t="s">
        <v>557</v>
      </c>
      <c r="E3256" t="s">
        <v>2201</v>
      </c>
      <c r="F3256">
        <v>1</v>
      </c>
      <c r="G3256">
        <v>3</v>
      </c>
      <c r="H3256">
        <v>1</v>
      </c>
      <c r="I3256">
        <v>184</v>
      </c>
      <c r="J3256">
        <v>1</v>
      </c>
      <c r="K3256">
        <v>187</v>
      </c>
      <c r="L3256">
        <v>5000</v>
      </c>
      <c r="M3256" s="24" t="str">
        <f>LOOKUP(A3256,[1]lookup!$A$3:$A$51,[1]lookup!$P$3:$P$51)</f>
        <v>Unseeded</v>
      </c>
      <c r="N3256" s="24" t="str">
        <f>LOOKUP(A3256,[1]lookup!$A$3:$A$51,[1]lookup!$R$3:$R$51)</f>
        <v>Mod</v>
      </c>
      <c r="O3256" s="24" t="str">
        <f>LOOKUP(A3256,[1]lookup!$A$3:$A$51,[1]lookup!$U$3:$U$51)</f>
        <v>BAND</v>
      </c>
      <c r="P3256" s="25">
        <f t="shared" si="100"/>
        <v>3.6799999999999997</v>
      </c>
      <c r="Q3256" s="25">
        <f t="shared" si="101"/>
        <v>0.06</v>
      </c>
      <c r="R3256" s="25">
        <f>LOOKUP(A3256,[1]lookup!$A$3:$A$51,[1]lookup!$H$3:$H$51)</f>
        <v>0</v>
      </c>
    </row>
    <row r="3257" spans="1:18" ht="15" x14ac:dyDescent="0.2">
      <c r="A3257" t="s">
        <v>472</v>
      </c>
      <c r="B3257">
        <v>2019</v>
      </c>
      <c r="C3257" t="s">
        <v>0</v>
      </c>
      <c r="D3257" t="s">
        <v>390</v>
      </c>
      <c r="E3257" t="s">
        <v>2202</v>
      </c>
      <c r="F3257">
        <v>6</v>
      </c>
      <c r="G3257">
        <v>153</v>
      </c>
      <c r="H3257">
        <v>10</v>
      </c>
      <c r="I3257">
        <v>1179</v>
      </c>
      <c r="J3257">
        <v>10</v>
      </c>
      <c r="K3257">
        <v>1332</v>
      </c>
      <c r="L3257">
        <v>5000</v>
      </c>
      <c r="M3257" s="24" t="str">
        <f>LOOKUP(A3257,[1]lookup!$A$3:$A$51,[1]lookup!$P$3:$P$51)</f>
        <v>Unseeded</v>
      </c>
      <c r="N3257" s="24" t="str">
        <f>LOOKUP(A3257,[1]lookup!$A$3:$A$51,[1]lookup!$R$3:$R$51)</f>
        <v>Mod</v>
      </c>
      <c r="O3257" s="24" t="str">
        <f>LOOKUP(A3257,[1]lookup!$A$3:$A$51,[1]lookup!$U$3:$U$51)</f>
        <v>BAND</v>
      </c>
      <c r="P3257" s="25">
        <f t="shared" si="100"/>
        <v>23.580000000000002</v>
      </c>
      <c r="Q3257" s="25">
        <f t="shared" si="101"/>
        <v>3.06</v>
      </c>
      <c r="R3257" s="25">
        <f>LOOKUP(A3257,[1]lookup!$A$3:$A$51,[1]lookup!$H$3:$H$51)</f>
        <v>0</v>
      </c>
    </row>
    <row r="3258" spans="1:18" ht="15" x14ac:dyDescent="0.2">
      <c r="A3258" t="s">
        <v>472</v>
      </c>
      <c r="B3258">
        <v>2019</v>
      </c>
      <c r="C3258" t="s">
        <v>0</v>
      </c>
      <c r="D3258" t="s">
        <v>1087</v>
      </c>
      <c r="E3258" t="s">
        <v>2203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5000</v>
      </c>
      <c r="M3258" s="24" t="str">
        <f>LOOKUP(A3258,[1]lookup!$A$3:$A$51,[1]lookup!$P$3:$P$51)</f>
        <v>Unseeded</v>
      </c>
      <c r="N3258" s="24" t="str">
        <f>LOOKUP(A3258,[1]lookup!$A$3:$A$51,[1]lookup!$R$3:$R$51)</f>
        <v>Mod</v>
      </c>
      <c r="O3258" s="24" t="str">
        <f>LOOKUP(A3258,[1]lookup!$A$3:$A$51,[1]lookup!$U$3:$U$51)</f>
        <v>BAND</v>
      </c>
      <c r="P3258" s="25">
        <f t="shared" si="100"/>
        <v>0</v>
      </c>
      <c r="Q3258" s="25">
        <f t="shared" si="101"/>
        <v>0</v>
      </c>
      <c r="R3258" s="25">
        <f>LOOKUP(A3258,[1]lookup!$A$3:$A$51,[1]lookup!$H$3:$H$51)</f>
        <v>0</v>
      </c>
    </row>
    <row r="3259" spans="1:18" ht="15" x14ac:dyDescent="0.2">
      <c r="A3259" t="s">
        <v>472</v>
      </c>
      <c r="B3259">
        <v>2019</v>
      </c>
      <c r="C3259" t="s">
        <v>0</v>
      </c>
      <c r="D3259" t="s">
        <v>244</v>
      </c>
      <c r="E3259" t="s">
        <v>2204</v>
      </c>
      <c r="F3259">
        <v>10</v>
      </c>
      <c r="G3259">
        <v>60</v>
      </c>
      <c r="H3259">
        <v>19</v>
      </c>
      <c r="I3259">
        <v>1353</v>
      </c>
      <c r="J3259">
        <v>19</v>
      </c>
      <c r="K3259">
        <v>1413</v>
      </c>
      <c r="L3259">
        <v>5000</v>
      </c>
      <c r="M3259" s="24" t="str">
        <f>LOOKUP(A3259,[1]lookup!$A$3:$A$51,[1]lookup!$P$3:$P$51)</f>
        <v>Unseeded</v>
      </c>
      <c r="N3259" s="24" t="str">
        <f>LOOKUP(A3259,[1]lookup!$A$3:$A$51,[1]lookup!$R$3:$R$51)</f>
        <v>Mod</v>
      </c>
      <c r="O3259" s="24" t="str">
        <f>LOOKUP(A3259,[1]lookup!$A$3:$A$51,[1]lookup!$U$3:$U$51)</f>
        <v>BAND</v>
      </c>
      <c r="P3259" s="25">
        <f t="shared" si="100"/>
        <v>27.060000000000002</v>
      </c>
      <c r="Q3259" s="25">
        <f t="shared" si="101"/>
        <v>1.2</v>
      </c>
      <c r="R3259" s="25">
        <f>LOOKUP(A3259,[1]lookup!$A$3:$A$51,[1]lookup!$H$3:$H$51)</f>
        <v>0</v>
      </c>
    </row>
    <row r="3260" spans="1:18" ht="15" x14ac:dyDescent="0.2">
      <c r="A3260" t="s">
        <v>472</v>
      </c>
      <c r="B3260">
        <v>2019</v>
      </c>
      <c r="C3260" t="s">
        <v>0</v>
      </c>
      <c r="D3260" t="s">
        <v>559</v>
      </c>
      <c r="E3260" t="s">
        <v>2205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5000</v>
      </c>
      <c r="M3260" s="24" t="str">
        <f>LOOKUP(A3260,[1]lookup!$A$3:$A$51,[1]lookup!$P$3:$P$51)</f>
        <v>Unseeded</v>
      </c>
      <c r="N3260" s="24" t="str">
        <f>LOOKUP(A3260,[1]lookup!$A$3:$A$51,[1]lookup!$R$3:$R$51)</f>
        <v>Mod</v>
      </c>
      <c r="O3260" s="24" t="str">
        <f>LOOKUP(A3260,[1]lookup!$A$3:$A$51,[1]lookup!$U$3:$U$51)</f>
        <v>BAND</v>
      </c>
      <c r="P3260" s="25">
        <f t="shared" si="100"/>
        <v>0</v>
      </c>
      <c r="Q3260" s="25">
        <f t="shared" si="101"/>
        <v>0</v>
      </c>
      <c r="R3260" s="25">
        <f>LOOKUP(A3260,[1]lookup!$A$3:$A$51,[1]lookup!$H$3:$H$51)</f>
        <v>0</v>
      </c>
    </row>
    <row r="3261" spans="1:18" ht="15" x14ac:dyDescent="0.2">
      <c r="A3261" t="s">
        <v>472</v>
      </c>
      <c r="B3261">
        <v>2019</v>
      </c>
      <c r="C3261" t="s">
        <v>0</v>
      </c>
      <c r="D3261" t="s">
        <v>1229</v>
      </c>
      <c r="E3261" t="s">
        <v>2206</v>
      </c>
      <c r="F3261">
        <v>1</v>
      </c>
      <c r="G3261">
        <v>35</v>
      </c>
      <c r="H3261">
        <v>0</v>
      </c>
      <c r="I3261">
        <v>0</v>
      </c>
      <c r="J3261">
        <v>1</v>
      </c>
      <c r="K3261">
        <v>35</v>
      </c>
      <c r="L3261">
        <v>5000</v>
      </c>
      <c r="M3261" s="24" t="str">
        <f>LOOKUP(A3261,[1]lookup!$A$3:$A$51,[1]lookup!$P$3:$P$51)</f>
        <v>Unseeded</v>
      </c>
      <c r="N3261" s="24" t="str">
        <f>LOOKUP(A3261,[1]lookup!$A$3:$A$51,[1]lookup!$R$3:$R$51)</f>
        <v>Mod</v>
      </c>
      <c r="O3261" s="24" t="str">
        <f>LOOKUP(A3261,[1]lookup!$A$3:$A$51,[1]lookup!$U$3:$U$51)</f>
        <v>BAND</v>
      </c>
      <c r="P3261" s="25">
        <f t="shared" si="100"/>
        <v>0</v>
      </c>
      <c r="Q3261" s="25">
        <f t="shared" si="101"/>
        <v>0.70000000000000007</v>
      </c>
      <c r="R3261" s="25">
        <f>LOOKUP(A3261,[1]lookup!$A$3:$A$51,[1]lookup!$H$3:$H$51)</f>
        <v>0</v>
      </c>
    </row>
    <row r="3262" spans="1:18" ht="15" x14ac:dyDescent="0.2">
      <c r="A3262" t="s">
        <v>472</v>
      </c>
      <c r="B3262">
        <v>2019</v>
      </c>
      <c r="C3262" t="s">
        <v>0</v>
      </c>
      <c r="D3262" t="s">
        <v>405</v>
      </c>
      <c r="E3262" t="s">
        <v>2207</v>
      </c>
      <c r="F3262">
        <v>3</v>
      </c>
      <c r="G3262">
        <v>2024</v>
      </c>
      <c r="H3262">
        <v>2</v>
      </c>
      <c r="I3262">
        <v>350</v>
      </c>
      <c r="J3262">
        <v>3</v>
      </c>
      <c r="K3262">
        <v>2374</v>
      </c>
      <c r="L3262">
        <v>5000</v>
      </c>
      <c r="M3262" s="24" t="str">
        <f>LOOKUP(A3262,[1]lookup!$A$3:$A$51,[1]lookup!$P$3:$P$51)</f>
        <v>Unseeded</v>
      </c>
      <c r="N3262" s="24" t="str">
        <f>LOOKUP(A3262,[1]lookup!$A$3:$A$51,[1]lookup!$R$3:$R$51)</f>
        <v>Mod</v>
      </c>
      <c r="O3262" s="24" t="str">
        <f>LOOKUP(A3262,[1]lookup!$A$3:$A$51,[1]lookup!$U$3:$U$51)</f>
        <v>BAND</v>
      </c>
      <c r="P3262" s="25">
        <f t="shared" si="100"/>
        <v>7.0000000000000009</v>
      </c>
      <c r="Q3262" s="25">
        <f t="shared" si="101"/>
        <v>40.479999999999997</v>
      </c>
      <c r="R3262" s="25">
        <f>LOOKUP(A3262,[1]lookup!$A$3:$A$51,[1]lookup!$H$3:$H$51)</f>
        <v>0</v>
      </c>
    </row>
    <row r="3263" spans="1:18" ht="15" x14ac:dyDescent="0.2">
      <c r="A3263" t="s">
        <v>472</v>
      </c>
      <c r="B3263">
        <v>2019</v>
      </c>
      <c r="C3263" t="s">
        <v>0</v>
      </c>
      <c r="D3263" t="s">
        <v>217</v>
      </c>
      <c r="E3263" t="s">
        <v>2208</v>
      </c>
      <c r="F3263">
        <v>3</v>
      </c>
      <c r="G3263">
        <v>2701</v>
      </c>
      <c r="H3263">
        <v>1</v>
      </c>
      <c r="I3263">
        <v>103</v>
      </c>
      <c r="J3263">
        <v>3</v>
      </c>
      <c r="K3263">
        <v>2804</v>
      </c>
      <c r="L3263">
        <v>5000</v>
      </c>
      <c r="M3263" s="24" t="str">
        <f>LOOKUP(A3263,[1]lookup!$A$3:$A$51,[1]lookup!$P$3:$P$51)</f>
        <v>Unseeded</v>
      </c>
      <c r="N3263" s="24" t="str">
        <f>LOOKUP(A3263,[1]lookup!$A$3:$A$51,[1]lookup!$R$3:$R$51)</f>
        <v>Mod</v>
      </c>
      <c r="O3263" s="24" t="str">
        <f>LOOKUP(A3263,[1]lookup!$A$3:$A$51,[1]lookup!$U$3:$U$51)</f>
        <v>BAND</v>
      </c>
      <c r="P3263" s="25">
        <f t="shared" si="100"/>
        <v>2.06</v>
      </c>
      <c r="Q3263" s="25">
        <f t="shared" si="101"/>
        <v>54.02</v>
      </c>
      <c r="R3263" s="25">
        <f>LOOKUP(A3263,[1]lookup!$A$3:$A$51,[1]lookup!$H$3:$H$51)</f>
        <v>0</v>
      </c>
    </row>
    <row r="3264" spans="1:18" ht="15" x14ac:dyDescent="0.2">
      <c r="A3264" t="s">
        <v>472</v>
      </c>
      <c r="B3264">
        <v>2019</v>
      </c>
      <c r="C3264" t="s">
        <v>0</v>
      </c>
      <c r="D3264" t="s">
        <v>2209</v>
      </c>
      <c r="E3264" t="s">
        <v>2210</v>
      </c>
      <c r="F3264">
        <v>1</v>
      </c>
      <c r="G3264">
        <v>8</v>
      </c>
      <c r="H3264">
        <v>0</v>
      </c>
      <c r="I3264">
        <v>0</v>
      </c>
      <c r="J3264">
        <v>1</v>
      </c>
      <c r="K3264">
        <v>8</v>
      </c>
      <c r="L3264">
        <v>5000</v>
      </c>
      <c r="M3264" s="24" t="str">
        <f>LOOKUP(A3264,[1]lookup!$A$3:$A$51,[1]lookup!$P$3:$P$51)</f>
        <v>Unseeded</v>
      </c>
      <c r="N3264" s="24" t="str">
        <f>LOOKUP(A3264,[1]lookup!$A$3:$A$51,[1]lookup!$R$3:$R$51)</f>
        <v>Mod</v>
      </c>
      <c r="O3264" s="24" t="str">
        <f>LOOKUP(A3264,[1]lookup!$A$3:$A$51,[1]lookup!$U$3:$U$51)</f>
        <v>BAND</v>
      </c>
      <c r="P3264" s="25">
        <f t="shared" si="100"/>
        <v>0</v>
      </c>
      <c r="Q3264" s="25">
        <f t="shared" si="101"/>
        <v>0.16</v>
      </c>
      <c r="R3264" s="25">
        <f>LOOKUP(A3264,[1]lookup!$A$3:$A$51,[1]lookup!$H$3:$H$51)</f>
        <v>0</v>
      </c>
    </row>
    <row r="3265" spans="1:18" ht="15" x14ac:dyDescent="0.2">
      <c r="A3265" t="s">
        <v>472</v>
      </c>
      <c r="B3265">
        <v>2019</v>
      </c>
      <c r="C3265" t="s">
        <v>0</v>
      </c>
      <c r="D3265" t="s">
        <v>2211</v>
      </c>
      <c r="E3265" t="s">
        <v>2212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5000</v>
      </c>
      <c r="M3265" s="24" t="str">
        <f>LOOKUP(A3265,[1]lookup!$A$3:$A$51,[1]lookup!$P$3:$P$51)</f>
        <v>Unseeded</v>
      </c>
      <c r="N3265" s="24" t="str">
        <f>LOOKUP(A3265,[1]lookup!$A$3:$A$51,[1]lookup!$R$3:$R$51)</f>
        <v>Mod</v>
      </c>
      <c r="O3265" s="24" t="str">
        <f>LOOKUP(A3265,[1]lookup!$A$3:$A$51,[1]lookup!$U$3:$U$51)</f>
        <v>BAND</v>
      </c>
      <c r="P3265" s="25">
        <f t="shared" si="100"/>
        <v>0</v>
      </c>
      <c r="Q3265" s="25">
        <f t="shared" si="101"/>
        <v>0</v>
      </c>
      <c r="R3265" s="25">
        <f>LOOKUP(A3265,[1]lookup!$A$3:$A$51,[1]lookup!$H$3:$H$51)</f>
        <v>0</v>
      </c>
    </row>
    <row r="3266" spans="1:18" ht="15" x14ac:dyDescent="0.2">
      <c r="A3266" t="s">
        <v>354</v>
      </c>
      <c r="B3266">
        <v>2019</v>
      </c>
      <c r="C3266" t="s">
        <v>0</v>
      </c>
      <c r="D3266" t="s">
        <v>672</v>
      </c>
      <c r="E3266" t="s">
        <v>2199</v>
      </c>
      <c r="F3266">
        <v>1</v>
      </c>
      <c r="G3266">
        <v>23</v>
      </c>
      <c r="H3266">
        <v>0</v>
      </c>
      <c r="I3266">
        <v>0</v>
      </c>
      <c r="J3266">
        <v>1</v>
      </c>
      <c r="K3266">
        <v>23</v>
      </c>
      <c r="L3266">
        <v>5027</v>
      </c>
      <c r="M3266" s="24" t="str">
        <f>LOOKUP(A3266,[1]lookup!$A$3:$A$51,[1]lookup!$P$3:$P$51)</f>
        <v>Seeded</v>
      </c>
      <c r="N3266" s="24" t="str">
        <f>LOOKUP(A3266,[1]lookup!$A$3:$A$51,[1]lookup!$R$3:$R$51)</f>
        <v>Mod</v>
      </c>
      <c r="O3266" s="24" t="str">
        <f>LOOKUP(A3266,[1]lookup!$A$3:$A$51,[1]lookup!$U$3:$U$51)</f>
        <v>FS</v>
      </c>
      <c r="P3266" s="25">
        <f t="shared" ref="P3266:P3329" si="102">I3266/L3266*100</f>
        <v>0</v>
      </c>
      <c r="Q3266" s="25">
        <f t="shared" ref="Q3266:Q3329" si="103">G3266/L3266*100</f>
        <v>0.45752934155559977</v>
      </c>
      <c r="R3266" s="25">
        <f>LOOKUP(A3266,[1]lookup!$A$3:$A$51,[1]lookup!$H$3:$H$51)</f>
        <v>100</v>
      </c>
    </row>
    <row r="3267" spans="1:18" ht="15" x14ac:dyDescent="0.2">
      <c r="A3267" t="s">
        <v>354</v>
      </c>
      <c r="B3267">
        <v>2019</v>
      </c>
      <c r="C3267" t="s">
        <v>0</v>
      </c>
      <c r="D3267" t="s">
        <v>556</v>
      </c>
      <c r="E3267" t="s">
        <v>2200</v>
      </c>
      <c r="F3267">
        <v>1</v>
      </c>
      <c r="G3267">
        <v>1</v>
      </c>
      <c r="H3267">
        <v>1</v>
      </c>
      <c r="I3267">
        <v>1688</v>
      </c>
      <c r="J3267">
        <v>1</v>
      </c>
      <c r="K3267">
        <v>1689</v>
      </c>
      <c r="L3267">
        <v>5027</v>
      </c>
      <c r="M3267" s="24" t="str">
        <f>LOOKUP(A3267,[1]lookup!$A$3:$A$51,[1]lookup!$P$3:$P$51)</f>
        <v>Seeded</v>
      </c>
      <c r="N3267" s="24" t="str">
        <f>LOOKUP(A3267,[1]lookup!$A$3:$A$51,[1]lookup!$R$3:$R$51)</f>
        <v>Mod</v>
      </c>
      <c r="O3267" s="24" t="str">
        <f>LOOKUP(A3267,[1]lookup!$A$3:$A$51,[1]lookup!$U$3:$U$51)</f>
        <v>FS</v>
      </c>
      <c r="P3267" s="25">
        <f t="shared" si="102"/>
        <v>33.578675154167499</v>
      </c>
      <c r="Q3267" s="25">
        <f t="shared" si="103"/>
        <v>1.9892580067634773E-2</v>
      </c>
      <c r="R3267" s="25">
        <f>LOOKUP(A3267,[1]lookup!$A$3:$A$51,[1]lookup!$H$3:$H$51)</f>
        <v>100</v>
      </c>
    </row>
    <row r="3268" spans="1:18" ht="15" x14ac:dyDescent="0.2">
      <c r="A3268" t="s">
        <v>354</v>
      </c>
      <c r="B3268">
        <v>2019</v>
      </c>
      <c r="C3268" t="s">
        <v>0</v>
      </c>
      <c r="D3268" t="s">
        <v>557</v>
      </c>
      <c r="E3268" t="s">
        <v>2201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5027</v>
      </c>
      <c r="M3268" s="24" t="str">
        <f>LOOKUP(A3268,[1]lookup!$A$3:$A$51,[1]lookup!$P$3:$P$51)</f>
        <v>Seeded</v>
      </c>
      <c r="N3268" s="24" t="str">
        <f>LOOKUP(A3268,[1]lookup!$A$3:$A$51,[1]lookup!$R$3:$R$51)</f>
        <v>Mod</v>
      </c>
      <c r="O3268" s="24" t="str">
        <f>LOOKUP(A3268,[1]lookup!$A$3:$A$51,[1]lookup!$U$3:$U$51)</f>
        <v>FS</v>
      </c>
      <c r="P3268" s="25">
        <f t="shared" si="102"/>
        <v>0</v>
      </c>
      <c r="Q3268" s="25">
        <f t="shared" si="103"/>
        <v>0</v>
      </c>
      <c r="R3268" s="25">
        <f>LOOKUP(A3268,[1]lookup!$A$3:$A$51,[1]lookup!$H$3:$H$51)</f>
        <v>100</v>
      </c>
    </row>
    <row r="3269" spans="1:18" ht="15" x14ac:dyDescent="0.2">
      <c r="A3269" t="s">
        <v>354</v>
      </c>
      <c r="B3269">
        <v>2019</v>
      </c>
      <c r="C3269" t="s">
        <v>0</v>
      </c>
      <c r="D3269" t="s">
        <v>390</v>
      </c>
      <c r="E3269" t="s">
        <v>2202</v>
      </c>
      <c r="F3269">
        <v>4</v>
      </c>
      <c r="G3269">
        <v>686</v>
      </c>
      <c r="H3269">
        <v>4</v>
      </c>
      <c r="I3269">
        <v>2591</v>
      </c>
      <c r="J3269">
        <v>4</v>
      </c>
      <c r="K3269">
        <v>3277</v>
      </c>
      <c r="L3269">
        <v>5027</v>
      </c>
      <c r="M3269" s="24" t="str">
        <f>LOOKUP(A3269,[1]lookup!$A$3:$A$51,[1]lookup!$P$3:$P$51)</f>
        <v>Seeded</v>
      </c>
      <c r="N3269" s="24" t="str">
        <f>LOOKUP(A3269,[1]lookup!$A$3:$A$51,[1]lookup!$R$3:$R$51)</f>
        <v>Mod</v>
      </c>
      <c r="O3269" s="24" t="str">
        <f>LOOKUP(A3269,[1]lookup!$A$3:$A$51,[1]lookup!$U$3:$U$51)</f>
        <v>FS</v>
      </c>
      <c r="P3269" s="25">
        <f t="shared" si="102"/>
        <v>51.541674955241689</v>
      </c>
      <c r="Q3269" s="25">
        <f t="shared" si="103"/>
        <v>13.646309926397453</v>
      </c>
      <c r="R3269" s="25">
        <f>LOOKUP(A3269,[1]lookup!$A$3:$A$51,[1]lookup!$H$3:$H$51)</f>
        <v>100</v>
      </c>
    </row>
    <row r="3270" spans="1:18" ht="15" x14ac:dyDescent="0.2">
      <c r="A3270" t="s">
        <v>354</v>
      </c>
      <c r="B3270">
        <v>2019</v>
      </c>
      <c r="C3270" t="s">
        <v>0</v>
      </c>
      <c r="D3270" t="s">
        <v>1087</v>
      </c>
      <c r="E3270" t="s">
        <v>2203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5027</v>
      </c>
      <c r="M3270" s="24" t="str">
        <f>LOOKUP(A3270,[1]lookup!$A$3:$A$51,[1]lookup!$P$3:$P$51)</f>
        <v>Seeded</v>
      </c>
      <c r="N3270" s="24" t="str">
        <f>LOOKUP(A3270,[1]lookup!$A$3:$A$51,[1]lookup!$R$3:$R$51)</f>
        <v>Mod</v>
      </c>
      <c r="O3270" s="24" t="str">
        <f>LOOKUP(A3270,[1]lookup!$A$3:$A$51,[1]lookup!$U$3:$U$51)</f>
        <v>FS</v>
      </c>
      <c r="P3270" s="25">
        <f t="shared" si="102"/>
        <v>0</v>
      </c>
      <c r="Q3270" s="25">
        <f t="shared" si="103"/>
        <v>0</v>
      </c>
      <c r="R3270" s="25">
        <f>LOOKUP(A3270,[1]lookup!$A$3:$A$51,[1]lookup!$H$3:$H$51)</f>
        <v>100</v>
      </c>
    </row>
    <row r="3271" spans="1:18" ht="15" x14ac:dyDescent="0.2">
      <c r="A3271" t="s">
        <v>354</v>
      </c>
      <c r="B3271">
        <v>2019</v>
      </c>
      <c r="C3271" t="s">
        <v>0</v>
      </c>
      <c r="D3271" t="s">
        <v>244</v>
      </c>
      <c r="E3271" t="s">
        <v>2204</v>
      </c>
      <c r="F3271">
        <v>11</v>
      </c>
      <c r="G3271">
        <v>218</v>
      </c>
      <c r="H3271">
        <v>15</v>
      </c>
      <c r="I3271">
        <v>1638</v>
      </c>
      <c r="J3271">
        <v>16</v>
      </c>
      <c r="K3271">
        <v>1856</v>
      </c>
      <c r="L3271">
        <v>5027</v>
      </c>
      <c r="M3271" s="24" t="str">
        <f>LOOKUP(A3271,[1]lookup!$A$3:$A$51,[1]lookup!$P$3:$P$51)</f>
        <v>Seeded</v>
      </c>
      <c r="N3271" s="24" t="str">
        <f>LOOKUP(A3271,[1]lookup!$A$3:$A$51,[1]lookup!$R$3:$R$51)</f>
        <v>Mod</v>
      </c>
      <c r="O3271" s="24" t="str">
        <f>LOOKUP(A3271,[1]lookup!$A$3:$A$51,[1]lookup!$U$3:$U$51)</f>
        <v>FS</v>
      </c>
      <c r="P3271" s="25">
        <f t="shared" si="102"/>
        <v>32.584046150785753</v>
      </c>
      <c r="Q3271" s="25">
        <f t="shared" si="103"/>
        <v>4.3365824547443799</v>
      </c>
      <c r="R3271" s="25">
        <f>LOOKUP(A3271,[1]lookup!$A$3:$A$51,[1]lookup!$H$3:$H$51)</f>
        <v>100</v>
      </c>
    </row>
    <row r="3272" spans="1:18" ht="15" x14ac:dyDescent="0.2">
      <c r="A3272" t="s">
        <v>354</v>
      </c>
      <c r="B3272">
        <v>2019</v>
      </c>
      <c r="C3272" t="s">
        <v>0</v>
      </c>
      <c r="D3272" t="s">
        <v>559</v>
      </c>
      <c r="E3272" t="s">
        <v>2205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5027</v>
      </c>
      <c r="M3272" s="24" t="str">
        <f>LOOKUP(A3272,[1]lookup!$A$3:$A$51,[1]lookup!$P$3:$P$51)</f>
        <v>Seeded</v>
      </c>
      <c r="N3272" s="24" t="str">
        <f>LOOKUP(A3272,[1]lookup!$A$3:$A$51,[1]lookup!$R$3:$R$51)</f>
        <v>Mod</v>
      </c>
      <c r="O3272" s="24" t="str">
        <f>LOOKUP(A3272,[1]lookup!$A$3:$A$51,[1]lookup!$U$3:$U$51)</f>
        <v>FS</v>
      </c>
      <c r="P3272" s="25">
        <f t="shared" si="102"/>
        <v>0</v>
      </c>
      <c r="Q3272" s="25">
        <f t="shared" si="103"/>
        <v>0</v>
      </c>
      <c r="R3272" s="25">
        <f>LOOKUP(A3272,[1]lookup!$A$3:$A$51,[1]lookup!$H$3:$H$51)</f>
        <v>100</v>
      </c>
    </row>
    <row r="3273" spans="1:18" ht="15" x14ac:dyDescent="0.2">
      <c r="A3273" t="s">
        <v>354</v>
      </c>
      <c r="B3273">
        <v>2019</v>
      </c>
      <c r="C3273" t="s">
        <v>0</v>
      </c>
      <c r="D3273" t="s">
        <v>1229</v>
      </c>
      <c r="E3273" t="s">
        <v>2206</v>
      </c>
      <c r="F3273">
        <v>1</v>
      </c>
      <c r="G3273">
        <v>56</v>
      </c>
      <c r="H3273">
        <v>0</v>
      </c>
      <c r="I3273">
        <v>0</v>
      </c>
      <c r="J3273">
        <v>1</v>
      </c>
      <c r="K3273">
        <v>56</v>
      </c>
      <c r="L3273">
        <v>5027</v>
      </c>
      <c r="M3273" s="24" t="str">
        <f>LOOKUP(A3273,[1]lookup!$A$3:$A$51,[1]lookup!$P$3:$P$51)</f>
        <v>Seeded</v>
      </c>
      <c r="N3273" s="24" t="str">
        <f>LOOKUP(A3273,[1]lookup!$A$3:$A$51,[1]lookup!$R$3:$R$51)</f>
        <v>Mod</v>
      </c>
      <c r="O3273" s="24" t="str">
        <f>LOOKUP(A3273,[1]lookup!$A$3:$A$51,[1]lookup!$U$3:$U$51)</f>
        <v>FS</v>
      </c>
      <c r="P3273" s="25">
        <f t="shared" si="102"/>
        <v>0</v>
      </c>
      <c r="Q3273" s="25">
        <f t="shared" si="103"/>
        <v>1.1139844837875472</v>
      </c>
      <c r="R3273" s="25">
        <f>LOOKUP(A3273,[1]lookup!$A$3:$A$51,[1]lookup!$H$3:$H$51)</f>
        <v>100</v>
      </c>
    </row>
    <row r="3274" spans="1:18" ht="15" x14ac:dyDescent="0.2">
      <c r="A3274" t="s">
        <v>354</v>
      </c>
      <c r="B3274">
        <v>2019</v>
      </c>
      <c r="C3274" t="s">
        <v>0</v>
      </c>
      <c r="D3274" t="s">
        <v>405</v>
      </c>
      <c r="E3274" t="s">
        <v>2207</v>
      </c>
      <c r="F3274">
        <v>2</v>
      </c>
      <c r="G3274">
        <v>1405</v>
      </c>
      <c r="H3274">
        <v>2</v>
      </c>
      <c r="I3274">
        <v>923</v>
      </c>
      <c r="J3274">
        <v>2</v>
      </c>
      <c r="K3274">
        <v>2328</v>
      </c>
      <c r="L3274">
        <v>5027</v>
      </c>
      <c r="M3274" s="24" t="str">
        <f>LOOKUP(A3274,[1]lookup!$A$3:$A$51,[1]lookup!$P$3:$P$51)</f>
        <v>Seeded</v>
      </c>
      <c r="N3274" s="24" t="str">
        <f>LOOKUP(A3274,[1]lookup!$A$3:$A$51,[1]lookup!$R$3:$R$51)</f>
        <v>Mod</v>
      </c>
      <c r="O3274" s="24" t="str">
        <f>LOOKUP(A3274,[1]lookup!$A$3:$A$51,[1]lookup!$U$3:$U$51)</f>
        <v>FS</v>
      </c>
      <c r="P3274" s="25">
        <f t="shared" si="102"/>
        <v>18.360851402426896</v>
      </c>
      <c r="Q3274" s="25">
        <f t="shared" si="103"/>
        <v>27.949074995026855</v>
      </c>
      <c r="R3274" s="25">
        <f>LOOKUP(A3274,[1]lookup!$A$3:$A$51,[1]lookup!$H$3:$H$51)</f>
        <v>100</v>
      </c>
    </row>
    <row r="3275" spans="1:18" ht="15" x14ac:dyDescent="0.2">
      <c r="A3275" t="s">
        <v>354</v>
      </c>
      <c r="B3275">
        <v>2019</v>
      </c>
      <c r="C3275" t="s">
        <v>0</v>
      </c>
      <c r="D3275" t="s">
        <v>217</v>
      </c>
      <c r="E3275" t="s">
        <v>2208</v>
      </c>
      <c r="F3275">
        <v>2</v>
      </c>
      <c r="G3275">
        <v>2638</v>
      </c>
      <c r="H3275">
        <v>0</v>
      </c>
      <c r="I3275">
        <v>0</v>
      </c>
      <c r="J3275">
        <v>2</v>
      </c>
      <c r="K3275">
        <v>2638</v>
      </c>
      <c r="L3275">
        <v>5027</v>
      </c>
      <c r="M3275" s="24" t="str">
        <f>LOOKUP(A3275,[1]lookup!$A$3:$A$51,[1]lookup!$P$3:$P$51)</f>
        <v>Seeded</v>
      </c>
      <c r="N3275" s="24" t="str">
        <f>LOOKUP(A3275,[1]lookup!$A$3:$A$51,[1]lookup!$R$3:$R$51)</f>
        <v>Mod</v>
      </c>
      <c r="O3275" s="24" t="str">
        <f>LOOKUP(A3275,[1]lookup!$A$3:$A$51,[1]lookup!$U$3:$U$51)</f>
        <v>FS</v>
      </c>
      <c r="P3275" s="25">
        <f t="shared" si="102"/>
        <v>0</v>
      </c>
      <c r="Q3275" s="25">
        <f t="shared" si="103"/>
        <v>52.476626218420527</v>
      </c>
      <c r="R3275" s="25">
        <f>LOOKUP(A3275,[1]lookup!$A$3:$A$51,[1]lookup!$H$3:$H$51)</f>
        <v>100</v>
      </c>
    </row>
    <row r="3276" spans="1:18" ht="15" x14ac:dyDescent="0.2">
      <c r="A3276" t="s">
        <v>354</v>
      </c>
      <c r="B3276">
        <v>2019</v>
      </c>
      <c r="C3276" t="s">
        <v>0</v>
      </c>
      <c r="D3276" t="s">
        <v>2209</v>
      </c>
      <c r="E3276" t="s">
        <v>2210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5027</v>
      </c>
      <c r="M3276" s="24" t="str">
        <f>LOOKUP(A3276,[1]lookup!$A$3:$A$51,[1]lookup!$P$3:$P$51)</f>
        <v>Seeded</v>
      </c>
      <c r="N3276" s="24" t="str">
        <f>LOOKUP(A3276,[1]lookup!$A$3:$A$51,[1]lookup!$R$3:$R$51)</f>
        <v>Mod</v>
      </c>
      <c r="O3276" s="24" t="str">
        <f>LOOKUP(A3276,[1]lookup!$A$3:$A$51,[1]lookup!$U$3:$U$51)</f>
        <v>FS</v>
      </c>
      <c r="P3276" s="25">
        <f t="shared" si="102"/>
        <v>0</v>
      </c>
      <c r="Q3276" s="25">
        <f t="shared" si="103"/>
        <v>0</v>
      </c>
      <c r="R3276" s="25">
        <f>LOOKUP(A3276,[1]lookup!$A$3:$A$51,[1]lookup!$H$3:$H$51)</f>
        <v>100</v>
      </c>
    </row>
    <row r="3277" spans="1:18" ht="15" x14ac:dyDescent="0.2">
      <c r="A3277" t="s">
        <v>354</v>
      </c>
      <c r="B3277">
        <v>2019</v>
      </c>
      <c r="C3277" t="s">
        <v>0</v>
      </c>
      <c r="D3277" t="s">
        <v>2211</v>
      </c>
      <c r="E3277" t="s">
        <v>2212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5027</v>
      </c>
      <c r="M3277" s="24" t="str">
        <f>LOOKUP(A3277,[1]lookup!$A$3:$A$51,[1]lookup!$P$3:$P$51)</f>
        <v>Seeded</v>
      </c>
      <c r="N3277" s="24" t="str">
        <f>LOOKUP(A3277,[1]lookup!$A$3:$A$51,[1]lookup!$R$3:$R$51)</f>
        <v>Mod</v>
      </c>
      <c r="O3277" s="24" t="str">
        <f>LOOKUP(A3277,[1]lookup!$A$3:$A$51,[1]lookup!$U$3:$U$51)</f>
        <v>FS</v>
      </c>
      <c r="P3277" s="25">
        <f t="shared" si="102"/>
        <v>0</v>
      </c>
      <c r="Q3277" s="25">
        <f t="shared" si="103"/>
        <v>0</v>
      </c>
      <c r="R3277" s="25">
        <f>LOOKUP(A3277,[1]lookup!$A$3:$A$51,[1]lookup!$H$3:$H$51)</f>
        <v>100</v>
      </c>
    </row>
    <row r="3278" spans="1:18" ht="15" x14ac:dyDescent="0.2">
      <c r="A3278" t="s">
        <v>357</v>
      </c>
      <c r="B3278">
        <v>2019</v>
      </c>
      <c r="C3278" t="s">
        <v>0</v>
      </c>
      <c r="D3278" t="s">
        <v>672</v>
      </c>
      <c r="E3278" t="s">
        <v>2199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5000</v>
      </c>
      <c r="M3278" s="24" t="str">
        <f>LOOKUP(A3278,[1]lookup!$A$3:$A$51,[1]lookup!$P$3:$P$51)</f>
        <v>Seeded</v>
      </c>
      <c r="N3278" s="24" t="str">
        <f>LOOKUP(A3278,[1]lookup!$A$3:$A$51,[1]lookup!$R$3:$R$51)</f>
        <v>Mod</v>
      </c>
      <c r="O3278" s="24" t="str">
        <f>LOOKUP(A3278,[1]lookup!$A$3:$A$51,[1]lookup!$U$3:$U$51)</f>
        <v>FS</v>
      </c>
      <c r="P3278" s="25">
        <f t="shared" si="102"/>
        <v>0</v>
      </c>
      <c r="Q3278" s="25">
        <f t="shared" si="103"/>
        <v>0</v>
      </c>
      <c r="R3278" s="25">
        <f>LOOKUP(A3278,[1]lookup!$A$3:$A$51,[1]lookup!$H$3:$H$51)</f>
        <v>0</v>
      </c>
    </row>
    <row r="3279" spans="1:18" ht="15" x14ac:dyDescent="0.2">
      <c r="A3279" t="s">
        <v>357</v>
      </c>
      <c r="B3279">
        <v>2019</v>
      </c>
      <c r="C3279" t="s">
        <v>0</v>
      </c>
      <c r="D3279" t="s">
        <v>556</v>
      </c>
      <c r="E3279" t="s">
        <v>2200</v>
      </c>
      <c r="F3279">
        <v>0</v>
      </c>
      <c r="G3279">
        <v>0</v>
      </c>
      <c r="H3279">
        <v>1</v>
      </c>
      <c r="I3279">
        <v>439</v>
      </c>
      <c r="J3279">
        <v>1</v>
      </c>
      <c r="K3279">
        <v>439</v>
      </c>
      <c r="L3279">
        <v>5000</v>
      </c>
      <c r="M3279" s="24" t="str">
        <f>LOOKUP(A3279,[1]lookup!$A$3:$A$51,[1]lookup!$P$3:$P$51)</f>
        <v>Seeded</v>
      </c>
      <c r="N3279" s="24" t="str">
        <f>LOOKUP(A3279,[1]lookup!$A$3:$A$51,[1]lookup!$R$3:$R$51)</f>
        <v>Mod</v>
      </c>
      <c r="O3279" s="24" t="str">
        <f>LOOKUP(A3279,[1]lookup!$A$3:$A$51,[1]lookup!$U$3:$U$51)</f>
        <v>FS</v>
      </c>
      <c r="P3279" s="25">
        <f t="shared" si="102"/>
        <v>8.7800000000000011</v>
      </c>
      <c r="Q3279" s="25">
        <f t="shared" si="103"/>
        <v>0</v>
      </c>
      <c r="R3279" s="25">
        <f>LOOKUP(A3279,[1]lookup!$A$3:$A$51,[1]lookup!$H$3:$H$51)</f>
        <v>0</v>
      </c>
    </row>
    <row r="3280" spans="1:18" ht="15" x14ac:dyDescent="0.2">
      <c r="A3280" t="s">
        <v>357</v>
      </c>
      <c r="B3280">
        <v>2019</v>
      </c>
      <c r="C3280" t="s">
        <v>0</v>
      </c>
      <c r="D3280" t="s">
        <v>557</v>
      </c>
      <c r="E3280" t="s">
        <v>2201</v>
      </c>
      <c r="F3280">
        <v>1</v>
      </c>
      <c r="G3280">
        <v>5</v>
      </c>
      <c r="H3280">
        <v>1</v>
      </c>
      <c r="I3280">
        <v>812</v>
      </c>
      <c r="J3280">
        <v>1</v>
      </c>
      <c r="K3280">
        <v>817</v>
      </c>
      <c r="L3280">
        <v>5000</v>
      </c>
      <c r="M3280" s="24" t="str">
        <f>LOOKUP(A3280,[1]lookup!$A$3:$A$51,[1]lookup!$P$3:$P$51)</f>
        <v>Seeded</v>
      </c>
      <c r="N3280" s="24" t="str">
        <f>LOOKUP(A3280,[1]lookup!$A$3:$A$51,[1]lookup!$R$3:$R$51)</f>
        <v>Mod</v>
      </c>
      <c r="O3280" s="24" t="str">
        <f>LOOKUP(A3280,[1]lookup!$A$3:$A$51,[1]lookup!$U$3:$U$51)</f>
        <v>FS</v>
      </c>
      <c r="P3280" s="25">
        <f t="shared" si="102"/>
        <v>16.239999999999998</v>
      </c>
      <c r="Q3280" s="25">
        <f t="shared" si="103"/>
        <v>0.1</v>
      </c>
      <c r="R3280" s="25">
        <f>LOOKUP(A3280,[1]lookup!$A$3:$A$51,[1]lookup!$H$3:$H$51)</f>
        <v>0</v>
      </c>
    </row>
    <row r="3281" spans="1:18" ht="15" x14ac:dyDescent="0.2">
      <c r="A3281" t="s">
        <v>357</v>
      </c>
      <c r="B3281">
        <v>2019</v>
      </c>
      <c r="C3281" t="s">
        <v>0</v>
      </c>
      <c r="D3281" t="s">
        <v>390</v>
      </c>
      <c r="E3281" t="s">
        <v>2202</v>
      </c>
      <c r="F3281">
        <v>1</v>
      </c>
      <c r="G3281">
        <v>180</v>
      </c>
      <c r="H3281">
        <v>1</v>
      </c>
      <c r="I3281">
        <v>3859</v>
      </c>
      <c r="J3281">
        <v>1</v>
      </c>
      <c r="K3281">
        <v>4039</v>
      </c>
      <c r="L3281">
        <v>5000</v>
      </c>
      <c r="M3281" s="24" t="str">
        <f>LOOKUP(A3281,[1]lookup!$A$3:$A$51,[1]lookup!$P$3:$P$51)</f>
        <v>Seeded</v>
      </c>
      <c r="N3281" s="24" t="str">
        <f>LOOKUP(A3281,[1]lookup!$A$3:$A$51,[1]lookup!$R$3:$R$51)</f>
        <v>Mod</v>
      </c>
      <c r="O3281" s="24" t="str">
        <f>LOOKUP(A3281,[1]lookup!$A$3:$A$51,[1]lookup!$U$3:$U$51)</f>
        <v>FS</v>
      </c>
      <c r="P3281" s="25">
        <f t="shared" si="102"/>
        <v>77.180000000000007</v>
      </c>
      <c r="Q3281" s="25">
        <f t="shared" si="103"/>
        <v>3.5999999999999996</v>
      </c>
      <c r="R3281" s="25">
        <f>LOOKUP(A3281,[1]lookup!$A$3:$A$51,[1]lookup!$H$3:$H$51)</f>
        <v>0</v>
      </c>
    </row>
    <row r="3282" spans="1:18" ht="15" x14ac:dyDescent="0.2">
      <c r="A3282" t="s">
        <v>357</v>
      </c>
      <c r="B3282">
        <v>2019</v>
      </c>
      <c r="C3282" t="s">
        <v>0</v>
      </c>
      <c r="D3282" t="s">
        <v>1087</v>
      </c>
      <c r="E3282" t="s">
        <v>2203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5000</v>
      </c>
      <c r="M3282" s="24" t="str">
        <f>LOOKUP(A3282,[1]lookup!$A$3:$A$51,[1]lookup!$P$3:$P$51)</f>
        <v>Seeded</v>
      </c>
      <c r="N3282" s="24" t="str">
        <f>LOOKUP(A3282,[1]lookup!$A$3:$A$51,[1]lookup!$R$3:$R$51)</f>
        <v>Mod</v>
      </c>
      <c r="O3282" s="24" t="str">
        <f>LOOKUP(A3282,[1]lookup!$A$3:$A$51,[1]lookup!$U$3:$U$51)</f>
        <v>FS</v>
      </c>
      <c r="P3282" s="25">
        <f t="shared" si="102"/>
        <v>0</v>
      </c>
      <c r="Q3282" s="25">
        <f t="shared" si="103"/>
        <v>0</v>
      </c>
      <c r="R3282" s="25">
        <f>LOOKUP(A3282,[1]lookup!$A$3:$A$51,[1]lookup!$H$3:$H$51)</f>
        <v>0</v>
      </c>
    </row>
    <row r="3283" spans="1:18" ht="15" x14ac:dyDescent="0.2">
      <c r="A3283" t="s">
        <v>357</v>
      </c>
      <c r="B3283">
        <v>2019</v>
      </c>
      <c r="C3283" t="s">
        <v>0</v>
      </c>
      <c r="D3283" t="s">
        <v>244</v>
      </c>
      <c r="E3283" t="s">
        <v>2204</v>
      </c>
      <c r="F3283">
        <v>7</v>
      </c>
      <c r="G3283">
        <v>156</v>
      </c>
      <c r="H3283">
        <v>16</v>
      </c>
      <c r="I3283">
        <v>2698</v>
      </c>
      <c r="J3283">
        <v>16</v>
      </c>
      <c r="K3283">
        <v>2854</v>
      </c>
      <c r="L3283">
        <v>5000</v>
      </c>
      <c r="M3283" s="24" t="str">
        <f>LOOKUP(A3283,[1]lookup!$A$3:$A$51,[1]lookup!$P$3:$P$51)</f>
        <v>Seeded</v>
      </c>
      <c r="N3283" s="24" t="str">
        <f>LOOKUP(A3283,[1]lookup!$A$3:$A$51,[1]lookup!$R$3:$R$51)</f>
        <v>Mod</v>
      </c>
      <c r="O3283" s="24" t="str">
        <f>LOOKUP(A3283,[1]lookup!$A$3:$A$51,[1]lookup!$U$3:$U$51)</f>
        <v>FS</v>
      </c>
      <c r="P3283" s="25">
        <f t="shared" si="102"/>
        <v>53.959999999999994</v>
      </c>
      <c r="Q3283" s="25">
        <f t="shared" si="103"/>
        <v>3.1199999999999997</v>
      </c>
      <c r="R3283" s="25">
        <f>LOOKUP(A3283,[1]lookup!$A$3:$A$51,[1]lookup!$H$3:$H$51)</f>
        <v>0</v>
      </c>
    </row>
    <row r="3284" spans="1:18" ht="15" x14ac:dyDescent="0.2">
      <c r="A3284" t="s">
        <v>357</v>
      </c>
      <c r="B3284">
        <v>2019</v>
      </c>
      <c r="C3284" t="s">
        <v>0</v>
      </c>
      <c r="D3284" t="s">
        <v>559</v>
      </c>
      <c r="E3284" t="s">
        <v>2205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5000</v>
      </c>
      <c r="M3284" s="24" t="str">
        <f>LOOKUP(A3284,[1]lookup!$A$3:$A$51,[1]lookup!$P$3:$P$51)</f>
        <v>Seeded</v>
      </c>
      <c r="N3284" s="24" t="str">
        <f>LOOKUP(A3284,[1]lookup!$A$3:$A$51,[1]lookup!$R$3:$R$51)</f>
        <v>Mod</v>
      </c>
      <c r="O3284" s="24" t="str">
        <f>LOOKUP(A3284,[1]lookup!$A$3:$A$51,[1]lookup!$U$3:$U$51)</f>
        <v>FS</v>
      </c>
      <c r="P3284" s="25">
        <f t="shared" si="102"/>
        <v>0</v>
      </c>
      <c r="Q3284" s="25">
        <f t="shared" si="103"/>
        <v>0</v>
      </c>
      <c r="R3284" s="25">
        <f>LOOKUP(A3284,[1]lookup!$A$3:$A$51,[1]lookup!$H$3:$H$51)</f>
        <v>0</v>
      </c>
    </row>
    <row r="3285" spans="1:18" ht="15" x14ac:dyDescent="0.2">
      <c r="A3285" t="s">
        <v>357</v>
      </c>
      <c r="B3285">
        <v>2019</v>
      </c>
      <c r="C3285" t="s">
        <v>0</v>
      </c>
      <c r="D3285" t="s">
        <v>1229</v>
      </c>
      <c r="E3285" t="s">
        <v>2206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5000</v>
      </c>
      <c r="M3285" s="24" t="str">
        <f>LOOKUP(A3285,[1]lookup!$A$3:$A$51,[1]lookup!$P$3:$P$51)</f>
        <v>Seeded</v>
      </c>
      <c r="N3285" s="24" t="str">
        <f>LOOKUP(A3285,[1]lookup!$A$3:$A$51,[1]lookup!$R$3:$R$51)</f>
        <v>Mod</v>
      </c>
      <c r="O3285" s="24" t="str">
        <f>LOOKUP(A3285,[1]lookup!$A$3:$A$51,[1]lookup!$U$3:$U$51)</f>
        <v>FS</v>
      </c>
      <c r="P3285" s="25">
        <f t="shared" si="102"/>
        <v>0</v>
      </c>
      <c r="Q3285" s="25">
        <f t="shared" si="103"/>
        <v>0</v>
      </c>
      <c r="R3285" s="25">
        <f>LOOKUP(A3285,[1]lookup!$A$3:$A$51,[1]lookup!$H$3:$H$51)</f>
        <v>0</v>
      </c>
    </row>
    <row r="3286" spans="1:18" ht="15" x14ac:dyDescent="0.2">
      <c r="A3286" t="s">
        <v>357</v>
      </c>
      <c r="B3286">
        <v>2019</v>
      </c>
      <c r="C3286" t="s">
        <v>0</v>
      </c>
      <c r="D3286" t="s">
        <v>405</v>
      </c>
      <c r="E3286" t="s">
        <v>2207</v>
      </c>
      <c r="F3286">
        <v>3</v>
      </c>
      <c r="G3286">
        <v>1428</v>
      </c>
      <c r="H3286">
        <v>2</v>
      </c>
      <c r="I3286">
        <v>169</v>
      </c>
      <c r="J3286">
        <v>3</v>
      </c>
      <c r="K3286">
        <v>1597</v>
      </c>
      <c r="L3286">
        <v>5000</v>
      </c>
      <c r="M3286" s="24" t="str">
        <f>LOOKUP(A3286,[1]lookup!$A$3:$A$51,[1]lookup!$P$3:$P$51)</f>
        <v>Seeded</v>
      </c>
      <c r="N3286" s="24" t="str">
        <f>LOOKUP(A3286,[1]lookup!$A$3:$A$51,[1]lookup!$R$3:$R$51)</f>
        <v>Mod</v>
      </c>
      <c r="O3286" s="24" t="str">
        <f>LOOKUP(A3286,[1]lookup!$A$3:$A$51,[1]lookup!$U$3:$U$51)</f>
        <v>FS</v>
      </c>
      <c r="P3286" s="25">
        <f t="shared" si="102"/>
        <v>3.38</v>
      </c>
      <c r="Q3286" s="25">
        <f t="shared" si="103"/>
        <v>28.560000000000002</v>
      </c>
      <c r="R3286" s="25">
        <f>LOOKUP(A3286,[1]lookup!$A$3:$A$51,[1]lookup!$H$3:$H$51)</f>
        <v>0</v>
      </c>
    </row>
    <row r="3287" spans="1:18" ht="15" x14ac:dyDescent="0.2">
      <c r="A3287" t="s">
        <v>357</v>
      </c>
      <c r="B3287">
        <v>2019</v>
      </c>
      <c r="C3287" t="s">
        <v>0</v>
      </c>
      <c r="D3287" t="s">
        <v>217</v>
      </c>
      <c r="E3287" t="s">
        <v>2208</v>
      </c>
      <c r="F3287">
        <v>3</v>
      </c>
      <c r="G3287">
        <v>3231</v>
      </c>
      <c r="H3287">
        <v>0</v>
      </c>
      <c r="I3287">
        <v>0</v>
      </c>
      <c r="J3287">
        <v>3</v>
      </c>
      <c r="K3287">
        <v>3231</v>
      </c>
      <c r="L3287">
        <v>5000</v>
      </c>
      <c r="M3287" s="24" t="str">
        <f>LOOKUP(A3287,[1]lookup!$A$3:$A$51,[1]lookup!$P$3:$P$51)</f>
        <v>Seeded</v>
      </c>
      <c r="N3287" s="24" t="str">
        <f>LOOKUP(A3287,[1]lookup!$A$3:$A$51,[1]lookup!$R$3:$R$51)</f>
        <v>Mod</v>
      </c>
      <c r="O3287" s="24" t="str">
        <f>LOOKUP(A3287,[1]lookup!$A$3:$A$51,[1]lookup!$U$3:$U$51)</f>
        <v>FS</v>
      </c>
      <c r="P3287" s="25">
        <f t="shared" si="102"/>
        <v>0</v>
      </c>
      <c r="Q3287" s="25">
        <f t="shared" si="103"/>
        <v>64.62</v>
      </c>
      <c r="R3287" s="25">
        <f>LOOKUP(A3287,[1]lookup!$A$3:$A$51,[1]lookup!$H$3:$H$51)</f>
        <v>0</v>
      </c>
    </row>
    <row r="3288" spans="1:18" ht="15" x14ac:dyDescent="0.2">
      <c r="A3288" t="s">
        <v>357</v>
      </c>
      <c r="B3288">
        <v>2019</v>
      </c>
      <c r="C3288" t="s">
        <v>0</v>
      </c>
      <c r="D3288" t="s">
        <v>2209</v>
      </c>
      <c r="E3288" t="s">
        <v>2210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5000</v>
      </c>
      <c r="M3288" s="24" t="str">
        <f>LOOKUP(A3288,[1]lookup!$A$3:$A$51,[1]lookup!$P$3:$P$51)</f>
        <v>Seeded</v>
      </c>
      <c r="N3288" s="24" t="str">
        <f>LOOKUP(A3288,[1]lookup!$A$3:$A$51,[1]lookup!$R$3:$R$51)</f>
        <v>Mod</v>
      </c>
      <c r="O3288" s="24" t="str">
        <f>LOOKUP(A3288,[1]lookup!$A$3:$A$51,[1]lookup!$U$3:$U$51)</f>
        <v>FS</v>
      </c>
      <c r="P3288" s="25">
        <f t="shared" si="102"/>
        <v>0</v>
      </c>
      <c r="Q3288" s="25">
        <f t="shared" si="103"/>
        <v>0</v>
      </c>
      <c r="R3288" s="25">
        <f>LOOKUP(A3288,[1]lookup!$A$3:$A$51,[1]lookup!$H$3:$H$51)</f>
        <v>0</v>
      </c>
    </row>
    <row r="3289" spans="1:18" ht="15" x14ac:dyDescent="0.2">
      <c r="A3289" t="s">
        <v>357</v>
      </c>
      <c r="B3289">
        <v>2019</v>
      </c>
      <c r="C3289" t="s">
        <v>0</v>
      </c>
      <c r="D3289" t="s">
        <v>2211</v>
      </c>
      <c r="E3289" t="s">
        <v>2212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5000</v>
      </c>
      <c r="M3289" s="24" t="str">
        <f>LOOKUP(A3289,[1]lookup!$A$3:$A$51,[1]lookup!$P$3:$P$51)</f>
        <v>Seeded</v>
      </c>
      <c r="N3289" s="24" t="str">
        <f>LOOKUP(A3289,[1]lookup!$A$3:$A$51,[1]lookup!$R$3:$R$51)</f>
        <v>Mod</v>
      </c>
      <c r="O3289" s="24" t="str">
        <f>LOOKUP(A3289,[1]lookup!$A$3:$A$51,[1]lookup!$U$3:$U$51)</f>
        <v>FS</v>
      </c>
      <c r="P3289" s="25">
        <f t="shared" si="102"/>
        <v>0</v>
      </c>
      <c r="Q3289" s="25">
        <f t="shared" si="103"/>
        <v>0</v>
      </c>
      <c r="R3289" s="25">
        <f>LOOKUP(A3289,[1]lookup!$A$3:$A$51,[1]lookup!$H$3:$H$51)</f>
        <v>0</v>
      </c>
    </row>
    <row r="3290" spans="1:18" ht="15" x14ac:dyDescent="0.2">
      <c r="A3290" t="s">
        <v>360</v>
      </c>
      <c r="B3290">
        <v>2019</v>
      </c>
      <c r="C3290" t="s">
        <v>0</v>
      </c>
      <c r="D3290" t="s">
        <v>672</v>
      </c>
      <c r="E3290" t="s">
        <v>2199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5000</v>
      </c>
      <c r="M3290" s="24" t="str">
        <f>LOOKUP(A3290,[1]lookup!$A$3:$A$51,[1]lookup!$P$3:$P$51)</f>
        <v>Seeded</v>
      </c>
      <c r="N3290" s="24" t="str">
        <f>LOOKUP(A3290,[1]lookup!$A$3:$A$51,[1]lookup!$R$3:$R$51)</f>
        <v>Mod</v>
      </c>
      <c r="O3290" s="24" t="str">
        <f>LOOKUP(A3290,[1]lookup!$A$3:$A$51,[1]lookup!$U$3:$U$51)</f>
        <v>FS</v>
      </c>
      <c r="P3290" s="25">
        <f t="shared" si="102"/>
        <v>0</v>
      </c>
      <c r="Q3290" s="25">
        <f t="shared" si="103"/>
        <v>0</v>
      </c>
      <c r="R3290" s="25">
        <f>LOOKUP(A3290,[1]lookup!$A$3:$A$51,[1]lookup!$H$3:$H$51)</f>
        <v>45.228628230616302</v>
      </c>
    </row>
    <row r="3291" spans="1:18" ht="15" x14ac:dyDescent="0.2">
      <c r="A3291" t="s">
        <v>360</v>
      </c>
      <c r="B3291">
        <v>2019</v>
      </c>
      <c r="C3291" t="s">
        <v>0</v>
      </c>
      <c r="D3291" t="s">
        <v>556</v>
      </c>
      <c r="E3291" t="s">
        <v>2200</v>
      </c>
      <c r="F3291">
        <v>2</v>
      </c>
      <c r="G3291">
        <v>40</v>
      </c>
      <c r="H3291">
        <v>3</v>
      </c>
      <c r="I3291">
        <v>2906</v>
      </c>
      <c r="J3291">
        <v>3</v>
      </c>
      <c r="K3291">
        <v>2946</v>
      </c>
      <c r="L3291">
        <v>5000</v>
      </c>
      <c r="M3291" s="24" t="str">
        <f>LOOKUP(A3291,[1]lookup!$A$3:$A$51,[1]lookup!$P$3:$P$51)</f>
        <v>Seeded</v>
      </c>
      <c r="N3291" s="24" t="str">
        <f>LOOKUP(A3291,[1]lookup!$A$3:$A$51,[1]lookup!$R$3:$R$51)</f>
        <v>Mod</v>
      </c>
      <c r="O3291" s="24" t="str">
        <f>LOOKUP(A3291,[1]lookup!$A$3:$A$51,[1]lookup!$U$3:$U$51)</f>
        <v>FS</v>
      </c>
      <c r="P3291" s="25">
        <f t="shared" si="102"/>
        <v>58.120000000000005</v>
      </c>
      <c r="Q3291" s="25">
        <f t="shared" si="103"/>
        <v>0.8</v>
      </c>
      <c r="R3291" s="25">
        <f>LOOKUP(A3291,[1]lookup!$A$3:$A$51,[1]lookup!$H$3:$H$51)</f>
        <v>45.228628230616302</v>
      </c>
    </row>
    <row r="3292" spans="1:18" ht="15" x14ac:dyDescent="0.2">
      <c r="A3292" t="s">
        <v>360</v>
      </c>
      <c r="B3292">
        <v>2019</v>
      </c>
      <c r="C3292" t="s">
        <v>0</v>
      </c>
      <c r="D3292" t="s">
        <v>557</v>
      </c>
      <c r="E3292" t="s">
        <v>2201</v>
      </c>
      <c r="F3292">
        <v>0</v>
      </c>
      <c r="G3292">
        <v>0</v>
      </c>
      <c r="H3292">
        <v>1</v>
      </c>
      <c r="I3292">
        <v>17</v>
      </c>
      <c r="J3292">
        <v>1</v>
      </c>
      <c r="K3292">
        <v>17</v>
      </c>
      <c r="L3292">
        <v>5000</v>
      </c>
      <c r="M3292" s="24" t="str">
        <f>LOOKUP(A3292,[1]lookup!$A$3:$A$51,[1]lookup!$P$3:$P$51)</f>
        <v>Seeded</v>
      </c>
      <c r="N3292" s="24" t="str">
        <f>LOOKUP(A3292,[1]lookup!$A$3:$A$51,[1]lookup!$R$3:$R$51)</f>
        <v>Mod</v>
      </c>
      <c r="O3292" s="24" t="str">
        <f>LOOKUP(A3292,[1]lookup!$A$3:$A$51,[1]lookup!$U$3:$U$51)</f>
        <v>FS</v>
      </c>
      <c r="P3292" s="25">
        <f t="shared" si="102"/>
        <v>0.33999999999999997</v>
      </c>
      <c r="Q3292" s="25">
        <f t="shared" si="103"/>
        <v>0</v>
      </c>
      <c r="R3292" s="25">
        <f>LOOKUP(A3292,[1]lookup!$A$3:$A$51,[1]lookup!$H$3:$H$51)</f>
        <v>45.228628230616302</v>
      </c>
    </row>
    <row r="3293" spans="1:18" ht="15" x14ac:dyDescent="0.2">
      <c r="A3293" t="s">
        <v>360</v>
      </c>
      <c r="B3293">
        <v>2019</v>
      </c>
      <c r="C3293" t="s">
        <v>0</v>
      </c>
      <c r="D3293" t="s">
        <v>390</v>
      </c>
      <c r="E3293" t="s">
        <v>2202</v>
      </c>
      <c r="F3293">
        <v>8</v>
      </c>
      <c r="G3293">
        <v>1687</v>
      </c>
      <c r="H3293">
        <v>11</v>
      </c>
      <c r="I3293">
        <v>3505</v>
      </c>
      <c r="J3293">
        <v>11</v>
      </c>
      <c r="K3293">
        <v>5192</v>
      </c>
      <c r="L3293">
        <v>5000</v>
      </c>
      <c r="M3293" s="24" t="str">
        <f>LOOKUP(A3293,[1]lookup!$A$3:$A$51,[1]lookup!$P$3:$P$51)</f>
        <v>Seeded</v>
      </c>
      <c r="N3293" s="24" t="str">
        <f>LOOKUP(A3293,[1]lookup!$A$3:$A$51,[1]lookup!$R$3:$R$51)</f>
        <v>Mod</v>
      </c>
      <c r="O3293" s="24" t="str">
        <f>LOOKUP(A3293,[1]lookup!$A$3:$A$51,[1]lookup!$U$3:$U$51)</f>
        <v>FS</v>
      </c>
      <c r="P3293" s="25">
        <f t="shared" si="102"/>
        <v>70.099999999999994</v>
      </c>
      <c r="Q3293" s="25">
        <f t="shared" si="103"/>
        <v>33.739999999999995</v>
      </c>
      <c r="R3293" s="25">
        <f>LOOKUP(A3293,[1]lookup!$A$3:$A$51,[1]lookup!$H$3:$H$51)</f>
        <v>45.228628230616302</v>
      </c>
    </row>
    <row r="3294" spans="1:18" ht="15" x14ac:dyDescent="0.2">
      <c r="A3294" t="s">
        <v>360</v>
      </c>
      <c r="B3294">
        <v>2019</v>
      </c>
      <c r="C3294" t="s">
        <v>0</v>
      </c>
      <c r="D3294" t="s">
        <v>1087</v>
      </c>
      <c r="E3294" t="s">
        <v>2203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5000</v>
      </c>
      <c r="M3294" s="24" t="str">
        <f>LOOKUP(A3294,[1]lookup!$A$3:$A$51,[1]lookup!$P$3:$P$51)</f>
        <v>Seeded</v>
      </c>
      <c r="N3294" s="24" t="str">
        <f>LOOKUP(A3294,[1]lookup!$A$3:$A$51,[1]lookup!$R$3:$R$51)</f>
        <v>Mod</v>
      </c>
      <c r="O3294" s="24" t="str">
        <f>LOOKUP(A3294,[1]lookup!$A$3:$A$51,[1]lookup!$U$3:$U$51)</f>
        <v>FS</v>
      </c>
      <c r="P3294" s="25">
        <f t="shared" si="102"/>
        <v>0</v>
      </c>
      <c r="Q3294" s="25">
        <f t="shared" si="103"/>
        <v>0</v>
      </c>
      <c r="R3294" s="25">
        <f>LOOKUP(A3294,[1]lookup!$A$3:$A$51,[1]lookup!$H$3:$H$51)</f>
        <v>45.228628230616302</v>
      </c>
    </row>
    <row r="3295" spans="1:18" ht="15" x14ac:dyDescent="0.2">
      <c r="A3295" t="s">
        <v>360</v>
      </c>
      <c r="B3295">
        <v>2019</v>
      </c>
      <c r="C3295" t="s">
        <v>0</v>
      </c>
      <c r="D3295" t="s">
        <v>244</v>
      </c>
      <c r="E3295" t="s">
        <v>2204</v>
      </c>
      <c r="F3295">
        <v>12</v>
      </c>
      <c r="G3295">
        <v>139</v>
      </c>
      <c r="H3295">
        <v>14</v>
      </c>
      <c r="I3295">
        <v>935</v>
      </c>
      <c r="J3295">
        <v>16</v>
      </c>
      <c r="K3295">
        <v>1074</v>
      </c>
      <c r="L3295">
        <v>5000</v>
      </c>
      <c r="M3295" s="24" t="str">
        <f>LOOKUP(A3295,[1]lookup!$A$3:$A$51,[1]lookup!$P$3:$P$51)</f>
        <v>Seeded</v>
      </c>
      <c r="N3295" s="24" t="str">
        <f>LOOKUP(A3295,[1]lookup!$A$3:$A$51,[1]lookup!$R$3:$R$51)</f>
        <v>Mod</v>
      </c>
      <c r="O3295" s="24" t="str">
        <f>LOOKUP(A3295,[1]lookup!$A$3:$A$51,[1]lookup!$U$3:$U$51)</f>
        <v>FS</v>
      </c>
      <c r="P3295" s="25">
        <f t="shared" si="102"/>
        <v>18.7</v>
      </c>
      <c r="Q3295" s="25">
        <f t="shared" si="103"/>
        <v>2.78</v>
      </c>
      <c r="R3295" s="25">
        <f>LOOKUP(A3295,[1]lookup!$A$3:$A$51,[1]lookup!$H$3:$H$51)</f>
        <v>45.228628230616302</v>
      </c>
    </row>
    <row r="3296" spans="1:18" ht="15" x14ac:dyDescent="0.2">
      <c r="A3296" t="s">
        <v>360</v>
      </c>
      <c r="B3296">
        <v>2019</v>
      </c>
      <c r="C3296" t="s">
        <v>0</v>
      </c>
      <c r="D3296" t="s">
        <v>559</v>
      </c>
      <c r="E3296" t="s">
        <v>2205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5000</v>
      </c>
      <c r="M3296" s="24" t="str">
        <f>LOOKUP(A3296,[1]lookup!$A$3:$A$51,[1]lookup!$P$3:$P$51)</f>
        <v>Seeded</v>
      </c>
      <c r="N3296" s="24" t="str">
        <f>LOOKUP(A3296,[1]lookup!$A$3:$A$51,[1]lookup!$R$3:$R$51)</f>
        <v>Mod</v>
      </c>
      <c r="O3296" s="24" t="str">
        <f>LOOKUP(A3296,[1]lookup!$A$3:$A$51,[1]lookup!$U$3:$U$51)</f>
        <v>FS</v>
      </c>
      <c r="P3296" s="25">
        <f t="shared" si="102"/>
        <v>0</v>
      </c>
      <c r="Q3296" s="25">
        <f t="shared" si="103"/>
        <v>0</v>
      </c>
      <c r="R3296" s="25">
        <f>LOOKUP(A3296,[1]lookup!$A$3:$A$51,[1]lookup!$H$3:$H$51)</f>
        <v>45.228628230616302</v>
      </c>
    </row>
    <row r="3297" spans="1:18" ht="15" x14ac:dyDescent="0.2">
      <c r="A3297" t="s">
        <v>360</v>
      </c>
      <c r="B3297">
        <v>2019</v>
      </c>
      <c r="C3297" t="s">
        <v>0</v>
      </c>
      <c r="D3297" t="s">
        <v>1229</v>
      </c>
      <c r="E3297" t="s">
        <v>2206</v>
      </c>
      <c r="F3297">
        <v>1</v>
      </c>
      <c r="G3297">
        <v>86</v>
      </c>
      <c r="H3297">
        <v>0</v>
      </c>
      <c r="I3297">
        <v>0</v>
      </c>
      <c r="J3297">
        <v>1</v>
      </c>
      <c r="K3297">
        <v>86</v>
      </c>
      <c r="L3297">
        <v>5000</v>
      </c>
      <c r="M3297" s="24" t="str">
        <f>LOOKUP(A3297,[1]lookup!$A$3:$A$51,[1]lookup!$P$3:$P$51)</f>
        <v>Seeded</v>
      </c>
      <c r="N3297" s="24" t="str">
        <f>LOOKUP(A3297,[1]lookup!$A$3:$A$51,[1]lookup!$R$3:$R$51)</f>
        <v>Mod</v>
      </c>
      <c r="O3297" s="24" t="str">
        <f>LOOKUP(A3297,[1]lookup!$A$3:$A$51,[1]lookup!$U$3:$U$51)</f>
        <v>FS</v>
      </c>
      <c r="P3297" s="25">
        <f t="shared" si="102"/>
        <v>0</v>
      </c>
      <c r="Q3297" s="25">
        <f t="shared" si="103"/>
        <v>1.72</v>
      </c>
      <c r="R3297" s="25">
        <f>LOOKUP(A3297,[1]lookup!$A$3:$A$51,[1]lookup!$H$3:$H$51)</f>
        <v>45.228628230616302</v>
      </c>
    </row>
    <row r="3298" spans="1:18" ht="15" x14ac:dyDescent="0.2">
      <c r="A3298" t="s">
        <v>360</v>
      </c>
      <c r="B3298">
        <v>2019</v>
      </c>
      <c r="C3298" t="s">
        <v>0</v>
      </c>
      <c r="D3298" t="s">
        <v>405</v>
      </c>
      <c r="E3298" t="s">
        <v>2207</v>
      </c>
      <c r="F3298">
        <v>2</v>
      </c>
      <c r="G3298">
        <v>2204</v>
      </c>
      <c r="H3298">
        <v>2</v>
      </c>
      <c r="I3298">
        <v>163</v>
      </c>
      <c r="J3298">
        <v>2</v>
      </c>
      <c r="K3298">
        <v>2367</v>
      </c>
      <c r="L3298">
        <v>5000</v>
      </c>
      <c r="M3298" s="24" t="str">
        <f>LOOKUP(A3298,[1]lookup!$A$3:$A$51,[1]lookup!$P$3:$P$51)</f>
        <v>Seeded</v>
      </c>
      <c r="N3298" s="24" t="str">
        <f>LOOKUP(A3298,[1]lookup!$A$3:$A$51,[1]lookup!$R$3:$R$51)</f>
        <v>Mod</v>
      </c>
      <c r="O3298" s="24" t="str">
        <f>LOOKUP(A3298,[1]lookup!$A$3:$A$51,[1]lookup!$U$3:$U$51)</f>
        <v>FS</v>
      </c>
      <c r="P3298" s="25">
        <f t="shared" si="102"/>
        <v>3.26</v>
      </c>
      <c r="Q3298" s="25">
        <f t="shared" si="103"/>
        <v>44.080000000000005</v>
      </c>
      <c r="R3298" s="25">
        <f>LOOKUP(A3298,[1]lookup!$A$3:$A$51,[1]lookup!$H$3:$H$51)</f>
        <v>45.228628230616302</v>
      </c>
    </row>
    <row r="3299" spans="1:18" ht="15" x14ac:dyDescent="0.2">
      <c r="A3299" t="s">
        <v>360</v>
      </c>
      <c r="B3299">
        <v>2019</v>
      </c>
      <c r="C3299" t="s">
        <v>0</v>
      </c>
      <c r="D3299" t="s">
        <v>217</v>
      </c>
      <c r="E3299" t="s">
        <v>2208</v>
      </c>
      <c r="F3299">
        <v>2</v>
      </c>
      <c r="G3299">
        <v>844</v>
      </c>
      <c r="H3299">
        <v>0</v>
      </c>
      <c r="I3299">
        <v>0</v>
      </c>
      <c r="J3299">
        <v>2</v>
      </c>
      <c r="K3299">
        <v>844</v>
      </c>
      <c r="L3299">
        <v>5000</v>
      </c>
      <c r="M3299" s="24" t="str">
        <f>LOOKUP(A3299,[1]lookup!$A$3:$A$51,[1]lookup!$P$3:$P$51)</f>
        <v>Seeded</v>
      </c>
      <c r="N3299" s="24" t="str">
        <f>LOOKUP(A3299,[1]lookup!$A$3:$A$51,[1]lookup!$R$3:$R$51)</f>
        <v>Mod</v>
      </c>
      <c r="O3299" s="24" t="str">
        <f>LOOKUP(A3299,[1]lookup!$A$3:$A$51,[1]lookup!$U$3:$U$51)</f>
        <v>FS</v>
      </c>
      <c r="P3299" s="25">
        <f t="shared" si="102"/>
        <v>0</v>
      </c>
      <c r="Q3299" s="25">
        <f t="shared" si="103"/>
        <v>16.88</v>
      </c>
      <c r="R3299" s="25">
        <f>LOOKUP(A3299,[1]lookup!$A$3:$A$51,[1]lookup!$H$3:$H$51)</f>
        <v>45.228628230616302</v>
      </c>
    </row>
    <row r="3300" spans="1:18" ht="15" x14ac:dyDescent="0.2">
      <c r="A3300" t="s">
        <v>360</v>
      </c>
      <c r="B3300">
        <v>2019</v>
      </c>
      <c r="C3300" t="s">
        <v>0</v>
      </c>
      <c r="D3300" t="s">
        <v>2209</v>
      </c>
      <c r="E3300" t="s">
        <v>2210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5000</v>
      </c>
      <c r="M3300" s="24" t="str">
        <f>LOOKUP(A3300,[1]lookup!$A$3:$A$51,[1]lookup!$P$3:$P$51)</f>
        <v>Seeded</v>
      </c>
      <c r="N3300" s="24" t="str">
        <f>LOOKUP(A3300,[1]lookup!$A$3:$A$51,[1]lookup!$R$3:$R$51)</f>
        <v>Mod</v>
      </c>
      <c r="O3300" s="24" t="str">
        <f>LOOKUP(A3300,[1]lookup!$A$3:$A$51,[1]lookup!$U$3:$U$51)</f>
        <v>FS</v>
      </c>
      <c r="P3300" s="25">
        <f t="shared" si="102"/>
        <v>0</v>
      </c>
      <c r="Q3300" s="25">
        <f t="shared" si="103"/>
        <v>0</v>
      </c>
      <c r="R3300" s="25">
        <f>LOOKUP(A3300,[1]lookup!$A$3:$A$51,[1]lookup!$H$3:$H$51)</f>
        <v>45.228628230616302</v>
      </c>
    </row>
    <row r="3301" spans="1:18" ht="15" x14ac:dyDescent="0.2">
      <c r="A3301" t="s">
        <v>360</v>
      </c>
      <c r="B3301">
        <v>2019</v>
      </c>
      <c r="C3301" t="s">
        <v>0</v>
      </c>
      <c r="D3301" t="s">
        <v>2211</v>
      </c>
      <c r="E3301" t="s">
        <v>2212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5000</v>
      </c>
      <c r="M3301" s="24" t="str">
        <f>LOOKUP(A3301,[1]lookup!$A$3:$A$51,[1]lookup!$P$3:$P$51)</f>
        <v>Seeded</v>
      </c>
      <c r="N3301" s="24" t="str">
        <f>LOOKUP(A3301,[1]lookup!$A$3:$A$51,[1]lookup!$R$3:$R$51)</f>
        <v>Mod</v>
      </c>
      <c r="O3301" s="24" t="str">
        <f>LOOKUP(A3301,[1]lookup!$A$3:$A$51,[1]lookup!$U$3:$U$51)</f>
        <v>FS</v>
      </c>
      <c r="P3301" s="25">
        <f t="shared" si="102"/>
        <v>0</v>
      </c>
      <c r="Q3301" s="25">
        <f t="shared" si="103"/>
        <v>0</v>
      </c>
      <c r="R3301" s="25">
        <f>LOOKUP(A3301,[1]lookup!$A$3:$A$51,[1]lookup!$H$3:$H$51)</f>
        <v>45.228628230616302</v>
      </c>
    </row>
    <row r="3302" spans="1:18" ht="15" x14ac:dyDescent="0.2">
      <c r="A3302" t="s">
        <v>475</v>
      </c>
      <c r="B3302">
        <v>2019</v>
      </c>
      <c r="C3302" t="s">
        <v>0</v>
      </c>
      <c r="D3302" t="s">
        <v>672</v>
      </c>
      <c r="E3302" t="s">
        <v>2199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5000</v>
      </c>
      <c r="M3302" s="24" t="str">
        <f>LOOKUP(A3302,[1]lookup!$A$3:$A$51,[1]lookup!$P$3:$P$51)</f>
        <v>Unseeded</v>
      </c>
      <c r="N3302" s="24" t="str">
        <f>LOOKUP(A3302,[1]lookup!$A$3:$A$51,[1]lookup!$R$3:$R$51)</f>
        <v>Mod</v>
      </c>
      <c r="O3302" s="24" t="str">
        <f>LOOKUP(A3302,[1]lookup!$A$3:$A$51,[1]lookup!$U$3:$U$51)</f>
        <v>BAND</v>
      </c>
      <c r="P3302" s="25">
        <f t="shared" si="102"/>
        <v>0</v>
      </c>
      <c r="Q3302" s="25">
        <f t="shared" si="103"/>
        <v>0</v>
      </c>
      <c r="R3302" s="25">
        <f>LOOKUP(A3302,[1]lookup!$A$3:$A$51,[1]lookup!$H$3:$H$51)</f>
        <v>0</v>
      </c>
    </row>
    <row r="3303" spans="1:18" ht="15" x14ac:dyDescent="0.2">
      <c r="A3303" t="s">
        <v>475</v>
      </c>
      <c r="B3303">
        <v>2019</v>
      </c>
      <c r="C3303" t="s">
        <v>0</v>
      </c>
      <c r="D3303" t="s">
        <v>556</v>
      </c>
      <c r="E3303" t="s">
        <v>2200</v>
      </c>
      <c r="F3303">
        <v>1</v>
      </c>
      <c r="G3303">
        <v>2</v>
      </c>
      <c r="H3303">
        <v>5</v>
      </c>
      <c r="I3303">
        <v>1400</v>
      </c>
      <c r="J3303">
        <v>5</v>
      </c>
      <c r="K3303">
        <v>1402</v>
      </c>
      <c r="L3303">
        <v>5000</v>
      </c>
      <c r="M3303" s="24" t="str">
        <f>LOOKUP(A3303,[1]lookup!$A$3:$A$51,[1]lookup!$P$3:$P$51)</f>
        <v>Unseeded</v>
      </c>
      <c r="N3303" s="24" t="str">
        <f>LOOKUP(A3303,[1]lookup!$A$3:$A$51,[1]lookup!$R$3:$R$51)</f>
        <v>Mod</v>
      </c>
      <c r="O3303" s="24" t="str">
        <f>LOOKUP(A3303,[1]lookup!$A$3:$A$51,[1]lookup!$U$3:$U$51)</f>
        <v>BAND</v>
      </c>
      <c r="P3303" s="25">
        <f t="shared" si="102"/>
        <v>28.000000000000004</v>
      </c>
      <c r="Q3303" s="25">
        <f t="shared" si="103"/>
        <v>0.04</v>
      </c>
      <c r="R3303" s="25">
        <f>LOOKUP(A3303,[1]lookup!$A$3:$A$51,[1]lookup!$H$3:$H$51)</f>
        <v>0</v>
      </c>
    </row>
    <row r="3304" spans="1:18" ht="15" x14ac:dyDescent="0.2">
      <c r="A3304" t="s">
        <v>475</v>
      </c>
      <c r="B3304">
        <v>2019</v>
      </c>
      <c r="C3304" t="s">
        <v>0</v>
      </c>
      <c r="D3304" t="s">
        <v>557</v>
      </c>
      <c r="E3304" t="s">
        <v>2201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5000</v>
      </c>
      <c r="M3304" s="24" t="str">
        <f>LOOKUP(A3304,[1]lookup!$A$3:$A$51,[1]lookup!$P$3:$P$51)</f>
        <v>Unseeded</v>
      </c>
      <c r="N3304" s="24" t="str">
        <f>LOOKUP(A3304,[1]lookup!$A$3:$A$51,[1]lookup!$R$3:$R$51)</f>
        <v>Mod</v>
      </c>
      <c r="O3304" s="24" t="str">
        <f>LOOKUP(A3304,[1]lookup!$A$3:$A$51,[1]lookup!$U$3:$U$51)</f>
        <v>BAND</v>
      </c>
      <c r="P3304" s="25">
        <f t="shared" si="102"/>
        <v>0</v>
      </c>
      <c r="Q3304" s="25">
        <f t="shared" si="103"/>
        <v>0</v>
      </c>
      <c r="R3304" s="25">
        <f>LOOKUP(A3304,[1]lookup!$A$3:$A$51,[1]lookup!$H$3:$H$51)</f>
        <v>0</v>
      </c>
    </row>
    <row r="3305" spans="1:18" ht="15" x14ac:dyDescent="0.2">
      <c r="A3305" t="s">
        <v>475</v>
      </c>
      <c r="B3305">
        <v>2019</v>
      </c>
      <c r="C3305" t="s">
        <v>0</v>
      </c>
      <c r="D3305" t="s">
        <v>390</v>
      </c>
      <c r="E3305" t="s">
        <v>2202</v>
      </c>
      <c r="F3305">
        <v>6</v>
      </c>
      <c r="G3305">
        <v>79</v>
      </c>
      <c r="H3305">
        <v>7</v>
      </c>
      <c r="I3305">
        <v>1240</v>
      </c>
      <c r="J3305">
        <v>8</v>
      </c>
      <c r="K3305">
        <v>1319</v>
      </c>
      <c r="L3305">
        <v>5000</v>
      </c>
      <c r="M3305" s="24" t="str">
        <f>LOOKUP(A3305,[1]lookup!$A$3:$A$51,[1]lookup!$P$3:$P$51)</f>
        <v>Unseeded</v>
      </c>
      <c r="N3305" s="24" t="str">
        <f>LOOKUP(A3305,[1]lookup!$A$3:$A$51,[1]lookup!$R$3:$R$51)</f>
        <v>Mod</v>
      </c>
      <c r="O3305" s="24" t="str">
        <f>LOOKUP(A3305,[1]lookup!$A$3:$A$51,[1]lookup!$U$3:$U$51)</f>
        <v>BAND</v>
      </c>
      <c r="P3305" s="25">
        <f t="shared" si="102"/>
        <v>24.8</v>
      </c>
      <c r="Q3305" s="25">
        <f t="shared" si="103"/>
        <v>1.58</v>
      </c>
      <c r="R3305" s="25">
        <f>LOOKUP(A3305,[1]lookup!$A$3:$A$51,[1]lookup!$H$3:$H$51)</f>
        <v>0</v>
      </c>
    </row>
    <row r="3306" spans="1:18" ht="15" x14ac:dyDescent="0.2">
      <c r="A3306" t="s">
        <v>475</v>
      </c>
      <c r="B3306">
        <v>2019</v>
      </c>
      <c r="C3306" t="s">
        <v>0</v>
      </c>
      <c r="D3306" t="s">
        <v>1087</v>
      </c>
      <c r="E3306" t="s">
        <v>2203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5000</v>
      </c>
      <c r="M3306" s="24" t="str">
        <f>LOOKUP(A3306,[1]lookup!$A$3:$A$51,[1]lookup!$P$3:$P$51)</f>
        <v>Unseeded</v>
      </c>
      <c r="N3306" s="24" t="str">
        <f>LOOKUP(A3306,[1]lookup!$A$3:$A$51,[1]lookup!$R$3:$R$51)</f>
        <v>Mod</v>
      </c>
      <c r="O3306" s="24" t="str">
        <f>LOOKUP(A3306,[1]lookup!$A$3:$A$51,[1]lookup!$U$3:$U$51)</f>
        <v>BAND</v>
      </c>
      <c r="P3306" s="25">
        <f t="shared" si="102"/>
        <v>0</v>
      </c>
      <c r="Q3306" s="25">
        <f t="shared" si="103"/>
        <v>0</v>
      </c>
      <c r="R3306" s="25">
        <f>LOOKUP(A3306,[1]lookup!$A$3:$A$51,[1]lookup!$H$3:$H$51)</f>
        <v>0</v>
      </c>
    </row>
    <row r="3307" spans="1:18" ht="15" x14ac:dyDescent="0.2">
      <c r="A3307" t="s">
        <v>475</v>
      </c>
      <c r="B3307">
        <v>2019</v>
      </c>
      <c r="C3307" t="s">
        <v>0</v>
      </c>
      <c r="D3307" t="s">
        <v>244</v>
      </c>
      <c r="E3307" t="s">
        <v>2204</v>
      </c>
      <c r="F3307">
        <v>5</v>
      </c>
      <c r="G3307">
        <v>94</v>
      </c>
      <c r="H3307">
        <v>11</v>
      </c>
      <c r="I3307">
        <v>1164</v>
      </c>
      <c r="J3307">
        <v>11</v>
      </c>
      <c r="K3307">
        <v>1258</v>
      </c>
      <c r="L3307">
        <v>5000</v>
      </c>
      <c r="M3307" s="24" t="str">
        <f>LOOKUP(A3307,[1]lookup!$A$3:$A$51,[1]lookup!$P$3:$P$51)</f>
        <v>Unseeded</v>
      </c>
      <c r="N3307" s="24" t="str">
        <f>LOOKUP(A3307,[1]lookup!$A$3:$A$51,[1]lookup!$R$3:$R$51)</f>
        <v>Mod</v>
      </c>
      <c r="O3307" s="24" t="str">
        <f>LOOKUP(A3307,[1]lookup!$A$3:$A$51,[1]lookup!$U$3:$U$51)</f>
        <v>BAND</v>
      </c>
      <c r="P3307" s="25">
        <f t="shared" si="102"/>
        <v>23.28</v>
      </c>
      <c r="Q3307" s="25">
        <f t="shared" si="103"/>
        <v>1.8800000000000001</v>
      </c>
      <c r="R3307" s="25">
        <f>LOOKUP(A3307,[1]lookup!$A$3:$A$51,[1]lookup!$H$3:$H$51)</f>
        <v>0</v>
      </c>
    </row>
    <row r="3308" spans="1:18" ht="15" x14ac:dyDescent="0.2">
      <c r="A3308" t="s">
        <v>475</v>
      </c>
      <c r="B3308">
        <v>2019</v>
      </c>
      <c r="C3308" t="s">
        <v>0</v>
      </c>
      <c r="D3308" t="s">
        <v>559</v>
      </c>
      <c r="E3308" t="s">
        <v>2205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5000</v>
      </c>
      <c r="M3308" s="24" t="str">
        <f>LOOKUP(A3308,[1]lookup!$A$3:$A$51,[1]lookup!$P$3:$P$51)</f>
        <v>Unseeded</v>
      </c>
      <c r="N3308" s="24" t="str">
        <f>LOOKUP(A3308,[1]lookup!$A$3:$A$51,[1]lookup!$R$3:$R$51)</f>
        <v>Mod</v>
      </c>
      <c r="O3308" s="24" t="str">
        <f>LOOKUP(A3308,[1]lookup!$A$3:$A$51,[1]lookup!$U$3:$U$51)</f>
        <v>BAND</v>
      </c>
      <c r="P3308" s="25">
        <f t="shared" si="102"/>
        <v>0</v>
      </c>
      <c r="Q3308" s="25">
        <f t="shared" si="103"/>
        <v>0</v>
      </c>
      <c r="R3308" s="25">
        <f>LOOKUP(A3308,[1]lookup!$A$3:$A$51,[1]lookup!$H$3:$H$51)</f>
        <v>0</v>
      </c>
    </row>
    <row r="3309" spans="1:18" ht="15" x14ac:dyDescent="0.2">
      <c r="A3309" t="s">
        <v>475</v>
      </c>
      <c r="B3309">
        <v>2019</v>
      </c>
      <c r="C3309" t="s">
        <v>0</v>
      </c>
      <c r="D3309" t="s">
        <v>1229</v>
      </c>
      <c r="E3309" t="s">
        <v>2206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5000</v>
      </c>
      <c r="M3309" s="24" t="str">
        <f>LOOKUP(A3309,[1]lookup!$A$3:$A$51,[1]lookup!$P$3:$P$51)</f>
        <v>Unseeded</v>
      </c>
      <c r="N3309" s="24" t="str">
        <f>LOOKUP(A3309,[1]lookup!$A$3:$A$51,[1]lookup!$R$3:$R$51)</f>
        <v>Mod</v>
      </c>
      <c r="O3309" s="24" t="str">
        <f>LOOKUP(A3309,[1]lookup!$A$3:$A$51,[1]lookup!$U$3:$U$51)</f>
        <v>BAND</v>
      </c>
      <c r="P3309" s="25">
        <f t="shared" si="102"/>
        <v>0</v>
      </c>
      <c r="Q3309" s="25">
        <f t="shared" si="103"/>
        <v>0</v>
      </c>
      <c r="R3309" s="25">
        <f>LOOKUP(A3309,[1]lookup!$A$3:$A$51,[1]lookup!$H$3:$H$51)</f>
        <v>0</v>
      </c>
    </row>
    <row r="3310" spans="1:18" ht="15" x14ac:dyDescent="0.2">
      <c r="A3310" t="s">
        <v>475</v>
      </c>
      <c r="B3310">
        <v>2019</v>
      </c>
      <c r="C3310" t="s">
        <v>0</v>
      </c>
      <c r="D3310" t="s">
        <v>405</v>
      </c>
      <c r="E3310" t="s">
        <v>2207</v>
      </c>
      <c r="F3310">
        <v>2</v>
      </c>
      <c r="G3310">
        <v>1654</v>
      </c>
      <c r="H3310">
        <v>1</v>
      </c>
      <c r="I3310">
        <v>27</v>
      </c>
      <c r="J3310">
        <v>2</v>
      </c>
      <c r="K3310">
        <v>1681</v>
      </c>
      <c r="L3310">
        <v>5000</v>
      </c>
      <c r="M3310" s="24" t="str">
        <f>LOOKUP(A3310,[1]lookup!$A$3:$A$51,[1]lookup!$P$3:$P$51)</f>
        <v>Unseeded</v>
      </c>
      <c r="N3310" s="24" t="str">
        <f>LOOKUP(A3310,[1]lookup!$A$3:$A$51,[1]lookup!$R$3:$R$51)</f>
        <v>Mod</v>
      </c>
      <c r="O3310" s="24" t="str">
        <f>LOOKUP(A3310,[1]lookup!$A$3:$A$51,[1]lookup!$U$3:$U$51)</f>
        <v>BAND</v>
      </c>
      <c r="P3310" s="25">
        <f t="shared" si="102"/>
        <v>0.54</v>
      </c>
      <c r="Q3310" s="25">
        <f t="shared" si="103"/>
        <v>33.08</v>
      </c>
      <c r="R3310" s="25">
        <f>LOOKUP(A3310,[1]lookup!$A$3:$A$51,[1]lookup!$H$3:$H$51)</f>
        <v>0</v>
      </c>
    </row>
    <row r="3311" spans="1:18" ht="15" x14ac:dyDescent="0.2">
      <c r="A3311" t="s">
        <v>475</v>
      </c>
      <c r="B3311">
        <v>2019</v>
      </c>
      <c r="C3311" t="s">
        <v>0</v>
      </c>
      <c r="D3311" t="s">
        <v>217</v>
      </c>
      <c r="E3311" t="s">
        <v>2208</v>
      </c>
      <c r="F3311">
        <v>2</v>
      </c>
      <c r="G3311">
        <v>3171</v>
      </c>
      <c r="H3311">
        <v>1</v>
      </c>
      <c r="I3311">
        <v>10</v>
      </c>
      <c r="J3311">
        <v>2</v>
      </c>
      <c r="K3311">
        <v>3181</v>
      </c>
      <c r="L3311">
        <v>5000</v>
      </c>
      <c r="M3311" s="24" t="str">
        <f>LOOKUP(A3311,[1]lookup!$A$3:$A$51,[1]lookup!$P$3:$P$51)</f>
        <v>Unseeded</v>
      </c>
      <c r="N3311" s="24" t="str">
        <f>LOOKUP(A3311,[1]lookup!$A$3:$A$51,[1]lookup!$R$3:$R$51)</f>
        <v>Mod</v>
      </c>
      <c r="O3311" s="24" t="str">
        <f>LOOKUP(A3311,[1]lookup!$A$3:$A$51,[1]lookup!$U$3:$U$51)</f>
        <v>BAND</v>
      </c>
      <c r="P3311" s="25">
        <f t="shared" si="102"/>
        <v>0.2</v>
      </c>
      <c r="Q3311" s="25">
        <f t="shared" si="103"/>
        <v>63.42</v>
      </c>
      <c r="R3311" s="25">
        <f>LOOKUP(A3311,[1]lookup!$A$3:$A$51,[1]lookup!$H$3:$H$51)</f>
        <v>0</v>
      </c>
    </row>
    <row r="3312" spans="1:18" ht="15" x14ac:dyDescent="0.2">
      <c r="A3312" t="s">
        <v>475</v>
      </c>
      <c r="B3312">
        <v>2019</v>
      </c>
      <c r="C3312" t="s">
        <v>0</v>
      </c>
      <c r="D3312" t="s">
        <v>2209</v>
      </c>
      <c r="E3312" t="s">
        <v>2210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5000</v>
      </c>
      <c r="M3312" s="24" t="str">
        <f>LOOKUP(A3312,[1]lookup!$A$3:$A$51,[1]lookup!$P$3:$P$51)</f>
        <v>Unseeded</v>
      </c>
      <c r="N3312" s="24" t="str">
        <f>LOOKUP(A3312,[1]lookup!$A$3:$A$51,[1]lookup!$R$3:$R$51)</f>
        <v>Mod</v>
      </c>
      <c r="O3312" s="24" t="str">
        <f>LOOKUP(A3312,[1]lookup!$A$3:$A$51,[1]lookup!$U$3:$U$51)</f>
        <v>BAND</v>
      </c>
      <c r="P3312" s="25">
        <f t="shared" si="102"/>
        <v>0</v>
      </c>
      <c r="Q3312" s="25">
        <f t="shared" si="103"/>
        <v>0</v>
      </c>
      <c r="R3312" s="25">
        <f>LOOKUP(A3312,[1]lookup!$A$3:$A$51,[1]lookup!$H$3:$H$51)</f>
        <v>0</v>
      </c>
    </row>
    <row r="3313" spans="1:18" ht="15" x14ac:dyDescent="0.2">
      <c r="A3313" t="s">
        <v>475</v>
      </c>
      <c r="B3313">
        <v>2019</v>
      </c>
      <c r="C3313" t="s">
        <v>0</v>
      </c>
      <c r="D3313" t="s">
        <v>2211</v>
      </c>
      <c r="E3313" t="s">
        <v>2212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5000</v>
      </c>
      <c r="M3313" s="24" t="str">
        <f>LOOKUP(A3313,[1]lookup!$A$3:$A$51,[1]lookup!$P$3:$P$51)</f>
        <v>Unseeded</v>
      </c>
      <c r="N3313" s="24" t="str">
        <f>LOOKUP(A3313,[1]lookup!$A$3:$A$51,[1]lookup!$R$3:$R$51)</f>
        <v>Mod</v>
      </c>
      <c r="O3313" s="24" t="str">
        <f>LOOKUP(A3313,[1]lookup!$A$3:$A$51,[1]lookup!$U$3:$U$51)</f>
        <v>BAND</v>
      </c>
      <c r="P3313" s="25">
        <f t="shared" si="102"/>
        <v>0</v>
      </c>
      <c r="Q3313" s="25">
        <f t="shared" si="103"/>
        <v>0</v>
      </c>
      <c r="R3313" s="25">
        <f>LOOKUP(A3313,[1]lookup!$A$3:$A$51,[1]lookup!$H$3:$H$51)</f>
        <v>0</v>
      </c>
    </row>
    <row r="3314" spans="1:18" ht="15" x14ac:dyDescent="0.2">
      <c r="A3314" t="s">
        <v>482</v>
      </c>
      <c r="B3314">
        <v>2019</v>
      </c>
      <c r="C3314" t="s">
        <v>0</v>
      </c>
      <c r="D3314" t="s">
        <v>672</v>
      </c>
      <c r="E3314" t="s">
        <v>2199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5060</v>
      </c>
      <c r="M3314" s="24" t="str">
        <f>LOOKUP(A3314,[1]lookup!$A$3:$A$51,[1]lookup!$P$3:$P$51)</f>
        <v>Unseeded</v>
      </c>
      <c r="N3314" s="24" t="str">
        <f>LOOKUP(A3314,[1]lookup!$A$3:$A$51,[1]lookup!$R$3:$R$51)</f>
        <v>Mod</v>
      </c>
      <c r="O3314" s="24" t="str">
        <f>LOOKUP(A3314,[1]lookup!$A$3:$A$51,[1]lookup!$U$3:$U$51)</f>
        <v>BAND</v>
      </c>
      <c r="P3314" s="25">
        <f t="shared" si="102"/>
        <v>0</v>
      </c>
      <c r="Q3314" s="25">
        <f t="shared" si="103"/>
        <v>0</v>
      </c>
      <c r="R3314" s="25">
        <f>LOOKUP(A3314,[1]lookup!$A$3:$A$51,[1]lookup!$H$3:$H$51)</f>
        <v>0</v>
      </c>
    </row>
    <row r="3315" spans="1:18" ht="15" x14ac:dyDescent="0.2">
      <c r="A3315" t="s">
        <v>482</v>
      </c>
      <c r="B3315">
        <v>2019</v>
      </c>
      <c r="C3315" t="s">
        <v>0</v>
      </c>
      <c r="D3315" t="s">
        <v>556</v>
      </c>
      <c r="E3315" t="s">
        <v>2200</v>
      </c>
      <c r="F3315">
        <v>1</v>
      </c>
      <c r="G3315">
        <v>1</v>
      </c>
      <c r="H3315">
        <v>1</v>
      </c>
      <c r="I3315">
        <v>646</v>
      </c>
      <c r="J3315">
        <v>2</v>
      </c>
      <c r="K3315">
        <v>647</v>
      </c>
      <c r="L3315">
        <v>5060</v>
      </c>
      <c r="M3315" s="24" t="str">
        <f>LOOKUP(A3315,[1]lookup!$A$3:$A$51,[1]lookup!$P$3:$P$51)</f>
        <v>Unseeded</v>
      </c>
      <c r="N3315" s="24" t="str">
        <f>LOOKUP(A3315,[1]lookup!$A$3:$A$51,[1]lookup!$R$3:$R$51)</f>
        <v>Mod</v>
      </c>
      <c r="O3315" s="24" t="str">
        <f>LOOKUP(A3315,[1]lookup!$A$3:$A$51,[1]lookup!$U$3:$U$51)</f>
        <v>BAND</v>
      </c>
      <c r="P3315" s="25">
        <f t="shared" si="102"/>
        <v>12.766798418972334</v>
      </c>
      <c r="Q3315" s="25">
        <f t="shared" si="103"/>
        <v>1.9762845849802372E-2</v>
      </c>
      <c r="R3315" s="25">
        <f>LOOKUP(A3315,[1]lookup!$A$3:$A$51,[1]lookup!$H$3:$H$51)</f>
        <v>0</v>
      </c>
    </row>
    <row r="3316" spans="1:18" ht="15" x14ac:dyDescent="0.2">
      <c r="A3316" t="s">
        <v>482</v>
      </c>
      <c r="B3316">
        <v>2019</v>
      </c>
      <c r="C3316" t="s">
        <v>0</v>
      </c>
      <c r="D3316" t="s">
        <v>557</v>
      </c>
      <c r="E3316" t="s">
        <v>2201</v>
      </c>
      <c r="F3316">
        <v>0</v>
      </c>
      <c r="G3316">
        <v>0</v>
      </c>
      <c r="H3316">
        <v>1</v>
      </c>
      <c r="I3316">
        <v>210</v>
      </c>
      <c r="J3316">
        <v>1</v>
      </c>
      <c r="K3316">
        <v>210</v>
      </c>
      <c r="L3316">
        <v>5060</v>
      </c>
      <c r="M3316" s="24" t="str">
        <f>LOOKUP(A3316,[1]lookup!$A$3:$A$51,[1]lookup!$P$3:$P$51)</f>
        <v>Unseeded</v>
      </c>
      <c r="N3316" s="24" t="str">
        <f>LOOKUP(A3316,[1]lookup!$A$3:$A$51,[1]lookup!$R$3:$R$51)</f>
        <v>Mod</v>
      </c>
      <c r="O3316" s="24" t="str">
        <f>LOOKUP(A3316,[1]lookup!$A$3:$A$51,[1]lookup!$U$3:$U$51)</f>
        <v>BAND</v>
      </c>
      <c r="P3316" s="25">
        <f t="shared" si="102"/>
        <v>4.150197628458498</v>
      </c>
      <c r="Q3316" s="25">
        <f t="shared" si="103"/>
        <v>0</v>
      </c>
      <c r="R3316" s="25">
        <f>LOOKUP(A3316,[1]lookup!$A$3:$A$51,[1]lookup!$H$3:$H$51)</f>
        <v>0</v>
      </c>
    </row>
    <row r="3317" spans="1:18" ht="15" x14ac:dyDescent="0.2">
      <c r="A3317" t="s">
        <v>482</v>
      </c>
      <c r="B3317">
        <v>2019</v>
      </c>
      <c r="C3317" t="s">
        <v>0</v>
      </c>
      <c r="D3317" t="s">
        <v>390</v>
      </c>
      <c r="E3317" t="s">
        <v>2202</v>
      </c>
      <c r="F3317">
        <v>7</v>
      </c>
      <c r="G3317">
        <v>234</v>
      </c>
      <c r="H3317">
        <v>7</v>
      </c>
      <c r="I3317">
        <v>2674</v>
      </c>
      <c r="J3317">
        <v>7</v>
      </c>
      <c r="K3317">
        <v>2908</v>
      </c>
      <c r="L3317">
        <v>5060</v>
      </c>
      <c r="M3317" s="24" t="str">
        <f>LOOKUP(A3317,[1]lookup!$A$3:$A$51,[1]lookup!$P$3:$P$51)</f>
        <v>Unseeded</v>
      </c>
      <c r="N3317" s="24" t="str">
        <f>LOOKUP(A3317,[1]lookup!$A$3:$A$51,[1]lookup!$R$3:$R$51)</f>
        <v>Mod</v>
      </c>
      <c r="O3317" s="24" t="str">
        <f>LOOKUP(A3317,[1]lookup!$A$3:$A$51,[1]lookup!$U$3:$U$51)</f>
        <v>BAND</v>
      </c>
      <c r="P3317" s="25">
        <f t="shared" si="102"/>
        <v>52.845849802371539</v>
      </c>
      <c r="Q3317" s="25">
        <f t="shared" si="103"/>
        <v>4.6245059288537549</v>
      </c>
      <c r="R3317" s="25">
        <f>LOOKUP(A3317,[1]lookup!$A$3:$A$51,[1]lookup!$H$3:$H$51)</f>
        <v>0</v>
      </c>
    </row>
    <row r="3318" spans="1:18" ht="15" x14ac:dyDescent="0.2">
      <c r="A3318" t="s">
        <v>482</v>
      </c>
      <c r="B3318">
        <v>2019</v>
      </c>
      <c r="C3318" t="s">
        <v>0</v>
      </c>
      <c r="D3318" t="s">
        <v>1087</v>
      </c>
      <c r="E3318" t="s">
        <v>2203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5060</v>
      </c>
      <c r="M3318" s="24" t="str">
        <f>LOOKUP(A3318,[1]lookup!$A$3:$A$51,[1]lookup!$P$3:$P$51)</f>
        <v>Unseeded</v>
      </c>
      <c r="N3318" s="24" t="str">
        <f>LOOKUP(A3318,[1]lookup!$A$3:$A$51,[1]lookup!$R$3:$R$51)</f>
        <v>Mod</v>
      </c>
      <c r="O3318" s="24" t="str">
        <f>LOOKUP(A3318,[1]lookup!$A$3:$A$51,[1]lookup!$U$3:$U$51)</f>
        <v>BAND</v>
      </c>
      <c r="P3318" s="25">
        <f t="shared" si="102"/>
        <v>0</v>
      </c>
      <c r="Q3318" s="25">
        <f t="shared" si="103"/>
        <v>0</v>
      </c>
      <c r="R3318" s="25">
        <f>LOOKUP(A3318,[1]lookup!$A$3:$A$51,[1]lookup!$H$3:$H$51)</f>
        <v>0</v>
      </c>
    </row>
    <row r="3319" spans="1:18" ht="15" x14ac:dyDescent="0.2">
      <c r="A3319" t="s">
        <v>482</v>
      </c>
      <c r="B3319">
        <v>2019</v>
      </c>
      <c r="C3319" t="s">
        <v>0</v>
      </c>
      <c r="D3319" t="s">
        <v>244</v>
      </c>
      <c r="E3319" t="s">
        <v>2204</v>
      </c>
      <c r="F3319">
        <v>8</v>
      </c>
      <c r="G3319">
        <v>249</v>
      </c>
      <c r="H3319">
        <v>12</v>
      </c>
      <c r="I3319">
        <v>2400</v>
      </c>
      <c r="J3319">
        <v>13</v>
      </c>
      <c r="K3319">
        <v>2649</v>
      </c>
      <c r="L3319">
        <v>5060</v>
      </c>
      <c r="M3319" s="24" t="str">
        <f>LOOKUP(A3319,[1]lookup!$A$3:$A$51,[1]lookup!$P$3:$P$51)</f>
        <v>Unseeded</v>
      </c>
      <c r="N3319" s="24" t="str">
        <f>LOOKUP(A3319,[1]lookup!$A$3:$A$51,[1]lookup!$R$3:$R$51)</f>
        <v>Mod</v>
      </c>
      <c r="O3319" s="24" t="str">
        <f>LOOKUP(A3319,[1]lookup!$A$3:$A$51,[1]lookup!$U$3:$U$51)</f>
        <v>BAND</v>
      </c>
      <c r="P3319" s="25">
        <f t="shared" si="102"/>
        <v>47.430830039525688</v>
      </c>
      <c r="Q3319" s="25">
        <f t="shared" si="103"/>
        <v>4.920948616600791</v>
      </c>
      <c r="R3319" s="25">
        <f>LOOKUP(A3319,[1]lookup!$A$3:$A$51,[1]lookup!$H$3:$H$51)</f>
        <v>0</v>
      </c>
    </row>
    <row r="3320" spans="1:18" ht="15" x14ac:dyDescent="0.2">
      <c r="A3320" t="s">
        <v>482</v>
      </c>
      <c r="B3320">
        <v>2019</v>
      </c>
      <c r="C3320" t="s">
        <v>0</v>
      </c>
      <c r="D3320" t="s">
        <v>559</v>
      </c>
      <c r="E3320" t="s">
        <v>2205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5060</v>
      </c>
      <c r="M3320" s="24" t="str">
        <f>LOOKUP(A3320,[1]lookup!$A$3:$A$51,[1]lookup!$P$3:$P$51)</f>
        <v>Unseeded</v>
      </c>
      <c r="N3320" s="24" t="str">
        <f>LOOKUP(A3320,[1]lookup!$A$3:$A$51,[1]lookup!$R$3:$R$51)</f>
        <v>Mod</v>
      </c>
      <c r="O3320" s="24" t="str">
        <f>LOOKUP(A3320,[1]lookup!$A$3:$A$51,[1]lookup!$U$3:$U$51)</f>
        <v>BAND</v>
      </c>
      <c r="P3320" s="25">
        <f t="shared" si="102"/>
        <v>0</v>
      </c>
      <c r="Q3320" s="25">
        <f t="shared" si="103"/>
        <v>0</v>
      </c>
      <c r="R3320" s="25">
        <f>LOOKUP(A3320,[1]lookup!$A$3:$A$51,[1]lookup!$H$3:$H$51)</f>
        <v>0</v>
      </c>
    </row>
    <row r="3321" spans="1:18" ht="15" x14ac:dyDescent="0.2">
      <c r="A3321" t="s">
        <v>482</v>
      </c>
      <c r="B3321">
        <v>2019</v>
      </c>
      <c r="C3321" t="s">
        <v>0</v>
      </c>
      <c r="D3321" t="s">
        <v>1229</v>
      </c>
      <c r="E3321" t="s">
        <v>2206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5060</v>
      </c>
      <c r="M3321" s="24" t="str">
        <f>LOOKUP(A3321,[1]lookup!$A$3:$A$51,[1]lookup!$P$3:$P$51)</f>
        <v>Unseeded</v>
      </c>
      <c r="N3321" s="24" t="str">
        <f>LOOKUP(A3321,[1]lookup!$A$3:$A$51,[1]lookup!$R$3:$R$51)</f>
        <v>Mod</v>
      </c>
      <c r="O3321" s="24" t="str">
        <f>LOOKUP(A3321,[1]lookup!$A$3:$A$51,[1]lookup!$U$3:$U$51)</f>
        <v>BAND</v>
      </c>
      <c r="P3321" s="25">
        <f t="shared" si="102"/>
        <v>0</v>
      </c>
      <c r="Q3321" s="25">
        <f t="shared" si="103"/>
        <v>0</v>
      </c>
      <c r="R3321" s="25">
        <f>LOOKUP(A3321,[1]lookup!$A$3:$A$51,[1]lookup!$H$3:$H$51)</f>
        <v>0</v>
      </c>
    </row>
    <row r="3322" spans="1:18" ht="15" x14ac:dyDescent="0.2">
      <c r="A3322" t="s">
        <v>482</v>
      </c>
      <c r="B3322">
        <v>2019</v>
      </c>
      <c r="C3322" t="s">
        <v>0</v>
      </c>
      <c r="D3322" t="s">
        <v>405</v>
      </c>
      <c r="E3322" t="s">
        <v>2207</v>
      </c>
      <c r="F3322">
        <v>3</v>
      </c>
      <c r="G3322">
        <v>1742</v>
      </c>
      <c r="H3322">
        <v>1</v>
      </c>
      <c r="I3322">
        <v>48</v>
      </c>
      <c r="J3322">
        <v>3</v>
      </c>
      <c r="K3322">
        <v>1790</v>
      </c>
      <c r="L3322">
        <v>5060</v>
      </c>
      <c r="M3322" s="24" t="str">
        <f>LOOKUP(A3322,[1]lookup!$A$3:$A$51,[1]lookup!$P$3:$P$51)</f>
        <v>Unseeded</v>
      </c>
      <c r="N3322" s="24" t="str">
        <f>LOOKUP(A3322,[1]lookup!$A$3:$A$51,[1]lookup!$R$3:$R$51)</f>
        <v>Mod</v>
      </c>
      <c r="O3322" s="24" t="str">
        <f>LOOKUP(A3322,[1]lookup!$A$3:$A$51,[1]lookup!$U$3:$U$51)</f>
        <v>BAND</v>
      </c>
      <c r="P3322" s="25">
        <f t="shared" si="102"/>
        <v>0.94861660079051391</v>
      </c>
      <c r="Q3322" s="25">
        <f t="shared" si="103"/>
        <v>34.426877470355734</v>
      </c>
      <c r="R3322" s="25">
        <f>LOOKUP(A3322,[1]lookup!$A$3:$A$51,[1]lookup!$H$3:$H$51)</f>
        <v>0</v>
      </c>
    </row>
    <row r="3323" spans="1:18" ht="15" x14ac:dyDescent="0.2">
      <c r="A3323" t="s">
        <v>482</v>
      </c>
      <c r="B3323">
        <v>2019</v>
      </c>
      <c r="C3323" t="s">
        <v>0</v>
      </c>
      <c r="D3323" t="s">
        <v>217</v>
      </c>
      <c r="E3323" t="s">
        <v>2208</v>
      </c>
      <c r="F3323">
        <v>2</v>
      </c>
      <c r="G3323">
        <v>2834</v>
      </c>
      <c r="H3323">
        <v>0</v>
      </c>
      <c r="I3323">
        <v>0</v>
      </c>
      <c r="J3323">
        <v>2</v>
      </c>
      <c r="K3323">
        <v>2834</v>
      </c>
      <c r="L3323">
        <v>5060</v>
      </c>
      <c r="M3323" s="24" t="str">
        <f>LOOKUP(A3323,[1]lookup!$A$3:$A$51,[1]lookup!$P$3:$P$51)</f>
        <v>Unseeded</v>
      </c>
      <c r="N3323" s="24" t="str">
        <f>LOOKUP(A3323,[1]lookup!$A$3:$A$51,[1]lookup!$R$3:$R$51)</f>
        <v>Mod</v>
      </c>
      <c r="O3323" s="24" t="str">
        <f>LOOKUP(A3323,[1]lookup!$A$3:$A$51,[1]lookup!$U$3:$U$51)</f>
        <v>BAND</v>
      </c>
      <c r="P3323" s="25">
        <f t="shared" si="102"/>
        <v>0</v>
      </c>
      <c r="Q3323" s="25">
        <f t="shared" si="103"/>
        <v>56.007905138339922</v>
      </c>
      <c r="R3323" s="25">
        <f>LOOKUP(A3323,[1]lookup!$A$3:$A$51,[1]lookup!$H$3:$H$51)</f>
        <v>0</v>
      </c>
    </row>
    <row r="3324" spans="1:18" ht="15" x14ac:dyDescent="0.2">
      <c r="A3324" t="s">
        <v>482</v>
      </c>
      <c r="B3324">
        <v>2019</v>
      </c>
      <c r="C3324" t="s">
        <v>0</v>
      </c>
      <c r="D3324" t="s">
        <v>2209</v>
      </c>
      <c r="E3324" t="s">
        <v>2210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5060</v>
      </c>
      <c r="M3324" s="24" t="str">
        <f>LOOKUP(A3324,[1]lookup!$A$3:$A$51,[1]lookup!$P$3:$P$51)</f>
        <v>Unseeded</v>
      </c>
      <c r="N3324" s="24" t="str">
        <f>LOOKUP(A3324,[1]lookup!$A$3:$A$51,[1]lookup!$R$3:$R$51)</f>
        <v>Mod</v>
      </c>
      <c r="O3324" s="24" t="str">
        <f>LOOKUP(A3324,[1]lookup!$A$3:$A$51,[1]lookup!$U$3:$U$51)</f>
        <v>BAND</v>
      </c>
      <c r="P3324" s="25">
        <f t="shared" si="102"/>
        <v>0</v>
      </c>
      <c r="Q3324" s="25">
        <f t="shared" si="103"/>
        <v>0</v>
      </c>
      <c r="R3324" s="25">
        <f>LOOKUP(A3324,[1]lookup!$A$3:$A$51,[1]lookup!$H$3:$H$51)</f>
        <v>0</v>
      </c>
    </row>
    <row r="3325" spans="1:18" ht="15" x14ac:dyDescent="0.2">
      <c r="A3325" t="s">
        <v>482</v>
      </c>
      <c r="B3325">
        <v>2019</v>
      </c>
      <c r="C3325" t="s">
        <v>0</v>
      </c>
      <c r="D3325" t="s">
        <v>2211</v>
      </c>
      <c r="E3325" t="s">
        <v>2212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5060</v>
      </c>
      <c r="M3325" s="24" t="str">
        <f>LOOKUP(A3325,[1]lookup!$A$3:$A$51,[1]lookup!$P$3:$P$51)</f>
        <v>Unseeded</v>
      </c>
      <c r="N3325" s="24" t="str">
        <f>LOOKUP(A3325,[1]lookup!$A$3:$A$51,[1]lookup!$R$3:$R$51)</f>
        <v>Mod</v>
      </c>
      <c r="O3325" s="24" t="str">
        <f>LOOKUP(A3325,[1]lookup!$A$3:$A$51,[1]lookup!$U$3:$U$51)</f>
        <v>BAND</v>
      </c>
      <c r="P3325" s="25">
        <f t="shared" si="102"/>
        <v>0</v>
      </c>
      <c r="Q3325" s="25">
        <f t="shared" si="103"/>
        <v>0</v>
      </c>
      <c r="R3325" s="25">
        <f>LOOKUP(A3325,[1]lookup!$A$3:$A$51,[1]lookup!$H$3:$H$51)</f>
        <v>0</v>
      </c>
    </row>
    <row r="3326" spans="1:18" ht="15" x14ac:dyDescent="0.2">
      <c r="A3326" t="s">
        <v>485</v>
      </c>
      <c r="B3326">
        <v>2019</v>
      </c>
      <c r="C3326" t="s">
        <v>0</v>
      </c>
      <c r="D3326" t="s">
        <v>672</v>
      </c>
      <c r="E3326" t="s">
        <v>2199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5000</v>
      </c>
      <c r="M3326" s="24" t="str">
        <f>LOOKUP(A3326,[1]lookup!$A$3:$A$51,[1]lookup!$P$3:$P$51)</f>
        <v>Unseeded</v>
      </c>
      <c r="N3326" s="24" t="str">
        <f>LOOKUP(A3326,[1]lookup!$A$3:$A$51,[1]lookup!$R$3:$R$51)</f>
        <v>Unburned</v>
      </c>
      <c r="O3326" s="24" t="str">
        <f>LOOKUP(A3326,[1]lookup!$A$3:$A$51,[1]lookup!$U$3:$U$51)</f>
        <v>BAND</v>
      </c>
      <c r="P3326" s="25">
        <f t="shared" si="102"/>
        <v>0</v>
      </c>
      <c r="Q3326" s="25">
        <f t="shared" si="103"/>
        <v>0</v>
      </c>
      <c r="R3326" s="25">
        <f>LOOKUP(A3326,[1]lookup!$A$3:$A$51,[1]lookup!$H$3:$H$51)</f>
        <v>0</v>
      </c>
    </row>
    <row r="3327" spans="1:18" ht="15" x14ac:dyDescent="0.2">
      <c r="A3327" t="s">
        <v>485</v>
      </c>
      <c r="B3327">
        <v>2019</v>
      </c>
      <c r="C3327" t="s">
        <v>0</v>
      </c>
      <c r="D3327" t="s">
        <v>556</v>
      </c>
      <c r="E3327" t="s">
        <v>2200</v>
      </c>
      <c r="F3327">
        <v>1</v>
      </c>
      <c r="G3327">
        <v>7</v>
      </c>
      <c r="H3327">
        <v>2</v>
      </c>
      <c r="I3327">
        <v>438</v>
      </c>
      <c r="J3327">
        <v>2</v>
      </c>
      <c r="K3327">
        <v>445</v>
      </c>
      <c r="L3327">
        <v>5000</v>
      </c>
      <c r="M3327" s="24" t="str">
        <f>LOOKUP(A3327,[1]lookup!$A$3:$A$51,[1]lookup!$P$3:$P$51)</f>
        <v>Unseeded</v>
      </c>
      <c r="N3327" s="24" t="str">
        <f>LOOKUP(A3327,[1]lookup!$A$3:$A$51,[1]lookup!$R$3:$R$51)</f>
        <v>Unburned</v>
      </c>
      <c r="O3327" s="24" t="str">
        <f>LOOKUP(A3327,[1]lookup!$A$3:$A$51,[1]lookup!$U$3:$U$51)</f>
        <v>BAND</v>
      </c>
      <c r="P3327" s="25">
        <f t="shared" si="102"/>
        <v>8.76</v>
      </c>
      <c r="Q3327" s="25">
        <f t="shared" si="103"/>
        <v>0.13999999999999999</v>
      </c>
      <c r="R3327" s="25">
        <f>LOOKUP(A3327,[1]lookup!$A$3:$A$51,[1]lookup!$H$3:$H$51)</f>
        <v>0</v>
      </c>
    </row>
    <row r="3328" spans="1:18" ht="15" x14ac:dyDescent="0.2">
      <c r="A3328" t="s">
        <v>485</v>
      </c>
      <c r="B3328">
        <v>2019</v>
      </c>
      <c r="C3328" t="s">
        <v>0</v>
      </c>
      <c r="D3328" t="s">
        <v>557</v>
      </c>
      <c r="E3328" t="s">
        <v>2201</v>
      </c>
      <c r="F3328">
        <v>1</v>
      </c>
      <c r="G3328">
        <v>4</v>
      </c>
      <c r="H3328">
        <v>1</v>
      </c>
      <c r="I3328">
        <v>49</v>
      </c>
      <c r="J3328">
        <v>1</v>
      </c>
      <c r="K3328">
        <v>53</v>
      </c>
      <c r="L3328">
        <v>5000</v>
      </c>
      <c r="M3328" s="24" t="str">
        <f>LOOKUP(A3328,[1]lookup!$A$3:$A$51,[1]lookup!$P$3:$P$51)</f>
        <v>Unseeded</v>
      </c>
      <c r="N3328" s="24" t="str">
        <f>LOOKUP(A3328,[1]lookup!$A$3:$A$51,[1]lookup!$R$3:$R$51)</f>
        <v>Unburned</v>
      </c>
      <c r="O3328" s="24" t="str">
        <f>LOOKUP(A3328,[1]lookup!$A$3:$A$51,[1]lookup!$U$3:$U$51)</f>
        <v>BAND</v>
      </c>
      <c r="P3328" s="25">
        <f t="shared" si="102"/>
        <v>0.98</v>
      </c>
      <c r="Q3328" s="25">
        <f t="shared" si="103"/>
        <v>0.08</v>
      </c>
      <c r="R3328" s="25">
        <f>LOOKUP(A3328,[1]lookup!$A$3:$A$51,[1]lookup!$H$3:$H$51)</f>
        <v>0</v>
      </c>
    </row>
    <row r="3329" spans="1:18" ht="15" x14ac:dyDescent="0.2">
      <c r="A3329" t="s">
        <v>485</v>
      </c>
      <c r="B3329">
        <v>2019</v>
      </c>
      <c r="C3329" t="s">
        <v>0</v>
      </c>
      <c r="D3329" t="s">
        <v>390</v>
      </c>
      <c r="E3329" t="s">
        <v>2202</v>
      </c>
      <c r="F3329">
        <v>10</v>
      </c>
      <c r="G3329">
        <v>739</v>
      </c>
      <c r="H3329">
        <v>11</v>
      </c>
      <c r="I3329">
        <v>2533</v>
      </c>
      <c r="J3329">
        <v>13</v>
      </c>
      <c r="K3329">
        <v>3272</v>
      </c>
      <c r="L3329">
        <v>5000</v>
      </c>
      <c r="M3329" s="24" t="str">
        <f>LOOKUP(A3329,[1]lookup!$A$3:$A$51,[1]lookup!$P$3:$P$51)</f>
        <v>Unseeded</v>
      </c>
      <c r="N3329" s="24" t="str">
        <f>LOOKUP(A3329,[1]lookup!$A$3:$A$51,[1]lookup!$R$3:$R$51)</f>
        <v>Unburned</v>
      </c>
      <c r="O3329" s="24" t="str">
        <f>LOOKUP(A3329,[1]lookup!$A$3:$A$51,[1]lookup!$U$3:$U$51)</f>
        <v>BAND</v>
      </c>
      <c r="P3329" s="25">
        <f t="shared" si="102"/>
        <v>50.660000000000004</v>
      </c>
      <c r="Q3329" s="25">
        <f t="shared" si="103"/>
        <v>14.78</v>
      </c>
      <c r="R3329" s="25">
        <f>LOOKUP(A3329,[1]lookup!$A$3:$A$51,[1]lookup!$H$3:$H$51)</f>
        <v>0</v>
      </c>
    </row>
    <row r="3330" spans="1:18" ht="15" x14ac:dyDescent="0.2">
      <c r="A3330" t="s">
        <v>485</v>
      </c>
      <c r="B3330">
        <v>2019</v>
      </c>
      <c r="C3330" t="s">
        <v>0</v>
      </c>
      <c r="D3330" t="s">
        <v>1087</v>
      </c>
      <c r="E3330" t="s">
        <v>2203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5000</v>
      </c>
      <c r="M3330" s="24" t="str">
        <f>LOOKUP(A3330,[1]lookup!$A$3:$A$51,[1]lookup!$P$3:$P$51)</f>
        <v>Unseeded</v>
      </c>
      <c r="N3330" s="24" t="str">
        <f>LOOKUP(A3330,[1]lookup!$A$3:$A$51,[1]lookup!$R$3:$R$51)</f>
        <v>Unburned</v>
      </c>
      <c r="O3330" s="24" t="str">
        <f>LOOKUP(A3330,[1]lookup!$A$3:$A$51,[1]lookup!$U$3:$U$51)</f>
        <v>BAND</v>
      </c>
      <c r="P3330" s="25">
        <f t="shared" ref="P3330:P3349" si="104">I3330/L3330*100</f>
        <v>0</v>
      </c>
      <c r="Q3330" s="25">
        <f t="shared" ref="Q3330:Q3349" si="105">G3330/L3330*100</f>
        <v>0</v>
      </c>
      <c r="R3330" s="25">
        <f>LOOKUP(A3330,[1]lookup!$A$3:$A$51,[1]lookup!$H$3:$H$51)</f>
        <v>0</v>
      </c>
    </row>
    <row r="3331" spans="1:18" ht="15" x14ac:dyDescent="0.2">
      <c r="A3331" t="s">
        <v>485</v>
      </c>
      <c r="B3331">
        <v>2019</v>
      </c>
      <c r="C3331" t="s">
        <v>0</v>
      </c>
      <c r="D3331" t="s">
        <v>244</v>
      </c>
      <c r="E3331" t="s">
        <v>2204</v>
      </c>
      <c r="F3331">
        <v>12</v>
      </c>
      <c r="G3331">
        <v>94</v>
      </c>
      <c r="H3331">
        <v>20</v>
      </c>
      <c r="I3331">
        <v>1602</v>
      </c>
      <c r="J3331">
        <v>20</v>
      </c>
      <c r="K3331">
        <v>1696</v>
      </c>
      <c r="L3331">
        <v>5000</v>
      </c>
      <c r="M3331" s="24" t="str">
        <f>LOOKUP(A3331,[1]lookup!$A$3:$A$51,[1]lookup!$P$3:$P$51)</f>
        <v>Unseeded</v>
      </c>
      <c r="N3331" s="24" t="str">
        <f>LOOKUP(A3331,[1]lookup!$A$3:$A$51,[1]lookup!$R$3:$R$51)</f>
        <v>Unburned</v>
      </c>
      <c r="O3331" s="24" t="str">
        <f>LOOKUP(A3331,[1]lookup!$A$3:$A$51,[1]lookup!$U$3:$U$51)</f>
        <v>BAND</v>
      </c>
      <c r="P3331" s="25">
        <f t="shared" si="104"/>
        <v>32.04</v>
      </c>
      <c r="Q3331" s="25">
        <f t="shared" si="105"/>
        <v>1.8800000000000001</v>
      </c>
      <c r="R3331" s="25">
        <f>LOOKUP(A3331,[1]lookup!$A$3:$A$51,[1]lookup!$H$3:$H$51)</f>
        <v>0</v>
      </c>
    </row>
    <row r="3332" spans="1:18" ht="15" x14ac:dyDescent="0.2">
      <c r="A3332" t="s">
        <v>485</v>
      </c>
      <c r="B3332">
        <v>2019</v>
      </c>
      <c r="C3332" t="s">
        <v>0</v>
      </c>
      <c r="D3332" t="s">
        <v>559</v>
      </c>
      <c r="E3332" t="s">
        <v>2205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5000</v>
      </c>
      <c r="M3332" s="24" t="str">
        <f>LOOKUP(A3332,[1]lookup!$A$3:$A$51,[1]lookup!$P$3:$P$51)</f>
        <v>Unseeded</v>
      </c>
      <c r="N3332" s="24" t="str">
        <f>LOOKUP(A3332,[1]lookup!$A$3:$A$51,[1]lookup!$R$3:$R$51)</f>
        <v>Unburned</v>
      </c>
      <c r="O3332" s="24" t="str">
        <f>LOOKUP(A3332,[1]lookup!$A$3:$A$51,[1]lookup!$U$3:$U$51)</f>
        <v>BAND</v>
      </c>
      <c r="P3332" s="25">
        <f t="shared" si="104"/>
        <v>0</v>
      </c>
      <c r="Q3332" s="25">
        <f t="shared" si="105"/>
        <v>0</v>
      </c>
      <c r="R3332" s="25">
        <f>LOOKUP(A3332,[1]lookup!$A$3:$A$51,[1]lookup!$H$3:$H$51)</f>
        <v>0</v>
      </c>
    </row>
    <row r="3333" spans="1:18" ht="15" x14ac:dyDescent="0.2">
      <c r="A3333" t="s">
        <v>485</v>
      </c>
      <c r="B3333">
        <v>2019</v>
      </c>
      <c r="C3333" t="s">
        <v>0</v>
      </c>
      <c r="D3333" t="s">
        <v>1229</v>
      </c>
      <c r="E3333" t="s">
        <v>2206</v>
      </c>
      <c r="F3333">
        <v>1</v>
      </c>
      <c r="G3333">
        <v>58</v>
      </c>
      <c r="H3333">
        <v>0</v>
      </c>
      <c r="I3333">
        <v>0</v>
      </c>
      <c r="J3333">
        <v>1</v>
      </c>
      <c r="K3333">
        <v>58</v>
      </c>
      <c r="L3333">
        <v>5000</v>
      </c>
      <c r="M3333" s="24" t="str">
        <f>LOOKUP(A3333,[1]lookup!$A$3:$A$51,[1]lookup!$P$3:$P$51)</f>
        <v>Unseeded</v>
      </c>
      <c r="N3333" s="24" t="str">
        <f>LOOKUP(A3333,[1]lookup!$A$3:$A$51,[1]lookup!$R$3:$R$51)</f>
        <v>Unburned</v>
      </c>
      <c r="O3333" s="24" t="str">
        <f>LOOKUP(A3333,[1]lookup!$A$3:$A$51,[1]lookup!$U$3:$U$51)</f>
        <v>BAND</v>
      </c>
      <c r="P3333" s="25">
        <f t="shared" si="104"/>
        <v>0</v>
      </c>
      <c r="Q3333" s="25">
        <f t="shared" si="105"/>
        <v>1.1599999999999999</v>
      </c>
      <c r="R3333" s="25">
        <f>LOOKUP(A3333,[1]lookup!$A$3:$A$51,[1]lookup!$H$3:$H$51)</f>
        <v>0</v>
      </c>
    </row>
    <row r="3334" spans="1:18" ht="15" x14ac:dyDescent="0.2">
      <c r="A3334" t="s">
        <v>485</v>
      </c>
      <c r="B3334">
        <v>2019</v>
      </c>
      <c r="C3334" t="s">
        <v>0</v>
      </c>
      <c r="D3334" t="s">
        <v>405</v>
      </c>
      <c r="E3334" t="s">
        <v>2207</v>
      </c>
      <c r="F3334">
        <v>2</v>
      </c>
      <c r="G3334">
        <v>1001</v>
      </c>
      <c r="H3334">
        <v>2</v>
      </c>
      <c r="I3334">
        <v>300</v>
      </c>
      <c r="J3334">
        <v>2</v>
      </c>
      <c r="K3334">
        <v>1301</v>
      </c>
      <c r="L3334">
        <v>5000</v>
      </c>
      <c r="M3334" s="24" t="str">
        <f>LOOKUP(A3334,[1]lookup!$A$3:$A$51,[1]lookup!$P$3:$P$51)</f>
        <v>Unseeded</v>
      </c>
      <c r="N3334" s="24" t="str">
        <f>LOOKUP(A3334,[1]lookup!$A$3:$A$51,[1]lookup!$R$3:$R$51)</f>
        <v>Unburned</v>
      </c>
      <c r="O3334" s="24" t="str">
        <f>LOOKUP(A3334,[1]lookup!$A$3:$A$51,[1]lookup!$U$3:$U$51)</f>
        <v>BAND</v>
      </c>
      <c r="P3334" s="25">
        <f t="shared" si="104"/>
        <v>6</v>
      </c>
      <c r="Q3334" s="25">
        <f t="shared" si="105"/>
        <v>20.02</v>
      </c>
      <c r="R3334" s="25">
        <f>LOOKUP(A3334,[1]lookup!$A$3:$A$51,[1]lookup!$H$3:$H$51)</f>
        <v>0</v>
      </c>
    </row>
    <row r="3335" spans="1:18" ht="15" x14ac:dyDescent="0.2">
      <c r="A3335" t="s">
        <v>485</v>
      </c>
      <c r="B3335">
        <v>2019</v>
      </c>
      <c r="C3335" t="s">
        <v>0</v>
      </c>
      <c r="D3335" t="s">
        <v>217</v>
      </c>
      <c r="E3335" t="s">
        <v>2208</v>
      </c>
      <c r="F3335">
        <v>3</v>
      </c>
      <c r="G3335">
        <v>3097</v>
      </c>
      <c r="H3335">
        <v>1</v>
      </c>
      <c r="I3335">
        <v>29</v>
      </c>
      <c r="J3335">
        <v>3</v>
      </c>
      <c r="K3335">
        <v>3126</v>
      </c>
      <c r="L3335">
        <v>5000</v>
      </c>
      <c r="M3335" s="24" t="str">
        <f>LOOKUP(A3335,[1]lookup!$A$3:$A$51,[1]lookup!$P$3:$P$51)</f>
        <v>Unseeded</v>
      </c>
      <c r="N3335" s="24" t="str">
        <f>LOOKUP(A3335,[1]lookup!$A$3:$A$51,[1]lookup!$R$3:$R$51)</f>
        <v>Unburned</v>
      </c>
      <c r="O3335" s="24" t="str">
        <f>LOOKUP(A3335,[1]lookup!$A$3:$A$51,[1]lookup!$U$3:$U$51)</f>
        <v>BAND</v>
      </c>
      <c r="P3335" s="25">
        <f t="shared" si="104"/>
        <v>0.57999999999999996</v>
      </c>
      <c r="Q3335" s="25">
        <f t="shared" si="105"/>
        <v>61.94</v>
      </c>
      <c r="R3335" s="25">
        <f>LOOKUP(A3335,[1]lookup!$A$3:$A$51,[1]lookup!$H$3:$H$51)</f>
        <v>0</v>
      </c>
    </row>
    <row r="3336" spans="1:18" ht="15" x14ac:dyDescent="0.2">
      <c r="A3336" t="s">
        <v>485</v>
      </c>
      <c r="B3336">
        <v>2019</v>
      </c>
      <c r="C3336" t="s">
        <v>0</v>
      </c>
      <c r="D3336" t="s">
        <v>2209</v>
      </c>
      <c r="E3336" t="s">
        <v>2210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5000</v>
      </c>
      <c r="M3336" s="24" t="str">
        <f>LOOKUP(A3336,[1]lookup!$A$3:$A$51,[1]lookup!$P$3:$P$51)</f>
        <v>Unseeded</v>
      </c>
      <c r="N3336" s="24" t="str">
        <f>LOOKUP(A3336,[1]lookup!$A$3:$A$51,[1]lookup!$R$3:$R$51)</f>
        <v>Unburned</v>
      </c>
      <c r="O3336" s="24" t="str">
        <f>LOOKUP(A3336,[1]lookup!$A$3:$A$51,[1]lookup!$U$3:$U$51)</f>
        <v>BAND</v>
      </c>
      <c r="P3336" s="25">
        <f t="shared" si="104"/>
        <v>0</v>
      </c>
      <c r="Q3336" s="25">
        <f t="shared" si="105"/>
        <v>0</v>
      </c>
      <c r="R3336" s="25">
        <f>LOOKUP(A3336,[1]lookup!$A$3:$A$51,[1]lookup!$H$3:$H$51)</f>
        <v>0</v>
      </c>
    </row>
    <row r="3337" spans="1:18" ht="15" x14ac:dyDescent="0.2">
      <c r="A3337" t="s">
        <v>485</v>
      </c>
      <c r="B3337">
        <v>2019</v>
      </c>
      <c r="C3337" t="s">
        <v>0</v>
      </c>
      <c r="D3337" t="s">
        <v>2211</v>
      </c>
      <c r="E3337" t="s">
        <v>2212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5000</v>
      </c>
      <c r="M3337" s="24" t="str">
        <f>LOOKUP(A3337,[1]lookup!$A$3:$A$51,[1]lookup!$P$3:$P$51)</f>
        <v>Unseeded</v>
      </c>
      <c r="N3337" s="24" t="str">
        <f>LOOKUP(A3337,[1]lookup!$A$3:$A$51,[1]lookup!$R$3:$R$51)</f>
        <v>Unburned</v>
      </c>
      <c r="O3337" s="24" t="str">
        <f>LOOKUP(A3337,[1]lookup!$A$3:$A$51,[1]lookup!$U$3:$U$51)</f>
        <v>BAND</v>
      </c>
      <c r="P3337" s="25">
        <f t="shared" si="104"/>
        <v>0</v>
      </c>
      <c r="Q3337" s="25">
        <f t="shared" si="105"/>
        <v>0</v>
      </c>
      <c r="R3337" s="25">
        <f>LOOKUP(A3337,[1]lookup!$A$3:$A$51,[1]lookup!$H$3:$H$51)</f>
        <v>0</v>
      </c>
    </row>
    <row r="3338" spans="1:18" ht="15" x14ac:dyDescent="0.2">
      <c r="A3338" t="s">
        <v>365</v>
      </c>
      <c r="B3338">
        <v>2019</v>
      </c>
      <c r="C3338" t="s">
        <v>0</v>
      </c>
      <c r="D3338" t="s">
        <v>672</v>
      </c>
      <c r="E3338" t="s">
        <v>2199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5000</v>
      </c>
      <c r="M3338" s="24" t="str">
        <f>LOOKUP(A3338,[1]lookup!$A$3:$A$51,[1]lookup!$P$3:$P$51)</f>
        <v>Unseeded</v>
      </c>
      <c r="N3338" s="24" t="str">
        <f>LOOKUP(A3338,[1]lookup!$A$3:$A$51,[1]lookup!$R$3:$R$51)</f>
        <v>Unburned</v>
      </c>
      <c r="O3338" s="24" t="str">
        <f>LOOKUP(A3338,[1]lookup!$A$3:$A$51,[1]lookup!$U$3:$U$51)</f>
        <v>FS</v>
      </c>
      <c r="P3338" s="25">
        <f t="shared" si="104"/>
        <v>0</v>
      </c>
      <c r="Q3338" s="25">
        <f t="shared" si="105"/>
        <v>0</v>
      </c>
      <c r="R3338" s="25">
        <f>LOOKUP(A3338,[1]lookup!$A$3:$A$51,[1]lookup!$H$3:$H$51)</f>
        <v>0</v>
      </c>
    </row>
    <row r="3339" spans="1:18" ht="15" x14ac:dyDescent="0.2">
      <c r="A3339" t="s">
        <v>365</v>
      </c>
      <c r="B3339">
        <v>2019</v>
      </c>
      <c r="C3339" t="s">
        <v>0</v>
      </c>
      <c r="D3339" t="s">
        <v>556</v>
      </c>
      <c r="E3339" t="s">
        <v>2200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5000</v>
      </c>
      <c r="M3339" s="24" t="str">
        <f>LOOKUP(A3339,[1]lookup!$A$3:$A$51,[1]lookup!$P$3:$P$51)</f>
        <v>Unseeded</v>
      </c>
      <c r="N3339" s="24" t="str">
        <f>LOOKUP(A3339,[1]lookup!$A$3:$A$51,[1]lookup!$R$3:$R$51)</f>
        <v>Unburned</v>
      </c>
      <c r="O3339" s="24" t="str">
        <f>LOOKUP(A3339,[1]lookup!$A$3:$A$51,[1]lookup!$U$3:$U$51)</f>
        <v>FS</v>
      </c>
      <c r="P3339" s="25">
        <f t="shared" si="104"/>
        <v>0</v>
      </c>
      <c r="Q3339" s="25">
        <f t="shared" si="105"/>
        <v>0</v>
      </c>
      <c r="R3339" s="25">
        <f>LOOKUP(A3339,[1]lookup!$A$3:$A$51,[1]lookup!$H$3:$H$51)</f>
        <v>0</v>
      </c>
    </row>
    <row r="3340" spans="1:18" ht="15" x14ac:dyDescent="0.2">
      <c r="A3340" t="s">
        <v>365</v>
      </c>
      <c r="B3340">
        <v>2019</v>
      </c>
      <c r="C3340" t="s">
        <v>0</v>
      </c>
      <c r="D3340" t="s">
        <v>557</v>
      </c>
      <c r="E3340" t="s">
        <v>2201</v>
      </c>
      <c r="F3340">
        <v>1</v>
      </c>
      <c r="G3340">
        <v>46</v>
      </c>
      <c r="H3340">
        <v>1</v>
      </c>
      <c r="I3340">
        <v>638</v>
      </c>
      <c r="J3340">
        <v>1</v>
      </c>
      <c r="K3340">
        <v>684</v>
      </c>
      <c r="L3340">
        <v>5000</v>
      </c>
      <c r="M3340" s="24" t="str">
        <f>LOOKUP(A3340,[1]lookup!$A$3:$A$51,[1]lookup!$P$3:$P$51)</f>
        <v>Unseeded</v>
      </c>
      <c r="N3340" s="24" t="str">
        <f>LOOKUP(A3340,[1]lookup!$A$3:$A$51,[1]lookup!$R$3:$R$51)</f>
        <v>Unburned</v>
      </c>
      <c r="O3340" s="24" t="str">
        <f>LOOKUP(A3340,[1]lookup!$A$3:$A$51,[1]lookup!$U$3:$U$51)</f>
        <v>FS</v>
      </c>
      <c r="P3340" s="25">
        <f t="shared" si="104"/>
        <v>12.76</v>
      </c>
      <c r="Q3340" s="25">
        <f t="shared" si="105"/>
        <v>0.91999999999999993</v>
      </c>
      <c r="R3340" s="25">
        <f>LOOKUP(A3340,[1]lookup!$A$3:$A$51,[1]lookup!$H$3:$H$51)</f>
        <v>0</v>
      </c>
    </row>
    <row r="3341" spans="1:18" ht="15" x14ac:dyDescent="0.2">
      <c r="A3341" t="s">
        <v>365</v>
      </c>
      <c r="B3341">
        <v>2019</v>
      </c>
      <c r="C3341" t="s">
        <v>0</v>
      </c>
      <c r="D3341" t="s">
        <v>390</v>
      </c>
      <c r="E3341" t="s">
        <v>2202</v>
      </c>
      <c r="F3341">
        <v>3</v>
      </c>
      <c r="G3341">
        <v>244</v>
      </c>
      <c r="H3341">
        <v>4</v>
      </c>
      <c r="I3341">
        <v>3358</v>
      </c>
      <c r="J3341">
        <v>4</v>
      </c>
      <c r="K3341">
        <v>3602</v>
      </c>
      <c r="L3341">
        <v>5000</v>
      </c>
      <c r="M3341" s="24" t="str">
        <f>LOOKUP(A3341,[1]lookup!$A$3:$A$51,[1]lookup!$P$3:$P$51)</f>
        <v>Unseeded</v>
      </c>
      <c r="N3341" s="24" t="str">
        <f>LOOKUP(A3341,[1]lookup!$A$3:$A$51,[1]lookup!$R$3:$R$51)</f>
        <v>Unburned</v>
      </c>
      <c r="O3341" s="24" t="str">
        <f>LOOKUP(A3341,[1]lookup!$A$3:$A$51,[1]lookup!$U$3:$U$51)</f>
        <v>FS</v>
      </c>
      <c r="P3341" s="25">
        <f t="shared" si="104"/>
        <v>67.16</v>
      </c>
      <c r="Q3341" s="25">
        <f t="shared" si="105"/>
        <v>4.88</v>
      </c>
      <c r="R3341" s="25">
        <f>LOOKUP(A3341,[1]lookup!$A$3:$A$51,[1]lookup!$H$3:$H$51)</f>
        <v>0</v>
      </c>
    </row>
    <row r="3342" spans="1:18" ht="15" x14ac:dyDescent="0.2">
      <c r="A3342" t="s">
        <v>365</v>
      </c>
      <c r="B3342">
        <v>2019</v>
      </c>
      <c r="C3342" t="s">
        <v>0</v>
      </c>
      <c r="D3342" t="s">
        <v>1087</v>
      </c>
      <c r="E3342" t="s">
        <v>2203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5000</v>
      </c>
      <c r="M3342" s="24" t="str">
        <f>LOOKUP(A3342,[1]lookup!$A$3:$A$51,[1]lookup!$P$3:$P$51)</f>
        <v>Unseeded</v>
      </c>
      <c r="N3342" s="24" t="str">
        <f>LOOKUP(A3342,[1]lookup!$A$3:$A$51,[1]lookup!$R$3:$R$51)</f>
        <v>Unburned</v>
      </c>
      <c r="O3342" s="24" t="str">
        <f>LOOKUP(A3342,[1]lookup!$A$3:$A$51,[1]lookup!$U$3:$U$51)</f>
        <v>FS</v>
      </c>
      <c r="P3342" s="25">
        <f t="shared" si="104"/>
        <v>0</v>
      </c>
      <c r="Q3342" s="25">
        <f t="shared" si="105"/>
        <v>0</v>
      </c>
      <c r="R3342" s="25">
        <f>LOOKUP(A3342,[1]lookup!$A$3:$A$51,[1]lookup!$H$3:$H$51)</f>
        <v>0</v>
      </c>
    </row>
    <row r="3343" spans="1:18" ht="15" x14ac:dyDescent="0.2">
      <c r="A3343" t="s">
        <v>365</v>
      </c>
      <c r="B3343">
        <v>2019</v>
      </c>
      <c r="C3343" t="s">
        <v>0</v>
      </c>
      <c r="D3343" t="s">
        <v>244</v>
      </c>
      <c r="E3343" t="s">
        <v>2204</v>
      </c>
      <c r="F3343">
        <v>11</v>
      </c>
      <c r="G3343">
        <v>154</v>
      </c>
      <c r="H3343">
        <v>17</v>
      </c>
      <c r="I3343">
        <v>1719</v>
      </c>
      <c r="J3343">
        <v>19</v>
      </c>
      <c r="K3343">
        <v>1873</v>
      </c>
      <c r="L3343">
        <v>5000</v>
      </c>
      <c r="M3343" s="24" t="str">
        <f>LOOKUP(A3343,[1]lookup!$A$3:$A$51,[1]lookup!$P$3:$P$51)</f>
        <v>Unseeded</v>
      </c>
      <c r="N3343" s="24" t="str">
        <f>LOOKUP(A3343,[1]lookup!$A$3:$A$51,[1]lookup!$R$3:$R$51)</f>
        <v>Unburned</v>
      </c>
      <c r="O3343" s="24" t="str">
        <f>LOOKUP(A3343,[1]lookup!$A$3:$A$51,[1]lookup!$U$3:$U$51)</f>
        <v>FS</v>
      </c>
      <c r="P3343" s="25">
        <f t="shared" si="104"/>
        <v>34.380000000000003</v>
      </c>
      <c r="Q3343" s="25">
        <f t="shared" si="105"/>
        <v>3.08</v>
      </c>
      <c r="R3343" s="25">
        <f>LOOKUP(A3343,[1]lookup!$A$3:$A$51,[1]lookup!$H$3:$H$51)</f>
        <v>0</v>
      </c>
    </row>
    <row r="3344" spans="1:18" ht="15" x14ac:dyDescent="0.2">
      <c r="A3344" t="s">
        <v>365</v>
      </c>
      <c r="B3344">
        <v>2019</v>
      </c>
      <c r="C3344" t="s">
        <v>0</v>
      </c>
      <c r="D3344" t="s">
        <v>559</v>
      </c>
      <c r="E3344" t="s">
        <v>2205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5000</v>
      </c>
      <c r="M3344" s="24" t="str">
        <f>LOOKUP(A3344,[1]lookup!$A$3:$A$51,[1]lookup!$P$3:$P$51)</f>
        <v>Unseeded</v>
      </c>
      <c r="N3344" s="24" t="str">
        <f>LOOKUP(A3344,[1]lookup!$A$3:$A$51,[1]lookup!$R$3:$R$51)</f>
        <v>Unburned</v>
      </c>
      <c r="O3344" s="24" t="str">
        <f>LOOKUP(A3344,[1]lookup!$A$3:$A$51,[1]lookup!$U$3:$U$51)</f>
        <v>FS</v>
      </c>
      <c r="P3344" s="25">
        <f t="shared" si="104"/>
        <v>0</v>
      </c>
      <c r="Q3344" s="25">
        <f t="shared" si="105"/>
        <v>0</v>
      </c>
      <c r="R3344" s="25">
        <f>LOOKUP(A3344,[1]lookup!$A$3:$A$51,[1]lookup!$H$3:$H$51)</f>
        <v>0</v>
      </c>
    </row>
    <row r="3345" spans="1:18" ht="15" x14ac:dyDescent="0.2">
      <c r="A3345" t="s">
        <v>365</v>
      </c>
      <c r="B3345">
        <v>2019</v>
      </c>
      <c r="C3345" t="s">
        <v>0</v>
      </c>
      <c r="D3345" t="s">
        <v>1229</v>
      </c>
      <c r="E3345" t="s">
        <v>2206</v>
      </c>
      <c r="F3345">
        <v>1</v>
      </c>
      <c r="G3345">
        <v>20</v>
      </c>
      <c r="H3345">
        <v>0</v>
      </c>
      <c r="I3345">
        <v>0</v>
      </c>
      <c r="J3345">
        <v>1</v>
      </c>
      <c r="K3345">
        <v>20</v>
      </c>
      <c r="L3345">
        <v>5000</v>
      </c>
      <c r="M3345" s="24" t="str">
        <f>LOOKUP(A3345,[1]lookup!$A$3:$A$51,[1]lookup!$P$3:$P$51)</f>
        <v>Unseeded</v>
      </c>
      <c r="N3345" s="24" t="str">
        <f>LOOKUP(A3345,[1]lookup!$A$3:$A$51,[1]lookup!$R$3:$R$51)</f>
        <v>Unburned</v>
      </c>
      <c r="O3345" s="24" t="str">
        <f>LOOKUP(A3345,[1]lookup!$A$3:$A$51,[1]lookup!$U$3:$U$51)</f>
        <v>FS</v>
      </c>
      <c r="P3345" s="25">
        <f t="shared" si="104"/>
        <v>0</v>
      </c>
      <c r="Q3345" s="25">
        <f t="shared" si="105"/>
        <v>0.4</v>
      </c>
      <c r="R3345" s="25">
        <f>LOOKUP(A3345,[1]lookup!$A$3:$A$51,[1]lookup!$H$3:$H$51)</f>
        <v>0</v>
      </c>
    </row>
    <row r="3346" spans="1:18" ht="15" x14ac:dyDescent="0.2">
      <c r="A3346" t="s">
        <v>365</v>
      </c>
      <c r="B3346">
        <v>2019</v>
      </c>
      <c r="C3346" t="s">
        <v>0</v>
      </c>
      <c r="D3346" t="s">
        <v>405</v>
      </c>
      <c r="E3346" t="s">
        <v>2207</v>
      </c>
      <c r="F3346">
        <v>2</v>
      </c>
      <c r="G3346">
        <v>1711</v>
      </c>
      <c r="H3346">
        <v>2</v>
      </c>
      <c r="I3346">
        <v>905</v>
      </c>
      <c r="J3346">
        <v>2</v>
      </c>
      <c r="K3346">
        <v>2616</v>
      </c>
      <c r="L3346">
        <v>5000</v>
      </c>
      <c r="M3346" s="24" t="str">
        <f>LOOKUP(A3346,[1]lookup!$A$3:$A$51,[1]lookup!$P$3:$P$51)</f>
        <v>Unseeded</v>
      </c>
      <c r="N3346" s="24" t="str">
        <f>LOOKUP(A3346,[1]lookup!$A$3:$A$51,[1]lookup!$R$3:$R$51)</f>
        <v>Unburned</v>
      </c>
      <c r="O3346" s="24" t="str">
        <f>LOOKUP(A3346,[1]lookup!$A$3:$A$51,[1]lookup!$U$3:$U$51)</f>
        <v>FS</v>
      </c>
      <c r="P3346" s="25">
        <f t="shared" si="104"/>
        <v>18.099999999999998</v>
      </c>
      <c r="Q3346" s="25">
        <f t="shared" si="105"/>
        <v>34.22</v>
      </c>
      <c r="R3346" s="25">
        <f>LOOKUP(A3346,[1]lookup!$A$3:$A$51,[1]lookup!$H$3:$H$51)</f>
        <v>0</v>
      </c>
    </row>
    <row r="3347" spans="1:18" ht="15" x14ac:dyDescent="0.2">
      <c r="A3347" t="s">
        <v>365</v>
      </c>
      <c r="B3347">
        <v>2019</v>
      </c>
      <c r="C3347" t="s">
        <v>0</v>
      </c>
      <c r="D3347" t="s">
        <v>217</v>
      </c>
      <c r="E3347" t="s">
        <v>2208</v>
      </c>
      <c r="F3347">
        <v>2</v>
      </c>
      <c r="G3347">
        <v>2825</v>
      </c>
      <c r="H3347">
        <v>0</v>
      </c>
      <c r="I3347">
        <v>0</v>
      </c>
      <c r="J3347">
        <v>2</v>
      </c>
      <c r="K3347">
        <v>2825</v>
      </c>
      <c r="L3347">
        <v>5000</v>
      </c>
      <c r="M3347" s="24" t="str">
        <f>LOOKUP(A3347,[1]lookup!$A$3:$A$51,[1]lookup!$P$3:$P$51)</f>
        <v>Unseeded</v>
      </c>
      <c r="N3347" s="24" t="str">
        <f>LOOKUP(A3347,[1]lookup!$A$3:$A$51,[1]lookup!$R$3:$R$51)</f>
        <v>Unburned</v>
      </c>
      <c r="O3347" s="24" t="str">
        <f>LOOKUP(A3347,[1]lookup!$A$3:$A$51,[1]lookup!$U$3:$U$51)</f>
        <v>FS</v>
      </c>
      <c r="P3347" s="25">
        <f t="shared" si="104"/>
        <v>0</v>
      </c>
      <c r="Q3347" s="25">
        <f t="shared" si="105"/>
        <v>56.499999999999993</v>
      </c>
      <c r="R3347" s="25">
        <f>LOOKUP(A3347,[1]lookup!$A$3:$A$51,[1]lookup!$H$3:$H$51)</f>
        <v>0</v>
      </c>
    </row>
    <row r="3348" spans="1:18" ht="15" x14ac:dyDescent="0.2">
      <c r="A3348" t="s">
        <v>365</v>
      </c>
      <c r="B3348">
        <v>2019</v>
      </c>
      <c r="C3348" t="s">
        <v>0</v>
      </c>
      <c r="D3348" t="s">
        <v>2209</v>
      </c>
      <c r="E3348" t="s">
        <v>2210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5000</v>
      </c>
      <c r="M3348" s="24" t="str">
        <f>LOOKUP(A3348,[1]lookup!$A$3:$A$51,[1]lookup!$P$3:$P$51)</f>
        <v>Unseeded</v>
      </c>
      <c r="N3348" s="24" t="str">
        <f>LOOKUP(A3348,[1]lookup!$A$3:$A$51,[1]lookup!$R$3:$R$51)</f>
        <v>Unburned</v>
      </c>
      <c r="O3348" s="24" t="str">
        <f>LOOKUP(A3348,[1]lookup!$A$3:$A$51,[1]lookup!$U$3:$U$51)</f>
        <v>FS</v>
      </c>
      <c r="P3348" s="25">
        <f t="shared" si="104"/>
        <v>0</v>
      </c>
      <c r="Q3348" s="25">
        <f t="shared" si="105"/>
        <v>0</v>
      </c>
      <c r="R3348" s="25">
        <f>LOOKUP(A3348,[1]lookup!$A$3:$A$51,[1]lookup!$H$3:$H$51)</f>
        <v>0</v>
      </c>
    </row>
    <row r="3349" spans="1:18" ht="15" x14ac:dyDescent="0.2">
      <c r="A3349" t="s">
        <v>365</v>
      </c>
      <c r="B3349">
        <v>2019</v>
      </c>
      <c r="C3349" t="s">
        <v>0</v>
      </c>
      <c r="D3349" t="s">
        <v>2211</v>
      </c>
      <c r="E3349" t="s">
        <v>2212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5000</v>
      </c>
      <c r="M3349" s="24" t="str">
        <f>LOOKUP(A3349,[1]lookup!$A$3:$A$51,[1]lookup!$P$3:$P$51)</f>
        <v>Unseeded</v>
      </c>
      <c r="N3349" s="24" t="str">
        <f>LOOKUP(A3349,[1]lookup!$A$3:$A$51,[1]lookup!$R$3:$R$51)</f>
        <v>Unburned</v>
      </c>
      <c r="O3349" s="24" t="str">
        <f>LOOKUP(A3349,[1]lookup!$A$3:$A$51,[1]lookup!$U$3:$U$51)</f>
        <v>FS</v>
      </c>
      <c r="P3349" s="25">
        <f t="shared" si="104"/>
        <v>0</v>
      </c>
      <c r="Q3349" s="25">
        <f t="shared" si="105"/>
        <v>0</v>
      </c>
      <c r="R3349" s="25">
        <f>LOOKUP(A3349,[1]lookup!$A$3:$A$51,[1]lookup!$H$3:$H$51)</f>
        <v>0</v>
      </c>
    </row>
  </sheetData>
  <sortState xmlns:xlrd2="http://schemas.microsoft.com/office/spreadsheetml/2017/richdata2" ref="A2:R3349">
    <sortCondition ref="B2:B3349"/>
    <sortCondition ref="A2:A3349"/>
  </sortState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6283"/>
  <sheetViews>
    <sheetView tabSelected="1" workbookViewId="0">
      <pane ySplit="1" topLeftCell="A5947" activePane="bottomLeft" state="frozen"/>
      <selection pane="bottomLeft" activeCell="A5962" sqref="A5962"/>
    </sheetView>
  </sheetViews>
  <sheetFormatPr baseColWidth="10" defaultColWidth="8.83203125" defaultRowHeight="15" x14ac:dyDescent="0.2"/>
  <cols>
    <col min="1" max="1" width="21.6640625" customWidth="1"/>
    <col min="2" max="2" width="5" bestFit="1" customWidth="1"/>
    <col min="3" max="3" width="21.1640625" customWidth="1"/>
    <col min="4" max="4" width="9.1640625" customWidth="1"/>
    <col min="5" max="5" width="13.33203125" customWidth="1"/>
    <col min="6" max="6" width="15.6640625" customWidth="1"/>
    <col min="7" max="7" width="16" customWidth="1"/>
    <col min="8" max="8" width="7.6640625" bestFit="1" customWidth="1"/>
    <col min="9" max="9" width="8.5" bestFit="1" customWidth="1"/>
    <col min="10" max="10" width="36.5" customWidth="1"/>
    <col min="11" max="11" width="9.83203125" bestFit="1" customWidth="1"/>
    <col min="12" max="12" width="9.1640625" customWidth="1"/>
    <col min="13" max="13" width="10" bestFit="1" customWidth="1"/>
    <col min="14" max="14" width="5" customWidth="1"/>
    <col min="15" max="15" width="15.1640625" customWidth="1"/>
  </cols>
  <sheetData>
    <row r="1" spans="1:16" ht="32" x14ac:dyDescent="0.2">
      <c r="A1" s="5" t="s">
        <v>204</v>
      </c>
      <c r="B1" s="6" t="s">
        <v>205</v>
      </c>
      <c r="C1" s="6" t="s">
        <v>206</v>
      </c>
      <c r="D1" s="6" t="s">
        <v>207</v>
      </c>
      <c r="E1" s="6" t="s">
        <v>208</v>
      </c>
      <c r="F1" s="6" t="s">
        <v>2255</v>
      </c>
      <c r="G1" s="6" t="s">
        <v>2256</v>
      </c>
      <c r="H1" s="6" t="s">
        <v>2251</v>
      </c>
      <c r="I1" s="6" t="s">
        <v>2253</v>
      </c>
      <c r="J1" s="6" t="s">
        <v>2252</v>
      </c>
      <c r="K1" s="3" t="s">
        <v>212</v>
      </c>
      <c r="L1" s="3" t="s">
        <v>213</v>
      </c>
      <c r="M1" s="3" t="s">
        <v>214</v>
      </c>
      <c r="N1" s="4" t="s">
        <v>2257</v>
      </c>
      <c r="O1" s="3" t="s">
        <v>2254</v>
      </c>
      <c r="P1" s="3" t="s">
        <v>2250</v>
      </c>
    </row>
    <row r="2" spans="1:16" x14ac:dyDescent="0.2">
      <c r="A2" s="7" t="s">
        <v>215</v>
      </c>
      <c r="B2" s="2">
        <v>1997</v>
      </c>
      <c r="C2" s="2" t="s">
        <v>0</v>
      </c>
      <c r="D2" s="2">
        <v>4600</v>
      </c>
      <c r="E2" s="2">
        <v>0</v>
      </c>
      <c r="F2" s="2">
        <v>4600</v>
      </c>
      <c r="G2" s="2">
        <v>5000</v>
      </c>
      <c r="H2" s="2" t="s">
        <v>366</v>
      </c>
      <c r="I2" s="2" t="s">
        <v>2</v>
      </c>
      <c r="J2" s="2" t="s">
        <v>367</v>
      </c>
      <c r="K2" s="2" t="str">
        <f>LOOKUP(A2,'[2]Collin Seedling for R'!$A$3:$A$51,'[2]Collin Seedling for R'!$R$3:$R$51)</f>
        <v>High</v>
      </c>
      <c r="L2" s="2" t="str">
        <f>LOOKUP(A2,'[2]Collin Seedling for R'!$A$3:$A$51,'[2]Collin Seedling for R'!$T$3:$T$51)</f>
        <v>FS</v>
      </c>
      <c r="M2" s="2" t="str">
        <f>LOOKUP(A2,'[2]Collin Seedling for R'!$A$3:$A$51,'[2]Collin Seedling for R'!$P$3:$P$51)</f>
        <v>Seeded</v>
      </c>
      <c r="N2" s="8">
        <f t="shared" ref="N2:N65" si="0">E2/G2*100</f>
        <v>0</v>
      </c>
      <c r="O2" s="2" t="str">
        <f>LOOKUP(H2,[2]plantlist!$A$2:$A$943,[2]plantlist!$B$2:$B$943)</f>
        <v>B</v>
      </c>
    </row>
    <row r="3" spans="1:16" x14ac:dyDescent="0.2">
      <c r="A3" s="7" t="s">
        <v>215</v>
      </c>
      <c r="B3" s="2">
        <v>1997</v>
      </c>
      <c r="C3" s="2" t="s">
        <v>0</v>
      </c>
      <c r="D3" s="2">
        <v>125</v>
      </c>
      <c r="E3" s="2">
        <v>0</v>
      </c>
      <c r="F3" s="2">
        <v>125</v>
      </c>
      <c r="G3" s="2">
        <v>5000</v>
      </c>
      <c r="H3" s="2" t="s">
        <v>278</v>
      </c>
      <c r="I3" s="2" t="s">
        <v>2</v>
      </c>
      <c r="J3" s="2" t="s">
        <v>279</v>
      </c>
      <c r="K3" s="2" t="str">
        <f>LOOKUP(A3,'[2]Collin Seedling for R'!$A$3:$A$51,'[2]Collin Seedling for R'!$R$3:$R$51)</f>
        <v>High</v>
      </c>
      <c r="L3" s="2" t="str">
        <f>LOOKUP(A3,'[2]Collin Seedling for R'!$A$3:$A$51,'[2]Collin Seedling for R'!$T$3:$T$51)</f>
        <v>FS</v>
      </c>
      <c r="M3" s="2" t="str">
        <f>LOOKUP(A3,'[2]Collin Seedling for R'!$A$3:$A$51,'[2]Collin Seedling for R'!$P$3:$P$51)</f>
        <v>Seeded</v>
      </c>
      <c r="N3" s="8">
        <f t="shared" si="0"/>
        <v>0</v>
      </c>
      <c r="O3" s="2" t="str">
        <f>LOOKUP(H3,[2]plantlist!$A$2:$A$943,[2]plantlist!$B$2:$B$943)</f>
        <v>B</v>
      </c>
    </row>
    <row r="4" spans="1:16" x14ac:dyDescent="0.2">
      <c r="A4" s="7" t="s">
        <v>215</v>
      </c>
      <c r="B4" s="2">
        <v>1997</v>
      </c>
      <c r="C4" s="2" t="s">
        <v>0</v>
      </c>
      <c r="D4" s="2">
        <v>83</v>
      </c>
      <c r="E4" s="2">
        <v>0</v>
      </c>
      <c r="F4" s="2">
        <v>83</v>
      </c>
      <c r="G4" s="2">
        <v>5000</v>
      </c>
      <c r="H4" s="2" t="s">
        <v>74</v>
      </c>
      <c r="I4" s="2" t="s">
        <v>19</v>
      </c>
      <c r="J4" s="2" t="s">
        <v>75</v>
      </c>
      <c r="K4" s="2" t="str">
        <f>LOOKUP(A4,'[2]Collin Seedling for R'!$A$3:$A$51,'[2]Collin Seedling for R'!$R$3:$R$51)</f>
        <v>High</v>
      </c>
      <c r="L4" s="2" t="str">
        <f>LOOKUP(A4,'[2]Collin Seedling for R'!$A$3:$A$51,'[2]Collin Seedling for R'!$T$3:$T$51)</f>
        <v>FS</v>
      </c>
      <c r="M4" s="2" t="str">
        <f>LOOKUP(A4,'[2]Collin Seedling for R'!$A$3:$A$51,'[2]Collin Seedling for R'!$P$3:$P$51)</f>
        <v>Seeded</v>
      </c>
      <c r="N4" s="8">
        <f t="shared" si="0"/>
        <v>0</v>
      </c>
      <c r="O4" s="2" t="str">
        <f>LOOKUP(H4,[2]plantlist!$A$2:$A$943,[2]plantlist!$B$2:$B$943)</f>
        <v>T</v>
      </c>
    </row>
    <row r="5" spans="1:16" x14ac:dyDescent="0.2">
      <c r="A5" s="7" t="s">
        <v>215</v>
      </c>
      <c r="B5" s="2">
        <v>1997</v>
      </c>
      <c r="C5" s="2" t="s">
        <v>0</v>
      </c>
      <c r="D5" s="2">
        <v>59</v>
      </c>
      <c r="E5" s="2">
        <v>0</v>
      </c>
      <c r="F5" s="2">
        <v>59</v>
      </c>
      <c r="G5" s="2">
        <v>5000</v>
      </c>
      <c r="H5" s="2" t="s">
        <v>6</v>
      </c>
      <c r="I5" s="2" t="s">
        <v>2</v>
      </c>
      <c r="J5" s="2" t="s">
        <v>7</v>
      </c>
      <c r="K5" s="2" t="str">
        <f>LOOKUP(A5,'[2]Collin Seedling for R'!$A$3:$A$51,'[2]Collin Seedling for R'!$R$3:$R$51)</f>
        <v>High</v>
      </c>
      <c r="L5" s="2" t="str">
        <f>LOOKUP(A5,'[2]Collin Seedling for R'!$A$3:$A$51,'[2]Collin Seedling for R'!$T$3:$T$51)</f>
        <v>FS</v>
      </c>
      <c r="M5" s="2" t="str">
        <f>LOOKUP(A5,'[2]Collin Seedling for R'!$A$3:$A$51,'[2]Collin Seedling for R'!$P$3:$P$51)</f>
        <v>Seeded</v>
      </c>
      <c r="N5" s="8">
        <f t="shared" si="0"/>
        <v>0</v>
      </c>
      <c r="O5" s="2" t="str">
        <f>LOOKUP(H5,[2]plantlist!$A$2:$A$943,[2]plantlist!$B$2:$B$943)</f>
        <v>L</v>
      </c>
    </row>
    <row r="6" spans="1:16" x14ac:dyDescent="0.2">
      <c r="A6" s="7" t="s">
        <v>215</v>
      </c>
      <c r="B6" s="2">
        <v>1997</v>
      </c>
      <c r="C6" s="2" t="s">
        <v>0</v>
      </c>
      <c r="D6" s="2">
        <v>34</v>
      </c>
      <c r="E6" s="2">
        <v>48</v>
      </c>
      <c r="F6" s="2">
        <v>82</v>
      </c>
      <c r="G6" s="2">
        <v>5000</v>
      </c>
      <c r="H6" s="2" t="s">
        <v>10</v>
      </c>
      <c r="I6" s="2" t="s">
        <v>2</v>
      </c>
      <c r="J6" s="2" t="s">
        <v>11</v>
      </c>
      <c r="K6" s="2" t="str">
        <f>LOOKUP(A6,'[2]Collin Seedling for R'!$A$3:$A$51,'[2]Collin Seedling for R'!$R$3:$R$51)</f>
        <v>High</v>
      </c>
      <c r="L6" s="2" t="str">
        <f>LOOKUP(A6,'[2]Collin Seedling for R'!$A$3:$A$51,'[2]Collin Seedling for R'!$T$3:$T$51)</f>
        <v>FS</v>
      </c>
      <c r="M6" s="2" t="str">
        <f>LOOKUP(A6,'[2]Collin Seedling for R'!$A$3:$A$51,'[2]Collin Seedling for R'!$P$3:$P$51)</f>
        <v>Seeded</v>
      </c>
      <c r="N6" s="8">
        <f t="shared" si="0"/>
        <v>0.96</v>
      </c>
      <c r="O6" s="2" t="str">
        <f>LOOKUP(H6,[2]plantlist!$A$2:$A$943,[2]plantlist!$B$2:$B$943)</f>
        <v>L</v>
      </c>
    </row>
    <row r="7" spans="1:16" x14ac:dyDescent="0.2">
      <c r="A7" s="7" t="s">
        <v>215</v>
      </c>
      <c r="B7" s="2">
        <v>1997</v>
      </c>
      <c r="C7" s="2" t="s">
        <v>0</v>
      </c>
      <c r="D7" s="2">
        <v>29</v>
      </c>
      <c r="E7" s="2">
        <v>644</v>
      </c>
      <c r="F7" s="2">
        <v>673</v>
      </c>
      <c r="G7" s="2">
        <v>5000</v>
      </c>
      <c r="H7" s="2" t="s">
        <v>368</v>
      </c>
      <c r="I7" s="2" t="s">
        <v>2</v>
      </c>
      <c r="J7" s="2" t="s">
        <v>369</v>
      </c>
      <c r="K7" s="2" t="str">
        <f>LOOKUP(A7,'[2]Collin Seedling for R'!$A$3:$A$51,'[2]Collin Seedling for R'!$R$3:$R$51)</f>
        <v>High</v>
      </c>
      <c r="L7" s="2" t="str">
        <f>LOOKUP(A7,'[2]Collin Seedling for R'!$A$3:$A$51,'[2]Collin Seedling for R'!$T$3:$T$51)</f>
        <v>FS</v>
      </c>
      <c r="M7" s="2" t="str">
        <f>LOOKUP(A7,'[2]Collin Seedling for R'!$A$3:$A$51,'[2]Collin Seedling for R'!$P$3:$P$51)</f>
        <v>Seeded</v>
      </c>
      <c r="N7" s="8">
        <f t="shared" si="0"/>
        <v>12.879999999999999</v>
      </c>
      <c r="O7" s="2" t="str">
        <f>LOOKUP(H7,[2]plantlist!$A$2:$A$943,[2]plantlist!$B$2:$B$943)</f>
        <v>G</v>
      </c>
    </row>
    <row r="8" spans="1:16" x14ac:dyDescent="0.2">
      <c r="A8" s="7" t="s">
        <v>215</v>
      </c>
      <c r="B8" s="2">
        <v>1997</v>
      </c>
      <c r="C8" s="2" t="s">
        <v>0</v>
      </c>
      <c r="D8" s="2">
        <v>19</v>
      </c>
      <c r="E8" s="2">
        <v>0</v>
      </c>
      <c r="F8" s="2">
        <v>19</v>
      </c>
      <c r="G8" s="2">
        <v>5000</v>
      </c>
      <c r="H8" s="2" t="s">
        <v>41</v>
      </c>
      <c r="I8" s="2" t="s">
        <v>2</v>
      </c>
      <c r="J8" s="2" t="s">
        <v>42</v>
      </c>
      <c r="K8" s="2" t="str">
        <f>LOOKUP(A8,'[2]Collin Seedling for R'!$A$3:$A$51,'[2]Collin Seedling for R'!$R$3:$R$51)</f>
        <v>High</v>
      </c>
      <c r="L8" s="2" t="str">
        <f>LOOKUP(A8,'[2]Collin Seedling for R'!$A$3:$A$51,'[2]Collin Seedling for R'!$T$3:$T$51)</f>
        <v>FS</v>
      </c>
      <c r="M8" s="2" t="str">
        <f>LOOKUP(A8,'[2]Collin Seedling for R'!$A$3:$A$51,'[2]Collin Seedling for R'!$P$3:$P$51)</f>
        <v>Seeded</v>
      </c>
      <c r="N8" s="8">
        <f t="shared" si="0"/>
        <v>0</v>
      </c>
      <c r="O8" s="2" t="str">
        <f>LOOKUP(H8,[2]plantlist!$A$2:$A$943,[2]plantlist!$B$2:$B$943)</f>
        <v>B</v>
      </c>
    </row>
    <row r="9" spans="1:16" x14ac:dyDescent="0.2">
      <c r="A9" s="7" t="s">
        <v>215</v>
      </c>
      <c r="B9" s="2">
        <v>1997</v>
      </c>
      <c r="C9" s="2" t="s">
        <v>0</v>
      </c>
      <c r="D9" s="2">
        <v>15</v>
      </c>
      <c r="E9" s="2">
        <v>660</v>
      </c>
      <c r="F9" s="2">
        <v>675</v>
      </c>
      <c r="G9" s="2">
        <v>5000</v>
      </c>
      <c r="H9" s="2" t="s">
        <v>370</v>
      </c>
      <c r="I9" s="2" t="s">
        <v>2</v>
      </c>
      <c r="J9" s="2" t="s">
        <v>371</v>
      </c>
      <c r="K9" s="2" t="str">
        <f>LOOKUP(A9,'[2]Collin Seedling for R'!$A$3:$A$51,'[2]Collin Seedling for R'!$R$3:$R$51)</f>
        <v>High</v>
      </c>
      <c r="L9" s="2" t="str">
        <f>LOOKUP(A9,'[2]Collin Seedling for R'!$A$3:$A$51,'[2]Collin Seedling for R'!$T$3:$T$51)</f>
        <v>FS</v>
      </c>
      <c r="M9" s="2" t="str">
        <f>LOOKUP(A9,'[2]Collin Seedling for R'!$A$3:$A$51,'[2]Collin Seedling for R'!$P$3:$P$51)</f>
        <v>Seeded</v>
      </c>
      <c r="N9" s="8">
        <f t="shared" si="0"/>
        <v>13.200000000000001</v>
      </c>
      <c r="O9" s="2" t="str">
        <f>LOOKUP(H9,[2]plantlist!$A$2:$A$943,[2]plantlist!$B$2:$B$943)</f>
        <v>G</v>
      </c>
    </row>
    <row r="10" spans="1:16" x14ac:dyDescent="0.2">
      <c r="A10" s="7" t="s">
        <v>215</v>
      </c>
      <c r="B10" s="2">
        <v>1997</v>
      </c>
      <c r="C10" s="2" t="s">
        <v>0</v>
      </c>
      <c r="D10" s="2">
        <v>11</v>
      </c>
      <c r="E10" s="2">
        <v>111</v>
      </c>
      <c r="F10" s="2">
        <v>122</v>
      </c>
      <c r="G10" s="2">
        <v>5000</v>
      </c>
      <c r="H10" s="2" t="s">
        <v>8</v>
      </c>
      <c r="I10" s="2" t="s">
        <v>2</v>
      </c>
      <c r="J10" s="2" t="s">
        <v>9</v>
      </c>
      <c r="K10" s="2" t="str">
        <f>LOOKUP(A10,'[2]Collin Seedling for R'!$A$3:$A$51,'[2]Collin Seedling for R'!$R$3:$R$51)</f>
        <v>High</v>
      </c>
      <c r="L10" s="2" t="str">
        <f>LOOKUP(A10,'[2]Collin Seedling for R'!$A$3:$A$51,'[2]Collin Seedling for R'!$T$3:$T$51)</f>
        <v>FS</v>
      </c>
      <c r="M10" s="2" t="str">
        <f>LOOKUP(A10,'[2]Collin Seedling for R'!$A$3:$A$51,'[2]Collin Seedling for R'!$P$3:$P$51)</f>
        <v>Seeded</v>
      </c>
      <c r="N10" s="8">
        <f t="shared" si="0"/>
        <v>2.2200000000000002</v>
      </c>
      <c r="O10" s="2" t="str">
        <f>LOOKUP(H10,[2]plantlist!$A$2:$A$943,[2]plantlist!$B$2:$B$943)</f>
        <v>G</v>
      </c>
    </row>
    <row r="11" spans="1:16" x14ac:dyDescent="0.2">
      <c r="A11" s="7" t="s">
        <v>215</v>
      </c>
      <c r="B11" s="2">
        <v>1997</v>
      </c>
      <c r="C11" s="2" t="s">
        <v>0</v>
      </c>
      <c r="D11" s="2">
        <v>11</v>
      </c>
      <c r="E11" s="2">
        <v>0</v>
      </c>
      <c r="F11" s="2">
        <v>11</v>
      </c>
      <c r="G11" s="2">
        <v>5000</v>
      </c>
      <c r="H11" s="2" t="s">
        <v>55</v>
      </c>
      <c r="I11" s="2" t="s">
        <v>2</v>
      </c>
      <c r="J11" s="2" t="s">
        <v>56</v>
      </c>
      <c r="K11" s="2" t="str">
        <f>LOOKUP(A11,'[2]Collin Seedling for R'!$A$3:$A$51,'[2]Collin Seedling for R'!$R$3:$R$51)</f>
        <v>High</v>
      </c>
      <c r="L11" s="2" t="str">
        <f>LOOKUP(A11,'[2]Collin Seedling for R'!$A$3:$A$51,'[2]Collin Seedling for R'!$T$3:$T$51)</f>
        <v>FS</v>
      </c>
      <c r="M11" s="2" t="str">
        <f>LOOKUP(A11,'[2]Collin Seedling for R'!$A$3:$A$51,'[2]Collin Seedling for R'!$P$3:$P$51)</f>
        <v>Seeded</v>
      </c>
      <c r="N11" s="8">
        <f t="shared" si="0"/>
        <v>0</v>
      </c>
      <c r="O11" s="2" t="str">
        <f>LOOKUP(H11,[2]plantlist!$A$2:$A$943,[2]plantlist!$B$2:$B$943)</f>
        <v>T</v>
      </c>
    </row>
    <row r="12" spans="1:16" x14ac:dyDescent="0.2">
      <c r="A12" s="7" t="s">
        <v>215</v>
      </c>
      <c r="B12" s="2">
        <v>1997</v>
      </c>
      <c r="C12" s="2" t="s">
        <v>0</v>
      </c>
      <c r="D12" s="2">
        <v>6</v>
      </c>
      <c r="E12" s="2">
        <v>78</v>
      </c>
      <c r="F12" s="2">
        <v>84</v>
      </c>
      <c r="G12" s="2">
        <v>5000</v>
      </c>
      <c r="H12" s="2" t="s">
        <v>248</v>
      </c>
      <c r="I12" s="2" t="s">
        <v>2</v>
      </c>
      <c r="J12" s="2" t="s">
        <v>249</v>
      </c>
      <c r="K12" s="2" t="str">
        <f>LOOKUP(A12,'[2]Collin Seedling for R'!$A$3:$A$51,'[2]Collin Seedling for R'!$R$3:$R$51)</f>
        <v>High</v>
      </c>
      <c r="L12" s="2" t="str">
        <f>LOOKUP(A12,'[2]Collin Seedling for R'!$A$3:$A$51,'[2]Collin Seedling for R'!$T$3:$T$51)</f>
        <v>FS</v>
      </c>
      <c r="M12" s="2" t="str">
        <f>LOOKUP(A12,'[2]Collin Seedling for R'!$A$3:$A$51,'[2]Collin Seedling for R'!$P$3:$P$51)</f>
        <v>Seeded</v>
      </c>
      <c r="N12" s="8">
        <f t="shared" si="0"/>
        <v>1.5599999999999998</v>
      </c>
      <c r="O12" s="2" t="str">
        <f>LOOKUP(H12,[2]plantlist!$A$2:$A$943,[2]plantlist!$B$2:$B$943)</f>
        <v>G</v>
      </c>
    </row>
    <row r="13" spans="1:16" x14ac:dyDescent="0.2">
      <c r="A13" s="7" t="s">
        <v>215</v>
      </c>
      <c r="B13" s="2">
        <v>1997</v>
      </c>
      <c r="C13" s="2" t="s">
        <v>0</v>
      </c>
      <c r="D13" s="2">
        <v>3</v>
      </c>
      <c r="E13" s="2">
        <v>205</v>
      </c>
      <c r="F13" s="2">
        <v>208</v>
      </c>
      <c r="G13" s="2">
        <v>5000</v>
      </c>
      <c r="H13" s="2" t="s">
        <v>16</v>
      </c>
      <c r="I13" s="2" t="s">
        <v>2</v>
      </c>
      <c r="J13" s="2" t="s">
        <v>17</v>
      </c>
      <c r="K13" s="2" t="str">
        <f>LOOKUP(A13,'[2]Collin Seedling for R'!$A$3:$A$51,'[2]Collin Seedling for R'!$R$3:$R$51)</f>
        <v>High</v>
      </c>
      <c r="L13" s="2" t="str">
        <f>LOOKUP(A13,'[2]Collin Seedling for R'!$A$3:$A$51,'[2]Collin Seedling for R'!$T$3:$T$51)</f>
        <v>FS</v>
      </c>
      <c r="M13" s="2" t="str">
        <f>LOOKUP(A13,'[2]Collin Seedling for R'!$A$3:$A$51,'[2]Collin Seedling for R'!$P$3:$P$51)</f>
        <v>Seeded</v>
      </c>
      <c r="N13" s="8">
        <f t="shared" si="0"/>
        <v>4.1000000000000005</v>
      </c>
      <c r="O13" s="2" t="str">
        <f>LOOKUP(H13,[2]plantlist!$A$2:$A$943,[2]plantlist!$B$2:$B$943)</f>
        <v>S</v>
      </c>
    </row>
    <row r="14" spans="1:16" x14ac:dyDescent="0.2">
      <c r="A14" s="7" t="s">
        <v>215</v>
      </c>
      <c r="B14" s="2">
        <v>1997</v>
      </c>
      <c r="C14" s="2" t="s">
        <v>0</v>
      </c>
      <c r="D14" s="2">
        <v>3</v>
      </c>
      <c r="E14" s="2">
        <v>24</v>
      </c>
      <c r="F14" s="2">
        <v>27</v>
      </c>
      <c r="G14" s="2">
        <v>5000</v>
      </c>
      <c r="H14" s="2" t="s">
        <v>12</v>
      </c>
      <c r="I14" s="2" t="s">
        <v>2</v>
      </c>
      <c r="J14" s="2" t="s">
        <v>13</v>
      </c>
      <c r="K14" s="2" t="str">
        <f>LOOKUP(A14,'[2]Collin Seedling for R'!$A$3:$A$51,'[2]Collin Seedling for R'!$R$3:$R$51)</f>
        <v>High</v>
      </c>
      <c r="L14" s="2" t="str">
        <f>LOOKUP(A14,'[2]Collin Seedling for R'!$A$3:$A$51,'[2]Collin Seedling for R'!$T$3:$T$51)</f>
        <v>FS</v>
      </c>
      <c r="M14" s="2" t="str">
        <f>LOOKUP(A14,'[2]Collin Seedling for R'!$A$3:$A$51,'[2]Collin Seedling for R'!$P$3:$P$51)</f>
        <v>Seeded</v>
      </c>
      <c r="N14" s="8">
        <f t="shared" si="0"/>
        <v>0.48</v>
      </c>
      <c r="O14" s="2" t="str">
        <f>LOOKUP(H14,[2]plantlist!$A$2:$A$943,[2]plantlist!$B$2:$B$943)</f>
        <v>G</v>
      </c>
    </row>
    <row r="15" spans="1:16" x14ac:dyDescent="0.2">
      <c r="A15" s="7" t="s">
        <v>215</v>
      </c>
      <c r="B15" s="2">
        <v>1997</v>
      </c>
      <c r="C15" s="2" t="s">
        <v>0</v>
      </c>
      <c r="D15" s="2">
        <v>2</v>
      </c>
      <c r="E15" s="2">
        <v>259</v>
      </c>
      <c r="F15" s="2">
        <v>261</v>
      </c>
      <c r="G15" s="2">
        <v>5000</v>
      </c>
      <c r="H15" s="2" t="s">
        <v>372</v>
      </c>
      <c r="I15" s="2" t="s">
        <v>2</v>
      </c>
      <c r="J15" s="2" t="s">
        <v>48</v>
      </c>
      <c r="K15" s="2" t="str">
        <f>LOOKUP(A15,'[2]Collin Seedling for R'!$A$3:$A$51,'[2]Collin Seedling for R'!$R$3:$R$51)</f>
        <v>High</v>
      </c>
      <c r="L15" s="2" t="str">
        <f>LOOKUP(A15,'[2]Collin Seedling for R'!$A$3:$A$51,'[2]Collin Seedling for R'!$T$3:$T$51)</f>
        <v>FS</v>
      </c>
      <c r="M15" s="2" t="str">
        <f>LOOKUP(A15,'[2]Collin Seedling for R'!$A$3:$A$51,'[2]Collin Seedling for R'!$P$3:$P$51)</f>
        <v>Seeded</v>
      </c>
      <c r="N15" s="8">
        <f t="shared" si="0"/>
        <v>5.18</v>
      </c>
      <c r="O15" s="2" t="str">
        <f>LOOKUP(H15,[2]plantlist!$A$2:$A$943,[2]plantlist!$B$2:$B$943)</f>
        <v>G</v>
      </c>
    </row>
    <row r="16" spans="1:16" x14ac:dyDescent="0.2">
      <c r="A16" s="7" t="s">
        <v>215</v>
      </c>
      <c r="B16" s="2">
        <v>1997</v>
      </c>
      <c r="C16" s="2" t="s">
        <v>0</v>
      </c>
      <c r="D16" s="2">
        <v>0</v>
      </c>
      <c r="E16" s="2">
        <v>19</v>
      </c>
      <c r="F16" s="2">
        <v>19</v>
      </c>
      <c r="G16" s="2">
        <v>5000</v>
      </c>
      <c r="H16" s="2" t="s">
        <v>373</v>
      </c>
      <c r="I16" s="2" t="s">
        <v>2</v>
      </c>
      <c r="J16" s="2" t="s">
        <v>67</v>
      </c>
      <c r="K16" s="2" t="str">
        <f>LOOKUP(A16,'[2]Collin Seedling for R'!$A$3:$A$51,'[2]Collin Seedling for R'!$R$3:$R$51)</f>
        <v>High</v>
      </c>
      <c r="L16" s="2" t="str">
        <f>LOOKUP(A16,'[2]Collin Seedling for R'!$A$3:$A$51,'[2]Collin Seedling for R'!$T$3:$T$51)</f>
        <v>FS</v>
      </c>
      <c r="M16" s="2" t="str">
        <f>LOOKUP(A16,'[2]Collin Seedling for R'!$A$3:$A$51,'[2]Collin Seedling for R'!$P$3:$P$51)</f>
        <v>Seeded</v>
      </c>
      <c r="N16" s="8">
        <f t="shared" si="0"/>
        <v>0.38</v>
      </c>
      <c r="O16" s="2" t="str">
        <f>LOOKUP(H16,[2]plantlist!$A$2:$A$943,[2]plantlist!$B$2:$B$943)</f>
        <v>G</v>
      </c>
    </row>
    <row r="17" spans="1:15" x14ac:dyDescent="0.2">
      <c r="A17" s="7" t="s">
        <v>215</v>
      </c>
      <c r="B17" s="2">
        <v>1997</v>
      </c>
      <c r="C17" s="2" t="s">
        <v>0</v>
      </c>
      <c r="D17" s="2">
        <v>0</v>
      </c>
      <c r="E17" s="2">
        <v>43</v>
      </c>
      <c r="F17" s="2">
        <v>43</v>
      </c>
      <c r="G17" s="2">
        <v>5000</v>
      </c>
      <c r="H17" s="2" t="s">
        <v>374</v>
      </c>
      <c r="I17" s="2" t="s">
        <v>2</v>
      </c>
      <c r="J17" s="2" t="s">
        <v>375</v>
      </c>
      <c r="K17" s="2" t="str">
        <f>LOOKUP(A17,'[2]Collin Seedling for R'!$A$3:$A$51,'[2]Collin Seedling for R'!$R$3:$R$51)</f>
        <v>High</v>
      </c>
      <c r="L17" s="2" t="str">
        <f>LOOKUP(A17,'[2]Collin Seedling for R'!$A$3:$A$51,'[2]Collin Seedling for R'!$T$3:$T$51)</f>
        <v>FS</v>
      </c>
      <c r="M17" s="2" t="str">
        <f>LOOKUP(A17,'[2]Collin Seedling for R'!$A$3:$A$51,'[2]Collin Seedling for R'!$P$3:$P$51)</f>
        <v>Seeded</v>
      </c>
      <c r="N17" s="8">
        <f t="shared" si="0"/>
        <v>0.86</v>
      </c>
      <c r="O17" s="2" t="str">
        <f>LOOKUP(H17,[2]plantlist!$A$2:$A$943,[2]plantlist!$B$2:$B$943)</f>
        <v>F</v>
      </c>
    </row>
    <row r="18" spans="1:15" x14ac:dyDescent="0.2">
      <c r="A18" s="7" t="s">
        <v>215</v>
      </c>
      <c r="B18" s="2">
        <v>1997</v>
      </c>
      <c r="C18" s="2" t="s">
        <v>0</v>
      </c>
      <c r="D18" s="2">
        <v>0</v>
      </c>
      <c r="E18" s="2">
        <v>56</v>
      </c>
      <c r="F18" s="2">
        <v>56</v>
      </c>
      <c r="G18" s="2">
        <v>5000</v>
      </c>
      <c r="H18" s="2" t="s">
        <v>21</v>
      </c>
      <c r="I18" s="2" t="s">
        <v>2</v>
      </c>
      <c r="J18" s="2" t="s">
        <v>22</v>
      </c>
      <c r="K18" s="2" t="str">
        <f>LOOKUP(A18,'[2]Collin Seedling for R'!$A$3:$A$51,'[2]Collin Seedling for R'!$R$3:$R$51)</f>
        <v>High</v>
      </c>
      <c r="L18" s="2" t="str">
        <f>LOOKUP(A18,'[2]Collin Seedling for R'!$A$3:$A$51,'[2]Collin Seedling for R'!$T$3:$T$51)</f>
        <v>FS</v>
      </c>
      <c r="M18" s="2" t="str">
        <f>LOOKUP(A18,'[2]Collin Seedling for R'!$A$3:$A$51,'[2]Collin Seedling for R'!$P$3:$P$51)</f>
        <v>Seeded</v>
      </c>
      <c r="N18" s="8">
        <f t="shared" si="0"/>
        <v>1.1199999999999999</v>
      </c>
      <c r="O18" s="2" t="str">
        <f>LOOKUP(H18,[2]plantlist!$A$2:$A$943,[2]plantlist!$B$2:$B$943)</f>
        <v>F</v>
      </c>
    </row>
    <row r="19" spans="1:15" x14ac:dyDescent="0.2">
      <c r="A19" s="7" t="s">
        <v>215</v>
      </c>
      <c r="B19" s="2">
        <v>1997</v>
      </c>
      <c r="C19" s="2" t="s">
        <v>0</v>
      </c>
      <c r="D19" s="2">
        <v>0</v>
      </c>
      <c r="E19" s="2">
        <v>118</v>
      </c>
      <c r="F19" s="2">
        <v>118</v>
      </c>
      <c r="G19" s="2">
        <v>5000</v>
      </c>
      <c r="H19" s="2" t="s">
        <v>370</v>
      </c>
      <c r="I19" s="2" t="s">
        <v>19</v>
      </c>
      <c r="J19" s="2" t="s">
        <v>371</v>
      </c>
      <c r="K19" s="2" t="str">
        <f>LOOKUP(A19,'[2]Collin Seedling for R'!$A$3:$A$51,'[2]Collin Seedling for R'!$R$3:$R$51)</f>
        <v>High</v>
      </c>
      <c r="L19" s="2" t="str">
        <f>LOOKUP(A19,'[2]Collin Seedling for R'!$A$3:$A$51,'[2]Collin Seedling for R'!$T$3:$T$51)</f>
        <v>FS</v>
      </c>
      <c r="M19" s="2" t="str">
        <f>LOOKUP(A19,'[2]Collin Seedling for R'!$A$3:$A$51,'[2]Collin Seedling for R'!$P$3:$P$51)</f>
        <v>Seeded</v>
      </c>
      <c r="N19" s="8">
        <f t="shared" si="0"/>
        <v>2.36</v>
      </c>
      <c r="O19" s="2" t="str">
        <f>LOOKUP(H19,[2]plantlist!$A$2:$A$943,[2]plantlist!$B$2:$B$943)</f>
        <v>G</v>
      </c>
    </row>
    <row r="20" spans="1:15" x14ac:dyDescent="0.2">
      <c r="A20" s="7" t="s">
        <v>215</v>
      </c>
      <c r="B20" s="2">
        <v>1997</v>
      </c>
      <c r="C20" s="2" t="s">
        <v>0</v>
      </c>
      <c r="D20" s="2">
        <v>0</v>
      </c>
      <c r="E20" s="2">
        <v>5</v>
      </c>
      <c r="F20" s="2">
        <v>5</v>
      </c>
      <c r="G20" s="2">
        <v>5000</v>
      </c>
      <c r="H20" s="2" t="s">
        <v>166</v>
      </c>
      <c r="I20" s="2" t="s">
        <v>2</v>
      </c>
      <c r="J20" s="2" t="s">
        <v>167</v>
      </c>
      <c r="K20" s="2" t="str">
        <f>LOOKUP(A20,'[2]Collin Seedling for R'!$A$3:$A$51,'[2]Collin Seedling for R'!$R$3:$R$51)</f>
        <v>High</v>
      </c>
      <c r="L20" s="2" t="str">
        <f>LOOKUP(A20,'[2]Collin Seedling for R'!$A$3:$A$51,'[2]Collin Seedling for R'!$T$3:$T$51)</f>
        <v>FS</v>
      </c>
      <c r="M20" s="2" t="str">
        <f>LOOKUP(A20,'[2]Collin Seedling for R'!$A$3:$A$51,'[2]Collin Seedling for R'!$P$3:$P$51)</f>
        <v>Seeded</v>
      </c>
      <c r="N20" s="8">
        <f t="shared" si="0"/>
        <v>0.1</v>
      </c>
      <c r="O20" s="2" t="str">
        <f>LOOKUP(H20,[2]plantlist!$A$2:$A$943,[2]plantlist!$B$2:$B$943)</f>
        <v>G</v>
      </c>
    </row>
    <row r="21" spans="1:15" x14ac:dyDescent="0.2">
      <c r="A21" s="7" t="s">
        <v>215</v>
      </c>
      <c r="B21" s="2">
        <v>1997</v>
      </c>
      <c r="C21" s="2" t="s">
        <v>0</v>
      </c>
      <c r="D21" s="2">
        <v>0</v>
      </c>
      <c r="E21" s="2">
        <v>69</v>
      </c>
      <c r="F21" s="2">
        <v>69</v>
      </c>
      <c r="G21" s="2">
        <v>5000</v>
      </c>
      <c r="H21" s="2" t="s">
        <v>376</v>
      </c>
      <c r="I21" s="2" t="s">
        <v>2</v>
      </c>
      <c r="J21" s="2" t="s">
        <v>377</v>
      </c>
      <c r="K21" s="2" t="str">
        <f>LOOKUP(A21,'[2]Collin Seedling for R'!$A$3:$A$51,'[2]Collin Seedling for R'!$R$3:$R$51)</f>
        <v>High</v>
      </c>
      <c r="L21" s="2" t="str">
        <f>LOOKUP(A21,'[2]Collin Seedling for R'!$A$3:$A$51,'[2]Collin Seedling for R'!$T$3:$T$51)</f>
        <v>FS</v>
      </c>
      <c r="M21" s="2" t="str">
        <f>LOOKUP(A21,'[2]Collin Seedling for R'!$A$3:$A$51,'[2]Collin Seedling for R'!$P$3:$P$51)</f>
        <v>Seeded</v>
      </c>
      <c r="N21" s="8">
        <f t="shared" si="0"/>
        <v>1.38</v>
      </c>
      <c r="O21" s="2" t="str">
        <f>LOOKUP(H21,[2]plantlist!$A$2:$A$943,[2]plantlist!$B$2:$B$943)</f>
        <v>F</v>
      </c>
    </row>
    <row r="22" spans="1:15" x14ac:dyDescent="0.2">
      <c r="A22" s="7" t="s">
        <v>215</v>
      </c>
      <c r="B22" s="2">
        <v>1997</v>
      </c>
      <c r="C22" s="2" t="s">
        <v>0</v>
      </c>
      <c r="D22" s="2">
        <v>0</v>
      </c>
      <c r="E22" s="2">
        <v>38</v>
      </c>
      <c r="F22" s="2">
        <v>38</v>
      </c>
      <c r="G22" s="2">
        <v>5000</v>
      </c>
      <c r="H22" s="2" t="s">
        <v>118</v>
      </c>
      <c r="I22" s="2" t="s">
        <v>2</v>
      </c>
      <c r="J22" s="2" t="s">
        <v>119</v>
      </c>
      <c r="K22" s="2" t="str">
        <f>LOOKUP(A22,'[2]Collin Seedling for R'!$A$3:$A$51,'[2]Collin Seedling for R'!$R$3:$R$51)</f>
        <v>High</v>
      </c>
      <c r="L22" s="2" t="str">
        <f>LOOKUP(A22,'[2]Collin Seedling for R'!$A$3:$A$51,'[2]Collin Seedling for R'!$T$3:$T$51)</f>
        <v>FS</v>
      </c>
      <c r="M22" s="2" t="str">
        <f>LOOKUP(A22,'[2]Collin Seedling for R'!$A$3:$A$51,'[2]Collin Seedling for R'!$P$3:$P$51)</f>
        <v>Seeded</v>
      </c>
      <c r="N22" s="8">
        <f t="shared" si="0"/>
        <v>0.76</v>
      </c>
      <c r="O22" s="2" t="str">
        <f>LOOKUP(H22,[2]plantlist!$A$2:$A$943,[2]plantlist!$B$2:$B$943)</f>
        <v>F</v>
      </c>
    </row>
    <row r="23" spans="1:15" x14ac:dyDescent="0.2">
      <c r="A23" s="7" t="s">
        <v>215</v>
      </c>
      <c r="B23" s="2">
        <v>1997</v>
      </c>
      <c r="C23" s="2" t="s">
        <v>0</v>
      </c>
      <c r="D23" s="2">
        <v>0</v>
      </c>
      <c r="E23" s="2">
        <v>1</v>
      </c>
      <c r="F23" s="2">
        <v>1</v>
      </c>
      <c r="G23" s="2">
        <v>5000</v>
      </c>
      <c r="H23" s="2" t="s">
        <v>376</v>
      </c>
      <c r="I23" s="2" t="s">
        <v>19</v>
      </c>
      <c r="J23" s="2" t="s">
        <v>377</v>
      </c>
      <c r="K23" s="2" t="str">
        <f>LOOKUP(A23,'[2]Collin Seedling for R'!$A$3:$A$51,'[2]Collin Seedling for R'!$R$3:$R$51)</f>
        <v>High</v>
      </c>
      <c r="L23" s="2" t="str">
        <f>LOOKUP(A23,'[2]Collin Seedling for R'!$A$3:$A$51,'[2]Collin Seedling for R'!$T$3:$T$51)</f>
        <v>FS</v>
      </c>
      <c r="M23" s="2" t="str">
        <f>LOOKUP(A23,'[2]Collin Seedling for R'!$A$3:$A$51,'[2]Collin Seedling for R'!$P$3:$P$51)</f>
        <v>Seeded</v>
      </c>
      <c r="N23" s="8">
        <f t="shared" si="0"/>
        <v>0.02</v>
      </c>
      <c r="O23" s="2" t="str">
        <f>LOOKUP(H23,[2]plantlist!$A$2:$A$943,[2]plantlist!$B$2:$B$943)</f>
        <v>F</v>
      </c>
    </row>
    <row r="24" spans="1:15" x14ac:dyDescent="0.2">
      <c r="A24" s="7" t="s">
        <v>215</v>
      </c>
      <c r="B24" s="2">
        <v>1997</v>
      </c>
      <c r="C24" s="2" t="s">
        <v>0</v>
      </c>
      <c r="D24" s="2">
        <v>0</v>
      </c>
      <c r="E24" s="2">
        <v>14</v>
      </c>
      <c r="F24" s="2">
        <v>14</v>
      </c>
      <c r="G24" s="2">
        <v>5000</v>
      </c>
      <c r="H24" s="2" t="s">
        <v>60</v>
      </c>
      <c r="I24" s="2" t="s">
        <v>2</v>
      </c>
      <c r="J24" s="2" t="s">
        <v>61</v>
      </c>
      <c r="K24" s="2" t="str">
        <f>LOOKUP(A24,'[2]Collin Seedling for R'!$A$3:$A$51,'[2]Collin Seedling for R'!$R$3:$R$51)</f>
        <v>High</v>
      </c>
      <c r="L24" s="2" t="str">
        <f>LOOKUP(A24,'[2]Collin Seedling for R'!$A$3:$A$51,'[2]Collin Seedling for R'!$T$3:$T$51)</f>
        <v>FS</v>
      </c>
      <c r="M24" s="2" t="str">
        <f>LOOKUP(A24,'[2]Collin Seedling for R'!$A$3:$A$51,'[2]Collin Seedling for R'!$P$3:$P$51)</f>
        <v>Seeded</v>
      </c>
      <c r="N24" s="8">
        <f t="shared" si="0"/>
        <v>0.27999999999999997</v>
      </c>
      <c r="O24" s="2" t="str">
        <f>LOOKUP(H24,[2]plantlist!$A$2:$A$943,[2]plantlist!$B$2:$B$943)</f>
        <v>F</v>
      </c>
    </row>
    <row r="25" spans="1:15" x14ac:dyDescent="0.2">
      <c r="A25" s="7" t="s">
        <v>215</v>
      </c>
      <c r="B25" s="2">
        <v>1997</v>
      </c>
      <c r="C25" s="2" t="s">
        <v>0</v>
      </c>
      <c r="D25" s="2">
        <v>0</v>
      </c>
      <c r="E25" s="2">
        <v>21</v>
      </c>
      <c r="F25" s="2">
        <v>21</v>
      </c>
      <c r="G25" s="2">
        <v>5000</v>
      </c>
      <c r="H25" s="2" t="s">
        <v>31</v>
      </c>
      <c r="I25" s="2" t="s">
        <v>2</v>
      </c>
      <c r="J25" s="2" t="s">
        <v>32</v>
      </c>
      <c r="K25" s="2" t="str">
        <f>LOOKUP(A25,'[2]Collin Seedling for R'!$A$3:$A$51,'[2]Collin Seedling for R'!$R$3:$R$51)</f>
        <v>High</v>
      </c>
      <c r="L25" s="2" t="str">
        <f>LOOKUP(A25,'[2]Collin Seedling for R'!$A$3:$A$51,'[2]Collin Seedling for R'!$T$3:$T$51)</f>
        <v>FS</v>
      </c>
      <c r="M25" s="2" t="str">
        <f>LOOKUP(A25,'[2]Collin Seedling for R'!$A$3:$A$51,'[2]Collin Seedling for R'!$P$3:$P$51)</f>
        <v>Seeded</v>
      </c>
      <c r="N25" s="8">
        <f t="shared" si="0"/>
        <v>0.42</v>
      </c>
      <c r="O25" s="2" t="str">
        <f>LOOKUP(H25,[2]plantlist!$A$2:$A$943,[2]plantlist!$B$2:$B$943)</f>
        <v>U</v>
      </c>
    </row>
    <row r="26" spans="1:15" x14ac:dyDescent="0.2">
      <c r="A26" s="7" t="s">
        <v>215</v>
      </c>
      <c r="B26" s="2">
        <v>1997</v>
      </c>
      <c r="C26" s="2" t="s">
        <v>0</v>
      </c>
      <c r="D26" s="2">
        <v>0</v>
      </c>
      <c r="E26" s="2">
        <v>11</v>
      </c>
      <c r="F26" s="2">
        <v>11</v>
      </c>
      <c r="G26" s="2">
        <v>5000</v>
      </c>
      <c r="H26" s="2" t="s">
        <v>23</v>
      </c>
      <c r="I26" s="2" t="s">
        <v>2</v>
      </c>
      <c r="J26" s="2" t="s">
        <v>24</v>
      </c>
      <c r="K26" s="2" t="str">
        <f>LOOKUP(A26,'[2]Collin Seedling for R'!$A$3:$A$51,'[2]Collin Seedling for R'!$R$3:$R$51)</f>
        <v>High</v>
      </c>
      <c r="L26" s="2" t="str">
        <f>LOOKUP(A26,'[2]Collin Seedling for R'!$A$3:$A$51,'[2]Collin Seedling for R'!$T$3:$T$51)</f>
        <v>FS</v>
      </c>
      <c r="M26" s="2" t="str">
        <f>LOOKUP(A26,'[2]Collin Seedling for R'!$A$3:$A$51,'[2]Collin Seedling for R'!$P$3:$P$51)</f>
        <v>Seeded</v>
      </c>
      <c r="N26" s="8">
        <f t="shared" si="0"/>
        <v>0.22</v>
      </c>
      <c r="O26" s="2" t="str">
        <f>LOOKUP(H26,[2]plantlist!$A$2:$A$943,[2]plantlist!$B$2:$B$943)</f>
        <v>S</v>
      </c>
    </row>
    <row r="27" spans="1:15" x14ac:dyDescent="0.2">
      <c r="A27" s="7" t="s">
        <v>215</v>
      </c>
      <c r="B27" s="2">
        <v>1997</v>
      </c>
      <c r="C27" s="2" t="s">
        <v>0</v>
      </c>
      <c r="D27" s="2">
        <v>0</v>
      </c>
      <c r="E27" s="2">
        <v>12</v>
      </c>
      <c r="F27" s="2">
        <v>12</v>
      </c>
      <c r="G27" s="2">
        <v>5000</v>
      </c>
      <c r="H27" s="2" t="s">
        <v>378</v>
      </c>
      <c r="I27" s="2" t="s">
        <v>2</v>
      </c>
      <c r="J27" s="2" t="s">
        <v>379</v>
      </c>
      <c r="K27" s="2" t="str">
        <f>LOOKUP(A27,'[2]Collin Seedling for R'!$A$3:$A$51,'[2]Collin Seedling for R'!$R$3:$R$51)</f>
        <v>High</v>
      </c>
      <c r="L27" s="2" t="str">
        <f>LOOKUP(A27,'[2]Collin Seedling for R'!$A$3:$A$51,'[2]Collin Seedling for R'!$T$3:$T$51)</f>
        <v>FS</v>
      </c>
      <c r="M27" s="2" t="str">
        <f>LOOKUP(A27,'[2]Collin Seedling for R'!$A$3:$A$51,'[2]Collin Seedling for R'!$P$3:$P$51)</f>
        <v>Seeded</v>
      </c>
      <c r="N27" s="8">
        <f t="shared" si="0"/>
        <v>0.24</v>
      </c>
      <c r="O27" s="2" t="str">
        <f>LOOKUP(H27,[2]plantlist!$A$2:$A$943,[2]plantlist!$B$2:$B$943)</f>
        <v>F</v>
      </c>
    </row>
    <row r="28" spans="1:15" x14ac:dyDescent="0.2">
      <c r="A28" s="7" t="s">
        <v>215</v>
      </c>
      <c r="B28" s="2">
        <v>1997</v>
      </c>
      <c r="C28" s="2" t="s">
        <v>0</v>
      </c>
      <c r="D28" s="2">
        <v>0</v>
      </c>
      <c r="E28" s="2">
        <v>1</v>
      </c>
      <c r="F28" s="2">
        <v>1</v>
      </c>
      <c r="G28" s="2">
        <v>5000</v>
      </c>
      <c r="H28" s="2" t="s">
        <v>380</v>
      </c>
      <c r="I28" s="2" t="s">
        <v>2</v>
      </c>
      <c r="J28" s="2" t="s">
        <v>381</v>
      </c>
      <c r="K28" s="2" t="str">
        <f>LOOKUP(A28,'[2]Collin Seedling for R'!$A$3:$A$51,'[2]Collin Seedling for R'!$R$3:$R$51)</f>
        <v>High</v>
      </c>
      <c r="L28" s="2" t="str">
        <f>LOOKUP(A28,'[2]Collin Seedling for R'!$A$3:$A$51,'[2]Collin Seedling for R'!$T$3:$T$51)</f>
        <v>FS</v>
      </c>
      <c r="M28" s="2" t="str">
        <f>LOOKUP(A28,'[2]Collin Seedling for R'!$A$3:$A$51,'[2]Collin Seedling for R'!$P$3:$P$51)</f>
        <v>Seeded</v>
      </c>
      <c r="N28" s="8">
        <f t="shared" si="0"/>
        <v>0.02</v>
      </c>
      <c r="O28" s="2" t="str">
        <f>LOOKUP(H28,[2]plantlist!$A$2:$A$943,[2]plantlist!$B$2:$B$943)</f>
        <v>G</v>
      </c>
    </row>
    <row r="29" spans="1:15" x14ac:dyDescent="0.2">
      <c r="A29" s="7" t="s">
        <v>215</v>
      </c>
      <c r="B29" s="2">
        <v>1997</v>
      </c>
      <c r="C29" s="2" t="s">
        <v>0</v>
      </c>
      <c r="D29" s="2">
        <v>0</v>
      </c>
      <c r="E29" s="2">
        <v>18</v>
      </c>
      <c r="F29" s="2">
        <v>18</v>
      </c>
      <c r="G29" s="2">
        <v>5000</v>
      </c>
      <c r="H29" s="2" t="s">
        <v>358</v>
      </c>
      <c r="I29" s="2" t="s">
        <v>2</v>
      </c>
      <c r="J29" s="2" t="s">
        <v>359</v>
      </c>
      <c r="K29" s="2" t="str">
        <f>LOOKUP(A29,'[2]Collin Seedling for R'!$A$3:$A$51,'[2]Collin Seedling for R'!$R$3:$R$51)</f>
        <v>High</v>
      </c>
      <c r="L29" s="2" t="str">
        <f>LOOKUP(A29,'[2]Collin Seedling for R'!$A$3:$A$51,'[2]Collin Seedling for R'!$T$3:$T$51)</f>
        <v>FS</v>
      </c>
      <c r="M29" s="2" t="str">
        <f>LOOKUP(A29,'[2]Collin Seedling for R'!$A$3:$A$51,'[2]Collin Seedling for R'!$P$3:$P$51)</f>
        <v>Seeded</v>
      </c>
      <c r="N29" s="8">
        <f t="shared" si="0"/>
        <v>0.36</v>
      </c>
      <c r="O29" s="2" t="str">
        <f>LOOKUP(H29,[2]plantlist!$A$2:$A$943,[2]plantlist!$B$2:$B$943)</f>
        <v>F</v>
      </c>
    </row>
    <row r="30" spans="1:15" x14ac:dyDescent="0.2">
      <c r="A30" s="7" t="s">
        <v>215</v>
      </c>
      <c r="B30" s="2">
        <v>1998</v>
      </c>
      <c r="C30" s="2" t="s">
        <v>0</v>
      </c>
      <c r="D30" s="2">
        <v>3446</v>
      </c>
      <c r="E30" s="2">
        <v>0</v>
      </c>
      <c r="F30" s="2">
        <v>3446</v>
      </c>
      <c r="G30" s="2">
        <v>5000</v>
      </c>
      <c r="H30" s="2" t="s">
        <v>366</v>
      </c>
      <c r="I30" s="2" t="s">
        <v>2</v>
      </c>
      <c r="J30" s="2" t="s">
        <v>367</v>
      </c>
      <c r="K30" s="2" t="str">
        <f>LOOKUP(A30,'[2]Collin Seedling for R'!$A$3:$A$51,'[2]Collin Seedling for R'!$R$3:$R$51)</f>
        <v>High</v>
      </c>
      <c r="L30" s="2" t="str">
        <f>LOOKUP(A30,'[2]Collin Seedling for R'!$A$3:$A$51,'[2]Collin Seedling for R'!$T$3:$T$51)</f>
        <v>FS</v>
      </c>
      <c r="M30" s="2" t="str">
        <f>LOOKUP(A30,'[2]Collin Seedling for R'!$A$3:$A$51,'[2]Collin Seedling for R'!$P$3:$P$51)</f>
        <v>Seeded</v>
      </c>
      <c r="N30" s="8">
        <f t="shared" si="0"/>
        <v>0</v>
      </c>
      <c r="O30" s="2" t="str">
        <f>LOOKUP(H30,[2]plantlist!$A$2:$A$943,[2]plantlist!$B$2:$B$943)</f>
        <v>B</v>
      </c>
    </row>
    <row r="31" spans="1:15" x14ac:dyDescent="0.2">
      <c r="A31" s="7" t="s">
        <v>215</v>
      </c>
      <c r="B31" s="2">
        <v>1998</v>
      </c>
      <c r="C31" s="2" t="s">
        <v>0</v>
      </c>
      <c r="D31" s="2">
        <v>936</v>
      </c>
      <c r="E31" s="2">
        <v>0</v>
      </c>
      <c r="F31" s="2">
        <v>936</v>
      </c>
      <c r="G31" s="2">
        <v>5000</v>
      </c>
      <c r="H31" s="2" t="s">
        <v>6</v>
      </c>
      <c r="I31" s="2" t="s">
        <v>2</v>
      </c>
      <c r="J31" s="2" t="s">
        <v>7</v>
      </c>
      <c r="K31" s="2" t="str">
        <f>LOOKUP(A31,'[2]Collin Seedling for R'!$A$3:$A$51,'[2]Collin Seedling for R'!$R$3:$R$51)</f>
        <v>High</v>
      </c>
      <c r="L31" s="2" t="str">
        <f>LOOKUP(A31,'[2]Collin Seedling for R'!$A$3:$A$51,'[2]Collin Seedling for R'!$T$3:$T$51)</f>
        <v>FS</v>
      </c>
      <c r="M31" s="2" t="str">
        <f>LOOKUP(A31,'[2]Collin Seedling for R'!$A$3:$A$51,'[2]Collin Seedling for R'!$P$3:$P$51)</f>
        <v>Seeded</v>
      </c>
      <c r="N31" s="8">
        <f t="shared" si="0"/>
        <v>0</v>
      </c>
      <c r="O31" s="2" t="str">
        <f>LOOKUP(H31,[2]plantlist!$A$2:$A$943,[2]plantlist!$B$2:$B$943)</f>
        <v>L</v>
      </c>
    </row>
    <row r="32" spans="1:15" x14ac:dyDescent="0.2">
      <c r="A32" s="7" t="s">
        <v>215</v>
      </c>
      <c r="B32" s="2">
        <v>1998</v>
      </c>
      <c r="C32" s="2" t="s">
        <v>0</v>
      </c>
      <c r="D32" s="2">
        <v>354</v>
      </c>
      <c r="E32" s="2">
        <v>0</v>
      </c>
      <c r="F32" s="2">
        <v>354</v>
      </c>
      <c r="G32" s="2">
        <v>5000</v>
      </c>
      <c r="H32" s="2" t="s">
        <v>278</v>
      </c>
      <c r="I32" s="2" t="s">
        <v>2</v>
      </c>
      <c r="J32" s="2" t="s">
        <v>279</v>
      </c>
      <c r="K32" s="2" t="str">
        <f>LOOKUP(A32,'[2]Collin Seedling for R'!$A$3:$A$51,'[2]Collin Seedling for R'!$R$3:$R$51)</f>
        <v>High</v>
      </c>
      <c r="L32" s="2" t="str">
        <f>LOOKUP(A32,'[2]Collin Seedling for R'!$A$3:$A$51,'[2]Collin Seedling for R'!$T$3:$T$51)</f>
        <v>FS</v>
      </c>
      <c r="M32" s="2" t="str">
        <f>LOOKUP(A32,'[2]Collin Seedling for R'!$A$3:$A$51,'[2]Collin Seedling for R'!$P$3:$P$51)</f>
        <v>Seeded</v>
      </c>
      <c r="N32" s="8">
        <f t="shared" si="0"/>
        <v>0</v>
      </c>
      <c r="O32" s="2" t="str">
        <f>LOOKUP(H32,[2]plantlist!$A$2:$A$943,[2]plantlist!$B$2:$B$943)</f>
        <v>B</v>
      </c>
    </row>
    <row r="33" spans="1:15" x14ac:dyDescent="0.2">
      <c r="A33" s="7" t="s">
        <v>215</v>
      </c>
      <c r="B33" s="2">
        <v>1998</v>
      </c>
      <c r="C33" s="2" t="s">
        <v>0</v>
      </c>
      <c r="D33" s="2">
        <v>58</v>
      </c>
      <c r="E33" s="2">
        <v>402</v>
      </c>
      <c r="F33" s="2">
        <v>460</v>
      </c>
      <c r="G33" s="2">
        <v>5000</v>
      </c>
      <c r="H33" s="2" t="s">
        <v>368</v>
      </c>
      <c r="I33" s="2" t="s">
        <v>2</v>
      </c>
      <c r="J33" s="2" t="s">
        <v>369</v>
      </c>
      <c r="K33" s="2" t="str">
        <f>LOOKUP(A33,'[2]Collin Seedling for R'!$A$3:$A$51,'[2]Collin Seedling for R'!$R$3:$R$51)</f>
        <v>High</v>
      </c>
      <c r="L33" s="2" t="str">
        <f>LOOKUP(A33,'[2]Collin Seedling for R'!$A$3:$A$51,'[2]Collin Seedling for R'!$T$3:$T$51)</f>
        <v>FS</v>
      </c>
      <c r="M33" s="2" t="str">
        <f>LOOKUP(A33,'[2]Collin Seedling for R'!$A$3:$A$51,'[2]Collin Seedling for R'!$P$3:$P$51)</f>
        <v>Seeded</v>
      </c>
      <c r="N33" s="8">
        <f t="shared" si="0"/>
        <v>8.0399999999999991</v>
      </c>
      <c r="O33" s="2" t="str">
        <f>LOOKUP(H33,[2]plantlist!$A$2:$A$943,[2]plantlist!$B$2:$B$943)</f>
        <v>G</v>
      </c>
    </row>
    <row r="34" spans="1:15" x14ac:dyDescent="0.2">
      <c r="A34" s="7" t="s">
        <v>215</v>
      </c>
      <c r="B34" s="2">
        <v>1998</v>
      </c>
      <c r="C34" s="2" t="s">
        <v>0</v>
      </c>
      <c r="D34" s="2">
        <v>44</v>
      </c>
      <c r="E34" s="2">
        <v>356</v>
      </c>
      <c r="F34" s="2">
        <v>400</v>
      </c>
      <c r="G34" s="2">
        <v>5000</v>
      </c>
      <c r="H34" s="2" t="s">
        <v>372</v>
      </c>
      <c r="I34" s="2" t="s">
        <v>2</v>
      </c>
      <c r="J34" s="2" t="s">
        <v>48</v>
      </c>
      <c r="K34" s="2" t="str">
        <f>LOOKUP(A34,'[2]Collin Seedling for R'!$A$3:$A$51,'[2]Collin Seedling for R'!$R$3:$R$51)</f>
        <v>High</v>
      </c>
      <c r="L34" s="2" t="str">
        <f>LOOKUP(A34,'[2]Collin Seedling for R'!$A$3:$A$51,'[2]Collin Seedling for R'!$T$3:$T$51)</f>
        <v>FS</v>
      </c>
      <c r="M34" s="2" t="str">
        <f>LOOKUP(A34,'[2]Collin Seedling for R'!$A$3:$A$51,'[2]Collin Seedling for R'!$P$3:$P$51)</f>
        <v>Seeded</v>
      </c>
      <c r="N34" s="8">
        <f t="shared" si="0"/>
        <v>7.12</v>
      </c>
      <c r="O34" s="2" t="str">
        <f>LOOKUP(H34,[2]plantlist!$A$2:$A$943,[2]plantlist!$B$2:$B$943)</f>
        <v>G</v>
      </c>
    </row>
    <row r="35" spans="1:15" x14ac:dyDescent="0.2">
      <c r="A35" s="7" t="s">
        <v>215</v>
      </c>
      <c r="B35" s="2">
        <v>1998</v>
      </c>
      <c r="C35" s="2" t="s">
        <v>0</v>
      </c>
      <c r="D35" s="2">
        <v>36</v>
      </c>
      <c r="E35" s="2">
        <v>34</v>
      </c>
      <c r="F35" s="2">
        <v>70</v>
      </c>
      <c r="G35" s="2">
        <v>5000</v>
      </c>
      <c r="H35" s="2" t="s">
        <v>10</v>
      </c>
      <c r="I35" s="2" t="s">
        <v>2</v>
      </c>
      <c r="J35" s="2" t="s">
        <v>11</v>
      </c>
      <c r="K35" s="2" t="str">
        <f>LOOKUP(A35,'[2]Collin Seedling for R'!$A$3:$A$51,'[2]Collin Seedling for R'!$R$3:$R$51)</f>
        <v>High</v>
      </c>
      <c r="L35" s="2" t="str">
        <f>LOOKUP(A35,'[2]Collin Seedling for R'!$A$3:$A$51,'[2]Collin Seedling for R'!$T$3:$T$51)</f>
        <v>FS</v>
      </c>
      <c r="M35" s="2" t="str">
        <f>LOOKUP(A35,'[2]Collin Seedling for R'!$A$3:$A$51,'[2]Collin Seedling for R'!$P$3:$P$51)</f>
        <v>Seeded</v>
      </c>
      <c r="N35" s="8">
        <f t="shared" si="0"/>
        <v>0.67999999999999994</v>
      </c>
      <c r="O35" s="2" t="str">
        <f>LOOKUP(H35,[2]plantlist!$A$2:$A$943,[2]plantlist!$B$2:$B$943)</f>
        <v>L</v>
      </c>
    </row>
    <row r="36" spans="1:15" x14ac:dyDescent="0.2">
      <c r="A36" s="7" t="s">
        <v>215</v>
      </c>
      <c r="B36" s="2">
        <v>1998</v>
      </c>
      <c r="C36" s="2" t="s">
        <v>0</v>
      </c>
      <c r="D36" s="2">
        <v>24</v>
      </c>
      <c r="E36" s="2">
        <v>0</v>
      </c>
      <c r="F36" s="2">
        <v>24</v>
      </c>
      <c r="G36" s="2">
        <v>5000</v>
      </c>
      <c r="H36" s="2" t="s">
        <v>74</v>
      </c>
      <c r="I36" s="2" t="s">
        <v>19</v>
      </c>
      <c r="J36" s="2" t="s">
        <v>75</v>
      </c>
      <c r="K36" s="2" t="str">
        <f>LOOKUP(A36,'[2]Collin Seedling for R'!$A$3:$A$51,'[2]Collin Seedling for R'!$R$3:$R$51)</f>
        <v>High</v>
      </c>
      <c r="L36" s="2" t="str">
        <f>LOOKUP(A36,'[2]Collin Seedling for R'!$A$3:$A$51,'[2]Collin Seedling for R'!$T$3:$T$51)</f>
        <v>FS</v>
      </c>
      <c r="M36" s="2" t="str">
        <f>LOOKUP(A36,'[2]Collin Seedling for R'!$A$3:$A$51,'[2]Collin Seedling for R'!$P$3:$P$51)</f>
        <v>Seeded</v>
      </c>
      <c r="N36" s="8">
        <f t="shared" si="0"/>
        <v>0</v>
      </c>
      <c r="O36" s="2" t="str">
        <f>LOOKUP(H36,[2]plantlist!$A$2:$A$943,[2]plantlist!$B$2:$B$943)</f>
        <v>T</v>
      </c>
    </row>
    <row r="37" spans="1:15" x14ac:dyDescent="0.2">
      <c r="A37" s="7" t="s">
        <v>215</v>
      </c>
      <c r="B37" s="2">
        <v>1998</v>
      </c>
      <c r="C37" s="2" t="s">
        <v>0</v>
      </c>
      <c r="D37" s="2">
        <v>23</v>
      </c>
      <c r="E37" s="2">
        <v>153</v>
      </c>
      <c r="F37" s="2">
        <v>176</v>
      </c>
      <c r="G37" s="2">
        <v>5000</v>
      </c>
      <c r="H37" s="2" t="s">
        <v>8</v>
      </c>
      <c r="I37" s="2" t="s">
        <v>2</v>
      </c>
      <c r="J37" s="2" t="s">
        <v>9</v>
      </c>
      <c r="K37" s="2" t="str">
        <f>LOOKUP(A37,'[2]Collin Seedling for R'!$A$3:$A$51,'[2]Collin Seedling for R'!$R$3:$R$51)</f>
        <v>High</v>
      </c>
      <c r="L37" s="2" t="str">
        <f>LOOKUP(A37,'[2]Collin Seedling for R'!$A$3:$A$51,'[2]Collin Seedling for R'!$T$3:$T$51)</f>
        <v>FS</v>
      </c>
      <c r="M37" s="2" t="str">
        <f>LOOKUP(A37,'[2]Collin Seedling for R'!$A$3:$A$51,'[2]Collin Seedling for R'!$P$3:$P$51)</f>
        <v>Seeded</v>
      </c>
      <c r="N37" s="8">
        <f t="shared" si="0"/>
        <v>3.06</v>
      </c>
      <c r="O37" s="2" t="str">
        <f>LOOKUP(H37,[2]plantlist!$A$2:$A$943,[2]plantlist!$B$2:$B$943)</f>
        <v>G</v>
      </c>
    </row>
    <row r="38" spans="1:15" x14ac:dyDescent="0.2">
      <c r="A38" s="7" t="s">
        <v>215</v>
      </c>
      <c r="B38" s="2">
        <v>1998</v>
      </c>
      <c r="C38" s="2" t="s">
        <v>0</v>
      </c>
      <c r="D38" s="2">
        <v>19</v>
      </c>
      <c r="E38" s="2">
        <v>114</v>
      </c>
      <c r="F38" s="2">
        <v>133</v>
      </c>
      <c r="G38" s="2">
        <v>5000</v>
      </c>
      <c r="H38" s="2" t="s">
        <v>248</v>
      </c>
      <c r="I38" s="2" t="s">
        <v>2</v>
      </c>
      <c r="J38" s="2" t="s">
        <v>249</v>
      </c>
      <c r="K38" s="2" t="str">
        <f>LOOKUP(A38,'[2]Collin Seedling for R'!$A$3:$A$51,'[2]Collin Seedling for R'!$R$3:$R$51)</f>
        <v>High</v>
      </c>
      <c r="L38" s="2" t="str">
        <f>LOOKUP(A38,'[2]Collin Seedling for R'!$A$3:$A$51,'[2]Collin Seedling for R'!$T$3:$T$51)</f>
        <v>FS</v>
      </c>
      <c r="M38" s="2" t="str">
        <f>LOOKUP(A38,'[2]Collin Seedling for R'!$A$3:$A$51,'[2]Collin Seedling for R'!$P$3:$P$51)</f>
        <v>Seeded</v>
      </c>
      <c r="N38" s="8">
        <f t="shared" si="0"/>
        <v>2.2800000000000002</v>
      </c>
      <c r="O38" s="2" t="str">
        <f>LOOKUP(H38,[2]plantlist!$A$2:$A$943,[2]plantlist!$B$2:$B$943)</f>
        <v>G</v>
      </c>
    </row>
    <row r="39" spans="1:15" x14ac:dyDescent="0.2">
      <c r="A39" s="7" t="s">
        <v>215</v>
      </c>
      <c r="B39" s="2">
        <v>1998</v>
      </c>
      <c r="C39" s="2" t="s">
        <v>0</v>
      </c>
      <c r="D39" s="2">
        <v>19</v>
      </c>
      <c r="E39" s="2">
        <v>0</v>
      </c>
      <c r="F39" s="2">
        <v>19</v>
      </c>
      <c r="G39" s="2">
        <v>5000</v>
      </c>
      <c r="H39" s="2" t="s">
        <v>41</v>
      </c>
      <c r="I39" s="2" t="s">
        <v>2</v>
      </c>
      <c r="J39" s="2" t="s">
        <v>42</v>
      </c>
      <c r="K39" s="2" t="str">
        <f>LOOKUP(A39,'[2]Collin Seedling for R'!$A$3:$A$51,'[2]Collin Seedling for R'!$R$3:$R$51)</f>
        <v>High</v>
      </c>
      <c r="L39" s="2" t="str">
        <f>LOOKUP(A39,'[2]Collin Seedling for R'!$A$3:$A$51,'[2]Collin Seedling for R'!$T$3:$T$51)</f>
        <v>FS</v>
      </c>
      <c r="M39" s="2" t="str">
        <f>LOOKUP(A39,'[2]Collin Seedling for R'!$A$3:$A$51,'[2]Collin Seedling for R'!$P$3:$P$51)</f>
        <v>Seeded</v>
      </c>
      <c r="N39" s="8">
        <f t="shared" si="0"/>
        <v>0</v>
      </c>
      <c r="O39" s="2" t="str">
        <f>LOOKUP(H39,[2]plantlist!$A$2:$A$943,[2]plantlist!$B$2:$B$943)</f>
        <v>B</v>
      </c>
    </row>
    <row r="40" spans="1:15" x14ac:dyDescent="0.2">
      <c r="A40" s="7" t="s">
        <v>215</v>
      </c>
      <c r="B40" s="2">
        <v>1998</v>
      </c>
      <c r="C40" s="2" t="s">
        <v>0</v>
      </c>
      <c r="D40" s="2">
        <v>9</v>
      </c>
      <c r="E40" s="2">
        <v>24</v>
      </c>
      <c r="F40" s="2">
        <v>33</v>
      </c>
      <c r="G40" s="2">
        <v>5000</v>
      </c>
      <c r="H40" s="2" t="s">
        <v>12</v>
      </c>
      <c r="I40" s="2" t="s">
        <v>2</v>
      </c>
      <c r="J40" s="2" t="s">
        <v>13</v>
      </c>
      <c r="K40" s="2" t="str">
        <f>LOOKUP(A40,'[2]Collin Seedling for R'!$A$3:$A$51,'[2]Collin Seedling for R'!$R$3:$R$51)</f>
        <v>High</v>
      </c>
      <c r="L40" s="2" t="str">
        <f>LOOKUP(A40,'[2]Collin Seedling for R'!$A$3:$A$51,'[2]Collin Seedling for R'!$T$3:$T$51)</f>
        <v>FS</v>
      </c>
      <c r="M40" s="2" t="str">
        <f>LOOKUP(A40,'[2]Collin Seedling for R'!$A$3:$A$51,'[2]Collin Seedling for R'!$P$3:$P$51)</f>
        <v>Seeded</v>
      </c>
      <c r="N40" s="8">
        <f t="shared" si="0"/>
        <v>0.48</v>
      </c>
      <c r="O40" s="2" t="str">
        <f>LOOKUP(H40,[2]plantlist!$A$2:$A$943,[2]plantlist!$B$2:$B$943)</f>
        <v>G</v>
      </c>
    </row>
    <row r="41" spans="1:15" x14ac:dyDescent="0.2">
      <c r="A41" s="7" t="s">
        <v>215</v>
      </c>
      <c r="B41" s="2">
        <v>1998</v>
      </c>
      <c r="C41" s="2" t="s">
        <v>0</v>
      </c>
      <c r="D41" s="2">
        <v>6</v>
      </c>
      <c r="E41" s="2">
        <v>0</v>
      </c>
      <c r="F41" s="2">
        <v>6</v>
      </c>
      <c r="G41" s="2">
        <v>5000</v>
      </c>
      <c r="H41" s="2" t="s">
        <v>55</v>
      </c>
      <c r="I41" s="2" t="s">
        <v>2</v>
      </c>
      <c r="J41" s="2" t="s">
        <v>56</v>
      </c>
      <c r="K41" s="2" t="str">
        <f>LOOKUP(A41,'[2]Collin Seedling for R'!$A$3:$A$51,'[2]Collin Seedling for R'!$R$3:$R$51)</f>
        <v>High</v>
      </c>
      <c r="L41" s="2" t="str">
        <f>LOOKUP(A41,'[2]Collin Seedling for R'!$A$3:$A$51,'[2]Collin Seedling for R'!$T$3:$T$51)</f>
        <v>FS</v>
      </c>
      <c r="M41" s="2" t="str">
        <f>LOOKUP(A41,'[2]Collin Seedling for R'!$A$3:$A$51,'[2]Collin Seedling for R'!$P$3:$P$51)</f>
        <v>Seeded</v>
      </c>
      <c r="N41" s="8">
        <f t="shared" si="0"/>
        <v>0</v>
      </c>
      <c r="O41" s="2" t="str">
        <f>LOOKUP(H41,[2]plantlist!$A$2:$A$943,[2]plantlist!$B$2:$B$943)</f>
        <v>T</v>
      </c>
    </row>
    <row r="42" spans="1:15" x14ac:dyDescent="0.2">
      <c r="A42" s="7" t="s">
        <v>215</v>
      </c>
      <c r="B42" s="2">
        <v>1998</v>
      </c>
      <c r="C42" s="2" t="s">
        <v>0</v>
      </c>
      <c r="D42" s="2">
        <v>6</v>
      </c>
      <c r="E42" s="2">
        <v>17</v>
      </c>
      <c r="F42" s="2">
        <v>23</v>
      </c>
      <c r="G42" s="2">
        <v>5000</v>
      </c>
      <c r="H42" s="2" t="s">
        <v>66</v>
      </c>
      <c r="I42" s="2" t="s">
        <v>2</v>
      </c>
      <c r="J42" s="2" t="s">
        <v>67</v>
      </c>
      <c r="K42" s="2" t="str">
        <f>LOOKUP(A42,'[2]Collin Seedling for R'!$A$3:$A$51,'[2]Collin Seedling for R'!$R$3:$R$51)</f>
        <v>High</v>
      </c>
      <c r="L42" s="2" t="str">
        <f>LOOKUP(A42,'[2]Collin Seedling for R'!$A$3:$A$51,'[2]Collin Seedling for R'!$T$3:$T$51)</f>
        <v>FS</v>
      </c>
      <c r="M42" s="2" t="str">
        <f>LOOKUP(A42,'[2]Collin Seedling for R'!$A$3:$A$51,'[2]Collin Seedling for R'!$P$3:$P$51)</f>
        <v>Seeded</v>
      </c>
      <c r="N42" s="8">
        <f t="shared" si="0"/>
        <v>0.33999999999999997</v>
      </c>
      <c r="O42" s="2" t="str">
        <f>LOOKUP(H42,[2]plantlist!$A$2:$A$943,[2]plantlist!$B$2:$B$943)</f>
        <v>G</v>
      </c>
    </row>
    <row r="43" spans="1:15" x14ac:dyDescent="0.2">
      <c r="A43" s="7" t="s">
        <v>215</v>
      </c>
      <c r="B43" s="2">
        <v>1998</v>
      </c>
      <c r="C43" s="2" t="s">
        <v>0</v>
      </c>
      <c r="D43" s="2">
        <v>5</v>
      </c>
      <c r="E43" s="2">
        <v>78</v>
      </c>
      <c r="F43" s="2">
        <v>83</v>
      </c>
      <c r="G43" s="2">
        <v>5000</v>
      </c>
      <c r="H43" s="2" t="s">
        <v>370</v>
      </c>
      <c r="I43" s="2" t="s">
        <v>2</v>
      </c>
      <c r="J43" s="2" t="s">
        <v>371</v>
      </c>
      <c r="K43" s="2" t="str">
        <f>LOOKUP(A43,'[2]Collin Seedling for R'!$A$3:$A$51,'[2]Collin Seedling for R'!$R$3:$R$51)</f>
        <v>High</v>
      </c>
      <c r="L43" s="2" t="str">
        <f>LOOKUP(A43,'[2]Collin Seedling for R'!$A$3:$A$51,'[2]Collin Seedling for R'!$T$3:$T$51)</f>
        <v>FS</v>
      </c>
      <c r="M43" s="2" t="str">
        <f>LOOKUP(A43,'[2]Collin Seedling for R'!$A$3:$A$51,'[2]Collin Seedling for R'!$P$3:$P$51)</f>
        <v>Seeded</v>
      </c>
      <c r="N43" s="8">
        <f t="shared" si="0"/>
        <v>1.5599999999999998</v>
      </c>
      <c r="O43" s="2" t="str">
        <f>LOOKUP(H43,[2]plantlist!$A$2:$A$943,[2]plantlist!$B$2:$B$943)</f>
        <v>G</v>
      </c>
    </row>
    <row r="44" spans="1:15" x14ac:dyDescent="0.2">
      <c r="A44" s="7" t="s">
        <v>215</v>
      </c>
      <c r="B44" s="2">
        <v>1998</v>
      </c>
      <c r="C44" s="2" t="s">
        <v>0</v>
      </c>
      <c r="D44" s="2">
        <v>4</v>
      </c>
      <c r="E44" s="2">
        <v>45</v>
      </c>
      <c r="F44" s="2">
        <v>49</v>
      </c>
      <c r="G44" s="2">
        <v>5000</v>
      </c>
      <c r="H44" s="2" t="s">
        <v>374</v>
      </c>
      <c r="I44" s="2" t="s">
        <v>2</v>
      </c>
      <c r="J44" s="2" t="s">
        <v>375</v>
      </c>
      <c r="K44" s="2" t="str">
        <f>LOOKUP(A44,'[2]Collin Seedling for R'!$A$3:$A$51,'[2]Collin Seedling for R'!$R$3:$R$51)</f>
        <v>High</v>
      </c>
      <c r="L44" s="2" t="str">
        <f>LOOKUP(A44,'[2]Collin Seedling for R'!$A$3:$A$51,'[2]Collin Seedling for R'!$T$3:$T$51)</f>
        <v>FS</v>
      </c>
      <c r="M44" s="2" t="str">
        <f>LOOKUP(A44,'[2]Collin Seedling for R'!$A$3:$A$51,'[2]Collin Seedling for R'!$P$3:$P$51)</f>
        <v>Seeded</v>
      </c>
      <c r="N44" s="8">
        <f t="shared" si="0"/>
        <v>0.89999999999999991</v>
      </c>
      <c r="O44" s="2" t="str">
        <f>LOOKUP(H44,[2]plantlist!$A$2:$A$943,[2]plantlist!$B$2:$B$943)</f>
        <v>F</v>
      </c>
    </row>
    <row r="45" spans="1:15" x14ac:dyDescent="0.2">
      <c r="A45" s="7" t="s">
        <v>215</v>
      </c>
      <c r="B45" s="2">
        <v>1998</v>
      </c>
      <c r="C45" s="2" t="s">
        <v>0</v>
      </c>
      <c r="D45" s="2">
        <v>4</v>
      </c>
      <c r="E45" s="2">
        <v>101</v>
      </c>
      <c r="F45" s="2">
        <v>105</v>
      </c>
      <c r="G45" s="2">
        <v>5000</v>
      </c>
      <c r="H45" s="2" t="s">
        <v>31</v>
      </c>
      <c r="I45" s="2" t="s">
        <v>2</v>
      </c>
      <c r="J45" s="2" t="s">
        <v>32</v>
      </c>
      <c r="K45" s="2" t="str">
        <f>LOOKUP(A45,'[2]Collin Seedling for R'!$A$3:$A$51,'[2]Collin Seedling for R'!$R$3:$R$51)</f>
        <v>High</v>
      </c>
      <c r="L45" s="2" t="str">
        <f>LOOKUP(A45,'[2]Collin Seedling for R'!$A$3:$A$51,'[2]Collin Seedling for R'!$T$3:$T$51)</f>
        <v>FS</v>
      </c>
      <c r="M45" s="2" t="str">
        <f>LOOKUP(A45,'[2]Collin Seedling for R'!$A$3:$A$51,'[2]Collin Seedling for R'!$P$3:$P$51)</f>
        <v>Seeded</v>
      </c>
      <c r="N45" s="8">
        <f t="shared" si="0"/>
        <v>2.02</v>
      </c>
      <c r="O45" s="2" t="str">
        <f>LOOKUP(H45,[2]plantlist!$A$2:$A$943,[2]plantlist!$B$2:$B$943)</f>
        <v>U</v>
      </c>
    </row>
    <row r="46" spans="1:15" x14ac:dyDescent="0.2">
      <c r="A46" s="7" t="s">
        <v>215</v>
      </c>
      <c r="B46" s="2">
        <v>1998</v>
      </c>
      <c r="C46" s="2" t="s">
        <v>0</v>
      </c>
      <c r="D46" s="2">
        <v>3</v>
      </c>
      <c r="E46" s="2">
        <v>44</v>
      </c>
      <c r="F46" s="2">
        <v>47</v>
      </c>
      <c r="G46" s="2">
        <v>5000</v>
      </c>
      <c r="H46" s="2" t="s">
        <v>60</v>
      </c>
      <c r="I46" s="2" t="s">
        <v>2</v>
      </c>
      <c r="J46" s="2" t="s">
        <v>61</v>
      </c>
      <c r="K46" s="2" t="str">
        <f>LOOKUP(A46,'[2]Collin Seedling for R'!$A$3:$A$51,'[2]Collin Seedling for R'!$R$3:$R$51)</f>
        <v>High</v>
      </c>
      <c r="L46" s="2" t="str">
        <f>LOOKUP(A46,'[2]Collin Seedling for R'!$A$3:$A$51,'[2]Collin Seedling for R'!$T$3:$T$51)</f>
        <v>FS</v>
      </c>
      <c r="M46" s="2" t="str">
        <f>LOOKUP(A46,'[2]Collin Seedling for R'!$A$3:$A$51,'[2]Collin Seedling for R'!$P$3:$P$51)</f>
        <v>Seeded</v>
      </c>
      <c r="N46" s="8">
        <f t="shared" si="0"/>
        <v>0.88</v>
      </c>
      <c r="O46" s="2" t="str">
        <f>LOOKUP(H46,[2]plantlist!$A$2:$A$943,[2]plantlist!$B$2:$B$943)</f>
        <v>F</v>
      </c>
    </row>
    <row r="47" spans="1:15" x14ac:dyDescent="0.2">
      <c r="A47" s="7" t="s">
        <v>215</v>
      </c>
      <c r="B47" s="2">
        <v>1998</v>
      </c>
      <c r="C47" s="2" t="s">
        <v>0</v>
      </c>
      <c r="D47" s="2">
        <v>2</v>
      </c>
      <c r="E47" s="2">
        <v>0</v>
      </c>
      <c r="F47" s="2">
        <v>2</v>
      </c>
      <c r="G47" s="2">
        <v>5000</v>
      </c>
      <c r="H47" s="2" t="s">
        <v>64</v>
      </c>
      <c r="I47" s="2" t="s">
        <v>2</v>
      </c>
      <c r="J47" s="2" t="s">
        <v>65</v>
      </c>
      <c r="K47" s="2" t="str">
        <f>LOOKUP(A47,'[2]Collin Seedling for R'!$A$3:$A$51,'[2]Collin Seedling for R'!$R$3:$R$51)</f>
        <v>High</v>
      </c>
      <c r="L47" s="2" t="str">
        <f>LOOKUP(A47,'[2]Collin Seedling for R'!$A$3:$A$51,'[2]Collin Seedling for R'!$T$3:$T$51)</f>
        <v>FS</v>
      </c>
      <c r="M47" s="2" t="str">
        <f>LOOKUP(A47,'[2]Collin Seedling for R'!$A$3:$A$51,'[2]Collin Seedling for R'!$P$3:$P$51)</f>
        <v>Seeded</v>
      </c>
      <c r="N47" s="8">
        <f t="shared" si="0"/>
        <v>0</v>
      </c>
      <c r="O47" s="2" t="str">
        <f>LOOKUP(H47,[2]plantlist!$A$2:$A$943,[2]plantlist!$B$2:$B$943)</f>
        <v>L</v>
      </c>
    </row>
    <row r="48" spans="1:15" x14ac:dyDescent="0.2">
      <c r="A48" s="7" t="s">
        <v>215</v>
      </c>
      <c r="B48" s="2">
        <v>1998</v>
      </c>
      <c r="C48" s="2" t="s">
        <v>0</v>
      </c>
      <c r="D48" s="2">
        <v>2</v>
      </c>
      <c r="E48" s="2">
        <v>33</v>
      </c>
      <c r="F48" s="2">
        <v>35</v>
      </c>
      <c r="G48" s="2">
        <v>5000</v>
      </c>
      <c r="H48" s="2" t="s">
        <v>370</v>
      </c>
      <c r="I48" s="2" t="s">
        <v>19</v>
      </c>
      <c r="J48" s="2" t="s">
        <v>371</v>
      </c>
      <c r="K48" s="2" t="str">
        <f>LOOKUP(A48,'[2]Collin Seedling for R'!$A$3:$A$51,'[2]Collin Seedling for R'!$R$3:$R$51)</f>
        <v>High</v>
      </c>
      <c r="L48" s="2" t="str">
        <f>LOOKUP(A48,'[2]Collin Seedling for R'!$A$3:$A$51,'[2]Collin Seedling for R'!$T$3:$T$51)</f>
        <v>FS</v>
      </c>
      <c r="M48" s="2" t="str">
        <f>LOOKUP(A48,'[2]Collin Seedling for R'!$A$3:$A$51,'[2]Collin Seedling for R'!$P$3:$P$51)</f>
        <v>Seeded</v>
      </c>
      <c r="N48" s="8">
        <f t="shared" si="0"/>
        <v>0.66</v>
      </c>
      <c r="O48" s="2" t="str">
        <f>LOOKUP(H48,[2]plantlist!$A$2:$A$943,[2]plantlist!$B$2:$B$943)</f>
        <v>G</v>
      </c>
    </row>
    <row r="49" spans="1:15" x14ac:dyDescent="0.2">
      <c r="A49" s="7" t="s">
        <v>215</v>
      </c>
      <c r="B49" s="2">
        <v>1998</v>
      </c>
      <c r="C49" s="2" t="s">
        <v>0</v>
      </c>
      <c r="D49" s="2">
        <v>0</v>
      </c>
      <c r="E49" s="2">
        <v>67</v>
      </c>
      <c r="F49" s="2">
        <v>67</v>
      </c>
      <c r="G49" s="2">
        <v>5000</v>
      </c>
      <c r="H49" s="2" t="s">
        <v>45</v>
      </c>
      <c r="I49" s="2" t="s">
        <v>2</v>
      </c>
      <c r="J49" s="2" t="s">
        <v>46</v>
      </c>
      <c r="K49" s="2" t="str">
        <f>LOOKUP(A49,'[2]Collin Seedling for R'!$A$3:$A$51,'[2]Collin Seedling for R'!$R$3:$R$51)</f>
        <v>High</v>
      </c>
      <c r="L49" s="2" t="str">
        <f>LOOKUP(A49,'[2]Collin Seedling for R'!$A$3:$A$51,'[2]Collin Seedling for R'!$T$3:$T$51)</f>
        <v>FS</v>
      </c>
      <c r="M49" s="2" t="str">
        <f>LOOKUP(A49,'[2]Collin Seedling for R'!$A$3:$A$51,'[2]Collin Seedling for R'!$P$3:$P$51)</f>
        <v>Seeded</v>
      </c>
      <c r="N49" s="8">
        <f t="shared" si="0"/>
        <v>1.34</v>
      </c>
      <c r="O49" s="2" t="str">
        <f>LOOKUP(H49,[2]plantlist!$A$2:$A$943,[2]plantlist!$B$2:$B$943)</f>
        <v>F</v>
      </c>
    </row>
    <row r="50" spans="1:15" x14ac:dyDescent="0.2">
      <c r="A50" s="7" t="s">
        <v>215</v>
      </c>
      <c r="B50" s="2">
        <v>1998</v>
      </c>
      <c r="C50" s="2" t="s">
        <v>0</v>
      </c>
      <c r="D50" s="2">
        <v>0</v>
      </c>
      <c r="E50" s="2">
        <v>13</v>
      </c>
      <c r="F50" s="2">
        <v>13</v>
      </c>
      <c r="G50" s="2">
        <v>5000</v>
      </c>
      <c r="H50" s="2" t="s">
        <v>368</v>
      </c>
      <c r="I50" s="2" t="s">
        <v>19</v>
      </c>
      <c r="J50" s="2" t="s">
        <v>369</v>
      </c>
      <c r="K50" s="2" t="str">
        <f>LOOKUP(A50,'[2]Collin Seedling for R'!$A$3:$A$51,'[2]Collin Seedling for R'!$R$3:$R$51)</f>
        <v>High</v>
      </c>
      <c r="L50" s="2" t="str">
        <f>LOOKUP(A50,'[2]Collin Seedling for R'!$A$3:$A$51,'[2]Collin Seedling for R'!$T$3:$T$51)</f>
        <v>FS</v>
      </c>
      <c r="M50" s="2" t="str">
        <f>LOOKUP(A50,'[2]Collin Seedling for R'!$A$3:$A$51,'[2]Collin Seedling for R'!$P$3:$P$51)</f>
        <v>Seeded</v>
      </c>
      <c r="N50" s="8">
        <f t="shared" si="0"/>
        <v>0.26</v>
      </c>
      <c r="O50" s="2" t="str">
        <f>LOOKUP(H50,[2]plantlist!$A$2:$A$943,[2]plantlist!$B$2:$B$943)</f>
        <v>G</v>
      </c>
    </row>
    <row r="51" spans="1:15" x14ac:dyDescent="0.2">
      <c r="A51" s="7" t="s">
        <v>215</v>
      </c>
      <c r="B51" s="2">
        <v>1998</v>
      </c>
      <c r="C51" s="2" t="s">
        <v>0</v>
      </c>
      <c r="D51" s="2">
        <v>0</v>
      </c>
      <c r="E51" s="2">
        <v>22</v>
      </c>
      <c r="F51" s="2">
        <v>22</v>
      </c>
      <c r="G51" s="2">
        <v>5000</v>
      </c>
      <c r="H51" s="2" t="s">
        <v>21</v>
      </c>
      <c r="I51" s="2" t="s">
        <v>2</v>
      </c>
      <c r="J51" s="2" t="s">
        <v>22</v>
      </c>
      <c r="K51" s="2" t="str">
        <f>LOOKUP(A51,'[2]Collin Seedling for R'!$A$3:$A$51,'[2]Collin Seedling for R'!$R$3:$R$51)</f>
        <v>High</v>
      </c>
      <c r="L51" s="2" t="str">
        <f>LOOKUP(A51,'[2]Collin Seedling for R'!$A$3:$A$51,'[2]Collin Seedling for R'!$T$3:$T$51)</f>
        <v>FS</v>
      </c>
      <c r="M51" s="2" t="str">
        <f>LOOKUP(A51,'[2]Collin Seedling for R'!$A$3:$A$51,'[2]Collin Seedling for R'!$P$3:$P$51)</f>
        <v>Seeded</v>
      </c>
      <c r="N51" s="8">
        <f t="shared" si="0"/>
        <v>0.44</v>
      </c>
      <c r="O51" s="2" t="str">
        <f>LOOKUP(H51,[2]plantlist!$A$2:$A$943,[2]plantlist!$B$2:$B$943)</f>
        <v>F</v>
      </c>
    </row>
    <row r="52" spans="1:15" x14ac:dyDescent="0.2">
      <c r="A52" s="7" t="s">
        <v>215</v>
      </c>
      <c r="B52" s="2">
        <v>1998</v>
      </c>
      <c r="C52" s="2" t="s">
        <v>0</v>
      </c>
      <c r="D52" s="2">
        <v>0</v>
      </c>
      <c r="E52" s="2">
        <v>1</v>
      </c>
      <c r="F52" s="2">
        <v>1</v>
      </c>
      <c r="G52" s="2">
        <v>5000</v>
      </c>
      <c r="H52" s="2" t="s">
        <v>361</v>
      </c>
      <c r="I52" s="2" t="s">
        <v>2</v>
      </c>
      <c r="J52" s="2" t="s">
        <v>362</v>
      </c>
      <c r="K52" s="2" t="str">
        <f>LOOKUP(A52,'[2]Collin Seedling for R'!$A$3:$A$51,'[2]Collin Seedling for R'!$R$3:$R$51)</f>
        <v>High</v>
      </c>
      <c r="L52" s="2" t="str">
        <f>LOOKUP(A52,'[2]Collin Seedling for R'!$A$3:$A$51,'[2]Collin Seedling for R'!$T$3:$T$51)</f>
        <v>FS</v>
      </c>
      <c r="M52" s="2" t="str">
        <f>LOOKUP(A52,'[2]Collin Seedling for R'!$A$3:$A$51,'[2]Collin Seedling for R'!$P$3:$P$51)</f>
        <v>Seeded</v>
      </c>
      <c r="N52" s="8">
        <f t="shared" si="0"/>
        <v>0.02</v>
      </c>
      <c r="O52" s="2" t="str">
        <f>LOOKUP(H52,[2]plantlist!$A$2:$A$943,[2]plantlist!$B$2:$B$943)</f>
        <v>U</v>
      </c>
    </row>
    <row r="53" spans="1:15" x14ac:dyDescent="0.2">
      <c r="A53" s="7" t="s">
        <v>215</v>
      </c>
      <c r="B53" s="2">
        <v>1998</v>
      </c>
      <c r="C53" s="2" t="s">
        <v>0</v>
      </c>
      <c r="D53" s="2">
        <v>0</v>
      </c>
      <c r="E53" s="2">
        <v>267</v>
      </c>
      <c r="F53" s="2">
        <v>267</v>
      </c>
      <c r="G53" s="2">
        <v>5000</v>
      </c>
      <c r="H53" s="2" t="s">
        <v>16</v>
      </c>
      <c r="I53" s="2" t="s">
        <v>2</v>
      </c>
      <c r="J53" s="2" t="s">
        <v>17</v>
      </c>
      <c r="K53" s="2" t="str">
        <f>LOOKUP(A53,'[2]Collin Seedling for R'!$A$3:$A$51,'[2]Collin Seedling for R'!$R$3:$R$51)</f>
        <v>High</v>
      </c>
      <c r="L53" s="2" t="str">
        <f>LOOKUP(A53,'[2]Collin Seedling for R'!$A$3:$A$51,'[2]Collin Seedling for R'!$T$3:$T$51)</f>
        <v>FS</v>
      </c>
      <c r="M53" s="2" t="str">
        <f>LOOKUP(A53,'[2]Collin Seedling for R'!$A$3:$A$51,'[2]Collin Seedling for R'!$P$3:$P$51)</f>
        <v>Seeded</v>
      </c>
      <c r="N53" s="8">
        <f t="shared" si="0"/>
        <v>5.34</v>
      </c>
      <c r="O53" s="2" t="str">
        <f>LOOKUP(H53,[2]plantlist!$A$2:$A$943,[2]plantlist!$B$2:$B$943)</f>
        <v>S</v>
      </c>
    </row>
    <row r="54" spans="1:15" x14ac:dyDescent="0.2">
      <c r="A54" s="7" t="s">
        <v>215</v>
      </c>
      <c r="B54" s="2">
        <v>1998</v>
      </c>
      <c r="C54" s="2" t="s">
        <v>0</v>
      </c>
      <c r="D54" s="2">
        <v>0</v>
      </c>
      <c r="E54" s="2">
        <v>39</v>
      </c>
      <c r="F54" s="2">
        <v>39</v>
      </c>
      <c r="G54" s="2">
        <v>5000</v>
      </c>
      <c r="H54" s="2" t="s">
        <v>118</v>
      </c>
      <c r="I54" s="2" t="s">
        <v>2</v>
      </c>
      <c r="J54" s="2" t="s">
        <v>119</v>
      </c>
      <c r="K54" s="2" t="str">
        <f>LOOKUP(A54,'[2]Collin Seedling for R'!$A$3:$A$51,'[2]Collin Seedling for R'!$R$3:$R$51)</f>
        <v>High</v>
      </c>
      <c r="L54" s="2" t="str">
        <f>LOOKUP(A54,'[2]Collin Seedling for R'!$A$3:$A$51,'[2]Collin Seedling for R'!$T$3:$T$51)</f>
        <v>FS</v>
      </c>
      <c r="M54" s="2" t="str">
        <f>LOOKUP(A54,'[2]Collin Seedling for R'!$A$3:$A$51,'[2]Collin Seedling for R'!$P$3:$P$51)</f>
        <v>Seeded</v>
      </c>
      <c r="N54" s="8">
        <f t="shared" si="0"/>
        <v>0.77999999999999992</v>
      </c>
      <c r="O54" s="2" t="str">
        <f>LOOKUP(H54,[2]plantlist!$A$2:$A$943,[2]plantlist!$B$2:$B$943)</f>
        <v>F</v>
      </c>
    </row>
    <row r="55" spans="1:15" x14ac:dyDescent="0.2">
      <c r="A55" s="7" t="s">
        <v>215</v>
      </c>
      <c r="B55" s="2">
        <v>1998</v>
      </c>
      <c r="C55" s="2" t="s">
        <v>0</v>
      </c>
      <c r="D55" s="2">
        <v>0</v>
      </c>
      <c r="E55" s="2">
        <v>4</v>
      </c>
      <c r="F55" s="2">
        <v>4</v>
      </c>
      <c r="G55" s="2">
        <v>5000</v>
      </c>
      <c r="H55" s="2" t="s">
        <v>376</v>
      </c>
      <c r="I55" s="2" t="s">
        <v>19</v>
      </c>
      <c r="J55" s="2" t="s">
        <v>377</v>
      </c>
      <c r="K55" s="2" t="str">
        <f>LOOKUP(A55,'[2]Collin Seedling for R'!$A$3:$A$51,'[2]Collin Seedling for R'!$R$3:$R$51)</f>
        <v>High</v>
      </c>
      <c r="L55" s="2" t="str">
        <f>LOOKUP(A55,'[2]Collin Seedling for R'!$A$3:$A$51,'[2]Collin Seedling for R'!$T$3:$T$51)</f>
        <v>FS</v>
      </c>
      <c r="M55" s="2" t="str">
        <f>LOOKUP(A55,'[2]Collin Seedling for R'!$A$3:$A$51,'[2]Collin Seedling for R'!$P$3:$P$51)</f>
        <v>Seeded</v>
      </c>
      <c r="N55" s="8">
        <f t="shared" si="0"/>
        <v>0.08</v>
      </c>
      <c r="O55" s="2" t="str">
        <f>LOOKUP(H55,[2]plantlist!$A$2:$A$943,[2]plantlist!$B$2:$B$943)</f>
        <v>F</v>
      </c>
    </row>
    <row r="56" spans="1:15" x14ac:dyDescent="0.2">
      <c r="A56" s="7" t="s">
        <v>215</v>
      </c>
      <c r="B56" s="2">
        <v>1998</v>
      </c>
      <c r="C56" s="2" t="s">
        <v>0</v>
      </c>
      <c r="D56" s="2">
        <v>0</v>
      </c>
      <c r="E56" s="2">
        <v>2</v>
      </c>
      <c r="F56" s="2">
        <v>2</v>
      </c>
      <c r="G56" s="2">
        <v>5000</v>
      </c>
      <c r="H56" s="2" t="s">
        <v>108</v>
      </c>
      <c r="I56" s="2" t="s">
        <v>2</v>
      </c>
      <c r="J56" s="2" t="s">
        <v>109</v>
      </c>
      <c r="K56" s="2" t="str">
        <f>LOOKUP(A56,'[2]Collin Seedling for R'!$A$3:$A$51,'[2]Collin Seedling for R'!$R$3:$R$51)</f>
        <v>High</v>
      </c>
      <c r="L56" s="2" t="str">
        <f>LOOKUP(A56,'[2]Collin Seedling for R'!$A$3:$A$51,'[2]Collin Seedling for R'!$T$3:$T$51)</f>
        <v>FS</v>
      </c>
      <c r="M56" s="2" t="str">
        <f>LOOKUP(A56,'[2]Collin Seedling for R'!$A$3:$A$51,'[2]Collin Seedling for R'!$P$3:$P$51)</f>
        <v>Seeded</v>
      </c>
      <c r="N56" s="8">
        <f t="shared" si="0"/>
        <v>0.04</v>
      </c>
      <c r="O56" s="2" t="str">
        <f>LOOKUP(H56,[2]plantlist!$A$2:$A$943,[2]plantlist!$B$2:$B$943)</f>
        <v>F</v>
      </c>
    </row>
    <row r="57" spans="1:15" x14ac:dyDescent="0.2">
      <c r="A57" s="7" t="s">
        <v>215</v>
      </c>
      <c r="B57" s="2">
        <v>1998</v>
      </c>
      <c r="C57" s="2" t="s">
        <v>0</v>
      </c>
      <c r="D57" s="2">
        <v>0</v>
      </c>
      <c r="E57" s="2">
        <v>1</v>
      </c>
      <c r="F57" s="2">
        <v>1</v>
      </c>
      <c r="G57" s="2">
        <v>5000</v>
      </c>
      <c r="H57" s="2" t="s">
        <v>344</v>
      </c>
      <c r="I57" s="2" t="s">
        <v>2</v>
      </c>
      <c r="J57" s="2" t="s">
        <v>345</v>
      </c>
      <c r="K57" s="2" t="str">
        <f>LOOKUP(A57,'[2]Collin Seedling for R'!$A$3:$A$51,'[2]Collin Seedling for R'!$R$3:$R$51)</f>
        <v>High</v>
      </c>
      <c r="L57" s="2" t="str">
        <f>LOOKUP(A57,'[2]Collin Seedling for R'!$A$3:$A$51,'[2]Collin Seedling for R'!$T$3:$T$51)</f>
        <v>FS</v>
      </c>
      <c r="M57" s="2" t="str">
        <f>LOOKUP(A57,'[2]Collin Seedling for R'!$A$3:$A$51,'[2]Collin Seedling for R'!$P$3:$P$51)</f>
        <v>Seeded</v>
      </c>
      <c r="N57" s="8">
        <f t="shared" si="0"/>
        <v>0.02</v>
      </c>
      <c r="O57" s="2" t="str">
        <f>LOOKUP(H57,[2]plantlist!$A$2:$A$943,[2]plantlist!$B$2:$B$943)</f>
        <v>F</v>
      </c>
    </row>
    <row r="58" spans="1:15" x14ac:dyDescent="0.2">
      <c r="A58" s="7" t="s">
        <v>215</v>
      </c>
      <c r="B58" s="2">
        <v>1998</v>
      </c>
      <c r="C58" s="2" t="s">
        <v>0</v>
      </c>
      <c r="D58" s="2">
        <v>0</v>
      </c>
      <c r="E58" s="2">
        <v>6</v>
      </c>
      <c r="F58" s="2">
        <v>6</v>
      </c>
      <c r="G58" s="2">
        <v>5000</v>
      </c>
      <c r="H58" s="2" t="s">
        <v>51</v>
      </c>
      <c r="I58" s="2" t="s">
        <v>2</v>
      </c>
      <c r="J58" s="2" t="s">
        <v>52</v>
      </c>
      <c r="K58" s="2" t="str">
        <f>LOOKUP(A58,'[2]Collin Seedling for R'!$A$3:$A$51,'[2]Collin Seedling for R'!$R$3:$R$51)</f>
        <v>High</v>
      </c>
      <c r="L58" s="2" t="str">
        <f>LOOKUP(A58,'[2]Collin Seedling for R'!$A$3:$A$51,'[2]Collin Seedling for R'!$T$3:$T$51)</f>
        <v>FS</v>
      </c>
      <c r="M58" s="2" t="str">
        <f>LOOKUP(A58,'[2]Collin Seedling for R'!$A$3:$A$51,'[2]Collin Seedling for R'!$P$3:$P$51)</f>
        <v>Seeded</v>
      </c>
      <c r="N58" s="8">
        <f t="shared" si="0"/>
        <v>0.12</v>
      </c>
      <c r="O58" s="2" t="str">
        <f>LOOKUP(H58,[2]plantlist!$A$2:$A$943,[2]plantlist!$B$2:$B$943)</f>
        <v>F</v>
      </c>
    </row>
    <row r="59" spans="1:15" x14ac:dyDescent="0.2">
      <c r="A59" s="7" t="s">
        <v>215</v>
      </c>
      <c r="B59" s="2">
        <v>1998</v>
      </c>
      <c r="C59" s="2" t="s">
        <v>0</v>
      </c>
      <c r="D59" s="2">
        <v>0</v>
      </c>
      <c r="E59" s="2">
        <v>110</v>
      </c>
      <c r="F59" s="2">
        <v>110</v>
      </c>
      <c r="G59" s="2">
        <v>5000</v>
      </c>
      <c r="H59" s="2" t="s">
        <v>23</v>
      </c>
      <c r="I59" s="2" t="s">
        <v>2</v>
      </c>
      <c r="J59" s="2" t="s">
        <v>24</v>
      </c>
      <c r="K59" s="2" t="str">
        <f>LOOKUP(A59,'[2]Collin Seedling for R'!$A$3:$A$51,'[2]Collin Seedling for R'!$R$3:$R$51)</f>
        <v>High</v>
      </c>
      <c r="L59" s="2" t="str">
        <f>LOOKUP(A59,'[2]Collin Seedling for R'!$A$3:$A$51,'[2]Collin Seedling for R'!$T$3:$T$51)</f>
        <v>FS</v>
      </c>
      <c r="M59" s="2" t="str">
        <f>LOOKUP(A59,'[2]Collin Seedling for R'!$A$3:$A$51,'[2]Collin Seedling for R'!$P$3:$P$51)</f>
        <v>Seeded</v>
      </c>
      <c r="N59" s="8">
        <f t="shared" si="0"/>
        <v>2.1999999999999997</v>
      </c>
      <c r="O59" s="2" t="str">
        <f>LOOKUP(H59,[2]plantlist!$A$2:$A$943,[2]plantlist!$B$2:$B$943)</f>
        <v>S</v>
      </c>
    </row>
    <row r="60" spans="1:15" x14ac:dyDescent="0.2">
      <c r="A60" s="7" t="s">
        <v>215</v>
      </c>
      <c r="B60" s="2">
        <v>1998</v>
      </c>
      <c r="C60" s="2" t="s">
        <v>0</v>
      </c>
      <c r="D60" s="2">
        <v>0</v>
      </c>
      <c r="E60" s="2">
        <v>1</v>
      </c>
      <c r="F60" s="2">
        <v>1</v>
      </c>
      <c r="G60" s="2">
        <v>5000</v>
      </c>
      <c r="H60" s="2" t="s">
        <v>25</v>
      </c>
      <c r="I60" s="2" t="s">
        <v>2</v>
      </c>
      <c r="J60" s="2" t="s">
        <v>26</v>
      </c>
      <c r="K60" s="2" t="str">
        <f>LOOKUP(A60,'[2]Collin Seedling for R'!$A$3:$A$51,'[2]Collin Seedling for R'!$R$3:$R$51)</f>
        <v>High</v>
      </c>
      <c r="L60" s="2" t="str">
        <f>LOOKUP(A60,'[2]Collin Seedling for R'!$A$3:$A$51,'[2]Collin Seedling for R'!$T$3:$T$51)</f>
        <v>FS</v>
      </c>
      <c r="M60" s="2" t="str">
        <f>LOOKUP(A60,'[2]Collin Seedling for R'!$A$3:$A$51,'[2]Collin Seedling for R'!$P$3:$P$51)</f>
        <v>Seeded</v>
      </c>
      <c r="N60" s="8">
        <f t="shared" si="0"/>
        <v>0.02</v>
      </c>
      <c r="O60" s="2" t="str">
        <f>LOOKUP(H60,[2]plantlist!$A$2:$A$943,[2]plantlist!$B$2:$B$943)</f>
        <v>F</v>
      </c>
    </row>
    <row r="61" spans="1:15" x14ac:dyDescent="0.2">
      <c r="A61" s="7" t="s">
        <v>215</v>
      </c>
      <c r="B61" s="2">
        <v>1998</v>
      </c>
      <c r="C61" s="2" t="s">
        <v>0</v>
      </c>
      <c r="D61" s="2">
        <v>0</v>
      </c>
      <c r="E61" s="2">
        <v>18</v>
      </c>
      <c r="F61" s="2">
        <v>18</v>
      </c>
      <c r="G61" s="2">
        <v>5000</v>
      </c>
      <c r="H61" s="2" t="s">
        <v>376</v>
      </c>
      <c r="I61" s="2" t="s">
        <v>2</v>
      </c>
      <c r="J61" s="2" t="s">
        <v>377</v>
      </c>
      <c r="K61" s="2" t="str">
        <f>LOOKUP(A61,'[2]Collin Seedling for R'!$A$3:$A$51,'[2]Collin Seedling for R'!$R$3:$R$51)</f>
        <v>High</v>
      </c>
      <c r="L61" s="2" t="str">
        <f>LOOKUP(A61,'[2]Collin Seedling for R'!$A$3:$A$51,'[2]Collin Seedling for R'!$T$3:$T$51)</f>
        <v>FS</v>
      </c>
      <c r="M61" s="2" t="str">
        <f>LOOKUP(A61,'[2]Collin Seedling for R'!$A$3:$A$51,'[2]Collin Seedling for R'!$P$3:$P$51)</f>
        <v>Seeded</v>
      </c>
      <c r="N61" s="8">
        <f t="shared" si="0"/>
        <v>0.36</v>
      </c>
      <c r="O61" s="2" t="str">
        <f>LOOKUP(H61,[2]plantlist!$A$2:$A$943,[2]plantlist!$B$2:$B$943)</f>
        <v>F</v>
      </c>
    </row>
    <row r="62" spans="1:15" x14ac:dyDescent="0.2">
      <c r="A62" s="7" t="s">
        <v>215</v>
      </c>
      <c r="B62" s="2">
        <v>2008</v>
      </c>
      <c r="C62" s="2" t="s">
        <v>0</v>
      </c>
      <c r="D62" s="2">
        <v>2265</v>
      </c>
      <c r="E62" s="2">
        <v>0</v>
      </c>
      <c r="F62" s="2">
        <v>2265</v>
      </c>
      <c r="G62" s="2">
        <v>5010</v>
      </c>
      <c r="H62" s="2" t="s">
        <v>6</v>
      </c>
      <c r="I62" s="2" t="s">
        <v>2</v>
      </c>
      <c r="J62" s="2" t="s">
        <v>7</v>
      </c>
      <c r="K62" s="2" t="str">
        <f>LOOKUP(A62,'[2]Collin Seedling for R'!$A$3:$A$51,'[2]Collin Seedling for R'!$R$3:$R$51)</f>
        <v>High</v>
      </c>
      <c r="L62" s="2" t="str">
        <f>LOOKUP(A62,'[2]Collin Seedling for R'!$A$3:$A$51,'[2]Collin Seedling for R'!$T$3:$T$51)</f>
        <v>FS</v>
      </c>
      <c r="M62" s="2" t="str">
        <f>LOOKUP(A62,'[2]Collin Seedling for R'!$A$3:$A$51,'[2]Collin Seedling for R'!$P$3:$P$51)</f>
        <v>Seeded</v>
      </c>
      <c r="N62" s="8">
        <f t="shared" si="0"/>
        <v>0</v>
      </c>
      <c r="O62" s="2" t="str">
        <f>LOOKUP(H62,[2]plantlist!$A$2:$A$943,[2]plantlist!$B$2:$B$943)</f>
        <v>L</v>
      </c>
    </row>
    <row r="63" spans="1:15" x14ac:dyDescent="0.2">
      <c r="A63" s="7" t="s">
        <v>215</v>
      </c>
      <c r="B63" s="2">
        <v>2008</v>
      </c>
      <c r="C63" s="2" t="s">
        <v>0</v>
      </c>
      <c r="D63" s="2">
        <v>1676</v>
      </c>
      <c r="E63" s="2">
        <v>0</v>
      </c>
      <c r="F63" s="2">
        <v>1676</v>
      </c>
      <c r="G63" s="2">
        <v>5010</v>
      </c>
      <c r="H63" s="2" t="s">
        <v>1</v>
      </c>
      <c r="I63" s="2" t="s">
        <v>2</v>
      </c>
      <c r="J63" s="2" t="s">
        <v>216</v>
      </c>
      <c r="K63" s="2" t="str">
        <f>LOOKUP(A63,'[2]Collin Seedling for R'!$A$3:$A$51,'[2]Collin Seedling for R'!$R$3:$R$51)</f>
        <v>High</v>
      </c>
      <c r="L63" s="2" t="str">
        <f>LOOKUP(A63,'[2]Collin Seedling for R'!$A$3:$A$51,'[2]Collin Seedling for R'!$T$3:$T$51)</f>
        <v>FS</v>
      </c>
      <c r="M63" s="2" t="str">
        <f>LOOKUP(A63,'[2]Collin Seedling for R'!$A$3:$A$51,'[2]Collin Seedling for R'!$P$3:$P$51)</f>
        <v>Seeded</v>
      </c>
      <c r="N63" s="8">
        <f t="shared" si="0"/>
        <v>0</v>
      </c>
      <c r="O63" s="2" t="s">
        <v>217</v>
      </c>
    </row>
    <row r="64" spans="1:15" x14ac:dyDescent="0.2">
      <c r="A64" s="7" t="s">
        <v>215</v>
      </c>
      <c r="B64" s="2">
        <v>2008</v>
      </c>
      <c r="C64" s="2" t="s">
        <v>0</v>
      </c>
      <c r="D64" s="2">
        <v>662</v>
      </c>
      <c r="E64" s="2">
        <v>154</v>
      </c>
      <c r="F64" s="2">
        <v>816</v>
      </c>
      <c r="G64" s="2">
        <v>5010</v>
      </c>
      <c r="H64" s="2" t="s">
        <v>10</v>
      </c>
      <c r="I64" s="2" t="s">
        <v>2</v>
      </c>
      <c r="J64" s="2" t="s">
        <v>11</v>
      </c>
      <c r="K64" s="2" t="str">
        <f>LOOKUP(A64,'[2]Collin Seedling for R'!$A$3:$A$51,'[2]Collin Seedling for R'!$R$3:$R$51)</f>
        <v>High</v>
      </c>
      <c r="L64" s="2" t="str">
        <f>LOOKUP(A64,'[2]Collin Seedling for R'!$A$3:$A$51,'[2]Collin Seedling for R'!$T$3:$T$51)</f>
        <v>FS</v>
      </c>
      <c r="M64" s="2" t="str">
        <f>LOOKUP(A64,'[2]Collin Seedling for R'!$A$3:$A$51,'[2]Collin Seedling for R'!$P$3:$P$51)</f>
        <v>Seeded</v>
      </c>
      <c r="N64" s="8">
        <f t="shared" si="0"/>
        <v>3.0738522954091816</v>
      </c>
      <c r="O64" s="2" t="str">
        <f>LOOKUP(H64,[2]plantlist!$A$2:$A$943,[2]plantlist!$B$2:$B$943)</f>
        <v>L</v>
      </c>
    </row>
    <row r="65" spans="1:15" x14ac:dyDescent="0.2">
      <c r="A65" s="7" t="s">
        <v>215</v>
      </c>
      <c r="B65" s="2">
        <v>2008</v>
      </c>
      <c r="C65" s="2" t="s">
        <v>0</v>
      </c>
      <c r="D65" s="2">
        <v>147</v>
      </c>
      <c r="E65" s="2">
        <v>865</v>
      </c>
      <c r="F65" s="2">
        <v>1012</v>
      </c>
      <c r="G65" s="2">
        <v>5010</v>
      </c>
      <c r="H65" s="2" t="s">
        <v>12</v>
      </c>
      <c r="I65" s="2" t="s">
        <v>2</v>
      </c>
      <c r="J65" s="2" t="s">
        <v>13</v>
      </c>
      <c r="K65" s="2" t="str">
        <f>LOOKUP(A65,'[2]Collin Seedling for R'!$A$3:$A$51,'[2]Collin Seedling for R'!$R$3:$R$51)</f>
        <v>High</v>
      </c>
      <c r="L65" s="2" t="str">
        <f>LOOKUP(A65,'[2]Collin Seedling for R'!$A$3:$A$51,'[2]Collin Seedling for R'!$T$3:$T$51)</f>
        <v>FS</v>
      </c>
      <c r="M65" s="2" t="str">
        <f>LOOKUP(A65,'[2]Collin Seedling for R'!$A$3:$A$51,'[2]Collin Seedling for R'!$P$3:$P$51)</f>
        <v>Seeded</v>
      </c>
      <c r="N65" s="8">
        <f t="shared" si="0"/>
        <v>17.265469061876249</v>
      </c>
      <c r="O65" s="2" t="str">
        <f>LOOKUP(H65,[2]plantlist!$A$2:$A$943,[2]plantlist!$B$2:$B$943)</f>
        <v>G</v>
      </c>
    </row>
    <row r="66" spans="1:15" x14ac:dyDescent="0.2">
      <c r="A66" s="7" t="s">
        <v>215</v>
      </c>
      <c r="B66" s="2">
        <v>2008</v>
      </c>
      <c r="C66" s="2" t="s">
        <v>0</v>
      </c>
      <c r="D66" s="2">
        <v>90</v>
      </c>
      <c r="E66" s="2">
        <v>0</v>
      </c>
      <c r="F66" s="2">
        <v>90</v>
      </c>
      <c r="G66" s="2">
        <v>5010</v>
      </c>
      <c r="H66" s="2" t="s">
        <v>74</v>
      </c>
      <c r="I66" s="2" t="s">
        <v>19</v>
      </c>
      <c r="J66" s="2" t="s">
        <v>75</v>
      </c>
      <c r="K66" s="2" t="str">
        <f>LOOKUP(A66,'[2]Collin Seedling for R'!$A$3:$A$51,'[2]Collin Seedling for R'!$R$3:$R$51)</f>
        <v>High</v>
      </c>
      <c r="L66" s="2" t="str">
        <f>LOOKUP(A66,'[2]Collin Seedling for R'!$A$3:$A$51,'[2]Collin Seedling for R'!$T$3:$T$51)</f>
        <v>FS</v>
      </c>
      <c r="M66" s="2" t="str">
        <f>LOOKUP(A66,'[2]Collin Seedling for R'!$A$3:$A$51,'[2]Collin Seedling for R'!$P$3:$P$51)</f>
        <v>Seeded</v>
      </c>
      <c r="N66" s="8">
        <f t="shared" ref="N66:N129" si="1">E66/G66*100</f>
        <v>0</v>
      </c>
      <c r="O66" s="2" t="str">
        <f>LOOKUP(H66,[2]plantlist!$A$2:$A$943,[2]plantlist!$B$2:$B$943)</f>
        <v>T</v>
      </c>
    </row>
    <row r="67" spans="1:15" x14ac:dyDescent="0.2">
      <c r="A67" s="7" t="s">
        <v>215</v>
      </c>
      <c r="B67" s="2">
        <v>2008</v>
      </c>
      <c r="C67" s="2" t="s">
        <v>0</v>
      </c>
      <c r="D67" s="2">
        <v>56</v>
      </c>
      <c r="E67" s="2">
        <v>312</v>
      </c>
      <c r="F67" s="2">
        <v>368</v>
      </c>
      <c r="G67" s="2">
        <v>5010</v>
      </c>
      <c r="H67" s="2" t="s">
        <v>47</v>
      </c>
      <c r="I67" s="2" t="s">
        <v>2</v>
      </c>
      <c r="J67" s="2" t="s">
        <v>48</v>
      </c>
      <c r="K67" s="2" t="str">
        <f>LOOKUP(A67,'[2]Collin Seedling for R'!$A$3:$A$51,'[2]Collin Seedling for R'!$R$3:$R$51)</f>
        <v>High</v>
      </c>
      <c r="L67" s="2" t="str">
        <f>LOOKUP(A67,'[2]Collin Seedling for R'!$A$3:$A$51,'[2]Collin Seedling for R'!$T$3:$T$51)</f>
        <v>FS</v>
      </c>
      <c r="M67" s="2" t="str">
        <f>LOOKUP(A67,'[2]Collin Seedling for R'!$A$3:$A$51,'[2]Collin Seedling for R'!$P$3:$P$51)</f>
        <v>Seeded</v>
      </c>
      <c r="N67" s="8">
        <f t="shared" si="1"/>
        <v>6.227544910179641</v>
      </c>
      <c r="O67" s="2" t="str">
        <f>LOOKUP(H67,[2]plantlist!$A$2:$A$943,[2]plantlist!$B$2:$B$943)</f>
        <v>G</v>
      </c>
    </row>
    <row r="68" spans="1:15" x14ac:dyDescent="0.2">
      <c r="A68" s="7" t="s">
        <v>215</v>
      </c>
      <c r="B68" s="2">
        <v>2008</v>
      </c>
      <c r="C68" s="2" t="s">
        <v>0</v>
      </c>
      <c r="D68" s="2">
        <v>49</v>
      </c>
      <c r="E68" s="2">
        <v>932</v>
      </c>
      <c r="F68" s="2">
        <v>981</v>
      </c>
      <c r="G68" s="2">
        <v>5010</v>
      </c>
      <c r="H68" s="2" t="s">
        <v>8</v>
      </c>
      <c r="I68" s="2" t="s">
        <v>2</v>
      </c>
      <c r="J68" s="2" t="s">
        <v>9</v>
      </c>
      <c r="K68" s="2" t="str">
        <f>LOOKUP(A68,'[2]Collin Seedling for R'!$A$3:$A$51,'[2]Collin Seedling for R'!$R$3:$R$51)</f>
        <v>High</v>
      </c>
      <c r="L68" s="2" t="str">
        <f>LOOKUP(A68,'[2]Collin Seedling for R'!$A$3:$A$51,'[2]Collin Seedling for R'!$T$3:$T$51)</f>
        <v>FS</v>
      </c>
      <c r="M68" s="2" t="str">
        <f>LOOKUP(A68,'[2]Collin Seedling for R'!$A$3:$A$51,'[2]Collin Seedling for R'!$P$3:$P$51)</f>
        <v>Seeded</v>
      </c>
      <c r="N68" s="8">
        <f t="shared" si="1"/>
        <v>18.602794411177644</v>
      </c>
      <c r="O68" s="2" t="str">
        <f>LOOKUP(H68,[2]plantlist!$A$2:$A$943,[2]plantlist!$B$2:$B$943)</f>
        <v>G</v>
      </c>
    </row>
    <row r="69" spans="1:15" x14ac:dyDescent="0.2">
      <c r="A69" s="7" t="s">
        <v>215</v>
      </c>
      <c r="B69" s="2">
        <v>2008</v>
      </c>
      <c r="C69" s="2" t="s">
        <v>0</v>
      </c>
      <c r="D69" s="2">
        <v>40</v>
      </c>
      <c r="E69" s="2">
        <v>118</v>
      </c>
      <c r="F69" s="2">
        <v>158</v>
      </c>
      <c r="G69" s="2">
        <v>5010</v>
      </c>
      <c r="H69" s="2" t="s">
        <v>218</v>
      </c>
      <c r="I69" s="2" t="s">
        <v>2</v>
      </c>
      <c r="J69" s="2" t="s">
        <v>219</v>
      </c>
      <c r="K69" s="2" t="str">
        <f>LOOKUP(A69,'[2]Collin Seedling for R'!$A$3:$A$51,'[2]Collin Seedling for R'!$R$3:$R$51)</f>
        <v>High</v>
      </c>
      <c r="L69" s="2" t="str">
        <f>LOOKUP(A69,'[2]Collin Seedling for R'!$A$3:$A$51,'[2]Collin Seedling for R'!$T$3:$T$51)</f>
        <v>FS</v>
      </c>
      <c r="M69" s="2" t="str">
        <f>LOOKUP(A69,'[2]Collin Seedling for R'!$A$3:$A$51,'[2]Collin Seedling for R'!$P$3:$P$51)</f>
        <v>Seeded</v>
      </c>
      <c r="N69" s="8">
        <f t="shared" si="1"/>
        <v>2.3552894211576847</v>
      </c>
      <c r="O69" s="2" t="str">
        <f>LOOKUP(H69,[2]plantlist!$A$2:$A$943,[2]plantlist!$B$2:$B$943)</f>
        <v>L</v>
      </c>
    </row>
    <row r="70" spans="1:15" x14ac:dyDescent="0.2">
      <c r="A70" s="7" t="s">
        <v>215</v>
      </c>
      <c r="B70" s="2">
        <v>2008</v>
      </c>
      <c r="C70" s="2" t="s">
        <v>0</v>
      </c>
      <c r="D70" s="2">
        <v>10</v>
      </c>
      <c r="E70" s="2">
        <v>83</v>
      </c>
      <c r="F70" s="2">
        <v>93</v>
      </c>
      <c r="G70" s="2">
        <v>5010</v>
      </c>
      <c r="H70" s="2" t="s">
        <v>140</v>
      </c>
      <c r="I70" s="2" t="s">
        <v>2</v>
      </c>
      <c r="J70" s="2" t="s">
        <v>141</v>
      </c>
      <c r="K70" s="2" t="str">
        <f>LOOKUP(A70,'[2]Collin Seedling for R'!$A$3:$A$51,'[2]Collin Seedling for R'!$R$3:$R$51)</f>
        <v>High</v>
      </c>
      <c r="L70" s="2" t="str">
        <f>LOOKUP(A70,'[2]Collin Seedling for R'!$A$3:$A$51,'[2]Collin Seedling for R'!$T$3:$T$51)</f>
        <v>FS</v>
      </c>
      <c r="M70" s="2" t="str">
        <f>LOOKUP(A70,'[2]Collin Seedling for R'!$A$3:$A$51,'[2]Collin Seedling for R'!$P$3:$P$51)</f>
        <v>Seeded</v>
      </c>
      <c r="N70" s="8">
        <f t="shared" si="1"/>
        <v>1.656686626746507</v>
      </c>
      <c r="O70" s="2" t="str">
        <f>LOOKUP(H70,[2]plantlist!$A$2:$A$943,[2]plantlist!$B$2:$B$943)</f>
        <v>G</v>
      </c>
    </row>
    <row r="71" spans="1:15" x14ac:dyDescent="0.2">
      <c r="A71" s="7" t="s">
        <v>215</v>
      </c>
      <c r="B71" s="2">
        <v>2008</v>
      </c>
      <c r="C71" s="2" t="s">
        <v>0</v>
      </c>
      <c r="D71" s="2">
        <v>6</v>
      </c>
      <c r="E71" s="2">
        <v>17</v>
      </c>
      <c r="F71" s="2">
        <v>23</v>
      </c>
      <c r="G71" s="2">
        <v>5010</v>
      </c>
      <c r="H71" s="2" t="s">
        <v>14</v>
      </c>
      <c r="I71" s="2" t="s">
        <v>2</v>
      </c>
      <c r="J71" s="2" t="s">
        <v>15</v>
      </c>
      <c r="K71" s="2" t="str">
        <f>LOOKUP(A71,'[2]Collin Seedling for R'!$A$3:$A$51,'[2]Collin Seedling for R'!$R$3:$R$51)</f>
        <v>High</v>
      </c>
      <c r="L71" s="2" t="str">
        <f>LOOKUP(A71,'[2]Collin Seedling for R'!$A$3:$A$51,'[2]Collin Seedling for R'!$T$3:$T$51)</f>
        <v>FS</v>
      </c>
      <c r="M71" s="2" t="str">
        <f>LOOKUP(A71,'[2]Collin Seedling for R'!$A$3:$A$51,'[2]Collin Seedling for R'!$P$3:$P$51)</f>
        <v>Seeded</v>
      </c>
      <c r="N71" s="8">
        <f t="shared" si="1"/>
        <v>0.33932135728542911</v>
      </c>
      <c r="O71" s="2" t="str">
        <f>LOOKUP(H71,[2]plantlist!$A$2:$A$943,[2]plantlist!$B$2:$B$943)</f>
        <v>F</v>
      </c>
    </row>
    <row r="72" spans="1:15" x14ac:dyDescent="0.2">
      <c r="A72" s="7" t="s">
        <v>215</v>
      </c>
      <c r="B72" s="2">
        <v>2008</v>
      </c>
      <c r="C72" s="2" t="s">
        <v>0</v>
      </c>
      <c r="D72" s="2">
        <v>5</v>
      </c>
      <c r="E72" s="2">
        <v>52</v>
      </c>
      <c r="F72" s="2">
        <v>57</v>
      </c>
      <c r="G72" s="2">
        <v>5010</v>
      </c>
      <c r="H72" s="2" t="s">
        <v>66</v>
      </c>
      <c r="I72" s="2" t="s">
        <v>2</v>
      </c>
      <c r="J72" s="2" t="s">
        <v>67</v>
      </c>
      <c r="K72" s="2" t="str">
        <f>LOOKUP(A72,'[2]Collin Seedling for R'!$A$3:$A$51,'[2]Collin Seedling for R'!$R$3:$R$51)</f>
        <v>High</v>
      </c>
      <c r="L72" s="2" t="str">
        <f>LOOKUP(A72,'[2]Collin Seedling for R'!$A$3:$A$51,'[2]Collin Seedling for R'!$T$3:$T$51)</f>
        <v>FS</v>
      </c>
      <c r="M72" s="2" t="str">
        <f>LOOKUP(A72,'[2]Collin Seedling for R'!$A$3:$A$51,'[2]Collin Seedling for R'!$P$3:$P$51)</f>
        <v>Seeded</v>
      </c>
      <c r="N72" s="8">
        <f t="shared" si="1"/>
        <v>1.0379241516966069</v>
      </c>
      <c r="O72" s="2" t="str">
        <f>LOOKUP(H72,[2]plantlist!$A$2:$A$943,[2]plantlist!$B$2:$B$943)</f>
        <v>G</v>
      </c>
    </row>
    <row r="73" spans="1:15" x14ac:dyDescent="0.2">
      <c r="A73" s="7" t="s">
        <v>215</v>
      </c>
      <c r="B73" s="2">
        <v>2008</v>
      </c>
      <c r="C73" s="2" t="s">
        <v>0</v>
      </c>
      <c r="D73" s="2">
        <v>2</v>
      </c>
      <c r="E73" s="2">
        <v>6</v>
      </c>
      <c r="F73" s="2">
        <v>8</v>
      </c>
      <c r="G73" s="2">
        <v>5010</v>
      </c>
      <c r="H73" s="2" t="s">
        <v>66</v>
      </c>
      <c r="I73" s="2" t="s">
        <v>19</v>
      </c>
      <c r="J73" s="2" t="s">
        <v>67</v>
      </c>
      <c r="K73" s="2" t="str">
        <f>LOOKUP(A73,'[2]Collin Seedling for R'!$A$3:$A$51,'[2]Collin Seedling for R'!$R$3:$R$51)</f>
        <v>High</v>
      </c>
      <c r="L73" s="2" t="str">
        <f>LOOKUP(A73,'[2]Collin Seedling for R'!$A$3:$A$51,'[2]Collin Seedling for R'!$T$3:$T$51)</f>
        <v>FS</v>
      </c>
      <c r="M73" s="2" t="str">
        <f>LOOKUP(A73,'[2]Collin Seedling for R'!$A$3:$A$51,'[2]Collin Seedling for R'!$P$3:$P$51)</f>
        <v>Seeded</v>
      </c>
      <c r="N73" s="8">
        <f t="shared" si="1"/>
        <v>0.11976047904191617</v>
      </c>
      <c r="O73" s="2" t="str">
        <f>LOOKUP(H73,[2]plantlist!$A$2:$A$943,[2]plantlist!$B$2:$B$943)</f>
        <v>G</v>
      </c>
    </row>
    <row r="74" spans="1:15" x14ac:dyDescent="0.2">
      <c r="A74" s="7" t="s">
        <v>215</v>
      </c>
      <c r="B74" s="2">
        <v>2008</v>
      </c>
      <c r="C74" s="2" t="s">
        <v>0</v>
      </c>
      <c r="D74" s="2">
        <v>2</v>
      </c>
      <c r="E74" s="2">
        <v>23</v>
      </c>
      <c r="F74" s="2">
        <v>25</v>
      </c>
      <c r="G74" s="2">
        <v>5010</v>
      </c>
      <c r="H74" s="2" t="s">
        <v>220</v>
      </c>
      <c r="I74" s="2" t="s">
        <v>2</v>
      </c>
      <c r="J74" s="2" t="s">
        <v>221</v>
      </c>
      <c r="K74" s="2" t="str">
        <f>LOOKUP(A74,'[2]Collin Seedling for R'!$A$3:$A$51,'[2]Collin Seedling for R'!$R$3:$R$51)</f>
        <v>High</v>
      </c>
      <c r="L74" s="2" t="str">
        <f>LOOKUP(A74,'[2]Collin Seedling for R'!$A$3:$A$51,'[2]Collin Seedling for R'!$T$3:$T$51)</f>
        <v>FS</v>
      </c>
      <c r="M74" s="2" t="str">
        <f>LOOKUP(A74,'[2]Collin Seedling for R'!$A$3:$A$51,'[2]Collin Seedling for R'!$P$3:$P$51)</f>
        <v>Seeded</v>
      </c>
      <c r="N74" s="8">
        <f t="shared" si="1"/>
        <v>0.45908183632734528</v>
      </c>
      <c r="O74" s="2" t="str">
        <f>LOOKUP(H74,[2]plantlist!$A$2:$A$943,[2]plantlist!$B$2:$B$943)</f>
        <v>F</v>
      </c>
    </row>
    <row r="75" spans="1:15" x14ac:dyDescent="0.2">
      <c r="A75" s="7" t="s">
        <v>215</v>
      </c>
      <c r="B75" s="2">
        <v>2008</v>
      </c>
      <c r="C75" s="2" t="s">
        <v>0</v>
      </c>
      <c r="D75" s="2">
        <v>0</v>
      </c>
      <c r="E75" s="2">
        <v>487</v>
      </c>
      <c r="F75" s="2">
        <v>487</v>
      </c>
      <c r="G75" s="2">
        <v>5010</v>
      </c>
      <c r="H75" s="2" t="s">
        <v>31</v>
      </c>
      <c r="I75" s="2" t="s">
        <v>2</v>
      </c>
      <c r="J75" s="2" t="s">
        <v>32</v>
      </c>
      <c r="K75" s="2" t="str">
        <f>LOOKUP(A75,'[2]Collin Seedling for R'!$A$3:$A$51,'[2]Collin Seedling for R'!$R$3:$R$51)</f>
        <v>High</v>
      </c>
      <c r="L75" s="2" t="str">
        <f>LOOKUP(A75,'[2]Collin Seedling for R'!$A$3:$A$51,'[2]Collin Seedling for R'!$T$3:$T$51)</f>
        <v>FS</v>
      </c>
      <c r="M75" s="2" t="str">
        <f>LOOKUP(A75,'[2]Collin Seedling for R'!$A$3:$A$51,'[2]Collin Seedling for R'!$P$3:$P$51)</f>
        <v>Seeded</v>
      </c>
      <c r="N75" s="8">
        <f t="shared" si="1"/>
        <v>9.7205588822355296</v>
      </c>
      <c r="O75" s="2" t="str">
        <f>LOOKUP(H75,[2]plantlist!$A$2:$A$943,[2]plantlist!$B$2:$B$943)</f>
        <v>U</v>
      </c>
    </row>
    <row r="76" spans="1:15" x14ac:dyDescent="0.2">
      <c r="A76" s="7" t="s">
        <v>215</v>
      </c>
      <c r="B76" s="2">
        <v>2008</v>
      </c>
      <c r="C76" s="2" t="s">
        <v>0</v>
      </c>
      <c r="D76" s="2">
        <v>0</v>
      </c>
      <c r="E76" s="2">
        <v>27</v>
      </c>
      <c r="F76" s="2">
        <v>27</v>
      </c>
      <c r="G76" s="2">
        <v>5010</v>
      </c>
      <c r="H76" s="2" t="s">
        <v>23</v>
      </c>
      <c r="I76" s="2" t="s">
        <v>2</v>
      </c>
      <c r="J76" s="2" t="s">
        <v>24</v>
      </c>
      <c r="K76" s="2" t="str">
        <f>LOOKUP(A76,'[2]Collin Seedling for R'!$A$3:$A$51,'[2]Collin Seedling for R'!$R$3:$R$51)</f>
        <v>High</v>
      </c>
      <c r="L76" s="2" t="str">
        <f>LOOKUP(A76,'[2]Collin Seedling for R'!$A$3:$A$51,'[2]Collin Seedling for R'!$T$3:$T$51)</f>
        <v>FS</v>
      </c>
      <c r="M76" s="2" t="str">
        <f>LOOKUP(A76,'[2]Collin Seedling for R'!$A$3:$A$51,'[2]Collin Seedling for R'!$P$3:$P$51)</f>
        <v>Seeded</v>
      </c>
      <c r="N76" s="8">
        <f t="shared" si="1"/>
        <v>0.53892215568862278</v>
      </c>
      <c r="O76" s="2" t="str">
        <f>LOOKUP(H76,[2]plantlist!$A$2:$A$943,[2]plantlist!$B$2:$B$943)</f>
        <v>S</v>
      </c>
    </row>
    <row r="77" spans="1:15" x14ac:dyDescent="0.2">
      <c r="A77" s="7" t="s">
        <v>215</v>
      </c>
      <c r="B77" s="2">
        <v>2008</v>
      </c>
      <c r="C77" s="2" t="s">
        <v>0</v>
      </c>
      <c r="D77" s="2">
        <v>0</v>
      </c>
      <c r="E77" s="2">
        <v>438</v>
      </c>
      <c r="F77" s="2">
        <v>438</v>
      </c>
      <c r="G77" s="2">
        <v>5010</v>
      </c>
      <c r="H77" s="2" t="s">
        <v>16</v>
      </c>
      <c r="I77" s="2" t="s">
        <v>2</v>
      </c>
      <c r="J77" s="2" t="s">
        <v>17</v>
      </c>
      <c r="K77" s="2" t="str">
        <f>LOOKUP(A77,'[2]Collin Seedling for R'!$A$3:$A$51,'[2]Collin Seedling for R'!$R$3:$R$51)</f>
        <v>High</v>
      </c>
      <c r="L77" s="2" t="str">
        <f>LOOKUP(A77,'[2]Collin Seedling for R'!$A$3:$A$51,'[2]Collin Seedling for R'!$T$3:$T$51)</f>
        <v>FS</v>
      </c>
      <c r="M77" s="2" t="str">
        <f>LOOKUP(A77,'[2]Collin Seedling for R'!$A$3:$A$51,'[2]Collin Seedling for R'!$P$3:$P$51)</f>
        <v>Seeded</v>
      </c>
      <c r="N77" s="8">
        <f t="shared" si="1"/>
        <v>8.7425149700598812</v>
      </c>
      <c r="O77" s="2" t="str">
        <f>LOOKUP(H77,[2]plantlist!$A$2:$A$943,[2]plantlist!$B$2:$B$943)</f>
        <v>S</v>
      </c>
    </row>
    <row r="78" spans="1:15" x14ac:dyDescent="0.2">
      <c r="A78" s="7" t="s">
        <v>215</v>
      </c>
      <c r="B78" s="2">
        <v>2008</v>
      </c>
      <c r="C78" s="2" t="s">
        <v>0</v>
      </c>
      <c r="D78" s="2">
        <v>0</v>
      </c>
      <c r="E78" s="2">
        <v>13</v>
      </c>
      <c r="F78" s="2">
        <v>13</v>
      </c>
      <c r="G78" s="2">
        <v>5010</v>
      </c>
      <c r="H78" s="2" t="s">
        <v>222</v>
      </c>
      <c r="I78" s="2" t="s">
        <v>2</v>
      </c>
      <c r="J78" s="2" t="s">
        <v>223</v>
      </c>
      <c r="K78" s="2" t="str">
        <f>LOOKUP(A78,'[2]Collin Seedling for R'!$A$3:$A$51,'[2]Collin Seedling for R'!$R$3:$R$51)</f>
        <v>High</v>
      </c>
      <c r="L78" s="2" t="str">
        <f>LOOKUP(A78,'[2]Collin Seedling for R'!$A$3:$A$51,'[2]Collin Seedling for R'!$T$3:$T$51)</f>
        <v>FS</v>
      </c>
      <c r="M78" s="2" t="str">
        <f>LOOKUP(A78,'[2]Collin Seedling for R'!$A$3:$A$51,'[2]Collin Seedling for R'!$P$3:$P$51)</f>
        <v>Seeded</v>
      </c>
      <c r="N78" s="8">
        <f t="shared" si="1"/>
        <v>0.25948103792415173</v>
      </c>
      <c r="O78" s="2" t="str">
        <f>LOOKUP(H78,[2]plantlist!$A$2:$A$943,[2]plantlist!$B$2:$B$943)</f>
        <v>F</v>
      </c>
    </row>
    <row r="79" spans="1:15" x14ac:dyDescent="0.2">
      <c r="A79" s="7" t="s">
        <v>215</v>
      </c>
      <c r="B79" s="2">
        <v>2008</v>
      </c>
      <c r="C79" s="2" t="s">
        <v>0</v>
      </c>
      <c r="D79" s="2">
        <v>0</v>
      </c>
      <c r="E79" s="2">
        <v>3</v>
      </c>
      <c r="F79" s="2">
        <v>3</v>
      </c>
      <c r="G79" s="2">
        <v>5010</v>
      </c>
      <c r="H79" s="2" t="s">
        <v>82</v>
      </c>
      <c r="I79" s="2" t="s">
        <v>19</v>
      </c>
      <c r="J79" s="2" t="s">
        <v>83</v>
      </c>
      <c r="K79" s="2" t="str">
        <f>LOOKUP(A79,'[2]Collin Seedling for R'!$A$3:$A$51,'[2]Collin Seedling for R'!$R$3:$R$51)</f>
        <v>High</v>
      </c>
      <c r="L79" s="2" t="str">
        <f>LOOKUP(A79,'[2]Collin Seedling for R'!$A$3:$A$51,'[2]Collin Seedling for R'!$T$3:$T$51)</f>
        <v>FS</v>
      </c>
      <c r="M79" s="2" t="str">
        <f>LOOKUP(A79,'[2]Collin Seedling for R'!$A$3:$A$51,'[2]Collin Seedling for R'!$P$3:$P$51)</f>
        <v>Seeded</v>
      </c>
      <c r="N79" s="8">
        <f t="shared" si="1"/>
        <v>5.9880239520958084E-2</v>
      </c>
      <c r="O79" s="2" t="str">
        <f>LOOKUP(H79,[2]plantlist!$A$2:$A$943,[2]plantlist!$B$2:$B$943)</f>
        <v>F</v>
      </c>
    </row>
    <row r="80" spans="1:15" x14ac:dyDescent="0.2">
      <c r="A80" s="7" t="s">
        <v>215</v>
      </c>
      <c r="B80" s="2">
        <v>2008</v>
      </c>
      <c r="C80" s="2" t="s">
        <v>0</v>
      </c>
      <c r="D80" s="2">
        <v>0</v>
      </c>
      <c r="E80" s="2">
        <v>39</v>
      </c>
      <c r="F80" s="2">
        <v>39</v>
      </c>
      <c r="G80" s="2">
        <v>5010</v>
      </c>
      <c r="H80" s="2" t="s">
        <v>25</v>
      </c>
      <c r="I80" s="2" t="s">
        <v>2</v>
      </c>
      <c r="J80" s="2" t="s">
        <v>26</v>
      </c>
      <c r="K80" s="2" t="str">
        <f>LOOKUP(A80,'[2]Collin Seedling for R'!$A$3:$A$51,'[2]Collin Seedling for R'!$R$3:$R$51)</f>
        <v>High</v>
      </c>
      <c r="L80" s="2" t="str">
        <f>LOOKUP(A80,'[2]Collin Seedling for R'!$A$3:$A$51,'[2]Collin Seedling for R'!$T$3:$T$51)</f>
        <v>FS</v>
      </c>
      <c r="M80" s="2" t="str">
        <f>LOOKUP(A80,'[2]Collin Seedling for R'!$A$3:$A$51,'[2]Collin Seedling for R'!$P$3:$P$51)</f>
        <v>Seeded</v>
      </c>
      <c r="N80" s="8">
        <f t="shared" si="1"/>
        <v>0.77844311377245512</v>
      </c>
      <c r="O80" s="2" t="str">
        <f>LOOKUP(H80,[2]plantlist!$A$2:$A$943,[2]plantlist!$B$2:$B$943)</f>
        <v>F</v>
      </c>
    </row>
    <row r="81" spans="1:15" x14ac:dyDescent="0.2">
      <c r="A81" s="7" t="s">
        <v>215</v>
      </c>
      <c r="B81" s="2">
        <v>2008</v>
      </c>
      <c r="C81" s="2" t="s">
        <v>0</v>
      </c>
      <c r="D81" s="2">
        <v>0</v>
      </c>
      <c r="E81" s="2">
        <v>52</v>
      </c>
      <c r="F81" s="2">
        <v>52</v>
      </c>
      <c r="G81" s="2">
        <v>5010</v>
      </c>
      <c r="H81" s="2" t="s">
        <v>25</v>
      </c>
      <c r="I81" s="2" t="s">
        <v>19</v>
      </c>
      <c r="J81" s="2" t="s">
        <v>26</v>
      </c>
      <c r="K81" s="2" t="str">
        <f>LOOKUP(A81,'[2]Collin Seedling for R'!$A$3:$A$51,'[2]Collin Seedling for R'!$R$3:$R$51)</f>
        <v>High</v>
      </c>
      <c r="L81" s="2" t="str">
        <f>LOOKUP(A81,'[2]Collin Seedling for R'!$A$3:$A$51,'[2]Collin Seedling for R'!$T$3:$T$51)</f>
        <v>FS</v>
      </c>
      <c r="M81" s="2" t="str">
        <f>LOOKUP(A81,'[2]Collin Seedling for R'!$A$3:$A$51,'[2]Collin Seedling for R'!$P$3:$P$51)</f>
        <v>Seeded</v>
      </c>
      <c r="N81" s="8">
        <f t="shared" si="1"/>
        <v>1.0379241516966069</v>
      </c>
      <c r="O81" s="2" t="str">
        <f>LOOKUP(H81,[2]plantlist!$A$2:$A$943,[2]plantlist!$B$2:$B$943)</f>
        <v>F</v>
      </c>
    </row>
    <row r="82" spans="1:15" x14ac:dyDescent="0.2">
      <c r="A82" s="7" t="s">
        <v>215</v>
      </c>
      <c r="B82" s="2">
        <v>2008</v>
      </c>
      <c r="C82" s="2" t="s">
        <v>0</v>
      </c>
      <c r="D82" s="2">
        <v>0</v>
      </c>
      <c r="E82" s="2">
        <v>46</v>
      </c>
      <c r="F82" s="2">
        <v>46</v>
      </c>
      <c r="G82" s="2">
        <v>5010</v>
      </c>
      <c r="H82" s="2" t="s">
        <v>162</v>
      </c>
      <c r="I82" s="2" t="s">
        <v>2</v>
      </c>
      <c r="J82" s="2" t="s">
        <v>163</v>
      </c>
      <c r="K82" s="2" t="str">
        <f>LOOKUP(A82,'[2]Collin Seedling for R'!$A$3:$A$51,'[2]Collin Seedling for R'!$R$3:$R$51)</f>
        <v>High</v>
      </c>
      <c r="L82" s="2" t="str">
        <f>LOOKUP(A82,'[2]Collin Seedling for R'!$A$3:$A$51,'[2]Collin Seedling for R'!$T$3:$T$51)</f>
        <v>FS</v>
      </c>
      <c r="M82" s="2" t="str">
        <f>LOOKUP(A82,'[2]Collin Seedling for R'!$A$3:$A$51,'[2]Collin Seedling for R'!$P$3:$P$51)</f>
        <v>Seeded</v>
      </c>
      <c r="N82" s="8">
        <f t="shared" si="1"/>
        <v>0.91816367265469057</v>
      </c>
      <c r="O82" s="2" t="str">
        <f>LOOKUP(H82,[2]plantlist!$A$2:$A$943,[2]plantlist!$B$2:$B$943)</f>
        <v>G</v>
      </c>
    </row>
    <row r="83" spans="1:15" x14ac:dyDescent="0.2">
      <c r="A83" s="7" t="s">
        <v>215</v>
      </c>
      <c r="B83" s="2">
        <v>2008</v>
      </c>
      <c r="C83" s="2" t="s">
        <v>0</v>
      </c>
      <c r="D83" s="2">
        <v>0</v>
      </c>
      <c r="E83" s="2">
        <v>3</v>
      </c>
      <c r="F83" s="2">
        <v>3</v>
      </c>
      <c r="G83" s="2">
        <v>5010</v>
      </c>
      <c r="H83" s="2" t="s">
        <v>224</v>
      </c>
      <c r="I83" s="2" t="s">
        <v>2</v>
      </c>
      <c r="J83" s="2" t="s">
        <v>225</v>
      </c>
      <c r="K83" s="2" t="str">
        <f>LOOKUP(A83,'[2]Collin Seedling for R'!$A$3:$A$51,'[2]Collin Seedling for R'!$R$3:$R$51)</f>
        <v>High</v>
      </c>
      <c r="L83" s="2" t="str">
        <f>LOOKUP(A83,'[2]Collin Seedling for R'!$A$3:$A$51,'[2]Collin Seedling for R'!$T$3:$T$51)</f>
        <v>FS</v>
      </c>
      <c r="M83" s="2" t="str">
        <f>LOOKUP(A83,'[2]Collin Seedling for R'!$A$3:$A$51,'[2]Collin Seedling for R'!$P$3:$P$51)</f>
        <v>Seeded</v>
      </c>
      <c r="N83" s="8">
        <f t="shared" si="1"/>
        <v>5.9880239520958084E-2</v>
      </c>
      <c r="O83" s="2" t="str">
        <f>LOOKUP(H83,[2]plantlist!$A$2:$A$943,[2]plantlist!$B$2:$B$943)</f>
        <v>F</v>
      </c>
    </row>
    <row r="84" spans="1:15" x14ac:dyDescent="0.2">
      <c r="A84" s="7" t="s">
        <v>215</v>
      </c>
      <c r="B84" s="2">
        <v>2008</v>
      </c>
      <c r="C84" s="2" t="s">
        <v>0</v>
      </c>
      <c r="D84" s="2">
        <v>0</v>
      </c>
      <c r="E84" s="2">
        <v>84</v>
      </c>
      <c r="F84" s="2">
        <v>84</v>
      </c>
      <c r="G84" s="2">
        <v>5010</v>
      </c>
      <c r="H84" s="2" t="s">
        <v>31</v>
      </c>
      <c r="I84" s="2" t="s">
        <v>19</v>
      </c>
      <c r="J84" s="2" t="s">
        <v>32</v>
      </c>
      <c r="K84" s="2" t="str">
        <f>LOOKUP(A84,'[2]Collin Seedling for R'!$A$3:$A$51,'[2]Collin Seedling for R'!$R$3:$R$51)</f>
        <v>High</v>
      </c>
      <c r="L84" s="2" t="str">
        <f>LOOKUP(A84,'[2]Collin Seedling for R'!$A$3:$A$51,'[2]Collin Seedling for R'!$T$3:$T$51)</f>
        <v>FS</v>
      </c>
      <c r="M84" s="2" t="str">
        <f>LOOKUP(A84,'[2]Collin Seedling for R'!$A$3:$A$51,'[2]Collin Seedling for R'!$P$3:$P$51)</f>
        <v>Seeded</v>
      </c>
      <c r="N84" s="8">
        <f t="shared" si="1"/>
        <v>1.6766467065868262</v>
      </c>
      <c r="O84" s="2" t="str">
        <f>LOOKUP(H84,[2]plantlist!$A$2:$A$943,[2]plantlist!$B$2:$B$943)</f>
        <v>U</v>
      </c>
    </row>
    <row r="85" spans="1:15" x14ac:dyDescent="0.2">
      <c r="A85" s="7" t="s">
        <v>215</v>
      </c>
      <c r="B85" s="2">
        <v>2008</v>
      </c>
      <c r="C85" s="2" t="s">
        <v>0</v>
      </c>
      <c r="D85" s="2">
        <v>0</v>
      </c>
      <c r="E85" s="2">
        <v>5</v>
      </c>
      <c r="F85" s="2">
        <v>5</v>
      </c>
      <c r="G85" s="2">
        <v>5010</v>
      </c>
      <c r="H85" s="2" t="s">
        <v>33</v>
      </c>
      <c r="I85" s="2" t="s">
        <v>2</v>
      </c>
      <c r="J85" s="2" t="s">
        <v>34</v>
      </c>
      <c r="K85" s="2" t="str">
        <f>LOOKUP(A85,'[2]Collin Seedling for R'!$A$3:$A$51,'[2]Collin Seedling for R'!$R$3:$R$51)</f>
        <v>High</v>
      </c>
      <c r="L85" s="2" t="str">
        <f>LOOKUP(A85,'[2]Collin Seedling for R'!$A$3:$A$51,'[2]Collin Seedling for R'!$T$3:$T$51)</f>
        <v>FS</v>
      </c>
      <c r="M85" s="2" t="str">
        <f>LOOKUP(A85,'[2]Collin Seedling for R'!$A$3:$A$51,'[2]Collin Seedling for R'!$P$3:$P$51)</f>
        <v>Seeded</v>
      </c>
      <c r="N85" s="8">
        <f t="shared" si="1"/>
        <v>9.9800399201596793E-2</v>
      </c>
      <c r="O85" s="2" t="str">
        <f>LOOKUP(H85,[2]plantlist!$A$2:$A$943,[2]plantlist!$B$2:$B$943)</f>
        <v>F</v>
      </c>
    </row>
    <row r="86" spans="1:15" x14ac:dyDescent="0.2">
      <c r="A86" s="7" t="s">
        <v>215</v>
      </c>
      <c r="B86" s="2">
        <v>2008</v>
      </c>
      <c r="C86" s="2" t="s">
        <v>0</v>
      </c>
      <c r="D86" s="2">
        <v>0</v>
      </c>
      <c r="E86" s="2">
        <v>8</v>
      </c>
      <c r="F86" s="2">
        <v>8</v>
      </c>
      <c r="G86" s="2">
        <v>5010</v>
      </c>
      <c r="H86" s="2" t="s">
        <v>37</v>
      </c>
      <c r="I86" s="2" t="s">
        <v>2</v>
      </c>
      <c r="J86" s="2" t="s">
        <v>38</v>
      </c>
      <c r="K86" s="2" t="str">
        <f>LOOKUP(A86,'[2]Collin Seedling for R'!$A$3:$A$51,'[2]Collin Seedling for R'!$R$3:$R$51)</f>
        <v>High</v>
      </c>
      <c r="L86" s="2" t="str">
        <f>LOOKUP(A86,'[2]Collin Seedling for R'!$A$3:$A$51,'[2]Collin Seedling for R'!$T$3:$T$51)</f>
        <v>FS</v>
      </c>
      <c r="M86" s="2" t="str">
        <f>LOOKUP(A86,'[2]Collin Seedling for R'!$A$3:$A$51,'[2]Collin Seedling for R'!$P$3:$P$51)</f>
        <v>Seeded</v>
      </c>
      <c r="N86" s="8">
        <f t="shared" si="1"/>
        <v>0.15968063872255489</v>
      </c>
      <c r="O86" s="2" t="str">
        <f>LOOKUP(H86,[2]plantlist!$A$2:$A$943,[2]plantlist!$B$2:$B$943)</f>
        <v>F</v>
      </c>
    </row>
    <row r="87" spans="1:15" x14ac:dyDescent="0.2">
      <c r="A87" s="7" t="s">
        <v>215</v>
      </c>
      <c r="B87" s="2">
        <v>2008</v>
      </c>
      <c r="C87" s="2" t="s">
        <v>0</v>
      </c>
      <c r="D87" s="2">
        <v>0</v>
      </c>
      <c r="E87" s="2">
        <v>9</v>
      </c>
      <c r="F87" s="2">
        <v>9</v>
      </c>
      <c r="G87" s="2">
        <v>5010</v>
      </c>
      <c r="H87" s="2" t="s">
        <v>27</v>
      </c>
      <c r="I87" s="2" t="s">
        <v>2</v>
      </c>
      <c r="J87" s="2" t="s">
        <v>28</v>
      </c>
      <c r="K87" s="2" t="str">
        <f>LOOKUP(A87,'[2]Collin Seedling for R'!$A$3:$A$51,'[2]Collin Seedling for R'!$R$3:$R$51)</f>
        <v>High</v>
      </c>
      <c r="L87" s="2" t="str">
        <f>LOOKUP(A87,'[2]Collin Seedling for R'!$A$3:$A$51,'[2]Collin Seedling for R'!$T$3:$T$51)</f>
        <v>FS</v>
      </c>
      <c r="M87" s="2" t="str">
        <f>LOOKUP(A87,'[2]Collin Seedling for R'!$A$3:$A$51,'[2]Collin Seedling for R'!$P$3:$P$51)</f>
        <v>Seeded</v>
      </c>
      <c r="N87" s="8">
        <f t="shared" si="1"/>
        <v>0.17964071856287425</v>
      </c>
      <c r="O87" s="2" t="str">
        <f>LOOKUP(H87,[2]plantlist!$A$2:$A$943,[2]plantlist!$B$2:$B$943)</f>
        <v>F</v>
      </c>
    </row>
    <row r="88" spans="1:15" x14ac:dyDescent="0.2">
      <c r="A88" s="2" t="s">
        <v>215</v>
      </c>
      <c r="B88" s="2">
        <v>2013</v>
      </c>
      <c r="C88" s="2" t="s">
        <v>0</v>
      </c>
      <c r="D88" s="2">
        <v>2251</v>
      </c>
      <c r="E88" s="2">
        <v>0</v>
      </c>
      <c r="F88" s="2">
        <v>2251</v>
      </c>
      <c r="G88" s="2">
        <v>5016</v>
      </c>
      <c r="H88" s="2" t="s">
        <v>1</v>
      </c>
      <c r="I88" s="2" t="s">
        <v>2</v>
      </c>
      <c r="J88" s="2" t="s">
        <v>3</v>
      </c>
      <c r="K88" s="2" t="str">
        <f>LOOKUP(A88,'[2]Collin Seedling for R'!$A$3:$A$51,'[2]Collin Seedling for R'!$R$3:$R$51)</f>
        <v>High</v>
      </c>
      <c r="L88" s="2" t="str">
        <f>LOOKUP(A88,'[2]Collin Seedling for R'!$A$3:$A$51,'[2]Collin Seedling for R'!$T$3:$T$51)</f>
        <v>FS</v>
      </c>
      <c r="M88" s="2" t="str">
        <f>LOOKUP(A88,'[2]Collin Seedling for R'!$A$3:$A$51,'[2]Collin Seedling for R'!$P$3:$P$51)</f>
        <v>Seeded</v>
      </c>
      <c r="N88" s="8">
        <f t="shared" si="1"/>
        <v>0</v>
      </c>
      <c r="O88" s="2" t="str">
        <f>LOOKUP(H88,[2]plantlist!$A$2:$A$943,[2]plantlist!$B$2:$B$943)</f>
        <v>F</v>
      </c>
    </row>
    <row r="89" spans="1:15" x14ac:dyDescent="0.2">
      <c r="A89" s="2" t="s">
        <v>215</v>
      </c>
      <c r="B89" s="2">
        <v>2013</v>
      </c>
      <c r="C89" s="2" t="s">
        <v>0</v>
      </c>
      <c r="D89" s="2">
        <v>1899</v>
      </c>
      <c r="E89" s="2">
        <v>0</v>
      </c>
      <c r="F89" s="2">
        <v>1899</v>
      </c>
      <c r="G89" s="2">
        <v>5016</v>
      </c>
      <c r="H89" s="2" t="s">
        <v>4</v>
      </c>
      <c r="I89" s="2" t="s">
        <v>2</v>
      </c>
      <c r="J89" s="2" t="s">
        <v>5</v>
      </c>
      <c r="K89" s="2" t="str">
        <f>LOOKUP(A89,'[2]Collin Seedling for R'!$A$3:$A$51,'[2]Collin Seedling for R'!$R$3:$R$51)</f>
        <v>High</v>
      </c>
      <c r="L89" s="2" t="str">
        <f>LOOKUP(A89,'[2]Collin Seedling for R'!$A$3:$A$51,'[2]Collin Seedling for R'!$T$3:$T$51)</f>
        <v>FS</v>
      </c>
      <c r="M89" s="2" t="str">
        <f>LOOKUP(A89,'[2]Collin Seedling for R'!$A$3:$A$51,'[2]Collin Seedling for R'!$P$3:$P$51)</f>
        <v>Seeded</v>
      </c>
      <c r="N89" s="8">
        <f t="shared" si="1"/>
        <v>0</v>
      </c>
      <c r="O89" s="2" t="str">
        <f>LOOKUP(H89,[2]plantlist!$A$2:$A$943,[2]plantlist!$B$2:$B$943)</f>
        <v>B</v>
      </c>
    </row>
    <row r="90" spans="1:15" x14ac:dyDescent="0.2">
      <c r="A90" s="2" t="s">
        <v>215</v>
      </c>
      <c r="B90" s="2">
        <v>2013</v>
      </c>
      <c r="C90" s="2" t="s">
        <v>0</v>
      </c>
      <c r="D90" s="2">
        <v>643</v>
      </c>
      <c r="E90" s="2">
        <v>88</v>
      </c>
      <c r="F90" s="2">
        <v>731</v>
      </c>
      <c r="G90" s="2">
        <v>5016</v>
      </c>
      <c r="H90" s="2" t="s">
        <v>6</v>
      </c>
      <c r="I90" s="2" t="s">
        <v>2</v>
      </c>
      <c r="J90" s="2" t="s">
        <v>7</v>
      </c>
      <c r="K90" s="2" t="str">
        <f>LOOKUP(A90,'[2]Collin Seedling for R'!$A$3:$A$51,'[2]Collin Seedling for R'!$R$3:$R$51)</f>
        <v>High</v>
      </c>
      <c r="L90" s="2" t="str">
        <f>LOOKUP(A90,'[2]Collin Seedling for R'!$A$3:$A$51,'[2]Collin Seedling for R'!$T$3:$T$51)</f>
        <v>FS</v>
      </c>
      <c r="M90" s="2" t="str">
        <f>LOOKUP(A90,'[2]Collin Seedling for R'!$A$3:$A$51,'[2]Collin Seedling for R'!$P$3:$P$51)</f>
        <v>Seeded</v>
      </c>
      <c r="N90" s="8">
        <f t="shared" si="1"/>
        <v>1.7543859649122806</v>
      </c>
      <c r="O90" s="2" t="str">
        <f>LOOKUP(H90,[2]plantlist!$A$2:$A$943,[2]plantlist!$B$2:$B$943)</f>
        <v>L</v>
      </c>
    </row>
    <row r="91" spans="1:15" x14ac:dyDescent="0.2">
      <c r="A91" s="2" t="s">
        <v>215</v>
      </c>
      <c r="B91" s="2">
        <v>2013</v>
      </c>
      <c r="C91" s="2" t="s">
        <v>0</v>
      </c>
      <c r="D91" s="2">
        <v>97</v>
      </c>
      <c r="E91" s="2">
        <v>1018</v>
      </c>
      <c r="F91" s="2">
        <v>1115</v>
      </c>
      <c r="G91" s="2">
        <v>5016</v>
      </c>
      <c r="H91" s="2" t="s">
        <v>8</v>
      </c>
      <c r="I91" s="2" t="s">
        <v>2</v>
      </c>
      <c r="J91" s="2" t="s">
        <v>9</v>
      </c>
      <c r="K91" s="2" t="str">
        <f>LOOKUP(A91,'[2]Collin Seedling for R'!$A$3:$A$51,'[2]Collin Seedling for R'!$R$3:$R$51)</f>
        <v>High</v>
      </c>
      <c r="L91" s="2" t="str">
        <f>LOOKUP(A91,'[2]Collin Seedling for R'!$A$3:$A$51,'[2]Collin Seedling for R'!$T$3:$T$51)</f>
        <v>FS</v>
      </c>
      <c r="M91" s="2" t="str">
        <f>LOOKUP(A91,'[2]Collin Seedling for R'!$A$3:$A$51,'[2]Collin Seedling for R'!$P$3:$P$51)</f>
        <v>Seeded</v>
      </c>
      <c r="N91" s="8">
        <f t="shared" si="1"/>
        <v>20.295055821371612</v>
      </c>
      <c r="O91" s="2" t="str">
        <f>LOOKUP(H91,[2]plantlist!$A$2:$A$943,[2]plantlist!$B$2:$B$943)</f>
        <v>G</v>
      </c>
    </row>
    <row r="92" spans="1:15" x14ac:dyDescent="0.2">
      <c r="A92" s="2" t="s">
        <v>215</v>
      </c>
      <c r="B92" s="2">
        <v>2013</v>
      </c>
      <c r="C92" s="2" t="s">
        <v>0</v>
      </c>
      <c r="D92" s="2">
        <v>73</v>
      </c>
      <c r="E92" s="2">
        <v>3</v>
      </c>
      <c r="F92" s="2">
        <v>76</v>
      </c>
      <c r="G92" s="2">
        <v>5016</v>
      </c>
      <c r="H92" s="2" t="s">
        <v>10</v>
      </c>
      <c r="I92" s="2" t="s">
        <v>2</v>
      </c>
      <c r="J92" s="2" t="s">
        <v>11</v>
      </c>
      <c r="K92" s="2" t="str">
        <f>LOOKUP(A92,'[2]Collin Seedling for R'!$A$3:$A$51,'[2]Collin Seedling for R'!$R$3:$R$51)</f>
        <v>High</v>
      </c>
      <c r="L92" s="2" t="str">
        <f>LOOKUP(A92,'[2]Collin Seedling for R'!$A$3:$A$51,'[2]Collin Seedling for R'!$T$3:$T$51)</f>
        <v>FS</v>
      </c>
      <c r="M92" s="2" t="str">
        <f>LOOKUP(A92,'[2]Collin Seedling for R'!$A$3:$A$51,'[2]Collin Seedling for R'!$P$3:$P$51)</f>
        <v>Seeded</v>
      </c>
      <c r="N92" s="8">
        <f t="shared" si="1"/>
        <v>5.9808612440191387E-2</v>
      </c>
      <c r="O92" s="2" t="str">
        <f>LOOKUP(H92,[2]plantlist!$A$2:$A$943,[2]plantlist!$B$2:$B$943)</f>
        <v>L</v>
      </c>
    </row>
    <row r="93" spans="1:15" x14ac:dyDescent="0.2">
      <c r="A93" s="2" t="s">
        <v>215</v>
      </c>
      <c r="B93" s="2">
        <v>2013</v>
      </c>
      <c r="C93" s="2" t="s">
        <v>0</v>
      </c>
      <c r="D93" s="2">
        <v>31</v>
      </c>
      <c r="E93" s="2">
        <v>122</v>
      </c>
      <c r="F93" s="2">
        <v>153</v>
      </c>
      <c r="G93" s="2">
        <v>5016</v>
      </c>
      <c r="H93" s="2" t="s">
        <v>12</v>
      </c>
      <c r="I93" s="2" t="s">
        <v>2</v>
      </c>
      <c r="J93" s="2" t="s">
        <v>13</v>
      </c>
      <c r="K93" s="2" t="str">
        <f>LOOKUP(A93,'[2]Collin Seedling for R'!$A$3:$A$51,'[2]Collin Seedling for R'!$R$3:$R$51)</f>
        <v>High</v>
      </c>
      <c r="L93" s="2" t="str">
        <f>LOOKUP(A93,'[2]Collin Seedling for R'!$A$3:$A$51,'[2]Collin Seedling for R'!$T$3:$T$51)</f>
        <v>FS</v>
      </c>
      <c r="M93" s="2" t="str">
        <f>LOOKUP(A93,'[2]Collin Seedling for R'!$A$3:$A$51,'[2]Collin Seedling for R'!$P$3:$P$51)</f>
        <v>Seeded</v>
      </c>
      <c r="N93" s="8">
        <f t="shared" si="1"/>
        <v>2.4322169059011167</v>
      </c>
      <c r="O93" s="2" t="str">
        <f>LOOKUP(H93,[2]plantlist!$A$2:$A$943,[2]plantlist!$B$2:$B$943)</f>
        <v>G</v>
      </c>
    </row>
    <row r="94" spans="1:15" x14ac:dyDescent="0.2">
      <c r="A94" s="2" t="s">
        <v>215</v>
      </c>
      <c r="B94" s="2">
        <v>2013</v>
      </c>
      <c r="C94" s="2" t="s">
        <v>0</v>
      </c>
      <c r="D94" s="2">
        <v>9</v>
      </c>
      <c r="E94" s="2">
        <v>236</v>
      </c>
      <c r="F94" s="2">
        <v>245</v>
      </c>
      <c r="G94" s="2">
        <v>5016</v>
      </c>
      <c r="H94" s="2" t="s">
        <v>14</v>
      </c>
      <c r="I94" s="2" t="s">
        <v>2</v>
      </c>
      <c r="J94" s="2" t="s">
        <v>15</v>
      </c>
      <c r="K94" s="2" t="str">
        <f>LOOKUP(A94,'[2]Collin Seedling for R'!$A$3:$A$51,'[2]Collin Seedling for R'!$R$3:$R$51)</f>
        <v>High</v>
      </c>
      <c r="L94" s="2" t="str">
        <f>LOOKUP(A94,'[2]Collin Seedling for R'!$A$3:$A$51,'[2]Collin Seedling for R'!$T$3:$T$51)</f>
        <v>FS</v>
      </c>
      <c r="M94" s="2" t="str">
        <f>LOOKUP(A94,'[2]Collin Seedling for R'!$A$3:$A$51,'[2]Collin Seedling for R'!$P$3:$P$51)</f>
        <v>Seeded</v>
      </c>
      <c r="N94" s="8">
        <f t="shared" si="1"/>
        <v>4.7049441786283888</v>
      </c>
      <c r="O94" s="2" t="str">
        <f>LOOKUP(H94,[2]plantlist!$A$2:$A$943,[2]plantlist!$B$2:$B$943)</f>
        <v>F</v>
      </c>
    </row>
    <row r="95" spans="1:15" x14ac:dyDescent="0.2">
      <c r="A95" s="2" t="s">
        <v>215</v>
      </c>
      <c r="B95" s="2">
        <v>2013</v>
      </c>
      <c r="C95" s="2" t="s">
        <v>0</v>
      </c>
      <c r="D95" s="2">
        <v>8</v>
      </c>
      <c r="E95" s="2">
        <v>402</v>
      </c>
      <c r="F95" s="2">
        <v>410</v>
      </c>
      <c r="G95" s="2">
        <v>5016</v>
      </c>
      <c r="H95" s="2" t="s">
        <v>16</v>
      </c>
      <c r="I95" s="2" t="s">
        <v>2</v>
      </c>
      <c r="J95" s="2" t="s">
        <v>17</v>
      </c>
      <c r="K95" s="2" t="str">
        <f>LOOKUP(A95,'[2]Collin Seedling for R'!$A$3:$A$51,'[2]Collin Seedling for R'!$R$3:$R$51)</f>
        <v>High</v>
      </c>
      <c r="L95" s="2" t="str">
        <f>LOOKUP(A95,'[2]Collin Seedling for R'!$A$3:$A$51,'[2]Collin Seedling for R'!$T$3:$T$51)</f>
        <v>FS</v>
      </c>
      <c r="M95" s="2" t="str">
        <f>LOOKUP(A95,'[2]Collin Seedling for R'!$A$3:$A$51,'[2]Collin Seedling for R'!$P$3:$P$51)</f>
        <v>Seeded</v>
      </c>
      <c r="N95" s="8">
        <f t="shared" si="1"/>
        <v>8.0143540669856463</v>
      </c>
      <c r="O95" s="2" t="str">
        <f>LOOKUP(H95,[2]plantlist!$A$2:$A$943,[2]plantlist!$B$2:$B$943)</f>
        <v>S</v>
      </c>
    </row>
    <row r="96" spans="1:15" x14ac:dyDescent="0.2">
      <c r="A96" s="2" t="s">
        <v>215</v>
      </c>
      <c r="B96" s="2">
        <v>2013</v>
      </c>
      <c r="C96" s="2" t="s">
        <v>0</v>
      </c>
      <c r="D96" s="2">
        <v>5</v>
      </c>
      <c r="E96" s="2">
        <v>0</v>
      </c>
      <c r="F96" s="2">
        <v>5</v>
      </c>
      <c r="G96" s="2">
        <v>5016</v>
      </c>
      <c r="H96" s="2" t="s">
        <v>18</v>
      </c>
      <c r="I96" s="2" t="s">
        <v>19</v>
      </c>
      <c r="J96" s="2" t="s">
        <v>20</v>
      </c>
      <c r="K96" s="2" t="str">
        <f>LOOKUP(A96,'[2]Collin Seedling for R'!$A$3:$A$51,'[2]Collin Seedling for R'!$R$3:$R$51)</f>
        <v>High</v>
      </c>
      <c r="L96" s="2" t="str">
        <f>LOOKUP(A96,'[2]Collin Seedling for R'!$A$3:$A$51,'[2]Collin Seedling for R'!$T$3:$T$51)</f>
        <v>FS</v>
      </c>
      <c r="M96" s="2" t="str">
        <f>LOOKUP(A96,'[2]Collin Seedling for R'!$A$3:$A$51,'[2]Collin Seedling for R'!$P$3:$P$51)</f>
        <v>Seeded</v>
      </c>
      <c r="N96" s="8">
        <f t="shared" si="1"/>
        <v>0</v>
      </c>
      <c r="O96" s="2" t="str">
        <f>LOOKUP(H96,[2]plantlist!$A$2:$A$943,[2]plantlist!$B$2:$B$943)</f>
        <v>F</v>
      </c>
    </row>
    <row r="97" spans="1:15" x14ac:dyDescent="0.2">
      <c r="A97" s="2" t="s">
        <v>215</v>
      </c>
      <c r="B97" s="2">
        <v>2013</v>
      </c>
      <c r="C97" s="2" t="s">
        <v>0</v>
      </c>
      <c r="D97" s="2">
        <v>0</v>
      </c>
      <c r="E97" s="2">
        <v>100</v>
      </c>
      <c r="F97" s="2">
        <v>100</v>
      </c>
      <c r="G97" s="2">
        <v>5016</v>
      </c>
      <c r="H97" s="2" t="s">
        <v>21</v>
      </c>
      <c r="I97" s="2" t="s">
        <v>2</v>
      </c>
      <c r="J97" s="2" t="s">
        <v>22</v>
      </c>
      <c r="K97" s="2" t="str">
        <f>LOOKUP(A97,'[2]Collin Seedling for R'!$A$3:$A$51,'[2]Collin Seedling for R'!$R$3:$R$51)</f>
        <v>High</v>
      </c>
      <c r="L97" s="2" t="str">
        <f>LOOKUP(A97,'[2]Collin Seedling for R'!$A$3:$A$51,'[2]Collin Seedling for R'!$T$3:$T$51)</f>
        <v>FS</v>
      </c>
      <c r="M97" s="2" t="str">
        <f>LOOKUP(A97,'[2]Collin Seedling for R'!$A$3:$A$51,'[2]Collin Seedling for R'!$P$3:$P$51)</f>
        <v>Seeded</v>
      </c>
      <c r="N97" s="8">
        <f t="shared" si="1"/>
        <v>1.9936204146730463</v>
      </c>
      <c r="O97" s="2" t="str">
        <f>LOOKUP(H97,[2]plantlist!$A$2:$A$943,[2]plantlist!$B$2:$B$943)</f>
        <v>F</v>
      </c>
    </row>
    <row r="98" spans="1:15" x14ac:dyDescent="0.2">
      <c r="A98" s="2" t="s">
        <v>215</v>
      </c>
      <c r="B98" s="2">
        <v>2013</v>
      </c>
      <c r="C98" s="2" t="s">
        <v>0</v>
      </c>
      <c r="D98" s="2">
        <v>0</v>
      </c>
      <c r="E98" s="2">
        <v>55</v>
      </c>
      <c r="F98" s="2">
        <v>55</v>
      </c>
      <c r="G98" s="2">
        <v>5016</v>
      </c>
      <c r="H98" s="2" t="s">
        <v>23</v>
      </c>
      <c r="I98" s="2" t="s">
        <v>2</v>
      </c>
      <c r="J98" s="2" t="s">
        <v>24</v>
      </c>
      <c r="K98" s="2" t="str">
        <f>LOOKUP(A98,'[2]Collin Seedling for R'!$A$3:$A$51,'[2]Collin Seedling for R'!$R$3:$R$51)</f>
        <v>High</v>
      </c>
      <c r="L98" s="2" t="str">
        <f>LOOKUP(A98,'[2]Collin Seedling for R'!$A$3:$A$51,'[2]Collin Seedling for R'!$T$3:$T$51)</f>
        <v>FS</v>
      </c>
      <c r="M98" s="2" t="str">
        <f>LOOKUP(A98,'[2]Collin Seedling for R'!$A$3:$A$51,'[2]Collin Seedling for R'!$P$3:$P$51)</f>
        <v>Seeded</v>
      </c>
      <c r="N98" s="8">
        <f t="shared" si="1"/>
        <v>1.0964912280701753</v>
      </c>
      <c r="O98" s="2" t="str">
        <f>LOOKUP(H98,[2]plantlist!$A$2:$A$943,[2]plantlist!$B$2:$B$943)</f>
        <v>S</v>
      </c>
    </row>
    <row r="99" spans="1:15" x14ac:dyDescent="0.2">
      <c r="A99" s="2" t="s">
        <v>215</v>
      </c>
      <c r="B99" s="2">
        <v>2013</v>
      </c>
      <c r="C99" s="2" t="s">
        <v>0</v>
      </c>
      <c r="D99" s="2">
        <v>0</v>
      </c>
      <c r="E99" s="2">
        <v>46</v>
      </c>
      <c r="F99" s="2">
        <v>46</v>
      </c>
      <c r="G99" s="2">
        <v>5016</v>
      </c>
      <c r="H99" s="2" t="s">
        <v>14</v>
      </c>
      <c r="I99" s="2" t="s">
        <v>19</v>
      </c>
      <c r="J99" s="2" t="s">
        <v>15</v>
      </c>
      <c r="K99" s="2" t="str">
        <f>LOOKUP(A99,'[2]Collin Seedling for R'!$A$3:$A$51,'[2]Collin Seedling for R'!$R$3:$R$51)</f>
        <v>High</v>
      </c>
      <c r="L99" s="2" t="str">
        <f>LOOKUP(A99,'[2]Collin Seedling for R'!$A$3:$A$51,'[2]Collin Seedling for R'!$T$3:$T$51)</f>
        <v>FS</v>
      </c>
      <c r="M99" s="2" t="str">
        <f>LOOKUP(A99,'[2]Collin Seedling for R'!$A$3:$A$51,'[2]Collin Seedling for R'!$P$3:$P$51)</f>
        <v>Seeded</v>
      </c>
      <c r="N99" s="8">
        <f t="shared" si="1"/>
        <v>0.91706539074960136</v>
      </c>
      <c r="O99" s="2" t="str">
        <f>LOOKUP(H99,[2]plantlist!$A$2:$A$943,[2]plantlist!$B$2:$B$943)</f>
        <v>F</v>
      </c>
    </row>
    <row r="100" spans="1:15" x14ac:dyDescent="0.2">
      <c r="A100" s="2" t="s">
        <v>215</v>
      </c>
      <c r="B100" s="2">
        <v>2013</v>
      </c>
      <c r="C100" s="2" t="s">
        <v>0</v>
      </c>
      <c r="D100" s="2">
        <v>0</v>
      </c>
      <c r="E100" s="2">
        <v>56</v>
      </c>
      <c r="F100" s="2">
        <v>56</v>
      </c>
      <c r="G100" s="2">
        <v>5016</v>
      </c>
      <c r="H100" s="2" t="s">
        <v>25</v>
      </c>
      <c r="I100" s="2" t="s">
        <v>2</v>
      </c>
      <c r="J100" s="2" t="s">
        <v>26</v>
      </c>
      <c r="K100" s="2" t="str">
        <f>LOOKUP(A100,'[2]Collin Seedling for R'!$A$3:$A$51,'[2]Collin Seedling for R'!$R$3:$R$51)</f>
        <v>High</v>
      </c>
      <c r="L100" s="2" t="str">
        <f>LOOKUP(A100,'[2]Collin Seedling for R'!$A$3:$A$51,'[2]Collin Seedling for R'!$T$3:$T$51)</f>
        <v>FS</v>
      </c>
      <c r="M100" s="2" t="str">
        <f>LOOKUP(A100,'[2]Collin Seedling for R'!$A$3:$A$51,'[2]Collin Seedling for R'!$P$3:$P$51)</f>
        <v>Seeded</v>
      </c>
      <c r="N100" s="8">
        <f t="shared" si="1"/>
        <v>1.1164274322169059</v>
      </c>
      <c r="O100" s="2" t="str">
        <f>LOOKUP(H100,[2]plantlist!$A$2:$A$943,[2]plantlist!$B$2:$B$943)</f>
        <v>F</v>
      </c>
    </row>
    <row r="101" spans="1:15" x14ac:dyDescent="0.2">
      <c r="A101" s="2" t="s">
        <v>215</v>
      </c>
      <c r="B101" s="2">
        <v>2013</v>
      </c>
      <c r="C101" s="2" t="s">
        <v>0</v>
      </c>
      <c r="D101" s="2">
        <v>0</v>
      </c>
      <c r="E101" s="2">
        <v>9</v>
      </c>
      <c r="F101" s="2">
        <v>9</v>
      </c>
      <c r="G101" s="2">
        <v>5016</v>
      </c>
      <c r="H101" s="2" t="s">
        <v>27</v>
      </c>
      <c r="I101" s="2" t="s">
        <v>2</v>
      </c>
      <c r="J101" s="2" t="s">
        <v>28</v>
      </c>
      <c r="K101" s="2" t="str">
        <f>LOOKUP(A101,'[2]Collin Seedling for R'!$A$3:$A$51,'[2]Collin Seedling for R'!$R$3:$R$51)</f>
        <v>High</v>
      </c>
      <c r="L101" s="2" t="str">
        <f>LOOKUP(A101,'[2]Collin Seedling for R'!$A$3:$A$51,'[2]Collin Seedling for R'!$T$3:$T$51)</f>
        <v>FS</v>
      </c>
      <c r="M101" s="2" t="str">
        <f>LOOKUP(A101,'[2]Collin Seedling for R'!$A$3:$A$51,'[2]Collin Seedling for R'!$P$3:$P$51)</f>
        <v>Seeded</v>
      </c>
      <c r="N101" s="8">
        <f t="shared" si="1"/>
        <v>0.17942583732057416</v>
      </c>
      <c r="O101" s="2" t="str">
        <f>LOOKUP(H101,[2]plantlist!$A$2:$A$943,[2]plantlist!$B$2:$B$943)</f>
        <v>F</v>
      </c>
    </row>
    <row r="102" spans="1:15" x14ac:dyDescent="0.2">
      <c r="A102" s="2" t="s">
        <v>215</v>
      </c>
      <c r="B102" s="2">
        <v>2013</v>
      </c>
      <c r="C102" s="2" t="s">
        <v>0</v>
      </c>
      <c r="D102" s="2">
        <v>0</v>
      </c>
      <c r="E102" s="2">
        <v>15</v>
      </c>
      <c r="F102" s="2">
        <v>15</v>
      </c>
      <c r="G102" s="2">
        <v>5016</v>
      </c>
      <c r="H102" s="2" t="s">
        <v>29</v>
      </c>
      <c r="I102" s="2" t="s">
        <v>2</v>
      </c>
      <c r="J102" s="2" t="s">
        <v>30</v>
      </c>
      <c r="K102" s="2" t="str">
        <f>LOOKUP(A102,'[2]Collin Seedling for R'!$A$3:$A$51,'[2]Collin Seedling for R'!$R$3:$R$51)</f>
        <v>High</v>
      </c>
      <c r="L102" s="2" t="str">
        <f>LOOKUP(A102,'[2]Collin Seedling for R'!$A$3:$A$51,'[2]Collin Seedling for R'!$T$3:$T$51)</f>
        <v>FS</v>
      </c>
      <c r="M102" s="2" t="str">
        <f>LOOKUP(A102,'[2]Collin Seedling for R'!$A$3:$A$51,'[2]Collin Seedling for R'!$P$3:$P$51)</f>
        <v>Seeded</v>
      </c>
      <c r="N102" s="8">
        <f t="shared" si="1"/>
        <v>0.29904306220095694</v>
      </c>
      <c r="O102" s="2" t="str">
        <f>LOOKUP(H102,[2]plantlist!$A$2:$A$943,[2]plantlist!$B$2:$B$943)</f>
        <v>F</v>
      </c>
    </row>
    <row r="103" spans="1:15" x14ac:dyDescent="0.2">
      <c r="A103" s="2" t="s">
        <v>215</v>
      </c>
      <c r="B103" s="2">
        <v>2013</v>
      </c>
      <c r="C103" s="2" t="s">
        <v>0</v>
      </c>
      <c r="D103" s="2">
        <v>0</v>
      </c>
      <c r="E103" s="2">
        <v>416</v>
      </c>
      <c r="F103" s="2">
        <v>416</v>
      </c>
      <c r="G103" s="2">
        <v>5016</v>
      </c>
      <c r="H103" s="2" t="s">
        <v>31</v>
      </c>
      <c r="I103" s="2" t="s">
        <v>2</v>
      </c>
      <c r="J103" s="2" t="s">
        <v>32</v>
      </c>
      <c r="K103" s="2" t="str">
        <f>LOOKUP(A103,'[2]Collin Seedling for R'!$A$3:$A$51,'[2]Collin Seedling for R'!$R$3:$R$51)</f>
        <v>High</v>
      </c>
      <c r="L103" s="2" t="str">
        <f>LOOKUP(A103,'[2]Collin Seedling for R'!$A$3:$A$51,'[2]Collin Seedling for R'!$T$3:$T$51)</f>
        <v>FS</v>
      </c>
      <c r="M103" s="2" t="str">
        <f>LOOKUP(A103,'[2]Collin Seedling for R'!$A$3:$A$51,'[2]Collin Seedling for R'!$P$3:$P$51)</f>
        <v>Seeded</v>
      </c>
      <c r="N103" s="8">
        <f t="shared" si="1"/>
        <v>8.2934609250398719</v>
      </c>
      <c r="O103" s="2" t="str">
        <f>LOOKUP(H103,[2]plantlist!$A$2:$A$943,[2]plantlist!$B$2:$B$943)</f>
        <v>U</v>
      </c>
    </row>
    <row r="104" spans="1:15" x14ac:dyDescent="0.2">
      <c r="A104" s="2" t="s">
        <v>215</v>
      </c>
      <c r="B104" s="2">
        <v>2013</v>
      </c>
      <c r="C104" s="2" t="s">
        <v>0</v>
      </c>
      <c r="D104" s="2">
        <v>0</v>
      </c>
      <c r="E104" s="2">
        <v>33</v>
      </c>
      <c r="F104" s="2">
        <v>33</v>
      </c>
      <c r="G104" s="2">
        <v>5016</v>
      </c>
      <c r="H104" s="2" t="s">
        <v>33</v>
      </c>
      <c r="I104" s="2" t="s">
        <v>2</v>
      </c>
      <c r="J104" s="2" t="s">
        <v>34</v>
      </c>
      <c r="K104" s="2" t="str">
        <f>LOOKUP(A104,'[2]Collin Seedling for R'!$A$3:$A$51,'[2]Collin Seedling for R'!$R$3:$R$51)</f>
        <v>High</v>
      </c>
      <c r="L104" s="2" t="str">
        <f>LOOKUP(A104,'[2]Collin Seedling for R'!$A$3:$A$51,'[2]Collin Seedling for R'!$T$3:$T$51)</f>
        <v>FS</v>
      </c>
      <c r="M104" s="2" t="str">
        <f>LOOKUP(A104,'[2]Collin Seedling for R'!$A$3:$A$51,'[2]Collin Seedling for R'!$P$3:$P$51)</f>
        <v>Seeded</v>
      </c>
      <c r="N104" s="8">
        <f t="shared" si="1"/>
        <v>0.6578947368421052</v>
      </c>
      <c r="O104" s="2" t="str">
        <f>LOOKUP(H104,[2]plantlist!$A$2:$A$943,[2]plantlist!$B$2:$B$943)</f>
        <v>F</v>
      </c>
    </row>
    <row r="105" spans="1:15" x14ac:dyDescent="0.2">
      <c r="A105" s="2" t="s">
        <v>215</v>
      </c>
      <c r="B105" s="2">
        <v>2013</v>
      </c>
      <c r="C105" s="2" t="s">
        <v>0</v>
      </c>
      <c r="D105" s="2">
        <v>0</v>
      </c>
      <c r="E105" s="2">
        <v>6</v>
      </c>
      <c r="F105" s="2">
        <v>6</v>
      </c>
      <c r="G105" s="2">
        <v>5016</v>
      </c>
      <c r="H105" s="2" t="s">
        <v>35</v>
      </c>
      <c r="I105" s="2" t="s">
        <v>2</v>
      </c>
      <c r="J105" s="2" t="s">
        <v>36</v>
      </c>
      <c r="K105" s="2" t="str">
        <f>LOOKUP(A105,'[2]Collin Seedling for R'!$A$3:$A$51,'[2]Collin Seedling for R'!$R$3:$R$51)</f>
        <v>High</v>
      </c>
      <c r="L105" s="2" t="str">
        <f>LOOKUP(A105,'[2]Collin Seedling for R'!$A$3:$A$51,'[2]Collin Seedling for R'!$T$3:$T$51)</f>
        <v>FS</v>
      </c>
      <c r="M105" s="2" t="str">
        <f>LOOKUP(A105,'[2]Collin Seedling for R'!$A$3:$A$51,'[2]Collin Seedling for R'!$P$3:$P$51)</f>
        <v>Seeded</v>
      </c>
      <c r="N105" s="8">
        <f t="shared" si="1"/>
        <v>0.11961722488038277</v>
      </c>
      <c r="O105" s="2">
        <f>LOOKUP(H105,[2]plantlist!$A$2:$A$943,[2]plantlist!$B$2:$B$943)</f>
        <v>0</v>
      </c>
    </row>
    <row r="106" spans="1:15" x14ac:dyDescent="0.2">
      <c r="A106" s="2" t="s">
        <v>215</v>
      </c>
      <c r="B106" s="2">
        <v>2013</v>
      </c>
      <c r="C106" s="2" t="s">
        <v>0</v>
      </c>
      <c r="D106" s="2">
        <v>0</v>
      </c>
      <c r="E106" s="2">
        <v>4</v>
      </c>
      <c r="F106" s="2">
        <v>4</v>
      </c>
      <c r="G106" s="2">
        <v>5016</v>
      </c>
      <c r="H106" s="2" t="s">
        <v>37</v>
      </c>
      <c r="I106" s="2" t="s">
        <v>2</v>
      </c>
      <c r="J106" s="2" t="s">
        <v>38</v>
      </c>
      <c r="K106" s="2" t="str">
        <f>LOOKUP(A106,'[2]Collin Seedling for R'!$A$3:$A$51,'[2]Collin Seedling for R'!$R$3:$R$51)</f>
        <v>High</v>
      </c>
      <c r="L106" s="2" t="str">
        <f>LOOKUP(A106,'[2]Collin Seedling for R'!$A$3:$A$51,'[2]Collin Seedling for R'!$T$3:$T$51)</f>
        <v>FS</v>
      </c>
      <c r="M106" s="2" t="str">
        <f>LOOKUP(A106,'[2]Collin Seedling for R'!$A$3:$A$51,'[2]Collin Seedling for R'!$P$3:$P$51)</f>
        <v>Seeded</v>
      </c>
      <c r="N106" s="8">
        <f t="shared" si="1"/>
        <v>7.9744816586921854E-2</v>
      </c>
      <c r="O106" s="2" t="str">
        <f>LOOKUP(H106,[2]plantlist!$A$2:$A$943,[2]plantlist!$B$2:$B$943)</f>
        <v>F</v>
      </c>
    </row>
    <row r="107" spans="1:15" x14ac:dyDescent="0.2">
      <c r="A107" s="2" t="s">
        <v>215</v>
      </c>
      <c r="B107" s="2">
        <v>2013</v>
      </c>
      <c r="C107" s="2" t="s">
        <v>0</v>
      </c>
      <c r="D107" s="2">
        <v>0</v>
      </c>
      <c r="E107" s="2">
        <v>7</v>
      </c>
      <c r="F107" s="2">
        <v>7</v>
      </c>
      <c r="G107" s="2">
        <v>5016</v>
      </c>
      <c r="H107" s="2" t="s">
        <v>27</v>
      </c>
      <c r="I107" s="2" t="s">
        <v>19</v>
      </c>
      <c r="J107" s="2" t="s">
        <v>28</v>
      </c>
      <c r="K107" s="2" t="str">
        <f>LOOKUP(A107,'[2]Collin Seedling for R'!$A$3:$A$51,'[2]Collin Seedling for R'!$R$3:$R$51)</f>
        <v>High</v>
      </c>
      <c r="L107" s="2" t="str">
        <f>LOOKUP(A107,'[2]Collin Seedling for R'!$A$3:$A$51,'[2]Collin Seedling for R'!$T$3:$T$51)</f>
        <v>FS</v>
      </c>
      <c r="M107" s="2" t="str">
        <f>LOOKUP(A107,'[2]Collin Seedling for R'!$A$3:$A$51,'[2]Collin Seedling for R'!$P$3:$P$51)</f>
        <v>Seeded</v>
      </c>
      <c r="N107" s="8">
        <f t="shared" si="1"/>
        <v>0.13955342902711323</v>
      </c>
      <c r="O107" s="2" t="str">
        <f>LOOKUP(H107,[2]plantlist!$A$2:$A$943,[2]plantlist!$B$2:$B$943)</f>
        <v>F</v>
      </c>
    </row>
    <row r="108" spans="1:15" x14ac:dyDescent="0.2">
      <c r="A108" s="2" t="s">
        <v>215</v>
      </c>
      <c r="B108" s="2">
        <v>2013</v>
      </c>
      <c r="C108" s="2" t="s">
        <v>0</v>
      </c>
      <c r="D108" s="2">
        <v>0</v>
      </c>
      <c r="E108" s="2">
        <v>17</v>
      </c>
      <c r="F108" s="2">
        <v>17</v>
      </c>
      <c r="G108" s="2">
        <v>5016</v>
      </c>
      <c r="H108" s="2" t="s">
        <v>39</v>
      </c>
      <c r="I108" s="2" t="s">
        <v>2</v>
      </c>
      <c r="J108" s="2" t="s">
        <v>40</v>
      </c>
      <c r="K108" s="2" t="str">
        <f>LOOKUP(A108,'[2]Collin Seedling for R'!$A$3:$A$51,'[2]Collin Seedling for R'!$R$3:$R$51)</f>
        <v>High</v>
      </c>
      <c r="L108" s="2" t="str">
        <f>LOOKUP(A108,'[2]Collin Seedling for R'!$A$3:$A$51,'[2]Collin Seedling for R'!$T$3:$T$51)</f>
        <v>FS</v>
      </c>
      <c r="M108" s="2" t="str">
        <f>LOOKUP(A108,'[2]Collin Seedling for R'!$A$3:$A$51,'[2]Collin Seedling for R'!$P$3:$P$51)</f>
        <v>Seeded</v>
      </c>
      <c r="N108" s="8">
        <f t="shared" si="1"/>
        <v>0.33891547049441789</v>
      </c>
      <c r="O108" s="2" t="str">
        <f>LOOKUP(H108,[2]plantlist!$A$2:$A$943,[2]plantlist!$B$2:$B$943)</f>
        <v>F</v>
      </c>
    </row>
    <row r="109" spans="1:15" x14ac:dyDescent="0.2">
      <c r="A109" t="s">
        <v>215</v>
      </c>
      <c r="B109">
        <v>2016</v>
      </c>
      <c r="C109" t="s">
        <v>0</v>
      </c>
      <c r="D109">
        <v>2212</v>
      </c>
      <c r="E109">
        <v>0</v>
      </c>
      <c r="F109">
        <v>2212</v>
      </c>
      <c r="G109">
        <v>5009</v>
      </c>
      <c r="H109" t="s">
        <v>4</v>
      </c>
      <c r="I109" t="s">
        <v>2</v>
      </c>
      <c r="J109" t="s">
        <v>5</v>
      </c>
      <c r="K109" s="2" t="str">
        <f>LOOKUP(A109,'[2]Collin Seedling for R'!$A$3:$A$51,'[2]Collin Seedling for R'!$R$3:$R$51)</f>
        <v>High</v>
      </c>
      <c r="L109" s="2" t="str">
        <f>LOOKUP(A109,'[2]Collin Seedling for R'!$A$3:$A$51,'[2]Collin Seedling for R'!$T$3:$T$51)</f>
        <v>FS</v>
      </c>
      <c r="M109" s="2" t="str">
        <f>LOOKUP(A109,'[2]Collin Seedling for R'!$A$3:$A$51,'[2]Collin Seedling for R'!$P$3:$P$51)</f>
        <v>Seeded</v>
      </c>
      <c r="N109" s="8">
        <f t="shared" si="1"/>
        <v>0</v>
      </c>
      <c r="O109" s="2" t="str">
        <f>LOOKUP(H109,[2]plantlist!$A$2:$A$943,[2]plantlist!$B$2:$B$943)</f>
        <v>B</v>
      </c>
    </row>
    <row r="110" spans="1:15" x14ac:dyDescent="0.2">
      <c r="A110" t="s">
        <v>215</v>
      </c>
      <c r="B110">
        <v>2016</v>
      </c>
      <c r="C110" t="s">
        <v>0</v>
      </c>
      <c r="D110">
        <v>1288</v>
      </c>
      <c r="E110">
        <v>0</v>
      </c>
      <c r="F110">
        <v>1288</v>
      </c>
      <c r="G110">
        <v>5009</v>
      </c>
      <c r="H110" t="s">
        <v>1</v>
      </c>
      <c r="I110" t="s">
        <v>2</v>
      </c>
      <c r="J110" t="s">
        <v>3</v>
      </c>
      <c r="K110" s="2" t="str">
        <f>LOOKUP(A110,'[2]Collin Seedling for R'!$A$3:$A$51,'[2]Collin Seedling for R'!$R$3:$R$51)</f>
        <v>High</v>
      </c>
      <c r="L110" s="2" t="str">
        <f>LOOKUP(A110,'[2]Collin Seedling for R'!$A$3:$A$51,'[2]Collin Seedling for R'!$T$3:$T$51)</f>
        <v>FS</v>
      </c>
      <c r="M110" s="2" t="str">
        <f>LOOKUP(A110,'[2]Collin Seedling for R'!$A$3:$A$51,'[2]Collin Seedling for R'!$P$3:$P$51)</f>
        <v>Seeded</v>
      </c>
      <c r="N110" s="8">
        <f t="shared" si="1"/>
        <v>0</v>
      </c>
      <c r="O110" s="2" t="str">
        <f>LOOKUP(H110,[2]plantlist!$A$2:$A$943,[2]plantlist!$B$2:$B$943)</f>
        <v>F</v>
      </c>
    </row>
    <row r="111" spans="1:15" x14ac:dyDescent="0.2">
      <c r="A111" t="s">
        <v>215</v>
      </c>
      <c r="B111">
        <v>2016</v>
      </c>
      <c r="C111" t="s">
        <v>0</v>
      </c>
      <c r="D111">
        <v>634</v>
      </c>
      <c r="E111">
        <v>2284</v>
      </c>
      <c r="F111">
        <v>2918</v>
      </c>
      <c r="G111">
        <v>5009</v>
      </c>
      <c r="H111" t="s">
        <v>8</v>
      </c>
      <c r="I111" t="s">
        <v>2</v>
      </c>
      <c r="J111" t="s">
        <v>9</v>
      </c>
      <c r="K111" s="2" t="str">
        <f>LOOKUP(A111,'[2]Collin Seedling for R'!$A$3:$A$51,'[2]Collin Seedling for R'!$R$3:$R$51)</f>
        <v>High</v>
      </c>
      <c r="L111" s="2" t="str">
        <f>LOOKUP(A111,'[2]Collin Seedling for R'!$A$3:$A$51,'[2]Collin Seedling for R'!$T$3:$T$51)</f>
        <v>FS</v>
      </c>
      <c r="M111" s="2" t="str">
        <f>LOOKUP(A111,'[2]Collin Seedling for R'!$A$3:$A$51,'[2]Collin Seedling for R'!$P$3:$P$51)</f>
        <v>Seeded</v>
      </c>
      <c r="N111" s="8">
        <f t="shared" si="1"/>
        <v>45.597923737272907</v>
      </c>
      <c r="O111" s="2" t="str">
        <f>LOOKUP(H111,[2]plantlist!$A$2:$A$943,[2]plantlist!$B$2:$B$943)</f>
        <v>G</v>
      </c>
    </row>
    <row r="112" spans="1:15" x14ac:dyDescent="0.2">
      <c r="A112" t="s">
        <v>215</v>
      </c>
      <c r="B112">
        <v>2016</v>
      </c>
      <c r="C112" t="s">
        <v>0</v>
      </c>
      <c r="D112">
        <v>631</v>
      </c>
      <c r="E112">
        <v>117</v>
      </c>
      <c r="F112">
        <v>748</v>
      </c>
      <c r="G112">
        <v>5009</v>
      </c>
      <c r="H112" t="s">
        <v>6</v>
      </c>
      <c r="I112" t="s">
        <v>2</v>
      </c>
      <c r="J112" t="s">
        <v>7</v>
      </c>
      <c r="K112" s="2" t="str">
        <f>LOOKUP(A112,'[2]Collin Seedling for R'!$A$3:$A$51,'[2]Collin Seedling for R'!$R$3:$R$51)</f>
        <v>High</v>
      </c>
      <c r="L112" s="2" t="str">
        <f>LOOKUP(A112,'[2]Collin Seedling for R'!$A$3:$A$51,'[2]Collin Seedling for R'!$T$3:$T$51)</f>
        <v>FS</v>
      </c>
      <c r="M112" s="2" t="str">
        <f>LOOKUP(A112,'[2]Collin Seedling for R'!$A$3:$A$51,'[2]Collin Seedling for R'!$P$3:$P$51)</f>
        <v>Seeded</v>
      </c>
      <c r="N112" s="8">
        <f t="shared" si="1"/>
        <v>2.3357955679776401</v>
      </c>
      <c r="O112" s="2" t="str">
        <f>LOOKUP(H112,[2]plantlist!$A$2:$A$943,[2]plantlist!$B$2:$B$943)</f>
        <v>L</v>
      </c>
    </row>
    <row r="113" spans="1:15" x14ac:dyDescent="0.2">
      <c r="A113" t="s">
        <v>215</v>
      </c>
      <c r="B113">
        <v>2016</v>
      </c>
      <c r="C113" t="s">
        <v>0</v>
      </c>
      <c r="D113">
        <v>95</v>
      </c>
      <c r="E113">
        <v>366</v>
      </c>
      <c r="F113">
        <v>461</v>
      </c>
      <c r="G113">
        <v>5009</v>
      </c>
      <c r="H113" t="s">
        <v>66</v>
      </c>
      <c r="I113" t="s">
        <v>2</v>
      </c>
      <c r="J113" t="s">
        <v>67</v>
      </c>
      <c r="K113" s="2" t="str">
        <f>LOOKUP(A113,'[2]Collin Seedling for R'!$A$3:$A$51,'[2]Collin Seedling for R'!$R$3:$R$51)</f>
        <v>High</v>
      </c>
      <c r="L113" s="2" t="str">
        <f>LOOKUP(A113,'[2]Collin Seedling for R'!$A$3:$A$51,'[2]Collin Seedling for R'!$T$3:$T$51)</f>
        <v>FS</v>
      </c>
      <c r="M113" s="2" t="str">
        <f>LOOKUP(A113,'[2]Collin Seedling for R'!$A$3:$A$51,'[2]Collin Seedling for R'!$P$3:$P$51)</f>
        <v>Seeded</v>
      </c>
      <c r="N113" s="8">
        <f t="shared" si="1"/>
        <v>7.3068476741864643</v>
      </c>
      <c r="O113" s="2" t="str">
        <f>LOOKUP(H113,[2]plantlist!$A$2:$A$943,[2]plantlist!$B$2:$B$943)</f>
        <v>G</v>
      </c>
    </row>
    <row r="114" spans="1:15" x14ac:dyDescent="0.2">
      <c r="A114" t="s">
        <v>215</v>
      </c>
      <c r="B114">
        <v>2016</v>
      </c>
      <c r="C114" t="s">
        <v>0</v>
      </c>
      <c r="D114">
        <v>28</v>
      </c>
      <c r="E114">
        <v>0</v>
      </c>
      <c r="F114">
        <v>28</v>
      </c>
      <c r="G114">
        <v>5009</v>
      </c>
      <c r="H114" t="s">
        <v>10</v>
      </c>
      <c r="I114" t="s">
        <v>2</v>
      </c>
      <c r="J114" t="s">
        <v>11</v>
      </c>
      <c r="K114" s="2" t="str">
        <f>LOOKUP(A114,'[2]Collin Seedling for R'!$A$3:$A$51,'[2]Collin Seedling for R'!$R$3:$R$51)</f>
        <v>High</v>
      </c>
      <c r="L114" s="2" t="str">
        <f>LOOKUP(A114,'[2]Collin Seedling for R'!$A$3:$A$51,'[2]Collin Seedling for R'!$T$3:$T$51)</f>
        <v>FS</v>
      </c>
      <c r="M114" s="2" t="str">
        <f>LOOKUP(A114,'[2]Collin Seedling for R'!$A$3:$A$51,'[2]Collin Seedling for R'!$P$3:$P$51)</f>
        <v>Seeded</v>
      </c>
      <c r="N114" s="8">
        <f t="shared" si="1"/>
        <v>0</v>
      </c>
      <c r="O114" s="2" t="str">
        <f>LOOKUP(H114,[2]plantlist!$A$2:$A$943,[2]plantlist!$B$2:$B$943)</f>
        <v>L</v>
      </c>
    </row>
    <row r="115" spans="1:15" x14ac:dyDescent="0.2">
      <c r="A115" t="s">
        <v>215</v>
      </c>
      <c r="B115">
        <v>2016</v>
      </c>
      <c r="C115" t="s">
        <v>0</v>
      </c>
      <c r="D115">
        <v>25</v>
      </c>
      <c r="E115">
        <v>0</v>
      </c>
      <c r="F115">
        <v>25</v>
      </c>
      <c r="G115">
        <v>5009</v>
      </c>
      <c r="H115" t="s">
        <v>74</v>
      </c>
      <c r="I115" t="s">
        <v>19</v>
      </c>
      <c r="J115" t="s">
        <v>75</v>
      </c>
      <c r="K115" s="2" t="str">
        <f>LOOKUP(A115,'[2]Collin Seedling for R'!$A$3:$A$51,'[2]Collin Seedling for R'!$R$3:$R$51)</f>
        <v>High</v>
      </c>
      <c r="L115" s="2" t="str">
        <f>LOOKUP(A115,'[2]Collin Seedling for R'!$A$3:$A$51,'[2]Collin Seedling for R'!$T$3:$T$51)</f>
        <v>FS</v>
      </c>
      <c r="M115" s="2" t="str">
        <f>LOOKUP(A115,'[2]Collin Seedling for R'!$A$3:$A$51,'[2]Collin Seedling for R'!$P$3:$P$51)</f>
        <v>Seeded</v>
      </c>
      <c r="N115" s="8">
        <f t="shared" si="1"/>
        <v>0</v>
      </c>
      <c r="O115" s="2" t="str">
        <f>LOOKUP(H115,[2]plantlist!$A$2:$A$943,[2]plantlist!$B$2:$B$943)</f>
        <v>T</v>
      </c>
    </row>
    <row r="116" spans="1:15" x14ac:dyDescent="0.2">
      <c r="A116" t="s">
        <v>215</v>
      </c>
      <c r="B116">
        <v>2016</v>
      </c>
      <c r="C116" t="s">
        <v>0</v>
      </c>
      <c r="D116">
        <v>23</v>
      </c>
      <c r="E116">
        <v>0</v>
      </c>
      <c r="F116">
        <v>23</v>
      </c>
      <c r="G116">
        <v>5009</v>
      </c>
      <c r="H116" t="s">
        <v>580</v>
      </c>
      <c r="I116" t="s">
        <v>2</v>
      </c>
      <c r="J116" t="s">
        <v>581</v>
      </c>
      <c r="K116" s="2" t="str">
        <f>LOOKUP(A116,'[2]Collin Seedling for R'!$A$3:$A$51,'[2]Collin Seedling for R'!$R$3:$R$51)</f>
        <v>High</v>
      </c>
      <c r="L116" s="2" t="str">
        <f>LOOKUP(A116,'[2]Collin Seedling for R'!$A$3:$A$51,'[2]Collin Seedling for R'!$T$3:$T$51)</f>
        <v>FS</v>
      </c>
      <c r="M116" s="2" t="str">
        <f>LOOKUP(A116,'[2]Collin Seedling for R'!$A$3:$A$51,'[2]Collin Seedling for R'!$P$3:$P$51)</f>
        <v>Seeded</v>
      </c>
      <c r="N116" s="8">
        <f t="shared" si="1"/>
        <v>0</v>
      </c>
      <c r="O116" s="2" t="str">
        <f>LOOKUP(H116,[2]plantlist!$A$2:$A$943,[2]plantlist!$B$2:$B$943)</f>
        <v>L</v>
      </c>
    </row>
    <row r="117" spans="1:15" x14ac:dyDescent="0.2">
      <c r="A117" t="s">
        <v>215</v>
      </c>
      <c r="B117">
        <v>2016</v>
      </c>
      <c r="C117" t="s">
        <v>0</v>
      </c>
      <c r="D117">
        <v>22</v>
      </c>
      <c r="E117">
        <v>39</v>
      </c>
      <c r="F117">
        <v>61</v>
      </c>
      <c r="G117">
        <v>5009</v>
      </c>
      <c r="H117" t="s">
        <v>82</v>
      </c>
      <c r="I117" t="s">
        <v>19</v>
      </c>
      <c r="J117" t="s">
        <v>83</v>
      </c>
      <c r="K117" s="2" t="str">
        <f>LOOKUP(A117,'[2]Collin Seedling for R'!$A$3:$A$51,'[2]Collin Seedling for R'!$R$3:$R$51)</f>
        <v>High</v>
      </c>
      <c r="L117" s="2" t="str">
        <f>LOOKUP(A117,'[2]Collin Seedling for R'!$A$3:$A$51,'[2]Collin Seedling for R'!$T$3:$T$51)</f>
        <v>FS</v>
      </c>
      <c r="M117" s="2" t="str">
        <f>LOOKUP(A117,'[2]Collin Seedling for R'!$A$3:$A$51,'[2]Collin Seedling for R'!$P$3:$P$51)</f>
        <v>Seeded</v>
      </c>
      <c r="N117" s="8">
        <f t="shared" si="1"/>
        <v>0.77859852265921348</v>
      </c>
      <c r="O117" s="2" t="str">
        <f>LOOKUP(H117,[2]plantlist!$A$2:$A$943,[2]plantlist!$B$2:$B$943)</f>
        <v>F</v>
      </c>
    </row>
    <row r="118" spans="1:15" x14ac:dyDescent="0.2">
      <c r="A118" t="s">
        <v>215</v>
      </c>
      <c r="B118">
        <v>2016</v>
      </c>
      <c r="C118" t="s">
        <v>0</v>
      </c>
      <c r="D118">
        <v>14</v>
      </c>
      <c r="E118">
        <v>369</v>
      </c>
      <c r="F118">
        <v>383</v>
      </c>
      <c r="G118">
        <v>5009</v>
      </c>
      <c r="H118" t="s">
        <v>582</v>
      </c>
      <c r="I118" t="s">
        <v>2</v>
      </c>
      <c r="J118" t="s">
        <v>583</v>
      </c>
      <c r="K118" s="2" t="str">
        <f>LOOKUP(A118,'[2]Collin Seedling for R'!$A$3:$A$51,'[2]Collin Seedling for R'!$R$3:$R$51)</f>
        <v>High</v>
      </c>
      <c r="L118" s="2" t="str">
        <f>LOOKUP(A118,'[2]Collin Seedling for R'!$A$3:$A$51,'[2]Collin Seedling for R'!$T$3:$T$51)</f>
        <v>FS</v>
      </c>
      <c r="M118" s="2" t="str">
        <f>LOOKUP(A118,'[2]Collin Seedling for R'!$A$3:$A$51,'[2]Collin Seedling for R'!$P$3:$P$51)</f>
        <v>Seeded</v>
      </c>
      <c r="N118" s="8">
        <f t="shared" si="1"/>
        <v>7.3667398682371736</v>
      </c>
      <c r="O118" s="2" t="str">
        <f>LOOKUP(H118,[2]plantlist!$A$2:$A$943,[2]plantlist!$B$2:$B$943)</f>
        <v>U</v>
      </c>
    </row>
    <row r="119" spans="1:15" x14ac:dyDescent="0.2">
      <c r="A119" t="s">
        <v>215</v>
      </c>
      <c r="B119">
        <v>2016</v>
      </c>
      <c r="C119" t="s">
        <v>0</v>
      </c>
      <c r="D119">
        <v>12</v>
      </c>
      <c r="E119">
        <v>485</v>
      </c>
      <c r="F119">
        <v>497</v>
      </c>
      <c r="G119">
        <v>5009</v>
      </c>
      <c r="H119" t="s">
        <v>82</v>
      </c>
      <c r="I119" t="s">
        <v>2</v>
      </c>
      <c r="J119" t="s">
        <v>83</v>
      </c>
      <c r="K119" s="2" t="str">
        <f>LOOKUP(A119,'[2]Collin Seedling for R'!$A$3:$A$51,'[2]Collin Seedling for R'!$R$3:$R$51)</f>
        <v>High</v>
      </c>
      <c r="L119" s="2" t="str">
        <f>LOOKUP(A119,'[2]Collin Seedling for R'!$A$3:$A$51,'[2]Collin Seedling for R'!$T$3:$T$51)</f>
        <v>FS</v>
      </c>
      <c r="M119" s="2" t="str">
        <f>LOOKUP(A119,'[2]Collin Seedling for R'!$A$3:$A$51,'[2]Collin Seedling for R'!$P$3:$P$51)</f>
        <v>Seeded</v>
      </c>
      <c r="N119" s="8">
        <f t="shared" si="1"/>
        <v>9.6825713715312443</v>
      </c>
      <c r="O119" s="2" t="str">
        <f>LOOKUP(H119,[2]plantlist!$A$2:$A$943,[2]plantlist!$B$2:$B$943)</f>
        <v>F</v>
      </c>
    </row>
    <row r="120" spans="1:15" x14ac:dyDescent="0.2">
      <c r="A120" t="s">
        <v>215</v>
      </c>
      <c r="B120">
        <v>2016</v>
      </c>
      <c r="C120" t="s">
        <v>0</v>
      </c>
      <c r="D120">
        <v>10</v>
      </c>
      <c r="E120">
        <v>0</v>
      </c>
      <c r="F120">
        <v>10</v>
      </c>
      <c r="G120">
        <v>5009</v>
      </c>
      <c r="H120" t="s">
        <v>18</v>
      </c>
      <c r="I120" t="s">
        <v>19</v>
      </c>
      <c r="J120" t="s">
        <v>20</v>
      </c>
      <c r="K120" s="2" t="str">
        <f>LOOKUP(A120,'[2]Collin Seedling for R'!$A$3:$A$51,'[2]Collin Seedling for R'!$R$3:$R$51)</f>
        <v>High</v>
      </c>
      <c r="L120" s="2" t="str">
        <f>LOOKUP(A120,'[2]Collin Seedling for R'!$A$3:$A$51,'[2]Collin Seedling for R'!$T$3:$T$51)</f>
        <v>FS</v>
      </c>
      <c r="M120" s="2" t="str">
        <f>LOOKUP(A120,'[2]Collin Seedling for R'!$A$3:$A$51,'[2]Collin Seedling for R'!$P$3:$P$51)</f>
        <v>Seeded</v>
      </c>
      <c r="N120" s="8">
        <f t="shared" si="1"/>
        <v>0</v>
      </c>
      <c r="O120" s="2" t="str">
        <f>LOOKUP(H120,[2]plantlist!$A$2:$A$943,[2]plantlist!$B$2:$B$943)</f>
        <v>F</v>
      </c>
    </row>
    <row r="121" spans="1:15" x14ac:dyDescent="0.2">
      <c r="A121" t="s">
        <v>215</v>
      </c>
      <c r="B121">
        <v>2016</v>
      </c>
      <c r="C121" t="s">
        <v>0</v>
      </c>
      <c r="D121">
        <v>7</v>
      </c>
      <c r="E121">
        <v>165</v>
      </c>
      <c r="F121">
        <v>172</v>
      </c>
      <c r="G121">
        <v>5009</v>
      </c>
      <c r="H121" t="s">
        <v>23</v>
      </c>
      <c r="I121" t="s">
        <v>2</v>
      </c>
      <c r="J121" t="s">
        <v>24</v>
      </c>
      <c r="K121" s="2" t="str">
        <f>LOOKUP(A121,'[2]Collin Seedling for R'!$A$3:$A$51,'[2]Collin Seedling for R'!$R$3:$R$51)</f>
        <v>High</v>
      </c>
      <c r="L121" s="2" t="str">
        <f>LOOKUP(A121,'[2]Collin Seedling for R'!$A$3:$A$51,'[2]Collin Seedling for R'!$T$3:$T$51)</f>
        <v>FS</v>
      </c>
      <c r="M121" s="2" t="str">
        <f>LOOKUP(A121,'[2]Collin Seedling for R'!$A$3:$A$51,'[2]Collin Seedling for R'!$P$3:$P$51)</f>
        <v>Seeded</v>
      </c>
      <c r="N121" s="8">
        <f t="shared" si="1"/>
        <v>3.2940706727889797</v>
      </c>
      <c r="O121" s="2" t="str">
        <f>LOOKUP(H121,[2]plantlist!$A$2:$A$943,[2]plantlist!$B$2:$B$943)</f>
        <v>S</v>
      </c>
    </row>
    <row r="122" spans="1:15" x14ac:dyDescent="0.2">
      <c r="A122" t="s">
        <v>215</v>
      </c>
      <c r="B122">
        <v>2016</v>
      </c>
      <c r="C122" t="s">
        <v>0</v>
      </c>
      <c r="D122">
        <v>4</v>
      </c>
      <c r="E122">
        <v>0</v>
      </c>
      <c r="F122">
        <v>4</v>
      </c>
      <c r="G122">
        <v>5009</v>
      </c>
      <c r="H122" t="s">
        <v>53</v>
      </c>
      <c r="I122" t="s">
        <v>2</v>
      </c>
      <c r="J122" t="s">
        <v>54</v>
      </c>
      <c r="K122" s="2" t="str">
        <f>LOOKUP(A122,'[2]Collin Seedling for R'!$A$3:$A$51,'[2]Collin Seedling for R'!$R$3:$R$51)</f>
        <v>High</v>
      </c>
      <c r="L122" s="2" t="str">
        <f>LOOKUP(A122,'[2]Collin Seedling for R'!$A$3:$A$51,'[2]Collin Seedling for R'!$T$3:$T$51)</f>
        <v>FS</v>
      </c>
      <c r="M122" s="2" t="str">
        <f>LOOKUP(A122,'[2]Collin Seedling for R'!$A$3:$A$51,'[2]Collin Seedling for R'!$P$3:$P$51)</f>
        <v>Seeded</v>
      </c>
      <c r="N122" s="8">
        <f t="shared" si="1"/>
        <v>0</v>
      </c>
      <c r="O122" s="2" t="str">
        <f>LOOKUP(H122,[2]plantlist!$A$2:$A$943,[2]plantlist!$B$2:$B$943)</f>
        <v>C</v>
      </c>
    </row>
    <row r="123" spans="1:15" x14ac:dyDescent="0.2">
      <c r="A123" t="s">
        <v>215</v>
      </c>
      <c r="B123">
        <v>2016</v>
      </c>
      <c r="C123" t="s">
        <v>0</v>
      </c>
      <c r="D123">
        <v>4</v>
      </c>
      <c r="E123">
        <v>122</v>
      </c>
      <c r="F123">
        <v>126</v>
      </c>
      <c r="G123">
        <v>5009</v>
      </c>
      <c r="H123" t="s">
        <v>51</v>
      </c>
      <c r="I123" t="s">
        <v>2</v>
      </c>
      <c r="J123" t="s">
        <v>52</v>
      </c>
      <c r="K123" s="2" t="str">
        <f>LOOKUP(A123,'[2]Collin Seedling for R'!$A$3:$A$51,'[2]Collin Seedling for R'!$R$3:$R$51)</f>
        <v>High</v>
      </c>
      <c r="L123" s="2" t="str">
        <f>LOOKUP(A123,'[2]Collin Seedling for R'!$A$3:$A$51,'[2]Collin Seedling for R'!$T$3:$T$51)</f>
        <v>FS</v>
      </c>
      <c r="M123" s="2" t="str">
        <f>LOOKUP(A123,'[2]Collin Seedling for R'!$A$3:$A$51,'[2]Collin Seedling for R'!$P$3:$P$51)</f>
        <v>Seeded</v>
      </c>
      <c r="N123" s="8">
        <f t="shared" si="1"/>
        <v>2.435615891395488</v>
      </c>
      <c r="O123" s="2" t="str">
        <f>LOOKUP(H123,[2]plantlist!$A$2:$A$943,[2]plantlist!$B$2:$B$943)</f>
        <v>F</v>
      </c>
    </row>
    <row r="124" spans="1:15" x14ac:dyDescent="0.2">
      <c r="A124" t="s">
        <v>215</v>
      </c>
      <c r="B124">
        <v>2016</v>
      </c>
      <c r="C124" t="s">
        <v>0</v>
      </c>
      <c r="D124">
        <v>0</v>
      </c>
      <c r="E124">
        <v>413</v>
      </c>
      <c r="F124">
        <v>413</v>
      </c>
      <c r="G124">
        <v>5009</v>
      </c>
      <c r="H124" t="s">
        <v>16</v>
      </c>
      <c r="I124" t="s">
        <v>2</v>
      </c>
      <c r="J124" t="s">
        <v>17</v>
      </c>
      <c r="K124" s="2" t="str">
        <f>LOOKUP(A124,'[2]Collin Seedling for R'!$A$3:$A$51,'[2]Collin Seedling for R'!$R$3:$R$51)</f>
        <v>High</v>
      </c>
      <c r="L124" s="2" t="str">
        <f>LOOKUP(A124,'[2]Collin Seedling for R'!$A$3:$A$51,'[2]Collin Seedling for R'!$T$3:$T$51)</f>
        <v>FS</v>
      </c>
      <c r="M124" s="2" t="str">
        <f>LOOKUP(A124,'[2]Collin Seedling for R'!$A$3:$A$51,'[2]Collin Seedling for R'!$P$3:$P$51)</f>
        <v>Seeded</v>
      </c>
      <c r="N124" s="8">
        <f t="shared" si="1"/>
        <v>8.2451587143142344</v>
      </c>
      <c r="O124" s="2" t="str">
        <f>LOOKUP(H124,[2]plantlist!$A$2:$A$943,[2]plantlist!$B$2:$B$943)</f>
        <v>S</v>
      </c>
    </row>
    <row r="125" spans="1:15" x14ac:dyDescent="0.2">
      <c r="A125" t="s">
        <v>215</v>
      </c>
      <c r="B125">
        <v>2016</v>
      </c>
      <c r="C125" t="s">
        <v>0</v>
      </c>
      <c r="D125">
        <v>0</v>
      </c>
      <c r="E125">
        <v>4</v>
      </c>
      <c r="F125">
        <v>4</v>
      </c>
      <c r="G125">
        <v>5009</v>
      </c>
      <c r="H125" t="s">
        <v>344</v>
      </c>
      <c r="I125" t="s">
        <v>2</v>
      </c>
      <c r="J125" t="s">
        <v>345</v>
      </c>
      <c r="K125" s="2" t="str">
        <f>LOOKUP(A125,'[2]Collin Seedling for R'!$A$3:$A$51,'[2]Collin Seedling for R'!$R$3:$R$51)</f>
        <v>High</v>
      </c>
      <c r="L125" s="2" t="str">
        <f>LOOKUP(A125,'[2]Collin Seedling for R'!$A$3:$A$51,'[2]Collin Seedling for R'!$T$3:$T$51)</f>
        <v>FS</v>
      </c>
      <c r="M125" s="2" t="str">
        <f>LOOKUP(A125,'[2]Collin Seedling for R'!$A$3:$A$51,'[2]Collin Seedling for R'!$P$3:$P$51)</f>
        <v>Seeded</v>
      </c>
      <c r="N125" s="8">
        <f t="shared" si="1"/>
        <v>7.985625873427829E-2</v>
      </c>
      <c r="O125" s="2" t="str">
        <f>LOOKUP(H125,[2]plantlist!$A$2:$A$943,[2]plantlist!$B$2:$B$943)</f>
        <v>F</v>
      </c>
    </row>
    <row r="126" spans="1:15" x14ac:dyDescent="0.2">
      <c r="A126" t="s">
        <v>215</v>
      </c>
      <c r="B126">
        <v>2019</v>
      </c>
      <c r="C126" t="s">
        <v>0</v>
      </c>
      <c r="D126">
        <v>3050</v>
      </c>
      <c r="E126">
        <v>0</v>
      </c>
      <c r="F126">
        <v>3050</v>
      </c>
      <c r="G126">
        <v>5010</v>
      </c>
      <c r="H126" t="s">
        <v>4</v>
      </c>
      <c r="I126" t="s">
        <v>2</v>
      </c>
      <c r="J126" t="s">
        <v>5</v>
      </c>
      <c r="K126" s="2" t="str">
        <f>LOOKUP(A126,'[2]Collin Seedling for R'!$A$3:$A$51,'[2]Collin Seedling for R'!$R$3:$R$51)</f>
        <v>High</v>
      </c>
      <c r="L126" s="2" t="str">
        <f>LOOKUP(A126,'[2]Collin Seedling for R'!$A$3:$A$51,'[2]Collin Seedling for R'!$T$3:$T$51)</f>
        <v>FS</v>
      </c>
      <c r="M126" s="2" t="str">
        <f>LOOKUP(A126,'[2]Collin Seedling for R'!$A$3:$A$51,'[2]Collin Seedling for R'!$P$3:$P$51)</f>
        <v>Seeded</v>
      </c>
      <c r="N126" s="8">
        <f t="shared" si="1"/>
        <v>0</v>
      </c>
      <c r="O126" s="2" t="str">
        <f>LOOKUP(H126,[2]plantlist!$A$2:$A$943,[2]plantlist!$B$2:$B$943)</f>
        <v>B</v>
      </c>
    </row>
    <row r="127" spans="1:15" x14ac:dyDescent="0.2">
      <c r="A127" t="s">
        <v>215</v>
      </c>
      <c r="B127">
        <v>2019</v>
      </c>
      <c r="C127" t="s">
        <v>0</v>
      </c>
      <c r="D127">
        <v>1173</v>
      </c>
      <c r="E127">
        <v>128</v>
      </c>
      <c r="F127">
        <v>1301</v>
      </c>
      <c r="G127">
        <v>5010</v>
      </c>
      <c r="H127" t="s">
        <v>6</v>
      </c>
      <c r="I127" t="s">
        <v>2</v>
      </c>
      <c r="J127" t="s">
        <v>7</v>
      </c>
      <c r="K127" s="2" t="str">
        <f>LOOKUP(A127,'[2]Collin Seedling for R'!$A$3:$A$51,'[2]Collin Seedling for R'!$R$3:$R$51)</f>
        <v>High</v>
      </c>
      <c r="L127" s="2" t="str">
        <f>LOOKUP(A127,'[2]Collin Seedling for R'!$A$3:$A$51,'[2]Collin Seedling for R'!$T$3:$T$51)</f>
        <v>FS</v>
      </c>
      <c r="M127" s="2" t="str">
        <f>LOOKUP(A127,'[2]Collin Seedling for R'!$A$3:$A$51,'[2]Collin Seedling for R'!$P$3:$P$51)</f>
        <v>Seeded</v>
      </c>
      <c r="N127" s="8">
        <f t="shared" si="1"/>
        <v>2.5548902195608783</v>
      </c>
      <c r="O127" s="2" t="str">
        <f>LOOKUP(H127,[2]plantlist!$A$2:$A$943,[2]plantlist!$B$2:$B$943)</f>
        <v>L</v>
      </c>
    </row>
    <row r="128" spans="1:15" x14ac:dyDescent="0.2">
      <c r="A128" t="s">
        <v>215</v>
      </c>
      <c r="B128">
        <v>2019</v>
      </c>
      <c r="C128" t="s">
        <v>0</v>
      </c>
      <c r="D128">
        <v>299</v>
      </c>
      <c r="E128">
        <v>0</v>
      </c>
      <c r="F128">
        <v>299</v>
      </c>
      <c r="G128">
        <v>5010</v>
      </c>
      <c r="H128" t="s">
        <v>1</v>
      </c>
      <c r="I128" t="s">
        <v>2</v>
      </c>
      <c r="J128" t="s">
        <v>3</v>
      </c>
      <c r="K128" s="2" t="str">
        <f>LOOKUP(A128,'[2]Collin Seedling for R'!$A$3:$A$51,'[2]Collin Seedling for R'!$R$3:$R$51)</f>
        <v>High</v>
      </c>
      <c r="L128" s="2" t="str">
        <f>LOOKUP(A128,'[2]Collin Seedling for R'!$A$3:$A$51,'[2]Collin Seedling for R'!$T$3:$T$51)</f>
        <v>FS</v>
      </c>
      <c r="M128" s="2" t="str">
        <f>LOOKUP(A128,'[2]Collin Seedling for R'!$A$3:$A$51,'[2]Collin Seedling for R'!$P$3:$P$51)</f>
        <v>Seeded</v>
      </c>
      <c r="N128" s="8">
        <f t="shared" si="1"/>
        <v>0</v>
      </c>
      <c r="O128" s="2" t="str">
        <f>LOOKUP(H128,[2]plantlist!$A$2:$A$943,[2]plantlist!$B$2:$B$943)</f>
        <v>F</v>
      </c>
    </row>
    <row r="129" spans="1:15" x14ac:dyDescent="0.2">
      <c r="A129" t="s">
        <v>215</v>
      </c>
      <c r="B129">
        <v>2019</v>
      </c>
      <c r="C129" t="s">
        <v>0</v>
      </c>
      <c r="D129">
        <v>257</v>
      </c>
      <c r="E129">
        <v>1395</v>
      </c>
      <c r="F129">
        <v>1652</v>
      </c>
      <c r="G129">
        <v>5010</v>
      </c>
      <c r="H129" t="s">
        <v>8</v>
      </c>
      <c r="I129" t="s">
        <v>2</v>
      </c>
      <c r="J129" t="s">
        <v>9</v>
      </c>
      <c r="K129" s="2" t="str">
        <f>LOOKUP(A129,'[2]Collin Seedling for R'!$A$3:$A$51,'[2]Collin Seedling for R'!$R$3:$R$51)</f>
        <v>High</v>
      </c>
      <c r="L129" s="2" t="str">
        <f>LOOKUP(A129,'[2]Collin Seedling for R'!$A$3:$A$51,'[2]Collin Seedling for R'!$T$3:$T$51)</f>
        <v>FS</v>
      </c>
      <c r="M129" s="2" t="str">
        <f>LOOKUP(A129,'[2]Collin Seedling for R'!$A$3:$A$51,'[2]Collin Seedling for R'!$P$3:$P$51)</f>
        <v>Seeded</v>
      </c>
      <c r="N129" s="8">
        <f t="shared" si="1"/>
        <v>27.844311377245507</v>
      </c>
      <c r="O129" s="2" t="str">
        <f>LOOKUP(H129,[2]plantlist!$A$2:$A$943,[2]plantlist!$B$2:$B$943)</f>
        <v>G</v>
      </c>
    </row>
    <row r="130" spans="1:15" x14ac:dyDescent="0.2">
      <c r="A130" t="s">
        <v>215</v>
      </c>
      <c r="B130">
        <v>2019</v>
      </c>
      <c r="C130" t="s">
        <v>0</v>
      </c>
      <c r="D130">
        <v>77</v>
      </c>
      <c r="E130">
        <v>510</v>
      </c>
      <c r="F130">
        <v>587</v>
      </c>
      <c r="G130">
        <v>5010</v>
      </c>
      <c r="H130" t="s">
        <v>12</v>
      </c>
      <c r="I130" t="s">
        <v>2</v>
      </c>
      <c r="J130" t="s">
        <v>13</v>
      </c>
      <c r="K130" s="2" t="str">
        <f>LOOKUP(A130,'[2]Collin Seedling for R'!$A$3:$A$51,'[2]Collin Seedling for R'!$R$3:$R$51)</f>
        <v>High</v>
      </c>
      <c r="L130" s="2" t="str">
        <f>LOOKUP(A130,'[2]Collin Seedling for R'!$A$3:$A$51,'[2]Collin Seedling for R'!$T$3:$T$51)</f>
        <v>FS</v>
      </c>
      <c r="M130" s="2" t="str">
        <f>LOOKUP(A130,'[2]Collin Seedling for R'!$A$3:$A$51,'[2]Collin Seedling for R'!$P$3:$P$51)</f>
        <v>Seeded</v>
      </c>
      <c r="N130" s="8">
        <f t="shared" ref="N130:N193" si="2">E130/G130*100</f>
        <v>10.179640718562874</v>
      </c>
      <c r="O130" s="2" t="str">
        <f>LOOKUP(H130,[2]plantlist!$A$2:$A$943,[2]plantlist!$B$2:$B$943)</f>
        <v>G</v>
      </c>
    </row>
    <row r="131" spans="1:15" x14ac:dyDescent="0.2">
      <c r="A131" t="s">
        <v>215</v>
      </c>
      <c r="B131">
        <v>2019</v>
      </c>
      <c r="C131" t="s">
        <v>0</v>
      </c>
      <c r="D131">
        <v>43</v>
      </c>
      <c r="E131">
        <v>223</v>
      </c>
      <c r="F131">
        <v>266</v>
      </c>
      <c r="G131">
        <v>5010</v>
      </c>
      <c r="H131" t="s">
        <v>33</v>
      </c>
      <c r="I131" t="s">
        <v>2</v>
      </c>
      <c r="J131" t="s">
        <v>34</v>
      </c>
      <c r="K131" s="2" t="str">
        <f>LOOKUP(A131,'[2]Collin Seedling for R'!$A$3:$A$51,'[2]Collin Seedling for R'!$R$3:$R$51)</f>
        <v>High</v>
      </c>
      <c r="L131" s="2" t="str">
        <f>LOOKUP(A131,'[2]Collin Seedling for R'!$A$3:$A$51,'[2]Collin Seedling for R'!$T$3:$T$51)</f>
        <v>FS</v>
      </c>
      <c r="M131" s="2" t="str">
        <f>LOOKUP(A131,'[2]Collin Seedling for R'!$A$3:$A$51,'[2]Collin Seedling for R'!$P$3:$P$51)</f>
        <v>Seeded</v>
      </c>
      <c r="N131" s="8">
        <f t="shared" si="2"/>
        <v>4.4510978043912175</v>
      </c>
      <c r="O131" s="2" t="str">
        <f>LOOKUP(H131,[2]plantlist!$A$2:$A$943,[2]plantlist!$B$2:$B$943)</f>
        <v>F</v>
      </c>
    </row>
    <row r="132" spans="1:15" x14ac:dyDescent="0.2">
      <c r="A132" t="s">
        <v>215</v>
      </c>
      <c r="B132">
        <v>2019</v>
      </c>
      <c r="C132" t="s">
        <v>0</v>
      </c>
      <c r="D132">
        <v>32</v>
      </c>
      <c r="E132">
        <v>18</v>
      </c>
      <c r="F132">
        <v>50</v>
      </c>
      <c r="G132">
        <v>5010</v>
      </c>
      <c r="H132" t="s">
        <v>10</v>
      </c>
      <c r="I132" t="s">
        <v>2</v>
      </c>
      <c r="J132" t="s">
        <v>11</v>
      </c>
      <c r="K132" s="2" t="str">
        <f>LOOKUP(A132,'[2]Collin Seedling for R'!$A$3:$A$51,'[2]Collin Seedling for R'!$R$3:$R$51)</f>
        <v>High</v>
      </c>
      <c r="L132" s="2" t="str">
        <f>LOOKUP(A132,'[2]Collin Seedling for R'!$A$3:$A$51,'[2]Collin Seedling for R'!$T$3:$T$51)</f>
        <v>FS</v>
      </c>
      <c r="M132" s="2" t="str">
        <f>LOOKUP(A132,'[2]Collin Seedling for R'!$A$3:$A$51,'[2]Collin Seedling for R'!$P$3:$P$51)</f>
        <v>Seeded</v>
      </c>
      <c r="N132" s="8">
        <f t="shared" si="2"/>
        <v>0.3592814371257485</v>
      </c>
      <c r="O132" s="2" t="str">
        <f>LOOKUP(H132,[2]plantlist!$A$2:$A$943,[2]plantlist!$B$2:$B$943)</f>
        <v>L</v>
      </c>
    </row>
    <row r="133" spans="1:15" x14ac:dyDescent="0.2">
      <c r="A133" t="s">
        <v>215</v>
      </c>
      <c r="B133">
        <v>2019</v>
      </c>
      <c r="C133" t="s">
        <v>0</v>
      </c>
      <c r="D133">
        <v>30</v>
      </c>
      <c r="E133">
        <v>843</v>
      </c>
      <c r="F133">
        <v>873</v>
      </c>
      <c r="G133">
        <v>5010</v>
      </c>
      <c r="H133" t="s">
        <v>31</v>
      </c>
      <c r="I133" t="s">
        <v>2</v>
      </c>
      <c r="J133" t="s">
        <v>32</v>
      </c>
      <c r="K133" s="2" t="str">
        <f>LOOKUP(A133,'[2]Collin Seedling for R'!$A$3:$A$51,'[2]Collin Seedling for R'!$R$3:$R$51)</f>
        <v>High</v>
      </c>
      <c r="L133" s="2" t="str">
        <f>LOOKUP(A133,'[2]Collin Seedling for R'!$A$3:$A$51,'[2]Collin Seedling for R'!$T$3:$T$51)</f>
        <v>FS</v>
      </c>
      <c r="M133" s="2" t="str">
        <f>LOOKUP(A133,'[2]Collin Seedling for R'!$A$3:$A$51,'[2]Collin Seedling for R'!$P$3:$P$51)</f>
        <v>Seeded</v>
      </c>
      <c r="N133" s="8">
        <f t="shared" si="2"/>
        <v>16.826347305389223</v>
      </c>
      <c r="O133" s="2" t="str">
        <f>LOOKUP(H133,[2]plantlist!$A$2:$A$943,[2]plantlist!$B$2:$B$943)</f>
        <v>U</v>
      </c>
    </row>
    <row r="134" spans="1:15" x14ac:dyDescent="0.2">
      <c r="A134" t="s">
        <v>215</v>
      </c>
      <c r="B134">
        <v>2019</v>
      </c>
      <c r="C134" t="s">
        <v>0</v>
      </c>
      <c r="D134">
        <v>15</v>
      </c>
      <c r="E134">
        <v>66</v>
      </c>
      <c r="F134">
        <v>81</v>
      </c>
      <c r="G134">
        <v>5010</v>
      </c>
      <c r="H134" t="s">
        <v>66</v>
      </c>
      <c r="I134" t="s">
        <v>2</v>
      </c>
      <c r="J134" t="s">
        <v>67</v>
      </c>
      <c r="K134" s="2" t="str">
        <f>LOOKUP(A134,'[2]Collin Seedling for R'!$A$3:$A$51,'[2]Collin Seedling for R'!$R$3:$R$51)</f>
        <v>High</v>
      </c>
      <c r="L134" s="2" t="str">
        <f>LOOKUP(A134,'[2]Collin Seedling for R'!$A$3:$A$51,'[2]Collin Seedling for R'!$T$3:$T$51)</f>
        <v>FS</v>
      </c>
      <c r="M134" s="2" t="str">
        <f>LOOKUP(A134,'[2]Collin Seedling for R'!$A$3:$A$51,'[2]Collin Seedling for R'!$P$3:$P$51)</f>
        <v>Seeded</v>
      </c>
      <c r="N134" s="8">
        <f t="shared" si="2"/>
        <v>1.3173652694610778</v>
      </c>
      <c r="O134" s="2" t="str">
        <f>LOOKUP(H134,[2]plantlist!$A$2:$A$943,[2]plantlist!$B$2:$B$943)</f>
        <v>G</v>
      </c>
    </row>
    <row r="135" spans="1:15" x14ac:dyDescent="0.2">
      <c r="A135" t="s">
        <v>215</v>
      </c>
      <c r="B135">
        <v>2019</v>
      </c>
      <c r="C135" t="s">
        <v>0</v>
      </c>
      <c r="D135">
        <v>11</v>
      </c>
      <c r="E135">
        <v>38</v>
      </c>
      <c r="F135">
        <v>49</v>
      </c>
      <c r="G135">
        <v>5010</v>
      </c>
      <c r="H135" t="s">
        <v>140</v>
      </c>
      <c r="I135" t="s">
        <v>2</v>
      </c>
      <c r="J135" t="s">
        <v>141</v>
      </c>
      <c r="K135" s="2" t="str">
        <f>LOOKUP(A135,'[2]Collin Seedling for R'!$A$3:$A$51,'[2]Collin Seedling for R'!$R$3:$R$51)</f>
        <v>High</v>
      </c>
      <c r="L135" s="2" t="str">
        <f>LOOKUP(A135,'[2]Collin Seedling for R'!$A$3:$A$51,'[2]Collin Seedling for R'!$T$3:$T$51)</f>
        <v>FS</v>
      </c>
      <c r="M135" s="2" t="str">
        <f>LOOKUP(A135,'[2]Collin Seedling for R'!$A$3:$A$51,'[2]Collin Seedling for R'!$P$3:$P$51)</f>
        <v>Seeded</v>
      </c>
      <c r="N135" s="8">
        <f t="shared" si="2"/>
        <v>0.75848303393213579</v>
      </c>
      <c r="O135" s="2" t="str">
        <f>LOOKUP(H135,[2]plantlist!$A$2:$A$943,[2]plantlist!$B$2:$B$943)</f>
        <v>G</v>
      </c>
    </row>
    <row r="136" spans="1:15" x14ac:dyDescent="0.2">
      <c r="A136" t="s">
        <v>215</v>
      </c>
      <c r="B136">
        <v>2019</v>
      </c>
      <c r="C136" t="s">
        <v>0</v>
      </c>
      <c r="D136">
        <v>7</v>
      </c>
      <c r="E136">
        <v>0</v>
      </c>
      <c r="F136">
        <v>7</v>
      </c>
      <c r="G136">
        <v>5010</v>
      </c>
      <c r="H136" t="s">
        <v>53</v>
      </c>
      <c r="I136" t="s">
        <v>2</v>
      </c>
      <c r="J136" t="s">
        <v>54</v>
      </c>
      <c r="K136" s="2" t="str">
        <f>LOOKUP(A136,'[2]Collin Seedling for R'!$A$3:$A$51,'[2]Collin Seedling for R'!$R$3:$R$51)</f>
        <v>High</v>
      </c>
      <c r="L136" s="2" t="str">
        <f>LOOKUP(A136,'[2]Collin Seedling for R'!$A$3:$A$51,'[2]Collin Seedling for R'!$T$3:$T$51)</f>
        <v>FS</v>
      </c>
      <c r="M136" s="2" t="str">
        <f>LOOKUP(A136,'[2]Collin Seedling for R'!$A$3:$A$51,'[2]Collin Seedling for R'!$P$3:$P$51)</f>
        <v>Seeded</v>
      </c>
      <c r="N136" s="8">
        <f t="shared" si="2"/>
        <v>0</v>
      </c>
      <c r="O136" s="2" t="str">
        <f>LOOKUP(H136,[2]plantlist!$A$2:$A$943,[2]plantlist!$B$2:$B$943)</f>
        <v>C</v>
      </c>
    </row>
    <row r="137" spans="1:15" x14ac:dyDescent="0.2">
      <c r="A137" t="s">
        <v>215</v>
      </c>
      <c r="B137">
        <v>2019</v>
      </c>
      <c r="C137" t="s">
        <v>0</v>
      </c>
      <c r="D137">
        <v>5</v>
      </c>
      <c r="E137">
        <v>23</v>
      </c>
      <c r="F137">
        <v>28</v>
      </c>
      <c r="G137">
        <v>5010</v>
      </c>
      <c r="H137" t="s">
        <v>25</v>
      </c>
      <c r="I137" t="s">
        <v>2</v>
      </c>
      <c r="J137" t="s">
        <v>26</v>
      </c>
      <c r="K137" s="2" t="str">
        <f>LOOKUP(A137,'[2]Collin Seedling for R'!$A$3:$A$51,'[2]Collin Seedling for R'!$R$3:$R$51)</f>
        <v>High</v>
      </c>
      <c r="L137" s="2" t="str">
        <f>LOOKUP(A137,'[2]Collin Seedling for R'!$A$3:$A$51,'[2]Collin Seedling for R'!$T$3:$T$51)</f>
        <v>FS</v>
      </c>
      <c r="M137" s="2" t="str">
        <f>LOOKUP(A137,'[2]Collin Seedling for R'!$A$3:$A$51,'[2]Collin Seedling for R'!$P$3:$P$51)</f>
        <v>Seeded</v>
      </c>
      <c r="N137" s="8">
        <f t="shared" si="2"/>
        <v>0.45908183632734528</v>
      </c>
      <c r="O137" s="2" t="str">
        <f>LOOKUP(H137,[2]plantlist!$A$2:$A$943,[2]plantlist!$B$2:$B$943)</f>
        <v>F</v>
      </c>
    </row>
    <row r="138" spans="1:15" x14ac:dyDescent="0.2">
      <c r="A138" t="s">
        <v>215</v>
      </c>
      <c r="B138">
        <v>2019</v>
      </c>
      <c r="C138" t="s">
        <v>0</v>
      </c>
      <c r="D138">
        <v>5</v>
      </c>
      <c r="E138">
        <v>33</v>
      </c>
      <c r="F138">
        <v>38</v>
      </c>
      <c r="G138">
        <v>5010</v>
      </c>
      <c r="H138" t="s">
        <v>37</v>
      </c>
      <c r="I138" t="s">
        <v>2</v>
      </c>
      <c r="J138" t="s">
        <v>38</v>
      </c>
      <c r="K138" s="2" t="str">
        <f>LOOKUP(A138,'[2]Collin Seedling for R'!$A$3:$A$51,'[2]Collin Seedling for R'!$R$3:$R$51)</f>
        <v>High</v>
      </c>
      <c r="L138" s="2" t="str">
        <f>LOOKUP(A138,'[2]Collin Seedling for R'!$A$3:$A$51,'[2]Collin Seedling for R'!$T$3:$T$51)</f>
        <v>FS</v>
      </c>
      <c r="M138" s="2" t="str">
        <f>LOOKUP(A138,'[2]Collin Seedling for R'!$A$3:$A$51,'[2]Collin Seedling for R'!$P$3:$P$51)</f>
        <v>Seeded</v>
      </c>
      <c r="N138" s="8">
        <f t="shared" si="2"/>
        <v>0.6586826347305389</v>
      </c>
      <c r="O138" s="2" t="str">
        <f>LOOKUP(H138,[2]plantlist!$A$2:$A$943,[2]plantlist!$B$2:$B$943)</f>
        <v>F</v>
      </c>
    </row>
    <row r="139" spans="1:15" x14ac:dyDescent="0.2">
      <c r="A139" t="s">
        <v>215</v>
      </c>
      <c r="B139">
        <v>2019</v>
      </c>
      <c r="C139" t="s">
        <v>0</v>
      </c>
      <c r="D139">
        <v>2</v>
      </c>
      <c r="E139">
        <v>462</v>
      </c>
      <c r="F139">
        <v>464</v>
      </c>
      <c r="G139">
        <v>5010</v>
      </c>
      <c r="H139" t="s">
        <v>16</v>
      </c>
      <c r="I139" t="s">
        <v>2</v>
      </c>
      <c r="J139" t="s">
        <v>17</v>
      </c>
      <c r="K139" s="2" t="str">
        <f>LOOKUP(A139,'[2]Collin Seedling for R'!$A$3:$A$51,'[2]Collin Seedling for R'!$R$3:$R$51)</f>
        <v>High</v>
      </c>
      <c r="L139" s="2" t="str">
        <f>LOOKUP(A139,'[2]Collin Seedling for R'!$A$3:$A$51,'[2]Collin Seedling for R'!$T$3:$T$51)</f>
        <v>FS</v>
      </c>
      <c r="M139" s="2" t="str">
        <f>LOOKUP(A139,'[2]Collin Seedling for R'!$A$3:$A$51,'[2]Collin Seedling for R'!$P$3:$P$51)</f>
        <v>Seeded</v>
      </c>
      <c r="N139" s="8">
        <f t="shared" si="2"/>
        <v>9.2215568862275443</v>
      </c>
      <c r="O139" s="2" t="str">
        <f>LOOKUP(H139,[2]plantlist!$A$2:$A$943,[2]plantlist!$B$2:$B$943)</f>
        <v>S</v>
      </c>
    </row>
    <row r="140" spans="1:15" x14ac:dyDescent="0.2">
      <c r="A140" t="s">
        <v>215</v>
      </c>
      <c r="B140">
        <v>2019</v>
      </c>
      <c r="C140" t="s">
        <v>0</v>
      </c>
      <c r="D140">
        <v>2</v>
      </c>
      <c r="E140">
        <v>0</v>
      </c>
      <c r="F140">
        <v>2</v>
      </c>
      <c r="G140">
        <v>5010</v>
      </c>
      <c r="H140" t="s">
        <v>82</v>
      </c>
      <c r="I140" t="s">
        <v>2</v>
      </c>
      <c r="J140" t="s">
        <v>83</v>
      </c>
      <c r="K140" s="2" t="str">
        <f>LOOKUP(A140,'[2]Collin Seedling for R'!$A$3:$A$51,'[2]Collin Seedling for R'!$R$3:$R$51)</f>
        <v>High</v>
      </c>
      <c r="L140" s="2" t="str">
        <f>LOOKUP(A140,'[2]Collin Seedling for R'!$A$3:$A$51,'[2]Collin Seedling for R'!$T$3:$T$51)</f>
        <v>FS</v>
      </c>
      <c r="M140" s="2" t="str">
        <f>LOOKUP(A140,'[2]Collin Seedling for R'!$A$3:$A$51,'[2]Collin Seedling for R'!$P$3:$P$51)</f>
        <v>Seeded</v>
      </c>
      <c r="N140" s="8">
        <f t="shared" si="2"/>
        <v>0</v>
      </c>
      <c r="O140" s="2" t="str">
        <f>LOOKUP(H140,[2]plantlist!$A$2:$A$943,[2]plantlist!$B$2:$B$943)</f>
        <v>F</v>
      </c>
    </row>
    <row r="141" spans="1:15" x14ac:dyDescent="0.2">
      <c r="A141" t="s">
        <v>215</v>
      </c>
      <c r="B141">
        <v>2019</v>
      </c>
      <c r="C141" t="s">
        <v>0</v>
      </c>
      <c r="D141">
        <v>1</v>
      </c>
      <c r="E141">
        <v>14</v>
      </c>
      <c r="F141">
        <v>15</v>
      </c>
      <c r="G141">
        <v>5010</v>
      </c>
      <c r="H141" t="s">
        <v>1813</v>
      </c>
      <c r="I141" t="s">
        <v>2</v>
      </c>
      <c r="J141" t="s">
        <v>2215</v>
      </c>
      <c r="K141" s="2" t="str">
        <f>LOOKUP(A141,'[2]Collin Seedling for R'!$A$3:$A$51,'[2]Collin Seedling for R'!$R$3:$R$51)</f>
        <v>High</v>
      </c>
      <c r="L141" s="2" t="str">
        <f>LOOKUP(A141,'[2]Collin Seedling for R'!$A$3:$A$51,'[2]Collin Seedling for R'!$T$3:$T$51)</f>
        <v>FS</v>
      </c>
      <c r="M141" s="2" t="str">
        <f>LOOKUP(A141,'[2]Collin Seedling for R'!$A$3:$A$51,'[2]Collin Seedling for R'!$P$3:$P$51)</f>
        <v>Seeded</v>
      </c>
      <c r="N141" s="8">
        <f t="shared" si="2"/>
        <v>0.27944111776447106</v>
      </c>
      <c r="O141" s="2" t="str">
        <f>LOOKUP(H141,[2]plantlist!$A$2:$A$943,[2]plantlist!$B$2:$B$943)</f>
        <v>F</v>
      </c>
    </row>
    <row r="142" spans="1:15" x14ac:dyDescent="0.2">
      <c r="A142" t="s">
        <v>215</v>
      </c>
      <c r="B142">
        <v>2019</v>
      </c>
      <c r="C142" t="s">
        <v>0</v>
      </c>
      <c r="D142">
        <v>1</v>
      </c>
      <c r="E142">
        <v>3</v>
      </c>
      <c r="F142">
        <v>4</v>
      </c>
      <c r="G142">
        <v>5010</v>
      </c>
      <c r="H142" t="s">
        <v>2216</v>
      </c>
      <c r="I142" t="s">
        <v>2</v>
      </c>
      <c r="J142" t="s">
        <v>2217</v>
      </c>
      <c r="K142" s="2" t="str">
        <f>LOOKUP(A142,'[2]Collin Seedling for R'!$A$3:$A$51,'[2]Collin Seedling for R'!$R$3:$R$51)</f>
        <v>High</v>
      </c>
      <c r="L142" s="2" t="str">
        <f>LOOKUP(A142,'[2]Collin Seedling for R'!$A$3:$A$51,'[2]Collin Seedling for R'!$T$3:$T$51)</f>
        <v>FS</v>
      </c>
      <c r="M142" s="2" t="str">
        <f>LOOKUP(A142,'[2]Collin Seedling for R'!$A$3:$A$51,'[2]Collin Seedling for R'!$P$3:$P$51)</f>
        <v>Seeded</v>
      </c>
      <c r="N142" s="8">
        <f t="shared" si="2"/>
        <v>5.9880239520958084E-2</v>
      </c>
      <c r="O142" s="2" t="str">
        <f>LOOKUP(H142,[2]plantlist!$A$2:$A$943,[2]plantlist!$B$2:$B$943)</f>
        <v>F</v>
      </c>
    </row>
    <row r="143" spans="1:15" x14ac:dyDescent="0.2">
      <c r="A143" t="s">
        <v>215</v>
      </c>
      <c r="B143">
        <v>2019</v>
      </c>
      <c r="C143" t="s">
        <v>0</v>
      </c>
      <c r="D143">
        <v>0</v>
      </c>
      <c r="E143">
        <v>128</v>
      </c>
      <c r="F143">
        <v>128</v>
      </c>
      <c r="G143">
        <v>5010</v>
      </c>
      <c r="H143" t="s">
        <v>23</v>
      </c>
      <c r="I143" t="s">
        <v>2</v>
      </c>
      <c r="J143" t="s">
        <v>24</v>
      </c>
      <c r="K143" s="2" t="str">
        <f>LOOKUP(A143,'[2]Collin Seedling for R'!$A$3:$A$51,'[2]Collin Seedling for R'!$R$3:$R$51)</f>
        <v>High</v>
      </c>
      <c r="L143" s="2" t="str">
        <f>LOOKUP(A143,'[2]Collin Seedling for R'!$A$3:$A$51,'[2]Collin Seedling for R'!$T$3:$T$51)</f>
        <v>FS</v>
      </c>
      <c r="M143" s="2" t="str">
        <f>LOOKUP(A143,'[2]Collin Seedling for R'!$A$3:$A$51,'[2]Collin Seedling for R'!$P$3:$P$51)</f>
        <v>Seeded</v>
      </c>
      <c r="N143" s="8">
        <f t="shared" si="2"/>
        <v>2.5548902195608783</v>
      </c>
      <c r="O143" s="2" t="str">
        <f>LOOKUP(H143,[2]plantlist!$A$2:$A$943,[2]plantlist!$B$2:$B$943)</f>
        <v>S</v>
      </c>
    </row>
    <row r="144" spans="1:15" x14ac:dyDescent="0.2">
      <c r="A144" t="s">
        <v>215</v>
      </c>
      <c r="B144">
        <v>2019</v>
      </c>
      <c r="C144" t="s">
        <v>0</v>
      </c>
      <c r="D144">
        <v>0</v>
      </c>
      <c r="E144">
        <v>7</v>
      </c>
      <c r="F144">
        <v>7</v>
      </c>
      <c r="G144">
        <v>5010</v>
      </c>
      <c r="H144" t="s">
        <v>86</v>
      </c>
      <c r="I144" t="s">
        <v>2</v>
      </c>
      <c r="J144" t="s">
        <v>87</v>
      </c>
      <c r="K144" s="2" t="str">
        <f>LOOKUP(A144,'[2]Collin Seedling for R'!$A$3:$A$51,'[2]Collin Seedling for R'!$R$3:$R$51)</f>
        <v>High</v>
      </c>
      <c r="L144" s="2" t="str">
        <f>LOOKUP(A144,'[2]Collin Seedling for R'!$A$3:$A$51,'[2]Collin Seedling for R'!$T$3:$T$51)</f>
        <v>FS</v>
      </c>
      <c r="M144" s="2" t="str">
        <f>LOOKUP(A144,'[2]Collin Seedling for R'!$A$3:$A$51,'[2]Collin Seedling for R'!$P$3:$P$51)</f>
        <v>Seeded</v>
      </c>
      <c r="N144" s="8">
        <f t="shared" si="2"/>
        <v>0.13972055888223553</v>
      </c>
      <c r="O144" s="2" t="str">
        <f>LOOKUP(H144,[2]plantlist!$A$2:$A$943,[2]plantlist!$B$2:$B$943)</f>
        <v>F</v>
      </c>
    </row>
    <row r="145" spans="1:15" x14ac:dyDescent="0.2">
      <c r="A145" t="s">
        <v>215</v>
      </c>
      <c r="B145">
        <v>2019</v>
      </c>
      <c r="C145" t="s">
        <v>0</v>
      </c>
      <c r="D145">
        <v>0</v>
      </c>
      <c r="E145">
        <v>14</v>
      </c>
      <c r="F145">
        <v>14</v>
      </c>
      <c r="G145">
        <v>5010</v>
      </c>
      <c r="H145" t="s">
        <v>1600</v>
      </c>
      <c r="I145" t="s">
        <v>2</v>
      </c>
      <c r="J145" t="s">
        <v>1599</v>
      </c>
      <c r="K145" s="2" t="str">
        <f>LOOKUP(A145,'[2]Collin Seedling for R'!$A$3:$A$51,'[2]Collin Seedling for R'!$R$3:$R$51)</f>
        <v>High</v>
      </c>
      <c r="L145" s="2" t="str">
        <f>LOOKUP(A145,'[2]Collin Seedling for R'!$A$3:$A$51,'[2]Collin Seedling for R'!$T$3:$T$51)</f>
        <v>FS</v>
      </c>
      <c r="M145" s="2" t="str">
        <f>LOOKUP(A145,'[2]Collin Seedling for R'!$A$3:$A$51,'[2]Collin Seedling for R'!$P$3:$P$51)</f>
        <v>Seeded</v>
      </c>
      <c r="N145" s="8">
        <f t="shared" si="2"/>
        <v>0.27944111776447106</v>
      </c>
      <c r="O145" s="2" t="str">
        <f>LOOKUP(H145,[2]plantlist!$A$2:$A$943,[2]plantlist!$B$2:$B$943)</f>
        <v>F</v>
      </c>
    </row>
    <row r="146" spans="1:15" x14ac:dyDescent="0.2">
      <c r="A146" t="s">
        <v>215</v>
      </c>
      <c r="B146">
        <v>2019</v>
      </c>
      <c r="C146" t="s">
        <v>0</v>
      </c>
      <c r="D146">
        <v>0</v>
      </c>
      <c r="E146">
        <v>21</v>
      </c>
      <c r="F146">
        <v>21</v>
      </c>
      <c r="G146">
        <v>5010</v>
      </c>
      <c r="H146" t="s">
        <v>218</v>
      </c>
      <c r="I146" t="s">
        <v>2</v>
      </c>
      <c r="J146" t="s">
        <v>219</v>
      </c>
      <c r="K146" s="2" t="str">
        <f>LOOKUP(A146,'[2]Collin Seedling for R'!$A$3:$A$51,'[2]Collin Seedling for R'!$R$3:$R$51)</f>
        <v>High</v>
      </c>
      <c r="L146" s="2" t="str">
        <f>LOOKUP(A146,'[2]Collin Seedling for R'!$A$3:$A$51,'[2]Collin Seedling for R'!$T$3:$T$51)</f>
        <v>FS</v>
      </c>
      <c r="M146" s="2" t="str">
        <f>LOOKUP(A146,'[2]Collin Seedling for R'!$A$3:$A$51,'[2]Collin Seedling for R'!$P$3:$P$51)</f>
        <v>Seeded</v>
      </c>
      <c r="N146" s="8">
        <f t="shared" si="2"/>
        <v>0.41916167664670656</v>
      </c>
      <c r="O146" s="2" t="str">
        <f>LOOKUP(H146,[2]plantlist!$A$2:$A$943,[2]plantlist!$B$2:$B$943)</f>
        <v>L</v>
      </c>
    </row>
    <row r="147" spans="1:15" x14ac:dyDescent="0.2">
      <c r="A147" t="s">
        <v>215</v>
      </c>
      <c r="B147">
        <v>2019</v>
      </c>
      <c r="C147" t="s">
        <v>0</v>
      </c>
      <c r="D147">
        <v>0</v>
      </c>
      <c r="E147">
        <v>7</v>
      </c>
      <c r="F147">
        <v>7</v>
      </c>
      <c r="G147">
        <v>5010</v>
      </c>
      <c r="H147" t="s">
        <v>25</v>
      </c>
      <c r="I147" t="s">
        <v>19</v>
      </c>
      <c r="J147" t="s">
        <v>26</v>
      </c>
      <c r="K147" s="2" t="str">
        <f>LOOKUP(A147,'[2]Collin Seedling for R'!$A$3:$A$51,'[2]Collin Seedling for R'!$R$3:$R$51)</f>
        <v>High</v>
      </c>
      <c r="L147" s="2" t="str">
        <f>LOOKUP(A147,'[2]Collin Seedling for R'!$A$3:$A$51,'[2]Collin Seedling for R'!$T$3:$T$51)</f>
        <v>FS</v>
      </c>
      <c r="M147" s="2" t="str">
        <f>LOOKUP(A147,'[2]Collin Seedling for R'!$A$3:$A$51,'[2]Collin Seedling for R'!$P$3:$P$51)</f>
        <v>Seeded</v>
      </c>
      <c r="N147" s="8">
        <f t="shared" si="2"/>
        <v>0.13972055888223553</v>
      </c>
      <c r="O147" s="2" t="str">
        <f>LOOKUP(H147,[2]plantlist!$A$2:$A$943,[2]plantlist!$B$2:$B$943)</f>
        <v>F</v>
      </c>
    </row>
    <row r="148" spans="1:15" x14ac:dyDescent="0.2">
      <c r="A148" t="s">
        <v>215</v>
      </c>
      <c r="B148">
        <v>2019</v>
      </c>
      <c r="C148" t="s">
        <v>0</v>
      </c>
      <c r="D148">
        <v>0</v>
      </c>
      <c r="E148">
        <v>16</v>
      </c>
      <c r="F148">
        <v>16</v>
      </c>
      <c r="G148">
        <v>5010</v>
      </c>
      <c r="H148" t="s">
        <v>21</v>
      </c>
      <c r="I148" t="s">
        <v>2</v>
      </c>
      <c r="J148" t="s">
        <v>22</v>
      </c>
      <c r="K148" s="2" t="str">
        <f>LOOKUP(A148,'[2]Collin Seedling for R'!$A$3:$A$51,'[2]Collin Seedling for R'!$R$3:$R$51)</f>
        <v>High</v>
      </c>
      <c r="L148" s="2" t="str">
        <f>LOOKUP(A148,'[2]Collin Seedling for R'!$A$3:$A$51,'[2]Collin Seedling for R'!$T$3:$T$51)</f>
        <v>FS</v>
      </c>
      <c r="M148" s="2" t="str">
        <f>LOOKUP(A148,'[2]Collin Seedling for R'!$A$3:$A$51,'[2]Collin Seedling for R'!$P$3:$P$51)</f>
        <v>Seeded</v>
      </c>
      <c r="N148" s="8">
        <f t="shared" si="2"/>
        <v>0.31936127744510978</v>
      </c>
      <c r="O148" s="2" t="str">
        <f>LOOKUP(H148,[2]plantlist!$A$2:$A$943,[2]plantlist!$B$2:$B$943)</f>
        <v>F</v>
      </c>
    </row>
    <row r="149" spans="1:15" x14ac:dyDescent="0.2">
      <c r="A149" t="s">
        <v>215</v>
      </c>
      <c r="B149">
        <v>2019</v>
      </c>
      <c r="C149" t="s">
        <v>0</v>
      </c>
      <c r="D149">
        <v>0</v>
      </c>
      <c r="E149">
        <v>2</v>
      </c>
      <c r="F149">
        <v>2</v>
      </c>
      <c r="G149">
        <v>5010</v>
      </c>
      <c r="H149" t="s">
        <v>27</v>
      </c>
      <c r="I149" t="s">
        <v>2</v>
      </c>
      <c r="J149" t="s">
        <v>28</v>
      </c>
      <c r="K149" s="2" t="str">
        <f>LOOKUP(A149,'[2]Collin Seedling for R'!$A$3:$A$51,'[2]Collin Seedling for R'!$R$3:$R$51)</f>
        <v>High</v>
      </c>
      <c r="L149" s="2" t="str">
        <f>LOOKUP(A149,'[2]Collin Seedling for R'!$A$3:$A$51,'[2]Collin Seedling for R'!$T$3:$T$51)</f>
        <v>FS</v>
      </c>
      <c r="M149" s="2" t="str">
        <f>LOOKUP(A149,'[2]Collin Seedling for R'!$A$3:$A$51,'[2]Collin Seedling for R'!$P$3:$P$51)</f>
        <v>Seeded</v>
      </c>
      <c r="N149" s="8">
        <f t="shared" si="2"/>
        <v>3.9920159680638723E-2</v>
      </c>
      <c r="O149" s="2" t="str">
        <f>LOOKUP(H149,[2]plantlist!$A$2:$A$943,[2]plantlist!$B$2:$B$943)</f>
        <v>F</v>
      </c>
    </row>
    <row r="150" spans="1:15" x14ac:dyDescent="0.2">
      <c r="A150" t="s">
        <v>215</v>
      </c>
      <c r="B150">
        <v>2019</v>
      </c>
      <c r="C150" t="s">
        <v>0</v>
      </c>
      <c r="D150">
        <v>0</v>
      </c>
      <c r="E150">
        <v>8</v>
      </c>
      <c r="F150">
        <v>8</v>
      </c>
      <c r="G150">
        <v>5010</v>
      </c>
      <c r="H150" t="s">
        <v>39</v>
      </c>
      <c r="I150" t="s">
        <v>2</v>
      </c>
      <c r="J150" t="s">
        <v>40</v>
      </c>
      <c r="K150" s="2" t="str">
        <f>LOOKUP(A150,'[2]Collin Seedling for R'!$A$3:$A$51,'[2]Collin Seedling for R'!$R$3:$R$51)</f>
        <v>High</v>
      </c>
      <c r="L150" s="2" t="str">
        <f>LOOKUP(A150,'[2]Collin Seedling for R'!$A$3:$A$51,'[2]Collin Seedling for R'!$T$3:$T$51)</f>
        <v>FS</v>
      </c>
      <c r="M150" s="2" t="str">
        <f>LOOKUP(A150,'[2]Collin Seedling for R'!$A$3:$A$51,'[2]Collin Seedling for R'!$P$3:$P$51)</f>
        <v>Seeded</v>
      </c>
      <c r="N150" s="8">
        <f t="shared" si="2"/>
        <v>0.15968063872255489</v>
      </c>
      <c r="O150" s="2" t="str">
        <f>LOOKUP(H150,[2]plantlist!$A$2:$A$943,[2]plantlist!$B$2:$B$943)</f>
        <v>F</v>
      </c>
    </row>
    <row r="151" spans="1:15" x14ac:dyDescent="0.2">
      <c r="A151" s="7" t="s">
        <v>226</v>
      </c>
      <c r="B151" s="2">
        <v>1997</v>
      </c>
      <c r="C151" s="2" t="s">
        <v>0</v>
      </c>
      <c r="D151" s="2">
        <v>2530</v>
      </c>
      <c r="E151" s="2">
        <v>0</v>
      </c>
      <c r="F151" s="2">
        <v>2530</v>
      </c>
      <c r="G151" s="2">
        <v>5000</v>
      </c>
      <c r="H151" s="2" t="s">
        <v>278</v>
      </c>
      <c r="I151" s="2" t="s">
        <v>2</v>
      </c>
      <c r="J151" s="2" t="s">
        <v>279</v>
      </c>
      <c r="K151" s="2" t="str">
        <f>LOOKUP(A151,'[2]Collin Seedling for R'!$A$3:$A$51,'[2]Collin Seedling for R'!$R$3:$R$51)</f>
        <v>High</v>
      </c>
      <c r="L151" s="2" t="str">
        <f>LOOKUP(A151,'[2]Collin Seedling for R'!$A$3:$A$51,'[2]Collin Seedling for R'!$T$3:$T$51)</f>
        <v>FS</v>
      </c>
      <c r="M151" s="2" t="str">
        <f>LOOKUP(A151,'[2]Collin Seedling for R'!$A$3:$A$51,'[2]Collin Seedling for R'!$P$3:$P$51)</f>
        <v>Unseeded</v>
      </c>
      <c r="N151" s="8">
        <f t="shared" si="2"/>
        <v>0</v>
      </c>
      <c r="O151" s="2" t="str">
        <f>LOOKUP(H151,[2]plantlist!$A$2:$A$943,[2]plantlist!$B$2:$B$943)</f>
        <v>B</v>
      </c>
    </row>
    <row r="152" spans="1:15" x14ac:dyDescent="0.2">
      <c r="A152" s="7" t="s">
        <v>226</v>
      </c>
      <c r="B152" s="2">
        <v>1997</v>
      </c>
      <c r="C152" s="2" t="s">
        <v>0</v>
      </c>
      <c r="D152" s="2">
        <v>1408</v>
      </c>
      <c r="E152" s="2">
        <v>0</v>
      </c>
      <c r="F152" s="2">
        <v>1408</v>
      </c>
      <c r="G152" s="2">
        <v>5000</v>
      </c>
      <c r="H152" s="2" t="s">
        <v>41</v>
      </c>
      <c r="I152" s="2" t="s">
        <v>2</v>
      </c>
      <c r="J152" s="2" t="s">
        <v>42</v>
      </c>
      <c r="K152" s="2" t="str">
        <f>LOOKUP(A152,'[2]Collin Seedling for R'!$A$3:$A$51,'[2]Collin Seedling for R'!$R$3:$R$51)</f>
        <v>High</v>
      </c>
      <c r="L152" s="2" t="str">
        <f>LOOKUP(A152,'[2]Collin Seedling for R'!$A$3:$A$51,'[2]Collin Seedling for R'!$T$3:$T$51)</f>
        <v>FS</v>
      </c>
      <c r="M152" s="2" t="str">
        <f>LOOKUP(A152,'[2]Collin Seedling for R'!$A$3:$A$51,'[2]Collin Seedling for R'!$P$3:$P$51)</f>
        <v>Unseeded</v>
      </c>
      <c r="N152" s="8">
        <f t="shared" si="2"/>
        <v>0</v>
      </c>
      <c r="O152" s="2" t="str">
        <f>LOOKUP(H152,[2]plantlist!$A$2:$A$943,[2]plantlist!$B$2:$B$943)</f>
        <v>B</v>
      </c>
    </row>
    <row r="153" spans="1:15" x14ac:dyDescent="0.2">
      <c r="A153" s="7" t="s">
        <v>226</v>
      </c>
      <c r="B153" s="2">
        <v>1997</v>
      </c>
      <c r="C153" s="2" t="s">
        <v>0</v>
      </c>
      <c r="D153" s="2">
        <v>605</v>
      </c>
      <c r="E153" s="2">
        <v>0</v>
      </c>
      <c r="F153" s="2">
        <v>605</v>
      </c>
      <c r="G153" s="2">
        <v>5000</v>
      </c>
      <c r="H153" s="2" t="s">
        <v>6</v>
      </c>
      <c r="I153" s="2" t="s">
        <v>2</v>
      </c>
      <c r="J153" s="2" t="s">
        <v>7</v>
      </c>
      <c r="K153" s="2" t="str">
        <f>LOOKUP(A153,'[2]Collin Seedling for R'!$A$3:$A$51,'[2]Collin Seedling for R'!$R$3:$R$51)</f>
        <v>High</v>
      </c>
      <c r="L153" s="2" t="str">
        <f>LOOKUP(A153,'[2]Collin Seedling for R'!$A$3:$A$51,'[2]Collin Seedling for R'!$T$3:$T$51)</f>
        <v>FS</v>
      </c>
      <c r="M153" s="2" t="str">
        <f>LOOKUP(A153,'[2]Collin Seedling for R'!$A$3:$A$51,'[2]Collin Seedling for R'!$P$3:$P$51)</f>
        <v>Unseeded</v>
      </c>
      <c r="N153" s="8">
        <f t="shared" si="2"/>
        <v>0</v>
      </c>
      <c r="O153" s="2" t="str">
        <f>LOOKUP(H153,[2]plantlist!$A$2:$A$943,[2]plantlist!$B$2:$B$943)</f>
        <v>L</v>
      </c>
    </row>
    <row r="154" spans="1:15" x14ac:dyDescent="0.2">
      <c r="A154" s="7" t="s">
        <v>226</v>
      </c>
      <c r="B154" s="2">
        <v>1997</v>
      </c>
      <c r="C154" s="2" t="s">
        <v>0</v>
      </c>
      <c r="D154" s="2">
        <v>222</v>
      </c>
      <c r="E154" s="2">
        <v>0</v>
      </c>
      <c r="F154" s="2">
        <v>222</v>
      </c>
      <c r="G154" s="2">
        <v>5000</v>
      </c>
      <c r="H154" s="2" t="s">
        <v>53</v>
      </c>
      <c r="I154" s="2" t="s">
        <v>2</v>
      </c>
      <c r="J154" s="2" t="s">
        <v>54</v>
      </c>
      <c r="K154" s="2" t="str">
        <f>LOOKUP(A154,'[2]Collin Seedling for R'!$A$3:$A$51,'[2]Collin Seedling for R'!$R$3:$R$51)</f>
        <v>High</v>
      </c>
      <c r="L154" s="2" t="str">
        <f>LOOKUP(A154,'[2]Collin Seedling for R'!$A$3:$A$51,'[2]Collin Seedling for R'!$T$3:$T$51)</f>
        <v>FS</v>
      </c>
      <c r="M154" s="2" t="str">
        <f>LOOKUP(A154,'[2]Collin Seedling for R'!$A$3:$A$51,'[2]Collin Seedling for R'!$P$3:$P$51)</f>
        <v>Unseeded</v>
      </c>
      <c r="N154" s="8">
        <f t="shared" si="2"/>
        <v>0</v>
      </c>
      <c r="O154" s="2" t="str">
        <f>LOOKUP(H154,[2]plantlist!$A$2:$A$943,[2]plantlist!$B$2:$B$943)</f>
        <v>C</v>
      </c>
    </row>
    <row r="155" spans="1:15" x14ac:dyDescent="0.2">
      <c r="A155" s="7" t="s">
        <v>226</v>
      </c>
      <c r="B155" s="2">
        <v>1997</v>
      </c>
      <c r="C155" s="2" t="s">
        <v>0</v>
      </c>
      <c r="D155" s="2">
        <v>77</v>
      </c>
      <c r="E155" s="2">
        <v>1364</v>
      </c>
      <c r="F155" s="2">
        <v>1441</v>
      </c>
      <c r="G155" s="2">
        <v>5000</v>
      </c>
      <c r="H155" s="2" t="s">
        <v>372</v>
      </c>
      <c r="I155" s="2" t="s">
        <v>2</v>
      </c>
      <c r="J155" s="2" t="s">
        <v>48</v>
      </c>
      <c r="K155" s="2" t="str">
        <f>LOOKUP(A155,'[2]Collin Seedling for R'!$A$3:$A$51,'[2]Collin Seedling for R'!$R$3:$R$51)</f>
        <v>High</v>
      </c>
      <c r="L155" s="2" t="str">
        <f>LOOKUP(A155,'[2]Collin Seedling for R'!$A$3:$A$51,'[2]Collin Seedling for R'!$T$3:$T$51)</f>
        <v>FS</v>
      </c>
      <c r="M155" s="2" t="str">
        <f>LOOKUP(A155,'[2]Collin Seedling for R'!$A$3:$A$51,'[2]Collin Seedling for R'!$P$3:$P$51)</f>
        <v>Unseeded</v>
      </c>
      <c r="N155" s="8">
        <f t="shared" si="2"/>
        <v>27.279999999999998</v>
      </c>
      <c r="O155" s="2" t="str">
        <f>LOOKUP(H155,[2]plantlist!$A$2:$A$943,[2]plantlist!$B$2:$B$943)</f>
        <v>G</v>
      </c>
    </row>
    <row r="156" spans="1:15" x14ac:dyDescent="0.2">
      <c r="A156" s="7" t="s">
        <v>226</v>
      </c>
      <c r="B156" s="2">
        <v>1997</v>
      </c>
      <c r="C156" s="2" t="s">
        <v>0</v>
      </c>
      <c r="D156" s="2">
        <v>57</v>
      </c>
      <c r="E156" s="2">
        <v>81</v>
      </c>
      <c r="F156" s="2">
        <v>138</v>
      </c>
      <c r="G156" s="2">
        <v>5000</v>
      </c>
      <c r="H156" s="2" t="s">
        <v>10</v>
      </c>
      <c r="I156" s="2" t="s">
        <v>2</v>
      </c>
      <c r="J156" s="2" t="s">
        <v>11</v>
      </c>
      <c r="K156" s="2" t="str">
        <f>LOOKUP(A156,'[2]Collin Seedling for R'!$A$3:$A$51,'[2]Collin Seedling for R'!$R$3:$R$51)</f>
        <v>High</v>
      </c>
      <c r="L156" s="2" t="str">
        <f>LOOKUP(A156,'[2]Collin Seedling for R'!$A$3:$A$51,'[2]Collin Seedling for R'!$T$3:$T$51)</f>
        <v>FS</v>
      </c>
      <c r="M156" s="2" t="str">
        <f>LOOKUP(A156,'[2]Collin Seedling for R'!$A$3:$A$51,'[2]Collin Seedling for R'!$P$3:$P$51)</f>
        <v>Unseeded</v>
      </c>
      <c r="N156" s="8">
        <f t="shared" si="2"/>
        <v>1.6199999999999999</v>
      </c>
      <c r="O156" s="2" t="str">
        <f>LOOKUP(H156,[2]plantlist!$A$2:$A$943,[2]plantlist!$B$2:$B$943)</f>
        <v>L</v>
      </c>
    </row>
    <row r="157" spans="1:15" x14ac:dyDescent="0.2">
      <c r="A157" s="7" t="s">
        <v>226</v>
      </c>
      <c r="B157" s="2">
        <v>1997</v>
      </c>
      <c r="C157" s="2" t="s">
        <v>0</v>
      </c>
      <c r="D157" s="2">
        <v>31</v>
      </c>
      <c r="E157" s="2">
        <v>0</v>
      </c>
      <c r="F157" s="2">
        <v>31</v>
      </c>
      <c r="G157" s="2">
        <v>5000</v>
      </c>
      <c r="H157" s="2" t="s">
        <v>382</v>
      </c>
      <c r="I157" s="2" t="s">
        <v>2</v>
      </c>
      <c r="J157" s="2" t="s">
        <v>383</v>
      </c>
      <c r="K157" s="2" t="str">
        <f>LOOKUP(A157,'[2]Collin Seedling for R'!$A$3:$A$51,'[2]Collin Seedling for R'!$R$3:$R$51)</f>
        <v>High</v>
      </c>
      <c r="L157" s="2" t="str">
        <f>LOOKUP(A157,'[2]Collin Seedling for R'!$A$3:$A$51,'[2]Collin Seedling for R'!$T$3:$T$51)</f>
        <v>FS</v>
      </c>
      <c r="M157" s="2" t="str">
        <f>LOOKUP(A157,'[2]Collin Seedling for R'!$A$3:$A$51,'[2]Collin Seedling for R'!$P$3:$P$51)</f>
        <v>Unseeded</v>
      </c>
      <c r="N157" s="8">
        <f t="shared" si="2"/>
        <v>0</v>
      </c>
      <c r="O157" s="2" t="str">
        <f>LOOKUP(H157,[2]plantlist!$A$2:$A$943,[2]plantlist!$B$2:$B$943)</f>
        <v>T</v>
      </c>
    </row>
    <row r="158" spans="1:15" x14ac:dyDescent="0.2">
      <c r="A158" s="7" t="s">
        <v>226</v>
      </c>
      <c r="B158" s="2">
        <v>1997</v>
      </c>
      <c r="C158" s="2" t="s">
        <v>0</v>
      </c>
      <c r="D158" s="2">
        <v>20</v>
      </c>
      <c r="E158" s="2">
        <v>1651</v>
      </c>
      <c r="F158" s="2">
        <v>1671</v>
      </c>
      <c r="G158" s="2">
        <v>5000</v>
      </c>
      <c r="H158" s="2" t="s">
        <v>368</v>
      </c>
      <c r="I158" s="2" t="s">
        <v>2</v>
      </c>
      <c r="J158" s="2" t="s">
        <v>369</v>
      </c>
      <c r="K158" s="2" t="str">
        <f>LOOKUP(A158,'[2]Collin Seedling for R'!$A$3:$A$51,'[2]Collin Seedling for R'!$R$3:$R$51)</f>
        <v>High</v>
      </c>
      <c r="L158" s="2" t="str">
        <f>LOOKUP(A158,'[2]Collin Seedling for R'!$A$3:$A$51,'[2]Collin Seedling for R'!$T$3:$T$51)</f>
        <v>FS</v>
      </c>
      <c r="M158" s="2" t="str">
        <f>LOOKUP(A158,'[2]Collin Seedling for R'!$A$3:$A$51,'[2]Collin Seedling for R'!$P$3:$P$51)</f>
        <v>Unseeded</v>
      </c>
      <c r="N158" s="8">
        <f t="shared" si="2"/>
        <v>33.019999999999996</v>
      </c>
      <c r="O158" s="2" t="str">
        <f>LOOKUP(H158,[2]plantlist!$A$2:$A$943,[2]plantlist!$B$2:$B$943)</f>
        <v>G</v>
      </c>
    </row>
    <row r="159" spans="1:15" x14ac:dyDescent="0.2">
      <c r="A159" s="7" t="s">
        <v>226</v>
      </c>
      <c r="B159" s="2">
        <v>1997</v>
      </c>
      <c r="C159" s="2" t="s">
        <v>0</v>
      </c>
      <c r="D159" s="2">
        <v>15</v>
      </c>
      <c r="E159" s="2">
        <v>1166</v>
      </c>
      <c r="F159" s="2">
        <v>1181</v>
      </c>
      <c r="G159" s="2">
        <v>5000</v>
      </c>
      <c r="H159" s="2" t="s">
        <v>16</v>
      </c>
      <c r="I159" s="2" t="s">
        <v>2</v>
      </c>
      <c r="J159" s="2" t="s">
        <v>17</v>
      </c>
      <c r="K159" s="2" t="str">
        <f>LOOKUP(A159,'[2]Collin Seedling for R'!$A$3:$A$51,'[2]Collin Seedling for R'!$R$3:$R$51)</f>
        <v>High</v>
      </c>
      <c r="L159" s="2" t="str">
        <f>LOOKUP(A159,'[2]Collin Seedling for R'!$A$3:$A$51,'[2]Collin Seedling for R'!$T$3:$T$51)</f>
        <v>FS</v>
      </c>
      <c r="M159" s="2" t="str">
        <f>LOOKUP(A159,'[2]Collin Seedling for R'!$A$3:$A$51,'[2]Collin Seedling for R'!$P$3:$P$51)</f>
        <v>Unseeded</v>
      </c>
      <c r="N159" s="8">
        <f t="shared" si="2"/>
        <v>23.32</v>
      </c>
      <c r="O159" s="2" t="str">
        <f>LOOKUP(H159,[2]plantlist!$A$2:$A$943,[2]plantlist!$B$2:$B$943)</f>
        <v>S</v>
      </c>
    </row>
    <row r="160" spans="1:15" x14ac:dyDescent="0.2">
      <c r="A160" s="7" t="s">
        <v>226</v>
      </c>
      <c r="B160" s="2">
        <v>1997</v>
      </c>
      <c r="C160" s="2" t="s">
        <v>0</v>
      </c>
      <c r="D160" s="2">
        <v>12</v>
      </c>
      <c r="E160" s="2">
        <v>0</v>
      </c>
      <c r="F160" s="2">
        <v>12</v>
      </c>
      <c r="G160" s="2">
        <v>5000</v>
      </c>
      <c r="H160" s="2" t="s">
        <v>64</v>
      </c>
      <c r="I160" s="2" t="s">
        <v>2</v>
      </c>
      <c r="J160" s="2" t="s">
        <v>65</v>
      </c>
      <c r="K160" s="2" t="str">
        <f>LOOKUP(A160,'[2]Collin Seedling for R'!$A$3:$A$51,'[2]Collin Seedling for R'!$R$3:$R$51)</f>
        <v>High</v>
      </c>
      <c r="L160" s="2" t="str">
        <f>LOOKUP(A160,'[2]Collin Seedling for R'!$A$3:$A$51,'[2]Collin Seedling for R'!$T$3:$T$51)</f>
        <v>FS</v>
      </c>
      <c r="M160" s="2" t="str">
        <f>LOOKUP(A160,'[2]Collin Seedling for R'!$A$3:$A$51,'[2]Collin Seedling for R'!$P$3:$P$51)</f>
        <v>Unseeded</v>
      </c>
      <c r="N160" s="8">
        <f t="shared" si="2"/>
        <v>0</v>
      </c>
      <c r="O160" s="2" t="str">
        <f>LOOKUP(H160,[2]plantlist!$A$2:$A$943,[2]plantlist!$B$2:$B$943)</f>
        <v>L</v>
      </c>
    </row>
    <row r="161" spans="1:15" x14ac:dyDescent="0.2">
      <c r="A161" s="7" t="s">
        <v>226</v>
      </c>
      <c r="B161" s="2">
        <v>1997</v>
      </c>
      <c r="C161" s="2" t="s">
        <v>0</v>
      </c>
      <c r="D161" s="2">
        <v>10</v>
      </c>
      <c r="E161" s="2">
        <v>720</v>
      </c>
      <c r="F161" s="2">
        <v>730</v>
      </c>
      <c r="G161" s="2">
        <v>5000</v>
      </c>
      <c r="H161" s="2" t="s">
        <v>248</v>
      </c>
      <c r="I161" s="2" t="s">
        <v>2</v>
      </c>
      <c r="J161" s="2" t="s">
        <v>249</v>
      </c>
      <c r="K161" s="2" t="str">
        <f>LOOKUP(A161,'[2]Collin Seedling for R'!$A$3:$A$51,'[2]Collin Seedling for R'!$R$3:$R$51)</f>
        <v>High</v>
      </c>
      <c r="L161" s="2" t="str">
        <f>LOOKUP(A161,'[2]Collin Seedling for R'!$A$3:$A$51,'[2]Collin Seedling for R'!$T$3:$T$51)</f>
        <v>FS</v>
      </c>
      <c r="M161" s="2" t="str">
        <f>LOOKUP(A161,'[2]Collin Seedling for R'!$A$3:$A$51,'[2]Collin Seedling for R'!$P$3:$P$51)</f>
        <v>Unseeded</v>
      </c>
      <c r="N161" s="8">
        <f t="shared" si="2"/>
        <v>14.399999999999999</v>
      </c>
      <c r="O161" s="2" t="str">
        <f>LOOKUP(H161,[2]plantlist!$A$2:$A$943,[2]plantlist!$B$2:$B$943)</f>
        <v>G</v>
      </c>
    </row>
    <row r="162" spans="1:15" x14ac:dyDescent="0.2">
      <c r="A162" s="7" t="s">
        <v>226</v>
      </c>
      <c r="B162" s="2">
        <v>1997</v>
      </c>
      <c r="C162" s="2" t="s">
        <v>0</v>
      </c>
      <c r="D162" s="2">
        <v>9</v>
      </c>
      <c r="E162" s="2">
        <v>0</v>
      </c>
      <c r="F162" s="2">
        <v>9</v>
      </c>
      <c r="G162" s="2">
        <v>5000</v>
      </c>
      <c r="H162" s="2" t="s">
        <v>55</v>
      </c>
      <c r="I162" s="2" t="s">
        <v>19</v>
      </c>
      <c r="J162" s="2" t="s">
        <v>56</v>
      </c>
      <c r="K162" s="2" t="str">
        <f>LOOKUP(A162,'[2]Collin Seedling for R'!$A$3:$A$51,'[2]Collin Seedling for R'!$R$3:$R$51)</f>
        <v>High</v>
      </c>
      <c r="L162" s="2" t="str">
        <f>LOOKUP(A162,'[2]Collin Seedling for R'!$A$3:$A$51,'[2]Collin Seedling for R'!$T$3:$T$51)</f>
        <v>FS</v>
      </c>
      <c r="M162" s="2" t="str">
        <f>LOOKUP(A162,'[2]Collin Seedling for R'!$A$3:$A$51,'[2]Collin Seedling for R'!$P$3:$P$51)</f>
        <v>Unseeded</v>
      </c>
      <c r="N162" s="8">
        <f t="shared" si="2"/>
        <v>0</v>
      </c>
      <c r="O162" s="2" t="str">
        <f>LOOKUP(H162,[2]plantlist!$A$2:$A$943,[2]plantlist!$B$2:$B$943)</f>
        <v>T</v>
      </c>
    </row>
    <row r="163" spans="1:15" x14ac:dyDescent="0.2">
      <c r="A163" s="7" t="s">
        <v>226</v>
      </c>
      <c r="B163" s="2">
        <v>1997</v>
      </c>
      <c r="C163" s="2" t="s">
        <v>0</v>
      </c>
      <c r="D163" s="2">
        <v>4</v>
      </c>
      <c r="E163" s="2">
        <v>74</v>
      </c>
      <c r="F163" s="2">
        <v>78</v>
      </c>
      <c r="G163" s="2">
        <v>5000</v>
      </c>
      <c r="H163" s="2" t="s">
        <v>370</v>
      </c>
      <c r="I163" s="2" t="s">
        <v>2</v>
      </c>
      <c r="J163" s="2" t="s">
        <v>371</v>
      </c>
      <c r="K163" s="2" t="str">
        <f>LOOKUP(A163,'[2]Collin Seedling for R'!$A$3:$A$51,'[2]Collin Seedling for R'!$R$3:$R$51)</f>
        <v>High</v>
      </c>
      <c r="L163" s="2" t="str">
        <f>LOOKUP(A163,'[2]Collin Seedling for R'!$A$3:$A$51,'[2]Collin Seedling for R'!$T$3:$T$51)</f>
        <v>FS</v>
      </c>
      <c r="M163" s="2" t="str">
        <f>LOOKUP(A163,'[2]Collin Seedling for R'!$A$3:$A$51,'[2]Collin Seedling for R'!$P$3:$P$51)</f>
        <v>Unseeded</v>
      </c>
      <c r="N163" s="8">
        <f t="shared" si="2"/>
        <v>1.48</v>
      </c>
      <c r="O163" s="2" t="str">
        <f>LOOKUP(H163,[2]plantlist!$A$2:$A$943,[2]plantlist!$B$2:$B$943)</f>
        <v>G</v>
      </c>
    </row>
    <row r="164" spans="1:15" x14ac:dyDescent="0.2">
      <c r="A164" s="7" t="s">
        <v>226</v>
      </c>
      <c r="B164" s="2">
        <v>1997</v>
      </c>
      <c r="C164" s="2" t="s">
        <v>0</v>
      </c>
      <c r="D164" s="2">
        <v>0</v>
      </c>
      <c r="E164" s="2">
        <v>89</v>
      </c>
      <c r="F164" s="2">
        <v>89</v>
      </c>
      <c r="G164" s="2">
        <v>5000</v>
      </c>
      <c r="H164" s="2" t="s">
        <v>8</v>
      </c>
      <c r="I164" s="2" t="s">
        <v>2</v>
      </c>
      <c r="J164" s="2" t="s">
        <v>9</v>
      </c>
      <c r="K164" s="2" t="str">
        <f>LOOKUP(A164,'[2]Collin Seedling for R'!$A$3:$A$51,'[2]Collin Seedling for R'!$R$3:$R$51)</f>
        <v>High</v>
      </c>
      <c r="L164" s="2" t="str">
        <f>LOOKUP(A164,'[2]Collin Seedling for R'!$A$3:$A$51,'[2]Collin Seedling for R'!$T$3:$T$51)</f>
        <v>FS</v>
      </c>
      <c r="M164" s="2" t="str">
        <f>LOOKUP(A164,'[2]Collin Seedling for R'!$A$3:$A$51,'[2]Collin Seedling for R'!$P$3:$P$51)</f>
        <v>Unseeded</v>
      </c>
      <c r="N164" s="8">
        <f t="shared" si="2"/>
        <v>1.78</v>
      </c>
      <c r="O164" s="2" t="str">
        <f>LOOKUP(H164,[2]plantlist!$A$2:$A$943,[2]plantlist!$B$2:$B$943)</f>
        <v>G</v>
      </c>
    </row>
    <row r="165" spans="1:15" x14ac:dyDescent="0.2">
      <c r="A165" s="7" t="s">
        <v>226</v>
      </c>
      <c r="B165" s="2">
        <v>1997</v>
      </c>
      <c r="C165" s="2" t="s">
        <v>0</v>
      </c>
      <c r="D165" s="2">
        <v>0</v>
      </c>
      <c r="E165" s="2">
        <v>23</v>
      </c>
      <c r="F165" s="2">
        <v>23</v>
      </c>
      <c r="G165" s="2">
        <v>5000</v>
      </c>
      <c r="H165" s="2" t="s">
        <v>373</v>
      </c>
      <c r="I165" s="2" t="s">
        <v>2</v>
      </c>
      <c r="J165" s="2" t="s">
        <v>67</v>
      </c>
      <c r="K165" s="2" t="str">
        <f>LOOKUP(A165,'[2]Collin Seedling for R'!$A$3:$A$51,'[2]Collin Seedling for R'!$R$3:$R$51)</f>
        <v>High</v>
      </c>
      <c r="L165" s="2" t="str">
        <f>LOOKUP(A165,'[2]Collin Seedling for R'!$A$3:$A$51,'[2]Collin Seedling for R'!$T$3:$T$51)</f>
        <v>FS</v>
      </c>
      <c r="M165" s="2" t="str">
        <f>LOOKUP(A165,'[2]Collin Seedling for R'!$A$3:$A$51,'[2]Collin Seedling for R'!$P$3:$P$51)</f>
        <v>Unseeded</v>
      </c>
      <c r="N165" s="8">
        <f t="shared" si="2"/>
        <v>0.45999999999999996</v>
      </c>
      <c r="O165" s="2" t="str">
        <f>LOOKUP(H165,[2]plantlist!$A$2:$A$943,[2]plantlist!$B$2:$B$943)</f>
        <v>G</v>
      </c>
    </row>
    <row r="166" spans="1:15" x14ac:dyDescent="0.2">
      <c r="A166" s="7" t="s">
        <v>226</v>
      </c>
      <c r="B166" s="2">
        <v>1997</v>
      </c>
      <c r="C166" s="2" t="s">
        <v>0</v>
      </c>
      <c r="D166" s="2">
        <v>0</v>
      </c>
      <c r="E166" s="2">
        <v>617</v>
      </c>
      <c r="F166" s="2">
        <v>617</v>
      </c>
      <c r="G166" s="2">
        <v>5000</v>
      </c>
      <c r="H166" s="2" t="s">
        <v>45</v>
      </c>
      <c r="I166" s="2" t="s">
        <v>2</v>
      </c>
      <c r="J166" s="2" t="s">
        <v>46</v>
      </c>
      <c r="K166" s="2" t="str">
        <f>LOOKUP(A166,'[2]Collin Seedling for R'!$A$3:$A$51,'[2]Collin Seedling for R'!$R$3:$R$51)</f>
        <v>High</v>
      </c>
      <c r="L166" s="2" t="str">
        <f>LOOKUP(A166,'[2]Collin Seedling for R'!$A$3:$A$51,'[2]Collin Seedling for R'!$T$3:$T$51)</f>
        <v>FS</v>
      </c>
      <c r="M166" s="2" t="str">
        <f>LOOKUP(A166,'[2]Collin Seedling for R'!$A$3:$A$51,'[2]Collin Seedling for R'!$P$3:$P$51)</f>
        <v>Unseeded</v>
      </c>
      <c r="N166" s="8">
        <f t="shared" si="2"/>
        <v>12.34</v>
      </c>
      <c r="O166" s="2" t="str">
        <f>LOOKUP(H166,[2]plantlist!$A$2:$A$943,[2]plantlist!$B$2:$B$943)</f>
        <v>F</v>
      </c>
    </row>
    <row r="167" spans="1:15" x14ac:dyDescent="0.2">
      <c r="A167" s="7" t="s">
        <v>226</v>
      </c>
      <c r="B167" s="2">
        <v>1997</v>
      </c>
      <c r="C167" s="2" t="s">
        <v>0</v>
      </c>
      <c r="D167" s="2">
        <v>0</v>
      </c>
      <c r="E167" s="2">
        <v>151</v>
      </c>
      <c r="F167" s="2">
        <v>151</v>
      </c>
      <c r="G167" s="2">
        <v>5000</v>
      </c>
      <c r="H167" s="2" t="s">
        <v>102</v>
      </c>
      <c r="I167" s="2" t="s">
        <v>2</v>
      </c>
      <c r="J167" s="2" t="s">
        <v>103</v>
      </c>
      <c r="K167" s="2" t="str">
        <f>LOOKUP(A167,'[2]Collin Seedling for R'!$A$3:$A$51,'[2]Collin Seedling for R'!$R$3:$R$51)</f>
        <v>High</v>
      </c>
      <c r="L167" s="2" t="str">
        <f>LOOKUP(A167,'[2]Collin Seedling for R'!$A$3:$A$51,'[2]Collin Seedling for R'!$T$3:$T$51)</f>
        <v>FS</v>
      </c>
      <c r="M167" s="2" t="str">
        <f>LOOKUP(A167,'[2]Collin Seedling for R'!$A$3:$A$51,'[2]Collin Seedling for R'!$P$3:$P$51)</f>
        <v>Unseeded</v>
      </c>
      <c r="N167" s="8">
        <f t="shared" si="2"/>
        <v>3.02</v>
      </c>
      <c r="O167" s="2" t="str">
        <f>LOOKUP(H167,[2]plantlist!$A$2:$A$943,[2]plantlist!$B$2:$B$943)</f>
        <v>F</v>
      </c>
    </row>
    <row r="168" spans="1:15" x14ac:dyDescent="0.2">
      <c r="A168" s="7" t="s">
        <v>226</v>
      </c>
      <c r="B168" s="2">
        <v>1997</v>
      </c>
      <c r="C168" s="2" t="s">
        <v>0</v>
      </c>
      <c r="D168" s="2">
        <v>0</v>
      </c>
      <c r="E168" s="2">
        <v>1</v>
      </c>
      <c r="F168" s="2">
        <v>1</v>
      </c>
      <c r="G168" s="2">
        <v>5000</v>
      </c>
      <c r="H168" s="2" t="s">
        <v>384</v>
      </c>
      <c r="I168" s="2" t="s">
        <v>2</v>
      </c>
      <c r="J168" s="2" t="s">
        <v>385</v>
      </c>
      <c r="K168" s="2" t="str">
        <f>LOOKUP(A168,'[2]Collin Seedling for R'!$A$3:$A$51,'[2]Collin Seedling for R'!$R$3:$R$51)</f>
        <v>High</v>
      </c>
      <c r="L168" s="2" t="str">
        <f>LOOKUP(A168,'[2]Collin Seedling for R'!$A$3:$A$51,'[2]Collin Seedling for R'!$T$3:$T$51)</f>
        <v>FS</v>
      </c>
      <c r="M168" s="2" t="str">
        <f>LOOKUP(A168,'[2]Collin Seedling for R'!$A$3:$A$51,'[2]Collin Seedling for R'!$P$3:$P$51)</f>
        <v>Unseeded</v>
      </c>
      <c r="N168" s="8">
        <f t="shared" si="2"/>
        <v>0.02</v>
      </c>
      <c r="O168" s="2" t="str">
        <f>LOOKUP(H168,[2]plantlist!$A$2:$A$943,[2]plantlist!$B$2:$B$943)</f>
        <v>G</v>
      </c>
    </row>
    <row r="169" spans="1:15" x14ac:dyDescent="0.2">
      <c r="A169" s="7" t="s">
        <v>226</v>
      </c>
      <c r="B169" s="2">
        <v>1997</v>
      </c>
      <c r="C169" s="2" t="s">
        <v>0</v>
      </c>
      <c r="D169" s="2">
        <v>0</v>
      </c>
      <c r="E169" s="2">
        <v>17</v>
      </c>
      <c r="F169" s="2">
        <v>17</v>
      </c>
      <c r="G169" s="2">
        <v>5000</v>
      </c>
      <c r="H169" s="2" t="s">
        <v>23</v>
      </c>
      <c r="I169" s="2" t="s">
        <v>2</v>
      </c>
      <c r="J169" s="2" t="s">
        <v>24</v>
      </c>
      <c r="K169" s="2" t="str">
        <f>LOOKUP(A169,'[2]Collin Seedling for R'!$A$3:$A$51,'[2]Collin Seedling for R'!$R$3:$R$51)</f>
        <v>High</v>
      </c>
      <c r="L169" s="2" t="str">
        <f>LOOKUP(A169,'[2]Collin Seedling for R'!$A$3:$A$51,'[2]Collin Seedling for R'!$T$3:$T$51)</f>
        <v>FS</v>
      </c>
      <c r="M169" s="2" t="str">
        <f>LOOKUP(A169,'[2]Collin Seedling for R'!$A$3:$A$51,'[2]Collin Seedling for R'!$P$3:$P$51)</f>
        <v>Unseeded</v>
      </c>
      <c r="N169" s="8">
        <f t="shared" si="2"/>
        <v>0.33999999999999997</v>
      </c>
      <c r="O169" s="2" t="str">
        <f>LOOKUP(H169,[2]plantlist!$A$2:$A$943,[2]plantlist!$B$2:$B$943)</f>
        <v>S</v>
      </c>
    </row>
    <row r="170" spans="1:15" x14ac:dyDescent="0.2">
      <c r="A170" s="7" t="s">
        <v>226</v>
      </c>
      <c r="B170" s="2">
        <v>1997</v>
      </c>
      <c r="C170" s="2" t="s">
        <v>0</v>
      </c>
      <c r="D170" s="2">
        <v>0</v>
      </c>
      <c r="E170" s="2">
        <v>149</v>
      </c>
      <c r="F170" s="2">
        <v>149</v>
      </c>
      <c r="G170" s="2">
        <v>5000</v>
      </c>
      <c r="H170" s="2" t="s">
        <v>386</v>
      </c>
      <c r="I170" s="2" t="s">
        <v>2</v>
      </c>
      <c r="J170" s="2" t="s">
        <v>387</v>
      </c>
      <c r="K170" s="2" t="str">
        <f>LOOKUP(A170,'[2]Collin Seedling for R'!$A$3:$A$51,'[2]Collin Seedling for R'!$R$3:$R$51)</f>
        <v>High</v>
      </c>
      <c r="L170" s="2" t="str">
        <f>LOOKUP(A170,'[2]Collin Seedling for R'!$A$3:$A$51,'[2]Collin Seedling for R'!$T$3:$T$51)</f>
        <v>FS</v>
      </c>
      <c r="M170" s="2" t="str">
        <f>LOOKUP(A170,'[2]Collin Seedling for R'!$A$3:$A$51,'[2]Collin Seedling for R'!$P$3:$P$51)</f>
        <v>Unseeded</v>
      </c>
      <c r="N170" s="8">
        <f t="shared" si="2"/>
        <v>2.98</v>
      </c>
      <c r="O170" s="2" t="str">
        <f>LOOKUP(H170,[2]plantlist!$A$2:$A$943,[2]plantlist!$B$2:$B$943)</f>
        <v>G</v>
      </c>
    </row>
    <row r="171" spans="1:15" x14ac:dyDescent="0.2">
      <c r="A171" s="7" t="s">
        <v>226</v>
      </c>
      <c r="B171" s="2">
        <v>1997</v>
      </c>
      <c r="C171" s="2" t="s">
        <v>0</v>
      </c>
      <c r="D171" s="2">
        <v>0</v>
      </c>
      <c r="E171" s="2">
        <v>49</v>
      </c>
      <c r="F171" s="2">
        <v>49</v>
      </c>
      <c r="G171" s="2">
        <v>5000</v>
      </c>
      <c r="H171" s="2" t="s">
        <v>21</v>
      </c>
      <c r="I171" s="2" t="s">
        <v>2</v>
      </c>
      <c r="J171" s="2" t="s">
        <v>22</v>
      </c>
      <c r="K171" s="2" t="str">
        <f>LOOKUP(A171,'[2]Collin Seedling for R'!$A$3:$A$51,'[2]Collin Seedling for R'!$R$3:$R$51)</f>
        <v>High</v>
      </c>
      <c r="L171" s="2" t="str">
        <f>LOOKUP(A171,'[2]Collin Seedling for R'!$A$3:$A$51,'[2]Collin Seedling for R'!$T$3:$T$51)</f>
        <v>FS</v>
      </c>
      <c r="M171" s="2" t="str">
        <f>LOOKUP(A171,'[2]Collin Seedling for R'!$A$3:$A$51,'[2]Collin Seedling for R'!$P$3:$P$51)</f>
        <v>Unseeded</v>
      </c>
      <c r="N171" s="8">
        <f t="shared" si="2"/>
        <v>0.98</v>
      </c>
      <c r="O171" s="2" t="str">
        <f>LOOKUP(H171,[2]plantlist!$A$2:$A$943,[2]plantlist!$B$2:$B$943)</f>
        <v>F</v>
      </c>
    </row>
    <row r="172" spans="1:15" x14ac:dyDescent="0.2">
      <c r="A172" s="7" t="s">
        <v>226</v>
      </c>
      <c r="B172" s="2">
        <v>1997</v>
      </c>
      <c r="C172" s="2" t="s">
        <v>0</v>
      </c>
      <c r="D172" s="2">
        <v>0</v>
      </c>
      <c r="E172" s="2">
        <v>47</v>
      </c>
      <c r="F172" s="2">
        <v>47</v>
      </c>
      <c r="G172" s="2">
        <v>5000</v>
      </c>
      <c r="H172" s="2" t="s">
        <v>388</v>
      </c>
      <c r="I172" s="2" t="s">
        <v>2</v>
      </c>
      <c r="J172" s="2" t="s">
        <v>389</v>
      </c>
      <c r="K172" s="2" t="str">
        <f>LOOKUP(A172,'[2]Collin Seedling for R'!$A$3:$A$51,'[2]Collin Seedling for R'!$R$3:$R$51)</f>
        <v>High</v>
      </c>
      <c r="L172" s="2" t="str">
        <f>LOOKUP(A172,'[2]Collin Seedling for R'!$A$3:$A$51,'[2]Collin Seedling for R'!$T$3:$T$51)</f>
        <v>FS</v>
      </c>
      <c r="M172" s="2" t="str">
        <f>LOOKUP(A172,'[2]Collin Seedling for R'!$A$3:$A$51,'[2]Collin Seedling for R'!$P$3:$P$51)</f>
        <v>Unseeded</v>
      </c>
      <c r="N172" s="8">
        <f t="shared" si="2"/>
        <v>0.94000000000000006</v>
      </c>
      <c r="O172" s="2" t="s">
        <v>390</v>
      </c>
    </row>
    <row r="173" spans="1:15" x14ac:dyDescent="0.2">
      <c r="A173" s="7" t="s">
        <v>226</v>
      </c>
      <c r="B173" s="2">
        <v>1997</v>
      </c>
      <c r="C173" s="2" t="s">
        <v>0</v>
      </c>
      <c r="D173" s="2">
        <v>0</v>
      </c>
      <c r="E173" s="2">
        <v>22</v>
      </c>
      <c r="F173" s="2">
        <v>22</v>
      </c>
      <c r="G173" s="2">
        <v>5000</v>
      </c>
      <c r="H173" s="2" t="s">
        <v>45</v>
      </c>
      <c r="I173" s="2" t="s">
        <v>19</v>
      </c>
      <c r="J173" s="2" t="s">
        <v>46</v>
      </c>
      <c r="K173" s="2" t="str">
        <f>LOOKUP(A173,'[2]Collin Seedling for R'!$A$3:$A$51,'[2]Collin Seedling for R'!$R$3:$R$51)</f>
        <v>High</v>
      </c>
      <c r="L173" s="2" t="str">
        <f>LOOKUP(A173,'[2]Collin Seedling for R'!$A$3:$A$51,'[2]Collin Seedling for R'!$T$3:$T$51)</f>
        <v>FS</v>
      </c>
      <c r="M173" s="2" t="str">
        <f>LOOKUP(A173,'[2]Collin Seedling for R'!$A$3:$A$51,'[2]Collin Seedling for R'!$P$3:$P$51)</f>
        <v>Unseeded</v>
      </c>
      <c r="N173" s="8">
        <f t="shared" si="2"/>
        <v>0.44</v>
      </c>
      <c r="O173" s="2" t="str">
        <f>LOOKUP(H173,[2]plantlist!$A$2:$A$943,[2]plantlist!$B$2:$B$943)</f>
        <v>F</v>
      </c>
    </row>
    <row r="174" spans="1:15" x14ac:dyDescent="0.2">
      <c r="A174" s="7" t="s">
        <v>226</v>
      </c>
      <c r="B174" s="2">
        <v>1997</v>
      </c>
      <c r="C174" s="2" t="s">
        <v>0</v>
      </c>
      <c r="D174" s="2">
        <v>0</v>
      </c>
      <c r="E174" s="2">
        <v>3</v>
      </c>
      <c r="F174" s="2">
        <v>3</v>
      </c>
      <c r="G174" s="2">
        <v>5000</v>
      </c>
      <c r="H174" s="2" t="s">
        <v>391</v>
      </c>
      <c r="I174" s="2" t="s">
        <v>2</v>
      </c>
      <c r="J174" s="2" t="s">
        <v>392</v>
      </c>
      <c r="K174" s="2" t="str">
        <f>LOOKUP(A174,'[2]Collin Seedling for R'!$A$3:$A$51,'[2]Collin Seedling for R'!$R$3:$R$51)</f>
        <v>High</v>
      </c>
      <c r="L174" s="2" t="str">
        <f>LOOKUP(A174,'[2]Collin Seedling for R'!$A$3:$A$51,'[2]Collin Seedling for R'!$T$3:$T$51)</f>
        <v>FS</v>
      </c>
      <c r="M174" s="2" t="str">
        <f>LOOKUP(A174,'[2]Collin Seedling for R'!$A$3:$A$51,'[2]Collin Seedling for R'!$P$3:$P$51)</f>
        <v>Unseeded</v>
      </c>
      <c r="N174" s="8">
        <f t="shared" si="2"/>
        <v>0.06</v>
      </c>
      <c r="O174" s="2" t="str">
        <f>LOOKUP(H174,[2]plantlist!$A$2:$A$943,[2]plantlist!$B$2:$B$943)</f>
        <v>M</v>
      </c>
    </row>
    <row r="175" spans="1:15" x14ac:dyDescent="0.2">
      <c r="A175" s="7" t="s">
        <v>226</v>
      </c>
      <c r="B175" s="2">
        <v>1997</v>
      </c>
      <c r="C175" s="2" t="s">
        <v>0</v>
      </c>
      <c r="D175" s="2">
        <v>0</v>
      </c>
      <c r="E175" s="2">
        <v>3</v>
      </c>
      <c r="F175" s="2">
        <v>3</v>
      </c>
      <c r="G175" s="2">
        <v>5000</v>
      </c>
      <c r="H175" s="2" t="s">
        <v>393</v>
      </c>
      <c r="I175" s="2" t="s">
        <v>2</v>
      </c>
      <c r="J175" s="2" t="s">
        <v>394</v>
      </c>
      <c r="K175" s="2" t="str">
        <f>LOOKUP(A175,'[2]Collin Seedling for R'!$A$3:$A$51,'[2]Collin Seedling for R'!$R$3:$R$51)</f>
        <v>High</v>
      </c>
      <c r="L175" s="2" t="str">
        <f>LOOKUP(A175,'[2]Collin Seedling for R'!$A$3:$A$51,'[2]Collin Seedling for R'!$T$3:$T$51)</f>
        <v>FS</v>
      </c>
      <c r="M175" s="2" t="str">
        <f>LOOKUP(A175,'[2]Collin Seedling for R'!$A$3:$A$51,'[2]Collin Seedling for R'!$P$3:$P$51)</f>
        <v>Unseeded</v>
      </c>
      <c r="N175" s="8">
        <f t="shared" si="2"/>
        <v>0.06</v>
      </c>
      <c r="O175" s="2" t="str">
        <f>LOOKUP(H175,[2]plantlist!$A$2:$A$943,[2]plantlist!$B$2:$B$943)</f>
        <v>G</v>
      </c>
    </row>
    <row r="176" spans="1:15" x14ac:dyDescent="0.2">
      <c r="A176" s="7" t="s">
        <v>226</v>
      </c>
      <c r="B176" s="2">
        <v>2008</v>
      </c>
      <c r="C176" s="2" t="s">
        <v>0</v>
      </c>
      <c r="D176" s="2">
        <v>4037</v>
      </c>
      <c r="E176" s="2">
        <v>0</v>
      </c>
      <c r="F176" s="2">
        <v>4037</v>
      </c>
      <c r="G176" s="2">
        <v>5000</v>
      </c>
      <c r="H176" s="2" t="s">
        <v>6</v>
      </c>
      <c r="I176" s="2" t="s">
        <v>2</v>
      </c>
      <c r="J176" s="2" t="s">
        <v>7</v>
      </c>
      <c r="K176" s="2" t="str">
        <f>LOOKUP(A176,'[2]Collin Seedling for R'!$A$3:$A$51,'[2]Collin Seedling for R'!$R$3:$R$51)</f>
        <v>High</v>
      </c>
      <c r="L176" s="2" t="str">
        <f>LOOKUP(A176,'[2]Collin Seedling for R'!$A$3:$A$51,'[2]Collin Seedling for R'!$T$3:$T$51)</f>
        <v>FS</v>
      </c>
      <c r="M176" s="2" t="str">
        <f>LOOKUP(A176,'[2]Collin Seedling for R'!$A$3:$A$51,'[2]Collin Seedling for R'!$P$3:$P$51)</f>
        <v>Unseeded</v>
      </c>
      <c r="N176" s="8">
        <f t="shared" si="2"/>
        <v>0</v>
      </c>
      <c r="O176" s="2" t="str">
        <f>LOOKUP(H176,[2]plantlist!$A$2:$A$943,[2]plantlist!$B$2:$B$943)</f>
        <v>L</v>
      </c>
    </row>
    <row r="177" spans="1:15" x14ac:dyDescent="0.2">
      <c r="A177" s="7" t="s">
        <v>226</v>
      </c>
      <c r="B177" s="2">
        <v>2008</v>
      </c>
      <c r="C177" s="2" t="s">
        <v>0</v>
      </c>
      <c r="D177" s="2">
        <v>523</v>
      </c>
      <c r="E177" s="2">
        <v>2534</v>
      </c>
      <c r="F177" s="2">
        <v>3057</v>
      </c>
      <c r="G177" s="2">
        <v>5000</v>
      </c>
      <c r="H177" s="2" t="s">
        <v>8</v>
      </c>
      <c r="I177" s="2" t="s">
        <v>2</v>
      </c>
      <c r="J177" s="2" t="s">
        <v>9</v>
      </c>
      <c r="K177" s="2" t="str">
        <f>LOOKUP(A177,'[2]Collin Seedling for R'!$A$3:$A$51,'[2]Collin Seedling for R'!$R$3:$R$51)</f>
        <v>High</v>
      </c>
      <c r="L177" s="2" t="str">
        <f>LOOKUP(A177,'[2]Collin Seedling for R'!$A$3:$A$51,'[2]Collin Seedling for R'!$T$3:$T$51)</f>
        <v>FS</v>
      </c>
      <c r="M177" s="2" t="str">
        <f>LOOKUP(A177,'[2]Collin Seedling for R'!$A$3:$A$51,'[2]Collin Seedling for R'!$P$3:$P$51)</f>
        <v>Unseeded</v>
      </c>
      <c r="N177" s="8">
        <f t="shared" si="2"/>
        <v>50.68</v>
      </c>
      <c r="O177" s="2" t="str">
        <f>LOOKUP(H177,[2]plantlist!$A$2:$A$943,[2]plantlist!$B$2:$B$943)</f>
        <v>G</v>
      </c>
    </row>
    <row r="178" spans="1:15" x14ac:dyDescent="0.2">
      <c r="A178" s="7" t="s">
        <v>226</v>
      </c>
      <c r="B178" s="2">
        <v>2008</v>
      </c>
      <c r="C178" s="2" t="s">
        <v>0</v>
      </c>
      <c r="D178" s="2">
        <v>249</v>
      </c>
      <c r="E178" s="2">
        <v>0</v>
      </c>
      <c r="F178" s="2">
        <v>249</v>
      </c>
      <c r="G178" s="2">
        <v>5000</v>
      </c>
      <c r="H178" s="2" t="s">
        <v>1</v>
      </c>
      <c r="I178" s="2" t="s">
        <v>2</v>
      </c>
      <c r="J178" s="2" t="s">
        <v>216</v>
      </c>
      <c r="K178" s="2" t="str">
        <f>LOOKUP(A178,'[2]Collin Seedling for R'!$A$3:$A$51,'[2]Collin Seedling for R'!$R$3:$R$51)</f>
        <v>High</v>
      </c>
      <c r="L178" s="2" t="str">
        <f>LOOKUP(A178,'[2]Collin Seedling for R'!$A$3:$A$51,'[2]Collin Seedling for R'!$T$3:$T$51)</f>
        <v>FS</v>
      </c>
      <c r="M178" s="2" t="str">
        <f>LOOKUP(A178,'[2]Collin Seedling for R'!$A$3:$A$51,'[2]Collin Seedling for R'!$P$3:$P$51)</f>
        <v>Unseeded</v>
      </c>
      <c r="N178" s="8">
        <f t="shared" si="2"/>
        <v>0</v>
      </c>
      <c r="O178" s="2" t="s">
        <v>217</v>
      </c>
    </row>
    <row r="179" spans="1:15" x14ac:dyDescent="0.2">
      <c r="A179" s="7" t="s">
        <v>226</v>
      </c>
      <c r="B179" s="2">
        <v>2008</v>
      </c>
      <c r="C179" s="2" t="s">
        <v>0</v>
      </c>
      <c r="D179" s="2">
        <v>111</v>
      </c>
      <c r="E179" s="2">
        <v>60</v>
      </c>
      <c r="F179" s="2">
        <v>171</v>
      </c>
      <c r="G179" s="2">
        <v>5000</v>
      </c>
      <c r="H179" s="2" t="s">
        <v>41</v>
      </c>
      <c r="I179" s="2" t="s">
        <v>2</v>
      </c>
      <c r="J179" s="2" t="s">
        <v>42</v>
      </c>
      <c r="K179" s="2" t="str">
        <f>LOOKUP(A179,'[2]Collin Seedling for R'!$A$3:$A$51,'[2]Collin Seedling for R'!$R$3:$R$51)</f>
        <v>High</v>
      </c>
      <c r="L179" s="2" t="str">
        <f>LOOKUP(A179,'[2]Collin Seedling for R'!$A$3:$A$51,'[2]Collin Seedling for R'!$T$3:$T$51)</f>
        <v>FS</v>
      </c>
      <c r="M179" s="2" t="str">
        <f>LOOKUP(A179,'[2]Collin Seedling for R'!$A$3:$A$51,'[2]Collin Seedling for R'!$P$3:$P$51)</f>
        <v>Unseeded</v>
      </c>
      <c r="N179" s="8">
        <f t="shared" si="2"/>
        <v>1.2</v>
      </c>
      <c r="O179" s="2" t="str">
        <f>LOOKUP(H179,[2]plantlist!$A$2:$A$943,[2]plantlist!$B$2:$B$943)</f>
        <v>B</v>
      </c>
    </row>
    <row r="180" spans="1:15" x14ac:dyDescent="0.2">
      <c r="A180" s="7" t="s">
        <v>226</v>
      </c>
      <c r="B180" s="2">
        <v>2008</v>
      </c>
      <c r="C180" s="2" t="s">
        <v>0</v>
      </c>
      <c r="D180" s="2">
        <v>68</v>
      </c>
      <c r="E180" s="2">
        <v>553</v>
      </c>
      <c r="F180" s="2">
        <v>621</v>
      </c>
      <c r="G180" s="2">
        <v>5000</v>
      </c>
      <c r="H180" s="2" t="s">
        <v>10</v>
      </c>
      <c r="I180" s="2" t="s">
        <v>2</v>
      </c>
      <c r="J180" s="2" t="s">
        <v>11</v>
      </c>
      <c r="K180" s="2" t="str">
        <f>LOOKUP(A180,'[2]Collin Seedling for R'!$A$3:$A$51,'[2]Collin Seedling for R'!$R$3:$R$51)</f>
        <v>High</v>
      </c>
      <c r="L180" s="2" t="str">
        <f>LOOKUP(A180,'[2]Collin Seedling for R'!$A$3:$A$51,'[2]Collin Seedling for R'!$T$3:$T$51)</f>
        <v>FS</v>
      </c>
      <c r="M180" s="2" t="str">
        <f>LOOKUP(A180,'[2]Collin Seedling for R'!$A$3:$A$51,'[2]Collin Seedling for R'!$P$3:$P$51)</f>
        <v>Unseeded</v>
      </c>
      <c r="N180" s="8">
        <f t="shared" si="2"/>
        <v>11.06</v>
      </c>
      <c r="O180" s="2" t="str">
        <f>LOOKUP(H180,[2]plantlist!$A$2:$A$943,[2]plantlist!$B$2:$B$943)</f>
        <v>L</v>
      </c>
    </row>
    <row r="181" spans="1:15" x14ac:dyDescent="0.2">
      <c r="A181" s="7" t="s">
        <v>226</v>
      </c>
      <c r="B181" s="2">
        <v>2008</v>
      </c>
      <c r="C181" s="2" t="s">
        <v>0</v>
      </c>
      <c r="D181" s="2">
        <v>10</v>
      </c>
      <c r="E181" s="2">
        <v>0</v>
      </c>
      <c r="F181" s="2">
        <v>10</v>
      </c>
      <c r="G181" s="2">
        <v>5000</v>
      </c>
      <c r="H181" s="2" t="s">
        <v>53</v>
      </c>
      <c r="I181" s="2" t="s">
        <v>2</v>
      </c>
      <c r="J181" s="2" t="s">
        <v>54</v>
      </c>
      <c r="K181" s="2" t="str">
        <f>LOOKUP(A181,'[2]Collin Seedling for R'!$A$3:$A$51,'[2]Collin Seedling for R'!$R$3:$R$51)</f>
        <v>High</v>
      </c>
      <c r="L181" s="2" t="str">
        <f>LOOKUP(A181,'[2]Collin Seedling for R'!$A$3:$A$51,'[2]Collin Seedling for R'!$T$3:$T$51)</f>
        <v>FS</v>
      </c>
      <c r="M181" s="2" t="str">
        <f>LOOKUP(A181,'[2]Collin Seedling for R'!$A$3:$A$51,'[2]Collin Seedling for R'!$P$3:$P$51)</f>
        <v>Unseeded</v>
      </c>
      <c r="N181" s="8">
        <f t="shared" si="2"/>
        <v>0</v>
      </c>
      <c r="O181" s="2" t="str">
        <f>LOOKUP(H181,[2]plantlist!$A$2:$A$943,[2]plantlist!$B$2:$B$943)</f>
        <v>C</v>
      </c>
    </row>
    <row r="182" spans="1:15" x14ac:dyDescent="0.2">
      <c r="A182" s="7" t="s">
        <v>226</v>
      </c>
      <c r="B182" s="2">
        <v>2008</v>
      </c>
      <c r="C182" s="2" t="s">
        <v>0</v>
      </c>
      <c r="D182" s="2">
        <v>2</v>
      </c>
      <c r="E182" s="2">
        <v>1164</v>
      </c>
      <c r="F182" s="2">
        <v>1166</v>
      </c>
      <c r="G182" s="2">
        <v>5000</v>
      </c>
      <c r="H182" s="2" t="s">
        <v>23</v>
      </c>
      <c r="I182" s="2" t="s">
        <v>2</v>
      </c>
      <c r="J182" s="2" t="s">
        <v>24</v>
      </c>
      <c r="K182" s="2" t="str">
        <f>LOOKUP(A182,'[2]Collin Seedling for R'!$A$3:$A$51,'[2]Collin Seedling for R'!$R$3:$R$51)</f>
        <v>High</v>
      </c>
      <c r="L182" s="2" t="str">
        <f>LOOKUP(A182,'[2]Collin Seedling for R'!$A$3:$A$51,'[2]Collin Seedling for R'!$T$3:$T$51)</f>
        <v>FS</v>
      </c>
      <c r="M182" s="2" t="str">
        <f>LOOKUP(A182,'[2]Collin Seedling for R'!$A$3:$A$51,'[2]Collin Seedling for R'!$P$3:$P$51)</f>
        <v>Unseeded</v>
      </c>
      <c r="N182" s="8">
        <f t="shared" si="2"/>
        <v>23.28</v>
      </c>
      <c r="O182" s="2" t="str">
        <f>LOOKUP(H182,[2]plantlist!$A$2:$A$943,[2]plantlist!$B$2:$B$943)</f>
        <v>S</v>
      </c>
    </row>
    <row r="183" spans="1:15" x14ac:dyDescent="0.2">
      <c r="A183" s="7" t="s">
        <v>226</v>
      </c>
      <c r="B183" s="2">
        <v>2008</v>
      </c>
      <c r="C183" s="2" t="s">
        <v>0</v>
      </c>
      <c r="D183" s="2">
        <v>0</v>
      </c>
      <c r="E183" s="2">
        <v>2425</v>
      </c>
      <c r="F183" s="2">
        <v>2425</v>
      </c>
      <c r="G183" s="2">
        <v>5000</v>
      </c>
      <c r="H183" s="2" t="s">
        <v>16</v>
      </c>
      <c r="I183" s="2" t="s">
        <v>2</v>
      </c>
      <c r="J183" s="2" t="s">
        <v>17</v>
      </c>
      <c r="K183" s="2" t="str">
        <f>LOOKUP(A183,'[2]Collin Seedling for R'!$A$3:$A$51,'[2]Collin Seedling for R'!$R$3:$R$51)</f>
        <v>High</v>
      </c>
      <c r="L183" s="2" t="str">
        <f>LOOKUP(A183,'[2]Collin Seedling for R'!$A$3:$A$51,'[2]Collin Seedling for R'!$T$3:$T$51)</f>
        <v>FS</v>
      </c>
      <c r="M183" s="2" t="str">
        <f>LOOKUP(A183,'[2]Collin Seedling for R'!$A$3:$A$51,'[2]Collin Seedling for R'!$P$3:$P$51)</f>
        <v>Unseeded</v>
      </c>
      <c r="N183" s="8">
        <f t="shared" si="2"/>
        <v>48.5</v>
      </c>
      <c r="O183" s="2" t="str">
        <f>LOOKUP(H183,[2]plantlist!$A$2:$A$943,[2]plantlist!$B$2:$B$943)</f>
        <v>S</v>
      </c>
    </row>
    <row r="184" spans="1:15" x14ac:dyDescent="0.2">
      <c r="A184" s="7" t="s">
        <v>226</v>
      </c>
      <c r="B184" s="2">
        <v>2008</v>
      </c>
      <c r="C184" s="2" t="s">
        <v>0</v>
      </c>
      <c r="D184" s="2">
        <v>0</v>
      </c>
      <c r="E184" s="2">
        <v>632</v>
      </c>
      <c r="F184" s="2">
        <v>632</v>
      </c>
      <c r="G184" s="2">
        <v>5000</v>
      </c>
      <c r="H184" s="2" t="s">
        <v>66</v>
      </c>
      <c r="I184" s="2" t="s">
        <v>2</v>
      </c>
      <c r="J184" s="2" t="s">
        <v>67</v>
      </c>
      <c r="K184" s="2" t="str">
        <f>LOOKUP(A184,'[2]Collin Seedling for R'!$A$3:$A$51,'[2]Collin Seedling for R'!$R$3:$R$51)</f>
        <v>High</v>
      </c>
      <c r="L184" s="2" t="str">
        <f>LOOKUP(A184,'[2]Collin Seedling for R'!$A$3:$A$51,'[2]Collin Seedling for R'!$T$3:$T$51)</f>
        <v>FS</v>
      </c>
      <c r="M184" s="2" t="str">
        <f>LOOKUP(A184,'[2]Collin Seedling for R'!$A$3:$A$51,'[2]Collin Seedling for R'!$P$3:$P$51)</f>
        <v>Unseeded</v>
      </c>
      <c r="N184" s="8">
        <f t="shared" si="2"/>
        <v>12.64</v>
      </c>
      <c r="O184" s="2" t="str">
        <f>LOOKUP(H184,[2]plantlist!$A$2:$A$943,[2]plantlist!$B$2:$B$943)</f>
        <v>G</v>
      </c>
    </row>
    <row r="185" spans="1:15" x14ac:dyDescent="0.2">
      <c r="A185" s="7" t="s">
        <v>226</v>
      </c>
      <c r="B185" s="2">
        <v>2008</v>
      </c>
      <c r="C185" s="2" t="s">
        <v>0</v>
      </c>
      <c r="D185" s="2">
        <v>0</v>
      </c>
      <c r="E185" s="2">
        <v>82</v>
      </c>
      <c r="F185" s="2">
        <v>82</v>
      </c>
      <c r="G185" s="2">
        <v>5000</v>
      </c>
      <c r="H185" s="2" t="s">
        <v>12</v>
      </c>
      <c r="I185" s="2" t="s">
        <v>2</v>
      </c>
      <c r="J185" s="2" t="s">
        <v>13</v>
      </c>
      <c r="K185" s="2" t="str">
        <f>LOOKUP(A185,'[2]Collin Seedling for R'!$A$3:$A$51,'[2]Collin Seedling for R'!$R$3:$R$51)</f>
        <v>High</v>
      </c>
      <c r="L185" s="2" t="str">
        <f>LOOKUP(A185,'[2]Collin Seedling for R'!$A$3:$A$51,'[2]Collin Seedling for R'!$T$3:$T$51)</f>
        <v>FS</v>
      </c>
      <c r="M185" s="2" t="str">
        <f>LOOKUP(A185,'[2]Collin Seedling for R'!$A$3:$A$51,'[2]Collin Seedling for R'!$P$3:$P$51)</f>
        <v>Unseeded</v>
      </c>
      <c r="N185" s="8">
        <f t="shared" si="2"/>
        <v>1.6400000000000001</v>
      </c>
      <c r="O185" s="2" t="str">
        <f>LOOKUP(H185,[2]plantlist!$A$2:$A$943,[2]plantlist!$B$2:$B$943)</f>
        <v>G</v>
      </c>
    </row>
    <row r="186" spans="1:15" x14ac:dyDescent="0.2">
      <c r="A186" s="7" t="s">
        <v>226</v>
      </c>
      <c r="B186" s="2">
        <v>2008</v>
      </c>
      <c r="C186" s="2" t="s">
        <v>0</v>
      </c>
      <c r="D186" s="2">
        <v>0</v>
      </c>
      <c r="E186" s="2">
        <v>19</v>
      </c>
      <c r="F186" s="2">
        <v>19</v>
      </c>
      <c r="G186" s="2">
        <v>5000</v>
      </c>
      <c r="H186" s="2" t="s">
        <v>227</v>
      </c>
      <c r="I186" s="2" t="s">
        <v>2</v>
      </c>
      <c r="J186" s="2" t="s">
        <v>228</v>
      </c>
      <c r="K186" s="2" t="str">
        <f>LOOKUP(A186,'[2]Collin Seedling for R'!$A$3:$A$51,'[2]Collin Seedling for R'!$R$3:$R$51)</f>
        <v>High</v>
      </c>
      <c r="L186" s="2" t="str">
        <f>LOOKUP(A186,'[2]Collin Seedling for R'!$A$3:$A$51,'[2]Collin Seedling for R'!$T$3:$T$51)</f>
        <v>FS</v>
      </c>
      <c r="M186" s="2" t="str">
        <f>LOOKUP(A186,'[2]Collin Seedling for R'!$A$3:$A$51,'[2]Collin Seedling for R'!$P$3:$P$51)</f>
        <v>Unseeded</v>
      </c>
      <c r="N186" s="8">
        <f t="shared" si="2"/>
        <v>0.38</v>
      </c>
      <c r="O186" s="2" t="str">
        <f>LOOKUP(H186,[2]plantlist!$A$2:$A$943,[2]plantlist!$B$2:$B$943)</f>
        <v>G</v>
      </c>
    </row>
    <row r="187" spans="1:15" x14ac:dyDescent="0.2">
      <c r="A187" s="7" t="s">
        <v>226</v>
      </c>
      <c r="B187" s="2">
        <v>2008</v>
      </c>
      <c r="C187" s="2" t="s">
        <v>0</v>
      </c>
      <c r="D187" s="2">
        <v>0</v>
      </c>
      <c r="E187" s="2">
        <v>28</v>
      </c>
      <c r="F187" s="2">
        <v>28</v>
      </c>
      <c r="G187" s="2">
        <v>5000</v>
      </c>
      <c r="H187" s="2" t="s">
        <v>140</v>
      </c>
      <c r="I187" s="2" t="s">
        <v>2</v>
      </c>
      <c r="J187" s="2" t="s">
        <v>141</v>
      </c>
      <c r="K187" s="2" t="str">
        <f>LOOKUP(A187,'[2]Collin Seedling for R'!$A$3:$A$51,'[2]Collin Seedling for R'!$R$3:$R$51)</f>
        <v>High</v>
      </c>
      <c r="L187" s="2" t="str">
        <f>LOOKUP(A187,'[2]Collin Seedling for R'!$A$3:$A$51,'[2]Collin Seedling for R'!$T$3:$T$51)</f>
        <v>FS</v>
      </c>
      <c r="M187" s="2" t="str">
        <f>LOOKUP(A187,'[2]Collin Seedling for R'!$A$3:$A$51,'[2]Collin Seedling for R'!$P$3:$P$51)</f>
        <v>Unseeded</v>
      </c>
      <c r="N187" s="8">
        <f t="shared" si="2"/>
        <v>0.55999999999999994</v>
      </c>
      <c r="O187" s="2" t="str">
        <f>LOOKUP(H187,[2]plantlist!$A$2:$A$943,[2]plantlist!$B$2:$B$943)</f>
        <v>G</v>
      </c>
    </row>
    <row r="188" spans="1:15" x14ac:dyDescent="0.2">
      <c r="A188" s="7" t="s">
        <v>226</v>
      </c>
      <c r="B188" s="2">
        <v>2008</v>
      </c>
      <c r="C188" s="2" t="s">
        <v>0</v>
      </c>
      <c r="D188" s="2">
        <v>0</v>
      </c>
      <c r="E188" s="2">
        <v>72</v>
      </c>
      <c r="F188" s="2">
        <v>72</v>
      </c>
      <c r="G188" s="2">
        <v>5000</v>
      </c>
      <c r="H188" s="2" t="s">
        <v>47</v>
      </c>
      <c r="I188" s="2" t="s">
        <v>2</v>
      </c>
      <c r="J188" s="2" t="s">
        <v>48</v>
      </c>
      <c r="K188" s="2" t="str">
        <f>LOOKUP(A188,'[2]Collin Seedling for R'!$A$3:$A$51,'[2]Collin Seedling for R'!$R$3:$R$51)</f>
        <v>High</v>
      </c>
      <c r="L188" s="2" t="str">
        <f>LOOKUP(A188,'[2]Collin Seedling for R'!$A$3:$A$51,'[2]Collin Seedling for R'!$T$3:$T$51)</f>
        <v>FS</v>
      </c>
      <c r="M188" s="2" t="str">
        <f>LOOKUP(A188,'[2]Collin Seedling for R'!$A$3:$A$51,'[2]Collin Seedling for R'!$P$3:$P$51)</f>
        <v>Unseeded</v>
      </c>
      <c r="N188" s="8">
        <f t="shared" si="2"/>
        <v>1.44</v>
      </c>
      <c r="O188" s="2" t="str">
        <f>LOOKUP(H188,[2]plantlist!$A$2:$A$943,[2]plantlist!$B$2:$B$943)</f>
        <v>G</v>
      </c>
    </row>
    <row r="189" spans="1:15" x14ac:dyDescent="0.2">
      <c r="A189" s="7" t="s">
        <v>226</v>
      </c>
      <c r="B189" s="2">
        <v>2008</v>
      </c>
      <c r="C189" s="2" t="s">
        <v>0</v>
      </c>
      <c r="D189" s="2">
        <v>0</v>
      </c>
      <c r="E189" s="2">
        <v>25</v>
      </c>
      <c r="F189" s="2">
        <v>25</v>
      </c>
      <c r="G189" s="2">
        <v>5000</v>
      </c>
      <c r="H189" s="2" t="s">
        <v>229</v>
      </c>
      <c r="I189" s="2" t="s">
        <v>2</v>
      </c>
      <c r="J189" s="2" t="s">
        <v>40</v>
      </c>
      <c r="K189" s="2" t="str">
        <f>LOOKUP(A189,'[2]Collin Seedling for R'!$A$3:$A$51,'[2]Collin Seedling for R'!$R$3:$R$51)</f>
        <v>High</v>
      </c>
      <c r="L189" s="2" t="str">
        <f>LOOKUP(A189,'[2]Collin Seedling for R'!$A$3:$A$51,'[2]Collin Seedling for R'!$T$3:$T$51)</f>
        <v>FS</v>
      </c>
      <c r="M189" s="2" t="str">
        <f>LOOKUP(A189,'[2]Collin Seedling for R'!$A$3:$A$51,'[2]Collin Seedling for R'!$P$3:$P$51)</f>
        <v>Unseeded</v>
      </c>
      <c r="N189" s="8">
        <f t="shared" si="2"/>
        <v>0.5</v>
      </c>
      <c r="O189" s="2" t="str">
        <f>LOOKUP(H189,[2]plantlist!$A$2:$A$943,[2]plantlist!$B$2:$B$943)</f>
        <v>F</v>
      </c>
    </row>
    <row r="190" spans="1:15" x14ac:dyDescent="0.2">
      <c r="A190" s="2" t="s">
        <v>226</v>
      </c>
      <c r="B190" s="2">
        <v>2013</v>
      </c>
      <c r="C190" s="2" t="s">
        <v>0</v>
      </c>
      <c r="D190" s="2">
        <v>2400</v>
      </c>
      <c r="E190" s="2">
        <v>0</v>
      </c>
      <c r="F190" s="2">
        <v>2400</v>
      </c>
      <c r="G190" s="2">
        <v>5005</v>
      </c>
      <c r="H190" s="2" t="s">
        <v>1</v>
      </c>
      <c r="I190" s="2" t="s">
        <v>2</v>
      </c>
      <c r="J190" s="2" t="s">
        <v>3</v>
      </c>
      <c r="K190" s="2" t="str">
        <f>LOOKUP(A190,'[2]Collin Seedling for R'!$A$3:$A$51,'[2]Collin Seedling for R'!$R$3:$R$51)</f>
        <v>High</v>
      </c>
      <c r="L190" s="2" t="str">
        <f>LOOKUP(A190,'[2]Collin Seedling for R'!$A$3:$A$51,'[2]Collin Seedling for R'!$T$3:$T$51)</f>
        <v>FS</v>
      </c>
      <c r="M190" s="2" t="str">
        <f>LOOKUP(A190,'[2]Collin Seedling for R'!$A$3:$A$51,'[2]Collin Seedling for R'!$P$3:$P$51)</f>
        <v>Unseeded</v>
      </c>
      <c r="N190" s="8">
        <f t="shared" si="2"/>
        <v>0</v>
      </c>
      <c r="O190" s="2" t="str">
        <f>LOOKUP(H190,[2]plantlist!$A$2:$A$943,[2]plantlist!$B$2:$B$943)</f>
        <v>F</v>
      </c>
    </row>
    <row r="191" spans="1:15" x14ac:dyDescent="0.2">
      <c r="A191" s="2" t="s">
        <v>226</v>
      </c>
      <c r="B191" s="2">
        <v>2013</v>
      </c>
      <c r="C191" s="2" t="s">
        <v>0</v>
      </c>
      <c r="D191" s="2">
        <v>1655</v>
      </c>
      <c r="E191" s="2">
        <v>82</v>
      </c>
      <c r="F191" s="2">
        <v>1737</v>
      </c>
      <c r="G191" s="2">
        <v>5005</v>
      </c>
      <c r="H191" s="2" t="s">
        <v>41</v>
      </c>
      <c r="I191" s="2" t="s">
        <v>2</v>
      </c>
      <c r="J191" s="2" t="s">
        <v>42</v>
      </c>
      <c r="K191" s="2" t="str">
        <f>LOOKUP(A191,'[2]Collin Seedling for R'!$A$3:$A$51,'[2]Collin Seedling for R'!$R$3:$R$51)</f>
        <v>High</v>
      </c>
      <c r="L191" s="2" t="str">
        <f>LOOKUP(A191,'[2]Collin Seedling for R'!$A$3:$A$51,'[2]Collin Seedling for R'!$T$3:$T$51)</f>
        <v>FS</v>
      </c>
      <c r="M191" s="2" t="str">
        <f>LOOKUP(A191,'[2]Collin Seedling for R'!$A$3:$A$51,'[2]Collin Seedling for R'!$P$3:$P$51)</f>
        <v>Unseeded</v>
      </c>
      <c r="N191" s="8">
        <f t="shared" si="2"/>
        <v>1.6383616383616386</v>
      </c>
      <c r="O191" s="2" t="str">
        <f>LOOKUP(H191,[2]plantlist!$A$2:$A$943,[2]plantlist!$B$2:$B$943)</f>
        <v>B</v>
      </c>
    </row>
    <row r="192" spans="1:15" x14ac:dyDescent="0.2">
      <c r="A192" s="2" t="s">
        <v>226</v>
      </c>
      <c r="B192" s="2">
        <v>2013</v>
      </c>
      <c r="C192" s="2" t="s">
        <v>0</v>
      </c>
      <c r="D192" s="2">
        <v>753</v>
      </c>
      <c r="E192" s="2">
        <v>0</v>
      </c>
      <c r="F192" s="2">
        <v>753</v>
      </c>
      <c r="G192" s="2">
        <v>5005</v>
      </c>
      <c r="H192" s="2" t="s">
        <v>6</v>
      </c>
      <c r="I192" s="2" t="s">
        <v>2</v>
      </c>
      <c r="J192" s="2" t="s">
        <v>7</v>
      </c>
      <c r="K192" s="2" t="str">
        <f>LOOKUP(A192,'[2]Collin Seedling for R'!$A$3:$A$51,'[2]Collin Seedling for R'!$R$3:$R$51)</f>
        <v>High</v>
      </c>
      <c r="L192" s="2" t="str">
        <f>LOOKUP(A192,'[2]Collin Seedling for R'!$A$3:$A$51,'[2]Collin Seedling for R'!$T$3:$T$51)</f>
        <v>FS</v>
      </c>
      <c r="M192" s="2" t="str">
        <f>LOOKUP(A192,'[2]Collin Seedling for R'!$A$3:$A$51,'[2]Collin Seedling for R'!$P$3:$P$51)</f>
        <v>Unseeded</v>
      </c>
      <c r="N192" s="8">
        <f t="shared" si="2"/>
        <v>0</v>
      </c>
      <c r="O192" s="2" t="str">
        <f>LOOKUP(H192,[2]plantlist!$A$2:$A$943,[2]plantlist!$B$2:$B$943)</f>
        <v>L</v>
      </c>
    </row>
    <row r="193" spans="1:15" x14ac:dyDescent="0.2">
      <c r="A193" s="2" t="s">
        <v>226</v>
      </c>
      <c r="B193" s="2">
        <v>2013</v>
      </c>
      <c r="C193" s="2" t="s">
        <v>0</v>
      </c>
      <c r="D193" s="2">
        <v>135</v>
      </c>
      <c r="E193" s="2">
        <v>1055</v>
      </c>
      <c r="F193" s="2">
        <v>1190</v>
      </c>
      <c r="G193" s="2">
        <v>5005</v>
      </c>
      <c r="H193" s="2" t="s">
        <v>8</v>
      </c>
      <c r="I193" s="2" t="s">
        <v>2</v>
      </c>
      <c r="J193" s="2" t="s">
        <v>9</v>
      </c>
      <c r="K193" s="2" t="str">
        <f>LOOKUP(A193,'[2]Collin Seedling for R'!$A$3:$A$51,'[2]Collin Seedling for R'!$R$3:$R$51)</f>
        <v>High</v>
      </c>
      <c r="L193" s="2" t="str">
        <f>LOOKUP(A193,'[2]Collin Seedling for R'!$A$3:$A$51,'[2]Collin Seedling for R'!$T$3:$T$51)</f>
        <v>FS</v>
      </c>
      <c r="M193" s="2" t="str">
        <f>LOOKUP(A193,'[2]Collin Seedling for R'!$A$3:$A$51,'[2]Collin Seedling for R'!$P$3:$P$51)</f>
        <v>Unseeded</v>
      </c>
      <c r="N193" s="8">
        <f t="shared" si="2"/>
        <v>21.078921078921077</v>
      </c>
      <c r="O193" s="2" t="str">
        <f>LOOKUP(H193,[2]plantlist!$A$2:$A$943,[2]plantlist!$B$2:$B$943)</f>
        <v>G</v>
      </c>
    </row>
    <row r="194" spans="1:15" x14ac:dyDescent="0.2">
      <c r="A194" s="2" t="s">
        <v>226</v>
      </c>
      <c r="B194" s="2">
        <v>2013</v>
      </c>
      <c r="C194" s="2" t="s">
        <v>0</v>
      </c>
      <c r="D194" s="2">
        <v>39</v>
      </c>
      <c r="E194" s="2">
        <v>1245</v>
      </c>
      <c r="F194" s="2">
        <v>1284</v>
      </c>
      <c r="G194" s="2">
        <v>5005</v>
      </c>
      <c r="H194" s="2" t="s">
        <v>16</v>
      </c>
      <c r="I194" s="2" t="s">
        <v>2</v>
      </c>
      <c r="J194" s="2" t="s">
        <v>17</v>
      </c>
      <c r="K194" s="2" t="str">
        <f>LOOKUP(A194,'[2]Collin Seedling for R'!$A$3:$A$51,'[2]Collin Seedling for R'!$R$3:$R$51)</f>
        <v>High</v>
      </c>
      <c r="L194" s="2" t="str">
        <f>LOOKUP(A194,'[2]Collin Seedling for R'!$A$3:$A$51,'[2]Collin Seedling for R'!$T$3:$T$51)</f>
        <v>FS</v>
      </c>
      <c r="M194" s="2" t="str">
        <f>LOOKUP(A194,'[2]Collin Seedling for R'!$A$3:$A$51,'[2]Collin Seedling for R'!$P$3:$P$51)</f>
        <v>Unseeded</v>
      </c>
      <c r="N194" s="8">
        <f t="shared" ref="N194:N257" si="3">E194/G194*100</f>
        <v>24.875124875124875</v>
      </c>
      <c r="O194" s="2" t="str">
        <f>LOOKUP(H194,[2]plantlist!$A$2:$A$943,[2]plantlist!$B$2:$B$943)</f>
        <v>S</v>
      </c>
    </row>
    <row r="195" spans="1:15" x14ac:dyDescent="0.2">
      <c r="A195" s="2" t="s">
        <v>226</v>
      </c>
      <c r="B195" s="2">
        <v>2013</v>
      </c>
      <c r="C195" s="2" t="s">
        <v>0</v>
      </c>
      <c r="D195" s="2">
        <v>23</v>
      </c>
      <c r="E195" s="2">
        <v>151</v>
      </c>
      <c r="F195" s="2">
        <v>174</v>
      </c>
      <c r="G195" s="2">
        <v>5005</v>
      </c>
      <c r="H195" s="2" t="s">
        <v>10</v>
      </c>
      <c r="I195" s="2" t="s">
        <v>2</v>
      </c>
      <c r="J195" s="2" t="s">
        <v>11</v>
      </c>
      <c r="K195" s="2" t="str">
        <f>LOOKUP(A195,'[2]Collin Seedling for R'!$A$3:$A$51,'[2]Collin Seedling for R'!$R$3:$R$51)</f>
        <v>High</v>
      </c>
      <c r="L195" s="2" t="str">
        <f>LOOKUP(A195,'[2]Collin Seedling for R'!$A$3:$A$51,'[2]Collin Seedling for R'!$T$3:$T$51)</f>
        <v>FS</v>
      </c>
      <c r="M195" s="2" t="str">
        <f>LOOKUP(A195,'[2]Collin Seedling for R'!$A$3:$A$51,'[2]Collin Seedling for R'!$P$3:$P$51)</f>
        <v>Unseeded</v>
      </c>
      <c r="N195" s="8">
        <f t="shared" si="3"/>
        <v>3.016983016983017</v>
      </c>
      <c r="O195" s="2" t="str">
        <f>LOOKUP(H195,[2]plantlist!$A$2:$A$943,[2]plantlist!$B$2:$B$943)</f>
        <v>L</v>
      </c>
    </row>
    <row r="196" spans="1:15" x14ac:dyDescent="0.2">
      <c r="A196" s="2" t="s">
        <v>226</v>
      </c>
      <c r="B196" s="2">
        <v>2013</v>
      </c>
      <c r="C196" s="2" t="s">
        <v>0</v>
      </c>
      <c r="D196" s="2">
        <v>0</v>
      </c>
      <c r="E196" s="2">
        <v>747</v>
      </c>
      <c r="F196" s="2">
        <v>747</v>
      </c>
      <c r="G196" s="2">
        <v>5005</v>
      </c>
      <c r="H196" s="2" t="s">
        <v>23</v>
      </c>
      <c r="I196" s="2" t="s">
        <v>2</v>
      </c>
      <c r="J196" s="2" t="s">
        <v>24</v>
      </c>
      <c r="K196" s="2" t="str">
        <f>LOOKUP(A196,'[2]Collin Seedling for R'!$A$3:$A$51,'[2]Collin Seedling for R'!$R$3:$R$51)</f>
        <v>High</v>
      </c>
      <c r="L196" s="2" t="str">
        <f>LOOKUP(A196,'[2]Collin Seedling for R'!$A$3:$A$51,'[2]Collin Seedling for R'!$T$3:$T$51)</f>
        <v>FS</v>
      </c>
      <c r="M196" s="2" t="str">
        <f>LOOKUP(A196,'[2]Collin Seedling for R'!$A$3:$A$51,'[2]Collin Seedling for R'!$P$3:$P$51)</f>
        <v>Unseeded</v>
      </c>
      <c r="N196" s="8">
        <f t="shared" si="3"/>
        <v>14.925074925074924</v>
      </c>
      <c r="O196" s="2" t="str">
        <f>LOOKUP(H196,[2]plantlist!$A$2:$A$943,[2]plantlist!$B$2:$B$943)</f>
        <v>S</v>
      </c>
    </row>
    <row r="197" spans="1:15" x14ac:dyDescent="0.2">
      <c r="A197" s="2" t="s">
        <v>226</v>
      </c>
      <c r="B197" s="2">
        <v>2013</v>
      </c>
      <c r="C197" s="2" t="s">
        <v>0</v>
      </c>
      <c r="D197" s="2">
        <v>0</v>
      </c>
      <c r="E197" s="2">
        <v>2</v>
      </c>
      <c r="F197" s="2">
        <v>2</v>
      </c>
      <c r="G197" s="2">
        <v>5005</v>
      </c>
      <c r="H197" s="2" t="s">
        <v>43</v>
      </c>
      <c r="I197" s="2" t="s">
        <v>2</v>
      </c>
      <c r="J197" s="2" t="s">
        <v>44</v>
      </c>
      <c r="K197" s="2" t="str">
        <f>LOOKUP(A197,'[2]Collin Seedling for R'!$A$3:$A$51,'[2]Collin Seedling for R'!$R$3:$R$51)</f>
        <v>High</v>
      </c>
      <c r="L197" s="2" t="str">
        <f>LOOKUP(A197,'[2]Collin Seedling for R'!$A$3:$A$51,'[2]Collin Seedling for R'!$T$3:$T$51)</f>
        <v>FS</v>
      </c>
      <c r="M197" s="2" t="str">
        <f>LOOKUP(A197,'[2]Collin Seedling for R'!$A$3:$A$51,'[2]Collin Seedling for R'!$P$3:$P$51)</f>
        <v>Unseeded</v>
      </c>
      <c r="N197" s="8">
        <f t="shared" si="3"/>
        <v>3.996003996003996E-2</v>
      </c>
      <c r="O197" s="2" t="str">
        <f>LOOKUP(H197,[2]plantlist!$A$2:$A$943,[2]plantlist!$B$2:$B$943)</f>
        <v>T</v>
      </c>
    </row>
    <row r="198" spans="1:15" x14ac:dyDescent="0.2">
      <c r="A198" s="2" t="s">
        <v>226</v>
      </c>
      <c r="B198" s="2">
        <v>2013</v>
      </c>
      <c r="C198" s="2" t="s">
        <v>0</v>
      </c>
      <c r="D198" s="2">
        <v>0</v>
      </c>
      <c r="E198" s="2">
        <v>7</v>
      </c>
      <c r="F198" s="2">
        <v>7</v>
      </c>
      <c r="G198" s="2">
        <v>5005</v>
      </c>
      <c r="H198" s="2" t="s">
        <v>45</v>
      </c>
      <c r="I198" s="2" t="s">
        <v>2</v>
      </c>
      <c r="J198" s="2" t="s">
        <v>46</v>
      </c>
      <c r="K198" s="2" t="str">
        <f>LOOKUP(A198,'[2]Collin Seedling for R'!$A$3:$A$51,'[2]Collin Seedling for R'!$R$3:$R$51)</f>
        <v>High</v>
      </c>
      <c r="L198" s="2" t="str">
        <f>LOOKUP(A198,'[2]Collin Seedling for R'!$A$3:$A$51,'[2]Collin Seedling for R'!$T$3:$T$51)</f>
        <v>FS</v>
      </c>
      <c r="M198" s="2" t="str">
        <f>LOOKUP(A198,'[2]Collin Seedling for R'!$A$3:$A$51,'[2]Collin Seedling for R'!$P$3:$P$51)</f>
        <v>Unseeded</v>
      </c>
      <c r="N198" s="8">
        <f t="shared" si="3"/>
        <v>0.13986013986013987</v>
      </c>
      <c r="O198" s="2" t="str">
        <f>LOOKUP(H198,[2]plantlist!$A$2:$A$943,[2]plantlist!$B$2:$B$943)</f>
        <v>F</v>
      </c>
    </row>
    <row r="199" spans="1:15" x14ac:dyDescent="0.2">
      <c r="A199" s="2" t="s">
        <v>226</v>
      </c>
      <c r="B199" s="2">
        <v>2013</v>
      </c>
      <c r="C199" s="2" t="s">
        <v>0</v>
      </c>
      <c r="D199" s="2">
        <v>0</v>
      </c>
      <c r="E199" s="2">
        <v>44</v>
      </c>
      <c r="F199" s="2">
        <v>44</v>
      </c>
      <c r="G199" s="2">
        <v>5005</v>
      </c>
      <c r="H199" s="2" t="s">
        <v>16</v>
      </c>
      <c r="I199" s="2" t="s">
        <v>19</v>
      </c>
      <c r="J199" s="2" t="s">
        <v>17</v>
      </c>
      <c r="K199" s="2" t="str">
        <f>LOOKUP(A199,'[2]Collin Seedling for R'!$A$3:$A$51,'[2]Collin Seedling for R'!$R$3:$R$51)</f>
        <v>High</v>
      </c>
      <c r="L199" s="2" t="str">
        <f>LOOKUP(A199,'[2]Collin Seedling for R'!$A$3:$A$51,'[2]Collin Seedling for R'!$T$3:$T$51)</f>
        <v>FS</v>
      </c>
      <c r="M199" s="2" t="str">
        <f>LOOKUP(A199,'[2]Collin Seedling for R'!$A$3:$A$51,'[2]Collin Seedling for R'!$P$3:$P$51)</f>
        <v>Unseeded</v>
      </c>
      <c r="N199" s="8">
        <f t="shared" si="3"/>
        <v>0.87912087912087911</v>
      </c>
      <c r="O199" s="2" t="str">
        <f>LOOKUP(H199,[2]plantlist!$A$2:$A$943,[2]plantlist!$B$2:$B$943)</f>
        <v>S</v>
      </c>
    </row>
    <row r="200" spans="1:15" x14ac:dyDescent="0.2">
      <c r="A200" s="2" t="s">
        <v>226</v>
      </c>
      <c r="B200" s="2">
        <v>2013</v>
      </c>
      <c r="C200" s="2" t="s">
        <v>0</v>
      </c>
      <c r="D200" s="2">
        <v>0</v>
      </c>
      <c r="E200" s="2">
        <v>5</v>
      </c>
      <c r="F200" s="2">
        <v>5</v>
      </c>
      <c r="G200" s="2">
        <v>5005</v>
      </c>
      <c r="H200" s="2" t="s">
        <v>47</v>
      </c>
      <c r="I200" s="2" t="s">
        <v>2</v>
      </c>
      <c r="J200" s="2" t="s">
        <v>48</v>
      </c>
      <c r="K200" s="2" t="str">
        <f>LOOKUP(A200,'[2]Collin Seedling for R'!$A$3:$A$51,'[2]Collin Seedling for R'!$R$3:$R$51)</f>
        <v>High</v>
      </c>
      <c r="L200" s="2" t="str">
        <f>LOOKUP(A200,'[2]Collin Seedling for R'!$A$3:$A$51,'[2]Collin Seedling for R'!$T$3:$T$51)</f>
        <v>FS</v>
      </c>
      <c r="M200" s="2" t="str">
        <f>LOOKUP(A200,'[2]Collin Seedling for R'!$A$3:$A$51,'[2]Collin Seedling for R'!$P$3:$P$51)</f>
        <v>Unseeded</v>
      </c>
      <c r="N200" s="8">
        <f t="shared" si="3"/>
        <v>9.9900099900099903E-2</v>
      </c>
      <c r="O200" s="2" t="str">
        <f>LOOKUP(H200,[2]plantlist!$A$2:$A$943,[2]plantlist!$B$2:$B$943)</f>
        <v>G</v>
      </c>
    </row>
    <row r="201" spans="1:15" x14ac:dyDescent="0.2">
      <c r="A201" s="2" t="s">
        <v>226</v>
      </c>
      <c r="B201" s="2">
        <v>2013</v>
      </c>
      <c r="C201" s="2" t="s">
        <v>0</v>
      </c>
      <c r="D201" s="2">
        <v>0</v>
      </c>
      <c r="E201" s="2">
        <v>55</v>
      </c>
      <c r="F201" s="2">
        <v>55</v>
      </c>
      <c r="G201" s="2">
        <v>5005</v>
      </c>
      <c r="H201" s="2" t="s">
        <v>49</v>
      </c>
      <c r="I201" s="2" t="s">
        <v>2</v>
      </c>
      <c r="J201" s="2" t="s">
        <v>50</v>
      </c>
      <c r="K201" s="2" t="str">
        <f>LOOKUP(A201,'[2]Collin Seedling for R'!$A$3:$A$51,'[2]Collin Seedling for R'!$R$3:$R$51)</f>
        <v>High</v>
      </c>
      <c r="L201" s="2" t="str">
        <f>LOOKUP(A201,'[2]Collin Seedling for R'!$A$3:$A$51,'[2]Collin Seedling for R'!$T$3:$T$51)</f>
        <v>FS</v>
      </c>
      <c r="M201" s="2" t="str">
        <f>LOOKUP(A201,'[2]Collin Seedling for R'!$A$3:$A$51,'[2]Collin Seedling for R'!$P$3:$P$51)</f>
        <v>Unseeded</v>
      </c>
      <c r="N201" s="8">
        <f t="shared" si="3"/>
        <v>1.098901098901099</v>
      </c>
      <c r="O201" s="2" t="str">
        <f>LOOKUP(H201,[2]plantlist!$A$2:$A$943,[2]plantlist!$B$2:$B$943)</f>
        <v>G</v>
      </c>
    </row>
    <row r="202" spans="1:15" x14ac:dyDescent="0.2">
      <c r="A202" t="s">
        <v>226</v>
      </c>
      <c r="B202">
        <v>2016</v>
      </c>
      <c r="C202" t="s">
        <v>0</v>
      </c>
      <c r="D202">
        <v>1549</v>
      </c>
      <c r="E202">
        <v>0</v>
      </c>
      <c r="F202">
        <v>1549</v>
      </c>
      <c r="G202">
        <v>5002</v>
      </c>
      <c r="H202" t="s">
        <v>6</v>
      </c>
      <c r="I202" t="s">
        <v>2</v>
      </c>
      <c r="J202" t="s">
        <v>7</v>
      </c>
      <c r="K202" s="2" t="str">
        <f>LOOKUP(A202,'[2]Collin Seedling for R'!$A$3:$A$51,'[2]Collin Seedling for R'!$R$3:$R$51)</f>
        <v>High</v>
      </c>
      <c r="L202" s="2" t="str">
        <f>LOOKUP(A202,'[2]Collin Seedling for R'!$A$3:$A$51,'[2]Collin Seedling for R'!$T$3:$T$51)</f>
        <v>FS</v>
      </c>
      <c r="M202" s="2" t="str">
        <f>LOOKUP(A202,'[2]Collin Seedling for R'!$A$3:$A$51,'[2]Collin Seedling for R'!$P$3:$P$51)</f>
        <v>Unseeded</v>
      </c>
      <c r="N202" s="8">
        <f t="shared" si="3"/>
        <v>0</v>
      </c>
      <c r="O202" s="2" t="str">
        <f>LOOKUP(H202,[2]plantlist!$A$2:$A$943,[2]plantlist!$B$2:$B$943)</f>
        <v>L</v>
      </c>
    </row>
    <row r="203" spans="1:15" x14ac:dyDescent="0.2">
      <c r="A203" t="s">
        <v>226</v>
      </c>
      <c r="B203">
        <v>2016</v>
      </c>
      <c r="C203" t="s">
        <v>0</v>
      </c>
      <c r="D203">
        <v>1477</v>
      </c>
      <c r="E203">
        <v>243</v>
      </c>
      <c r="F203">
        <v>1720</v>
      </c>
      <c r="G203">
        <v>5002</v>
      </c>
      <c r="H203" t="s">
        <v>41</v>
      </c>
      <c r="I203" t="s">
        <v>2</v>
      </c>
      <c r="J203" t="s">
        <v>42</v>
      </c>
      <c r="K203" s="2" t="str">
        <f>LOOKUP(A203,'[2]Collin Seedling for R'!$A$3:$A$51,'[2]Collin Seedling for R'!$R$3:$R$51)</f>
        <v>High</v>
      </c>
      <c r="L203" s="2" t="str">
        <f>LOOKUP(A203,'[2]Collin Seedling for R'!$A$3:$A$51,'[2]Collin Seedling for R'!$T$3:$T$51)</f>
        <v>FS</v>
      </c>
      <c r="M203" s="2" t="str">
        <f>LOOKUP(A203,'[2]Collin Seedling for R'!$A$3:$A$51,'[2]Collin Seedling for R'!$P$3:$P$51)</f>
        <v>Unseeded</v>
      </c>
      <c r="N203" s="8">
        <f t="shared" si="3"/>
        <v>4.858056777289085</v>
      </c>
      <c r="O203" s="2" t="str">
        <f>LOOKUP(H203,[2]plantlist!$A$2:$A$943,[2]plantlist!$B$2:$B$943)</f>
        <v>B</v>
      </c>
    </row>
    <row r="204" spans="1:15" x14ac:dyDescent="0.2">
      <c r="A204" t="s">
        <v>226</v>
      </c>
      <c r="B204">
        <v>2016</v>
      </c>
      <c r="C204" t="s">
        <v>0</v>
      </c>
      <c r="D204">
        <v>1229</v>
      </c>
      <c r="E204">
        <v>2651</v>
      </c>
      <c r="F204">
        <v>3880</v>
      </c>
      <c r="G204">
        <v>5002</v>
      </c>
      <c r="H204" t="s">
        <v>8</v>
      </c>
      <c r="I204" t="s">
        <v>2</v>
      </c>
      <c r="J204" t="s">
        <v>9</v>
      </c>
      <c r="K204" s="2" t="str">
        <f>LOOKUP(A204,'[2]Collin Seedling for R'!$A$3:$A$51,'[2]Collin Seedling for R'!$R$3:$R$51)</f>
        <v>High</v>
      </c>
      <c r="L204" s="2" t="str">
        <f>LOOKUP(A204,'[2]Collin Seedling for R'!$A$3:$A$51,'[2]Collin Seedling for R'!$T$3:$T$51)</f>
        <v>FS</v>
      </c>
      <c r="M204" s="2" t="str">
        <f>LOOKUP(A204,'[2]Collin Seedling for R'!$A$3:$A$51,'[2]Collin Seedling for R'!$P$3:$P$51)</f>
        <v>Unseeded</v>
      </c>
      <c r="N204" s="8">
        <f t="shared" si="3"/>
        <v>52.998800479808075</v>
      </c>
      <c r="O204" s="2" t="str">
        <f>LOOKUP(H204,[2]plantlist!$A$2:$A$943,[2]plantlist!$B$2:$B$943)</f>
        <v>G</v>
      </c>
    </row>
    <row r="205" spans="1:15" x14ac:dyDescent="0.2">
      <c r="A205" t="s">
        <v>226</v>
      </c>
      <c r="B205">
        <v>2016</v>
      </c>
      <c r="C205" t="s">
        <v>0</v>
      </c>
      <c r="D205">
        <v>665</v>
      </c>
      <c r="E205">
        <v>0</v>
      </c>
      <c r="F205">
        <v>665</v>
      </c>
      <c r="G205">
        <v>5002</v>
      </c>
      <c r="H205" t="s">
        <v>1</v>
      </c>
      <c r="I205" t="s">
        <v>2</v>
      </c>
      <c r="J205" t="s">
        <v>3</v>
      </c>
      <c r="K205" s="2" t="str">
        <f>LOOKUP(A205,'[2]Collin Seedling for R'!$A$3:$A$51,'[2]Collin Seedling for R'!$R$3:$R$51)</f>
        <v>High</v>
      </c>
      <c r="L205" s="2" t="str">
        <f>LOOKUP(A205,'[2]Collin Seedling for R'!$A$3:$A$51,'[2]Collin Seedling for R'!$T$3:$T$51)</f>
        <v>FS</v>
      </c>
      <c r="M205" s="2" t="str">
        <f>LOOKUP(A205,'[2]Collin Seedling for R'!$A$3:$A$51,'[2]Collin Seedling for R'!$P$3:$P$51)</f>
        <v>Unseeded</v>
      </c>
      <c r="N205" s="8">
        <f t="shared" si="3"/>
        <v>0</v>
      </c>
      <c r="O205" s="2" t="str">
        <f>LOOKUP(H205,[2]plantlist!$A$2:$A$943,[2]plantlist!$B$2:$B$943)</f>
        <v>F</v>
      </c>
    </row>
    <row r="206" spans="1:15" x14ac:dyDescent="0.2">
      <c r="A206" t="s">
        <v>226</v>
      </c>
      <c r="B206">
        <v>2016</v>
      </c>
      <c r="C206" t="s">
        <v>0</v>
      </c>
      <c r="D206">
        <v>34</v>
      </c>
      <c r="E206">
        <v>901</v>
      </c>
      <c r="F206">
        <v>935</v>
      </c>
      <c r="G206">
        <v>5002</v>
      </c>
      <c r="H206" t="s">
        <v>23</v>
      </c>
      <c r="I206" t="s">
        <v>2</v>
      </c>
      <c r="J206" t="s">
        <v>24</v>
      </c>
      <c r="K206" s="2" t="str">
        <f>LOOKUP(A206,'[2]Collin Seedling for R'!$A$3:$A$51,'[2]Collin Seedling for R'!$R$3:$R$51)</f>
        <v>High</v>
      </c>
      <c r="L206" s="2" t="str">
        <f>LOOKUP(A206,'[2]Collin Seedling for R'!$A$3:$A$51,'[2]Collin Seedling for R'!$T$3:$T$51)</f>
        <v>FS</v>
      </c>
      <c r="M206" s="2" t="str">
        <f>LOOKUP(A206,'[2]Collin Seedling for R'!$A$3:$A$51,'[2]Collin Seedling for R'!$P$3:$P$51)</f>
        <v>Unseeded</v>
      </c>
      <c r="N206" s="8">
        <f t="shared" si="3"/>
        <v>18.012794882047181</v>
      </c>
      <c r="O206" s="2" t="str">
        <f>LOOKUP(H206,[2]plantlist!$A$2:$A$943,[2]plantlist!$B$2:$B$943)</f>
        <v>S</v>
      </c>
    </row>
    <row r="207" spans="1:15" x14ac:dyDescent="0.2">
      <c r="A207" t="s">
        <v>226</v>
      </c>
      <c r="B207">
        <v>2016</v>
      </c>
      <c r="C207" t="s">
        <v>0</v>
      </c>
      <c r="D207">
        <v>22</v>
      </c>
      <c r="E207">
        <v>178</v>
      </c>
      <c r="F207">
        <v>200</v>
      </c>
      <c r="G207">
        <v>5002</v>
      </c>
      <c r="H207" t="s">
        <v>66</v>
      </c>
      <c r="I207" t="s">
        <v>2</v>
      </c>
      <c r="J207" t="s">
        <v>67</v>
      </c>
      <c r="K207" s="2" t="str">
        <f>LOOKUP(A207,'[2]Collin Seedling for R'!$A$3:$A$51,'[2]Collin Seedling for R'!$R$3:$R$51)</f>
        <v>High</v>
      </c>
      <c r="L207" s="2" t="str">
        <f>LOOKUP(A207,'[2]Collin Seedling for R'!$A$3:$A$51,'[2]Collin Seedling for R'!$T$3:$T$51)</f>
        <v>FS</v>
      </c>
      <c r="M207" s="2" t="str">
        <f>LOOKUP(A207,'[2]Collin Seedling for R'!$A$3:$A$51,'[2]Collin Seedling for R'!$P$3:$P$51)</f>
        <v>Unseeded</v>
      </c>
      <c r="N207" s="8">
        <f t="shared" si="3"/>
        <v>3.5585765693722506</v>
      </c>
      <c r="O207" s="2" t="str">
        <f>LOOKUP(H207,[2]plantlist!$A$2:$A$943,[2]plantlist!$B$2:$B$943)</f>
        <v>G</v>
      </c>
    </row>
    <row r="208" spans="1:15" x14ac:dyDescent="0.2">
      <c r="A208" t="s">
        <v>226</v>
      </c>
      <c r="B208">
        <v>2016</v>
      </c>
      <c r="C208" t="s">
        <v>0</v>
      </c>
      <c r="D208">
        <v>17</v>
      </c>
      <c r="E208">
        <v>1662</v>
      </c>
      <c r="F208">
        <v>1679</v>
      </c>
      <c r="G208">
        <v>5002</v>
      </c>
      <c r="H208" t="s">
        <v>16</v>
      </c>
      <c r="I208" t="s">
        <v>2</v>
      </c>
      <c r="J208" t="s">
        <v>17</v>
      </c>
      <c r="K208" s="2" t="str">
        <f>LOOKUP(A208,'[2]Collin Seedling for R'!$A$3:$A$51,'[2]Collin Seedling for R'!$R$3:$R$51)</f>
        <v>High</v>
      </c>
      <c r="L208" s="2" t="str">
        <f>LOOKUP(A208,'[2]Collin Seedling for R'!$A$3:$A$51,'[2]Collin Seedling for R'!$T$3:$T$51)</f>
        <v>FS</v>
      </c>
      <c r="M208" s="2" t="str">
        <f>LOOKUP(A208,'[2]Collin Seedling for R'!$A$3:$A$51,'[2]Collin Seedling for R'!$P$3:$P$51)</f>
        <v>Unseeded</v>
      </c>
      <c r="N208" s="8">
        <f t="shared" si="3"/>
        <v>33.226709316273492</v>
      </c>
      <c r="O208" s="2" t="str">
        <f>LOOKUP(H208,[2]plantlist!$A$2:$A$943,[2]plantlist!$B$2:$B$943)</f>
        <v>S</v>
      </c>
    </row>
    <row r="209" spans="1:15" x14ac:dyDescent="0.2">
      <c r="A209" t="s">
        <v>226</v>
      </c>
      <c r="B209">
        <v>2016</v>
      </c>
      <c r="C209" t="s">
        <v>0</v>
      </c>
      <c r="D209">
        <v>6</v>
      </c>
      <c r="E209">
        <v>0</v>
      </c>
      <c r="F209">
        <v>6</v>
      </c>
      <c r="G209">
        <v>5002</v>
      </c>
      <c r="H209" t="s">
        <v>53</v>
      </c>
      <c r="I209" t="s">
        <v>2</v>
      </c>
      <c r="J209" t="s">
        <v>54</v>
      </c>
      <c r="K209" s="2" t="str">
        <f>LOOKUP(A209,'[2]Collin Seedling for R'!$A$3:$A$51,'[2]Collin Seedling for R'!$R$3:$R$51)</f>
        <v>High</v>
      </c>
      <c r="L209" s="2" t="str">
        <f>LOOKUP(A209,'[2]Collin Seedling for R'!$A$3:$A$51,'[2]Collin Seedling for R'!$T$3:$T$51)</f>
        <v>FS</v>
      </c>
      <c r="M209" s="2" t="str">
        <f>LOOKUP(A209,'[2]Collin Seedling for R'!$A$3:$A$51,'[2]Collin Seedling for R'!$P$3:$P$51)</f>
        <v>Unseeded</v>
      </c>
      <c r="N209" s="8">
        <f t="shared" si="3"/>
        <v>0</v>
      </c>
      <c r="O209" s="2" t="str">
        <f>LOOKUP(H209,[2]plantlist!$A$2:$A$943,[2]plantlist!$B$2:$B$943)</f>
        <v>C</v>
      </c>
    </row>
    <row r="210" spans="1:15" x14ac:dyDescent="0.2">
      <c r="A210" t="s">
        <v>226</v>
      </c>
      <c r="B210">
        <v>2016</v>
      </c>
      <c r="C210" t="s">
        <v>0</v>
      </c>
      <c r="D210">
        <v>3</v>
      </c>
      <c r="E210">
        <v>93</v>
      </c>
      <c r="F210">
        <v>96</v>
      </c>
      <c r="G210">
        <v>5002</v>
      </c>
      <c r="H210" t="s">
        <v>10</v>
      </c>
      <c r="I210" t="s">
        <v>2</v>
      </c>
      <c r="J210" t="s">
        <v>11</v>
      </c>
      <c r="K210" s="2" t="str">
        <f>LOOKUP(A210,'[2]Collin Seedling for R'!$A$3:$A$51,'[2]Collin Seedling for R'!$R$3:$R$51)</f>
        <v>High</v>
      </c>
      <c r="L210" s="2" t="str">
        <f>LOOKUP(A210,'[2]Collin Seedling for R'!$A$3:$A$51,'[2]Collin Seedling for R'!$T$3:$T$51)</f>
        <v>FS</v>
      </c>
      <c r="M210" s="2" t="str">
        <f>LOOKUP(A210,'[2]Collin Seedling for R'!$A$3:$A$51,'[2]Collin Seedling for R'!$P$3:$P$51)</f>
        <v>Unseeded</v>
      </c>
      <c r="N210" s="8">
        <f t="shared" si="3"/>
        <v>1.8592562974810076</v>
      </c>
      <c r="O210" s="2" t="str">
        <f>LOOKUP(H210,[2]plantlist!$A$2:$A$943,[2]plantlist!$B$2:$B$943)</f>
        <v>L</v>
      </c>
    </row>
    <row r="211" spans="1:15" x14ac:dyDescent="0.2">
      <c r="A211" t="s">
        <v>226</v>
      </c>
      <c r="B211">
        <v>2016</v>
      </c>
      <c r="C211" t="s">
        <v>0</v>
      </c>
      <c r="D211">
        <v>0</v>
      </c>
      <c r="E211">
        <v>11</v>
      </c>
      <c r="F211">
        <v>11</v>
      </c>
      <c r="G211">
        <v>5002</v>
      </c>
      <c r="H211" t="s">
        <v>82</v>
      </c>
      <c r="I211" t="s">
        <v>2</v>
      </c>
      <c r="J211" t="s">
        <v>83</v>
      </c>
      <c r="K211" s="2" t="str">
        <f>LOOKUP(A211,'[2]Collin Seedling for R'!$A$3:$A$51,'[2]Collin Seedling for R'!$R$3:$R$51)</f>
        <v>High</v>
      </c>
      <c r="L211" s="2" t="str">
        <f>LOOKUP(A211,'[2]Collin Seedling for R'!$A$3:$A$51,'[2]Collin Seedling for R'!$T$3:$T$51)</f>
        <v>FS</v>
      </c>
      <c r="M211" s="2" t="str">
        <f>LOOKUP(A211,'[2]Collin Seedling for R'!$A$3:$A$51,'[2]Collin Seedling for R'!$P$3:$P$51)</f>
        <v>Unseeded</v>
      </c>
      <c r="N211" s="8">
        <f t="shared" si="3"/>
        <v>0.21991203518592564</v>
      </c>
      <c r="O211" s="2" t="str">
        <f>LOOKUP(H211,[2]plantlist!$A$2:$A$943,[2]plantlist!$B$2:$B$943)</f>
        <v>F</v>
      </c>
    </row>
    <row r="212" spans="1:15" x14ac:dyDescent="0.2">
      <c r="A212" t="s">
        <v>226</v>
      </c>
      <c r="B212">
        <v>2019</v>
      </c>
      <c r="C212" t="s">
        <v>0</v>
      </c>
      <c r="D212">
        <v>1962</v>
      </c>
      <c r="E212">
        <v>0</v>
      </c>
      <c r="F212">
        <v>1962</v>
      </c>
      <c r="G212">
        <v>5000</v>
      </c>
      <c r="H212" t="s">
        <v>6</v>
      </c>
      <c r="I212" t="s">
        <v>2</v>
      </c>
      <c r="J212" t="s">
        <v>7</v>
      </c>
      <c r="K212" s="2" t="str">
        <f>LOOKUP(A212,'[2]Collin Seedling for R'!$A$3:$A$51,'[2]Collin Seedling for R'!$R$3:$R$51)</f>
        <v>High</v>
      </c>
      <c r="L212" s="2" t="str">
        <f>LOOKUP(A212,'[2]Collin Seedling for R'!$A$3:$A$51,'[2]Collin Seedling for R'!$T$3:$T$51)</f>
        <v>FS</v>
      </c>
      <c r="M212" s="2" t="str">
        <f>LOOKUP(A212,'[2]Collin Seedling for R'!$A$3:$A$51,'[2]Collin Seedling for R'!$P$3:$P$51)</f>
        <v>Unseeded</v>
      </c>
      <c r="N212" s="8">
        <f t="shared" si="3"/>
        <v>0</v>
      </c>
      <c r="O212" s="2" t="str">
        <f>LOOKUP(H212,[2]plantlist!$A$2:$A$943,[2]plantlist!$B$2:$B$943)</f>
        <v>L</v>
      </c>
    </row>
    <row r="213" spans="1:15" x14ac:dyDescent="0.2">
      <c r="A213" t="s">
        <v>226</v>
      </c>
      <c r="B213">
        <v>2019</v>
      </c>
      <c r="C213" t="s">
        <v>0</v>
      </c>
      <c r="D213">
        <v>1645</v>
      </c>
      <c r="E213">
        <v>0</v>
      </c>
      <c r="F213">
        <v>1645</v>
      </c>
      <c r="G213">
        <v>5000</v>
      </c>
      <c r="H213" t="s">
        <v>41</v>
      </c>
      <c r="I213" t="s">
        <v>2</v>
      </c>
      <c r="J213" t="s">
        <v>42</v>
      </c>
      <c r="K213" s="2" t="str">
        <f>LOOKUP(A213,'[2]Collin Seedling for R'!$A$3:$A$51,'[2]Collin Seedling for R'!$R$3:$R$51)</f>
        <v>High</v>
      </c>
      <c r="L213" s="2" t="str">
        <f>LOOKUP(A213,'[2]Collin Seedling for R'!$A$3:$A$51,'[2]Collin Seedling for R'!$T$3:$T$51)</f>
        <v>FS</v>
      </c>
      <c r="M213" s="2" t="str">
        <f>LOOKUP(A213,'[2]Collin Seedling for R'!$A$3:$A$51,'[2]Collin Seedling for R'!$P$3:$P$51)</f>
        <v>Unseeded</v>
      </c>
      <c r="N213" s="8">
        <f t="shared" si="3"/>
        <v>0</v>
      </c>
      <c r="O213" s="2" t="str">
        <f>LOOKUP(H213,[2]plantlist!$A$2:$A$943,[2]plantlist!$B$2:$B$943)</f>
        <v>B</v>
      </c>
    </row>
    <row r="214" spans="1:15" x14ac:dyDescent="0.2">
      <c r="A214" t="s">
        <v>226</v>
      </c>
      <c r="B214">
        <v>2019</v>
      </c>
      <c r="C214" t="s">
        <v>0</v>
      </c>
      <c r="D214">
        <v>1028</v>
      </c>
      <c r="E214">
        <v>2923</v>
      </c>
      <c r="F214">
        <v>3951</v>
      </c>
      <c r="G214">
        <v>5000</v>
      </c>
      <c r="H214" t="s">
        <v>8</v>
      </c>
      <c r="I214" t="s">
        <v>2</v>
      </c>
      <c r="J214" t="s">
        <v>9</v>
      </c>
      <c r="K214" s="2" t="str">
        <f>LOOKUP(A214,'[2]Collin Seedling for R'!$A$3:$A$51,'[2]Collin Seedling for R'!$R$3:$R$51)</f>
        <v>High</v>
      </c>
      <c r="L214" s="2" t="str">
        <f>LOOKUP(A214,'[2]Collin Seedling for R'!$A$3:$A$51,'[2]Collin Seedling for R'!$T$3:$T$51)</f>
        <v>FS</v>
      </c>
      <c r="M214" s="2" t="str">
        <f>LOOKUP(A214,'[2]Collin Seedling for R'!$A$3:$A$51,'[2]Collin Seedling for R'!$P$3:$P$51)</f>
        <v>Unseeded</v>
      </c>
      <c r="N214" s="8">
        <f t="shared" si="3"/>
        <v>58.46</v>
      </c>
      <c r="O214" s="2" t="str">
        <f>LOOKUP(H214,[2]plantlist!$A$2:$A$943,[2]plantlist!$B$2:$B$943)</f>
        <v>G</v>
      </c>
    </row>
    <row r="215" spans="1:15" x14ac:dyDescent="0.2">
      <c r="A215" t="s">
        <v>226</v>
      </c>
      <c r="B215">
        <v>2019</v>
      </c>
      <c r="C215" t="s">
        <v>0</v>
      </c>
      <c r="D215">
        <v>217</v>
      </c>
      <c r="E215">
        <v>0</v>
      </c>
      <c r="F215">
        <v>217</v>
      </c>
      <c r="G215">
        <v>5000</v>
      </c>
      <c r="H215" t="s">
        <v>1</v>
      </c>
      <c r="I215" t="s">
        <v>2</v>
      </c>
      <c r="J215" t="s">
        <v>3</v>
      </c>
      <c r="K215" s="2" t="str">
        <f>LOOKUP(A215,'[2]Collin Seedling for R'!$A$3:$A$51,'[2]Collin Seedling for R'!$R$3:$R$51)</f>
        <v>High</v>
      </c>
      <c r="L215" s="2" t="str">
        <f>LOOKUP(A215,'[2]Collin Seedling for R'!$A$3:$A$51,'[2]Collin Seedling for R'!$T$3:$T$51)</f>
        <v>FS</v>
      </c>
      <c r="M215" s="2" t="str">
        <f>LOOKUP(A215,'[2]Collin Seedling for R'!$A$3:$A$51,'[2]Collin Seedling for R'!$P$3:$P$51)</f>
        <v>Unseeded</v>
      </c>
      <c r="N215" s="8">
        <f t="shared" si="3"/>
        <v>0</v>
      </c>
      <c r="O215" s="2" t="str">
        <f>LOOKUP(H215,[2]plantlist!$A$2:$A$943,[2]plantlist!$B$2:$B$943)</f>
        <v>F</v>
      </c>
    </row>
    <row r="216" spans="1:15" x14ac:dyDescent="0.2">
      <c r="A216" t="s">
        <v>226</v>
      </c>
      <c r="B216">
        <v>2019</v>
      </c>
      <c r="C216" t="s">
        <v>0</v>
      </c>
      <c r="D216">
        <v>60</v>
      </c>
      <c r="E216">
        <v>1908</v>
      </c>
      <c r="F216">
        <v>1968</v>
      </c>
      <c r="G216">
        <v>5000</v>
      </c>
      <c r="H216" t="s">
        <v>16</v>
      </c>
      <c r="I216" t="s">
        <v>2</v>
      </c>
      <c r="J216" t="s">
        <v>17</v>
      </c>
      <c r="K216" s="2" t="str">
        <f>LOOKUP(A216,'[2]Collin Seedling for R'!$A$3:$A$51,'[2]Collin Seedling for R'!$R$3:$R$51)</f>
        <v>High</v>
      </c>
      <c r="L216" s="2" t="str">
        <f>LOOKUP(A216,'[2]Collin Seedling for R'!$A$3:$A$51,'[2]Collin Seedling for R'!$T$3:$T$51)</f>
        <v>FS</v>
      </c>
      <c r="M216" s="2" t="str">
        <f>LOOKUP(A216,'[2]Collin Seedling for R'!$A$3:$A$51,'[2]Collin Seedling for R'!$P$3:$P$51)</f>
        <v>Unseeded</v>
      </c>
      <c r="N216" s="8">
        <f t="shared" si="3"/>
        <v>38.159999999999997</v>
      </c>
      <c r="O216" s="2" t="str">
        <f>LOOKUP(H216,[2]plantlist!$A$2:$A$943,[2]plantlist!$B$2:$B$943)</f>
        <v>S</v>
      </c>
    </row>
    <row r="217" spans="1:15" x14ac:dyDescent="0.2">
      <c r="A217" t="s">
        <v>226</v>
      </c>
      <c r="B217">
        <v>2019</v>
      </c>
      <c r="C217" t="s">
        <v>0</v>
      </c>
      <c r="D217">
        <v>57</v>
      </c>
      <c r="E217">
        <v>20</v>
      </c>
      <c r="F217">
        <v>77</v>
      </c>
      <c r="G217">
        <v>5000</v>
      </c>
      <c r="H217" t="s">
        <v>10</v>
      </c>
      <c r="I217" t="s">
        <v>2</v>
      </c>
      <c r="J217" t="s">
        <v>11</v>
      </c>
      <c r="K217" s="2" t="str">
        <f>LOOKUP(A217,'[2]Collin Seedling for R'!$A$3:$A$51,'[2]Collin Seedling for R'!$R$3:$R$51)</f>
        <v>High</v>
      </c>
      <c r="L217" s="2" t="str">
        <f>LOOKUP(A217,'[2]Collin Seedling for R'!$A$3:$A$51,'[2]Collin Seedling for R'!$T$3:$T$51)</f>
        <v>FS</v>
      </c>
      <c r="M217" s="2" t="str">
        <f>LOOKUP(A217,'[2]Collin Seedling for R'!$A$3:$A$51,'[2]Collin Seedling for R'!$P$3:$P$51)</f>
        <v>Unseeded</v>
      </c>
      <c r="N217" s="8">
        <f t="shared" si="3"/>
        <v>0.4</v>
      </c>
      <c r="O217" s="2" t="str">
        <f>LOOKUP(H217,[2]plantlist!$A$2:$A$943,[2]plantlist!$B$2:$B$943)</f>
        <v>L</v>
      </c>
    </row>
    <row r="218" spans="1:15" x14ac:dyDescent="0.2">
      <c r="A218" t="s">
        <v>226</v>
      </c>
      <c r="B218">
        <v>2019</v>
      </c>
      <c r="C218" t="s">
        <v>0</v>
      </c>
      <c r="D218">
        <v>14</v>
      </c>
      <c r="E218">
        <v>992</v>
      </c>
      <c r="F218">
        <v>1006</v>
      </c>
      <c r="G218">
        <v>5000</v>
      </c>
      <c r="H218" t="s">
        <v>23</v>
      </c>
      <c r="I218" t="s">
        <v>2</v>
      </c>
      <c r="J218" t="s">
        <v>24</v>
      </c>
      <c r="K218" s="2" t="str">
        <f>LOOKUP(A218,'[2]Collin Seedling for R'!$A$3:$A$51,'[2]Collin Seedling for R'!$R$3:$R$51)</f>
        <v>High</v>
      </c>
      <c r="L218" s="2" t="str">
        <f>LOOKUP(A218,'[2]Collin Seedling for R'!$A$3:$A$51,'[2]Collin Seedling for R'!$T$3:$T$51)</f>
        <v>FS</v>
      </c>
      <c r="M218" s="2" t="str">
        <f>LOOKUP(A218,'[2]Collin Seedling for R'!$A$3:$A$51,'[2]Collin Seedling for R'!$P$3:$P$51)</f>
        <v>Unseeded</v>
      </c>
      <c r="N218" s="8">
        <f t="shared" si="3"/>
        <v>19.84</v>
      </c>
      <c r="O218" s="2" t="str">
        <f>LOOKUP(H218,[2]plantlist!$A$2:$A$943,[2]plantlist!$B$2:$B$943)</f>
        <v>S</v>
      </c>
    </row>
    <row r="219" spans="1:15" x14ac:dyDescent="0.2">
      <c r="A219" t="s">
        <v>226</v>
      </c>
      <c r="B219">
        <v>2019</v>
      </c>
      <c r="C219" t="s">
        <v>0</v>
      </c>
      <c r="D219">
        <v>11</v>
      </c>
      <c r="E219">
        <v>76</v>
      </c>
      <c r="F219">
        <v>87</v>
      </c>
      <c r="G219">
        <v>5000</v>
      </c>
      <c r="H219" t="s">
        <v>2151</v>
      </c>
      <c r="I219" t="s">
        <v>2</v>
      </c>
      <c r="J219" t="s">
        <v>2150</v>
      </c>
      <c r="K219" s="2" t="str">
        <f>LOOKUP(A219,'[2]Collin Seedling for R'!$A$3:$A$51,'[2]Collin Seedling for R'!$R$3:$R$51)</f>
        <v>High</v>
      </c>
      <c r="L219" s="2" t="str">
        <f>LOOKUP(A219,'[2]Collin Seedling for R'!$A$3:$A$51,'[2]Collin Seedling for R'!$T$3:$T$51)</f>
        <v>FS</v>
      </c>
      <c r="M219" s="2" t="str">
        <f>LOOKUP(A219,'[2]Collin Seedling for R'!$A$3:$A$51,'[2]Collin Seedling for R'!$P$3:$P$51)</f>
        <v>Unseeded</v>
      </c>
      <c r="N219" s="8">
        <f t="shared" si="3"/>
        <v>1.52</v>
      </c>
      <c r="O219" s="2" t="str">
        <f>LOOKUP(H219,[2]plantlist!$A$2:$A$943,[2]plantlist!$B$2:$B$943)</f>
        <v>G</v>
      </c>
    </row>
    <row r="220" spans="1:15" x14ac:dyDescent="0.2">
      <c r="A220" t="s">
        <v>226</v>
      </c>
      <c r="B220">
        <v>2019</v>
      </c>
      <c r="C220" t="s">
        <v>0</v>
      </c>
      <c r="D220">
        <v>3</v>
      </c>
      <c r="E220">
        <v>0</v>
      </c>
      <c r="F220">
        <v>3</v>
      </c>
      <c r="G220">
        <v>5000</v>
      </c>
      <c r="H220" t="s">
        <v>53</v>
      </c>
      <c r="I220" t="s">
        <v>2</v>
      </c>
      <c r="J220" t="s">
        <v>54</v>
      </c>
      <c r="K220" s="2" t="str">
        <f>LOOKUP(A220,'[2]Collin Seedling for R'!$A$3:$A$51,'[2]Collin Seedling for R'!$R$3:$R$51)</f>
        <v>High</v>
      </c>
      <c r="L220" s="2" t="str">
        <f>LOOKUP(A220,'[2]Collin Seedling for R'!$A$3:$A$51,'[2]Collin Seedling for R'!$T$3:$T$51)</f>
        <v>FS</v>
      </c>
      <c r="M220" s="2" t="str">
        <f>LOOKUP(A220,'[2]Collin Seedling for R'!$A$3:$A$51,'[2]Collin Seedling for R'!$P$3:$P$51)</f>
        <v>Unseeded</v>
      </c>
      <c r="N220" s="8">
        <f t="shared" si="3"/>
        <v>0</v>
      </c>
      <c r="O220" s="2" t="str">
        <f>LOOKUP(H220,[2]plantlist!$A$2:$A$943,[2]plantlist!$B$2:$B$943)</f>
        <v>C</v>
      </c>
    </row>
    <row r="221" spans="1:15" x14ac:dyDescent="0.2">
      <c r="A221" t="s">
        <v>226</v>
      </c>
      <c r="B221">
        <v>2019</v>
      </c>
      <c r="C221" t="s">
        <v>0</v>
      </c>
      <c r="D221">
        <v>2</v>
      </c>
      <c r="E221">
        <v>159</v>
      </c>
      <c r="F221">
        <v>161</v>
      </c>
      <c r="G221">
        <v>5000</v>
      </c>
      <c r="H221" t="s">
        <v>59</v>
      </c>
      <c r="I221" t="s">
        <v>2</v>
      </c>
      <c r="J221" t="s">
        <v>48</v>
      </c>
      <c r="K221" s="2" t="str">
        <f>LOOKUP(A221,'[2]Collin Seedling for R'!$A$3:$A$51,'[2]Collin Seedling for R'!$R$3:$R$51)</f>
        <v>High</v>
      </c>
      <c r="L221" s="2" t="str">
        <f>LOOKUP(A221,'[2]Collin Seedling for R'!$A$3:$A$51,'[2]Collin Seedling for R'!$T$3:$T$51)</f>
        <v>FS</v>
      </c>
      <c r="M221" s="2" t="str">
        <f>LOOKUP(A221,'[2]Collin Seedling for R'!$A$3:$A$51,'[2]Collin Seedling for R'!$P$3:$P$51)</f>
        <v>Unseeded</v>
      </c>
      <c r="N221" s="8">
        <f t="shared" si="3"/>
        <v>3.18</v>
      </c>
      <c r="O221" s="2" t="str">
        <f>LOOKUP(H221,[2]plantlist!$A$2:$A$943,[2]plantlist!$B$2:$B$943)</f>
        <v>G</v>
      </c>
    </row>
    <row r="222" spans="1:15" x14ac:dyDescent="0.2">
      <c r="A222" t="s">
        <v>226</v>
      </c>
      <c r="B222">
        <v>2019</v>
      </c>
      <c r="C222" t="s">
        <v>0</v>
      </c>
      <c r="D222">
        <v>1</v>
      </c>
      <c r="E222">
        <v>8</v>
      </c>
      <c r="F222">
        <v>9</v>
      </c>
      <c r="G222">
        <v>5000</v>
      </c>
      <c r="H222" t="s">
        <v>37</v>
      </c>
      <c r="I222" t="s">
        <v>2</v>
      </c>
      <c r="J222" t="s">
        <v>38</v>
      </c>
      <c r="K222" s="2" t="str">
        <f>LOOKUP(A222,'[2]Collin Seedling for R'!$A$3:$A$51,'[2]Collin Seedling for R'!$R$3:$R$51)</f>
        <v>High</v>
      </c>
      <c r="L222" s="2" t="str">
        <f>LOOKUP(A222,'[2]Collin Seedling for R'!$A$3:$A$51,'[2]Collin Seedling for R'!$T$3:$T$51)</f>
        <v>FS</v>
      </c>
      <c r="M222" s="2" t="str">
        <f>LOOKUP(A222,'[2]Collin Seedling for R'!$A$3:$A$51,'[2]Collin Seedling for R'!$P$3:$P$51)</f>
        <v>Unseeded</v>
      </c>
      <c r="N222" s="8">
        <f t="shared" si="3"/>
        <v>0.16</v>
      </c>
      <c r="O222" s="2" t="str">
        <f>LOOKUP(H222,[2]plantlist!$A$2:$A$943,[2]plantlist!$B$2:$B$943)</f>
        <v>F</v>
      </c>
    </row>
    <row r="223" spans="1:15" x14ac:dyDescent="0.2">
      <c r="A223" t="s">
        <v>226</v>
      </c>
      <c r="B223">
        <v>2019</v>
      </c>
      <c r="C223" t="s">
        <v>0</v>
      </c>
      <c r="D223">
        <v>0</v>
      </c>
      <c r="E223">
        <v>31</v>
      </c>
      <c r="F223">
        <v>31</v>
      </c>
      <c r="G223">
        <v>5000</v>
      </c>
      <c r="H223" t="s">
        <v>23</v>
      </c>
      <c r="I223" t="s">
        <v>19</v>
      </c>
      <c r="J223" t="s">
        <v>24</v>
      </c>
      <c r="K223" s="2" t="str">
        <f>LOOKUP(A223,'[2]Collin Seedling for R'!$A$3:$A$51,'[2]Collin Seedling for R'!$R$3:$R$51)</f>
        <v>High</v>
      </c>
      <c r="L223" s="2" t="str">
        <f>LOOKUP(A223,'[2]Collin Seedling for R'!$A$3:$A$51,'[2]Collin Seedling for R'!$T$3:$T$51)</f>
        <v>FS</v>
      </c>
      <c r="M223" s="2" t="str">
        <f>LOOKUP(A223,'[2]Collin Seedling for R'!$A$3:$A$51,'[2]Collin Seedling for R'!$P$3:$P$51)</f>
        <v>Unseeded</v>
      </c>
      <c r="N223" s="8">
        <f t="shared" si="3"/>
        <v>0.62</v>
      </c>
      <c r="O223" s="2" t="str">
        <f>LOOKUP(H223,[2]plantlist!$A$2:$A$943,[2]plantlist!$B$2:$B$943)</f>
        <v>S</v>
      </c>
    </row>
    <row r="224" spans="1:15" x14ac:dyDescent="0.2">
      <c r="A224" t="s">
        <v>226</v>
      </c>
      <c r="B224">
        <v>2019</v>
      </c>
      <c r="C224" t="s">
        <v>0</v>
      </c>
      <c r="D224">
        <v>0</v>
      </c>
      <c r="E224">
        <v>3</v>
      </c>
      <c r="F224">
        <v>3</v>
      </c>
      <c r="G224">
        <v>5000</v>
      </c>
      <c r="H224" t="s">
        <v>82</v>
      </c>
      <c r="I224" t="s">
        <v>2</v>
      </c>
      <c r="J224" t="s">
        <v>83</v>
      </c>
      <c r="K224" s="2" t="str">
        <f>LOOKUP(A224,'[2]Collin Seedling for R'!$A$3:$A$51,'[2]Collin Seedling for R'!$R$3:$R$51)</f>
        <v>High</v>
      </c>
      <c r="L224" s="2" t="str">
        <f>LOOKUP(A224,'[2]Collin Seedling for R'!$A$3:$A$51,'[2]Collin Seedling for R'!$T$3:$T$51)</f>
        <v>FS</v>
      </c>
      <c r="M224" s="2" t="str">
        <f>LOOKUP(A224,'[2]Collin Seedling for R'!$A$3:$A$51,'[2]Collin Seedling for R'!$P$3:$P$51)</f>
        <v>Unseeded</v>
      </c>
      <c r="N224" s="8">
        <f t="shared" si="3"/>
        <v>0.06</v>
      </c>
      <c r="O224" s="2" t="str">
        <f>LOOKUP(H224,[2]plantlist!$A$2:$A$943,[2]plantlist!$B$2:$B$943)</f>
        <v>F</v>
      </c>
    </row>
    <row r="225" spans="1:15" x14ac:dyDescent="0.2">
      <c r="A225" t="s">
        <v>226</v>
      </c>
      <c r="B225">
        <v>2019</v>
      </c>
      <c r="C225" t="s">
        <v>0</v>
      </c>
      <c r="D225">
        <v>0</v>
      </c>
      <c r="E225">
        <v>9</v>
      </c>
      <c r="F225">
        <v>9</v>
      </c>
      <c r="G225">
        <v>5000</v>
      </c>
      <c r="H225" t="s">
        <v>43</v>
      </c>
      <c r="I225" t="s">
        <v>2</v>
      </c>
      <c r="J225" t="s">
        <v>44</v>
      </c>
      <c r="K225" s="2" t="str">
        <f>LOOKUP(A225,'[2]Collin Seedling for R'!$A$3:$A$51,'[2]Collin Seedling for R'!$R$3:$R$51)</f>
        <v>High</v>
      </c>
      <c r="L225" s="2" t="str">
        <f>LOOKUP(A225,'[2]Collin Seedling for R'!$A$3:$A$51,'[2]Collin Seedling for R'!$T$3:$T$51)</f>
        <v>FS</v>
      </c>
      <c r="M225" s="2" t="str">
        <f>LOOKUP(A225,'[2]Collin Seedling for R'!$A$3:$A$51,'[2]Collin Seedling for R'!$P$3:$P$51)</f>
        <v>Unseeded</v>
      </c>
      <c r="N225" s="8">
        <f t="shared" si="3"/>
        <v>0.18</v>
      </c>
      <c r="O225" s="2" t="str">
        <f>LOOKUP(H225,[2]plantlist!$A$2:$A$943,[2]plantlist!$B$2:$B$943)</f>
        <v>T</v>
      </c>
    </row>
    <row r="226" spans="1:15" x14ac:dyDescent="0.2">
      <c r="A226" t="s">
        <v>226</v>
      </c>
      <c r="B226">
        <v>2019</v>
      </c>
      <c r="C226" t="s">
        <v>0</v>
      </c>
      <c r="D226">
        <v>0</v>
      </c>
      <c r="E226">
        <v>4</v>
      </c>
      <c r="F226">
        <v>4</v>
      </c>
      <c r="G226">
        <v>5000</v>
      </c>
      <c r="H226" t="s">
        <v>66</v>
      </c>
      <c r="I226" t="s">
        <v>2</v>
      </c>
      <c r="J226" t="s">
        <v>67</v>
      </c>
      <c r="K226" s="2" t="str">
        <f>LOOKUP(A226,'[2]Collin Seedling for R'!$A$3:$A$51,'[2]Collin Seedling for R'!$R$3:$R$51)</f>
        <v>High</v>
      </c>
      <c r="L226" s="2" t="str">
        <f>LOOKUP(A226,'[2]Collin Seedling for R'!$A$3:$A$51,'[2]Collin Seedling for R'!$T$3:$T$51)</f>
        <v>FS</v>
      </c>
      <c r="M226" s="2" t="str">
        <f>LOOKUP(A226,'[2]Collin Seedling for R'!$A$3:$A$51,'[2]Collin Seedling for R'!$P$3:$P$51)</f>
        <v>Unseeded</v>
      </c>
      <c r="N226" s="8">
        <f t="shared" si="3"/>
        <v>0.08</v>
      </c>
      <c r="O226" s="2" t="str">
        <f>LOOKUP(H226,[2]plantlist!$A$2:$A$943,[2]plantlist!$B$2:$B$943)</f>
        <v>G</v>
      </c>
    </row>
    <row r="227" spans="1:15" x14ac:dyDescent="0.2">
      <c r="A227" s="7" t="s">
        <v>230</v>
      </c>
      <c r="B227" s="2">
        <v>1997</v>
      </c>
      <c r="C227" s="2" t="s">
        <v>0</v>
      </c>
      <c r="D227" s="2">
        <v>2439</v>
      </c>
      <c r="E227" s="2">
        <v>0</v>
      </c>
      <c r="F227" s="2">
        <v>2439</v>
      </c>
      <c r="G227" s="2">
        <v>5000</v>
      </c>
      <c r="H227" s="2" t="s">
        <v>278</v>
      </c>
      <c r="I227" s="2" t="s">
        <v>2</v>
      </c>
      <c r="J227" s="2" t="s">
        <v>279</v>
      </c>
      <c r="K227" s="2" t="str">
        <f>LOOKUP(A227,'[2]Collin Seedling for R'!$A$3:$A$51,'[2]Collin Seedling for R'!$R$3:$R$51)</f>
        <v>Mod</v>
      </c>
      <c r="L227" s="2" t="str">
        <f>LOOKUP(A227,'[2]Collin Seedling for R'!$A$3:$A$51,'[2]Collin Seedling for R'!$T$3:$T$51)</f>
        <v>FS</v>
      </c>
      <c r="M227" s="2" t="str">
        <f>LOOKUP(A227,'[2]Collin Seedling for R'!$A$3:$A$51,'[2]Collin Seedling for R'!$P$3:$P$51)</f>
        <v>Unseeded</v>
      </c>
      <c r="N227" s="8">
        <f t="shared" si="3"/>
        <v>0</v>
      </c>
      <c r="O227" s="2" t="str">
        <f>LOOKUP(H227,[2]plantlist!$A$2:$A$943,[2]plantlist!$B$2:$B$943)</f>
        <v>B</v>
      </c>
    </row>
    <row r="228" spans="1:15" x14ac:dyDescent="0.2">
      <c r="A228" s="7" t="s">
        <v>230</v>
      </c>
      <c r="B228" s="2">
        <v>1997</v>
      </c>
      <c r="C228" s="2" t="s">
        <v>0</v>
      </c>
      <c r="D228" s="2">
        <v>1992</v>
      </c>
      <c r="E228" s="2">
        <v>0</v>
      </c>
      <c r="F228" s="2">
        <v>1992</v>
      </c>
      <c r="G228" s="2">
        <v>5000</v>
      </c>
      <c r="H228" s="2" t="s">
        <v>6</v>
      </c>
      <c r="I228" s="2" t="s">
        <v>2</v>
      </c>
      <c r="J228" s="2" t="s">
        <v>7</v>
      </c>
      <c r="K228" s="2" t="str">
        <f>LOOKUP(A228,'[2]Collin Seedling for R'!$A$3:$A$51,'[2]Collin Seedling for R'!$R$3:$R$51)</f>
        <v>Mod</v>
      </c>
      <c r="L228" s="2" t="str">
        <f>LOOKUP(A228,'[2]Collin Seedling for R'!$A$3:$A$51,'[2]Collin Seedling for R'!$T$3:$T$51)</f>
        <v>FS</v>
      </c>
      <c r="M228" s="2" t="str">
        <f>LOOKUP(A228,'[2]Collin Seedling for R'!$A$3:$A$51,'[2]Collin Seedling for R'!$P$3:$P$51)</f>
        <v>Unseeded</v>
      </c>
      <c r="N228" s="8">
        <f t="shared" si="3"/>
        <v>0</v>
      </c>
      <c r="O228" s="2" t="str">
        <f>LOOKUP(H228,[2]plantlist!$A$2:$A$943,[2]plantlist!$B$2:$B$943)</f>
        <v>L</v>
      </c>
    </row>
    <row r="229" spans="1:15" x14ac:dyDescent="0.2">
      <c r="A229" s="7" t="s">
        <v>230</v>
      </c>
      <c r="B229" s="2">
        <v>1997</v>
      </c>
      <c r="C229" s="2" t="s">
        <v>0</v>
      </c>
      <c r="D229" s="2">
        <v>291</v>
      </c>
      <c r="E229" s="2">
        <v>0</v>
      </c>
      <c r="F229" s="2">
        <v>291</v>
      </c>
      <c r="G229" s="2">
        <v>5000</v>
      </c>
      <c r="H229" s="2" t="s">
        <v>53</v>
      </c>
      <c r="I229" s="2" t="s">
        <v>2</v>
      </c>
      <c r="J229" s="2" t="s">
        <v>54</v>
      </c>
      <c r="K229" s="2" t="str">
        <f>LOOKUP(A229,'[2]Collin Seedling for R'!$A$3:$A$51,'[2]Collin Seedling for R'!$R$3:$R$51)</f>
        <v>Mod</v>
      </c>
      <c r="L229" s="2" t="str">
        <f>LOOKUP(A229,'[2]Collin Seedling for R'!$A$3:$A$51,'[2]Collin Seedling for R'!$T$3:$T$51)</f>
        <v>FS</v>
      </c>
      <c r="M229" s="2" t="str">
        <f>LOOKUP(A229,'[2]Collin Seedling for R'!$A$3:$A$51,'[2]Collin Seedling for R'!$P$3:$P$51)</f>
        <v>Unseeded</v>
      </c>
      <c r="N229" s="8">
        <f t="shared" si="3"/>
        <v>0</v>
      </c>
      <c r="O229" s="2" t="str">
        <f>LOOKUP(H229,[2]plantlist!$A$2:$A$943,[2]plantlist!$B$2:$B$943)</f>
        <v>C</v>
      </c>
    </row>
    <row r="230" spans="1:15" x14ac:dyDescent="0.2">
      <c r="A230" s="7" t="s">
        <v>230</v>
      </c>
      <c r="B230" s="2">
        <v>1997</v>
      </c>
      <c r="C230" s="2" t="s">
        <v>0</v>
      </c>
      <c r="D230" s="2">
        <v>183</v>
      </c>
      <c r="E230" s="2">
        <v>2701</v>
      </c>
      <c r="F230" s="2">
        <v>2884</v>
      </c>
      <c r="G230" s="2">
        <v>5000</v>
      </c>
      <c r="H230" s="2" t="s">
        <v>368</v>
      </c>
      <c r="I230" s="2" t="s">
        <v>2</v>
      </c>
      <c r="J230" s="2" t="s">
        <v>369</v>
      </c>
      <c r="K230" s="2" t="str">
        <f>LOOKUP(A230,'[2]Collin Seedling for R'!$A$3:$A$51,'[2]Collin Seedling for R'!$R$3:$R$51)</f>
        <v>Mod</v>
      </c>
      <c r="L230" s="2" t="str">
        <f>LOOKUP(A230,'[2]Collin Seedling for R'!$A$3:$A$51,'[2]Collin Seedling for R'!$T$3:$T$51)</f>
        <v>FS</v>
      </c>
      <c r="M230" s="2" t="str">
        <f>LOOKUP(A230,'[2]Collin Seedling for R'!$A$3:$A$51,'[2]Collin Seedling for R'!$P$3:$P$51)</f>
        <v>Unseeded</v>
      </c>
      <c r="N230" s="8">
        <f t="shared" si="3"/>
        <v>54.02</v>
      </c>
      <c r="O230" s="2" t="str">
        <f>LOOKUP(H230,[2]plantlist!$A$2:$A$943,[2]plantlist!$B$2:$B$943)</f>
        <v>G</v>
      </c>
    </row>
    <row r="231" spans="1:15" x14ac:dyDescent="0.2">
      <c r="A231" s="7" t="s">
        <v>230</v>
      </c>
      <c r="B231" s="2">
        <v>1997</v>
      </c>
      <c r="C231" s="2" t="s">
        <v>0</v>
      </c>
      <c r="D231" s="2">
        <v>54</v>
      </c>
      <c r="E231" s="2">
        <v>188</v>
      </c>
      <c r="F231" s="2">
        <v>242</v>
      </c>
      <c r="G231" s="2">
        <v>5000</v>
      </c>
      <c r="H231" s="2" t="s">
        <v>372</v>
      </c>
      <c r="I231" s="2" t="s">
        <v>2</v>
      </c>
      <c r="J231" s="2" t="s">
        <v>48</v>
      </c>
      <c r="K231" s="2" t="str">
        <f>LOOKUP(A231,'[2]Collin Seedling for R'!$A$3:$A$51,'[2]Collin Seedling for R'!$R$3:$R$51)</f>
        <v>Mod</v>
      </c>
      <c r="L231" s="2" t="str">
        <f>LOOKUP(A231,'[2]Collin Seedling for R'!$A$3:$A$51,'[2]Collin Seedling for R'!$T$3:$T$51)</f>
        <v>FS</v>
      </c>
      <c r="M231" s="2" t="str">
        <f>LOOKUP(A231,'[2]Collin Seedling for R'!$A$3:$A$51,'[2]Collin Seedling for R'!$P$3:$P$51)</f>
        <v>Unseeded</v>
      </c>
      <c r="N231" s="8">
        <f t="shared" si="3"/>
        <v>3.7600000000000002</v>
      </c>
      <c r="O231" s="2" t="str">
        <f>LOOKUP(H231,[2]plantlist!$A$2:$A$943,[2]plantlist!$B$2:$B$943)</f>
        <v>G</v>
      </c>
    </row>
    <row r="232" spans="1:15" x14ac:dyDescent="0.2">
      <c r="A232" s="7" t="s">
        <v>230</v>
      </c>
      <c r="B232" s="2">
        <v>1997</v>
      </c>
      <c r="C232" s="2" t="s">
        <v>0</v>
      </c>
      <c r="D232" s="2">
        <v>22</v>
      </c>
      <c r="E232" s="2">
        <v>0</v>
      </c>
      <c r="F232" s="2">
        <v>22</v>
      </c>
      <c r="G232" s="2">
        <v>5000</v>
      </c>
      <c r="H232" s="2" t="s">
        <v>10</v>
      </c>
      <c r="I232" s="2" t="s">
        <v>2</v>
      </c>
      <c r="J232" s="2" t="s">
        <v>11</v>
      </c>
      <c r="K232" s="2" t="str">
        <f>LOOKUP(A232,'[2]Collin Seedling for R'!$A$3:$A$51,'[2]Collin Seedling for R'!$R$3:$R$51)</f>
        <v>Mod</v>
      </c>
      <c r="L232" s="2" t="str">
        <f>LOOKUP(A232,'[2]Collin Seedling for R'!$A$3:$A$51,'[2]Collin Seedling for R'!$T$3:$T$51)</f>
        <v>FS</v>
      </c>
      <c r="M232" s="2" t="str">
        <f>LOOKUP(A232,'[2]Collin Seedling for R'!$A$3:$A$51,'[2]Collin Seedling for R'!$P$3:$P$51)</f>
        <v>Unseeded</v>
      </c>
      <c r="N232" s="8">
        <f t="shared" si="3"/>
        <v>0</v>
      </c>
      <c r="O232" s="2" t="str">
        <f>LOOKUP(H232,[2]plantlist!$A$2:$A$943,[2]plantlist!$B$2:$B$943)</f>
        <v>L</v>
      </c>
    </row>
    <row r="233" spans="1:15" x14ac:dyDescent="0.2">
      <c r="A233" s="7" t="s">
        <v>230</v>
      </c>
      <c r="B233" s="2">
        <v>1997</v>
      </c>
      <c r="C233" s="2" t="s">
        <v>0</v>
      </c>
      <c r="D233" s="2">
        <v>7</v>
      </c>
      <c r="E233" s="2">
        <v>0</v>
      </c>
      <c r="F233" s="2">
        <v>7</v>
      </c>
      <c r="G233" s="2">
        <v>5000</v>
      </c>
      <c r="H233" s="2" t="s">
        <v>74</v>
      </c>
      <c r="I233" s="2" t="s">
        <v>19</v>
      </c>
      <c r="J233" s="2" t="s">
        <v>75</v>
      </c>
      <c r="K233" s="2" t="str">
        <f>LOOKUP(A233,'[2]Collin Seedling for R'!$A$3:$A$51,'[2]Collin Seedling for R'!$R$3:$R$51)</f>
        <v>Mod</v>
      </c>
      <c r="L233" s="2" t="str">
        <f>LOOKUP(A233,'[2]Collin Seedling for R'!$A$3:$A$51,'[2]Collin Seedling for R'!$T$3:$T$51)</f>
        <v>FS</v>
      </c>
      <c r="M233" s="2" t="str">
        <f>LOOKUP(A233,'[2]Collin Seedling for R'!$A$3:$A$51,'[2]Collin Seedling for R'!$P$3:$P$51)</f>
        <v>Unseeded</v>
      </c>
      <c r="N233" s="8">
        <f t="shared" si="3"/>
        <v>0</v>
      </c>
      <c r="O233" s="2" t="str">
        <f>LOOKUP(H233,[2]plantlist!$A$2:$A$943,[2]plantlist!$B$2:$B$943)</f>
        <v>T</v>
      </c>
    </row>
    <row r="234" spans="1:15" x14ac:dyDescent="0.2">
      <c r="A234" s="7" t="s">
        <v>230</v>
      </c>
      <c r="B234" s="2">
        <v>1997</v>
      </c>
      <c r="C234" s="2" t="s">
        <v>0</v>
      </c>
      <c r="D234" s="2">
        <v>7</v>
      </c>
      <c r="E234" s="2">
        <v>32</v>
      </c>
      <c r="F234" s="2">
        <v>39</v>
      </c>
      <c r="G234" s="2">
        <v>5000</v>
      </c>
      <c r="H234" s="2" t="s">
        <v>370</v>
      </c>
      <c r="I234" s="2" t="s">
        <v>2</v>
      </c>
      <c r="J234" s="2" t="s">
        <v>371</v>
      </c>
      <c r="K234" s="2" t="str">
        <f>LOOKUP(A234,'[2]Collin Seedling for R'!$A$3:$A$51,'[2]Collin Seedling for R'!$R$3:$R$51)</f>
        <v>Mod</v>
      </c>
      <c r="L234" s="2" t="str">
        <f>LOOKUP(A234,'[2]Collin Seedling for R'!$A$3:$A$51,'[2]Collin Seedling for R'!$T$3:$T$51)</f>
        <v>FS</v>
      </c>
      <c r="M234" s="2" t="str">
        <f>LOOKUP(A234,'[2]Collin Seedling for R'!$A$3:$A$51,'[2]Collin Seedling for R'!$P$3:$P$51)</f>
        <v>Unseeded</v>
      </c>
      <c r="N234" s="8">
        <f t="shared" si="3"/>
        <v>0.64</v>
      </c>
      <c r="O234" s="2" t="str">
        <f>LOOKUP(H234,[2]plantlist!$A$2:$A$943,[2]plantlist!$B$2:$B$943)</f>
        <v>G</v>
      </c>
    </row>
    <row r="235" spans="1:15" x14ac:dyDescent="0.2">
      <c r="A235" s="7" t="s">
        <v>230</v>
      </c>
      <c r="B235" s="2">
        <v>1997</v>
      </c>
      <c r="C235" s="2" t="s">
        <v>0</v>
      </c>
      <c r="D235" s="2">
        <v>2</v>
      </c>
      <c r="E235" s="2">
        <v>47</v>
      </c>
      <c r="F235" s="2">
        <v>49</v>
      </c>
      <c r="G235" s="2">
        <v>5000</v>
      </c>
      <c r="H235" s="2" t="s">
        <v>393</v>
      </c>
      <c r="I235" s="2" t="s">
        <v>2</v>
      </c>
      <c r="J235" s="2" t="s">
        <v>394</v>
      </c>
      <c r="K235" s="2" t="str">
        <f>LOOKUP(A235,'[2]Collin Seedling for R'!$A$3:$A$51,'[2]Collin Seedling for R'!$R$3:$R$51)</f>
        <v>Mod</v>
      </c>
      <c r="L235" s="2" t="str">
        <f>LOOKUP(A235,'[2]Collin Seedling for R'!$A$3:$A$51,'[2]Collin Seedling for R'!$T$3:$T$51)</f>
        <v>FS</v>
      </c>
      <c r="M235" s="2" t="str">
        <f>LOOKUP(A235,'[2]Collin Seedling for R'!$A$3:$A$51,'[2]Collin Seedling for R'!$P$3:$P$51)</f>
        <v>Unseeded</v>
      </c>
      <c r="N235" s="8">
        <f t="shared" si="3"/>
        <v>0.94000000000000006</v>
      </c>
      <c r="O235" s="2" t="str">
        <f>LOOKUP(H235,[2]plantlist!$A$2:$A$943,[2]plantlist!$B$2:$B$943)</f>
        <v>G</v>
      </c>
    </row>
    <row r="236" spans="1:15" x14ac:dyDescent="0.2">
      <c r="A236" s="7" t="s">
        <v>230</v>
      </c>
      <c r="B236" s="2">
        <v>1997</v>
      </c>
      <c r="C236" s="2" t="s">
        <v>0</v>
      </c>
      <c r="D236" s="2">
        <v>1</v>
      </c>
      <c r="E236" s="2">
        <v>53</v>
      </c>
      <c r="F236" s="2">
        <v>54</v>
      </c>
      <c r="G236" s="2">
        <v>5000</v>
      </c>
      <c r="H236" s="2" t="s">
        <v>23</v>
      </c>
      <c r="I236" s="2" t="s">
        <v>2</v>
      </c>
      <c r="J236" s="2" t="s">
        <v>24</v>
      </c>
      <c r="K236" s="2" t="str">
        <f>LOOKUP(A236,'[2]Collin Seedling for R'!$A$3:$A$51,'[2]Collin Seedling for R'!$R$3:$R$51)</f>
        <v>Mod</v>
      </c>
      <c r="L236" s="2" t="str">
        <f>LOOKUP(A236,'[2]Collin Seedling for R'!$A$3:$A$51,'[2]Collin Seedling for R'!$T$3:$T$51)</f>
        <v>FS</v>
      </c>
      <c r="M236" s="2" t="str">
        <f>LOOKUP(A236,'[2]Collin Seedling for R'!$A$3:$A$51,'[2]Collin Seedling for R'!$P$3:$P$51)</f>
        <v>Unseeded</v>
      </c>
      <c r="N236" s="8">
        <f t="shared" si="3"/>
        <v>1.06</v>
      </c>
      <c r="O236" s="2" t="str">
        <f>LOOKUP(H236,[2]plantlist!$A$2:$A$943,[2]plantlist!$B$2:$B$943)</f>
        <v>S</v>
      </c>
    </row>
    <row r="237" spans="1:15" x14ac:dyDescent="0.2">
      <c r="A237" s="7" t="s">
        <v>230</v>
      </c>
      <c r="B237" s="2">
        <v>1997</v>
      </c>
      <c r="C237" s="2" t="s">
        <v>0</v>
      </c>
      <c r="D237" s="2">
        <v>1</v>
      </c>
      <c r="E237" s="2">
        <v>40</v>
      </c>
      <c r="F237" s="2">
        <v>41</v>
      </c>
      <c r="G237" s="2">
        <v>5000</v>
      </c>
      <c r="H237" s="2" t="s">
        <v>373</v>
      </c>
      <c r="I237" s="2" t="s">
        <v>2</v>
      </c>
      <c r="J237" s="2" t="s">
        <v>67</v>
      </c>
      <c r="K237" s="2" t="str">
        <f>LOOKUP(A237,'[2]Collin Seedling for R'!$A$3:$A$51,'[2]Collin Seedling for R'!$R$3:$R$51)</f>
        <v>Mod</v>
      </c>
      <c r="L237" s="2" t="str">
        <f>LOOKUP(A237,'[2]Collin Seedling for R'!$A$3:$A$51,'[2]Collin Seedling for R'!$T$3:$T$51)</f>
        <v>FS</v>
      </c>
      <c r="M237" s="2" t="str">
        <f>LOOKUP(A237,'[2]Collin Seedling for R'!$A$3:$A$51,'[2]Collin Seedling for R'!$P$3:$P$51)</f>
        <v>Unseeded</v>
      </c>
      <c r="N237" s="8">
        <f t="shared" si="3"/>
        <v>0.8</v>
      </c>
      <c r="O237" s="2" t="str">
        <f>LOOKUP(H237,[2]plantlist!$A$2:$A$943,[2]plantlist!$B$2:$B$943)</f>
        <v>G</v>
      </c>
    </row>
    <row r="238" spans="1:15" x14ac:dyDescent="0.2">
      <c r="A238" s="7" t="s">
        <v>230</v>
      </c>
      <c r="B238" s="2">
        <v>1997</v>
      </c>
      <c r="C238" s="2" t="s">
        <v>0</v>
      </c>
      <c r="D238" s="2">
        <v>1</v>
      </c>
      <c r="E238" s="2">
        <v>0</v>
      </c>
      <c r="F238" s="2">
        <v>1</v>
      </c>
      <c r="G238" s="2">
        <v>5000</v>
      </c>
      <c r="H238" s="2" t="s">
        <v>41</v>
      </c>
      <c r="I238" s="2" t="s">
        <v>2</v>
      </c>
      <c r="J238" s="2" t="s">
        <v>42</v>
      </c>
      <c r="K238" s="2" t="str">
        <f>LOOKUP(A238,'[2]Collin Seedling for R'!$A$3:$A$51,'[2]Collin Seedling for R'!$R$3:$R$51)</f>
        <v>Mod</v>
      </c>
      <c r="L238" s="2" t="str">
        <f>LOOKUP(A238,'[2]Collin Seedling for R'!$A$3:$A$51,'[2]Collin Seedling for R'!$T$3:$T$51)</f>
        <v>FS</v>
      </c>
      <c r="M238" s="2" t="str">
        <f>LOOKUP(A238,'[2]Collin Seedling for R'!$A$3:$A$51,'[2]Collin Seedling for R'!$P$3:$P$51)</f>
        <v>Unseeded</v>
      </c>
      <c r="N238" s="8">
        <f t="shared" si="3"/>
        <v>0</v>
      </c>
      <c r="O238" s="2" t="str">
        <f>LOOKUP(H238,[2]plantlist!$A$2:$A$943,[2]plantlist!$B$2:$B$943)</f>
        <v>B</v>
      </c>
    </row>
    <row r="239" spans="1:15" x14ac:dyDescent="0.2">
      <c r="A239" s="7" t="s">
        <v>230</v>
      </c>
      <c r="B239" s="2">
        <v>1997</v>
      </c>
      <c r="C239" s="2" t="s">
        <v>0</v>
      </c>
      <c r="D239" s="2">
        <v>0</v>
      </c>
      <c r="E239" s="2">
        <v>20</v>
      </c>
      <c r="F239" s="2">
        <v>20</v>
      </c>
      <c r="G239" s="2">
        <v>5000</v>
      </c>
      <c r="H239" s="2" t="s">
        <v>395</v>
      </c>
      <c r="I239" s="2" t="s">
        <v>2</v>
      </c>
      <c r="J239" s="2" t="s">
        <v>396</v>
      </c>
      <c r="K239" s="2" t="str">
        <f>LOOKUP(A239,'[2]Collin Seedling for R'!$A$3:$A$51,'[2]Collin Seedling for R'!$R$3:$R$51)</f>
        <v>Mod</v>
      </c>
      <c r="L239" s="2" t="str">
        <f>LOOKUP(A239,'[2]Collin Seedling for R'!$A$3:$A$51,'[2]Collin Seedling for R'!$T$3:$T$51)</f>
        <v>FS</v>
      </c>
      <c r="M239" s="2" t="str">
        <f>LOOKUP(A239,'[2]Collin Seedling for R'!$A$3:$A$51,'[2]Collin Seedling for R'!$P$3:$P$51)</f>
        <v>Unseeded</v>
      </c>
      <c r="N239" s="8">
        <f t="shared" si="3"/>
        <v>0.4</v>
      </c>
      <c r="O239" s="2" t="str">
        <f>LOOKUP(H239,[2]plantlist!$A$2:$A$943,[2]plantlist!$B$2:$B$943)</f>
        <v>F</v>
      </c>
    </row>
    <row r="240" spans="1:15" x14ac:dyDescent="0.2">
      <c r="A240" s="7" t="s">
        <v>230</v>
      </c>
      <c r="B240" s="2">
        <v>1997</v>
      </c>
      <c r="C240" s="2" t="s">
        <v>0</v>
      </c>
      <c r="D240" s="2">
        <v>0</v>
      </c>
      <c r="E240" s="2">
        <v>339</v>
      </c>
      <c r="F240" s="2">
        <v>339</v>
      </c>
      <c r="G240" s="2">
        <v>5000</v>
      </c>
      <c r="H240" s="2" t="s">
        <v>248</v>
      </c>
      <c r="I240" s="2" t="s">
        <v>2</v>
      </c>
      <c r="J240" s="2" t="s">
        <v>249</v>
      </c>
      <c r="K240" s="2" t="str">
        <f>LOOKUP(A240,'[2]Collin Seedling for R'!$A$3:$A$51,'[2]Collin Seedling for R'!$R$3:$R$51)</f>
        <v>Mod</v>
      </c>
      <c r="L240" s="2" t="str">
        <f>LOOKUP(A240,'[2]Collin Seedling for R'!$A$3:$A$51,'[2]Collin Seedling for R'!$T$3:$T$51)</f>
        <v>FS</v>
      </c>
      <c r="M240" s="2" t="str">
        <f>LOOKUP(A240,'[2]Collin Seedling for R'!$A$3:$A$51,'[2]Collin Seedling for R'!$P$3:$P$51)</f>
        <v>Unseeded</v>
      </c>
      <c r="N240" s="8">
        <f t="shared" si="3"/>
        <v>6.78</v>
      </c>
      <c r="O240" s="2" t="str">
        <f>LOOKUP(H240,[2]plantlist!$A$2:$A$943,[2]plantlist!$B$2:$B$943)</f>
        <v>G</v>
      </c>
    </row>
    <row r="241" spans="1:15" x14ac:dyDescent="0.2">
      <c r="A241" s="7" t="s">
        <v>230</v>
      </c>
      <c r="B241" s="2">
        <v>1997</v>
      </c>
      <c r="C241" s="2" t="s">
        <v>0</v>
      </c>
      <c r="D241" s="2">
        <v>0</v>
      </c>
      <c r="E241" s="2">
        <v>23</v>
      </c>
      <c r="F241" s="2">
        <v>23</v>
      </c>
      <c r="G241" s="2">
        <v>5000</v>
      </c>
      <c r="H241" s="2" t="s">
        <v>150</v>
      </c>
      <c r="I241" s="2" t="s">
        <v>2</v>
      </c>
      <c r="J241" s="2" t="s">
        <v>151</v>
      </c>
      <c r="K241" s="2" t="str">
        <f>LOOKUP(A241,'[2]Collin Seedling for R'!$A$3:$A$51,'[2]Collin Seedling for R'!$R$3:$R$51)</f>
        <v>Mod</v>
      </c>
      <c r="L241" s="2" t="str">
        <f>LOOKUP(A241,'[2]Collin Seedling for R'!$A$3:$A$51,'[2]Collin Seedling for R'!$T$3:$T$51)</f>
        <v>FS</v>
      </c>
      <c r="M241" s="2" t="str">
        <f>LOOKUP(A241,'[2]Collin Seedling for R'!$A$3:$A$51,'[2]Collin Seedling for R'!$P$3:$P$51)</f>
        <v>Unseeded</v>
      </c>
      <c r="N241" s="8">
        <f t="shared" si="3"/>
        <v>0.45999999999999996</v>
      </c>
      <c r="O241" s="2" t="str">
        <f>LOOKUP(H241,[2]plantlist!$A$2:$A$943,[2]plantlist!$B$2:$B$943)</f>
        <v>G</v>
      </c>
    </row>
    <row r="242" spans="1:15" x14ac:dyDescent="0.2">
      <c r="A242" s="7" t="s">
        <v>230</v>
      </c>
      <c r="B242" s="2">
        <v>1997</v>
      </c>
      <c r="C242" s="2" t="s">
        <v>0</v>
      </c>
      <c r="D242" s="2">
        <v>0</v>
      </c>
      <c r="E242" s="2">
        <v>68</v>
      </c>
      <c r="F242" s="2">
        <v>68</v>
      </c>
      <c r="G242" s="2">
        <v>5000</v>
      </c>
      <c r="H242" s="2" t="s">
        <v>16</v>
      </c>
      <c r="I242" s="2" t="s">
        <v>2</v>
      </c>
      <c r="J242" s="2" t="s">
        <v>17</v>
      </c>
      <c r="K242" s="2" t="str">
        <f>LOOKUP(A242,'[2]Collin Seedling for R'!$A$3:$A$51,'[2]Collin Seedling for R'!$R$3:$R$51)</f>
        <v>Mod</v>
      </c>
      <c r="L242" s="2" t="str">
        <f>LOOKUP(A242,'[2]Collin Seedling for R'!$A$3:$A$51,'[2]Collin Seedling for R'!$T$3:$T$51)</f>
        <v>FS</v>
      </c>
      <c r="M242" s="2" t="str">
        <f>LOOKUP(A242,'[2]Collin Seedling for R'!$A$3:$A$51,'[2]Collin Seedling for R'!$P$3:$P$51)</f>
        <v>Unseeded</v>
      </c>
      <c r="N242" s="8">
        <f t="shared" si="3"/>
        <v>1.3599999999999999</v>
      </c>
      <c r="O242" s="2" t="str">
        <f>LOOKUP(H242,[2]plantlist!$A$2:$A$943,[2]plantlist!$B$2:$B$943)</f>
        <v>S</v>
      </c>
    </row>
    <row r="243" spans="1:15" x14ac:dyDescent="0.2">
      <c r="A243" s="7" t="s">
        <v>230</v>
      </c>
      <c r="B243" s="2">
        <v>1997</v>
      </c>
      <c r="C243" s="2" t="s">
        <v>0</v>
      </c>
      <c r="D243" s="2">
        <v>0</v>
      </c>
      <c r="E243" s="2">
        <v>13</v>
      </c>
      <c r="F243" s="2">
        <v>13</v>
      </c>
      <c r="G243" s="2">
        <v>5000</v>
      </c>
      <c r="H243" s="2" t="s">
        <v>8</v>
      </c>
      <c r="I243" s="2" t="s">
        <v>2</v>
      </c>
      <c r="J243" s="2" t="s">
        <v>9</v>
      </c>
      <c r="K243" s="2" t="str">
        <f>LOOKUP(A243,'[2]Collin Seedling for R'!$A$3:$A$51,'[2]Collin Seedling for R'!$R$3:$R$51)</f>
        <v>Mod</v>
      </c>
      <c r="L243" s="2" t="str">
        <f>LOOKUP(A243,'[2]Collin Seedling for R'!$A$3:$A$51,'[2]Collin Seedling for R'!$T$3:$T$51)</f>
        <v>FS</v>
      </c>
      <c r="M243" s="2" t="str">
        <f>LOOKUP(A243,'[2]Collin Seedling for R'!$A$3:$A$51,'[2]Collin Seedling for R'!$P$3:$P$51)</f>
        <v>Unseeded</v>
      </c>
      <c r="N243" s="8">
        <f t="shared" si="3"/>
        <v>0.26</v>
      </c>
      <c r="O243" s="2" t="str">
        <f>LOOKUP(H243,[2]plantlist!$A$2:$A$943,[2]plantlist!$B$2:$B$943)</f>
        <v>G</v>
      </c>
    </row>
    <row r="244" spans="1:15" x14ac:dyDescent="0.2">
      <c r="A244" s="7" t="s">
        <v>230</v>
      </c>
      <c r="B244" s="2">
        <v>1997</v>
      </c>
      <c r="C244" s="2" t="s">
        <v>0</v>
      </c>
      <c r="D244" s="2">
        <v>0</v>
      </c>
      <c r="E244" s="2">
        <v>86</v>
      </c>
      <c r="F244" s="2">
        <v>86</v>
      </c>
      <c r="G244" s="2">
        <v>5000</v>
      </c>
      <c r="H244" s="2" t="s">
        <v>102</v>
      </c>
      <c r="I244" s="2" t="s">
        <v>2</v>
      </c>
      <c r="J244" s="2" t="s">
        <v>103</v>
      </c>
      <c r="K244" s="2" t="str">
        <f>LOOKUP(A244,'[2]Collin Seedling for R'!$A$3:$A$51,'[2]Collin Seedling for R'!$R$3:$R$51)</f>
        <v>Mod</v>
      </c>
      <c r="L244" s="2" t="str">
        <f>LOOKUP(A244,'[2]Collin Seedling for R'!$A$3:$A$51,'[2]Collin Seedling for R'!$T$3:$T$51)</f>
        <v>FS</v>
      </c>
      <c r="M244" s="2" t="str">
        <f>LOOKUP(A244,'[2]Collin Seedling for R'!$A$3:$A$51,'[2]Collin Seedling for R'!$P$3:$P$51)</f>
        <v>Unseeded</v>
      </c>
      <c r="N244" s="8">
        <f t="shared" si="3"/>
        <v>1.72</v>
      </c>
      <c r="O244" s="2" t="str">
        <f>LOOKUP(H244,[2]plantlist!$A$2:$A$943,[2]plantlist!$B$2:$B$943)</f>
        <v>F</v>
      </c>
    </row>
    <row r="245" spans="1:15" x14ac:dyDescent="0.2">
      <c r="A245" s="7" t="s">
        <v>230</v>
      </c>
      <c r="B245" s="2">
        <v>1997</v>
      </c>
      <c r="C245" s="2" t="s">
        <v>0</v>
      </c>
      <c r="D245" s="2">
        <v>0</v>
      </c>
      <c r="E245" s="2">
        <v>78</v>
      </c>
      <c r="F245" s="2">
        <v>78</v>
      </c>
      <c r="G245" s="2">
        <v>5000</v>
      </c>
      <c r="H245" s="2" t="s">
        <v>45</v>
      </c>
      <c r="I245" s="2" t="s">
        <v>2</v>
      </c>
      <c r="J245" s="2" t="s">
        <v>46</v>
      </c>
      <c r="K245" s="2" t="str">
        <f>LOOKUP(A245,'[2]Collin Seedling for R'!$A$3:$A$51,'[2]Collin Seedling for R'!$R$3:$R$51)</f>
        <v>Mod</v>
      </c>
      <c r="L245" s="2" t="str">
        <f>LOOKUP(A245,'[2]Collin Seedling for R'!$A$3:$A$51,'[2]Collin Seedling for R'!$T$3:$T$51)</f>
        <v>FS</v>
      </c>
      <c r="M245" s="2" t="str">
        <f>LOOKUP(A245,'[2]Collin Seedling for R'!$A$3:$A$51,'[2]Collin Seedling for R'!$P$3:$P$51)</f>
        <v>Unseeded</v>
      </c>
      <c r="N245" s="8">
        <f t="shared" si="3"/>
        <v>1.5599999999999998</v>
      </c>
      <c r="O245" s="2" t="str">
        <f>LOOKUP(H245,[2]plantlist!$A$2:$A$943,[2]plantlist!$B$2:$B$943)</f>
        <v>F</v>
      </c>
    </row>
    <row r="246" spans="1:15" x14ac:dyDescent="0.2">
      <c r="A246" s="7" t="s">
        <v>230</v>
      </c>
      <c r="B246" s="2">
        <v>1997</v>
      </c>
      <c r="C246" s="2" t="s">
        <v>0</v>
      </c>
      <c r="D246" s="2">
        <v>0</v>
      </c>
      <c r="E246" s="2">
        <v>36</v>
      </c>
      <c r="F246" s="2">
        <v>36</v>
      </c>
      <c r="G246" s="2">
        <v>5000</v>
      </c>
      <c r="H246" s="2" t="s">
        <v>346</v>
      </c>
      <c r="I246" s="2" t="s">
        <v>2</v>
      </c>
      <c r="J246" s="2" t="s">
        <v>347</v>
      </c>
      <c r="K246" s="2" t="str">
        <f>LOOKUP(A246,'[2]Collin Seedling for R'!$A$3:$A$51,'[2]Collin Seedling for R'!$R$3:$R$51)</f>
        <v>Mod</v>
      </c>
      <c r="L246" s="2" t="str">
        <f>LOOKUP(A246,'[2]Collin Seedling for R'!$A$3:$A$51,'[2]Collin Seedling for R'!$T$3:$T$51)</f>
        <v>FS</v>
      </c>
      <c r="M246" s="2" t="str">
        <f>LOOKUP(A246,'[2]Collin Seedling for R'!$A$3:$A$51,'[2]Collin Seedling for R'!$P$3:$P$51)</f>
        <v>Unseeded</v>
      </c>
      <c r="N246" s="8">
        <f t="shared" si="3"/>
        <v>0.72</v>
      </c>
      <c r="O246" s="2" t="str">
        <f>LOOKUP(H246,[2]plantlist!$A$2:$A$943,[2]plantlist!$B$2:$B$943)</f>
        <v>G</v>
      </c>
    </row>
    <row r="247" spans="1:15" x14ac:dyDescent="0.2">
      <c r="A247" s="7" t="s">
        <v>230</v>
      </c>
      <c r="B247" s="2">
        <v>1997</v>
      </c>
      <c r="C247" s="2" t="s">
        <v>0</v>
      </c>
      <c r="D247" s="2">
        <v>0</v>
      </c>
      <c r="E247" s="2">
        <v>3</v>
      </c>
      <c r="F247" s="2">
        <v>3</v>
      </c>
      <c r="G247" s="2">
        <v>5000</v>
      </c>
      <c r="H247" s="2" t="s">
        <v>66</v>
      </c>
      <c r="I247" s="2" t="s">
        <v>19</v>
      </c>
      <c r="J247" s="2" t="s">
        <v>67</v>
      </c>
      <c r="K247" s="2" t="str">
        <f>LOOKUP(A247,'[2]Collin Seedling for R'!$A$3:$A$51,'[2]Collin Seedling for R'!$R$3:$R$51)</f>
        <v>Mod</v>
      </c>
      <c r="L247" s="2" t="str">
        <f>LOOKUP(A247,'[2]Collin Seedling for R'!$A$3:$A$51,'[2]Collin Seedling for R'!$T$3:$T$51)</f>
        <v>FS</v>
      </c>
      <c r="M247" s="2" t="str">
        <f>LOOKUP(A247,'[2]Collin Seedling for R'!$A$3:$A$51,'[2]Collin Seedling for R'!$P$3:$P$51)</f>
        <v>Unseeded</v>
      </c>
      <c r="N247" s="8">
        <f t="shared" si="3"/>
        <v>0.06</v>
      </c>
      <c r="O247" s="2" t="str">
        <f>LOOKUP(H247,[2]plantlist!$A$2:$A$943,[2]plantlist!$B$2:$B$943)</f>
        <v>G</v>
      </c>
    </row>
    <row r="248" spans="1:15" x14ac:dyDescent="0.2">
      <c r="A248" s="7" t="s">
        <v>230</v>
      </c>
      <c r="B248" s="2">
        <v>1998</v>
      </c>
      <c r="C248" s="2" t="s">
        <v>0</v>
      </c>
      <c r="D248" s="2">
        <v>2640</v>
      </c>
      <c r="E248" s="2">
        <v>0</v>
      </c>
      <c r="F248" s="2">
        <v>2640</v>
      </c>
      <c r="G248" s="2">
        <v>5000</v>
      </c>
      <c r="H248" s="2" t="s">
        <v>6</v>
      </c>
      <c r="I248" s="2" t="s">
        <v>2</v>
      </c>
      <c r="J248" s="2" t="s">
        <v>7</v>
      </c>
      <c r="K248" s="2" t="str">
        <f>LOOKUP(A248,'[2]Collin Seedling for R'!$A$3:$A$51,'[2]Collin Seedling for R'!$R$3:$R$51)</f>
        <v>Mod</v>
      </c>
      <c r="L248" s="2" t="str">
        <f>LOOKUP(A248,'[2]Collin Seedling for R'!$A$3:$A$51,'[2]Collin Seedling for R'!$T$3:$T$51)</f>
        <v>FS</v>
      </c>
      <c r="M248" s="2" t="str">
        <f>LOOKUP(A248,'[2]Collin Seedling for R'!$A$3:$A$51,'[2]Collin Seedling for R'!$P$3:$P$51)</f>
        <v>Unseeded</v>
      </c>
      <c r="N248" s="8">
        <f t="shared" si="3"/>
        <v>0</v>
      </c>
      <c r="O248" s="2" t="str">
        <f>LOOKUP(H248,[2]plantlist!$A$2:$A$943,[2]plantlist!$B$2:$B$943)</f>
        <v>L</v>
      </c>
    </row>
    <row r="249" spans="1:15" x14ac:dyDescent="0.2">
      <c r="A249" s="7" t="s">
        <v>230</v>
      </c>
      <c r="B249" s="2">
        <v>1998</v>
      </c>
      <c r="C249" s="2" t="s">
        <v>0</v>
      </c>
      <c r="D249" s="2">
        <v>1814</v>
      </c>
      <c r="E249" s="2">
        <v>0</v>
      </c>
      <c r="F249" s="2">
        <v>1814</v>
      </c>
      <c r="G249" s="2">
        <v>5000</v>
      </c>
      <c r="H249" s="2" t="s">
        <v>53</v>
      </c>
      <c r="I249" s="2" t="s">
        <v>2</v>
      </c>
      <c r="J249" s="2" t="s">
        <v>54</v>
      </c>
      <c r="K249" s="2" t="str">
        <f>LOOKUP(A249,'[2]Collin Seedling for R'!$A$3:$A$51,'[2]Collin Seedling for R'!$R$3:$R$51)</f>
        <v>Mod</v>
      </c>
      <c r="L249" s="2" t="str">
        <f>LOOKUP(A249,'[2]Collin Seedling for R'!$A$3:$A$51,'[2]Collin Seedling for R'!$T$3:$T$51)</f>
        <v>FS</v>
      </c>
      <c r="M249" s="2" t="str">
        <f>LOOKUP(A249,'[2]Collin Seedling for R'!$A$3:$A$51,'[2]Collin Seedling for R'!$P$3:$P$51)</f>
        <v>Unseeded</v>
      </c>
      <c r="N249" s="8">
        <f t="shared" si="3"/>
        <v>0</v>
      </c>
      <c r="O249" s="2" t="str">
        <f>LOOKUP(H249,[2]plantlist!$A$2:$A$943,[2]plantlist!$B$2:$B$943)</f>
        <v>C</v>
      </c>
    </row>
    <row r="250" spans="1:15" x14ac:dyDescent="0.2">
      <c r="A250" s="7" t="s">
        <v>230</v>
      </c>
      <c r="B250" s="2">
        <v>1998</v>
      </c>
      <c r="C250" s="2" t="s">
        <v>0</v>
      </c>
      <c r="D250" s="2">
        <v>201</v>
      </c>
      <c r="E250" s="2">
        <v>0</v>
      </c>
      <c r="F250" s="2">
        <v>201</v>
      </c>
      <c r="G250" s="2">
        <v>5000</v>
      </c>
      <c r="H250" s="2" t="s">
        <v>278</v>
      </c>
      <c r="I250" s="2" t="s">
        <v>2</v>
      </c>
      <c r="J250" s="2" t="s">
        <v>279</v>
      </c>
      <c r="K250" s="2" t="str">
        <f>LOOKUP(A250,'[2]Collin Seedling for R'!$A$3:$A$51,'[2]Collin Seedling for R'!$R$3:$R$51)</f>
        <v>Mod</v>
      </c>
      <c r="L250" s="2" t="str">
        <f>LOOKUP(A250,'[2]Collin Seedling for R'!$A$3:$A$51,'[2]Collin Seedling for R'!$T$3:$T$51)</f>
        <v>FS</v>
      </c>
      <c r="M250" s="2" t="str">
        <f>LOOKUP(A250,'[2]Collin Seedling for R'!$A$3:$A$51,'[2]Collin Seedling for R'!$P$3:$P$51)</f>
        <v>Unseeded</v>
      </c>
      <c r="N250" s="8">
        <f t="shared" si="3"/>
        <v>0</v>
      </c>
      <c r="O250" s="2" t="str">
        <f>LOOKUP(H250,[2]plantlist!$A$2:$A$943,[2]plantlist!$B$2:$B$943)</f>
        <v>B</v>
      </c>
    </row>
    <row r="251" spans="1:15" x14ac:dyDescent="0.2">
      <c r="A251" s="7" t="s">
        <v>230</v>
      </c>
      <c r="B251" s="2">
        <v>1998</v>
      </c>
      <c r="C251" s="2" t="s">
        <v>0</v>
      </c>
      <c r="D251" s="2">
        <v>120</v>
      </c>
      <c r="E251" s="2">
        <v>692</v>
      </c>
      <c r="F251" s="2">
        <v>812</v>
      </c>
      <c r="G251" s="2">
        <v>5000</v>
      </c>
      <c r="H251" s="2" t="s">
        <v>248</v>
      </c>
      <c r="I251" s="2" t="s">
        <v>2</v>
      </c>
      <c r="J251" s="2" t="s">
        <v>249</v>
      </c>
      <c r="K251" s="2" t="str">
        <f>LOOKUP(A251,'[2]Collin Seedling for R'!$A$3:$A$51,'[2]Collin Seedling for R'!$R$3:$R$51)</f>
        <v>Mod</v>
      </c>
      <c r="L251" s="2" t="str">
        <f>LOOKUP(A251,'[2]Collin Seedling for R'!$A$3:$A$51,'[2]Collin Seedling for R'!$T$3:$T$51)</f>
        <v>FS</v>
      </c>
      <c r="M251" s="2" t="str">
        <f>LOOKUP(A251,'[2]Collin Seedling for R'!$A$3:$A$51,'[2]Collin Seedling for R'!$P$3:$P$51)</f>
        <v>Unseeded</v>
      </c>
      <c r="N251" s="8">
        <f t="shared" si="3"/>
        <v>13.84</v>
      </c>
      <c r="O251" s="2" t="str">
        <f>LOOKUP(H251,[2]plantlist!$A$2:$A$943,[2]plantlist!$B$2:$B$943)</f>
        <v>G</v>
      </c>
    </row>
    <row r="252" spans="1:15" x14ac:dyDescent="0.2">
      <c r="A252" s="7" t="s">
        <v>230</v>
      </c>
      <c r="B252" s="2">
        <v>1998</v>
      </c>
      <c r="C252" s="2" t="s">
        <v>0</v>
      </c>
      <c r="D252" s="2">
        <v>117</v>
      </c>
      <c r="E252" s="2">
        <v>2755</v>
      </c>
      <c r="F252" s="2">
        <v>2872</v>
      </c>
      <c r="G252" s="2">
        <v>5000</v>
      </c>
      <c r="H252" s="2" t="s">
        <v>368</v>
      </c>
      <c r="I252" s="2" t="s">
        <v>2</v>
      </c>
      <c r="J252" s="2" t="s">
        <v>369</v>
      </c>
      <c r="K252" s="2" t="str">
        <f>LOOKUP(A252,'[2]Collin Seedling for R'!$A$3:$A$51,'[2]Collin Seedling for R'!$R$3:$R$51)</f>
        <v>Mod</v>
      </c>
      <c r="L252" s="2" t="str">
        <f>LOOKUP(A252,'[2]Collin Seedling for R'!$A$3:$A$51,'[2]Collin Seedling for R'!$T$3:$T$51)</f>
        <v>FS</v>
      </c>
      <c r="M252" s="2" t="str">
        <f>LOOKUP(A252,'[2]Collin Seedling for R'!$A$3:$A$51,'[2]Collin Seedling for R'!$P$3:$P$51)</f>
        <v>Unseeded</v>
      </c>
      <c r="N252" s="8">
        <f t="shared" si="3"/>
        <v>55.1</v>
      </c>
      <c r="O252" s="2" t="str">
        <f>LOOKUP(H252,[2]plantlist!$A$2:$A$943,[2]plantlist!$B$2:$B$943)</f>
        <v>G</v>
      </c>
    </row>
    <row r="253" spans="1:15" x14ac:dyDescent="0.2">
      <c r="A253" s="7" t="s">
        <v>230</v>
      </c>
      <c r="B253" s="2">
        <v>1998</v>
      </c>
      <c r="C253" s="2" t="s">
        <v>0</v>
      </c>
      <c r="D253" s="2">
        <v>42</v>
      </c>
      <c r="E253" s="2">
        <v>496</v>
      </c>
      <c r="F253" s="2">
        <v>538</v>
      </c>
      <c r="G253" s="2">
        <v>5000</v>
      </c>
      <c r="H253" s="2" t="s">
        <v>372</v>
      </c>
      <c r="I253" s="2" t="s">
        <v>2</v>
      </c>
      <c r="J253" s="2" t="s">
        <v>48</v>
      </c>
      <c r="K253" s="2" t="str">
        <f>LOOKUP(A253,'[2]Collin Seedling for R'!$A$3:$A$51,'[2]Collin Seedling for R'!$R$3:$R$51)</f>
        <v>Mod</v>
      </c>
      <c r="L253" s="2" t="str">
        <f>LOOKUP(A253,'[2]Collin Seedling for R'!$A$3:$A$51,'[2]Collin Seedling for R'!$T$3:$T$51)</f>
        <v>FS</v>
      </c>
      <c r="M253" s="2" t="str">
        <f>LOOKUP(A253,'[2]Collin Seedling for R'!$A$3:$A$51,'[2]Collin Seedling for R'!$P$3:$P$51)</f>
        <v>Unseeded</v>
      </c>
      <c r="N253" s="8">
        <f t="shared" si="3"/>
        <v>9.92</v>
      </c>
      <c r="O253" s="2" t="str">
        <f>LOOKUP(H253,[2]plantlist!$A$2:$A$943,[2]plantlist!$B$2:$B$943)</f>
        <v>G</v>
      </c>
    </row>
    <row r="254" spans="1:15" x14ac:dyDescent="0.2">
      <c r="A254" s="7" t="s">
        <v>230</v>
      </c>
      <c r="B254" s="2">
        <v>1998</v>
      </c>
      <c r="C254" s="2" t="s">
        <v>0</v>
      </c>
      <c r="D254" s="2">
        <v>22</v>
      </c>
      <c r="E254" s="2">
        <v>0</v>
      </c>
      <c r="F254" s="2">
        <v>22</v>
      </c>
      <c r="G254" s="2">
        <v>5000</v>
      </c>
      <c r="H254" s="2" t="s">
        <v>410</v>
      </c>
      <c r="I254" s="2" t="s">
        <v>19</v>
      </c>
      <c r="J254" s="2" t="s">
        <v>411</v>
      </c>
      <c r="K254" s="2" t="str">
        <f>LOOKUP(A254,'[2]Collin Seedling for R'!$A$3:$A$51,'[2]Collin Seedling for R'!$R$3:$R$51)</f>
        <v>Mod</v>
      </c>
      <c r="L254" s="2" t="str">
        <f>LOOKUP(A254,'[2]Collin Seedling for R'!$A$3:$A$51,'[2]Collin Seedling for R'!$T$3:$T$51)</f>
        <v>FS</v>
      </c>
      <c r="M254" s="2" t="str">
        <f>LOOKUP(A254,'[2]Collin Seedling for R'!$A$3:$A$51,'[2]Collin Seedling for R'!$P$3:$P$51)</f>
        <v>Unseeded</v>
      </c>
      <c r="N254" s="8">
        <f t="shared" si="3"/>
        <v>0</v>
      </c>
      <c r="O254" s="2" t="str">
        <f>LOOKUP(H254,[2]plantlist!$A$2:$A$943,[2]plantlist!$B$2:$B$943)</f>
        <v>T</v>
      </c>
    </row>
    <row r="255" spans="1:15" x14ac:dyDescent="0.2">
      <c r="A255" s="7" t="s">
        <v>230</v>
      </c>
      <c r="B255" s="2">
        <v>1998</v>
      </c>
      <c r="C255" s="2" t="s">
        <v>0</v>
      </c>
      <c r="D255" s="2">
        <v>13</v>
      </c>
      <c r="E255" s="2">
        <v>0</v>
      </c>
      <c r="F255" s="2">
        <v>13</v>
      </c>
      <c r="G255" s="2">
        <v>5000</v>
      </c>
      <c r="H255" s="2" t="s">
        <v>366</v>
      </c>
      <c r="I255" s="2" t="s">
        <v>2</v>
      </c>
      <c r="J255" s="2" t="s">
        <v>367</v>
      </c>
      <c r="K255" s="2" t="str">
        <f>LOOKUP(A255,'[2]Collin Seedling for R'!$A$3:$A$51,'[2]Collin Seedling for R'!$R$3:$R$51)</f>
        <v>Mod</v>
      </c>
      <c r="L255" s="2" t="str">
        <f>LOOKUP(A255,'[2]Collin Seedling for R'!$A$3:$A$51,'[2]Collin Seedling for R'!$T$3:$T$51)</f>
        <v>FS</v>
      </c>
      <c r="M255" s="2" t="str">
        <f>LOOKUP(A255,'[2]Collin Seedling for R'!$A$3:$A$51,'[2]Collin Seedling for R'!$P$3:$P$51)</f>
        <v>Unseeded</v>
      </c>
      <c r="N255" s="8">
        <f t="shared" si="3"/>
        <v>0</v>
      </c>
      <c r="O255" s="2" t="str">
        <f>LOOKUP(H255,[2]plantlist!$A$2:$A$943,[2]plantlist!$B$2:$B$943)</f>
        <v>B</v>
      </c>
    </row>
    <row r="256" spans="1:15" x14ac:dyDescent="0.2">
      <c r="A256" s="7" t="s">
        <v>230</v>
      </c>
      <c r="B256" s="2">
        <v>1998</v>
      </c>
      <c r="C256" s="2" t="s">
        <v>0</v>
      </c>
      <c r="D256" s="2">
        <v>9</v>
      </c>
      <c r="E256" s="2">
        <v>116</v>
      </c>
      <c r="F256" s="2">
        <v>125</v>
      </c>
      <c r="G256" s="2">
        <v>5000</v>
      </c>
      <c r="H256" s="2" t="s">
        <v>66</v>
      </c>
      <c r="I256" s="2" t="s">
        <v>2</v>
      </c>
      <c r="J256" s="2" t="s">
        <v>67</v>
      </c>
      <c r="K256" s="2" t="str">
        <f>LOOKUP(A256,'[2]Collin Seedling for R'!$A$3:$A$51,'[2]Collin Seedling for R'!$R$3:$R$51)</f>
        <v>Mod</v>
      </c>
      <c r="L256" s="2" t="str">
        <f>LOOKUP(A256,'[2]Collin Seedling for R'!$A$3:$A$51,'[2]Collin Seedling for R'!$T$3:$T$51)</f>
        <v>FS</v>
      </c>
      <c r="M256" s="2" t="str">
        <f>LOOKUP(A256,'[2]Collin Seedling for R'!$A$3:$A$51,'[2]Collin Seedling for R'!$P$3:$P$51)</f>
        <v>Unseeded</v>
      </c>
      <c r="N256" s="8">
        <f t="shared" si="3"/>
        <v>2.3199999999999998</v>
      </c>
      <c r="O256" s="2" t="str">
        <f>LOOKUP(H256,[2]plantlist!$A$2:$A$943,[2]plantlist!$B$2:$B$943)</f>
        <v>G</v>
      </c>
    </row>
    <row r="257" spans="1:15" x14ac:dyDescent="0.2">
      <c r="A257" s="7" t="s">
        <v>230</v>
      </c>
      <c r="B257" s="2">
        <v>1998</v>
      </c>
      <c r="C257" s="2" t="s">
        <v>0</v>
      </c>
      <c r="D257" s="2">
        <v>9</v>
      </c>
      <c r="E257" s="2">
        <v>0</v>
      </c>
      <c r="F257" s="2">
        <v>9</v>
      </c>
      <c r="G257" s="2">
        <v>5000</v>
      </c>
      <c r="H257" s="2" t="s">
        <v>55</v>
      </c>
      <c r="I257" s="2" t="s">
        <v>2</v>
      </c>
      <c r="J257" s="2" t="s">
        <v>56</v>
      </c>
      <c r="K257" s="2" t="str">
        <f>LOOKUP(A257,'[2]Collin Seedling for R'!$A$3:$A$51,'[2]Collin Seedling for R'!$R$3:$R$51)</f>
        <v>Mod</v>
      </c>
      <c r="L257" s="2" t="str">
        <f>LOOKUP(A257,'[2]Collin Seedling for R'!$A$3:$A$51,'[2]Collin Seedling for R'!$T$3:$T$51)</f>
        <v>FS</v>
      </c>
      <c r="M257" s="2" t="str">
        <f>LOOKUP(A257,'[2]Collin Seedling for R'!$A$3:$A$51,'[2]Collin Seedling for R'!$P$3:$P$51)</f>
        <v>Unseeded</v>
      </c>
      <c r="N257" s="8">
        <f t="shared" si="3"/>
        <v>0</v>
      </c>
      <c r="O257" s="2" t="str">
        <f>LOOKUP(H257,[2]plantlist!$A$2:$A$943,[2]plantlist!$B$2:$B$943)</f>
        <v>T</v>
      </c>
    </row>
    <row r="258" spans="1:15" x14ac:dyDescent="0.2">
      <c r="A258" s="7" t="s">
        <v>230</v>
      </c>
      <c r="B258" s="2">
        <v>1998</v>
      </c>
      <c r="C258" s="2" t="s">
        <v>0</v>
      </c>
      <c r="D258" s="2">
        <v>6</v>
      </c>
      <c r="E258" s="2">
        <v>289</v>
      </c>
      <c r="F258" s="2">
        <v>295</v>
      </c>
      <c r="G258" s="2">
        <v>5000</v>
      </c>
      <c r="H258" s="2" t="s">
        <v>8</v>
      </c>
      <c r="I258" s="2" t="s">
        <v>2</v>
      </c>
      <c r="J258" s="2" t="s">
        <v>9</v>
      </c>
      <c r="K258" s="2" t="str">
        <f>LOOKUP(A258,'[2]Collin Seedling for R'!$A$3:$A$51,'[2]Collin Seedling for R'!$R$3:$R$51)</f>
        <v>Mod</v>
      </c>
      <c r="L258" s="2" t="str">
        <f>LOOKUP(A258,'[2]Collin Seedling for R'!$A$3:$A$51,'[2]Collin Seedling for R'!$T$3:$T$51)</f>
        <v>FS</v>
      </c>
      <c r="M258" s="2" t="str">
        <f>LOOKUP(A258,'[2]Collin Seedling for R'!$A$3:$A$51,'[2]Collin Seedling for R'!$P$3:$P$51)</f>
        <v>Unseeded</v>
      </c>
      <c r="N258" s="8">
        <f t="shared" ref="N258:N321" si="4">E258/G258*100</f>
        <v>5.7799999999999994</v>
      </c>
      <c r="O258" s="2" t="str">
        <f>LOOKUP(H258,[2]plantlist!$A$2:$A$943,[2]plantlist!$B$2:$B$943)</f>
        <v>G</v>
      </c>
    </row>
    <row r="259" spans="1:15" x14ac:dyDescent="0.2">
      <c r="A259" s="7" t="s">
        <v>230</v>
      </c>
      <c r="B259" s="2">
        <v>1998</v>
      </c>
      <c r="C259" s="2" t="s">
        <v>0</v>
      </c>
      <c r="D259" s="2">
        <v>4</v>
      </c>
      <c r="E259" s="2">
        <v>2</v>
      </c>
      <c r="F259" s="2">
        <v>6</v>
      </c>
      <c r="G259" s="2">
        <v>5000</v>
      </c>
      <c r="H259" s="2" t="s">
        <v>10</v>
      </c>
      <c r="I259" s="2" t="s">
        <v>2</v>
      </c>
      <c r="J259" s="2" t="s">
        <v>11</v>
      </c>
      <c r="K259" s="2" t="str">
        <f>LOOKUP(A259,'[2]Collin Seedling for R'!$A$3:$A$51,'[2]Collin Seedling for R'!$R$3:$R$51)</f>
        <v>Mod</v>
      </c>
      <c r="L259" s="2" t="str">
        <f>LOOKUP(A259,'[2]Collin Seedling for R'!$A$3:$A$51,'[2]Collin Seedling for R'!$T$3:$T$51)</f>
        <v>FS</v>
      </c>
      <c r="M259" s="2" t="str">
        <f>LOOKUP(A259,'[2]Collin Seedling for R'!$A$3:$A$51,'[2]Collin Seedling for R'!$P$3:$P$51)</f>
        <v>Unseeded</v>
      </c>
      <c r="N259" s="8">
        <f t="shared" si="4"/>
        <v>0.04</v>
      </c>
      <c r="O259" s="2" t="str">
        <f>LOOKUP(H259,[2]plantlist!$A$2:$A$943,[2]plantlist!$B$2:$B$943)</f>
        <v>L</v>
      </c>
    </row>
    <row r="260" spans="1:15" x14ac:dyDescent="0.2">
      <c r="A260" s="7" t="s">
        <v>230</v>
      </c>
      <c r="B260" s="2">
        <v>1998</v>
      </c>
      <c r="C260" s="2" t="s">
        <v>0</v>
      </c>
      <c r="D260" s="2">
        <v>3</v>
      </c>
      <c r="E260" s="2">
        <v>132</v>
      </c>
      <c r="F260" s="2">
        <v>135</v>
      </c>
      <c r="G260" s="2">
        <v>5000</v>
      </c>
      <c r="H260" s="2" t="s">
        <v>16</v>
      </c>
      <c r="I260" s="2" t="s">
        <v>2</v>
      </c>
      <c r="J260" s="2" t="s">
        <v>17</v>
      </c>
      <c r="K260" s="2" t="str">
        <f>LOOKUP(A260,'[2]Collin Seedling for R'!$A$3:$A$51,'[2]Collin Seedling for R'!$R$3:$R$51)</f>
        <v>Mod</v>
      </c>
      <c r="L260" s="2" t="str">
        <f>LOOKUP(A260,'[2]Collin Seedling for R'!$A$3:$A$51,'[2]Collin Seedling for R'!$T$3:$T$51)</f>
        <v>FS</v>
      </c>
      <c r="M260" s="2" t="str">
        <f>LOOKUP(A260,'[2]Collin Seedling for R'!$A$3:$A$51,'[2]Collin Seedling for R'!$P$3:$P$51)</f>
        <v>Unseeded</v>
      </c>
      <c r="N260" s="8">
        <f t="shared" si="4"/>
        <v>2.64</v>
      </c>
      <c r="O260" s="2" t="str">
        <f>LOOKUP(H260,[2]plantlist!$A$2:$A$943,[2]plantlist!$B$2:$B$943)</f>
        <v>S</v>
      </c>
    </row>
    <row r="261" spans="1:15" x14ac:dyDescent="0.2">
      <c r="A261" s="7" t="s">
        <v>230</v>
      </c>
      <c r="B261" s="2">
        <v>1998</v>
      </c>
      <c r="C261" s="2" t="s">
        <v>0</v>
      </c>
      <c r="D261" s="2">
        <v>0</v>
      </c>
      <c r="E261" s="2">
        <v>55</v>
      </c>
      <c r="F261" s="2">
        <v>55</v>
      </c>
      <c r="G261" s="2">
        <v>5000</v>
      </c>
      <c r="H261" s="2" t="s">
        <v>368</v>
      </c>
      <c r="I261" s="2" t="s">
        <v>19</v>
      </c>
      <c r="J261" s="2" t="s">
        <v>369</v>
      </c>
      <c r="K261" s="2" t="str">
        <f>LOOKUP(A261,'[2]Collin Seedling for R'!$A$3:$A$51,'[2]Collin Seedling for R'!$R$3:$R$51)</f>
        <v>Mod</v>
      </c>
      <c r="L261" s="2" t="str">
        <f>LOOKUP(A261,'[2]Collin Seedling for R'!$A$3:$A$51,'[2]Collin Seedling for R'!$T$3:$T$51)</f>
        <v>FS</v>
      </c>
      <c r="M261" s="2" t="str">
        <f>LOOKUP(A261,'[2]Collin Seedling for R'!$A$3:$A$51,'[2]Collin Seedling for R'!$P$3:$P$51)</f>
        <v>Unseeded</v>
      </c>
      <c r="N261" s="8">
        <f t="shared" si="4"/>
        <v>1.0999999999999999</v>
      </c>
      <c r="O261" s="2" t="str">
        <f>LOOKUP(H261,[2]plantlist!$A$2:$A$943,[2]plantlist!$B$2:$B$943)</f>
        <v>G</v>
      </c>
    </row>
    <row r="262" spans="1:15" x14ac:dyDescent="0.2">
      <c r="A262" s="7" t="s">
        <v>230</v>
      </c>
      <c r="B262" s="2">
        <v>1998</v>
      </c>
      <c r="C262" s="2" t="s">
        <v>0</v>
      </c>
      <c r="D262" s="2">
        <v>0</v>
      </c>
      <c r="E262" s="2">
        <v>44</v>
      </c>
      <c r="F262" s="2">
        <v>44</v>
      </c>
      <c r="G262" s="2">
        <v>5000</v>
      </c>
      <c r="H262" s="2" t="s">
        <v>23</v>
      </c>
      <c r="I262" s="2" t="s">
        <v>2</v>
      </c>
      <c r="J262" s="2" t="s">
        <v>24</v>
      </c>
      <c r="K262" s="2" t="str">
        <f>LOOKUP(A262,'[2]Collin Seedling for R'!$A$3:$A$51,'[2]Collin Seedling for R'!$R$3:$R$51)</f>
        <v>Mod</v>
      </c>
      <c r="L262" s="2" t="str">
        <f>LOOKUP(A262,'[2]Collin Seedling for R'!$A$3:$A$51,'[2]Collin Seedling for R'!$T$3:$T$51)</f>
        <v>FS</v>
      </c>
      <c r="M262" s="2" t="str">
        <f>LOOKUP(A262,'[2]Collin Seedling for R'!$A$3:$A$51,'[2]Collin Seedling for R'!$P$3:$P$51)</f>
        <v>Unseeded</v>
      </c>
      <c r="N262" s="8">
        <f t="shared" si="4"/>
        <v>0.88</v>
      </c>
      <c r="O262" s="2" t="str">
        <f>LOOKUP(H262,[2]plantlist!$A$2:$A$943,[2]plantlist!$B$2:$B$943)</f>
        <v>S</v>
      </c>
    </row>
    <row r="263" spans="1:15" x14ac:dyDescent="0.2">
      <c r="A263" s="7" t="s">
        <v>230</v>
      </c>
      <c r="B263" s="2">
        <v>1998</v>
      </c>
      <c r="C263" s="2" t="s">
        <v>0</v>
      </c>
      <c r="D263" s="2">
        <v>0</v>
      </c>
      <c r="E263" s="2">
        <v>1</v>
      </c>
      <c r="F263" s="2">
        <v>1</v>
      </c>
      <c r="G263" s="2">
        <v>5000</v>
      </c>
      <c r="H263" s="2" t="s">
        <v>248</v>
      </c>
      <c r="I263" s="2" t="s">
        <v>19</v>
      </c>
      <c r="J263" s="2" t="s">
        <v>249</v>
      </c>
      <c r="K263" s="2" t="str">
        <f>LOOKUP(A263,'[2]Collin Seedling for R'!$A$3:$A$51,'[2]Collin Seedling for R'!$R$3:$R$51)</f>
        <v>Mod</v>
      </c>
      <c r="L263" s="2" t="str">
        <f>LOOKUP(A263,'[2]Collin Seedling for R'!$A$3:$A$51,'[2]Collin Seedling for R'!$T$3:$T$51)</f>
        <v>FS</v>
      </c>
      <c r="M263" s="2" t="str">
        <f>LOOKUP(A263,'[2]Collin Seedling for R'!$A$3:$A$51,'[2]Collin Seedling for R'!$P$3:$P$51)</f>
        <v>Unseeded</v>
      </c>
      <c r="N263" s="8">
        <f t="shared" si="4"/>
        <v>0.02</v>
      </c>
      <c r="O263" s="2" t="str">
        <f>LOOKUP(H263,[2]plantlist!$A$2:$A$943,[2]plantlist!$B$2:$B$943)</f>
        <v>G</v>
      </c>
    </row>
    <row r="264" spans="1:15" x14ac:dyDescent="0.2">
      <c r="A264" s="7" t="s">
        <v>230</v>
      </c>
      <c r="B264" s="2">
        <v>1998</v>
      </c>
      <c r="C264" s="2" t="s">
        <v>0</v>
      </c>
      <c r="D264" s="2">
        <v>0</v>
      </c>
      <c r="E264" s="2">
        <v>21</v>
      </c>
      <c r="F264" s="2">
        <v>21</v>
      </c>
      <c r="G264" s="2">
        <v>5000</v>
      </c>
      <c r="H264" s="2" t="s">
        <v>373</v>
      </c>
      <c r="I264" s="2" t="s">
        <v>2</v>
      </c>
      <c r="J264" s="2" t="s">
        <v>67</v>
      </c>
      <c r="K264" s="2" t="str">
        <f>LOOKUP(A264,'[2]Collin Seedling for R'!$A$3:$A$51,'[2]Collin Seedling for R'!$R$3:$R$51)</f>
        <v>Mod</v>
      </c>
      <c r="L264" s="2" t="str">
        <f>LOOKUP(A264,'[2]Collin Seedling for R'!$A$3:$A$51,'[2]Collin Seedling for R'!$T$3:$T$51)</f>
        <v>FS</v>
      </c>
      <c r="M264" s="2" t="str">
        <f>LOOKUP(A264,'[2]Collin Seedling for R'!$A$3:$A$51,'[2]Collin Seedling for R'!$P$3:$P$51)</f>
        <v>Unseeded</v>
      </c>
      <c r="N264" s="8">
        <f t="shared" si="4"/>
        <v>0.42</v>
      </c>
      <c r="O264" s="2" t="str">
        <f>LOOKUP(H264,[2]plantlist!$A$2:$A$943,[2]plantlist!$B$2:$B$943)</f>
        <v>G</v>
      </c>
    </row>
    <row r="265" spans="1:15" x14ac:dyDescent="0.2">
      <c r="A265" s="7" t="s">
        <v>230</v>
      </c>
      <c r="B265" s="2">
        <v>1998</v>
      </c>
      <c r="C265" s="2" t="s">
        <v>0</v>
      </c>
      <c r="D265" s="2">
        <v>0</v>
      </c>
      <c r="E265" s="2">
        <v>110</v>
      </c>
      <c r="F265" s="2">
        <v>110</v>
      </c>
      <c r="G265" s="2">
        <v>5000</v>
      </c>
      <c r="H265" s="2" t="s">
        <v>8</v>
      </c>
      <c r="I265" s="2" t="s">
        <v>19</v>
      </c>
      <c r="J265" s="2" t="s">
        <v>9</v>
      </c>
      <c r="K265" s="2" t="str">
        <f>LOOKUP(A265,'[2]Collin Seedling for R'!$A$3:$A$51,'[2]Collin Seedling for R'!$R$3:$R$51)</f>
        <v>Mod</v>
      </c>
      <c r="L265" s="2" t="str">
        <f>LOOKUP(A265,'[2]Collin Seedling for R'!$A$3:$A$51,'[2]Collin Seedling for R'!$T$3:$T$51)</f>
        <v>FS</v>
      </c>
      <c r="M265" s="2" t="str">
        <f>LOOKUP(A265,'[2]Collin Seedling for R'!$A$3:$A$51,'[2]Collin Seedling for R'!$P$3:$P$51)</f>
        <v>Unseeded</v>
      </c>
      <c r="N265" s="8">
        <f t="shared" si="4"/>
        <v>2.1999999999999997</v>
      </c>
      <c r="O265" s="2" t="str">
        <f>LOOKUP(H265,[2]plantlist!$A$2:$A$943,[2]plantlist!$B$2:$B$943)</f>
        <v>G</v>
      </c>
    </row>
    <row r="266" spans="1:15" x14ac:dyDescent="0.2">
      <c r="A266" s="7" t="s">
        <v>230</v>
      </c>
      <c r="B266" s="2">
        <v>2008</v>
      </c>
      <c r="C266" s="2" t="s">
        <v>0</v>
      </c>
      <c r="D266" s="2">
        <v>2615</v>
      </c>
      <c r="E266" s="2">
        <v>4374</v>
      </c>
      <c r="F266" s="2">
        <v>6989</v>
      </c>
      <c r="G266" s="2">
        <v>5008</v>
      </c>
      <c r="H266" s="2" t="s">
        <v>8</v>
      </c>
      <c r="I266" s="2" t="s">
        <v>2</v>
      </c>
      <c r="J266" s="2" t="s">
        <v>9</v>
      </c>
      <c r="K266" s="2" t="str">
        <f>LOOKUP(A266,'[2]Collin Seedling for R'!$A$3:$A$51,'[2]Collin Seedling for R'!$R$3:$R$51)</f>
        <v>Mod</v>
      </c>
      <c r="L266" s="2" t="str">
        <f>LOOKUP(A266,'[2]Collin Seedling for R'!$A$3:$A$51,'[2]Collin Seedling for R'!$T$3:$T$51)</f>
        <v>FS</v>
      </c>
      <c r="M266" s="2" t="str">
        <f>LOOKUP(A266,'[2]Collin Seedling for R'!$A$3:$A$51,'[2]Collin Seedling for R'!$P$3:$P$51)</f>
        <v>Unseeded</v>
      </c>
      <c r="N266" s="8">
        <f t="shared" si="4"/>
        <v>87.340255591054316</v>
      </c>
      <c r="O266" s="2" t="str">
        <f>LOOKUP(H266,[2]plantlist!$A$2:$A$943,[2]plantlist!$B$2:$B$943)</f>
        <v>G</v>
      </c>
    </row>
    <row r="267" spans="1:15" x14ac:dyDescent="0.2">
      <c r="A267" s="7" t="s">
        <v>230</v>
      </c>
      <c r="B267" s="2">
        <v>2008</v>
      </c>
      <c r="C267" s="2" t="s">
        <v>0</v>
      </c>
      <c r="D267" s="2">
        <v>1922</v>
      </c>
      <c r="E267" s="2">
        <v>0</v>
      </c>
      <c r="F267" s="2">
        <v>1922</v>
      </c>
      <c r="G267" s="2">
        <v>5008</v>
      </c>
      <c r="H267" s="2" t="s">
        <v>6</v>
      </c>
      <c r="I267" s="2" t="s">
        <v>2</v>
      </c>
      <c r="J267" s="2" t="s">
        <v>7</v>
      </c>
      <c r="K267" s="2" t="str">
        <f>LOOKUP(A267,'[2]Collin Seedling for R'!$A$3:$A$51,'[2]Collin Seedling for R'!$R$3:$R$51)</f>
        <v>Mod</v>
      </c>
      <c r="L267" s="2" t="str">
        <f>LOOKUP(A267,'[2]Collin Seedling for R'!$A$3:$A$51,'[2]Collin Seedling for R'!$T$3:$T$51)</f>
        <v>FS</v>
      </c>
      <c r="M267" s="2" t="str">
        <f>LOOKUP(A267,'[2]Collin Seedling for R'!$A$3:$A$51,'[2]Collin Seedling for R'!$P$3:$P$51)</f>
        <v>Unseeded</v>
      </c>
      <c r="N267" s="8">
        <f t="shared" si="4"/>
        <v>0</v>
      </c>
      <c r="O267" s="2" t="str">
        <f>LOOKUP(H267,[2]plantlist!$A$2:$A$943,[2]plantlist!$B$2:$B$943)</f>
        <v>L</v>
      </c>
    </row>
    <row r="268" spans="1:15" x14ac:dyDescent="0.2">
      <c r="A268" s="7" t="s">
        <v>230</v>
      </c>
      <c r="B268" s="2">
        <v>2008</v>
      </c>
      <c r="C268" s="2" t="s">
        <v>0</v>
      </c>
      <c r="D268" s="2">
        <v>293</v>
      </c>
      <c r="E268" s="2">
        <v>0</v>
      </c>
      <c r="F268" s="2">
        <v>293</v>
      </c>
      <c r="G268" s="2">
        <v>5008</v>
      </c>
      <c r="H268" s="2" t="s">
        <v>53</v>
      </c>
      <c r="I268" s="2" t="s">
        <v>2</v>
      </c>
      <c r="J268" s="2" t="s">
        <v>54</v>
      </c>
      <c r="K268" s="2" t="str">
        <f>LOOKUP(A268,'[2]Collin Seedling for R'!$A$3:$A$51,'[2]Collin Seedling for R'!$R$3:$R$51)</f>
        <v>Mod</v>
      </c>
      <c r="L268" s="2" t="str">
        <f>LOOKUP(A268,'[2]Collin Seedling for R'!$A$3:$A$51,'[2]Collin Seedling for R'!$T$3:$T$51)</f>
        <v>FS</v>
      </c>
      <c r="M268" s="2" t="str">
        <f>LOOKUP(A268,'[2]Collin Seedling for R'!$A$3:$A$51,'[2]Collin Seedling for R'!$P$3:$P$51)</f>
        <v>Unseeded</v>
      </c>
      <c r="N268" s="8">
        <f t="shared" si="4"/>
        <v>0</v>
      </c>
      <c r="O268" s="2" t="str">
        <f>LOOKUP(H268,[2]plantlist!$A$2:$A$943,[2]plantlist!$B$2:$B$943)</f>
        <v>C</v>
      </c>
    </row>
    <row r="269" spans="1:15" x14ac:dyDescent="0.2">
      <c r="A269" s="7" t="s">
        <v>230</v>
      </c>
      <c r="B269" s="2">
        <v>2008</v>
      </c>
      <c r="C269" s="2" t="s">
        <v>0</v>
      </c>
      <c r="D269" s="2">
        <v>154</v>
      </c>
      <c r="E269" s="2">
        <v>673</v>
      </c>
      <c r="F269" s="2">
        <v>827</v>
      </c>
      <c r="G269" s="2">
        <v>5008</v>
      </c>
      <c r="H269" s="2" t="s">
        <v>10</v>
      </c>
      <c r="I269" s="2" t="s">
        <v>2</v>
      </c>
      <c r="J269" s="2" t="s">
        <v>11</v>
      </c>
      <c r="K269" s="2" t="str">
        <f>LOOKUP(A269,'[2]Collin Seedling for R'!$A$3:$A$51,'[2]Collin Seedling for R'!$R$3:$R$51)</f>
        <v>Mod</v>
      </c>
      <c r="L269" s="2" t="str">
        <f>LOOKUP(A269,'[2]Collin Seedling for R'!$A$3:$A$51,'[2]Collin Seedling for R'!$T$3:$T$51)</f>
        <v>FS</v>
      </c>
      <c r="M269" s="2" t="str">
        <f>LOOKUP(A269,'[2]Collin Seedling for R'!$A$3:$A$51,'[2]Collin Seedling for R'!$P$3:$P$51)</f>
        <v>Unseeded</v>
      </c>
      <c r="N269" s="8">
        <f t="shared" si="4"/>
        <v>13.43849840255591</v>
      </c>
      <c r="O269" s="2" t="str">
        <f>LOOKUP(H269,[2]plantlist!$A$2:$A$943,[2]plantlist!$B$2:$B$943)</f>
        <v>L</v>
      </c>
    </row>
    <row r="270" spans="1:15" x14ac:dyDescent="0.2">
      <c r="A270" s="7" t="s">
        <v>230</v>
      </c>
      <c r="B270" s="2">
        <v>2008</v>
      </c>
      <c r="C270" s="2" t="s">
        <v>0</v>
      </c>
      <c r="D270" s="2">
        <v>22</v>
      </c>
      <c r="E270" s="2">
        <v>32</v>
      </c>
      <c r="F270" s="2">
        <v>54</v>
      </c>
      <c r="G270" s="2">
        <v>5008</v>
      </c>
      <c r="H270" s="2" t="s">
        <v>231</v>
      </c>
      <c r="I270" s="2" t="s">
        <v>2</v>
      </c>
      <c r="J270" s="2" t="s">
        <v>232</v>
      </c>
      <c r="K270" s="2" t="str">
        <f>LOOKUP(A270,'[2]Collin Seedling for R'!$A$3:$A$51,'[2]Collin Seedling for R'!$R$3:$R$51)</f>
        <v>Mod</v>
      </c>
      <c r="L270" s="2" t="str">
        <f>LOOKUP(A270,'[2]Collin Seedling for R'!$A$3:$A$51,'[2]Collin Seedling for R'!$T$3:$T$51)</f>
        <v>FS</v>
      </c>
      <c r="M270" s="2" t="str">
        <f>LOOKUP(A270,'[2]Collin Seedling for R'!$A$3:$A$51,'[2]Collin Seedling for R'!$P$3:$P$51)</f>
        <v>Unseeded</v>
      </c>
      <c r="N270" s="8">
        <f t="shared" si="4"/>
        <v>0.63897763578274758</v>
      </c>
      <c r="O270" s="2" t="str">
        <f>LOOKUP(H270,[2]plantlist!$A$2:$A$943,[2]plantlist!$B$2:$B$943)</f>
        <v>F</v>
      </c>
    </row>
    <row r="271" spans="1:15" x14ac:dyDescent="0.2">
      <c r="A271" s="7" t="s">
        <v>230</v>
      </c>
      <c r="B271" s="2">
        <v>2008</v>
      </c>
      <c r="C271" s="2" t="s">
        <v>0</v>
      </c>
      <c r="D271" s="2">
        <v>2</v>
      </c>
      <c r="E271" s="2">
        <v>107</v>
      </c>
      <c r="F271" s="2">
        <v>109</v>
      </c>
      <c r="G271" s="2">
        <v>5008</v>
      </c>
      <c r="H271" s="2" t="s">
        <v>108</v>
      </c>
      <c r="I271" s="2" t="s">
        <v>2</v>
      </c>
      <c r="J271" s="2" t="s">
        <v>109</v>
      </c>
      <c r="K271" s="2" t="str">
        <f>LOOKUP(A271,'[2]Collin Seedling for R'!$A$3:$A$51,'[2]Collin Seedling for R'!$R$3:$R$51)</f>
        <v>Mod</v>
      </c>
      <c r="L271" s="2" t="str">
        <f>LOOKUP(A271,'[2]Collin Seedling for R'!$A$3:$A$51,'[2]Collin Seedling for R'!$T$3:$T$51)</f>
        <v>FS</v>
      </c>
      <c r="M271" s="2" t="str">
        <f>LOOKUP(A271,'[2]Collin Seedling for R'!$A$3:$A$51,'[2]Collin Seedling for R'!$P$3:$P$51)</f>
        <v>Unseeded</v>
      </c>
      <c r="N271" s="8">
        <f t="shared" si="4"/>
        <v>2.1365814696485623</v>
      </c>
      <c r="O271" s="2" t="str">
        <f>LOOKUP(H271,[2]plantlist!$A$2:$A$943,[2]plantlist!$B$2:$B$943)</f>
        <v>F</v>
      </c>
    </row>
    <row r="272" spans="1:15" x14ac:dyDescent="0.2">
      <c r="A272" s="7" t="s">
        <v>230</v>
      </c>
      <c r="B272" s="2">
        <v>2008</v>
      </c>
      <c r="C272" s="2" t="s">
        <v>0</v>
      </c>
      <c r="D272" s="2">
        <v>0</v>
      </c>
      <c r="E272" s="2">
        <v>732</v>
      </c>
      <c r="F272" s="2">
        <v>732</v>
      </c>
      <c r="G272" s="2">
        <v>5008</v>
      </c>
      <c r="H272" s="2" t="s">
        <v>47</v>
      </c>
      <c r="I272" s="2" t="s">
        <v>2</v>
      </c>
      <c r="J272" s="2" t="s">
        <v>48</v>
      </c>
      <c r="K272" s="2" t="str">
        <f>LOOKUP(A272,'[2]Collin Seedling for R'!$A$3:$A$51,'[2]Collin Seedling for R'!$R$3:$R$51)</f>
        <v>Mod</v>
      </c>
      <c r="L272" s="2" t="str">
        <f>LOOKUP(A272,'[2]Collin Seedling for R'!$A$3:$A$51,'[2]Collin Seedling for R'!$T$3:$T$51)</f>
        <v>FS</v>
      </c>
      <c r="M272" s="2" t="str">
        <f>LOOKUP(A272,'[2]Collin Seedling for R'!$A$3:$A$51,'[2]Collin Seedling for R'!$P$3:$P$51)</f>
        <v>Unseeded</v>
      </c>
      <c r="N272" s="8">
        <f t="shared" si="4"/>
        <v>14.616613418530353</v>
      </c>
      <c r="O272" s="2" t="str">
        <f>LOOKUP(H272,[2]plantlist!$A$2:$A$943,[2]plantlist!$B$2:$B$943)</f>
        <v>G</v>
      </c>
    </row>
    <row r="273" spans="1:15" x14ac:dyDescent="0.2">
      <c r="A273" s="7" t="s">
        <v>230</v>
      </c>
      <c r="B273" s="2">
        <v>2008</v>
      </c>
      <c r="C273" s="2" t="s">
        <v>0</v>
      </c>
      <c r="D273" s="2">
        <v>0</v>
      </c>
      <c r="E273" s="2">
        <v>22</v>
      </c>
      <c r="F273" s="2">
        <v>22</v>
      </c>
      <c r="G273" s="2">
        <v>5008</v>
      </c>
      <c r="H273" s="2" t="s">
        <v>57</v>
      </c>
      <c r="I273" s="2" t="s">
        <v>2</v>
      </c>
      <c r="J273" s="2" t="s">
        <v>58</v>
      </c>
      <c r="K273" s="2" t="str">
        <f>LOOKUP(A273,'[2]Collin Seedling for R'!$A$3:$A$51,'[2]Collin Seedling for R'!$R$3:$R$51)</f>
        <v>Mod</v>
      </c>
      <c r="L273" s="2" t="str">
        <f>LOOKUP(A273,'[2]Collin Seedling for R'!$A$3:$A$51,'[2]Collin Seedling for R'!$T$3:$T$51)</f>
        <v>FS</v>
      </c>
      <c r="M273" s="2" t="str">
        <f>LOOKUP(A273,'[2]Collin Seedling for R'!$A$3:$A$51,'[2]Collin Seedling for R'!$P$3:$P$51)</f>
        <v>Unseeded</v>
      </c>
      <c r="N273" s="8">
        <f t="shared" si="4"/>
        <v>0.43929712460063897</v>
      </c>
      <c r="O273" s="2" t="str">
        <f>LOOKUP(H273,[2]plantlist!$A$2:$A$943,[2]plantlist!$B$2:$B$943)</f>
        <v>F</v>
      </c>
    </row>
    <row r="274" spans="1:15" x14ac:dyDescent="0.2">
      <c r="A274" s="7" t="s">
        <v>230</v>
      </c>
      <c r="B274" s="2">
        <v>2008</v>
      </c>
      <c r="C274" s="2" t="s">
        <v>0</v>
      </c>
      <c r="D274" s="2">
        <v>0</v>
      </c>
      <c r="E274" s="2">
        <v>4</v>
      </c>
      <c r="F274" s="2">
        <v>4</v>
      </c>
      <c r="G274" s="2">
        <v>5008</v>
      </c>
      <c r="H274" s="2" t="s">
        <v>66</v>
      </c>
      <c r="I274" s="2" t="s">
        <v>2</v>
      </c>
      <c r="J274" s="2" t="s">
        <v>67</v>
      </c>
      <c r="K274" s="2" t="str">
        <f>LOOKUP(A274,'[2]Collin Seedling for R'!$A$3:$A$51,'[2]Collin Seedling for R'!$R$3:$R$51)</f>
        <v>Mod</v>
      </c>
      <c r="L274" s="2" t="str">
        <f>LOOKUP(A274,'[2]Collin Seedling for R'!$A$3:$A$51,'[2]Collin Seedling for R'!$T$3:$T$51)</f>
        <v>FS</v>
      </c>
      <c r="M274" s="2" t="str">
        <f>LOOKUP(A274,'[2]Collin Seedling for R'!$A$3:$A$51,'[2]Collin Seedling for R'!$P$3:$P$51)</f>
        <v>Unseeded</v>
      </c>
      <c r="N274" s="8">
        <f t="shared" si="4"/>
        <v>7.9872204472843447E-2</v>
      </c>
      <c r="O274" s="2" t="str">
        <f>LOOKUP(H274,[2]plantlist!$A$2:$A$943,[2]plantlist!$B$2:$B$943)</f>
        <v>G</v>
      </c>
    </row>
    <row r="275" spans="1:15" x14ac:dyDescent="0.2">
      <c r="A275" s="7" t="s">
        <v>230</v>
      </c>
      <c r="B275" s="2">
        <v>2008</v>
      </c>
      <c r="C275" s="2" t="s">
        <v>0</v>
      </c>
      <c r="D275" s="2">
        <v>0</v>
      </c>
      <c r="E275" s="2">
        <v>853</v>
      </c>
      <c r="F275" s="2">
        <v>853</v>
      </c>
      <c r="G275" s="2">
        <v>5008</v>
      </c>
      <c r="H275" s="2" t="s">
        <v>16</v>
      </c>
      <c r="I275" s="2" t="s">
        <v>2</v>
      </c>
      <c r="J275" s="2" t="s">
        <v>17</v>
      </c>
      <c r="K275" s="2" t="str">
        <f>LOOKUP(A275,'[2]Collin Seedling for R'!$A$3:$A$51,'[2]Collin Seedling for R'!$R$3:$R$51)</f>
        <v>Mod</v>
      </c>
      <c r="L275" s="2" t="str">
        <f>LOOKUP(A275,'[2]Collin Seedling for R'!$A$3:$A$51,'[2]Collin Seedling for R'!$T$3:$T$51)</f>
        <v>FS</v>
      </c>
      <c r="M275" s="2" t="str">
        <f>LOOKUP(A275,'[2]Collin Seedling for R'!$A$3:$A$51,'[2]Collin Seedling for R'!$P$3:$P$51)</f>
        <v>Unseeded</v>
      </c>
      <c r="N275" s="8">
        <f t="shared" si="4"/>
        <v>17.032747603833869</v>
      </c>
      <c r="O275" s="2" t="str">
        <f>LOOKUP(H275,[2]plantlist!$A$2:$A$943,[2]plantlist!$B$2:$B$943)</f>
        <v>S</v>
      </c>
    </row>
    <row r="276" spans="1:15" x14ac:dyDescent="0.2">
      <c r="A276" s="7" t="s">
        <v>230</v>
      </c>
      <c r="B276" s="2">
        <v>2008</v>
      </c>
      <c r="C276" s="2" t="s">
        <v>0</v>
      </c>
      <c r="D276" s="2">
        <v>0</v>
      </c>
      <c r="E276" s="2">
        <v>408</v>
      </c>
      <c r="F276" s="2">
        <v>408</v>
      </c>
      <c r="G276" s="2">
        <v>5008</v>
      </c>
      <c r="H276" s="2" t="s">
        <v>233</v>
      </c>
      <c r="I276" s="2" t="s">
        <v>2</v>
      </c>
      <c r="J276" s="2" t="s">
        <v>234</v>
      </c>
      <c r="K276" s="2" t="str">
        <f>LOOKUP(A276,'[2]Collin Seedling for R'!$A$3:$A$51,'[2]Collin Seedling for R'!$R$3:$R$51)</f>
        <v>Mod</v>
      </c>
      <c r="L276" s="2" t="str">
        <f>LOOKUP(A276,'[2]Collin Seedling for R'!$A$3:$A$51,'[2]Collin Seedling for R'!$T$3:$T$51)</f>
        <v>FS</v>
      </c>
      <c r="M276" s="2" t="str">
        <f>LOOKUP(A276,'[2]Collin Seedling for R'!$A$3:$A$51,'[2]Collin Seedling for R'!$P$3:$P$51)</f>
        <v>Unseeded</v>
      </c>
      <c r="N276" s="8">
        <f t="shared" si="4"/>
        <v>8.1469648562300314</v>
      </c>
      <c r="O276" s="2" t="str">
        <f>LOOKUP(H276,[2]plantlist!$A$2:$A$943,[2]plantlist!$B$2:$B$943)</f>
        <v>G</v>
      </c>
    </row>
    <row r="277" spans="1:15" x14ac:dyDescent="0.2">
      <c r="A277" s="7" t="s">
        <v>230</v>
      </c>
      <c r="B277" s="2">
        <v>2008</v>
      </c>
      <c r="C277" s="2" t="s">
        <v>0</v>
      </c>
      <c r="D277" s="2">
        <v>0</v>
      </c>
      <c r="E277" s="2">
        <v>357</v>
      </c>
      <c r="F277" s="2">
        <v>357</v>
      </c>
      <c r="G277" s="2">
        <v>5008</v>
      </c>
      <c r="H277" s="2" t="s">
        <v>23</v>
      </c>
      <c r="I277" s="2" t="s">
        <v>2</v>
      </c>
      <c r="J277" s="2" t="s">
        <v>24</v>
      </c>
      <c r="K277" s="2" t="str">
        <f>LOOKUP(A277,'[2]Collin Seedling for R'!$A$3:$A$51,'[2]Collin Seedling for R'!$R$3:$R$51)</f>
        <v>Mod</v>
      </c>
      <c r="L277" s="2" t="str">
        <f>LOOKUP(A277,'[2]Collin Seedling for R'!$A$3:$A$51,'[2]Collin Seedling for R'!$T$3:$T$51)</f>
        <v>FS</v>
      </c>
      <c r="M277" s="2" t="str">
        <f>LOOKUP(A277,'[2]Collin Seedling for R'!$A$3:$A$51,'[2]Collin Seedling for R'!$P$3:$P$51)</f>
        <v>Unseeded</v>
      </c>
      <c r="N277" s="8">
        <f t="shared" si="4"/>
        <v>7.1285942492012779</v>
      </c>
      <c r="O277" s="2" t="str">
        <f>LOOKUP(H277,[2]plantlist!$A$2:$A$943,[2]plantlist!$B$2:$B$943)</f>
        <v>S</v>
      </c>
    </row>
    <row r="278" spans="1:15" x14ac:dyDescent="0.2">
      <c r="A278" s="7" t="s">
        <v>230</v>
      </c>
      <c r="B278" s="2">
        <v>2008</v>
      </c>
      <c r="C278" s="2" t="s">
        <v>0</v>
      </c>
      <c r="D278" s="2">
        <v>0</v>
      </c>
      <c r="E278" s="2">
        <v>572</v>
      </c>
      <c r="F278" s="2">
        <v>572</v>
      </c>
      <c r="G278" s="2">
        <v>5008</v>
      </c>
      <c r="H278" s="2" t="s">
        <v>235</v>
      </c>
      <c r="I278" s="2" t="s">
        <v>2</v>
      </c>
      <c r="J278" s="2" t="s">
        <v>236</v>
      </c>
      <c r="K278" s="2" t="str">
        <f>LOOKUP(A278,'[2]Collin Seedling for R'!$A$3:$A$51,'[2]Collin Seedling for R'!$R$3:$R$51)</f>
        <v>Mod</v>
      </c>
      <c r="L278" s="2" t="str">
        <f>LOOKUP(A278,'[2]Collin Seedling for R'!$A$3:$A$51,'[2]Collin Seedling for R'!$T$3:$T$51)</f>
        <v>FS</v>
      </c>
      <c r="M278" s="2" t="str">
        <f>LOOKUP(A278,'[2]Collin Seedling for R'!$A$3:$A$51,'[2]Collin Seedling for R'!$P$3:$P$51)</f>
        <v>Unseeded</v>
      </c>
      <c r="N278" s="8">
        <f t="shared" si="4"/>
        <v>11.421725239616613</v>
      </c>
      <c r="O278" s="2" t="str">
        <f>LOOKUP(H278,[2]plantlist!$A$2:$A$943,[2]plantlist!$B$2:$B$943)</f>
        <v>T</v>
      </c>
    </row>
    <row r="279" spans="1:15" x14ac:dyDescent="0.2">
      <c r="A279" s="7" t="s">
        <v>230</v>
      </c>
      <c r="B279" s="2">
        <v>2008</v>
      </c>
      <c r="C279" s="2" t="s">
        <v>0</v>
      </c>
      <c r="D279" s="2">
        <v>0</v>
      </c>
      <c r="E279" s="2">
        <v>16</v>
      </c>
      <c r="F279" s="2">
        <v>16</v>
      </c>
      <c r="G279" s="2">
        <v>5008</v>
      </c>
      <c r="H279" s="2" t="s">
        <v>162</v>
      </c>
      <c r="I279" s="2" t="s">
        <v>2</v>
      </c>
      <c r="J279" s="2" t="s">
        <v>163</v>
      </c>
      <c r="K279" s="2" t="str">
        <f>LOOKUP(A279,'[2]Collin Seedling for R'!$A$3:$A$51,'[2]Collin Seedling for R'!$R$3:$R$51)</f>
        <v>Mod</v>
      </c>
      <c r="L279" s="2" t="str">
        <f>LOOKUP(A279,'[2]Collin Seedling for R'!$A$3:$A$51,'[2]Collin Seedling for R'!$T$3:$T$51)</f>
        <v>FS</v>
      </c>
      <c r="M279" s="2" t="str">
        <f>LOOKUP(A279,'[2]Collin Seedling for R'!$A$3:$A$51,'[2]Collin Seedling for R'!$P$3:$P$51)</f>
        <v>Unseeded</v>
      </c>
      <c r="N279" s="8">
        <f t="shared" si="4"/>
        <v>0.31948881789137379</v>
      </c>
      <c r="O279" s="2" t="str">
        <f>LOOKUP(H279,[2]plantlist!$A$2:$A$943,[2]plantlist!$B$2:$B$943)</f>
        <v>G</v>
      </c>
    </row>
    <row r="280" spans="1:15" x14ac:dyDescent="0.2">
      <c r="A280" s="7" t="s">
        <v>230</v>
      </c>
      <c r="B280" s="2">
        <v>2008</v>
      </c>
      <c r="C280" s="2" t="s">
        <v>0</v>
      </c>
      <c r="D280" s="2">
        <v>0</v>
      </c>
      <c r="E280" s="2">
        <v>10</v>
      </c>
      <c r="F280" s="2">
        <v>10</v>
      </c>
      <c r="G280" s="2">
        <v>5008</v>
      </c>
      <c r="H280" s="2" t="s">
        <v>237</v>
      </c>
      <c r="I280" s="2" t="s">
        <v>2</v>
      </c>
      <c r="J280" s="2" t="s">
        <v>238</v>
      </c>
      <c r="K280" s="2" t="str">
        <f>LOOKUP(A280,'[2]Collin Seedling for R'!$A$3:$A$51,'[2]Collin Seedling for R'!$R$3:$R$51)</f>
        <v>Mod</v>
      </c>
      <c r="L280" s="2" t="str">
        <f>LOOKUP(A280,'[2]Collin Seedling for R'!$A$3:$A$51,'[2]Collin Seedling for R'!$T$3:$T$51)</f>
        <v>FS</v>
      </c>
      <c r="M280" s="2" t="str">
        <f>LOOKUP(A280,'[2]Collin Seedling for R'!$A$3:$A$51,'[2]Collin Seedling for R'!$P$3:$P$51)</f>
        <v>Unseeded</v>
      </c>
      <c r="N280" s="8">
        <f t="shared" si="4"/>
        <v>0.19968051118210861</v>
      </c>
      <c r="O280" s="2" t="str">
        <f>LOOKUP(H280,[2]plantlist!$A$2:$A$943,[2]plantlist!$B$2:$B$943)</f>
        <v>G</v>
      </c>
    </row>
    <row r="281" spans="1:15" x14ac:dyDescent="0.2">
      <c r="A281" s="2" t="s">
        <v>230</v>
      </c>
      <c r="B281" s="2">
        <v>2013</v>
      </c>
      <c r="C281" s="2" t="s">
        <v>0</v>
      </c>
      <c r="D281" s="2">
        <v>3369</v>
      </c>
      <c r="E281" s="2">
        <v>0</v>
      </c>
      <c r="F281" s="2">
        <v>3369</v>
      </c>
      <c r="G281" s="2">
        <v>5005</v>
      </c>
      <c r="H281" s="2" t="s">
        <v>1</v>
      </c>
      <c r="I281" s="2" t="s">
        <v>2</v>
      </c>
      <c r="J281" s="2" t="s">
        <v>3</v>
      </c>
      <c r="K281" s="2" t="str">
        <f>LOOKUP(A281,'[2]Collin Seedling for R'!$A$3:$A$51,'[2]Collin Seedling for R'!$R$3:$R$51)</f>
        <v>Mod</v>
      </c>
      <c r="L281" s="2" t="str">
        <f>LOOKUP(A281,'[2]Collin Seedling for R'!$A$3:$A$51,'[2]Collin Seedling for R'!$T$3:$T$51)</f>
        <v>FS</v>
      </c>
      <c r="M281" s="2" t="str">
        <f>LOOKUP(A281,'[2]Collin Seedling for R'!$A$3:$A$51,'[2]Collin Seedling for R'!$P$3:$P$51)</f>
        <v>Unseeded</v>
      </c>
      <c r="N281" s="8">
        <f t="shared" si="4"/>
        <v>0</v>
      </c>
      <c r="O281" s="2" t="str">
        <f>LOOKUP(H281,[2]plantlist!$A$2:$A$943,[2]plantlist!$B$2:$B$943)</f>
        <v>F</v>
      </c>
    </row>
    <row r="282" spans="1:15" x14ac:dyDescent="0.2">
      <c r="A282" s="2" t="s">
        <v>230</v>
      </c>
      <c r="B282" s="2">
        <v>2013</v>
      </c>
      <c r="C282" s="2" t="s">
        <v>0</v>
      </c>
      <c r="D282" s="2">
        <v>1157</v>
      </c>
      <c r="E282" s="2">
        <v>26</v>
      </c>
      <c r="F282" s="2">
        <v>1183</v>
      </c>
      <c r="G282" s="2">
        <v>5005</v>
      </c>
      <c r="H282" s="2" t="s">
        <v>6</v>
      </c>
      <c r="I282" s="2" t="s">
        <v>2</v>
      </c>
      <c r="J282" s="2" t="s">
        <v>7</v>
      </c>
      <c r="K282" s="2" t="str">
        <f>LOOKUP(A282,'[2]Collin Seedling for R'!$A$3:$A$51,'[2]Collin Seedling for R'!$R$3:$R$51)</f>
        <v>Mod</v>
      </c>
      <c r="L282" s="2" t="str">
        <f>LOOKUP(A282,'[2]Collin Seedling for R'!$A$3:$A$51,'[2]Collin Seedling for R'!$T$3:$T$51)</f>
        <v>FS</v>
      </c>
      <c r="M282" s="2" t="str">
        <f>LOOKUP(A282,'[2]Collin Seedling for R'!$A$3:$A$51,'[2]Collin Seedling for R'!$P$3:$P$51)</f>
        <v>Unseeded</v>
      </c>
      <c r="N282" s="8">
        <f t="shared" si="4"/>
        <v>0.51948051948051943</v>
      </c>
      <c r="O282" s="2" t="str">
        <f>LOOKUP(H282,[2]plantlist!$A$2:$A$943,[2]plantlist!$B$2:$B$943)</f>
        <v>L</v>
      </c>
    </row>
    <row r="283" spans="1:15" x14ac:dyDescent="0.2">
      <c r="A283" s="2" t="s">
        <v>230</v>
      </c>
      <c r="B283" s="2">
        <v>2013</v>
      </c>
      <c r="C283" s="2" t="s">
        <v>0</v>
      </c>
      <c r="D283" s="2">
        <v>309</v>
      </c>
      <c r="E283" s="2">
        <v>1228</v>
      </c>
      <c r="F283" s="2">
        <v>1537</v>
      </c>
      <c r="G283" s="2">
        <v>5005</v>
      </c>
      <c r="H283" s="2" t="s">
        <v>8</v>
      </c>
      <c r="I283" s="2" t="s">
        <v>2</v>
      </c>
      <c r="J283" s="2" t="s">
        <v>9</v>
      </c>
      <c r="K283" s="2" t="str">
        <f>LOOKUP(A283,'[2]Collin Seedling for R'!$A$3:$A$51,'[2]Collin Seedling for R'!$R$3:$R$51)</f>
        <v>Mod</v>
      </c>
      <c r="L283" s="2" t="str">
        <f>LOOKUP(A283,'[2]Collin Seedling for R'!$A$3:$A$51,'[2]Collin Seedling for R'!$T$3:$T$51)</f>
        <v>FS</v>
      </c>
      <c r="M283" s="2" t="str">
        <f>LOOKUP(A283,'[2]Collin Seedling for R'!$A$3:$A$51,'[2]Collin Seedling for R'!$P$3:$P$51)</f>
        <v>Unseeded</v>
      </c>
      <c r="N283" s="8">
        <f t="shared" si="4"/>
        <v>24.535464535464534</v>
      </c>
      <c r="O283" s="2" t="str">
        <f>LOOKUP(H283,[2]plantlist!$A$2:$A$943,[2]plantlist!$B$2:$B$943)</f>
        <v>G</v>
      </c>
    </row>
    <row r="284" spans="1:15" x14ac:dyDescent="0.2">
      <c r="A284" s="2" t="s">
        <v>230</v>
      </c>
      <c r="B284" s="2">
        <v>2013</v>
      </c>
      <c r="C284" s="2" t="s">
        <v>0</v>
      </c>
      <c r="D284" s="2">
        <v>45</v>
      </c>
      <c r="E284" s="2">
        <v>0</v>
      </c>
      <c r="F284" s="2">
        <v>45</v>
      </c>
      <c r="G284" s="2">
        <v>5005</v>
      </c>
      <c r="H284" s="2" t="s">
        <v>4</v>
      </c>
      <c r="I284" s="2" t="s">
        <v>2</v>
      </c>
      <c r="J284" s="2" t="s">
        <v>5</v>
      </c>
      <c r="K284" s="2" t="str">
        <f>LOOKUP(A284,'[2]Collin Seedling for R'!$A$3:$A$51,'[2]Collin Seedling for R'!$R$3:$R$51)</f>
        <v>Mod</v>
      </c>
      <c r="L284" s="2" t="str">
        <f>LOOKUP(A284,'[2]Collin Seedling for R'!$A$3:$A$51,'[2]Collin Seedling for R'!$T$3:$T$51)</f>
        <v>FS</v>
      </c>
      <c r="M284" s="2" t="str">
        <f>LOOKUP(A284,'[2]Collin Seedling for R'!$A$3:$A$51,'[2]Collin Seedling for R'!$P$3:$P$51)</f>
        <v>Unseeded</v>
      </c>
      <c r="N284" s="8">
        <f t="shared" si="4"/>
        <v>0</v>
      </c>
      <c r="O284" s="2" t="str">
        <f>LOOKUP(H284,[2]plantlist!$A$2:$A$943,[2]plantlist!$B$2:$B$943)</f>
        <v>B</v>
      </c>
    </row>
    <row r="285" spans="1:15" x14ac:dyDescent="0.2">
      <c r="A285" s="2" t="s">
        <v>230</v>
      </c>
      <c r="B285" s="2">
        <v>2013</v>
      </c>
      <c r="C285" s="2" t="s">
        <v>0</v>
      </c>
      <c r="D285" s="2">
        <v>43</v>
      </c>
      <c r="E285" s="2">
        <v>496</v>
      </c>
      <c r="F285" s="2">
        <v>539</v>
      </c>
      <c r="G285" s="2">
        <v>5005</v>
      </c>
      <c r="H285" s="2" t="s">
        <v>10</v>
      </c>
      <c r="I285" s="2" t="s">
        <v>2</v>
      </c>
      <c r="J285" s="2" t="s">
        <v>11</v>
      </c>
      <c r="K285" s="2" t="str">
        <f>LOOKUP(A285,'[2]Collin Seedling for R'!$A$3:$A$51,'[2]Collin Seedling for R'!$R$3:$R$51)</f>
        <v>Mod</v>
      </c>
      <c r="L285" s="2" t="str">
        <f>LOOKUP(A285,'[2]Collin Seedling for R'!$A$3:$A$51,'[2]Collin Seedling for R'!$T$3:$T$51)</f>
        <v>FS</v>
      </c>
      <c r="M285" s="2" t="str">
        <f>LOOKUP(A285,'[2]Collin Seedling for R'!$A$3:$A$51,'[2]Collin Seedling for R'!$P$3:$P$51)</f>
        <v>Unseeded</v>
      </c>
      <c r="N285" s="8">
        <f t="shared" si="4"/>
        <v>9.9100899100899102</v>
      </c>
      <c r="O285" s="2" t="str">
        <f>LOOKUP(H285,[2]plantlist!$A$2:$A$943,[2]plantlist!$B$2:$B$943)</f>
        <v>L</v>
      </c>
    </row>
    <row r="286" spans="1:15" x14ac:dyDescent="0.2">
      <c r="A286" s="2" t="s">
        <v>230</v>
      </c>
      <c r="B286" s="2">
        <v>2013</v>
      </c>
      <c r="C286" s="2" t="s">
        <v>0</v>
      </c>
      <c r="D286" s="2">
        <v>33</v>
      </c>
      <c r="E286" s="2">
        <v>112</v>
      </c>
      <c r="F286" s="2">
        <v>145</v>
      </c>
      <c r="G286" s="2">
        <v>5005</v>
      </c>
      <c r="H286" s="2" t="s">
        <v>51</v>
      </c>
      <c r="I286" s="2" t="s">
        <v>2</v>
      </c>
      <c r="J286" s="2" t="s">
        <v>52</v>
      </c>
      <c r="K286" s="2" t="str">
        <f>LOOKUP(A286,'[2]Collin Seedling for R'!$A$3:$A$51,'[2]Collin Seedling for R'!$R$3:$R$51)</f>
        <v>Mod</v>
      </c>
      <c r="L286" s="2" t="str">
        <f>LOOKUP(A286,'[2]Collin Seedling for R'!$A$3:$A$51,'[2]Collin Seedling for R'!$T$3:$T$51)</f>
        <v>FS</v>
      </c>
      <c r="M286" s="2" t="str">
        <f>LOOKUP(A286,'[2]Collin Seedling for R'!$A$3:$A$51,'[2]Collin Seedling for R'!$P$3:$P$51)</f>
        <v>Unseeded</v>
      </c>
      <c r="N286" s="8">
        <f t="shared" si="4"/>
        <v>2.2377622377622379</v>
      </c>
      <c r="O286" s="2" t="str">
        <f>LOOKUP(H286,[2]plantlist!$A$2:$A$943,[2]plantlist!$B$2:$B$943)</f>
        <v>F</v>
      </c>
    </row>
    <row r="287" spans="1:15" x14ac:dyDescent="0.2">
      <c r="A287" s="2" t="s">
        <v>230</v>
      </c>
      <c r="B287" s="2">
        <v>2013</v>
      </c>
      <c r="C287" s="2" t="s">
        <v>0</v>
      </c>
      <c r="D287" s="2">
        <v>11</v>
      </c>
      <c r="E287" s="2">
        <v>0</v>
      </c>
      <c r="F287" s="2">
        <v>11</v>
      </c>
      <c r="G287" s="2">
        <v>5005</v>
      </c>
      <c r="H287" s="2" t="s">
        <v>41</v>
      </c>
      <c r="I287" s="2" t="s">
        <v>2</v>
      </c>
      <c r="J287" s="2" t="s">
        <v>42</v>
      </c>
      <c r="K287" s="2" t="str">
        <f>LOOKUP(A287,'[2]Collin Seedling for R'!$A$3:$A$51,'[2]Collin Seedling for R'!$R$3:$R$51)</f>
        <v>Mod</v>
      </c>
      <c r="L287" s="2" t="str">
        <f>LOOKUP(A287,'[2]Collin Seedling for R'!$A$3:$A$51,'[2]Collin Seedling for R'!$T$3:$T$51)</f>
        <v>FS</v>
      </c>
      <c r="M287" s="2" t="str">
        <f>LOOKUP(A287,'[2]Collin Seedling for R'!$A$3:$A$51,'[2]Collin Seedling for R'!$P$3:$P$51)</f>
        <v>Unseeded</v>
      </c>
      <c r="N287" s="8">
        <f t="shared" si="4"/>
        <v>0</v>
      </c>
      <c r="O287" s="2" t="str">
        <f>LOOKUP(H287,[2]plantlist!$A$2:$A$943,[2]plantlist!$B$2:$B$943)</f>
        <v>B</v>
      </c>
    </row>
    <row r="288" spans="1:15" x14ac:dyDescent="0.2">
      <c r="A288" s="2" t="s">
        <v>230</v>
      </c>
      <c r="B288" s="2">
        <v>2013</v>
      </c>
      <c r="C288" s="2" t="s">
        <v>0</v>
      </c>
      <c r="D288" s="2">
        <v>9</v>
      </c>
      <c r="E288" s="2">
        <v>394</v>
      </c>
      <c r="F288" s="2">
        <v>403</v>
      </c>
      <c r="G288" s="2">
        <v>5005</v>
      </c>
      <c r="H288" s="2" t="s">
        <v>16</v>
      </c>
      <c r="I288" s="2" t="s">
        <v>2</v>
      </c>
      <c r="J288" s="2" t="s">
        <v>17</v>
      </c>
      <c r="K288" s="2" t="str">
        <f>LOOKUP(A288,'[2]Collin Seedling for R'!$A$3:$A$51,'[2]Collin Seedling for R'!$R$3:$R$51)</f>
        <v>Mod</v>
      </c>
      <c r="L288" s="2" t="str">
        <f>LOOKUP(A288,'[2]Collin Seedling for R'!$A$3:$A$51,'[2]Collin Seedling for R'!$T$3:$T$51)</f>
        <v>FS</v>
      </c>
      <c r="M288" s="2" t="str">
        <f>LOOKUP(A288,'[2]Collin Seedling for R'!$A$3:$A$51,'[2]Collin Seedling for R'!$P$3:$P$51)</f>
        <v>Unseeded</v>
      </c>
      <c r="N288" s="8">
        <f t="shared" si="4"/>
        <v>7.872127872127872</v>
      </c>
      <c r="O288" s="2" t="str">
        <f>LOOKUP(H288,[2]plantlist!$A$2:$A$943,[2]plantlist!$B$2:$B$943)</f>
        <v>S</v>
      </c>
    </row>
    <row r="289" spans="1:15" x14ac:dyDescent="0.2">
      <c r="A289" s="2" t="s">
        <v>230</v>
      </c>
      <c r="B289" s="2">
        <v>2013</v>
      </c>
      <c r="C289" s="2" t="s">
        <v>0</v>
      </c>
      <c r="D289" s="2">
        <v>8</v>
      </c>
      <c r="E289" s="2">
        <v>0</v>
      </c>
      <c r="F289" s="2">
        <v>8</v>
      </c>
      <c r="G289" s="2">
        <v>5005</v>
      </c>
      <c r="H289" s="2" t="s">
        <v>53</v>
      </c>
      <c r="I289" s="2" t="s">
        <v>2</v>
      </c>
      <c r="J289" s="2" t="s">
        <v>54</v>
      </c>
      <c r="K289" s="2" t="str">
        <f>LOOKUP(A289,'[2]Collin Seedling for R'!$A$3:$A$51,'[2]Collin Seedling for R'!$R$3:$R$51)</f>
        <v>Mod</v>
      </c>
      <c r="L289" s="2" t="str">
        <f>LOOKUP(A289,'[2]Collin Seedling for R'!$A$3:$A$51,'[2]Collin Seedling for R'!$T$3:$T$51)</f>
        <v>FS</v>
      </c>
      <c r="M289" s="2" t="str">
        <f>LOOKUP(A289,'[2]Collin Seedling for R'!$A$3:$A$51,'[2]Collin Seedling for R'!$P$3:$P$51)</f>
        <v>Unseeded</v>
      </c>
      <c r="N289" s="8">
        <f t="shared" si="4"/>
        <v>0</v>
      </c>
      <c r="O289" s="2" t="str">
        <f>LOOKUP(H289,[2]plantlist!$A$2:$A$943,[2]plantlist!$B$2:$B$943)</f>
        <v>C</v>
      </c>
    </row>
    <row r="290" spans="1:15" x14ac:dyDescent="0.2">
      <c r="A290" s="2" t="s">
        <v>230</v>
      </c>
      <c r="B290" s="2">
        <v>2013</v>
      </c>
      <c r="C290" s="2" t="s">
        <v>0</v>
      </c>
      <c r="D290" s="2">
        <v>7</v>
      </c>
      <c r="E290" s="2">
        <v>0</v>
      </c>
      <c r="F290" s="2">
        <v>7</v>
      </c>
      <c r="G290" s="2">
        <v>5005</v>
      </c>
      <c r="H290" s="2" t="s">
        <v>55</v>
      </c>
      <c r="I290" s="2" t="s">
        <v>19</v>
      </c>
      <c r="J290" s="2" t="s">
        <v>56</v>
      </c>
      <c r="K290" s="2" t="str">
        <f>LOOKUP(A290,'[2]Collin Seedling for R'!$A$3:$A$51,'[2]Collin Seedling for R'!$R$3:$R$51)</f>
        <v>Mod</v>
      </c>
      <c r="L290" s="2" t="str">
        <f>LOOKUP(A290,'[2]Collin Seedling for R'!$A$3:$A$51,'[2]Collin Seedling for R'!$T$3:$T$51)</f>
        <v>FS</v>
      </c>
      <c r="M290" s="2" t="str">
        <f>LOOKUP(A290,'[2]Collin Seedling for R'!$A$3:$A$51,'[2]Collin Seedling for R'!$P$3:$P$51)</f>
        <v>Unseeded</v>
      </c>
      <c r="N290" s="8">
        <f t="shared" si="4"/>
        <v>0</v>
      </c>
      <c r="O290" s="2" t="str">
        <f>LOOKUP(H290,[2]plantlist!$A$2:$A$943,[2]plantlist!$B$2:$B$943)</f>
        <v>T</v>
      </c>
    </row>
    <row r="291" spans="1:15" x14ac:dyDescent="0.2">
      <c r="A291" s="2" t="s">
        <v>230</v>
      </c>
      <c r="B291" s="2">
        <v>2013</v>
      </c>
      <c r="C291" s="2" t="s">
        <v>0</v>
      </c>
      <c r="D291" s="2">
        <v>6</v>
      </c>
      <c r="E291" s="2">
        <v>116</v>
      </c>
      <c r="F291" s="2">
        <v>122</v>
      </c>
      <c r="G291" s="2">
        <v>5005</v>
      </c>
      <c r="H291" s="2" t="s">
        <v>47</v>
      </c>
      <c r="I291" s="2" t="s">
        <v>2</v>
      </c>
      <c r="J291" s="2" t="s">
        <v>48</v>
      </c>
      <c r="K291" s="2" t="str">
        <f>LOOKUP(A291,'[2]Collin Seedling for R'!$A$3:$A$51,'[2]Collin Seedling for R'!$R$3:$R$51)</f>
        <v>Mod</v>
      </c>
      <c r="L291" s="2" t="str">
        <f>LOOKUP(A291,'[2]Collin Seedling for R'!$A$3:$A$51,'[2]Collin Seedling for R'!$T$3:$T$51)</f>
        <v>FS</v>
      </c>
      <c r="M291" s="2" t="str">
        <f>LOOKUP(A291,'[2]Collin Seedling for R'!$A$3:$A$51,'[2]Collin Seedling for R'!$P$3:$P$51)</f>
        <v>Unseeded</v>
      </c>
      <c r="N291" s="8">
        <f t="shared" si="4"/>
        <v>2.3176823176823178</v>
      </c>
      <c r="O291" s="2" t="str">
        <f>LOOKUP(H291,[2]plantlist!$A$2:$A$943,[2]plantlist!$B$2:$B$943)</f>
        <v>G</v>
      </c>
    </row>
    <row r="292" spans="1:15" x14ac:dyDescent="0.2">
      <c r="A292" s="2" t="s">
        <v>230</v>
      </c>
      <c r="B292" s="2">
        <v>2013</v>
      </c>
      <c r="C292" s="2" t="s">
        <v>0</v>
      </c>
      <c r="D292" s="2">
        <v>4</v>
      </c>
      <c r="E292" s="2">
        <v>15</v>
      </c>
      <c r="F292" s="2">
        <v>19</v>
      </c>
      <c r="G292" s="2">
        <v>5005</v>
      </c>
      <c r="H292" s="2" t="s">
        <v>57</v>
      </c>
      <c r="I292" s="2" t="s">
        <v>2</v>
      </c>
      <c r="J292" s="2" t="s">
        <v>58</v>
      </c>
      <c r="K292" s="2" t="str">
        <f>LOOKUP(A292,'[2]Collin Seedling for R'!$A$3:$A$51,'[2]Collin Seedling for R'!$R$3:$R$51)</f>
        <v>Mod</v>
      </c>
      <c r="L292" s="2" t="str">
        <f>LOOKUP(A292,'[2]Collin Seedling for R'!$A$3:$A$51,'[2]Collin Seedling for R'!$T$3:$T$51)</f>
        <v>FS</v>
      </c>
      <c r="M292" s="2" t="str">
        <f>LOOKUP(A292,'[2]Collin Seedling for R'!$A$3:$A$51,'[2]Collin Seedling for R'!$P$3:$P$51)</f>
        <v>Unseeded</v>
      </c>
      <c r="N292" s="8">
        <f t="shared" si="4"/>
        <v>0.29970029970029971</v>
      </c>
      <c r="O292" s="2" t="str">
        <f>LOOKUP(H292,[2]plantlist!$A$2:$A$943,[2]plantlist!$B$2:$B$943)</f>
        <v>F</v>
      </c>
    </row>
    <row r="293" spans="1:15" x14ac:dyDescent="0.2">
      <c r="A293" s="2" t="s">
        <v>230</v>
      </c>
      <c r="B293" s="2">
        <v>2013</v>
      </c>
      <c r="C293" s="2" t="s">
        <v>0</v>
      </c>
      <c r="D293" s="2">
        <v>3</v>
      </c>
      <c r="E293" s="2">
        <v>59</v>
      </c>
      <c r="F293" s="2">
        <v>62</v>
      </c>
      <c r="G293" s="2">
        <v>5005</v>
      </c>
      <c r="H293" s="2" t="s">
        <v>59</v>
      </c>
      <c r="I293" s="2" t="s">
        <v>2</v>
      </c>
      <c r="J293" s="2" t="s">
        <v>48</v>
      </c>
      <c r="K293" s="2" t="str">
        <f>LOOKUP(A293,'[2]Collin Seedling for R'!$A$3:$A$51,'[2]Collin Seedling for R'!$R$3:$R$51)</f>
        <v>Mod</v>
      </c>
      <c r="L293" s="2" t="str">
        <f>LOOKUP(A293,'[2]Collin Seedling for R'!$A$3:$A$51,'[2]Collin Seedling for R'!$T$3:$T$51)</f>
        <v>FS</v>
      </c>
      <c r="M293" s="2" t="str">
        <f>LOOKUP(A293,'[2]Collin Seedling for R'!$A$3:$A$51,'[2]Collin Seedling for R'!$P$3:$P$51)</f>
        <v>Unseeded</v>
      </c>
      <c r="N293" s="8">
        <f t="shared" si="4"/>
        <v>1.1788211788211789</v>
      </c>
      <c r="O293" s="2" t="str">
        <f>LOOKUP(H293,[2]plantlist!$A$2:$A$943,[2]plantlist!$B$2:$B$943)</f>
        <v>G</v>
      </c>
    </row>
    <row r="294" spans="1:15" x14ac:dyDescent="0.2">
      <c r="A294" s="2" t="s">
        <v>230</v>
      </c>
      <c r="B294" s="2">
        <v>2013</v>
      </c>
      <c r="C294" s="2" t="s">
        <v>0</v>
      </c>
      <c r="D294" s="2">
        <v>1</v>
      </c>
      <c r="E294" s="2">
        <v>539</v>
      </c>
      <c r="F294" s="2">
        <v>540</v>
      </c>
      <c r="G294" s="2">
        <v>5005</v>
      </c>
      <c r="H294" s="2" t="s">
        <v>23</v>
      </c>
      <c r="I294" s="2" t="s">
        <v>2</v>
      </c>
      <c r="J294" s="2" t="s">
        <v>24</v>
      </c>
      <c r="K294" s="2" t="str">
        <f>LOOKUP(A294,'[2]Collin Seedling for R'!$A$3:$A$51,'[2]Collin Seedling for R'!$R$3:$R$51)</f>
        <v>Mod</v>
      </c>
      <c r="L294" s="2" t="str">
        <f>LOOKUP(A294,'[2]Collin Seedling for R'!$A$3:$A$51,'[2]Collin Seedling for R'!$T$3:$T$51)</f>
        <v>FS</v>
      </c>
      <c r="M294" s="2" t="str">
        <f>LOOKUP(A294,'[2]Collin Seedling for R'!$A$3:$A$51,'[2]Collin Seedling for R'!$P$3:$P$51)</f>
        <v>Unseeded</v>
      </c>
      <c r="N294" s="8">
        <f t="shared" si="4"/>
        <v>10.76923076923077</v>
      </c>
      <c r="O294" s="2" t="str">
        <f>LOOKUP(H294,[2]plantlist!$A$2:$A$943,[2]plantlist!$B$2:$B$943)</f>
        <v>S</v>
      </c>
    </row>
    <row r="295" spans="1:15" x14ac:dyDescent="0.2">
      <c r="A295" s="2" t="s">
        <v>230</v>
      </c>
      <c r="B295" s="2">
        <v>2013</v>
      </c>
      <c r="C295" s="2" t="s">
        <v>0</v>
      </c>
      <c r="D295" s="2">
        <v>0</v>
      </c>
      <c r="E295" s="2">
        <v>3</v>
      </c>
      <c r="F295" s="2">
        <v>3</v>
      </c>
      <c r="G295" s="2">
        <v>5005</v>
      </c>
      <c r="H295" s="2" t="s">
        <v>45</v>
      </c>
      <c r="I295" s="2" t="s">
        <v>2</v>
      </c>
      <c r="J295" s="2" t="s">
        <v>46</v>
      </c>
      <c r="K295" s="2" t="str">
        <f>LOOKUP(A295,'[2]Collin Seedling for R'!$A$3:$A$51,'[2]Collin Seedling for R'!$R$3:$R$51)</f>
        <v>Mod</v>
      </c>
      <c r="L295" s="2" t="str">
        <f>LOOKUP(A295,'[2]Collin Seedling for R'!$A$3:$A$51,'[2]Collin Seedling for R'!$T$3:$T$51)</f>
        <v>FS</v>
      </c>
      <c r="M295" s="2" t="str">
        <f>LOOKUP(A295,'[2]Collin Seedling for R'!$A$3:$A$51,'[2]Collin Seedling for R'!$P$3:$P$51)</f>
        <v>Unseeded</v>
      </c>
      <c r="N295" s="8">
        <f t="shared" si="4"/>
        <v>5.9940059940059937E-2</v>
      </c>
      <c r="O295" s="2" t="str">
        <f>LOOKUP(H295,[2]plantlist!$A$2:$A$943,[2]plantlist!$B$2:$B$943)</f>
        <v>F</v>
      </c>
    </row>
    <row r="296" spans="1:15" x14ac:dyDescent="0.2">
      <c r="A296" s="2" t="s">
        <v>230</v>
      </c>
      <c r="B296" s="2">
        <v>2013</v>
      </c>
      <c r="C296" s="2" t="s">
        <v>0</v>
      </c>
      <c r="D296" s="2">
        <v>0</v>
      </c>
      <c r="E296" s="2">
        <v>3</v>
      </c>
      <c r="F296" s="2">
        <v>3</v>
      </c>
      <c r="G296" s="2">
        <v>5005</v>
      </c>
      <c r="H296" s="2" t="s">
        <v>60</v>
      </c>
      <c r="I296" s="2" t="s">
        <v>2</v>
      </c>
      <c r="J296" s="2" t="s">
        <v>61</v>
      </c>
      <c r="K296" s="2" t="str">
        <f>LOOKUP(A296,'[2]Collin Seedling for R'!$A$3:$A$51,'[2]Collin Seedling for R'!$R$3:$R$51)</f>
        <v>Mod</v>
      </c>
      <c r="L296" s="2" t="str">
        <f>LOOKUP(A296,'[2]Collin Seedling for R'!$A$3:$A$51,'[2]Collin Seedling for R'!$T$3:$T$51)</f>
        <v>FS</v>
      </c>
      <c r="M296" s="2" t="str">
        <f>LOOKUP(A296,'[2]Collin Seedling for R'!$A$3:$A$51,'[2]Collin Seedling for R'!$P$3:$P$51)</f>
        <v>Unseeded</v>
      </c>
      <c r="N296" s="8">
        <f t="shared" si="4"/>
        <v>5.9940059940059937E-2</v>
      </c>
      <c r="O296" s="2" t="str">
        <f>LOOKUP(H296,[2]plantlist!$A$2:$A$943,[2]plantlist!$B$2:$B$943)</f>
        <v>F</v>
      </c>
    </row>
    <row r="297" spans="1:15" x14ac:dyDescent="0.2">
      <c r="A297" s="2" t="s">
        <v>230</v>
      </c>
      <c r="B297" s="2">
        <v>2013</v>
      </c>
      <c r="C297" s="2" t="s">
        <v>0</v>
      </c>
      <c r="D297" s="2">
        <v>0</v>
      </c>
      <c r="E297" s="2">
        <v>5</v>
      </c>
      <c r="F297" s="2">
        <v>5</v>
      </c>
      <c r="G297" s="2">
        <v>5005</v>
      </c>
      <c r="H297" s="2" t="s">
        <v>51</v>
      </c>
      <c r="I297" s="2" t="s">
        <v>19</v>
      </c>
      <c r="J297" s="2" t="s">
        <v>52</v>
      </c>
      <c r="K297" s="2" t="str">
        <f>LOOKUP(A297,'[2]Collin Seedling for R'!$A$3:$A$51,'[2]Collin Seedling for R'!$R$3:$R$51)</f>
        <v>Mod</v>
      </c>
      <c r="L297" s="2" t="str">
        <f>LOOKUP(A297,'[2]Collin Seedling for R'!$A$3:$A$51,'[2]Collin Seedling for R'!$T$3:$T$51)</f>
        <v>FS</v>
      </c>
      <c r="M297" s="2" t="str">
        <f>LOOKUP(A297,'[2]Collin Seedling for R'!$A$3:$A$51,'[2]Collin Seedling for R'!$P$3:$P$51)</f>
        <v>Unseeded</v>
      </c>
      <c r="N297" s="8">
        <f t="shared" si="4"/>
        <v>9.9900099900099903E-2</v>
      </c>
      <c r="O297" s="2" t="str">
        <f>LOOKUP(H297,[2]plantlist!$A$2:$A$943,[2]plantlist!$B$2:$B$943)</f>
        <v>F</v>
      </c>
    </row>
    <row r="298" spans="1:15" x14ac:dyDescent="0.2">
      <c r="A298" t="s">
        <v>230</v>
      </c>
      <c r="B298">
        <v>2016</v>
      </c>
      <c r="C298" t="s">
        <v>0</v>
      </c>
      <c r="D298">
        <v>1429</v>
      </c>
      <c r="E298">
        <v>0</v>
      </c>
      <c r="F298">
        <v>1429</v>
      </c>
      <c r="G298">
        <v>5006</v>
      </c>
      <c r="H298" t="s">
        <v>6</v>
      </c>
      <c r="I298" t="s">
        <v>2</v>
      </c>
      <c r="J298" t="s">
        <v>7</v>
      </c>
      <c r="K298" s="2" t="str">
        <f>LOOKUP(A298,'[2]Collin Seedling for R'!$A$3:$A$51,'[2]Collin Seedling for R'!$R$3:$R$51)</f>
        <v>Mod</v>
      </c>
      <c r="L298" s="2" t="str">
        <f>LOOKUP(A298,'[2]Collin Seedling for R'!$A$3:$A$51,'[2]Collin Seedling for R'!$T$3:$T$51)</f>
        <v>FS</v>
      </c>
      <c r="M298" s="2" t="str">
        <f>LOOKUP(A298,'[2]Collin Seedling for R'!$A$3:$A$51,'[2]Collin Seedling for R'!$P$3:$P$51)</f>
        <v>Unseeded</v>
      </c>
      <c r="N298" s="8">
        <f t="shared" si="4"/>
        <v>0</v>
      </c>
      <c r="O298" s="2" t="str">
        <f>LOOKUP(H298,[2]plantlist!$A$2:$A$943,[2]plantlist!$B$2:$B$943)</f>
        <v>L</v>
      </c>
    </row>
    <row r="299" spans="1:15" x14ac:dyDescent="0.2">
      <c r="A299" t="s">
        <v>230</v>
      </c>
      <c r="B299">
        <v>2016</v>
      </c>
      <c r="C299" t="s">
        <v>0</v>
      </c>
      <c r="D299">
        <v>1163</v>
      </c>
      <c r="E299">
        <v>3529</v>
      </c>
      <c r="F299">
        <v>4692</v>
      </c>
      <c r="G299">
        <v>5006</v>
      </c>
      <c r="H299" t="s">
        <v>8</v>
      </c>
      <c r="I299" t="s">
        <v>2</v>
      </c>
      <c r="J299" t="s">
        <v>9</v>
      </c>
      <c r="K299" s="2" t="str">
        <f>LOOKUP(A299,'[2]Collin Seedling for R'!$A$3:$A$51,'[2]Collin Seedling for R'!$R$3:$R$51)</f>
        <v>Mod</v>
      </c>
      <c r="L299" s="2" t="str">
        <f>LOOKUP(A299,'[2]Collin Seedling for R'!$A$3:$A$51,'[2]Collin Seedling for R'!$T$3:$T$51)</f>
        <v>FS</v>
      </c>
      <c r="M299" s="2" t="str">
        <f>LOOKUP(A299,'[2]Collin Seedling for R'!$A$3:$A$51,'[2]Collin Seedling for R'!$P$3:$P$51)</f>
        <v>Unseeded</v>
      </c>
      <c r="N299" s="8">
        <f t="shared" si="4"/>
        <v>70.495405513383929</v>
      </c>
      <c r="O299" s="2" t="str">
        <f>LOOKUP(H299,[2]plantlist!$A$2:$A$943,[2]plantlist!$B$2:$B$943)</f>
        <v>G</v>
      </c>
    </row>
    <row r="300" spans="1:15" x14ac:dyDescent="0.2">
      <c r="A300" t="s">
        <v>230</v>
      </c>
      <c r="B300">
        <v>2016</v>
      </c>
      <c r="C300" t="s">
        <v>0</v>
      </c>
      <c r="D300">
        <v>960</v>
      </c>
      <c r="E300">
        <v>0</v>
      </c>
      <c r="F300">
        <v>960</v>
      </c>
      <c r="G300">
        <v>5006</v>
      </c>
      <c r="H300" t="s">
        <v>580</v>
      </c>
      <c r="I300" t="s">
        <v>2</v>
      </c>
      <c r="J300" t="s">
        <v>581</v>
      </c>
      <c r="K300" s="2" t="str">
        <f>LOOKUP(A300,'[2]Collin Seedling for R'!$A$3:$A$51,'[2]Collin Seedling for R'!$R$3:$R$51)</f>
        <v>Mod</v>
      </c>
      <c r="L300" s="2" t="str">
        <f>LOOKUP(A300,'[2]Collin Seedling for R'!$A$3:$A$51,'[2]Collin Seedling for R'!$T$3:$T$51)</f>
        <v>FS</v>
      </c>
      <c r="M300" s="2" t="str">
        <f>LOOKUP(A300,'[2]Collin Seedling for R'!$A$3:$A$51,'[2]Collin Seedling for R'!$P$3:$P$51)</f>
        <v>Unseeded</v>
      </c>
      <c r="N300" s="8">
        <f t="shared" si="4"/>
        <v>0</v>
      </c>
      <c r="O300" s="2" t="str">
        <f>LOOKUP(H300,[2]plantlist!$A$2:$A$943,[2]plantlist!$B$2:$B$943)</f>
        <v>L</v>
      </c>
    </row>
    <row r="301" spans="1:15" x14ac:dyDescent="0.2">
      <c r="A301" t="s">
        <v>230</v>
      </c>
      <c r="B301">
        <v>2016</v>
      </c>
      <c r="C301" t="s">
        <v>0</v>
      </c>
      <c r="D301">
        <v>668</v>
      </c>
      <c r="E301">
        <v>0</v>
      </c>
      <c r="F301">
        <v>668</v>
      </c>
      <c r="G301">
        <v>5006</v>
      </c>
      <c r="H301" t="s">
        <v>53</v>
      </c>
      <c r="I301" t="s">
        <v>2</v>
      </c>
      <c r="J301" t="s">
        <v>54</v>
      </c>
      <c r="K301" s="2" t="str">
        <f>LOOKUP(A301,'[2]Collin Seedling for R'!$A$3:$A$51,'[2]Collin Seedling for R'!$R$3:$R$51)</f>
        <v>Mod</v>
      </c>
      <c r="L301" s="2" t="str">
        <f>LOOKUP(A301,'[2]Collin Seedling for R'!$A$3:$A$51,'[2]Collin Seedling for R'!$T$3:$T$51)</f>
        <v>FS</v>
      </c>
      <c r="M301" s="2" t="str">
        <f>LOOKUP(A301,'[2]Collin Seedling for R'!$A$3:$A$51,'[2]Collin Seedling for R'!$P$3:$P$51)</f>
        <v>Unseeded</v>
      </c>
      <c r="N301" s="8">
        <f t="shared" si="4"/>
        <v>0</v>
      </c>
      <c r="O301" s="2" t="str">
        <f>LOOKUP(H301,[2]plantlist!$A$2:$A$943,[2]plantlist!$B$2:$B$943)</f>
        <v>C</v>
      </c>
    </row>
    <row r="302" spans="1:15" x14ac:dyDescent="0.2">
      <c r="A302" t="s">
        <v>230</v>
      </c>
      <c r="B302">
        <v>2016</v>
      </c>
      <c r="C302" t="s">
        <v>0</v>
      </c>
      <c r="D302">
        <v>574</v>
      </c>
      <c r="E302">
        <v>0</v>
      </c>
      <c r="F302">
        <v>574</v>
      </c>
      <c r="G302">
        <v>5006</v>
      </c>
      <c r="H302" t="s">
        <v>1</v>
      </c>
      <c r="I302" t="s">
        <v>2</v>
      </c>
      <c r="J302" t="s">
        <v>3</v>
      </c>
      <c r="K302" s="2" t="str">
        <f>LOOKUP(A302,'[2]Collin Seedling for R'!$A$3:$A$51,'[2]Collin Seedling for R'!$R$3:$R$51)</f>
        <v>Mod</v>
      </c>
      <c r="L302" s="2" t="str">
        <f>LOOKUP(A302,'[2]Collin Seedling for R'!$A$3:$A$51,'[2]Collin Seedling for R'!$T$3:$T$51)</f>
        <v>FS</v>
      </c>
      <c r="M302" s="2" t="str">
        <f>LOOKUP(A302,'[2]Collin Seedling for R'!$A$3:$A$51,'[2]Collin Seedling for R'!$P$3:$P$51)</f>
        <v>Unseeded</v>
      </c>
      <c r="N302" s="8">
        <f t="shared" si="4"/>
        <v>0</v>
      </c>
      <c r="O302" s="2" t="str">
        <f>LOOKUP(H302,[2]plantlist!$A$2:$A$943,[2]plantlist!$B$2:$B$943)</f>
        <v>F</v>
      </c>
    </row>
    <row r="303" spans="1:15" x14ac:dyDescent="0.2">
      <c r="A303" t="s">
        <v>230</v>
      </c>
      <c r="B303">
        <v>2016</v>
      </c>
      <c r="C303" t="s">
        <v>0</v>
      </c>
      <c r="D303">
        <v>121</v>
      </c>
      <c r="E303">
        <v>0</v>
      </c>
      <c r="F303">
        <v>121</v>
      </c>
      <c r="G303">
        <v>5006</v>
      </c>
      <c r="H303" t="s">
        <v>74</v>
      </c>
      <c r="I303" t="s">
        <v>19</v>
      </c>
      <c r="J303" t="s">
        <v>75</v>
      </c>
      <c r="K303" s="2" t="str">
        <f>LOOKUP(A303,'[2]Collin Seedling for R'!$A$3:$A$51,'[2]Collin Seedling for R'!$R$3:$R$51)</f>
        <v>Mod</v>
      </c>
      <c r="L303" s="2" t="str">
        <f>LOOKUP(A303,'[2]Collin Seedling for R'!$A$3:$A$51,'[2]Collin Seedling for R'!$T$3:$T$51)</f>
        <v>FS</v>
      </c>
      <c r="M303" s="2" t="str">
        <f>LOOKUP(A303,'[2]Collin Seedling for R'!$A$3:$A$51,'[2]Collin Seedling for R'!$P$3:$P$51)</f>
        <v>Unseeded</v>
      </c>
      <c r="N303" s="8">
        <f t="shared" si="4"/>
        <v>0</v>
      </c>
      <c r="O303" s="2" t="str">
        <f>LOOKUP(H303,[2]plantlist!$A$2:$A$943,[2]plantlist!$B$2:$B$943)</f>
        <v>T</v>
      </c>
    </row>
    <row r="304" spans="1:15" x14ac:dyDescent="0.2">
      <c r="A304" t="s">
        <v>230</v>
      </c>
      <c r="B304">
        <v>2016</v>
      </c>
      <c r="C304" t="s">
        <v>0</v>
      </c>
      <c r="D304">
        <v>19</v>
      </c>
      <c r="E304">
        <v>0</v>
      </c>
      <c r="F304">
        <v>19</v>
      </c>
      <c r="G304">
        <v>5006</v>
      </c>
      <c r="H304" t="s">
        <v>4</v>
      </c>
      <c r="I304" t="s">
        <v>2</v>
      </c>
      <c r="J304" t="s">
        <v>5</v>
      </c>
      <c r="K304" s="2" t="str">
        <f>LOOKUP(A304,'[2]Collin Seedling for R'!$A$3:$A$51,'[2]Collin Seedling for R'!$R$3:$R$51)</f>
        <v>Mod</v>
      </c>
      <c r="L304" s="2" t="str">
        <f>LOOKUP(A304,'[2]Collin Seedling for R'!$A$3:$A$51,'[2]Collin Seedling for R'!$T$3:$T$51)</f>
        <v>FS</v>
      </c>
      <c r="M304" s="2" t="str">
        <f>LOOKUP(A304,'[2]Collin Seedling for R'!$A$3:$A$51,'[2]Collin Seedling for R'!$P$3:$P$51)</f>
        <v>Unseeded</v>
      </c>
      <c r="N304" s="8">
        <f t="shared" si="4"/>
        <v>0</v>
      </c>
      <c r="O304" s="2" t="str">
        <f>LOOKUP(H304,[2]plantlist!$A$2:$A$943,[2]plantlist!$B$2:$B$943)</f>
        <v>B</v>
      </c>
    </row>
    <row r="305" spans="1:15" x14ac:dyDescent="0.2">
      <c r="A305" t="s">
        <v>230</v>
      </c>
      <c r="B305">
        <v>2016</v>
      </c>
      <c r="C305" t="s">
        <v>0</v>
      </c>
      <c r="D305">
        <v>18</v>
      </c>
      <c r="E305">
        <v>17</v>
      </c>
      <c r="F305">
        <v>35</v>
      </c>
      <c r="G305">
        <v>5006</v>
      </c>
      <c r="H305" t="s">
        <v>10</v>
      </c>
      <c r="I305" t="s">
        <v>2</v>
      </c>
      <c r="J305" t="s">
        <v>11</v>
      </c>
      <c r="K305" s="2" t="str">
        <f>LOOKUP(A305,'[2]Collin Seedling for R'!$A$3:$A$51,'[2]Collin Seedling for R'!$R$3:$R$51)</f>
        <v>Mod</v>
      </c>
      <c r="L305" s="2" t="str">
        <f>LOOKUP(A305,'[2]Collin Seedling for R'!$A$3:$A$51,'[2]Collin Seedling for R'!$T$3:$T$51)</f>
        <v>FS</v>
      </c>
      <c r="M305" s="2" t="str">
        <f>LOOKUP(A305,'[2]Collin Seedling for R'!$A$3:$A$51,'[2]Collin Seedling for R'!$P$3:$P$51)</f>
        <v>Unseeded</v>
      </c>
      <c r="N305" s="8">
        <f t="shared" si="4"/>
        <v>0.33959248901318417</v>
      </c>
      <c r="O305" s="2" t="str">
        <f>LOOKUP(H305,[2]plantlist!$A$2:$A$943,[2]plantlist!$B$2:$B$943)</f>
        <v>L</v>
      </c>
    </row>
    <row r="306" spans="1:15" x14ac:dyDescent="0.2">
      <c r="A306" t="s">
        <v>230</v>
      </c>
      <c r="B306">
        <v>2016</v>
      </c>
      <c r="C306" t="s">
        <v>0</v>
      </c>
      <c r="D306">
        <v>17</v>
      </c>
      <c r="E306">
        <v>188</v>
      </c>
      <c r="F306">
        <v>205</v>
      </c>
      <c r="G306">
        <v>5006</v>
      </c>
      <c r="H306" t="s">
        <v>47</v>
      </c>
      <c r="I306" t="s">
        <v>2</v>
      </c>
      <c r="J306" t="s">
        <v>48</v>
      </c>
      <c r="K306" s="2" t="str">
        <f>LOOKUP(A306,'[2]Collin Seedling for R'!$A$3:$A$51,'[2]Collin Seedling for R'!$R$3:$R$51)</f>
        <v>Mod</v>
      </c>
      <c r="L306" s="2" t="str">
        <f>LOOKUP(A306,'[2]Collin Seedling for R'!$A$3:$A$51,'[2]Collin Seedling for R'!$T$3:$T$51)</f>
        <v>FS</v>
      </c>
      <c r="M306" s="2" t="str">
        <f>LOOKUP(A306,'[2]Collin Seedling for R'!$A$3:$A$51,'[2]Collin Seedling for R'!$P$3:$P$51)</f>
        <v>Unseeded</v>
      </c>
      <c r="N306" s="8">
        <f t="shared" si="4"/>
        <v>3.7554934079105076</v>
      </c>
      <c r="O306" s="2" t="str">
        <f>LOOKUP(H306,[2]plantlist!$A$2:$A$943,[2]plantlist!$B$2:$B$943)</f>
        <v>G</v>
      </c>
    </row>
    <row r="307" spans="1:15" x14ac:dyDescent="0.2">
      <c r="A307" t="s">
        <v>230</v>
      </c>
      <c r="B307">
        <v>2016</v>
      </c>
      <c r="C307" t="s">
        <v>0</v>
      </c>
      <c r="D307">
        <v>16</v>
      </c>
      <c r="E307">
        <v>0</v>
      </c>
      <c r="F307">
        <v>16</v>
      </c>
      <c r="G307">
        <v>5006</v>
      </c>
      <c r="H307" t="s">
        <v>64</v>
      </c>
      <c r="I307" t="s">
        <v>2</v>
      </c>
      <c r="J307" t="s">
        <v>65</v>
      </c>
      <c r="K307" s="2" t="str">
        <f>LOOKUP(A307,'[2]Collin Seedling for R'!$A$3:$A$51,'[2]Collin Seedling for R'!$R$3:$R$51)</f>
        <v>Mod</v>
      </c>
      <c r="L307" s="2" t="str">
        <f>LOOKUP(A307,'[2]Collin Seedling for R'!$A$3:$A$51,'[2]Collin Seedling for R'!$T$3:$T$51)</f>
        <v>FS</v>
      </c>
      <c r="M307" s="2" t="str">
        <f>LOOKUP(A307,'[2]Collin Seedling for R'!$A$3:$A$51,'[2]Collin Seedling for R'!$P$3:$P$51)</f>
        <v>Unseeded</v>
      </c>
      <c r="N307" s="8">
        <f t="shared" si="4"/>
        <v>0</v>
      </c>
      <c r="O307" s="2" t="str">
        <f>LOOKUP(H307,[2]plantlist!$A$2:$A$943,[2]plantlist!$B$2:$B$943)</f>
        <v>L</v>
      </c>
    </row>
    <row r="308" spans="1:15" x14ac:dyDescent="0.2">
      <c r="A308" t="s">
        <v>230</v>
      </c>
      <c r="B308">
        <v>2016</v>
      </c>
      <c r="C308" t="s">
        <v>0</v>
      </c>
      <c r="D308">
        <v>12</v>
      </c>
      <c r="E308">
        <v>140</v>
      </c>
      <c r="F308">
        <v>152</v>
      </c>
      <c r="G308">
        <v>5006</v>
      </c>
      <c r="H308" t="s">
        <v>66</v>
      </c>
      <c r="I308" t="s">
        <v>2</v>
      </c>
      <c r="J308" t="s">
        <v>67</v>
      </c>
      <c r="K308" s="2" t="str">
        <f>LOOKUP(A308,'[2]Collin Seedling for R'!$A$3:$A$51,'[2]Collin Seedling for R'!$R$3:$R$51)</f>
        <v>Mod</v>
      </c>
      <c r="L308" s="2" t="str">
        <f>LOOKUP(A308,'[2]Collin Seedling for R'!$A$3:$A$51,'[2]Collin Seedling for R'!$T$3:$T$51)</f>
        <v>FS</v>
      </c>
      <c r="M308" s="2" t="str">
        <f>LOOKUP(A308,'[2]Collin Seedling for R'!$A$3:$A$51,'[2]Collin Seedling for R'!$P$3:$P$51)</f>
        <v>Unseeded</v>
      </c>
      <c r="N308" s="8">
        <f t="shared" si="4"/>
        <v>2.7966440271673991</v>
      </c>
      <c r="O308" s="2" t="str">
        <f>LOOKUP(H308,[2]plantlist!$A$2:$A$943,[2]plantlist!$B$2:$B$943)</f>
        <v>G</v>
      </c>
    </row>
    <row r="309" spans="1:15" x14ac:dyDescent="0.2">
      <c r="A309" t="s">
        <v>230</v>
      </c>
      <c r="B309">
        <v>2016</v>
      </c>
      <c r="C309" t="s">
        <v>0</v>
      </c>
      <c r="D309">
        <v>9</v>
      </c>
      <c r="E309">
        <v>25</v>
      </c>
      <c r="F309">
        <v>34</v>
      </c>
      <c r="G309">
        <v>5006</v>
      </c>
      <c r="H309" t="s">
        <v>82</v>
      </c>
      <c r="I309" t="s">
        <v>2</v>
      </c>
      <c r="J309" t="s">
        <v>83</v>
      </c>
      <c r="K309" s="2" t="str">
        <f>LOOKUP(A309,'[2]Collin Seedling for R'!$A$3:$A$51,'[2]Collin Seedling for R'!$R$3:$R$51)</f>
        <v>Mod</v>
      </c>
      <c r="L309" s="2" t="str">
        <f>LOOKUP(A309,'[2]Collin Seedling for R'!$A$3:$A$51,'[2]Collin Seedling for R'!$T$3:$T$51)</f>
        <v>FS</v>
      </c>
      <c r="M309" s="2" t="str">
        <f>LOOKUP(A309,'[2]Collin Seedling for R'!$A$3:$A$51,'[2]Collin Seedling for R'!$P$3:$P$51)</f>
        <v>Unseeded</v>
      </c>
      <c r="N309" s="8">
        <f t="shared" si="4"/>
        <v>0.49940071913703554</v>
      </c>
      <c r="O309" s="2" t="str">
        <f>LOOKUP(H309,[2]plantlist!$A$2:$A$943,[2]plantlist!$B$2:$B$943)</f>
        <v>F</v>
      </c>
    </row>
    <row r="310" spans="1:15" x14ac:dyDescent="0.2">
      <c r="A310" t="s">
        <v>230</v>
      </c>
      <c r="B310">
        <v>2016</v>
      </c>
      <c r="C310" t="s">
        <v>0</v>
      </c>
      <c r="D310">
        <v>0</v>
      </c>
      <c r="E310">
        <v>183</v>
      </c>
      <c r="F310">
        <v>183</v>
      </c>
      <c r="G310">
        <v>5006</v>
      </c>
      <c r="H310" t="s">
        <v>16</v>
      </c>
      <c r="I310" t="s">
        <v>2</v>
      </c>
      <c r="J310" t="s">
        <v>17</v>
      </c>
      <c r="K310" s="2" t="str">
        <f>LOOKUP(A310,'[2]Collin Seedling for R'!$A$3:$A$51,'[2]Collin Seedling for R'!$R$3:$R$51)</f>
        <v>Mod</v>
      </c>
      <c r="L310" s="2" t="str">
        <f>LOOKUP(A310,'[2]Collin Seedling for R'!$A$3:$A$51,'[2]Collin Seedling for R'!$T$3:$T$51)</f>
        <v>FS</v>
      </c>
      <c r="M310" s="2" t="str">
        <f>LOOKUP(A310,'[2]Collin Seedling for R'!$A$3:$A$51,'[2]Collin Seedling for R'!$P$3:$P$51)</f>
        <v>Unseeded</v>
      </c>
      <c r="N310" s="8">
        <f t="shared" si="4"/>
        <v>3.6556132640831005</v>
      </c>
      <c r="O310" s="2" t="str">
        <f>LOOKUP(H310,[2]plantlist!$A$2:$A$943,[2]plantlist!$B$2:$B$943)</f>
        <v>S</v>
      </c>
    </row>
    <row r="311" spans="1:15" x14ac:dyDescent="0.2">
      <c r="A311" t="s">
        <v>230</v>
      </c>
      <c r="B311">
        <v>2016</v>
      </c>
      <c r="C311" t="s">
        <v>0</v>
      </c>
      <c r="D311">
        <v>0</v>
      </c>
      <c r="E311">
        <v>958</v>
      </c>
      <c r="F311">
        <v>958</v>
      </c>
      <c r="G311">
        <v>5006</v>
      </c>
      <c r="H311" t="s">
        <v>23</v>
      </c>
      <c r="I311" t="s">
        <v>2</v>
      </c>
      <c r="J311" t="s">
        <v>24</v>
      </c>
      <c r="K311" s="2" t="str">
        <f>LOOKUP(A311,'[2]Collin Seedling for R'!$A$3:$A$51,'[2]Collin Seedling for R'!$R$3:$R$51)</f>
        <v>Mod</v>
      </c>
      <c r="L311" s="2" t="str">
        <f>LOOKUP(A311,'[2]Collin Seedling for R'!$A$3:$A$51,'[2]Collin Seedling for R'!$T$3:$T$51)</f>
        <v>FS</v>
      </c>
      <c r="M311" s="2" t="str">
        <f>LOOKUP(A311,'[2]Collin Seedling for R'!$A$3:$A$51,'[2]Collin Seedling for R'!$P$3:$P$51)</f>
        <v>Unseeded</v>
      </c>
      <c r="N311" s="8">
        <f t="shared" si="4"/>
        <v>19.137035557331203</v>
      </c>
      <c r="O311" s="2" t="str">
        <f>LOOKUP(H311,[2]plantlist!$A$2:$A$943,[2]plantlist!$B$2:$B$943)</f>
        <v>S</v>
      </c>
    </row>
    <row r="312" spans="1:15" x14ac:dyDescent="0.2">
      <c r="A312" t="s">
        <v>230</v>
      </c>
      <c r="B312">
        <v>2019</v>
      </c>
      <c r="C312" t="s">
        <v>0</v>
      </c>
      <c r="D312">
        <v>3305</v>
      </c>
      <c r="E312">
        <v>2</v>
      </c>
      <c r="F312">
        <v>3307</v>
      </c>
      <c r="G312">
        <v>5000</v>
      </c>
      <c r="H312" t="s">
        <v>6</v>
      </c>
      <c r="I312" t="s">
        <v>2</v>
      </c>
      <c r="J312" t="s">
        <v>7</v>
      </c>
      <c r="K312" s="2" t="str">
        <f>LOOKUP(A312,'[2]Collin Seedling for R'!$A$3:$A$51,'[2]Collin Seedling for R'!$R$3:$R$51)</f>
        <v>Mod</v>
      </c>
      <c r="L312" s="2" t="str">
        <f>LOOKUP(A312,'[2]Collin Seedling for R'!$A$3:$A$51,'[2]Collin Seedling for R'!$T$3:$T$51)</f>
        <v>FS</v>
      </c>
      <c r="M312" s="2" t="str">
        <f>LOOKUP(A312,'[2]Collin Seedling for R'!$A$3:$A$51,'[2]Collin Seedling for R'!$P$3:$P$51)</f>
        <v>Unseeded</v>
      </c>
      <c r="N312" s="8">
        <f t="shared" si="4"/>
        <v>0.04</v>
      </c>
      <c r="O312" s="2" t="str">
        <f>LOOKUP(H312,[2]plantlist!$A$2:$A$943,[2]plantlist!$B$2:$B$943)</f>
        <v>L</v>
      </c>
    </row>
    <row r="313" spans="1:15" x14ac:dyDescent="0.2">
      <c r="A313" t="s">
        <v>230</v>
      </c>
      <c r="B313">
        <v>2019</v>
      </c>
      <c r="C313" t="s">
        <v>0</v>
      </c>
      <c r="D313">
        <v>699</v>
      </c>
      <c r="E313">
        <v>2829</v>
      </c>
      <c r="F313">
        <v>3528</v>
      </c>
      <c r="G313">
        <v>5000</v>
      </c>
      <c r="H313" t="s">
        <v>8</v>
      </c>
      <c r="I313" t="s">
        <v>2</v>
      </c>
      <c r="J313" t="s">
        <v>9</v>
      </c>
      <c r="K313" s="2" t="str">
        <f>LOOKUP(A313,'[2]Collin Seedling for R'!$A$3:$A$51,'[2]Collin Seedling for R'!$R$3:$R$51)</f>
        <v>Mod</v>
      </c>
      <c r="L313" s="2" t="str">
        <f>LOOKUP(A313,'[2]Collin Seedling for R'!$A$3:$A$51,'[2]Collin Seedling for R'!$T$3:$T$51)</f>
        <v>FS</v>
      </c>
      <c r="M313" s="2" t="str">
        <f>LOOKUP(A313,'[2]Collin Seedling for R'!$A$3:$A$51,'[2]Collin Seedling for R'!$P$3:$P$51)</f>
        <v>Unseeded</v>
      </c>
      <c r="N313" s="8">
        <f t="shared" si="4"/>
        <v>56.58</v>
      </c>
      <c r="O313" s="2" t="str">
        <f>LOOKUP(H313,[2]plantlist!$A$2:$A$943,[2]plantlist!$B$2:$B$943)</f>
        <v>G</v>
      </c>
    </row>
    <row r="314" spans="1:15" x14ac:dyDescent="0.2">
      <c r="A314" t="s">
        <v>230</v>
      </c>
      <c r="B314">
        <v>2019</v>
      </c>
      <c r="C314" t="s">
        <v>0</v>
      </c>
      <c r="D314">
        <v>240</v>
      </c>
      <c r="E314">
        <v>0</v>
      </c>
      <c r="F314">
        <v>240</v>
      </c>
      <c r="G314">
        <v>5000</v>
      </c>
      <c r="H314" t="s">
        <v>1</v>
      </c>
      <c r="I314" t="s">
        <v>2</v>
      </c>
      <c r="J314" t="s">
        <v>3</v>
      </c>
      <c r="K314" s="2" t="str">
        <f>LOOKUP(A314,'[2]Collin Seedling for R'!$A$3:$A$51,'[2]Collin Seedling for R'!$R$3:$R$51)</f>
        <v>Mod</v>
      </c>
      <c r="L314" s="2" t="str">
        <f>LOOKUP(A314,'[2]Collin Seedling for R'!$A$3:$A$51,'[2]Collin Seedling for R'!$T$3:$T$51)</f>
        <v>FS</v>
      </c>
      <c r="M314" s="2" t="str">
        <f>LOOKUP(A314,'[2]Collin Seedling for R'!$A$3:$A$51,'[2]Collin Seedling for R'!$P$3:$P$51)</f>
        <v>Unseeded</v>
      </c>
      <c r="N314" s="8">
        <f t="shared" si="4"/>
        <v>0</v>
      </c>
      <c r="O314" s="2" t="str">
        <f>LOOKUP(H314,[2]plantlist!$A$2:$A$943,[2]plantlist!$B$2:$B$943)</f>
        <v>F</v>
      </c>
    </row>
    <row r="315" spans="1:15" x14ac:dyDescent="0.2">
      <c r="A315" t="s">
        <v>230</v>
      </c>
      <c r="B315">
        <v>2019</v>
      </c>
      <c r="C315" t="s">
        <v>0</v>
      </c>
      <c r="D315">
        <v>209</v>
      </c>
      <c r="E315">
        <v>10</v>
      </c>
      <c r="F315">
        <v>219</v>
      </c>
      <c r="G315">
        <v>5000</v>
      </c>
      <c r="H315" t="s">
        <v>53</v>
      </c>
      <c r="I315" t="s">
        <v>2</v>
      </c>
      <c r="J315" t="s">
        <v>54</v>
      </c>
      <c r="K315" s="2" t="str">
        <f>LOOKUP(A315,'[2]Collin Seedling for R'!$A$3:$A$51,'[2]Collin Seedling for R'!$R$3:$R$51)</f>
        <v>Mod</v>
      </c>
      <c r="L315" s="2" t="str">
        <f>LOOKUP(A315,'[2]Collin Seedling for R'!$A$3:$A$51,'[2]Collin Seedling for R'!$T$3:$T$51)</f>
        <v>FS</v>
      </c>
      <c r="M315" s="2" t="str">
        <f>LOOKUP(A315,'[2]Collin Seedling for R'!$A$3:$A$51,'[2]Collin Seedling for R'!$P$3:$P$51)</f>
        <v>Unseeded</v>
      </c>
      <c r="N315" s="8">
        <f t="shared" si="4"/>
        <v>0.2</v>
      </c>
      <c r="O315" s="2" t="str">
        <f>LOOKUP(H315,[2]plantlist!$A$2:$A$943,[2]plantlist!$B$2:$B$943)</f>
        <v>C</v>
      </c>
    </row>
    <row r="316" spans="1:15" x14ac:dyDescent="0.2">
      <c r="A316" t="s">
        <v>230</v>
      </c>
      <c r="B316">
        <v>2019</v>
      </c>
      <c r="C316" t="s">
        <v>0</v>
      </c>
      <c r="D316">
        <v>155</v>
      </c>
      <c r="E316">
        <v>0</v>
      </c>
      <c r="F316">
        <v>155</v>
      </c>
      <c r="G316">
        <v>5000</v>
      </c>
      <c r="H316" t="s">
        <v>74</v>
      </c>
      <c r="I316" t="s">
        <v>19</v>
      </c>
      <c r="J316" t="s">
        <v>75</v>
      </c>
      <c r="K316" s="2" t="str">
        <f>LOOKUP(A316,'[2]Collin Seedling for R'!$A$3:$A$51,'[2]Collin Seedling for R'!$R$3:$R$51)</f>
        <v>Mod</v>
      </c>
      <c r="L316" s="2" t="str">
        <f>LOOKUP(A316,'[2]Collin Seedling for R'!$A$3:$A$51,'[2]Collin Seedling for R'!$T$3:$T$51)</f>
        <v>FS</v>
      </c>
      <c r="M316" s="2" t="str">
        <f>LOOKUP(A316,'[2]Collin Seedling for R'!$A$3:$A$51,'[2]Collin Seedling for R'!$P$3:$P$51)</f>
        <v>Unseeded</v>
      </c>
      <c r="N316" s="8">
        <f t="shared" si="4"/>
        <v>0</v>
      </c>
      <c r="O316" s="2" t="str">
        <f>LOOKUP(H316,[2]plantlist!$A$2:$A$943,[2]plantlist!$B$2:$B$943)</f>
        <v>T</v>
      </c>
    </row>
    <row r="317" spans="1:15" x14ac:dyDescent="0.2">
      <c r="A317" t="s">
        <v>230</v>
      </c>
      <c r="B317">
        <v>2019</v>
      </c>
      <c r="C317" t="s">
        <v>0</v>
      </c>
      <c r="D317">
        <v>150</v>
      </c>
      <c r="E317">
        <v>219</v>
      </c>
      <c r="F317">
        <v>369</v>
      </c>
      <c r="G317">
        <v>5000</v>
      </c>
      <c r="H317" t="s">
        <v>108</v>
      </c>
      <c r="I317" t="s">
        <v>2</v>
      </c>
      <c r="J317" t="s">
        <v>109</v>
      </c>
      <c r="K317" s="2" t="str">
        <f>LOOKUP(A317,'[2]Collin Seedling for R'!$A$3:$A$51,'[2]Collin Seedling for R'!$R$3:$R$51)</f>
        <v>Mod</v>
      </c>
      <c r="L317" s="2" t="str">
        <f>LOOKUP(A317,'[2]Collin Seedling for R'!$A$3:$A$51,'[2]Collin Seedling for R'!$T$3:$T$51)</f>
        <v>FS</v>
      </c>
      <c r="M317" s="2" t="str">
        <f>LOOKUP(A317,'[2]Collin Seedling for R'!$A$3:$A$51,'[2]Collin Seedling for R'!$P$3:$P$51)</f>
        <v>Unseeded</v>
      </c>
      <c r="N317" s="8">
        <f t="shared" si="4"/>
        <v>4.38</v>
      </c>
      <c r="O317" s="2" t="str">
        <f>LOOKUP(H317,[2]plantlist!$A$2:$A$943,[2]plantlist!$B$2:$B$943)</f>
        <v>F</v>
      </c>
    </row>
    <row r="318" spans="1:15" x14ac:dyDescent="0.2">
      <c r="A318" t="s">
        <v>230</v>
      </c>
      <c r="B318">
        <v>2019</v>
      </c>
      <c r="C318" t="s">
        <v>0</v>
      </c>
      <c r="D318">
        <v>133</v>
      </c>
      <c r="E318">
        <v>244</v>
      </c>
      <c r="F318">
        <v>377</v>
      </c>
      <c r="G318">
        <v>5000</v>
      </c>
      <c r="H318" t="s">
        <v>10</v>
      </c>
      <c r="I318" t="s">
        <v>2</v>
      </c>
      <c r="J318" t="s">
        <v>11</v>
      </c>
      <c r="K318" s="2" t="str">
        <f>LOOKUP(A318,'[2]Collin Seedling for R'!$A$3:$A$51,'[2]Collin Seedling for R'!$R$3:$R$51)</f>
        <v>Mod</v>
      </c>
      <c r="L318" s="2" t="str">
        <f>LOOKUP(A318,'[2]Collin Seedling for R'!$A$3:$A$51,'[2]Collin Seedling for R'!$T$3:$T$51)</f>
        <v>FS</v>
      </c>
      <c r="M318" s="2" t="str">
        <f>LOOKUP(A318,'[2]Collin Seedling for R'!$A$3:$A$51,'[2]Collin Seedling for R'!$P$3:$P$51)</f>
        <v>Unseeded</v>
      </c>
      <c r="N318" s="8">
        <f t="shared" si="4"/>
        <v>4.88</v>
      </c>
      <c r="O318" s="2" t="str">
        <f>LOOKUP(H318,[2]plantlist!$A$2:$A$943,[2]plantlist!$B$2:$B$943)</f>
        <v>L</v>
      </c>
    </row>
    <row r="319" spans="1:15" x14ac:dyDescent="0.2">
      <c r="A319" t="s">
        <v>230</v>
      </c>
      <c r="B319">
        <v>2019</v>
      </c>
      <c r="C319" t="s">
        <v>0</v>
      </c>
      <c r="D319">
        <v>40</v>
      </c>
      <c r="E319">
        <v>1326</v>
      </c>
      <c r="F319">
        <v>1366</v>
      </c>
      <c r="G319">
        <v>5000</v>
      </c>
      <c r="H319" t="s">
        <v>23</v>
      </c>
      <c r="I319" t="s">
        <v>2</v>
      </c>
      <c r="J319" t="s">
        <v>24</v>
      </c>
      <c r="K319" s="2" t="str">
        <f>LOOKUP(A319,'[2]Collin Seedling for R'!$A$3:$A$51,'[2]Collin Seedling for R'!$R$3:$R$51)</f>
        <v>Mod</v>
      </c>
      <c r="L319" s="2" t="str">
        <f>LOOKUP(A319,'[2]Collin Seedling for R'!$A$3:$A$51,'[2]Collin Seedling for R'!$T$3:$T$51)</f>
        <v>FS</v>
      </c>
      <c r="M319" s="2" t="str">
        <f>LOOKUP(A319,'[2]Collin Seedling for R'!$A$3:$A$51,'[2]Collin Seedling for R'!$P$3:$P$51)</f>
        <v>Unseeded</v>
      </c>
      <c r="N319" s="8">
        <f t="shared" si="4"/>
        <v>26.52</v>
      </c>
      <c r="O319" s="2" t="str">
        <f>LOOKUP(H319,[2]plantlist!$A$2:$A$943,[2]plantlist!$B$2:$B$943)</f>
        <v>S</v>
      </c>
    </row>
    <row r="320" spans="1:15" x14ac:dyDescent="0.2">
      <c r="A320" t="s">
        <v>230</v>
      </c>
      <c r="B320">
        <v>2019</v>
      </c>
      <c r="C320" t="s">
        <v>0</v>
      </c>
      <c r="D320">
        <v>25</v>
      </c>
      <c r="E320">
        <v>2</v>
      </c>
      <c r="F320">
        <v>27</v>
      </c>
      <c r="G320">
        <v>5000</v>
      </c>
      <c r="H320" t="s">
        <v>57</v>
      </c>
      <c r="I320" t="s">
        <v>2</v>
      </c>
      <c r="J320" t="s">
        <v>58</v>
      </c>
      <c r="K320" s="2" t="str">
        <f>LOOKUP(A320,'[2]Collin Seedling for R'!$A$3:$A$51,'[2]Collin Seedling for R'!$R$3:$R$51)</f>
        <v>Mod</v>
      </c>
      <c r="L320" s="2" t="str">
        <f>LOOKUP(A320,'[2]Collin Seedling for R'!$A$3:$A$51,'[2]Collin Seedling for R'!$T$3:$T$51)</f>
        <v>FS</v>
      </c>
      <c r="M320" s="2" t="str">
        <f>LOOKUP(A320,'[2]Collin Seedling for R'!$A$3:$A$51,'[2]Collin Seedling for R'!$P$3:$P$51)</f>
        <v>Unseeded</v>
      </c>
      <c r="N320" s="8">
        <f t="shared" si="4"/>
        <v>0.04</v>
      </c>
      <c r="O320" s="2" t="str">
        <f>LOOKUP(H320,[2]plantlist!$A$2:$A$943,[2]plantlist!$B$2:$B$943)</f>
        <v>F</v>
      </c>
    </row>
    <row r="321" spans="1:15" x14ac:dyDescent="0.2">
      <c r="A321" t="s">
        <v>230</v>
      </c>
      <c r="B321">
        <v>2019</v>
      </c>
      <c r="C321" t="s">
        <v>0</v>
      </c>
      <c r="D321">
        <v>13</v>
      </c>
      <c r="E321">
        <v>87</v>
      </c>
      <c r="F321">
        <v>100</v>
      </c>
      <c r="G321">
        <v>5000</v>
      </c>
      <c r="H321" t="s">
        <v>86</v>
      </c>
      <c r="I321" t="s">
        <v>2</v>
      </c>
      <c r="J321" t="s">
        <v>87</v>
      </c>
      <c r="K321" s="2" t="str">
        <f>LOOKUP(A321,'[2]Collin Seedling for R'!$A$3:$A$51,'[2]Collin Seedling for R'!$R$3:$R$51)</f>
        <v>Mod</v>
      </c>
      <c r="L321" s="2" t="str">
        <f>LOOKUP(A321,'[2]Collin Seedling for R'!$A$3:$A$51,'[2]Collin Seedling for R'!$T$3:$T$51)</f>
        <v>FS</v>
      </c>
      <c r="M321" s="2" t="str">
        <f>LOOKUP(A321,'[2]Collin Seedling for R'!$A$3:$A$51,'[2]Collin Seedling for R'!$P$3:$P$51)</f>
        <v>Unseeded</v>
      </c>
      <c r="N321" s="8">
        <f t="shared" si="4"/>
        <v>1.7399999999999998</v>
      </c>
      <c r="O321" s="2" t="str">
        <f>LOOKUP(H321,[2]plantlist!$A$2:$A$943,[2]plantlist!$B$2:$B$943)</f>
        <v>F</v>
      </c>
    </row>
    <row r="322" spans="1:15" x14ac:dyDescent="0.2">
      <c r="A322" t="s">
        <v>230</v>
      </c>
      <c r="B322">
        <v>2019</v>
      </c>
      <c r="C322" t="s">
        <v>0</v>
      </c>
      <c r="D322">
        <v>8</v>
      </c>
      <c r="E322">
        <v>1142</v>
      </c>
      <c r="F322">
        <v>1150</v>
      </c>
      <c r="G322">
        <v>5000</v>
      </c>
      <c r="H322" t="s">
        <v>16</v>
      </c>
      <c r="I322" t="s">
        <v>2</v>
      </c>
      <c r="J322" t="s">
        <v>17</v>
      </c>
      <c r="K322" s="2" t="str">
        <f>LOOKUP(A322,'[2]Collin Seedling for R'!$A$3:$A$51,'[2]Collin Seedling for R'!$R$3:$R$51)</f>
        <v>Mod</v>
      </c>
      <c r="L322" s="2" t="str">
        <f>LOOKUP(A322,'[2]Collin Seedling for R'!$A$3:$A$51,'[2]Collin Seedling for R'!$T$3:$T$51)</f>
        <v>FS</v>
      </c>
      <c r="M322" s="2" t="str">
        <f>LOOKUP(A322,'[2]Collin Seedling for R'!$A$3:$A$51,'[2]Collin Seedling for R'!$P$3:$P$51)</f>
        <v>Unseeded</v>
      </c>
      <c r="N322" s="8">
        <f t="shared" ref="N322:N385" si="5">E322/G322*100</f>
        <v>22.84</v>
      </c>
      <c r="O322" s="2" t="str">
        <f>LOOKUP(H322,[2]plantlist!$A$2:$A$943,[2]plantlist!$B$2:$B$943)</f>
        <v>S</v>
      </c>
    </row>
    <row r="323" spans="1:15" x14ac:dyDescent="0.2">
      <c r="A323" t="s">
        <v>230</v>
      </c>
      <c r="B323">
        <v>2019</v>
      </c>
      <c r="C323" t="s">
        <v>0</v>
      </c>
      <c r="D323">
        <v>7</v>
      </c>
      <c r="E323">
        <v>154</v>
      </c>
      <c r="F323">
        <v>161</v>
      </c>
      <c r="G323">
        <v>5000</v>
      </c>
      <c r="H323" t="s">
        <v>39</v>
      </c>
      <c r="I323" t="s">
        <v>2</v>
      </c>
      <c r="J323" t="s">
        <v>40</v>
      </c>
      <c r="K323" s="2" t="str">
        <f>LOOKUP(A323,'[2]Collin Seedling for R'!$A$3:$A$51,'[2]Collin Seedling for R'!$R$3:$R$51)</f>
        <v>Mod</v>
      </c>
      <c r="L323" s="2" t="str">
        <f>LOOKUP(A323,'[2]Collin Seedling for R'!$A$3:$A$51,'[2]Collin Seedling for R'!$T$3:$T$51)</f>
        <v>FS</v>
      </c>
      <c r="M323" s="2" t="str">
        <f>LOOKUP(A323,'[2]Collin Seedling for R'!$A$3:$A$51,'[2]Collin Seedling for R'!$P$3:$P$51)</f>
        <v>Unseeded</v>
      </c>
      <c r="N323" s="8">
        <f t="shared" si="5"/>
        <v>3.08</v>
      </c>
      <c r="O323" s="2" t="str">
        <f>LOOKUP(H323,[2]plantlist!$A$2:$A$943,[2]plantlist!$B$2:$B$943)</f>
        <v>F</v>
      </c>
    </row>
    <row r="324" spans="1:15" x14ac:dyDescent="0.2">
      <c r="A324" t="s">
        <v>230</v>
      </c>
      <c r="B324">
        <v>2019</v>
      </c>
      <c r="C324" t="s">
        <v>0</v>
      </c>
      <c r="D324">
        <v>5</v>
      </c>
      <c r="E324">
        <v>23</v>
      </c>
      <c r="F324">
        <v>28</v>
      </c>
      <c r="G324">
        <v>5000</v>
      </c>
      <c r="H324" t="s">
        <v>2218</v>
      </c>
      <c r="I324" t="s">
        <v>2</v>
      </c>
      <c r="J324" t="s">
        <v>2219</v>
      </c>
      <c r="K324" s="2" t="str">
        <f>LOOKUP(A324,'[2]Collin Seedling for R'!$A$3:$A$51,'[2]Collin Seedling for R'!$R$3:$R$51)</f>
        <v>Mod</v>
      </c>
      <c r="L324" s="2" t="str">
        <f>LOOKUP(A324,'[2]Collin Seedling for R'!$A$3:$A$51,'[2]Collin Seedling for R'!$T$3:$T$51)</f>
        <v>FS</v>
      </c>
      <c r="M324" s="2" t="str">
        <f>LOOKUP(A324,'[2]Collin Seedling for R'!$A$3:$A$51,'[2]Collin Seedling for R'!$P$3:$P$51)</f>
        <v>Unseeded</v>
      </c>
      <c r="N324" s="8">
        <f t="shared" si="5"/>
        <v>0.45999999999999996</v>
      </c>
      <c r="O324" s="2" t="str">
        <f>LOOKUP(H324,[2]plantlist!$A$2:$A$943,[2]plantlist!$B$2:$B$943)</f>
        <v>F</v>
      </c>
    </row>
    <row r="325" spans="1:15" x14ac:dyDescent="0.2">
      <c r="A325" t="s">
        <v>230</v>
      </c>
      <c r="B325">
        <v>2019</v>
      </c>
      <c r="C325" t="s">
        <v>0</v>
      </c>
      <c r="D325">
        <v>5</v>
      </c>
      <c r="E325">
        <v>0</v>
      </c>
      <c r="F325">
        <v>5</v>
      </c>
      <c r="G325">
        <v>5000</v>
      </c>
      <c r="H325" t="s">
        <v>51</v>
      </c>
      <c r="I325" t="s">
        <v>2</v>
      </c>
      <c r="J325" t="s">
        <v>52</v>
      </c>
      <c r="K325" s="2" t="str">
        <f>LOOKUP(A325,'[2]Collin Seedling for R'!$A$3:$A$51,'[2]Collin Seedling for R'!$R$3:$R$51)</f>
        <v>Mod</v>
      </c>
      <c r="L325" s="2" t="str">
        <f>LOOKUP(A325,'[2]Collin Seedling for R'!$A$3:$A$51,'[2]Collin Seedling for R'!$T$3:$T$51)</f>
        <v>FS</v>
      </c>
      <c r="M325" s="2" t="str">
        <f>LOOKUP(A325,'[2]Collin Seedling for R'!$A$3:$A$51,'[2]Collin Seedling for R'!$P$3:$P$51)</f>
        <v>Unseeded</v>
      </c>
      <c r="N325" s="8">
        <f t="shared" si="5"/>
        <v>0</v>
      </c>
      <c r="O325" s="2" t="str">
        <f>LOOKUP(H325,[2]plantlist!$A$2:$A$943,[2]plantlist!$B$2:$B$943)</f>
        <v>F</v>
      </c>
    </row>
    <row r="326" spans="1:15" x14ac:dyDescent="0.2">
      <c r="A326" t="s">
        <v>230</v>
      </c>
      <c r="B326">
        <v>2019</v>
      </c>
      <c r="C326" t="s">
        <v>0</v>
      </c>
      <c r="D326">
        <v>3</v>
      </c>
      <c r="E326">
        <v>5</v>
      </c>
      <c r="F326">
        <v>8</v>
      </c>
      <c r="G326">
        <v>5000</v>
      </c>
      <c r="H326" t="s">
        <v>344</v>
      </c>
      <c r="I326" t="s">
        <v>2</v>
      </c>
      <c r="J326" t="s">
        <v>345</v>
      </c>
      <c r="K326" s="2" t="str">
        <f>LOOKUP(A326,'[2]Collin Seedling for R'!$A$3:$A$51,'[2]Collin Seedling for R'!$R$3:$R$51)</f>
        <v>Mod</v>
      </c>
      <c r="L326" s="2" t="str">
        <f>LOOKUP(A326,'[2]Collin Seedling for R'!$A$3:$A$51,'[2]Collin Seedling for R'!$T$3:$T$51)</f>
        <v>FS</v>
      </c>
      <c r="M326" s="2" t="str">
        <f>LOOKUP(A326,'[2]Collin Seedling for R'!$A$3:$A$51,'[2]Collin Seedling for R'!$P$3:$P$51)</f>
        <v>Unseeded</v>
      </c>
      <c r="N326" s="8">
        <f t="shared" si="5"/>
        <v>0.1</v>
      </c>
      <c r="O326" s="2" t="str">
        <f>LOOKUP(H326,[2]plantlist!$A$2:$A$943,[2]plantlist!$B$2:$B$943)</f>
        <v>F</v>
      </c>
    </row>
    <row r="327" spans="1:15" x14ac:dyDescent="0.2">
      <c r="A327" t="s">
        <v>230</v>
      </c>
      <c r="B327">
        <v>2019</v>
      </c>
      <c r="C327" t="s">
        <v>0</v>
      </c>
      <c r="D327">
        <v>2</v>
      </c>
      <c r="E327">
        <v>26</v>
      </c>
      <c r="F327">
        <v>28</v>
      </c>
      <c r="G327">
        <v>5000</v>
      </c>
      <c r="H327" t="s">
        <v>190</v>
      </c>
      <c r="I327" t="s">
        <v>2</v>
      </c>
      <c r="J327" t="s">
        <v>191</v>
      </c>
      <c r="K327" s="2" t="str">
        <f>LOOKUP(A327,'[2]Collin Seedling for R'!$A$3:$A$51,'[2]Collin Seedling for R'!$R$3:$R$51)</f>
        <v>Mod</v>
      </c>
      <c r="L327" s="2" t="str">
        <f>LOOKUP(A327,'[2]Collin Seedling for R'!$A$3:$A$51,'[2]Collin Seedling for R'!$T$3:$T$51)</f>
        <v>FS</v>
      </c>
      <c r="M327" s="2" t="str">
        <f>LOOKUP(A327,'[2]Collin Seedling for R'!$A$3:$A$51,'[2]Collin Seedling for R'!$P$3:$P$51)</f>
        <v>Unseeded</v>
      </c>
      <c r="N327" s="8">
        <f t="shared" si="5"/>
        <v>0.52</v>
      </c>
      <c r="O327" s="2" t="str">
        <f>LOOKUP(H327,[2]plantlist!$A$2:$A$943,[2]plantlist!$B$2:$B$943)</f>
        <v>F</v>
      </c>
    </row>
    <row r="328" spans="1:15" x14ac:dyDescent="0.2">
      <c r="A328" t="s">
        <v>230</v>
      </c>
      <c r="B328">
        <v>2019</v>
      </c>
      <c r="C328" t="s">
        <v>0</v>
      </c>
      <c r="D328">
        <v>1</v>
      </c>
      <c r="E328">
        <v>0</v>
      </c>
      <c r="F328">
        <v>1</v>
      </c>
      <c r="G328">
        <v>5000</v>
      </c>
      <c r="H328" t="s">
        <v>8</v>
      </c>
      <c r="I328" t="s">
        <v>19</v>
      </c>
      <c r="J328" t="s">
        <v>9</v>
      </c>
      <c r="K328" s="2" t="str">
        <f>LOOKUP(A328,'[2]Collin Seedling for R'!$A$3:$A$51,'[2]Collin Seedling for R'!$R$3:$R$51)</f>
        <v>Mod</v>
      </c>
      <c r="L328" s="2" t="str">
        <f>LOOKUP(A328,'[2]Collin Seedling for R'!$A$3:$A$51,'[2]Collin Seedling for R'!$T$3:$T$51)</f>
        <v>FS</v>
      </c>
      <c r="M328" s="2" t="str">
        <f>LOOKUP(A328,'[2]Collin Seedling for R'!$A$3:$A$51,'[2]Collin Seedling for R'!$P$3:$P$51)</f>
        <v>Unseeded</v>
      </c>
      <c r="N328" s="8">
        <f t="shared" si="5"/>
        <v>0</v>
      </c>
      <c r="O328" s="2" t="str">
        <f>LOOKUP(H328,[2]plantlist!$A$2:$A$943,[2]plantlist!$B$2:$B$943)</f>
        <v>G</v>
      </c>
    </row>
    <row r="329" spans="1:15" x14ac:dyDescent="0.2">
      <c r="A329" t="s">
        <v>230</v>
      </c>
      <c r="B329">
        <v>2019</v>
      </c>
      <c r="C329" t="s">
        <v>0</v>
      </c>
      <c r="D329">
        <v>0</v>
      </c>
      <c r="E329">
        <v>8</v>
      </c>
      <c r="F329">
        <v>8</v>
      </c>
      <c r="G329">
        <v>5000</v>
      </c>
      <c r="H329" t="s">
        <v>62</v>
      </c>
      <c r="I329" t="s">
        <v>2</v>
      </c>
      <c r="J329" t="s">
        <v>63</v>
      </c>
      <c r="K329" s="2" t="str">
        <f>LOOKUP(A329,'[2]Collin Seedling for R'!$A$3:$A$51,'[2]Collin Seedling for R'!$R$3:$R$51)</f>
        <v>Mod</v>
      </c>
      <c r="L329" s="2" t="str">
        <f>LOOKUP(A329,'[2]Collin Seedling for R'!$A$3:$A$51,'[2]Collin Seedling for R'!$T$3:$T$51)</f>
        <v>FS</v>
      </c>
      <c r="M329" s="2" t="str">
        <f>LOOKUP(A329,'[2]Collin Seedling for R'!$A$3:$A$51,'[2]Collin Seedling for R'!$P$3:$P$51)</f>
        <v>Unseeded</v>
      </c>
      <c r="N329" s="8">
        <f t="shared" si="5"/>
        <v>0.16</v>
      </c>
      <c r="O329" s="2" t="str">
        <f>LOOKUP(H329,[2]plantlist!$A$2:$A$943,[2]plantlist!$B$2:$B$943)</f>
        <v>F</v>
      </c>
    </row>
    <row r="330" spans="1:15" x14ac:dyDescent="0.2">
      <c r="A330" t="s">
        <v>230</v>
      </c>
      <c r="B330">
        <v>2019</v>
      </c>
      <c r="C330" t="s">
        <v>0</v>
      </c>
      <c r="D330">
        <v>0</v>
      </c>
      <c r="E330">
        <v>232</v>
      </c>
      <c r="F330">
        <v>232</v>
      </c>
      <c r="G330">
        <v>5000</v>
      </c>
      <c r="H330" t="s">
        <v>59</v>
      </c>
      <c r="I330" t="s">
        <v>2</v>
      </c>
      <c r="J330" t="s">
        <v>48</v>
      </c>
      <c r="K330" s="2" t="str">
        <f>LOOKUP(A330,'[2]Collin Seedling for R'!$A$3:$A$51,'[2]Collin Seedling for R'!$R$3:$R$51)</f>
        <v>Mod</v>
      </c>
      <c r="L330" s="2" t="str">
        <f>LOOKUP(A330,'[2]Collin Seedling for R'!$A$3:$A$51,'[2]Collin Seedling for R'!$T$3:$T$51)</f>
        <v>FS</v>
      </c>
      <c r="M330" s="2" t="str">
        <f>LOOKUP(A330,'[2]Collin Seedling for R'!$A$3:$A$51,'[2]Collin Seedling for R'!$P$3:$P$51)</f>
        <v>Unseeded</v>
      </c>
      <c r="N330" s="8">
        <f t="shared" si="5"/>
        <v>4.6399999999999997</v>
      </c>
      <c r="O330" s="2" t="str">
        <f>LOOKUP(H330,[2]plantlist!$A$2:$A$943,[2]plantlist!$B$2:$B$943)</f>
        <v>G</v>
      </c>
    </row>
    <row r="331" spans="1:15" x14ac:dyDescent="0.2">
      <c r="A331" t="s">
        <v>230</v>
      </c>
      <c r="B331">
        <v>2019</v>
      </c>
      <c r="C331" t="s">
        <v>0</v>
      </c>
      <c r="D331">
        <v>0</v>
      </c>
      <c r="E331">
        <v>5</v>
      </c>
      <c r="F331">
        <v>5</v>
      </c>
      <c r="G331">
        <v>5000</v>
      </c>
      <c r="H331" t="s">
        <v>1600</v>
      </c>
      <c r="I331" t="s">
        <v>2</v>
      </c>
      <c r="J331" t="s">
        <v>1599</v>
      </c>
      <c r="K331" s="2" t="str">
        <f>LOOKUP(A331,'[2]Collin Seedling for R'!$A$3:$A$51,'[2]Collin Seedling for R'!$R$3:$R$51)</f>
        <v>Mod</v>
      </c>
      <c r="L331" s="2" t="str">
        <f>LOOKUP(A331,'[2]Collin Seedling for R'!$A$3:$A$51,'[2]Collin Seedling for R'!$T$3:$T$51)</f>
        <v>FS</v>
      </c>
      <c r="M331" s="2" t="str">
        <f>LOOKUP(A331,'[2]Collin Seedling for R'!$A$3:$A$51,'[2]Collin Seedling for R'!$P$3:$P$51)</f>
        <v>Unseeded</v>
      </c>
      <c r="N331" s="8">
        <f t="shared" si="5"/>
        <v>0.1</v>
      </c>
      <c r="O331" s="2" t="str">
        <f>LOOKUP(H331,[2]plantlist!$A$2:$A$943,[2]plantlist!$B$2:$B$943)</f>
        <v>F</v>
      </c>
    </row>
    <row r="332" spans="1:15" x14ac:dyDescent="0.2">
      <c r="A332" s="7" t="s">
        <v>239</v>
      </c>
      <c r="B332" s="2">
        <v>1997</v>
      </c>
      <c r="C332" s="2" t="s">
        <v>0</v>
      </c>
      <c r="D332" s="2">
        <v>1995</v>
      </c>
      <c r="E332" s="2">
        <v>0</v>
      </c>
      <c r="F332" s="2">
        <v>1995</v>
      </c>
      <c r="G332" s="2">
        <v>5000</v>
      </c>
      <c r="H332" s="2" t="s">
        <v>6</v>
      </c>
      <c r="I332" s="2" t="s">
        <v>2</v>
      </c>
      <c r="J332" s="2" t="s">
        <v>7</v>
      </c>
      <c r="K332" s="2" t="str">
        <f>LOOKUP(A332,'[2]Collin Seedling for R'!$A$3:$A$51,'[2]Collin Seedling for R'!$R$3:$R$51)</f>
        <v>High</v>
      </c>
      <c r="L332" s="2" t="str">
        <f>LOOKUP(A332,'[2]Collin Seedling for R'!$A$3:$A$51,'[2]Collin Seedling for R'!$T$3:$T$51)</f>
        <v>FS</v>
      </c>
      <c r="M332" s="2" t="str">
        <f>LOOKUP(A332,'[2]Collin Seedling for R'!$A$3:$A$51,'[2]Collin Seedling for R'!$P$3:$P$51)</f>
        <v>Seeded</v>
      </c>
      <c r="N332" s="8">
        <f t="shared" si="5"/>
        <v>0</v>
      </c>
      <c r="O332" s="2" t="str">
        <f>LOOKUP(H332,[2]plantlist!$A$2:$A$943,[2]plantlist!$B$2:$B$943)</f>
        <v>L</v>
      </c>
    </row>
    <row r="333" spans="1:15" x14ac:dyDescent="0.2">
      <c r="A333" s="7" t="s">
        <v>239</v>
      </c>
      <c r="B333" s="2">
        <v>1997</v>
      </c>
      <c r="C333" s="2" t="s">
        <v>0</v>
      </c>
      <c r="D333" s="2">
        <v>1221</v>
      </c>
      <c r="E333" s="2">
        <v>3</v>
      </c>
      <c r="F333" s="2">
        <v>1224</v>
      </c>
      <c r="G333" s="2">
        <v>5000</v>
      </c>
      <c r="H333" s="2" t="s">
        <v>41</v>
      </c>
      <c r="I333" s="2" t="s">
        <v>2</v>
      </c>
      <c r="J333" s="2" t="s">
        <v>42</v>
      </c>
      <c r="K333" s="2" t="str">
        <f>LOOKUP(A333,'[2]Collin Seedling for R'!$A$3:$A$51,'[2]Collin Seedling for R'!$R$3:$R$51)</f>
        <v>High</v>
      </c>
      <c r="L333" s="2" t="str">
        <f>LOOKUP(A333,'[2]Collin Seedling for R'!$A$3:$A$51,'[2]Collin Seedling for R'!$T$3:$T$51)</f>
        <v>FS</v>
      </c>
      <c r="M333" s="2" t="str">
        <f>LOOKUP(A333,'[2]Collin Seedling for R'!$A$3:$A$51,'[2]Collin Seedling for R'!$P$3:$P$51)</f>
        <v>Seeded</v>
      </c>
      <c r="N333" s="8">
        <f t="shared" si="5"/>
        <v>0.06</v>
      </c>
      <c r="O333" s="2" t="str">
        <f>LOOKUP(H333,[2]plantlist!$A$2:$A$943,[2]plantlist!$B$2:$B$943)</f>
        <v>B</v>
      </c>
    </row>
    <row r="334" spans="1:15" x14ac:dyDescent="0.2">
      <c r="A334" s="7" t="s">
        <v>239</v>
      </c>
      <c r="B334" s="2">
        <v>1997</v>
      </c>
      <c r="C334" s="2" t="s">
        <v>0</v>
      </c>
      <c r="D334" s="2">
        <v>1010</v>
      </c>
      <c r="E334" s="2">
        <v>0</v>
      </c>
      <c r="F334" s="2">
        <v>1010</v>
      </c>
      <c r="G334" s="2">
        <v>5000</v>
      </c>
      <c r="H334" s="2" t="s">
        <v>278</v>
      </c>
      <c r="I334" s="2" t="s">
        <v>2</v>
      </c>
      <c r="J334" s="2" t="s">
        <v>279</v>
      </c>
      <c r="K334" s="2" t="str">
        <f>LOOKUP(A334,'[2]Collin Seedling for R'!$A$3:$A$51,'[2]Collin Seedling for R'!$R$3:$R$51)</f>
        <v>High</v>
      </c>
      <c r="L334" s="2" t="str">
        <f>LOOKUP(A334,'[2]Collin Seedling for R'!$A$3:$A$51,'[2]Collin Seedling for R'!$T$3:$T$51)</f>
        <v>FS</v>
      </c>
      <c r="M334" s="2" t="str">
        <f>LOOKUP(A334,'[2]Collin Seedling for R'!$A$3:$A$51,'[2]Collin Seedling for R'!$P$3:$P$51)</f>
        <v>Seeded</v>
      </c>
      <c r="N334" s="8">
        <f t="shared" si="5"/>
        <v>0</v>
      </c>
      <c r="O334" s="2" t="str">
        <f>LOOKUP(H334,[2]plantlist!$A$2:$A$943,[2]plantlist!$B$2:$B$943)</f>
        <v>B</v>
      </c>
    </row>
    <row r="335" spans="1:15" x14ac:dyDescent="0.2">
      <c r="A335" s="7" t="s">
        <v>239</v>
      </c>
      <c r="B335" s="2">
        <v>1997</v>
      </c>
      <c r="C335" s="2" t="s">
        <v>0</v>
      </c>
      <c r="D335" s="2">
        <v>404</v>
      </c>
      <c r="E335" s="2">
        <v>0</v>
      </c>
      <c r="F335" s="2">
        <v>404</v>
      </c>
      <c r="G335" s="2">
        <v>5000</v>
      </c>
      <c r="H335" s="2" t="s">
        <v>366</v>
      </c>
      <c r="I335" s="2" t="s">
        <v>2</v>
      </c>
      <c r="J335" s="2" t="s">
        <v>367</v>
      </c>
      <c r="K335" s="2" t="str">
        <f>LOOKUP(A335,'[2]Collin Seedling for R'!$A$3:$A$51,'[2]Collin Seedling for R'!$R$3:$R$51)</f>
        <v>High</v>
      </c>
      <c r="L335" s="2" t="str">
        <f>LOOKUP(A335,'[2]Collin Seedling for R'!$A$3:$A$51,'[2]Collin Seedling for R'!$T$3:$T$51)</f>
        <v>FS</v>
      </c>
      <c r="M335" s="2" t="str">
        <f>LOOKUP(A335,'[2]Collin Seedling for R'!$A$3:$A$51,'[2]Collin Seedling for R'!$P$3:$P$51)</f>
        <v>Seeded</v>
      </c>
      <c r="N335" s="8">
        <f t="shared" si="5"/>
        <v>0</v>
      </c>
      <c r="O335" s="2" t="str">
        <f>LOOKUP(H335,[2]plantlist!$A$2:$A$943,[2]plantlist!$B$2:$B$943)</f>
        <v>B</v>
      </c>
    </row>
    <row r="336" spans="1:15" x14ac:dyDescent="0.2">
      <c r="A336" s="7" t="s">
        <v>239</v>
      </c>
      <c r="B336" s="2">
        <v>1997</v>
      </c>
      <c r="C336" s="2" t="s">
        <v>0</v>
      </c>
      <c r="D336" s="2">
        <v>199</v>
      </c>
      <c r="E336" s="2">
        <v>0</v>
      </c>
      <c r="F336" s="2">
        <v>199</v>
      </c>
      <c r="G336" s="2">
        <v>5000</v>
      </c>
      <c r="H336" s="2" t="s">
        <v>53</v>
      </c>
      <c r="I336" s="2" t="s">
        <v>2</v>
      </c>
      <c r="J336" s="2" t="s">
        <v>54</v>
      </c>
      <c r="K336" s="2" t="str">
        <f>LOOKUP(A336,'[2]Collin Seedling for R'!$A$3:$A$51,'[2]Collin Seedling for R'!$R$3:$R$51)</f>
        <v>High</v>
      </c>
      <c r="L336" s="2" t="str">
        <f>LOOKUP(A336,'[2]Collin Seedling for R'!$A$3:$A$51,'[2]Collin Seedling for R'!$T$3:$T$51)</f>
        <v>FS</v>
      </c>
      <c r="M336" s="2" t="str">
        <f>LOOKUP(A336,'[2]Collin Seedling for R'!$A$3:$A$51,'[2]Collin Seedling for R'!$P$3:$P$51)</f>
        <v>Seeded</v>
      </c>
      <c r="N336" s="8">
        <f t="shared" si="5"/>
        <v>0</v>
      </c>
      <c r="O336" s="2" t="str">
        <f>LOOKUP(H336,[2]plantlist!$A$2:$A$943,[2]plantlist!$B$2:$B$943)</f>
        <v>C</v>
      </c>
    </row>
    <row r="337" spans="1:15" x14ac:dyDescent="0.2">
      <c r="A337" s="7" t="s">
        <v>239</v>
      </c>
      <c r="B337" s="2">
        <v>1997</v>
      </c>
      <c r="C337" s="2" t="s">
        <v>0</v>
      </c>
      <c r="D337" s="2">
        <v>60</v>
      </c>
      <c r="E337" s="2">
        <v>2557</v>
      </c>
      <c r="F337" s="2">
        <v>2617</v>
      </c>
      <c r="G337" s="2">
        <v>5000</v>
      </c>
      <c r="H337" s="2" t="s">
        <v>368</v>
      </c>
      <c r="I337" s="2" t="s">
        <v>2</v>
      </c>
      <c r="J337" s="2" t="s">
        <v>369</v>
      </c>
      <c r="K337" s="2" t="str">
        <f>LOOKUP(A337,'[2]Collin Seedling for R'!$A$3:$A$51,'[2]Collin Seedling for R'!$R$3:$R$51)</f>
        <v>High</v>
      </c>
      <c r="L337" s="2" t="str">
        <f>LOOKUP(A337,'[2]Collin Seedling for R'!$A$3:$A$51,'[2]Collin Seedling for R'!$T$3:$T$51)</f>
        <v>FS</v>
      </c>
      <c r="M337" s="2" t="str">
        <f>LOOKUP(A337,'[2]Collin Seedling for R'!$A$3:$A$51,'[2]Collin Seedling for R'!$P$3:$P$51)</f>
        <v>Seeded</v>
      </c>
      <c r="N337" s="8">
        <f t="shared" si="5"/>
        <v>51.139999999999993</v>
      </c>
      <c r="O337" s="2" t="str">
        <f>LOOKUP(H337,[2]plantlist!$A$2:$A$943,[2]plantlist!$B$2:$B$943)</f>
        <v>G</v>
      </c>
    </row>
    <row r="338" spans="1:15" x14ac:dyDescent="0.2">
      <c r="A338" s="7" t="s">
        <v>239</v>
      </c>
      <c r="B338" s="2">
        <v>1997</v>
      </c>
      <c r="C338" s="2" t="s">
        <v>0</v>
      </c>
      <c r="D338" s="2">
        <v>42</v>
      </c>
      <c r="E338" s="2">
        <v>54</v>
      </c>
      <c r="F338" s="2">
        <v>96</v>
      </c>
      <c r="G338" s="2">
        <v>5000</v>
      </c>
      <c r="H338" s="2" t="s">
        <v>74</v>
      </c>
      <c r="I338" s="2" t="s">
        <v>19</v>
      </c>
      <c r="J338" s="2" t="s">
        <v>75</v>
      </c>
      <c r="K338" s="2" t="str">
        <f>LOOKUP(A338,'[2]Collin Seedling for R'!$A$3:$A$51,'[2]Collin Seedling for R'!$R$3:$R$51)</f>
        <v>High</v>
      </c>
      <c r="L338" s="2" t="str">
        <f>LOOKUP(A338,'[2]Collin Seedling for R'!$A$3:$A$51,'[2]Collin Seedling for R'!$T$3:$T$51)</f>
        <v>FS</v>
      </c>
      <c r="M338" s="2" t="str">
        <f>LOOKUP(A338,'[2]Collin Seedling for R'!$A$3:$A$51,'[2]Collin Seedling for R'!$P$3:$P$51)</f>
        <v>Seeded</v>
      </c>
      <c r="N338" s="8">
        <f t="shared" si="5"/>
        <v>1.08</v>
      </c>
      <c r="O338" s="2" t="str">
        <f>LOOKUP(H338,[2]plantlist!$A$2:$A$943,[2]plantlist!$B$2:$B$943)</f>
        <v>T</v>
      </c>
    </row>
    <row r="339" spans="1:15" x14ac:dyDescent="0.2">
      <c r="A339" s="7" t="s">
        <v>239</v>
      </c>
      <c r="B339" s="2">
        <v>1997</v>
      </c>
      <c r="C339" s="2" t="s">
        <v>0</v>
      </c>
      <c r="D339" s="2">
        <v>27</v>
      </c>
      <c r="E339" s="2">
        <v>0</v>
      </c>
      <c r="F339" s="2">
        <v>27</v>
      </c>
      <c r="G339" s="2">
        <v>5000</v>
      </c>
      <c r="H339" s="2" t="s">
        <v>64</v>
      </c>
      <c r="I339" s="2" t="s">
        <v>2</v>
      </c>
      <c r="J339" s="2" t="s">
        <v>65</v>
      </c>
      <c r="K339" s="2" t="str">
        <f>LOOKUP(A339,'[2]Collin Seedling for R'!$A$3:$A$51,'[2]Collin Seedling for R'!$R$3:$R$51)</f>
        <v>High</v>
      </c>
      <c r="L339" s="2" t="str">
        <f>LOOKUP(A339,'[2]Collin Seedling for R'!$A$3:$A$51,'[2]Collin Seedling for R'!$T$3:$T$51)</f>
        <v>FS</v>
      </c>
      <c r="M339" s="2" t="str">
        <f>LOOKUP(A339,'[2]Collin Seedling for R'!$A$3:$A$51,'[2]Collin Seedling for R'!$P$3:$P$51)</f>
        <v>Seeded</v>
      </c>
      <c r="N339" s="8">
        <f t="shared" si="5"/>
        <v>0</v>
      </c>
      <c r="O339" s="2" t="str">
        <f>LOOKUP(H339,[2]plantlist!$A$2:$A$943,[2]plantlist!$B$2:$B$943)</f>
        <v>L</v>
      </c>
    </row>
    <row r="340" spans="1:15" x14ac:dyDescent="0.2">
      <c r="A340" s="7" t="s">
        <v>239</v>
      </c>
      <c r="B340" s="2">
        <v>1997</v>
      </c>
      <c r="C340" s="2" t="s">
        <v>0</v>
      </c>
      <c r="D340" s="2">
        <v>19</v>
      </c>
      <c r="E340" s="2">
        <v>53</v>
      </c>
      <c r="F340" s="2">
        <v>72</v>
      </c>
      <c r="G340" s="2">
        <v>5000</v>
      </c>
      <c r="H340" s="2" t="s">
        <v>10</v>
      </c>
      <c r="I340" s="2" t="s">
        <v>2</v>
      </c>
      <c r="J340" s="2" t="s">
        <v>11</v>
      </c>
      <c r="K340" s="2" t="str">
        <f>LOOKUP(A340,'[2]Collin Seedling for R'!$A$3:$A$51,'[2]Collin Seedling for R'!$R$3:$R$51)</f>
        <v>High</v>
      </c>
      <c r="L340" s="2" t="str">
        <f>LOOKUP(A340,'[2]Collin Seedling for R'!$A$3:$A$51,'[2]Collin Seedling for R'!$T$3:$T$51)</f>
        <v>FS</v>
      </c>
      <c r="M340" s="2" t="str">
        <f>LOOKUP(A340,'[2]Collin Seedling for R'!$A$3:$A$51,'[2]Collin Seedling for R'!$P$3:$P$51)</f>
        <v>Seeded</v>
      </c>
      <c r="N340" s="8">
        <f t="shared" si="5"/>
        <v>1.06</v>
      </c>
      <c r="O340" s="2" t="str">
        <f>LOOKUP(H340,[2]plantlist!$A$2:$A$943,[2]plantlist!$B$2:$B$943)</f>
        <v>L</v>
      </c>
    </row>
    <row r="341" spans="1:15" x14ac:dyDescent="0.2">
      <c r="A341" s="7" t="s">
        <v>239</v>
      </c>
      <c r="B341" s="2">
        <v>1997</v>
      </c>
      <c r="C341" s="2" t="s">
        <v>0</v>
      </c>
      <c r="D341" s="2">
        <v>11</v>
      </c>
      <c r="E341" s="2">
        <v>314</v>
      </c>
      <c r="F341" s="2">
        <v>325</v>
      </c>
      <c r="G341" s="2">
        <v>5000</v>
      </c>
      <c r="H341" s="2" t="s">
        <v>372</v>
      </c>
      <c r="I341" s="2" t="s">
        <v>2</v>
      </c>
      <c r="J341" s="2" t="s">
        <v>48</v>
      </c>
      <c r="K341" s="2" t="str">
        <f>LOOKUP(A341,'[2]Collin Seedling for R'!$A$3:$A$51,'[2]Collin Seedling for R'!$R$3:$R$51)</f>
        <v>High</v>
      </c>
      <c r="L341" s="2" t="str">
        <f>LOOKUP(A341,'[2]Collin Seedling for R'!$A$3:$A$51,'[2]Collin Seedling for R'!$T$3:$T$51)</f>
        <v>FS</v>
      </c>
      <c r="M341" s="2" t="str">
        <f>LOOKUP(A341,'[2]Collin Seedling for R'!$A$3:$A$51,'[2]Collin Seedling for R'!$P$3:$P$51)</f>
        <v>Seeded</v>
      </c>
      <c r="N341" s="8">
        <f t="shared" si="5"/>
        <v>6.2799999999999994</v>
      </c>
      <c r="O341" s="2" t="str">
        <f>LOOKUP(H341,[2]plantlist!$A$2:$A$943,[2]plantlist!$B$2:$B$943)</f>
        <v>G</v>
      </c>
    </row>
    <row r="342" spans="1:15" x14ac:dyDescent="0.2">
      <c r="A342" s="7" t="s">
        <v>239</v>
      </c>
      <c r="B342" s="2">
        <v>1997</v>
      </c>
      <c r="C342" s="2" t="s">
        <v>0</v>
      </c>
      <c r="D342" s="2">
        <v>5</v>
      </c>
      <c r="E342" s="2">
        <v>345</v>
      </c>
      <c r="F342" s="2">
        <v>350</v>
      </c>
      <c r="G342" s="2">
        <v>5000</v>
      </c>
      <c r="H342" s="2" t="s">
        <v>370</v>
      </c>
      <c r="I342" s="2" t="s">
        <v>2</v>
      </c>
      <c r="J342" s="2" t="s">
        <v>371</v>
      </c>
      <c r="K342" s="2" t="str">
        <f>LOOKUP(A342,'[2]Collin Seedling for R'!$A$3:$A$51,'[2]Collin Seedling for R'!$R$3:$R$51)</f>
        <v>High</v>
      </c>
      <c r="L342" s="2" t="str">
        <f>LOOKUP(A342,'[2]Collin Seedling for R'!$A$3:$A$51,'[2]Collin Seedling for R'!$T$3:$T$51)</f>
        <v>FS</v>
      </c>
      <c r="M342" s="2" t="str">
        <f>LOOKUP(A342,'[2]Collin Seedling for R'!$A$3:$A$51,'[2]Collin Seedling for R'!$P$3:$P$51)</f>
        <v>Seeded</v>
      </c>
      <c r="N342" s="8">
        <f t="shared" si="5"/>
        <v>6.9</v>
      </c>
      <c r="O342" s="2" t="str">
        <f>LOOKUP(H342,[2]plantlist!$A$2:$A$943,[2]plantlist!$B$2:$B$943)</f>
        <v>G</v>
      </c>
    </row>
    <row r="343" spans="1:15" x14ac:dyDescent="0.2">
      <c r="A343" s="7" t="s">
        <v>239</v>
      </c>
      <c r="B343" s="2">
        <v>1997</v>
      </c>
      <c r="C343" s="2" t="s">
        <v>0</v>
      </c>
      <c r="D343" s="2">
        <v>4</v>
      </c>
      <c r="E343" s="2">
        <v>67</v>
      </c>
      <c r="F343" s="2">
        <v>71</v>
      </c>
      <c r="G343" s="2">
        <v>5000</v>
      </c>
      <c r="H343" s="2" t="s">
        <v>373</v>
      </c>
      <c r="I343" s="2" t="s">
        <v>2</v>
      </c>
      <c r="J343" s="2" t="s">
        <v>67</v>
      </c>
      <c r="K343" s="2" t="str">
        <f>LOOKUP(A343,'[2]Collin Seedling for R'!$A$3:$A$51,'[2]Collin Seedling for R'!$R$3:$R$51)</f>
        <v>High</v>
      </c>
      <c r="L343" s="2" t="str">
        <f>LOOKUP(A343,'[2]Collin Seedling for R'!$A$3:$A$51,'[2]Collin Seedling for R'!$T$3:$T$51)</f>
        <v>FS</v>
      </c>
      <c r="M343" s="2" t="str">
        <f>LOOKUP(A343,'[2]Collin Seedling for R'!$A$3:$A$51,'[2]Collin Seedling for R'!$P$3:$P$51)</f>
        <v>Seeded</v>
      </c>
      <c r="N343" s="8">
        <f t="shared" si="5"/>
        <v>1.34</v>
      </c>
      <c r="O343" s="2" t="str">
        <f>LOOKUP(H343,[2]plantlist!$A$2:$A$943,[2]plantlist!$B$2:$B$943)</f>
        <v>G</v>
      </c>
    </row>
    <row r="344" spans="1:15" x14ac:dyDescent="0.2">
      <c r="A344" s="7" t="s">
        <v>239</v>
      </c>
      <c r="B344" s="2">
        <v>1997</v>
      </c>
      <c r="C344" s="2" t="s">
        <v>0</v>
      </c>
      <c r="D344" s="2">
        <v>3</v>
      </c>
      <c r="E344" s="2">
        <v>127</v>
      </c>
      <c r="F344" s="2">
        <v>130</v>
      </c>
      <c r="G344" s="2">
        <v>5000</v>
      </c>
      <c r="H344" s="2" t="s">
        <v>37</v>
      </c>
      <c r="I344" s="2" t="s">
        <v>2</v>
      </c>
      <c r="J344" s="2" t="s">
        <v>38</v>
      </c>
      <c r="K344" s="2" t="str">
        <f>LOOKUP(A344,'[2]Collin Seedling for R'!$A$3:$A$51,'[2]Collin Seedling for R'!$R$3:$R$51)</f>
        <v>High</v>
      </c>
      <c r="L344" s="2" t="str">
        <f>LOOKUP(A344,'[2]Collin Seedling for R'!$A$3:$A$51,'[2]Collin Seedling for R'!$T$3:$T$51)</f>
        <v>FS</v>
      </c>
      <c r="M344" s="2" t="str">
        <f>LOOKUP(A344,'[2]Collin Seedling for R'!$A$3:$A$51,'[2]Collin Seedling for R'!$P$3:$P$51)</f>
        <v>Seeded</v>
      </c>
      <c r="N344" s="8">
        <f t="shared" si="5"/>
        <v>2.54</v>
      </c>
      <c r="O344" s="2" t="str">
        <f>LOOKUP(H344,[2]plantlist!$A$2:$A$943,[2]plantlist!$B$2:$B$943)</f>
        <v>F</v>
      </c>
    </row>
    <row r="345" spans="1:15" x14ac:dyDescent="0.2">
      <c r="A345" s="7" t="s">
        <v>239</v>
      </c>
      <c r="B345" s="2">
        <v>1997</v>
      </c>
      <c r="C345" s="2" t="s">
        <v>0</v>
      </c>
      <c r="D345" s="2">
        <v>0</v>
      </c>
      <c r="E345" s="2">
        <v>1</v>
      </c>
      <c r="F345" s="2">
        <v>1</v>
      </c>
      <c r="G345" s="2">
        <v>5000</v>
      </c>
      <c r="H345" s="2" t="s">
        <v>368</v>
      </c>
      <c r="I345" s="2" t="s">
        <v>19</v>
      </c>
      <c r="J345" s="2" t="s">
        <v>369</v>
      </c>
      <c r="K345" s="2" t="str">
        <f>LOOKUP(A345,'[2]Collin Seedling for R'!$A$3:$A$51,'[2]Collin Seedling for R'!$R$3:$R$51)</f>
        <v>High</v>
      </c>
      <c r="L345" s="2" t="str">
        <f>LOOKUP(A345,'[2]Collin Seedling for R'!$A$3:$A$51,'[2]Collin Seedling for R'!$T$3:$T$51)</f>
        <v>FS</v>
      </c>
      <c r="M345" s="2" t="str">
        <f>LOOKUP(A345,'[2]Collin Seedling for R'!$A$3:$A$51,'[2]Collin Seedling for R'!$P$3:$P$51)</f>
        <v>Seeded</v>
      </c>
      <c r="N345" s="8">
        <f t="shared" si="5"/>
        <v>0.02</v>
      </c>
      <c r="O345" s="2" t="str">
        <f>LOOKUP(H345,[2]plantlist!$A$2:$A$943,[2]plantlist!$B$2:$B$943)</f>
        <v>G</v>
      </c>
    </row>
    <row r="346" spans="1:15" x14ac:dyDescent="0.2">
      <c r="A346" s="7" t="s">
        <v>239</v>
      </c>
      <c r="B346" s="2">
        <v>1997</v>
      </c>
      <c r="C346" s="2" t="s">
        <v>0</v>
      </c>
      <c r="D346" s="2">
        <v>0</v>
      </c>
      <c r="E346" s="2">
        <v>32</v>
      </c>
      <c r="F346" s="2">
        <v>32</v>
      </c>
      <c r="G346" s="2">
        <v>5000</v>
      </c>
      <c r="H346" s="2" t="s">
        <v>397</v>
      </c>
      <c r="I346" s="2" t="s">
        <v>2</v>
      </c>
      <c r="J346" s="2" t="s">
        <v>398</v>
      </c>
      <c r="K346" s="2" t="str">
        <f>LOOKUP(A346,'[2]Collin Seedling for R'!$A$3:$A$51,'[2]Collin Seedling for R'!$R$3:$R$51)</f>
        <v>High</v>
      </c>
      <c r="L346" s="2" t="str">
        <f>LOOKUP(A346,'[2]Collin Seedling for R'!$A$3:$A$51,'[2]Collin Seedling for R'!$T$3:$T$51)</f>
        <v>FS</v>
      </c>
      <c r="M346" s="2" t="str">
        <f>LOOKUP(A346,'[2]Collin Seedling for R'!$A$3:$A$51,'[2]Collin Seedling for R'!$P$3:$P$51)</f>
        <v>Seeded</v>
      </c>
      <c r="N346" s="8">
        <f t="shared" si="5"/>
        <v>0.64</v>
      </c>
      <c r="O346" s="2" t="str">
        <f>LOOKUP(H346,[2]plantlist!$A$2:$A$943,[2]plantlist!$B$2:$B$943)</f>
        <v>F</v>
      </c>
    </row>
    <row r="347" spans="1:15" x14ac:dyDescent="0.2">
      <c r="A347" s="7" t="s">
        <v>239</v>
      </c>
      <c r="B347" s="2">
        <v>1997</v>
      </c>
      <c r="C347" s="2" t="s">
        <v>0</v>
      </c>
      <c r="D347" s="2">
        <v>0</v>
      </c>
      <c r="E347" s="2">
        <v>56</v>
      </c>
      <c r="F347" s="2">
        <v>56</v>
      </c>
      <c r="G347" s="2">
        <v>5000</v>
      </c>
      <c r="H347" s="2" t="s">
        <v>8</v>
      </c>
      <c r="I347" s="2" t="s">
        <v>2</v>
      </c>
      <c r="J347" s="2" t="s">
        <v>9</v>
      </c>
      <c r="K347" s="2" t="str">
        <f>LOOKUP(A347,'[2]Collin Seedling for R'!$A$3:$A$51,'[2]Collin Seedling for R'!$R$3:$R$51)</f>
        <v>High</v>
      </c>
      <c r="L347" s="2" t="str">
        <f>LOOKUP(A347,'[2]Collin Seedling for R'!$A$3:$A$51,'[2]Collin Seedling for R'!$T$3:$T$51)</f>
        <v>FS</v>
      </c>
      <c r="M347" s="2" t="str">
        <f>LOOKUP(A347,'[2]Collin Seedling for R'!$A$3:$A$51,'[2]Collin Seedling for R'!$P$3:$P$51)</f>
        <v>Seeded</v>
      </c>
      <c r="N347" s="8">
        <f t="shared" si="5"/>
        <v>1.1199999999999999</v>
      </c>
      <c r="O347" s="2" t="str">
        <f>LOOKUP(H347,[2]plantlist!$A$2:$A$943,[2]plantlist!$B$2:$B$943)</f>
        <v>G</v>
      </c>
    </row>
    <row r="348" spans="1:15" x14ac:dyDescent="0.2">
      <c r="A348" s="7" t="s">
        <v>239</v>
      </c>
      <c r="B348" s="2">
        <v>1997</v>
      </c>
      <c r="C348" s="2" t="s">
        <v>0</v>
      </c>
      <c r="D348" s="2">
        <v>0</v>
      </c>
      <c r="E348" s="2">
        <v>354</v>
      </c>
      <c r="F348" s="2">
        <v>354</v>
      </c>
      <c r="G348" s="2">
        <v>5000</v>
      </c>
      <c r="H348" s="2" t="s">
        <v>45</v>
      </c>
      <c r="I348" s="2" t="s">
        <v>2</v>
      </c>
      <c r="J348" s="2" t="s">
        <v>46</v>
      </c>
      <c r="K348" s="2" t="str">
        <f>LOOKUP(A348,'[2]Collin Seedling for R'!$A$3:$A$51,'[2]Collin Seedling for R'!$R$3:$R$51)</f>
        <v>High</v>
      </c>
      <c r="L348" s="2" t="str">
        <f>LOOKUP(A348,'[2]Collin Seedling for R'!$A$3:$A$51,'[2]Collin Seedling for R'!$T$3:$T$51)</f>
        <v>FS</v>
      </c>
      <c r="M348" s="2" t="str">
        <f>LOOKUP(A348,'[2]Collin Seedling for R'!$A$3:$A$51,'[2]Collin Seedling for R'!$P$3:$P$51)</f>
        <v>Seeded</v>
      </c>
      <c r="N348" s="8">
        <f t="shared" si="5"/>
        <v>7.08</v>
      </c>
      <c r="O348" s="2" t="str">
        <f>LOOKUP(H348,[2]plantlist!$A$2:$A$943,[2]plantlist!$B$2:$B$943)</f>
        <v>F</v>
      </c>
    </row>
    <row r="349" spans="1:15" x14ac:dyDescent="0.2">
      <c r="A349" s="7" t="s">
        <v>239</v>
      </c>
      <c r="B349" s="2">
        <v>1997</v>
      </c>
      <c r="C349" s="2" t="s">
        <v>0</v>
      </c>
      <c r="D349" s="2">
        <v>0</v>
      </c>
      <c r="E349" s="2">
        <v>199</v>
      </c>
      <c r="F349" s="2">
        <v>199</v>
      </c>
      <c r="G349" s="2">
        <v>5000</v>
      </c>
      <c r="H349" s="2" t="s">
        <v>370</v>
      </c>
      <c r="I349" s="2" t="s">
        <v>19</v>
      </c>
      <c r="J349" s="2" t="s">
        <v>371</v>
      </c>
      <c r="K349" s="2" t="str">
        <f>LOOKUP(A349,'[2]Collin Seedling for R'!$A$3:$A$51,'[2]Collin Seedling for R'!$R$3:$R$51)</f>
        <v>High</v>
      </c>
      <c r="L349" s="2" t="str">
        <f>LOOKUP(A349,'[2]Collin Seedling for R'!$A$3:$A$51,'[2]Collin Seedling for R'!$T$3:$T$51)</f>
        <v>FS</v>
      </c>
      <c r="M349" s="2" t="str">
        <f>LOOKUP(A349,'[2]Collin Seedling for R'!$A$3:$A$51,'[2]Collin Seedling for R'!$P$3:$P$51)</f>
        <v>Seeded</v>
      </c>
      <c r="N349" s="8">
        <f t="shared" si="5"/>
        <v>3.9800000000000004</v>
      </c>
      <c r="O349" s="2" t="str">
        <f>LOOKUP(H349,[2]plantlist!$A$2:$A$943,[2]plantlist!$B$2:$B$943)</f>
        <v>G</v>
      </c>
    </row>
    <row r="350" spans="1:15" x14ac:dyDescent="0.2">
      <c r="A350" s="7" t="s">
        <v>239</v>
      </c>
      <c r="B350" s="2">
        <v>1997</v>
      </c>
      <c r="C350" s="2" t="s">
        <v>0</v>
      </c>
      <c r="D350" s="2">
        <v>0</v>
      </c>
      <c r="E350" s="2">
        <v>1</v>
      </c>
      <c r="F350" s="2">
        <v>1</v>
      </c>
      <c r="G350" s="2">
        <v>5000</v>
      </c>
      <c r="H350" s="2" t="s">
        <v>31</v>
      </c>
      <c r="I350" s="2" t="s">
        <v>2</v>
      </c>
      <c r="J350" s="2" t="s">
        <v>32</v>
      </c>
      <c r="K350" s="2" t="str">
        <f>LOOKUP(A350,'[2]Collin Seedling for R'!$A$3:$A$51,'[2]Collin Seedling for R'!$R$3:$R$51)</f>
        <v>High</v>
      </c>
      <c r="L350" s="2" t="str">
        <f>LOOKUP(A350,'[2]Collin Seedling for R'!$A$3:$A$51,'[2]Collin Seedling for R'!$T$3:$T$51)</f>
        <v>FS</v>
      </c>
      <c r="M350" s="2" t="str">
        <f>LOOKUP(A350,'[2]Collin Seedling for R'!$A$3:$A$51,'[2]Collin Seedling for R'!$P$3:$P$51)</f>
        <v>Seeded</v>
      </c>
      <c r="N350" s="8">
        <f t="shared" si="5"/>
        <v>0.02</v>
      </c>
      <c r="O350" s="2" t="str">
        <f>LOOKUP(H350,[2]plantlist!$A$2:$A$943,[2]plantlist!$B$2:$B$943)</f>
        <v>U</v>
      </c>
    </row>
    <row r="351" spans="1:15" x14ac:dyDescent="0.2">
      <c r="A351" s="7" t="s">
        <v>239</v>
      </c>
      <c r="B351" s="2">
        <v>1997</v>
      </c>
      <c r="C351" s="2" t="s">
        <v>0</v>
      </c>
      <c r="D351" s="2">
        <v>0</v>
      </c>
      <c r="E351" s="2">
        <v>239</v>
      </c>
      <c r="F351" s="2">
        <v>239</v>
      </c>
      <c r="G351" s="2">
        <v>5000</v>
      </c>
      <c r="H351" s="2" t="s">
        <v>248</v>
      </c>
      <c r="I351" s="2" t="s">
        <v>2</v>
      </c>
      <c r="J351" s="2" t="s">
        <v>249</v>
      </c>
      <c r="K351" s="2" t="str">
        <f>LOOKUP(A351,'[2]Collin Seedling for R'!$A$3:$A$51,'[2]Collin Seedling for R'!$R$3:$R$51)</f>
        <v>High</v>
      </c>
      <c r="L351" s="2" t="str">
        <f>LOOKUP(A351,'[2]Collin Seedling for R'!$A$3:$A$51,'[2]Collin Seedling for R'!$T$3:$T$51)</f>
        <v>FS</v>
      </c>
      <c r="M351" s="2" t="str">
        <f>LOOKUP(A351,'[2]Collin Seedling for R'!$A$3:$A$51,'[2]Collin Seedling for R'!$P$3:$P$51)</f>
        <v>Seeded</v>
      </c>
      <c r="N351" s="8">
        <f t="shared" si="5"/>
        <v>4.78</v>
      </c>
      <c r="O351" s="2" t="str">
        <f>LOOKUP(H351,[2]plantlist!$A$2:$A$943,[2]plantlist!$B$2:$B$943)</f>
        <v>G</v>
      </c>
    </row>
    <row r="352" spans="1:15" x14ac:dyDescent="0.2">
      <c r="A352" s="7" t="s">
        <v>239</v>
      </c>
      <c r="B352" s="2">
        <v>1997</v>
      </c>
      <c r="C352" s="2" t="s">
        <v>0</v>
      </c>
      <c r="D352" s="2">
        <v>0</v>
      </c>
      <c r="E352" s="2">
        <v>2</v>
      </c>
      <c r="F352" s="2">
        <v>2</v>
      </c>
      <c r="G352" s="2">
        <v>5000</v>
      </c>
      <c r="H352" s="2" t="s">
        <v>182</v>
      </c>
      <c r="I352" s="2" t="s">
        <v>2</v>
      </c>
      <c r="J352" s="2" t="s">
        <v>183</v>
      </c>
      <c r="K352" s="2" t="str">
        <f>LOOKUP(A352,'[2]Collin Seedling for R'!$A$3:$A$51,'[2]Collin Seedling for R'!$R$3:$R$51)</f>
        <v>High</v>
      </c>
      <c r="L352" s="2" t="str">
        <f>LOOKUP(A352,'[2]Collin Seedling for R'!$A$3:$A$51,'[2]Collin Seedling for R'!$T$3:$T$51)</f>
        <v>FS</v>
      </c>
      <c r="M352" s="2" t="str">
        <f>LOOKUP(A352,'[2]Collin Seedling for R'!$A$3:$A$51,'[2]Collin Seedling for R'!$P$3:$P$51)</f>
        <v>Seeded</v>
      </c>
      <c r="N352" s="8">
        <f t="shared" si="5"/>
        <v>0.04</v>
      </c>
      <c r="O352" s="2" t="s">
        <v>244</v>
      </c>
    </row>
    <row r="353" spans="1:15" x14ac:dyDescent="0.2">
      <c r="A353" s="7" t="s">
        <v>239</v>
      </c>
      <c r="B353" s="2">
        <v>1997</v>
      </c>
      <c r="C353" s="2" t="s">
        <v>0</v>
      </c>
      <c r="D353" s="2">
        <v>0</v>
      </c>
      <c r="E353" s="2">
        <v>39</v>
      </c>
      <c r="F353" s="2">
        <v>39</v>
      </c>
      <c r="G353" s="2">
        <v>5000</v>
      </c>
      <c r="H353" s="2" t="s">
        <v>150</v>
      </c>
      <c r="I353" s="2" t="s">
        <v>2</v>
      </c>
      <c r="J353" s="2" t="s">
        <v>151</v>
      </c>
      <c r="K353" s="2" t="str">
        <f>LOOKUP(A353,'[2]Collin Seedling for R'!$A$3:$A$51,'[2]Collin Seedling for R'!$R$3:$R$51)</f>
        <v>High</v>
      </c>
      <c r="L353" s="2" t="str">
        <f>LOOKUP(A353,'[2]Collin Seedling for R'!$A$3:$A$51,'[2]Collin Seedling for R'!$T$3:$T$51)</f>
        <v>FS</v>
      </c>
      <c r="M353" s="2" t="str">
        <f>LOOKUP(A353,'[2]Collin Seedling for R'!$A$3:$A$51,'[2]Collin Seedling for R'!$P$3:$P$51)</f>
        <v>Seeded</v>
      </c>
      <c r="N353" s="8">
        <f t="shared" si="5"/>
        <v>0.77999999999999992</v>
      </c>
      <c r="O353" s="2" t="str">
        <f>LOOKUP(H353,[2]plantlist!$A$2:$A$943,[2]plantlist!$B$2:$B$943)</f>
        <v>G</v>
      </c>
    </row>
    <row r="354" spans="1:15" x14ac:dyDescent="0.2">
      <c r="A354" s="7" t="s">
        <v>239</v>
      </c>
      <c r="B354" s="2">
        <v>1997</v>
      </c>
      <c r="C354" s="2" t="s">
        <v>0</v>
      </c>
      <c r="D354" s="2">
        <v>0</v>
      </c>
      <c r="E354" s="2">
        <v>22</v>
      </c>
      <c r="F354" s="2">
        <v>22</v>
      </c>
      <c r="G354" s="2">
        <v>5000</v>
      </c>
      <c r="H354" s="2" t="s">
        <v>386</v>
      </c>
      <c r="I354" s="2" t="s">
        <v>2</v>
      </c>
      <c r="J354" s="2" t="s">
        <v>387</v>
      </c>
      <c r="K354" s="2" t="str">
        <f>LOOKUP(A354,'[2]Collin Seedling for R'!$A$3:$A$51,'[2]Collin Seedling for R'!$R$3:$R$51)</f>
        <v>High</v>
      </c>
      <c r="L354" s="2" t="str">
        <f>LOOKUP(A354,'[2]Collin Seedling for R'!$A$3:$A$51,'[2]Collin Seedling for R'!$T$3:$T$51)</f>
        <v>FS</v>
      </c>
      <c r="M354" s="2" t="str">
        <f>LOOKUP(A354,'[2]Collin Seedling for R'!$A$3:$A$51,'[2]Collin Seedling for R'!$P$3:$P$51)</f>
        <v>Seeded</v>
      </c>
      <c r="N354" s="8">
        <f t="shared" si="5"/>
        <v>0.44</v>
      </c>
      <c r="O354" s="2" t="str">
        <f>LOOKUP(H354,[2]plantlist!$A$2:$A$943,[2]plantlist!$B$2:$B$943)</f>
        <v>G</v>
      </c>
    </row>
    <row r="355" spans="1:15" x14ac:dyDescent="0.2">
      <c r="A355" s="7" t="s">
        <v>239</v>
      </c>
      <c r="B355" s="2">
        <v>1997</v>
      </c>
      <c r="C355" s="2" t="s">
        <v>0</v>
      </c>
      <c r="D355" s="2">
        <v>0</v>
      </c>
      <c r="E355" s="2">
        <v>1</v>
      </c>
      <c r="F355" s="2">
        <v>1</v>
      </c>
      <c r="G355" s="2">
        <v>5000</v>
      </c>
      <c r="H355" s="2" t="s">
        <v>391</v>
      </c>
      <c r="I355" s="2" t="s">
        <v>2</v>
      </c>
      <c r="J355" s="2" t="s">
        <v>392</v>
      </c>
      <c r="K355" s="2" t="str">
        <f>LOOKUP(A355,'[2]Collin Seedling for R'!$A$3:$A$51,'[2]Collin Seedling for R'!$R$3:$R$51)</f>
        <v>High</v>
      </c>
      <c r="L355" s="2" t="str">
        <f>LOOKUP(A355,'[2]Collin Seedling for R'!$A$3:$A$51,'[2]Collin Seedling for R'!$T$3:$T$51)</f>
        <v>FS</v>
      </c>
      <c r="M355" s="2" t="str">
        <f>LOOKUP(A355,'[2]Collin Seedling for R'!$A$3:$A$51,'[2]Collin Seedling for R'!$P$3:$P$51)</f>
        <v>Seeded</v>
      </c>
      <c r="N355" s="8">
        <f t="shared" si="5"/>
        <v>0.02</v>
      </c>
      <c r="O355" s="2" t="str">
        <f>LOOKUP(H355,[2]plantlist!$A$2:$A$943,[2]plantlist!$B$2:$B$943)</f>
        <v>M</v>
      </c>
    </row>
    <row r="356" spans="1:15" x14ac:dyDescent="0.2">
      <c r="A356" s="7" t="s">
        <v>239</v>
      </c>
      <c r="B356" s="2">
        <v>1997</v>
      </c>
      <c r="C356" s="2" t="s">
        <v>0</v>
      </c>
      <c r="D356" s="2">
        <v>0</v>
      </c>
      <c r="E356" s="2">
        <v>2</v>
      </c>
      <c r="F356" s="2">
        <v>2</v>
      </c>
      <c r="G356" s="2">
        <v>5000</v>
      </c>
      <c r="H356" s="2" t="s">
        <v>235</v>
      </c>
      <c r="I356" s="2" t="s">
        <v>19</v>
      </c>
      <c r="J356" s="2" t="s">
        <v>236</v>
      </c>
      <c r="K356" s="2" t="str">
        <f>LOOKUP(A356,'[2]Collin Seedling for R'!$A$3:$A$51,'[2]Collin Seedling for R'!$R$3:$R$51)</f>
        <v>High</v>
      </c>
      <c r="L356" s="2" t="str">
        <f>LOOKUP(A356,'[2]Collin Seedling for R'!$A$3:$A$51,'[2]Collin Seedling for R'!$T$3:$T$51)</f>
        <v>FS</v>
      </c>
      <c r="M356" s="2" t="str">
        <f>LOOKUP(A356,'[2]Collin Seedling for R'!$A$3:$A$51,'[2]Collin Seedling for R'!$P$3:$P$51)</f>
        <v>Seeded</v>
      </c>
      <c r="N356" s="8">
        <f t="shared" si="5"/>
        <v>0.04</v>
      </c>
      <c r="O356" s="2" t="str">
        <f>LOOKUP(H356,[2]plantlist!$A$2:$A$943,[2]plantlist!$B$2:$B$943)</f>
        <v>T</v>
      </c>
    </row>
    <row r="357" spans="1:15" x14ac:dyDescent="0.2">
      <c r="A357" s="7" t="s">
        <v>239</v>
      </c>
      <c r="B357" s="2">
        <v>1997</v>
      </c>
      <c r="C357" s="2" t="s">
        <v>0</v>
      </c>
      <c r="D357" s="2">
        <v>0</v>
      </c>
      <c r="E357" s="2">
        <v>301</v>
      </c>
      <c r="F357" s="2">
        <v>301</v>
      </c>
      <c r="G357" s="2">
        <v>5000</v>
      </c>
      <c r="H357" s="2" t="s">
        <v>16</v>
      </c>
      <c r="I357" s="2" t="s">
        <v>2</v>
      </c>
      <c r="J357" s="2" t="s">
        <v>17</v>
      </c>
      <c r="K357" s="2" t="str">
        <f>LOOKUP(A357,'[2]Collin Seedling for R'!$A$3:$A$51,'[2]Collin Seedling for R'!$R$3:$R$51)</f>
        <v>High</v>
      </c>
      <c r="L357" s="2" t="str">
        <f>LOOKUP(A357,'[2]Collin Seedling for R'!$A$3:$A$51,'[2]Collin Seedling for R'!$T$3:$T$51)</f>
        <v>FS</v>
      </c>
      <c r="M357" s="2" t="str">
        <f>LOOKUP(A357,'[2]Collin Seedling for R'!$A$3:$A$51,'[2]Collin Seedling for R'!$P$3:$P$51)</f>
        <v>Seeded</v>
      </c>
      <c r="N357" s="8">
        <f t="shared" si="5"/>
        <v>6.02</v>
      </c>
      <c r="O357" s="2" t="str">
        <f>LOOKUP(H357,[2]plantlist!$A$2:$A$943,[2]plantlist!$B$2:$B$943)</f>
        <v>S</v>
      </c>
    </row>
    <row r="358" spans="1:15" x14ac:dyDescent="0.2">
      <c r="A358" s="7" t="s">
        <v>239</v>
      </c>
      <c r="B358" s="2">
        <v>1997</v>
      </c>
      <c r="C358" s="2" t="s">
        <v>0</v>
      </c>
      <c r="D358" s="2">
        <v>0</v>
      </c>
      <c r="E358" s="2">
        <v>1</v>
      </c>
      <c r="F358" s="2">
        <v>1</v>
      </c>
      <c r="G358" s="2">
        <v>5000</v>
      </c>
      <c r="H358" s="2" t="s">
        <v>66</v>
      </c>
      <c r="I358" s="2" t="s">
        <v>2</v>
      </c>
      <c r="J358" s="2" t="s">
        <v>67</v>
      </c>
      <c r="K358" s="2" t="str">
        <f>LOOKUP(A358,'[2]Collin Seedling for R'!$A$3:$A$51,'[2]Collin Seedling for R'!$R$3:$R$51)</f>
        <v>High</v>
      </c>
      <c r="L358" s="2" t="str">
        <f>LOOKUP(A358,'[2]Collin Seedling for R'!$A$3:$A$51,'[2]Collin Seedling for R'!$T$3:$T$51)</f>
        <v>FS</v>
      </c>
      <c r="M358" s="2" t="str">
        <f>LOOKUP(A358,'[2]Collin Seedling for R'!$A$3:$A$51,'[2]Collin Seedling for R'!$P$3:$P$51)</f>
        <v>Seeded</v>
      </c>
      <c r="N358" s="8">
        <f t="shared" si="5"/>
        <v>0.02</v>
      </c>
      <c r="O358" s="2" t="str">
        <f>LOOKUP(H358,[2]plantlist!$A$2:$A$943,[2]plantlist!$B$2:$B$943)</f>
        <v>G</v>
      </c>
    </row>
    <row r="359" spans="1:15" x14ac:dyDescent="0.2">
      <c r="A359" s="7" t="s">
        <v>239</v>
      </c>
      <c r="B359" s="2">
        <v>1998</v>
      </c>
      <c r="C359" s="2" t="s">
        <v>0</v>
      </c>
      <c r="D359" s="2">
        <v>2882</v>
      </c>
      <c r="E359" s="2">
        <v>0</v>
      </c>
      <c r="F359" s="2">
        <v>2882</v>
      </c>
      <c r="G359" s="2">
        <v>5000</v>
      </c>
      <c r="H359" s="2" t="s">
        <v>6</v>
      </c>
      <c r="I359" s="2" t="s">
        <v>2</v>
      </c>
      <c r="J359" s="2" t="s">
        <v>7</v>
      </c>
      <c r="K359" s="2" t="str">
        <f>LOOKUP(A359,'[2]Collin Seedling for R'!$A$3:$A$51,'[2]Collin Seedling for R'!$R$3:$R$51)</f>
        <v>High</v>
      </c>
      <c r="L359" s="2" t="str">
        <f>LOOKUP(A359,'[2]Collin Seedling for R'!$A$3:$A$51,'[2]Collin Seedling for R'!$T$3:$T$51)</f>
        <v>FS</v>
      </c>
      <c r="M359" s="2" t="str">
        <f>LOOKUP(A359,'[2]Collin Seedling for R'!$A$3:$A$51,'[2]Collin Seedling for R'!$P$3:$P$51)</f>
        <v>Seeded</v>
      </c>
      <c r="N359" s="8">
        <f t="shared" si="5"/>
        <v>0</v>
      </c>
      <c r="O359" s="2" t="str">
        <f>LOOKUP(H359,[2]plantlist!$A$2:$A$943,[2]plantlist!$B$2:$B$943)</f>
        <v>L</v>
      </c>
    </row>
    <row r="360" spans="1:15" x14ac:dyDescent="0.2">
      <c r="A360" s="7" t="s">
        <v>239</v>
      </c>
      <c r="B360" s="2">
        <v>1998</v>
      </c>
      <c r="C360" s="2" t="s">
        <v>0</v>
      </c>
      <c r="D360" s="2">
        <v>1104</v>
      </c>
      <c r="E360" s="2">
        <v>10</v>
      </c>
      <c r="F360" s="2">
        <v>1114</v>
      </c>
      <c r="G360" s="2">
        <v>5000</v>
      </c>
      <c r="H360" s="2" t="s">
        <v>41</v>
      </c>
      <c r="I360" s="2" t="s">
        <v>2</v>
      </c>
      <c r="J360" s="2" t="s">
        <v>42</v>
      </c>
      <c r="K360" s="2" t="str">
        <f>LOOKUP(A360,'[2]Collin Seedling for R'!$A$3:$A$51,'[2]Collin Seedling for R'!$R$3:$R$51)</f>
        <v>High</v>
      </c>
      <c r="L360" s="2" t="str">
        <f>LOOKUP(A360,'[2]Collin Seedling for R'!$A$3:$A$51,'[2]Collin Seedling for R'!$T$3:$T$51)</f>
        <v>FS</v>
      </c>
      <c r="M360" s="2" t="str">
        <f>LOOKUP(A360,'[2]Collin Seedling for R'!$A$3:$A$51,'[2]Collin Seedling for R'!$P$3:$P$51)</f>
        <v>Seeded</v>
      </c>
      <c r="N360" s="8">
        <f t="shared" si="5"/>
        <v>0.2</v>
      </c>
      <c r="O360" s="2" t="str">
        <f>LOOKUP(H360,[2]plantlist!$A$2:$A$943,[2]plantlist!$B$2:$B$943)</f>
        <v>B</v>
      </c>
    </row>
    <row r="361" spans="1:15" x14ac:dyDescent="0.2">
      <c r="A361" s="7" t="s">
        <v>239</v>
      </c>
      <c r="B361" s="2">
        <v>1998</v>
      </c>
      <c r="C361" s="2" t="s">
        <v>0</v>
      </c>
      <c r="D361" s="2">
        <v>310</v>
      </c>
      <c r="E361" s="2">
        <v>0</v>
      </c>
      <c r="F361" s="2">
        <v>310</v>
      </c>
      <c r="G361" s="2">
        <v>5000</v>
      </c>
      <c r="H361" s="2" t="s">
        <v>53</v>
      </c>
      <c r="I361" s="2" t="s">
        <v>2</v>
      </c>
      <c r="J361" s="2" t="s">
        <v>54</v>
      </c>
      <c r="K361" s="2" t="str">
        <f>LOOKUP(A361,'[2]Collin Seedling for R'!$A$3:$A$51,'[2]Collin Seedling for R'!$R$3:$R$51)</f>
        <v>High</v>
      </c>
      <c r="L361" s="2" t="str">
        <f>LOOKUP(A361,'[2]Collin Seedling for R'!$A$3:$A$51,'[2]Collin Seedling for R'!$T$3:$T$51)</f>
        <v>FS</v>
      </c>
      <c r="M361" s="2" t="str">
        <f>LOOKUP(A361,'[2]Collin Seedling for R'!$A$3:$A$51,'[2]Collin Seedling for R'!$P$3:$P$51)</f>
        <v>Seeded</v>
      </c>
      <c r="N361" s="8">
        <f t="shared" si="5"/>
        <v>0</v>
      </c>
      <c r="O361" s="2" t="str">
        <f>LOOKUP(H361,[2]plantlist!$A$2:$A$943,[2]plantlist!$B$2:$B$943)</f>
        <v>C</v>
      </c>
    </row>
    <row r="362" spans="1:15" x14ac:dyDescent="0.2">
      <c r="A362" s="7" t="s">
        <v>239</v>
      </c>
      <c r="B362" s="2">
        <v>1998</v>
      </c>
      <c r="C362" s="2" t="s">
        <v>0</v>
      </c>
      <c r="D362" s="2">
        <v>243</v>
      </c>
      <c r="E362" s="2">
        <v>0</v>
      </c>
      <c r="F362" s="2">
        <v>243</v>
      </c>
      <c r="G362" s="2">
        <v>5000</v>
      </c>
      <c r="H362" s="2" t="s">
        <v>278</v>
      </c>
      <c r="I362" s="2" t="s">
        <v>2</v>
      </c>
      <c r="J362" s="2" t="s">
        <v>279</v>
      </c>
      <c r="K362" s="2" t="str">
        <f>LOOKUP(A362,'[2]Collin Seedling for R'!$A$3:$A$51,'[2]Collin Seedling for R'!$R$3:$R$51)</f>
        <v>High</v>
      </c>
      <c r="L362" s="2" t="str">
        <f>LOOKUP(A362,'[2]Collin Seedling for R'!$A$3:$A$51,'[2]Collin Seedling for R'!$T$3:$T$51)</f>
        <v>FS</v>
      </c>
      <c r="M362" s="2" t="str">
        <f>LOOKUP(A362,'[2]Collin Seedling for R'!$A$3:$A$51,'[2]Collin Seedling for R'!$P$3:$P$51)</f>
        <v>Seeded</v>
      </c>
      <c r="N362" s="8">
        <f t="shared" si="5"/>
        <v>0</v>
      </c>
      <c r="O362" s="2" t="str">
        <f>LOOKUP(H362,[2]plantlist!$A$2:$A$943,[2]plantlist!$B$2:$B$943)</f>
        <v>B</v>
      </c>
    </row>
    <row r="363" spans="1:15" x14ac:dyDescent="0.2">
      <c r="A363" s="7" t="s">
        <v>239</v>
      </c>
      <c r="B363" s="2">
        <v>1998</v>
      </c>
      <c r="C363" s="2" t="s">
        <v>0</v>
      </c>
      <c r="D363" s="2">
        <v>111</v>
      </c>
      <c r="E363" s="2">
        <v>113</v>
      </c>
      <c r="F363" s="2">
        <v>224</v>
      </c>
      <c r="G363" s="2">
        <v>5000</v>
      </c>
      <c r="H363" s="2" t="s">
        <v>10</v>
      </c>
      <c r="I363" s="2" t="s">
        <v>2</v>
      </c>
      <c r="J363" s="2" t="s">
        <v>11</v>
      </c>
      <c r="K363" s="2" t="str">
        <f>LOOKUP(A363,'[2]Collin Seedling for R'!$A$3:$A$51,'[2]Collin Seedling for R'!$R$3:$R$51)</f>
        <v>High</v>
      </c>
      <c r="L363" s="2" t="str">
        <f>LOOKUP(A363,'[2]Collin Seedling for R'!$A$3:$A$51,'[2]Collin Seedling for R'!$T$3:$T$51)</f>
        <v>FS</v>
      </c>
      <c r="M363" s="2" t="str">
        <f>LOOKUP(A363,'[2]Collin Seedling for R'!$A$3:$A$51,'[2]Collin Seedling for R'!$P$3:$P$51)</f>
        <v>Seeded</v>
      </c>
      <c r="N363" s="8">
        <f t="shared" si="5"/>
        <v>2.2599999999999998</v>
      </c>
      <c r="O363" s="2" t="str">
        <f>LOOKUP(H363,[2]plantlist!$A$2:$A$943,[2]plantlist!$B$2:$B$943)</f>
        <v>L</v>
      </c>
    </row>
    <row r="364" spans="1:15" x14ac:dyDescent="0.2">
      <c r="A364" s="7" t="s">
        <v>239</v>
      </c>
      <c r="B364" s="2">
        <v>1998</v>
      </c>
      <c r="C364" s="2" t="s">
        <v>0</v>
      </c>
      <c r="D364" s="2">
        <v>101</v>
      </c>
      <c r="E364" s="2">
        <v>794</v>
      </c>
      <c r="F364" s="2">
        <v>895</v>
      </c>
      <c r="G364" s="2">
        <v>5000</v>
      </c>
      <c r="H364" s="2" t="s">
        <v>368</v>
      </c>
      <c r="I364" s="2" t="s">
        <v>2</v>
      </c>
      <c r="J364" s="2" t="s">
        <v>369</v>
      </c>
      <c r="K364" s="2" t="str">
        <f>LOOKUP(A364,'[2]Collin Seedling for R'!$A$3:$A$51,'[2]Collin Seedling for R'!$R$3:$R$51)</f>
        <v>High</v>
      </c>
      <c r="L364" s="2" t="str">
        <f>LOOKUP(A364,'[2]Collin Seedling for R'!$A$3:$A$51,'[2]Collin Seedling for R'!$T$3:$T$51)</f>
        <v>FS</v>
      </c>
      <c r="M364" s="2" t="str">
        <f>LOOKUP(A364,'[2]Collin Seedling for R'!$A$3:$A$51,'[2]Collin Seedling for R'!$P$3:$P$51)</f>
        <v>Seeded</v>
      </c>
      <c r="N364" s="8">
        <f t="shared" si="5"/>
        <v>15.879999999999999</v>
      </c>
      <c r="O364" s="2" t="str">
        <f>LOOKUP(H364,[2]plantlist!$A$2:$A$943,[2]plantlist!$B$2:$B$943)</f>
        <v>G</v>
      </c>
    </row>
    <row r="365" spans="1:15" x14ac:dyDescent="0.2">
      <c r="A365" s="7" t="s">
        <v>239</v>
      </c>
      <c r="B365" s="2">
        <v>1998</v>
      </c>
      <c r="C365" s="2" t="s">
        <v>0</v>
      </c>
      <c r="D365" s="2">
        <v>80</v>
      </c>
      <c r="E365" s="2">
        <v>0</v>
      </c>
      <c r="F365" s="2">
        <v>80</v>
      </c>
      <c r="G365" s="2">
        <v>5000</v>
      </c>
      <c r="H365" s="2" t="s">
        <v>366</v>
      </c>
      <c r="I365" s="2" t="s">
        <v>2</v>
      </c>
      <c r="J365" s="2" t="s">
        <v>367</v>
      </c>
      <c r="K365" s="2" t="str">
        <f>LOOKUP(A365,'[2]Collin Seedling for R'!$A$3:$A$51,'[2]Collin Seedling for R'!$R$3:$R$51)</f>
        <v>High</v>
      </c>
      <c r="L365" s="2" t="str">
        <f>LOOKUP(A365,'[2]Collin Seedling for R'!$A$3:$A$51,'[2]Collin Seedling for R'!$T$3:$T$51)</f>
        <v>FS</v>
      </c>
      <c r="M365" s="2" t="str">
        <f>LOOKUP(A365,'[2]Collin Seedling for R'!$A$3:$A$51,'[2]Collin Seedling for R'!$P$3:$P$51)</f>
        <v>Seeded</v>
      </c>
      <c r="N365" s="8">
        <f t="shared" si="5"/>
        <v>0</v>
      </c>
      <c r="O365" s="2" t="str">
        <f>LOOKUP(H365,[2]plantlist!$A$2:$A$943,[2]plantlist!$B$2:$B$943)</f>
        <v>B</v>
      </c>
    </row>
    <row r="366" spans="1:15" x14ac:dyDescent="0.2">
      <c r="A366" s="7" t="s">
        <v>239</v>
      </c>
      <c r="B366" s="2">
        <v>1998</v>
      </c>
      <c r="C366" s="2" t="s">
        <v>0</v>
      </c>
      <c r="D366" s="2">
        <v>60</v>
      </c>
      <c r="E366" s="2">
        <v>291</v>
      </c>
      <c r="F366" s="2">
        <v>351</v>
      </c>
      <c r="G366" s="2">
        <v>5000</v>
      </c>
      <c r="H366" s="2" t="s">
        <v>248</v>
      </c>
      <c r="I366" s="2" t="s">
        <v>2</v>
      </c>
      <c r="J366" s="2" t="s">
        <v>249</v>
      </c>
      <c r="K366" s="2" t="str">
        <f>LOOKUP(A366,'[2]Collin Seedling for R'!$A$3:$A$51,'[2]Collin Seedling for R'!$R$3:$R$51)</f>
        <v>High</v>
      </c>
      <c r="L366" s="2" t="str">
        <f>LOOKUP(A366,'[2]Collin Seedling for R'!$A$3:$A$51,'[2]Collin Seedling for R'!$T$3:$T$51)</f>
        <v>FS</v>
      </c>
      <c r="M366" s="2" t="str">
        <f>LOOKUP(A366,'[2]Collin Seedling for R'!$A$3:$A$51,'[2]Collin Seedling for R'!$P$3:$P$51)</f>
        <v>Seeded</v>
      </c>
      <c r="N366" s="8">
        <f t="shared" si="5"/>
        <v>5.82</v>
      </c>
      <c r="O366" s="2" t="str">
        <f>LOOKUP(H366,[2]plantlist!$A$2:$A$943,[2]plantlist!$B$2:$B$943)</f>
        <v>G</v>
      </c>
    </row>
    <row r="367" spans="1:15" x14ac:dyDescent="0.2">
      <c r="A367" s="7" t="s">
        <v>239</v>
      </c>
      <c r="B367" s="2">
        <v>1998</v>
      </c>
      <c r="C367" s="2" t="s">
        <v>0</v>
      </c>
      <c r="D367" s="2">
        <v>42</v>
      </c>
      <c r="E367" s="2">
        <v>249</v>
      </c>
      <c r="F367" s="2">
        <v>291</v>
      </c>
      <c r="G367" s="2">
        <v>5000</v>
      </c>
      <c r="H367" s="2" t="s">
        <v>372</v>
      </c>
      <c r="I367" s="2" t="s">
        <v>2</v>
      </c>
      <c r="J367" s="2" t="s">
        <v>48</v>
      </c>
      <c r="K367" s="2" t="str">
        <f>LOOKUP(A367,'[2]Collin Seedling for R'!$A$3:$A$51,'[2]Collin Seedling for R'!$R$3:$R$51)</f>
        <v>High</v>
      </c>
      <c r="L367" s="2" t="str">
        <f>LOOKUP(A367,'[2]Collin Seedling for R'!$A$3:$A$51,'[2]Collin Seedling for R'!$T$3:$T$51)</f>
        <v>FS</v>
      </c>
      <c r="M367" s="2" t="str">
        <f>LOOKUP(A367,'[2]Collin Seedling for R'!$A$3:$A$51,'[2]Collin Seedling for R'!$P$3:$P$51)</f>
        <v>Seeded</v>
      </c>
      <c r="N367" s="8">
        <f t="shared" si="5"/>
        <v>4.9799999999999995</v>
      </c>
      <c r="O367" s="2" t="str">
        <f>LOOKUP(H367,[2]plantlist!$A$2:$A$943,[2]plantlist!$B$2:$B$943)</f>
        <v>G</v>
      </c>
    </row>
    <row r="368" spans="1:15" x14ac:dyDescent="0.2">
      <c r="A368" s="7" t="s">
        <v>239</v>
      </c>
      <c r="B368" s="2">
        <v>1998</v>
      </c>
      <c r="C368" s="2" t="s">
        <v>0</v>
      </c>
      <c r="D368" s="2">
        <v>23</v>
      </c>
      <c r="E368" s="2">
        <v>0</v>
      </c>
      <c r="F368" s="2">
        <v>23</v>
      </c>
      <c r="G368" s="2">
        <v>5000</v>
      </c>
      <c r="H368" s="2" t="s">
        <v>64</v>
      </c>
      <c r="I368" s="2" t="s">
        <v>2</v>
      </c>
      <c r="J368" s="2" t="s">
        <v>65</v>
      </c>
      <c r="K368" s="2" t="str">
        <f>LOOKUP(A368,'[2]Collin Seedling for R'!$A$3:$A$51,'[2]Collin Seedling for R'!$R$3:$R$51)</f>
        <v>High</v>
      </c>
      <c r="L368" s="2" t="str">
        <f>LOOKUP(A368,'[2]Collin Seedling for R'!$A$3:$A$51,'[2]Collin Seedling for R'!$T$3:$T$51)</f>
        <v>FS</v>
      </c>
      <c r="M368" s="2" t="str">
        <f>LOOKUP(A368,'[2]Collin Seedling for R'!$A$3:$A$51,'[2]Collin Seedling for R'!$P$3:$P$51)</f>
        <v>Seeded</v>
      </c>
      <c r="N368" s="8">
        <f t="shared" si="5"/>
        <v>0</v>
      </c>
      <c r="O368" s="2" t="str">
        <f>LOOKUP(H368,[2]plantlist!$A$2:$A$943,[2]plantlist!$B$2:$B$943)</f>
        <v>L</v>
      </c>
    </row>
    <row r="369" spans="1:15" x14ac:dyDescent="0.2">
      <c r="A369" s="7" t="s">
        <v>239</v>
      </c>
      <c r="B369" s="2">
        <v>1998</v>
      </c>
      <c r="C369" s="2" t="s">
        <v>0</v>
      </c>
      <c r="D369" s="2">
        <v>16</v>
      </c>
      <c r="E369" s="2">
        <v>14</v>
      </c>
      <c r="F369" s="2">
        <v>30</v>
      </c>
      <c r="G369" s="2">
        <v>5000</v>
      </c>
      <c r="H369" s="2" t="s">
        <v>74</v>
      </c>
      <c r="I369" s="2" t="s">
        <v>19</v>
      </c>
      <c r="J369" s="2" t="s">
        <v>75</v>
      </c>
      <c r="K369" s="2" t="str">
        <f>LOOKUP(A369,'[2]Collin Seedling for R'!$A$3:$A$51,'[2]Collin Seedling for R'!$R$3:$R$51)</f>
        <v>High</v>
      </c>
      <c r="L369" s="2" t="str">
        <f>LOOKUP(A369,'[2]Collin Seedling for R'!$A$3:$A$51,'[2]Collin Seedling for R'!$T$3:$T$51)</f>
        <v>FS</v>
      </c>
      <c r="M369" s="2" t="str">
        <f>LOOKUP(A369,'[2]Collin Seedling for R'!$A$3:$A$51,'[2]Collin Seedling for R'!$P$3:$P$51)</f>
        <v>Seeded</v>
      </c>
      <c r="N369" s="8">
        <f t="shared" si="5"/>
        <v>0.27999999999999997</v>
      </c>
      <c r="O369" s="2" t="str">
        <f>LOOKUP(H369,[2]plantlist!$A$2:$A$943,[2]plantlist!$B$2:$B$943)</f>
        <v>T</v>
      </c>
    </row>
    <row r="370" spans="1:15" x14ac:dyDescent="0.2">
      <c r="A370" s="7" t="s">
        <v>239</v>
      </c>
      <c r="B370" s="2">
        <v>1998</v>
      </c>
      <c r="C370" s="2" t="s">
        <v>0</v>
      </c>
      <c r="D370" s="2">
        <v>7</v>
      </c>
      <c r="E370" s="2">
        <v>21</v>
      </c>
      <c r="F370" s="2">
        <v>28</v>
      </c>
      <c r="G370" s="2">
        <v>5000</v>
      </c>
      <c r="H370" s="2" t="s">
        <v>370</v>
      </c>
      <c r="I370" s="2" t="s">
        <v>2</v>
      </c>
      <c r="J370" s="2" t="s">
        <v>371</v>
      </c>
      <c r="K370" s="2" t="str">
        <f>LOOKUP(A370,'[2]Collin Seedling for R'!$A$3:$A$51,'[2]Collin Seedling for R'!$R$3:$R$51)</f>
        <v>High</v>
      </c>
      <c r="L370" s="2" t="str">
        <f>LOOKUP(A370,'[2]Collin Seedling for R'!$A$3:$A$51,'[2]Collin Seedling for R'!$T$3:$T$51)</f>
        <v>FS</v>
      </c>
      <c r="M370" s="2" t="str">
        <f>LOOKUP(A370,'[2]Collin Seedling for R'!$A$3:$A$51,'[2]Collin Seedling for R'!$P$3:$P$51)</f>
        <v>Seeded</v>
      </c>
      <c r="N370" s="8">
        <f t="shared" si="5"/>
        <v>0.42</v>
      </c>
      <c r="O370" s="2" t="str">
        <f>LOOKUP(H370,[2]plantlist!$A$2:$A$943,[2]plantlist!$B$2:$B$943)</f>
        <v>G</v>
      </c>
    </row>
    <row r="371" spans="1:15" x14ac:dyDescent="0.2">
      <c r="A371" s="7" t="s">
        <v>239</v>
      </c>
      <c r="B371" s="2">
        <v>1998</v>
      </c>
      <c r="C371" s="2" t="s">
        <v>0</v>
      </c>
      <c r="D371" s="2">
        <v>7</v>
      </c>
      <c r="E371" s="2">
        <v>0</v>
      </c>
      <c r="F371" s="2">
        <v>7</v>
      </c>
      <c r="G371" s="2">
        <v>5000</v>
      </c>
      <c r="H371" s="2" t="s">
        <v>16</v>
      </c>
      <c r="I371" s="2" t="s">
        <v>19</v>
      </c>
      <c r="J371" s="2" t="s">
        <v>17</v>
      </c>
      <c r="K371" s="2" t="str">
        <f>LOOKUP(A371,'[2]Collin Seedling for R'!$A$3:$A$51,'[2]Collin Seedling for R'!$R$3:$R$51)</f>
        <v>High</v>
      </c>
      <c r="L371" s="2" t="str">
        <f>LOOKUP(A371,'[2]Collin Seedling for R'!$A$3:$A$51,'[2]Collin Seedling for R'!$T$3:$T$51)</f>
        <v>FS</v>
      </c>
      <c r="M371" s="2" t="str">
        <f>LOOKUP(A371,'[2]Collin Seedling for R'!$A$3:$A$51,'[2]Collin Seedling for R'!$P$3:$P$51)</f>
        <v>Seeded</v>
      </c>
      <c r="N371" s="8">
        <f t="shared" si="5"/>
        <v>0</v>
      </c>
      <c r="O371" s="2" t="str">
        <f>LOOKUP(H371,[2]plantlist!$A$2:$A$943,[2]plantlist!$B$2:$B$943)</f>
        <v>S</v>
      </c>
    </row>
    <row r="372" spans="1:15" x14ac:dyDescent="0.2">
      <c r="A372" s="7" t="s">
        <v>239</v>
      </c>
      <c r="B372" s="2">
        <v>1998</v>
      </c>
      <c r="C372" s="2" t="s">
        <v>0</v>
      </c>
      <c r="D372" s="2">
        <v>5</v>
      </c>
      <c r="E372" s="2">
        <v>315</v>
      </c>
      <c r="F372" s="2">
        <v>320</v>
      </c>
      <c r="G372" s="2">
        <v>5000</v>
      </c>
      <c r="H372" s="2" t="s">
        <v>16</v>
      </c>
      <c r="I372" s="2" t="s">
        <v>2</v>
      </c>
      <c r="J372" s="2" t="s">
        <v>17</v>
      </c>
      <c r="K372" s="2" t="str">
        <f>LOOKUP(A372,'[2]Collin Seedling for R'!$A$3:$A$51,'[2]Collin Seedling for R'!$R$3:$R$51)</f>
        <v>High</v>
      </c>
      <c r="L372" s="2" t="str">
        <f>LOOKUP(A372,'[2]Collin Seedling for R'!$A$3:$A$51,'[2]Collin Seedling for R'!$T$3:$T$51)</f>
        <v>FS</v>
      </c>
      <c r="M372" s="2" t="str">
        <f>LOOKUP(A372,'[2]Collin Seedling for R'!$A$3:$A$51,'[2]Collin Seedling for R'!$P$3:$P$51)</f>
        <v>Seeded</v>
      </c>
      <c r="N372" s="8">
        <f t="shared" si="5"/>
        <v>6.3</v>
      </c>
      <c r="O372" s="2" t="str">
        <f>LOOKUP(H372,[2]plantlist!$A$2:$A$943,[2]plantlist!$B$2:$B$943)</f>
        <v>S</v>
      </c>
    </row>
    <row r="373" spans="1:15" x14ac:dyDescent="0.2">
      <c r="A373" s="7" t="s">
        <v>239</v>
      </c>
      <c r="B373" s="2">
        <v>1998</v>
      </c>
      <c r="C373" s="2" t="s">
        <v>0</v>
      </c>
      <c r="D373" s="2">
        <v>4</v>
      </c>
      <c r="E373" s="2">
        <v>173</v>
      </c>
      <c r="F373" s="2">
        <v>177</v>
      </c>
      <c r="G373" s="2">
        <v>5000</v>
      </c>
      <c r="H373" s="2" t="s">
        <v>8</v>
      </c>
      <c r="I373" s="2" t="s">
        <v>2</v>
      </c>
      <c r="J373" s="2" t="s">
        <v>9</v>
      </c>
      <c r="K373" s="2" t="str">
        <f>LOOKUP(A373,'[2]Collin Seedling for R'!$A$3:$A$51,'[2]Collin Seedling for R'!$R$3:$R$51)</f>
        <v>High</v>
      </c>
      <c r="L373" s="2" t="str">
        <f>LOOKUP(A373,'[2]Collin Seedling for R'!$A$3:$A$51,'[2]Collin Seedling for R'!$T$3:$T$51)</f>
        <v>FS</v>
      </c>
      <c r="M373" s="2" t="str">
        <f>LOOKUP(A373,'[2]Collin Seedling for R'!$A$3:$A$51,'[2]Collin Seedling for R'!$P$3:$P$51)</f>
        <v>Seeded</v>
      </c>
      <c r="N373" s="8">
        <f t="shared" si="5"/>
        <v>3.46</v>
      </c>
      <c r="O373" s="2" t="str">
        <f>LOOKUP(H373,[2]plantlist!$A$2:$A$943,[2]plantlist!$B$2:$B$943)</f>
        <v>G</v>
      </c>
    </row>
    <row r="374" spans="1:15" x14ac:dyDescent="0.2">
      <c r="A374" s="7" t="s">
        <v>239</v>
      </c>
      <c r="B374" s="2">
        <v>1998</v>
      </c>
      <c r="C374" s="2" t="s">
        <v>0</v>
      </c>
      <c r="D374" s="2">
        <v>3</v>
      </c>
      <c r="E374" s="2">
        <v>47</v>
      </c>
      <c r="F374" s="2">
        <v>50</v>
      </c>
      <c r="G374" s="2">
        <v>5000</v>
      </c>
      <c r="H374" s="2" t="s">
        <v>37</v>
      </c>
      <c r="I374" s="2" t="s">
        <v>2</v>
      </c>
      <c r="J374" s="2" t="s">
        <v>38</v>
      </c>
      <c r="K374" s="2" t="str">
        <f>LOOKUP(A374,'[2]Collin Seedling for R'!$A$3:$A$51,'[2]Collin Seedling for R'!$R$3:$R$51)</f>
        <v>High</v>
      </c>
      <c r="L374" s="2" t="str">
        <f>LOOKUP(A374,'[2]Collin Seedling for R'!$A$3:$A$51,'[2]Collin Seedling for R'!$T$3:$T$51)</f>
        <v>FS</v>
      </c>
      <c r="M374" s="2" t="str">
        <f>LOOKUP(A374,'[2]Collin Seedling for R'!$A$3:$A$51,'[2]Collin Seedling for R'!$P$3:$P$51)</f>
        <v>Seeded</v>
      </c>
      <c r="N374" s="8">
        <f t="shared" si="5"/>
        <v>0.94000000000000006</v>
      </c>
      <c r="O374" s="2" t="str">
        <f>LOOKUP(H374,[2]plantlist!$A$2:$A$943,[2]plantlist!$B$2:$B$943)</f>
        <v>F</v>
      </c>
    </row>
    <row r="375" spans="1:15" x14ac:dyDescent="0.2">
      <c r="A375" s="7" t="s">
        <v>239</v>
      </c>
      <c r="B375" s="2">
        <v>1998</v>
      </c>
      <c r="C375" s="2" t="s">
        <v>0</v>
      </c>
      <c r="D375" s="2">
        <v>1</v>
      </c>
      <c r="E375" s="2">
        <v>5</v>
      </c>
      <c r="F375" s="2">
        <v>6</v>
      </c>
      <c r="G375" s="2">
        <v>5000</v>
      </c>
      <c r="H375" s="2" t="s">
        <v>442</v>
      </c>
      <c r="I375" s="2" t="s">
        <v>2</v>
      </c>
      <c r="J375" s="2" t="s">
        <v>443</v>
      </c>
      <c r="K375" s="2" t="str">
        <f>LOOKUP(A375,'[2]Collin Seedling for R'!$A$3:$A$51,'[2]Collin Seedling for R'!$R$3:$R$51)</f>
        <v>High</v>
      </c>
      <c r="L375" s="2" t="str">
        <f>LOOKUP(A375,'[2]Collin Seedling for R'!$A$3:$A$51,'[2]Collin Seedling for R'!$T$3:$T$51)</f>
        <v>FS</v>
      </c>
      <c r="M375" s="2" t="str">
        <f>LOOKUP(A375,'[2]Collin Seedling for R'!$A$3:$A$51,'[2]Collin Seedling for R'!$P$3:$P$51)</f>
        <v>Seeded</v>
      </c>
      <c r="N375" s="8">
        <f t="shared" si="5"/>
        <v>0.1</v>
      </c>
      <c r="O375" s="2" t="str">
        <f>LOOKUP(H375,[2]plantlist!$A$2:$A$943,[2]plantlist!$B$2:$B$943)</f>
        <v>M</v>
      </c>
    </row>
    <row r="376" spans="1:15" x14ac:dyDescent="0.2">
      <c r="A376" s="7" t="s">
        <v>239</v>
      </c>
      <c r="B376" s="2">
        <v>1998</v>
      </c>
      <c r="C376" s="2" t="s">
        <v>0</v>
      </c>
      <c r="D376" s="2">
        <v>1</v>
      </c>
      <c r="E376" s="2">
        <v>41</v>
      </c>
      <c r="F376" s="2">
        <v>42</v>
      </c>
      <c r="G376" s="2">
        <v>5000</v>
      </c>
      <c r="H376" s="2" t="s">
        <v>66</v>
      </c>
      <c r="I376" s="2" t="s">
        <v>2</v>
      </c>
      <c r="J376" s="2" t="s">
        <v>67</v>
      </c>
      <c r="K376" s="2" t="str">
        <f>LOOKUP(A376,'[2]Collin Seedling for R'!$A$3:$A$51,'[2]Collin Seedling for R'!$R$3:$R$51)</f>
        <v>High</v>
      </c>
      <c r="L376" s="2" t="str">
        <f>LOOKUP(A376,'[2]Collin Seedling for R'!$A$3:$A$51,'[2]Collin Seedling for R'!$T$3:$T$51)</f>
        <v>FS</v>
      </c>
      <c r="M376" s="2" t="str">
        <f>LOOKUP(A376,'[2]Collin Seedling for R'!$A$3:$A$51,'[2]Collin Seedling for R'!$P$3:$P$51)</f>
        <v>Seeded</v>
      </c>
      <c r="N376" s="8">
        <f t="shared" si="5"/>
        <v>0.82000000000000006</v>
      </c>
      <c r="O376" s="2" t="str">
        <f>LOOKUP(H376,[2]plantlist!$A$2:$A$943,[2]plantlist!$B$2:$B$943)</f>
        <v>G</v>
      </c>
    </row>
    <row r="377" spans="1:15" x14ac:dyDescent="0.2">
      <c r="A377" s="7" t="s">
        <v>239</v>
      </c>
      <c r="B377" s="2">
        <v>1998</v>
      </c>
      <c r="C377" s="2" t="s">
        <v>0</v>
      </c>
      <c r="D377" s="2">
        <v>0</v>
      </c>
      <c r="E377" s="2">
        <v>65</v>
      </c>
      <c r="F377" s="2">
        <v>65</v>
      </c>
      <c r="G377" s="2">
        <v>5000</v>
      </c>
      <c r="H377" s="2" t="s">
        <v>368</v>
      </c>
      <c r="I377" s="2" t="s">
        <v>19</v>
      </c>
      <c r="J377" s="2" t="s">
        <v>369</v>
      </c>
      <c r="K377" s="2" t="str">
        <f>LOOKUP(A377,'[2]Collin Seedling for R'!$A$3:$A$51,'[2]Collin Seedling for R'!$R$3:$R$51)</f>
        <v>High</v>
      </c>
      <c r="L377" s="2" t="str">
        <f>LOOKUP(A377,'[2]Collin Seedling for R'!$A$3:$A$51,'[2]Collin Seedling for R'!$T$3:$T$51)</f>
        <v>FS</v>
      </c>
      <c r="M377" s="2" t="str">
        <f>LOOKUP(A377,'[2]Collin Seedling for R'!$A$3:$A$51,'[2]Collin Seedling for R'!$P$3:$P$51)</f>
        <v>Seeded</v>
      </c>
      <c r="N377" s="8">
        <f t="shared" si="5"/>
        <v>1.3</v>
      </c>
      <c r="O377" s="2" t="str">
        <f>LOOKUP(H377,[2]plantlist!$A$2:$A$943,[2]plantlist!$B$2:$B$943)</f>
        <v>G</v>
      </c>
    </row>
    <row r="378" spans="1:15" x14ac:dyDescent="0.2">
      <c r="A378" s="7" t="s">
        <v>239</v>
      </c>
      <c r="B378" s="2">
        <v>1998</v>
      </c>
      <c r="C378" s="2" t="s">
        <v>0</v>
      </c>
      <c r="D378" s="2">
        <v>0</v>
      </c>
      <c r="E378" s="2">
        <v>29</v>
      </c>
      <c r="F378" s="2">
        <v>29</v>
      </c>
      <c r="G378" s="2">
        <v>5000</v>
      </c>
      <c r="H378" s="2" t="s">
        <v>82</v>
      </c>
      <c r="I378" s="2" t="s">
        <v>2</v>
      </c>
      <c r="J378" s="2" t="s">
        <v>83</v>
      </c>
      <c r="K378" s="2" t="str">
        <f>LOOKUP(A378,'[2]Collin Seedling for R'!$A$3:$A$51,'[2]Collin Seedling for R'!$R$3:$R$51)</f>
        <v>High</v>
      </c>
      <c r="L378" s="2" t="str">
        <f>LOOKUP(A378,'[2]Collin Seedling for R'!$A$3:$A$51,'[2]Collin Seedling for R'!$T$3:$T$51)</f>
        <v>FS</v>
      </c>
      <c r="M378" s="2" t="str">
        <f>LOOKUP(A378,'[2]Collin Seedling for R'!$A$3:$A$51,'[2]Collin Seedling for R'!$P$3:$P$51)</f>
        <v>Seeded</v>
      </c>
      <c r="N378" s="8">
        <f t="shared" si="5"/>
        <v>0.57999999999999996</v>
      </c>
      <c r="O378" s="2" t="str">
        <f>LOOKUP(H378,[2]plantlist!$A$2:$A$943,[2]plantlist!$B$2:$B$943)</f>
        <v>F</v>
      </c>
    </row>
    <row r="379" spans="1:15" x14ac:dyDescent="0.2">
      <c r="A379" s="7" t="s">
        <v>239</v>
      </c>
      <c r="B379" s="2">
        <v>1998</v>
      </c>
      <c r="C379" s="2" t="s">
        <v>0</v>
      </c>
      <c r="D379" s="2">
        <v>0</v>
      </c>
      <c r="E379" s="2">
        <v>3</v>
      </c>
      <c r="F379" s="2">
        <v>3</v>
      </c>
      <c r="G379" s="2">
        <v>5000</v>
      </c>
      <c r="H379" s="2" t="s">
        <v>108</v>
      </c>
      <c r="I379" s="2" t="s">
        <v>2</v>
      </c>
      <c r="J379" s="2" t="s">
        <v>109</v>
      </c>
      <c r="K379" s="2" t="str">
        <f>LOOKUP(A379,'[2]Collin Seedling for R'!$A$3:$A$51,'[2]Collin Seedling for R'!$R$3:$R$51)</f>
        <v>High</v>
      </c>
      <c r="L379" s="2" t="str">
        <f>LOOKUP(A379,'[2]Collin Seedling for R'!$A$3:$A$51,'[2]Collin Seedling for R'!$T$3:$T$51)</f>
        <v>FS</v>
      </c>
      <c r="M379" s="2" t="str">
        <f>LOOKUP(A379,'[2]Collin Seedling for R'!$A$3:$A$51,'[2]Collin Seedling for R'!$P$3:$P$51)</f>
        <v>Seeded</v>
      </c>
      <c r="N379" s="8">
        <f t="shared" si="5"/>
        <v>0.06</v>
      </c>
      <c r="O379" s="2" t="str">
        <f>LOOKUP(H379,[2]plantlist!$A$2:$A$943,[2]plantlist!$B$2:$B$943)</f>
        <v>F</v>
      </c>
    </row>
    <row r="380" spans="1:15" x14ac:dyDescent="0.2">
      <c r="A380" s="7" t="s">
        <v>239</v>
      </c>
      <c r="B380" s="2">
        <v>1998</v>
      </c>
      <c r="C380" s="2" t="s">
        <v>0</v>
      </c>
      <c r="D380" s="2">
        <v>0</v>
      </c>
      <c r="E380" s="2">
        <v>1</v>
      </c>
      <c r="F380" s="2">
        <v>1</v>
      </c>
      <c r="G380" s="2">
        <v>5000</v>
      </c>
      <c r="H380" s="2" t="s">
        <v>45</v>
      </c>
      <c r="I380" s="2" t="s">
        <v>2</v>
      </c>
      <c r="J380" s="2" t="s">
        <v>46</v>
      </c>
      <c r="K380" s="2" t="str">
        <f>LOOKUP(A380,'[2]Collin Seedling for R'!$A$3:$A$51,'[2]Collin Seedling for R'!$R$3:$R$51)</f>
        <v>High</v>
      </c>
      <c r="L380" s="2" t="str">
        <f>LOOKUP(A380,'[2]Collin Seedling for R'!$A$3:$A$51,'[2]Collin Seedling for R'!$T$3:$T$51)</f>
        <v>FS</v>
      </c>
      <c r="M380" s="2" t="str">
        <f>LOOKUP(A380,'[2]Collin Seedling for R'!$A$3:$A$51,'[2]Collin Seedling for R'!$P$3:$P$51)</f>
        <v>Seeded</v>
      </c>
      <c r="N380" s="8">
        <f t="shared" si="5"/>
        <v>0.02</v>
      </c>
      <c r="O380" s="2" t="str">
        <f>LOOKUP(H380,[2]plantlist!$A$2:$A$943,[2]plantlist!$B$2:$B$943)</f>
        <v>F</v>
      </c>
    </row>
    <row r="381" spans="1:15" x14ac:dyDescent="0.2">
      <c r="A381" s="7" t="s">
        <v>239</v>
      </c>
      <c r="B381" s="2">
        <v>1998</v>
      </c>
      <c r="C381" s="2" t="s">
        <v>0</v>
      </c>
      <c r="D381" s="2">
        <v>0</v>
      </c>
      <c r="E381" s="2">
        <v>2</v>
      </c>
      <c r="F381" s="2">
        <v>2</v>
      </c>
      <c r="G381" s="2">
        <v>5000</v>
      </c>
      <c r="H381" s="2" t="s">
        <v>344</v>
      </c>
      <c r="I381" s="2" t="s">
        <v>2</v>
      </c>
      <c r="J381" s="2" t="s">
        <v>345</v>
      </c>
      <c r="K381" s="2" t="str">
        <f>LOOKUP(A381,'[2]Collin Seedling for R'!$A$3:$A$51,'[2]Collin Seedling for R'!$R$3:$R$51)</f>
        <v>High</v>
      </c>
      <c r="L381" s="2" t="str">
        <f>LOOKUP(A381,'[2]Collin Seedling for R'!$A$3:$A$51,'[2]Collin Seedling for R'!$T$3:$T$51)</f>
        <v>FS</v>
      </c>
      <c r="M381" s="2" t="str">
        <f>LOOKUP(A381,'[2]Collin Seedling for R'!$A$3:$A$51,'[2]Collin Seedling for R'!$P$3:$P$51)</f>
        <v>Seeded</v>
      </c>
      <c r="N381" s="8">
        <f t="shared" si="5"/>
        <v>0.04</v>
      </c>
      <c r="O381" s="2" t="str">
        <f>LOOKUP(H381,[2]plantlist!$A$2:$A$943,[2]plantlist!$B$2:$B$943)</f>
        <v>F</v>
      </c>
    </row>
    <row r="382" spans="1:15" x14ac:dyDescent="0.2">
      <c r="A382" s="7" t="s">
        <v>239</v>
      </c>
      <c r="B382" s="2">
        <v>1998</v>
      </c>
      <c r="C382" s="2" t="s">
        <v>0</v>
      </c>
      <c r="D382" s="2">
        <v>0</v>
      </c>
      <c r="E382" s="2">
        <v>1</v>
      </c>
      <c r="F382" s="2">
        <v>1</v>
      </c>
      <c r="G382" s="2">
        <v>5000</v>
      </c>
      <c r="H382" s="2" t="s">
        <v>12</v>
      </c>
      <c r="I382" s="2" t="s">
        <v>2</v>
      </c>
      <c r="J382" s="2" t="s">
        <v>13</v>
      </c>
      <c r="K382" s="2" t="str">
        <f>LOOKUP(A382,'[2]Collin Seedling for R'!$A$3:$A$51,'[2]Collin Seedling for R'!$R$3:$R$51)</f>
        <v>High</v>
      </c>
      <c r="L382" s="2" t="str">
        <f>LOOKUP(A382,'[2]Collin Seedling for R'!$A$3:$A$51,'[2]Collin Seedling for R'!$T$3:$T$51)</f>
        <v>FS</v>
      </c>
      <c r="M382" s="2" t="str">
        <f>LOOKUP(A382,'[2]Collin Seedling for R'!$A$3:$A$51,'[2]Collin Seedling for R'!$P$3:$P$51)</f>
        <v>Seeded</v>
      </c>
      <c r="N382" s="8">
        <f t="shared" si="5"/>
        <v>0.02</v>
      </c>
      <c r="O382" s="2" t="str">
        <f>LOOKUP(H382,[2]plantlist!$A$2:$A$943,[2]plantlist!$B$2:$B$943)</f>
        <v>G</v>
      </c>
    </row>
    <row r="383" spans="1:15" x14ac:dyDescent="0.2">
      <c r="A383" s="7" t="s">
        <v>239</v>
      </c>
      <c r="B383" s="2">
        <v>1998</v>
      </c>
      <c r="C383" s="2" t="s">
        <v>0</v>
      </c>
      <c r="D383" s="2">
        <v>0</v>
      </c>
      <c r="E383" s="2">
        <v>1</v>
      </c>
      <c r="F383" s="2">
        <v>1</v>
      </c>
      <c r="G383" s="2">
        <v>5000</v>
      </c>
      <c r="H383" s="2" t="s">
        <v>417</v>
      </c>
      <c r="I383" s="2" t="s">
        <v>2</v>
      </c>
      <c r="J383" s="2" t="s">
        <v>418</v>
      </c>
      <c r="K383" s="2" t="str">
        <f>LOOKUP(A383,'[2]Collin Seedling for R'!$A$3:$A$51,'[2]Collin Seedling for R'!$R$3:$R$51)</f>
        <v>High</v>
      </c>
      <c r="L383" s="2" t="str">
        <f>LOOKUP(A383,'[2]Collin Seedling for R'!$A$3:$A$51,'[2]Collin Seedling for R'!$T$3:$T$51)</f>
        <v>FS</v>
      </c>
      <c r="M383" s="2" t="str">
        <f>LOOKUP(A383,'[2]Collin Seedling for R'!$A$3:$A$51,'[2]Collin Seedling for R'!$P$3:$P$51)</f>
        <v>Seeded</v>
      </c>
      <c r="N383" s="8">
        <f t="shared" si="5"/>
        <v>0.02</v>
      </c>
      <c r="O383" s="2" t="str">
        <f>LOOKUP(H383,[2]plantlist!$A$2:$A$943,[2]plantlist!$B$2:$B$943)</f>
        <v>F</v>
      </c>
    </row>
    <row r="384" spans="1:15" x14ac:dyDescent="0.2">
      <c r="A384" s="7" t="s">
        <v>239</v>
      </c>
      <c r="B384" s="2">
        <v>1998</v>
      </c>
      <c r="C384" s="2" t="s">
        <v>0</v>
      </c>
      <c r="D384" s="2">
        <v>0</v>
      </c>
      <c r="E384" s="2">
        <v>6</v>
      </c>
      <c r="F384" s="2">
        <v>6</v>
      </c>
      <c r="G384" s="2">
        <v>5000</v>
      </c>
      <c r="H384" s="2" t="s">
        <v>373</v>
      </c>
      <c r="I384" s="2" t="s">
        <v>2</v>
      </c>
      <c r="J384" s="2" t="s">
        <v>67</v>
      </c>
      <c r="K384" s="2" t="str">
        <f>LOOKUP(A384,'[2]Collin Seedling for R'!$A$3:$A$51,'[2]Collin Seedling for R'!$R$3:$R$51)</f>
        <v>High</v>
      </c>
      <c r="L384" s="2" t="str">
        <f>LOOKUP(A384,'[2]Collin Seedling for R'!$A$3:$A$51,'[2]Collin Seedling for R'!$T$3:$T$51)</f>
        <v>FS</v>
      </c>
      <c r="M384" s="2" t="str">
        <f>LOOKUP(A384,'[2]Collin Seedling for R'!$A$3:$A$51,'[2]Collin Seedling for R'!$P$3:$P$51)</f>
        <v>Seeded</v>
      </c>
      <c r="N384" s="8">
        <f t="shared" si="5"/>
        <v>0.12</v>
      </c>
      <c r="O384" s="2" t="str">
        <f>LOOKUP(H384,[2]plantlist!$A$2:$A$943,[2]plantlist!$B$2:$B$943)</f>
        <v>G</v>
      </c>
    </row>
    <row r="385" spans="1:15" x14ac:dyDescent="0.2">
      <c r="A385" s="7" t="s">
        <v>239</v>
      </c>
      <c r="B385" s="2">
        <v>2008</v>
      </c>
      <c r="C385" s="2" t="s">
        <v>0</v>
      </c>
      <c r="D385" s="2">
        <v>3992</v>
      </c>
      <c r="E385" s="2">
        <v>0</v>
      </c>
      <c r="F385" s="2">
        <v>3992</v>
      </c>
      <c r="G385" s="2">
        <v>5000</v>
      </c>
      <c r="H385" s="2" t="s">
        <v>6</v>
      </c>
      <c r="I385" s="2" t="s">
        <v>2</v>
      </c>
      <c r="J385" s="2" t="s">
        <v>7</v>
      </c>
      <c r="K385" s="2" t="str">
        <f>LOOKUP(A385,'[2]Collin Seedling for R'!$A$3:$A$51,'[2]Collin Seedling for R'!$R$3:$R$51)</f>
        <v>High</v>
      </c>
      <c r="L385" s="2" t="str">
        <f>LOOKUP(A385,'[2]Collin Seedling for R'!$A$3:$A$51,'[2]Collin Seedling for R'!$T$3:$T$51)</f>
        <v>FS</v>
      </c>
      <c r="M385" s="2" t="str">
        <f>LOOKUP(A385,'[2]Collin Seedling for R'!$A$3:$A$51,'[2]Collin Seedling for R'!$P$3:$P$51)</f>
        <v>Seeded</v>
      </c>
      <c r="N385" s="8">
        <f t="shared" si="5"/>
        <v>0</v>
      </c>
      <c r="O385" s="2" t="str">
        <f>LOOKUP(H385,[2]plantlist!$A$2:$A$943,[2]plantlist!$B$2:$B$943)</f>
        <v>L</v>
      </c>
    </row>
    <row r="386" spans="1:15" x14ac:dyDescent="0.2">
      <c r="A386" s="7" t="s">
        <v>239</v>
      </c>
      <c r="B386" s="2">
        <v>2008</v>
      </c>
      <c r="C386" s="2" t="s">
        <v>0</v>
      </c>
      <c r="D386" s="2">
        <v>423</v>
      </c>
      <c r="E386" s="2">
        <v>0</v>
      </c>
      <c r="F386" s="2">
        <v>423</v>
      </c>
      <c r="G386" s="2">
        <v>5000</v>
      </c>
      <c r="H386" s="2" t="s">
        <v>1</v>
      </c>
      <c r="I386" s="2" t="s">
        <v>2</v>
      </c>
      <c r="J386" s="2" t="s">
        <v>216</v>
      </c>
      <c r="K386" s="2" t="str">
        <f>LOOKUP(A386,'[2]Collin Seedling for R'!$A$3:$A$51,'[2]Collin Seedling for R'!$R$3:$R$51)</f>
        <v>High</v>
      </c>
      <c r="L386" s="2" t="str">
        <f>LOOKUP(A386,'[2]Collin Seedling for R'!$A$3:$A$51,'[2]Collin Seedling for R'!$T$3:$T$51)</f>
        <v>FS</v>
      </c>
      <c r="M386" s="2" t="str">
        <f>LOOKUP(A386,'[2]Collin Seedling for R'!$A$3:$A$51,'[2]Collin Seedling for R'!$P$3:$P$51)</f>
        <v>Seeded</v>
      </c>
      <c r="N386" s="8">
        <f t="shared" ref="N386:N449" si="6">E386/G386*100</f>
        <v>0</v>
      </c>
      <c r="O386" s="2" t="s">
        <v>217</v>
      </c>
    </row>
    <row r="387" spans="1:15" x14ac:dyDescent="0.2">
      <c r="A387" s="7" t="s">
        <v>239</v>
      </c>
      <c r="B387" s="2">
        <v>2008</v>
      </c>
      <c r="C387" s="2" t="s">
        <v>0</v>
      </c>
      <c r="D387" s="2">
        <v>256</v>
      </c>
      <c r="E387" s="2">
        <v>37</v>
      </c>
      <c r="F387" s="2">
        <v>293</v>
      </c>
      <c r="G387" s="2">
        <v>5000</v>
      </c>
      <c r="H387" s="2" t="s">
        <v>41</v>
      </c>
      <c r="I387" s="2" t="s">
        <v>2</v>
      </c>
      <c r="J387" s="2" t="s">
        <v>42</v>
      </c>
      <c r="K387" s="2" t="str">
        <f>LOOKUP(A387,'[2]Collin Seedling for R'!$A$3:$A$51,'[2]Collin Seedling for R'!$R$3:$R$51)</f>
        <v>High</v>
      </c>
      <c r="L387" s="2" t="str">
        <f>LOOKUP(A387,'[2]Collin Seedling for R'!$A$3:$A$51,'[2]Collin Seedling for R'!$T$3:$T$51)</f>
        <v>FS</v>
      </c>
      <c r="M387" s="2" t="str">
        <f>LOOKUP(A387,'[2]Collin Seedling for R'!$A$3:$A$51,'[2]Collin Seedling for R'!$P$3:$P$51)</f>
        <v>Seeded</v>
      </c>
      <c r="N387" s="8">
        <f t="shared" si="6"/>
        <v>0.74</v>
      </c>
      <c r="O387" s="2" t="str">
        <f>LOOKUP(H387,[2]plantlist!$A$2:$A$943,[2]plantlist!$B$2:$B$943)</f>
        <v>B</v>
      </c>
    </row>
    <row r="388" spans="1:15" x14ac:dyDescent="0.2">
      <c r="A388" s="7" t="s">
        <v>239</v>
      </c>
      <c r="B388" s="2">
        <v>2008</v>
      </c>
      <c r="C388" s="2" t="s">
        <v>0</v>
      </c>
      <c r="D388" s="2">
        <v>211</v>
      </c>
      <c r="E388" s="2">
        <v>2751</v>
      </c>
      <c r="F388" s="2">
        <v>2962</v>
      </c>
      <c r="G388" s="2">
        <v>5000</v>
      </c>
      <c r="H388" s="2" t="s">
        <v>8</v>
      </c>
      <c r="I388" s="2" t="s">
        <v>2</v>
      </c>
      <c r="J388" s="2" t="s">
        <v>9</v>
      </c>
      <c r="K388" s="2" t="str">
        <f>LOOKUP(A388,'[2]Collin Seedling for R'!$A$3:$A$51,'[2]Collin Seedling for R'!$R$3:$R$51)</f>
        <v>High</v>
      </c>
      <c r="L388" s="2" t="str">
        <f>LOOKUP(A388,'[2]Collin Seedling for R'!$A$3:$A$51,'[2]Collin Seedling for R'!$T$3:$T$51)</f>
        <v>FS</v>
      </c>
      <c r="M388" s="2" t="str">
        <f>LOOKUP(A388,'[2]Collin Seedling for R'!$A$3:$A$51,'[2]Collin Seedling for R'!$P$3:$P$51)</f>
        <v>Seeded</v>
      </c>
      <c r="N388" s="8">
        <f t="shared" si="6"/>
        <v>55.02</v>
      </c>
      <c r="O388" s="2" t="str">
        <f>LOOKUP(H388,[2]plantlist!$A$2:$A$943,[2]plantlist!$B$2:$B$943)</f>
        <v>G</v>
      </c>
    </row>
    <row r="389" spans="1:15" x14ac:dyDescent="0.2">
      <c r="A389" s="7" t="s">
        <v>239</v>
      </c>
      <c r="B389" s="2">
        <v>2008</v>
      </c>
      <c r="C389" s="2" t="s">
        <v>0</v>
      </c>
      <c r="D389" s="2">
        <v>118</v>
      </c>
      <c r="E389" s="2">
        <v>578</v>
      </c>
      <c r="F389" s="2">
        <v>696</v>
      </c>
      <c r="G389" s="2">
        <v>5000</v>
      </c>
      <c r="H389" s="2" t="s">
        <v>10</v>
      </c>
      <c r="I389" s="2" t="s">
        <v>2</v>
      </c>
      <c r="J389" s="2" t="s">
        <v>11</v>
      </c>
      <c r="K389" s="2" t="str">
        <f>LOOKUP(A389,'[2]Collin Seedling for R'!$A$3:$A$51,'[2]Collin Seedling for R'!$R$3:$R$51)</f>
        <v>High</v>
      </c>
      <c r="L389" s="2" t="str">
        <f>LOOKUP(A389,'[2]Collin Seedling for R'!$A$3:$A$51,'[2]Collin Seedling for R'!$T$3:$T$51)</f>
        <v>FS</v>
      </c>
      <c r="M389" s="2" t="str">
        <f>LOOKUP(A389,'[2]Collin Seedling for R'!$A$3:$A$51,'[2]Collin Seedling for R'!$P$3:$P$51)</f>
        <v>Seeded</v>
      </c>
      <c r="N389" s="8">
        <f t="shared" si="6"/>
        <v>11.559999999999999</v>
      </c>
      <c r="O389" s="2" t="str">
        <f>LOOKUP(H389,[2]plantlist!$A$2:$A$943,[2]plantlist!$B$2:$B$943)</f>
        <v>L</v>
      </c>
    </row>
    <row r="390" spans="1:15" x14ac:dyDescent="0.2">
      <c r="A390" s="7" t="s">
        <v>239</v>
      </c>
      <c r="B390" s="2">
        <v>2008</v>
      </c>
      <c r="C390" s="2" t="s">
        <v>0</v>
      </c>
      <c r="D390" s="2">
        <v>0</v>
      </c>
      <c r="E390" s="2">
        <v>36</v>
      </c>
      <c r="F390" s="2">
        <v>36</v>
      </c>
      <c r="G390" s="2">
        <v>5000</v>
      </c>
      <c r="H390" s="2" t="s">
        <v>240</v>
      </c>
      <c r="I390" s="2" t="s">
        <v>2</v>
      </c>
      <c r="J390" s="2" t="s">
        <v>241</v>
      </c>
      <c r="K390" s="2" t="str">
        <f>LOOKUP(A390,'[2]Collin Seedling for R'!$A$3:$A$51,'[2]Collin Seedling for R'!$R$3:$R$51)</f>
        <v>High</v>
      </c>
      <c r="L390" s="2" t="str">
        <f>LOOKUP(A390,'[2]Collin Seedling for R'!$A$3:$A$51,'[2]Collin Seedling for R'!$T$3:$T$51)</f>
        <v>FS</v>
      </c>
      <c r="M390" s="2" t="str">
        <f>LOOKUP(A390,'[2]Collin Seedling for R'!$A$3:$A$51,'[2]Collin Seedling for R'!$P$3:$P$51)</f>
        <v>Seeded</v>
      </c>
      <c r="N390" s="8">
        <f t="shared" si="6"/>
        <v>0.72</v>
      </c>
      <c r="O390" s="2" t="str">
        <f>LOOKUP(H390,[2]plantlist!$A$2:$A$943,[2]plantlist!$B$2:$B$943)</f>
        <v>G</v>
      </c>
    </row>
    <row r="391" spans="1:15" x14ac:dyDescent="0.2">
      <c r="A391" s="7" t="s">
        <v>239</v>
      </c>
      <c r="B391" s="2">
        <v>2008</v>
      </c>
      <c r="C391" s="2" t="s">
        <v>0</v>
      </c>
      <c r="D391" s="2">
        <v>0</v>
      </c>
      <c r="E391" s="2">
        <v>798</v>
      </c>
      <c r="F391" s="2">
        <v>798</v>
      </c>
      <c r="G391" s="2">
        <v>5000</v>
      </c>
      <c r="H391" s="2" t="s">
        <v>23</v>
      </c>
      <c r="I391" s="2" t="s">
        <v>2</v>
      </c>
      <c r="J391" s="2" t="s">
        <v>24</v>
      </c>
      <c r="K391" s="2" t="str">
        <f>LOOKUP(A391,'[2]Collin Seedling for R'!$A$3:$A$51,'[2]Collin Seedling for R'!$R$3:$R$51)</f>
        <v>High</v>
      </c>
      <c r="L391" s="2" t="str">
        <f>LOOKUP(A391,'[2]Collin Seedling for R'!$A$3:$A$51,'[2]Collin Seedling for R'!$T$3:$T$51)</f>
        <v>FS</v>
      </c>
      <c r="M391" s="2" t="str">
        <f>LOOKUP(A391,'[2]Collin Seedling for R'!$A$3:$A$51,'[2]Collin Seedling for R'!$P$3:$P$51)</f>
        <v>Seeded</v>
      </c>
      <c r="N391" s="8">
        <f t="shared" si="6"/>
        <v>15.959999999999999</v>
      </c>
      <c r="O391" s="2" t="str">
        <f>LOOKUP(H391,[2]plantlist!$A$2:$A$943,[2]plantlist!$B$2:$B$943)</f>
        <v>S</v>
      </c>
    </row>
    <row r="392" spans="1:15" x14ac:dyDescent="0.2">
      <c r="A392" s="7" t="s">
        <v>239</v>
      </c>
      <c r="B392" s="2">
        <v>2008</v>
      </c>
      <c r="C392" s="2" t="s">
        <v>0</v>
      </c>
      <c r="D392" s="2">
        <v>0</v>
      </c>
      <c r="E392" s="2">
        <v>53</v>
      </c>
      <c r="F392" s="2">
        <v>53</v>
      </c>
      <c r="G392" s="2">
        <v>5000</v>
      </c>
      <c r="H392" s="2" t="s">
        <v>242</v>
      </c>
      <c r="I392" s="2" t="s">
        <v>2</v>
      </c>
      <c r="J392" s="2" t="s">
        <v>243</v>
      </c>
      <c r="K392" s="2" t="str">
        <f>LOOKUP(A392,'[2]Collin Seedling for R'!$A$3:$A$51,'[2]Collin Seedling for R'!$R$3:$R$51)</f>
        <v>High</v>
      </c>
      <c r="L392" s="2" t="str">
        <f>LOOKUP(A392,'[2]Collin Seedling for R'!$A$3:$A$51,'[2]Collin Seedling for R'!$T$3:$T$51)</f>
        <v>FS</v>
      </c>
      <c r="M392" s="2" t="str">
        <f>LOOKUP(A392,'[2]Collin Seedling for R'!$A$3:$A$51,'[2]Collin Seedling for R'!$P$3:$P$51)</f>
        <v>Seeded</v>
      </c>
      <c r="N392" s="8">
        <f t="shared" si="6"/>
        <v>1.06</v>
      </c>
      <c r="O392" s="2" t="str">
        <f>LOOKUP(H392,[2]plantlist!$A$2:$A$943,[2]plantlist!$B$2:$B$943)</f>
        <v>G</v>
      </c>
    </row>
    <row r="393" spans="1:15" x14ac:dyDescent="0.2">
      <c r="A393" s="7" t="s">
        <v>239</v>
      </c>
      <c r="B393" s="2">
        <v>2008</v>
      </c>
      <c r="C393" s="2" t="s">
        <v>0</v>
      </c>
      <c r="D393" s="2">
        <v>0</v>
      </c>
      <c r="E393" s="2">
        <v>292</v>
      </c>
      <c r="F393" s="2">
        <v>292</v>
      </c>
      <c r="G393" s="2">
        <v>5000</v>
      </c>
      <c r="H393" s="2" t="s">
        <v>47</v>
      </c>
      <c r="I393" s="2" t="s">
        <v>2</v>
      </c>
      <c r="J393" s="2" t="s">
        <v>48</v>
      </c>
      <c r="K393" s="2" t="str">
        <f>LOOKUP(A393,'[2]Collin Seedling for R'!$A$3:$A$51,'[2]Collin Seedling for R'!$R$3:$R$51)</f>
        <v>High</v>
      </c>
      <c r="L393" s="2" t="str">
        <f>LOOKUP(A393,'[2]Collin Seedling for R'!$A$3:$A$51,'[2]Collin Seedling for R'!$T$3:$T$51)</f>
        <v>FS</v>
      </c>
      <c r="M393" s="2" t="str">
        <f>LOOKUP(A393,'[2]Collin Seedling for R'!$A$3:$A$51,'[2]Collin Seedling for R'!$P$3:$P$51)</f>
        <v>Seeded</v>
      </c>
      <c r="N393" s="8">
        <f t="shared" si="6"/>
        <v>5.84</v>
      </c>
      <c r="O393" s="2" t="str">
        <f>LOOKUP(H393,[2]plantlist!$A$2:$A$943,[2]plantlist!$B$2:$B$943)</f>
        <v>G</v>
      </c>
    </row>
    <row r="394" spans="1:15" x14ac:dyDescent="0.2">
      <c r="A394" s="7" t="s">
        <v>239</v>
      </c>
      <c r="B394" s="2">
        <v>2008</v>
      </c>
      <c r="C394" s="2" t="s">
        <v>0</v>
      </c>
      <c r="D394" s="2">
        <v>0</v>
      </c>
      <c r="E394" s="2">
        <v>10</v>
      </c>
      <c r="F394" s="2">
        <v>10</v>
      </c>
      <c r="G394" s="2">
        <v>5000</v>
      </c>
      <c r="H394" s="2" t="s">
        <v>182</v>
      </c>
      <c r="I394" s="2" t="s">
        <v>2</v>
      </c>
      <c r="J394" s="2" t="s">
        <v>183</v>
      </c>
      <c r="K394" s="2" t="str">
        <f>LOOKUP(A394,'[2]Collin Seedling for R'!$A$3:$A$51,'[2]Collin Seedling for R'!$R$3:$R$51)</f>
        <v>High</v>
      </c>
      <c r="L394" s="2" t="str">
        <f>LOOKUP(A394,'[2]Collin Seedling for R'!$A$3:$A$51,'[2]Collin Seedling for R'!$T$3:$T$51)</f>
        <v>FS</v>
      </c>
      <c r="M394" s="2" t="str">
        <f>LOOKUP(A394,'[2]Collin Seedling for R'!$A$3:$A$51,'[2]Collin Seedling for R'!$P$3:$P$51)</f>
        <v>Seeded</v>
      </c>
      <c r="N394" s="8">
        <f t="shared" si="6"/>
        <v>0.2</v>
      </c>
      <c r="O394" s="2" t="s">
        <v>244</v>
      </c>
    </row>
    <row r="395" spans="1:15" x14ac:dyDescent="0.2">
      <c r="A395" s="7" t="s">
        <v>239</v>
      </c>
      <c r="B395" s="2">
        <v>2008</v>
      </c>
      <c r="C395" s="2" t="s">
        <v>0</v>
      </c>
      <c r="D395" s="2">
        <v>0</v>
      </c>
      <c r="E395" s="2">
        <v>62</v>
      </c>
      <c r="F395" s="2">
        <v>62</v>
      </c>
      <c r="G395" s="2">
        <v>5000</v>
      </c>
      <c r="H395" s="2" t="s">
        <v>62</v>
      </c>
      <c r="I395" s="2" t="s">
        <v>2</v>
      </c>
      <c r="J395" s="2" t="s">
        <v>63</v>
      </c>
      <c r="K395" s="2" t="str">
        <f>LOOKUP(A395,'[2]Collin Seedling for R'!$A$3:$A$51,'[2]Collin Seedling for R'!$R$3:$R$51)</f>
        <v>High</v>
      </c>
      <c r="L395" s="2" t="str">
        <f>LOOKUP(A395,'[2]Collin Seedling for R'!$A$3:$A$51,'[2]Collin Seedling for R'!$T$3:$T$51)</f>
        <v>FS</v>
      </c>
      <c r="M395" s="2" t="str">
        <f>LOOKUP(A395,'[2]Collin Seedling for R'!$A$3:$A$51,'[2]Collin Seedling for R'!$P$3:$P$51)</f>
        <v>Seeded</v>
      </c>
      <c r="N395" s="8">
        <f t="shared" si="6"/>
        <v>1.24</v>
      </c>
      <c r="O395" s="2" t="str">
        <f>LOOKUP(H395,[2]plantlist!$A$2:$A$943,[2]plantlist!$B$2:$B$943)</f>
        <v>F</v>
      </c>
    </row>
    <row r="396" spans="1:15" x14ac:dyDescent="0.2">
      <c r="A396" s="7" t="s">
        <v>239</v>
      </c>
      <c r="B396" s="2">
        <v>2008</v>
      </c>
      <c r="C396" s="2" t="s">
        <v>0</v>
      </c>
      <c r="D396" s="2">
        <v>0</v>
      </c>
      <c r="E396" s="2">
        <v>6</v>
      </c>
      <c r="F396" s="2">
        <v>6</v>
      </c>
      <c r="G396" s="2">
        <v>5000</v>
      </c>
      <c r="H396" s="2" t="s">
        <v>245</v>
      </c>
      <c r="I396" s="2" t="s">
        <v>2</v>
      </c>
      <c r="J396" s="2" t="s">
        <v>246</v>
      </c>
      <c r="K396" s="2" t="str">
        <f>LOOKUP(A396,'[2]Collin Seedling for R'!$A$3:$A$51,'[2]Collin Seedling for R'!$R$3:$R$51)</f>
        <v>High</v>
      </c>
      <c r="L396" s="2" t="str">
        <f>LOOKUP(A396,'[2]Collin Seedling for R'!$A$3:$A$51,'[2]Collin Seedling for R'!$T$3:$T$51)</f>
        <v>FS</v>
      </c>
      <c r="M396" s="2" t="str">
        <f>LOOKUP(A396,'[2]Collin Seedling for R'!$A$3:$A$51,'[2]Collin Seedling for R'!$P$3:$P$51)</f>
        <v>Seeded</v>
      </c>
      <c r="N396" s="8">
        <f t="shared" si="6"/>
        <v>0.12</v>
      </c>
      <c r="O396" s="2" t="str">
        <f>LOOKUP(H396,[2]plantlist!$A$2:$A$943,[2]plantlist!$B$2:$B$943)</f>
        <v>F</v>
      </c>
    </row>
    <row r="397" spans="1:15" x14ac:dyDescent="0.2">
      <c r="A397" s="7" t="s">
        <v>239</v>
      </c>
      <c r="B397" s="2">
        <v>2008</v>
      </c>
      <c r="C397" s="2" t="s">
        <v>0</v>
      </c>
      <c r="D397" s="2">
        <v>0</v>
      </c>
      <c r="E397" s="2">
        <v>1196</v>
      </c>
      <c r="F397" s="2">
        <v>1196</v>
      </c>
      <c r="G397" s="2">
        <v>5000</v>
      </c>
      <c r="H397" s="2" t="s">
        <v>16</v>
      </c>
      <c r="I397" s="2" t="s">
        <v>2</v>
      </c>
      <c r="J397" s="2" t="s">
        <v>17</v>
      </c>
      <c r="K397" s="2" t="str">
        <f>LOOKUP(A397,'[2]Collin Seedling for R'!$A$3:$A$51,'[2]Collin Seedling for R'!$R$3:$R$51)</f>
        <v>High</v>
      </c>
      <c r="L397" s="2" t="str">
        <f>LOOKUP(A397,'[2]Collin Seedling for R'!$A$3:$A$51,'[2]Collin Seedling for R'!$T$3:$T$51)</f>
        <v>FS</v>
      </c>
      <c r="M397" s="2" t="str">
        <f>LOOKUP(A397,'[2]Collin Seedling for R'!$A$3:$A$51,'[2]Collin Seedling for R'!$P$3:$P$51)</f>
        <v>Seeded</v>
      </c>
      <c r="N397" s="8">
        <f t="shared" si="6"/>
        <v>23.919999999999998</v>
      </c>
      <c r="O397" s="2" t="str">
        <f>LOOKUP(H397,[2]plantlist!$A$2:$A$943,[2]plantlist!$B$2:$B$943)</f>
        <v>S</v>
      </c>
    </row>
    <row r="398" spans="1:15" x14ac:dyDescent="0.2">
      <c r="A398" s="7" t="s">
        <v>239</v>
      </c>
      <c r="B398" s="2">
        <v>2008</v>
      </c>
      <c r="C398" s="2" t="s">
        <v>0</v>
      </c>
      <c r="D398" s="2">
        <v>0</v>
      </c>
      <c r="E398" s="2">
        <v>36</v>
      </c>
      <c r="F398" s="2">
        <v>36</v>
      </c>
      <c r="G398" s="2">
        <v>5000</v>
      </c>
      <c r="H398" s="2" t="s">
        <v>16</v>
      </c>
      <c r="I398" s="2" t="s">
        <v>19</v>
      </c>
      <c r="J398" s="2" t="s">
        <v>17</v>
      </c>
      <c r="K398" s="2" t="str">
        <f>LOOKUP(A398,'[2]Collin Seedling for R'!$A$3:$A$51,'[2]Collin Seedling for R'!$R$3:$R$51)</f>
        <v>High</v>
      </c>
      <c r="L398" s="2" t="str">
        <f>LOOKUP(A398,'[2]Collin Seedling for R'!$A$3:$A$51,'[2]Collin Seedling for R'!$T$3:$T$51)</f>
        <v>FS</v>
      </c>
      <c r="M398" s="2" t="str">
        <f>LOOKUP(A398,'[2]Collin Seedling for R'!$A$3:$A$51,'[2]Collin Seedling for R'!$P$3:$P$51)</f>
        <v>Seeded</v>
      </c>
      <c r="N398" s="8">
        <f t="shared" si="6"/>
        <v>0.72</v>
      </c>
      <c r="O398" s="2" t="str">
        <f>LOOKUP(H398,[2]plantlist!$A$2:$A$943,[2]plantlist!$B$2:$B$943)</f>
        <v>S</v>
      </c>
    </row>
    <row r="399" spans="1:15" x14ac:dyDescent="0.2">
      <c r="A399" s="7" t="s">
        <v>239</v>
      </c>
      <c r="B399" s="2">
        <v>2008</v>
      </c>
      <c r="C399" s="2" t="s">
        <v>0</v>
      </c>
      <c r="D399" s="2">
        <v>0</v>
      </c>
      <c r="E399" s="2">
        <v>29</v>
      </c>
      <c r="F399" s="2">
        <v>29</v>
      </c>
      <c r="G399" s="2">
        <v>5000</v>
      </c>
      <c r="H399" s="2" t="s">
        <v>106</v>
      </c>
      <c r="I399" s="2" t="s">
        <v>2</v>
      </c>
      <c r="J399" s="2" t="s">
        <v>107</v>
      </c>
      <c r="K399" s="2" t="str">
        <f>LOOKUP(A399,'[2]Collin Seedling for R'!$A$3:$A$51,'[2]Collin Seedling for R'!$R$3:$R$51)</f>
        <v>High</v>
      </c>
      <c r="L399" s="2" t="str">
        <f>LOOKUP(A399,'[2]Collin Seedling for R'!$A$3:$A$51,'[2]Collin Seedling for R'!$T$3:$T$51)</f>
        <v>FS</v>
      </c>
      <c r="M399" s="2" t="str">
        <f>LOOKUP(A399,'[2]Collin Seedling for R'!$A$3:$A$51,'[2]Collin Seedling for R'!$P$3:$P$51)</f>
        <v>Seeded</v>
      </c>
      <c r="N399" s="8">
        <f t="shared" si="6"/>
        <v>0.57999999999999996</v>
      </c>
      <c r="O399" s="2" t="str">
        <f>LOOKUP(H399,[2]plantlist!$A$2:$A$943,[2]plantlist!$B$2:$B$943)</f>
        <v>F</v>
      </c>
    </row>
    <row r="400" spans="1:15" x14ac:dyDescent="0.2">
      <c r="A400" s="7" t="s">
        <v>239</v>
      </c>
      <c r="B400" s="2">
        <v>2008</v>
      </c>
      <c r="C400" s="2" t="s">
        <v>0</v>
      </c>
      <c r="D400" s="2">
        <v>0</v>
      </c>
      <c r="E400" s="2">
        <v>34</v>
      </c>
      <c r="F400" s="2">
        <v>34</v>
      </c>
      <c r="G400" s="2">
        <v>5000</v>
      </c>
      <c r="H400" s="2" t="s">
        <v>140</v>
      </c>
      <c r="I400" s="2" t="s">
        <v>2</v>
      </c>
      <c r="J400" s="2" t="s">
        <v>141</v>
      </c>
      <c r="K400" s="2" t="str">
        <f>LOOKUP(A400,'[2]Collin Seedling for R'!$A$3:$A$51,'[2]Collin Seedling for R'!$R$3:$R$51)</f>
        <v>High</v>
      </c>
      <c r="L400" s="2" t="str">
        <f>LOOKUP(A400,'[2]Collin Seedling for R'!$A$3:$A$51,'[2]Collin Seedling for R'!$T$3:$T$51)</f>
        <v>FS</v>
      </c>
      <c r="M400" s="2" t="str">
        <f>LOOKUP(A400,'[2]Collin Seedling for R'!$A$3:$A$51,'[2]Collin Seedling for R'!$P$3:$P$51)</f>
        <v>Seeded</v>
      </c>
      <c r="N400" s="8">
        <f t="shared" si="6"/>
        <v>0.67999999999999994</v>
      </c>
      <c r="O400" s="2" t="str">
        <f>LOOKUP(H400,[2]plantlist!$A$2:$A$943,[2]plantlist!$B$2:$B$943)</f>
        <v>G</v>
      </c>
    </row>
    <row r="401" spans="1:15" x14ac:dyDescent="0.2">
      <c r="A401" s="7" t="s">
        <v>239</v>
      </c>
      <c r="B401" s="2">
        <v>2008</v>
      </c>
      <c r="C401" s="2" t="s">
        <v>0</v>
      </c>
      <c r="D401" s="2">
        <v>0</v>
      </c>
      <c r="E401" s="2">
        <v>1</v>
      </c>
      <c r="F401" s="2">
        <v>1</v>
      </c>
      <c r="G401" s="2">
        <v>5000</v>
      </c>
      <c r="H401" s="2" t="s">
        <v>23</v>
      </c>
      <c r="I401" s="2" t="s">
        <v>19</v>
      </c>
      <c r="J401" s="2" t="s">
        <v>24</v>
      </c>
      <c r="K401" s="2" t="str">
        <f>LOOKUP(A401,'[2]Collin Seedling for R'!$A$3:$A$51,'[2]Collin Seedling for R'!$R$3:$R$51)</f>
        <v>High</v>
      </c>
      <c r="L401" s="2" t="str">
        <f>LOOKUP(A401,'[2]Collin Seedling for R'!$A$3:$A$51,'[2]Collin Seedling for R'!$T$3:$T$51)</f>
        <v>FS</v>
      </c>
      <c r="M401" s="2" t="str">
        <f>LOOKUP(A401,'[2]Collin Seedling for R'!$A$3:$A$51,'[2]Collin Seedling for R'!$P$3:$P$51)</f>
        <v>Seeded</v>
      </c>
      <c r="N401" s="8">
        <f t="shared" si="6"/>
        <v>0.02</v>
      </c>
      <c r="O401" s="2" t="str">
        <f>LOOKUP(H401,[2]plantlist!$A$2:$A$943,[2]plantlist!$B$2:$B$943)</f>
        <v>S</v>
      </c>
    </row>
    <row r="402" spans="1:15" x14ac:dyDescent="0.2">
      <c r="A402" s="2" t="s">
        <v>239</v>
      </c>
      <c r="B402" s="2">
        <v>2013</v>
      </c>
      <c r="C402" s="2" t="s">
        <v>0</v>
      </c>
      <c r="D402" s="2">
        <v>1824</v>
      </c>
      <c r="E402" s="2">
        <v>101</v>
      </c>
      <c r="F402" s="2">
        <v>1925</v>
      </c>
      <c r="G402" s="2">
        <v>5080</v>
      </c>
      <c r="H402" s="2" t="s">
        <v>41</v>
      </c>
      <c r="I402" s="2" t="s">
        <v>2</v>
      </c>
      <c r="J402" s="2" t="s">
        <v>42</v>
      </c>
      <c r="K402" s="2" t="str">
        <f>LOOKUP(A402,'[2]Collin Seedling for R'!$A$3:$A$51,'[2]Collin Seedling for R'!$R$3:$R$51)</f>
        <v>High</v>
      </c>
      <c r="L402" s="2" t="str">
        <f>LOOKUP(A402,'[2]Collin Seedling for R'!$A$3:$A$51,'[2]Collin Seedling for R'!$T$3:$T$51)</f>
        <v>FS</v>
      </c>
      <c r="M402" s="2" t="str">
        <f>LOOKUP(A402,'[2]Collin Seedling for R'!$A$3:$A$51,'[2]Collin Seedling for R'!$P$3:$P$51)</f>
        <v>Seeded</v>
      </c>
      <c r="N402" s="8">
        <f t="shared" si="6"/>
        <v>1.988188976377953</v>
      </c>
      <c r="O402" s="2" t="str">
        <f>LOOKUP(H402,[2]plantlist!$A$2:$A$943,[2]plantlist!$B$2:$B$943)</f>
        <v>B</v>
      </c>
    </row>
    <row r="403" spans="1:15" x14ac:dyDescent="0.2">
      <c r="A403" s="2" t="s">
        <v>239</v>
      </c>
      <c r="B403" s="2">
        <v>2013</v>
      </c>
      <c r="C403" s="2" t="s">
        <v>0</v>
      </c>
      <c r="D403" s="2">
        <v>1707</v>
      </c>
      <c r="E403" s="2">
        <v>0</v>
      </c>
      <c r="F403" s="2">
        <v>1707</v>
      </c>
      <c r="G403" s="2">
        <v>5080</v>
      </c>
      <c r="H403" s="2" t="s">
        <v>1</v>
      </c>
      <c r="I403" s="2" t="s">
        <v>2</v>
      </c>
      <c r="J403" s="2" t="s">
        <v>3</v>
      </c>
      <c r="K403" s="2" t="str">
        <f>LOOKUP(A403,'[2]Collin Seedling for R'!$A$3:$A$51,'[2]Collin Seedling for R'!$R$3:$R$51)</f>
        <v>High</v>
      </c>
      <c r="L403" s="2" t="str">
        <f>LOOKUP(A403,'[2]Collin Seedling for R'!$A$3:$A$51,'[2]Collin Seedling for R'!$T$3:$T$51)</f>
        <v>FS</v>
      </c>
      <c r="M403" s="2" t="str">
        <f>LOOKUP(A403,'[2]Collin Seedling for R'!$A$3:$A$51,'[2]Collin Seedling for R'!$P$3:$P$51)</f>
        <v>Seeded</v>
      </c>
      <c r="N403" s="8">
        <f t="shared" si="6"/>
        <v>0</v>
      </c>
      <c r="O403" s="2" t="str">
        <f>LOOKUP(H403,[2]plantlist!$A$2:$A$943,[2]plantlist!$B$2:$B$943)</f>
        <v>F</v>
      </c>
    </row>
    <row r="404" spans="1:15" x14ac:dyDescent="0.2">
      <c r="A404" s="2" t="s">
        <v>239</v>
      </c>
      <c r="B404" s="2">
        <v>2013</v>
      </c>
      <c r="C404" s="2" t="s">
        <v>0</v>
      </c>
      <c r="D404" s="2">
        <v>1272</v>
      </c>
      <c r="E404" s="2">
        <v>54</v>
      </c>
      <c r="F404" s="2">
        <v>1326</v>
      </c>
      <c r="G404" s="2">
        <v>5080</v>
      </c>
      <c r="H404" s="2" t="s">
        <v>6</v>
      </c>
      <c r="I404" s="2" t="s">
        <v>2</v>
      </c>
      <c r="J404" s="2" t="s">
        <v>7</v>
      </c>
      <c r="K404" s="2" t="str">
        <f>LOOKUP(A404,'[2]Collin Seedling for R'!$A$3:$A$51,'[2]Collin Seedling for R'!$R$3:$R$51)</f>
        <v>High</v>
      </c>
      <c r="L404" s="2" t="str">
        <f>LOOKUP(A404,'[2]Collin Seedling for R'!$A$3:$A$51,'[2]Collin Seedling for R'!$T$3:$T$51)</f>
        <v>FS</v>
      </c>
      <c r="M404" s="2" t="str">
        <f>LOOKUP(A404,'[2]Collin Seedling for R'!$A$3:$A$51,'[2]Collin Seedling for R'!$P$3:$P$51)</f>
        <v>Seeded</v>
      </c>
      <c r="N404" s="8">
        <f t="shared" si="6"/>
        <v>1.0629921259842519</v>
      </c>
      <c r="O404" s="2" t="str">
        <f>LOOKUP(H404,[2]plantlist!$A$2:$A$943,[2]plantlist!$B$2:$B$943)</f>
        <v>L</v>
      </c>
    </row>
    <row r="405" spans="1:15" x14ac:dyDescent="0.2">
      <c r="A405" s="2" t="s">
        <v>239</v>
      </c>
      <c r="B405" s="2">
        <v>2013</v>
      </c>
      <c r="C405" s="2" t="s">
        <v>0</v>
      </c>
      <c r="D405" s="2">
        <v>239</v>
      </c>
      <c r="E405" s="2">
        <v>1770</v>
      </c>
      <c r="F405" s="2">
        <v>2009</v>
      </c>
      <c r="G405" s="2">
        <v>5080</v>
      </c>
      <c r="H405" s="2" t="s">
        <v>8</v>
      </c>
      <c r="I405" s="2" t="s">
        <v>2</v>
      </c>
      <c r="J405" s="2" t="s">
        <v>9</v>
      </c>
      <c r="K405" s="2" t="str">
        <f>LOOKUP(A405,'[2]Collin Seedling for R'!$A$3:$A$51,'[2]Collin Seedling for R'!$R$3:$R$51)</f>
        <v>High</v>
      </c>
      <c r="L405" s="2" t="str">
        <f>LOOKUP(A405,'[2]Collin Seedling for R'!$A$3:$A$51,'[2]Collin Seedling for R'!$T$3:$T$51)</f>
        <v>FS</v>
      </c>
      <c r="M405" s="2" t="str">
        <f>LOOKUP(A405,'[2]Collin Seedling for R'!$A$3:$A$51,'[2]Collin Seedling for R'!$P$3:$P$51)</f>
        <v>Seeded</v>
      </c>
      <c r="N405" s="8">
        <f t="shared" si="6"/>
        <v>34.84251968503937</v>
      </c>
      <c r="O405" s="2" t="str">
        <f>LOOKUP(H405,[2]plantlist!$A$2:$A$943,[2]plantlist!$B$2:$B$943)</f>
        <v>G</v>
      </c>
    </row>
    <row r="406" spans="1:15" x14ac:dyDescent="0.2">
      <c r="A406" s="2" t="s">
        <v>239</v>
      </c>
      <c r="B406" s="2">
        <v>2013</v>
      </c>
      <c r="C406" s="2" t="s">
        <v>0</v>
      </c>
      <c r="D406" s="2">
        <v>14</v>
      </c>
      <c r="E406" s="2">
        <v>190</v>
      </c>
      <c r="F406" s="2">
        <v>204</v>
      </c>
      <c r="G406" s="2">
        <v>5080</v>
      </c>
      <c r="H406" s="2" t="s">
        <v>47</v>
      </c>
      <c r="I406" s="2" t="s">
        <v>2</v>
      </c>
      <c r="J406" s="2" t="s">
        <v>48</v>
      </c>
      <c r="K406" s="2" t="str">
        <f>LOOKUP(A406,'[2]Collin Seedling for R'!$A$3:$A$51,'[2]Collin Seedling for R'!$R$3:$R$51)</f>
        <v>High</v>
      </c>
      <c r="L406" s="2" t="str">
        <f>LOOKUP(A406,'[2]Collin Seedling for R'!$A$3:$A$51,'[2]Collin Seedling for R'!$T$3:$T$51)</f>
        <v>FS</v>
      </c>
      <c r="M406" s="2" t="str">
        <f>LOOKUP(A406,'[2]Collin Seedling for R'!$A$3:$A$51,'[2]Collin Seedling for R'!$P$3:$P$51)</f>
        <v>Seeded</v>
      </c>
      <c r="N406" s="8">
        <f t="shared" si="6"/>
        <v>3.7401574803149611</v>
      </c>
      <c r="O406" s="2" t="str">
        <f>LOOKUP(H406,[2]plantlist!$A$2:$A$943,[2]plantlist!$B$2:$B$943)</f>
        <v>G</v>
      </c>
    </row>
    <row r="407" spans="1:15" x14ac:dyDescent="0.2">
      <c r="A407" s="2" t="s">
        <v>239</v>
      </c>
      <c r="B407" s="2">
        <v>2013</v>
      </c>
      <c r="C407" s="2" t="s">
        <v>0</v>
      </c>
      <c r="D407" s="2">
        <v>13</v>
      </c>
      <c r="E407" s="2">
        <v>445</v>
      </c>
      <c r="F407" s="2">
        <v>458</v>
      </c>
      <c r="G407" s="2">
        <v>5080</v>
      </c>
      <c r="H407" s="2" t="s">
        <v>16</v>
      </c>
      <c r="I407" s="2" t="s">
        <v>2</v>
      </c>
      <c r="J407" s="2" t="s">
        <v>17</v>
      </c>
      <c r="K407" s="2" t="str">
        <f>LOOKUP(A407,'[2]Collin Seedling for R'!$A$3:$A$51,'[2]Collin Seedling for R'!$R$3:$R$51)</f>
        <v>High</v>
      </c>
      <c r="L407" s="2" t="str">
        <f>LOOKUP(A407,'[2]Collin Seedling for R'!$A$3:$A$51,'[2]Collin Seedling for R'!$T$3:$T$51)</f>
        <v>FS</v>
      </c>
      <c r="M407" s="2" t="str">
        <f>LOOKUP(A407,'[2]Collin Seedling for R'!$A$3:$A$51,'[2]Collin Seedling for R'!$P$3:$P$51)</f>
        <v>Seeded</v>
      </c>
      <c r="N407" s="8">
        <f t="shared" si="6"/>
        <v>8.7598425196850389</v>
      </c>
      <c r="O407" s="2" t="str">
        <f>LOOKUP(H407,[2]plantlist!$A$2:$A$943,[2]plantlist!$B$2:$B$943)</f>
        <v>S</v>
      </c>
    </row>
    <row r="408" spans="1:15" x14ac:dyDescent="0.2">
      <c r="A408" s="2" t="s">
        <v>239</v>
      </c>
      <c r="B408" s="2">
        <v>2013</v>
      </c>
      <c r="C408" s="2" t="s">
        <v>0</v>
      </c>
      <c r="D408" s="2">
        <v>7</v>
      </c>
      <c r="E408" s="2">
        <v>1420</v>
      </c>
      <c r="F408" s="2">
        <v>1427</v>
      </c>
      <c r="G408" s="2">
        <v>5080</v>
      </c>
      <c r="H408" s="2" t="s">
        <v>23</v>
      </c>
      <c r="I408" s="2" t="s">
        <v>2</v>
      </c>
      <c r="J408" s="2" t="s">
        <v>24</v>
      </c>
      <c r="K408" s="2" t="str">
        <f>LOOKUP(A408,'[2]Collin Seedling for R'!$A$3:$A$51,'[2]Collin Seedling for R'!$R$3:$R$51)</f>
        <v>High</v>
      </c>
      <c r="L408" s="2" t="str">
        <f>LOOKUP(A408,'[2]Collin Seedling for R'!$A$3:$A$51,'[2]Collin Seedling for R'!$T$3:$T$51)</f>
        <v>FS</v>
      </c>
      <c r="M408" s="2" t="str">
        <f>LOOKUP(A408,'[2]Collin Seedling for R'!$A$3:$A$51,'[2]Collin Seedling for R'!$P$3:$P$51)</f>
        <v>Seeded</v>
      </c>
      <c r="N408" s="8">
        <f t="shared" si="6"/>
        <v>27.952755905511811</v>
      </c>
      <c r="O408" s="2" t="str">
        <f>LOOKUP(H408,[2]plantlist!$A$2:$A$943,[2]plantlist!$B$2:$B$943)</f>
        <v>S</v>
      </c>
    </row>
    <row r="409" spans="1:15" x14ac:dyDescent="0.2">
      <c r="A409" s="2" t="s">
        <v>239</v>
      </c>
      <c r="B409" s="2">
        <v>2013</v>
      </c>
      <c r="C409" s="2" t="s">
        <v>0</v>
      </c>
      <c r="D409" s="2">
        <v>4</v>
      </c>
      <c r="E409" s="2">
        <v>65</v>
      </c>
      <c r="F409" s="2">
        <v>69</v>
      </c>
      <c r="G409" s="2">
        <v>5080</v>
      </c>
      <c r="H409" s="2" t="s">
        <v>10</v>
      </c>
      <c r="I409" s="2" t="s">
        <v>2</v>
      </c>
      <c r="J409" s="2" t="s">
        <v>11</v>
      </c>
      <c r="K409" s="2" t="str">
        <f>LOOKUP(A409,'[2]Collin Seedling for R'!$A$3:$A$51,'[2]Collin Seedling for R'!$R$3:$R$51)</f>
        <v>High</v>
      </c>
      <c r="L409" s="2" t="str">
        <f>LOOKUP(A409,'[2]Collin Seedling for R'!$A$3:$A$51,'[2]Collin Seedling for R'!$T$3:$T$51)</f>
        <v>FS</v>
      </c>
      <c r="M409" s="2" t="str">
        <f>LOOKUP(A409,'[2]Collin Seedling for R'!$A$3:$A$51,'[2]Collin Seedling for R'!$P$3:$P$51)</f>
        <v>Seeded</v>
      </c>
      <c r="N409" s="8">
        <f t="shared" si="6"/>
        <v>1.2795275590551181</v>
      </c>
      <c r="O409" s="2" t="str">
        <f>LOOKUP(H409,[2]plantlist!$A$2:$A$943,[2]plantlist!$B$2:$B$943)</f>
        <v>L</v>
      </c>
    </row>
    <row r="410" spans="1:15" x14ac:dyDescent="0.2">
      <c r="A410" s="2" t="s">
        <v>239</v>
      </c>
      <c r="B410" s="2">
        <v>2013</v>
      </c>
      <c r="C410" s="2" t="s">
        <v>0</v>
      </c>
      <c r="D410" s="2">
        <v>0</v>
      </c>
      <c r="E410" s="2">
        <v>143</v>
      </c>
      <c r="F410" s="2">
        <v>143</v>
      </c>
      <c r="G410" s="2">
        <v>5080</v>
      </c>
      <c r="H410" s="2" t="s">
        <v>45</v>
      </c>
      <c r="I410" s="2" t="s">
        <v>2</v>
      </c>
      <c r="J410" s="2" t="s">
        <v>46</v>
      </c>
      <c r="K410" s="2" t="str">
        <f>LOOKUP(A410,'[2]Collin Seedling for R'!$A$3:$A$51,'[2]Collin Seedling for R'!$R$3:$R$51)</f>
        <v>High</v>
      </c>
      <c r="L410" s="2" t="str">
        <f>LOOKUP(A410,'[2]Collin Seedling for R'!$A$3:$A$51,'[2]Collin Seedling for R'!$T$3:$T$51)</f>
        <v>FS</v>
      </c>
      <c r="M410" s="2" t="str">
        <f>LOOKUP(A410,'[2]Collin Seedling for R'!$A$3:$A$51,'[2]Collin Seedling for R'!$P$3:$P$51)</f>
        <v>Seeded</v>
      </c>
      <c r="N410" s="8">
        <f t="shared" si="6"/>
        <v>2.8149606299212602</v>
      </c>
      <c r="O410" s="2" t="str">
        <f>LOOKUP(H410,[2]plantlist!$A$2:$A$943,[2]plantlist!$B$2:$B$943)</f>
        <v>F</v>
      </c>
    </row>
    <row r="411" spans="1:15" x14ac:dyDescent="0.2">
      <c r="A411" s="2" t="s">
        <v>239</v>
      </c>
      <c r="B411" s="2">
        <v>2013</v>
      </c>
      <c r="C411" s="2" t="s">
        <v>0</v>
      </c>
      <c r="D411" s="2">
        <v>0</v>
      </c>
      <c r="E411" s="2">
        <v>26</v>
      </c>
      <c r="F411" s="2">
        <v>26</v>
      </c>
      <c r="G411" s="2">
        <v>5080</v>
      </c>
      <c r="H411" s="2" t="s">
        <v>14</v>
      </c>
      <c r="I411" s="2" t="s">
        <v>2</v>
      </c>
      <c r="J411" s="2" t="s">
        <v>15</v>
      </c>
      <c r="K411" s="2" t="str">
        <f>LOOKUP(A411,'[2]Collin Seedling for R'!$A$3:$A$51,'[2]Collin Seedling for R'!$R$3:$R$51)</f>
        <v>High</v>
      </c>
      <c r="L411" s="2" t="str">
        <f>LOOKUP(A411,'[2]Collin Seedling for R'!$A$3:$A$51,'[2]Collin Seedling for R'!$T$3:$T$51)</f>
        <v>FS</v>
      </c>
      <c r="M411" s="2" t="str">
        <f>LOOKUP(A411,'[2]Collin Seedling for R'!$A$3:$A$51,'[2]Collin Seedling for R'!$P$3:$P$51)</f>
        <v>Seeded</v>
      </c>
      <c r="N411" s="8">
        <f t="shared" si="6"/>
        <v>0.51181102362204722</v>
      </c>
      <c r="O411" s="2" t="str">
        <f>LOOKUP(H411,[2]plantlist!$A$2:$A$943,[2]plantlist!$B$2:$B$943)</f>
        <v>F</v>
      </c>
    </row>
    <row r="412" spans="1:15" x14ac:dyDescent="0.2">
      <c r="A412" s="2" t="s">
        <v>239</v>
      </c>
      <c r="B412" s="2">
        <v>2013</v>
      </c>
      <c r="C412" s="2" t="s">
        <v>0</v>
      </c>
      <c r="D412" s="2">
        <v>0</v>
      </c>
      <c r="E412" s="2">
        <v>36</v>
      </c>
      <c r="F412" s="2">
        <v>36</v>
      </c>
      <c r="G412" s="2">
        <v>5080</v>
      </c>
      <c r="H412" s="2" t="s">
        <v>37</v>
      </c>
      <c r="I412" s="2" t="s">
        <v>2</v>
      </c>
      <c r="J412" s="2" t="s">
        <v>38</v>
      </c>
      <c r="K412" s="2" t="str">
        <f>LOOKUP(A412,'[2]Collin Seedling for R'!$A$3:$A$51,'[2]Collin Seedling for R'!$R$3:$R$51)</f>
        <v>High</v>
      </c>
      <c r="L412" s="2" t="str">
        <f>LOOKUP(A412,'[2]Collin Seedling for R'!$A$3:$A$51,'[2]Collin Seedling for R'!$T$3:$T$51)</f>
        <v>FS</v>
      </c>
      <c r="M412" s="2" t="str">
        <f>LOOKUP(A412,'[2]Collin Seedling for R'!$A$3:$A$51,'[2]Collin Seedling for R'!$P$3:$P$51)</f>
        <v>Seeded</v>
      </c>
      <c r="N412" s="8">
        <f t="shared" si="6"/>
        <v>0.70866141732283461</v>
      </c>
      <c r="O412" s="2" t="str">
        <f>LOOKUP(H412,[2]plantlist!$A$2:$A$943,[2]plantlist!$B$2:$B$943)</f>
        <v>F</v>
      </c>
    </row>
    <row r="413" spans="1:15" x14ac:dyDescent="0.2">
      <c r="A413" s="2" t="s">
        <v>239</v>
      </c>
      <c r="B413" s="2">
        <v>2013</v>
      </c>
      <c r="C413" s="2" t="s">
        <v>0</v>
      </c>
      <c r="D413" s="2">
        <v>0</v>
      </c>
      <c r="E413" s="2">
        <v>206</v>
      </c>
      <c r="F413" s="2">
        <v>206</v>
      </c>
      <c r="G413" s="2">
        <v>5080</v>
      </c>
      <c r="H413" s="2" t="s">
        <v>45</v>
      </c>
      <c r="I413" s="2" t="s">
        <v>19</v>
      </c>
      <c r="J413" s="2" t="s">
        <v>46</v>
      </c>
      <c r="K413" s="2" t="str">
        <f>LOOKUP(A413,'[2]Collin Seedling for R'!$A$3:$A$51,'[2]Collin Seedling for R'!$R$3:$R$51)</f>
        <v>High</v>
      </c>
      <c r="L413" s="2" t="str">
        <f>LOOKUP(A413,'[2]Collin Seedling for R'!$A$3:$A$51,'[2]Collin Seedling for R'!$T$3:$T$51)</f>
        <v>FS</v>
      </c>
      <c r="M413" s="2" t="str">
        <f>LOOKUP(A413,'[2]Collin Seedling for R'!$A$3:$A$51,'[2]Collin Seedling for R'!$P$3:$P$51)</f>
        <v>Seeded</v>
      </c>
      <c r="N413" s="8">
        <f t="shared" si="6"/>
        <v>4.0551181102362204</v>
      </c>
      <c r="O413" s="2" t="str">
        <f>LOOKUP(H413,[2]plantlist!$A$2:$A$943,[2]plantlist!$B$2:$B$943)</f>
        <v>F</v>
      </c>
    </row>
    <row r="414" spans="1:15" x14ac:dyDescent="0.2">
      <c r="A414" s="2" t="s">
        <v>239</v>
      </c>
      <c r="B414" s="2">
        <v>2013</v>
      </c>
      <c r="C414" s="2" t="s">
        <v>0</v>
      </c>
      <c r="D414" s="2">
        <v>0</v>
      </c>
      <c r="E414" s="2">
        <v>22</v>
      </c>
      <c r="F414" s="2">
        <v>22</v>
      </c>
      <c r="G414" s="2">
        <v>5080</v>
      </c>
      <c r="H414" s="2" t="s">
        <v>62</v>
      </c>
      <c r="I414" s="2" t="s">
        <v>2</v>
      </c>
      <c r="J414" s="2" t="s">
        <v>63</v>
      </c>
      <c r="K414" s="2" t="str">
        <f>LOOKUP(A414,'[2]Collin Seedling for R'!$A$3:$A$51,'[2]Collin Seedling for R'!$R$3:$R$51)</f>
        <v>High</v>
      </c>
      <c r="L414" s="2" t="str">
        <f>LOOKUP(A414,'[2]Collin Seedling for R'!$A$3:$A$51,'[2]Collin Seedling for R'!$T$3:$T$51)</f>
        <v>FS</v>
      </c>
      <c r="M414" s="2" t="str">
        <f>LOOKUP(A414,'[2]Collin Seedling for R'!$A$3:$A$51,'[2]Collin Seedling for R'!$P$3:$P$51)</f>
        <v>Seeded</v>
      </c>
      <c r="N414" s="8">
        <f t="shared" si="6"/>
        <v>0.43307086614173229</v>
      </c>
      <c r="O414" s="2" t="str">
        <f>LOOKUP(H414,[2]plantlist!$A$2:$A$943,[2]plantlist!$B$2:$B$943)</f>
        <v>F</v>
      </c>
    </row>
    <row r="415" spans="1:15" x14ac:dyDescent="0.2">
      <c r="A415" s="2" t="s">
        <v>239</v>
      </c>
      <c r="B415" s="2">
        <v>2013</v>
      </c>
      <c r="C415" s="2" t="s">
        <v>0</v>
      </c>
      <c r="D415" s="2">
        <v>0</v>
      </c>
      <c r="E415" s="2">
        <v>9</v>
      </c>
      <c r="F415" s="2">
        <v>9</v>
      </c>
      <c r="G415" s="2">
        <v>5080</v>
      </c>
      <c r="H415" s="2" t="s">
        <v>33</v>
      </c>
      <c r="I415" s="2" t="s">
        <v>2</v>
      </c>
      <c r="J415" s="2" t="s">
        <v>34</v>
      </c>
      <c r="K415" s="2" t="str">
        <f>LOOKUP(A415,'[2]Collin Seedling for R'!$A$3:$A$51,'[2]Collin Seedling for R'!$R$3:$R$51)</f>
        <v>High</v>
      </c>
      <c r="L415" s="2" t="str">
        <f>LOOKUP(A415,'[2]Collin Seedling for R'!$A$3:$A$51,'[2]Collin Seedling for R'!$T$3:$T$51)</f>
        <v>FS</v>
      </c>
      <c r="M415" s="2" t="str">
        <f>LOOKUP(A415,'[2]Collin Seedling for R'!$A$3:$A$51,'[2]Collin Seedling for R'!$P$3:$P$51)</f>
        <v>Seeded</v>
      </c>
      <c r="N415" s="8">
        <f t="shared" si="6"/>
        <v>0.17716535433070865</v>
      </c>
      <c r="O415" s="2" t="str">
        <f>LOOKUP(H415,[2]plantlist!$A$2:$A$943,[2]plantlist!$B$2:$B$943)</f>
        <v>F</v>
      </c>
    </row>
    <row r="416" spans="1:15" x14ac:dyDescent="0.2">
      <c r="A416" s="2" t="s">
        <v>239</v>
      </c>
      <c r="B416" s="2">
        <v>2013</v>
      </c>
      <c r="C416" s="2" t="s">
        <v>0</v>
      </c>
      <c r="D416" s="2">
        <v>0</v>
      </c>
      <c r="E416" s="2">
        <v>2</v>
      </c>
      <c r="F416" s="2">
        <v>2</v>
      </c>
      <c r="G416" s="2">
        <v>5080</v>
      </c>
      <c r="H416" s="2" t="s">
        <v>23</v>
      </c>
      <c r="I416" s="2" t="s">
        <v>19</v>
      </c>
      <c r="J416" s="2" t="s">
        <v>24</v>
      </c>
      <c r="K416" s="2" t="str">
        <f>LOOKUP(A416,'[2]Collin Seedling for R'!$A$3:$A$51,'[2]Collin Seedling for R'!$R$3:$R$51)</f>
        <v>High</v>
      </c>
      <c r="L416" s="2" t="str">
        <f>LOOKUP(A416,'[2]Collin Seedling for R'!$A$3:$A$51,'[2]Collin Seedling for R'!$T$3:$T$51)</f>
        <v>FS</v>
      </c>
      <c r="M416" s="2" t="str">
        <f>LOOKUP(A416,'[2]Collin Seedling for R'!$A$3:$A$51,'[2]Collin Seedling for R'!$P$3:$P$51)</f>
        <v>Seeded</v>
      </c>
      <c r="N416" s="8">
        <f t="shared" si="6"/>
        <v>3.937007874015748E-2</v>
      </c>
      <c r="O416" s="2" t="str">
        <f>LOOKUP(H416,[2]plantlist!$A$2:$A$943,[2]plantlist!$B$2:$B$943)</f>
        <v>S</v>
      </c>
    </row>
    <row r="417" spans="1:15" x14ac:dyDescent="0.2">
      <c r="A417" s="2" t="s">
        <v>239</v>
      </c>
      <c r="B417" s="2">
        <v>2013</v>
      </c>
      <c r="C417" s="2" t="s">
        <v>0</v>
      </c>
      <c r="D417" s="2">
        <v>0</v>
      </c>
      <c r="E417" s="2">
        <v>2</v>
      </c>
      <c r="F417" s="2">
        <v>2</v>
      </c>
      <c r="G417" s="2">
        <v>5080</v>
      </c>
      <c r="H417" s="2" t="s">
        <v>60</v>
      </c>
      <c r="I417" s="2" t="s">
        <v>2</v>
      </c>
      <c r="J417" s="2" t="s">
        <v>61</v>
      </c>
      <c r="K417" s="2" t="str">
        <f>LOOKUP(A417,'[2]Collin Seedling for R'!$A$3:$A$51,'[2]Collin Seedling for R'!$R$3:$R$51)</f>
        <v>High</v>
      </c>
      <c r="L417" s="2" t="str">
        <f>LOOKUP(A417,'[2]Collin Seedling for R'!$A$3:$A$51,'[2]Collin Seedling for R'!$T$3:$T$51)</f>
        <v>FS</v>
      </c>
      <c r="M417" s="2" t="str">
        <f>LOOKUP(A417,'[2]Collin Seedling for R'!$A$3:$A$51,'[2]Collin Seedling for R'!$P$3:$P$51)</f>
        <v>Seeded</v>
      </c>
      <c r="N417" s="8">
        <f t="shared" si="6"/>
        <v>3.937007874015748E-2</v>
      </c>
      <c r="O417" s="2" t="str">
        <f>LOOKUP(H417,[2]plantlist!$A$2:$A$943,[2]plantlist!$B$2:$B$943)</f>
        <v>F</v>
      </c>
    </row>
    <row r="418" spans="1:15" x14ac:dyDescent="0.2">
      <c r="A418" t="s">
        <v>239</v>
      </c>
      <c r="B418">
        <v>2016</v>
      </c>
      <c r="C418" t="s">
        <v>0</v>
      </c>
      <c r="D418">
        <v>2331</v>
      </c>
      <c r="E418">
        <v>116</v>
      </c>
      <c r="F418">
        <v>2447</v>
      </c>
      <c r="G418">
        <v>5000</v>
      </c>
      <c r="H418" t="s">
        <v>6</v>
      </c>
      <c r="I418" t="s">
        <v>2</v>
      </c>
      <c r="J418" t="s">
        <v>7</v>
      </c>
      <c r="K418" s="2" t="str">
        <f>LOOKUP(A418,'[2]Collin Seedling for R'!$A$3:$A$51,'[2]Collin Seedling for R'!$R$3:$R$51)</f>
        <v>High</v>
      </c>
      <c r="L418" s="2" t="str">
        <f>LOOKUP(A418,'[2]Collin Seedling for R'!$A$3:$A$51,'[2]Collin Seedling for R'!$T$3:$T$51)</f>
        <v>FS</v>
      </c>
      <c r="M418" s="2" t="str">
        <f>LOOKUP(A418,'[2]Collin Seedling for R'!$A$3:$A$51,'[2]Collin Seedling for R'!$P$3:$P$51)</f>
        <v>Seeded</v>
      </c>
      <c r="N418" s="8">
        <f t="shared" si="6"/>
        <v>2.3199999999999998</v>
      </c>
      <c r="O418" s="2" t="str">
        <f>LOOKUP(H418,[2]plantlist!$A$2:$A$943,[2]plantlist!$B$2:$B$943)</f>
        <v>L</v>
      </c>
    </row>
    <row r="419" spans="1:15" x14ac:dyDescent="0.2">
      <c r="A419" t="s">
        <v>239</v>
      </c>
      <c r="B419">
        <v>2016</v>
      </c>
      <c r="C419" t="s">
        <v>0</v>
      </c>
      <c r="D419">
        <v>1387</v>
      </c>
      <c r="E419">
        <v>12</v>
      </c>
      <c r="F419">
        <v>1399</v>
      </c>
      <c r="G419">
        <v>5000</v>
      </c>
      <c r="H419" t="s">
        <v>41</v>
      </c>
      <c r="I419" t="s">
        <v>2</v>
      </c>
      <c r="J419" t="s">
        <v>42</v>
      </c>
      <c r="K419" s="2" t="str">
        <f>LOOKUP(A419,'[2]Collin Seedling for R'!$A$3:$A$51,'[2]Collin Seedling for R'!$R$3:$R$51)</f>
        <v>High</v>
      </c>
      <c r="L419" s="2" t="str">
        <f>LOOKUP(A419,'[2]Collin Seedling for R'!$A$3:$A$51,'[2]Collin Seedling for R'!$T$3:$T$51)</f>
        <v>FS</v>
      </c>
      <c r="M419" s="2" t="str">
        <f>LOOKUP(A419,'[2]Collin Seedling for R'!$A$3:$A$51,'[2]Collin Seedling for R'!$P$3:$P$51)</f>
        <v>Seeded</v>
      </c>
      <c r="N419" s="8">
        <f t="shared" si="6"/>
        <v>0.24</v>
      </c>
      <c r="O419" s="2" t="str">
        <f>LOOKUP(H419,[2]plantlist!$A$2:$A$943,[2]plantlist!$B$2:$B$943)</f>
        <v>B</v>
      </c>
    </row>
    <row r="420" spans="1:15" x14ac:dyDescent="0.2">
      <c r="A420" t="s">
        <v>239</v>
      </c>
      <c r="B420">
        <v>2016</v>
      </c>
      <c r="C420" t="s">
        <v>0</v>
      </c>
      <c r="D420">
        <v>862</v>
      </c>
      <c r="E420">
        <v>3436</v>
      </c>
      <c r="F420">
        <v>4298</v>
      </c>
      <c r="G420">
        <v>5000</v>
      </c>
      <c r="H420" t="s">
        <v>8</v>
      </c>
      <c r="I420" t="s">
        <v>2</v>
      </c>
      <c r="J420" t="s">
        <v>9</v>
      </c>
      <c r="K420" s="2" t="str">
        <f>LOOKUP(A420,'[2]Collin Seedling for R'!$A$3:$A$51,'[2]Collin Seedling for R'!$R$3:$R$51)</f>
        <v>High</v>
      </c>
      <c r="L420" s="2" t="str">
        <f>LOOKUP(A420,'[2]Collin Seedling for R'!$A$3:$A$51,'[2]Collin Seedling for R'!$T$3:$T$51)</f>
        <v>FS</v>
      </c>
      <c r="M420" s="2" t="str">
        <f>LOOKUP(A420,'[2]Collin Seedling for R'!$A$3:$A$51,'[2]Collin Seedling for R'!$P$3:$P$51)</f>
        <v>Seeded</v>
      </c>
      <c r="N420" s="8">
        <f t="shared" si="6"/>
        <v>68.72</v>
      </c>
      <c r="O420" s="2" t="str">
        <f>LOOKUP(H420,[2]plantlist!$A$2:$A$943,[2]plantlist!$B$2:$B$943)</f>
        <v>G</v>
      </c>
    </row>
    <row r="421" spans="1:15" x14ac:dyDescent="0.2">
      <c r="A421" t="s">
        <v>239</v>
      </c>
      <c r="B421">
        <v>2016</v>
      </c>
      <c r="C421" t="s">
        <v>0</v>
      </c>
      <c r="D421">
        <v>176</v>
      </c>
      <c r="E421">
        <v>0</v>
      </c>
      <c r="F421">
        <v>176</v>
      </c>
      <c r="G421">
        <v>5000</v>
      </c>
      <c r="H421" t="s">
        <v>4</v>
      </c>
      <c r="I421" t="s">
        <v>2</v>
      </c>
      <c r="J421" t="s">
        <v>5</v>
      </c>
      <c r="K421" s="2" t="str">
        <f>LOOKUP(A421,'[2]Collin Seedling for R'!$A$3:$A$51,'[2]Collin Seedling for R'!$R$3:$R$51)</f>
        <v>High</v>
      </c>
      <c r="L421" s="2" t="str">
        <f>LOOKUP(A421,'[2]Collin Seedling for R'!$A$3:$A$51,'[2]Collin Seedling for R'!$T$3:$T$51)</f>
        <v>FS</v>
      </c>
      <c r="M421" s="2" t="str">
        <f>LOOKUP(A421,'[2]Collin Seedling for R'!$A$3:$A$51,'[2]Collin Seedling for R'!$P$3:$P$51)</f>
        <v>Seeded</v>
      </c>
      <c r="N421" s="8">
        <f t="shared" si="6"/>
        <v>0</v>
      </c>
      <c r="O421" s="2" t="str">
        <f>LOOKUP(H421,[2]plantlist!$A$2:$A$943,[2]plantlist!$B$2:$B$943)</f>
        <v>B</v>
      </c>
    </row>
    <row r="422" spans="1:15" x14ac:dyDescent="0.2">
      <c r="A422" t="s">
        <v>239</v>
      </c>
      <c r="B422">
        <v>2016</v>
      </c>
      <c r="C422" t="s">
        <v>0</v>
      </c>
      <c r="D422">
        <v>165</v>
      </c>
      <c r="E422">
        <v>0</v>
      </c>
      <c r="F422">
        <v>165</v>
      </c>
      <c r="G422">
        <v>5000</v>
      </c>
      <c r="H422" t="s">
        <v>1</v>
      </c>
      <c r="I422" t="s">
        <v>2</v>
      </c>
      <c r="J422" t="s">
        <v>3</v>
      </c>
      <c r="K422" s="2" t="str">
        <f>LOOKUP(A422,'[2]Collin Seedling for R'!$A$3:$A$51,'[2]Collin Seedling for R'!$R$3:$R$51)</f>
        <v>High</v>
      </c>
      <c r="L422" s="2" t="str">
        <f>LOOKUP(A422,'[2]Collin Seedling for R'!$A$3:$A$51,'[2]Collin Seedling for R'!$T$3:$T$51)</f>
        <v>FS</v>
      </c>
      <c r="M422" s="2" t="str">
        <f>LOOKUP(A422,'[2]Collin Seedling for R'!$A$3:$A$51,'[2]Collin Seedling for R'!$P$3:$P$51)</f>
        <v>Seeded</v>
      </c>
      <c r="N422" s="8">
        <f t="shared" si="6"/>
        <v>0</v>
      </c>
      <c r="O422" s="2" t="str">
        <f>LOOKUP(H422,[2]plantlist!$A$2:$A$943,[2]plantlist!$B$2:$B$943)</f>
        <v>F</v>
      </c>
    </row>
    <row r="423" spans="1:15" x14ac:dyDescent="0.2">
      <c r="A423" t="s">
        <v>239</v>
      </c>
      <c r="B423">
        <v>2016</v>
      </c>
      <c r="C423" t="s">
        <v>0</v>
      </c>
      <c r="D423">
        <v>35</v>
      </c>
      <c r="E423">
        <v>842</v>
      </c>
      <c r="F423">
        <v>877</v>
      </c>
      <c r="G423">
        <v>5000</v>
      </c>
      <c r="H423" t="s">
        <v>16</v>
      </c>
      <c r="I423" t="s">
        <v>2</v>
      </c>
      <c r="J423" t="s">
        <v>17</v>
      </c>
      <c r="K423" s="2" t="str">
        <f>LOOKUP(A423,'[2]Collin Seedling for R'!$A$3:$A$51,'[2]Collin Seedling for R'!$R$3:$R$51)</f>
        <v>High</v>
      </c>
      <c r="L423" s="2" t="str">
        <f>LOOKUP(A423,'[2]Collin Seedling for R'!$A$3:$A$51,'[2]Collin Seedling for R'!$T$3:$T$51)</f>
        <v>FS</v>
      </c>
      <c r="M423" s="2" t="str">
        <f>LOOKUP(A423,'[2]Collin Seedling for R'!$A$3:$A$51,'[2]Collin Seedling for R'!$P$3:$P$51)</f>
        <v>Seeded</v>
      </c>
      <c r="N423" s="8">
        <f t="shared" si="6"/>
        <v>16.84</v>
      </c>
      <c r="O423" s="2" t="str">
        <f>LOOKUP(H423,[2]plantlist!$A$2:$A$943,[2]plantlist!$B$2:$B$943)</f>
        <v>S</v>
      </c>
    </row>
    <row r="424" spans="1:15" x14ac:dyDescent="0.2">
      <c r="A424" t="s">
        <v>239</v>
      </c>
      <c r="B424">
        <v>2016</v>
      </c>
      <c r="C424" t="s">
        <v>0</v>
      </c>
      <c r="D424">
        <v>14</v>
      </c>
      <c r="E424">
        <v>1176</v>
      </c>
      <c r="F424">
        <v>1190</v>
      </c>
      <c r="G424">
        <v>5000</v>
      </c>
      <c r="H424" t="s">
        <v>23</v>
      </c>
      <c r="I424" t="s">
        <v>2</v>
      </c>
      <c r="J424" t="s">
        <v>24</v>
      </c>
      <c r="K424" s="2" t="str">
        <f>LOOKUP(A424,'[2]Collin Seedling for R'!$A$3:$A$51,'[2]Collin Seedling for R'!$R$3:$R$51)</f>
        <v>High</v>
      </c>
      <c r="L424" s="2" t="str">
        <f>LOOKUP(A424,'[2]Collin Seedling for R'!$A$3:$A$51,'[2]Collin Seedling for R'!$T$3:$T$51)</f>
        <v>FS</v>
      </c>
      <c r="M424" s="2" t="str">
        <f>LOOKUP(A424,'[2]Collin Seedling for R'!$A$3:$A$51,'[2]Collin Seedling for R'!$P$3:$P$51)</f>
        <v>Seeded</v>
      </c>
      <c r="N424" s="8">
        <f t="shared" si="6"/>
        <v>23.52</v>
      </c>
      <c r="O424" s="2" t="str">
        <f>LOOKUP(H424,[2]plantlist!$A$2:$A$943,[2]plantlist!$B$2:$B$943)</f>
        <v>S</v>
      </c>
    </row>
    <row r="425" spans="1:15" x14ac:dyDescent="0.2">
      <c r="A425" t="s">
        <v>239</v>
      </c>
      <c r="B425">
        <v>2016</v>
      </c>
      <c r="C425" t="s">
        <v>0</v>
      </c>
      <c r="D425">
        <v>11</v>
      </c>
      <c r="E425">
        <v>50</v>
      </c>
      <c r="F425">
        <v>61</v>
      </c>
      <c r="G425">
        <v>5000</v>
      </c>
      <c r="H425" t="s">
        <v>10</v>
      </c>
      <c r="I425" t="s">
        <v>2</v>
      </c>
      <c r="J425" t="s">
        <v>11</v>
      </c>
      <c r="K425" s="2" t="str">
        <f>LOOKUP(A425,'[2]Collin Seedling for R'!$A$3:$A$51,'[2]Collin Seedling for R'!$R$3:$R$51)</f>
        <v>High</v>
      </c>
      <c r="L425" s="2" t="str">
        <f>LOOKUP(A425,'[2]Collin Seedling for R'!$A$3:$A$51,'[2]Collin Seedling for R'!$T$3:$T$51)</f>
        <v>FS</v>
      </c>
      <c r="M425" s="2" t="str">
        <f>LOOKUP(A425,'[2]Collin Seedling for R'!$A$3:$A$51,'[2]Collin Seedling for R'!$P$3:$P$51)</f>
        <v>Seeded</v>
      </c>
      <c r="N425" s="8">
        <f t="shared" si="6"/>
        <v>1</v>
      </c>
      <c r="O425" s="2" t="str">
        <f>LOOKUP(H425,[2]plantlist!$A$2:$A$943,[2]plantlist!$B$2:$B$943)</f>
        <v>L</v>
      </c>
    </row>
    <row r="426" spans="1:15" x14ac:dyDescent="0.2">
      <c r="A426" t="s">
        <v>239</v>
      </c>
      <c r="B426">
        <v>2016</v>
      </c>
      <c r="C426" t="s">
        <v>0</v>
      </c>
      <c r="D426">
        <v>10</v>
      </c>
      <c r="E426">
        <v>61</v>
      </c>
      <c r="F426">
        <v>71</v>
      </c>
      <c r="G426">
        <v>5000</v>
      </c>
      <c r="H426" t="s">
        <v>66</v>
      </c>
      <c r="I426" t="s">
        <v>2</v>
      </c>
      <c r="J426" t="s">
        <v>67</v>
      </c>
      <c r="K426" s="2" t="str">
        <f>LOOKUP(A426,'[2]Collin Seedling for R'!$A$3:$A$51,'[2]Collin Seedling for R'!$R$3:$R$51)</f>
        <v>High</v>
      </c>
      <c r="L426" s="2" t="str">
        <f>LOOKUP(A426,'[2]Collin Seedling for R'!$A$3:$A$51,'[2]Collin Seedling for R'!$T$3:$T$51)</f>
        <v>FS</v>
      </c>
      <c r="M426" s="2" t="str">
        <f>LOOKUP(A426,'[2]Collin Seedling for R'!$A$3:$A$51,'[2]Collin Seedling for R'!$P$3:$P$51)</f>
        <v>Seeded</v>
      </c>
      <c r="N426" s="8">
        <f t="shared" si="6"/>
        <v>1.22</v>
      </c>
      <c r="O426" s="2" t="str">
        <f>LOOKUP(H426,[2]plantlist!$A$2:$A$943,[2]plantlist!$B$2:$B$943)</f>
        <v>G</v>
      </c>
    </row>
    <row r="427" spans="1:15" x14ac:dyDescent="0.2">
      <c r="A427" t="s">
        <v>239</v>
      </c>
      <c r="B427">
        <v>2016</v>
      </c>
      <c r="C427" t="s">
        <v>0</v>
      </c>
      <c r="D427">
        <v>9</v>
      </c>
      <c r="E427">
        <v>27</v>
      </c>
      <c r="F427">
        <v>36</v>
      </c>
      <c r="G427">
        <v>5000</v>
      </c>
      <c r="H427" t="s">
        <v>82</v>
      </c>
      <c r="I427" t="s">
        <v>2</v>
      </c>
      <c r="J427" t="s">
        <v>83</v>
      </c>
      <c r="K427" s="2" t="str">
        <f>LOOKUP(A427,'[2]Collin Seedling for R'!$A$3:$A$51,'[2]Collin Seedling for R'!$R$3:$R$51)</f>
        <v>High</v>
      </c>
      <c r="L427" s="2" t="str">
        <f>LOOKUP(A427,'[2]Collin Seedling for R'!$A$3:$A$51,'[2]Collin Seedling for R'!$T$3:$T$51)</f>
        <v>FS</v>
      </c>
      <c r="M427" s="2" t="str">
        <f>LOOKUP(A427,'[2]Collin Seedling for R'!$A$3:$A$51,'[2]Collin Seedling for R'!$P$3:$P$51)</f>
        <v>Seeded</v>
      </c>
      <c r="N427" s="8">
        <f t="shared" si="6"/>
        <v>0.54</v>
      </c>
      <c r="O427" s="2" t="str">
        <f>LOOKUP(H427,[2]plantlist!$A$2:$A$943,[2]plantlist!$B$2:$B$943)</f>
        <v>F</v>
      </c>
    </row>
    <row r="428" spans="1:15" x14ac:dyDescent="0.2">
      <c r="A428" t="s">
        <v>239</v>
      </c>
      <c r="B428">
        <v>2016</v>
      </c>
      <c r="C428" t="s">
        <v>0</v>
      </c>
      <c r="D428">
        <v>0</v>
      </c>
      <c r="E428">
        <v>32</v>
      </c>
      <c r="F428">
        <v>32</v>
      </c>
      <c r="G428">
        <v>5000</v>
      </c>
      <c r="H428" t="s">
        <v>82</v>
      </c>
      <c r="I428" t="s">
        <v>19</v>
      </c>
      <c r="J428" t="s">
        <v>83</v>
      </c>
      <c r="K428" s="2" t="str">
        <f>LOOKUP(A428,'[2]Collin Seedling for R'!$A$3:$A$51,'[2]Collin Seedling for R'!$R$3:$R$51)</f>
        <v>High</v>
      </c>
      <c r="L428" s="2" t="str">
        <f>LOOKUP(A428,'[2]Collin Seedling for R'!$A$3:$A$51,'[2]Collin Seedling for R'!$T$3:$T$51)</f>
        <v>FS</v>
      </c>
      <c r="M428" s="2" t="str">
        <f>LOOKUP(A428,'[2]Collin Seedling for R'!$A$3:$A$51,'[2]Collin Seedling for R'!$P$3:$P$51)</f>
        <v>Seeded</v>
      </c>
      <c r="N428" s="8">
        <f t="shared" si="6"/>
        <v>0.64</v>
      </c>
      <c r="O428" s="2" t="str">
        <f>LOOKUP(H428,[2]plantlist!$A$2:$A$943,[2]plantlist!$B$2:$B$943)</f>
        <v>F</v>
      </c>
    </row>
    <row r="429" spans="1:15" x14ac:dyDescent="0.2">
      <c r="A429" t="s">
        <v>239</v>
      </c>
      <c r="B429">
        <v>2016</v>
      </c>
      <c r="C429" t="s">
        <v>0</v>
      </c>
      <c r="D429">
        <v>0</v>
      </c>
      <c r="E429">
        <v>20</v>
      </c>
      <c r="F429">
        <v>20</v>
      </c>
      <c r="G429">
        <v>5000</v>
      </c>
      <c r="H429" t="s">
        <v>23</v>
      </c>
      <c r="I429" t="s">
        <v>19</v>
      </c>
      <c r="J429" t="s">
        <v>24</v>
      </c>
      <c r="K429" s="2" t="str">
        <f>LOOKUP(A429,'[2]Collin Seedling for R'!$A$3:$A$51,'[2]Collin Seedling for R'!$R$3:$R$51)</f>
        <v>High</v>
      </c>
      <c r="L429" s="2" t="str">
        <f>LOOKUP(A429,'[2]Collin Seedling for R'!$A$3:$A$51,'[2]Collin Seedling for R'!$T$3:$T$51)</f>
        <v>FS</v>
      </c>
      <c r="M429" s="2" t="str">
        <f>LOOKUP(A429,'[2]Collin Seedling for R'!$A$3:$A$51,'[2]Collin Seedling for R'!$P$3:$P$51)</f>
        <v>Seeded</v>
      </c>
      <c r="N429" s="8">
        <f t="shared" si="6"/>
        <v>0.4</v>
      </c>
      <c r="O429" s="2" t="str">
        <f>LOOKUP(H429,[2]plantlist!$A$2:$A$943,[2]plantlist!$B$2:$B$943)</f>
        <v>S</v>
      </c>
    </row>
    <row r="430" spans="1:15" x14ac:dyDescent="0.2">
      <c r="A430" t="s">
        <v>239</v>
      </c>
      <c r="B430">
        <v>2019</v>
      </c>
      <c r="C430" t="s">
        <v>0</v>
      </c>
      <c r="D430">
        <v>2137</v>
      </c>
      <c r="E430">
        <v>3772</v>
      </c>
      <c r="F430">
        <v>5909</v>
      </c>
      <c r="G430">
        <v>5010</v>
      </c>
      <c r="H430" t="s">
        <v>8</v>
      </c>
      <c r="I430" t="s">
        <v>2</v>
      </c>
      <c r="J430" t="s">
        <v>9</v>
      </c>
      <c r="K430" s="2" t="str">
        <f>LOOKUP(A430,'[2]Collin Seedling for R'!$A$3:$A$51,'[2]Collin Seedling for R'!$R$3:$R$51)</f>
        <v>High</v>
      </c>
      <c r="L430" s="2" t="str">
        <f>LOOKUP(A430,'[2]Collin Seedling for R'!$A$3:$A$51,'[2]Collin Seedling for R'!$T$3:$T$51)</f>
        <v>FS</v>
      </c>
      <c r="M430" s="2" t="str">
        <f>LOOKUP(A430,'[2]Collin Seedling for R'!$A$3:$A$51,'[2]Collin Seedling for R'!$P$3:$P$51)</f>
        <v>Seeded</v>
      </c>
      <c r="N430" s="8">
        <f t="shared" si="6"/>
        <v>75.289421157684629</v>
      </c>
      <c r="O430" s="2" t="str">
        <f>LOOKUP(H430,[2]plantlist!$A$2:$A$943,[2]plantlist!$B$2:$B$943)</f>
        <v>G</v>
      </c>
    </row>
    <row r="431" spans="1:15" x14ac:dyDescent="0.2">
      <c r="A431" t="s">
        <v>239</v>
      </c>
      <c r="B431">
        <v>2019</v>
      </c>
      <c r="C431" t="s">
        <v>0</v>
      </c>
      <c r="D431">
        <v>1400</v>
      </c>
      <c r="E431">
        <v>39</v>
      </c>
      <c r="F431">
        <v>1439</v>
      </c>
      <c r="G431">
        <v>5010</v>
      </c>
      <c r="H431" t="s">
        <v>41</v>
      </c>
      <c r="I431" t="s">
        <v>2</v>
      </c>
      <c r="J431" t="s">
        <v>42</v>
      </c>
      <c r="K431" s="2" t="str">
        <f>LOOKUP(A431,'[2]Collin Seedling for R'!$A$3:$A$51,'[2]Collin Seedling for R'!$R$3:$R$51)</f>
        <v>High</v>
      </c>
      <c r="L431" s="2" t="str">
        <f>LOOKUP(A431,'[2]Collin Seedling for R'!$A$3:$A$51,'[2]Collin Seedling for R'!$T$3:$T$51)</f>
        <v>FS</v>
      </c>
      <c r="M431" s="2" t="str">
        <f>LOOKUP(A431,'[2]Collin Seedling for R'!$A$3:$A$51,'[2]Collin Seedling for R'!$P$3:$P$51)</f>
        <v>Seeded</v>
      </c>
      <c r="N431" s="8">
        <f t="shared" si="6"/>
        <v>0.77844311377245512</v>
      </c>
      <c r="O431" s="2" t="str">
        <f>LOOKUP(H431,[2]plantlist!$A$2:$A$943,[2]plantlist!$B$2:$B$943)</f>
        <v>B</v>
      </c>
    </row>
    <row r="432" spans="1:15" x14ac:dyDescent="0.2">
      <c r="A432" t="s">
        <v>239</v>
      </c>
      <c r="B432">
        <v>2019</v>
      </c>
      <c r="C432" t="s">
        <v>0</v>
      </c>
      <c r="D432">
        <v>950</v>
      </c>
      <c r="E432">
        <v>128</v>
      </c>
      <c r="F432">
        <v>1078</v>
      </c>
      <c r="G432">
        <v>5010</v>
      </c>
      <c r="H432" t="s">
        <v>6</v>
      </c>
      <c r="I432" t="s">
        <v>2</v>
      </c>
      <c r="J432" t="s">
        <v>7</v>
      </c>
      <c r="K432" s="2" t="str">
        <f>LOOKUP(A432,'[2]Collin Seedling for R'!$A$3:$A$51,'[2]Collin Seedling for R'!$R$3:$R$51)</f>
        <v>High</v>
      </c>
      <c r="L432" s="2" t="str">
        <f>LOOKUP(A432,'[2]Collin Seedling for R'!$A$3:$A$51,'[2]Collin Seedling for R'!$T$3:$T$51)</f>
        <v>FS</v>
      </c>
      <c r="M432" s="2" t="str">
        <f>LOOKUP(A432,'[2]Collin Seedling for R'!$A$3:$A$51,'[2]Collin Seedling for R'!$P$3:$P$51)</f>
        <v>Seeded</v>
      </c>
      <c r="N432" s="8">
        <f t="shared" si="6"/>
        <v>2.5548902195608783</v>
      </c>
      <c r="O432" s="2" t="str">
        <f>LOOKUP(H432,[2]plantlist!$A$2:$A$943,[2]plantlist!$B$2:$B$943)</f>
        <v>L</v>
      </c>
    </row>
    <row r="433" spans="1:15" x14ac:dyDescent="0.2">
      <c r="A433" t="s">
        <v>239</v>
      </c>
      <c r="B433">
        <v>2019</v>
      </c>
      <c r="C433" t="s">
        <v>0</v>
      </c>
      <c r="D433">
        <v>294</v>
      </c>
      <c r="E433">
        <v>0</v>
      </c>
      <c r="F433">
        <v>294</v>
      </c>
      <c r="G433">
        <v>5010</v>
      </c>
      <c r="H433" t="s">
        <v>1</v>
      </c>
      <c r="I433" t="s">
        <v>2</v>
      </c>
      <c r="J433" t="s">
        <v>3</v>
      </c>
      <c r="K433" s="2" t="str">
        <f>LOOKUP(A433,'[2]Collin Seedling for R'!$A$3:$A$51,'[2]Collin Seedling for R'!$R$3:$R$51)</f>
        <v>High</v>
      </c>
      <c r="L433" s="2" t="str">
        <f>LOOKUP(A433,'[2]Collin Seedling for R'!$A$3:$A$51,'[2]Collin Seedling for R'!$T$3:$T$51)</f>
        <v>FS</v>
      </c>
      <c r="M433" s="2" t="str">
        <f>LOOKUP(A433,'[2]Collin Seedling for R'!$A$3:$A$51,'[2]Collin Seedling for R'!$P$3:$P$51)</f>
        <v>Seeded</v>
      </c>
      <c r="N433" s="8">
        <f t="shared" si="6"/>
        <v>0</v>
      </c>
      <c r="O433" s="2" t="str">
        <f>LOOKUP(H433,[2]plantlist!$A$2:$A$943,[2]plantlist!$B$2:$B$943)</f>
        <v>F</v>
      </c>
    </row>
    <row r="434" spans="1:15" x14ac:dyDescent="0.2">
      <c r="A434" t="s">
        <v>239</v>
      </c>
      <c r="B434">
        <v>2019</v>
      </c>
      <c r="C434" t="s">
        <v>0</v>
      </c>
      <c r="D434">
        <v>50</v>
      </c>
      <c r="E434">
        <v>771</v>
      </c>
      <c r="F434">
        <v>821</v>
      </c>
      <c r="G434">
        <v>5010</v>
      </c>
      <c r="H434" t="s">
        <v>16</v>
      </c>
      <c r="I434" t="s">
        <v>2</v>
      </c>
      <c r="J434" t="s">
        <v>17</v>
      </c>
      <c r="K434" s="2" t="str">
        <f>LOOKUP(A434,'[2]Collin Seedling for R'!$A$3:$A$51,'[2]Collin Seedling for R'!$R$3:$R$51)</f>
        <v>High</v>
      </c>
      <c r="L434" s="2" t="str">
        <f>LOOKUP(A434,'[2]Collin Seedling for R'!$A$3:$A$51,'[2]Collin Seedling for R'!$T$3:$T$51)</f>
        <v>FS</v>
      </c>
      <c r="M434" s="2" t="str">
        <f>LOOKUP(A434,'[2]Collin Seedling for R'!$A$3:$A$51,'[2]Collin Seedling for R'!$P$3:$P$51)</f>
        <v>Seeded</v>
      </c>
      <c r="N434" s="8">
        <f t="shared" si="6"/>
        <v>15.389221556886227</v>
      </c>
      <c r="O434" s="2" t="str">
        <f>LOOKUP(H434,[2]plantlist!$A$2:$A$943,[2]plantlist!$B$2:$B$943)</f>
        <v>S</v>
      </c>
    </row>
    <row r="435" spans="1:15" x14ac:dyDescent="0.2">
      <c r="A435" t="s">
        <v>239</v>
      </c>
      <c r="B435">
        <v>2019</v>
      </c>
      <c r="C435" t="s">
        <v>0</v>
      </c>
      <c r="D435">
        <v>49</v>
      </c>
      <c r="E435">
        <v>0</v>
      </c>
      <c r="F435">
        <v>49</v>
      </c>
      <c r="G435">
        <v>5010</v>
      </c>
      <c r="H435" t="s">
        <v>64</v>
      </c>
      <c r="I435" t="s">
        <v>2</v>
      </c>
      <c r="J435" t="s">
        <v>65</v>
      </c>
      <c r="K435" s="2" t="str">
        <f>LOOKUP(A435,'[2]Collin Seedling for R'!$A$3:$A$51,'[2]Collin Seedling for R'!$R$3:$R$51)</f>
        <v>High</v>
      </c>
      <c r="L435" s="2" t="str">
        <f>LOOKUP(A435,'[2]Collin Seedling for R'!$A$3:$A$51,'[2]Collin Seedling for R'!$T$3:$T$51)</f>
        <v>FS</v>
      </c>
      <c r="M435" s="2" t="str">
        <f>LOOKUP(A435,'[2]Collin Seedling for R'!$A$3:$A$51,'[2]Collin Seedling for R'!$P$3:$P$51)</f>
        <v>Seeded</v>
      </c>
      <c r="N435" s="8">
        <f t="shared" si="6"/>
        <v>0</v>
      </c>
      <c r="O435" s="2" t="str">
        <f>LOOKUP(H435,[2]plantlist!$A$2:$A$943,[2]plantlist!$B$2:$B$943)</f>
        <v>L</v>
      </c>
    </row>
    <row r="436" spans="1:15" x14ac:dyDescent="0.2">
      <c r="A436" t="s">
        <v>239</v>
      </c>
      <c r="B436">
        <v>2019</v>
      </c>
      <c r="C436" t="s">
        <v>0</v>
      </c>
      <c r="D436">
        <v>27</v>
      </c>
      <c r="E436">
        <v>104</v>
      </c>
      <c r="F436">
        <v>131</v>
      </c>
      <c r="G436">
        <v>5010</v>
      </c>
      <c r="H436" t="s">
        <v>59</v>
      </c>
      <c r="I436" t="s">
        <v>2</v>
      </c>
      <c r="J436" t="s">
        <v>48</v>
      </c>
      <c r="K436" s="2" t="str">
        <f>LOOKUP(A436,'[2]Collin Seedling for R'!$A$3:$A$51,'[2]Collin Seedling for R'!$R$3:$R$51)</f>
        <v>High</v>
      </c>
      <c r="L436" s="2" t="str">
        <f>LOOKUP(A436,'[2]Collin Seedling for R'!$A$3:$A$51,'[2]Collin Seedling for R'!$T$3:$T$51)</f>
        <v>FS</v>
      </c>
      <c r="M436" s="2" t="str">
        <f>LOOKUP(A436,'[2]Collin Seedling for R'!$A$3:$A$51,'[2]Collin Seedling for R'!$P$3:$P$51)</f>
        <v>Seeded</v>
      </c>
      <c r="N436" s="8">
        <f t="shared" si="6"/>
        <v>2.0758483033932138</v>
      </c>
      <c r="O436" s="2" t="str">
        <f>LOOKUP(H436,[2]plantlist!$A$2:$A$943,[2]plantlist!$B$2:$B$943)</f>
        <v>G</v>
      </c>
    </row>
    <row r="437" spans="1:15" x14ac:dyDescent="0.2">
      <c r="A437" t="s">
        <v>239</v>
      </c>
      <c r="B437">
        <v>2019</v>
      </c>
      <c r="C437" t="s">
        <v>0</v>
      </c>
      <c r="D437">
        <v>23</v>
      </c>
      <c r="E437">
        <v>1115</v>
      </c>
      <c r="F437">
        <v>1138</v>
      </c>
      <c r="G437">
        <v>5010</v>
      </c>
      <c r="H437" t="s">
        <v>23</v>
      </c>
      <c r="I437" t="s">
        <v>2</v>
      </c>
      <c r="J437" t="s">
        <v>24</v>
      </c>
      <c r="K437" s="2" t="str">
        <f>LOOKUP(A437,'[2]Collin Seedling for R'!$A$3:$A$51,'[2]Collin Seedling for R'!$R$3:$R$51)</f>
        <v>High</v>
      </c>
      <c r="L437" s="2" t="str">
        <f>LOOKUP(A437,'[2]Collin Seedling for R'!$A$3:$A$51,'[2]Collin Seedling for R'!$T$3:$T$51)</f>
        <v>FS</v>
      </c>
      <c r="M437" s="2" t="str">
        <f>LOOKUP(A437,'[2]Collin Seedling for R'!$A$3:$A$51,'[2]Collin Seedling for R'!$P$3:$P$51)</f>
        <v>Seeded</v>
      </c>
      <c r="N437" s="8">
        <f t="shared" si="6"/>
        <v>22.255489021956087</v>
      </c>
      <c r="O437" s="2" t="str">
        <f>LOOKUP(H437,[2]plantlist!$A$2:$A$943,[2]plantlist!$B$2:$B$943)</f>
        <v>S</v>
      </c>
    </row>
    <row r="438" spans="1:15" x14ac:dyDescent="0.2">
      <c r="A438" t="s">
        <v>239</v>
      </c>
      <c r="B438">
        <v>2019</v>
      </c>
      <c r="C438" t="s">
        <v>0</v>
      </c>
      <c r="D438">
        <v>20</v>
      </c>
      <c r="E438">
        <v>60</v>
      </c>
      <c r="F438">
        <v>80</v>
      </c>
      <c r="G438">
        <v>5010</v>
      </c>
      <c r="H438" t="s">
        <v>10</v>
      </c>
      <c r="I438" t="s">
        <v>2</v>
      </c>
      <c r="J438" t="s">
        <v>11</v>
      </c>
      <c r="K438" s="2" t="str">
        <f>LOOKUP(A438,'[2]Collin Seedling for R'!$A$3:$A$51,'[2]Collin Seedling for R'!$R$3:$R$51)</f>
        <v>High</v>
      </c>
      <c r="L438" s="2" t="str">
        <f>LOOKUP(A438,'[2]Collin Seedling for R'!$A$3:$A$51,'[2]Collin Seedling for R'!$T$3:$T$51)</f>
        <v>FS</v>
      </c>
      <c r="M438" s="2" t="str">
        <f>LOOKUP(A438,'[2]Collin Seedling for R'!$A$3:$A$51,'[2]Collin Seedling for R'!$P$3:$P$51)</f>
        <v>Seeded</v>
      </c>
      <c r="N438" s="8">
        <f t="shared" si="6"/>
        <v>1.1976047904191618</v>
      </c>
      <c r="O438" s="2" t="str">
        <f>LOOKUP(H438,[2]plantlist!$A$2:$A$943,[2]plantlist!$B$2:$B$943)</f>
        <v>L</v>
      </c>
    </row>
    <row r="439" spans="1:15" x14ac:dyDescent="0.2">
      <c r="A439" t="s">
        <v>239</v>
      </c>
      <c r="B439">
        <v>2019</v>
      </c>
      <c r="C439" t="s">
        <v>0</v>
      </c>
      <c r="D439">
        <v>19</v>
      </c>
      <c r="E439">
        <v>45</v>
      </c>
      <c r="F439">
        <v>64</v>
      </c>
      <c r="G439">
        <v>5010</v>
      </c>
      <c r="H439" t="s">
        <v>33</v>
      </c>
      <c r="I439" t="s">
        <v>2</v>
      </c>
      <c r="J439" t="s">
        <v>34</v>
      </c>
      <c r="K439" s="2" t="str">
        <f>LOOKUP(A439,'[2]Collin Seedling for R'!$A$3:$A$51,'[2]Collin Seedling for R'!$R$3:$R$51)</f>
        <v>High</v>
      </c>
      <c r="L439" s="2" t="str">
        <f>LOOKUP(A439,'[2]Collin Seedling for R'!$A$3:$A$51,'[2]Collin Seedling for R'!$T$3:$T$51)</f>
        <v>FS</v>
      </c>
      <c r="M439" s="2" t="str">
        <f>LOOKUP(A439,'[2]Collin Seedling for R'!$A$3:$A$51,'[2]Collin Seedling for R'!$P$3:$P$51)</f>
        <v>Seeded</v>
      </c>
      <c r="N439" s="8">
        <f t="shared" si="6"/>
        <v>0.89820359281437123</v>
      </c>
      <c r="O439" s="2" t="str">
        <f>LOOKUP(H439,[2]plantlist!$A$2:$A$943,[2]plantlist!$B$2:$B$943)</f>
        <v>F</v>
      </c>
    </row>
    <row r="440" spans="1:15" x14ac:dyDescent="0.2">
      <c r="A440" t="s">
        <v>239</v>
      </c>
      <c r="B440">
        <v>2019</v>
      </c>
      <c r="C440" t="s">
        <v>0</v>
      </c>
      <c r="D440">
        <v>12</v>
      </c>
      <c r="E440">
        <v>0</v>
      </c>
      <c r="F440">
        <v>12</v>
      </c>
      <c r="G440">
        <v>5010</v>
      </c>
      <c r="H440" t="s">
        <v>59</v>
      </c>
      <c r="I440" t="s">
        <v>19</v>
      </c>
      <c r="J440" t="s">
        <v>48</v>
      </c>
      <c r="K440" s="2" t="str">
        <f>LOOKUP(A440,'[2]Collin Seedling for R'!$A$3:$A$51,'[2]Collin Seedling for R'!$R$3:$R$51)</f>
        <v>High</v>
      </c>
      <c r="L440" s="2" t="str">
        <f>LOOKUP(A440,'[2]Collin Seedling for R'!$A$3:$A$51,'[2]Collin Seedling for R'!$T$3:$T$51)</f>
        <v>FS</v>
      </c>
      <c r="M440" s="2" t="str">
        <f>LOOKUP(A440,'[2]Collin Seedling for R'!$A$3:$A$51,'[2]Collin Seedling for R'!$P$3:$P$51)</f>
        <v>Seeded</v>
      </c>
      <c r="N440" s="8">
        <f t="shared" si="6"/>
        <v>0</v>
      </c>
      <c r="O440" s="2" t="str">
        <f>LOOKUP(H440,[2]plantlist!$A$2:$A$943,[2]plantlist!$B$2:$B$943)</f>
        <v>G</v>
      </c>
    </row>
    <row r="441" spans="1:15" x14ac:dyDescent="0.2">
      <c r="A441" t="s">
        <v>239</v>
      </c>
      <c r="B441">
        <v>2019</v>
      </c>
      <c r="C441" t="s">
        <v>0</v>
      </c>
      <c r="D441">
        <v>10</v>
      </c>
      <c r="E441">
        <v>0</v>
      </c>
      <c r="F441">
        <v>10</v>
      </c>
      <c r="G441">
        <v>5010</v>
      </c>
      <c r="H441" t="s">
        <v>53</v>
      </c>
      <c r="I441" t="s">
        <v>2</v>
      </c>
      <c r="J441" t="s">
        <v>54</v>
      </c>
      <c r="K441" s="2" t="str">
        <f>LOOKUP(A441,'[2]Collin Seedling for R'!$A$3:$A$51,'[2]Collin Seedling for R'!$R$3:$R$51)</f>
        <v>High</v>
      </c>
      <c r="L441" s="2" t="str">
        <f>LOOKUP(A441,'[2]Collin Seedling for R'!$A$3:$A$51,'[2]Collin Seedling for R'!$T$3:$T$51)</f>
        <v>FS</v>
      </c>
      <c r="M441" s="2" t="str">
        <f>LOOKUP(A441,'[2]Collin Seedling for R'!$A$3:$A$51,'[2]Collin Seedling for R'!$P$3:$P$51)</f>
        <v>Seeded</v>
      </c>
      <c r="N441" s="8">
        <f t="shared" si="6"/>
        <v>0</v>
      </c>
      <c r="O441" s="2" t="str">
        <f>LOOKUP(H441,[2]plantlist!$A$2:$A$943,[2]plantlist!$B$2:$B$943)</f>
        <v>C</v>
      </c>
    </row>
    <row r="442" spans="1:15" x14ac:dyDescent="0.2">
      <c r="A442" t="s">
        <v>239</v>
      </c>
      <c r="B442">
        <v>2019</v>
      </c>
      <c r="C442" t="s">
        <v>0</v>
      </c>
      <c r="D442">
        <v>9</v>
      </c>
      <c r="E442">
        <v>60</v>
      </c>
      <c r="F442">
        <v>69</v>
      </c>
      <c r="G442">
        <v>5010</v>
      </c>
      <c r="H442" t="s">
        <v>23</v>
      </c>
      <c r="I442" t="s">
        <v>19</v>
      </c>
      <c r="J442" t="s">
        <v>24</v>
      </c>
      <c r="K442" s="2" t="str">
        <f>LOOKUP(A442,'[2]Collin Seedling for R'!$A$3:$A$51,'[2]Collin Seedling for R'!$R$3:$R$51)</f>
        <v>High</v>
      </c>
      <c r="L442" s="2" t="str">
        <f>LOOKUP(A442,'[2]Collin Seedling for R'!$A$3:$A$51,'[2]Collin Seedling for R'!$T$3:$T$51)</f>
        <v>FS</v>
      </c>
      <c r="M442" s="2" t="str">
        <f>LOOKUP(A442,'[2]Collin Seedling for R'!$A$3:$A$51,'[2]Collin Seedling for R'!$P$3:$P$51)</f>
        <v>Seeded</v>
      </c>
      <c r="N442" s="8">
        <f t="shared" si="6"/>
        <v>1.1976047904191618</v>
      </c>
      <c r="O442" s="2" t="str">
        <f>LOOKUP(H442,[2]plantlist!$A$2:$A$943,[2]plantlist!$B$2:$B$943)</f>
        <v>S</v>
      </c>
    </row>
    <row r="443" spans="1:15" x14ac:dyDescent="0.2">
      <c r="A443" t="s">
        <v>239</v>
      </c>
      <c r="B443">
        <v>2019</v>
      </c>
      <c r="C443" t="s">
        <v>0</v>
      </c>
      <c r="D443">
        <v>8</v>
      </c>
      <c r="E443">
        <v>0</v>
      </c>
      <c r="F443">
        <v>8</v>
      </c>
      <c r="G443">
        <v>5010</v>
      </c>
      <c r="H443" t="s">
        <v>16</v>
      </c>
      <c r="I443" t="s">
        <v>19</v>
      </c>
      <c r="J443" t="s">
        <v>17</v>
      </c>
      <c r="K443" s="2" t="str">
        <f>LOOKUP(A443,'[2]Collin Seedling for R'!$A$3:$A$51,'[2]Collin Seedling for R'!$R$3:$R$51)</f>
        <v>High</v>
      </c>
      <c r="L443" s="2" t="str">
        <f>LOOKUP(A443,'[2]Collin Seedling for R'!$A$3:$A$51,'[2]Collin Seedling for R'!$T$3:$T$51)</f>
        <v>FS</v>
      </c>
      <c r="M443" s="2" t="str">
        <f>LOOKUP(A443,'[2]Collin Seedling for R'!$A$3:$A$51,'[2]Collin Seedling for R'!$P$3:$P$51)</f>
        <v>Seeded</v>
      </c>
      <c r="N443" s="8">
        <f t="shared" si="6"/>
        <v>0</v>
      </c>
      <c r="O443" s="2" t="str">
        <f>LOOKUP(H443,[2]plantlist!$A$2:$A$943,[2]plantlist!$B$2:$B$943)</f>
        <v>S</v>
      </c>
    </row>
    <row r="444" spans="1:15" x14ac:dyDescent="0.2">
      <c r="A444" t="s">
        <v>239</v>
      </c>
      <c r="B444">
        <v>2019</v>
      </c>
      <c r="C444" t="s">
        <v>0</v>
      </c>
      <c r="D444">
        <v>2</v>
      </c>
      <c r="E444">
        <v>6</v>
      </c>
      <c r="F444">
        <v>8</v>
      </c>
      <c r="G444">
        <v>5010</v>
      </c>
      <c r="H444" t="s">
        <v>344</v>
      </c>
      <c r="I444" t="s">
        <v>2</v>
      </c>
      <c r="J444" t="s">
        <v>345</v>
      </c>
      <c r="K444" s="2" t="str">
        <f>LOOKUP(A444,'[2]Collin Seedling for R'!$A$3:$A$51,'[2]Collin Seedling for R'!$R$3:$R$51)</f>
        <v>High</v>
      </c>
      <c r="L444" s="2" t="str">
        <f>LOOKUP(A444,'[2]Collin Seedling for R'!$A$3:$A$51,'[2]Collin Seedling for R'!$T$3:$T$51)</f>
        <v>FS</v>
      </c>
      <c r="M444" s="2" t="str">
        <f>LOOKUP(A444,'[2]Collin Seedling for R'!$A$3:$A$51,'[2]Collin Seedling for R'!$P$3:$P$51)</f>
        <v>Seeded</v>
      </c>
      <c r="N444" s="8">
        <f t="shared" si="6"/>
        <v>0.11976047904191617</v>
      </c>
      <c r="O444" s="2" t="str">
        <f>LOOKUP(H444,[2]plantlist!$A$2:$A$943,[2]plantlist!$B$2:$B$943)</f>
        <v>F</v>
      </c>
    </row>
    <row r="445" spans="1:15" x14ac:dyDescent="0.2">
      <c r="A445" t="s">
        <v>239</v>
      </c>
      <c r="B445">
        <v>2019</v>
      </c>
      <c r="C445" t="s">
        <v>0</v>
      </c>
      <c r="D445">
        <v>0</v>
      </c>
      <c r="E445">
        <v>1</v>
      </c>
      <c r="F445">
        <v>1</v>
      </c>
      <c r="G445">
        <v>5010</v>
      </c>
      <c r="H445" t="s">
        <v>96</v>
      </c>
      <c r="I445" t="s">
        <v>2</v>
      </c>
      <c r="J445" t="s">
        <v>97</v>
      </c>
      <c r="K445" s="2" t="str">
        <f>LOOKUP(A445,'[2]Collin Seedling for R'!$A$3:$A$51,'[2]Collin Seedling for R'!$R$3:$R$51)</f>
        <v>High</v>
      </c>
      <c r="L445" s="2" t="str">
        <f>LOOKUP(A445,'[2]Collin Seedling for R'!$A$3:$A$51,'[2]Collin Seedling for R'!$T$3:$T$51)</f>
        <v>FS</v>
      </c>
      <c r="M445" s="2" t="str">
        <f>LOOKUP(A445,'[2]Collin Seedling for R'!$A$3:$A$51,'[2]Collin Seedling for R'!$P$3:$P$51)</f>
        <v>Seeded</v>
      </c>
      <c r="N445" s="8">
        <f t="shared" si="6"/>
        <v>1.9960079840319361E-2</v>
      </c>
      <c r="O445" s="2" t="str">
        <f>LOOKUP(H445,[2]plantlist!$A$2:$A$943,[2]plantlist!$B$2:$B$943)</f>
        <v>F</v>
      </c>
    </row>
    <row r="446" spans="1:15" x14ac:dyDescent="0.2">
      <c r="A446" t="s">
        <v>239</v>
      </c>
      <c r="B446">
        <v>2019</v>
      </c>
      <c r="C446" t="s">
        <v>0</v>
      </c>
      <c r="D446">
        <v>0</v>
      </c>
      <c r="E446">
        <v>5</v>
      </c>
      <c r="F446">
        <v>5</v>
      </c>
      <c r="G446">
        <v>5010</v>
      </c>
      <c r="H446" t="s">
        <v>33</v>
      </c>
      <c r="I446" t="s">
        <v>19</v>
      </c>
      <c r="J446" t="s">
        <v>34</v>
      </c>
      <c r="K446" s="2" t="str">
        <f>LOOKUP(A446,'[2]Collin Seedling for R'!$A$3:$A$51,'[2]Collin Seedling for R'!$R$3:$R$51)</f>
        <v>High</v>
      </c>
      <c r="L446" s="2" t="str">
        <f>LOOKUP(A446,'[2]Collin Seedling for R'!$A$3:$A$51,'[2]Collin Seedling for R'!$T$3:$T$51)</f>
        <v>FS</v>
      </c>
      <c r="M446" s="2" t="str">
        <f>LOOKUP(A446,'[2]Collin Seedling for R'!$A$3:$A$51,'[2]Collin Seedling for R'!$P$3:$P$51)</f>
        <v>Seeded</v>
      </c>
      <c r="N446" s="8">
        <f t="shared" si="6"/>
        <v>9.9800399201596793E-2</v>
      </c>
      <c r="O446" s="2" t="str">
        <f>LOOKUP(H446,[2]plantlist!$A$2:$A$943,[2]plantlist!$B$2:$B$943)</f>
        <v>F</v>
      </c>
    </row>
    <row r="447" spans="1:15" x14ac:dyDescent="0.2">
      <c r="A447" t="s">
        <v>239</v>
      </c>
      <c r="B447">
        <v>2019</v>
      </c>
      <c r="C447" t="s">
        <v>0</v>
      </c>
      <c r="D447">
        <v>0</v>
      </c>
      <c r="E447">
        <v>29</v>
      </c>
      <c r="F447">
        <v>29</v>
      </c>
      <c r="G447">
        <v>5010</v>
      </c>
      <c r="H447" t="s">
        <v>1813</v>
      </c>
      <c r="I447" t="s">
        <v>2</v>
      </c>
      <c r="J447" t="s">
        <v>2215</v>
      </c>
      <c r="K447" s="2" t="str">
        <f>LOOKUP(A447,'[2]Collin Seedling for R'!$A$3:$A$51,'[2]Collin Seedling for R'!$R$3:$R$51)</f>
        <v>High</v>
      </c>
      <c r="L447" s="2" t="str">
        <f>LOOKUP(A447,'[2]Collin Seedling for R'!$A$3:$A$51,'[2]Collin Seedling for R'!$T$3:$T$51)</f>
        <v>FS</v>
      </c>
      <c r="M447" s="2" t="str">
        <f>LOOKUP(A447,'[2]Collin Seedling for R'!$A$3:$A$51,'[2]Collin Seedling for R'!$P$3:$P$51)</f>
        <v>Seeded</v>
      </c>
      <c r="N447" s="8">
        <f t="shared" si="6"/>
        <v>0.57884231536926145</v>
      </c>
      <c r="O447" s="2" t="str">
        <f>LOOKUP(H447,[2]plantlist!$A$2:$A$943,[2]plantlist!$B$2:$B$943)</f>
        <v>F</v>
      </c>
    </row>
    <row r="448" spans="1:15" x14ac:dyDescent="0.2">
      <c r="A448" t="s">
        <v>239</v>
      </c>
      <c r="B448">
        <v>2019</v>
      </c>
      <c r="C448" t="s">
        <v>0</v>
      </c>
      <c r="D448">
        <v>0</v>
      </c>
      <c r="E448">
        <v>18</v>
      </c>
      <c r="F448">
        <v>18</v>
      </c>
      <c r="G448">
        <v>5010</v>
      </c>
      <c r="H448" t="s">
        <v>108</v>
      </c>
      <c r="I448" t="s">
        <v>2</v>
      </c>
      <c r="J448" t="s">
        <v>109</v>
      </c>
      <c r="K448" s="2" t="str">
        <f>LOOKUP(A448,'[2]Collin Seedling for R'!$A$3:$A$51,'[2]Collin Seedling for R'!$R$3:$R$51)</f>
        <v>High</v>
      </c>
      <c r="L448" s="2" t="str">
        <f>LOOKUP(A448,'[2]Collin Seedling for R'!$A$3:$A$51,'[2]Collin Seedling for R'!$T$3:$T$51)</f>
        <v>FS</v>
      </c>
      <c r="M448" s="2" t="str">
        <f>LOOKUP(A448,'[2]Collin Seedling for R'!$A$3:$A$51,'[2]Collin Seedling for R'!$P$3:$P$51)</f>
        <v>Seeded</v>
      </c>
      <c r="N448" s="8">
        <f t="shared" si="6"/>
        <v>0.3592814371257485</v>
      </c>
      <c r="O448" s="2" t="str">
        <f>LOOKUP(H448,[2]plantlist!$A$2:$A$943,[2]plantlist!$B$2:$B$943)</f>
        <v>F</v>
      </c>
    </row>
    <row r="449" spans="1:15" x14ac:dyDescent="0.2">
      <c r="A449" t="s">
        <v>239</v>
      </c>
      <c r="B449">
        <v>2019</v>
      </c>
      <c r="C449" t="s">
        <v>0</v>
      </c>
      <c r="D449">
        <v>0</v>
      </c>
      <c r="E449">
        <v>30</v>
      </c>
      <c r="F449">
        <v>30</v>
      </c>
      <c r="G449">
        <v>5010</v>
      </c>
      <c r="H449" t="s">
        <v>62</v>
      </c>
      <c r="I449" t="s">
        <v>2</v>
      </c>
      <c r="J449" t="s">
        <v>63</v>
      </c>
      <c r="K449" s="2" t="str">
        <f>LOOKUP(A449,'[2]Collin Seedling for R'!$A$3:$A$51,'[2]Collin Seedling for R'!$R$3:$R$51)</f>
        <v>High</v>
      </c>
      <c r="L449" s="2" t="str">
        <f>LOOKUP(A449,'[2]Collin Seedling for R'!$A$3:$A$51,'[2]Collin Seedling for R'!$T$3:$T$51)</f>
        <v>FS</v>
      </c>
      <c r="M449" s="2" t="str">
        <f>LOOKUP(A449,'[2]Collin Seedling for R'!$A$3:$A$51,'[2]Collin Seedling for R'!$P$3:$P$51)</f>
        <v>Seeded</v>
      </c>
      <c r="N449" s="8">
        <f t="shared" si="6"/>
        <v>0.5988023952095809</v>
      </c>
      <c r="O449" s="2" t="str">
        <f>LOOKUP(H449,[2]plantlist!$A$2:$A$943,[2]plantlist!$B$2:$B$943)</f>
        <v>F</v>
      </c>
    </row>
    <row r="450" spans="1:15" x14ac:dyDescent="0.2">
      <c r="A450" t="s">
        <v>239</v>
      </c>
      <c r="B450">
        <v>2019</v>
      </c>
      <c r="C450" t="s">
        <v>0</v>
      </c>
      <c r="D450">
        <v>0</v>
      </c>
      <c r="E450">
        <v>6</v>
      </c>
      <c r="F450">
        <v>6</v>
      </c>
      <c r="G450">
        <v>5010</v>
      </c>
      <c r="H450" t="s">
        <v>37</v>
      </c>
      <c r="I450" t="s">
        <v>2</v>
      </c>
      <c r="J450" t="s">
        <v>38</v>
      </c>
      <c r="K450" s="2" t="str">
        <f>LOOKUP(A450,'[2]Collin Seedling for R'!$A$3:$A$51,'[2]Collin Seedling for R'!$R$3:$R$51)</f>
        <v>High</v>
      </c>
      <c r="L450" s="2" t="str">
        <f>LOOKUP(A450,'[2]Collin Seedling for R'!$A$3:$A$51,'[2]Collin Seedling for R'!$T$3:$T$51)</f>
        <v>FS</v>
      </c>
      <c r="M450" s="2" t="str">
        <f>LOOKUP(A450,'[2]Collin Seedling for R'!$A$3:$A$51,'[2]Collin Seedling for R'!$P$3:$P$51)</f>
        <v>Seeded</v>
      </c>
      <c r="N450" s="8">
        <f t="shared" ref="N450:N513" si="7">E450/G450*100</f>
        <v>0.11976047904191617</v>
      </c>
      <c r="O450" s="2" t="str">
        <f>LOOKUP(H450,[2]plantlist!$A$2:$A$943,[2]plantlist!$B$2:$B$943)</f>
        <v>F</v>
      </c>
    </row>
    <row r="451" spans="1:15" x14ac:dyDescent="0.2">
      <c r="A451" t="s">
        <v>239</v>
      </c>
      <c r="B451">
        <v>2019</v>
      </c>
      <c r="C451" t="s">
        <v>0</v>
      </c>
      <c r="D451">
        <v>0</v>
      </c>
      <c r="E451">
        <v>4</v>
      </c>
      <c r="F451">
        <v>4</v>
      </c>
      <c r="G451">
        <v>5010</v>
      </c>
      <c r="H451" t="s">
        <v>344</v>
      </c>
      <c r="I451" t="s">
        <v>19</v>
      </c>
      <c r="J451" t="s">
        <v>345</v>
      </c>
      <c r="K451" s="2" t="str">
        <f>LOOKUP(A451,'[2]Collin Seedling for R'!$A$3:$A$51,'[2]Collin Seedling for R'!$R$3:$R$51)</f>
        <v>High</v>
      </c>
      <c r="L451" s="2" t="str">
        <f>LOOKUP(A451,'[2]Collin Seedling for R'!$A$3:$A$51,'[2]Collin Seedling for R'!$T$3:$T$51)</f>
        <v>FS</v>
      </c>
      <c r="M451" s="2" t="str">
        <f>LOOKUP(A451,'[2]Collin Seedling for R'!$A$3:$A$51,'[2]Collin Seedling for R'!$P$3:$P$51)</f>
        <v>Seeded</v>
      </c>
      <c r="N451" s="8">
        <f t="shared" si="7"/>
        <v>7.9840319361277445E-2</v>
      </c>
      <c r="O451" s="2" t="str">
        <f>LOOKUP(H451,[2]plantlist!$A$2:$A$943,[2]plantlist!$B$2:$B$943)</f>
        <v>F</v>
      </c>
    </row>
    <row r="452" spans="1:15" x14ac:dyDescent="0.2">
      <c r="A452" s="7" t="s">
        <v>247</v>
      </c>
      <c r="B452" s="2">
        <v>1997</v>
      </c>
      <c r="C452" s="2" t="s">
        <v>0</v>
      </c>
      <c r="D452" s="2">
        <v>2171</v>
      </c>
      <c r="E452" s="2">
        <v>0</v>
      </c>
      <c r="F452" s="2">
        <v>2171</v>
      </c>
      <c r="G452" s="2">
        <v>5000</v>
      </c>
      <c r="H452" s="2" t="s">
        <v>6</v>
      </c>
      <c r="I452" s="2" t="s">
        <v>2</v>
      </c>
      <c r="J452" s="2" t="s">
        <v>7</v>
      </c>
      <c r="K452" s="2" t="str">
        <f>LOOKUP(A452,'[2]Collin Seedling for R'!$A$3:$A$51,'[2]Collin Seedling for R'!$R$3:$R$51)</f>
        <v>High</v>
      </c>
      <c r="L452" s="2" t="str">
        <f>LOOKUP(A452,'[2]Collin Seedling for R'!$A$3:$A$51,'[2]Collin Seedling for R'!$T$3:$T$51)</f>
        <v>FS</v>
      </c>
      <c r="M452" s="2" t="str">
        <f>LOOKUP(A452,'[2]Collin Seedling for R'!$A$3:$A$51,'[2]Collin Seedling for R'!$P$3:$P$51)</f>
        <v>Seeded</v>
      </c>
      <c r="N452" s="8">
        <f t="shared" si="7"/>
        <v>0</v>
      </c>
      <c r="O452" s="2" t="str">
        <f>LOOKUP(H452,[2]plantlist!$A$2:$A$943,[2]plantlist!$B$2:$B$943)</f>
        <v>L</v>
      </c>
    </row>
    <row r="453" spans="1:15" x14ac:dyDescent="0.2">
      <c r="A453" s="7" t="s">
        <v>247</v>
      </c>
      <c r="B453" s="2">
        <v>1997</v>
      </c>
      <c r="C453" s="2" t="s">
        <v>0</v>
      </c>
      <c r="D453" s="2">
        <v>1448</v>
      </c>
      <c r="E453" s="2">
        <v>0</v>
      </c>
      <c r="F453" s="2">
        <v>1448</v>
      </c>
      <c r="G453" s="2">
        <v>5000</v>
      </c>
      <c r="H453" s="2" t="s">
        <v>53</v>
      </c>
      <c r="I453" s="2" t="s">
        <v>2</v>
      </c>
      <c r="J453" s="2" t="s">
        <v>54</v>
      </c>
      <c r="K453" s="2" t="str">
        <f>LOOKUP(A453,'[2]Collin Seedling for R'!$A$3:$A$51,'[2]Collin Seedling for R'!$R$3:$R$51)</f>
        <v>High</v>
      </c>
      <c r="L453" s="2" t="str">
        <f>LOOKUP(A453,'[2]Collin Seedling for R'!$A$3:$A$51,'[2]Collin Seedling for R'!$T$3:$T$51)</f>
        <v>FS</v>
      </c>
      <c r="M453" s="2" t="str">
        <f>LOOKUP(A453,'[2]Collin Seedling for R'!$A$3:$A$51,'[2]Collin Seedling for R'!$P$3:$P$51)</f>
        <v>Seeded</v>
      </c>
      <c r="N453" s="8">
        <f t="shared" si="7"/>
        <v>0</v>
      </c>
      <c r="O453" s="2" t="str">
        <f>LOOKUP(H453,[2]plantlist!$A$2:$A$943,[2]plantlist!$B$2:$B$943)</f>
        <v>C</v>
      </c>
    </row>
    <row r="454" spans="1:15" x14ac:dyDescent="0.2">
      <c r="A454" s="7" t="s">
        <v>247</v>
      </c>
      <c r="B454" s="2">
        <v>1997</v>
      </c>
      <c r="C454" s="2" t="s">
        <v>0</v>
      </c>
      <c r="D454" s="2">
        <v>1223</v>
      </c>
      <c r="E454" s="2">
        <v>0</v>
      </c>
      <c r="F454" s="2">
        <v>1223</v>
      </c>
      <c r="G454" s="2">
        <v>5000</v>
      </c>
      <c r="H454" s="2" t="s">
        <v>278</v>
      </c>
      <c r="I454" s="2" t="s">
        <v>2</v>
      </c>
      <c r="J454" s="2" t="s">
        <v>279</v>
      </c>
      <c r="K454" s="2" t="str">
        <f>LOOKUP(A454,'[2]Collin Seedling for R'!$A$3:$A$51,'[2]Collin Seedling for R'!$R$3:$R$51)</f>
        <v>High</v>
      </c>
      <c r="L454" s="2" t="str">
        <f>LOOKUP(A454,'[2]Collin Seedling for R'!$A$3:$A$51,'[2]Collin Seedling for R'!$T$3:$T$51)</f>
        <v>FS</v>
      </c>
      <c r="M454" s="2" t="str">
        <f>LOOKUP(A454,'[2]Collin Seedling for R'!$A$3:$A$51,'[2]Collin Seedling for R'!$P$3:$P$51)</f>
        <v>Seeded</v>
      </c>
      <c r="N454" s="8">
        <f t="shared" si="7"/>
        <v>0</v>
      </c>
      <c r="O454" s="2" t="str">
        <f>LOOKUP(H454,[2]plantlist!$A$2:$A$943,[2]plantlist!$B$2:$B$943)</f>
        <v>B</v>
      </c>
    </row>
    <row r="455" spans="1:15" x14ac:dyDescent="0.2">
      <c r="A455" s="7" t="s">
        <v>247</v>
      </c>
      <c r="B455" s="2">
        <v>1997</v>
      </c>
      <c r="C455" s="2" t="s">
        <v>0</v>
      </c>
      <c r="D455" s="2">
        <v>78</v>
      </c>
      <c r="E455" s="2">
        <v>2431</v>
      </c>
      <c r="F455" s="2">
        <v>2509</v>
      </c>
      <c r="G455" s="2">
        <v>5000</v>
      </c>
      <c r="H455" s="2" t="s">
        <v>368</v>
      </c>
      <c r="I455" s="2" t="s">
        <v>2</v>
      </c>
      <c r="J455" s="2" t="s">
        <v>369</v>
      </c>
      <c r="K455" s="2" t="str">
        <f>LOOKUP(A455,'[2]Collin Seedling for R'!$A$3:$A$51,'[2]Collin Seedling for R'!$R$3:$R$51)</f>
        <v>High</v>
      </c>
      <c r="L455" s="2" t="str">
        <f>LOOKUP(A455,'[2]Collin Seedling for R'!$A$3:$A$51,'[2]Collin Seedling for R'!$T$3:$T$51)</f>
        <v>FS</v>
      </c>
      <c r="M455" s="2" t="str">
        <f>LOOKUP(A455,'[2]Collin Seedling for R'!$A$3:$A$51,'[2]Collin Seedling for R'!$P$3:$P$51)</f>
        <v>Seeded</v>
      </c>
      <c r="N455" s="8">
        <f t="shared" si="7"/>
        <v>48.620000000000005</v>
      </c>
      <c r="O455" s="2" t="str">
        <f>LOOKUP(H455,[2]plantlist!$A$2:$A$943,[2]plantlist!$B$2:$B$943)</f>
        <v>G</v>
      </c>
    </row>
    <row r="456" spans="1:15" x14ac:dyDescent="0.2">
      <c r="A456" s="7" t="s">
        <v>247</v>
      </c>
      <c r="B456" s="2">
        <v>1997</v>
      </c>
      <c r="C456" s="2" t="s">
        <v>0</v>
      </c>
      <c r="D456" s="2">
        <v>28</v>
      </c>
      <c r="E456" s="2">
        <v>0</v>
      </c>
      <c r="F456" s="2">
        <v>28</v>
      </c>
      <c r="G456" s="2">
        <v>5000</v>
      </c>
      <c r="H456" s="2" t="s">
        <v>10</v>
      </c>
      <c r="I456" s="2" t="s">
        <v>2</v>
      </c>
      <c r="J456" s="2" t="s">
        <v>11</v>
      </c>
      <c r="K456" s="2" t="str">
        <f>LOOKUP(A456,'[2]Collin Seedling for R'!$A$3:$A$51,'[2]Collin Seedling for R'!$R$3:$R$51)</f>
        <v>High</v>
      </c>
      <c r="L456" s="2" t="str">
        <f>LOOKUP(A456,'[2]Collin Seedling for R'!$A$3:$A$51,'[2]Collin Seedling for R'!$T$3:$T$51)</f>
        <v>FS</v>
      </c>
      <c r="M456" s="2" t="str">
        <f>LOOKUP(A456,'[2]Collin Seedling for R'!$A$3:$A$51,'[2]Collin Seedling for R'!$P$3:$P$51)</f>
        <v>Seeded</v>
      </c>
      <c r="N456" s="8">
        <f t="shared" si="7"/>
        <v>0</v>
      </c>
      <c r="O456" s="2" t="str">
        <f>LOOKUP(H456,[2]plantlist!$A$2:$A$943,[2]plantlist!$B$2:$B$943)</f>
        <v>L</v>
      </c>
    </row>
    <row r="457" spans="1:15" x14ac:dyDescent="0.2">
      <c r="A457" s="7" t="s">
        <v>247</v>
      </c>
      <c r="B457" s="2">
        <v>1997</v>
      </c>
      <c r="C457" s="2" t="s">
        <v>0</v>
      </c>
      <c r="D457" s="2">
        <v>21</v>
      </c>
      <c r="E457" s="2">
        <v>0</v>
      </c>
      <c r="F457" s="2">
        <v>21</v>
      </c>
      <c r="G457" s="2">
        <v>5000</v>
      </c>
      <c r="H457" s="2" t="s">
        <v>41</v>
      </c>
      <c r="I457" s="2" t="s">
        <v>2</v>
      </c>
      <c r="J457" s="2" t="s">
        <v>42</v>
      </c>
      <c r="K457" s="2" t="str">
        <f>LOOKUP(A457,'[2]Collin Seedling for R'!$A$3:$A$51,'[2]Collin Seedling for R'!$R$3:$R$51)</f>
        <v>High</v>
      </c>
      <c r="L457" s="2" t="str">
        <f>LOOKUP(A457,'[2]Collin Seedling for R'!$A$3:$A$51,'[2]Collin Seedling for R'!$T$3:$T$51)</f>
        <v>FS</v>
      </c>
      <c r="M457" s="2" t="str">
        <f>LOOKUP(A457,'[2]Collin Seedling for R'!$A$3:$A$51,'[2]Collin Seedling for R'!$P$3:$P$51)</f>
        <v>Seeded</v>
      </c>
      <c r="N457" s="8">
        <f t="shared" si="7"/>
        <v>0</v>
      </c>
      <c r="O457" s="2" t="str">
        <f>LOOKUP(H457,[2]plantlist!$A$2:$A$943,[2]plantlist!$B$2:$B$943)</f>
        <v>B</v>
      </c>
    </row>
    <row r="458" spans="1:15" x14ac:dyDescent="0.2">
      <c r="A458" s="7" t="s">
        <v>247</v>
      </c>
      <c r="B458" s="2">
        <v>1997</v>
      </c>
      <c r="C458" s="2" t="s">
        <v>0</v>
      </c>
      <c r="D458" s="2">
        <v>11</v>
      </c>
      <c r="E458" s="2">
        <v>170</v>
      </c>
      <c r="F458" s="2">
        <v>181</v>
      </c>
      <c r="G458" s="2">
        <v>5000</v>
      </c>
      <c r="H458" s="2" t="s">
        <v>248</v>
      </c>
      <c r="I458" s="2" t="s">
        <v>2</v>
      </c>
      <c r="J458" s="2" t="s">
        <v>249</v>
      </c>
      <c r="K458" s="2" t="str">
        <f>LOOKUP(A458,'[2]Collin Seedling for R'!$A$3:$A$51,'[2]Collin Seedling for R'!$R$3:$R$51)</f>
        <v>High</v>
      </c>
      <c r="L458" s="2" t="str">
        <f>LOOKUP(A458,'[2]Collin Seedling for R'!$A$3:$A$51,'[2]Collin Seedling for R'!$T$3:$T$51)</f>
        <v>FS</v>
      </c>
      <c r="M458" s="2" t="str">
        <f>LOOKUP(A458,'[2]Collin Seedling for R'!$A$3:$A$51,'[2]Collin Seedling for R'!$P$3:$P$51)</f>
        <v>Seeded</v>
      </c>
      <c r="N458" s="8">
        <f t="shared" si="7"/>
        <v>3.4000000000000004</v>
      </c>
      <c r="O458" s="2" t="str">
        <f>LOOKUP(H458,[2]plantlist!$A$2:$A$943,[2]plantlist!$B$2:$B$943)</f>
        <v>G</v>
      </c>
    </row>
    <row r="459" spans="1:15" x14ac:dyDescent="0.2">
      <c r="A459" s="7" t="s">
        <v>247</v>
      </c>
      <c r="B459" s="2">
        <v>1997</v>
      </c>
      <c r="C459" s="2" t="s">
        <v>0</v>
      </c>
      <c r="D459" s="2">
        <v>8</v>
      </c>
      <c r="E459" s="2">
        <v>0</v>
      </c>
      <c r="F459" s="2">
        <v>8</v>
      </c>
      <c r="G459" s="2">
        <v>5000</v>
      </c>
      <c r="H459" s="2" t="s">
        <v>64</v>
      </c>
      <c r="I459" s="2" t="s">
        <v>2</v>
      </c>
      <c r="J459" s="2" t="s">
        <v>65</v>
      </c>
      <c r="K459" s="2" t="str">
        <f>LOOKUP(A459,'[2]Collin Seedling for R'!$A$3:$A$51,'[2]Collin Seedling for R'!$R$3:$R$51)</f>
        <v>High</v>
      </c>
      <c r="L459" s="2" t="str">
        <f>LOOKUP(A459,'[2]Collin Seedling for R'!$A$3:$A$51,'[2]Collin Seedling for R'!$T$3:$T$51)</f>
        <v>FS</v>
      </c>
      <c r="M459" s="2" t="str">
        <f>LOOKUP(A459,'[2]Collin Seedling for R'!$A$3:$A$51,'[2]Collin Seedling for R'!$P$3:$P$51)</f>
        <v>Seeded</v>
      </c>
      <c r="N459" s="8">
        <f t="shared" si="7"/>
        <v>0</v>
      </c>
      <c r="O459" s="2" t="str">
        <f>LOOKUP(H459,[2]plantlist!$A$2:$A$943,[2]plantlist!$B$2:$B$943)</f>
        <v>L</v>
      </c>
    </row>
    <row r="460" spans="1:15" x14ac:dyDescent="0.2">
      <c r="A460" s="7" t="s">
        <v>247</v>
      </c>
      <c r="B460" s="2">
        <v>1997</v>
      </c>
      <c r="C460" s="2" t="s">
        <v>0</v>
      </c>
      <c r="D460" s="2">
        <v>7</v>
      </c>
      <c r="E460" s="2">
        <v>0</v>
      </c>
      <c r="F460" s="2">
        <v>7</v>
      </c>
      <c r="G460" s="2">
        <v>5000</v>
      </c>
      <c r="H460" s="2" t="s">
        <v>55</v>
      </c>
      <c r="I460" s="2" t="s">
        <v>19</v>
      </c>
      <c r="J460" s="2" t="s">
        <v>56</v>
      </c>
      <c r="K460" s="2" t="str">
        <f>LOOKUP(A460,'[2]Collin Seedling for R'!$A$3:$A$51,'[2]Collin Seedling for R'!$R$3:$R$51)</f>
        <v>High</v>
      </c>
      <c r="L460" s="2" t="str">
        <f>LOOKUP(A460,'[2]Collin Seedling for R'!$A$3:$A$51,'[2]Collin Seedling for R'!$T$3:$T$51)</f>
        <v>FS</v>
      </c>
      <c r="M460" s="2" t="str">
        <f>LOOKUP(A460,'[2]Collin Seedling for R'!$A$3:$A$51,'[2]Collin Seedling for R'!$P$3:$P$51)</f>
        <v>Seeded</v>
      </c>
      <c r="N460" s="8">
        <f t="shared" si="7"/>
        <v>0</v>
      </c>
      <c r="O460" s="2" t="str">
        <f>LOOKUP(H460,[2]plantlist!$A$2:$A$943,[2]plantlist!$B$2:$B$943)</f>
        <v>T</v>
      </c>
    </row>
    <row r="461" spans="1:15" x14ac:dyDescent="0.2">
      <c r="A461" s="7" t="s">
        <v>247</v>
      </c>
      <c r="B461" s="2">
        <v>1997</v>
      </c>
      <c r="C461" s="2" t="s">
        <v>0</v>
      </c>
      <c r="D461" s="2">
        <v>3</v>
      </c>
      <c r="E461" s="2">
        <v>135</v>
      </c>
      <c r="F461" s="2">
        <v>138</v>
      </c>
      <c r="G461" s="2">
        <v>5000</v>
      </c>
      <c r="H461" s="2" t="s">
        <v>372</v>
      </c>
      <c r="I461" s="2" t="s">
        <v>2</v>
      </c>
      <c r="J461" s="2" t="s">
        <v>48</v>
      </c>
      <c r="K461" s="2" t="str">
        <f>LOOKUP(A461,'[2]Collin Seedling for R'!$A$3:$A$51,'[2]Collin Seedling for R'!$R$3:$R$51)</f>
        <v>High</v>
      </c>
      <c r="L461" s="2" t="str">
        <f>LOOKUP(A461,'[2]Collin Seedling for R'!$A$3:$A$51,'[2]Collin Seedling for R'!$T$3:$T$51)</f>
        <v>FS</v>
      </c>
      <c r="M461" s="2" t="str">
        <f>LOOKUP(A461,'[2]Collin Seedling for R'!$A$3:$A$51,'[2]Collin Seedling for R'!$P$3:$P$51)</f>
        <v>Seeded</v>
      </c>
      <c r="N461" s="8">
        <f t="shared" si="7"/>
        <v>2.7</v>
      </c>
      <c r="O461" s="2" t="str">
        <f>LOOKUP(H461,[2]plantlist!$A$2:$A$943,[2]plantlist!$B$2:$B$943)</f>
        <v>G</v>
      </c>
    </row>
    <row r="462" spans="1:15" x14ac:dyDescent="0.2">
      <c r="A462" s="7" t="s">
        <v>247</v>
      </c>
      <c r="B462" s="2">
        <v>1997</v>
      </c>
      <c r="C462" s="2" t="s">
        <v>0</v>
      </c>
      <c r="D462" s="2">
        <v>1</v>
      </c>
      <c r="E462" s="2">
        <v>3</v>
      </c>
      <c r="F462" s="2">
        <v>4</v>
      </c>
      <c r="G462" s="2">
        <v>5000</v>
      </c>
      <c r="H462" s="2" t="s">
        <v>70</v>
      </c>
      <c r="I462" s="2" t="s">
        <v>2</v>
      </c>
      <c r="J462" s="2" t="s">
        <v>71</v>
      </c>
      <c r="K462" s="2" t="str">
        <f>LOOKUP(A462,'[2]Collin Seedling for R'!$A$3:$A$51,'[2]Collin Seedling for R'!$R$3:$R$51)</f>
        <v>High</v>
      </c>
      <c r="L462" s="2" t="str">
        <f>LOOKUP(A462,'[2]Collin Seedling for R'!$A$3:$A$51,'[2]Collin Seedling for R'!$T$3:$T$51)</f>
        <v>FS</v>
      </c>
      <c r="M462" s="2" t="str">
        <f>LOOKUP(A462,'[2]Collin Seedling for R'!$A$3:$A$51,'[2]Collin Seedling for R'!$P$3:$P$51)</f>
        <v>Seeded</v>
      </c>
      <c r="N462" s="8">
        <f t="shared" si="7"/>
        <v>0.06</v>
      </c>
      <c r="O462" s="2" t="str">
        <f>LOOKUP(H462,[2]plantlist!$A$2:$A$943,[2]plantlist!$B$2:$B$943)</f>
        <v>F</v>
      </c>
    </row>
    <row r="463" spans="1:15" x14ac:dyDescent="0.2">
      <c r="A463" s="7" t="s">
        <v>247</v>
      </c>
      <c r="B463" s="2">
        <v>1997</v>
      </c>
      <c r="C463" s="2" t="s">
        <v>0</v>
      </c>
      <c r="D463" s="2">
        <v>1</v>
      </c>
      <c r="E463" s="2">
        <v>361</v>
      </c>
      <c r="F463" s="2">
        <v>362</v>
      </c>
      <c r="G463" s="2">
        <v>5000</v>
      </c>
      <c r="H463" s="2" t="s">
        <v>373</v>
      </c>
      <c r="I463" s="2" t="s">
        <v>2</v>
      </c>
      <c r="J463" s="2" t="s">
        <v>67</v>
      </c>
      <c r="K463" s="2" t="str">
        <f>LOOKUP(A463,'[2]Collin Seedling for R'!$A$3:$A$51,'[2]Collin Seedling for R'!$R$3:$R$51)</f>
        <v>High</v>
      </c>
      <c r="L463" s="2" t="str">
        <f>LOOKUP(A463,'[2]Collin Seedling for R'!$A$3:$A$51,'[2]Collin Seedling for R'!$T$3:$T$51)</f>
        <v>FS</v>
      </c>
      <c r="M463" s="2" t="str">
        <f>LOOKUP(A463,'[2]Collin Seedling for R'!$A$3:$A$51,'[2]Collin Seedling for R'!$P$3:$P$51)</f>
        <v>Seeded</v>
      </c>
      <c r="N463" s="8">
        <f t="shared" si="7"/>
        <v>7.22</v>
      </c>
      <c r="O463" s="2" t="str">
        <f>LOOKUP(H463,[2]plantlist!$A$2:$A$943,[2]plantlist!$B$2:$B$943)</f>
        <v>G</v>
      </c>
    </row>
    <row r="464" spans="1:15" x14ac:dyDescent="0.2">
      <c r="A464" s="7" t="s">
        <v>247</v>
      </c>
      <c r="B464" s="2">
        <v>1997</v>
      </c>
      <c r="C464" s="2" t="s">
        <v>0</v>
      </c>
      <c r="D464" s="2">
        <v>0</v>
      </c>
      <c r="E464" s="2">
        <v>245</v>
      </c>
      <c r="F464" s="2">
        <v>245</v>
      </c>
      <c r="G464" s="2">
        <v>5000</v>
      </c>
      <c r="H464" s="2" t="s">
        <v>370</v>
      </c>
      <c r="I464" s="2" t="s">
        <v>2</v>
      </c>
      <c r="J464" s="2" t="s">
        <v>371</v>
      </c>
      <c r="K464" s="2" t="str">
        <f>LOOKUP(A464,'[2]Collin Seedling for R'!$A$3:$A$51,'[2]Collin Seedling for R'!$R$3:$R$51)</f>
        <v>High</v>
      </c>
      <c r="L464" s="2" t="str">
        <f>LOOKUP(A464,'[2]Collin Seedling for R'!$A$3:$A$51,'[2]Collin Seedling for R'!$T$3:$T$51)</f>
        <v>FS</v>
      </c>
      <c r="M464" s="2" t="str">
        <f>LOOKUP(A464,'[2]Collin Seedling for R'!$A$3:$A$51,'[2]Collin Seedling for R'!$P$3:$P$51)</f>
        <v>Seeded</v>
      </c>
      <c r="N464" s="8">
        <f t="shared" si="7"/>
        <v>4.9000000000000004</v>
      </c>
      <c r="O464" s="2" t="str">
        <f>LOOKUP(H464,[2]plantlist!$A$2:$A$943,[2]plantlist!$B$2:$B$943)</f>
        <v>G</v>
      </c>
    </row>
    <row r="465" spans="1:15" x14ac:dyDescent="0.2">
      <c r="A465" s="7" t="s">
        <v>247</v>
      </c>
      <c r="B465" s="2">
        <v>1997</v>
      </c>
      <c r="C465" s="2" t="s">
        <v>0</v>
      </c>
      <c r="D465" s="2">
        <v>0</v>
      </c>
      <c r="E465" s="2">
        <v>47</v>
      </c>
      <c r="F465" s="2">
        <v>47</v>
      </c>
      <c r="G465" s="2">
        <v>5000</v>
      </c>
      <c r="H465" s="2" t="s">
        <v>45</v>
      </c>
      <c r="I465" s="2" t="s">
        <v>2</v>
      </c>
      <c r="J465" s="2" t="s">
        <v>46</v>
      </c>
      <c r="K465" s="2" t="str">
        <f>LOOKUP(A465,'[2]Collin Seedling for R'!$A$3:$A$51,'[2]Collin Seedling for R'!$R$3:$R$51)</f>
        <v>High</v>
      </c>
      <c r="L465" s="2" t="str">
        <f>LOOKUP(A465,'[2]Collin Seedling for R'!$A$3:$A$51,'[2]Collin Seedling for R'!$T$3:$T$51)</f>
        <v>FS</v>
      </c>
      <c r="M465" s="2" t="str">
        <f>LOOKUP(A465,'[2]Collin Seedling for R'!$A$3:$A$51,'[2]Collin Seedling for R'!$P$3:$P$51)</f>
        <v>Seeded</v>
      </c>
      <c r="N465" s="8">
        <f t="shared" si="7"/>
        <v>0.94000000000000006</v>
      </c>
      <c r="O465" s="2" t="str">
        <f>LOOKUP(H465,[2]plantlist!$A$2:$A$943,[2]plantlist!$B$2:$B$943)</f>
        <v>F</v>
      </c>
    </row>
    <row r="466" spans="1:15" x14ac:dyDescent="0.2">
      <c r="A466" s="7" t="s">
        <v>247</v>
      </c>
      <c r="B466" s="2">
        <v>1997</v>
      </c>
      <c r="C466" s="2" t="s">
        <v>0</v>
      </c>
      <c r="D466" s="2">
        <v>0</v>
      </c>
      <c r="E466" s="2">
        <v>1</v>
      </c>
      <c r="F466" s="2">
        <v>1</v>
      </c>
      <c r="G466" s="2">
        <v>5000</v>
      </c>
      <c r="H466" s="2" t="s">
        <v>399</v>
      </c>
      <c r="I466" s="2" t="s">
        <v>19</v>
      </c>
      <c r="J466" s="2" t="s">
        <v>400</v>
      </c>
      <c r="K466" s="2" t="str">
        <f>LOOKUP(A466,'[2]Collin Seedling for R'!$A$3:$A$51,'[2]Collin Seedling for R'!$R$3:$R$51)</f>
        <v>High</v>
      </c>
      <c r="L466" s="2" t="str">
        <f>LOOKUP(A466,'[2]Collin Seedling for R'!$A$3:$A$51,'[2]Collin Seedling for R'!$T$3:$T$51)</f>
        <v>FS</v>
      </c>
      <c r="M466" s="2" t="str">
        <f>LOOKUP(A466,'[2]Collin Seedling for R'!$A$3:$A$51,'[2]Collin Seedling for R'!$P$3:$P$51)</f>
        <v>Seeded</v>
      </c>
      <c r="N466" s="8">
        <f t="shared" si="7"/>
        <v>0.02</v>
      </c>
      <c r="O466" s="2" t="str">
        <f>LOOKUP(H466,[2]plantlist!$A$2:$A$943,[2]plantlist!$B$2:$B$943)</f>
        <v>G</v>
      </c>
    </row>
    <row r="467" spans="1:15" x14ac:dyDescent="0.2">
      <c r="A467" s="7" t="s">
        <v>247</v>
      </c>
      <c r="B467" s="2">
        <v>1997</v>
      </c>
      <c r="C467" s="2" t="s">
        <v>0</v>
      </c>
      <c r="D467" s="2">
        <v>0</v>
      </c>
      <c r="E467" s="2">
        <v>518</v>
      </c>
      <c r="F467" s="2">
        <v>518</v>
      </c>
      <c r="G467" s="2">
        <v>5000</v>
      </c>
      <c r="H467" s="2" t="s">
        <v>370</v>
      </c>
      <c r="I467" s="2" t="s">
        <v>19</v>
      </c>
      <c r="J467" s="2" t="s">
        <v>371</v>
      </c>
      <c r="K467" s="2" t="str">
        <f>LOOKUP(A467,'[2]Collin Seedling for R'!$A$3:$A$51,'[2]Collin Seedling for R'!$R$3:$R$51)</f>
        <v>High</v>
      </c>
      <c r="L467" s="2" t="str">
        <f>LOOKUP(A467,'[2]Collin Seedling for R'!$A$3:$A$51,'[2]Collin Seedling for R'!$T$3:$T$51)</f>
        <v>FS</v>
      </c>
      <c r="M467" s="2" t="str">
        <f>LOOKUP(A467,'[2]Collin Seedling for R'!$A$3:$A$51,'[2]Collin Seedling for R'!$P$3:$P$51)</f>
        <v>Seeded</v>
      </c>
      <c r="N467" s="8">
        <f t="shared" si="7"/>
        <v>10.36</v>
      </c>
      <c r="O467" s="2" t="str">
        <f>LOOKUP(H467,[2]plantlist!$A$2:$A$943,[2]plantlist!$B$2:$B$943)</f>
        <v>G</v>
      </c>
    </row>
    <row r="468" spans="1:15" x14ac:dyDescent="0.2">
      <c r="A468" s="7" t="s">
        <v>247</v>
      </c>
      <c r="B468" s="2">
        <v>1997</v>
      </c>
      <c r="C468" s="2" t="s">
        <v>0</v>
      </c>
      <c r="D468" s="2">
        <v>0</v>
      </c>
      <c r="E468" s="2">
        <v>6</v>
      </c>
      <c r="F468" s="2">
        <v>6</v>
      </c>
      <c r="G468" s="2">
        <v>5000</v>
      </c>
      <c r="H468" s="2" t="s">
        <v>8</v>
      </c>
      <c r="I468" s="2" t="s">
        <v>2</v>
      </c>
      <c r="J468" s="2" t="s">
        <v>9</v>
      </c>
      <c r="K468" s="2" t="str">
        <f>LOOKUP(A468,'[2]Collin Seedling for R'!$A$3:$A$51,'[2]Collin Seedling for R'!$R$3:$R$51)</f>
        <v>High</v>
      </c>
      <c r="L468" s="2" t="str">
        <f>LOOKUP(A468,'[2]Collin Seedling for R'!$A$3:$A$51,'[2]Collin Seedling for R'!$T$3:$T$51)</f>
        <v>FS</v>
      </c>
      <c r="M468" s="2" t="str">
        <f>LOOKUP(A468,'[2]Collin Seedling for R'!$A$3:$A$51,'[2]Collin Seedling for R'!$P$3:$P$51)</f>
        <v>Seeded</v>
      </c>
      <c r="N468" s="8">
        <f t="shared" si="7"/>
        <v>0.12</v>
      </c>
      <c r="O468" s="2" t="str">
        <f>LOOKUP(H468,[2]plantlist!$A$2:$A$943,[2]plantlist!$B$2:$B$943)</f>
        <v>G</v>
      </c>
    </row>
    <row r="469" spans="1:15" x14ac:dyDescent="0.2">
      <c r="A469" s="7" t="s">
        <v>247</v>
      </c>
      <c r="B469" s="2">
        <v>1997</v>
      </c>
      <c r="C469" s="2" t="s">
        <v>0</v>
      </c>
      <c r="D469" s="2">
        <v>0</v>
      </c>
      <c r="E469" s="2">
        <v>29</v>
      </c>
      <c r="F469" s="2">
        <v>29</v>
      </c>
      <c r="G469" s="2">
        <v>5000</v>
      </c>
      <c r="H469" s="2" t="s">
        <v>23</v>
      </c>
      <c r="I469" s="2" t="s">
        <v>2</v>
      </c>
      <c r="J469" s="2" t="s">
        <v>24</v>
      </c>
      <c r="K469" s="2" t="str">
        <f>LOOKUP(A469,'[2]Collin Seedling for R'!$A$3:$A$51,'[2]Collin Seedling for R'!$R$3:$R$51)</f>
        <v>High</v>
      </c>
      <c r="L469" s="2" t="str">
        <f>LOOKUP(A469,'[2]Collin Seedling for R'!$A$3:$A$51,'[2]Collin Seedling for R'!$T$3:$T$51)</f>
        <v>FS</v>
      </c>
      <c r="M469" s="2" t="str">
        <f>LOOKUP(A469,'[2]Collin Seedling for R'!$A$3:$A$51,'[2]Collin Seedling for R'!$P$3:$P$51)</f>
        <v>Seeded</v>
      </c>
      <c r="N469" s="8">
        <f t="shared" si="7"/>
        <v>0.57999999999999996</v>
      </c>
      <c r="O469" s="2" t="str">
        <f>LOOKUP(H469,[2]plantlist!$A$2:$A$943,[2]plantlist!$B$2:$B$943)</f>
        <v>S</v>
      </c>
    </row>
    <row r="470" spans="1:15" x14ac:dyDescent="0.2">
      <c r="A470" s="7" t="s">
        <v>247</v>
      </c>
      <c r="B470" s="2">
        <v>1997</v>
      </c>
      <c r="C470" s="2" t="s">
        <v>0</v>
      </c>
      <c r="D470" s="2">
        <v>0</v>
      </c>
      <c r="E470" s="2">
        <v>1</v>
      </c>
      <c r="F470" s="2">
        <v>1</v>
      </c>
      <c r="G470" s="2">
        <v>5000</v>
      </c>
      <c r="H470" s="2" t="s">
        <v>391</v>
      </c>
      <c r="I470" s="2" t="s">
        <v>2</v>
      </c>
      <c r="J470" s="2" t="s">
        <v>392</v>
      </c>
      <c r="K470" s="2" t="str">
        <f>LOOKUP(A470,'[2]Collin Seedling for R'!$A$3:$A$51,'[2]Collin Seedling for R'!$R$3:$R$51)</f>
        <v>High</v>
      </c>
      <c r="L470" s="2" t="str">
        <f>LOOKUP(A470,'[2]Collin Seedling for R'!$A$3:$A$51,'[2]Collin Seedling for R'!$T$3:$T$51)</f>
        <v>FS</v>
      </c>
      <c r="M470" s="2" t="str">
        <f>LOOKUP(A470,'[2]Collin Seedling for R'!$A$3:$A$51,'[2]Collin Seedling for R'!$P$3:$P$51)</f>
        <v>Seeded</v>
      </c>
      <c r="N470" s="8">
        <f t="shared" si="7"/>
        <v>0.02</v>
      </c>
      <c r="O470" s="2" t="str">
        <f>LOOKUP(H470,[2]plantlist!$A$2:$A$943,[2]plantlist!$B$2:$B$943)</f>
        <v>M</v>
      </c>
    </row>
    <row r="471" spans="1:15" x14ac:dyDescent="0.2">
      <c r="A471" s="7" t="s">
        <v>247</v>
      </c>
      <c r="B471" s="2">
        <v>1997</v>
      </c>
      <c r="C471" s="2" t="s">
        <v>0</v>
      </c>
      <c r="D471" s="2">
        <v>0</v>
      </c>
      <c r="E471" s="2">
        <v>7</v>
      </c>
      <c r="F471" s="2">
        <v>7</v>
      </c>
      <c r="G471" s="2">
        <v>5000</v>
      </c>
      <c r="H471" s="2" t="s">
        <v>108</v>
      </c>
      <c r="I471" s="2" t="s">
        <v>2</v>
      </c>
      <c r="J471" s="2" t="s">
        <v>109</v>
      </c>
      <c r="K471" s="2" t="str">
        <f>LOOKUP(A471,'[2]Collin Seedling for R'!$A$3:$A$51,'[2]Collin Seedling for R'!$R$3:$R$51)</f>
        <v>High</v>
      </c>
      <c r="L471" s="2" t="str">
        <f>LOOKUP(A471,'[2]Collin Seedling for R'!$A$3:$A$51,'[2]Collin Seedling for R'!$T$3:$T$51)</f>
        <v>FS</v>
      </c>
      <c r="M471" s="2" t="str">
        <f>LOOKUP(A471,'[2]Collin Seedling for R'!$A$3:$A$51,'[2]Collin Seedling for R'!$P$3:$P$51)</f>
        <v>Seeded</v>
      </c>
      <c r="N471" s="8">
        <f t="shared" si="7"/>
        <v>0.13999999999999999</v>
      </c>
      <c r="O471" s="2" t="str">
        <f>LOOKUP(H471,[2]plantlist!$A$2:$A$943,[2]plantlist!$B$2:$B$943)</f>
        <v>F</v>
      </c>
    </row>
    <row r="472" spans="1:15" x14ac:dyDescent="0.2">
      <c r="A472" s="7" t="s">
        <v>247</v>
      </c>
      <c r="B472" s="2">
        <v>1997</v>
      </c>
      <c r="C472" s="2" t="s">
        <v>0</v>
      </c>
      <c r="D472" s="2">
        <v>0</v>
      </c>
      <c r="E472" s="2">
        <v>68</v>
      </c>
      <c r="F472" s="2">
        <v>68</v>
      </c>
      <c r="G472" s="2">
        <v>5000</v>
      </c>
      <c r="H472" s="2" t="s">
        <v>16</v>
      </c>
      <c r="I472" s="2" t="s">
        <v>2</v>
      </c>
      <c r="J472" s="2" t="s">
        <v>17</v>
      </c>
      <c r="K472" s="2" t="str">
        <f>LOOKUP(A472,'[2]Collin Seedling for R'!$A$3:$A$51,'[2]Collin Seedling for R'!$R$3:$R$51)</f>
        <v>High</v>
      </c>
      <c r="L472" s="2" t="str">
        <f>LOOKUP(A472,'[2]Collin Seedling for R'!$A$3:$A$51,'[2]Collin Seedling for R'!$T$3:$T$51)</f>
        <v>FS</v>
      </c>
      <c r="M472" s="2" t="str">
        <f>LOOKUP(A472,'[2]Collin Seedling for R'!$A$3:$A$51,'[2]Collin Seedling for R'!$P$3:$P$51)</f>
        <v>Seeded</v>
      </c>
      <c r="N472" s="8">
        <f t="shared" si="7"/>
        <v>1.3599999999999999</v>
      </c>
      <c r="O472" s="2" t="str">
        <f>LOOKUP(H472,[2]plantlist!$A$2:$A$943,[2]plantlist!$B$2:$B$943)</f>
        <v>S</v>
      </c>
    </row>
    <row r="473" spans="1:15" x14ac:dyDescent="0.2">
      <c r="A473" s="7" t="s">
        <v>247</v>
      </c>
      <c r="B473" s="2">
        <v>1997</v>
      </c>
      <c r="C473" s="2" t="s">
        <v>0</v>
      </c>
      <c r="D473" s="2">
        <v>0</v>
      </c>
      <c r="E473" s="2">
        <v>5</v>
      </c>
      <c r="F473" s="2">
        <v>5</v>
      </c>
      <c r="G473" s="2">
        <v>5000</v>
      </c>
      <c r="H473" s="2" t="s">
        <v>16</v>
      </c>
      <c r="I473" s="2" t="s">
        <v>19</v>
      </c>
      <c r="J473" s="2" t="s">
        <v>17</v>
      </c>
      <c r="K473" s="2" t="str">
        <f>LOOKUP(A473,'[2]Collin Seedling for R'!$A$3:$A$51,'[2]Collin Seedling for R'!$R$3:$R$51)</f>
        <v>High</v>
      </c>
      <c r="L473" s="2" t="str">
        <f>LOOKUP(A473,'[2]Collin Seedling for R'!$A$3:$A$51,'[2]Collin Seedling for R'!$T$3:$T$51)</f>
        <v>FS</v>
      </c>
      <c r="M473" s="2" t="str">
        <f>LOOKUP(A473,'[2]Collin Seedling for R'!$A$3:$A$51,'[2]Collin Seedling for R'!$P$3:$P$51)</f>
        <v>Seeded</v>
      </c>
      <c r="N473" s="8">
        <f t="shared" si="7"/>
        <v>0.1</v>
      </c>
      <c r="O473" s="2" t="str">
        <f>LOOKUP(H473,[2]plantlist!$A$2:$A$943,[2]plantlist!$B$2:$B$943)</f>
        <v>S</v>
      </c>
    </row>
    <row r="474" spans="1:15" x14ac:dyDescent="0.2">
      <c r="A474" s="7" t="s">
        <v>247</v>
      </c>
      <c r="B474" s="2">
        <v>1997</v>
      </c>
      <c r="C474" s="2" t="s">
        <v>0</v>
      </c>
      <c r="D474" s="2">
        <v>0</v>
      </c>
      <c r="E474" s="2">
        <v>10</v>
      </c>
      <c r="F474" s="2">
        <v>10</v>
      </c>
      <c r="G474" s="2">
        <v>5000</v>
      </c>
      <c r="H474" s="2" t="s">
        <v>51</v>
      </c>
      <c r="I474" s="2" t="s">
        <v>2</v>
      </c>
      <c r="J474" s="2" t="s">
        <v>52</v>
      </c>
      <c r="K474" s="2" t="str">
        <f>LOOKUP(A474,'[2]Collin Seedling for R'!$A$3:$A$51,'[2]Collin Seedling for R'!$R$3:$R$51)</f>
        <v>High</v>
      </c>
      <c r="L474" s="2" t="str">
        <f>LOOKUP(A474,'[2]Collin Seedling for R'!$A$3:$A$51,'[2]Collin Seedling for R'!$T$3:$T$51)</f>
        <v>FS</v>
      </c>
      <c r="M474" s="2" t="str">
        <f>LOOKUP(A474,'[2]Collin Seedling for R'!$A$3:$A$51,'[2]Collin Seedling for R'!$P$3:$P$51)</f>
        <v>Seeded</v>
      </c>
      <c r="N474" s="8">
        <f t="shared" si="7"/>
        <v>0.2</v>
      </c>
      <c r="O474" s="2" t="str">
        <f>LOOKUP(H474,[2]plantlist!$A$2:$A$943,[2]plantlist!$B$2:$B$943)</f>
        <v>F</v>
      </c>
    </row>
    <row r="475" spans="1:15" x14ac:dyDescent="0.2">
      <c r="A475" s="7" t="s">
        <v>247</v>
      </c>
      <c r="B475" s="2">
        <v>1997</v>
      </c>
      <c r="C475" s="2" t="s">
        <v>0</v>
      </c>
      <c r="D475" s="2">
        <v>0</v>
      </c>
      <c r="E475" s="2">
        <v>19</v>
      </c>
      <c r="F475" s="2">
        <v>19</v>
      </c>
      <c r="G475" s="2">
        <v>5000</v>
      </c>
      <c r="H475" s="2" t="s">
        <v>401</v>
      </c>
      <c r="I475" s="2" t="s">
        <v>2</v>
      </c>
      <c r="J475" s="2" t="s">
        <v>402</v>
      </c>
      <c r="K475" s="2" t="str">
        <f>LOOKUP(A475,'[2]Collin Seedling for R'!$A$3:$A$51,'[2]Collin Seedling for R'!$R$3:$R$51)</f>
        <v>High</v>
      </c>
      <c r="L475" s="2" t="str">
        <f>LOOKUP(A475,'[2]Collin Seedling for R'!$A$3:$A$51,'[2]Collin Seedling for R'!$T$3:$T$51)</f>
        <v>FS</v>
      </c>
      <c r="M475" s="2" t="str">
        <f>LOOKUP(A475,'[2]Collin Seedling for R'!$A$3:$A$51,'[2]Collin Seedling for R'!$P$3:$P$51)</f>
        <v>Seeded</v>
      </c>
      <c r="N475" s="8">
        <f t="shared" si="7"/>
        <v>0.38</v>
      </c>
      <c r="O475" s="2" t="str">
        <f>LOOKUP(H475,[2]plantlist!$A$2:$A$943,[2]plantlist!$B$2:$B$943)</f>
        <v>F</v>
      </c>
    </row>
    <row r="476" spans="1:15" x14ac:dyDescent="0.2">
      <c r="A476" s="7" t="s">
        <v>247</v>
      </c>
      <c r="B476" s="2">
        <v>1997</v>
      </c>
      <c r="C476" s="2" t="s">
        <v>0</v>
      </c>
      <c r="D476" s="2">
        <v>0</v>
      </c>
      <c r="E476" s="2">
        <v>5</v>
      </c>
      <c r="F476" s="2">
        <v>5</v>
      </c>
      <c r="G476" s="2">
        <v>5000</v>
      </c>
      <c r="H476" s="2" t="s">
        <v>82</v>
      </c>
      <c r="I476" s="2" t="s">
        <v>2</v>
      </c>
      <c r="J476" s="2" t="s">
        <v>83</v>
      </c>
      <c r="K476" s="2" t="str">
        <f>LOOKUP(A476,'[2]Collin Seedling for R'!$A$3:$A$51,'[2]Collin Seedling for R'!$R$3:$R$51)</f>
        <v>High</v>
      </c>
      <c r="L476" s="2" t="str">
        <f>LOOKUP(A476,'[2]Collin Seedling for R'!$A$3:$A$51,'[2]Collin Seedling for R'!$T$3:$T$51)</f>
        <v>FS</v>
      </c>
      <c r="M476" s="2" t="str">
        <f>LOOKUP(A476,'[2]Collin Seedling for R'!$A$3:$A$51,'[2]Collin Seedling for R'!$P$3:$P$51)</f>
        <v>Seeded</v>
      </c>
      <c r="N476" s="8">
        <f t="shared" si="7"/>
        <v>0.1</v>
      </c>
      <c r="O476" s="2" t="str">
        <f>LOOKUP(H476,[2]plantlist!$A$2:$A$943,[2]plantlist!$B$2:$B$943)</f>
        <v>F</v>
      </c>
    </row>
    <row r="477" spans="1:15" x14ac:dyDescent="0.2">
      <c r="A477" s="7" t="s">
        <v>247</v>
      </c>
      <c r="B477" s="2">
        <v>1997</v>
      </c>
      <c r="C477" s="2" t="s">
        <v>0</v>
      </c>
      <c r="D477" s="2">
        <v>0</v>
      </c>
      <c r="E477" s="2">
        <v>1</v>
      </c>
      <c r="F477" s="2">
        <v>1</v>
      </c>
      <c r="G477" s="2">
        <v>5000</v>
      </c>
      <c r="H477" s="2" t="s">
        <v>12</v>
      </c>
      <c r="I477" s="2" t="s">
        <v>2</v>
      </c>
      <c r="J477" s="2" t="s">
        <v>13</v>
      </c>
      <c r="K477" s="2" t="str">
        <f>LOOKUP(A477,'[2]Collin Seedling for R'!$A$3:$A$51,'[2]Collin Seedling for R'!$R$3:$R$51)</f>
        <v>High</v>
      </c>
      <c r="L477" s="2" t="str">
        <f>LOOKUP(A477,'[2]Collin Seedling for R'!$A$3:$A$51,'[2]Collin Seedling for R'!$T$3:$T$51)</f>
        <v>FS</v>
      </c>
      <c r="M477" s="2" t="str">
        <f>LOOKUP(A477,'[2]Collin Seedling for R'!$A$3:$A$51,'[2]Collin Seedling for R'!$P$3:$P$51)</f>
        <v>Seeded</v>
      </c>
      <c r="N477" s="8">
        <f t="shared" si="7"/>
        <v>0.02</v>
      </c>
      <c r="O477" s="2" t="str">
        <f>LOOKUP(H477,[2]plantlist!$A$2:$A$943,[2]plantlist!$B$2:$B$943)</f>
        <v>G</v>
      </c>
    </row>
    <row r="478" spans="1:15" x14ac:dyDescent="0.2">
      <c r="A478" s="7" t="s">
        <v>247</v>
      </c>
      <c r="B478" s="2">
        <v>1998</v>
      </c>
      <c r="C478" s="2" t="s">
        <v>0</v>
      </c>
      <c r="D478" s="2">
        <v>2297</v>
      </c>
      <c r="E478" s="2">
        <v>0</v>
      </c>
      <c r="F478" s="2">
        <v>2297</v>
      </c>
      <c r="G478" s="2">
        <v>5000</v>
      </c>
      <c r="H478" s="2" t="s">
        <v>6</v>
      </c>
      <c r="I478" s="2" t="s">
        <v>2</v>
      </c>
      <c r="J478" s="2" t="s">
        <v>7</v>
      </c>
      <c r="K478" s="2" t="str">
        <f>LOOKUP(A478,'[2]Collin Seedling for R'!$A$3:$A$51,'[2]Collin Seedling for R'!$R$3:$R$51)</f>
        <v>High</v>
      </c>
      <c r="L478" s="2" t="str">
        <f>LOOKUP(A478,'[2]Collin Seedling for R'!$A$3:$A$51,'[2]Collin Seedling for R'!$T$3:$T$51)</f>
        <v>FS</v>
      </c>
      <c r="M478" s="2" t="str">
        <f>LOOKUP(A478,'[2]Collin Seedling for R'!$A$3:$A$51,'[2]Collin Seedling for R'!$P$3:$P$51)</f>
        <v>Seeded</v>
      </c>
      <c r="N478" s="8">
        <f t="shared" si="7"/>
        <v>0</v>
      </c>
      <c r="O478" s="2" t="str">
        <f>LOOKUP(H478,[2]plantlist!$A$2:$A$943,[2]plantlist!$B$2:$B$943)</f>
        <v>L</v>
      </c>
    </row>
    <row r="479" spans="1:15" x14ac:dyDescent="0.2">
      <c r="A479" s="7" t="s">
        <v>247</v>
      </c>
      <c r="B479" s="2">
        <v>1998</v>
      </c>
      <c r="C479" s="2" t="s">
        <v>0</v>
      </c>
      <c r="D479" s="2">
        <v>1951</v>
      </c>
      <c r="E479" s="2">
        <v>0</v>
      </c>
      <c r="F479" s="2">
        <v>1951</v>
      </c>
      <c r="G479" s="2">
        <v>5000</v>
      </c>
      <c r="H479" s="2" t="s">
        <v>53</v>
      </c>
      <c r="I479" s="2" t="s">
        <v>2</v>
      </c>
      <c r="J479" s="2" t="s">
        <v>54</v>
      </c>
      <c r="K479" s="2" t="str">
        <f>LOOKUP(A479,'[2]Collin Seedling for R'!$A$3:$A$51,'[2]Collin Seedling for R'!$R$3:$R$51)</f>
        <v>High</v>
      </c>
      <c r="L479" s="2" t="str">
        <f>LOOKUP(A479,'[2]Collin Seedling for R'!$A$3:$A$51,'[2]Collin Seedling for R'!$T$3:$T$51)</f>
        <v>FS</v>
      </c>
      <c r="M479" s="2" t="str">
        <f>LOOKUP(A479,'[2]Collin Seedling for R'!$A$3:$A$51,'[2]Collin Seedling for R'!$P$3:$P$51)</f>
        <v>Seeded</v>
      </c>
      <c r="N479" s="8">
        <f t="shared" si="7"/>
        <v>0</v>
      </c>
      <c r="O479" s="2" t="str">
        <f>LOOKUP(H479,[2]plantlist!$A$2:$A$943,[2]plantlist!$B$2:$B$943)</f>
        <v>C</v>
      </c>
    </row>
    <row r="480" spans="1:15" x14ac:dyDescent="0.2">
      <c r="A480" s="7" t="s">
        <v>247</v>
      </c>
      <c r="B480" s="2">
        <v>1998</v>
      </c>
      <c r="C480" s="2" t="s">
        <v>0</v>
      </c>
      <c r="D480" s="2">
        <v>486</v>
      </c>
      <c r="E480" s="2">
        <v>0</v>
      </c>
      <c r="F480" s="2">
        <v>486</v>
      </c>
      <c r="G480" s="2">
        <v>5000</v>
      </c>
      <c r="H480" s="2" t="s">
        <v>278</v>
      </c>
      <c r="I480" s="2" t="s">
        <v>2</v>
      </c>
      <c r="J480" s="2" t="s">
        <v>279</v>
      </c>
      <c r="K480" s="2" t="str">
        <f>LOOKUP(A480,'[2]Collin Seedling for R'!$A$3:$A$51,'[2]Collin Seedling for R'!$R$3:$R$51)</f>
        <v>High</v>
      </c>
      <c r="L480" s="2" t="str">
        <f>LOOKUP(A480,'[2]Collin Seedling for R'!$A$3:$A$51,'[2]Collin Seedling for R'!$T$3:$T$51)</f>
        <v>FS</v>
      </c>
      <c r="M480" s="2" t="str">
        <f>LOOKUP(A480,'[2]Collin Seedling for R'!$A$3:$A$51,'[2]Collin Seedling for R'!$P$3:$P$51)</f>
        <v>Seeded</v>
      </c>
      <c r="N480" s="8">
        <f t="shared" si="7"/>
        <v>0</v>
      </c>
      <c r="O480" s="2" t="str">
        <f>LOOKUP(H480,[2]plantlist!$A$2:$A$943,[2]plantlist!$B$2:$B$943)</f>
        <v>B</v>
      </c>
    </row>
    <row r="481" spans="1:15" x14ac:dyDescent="0.2">
      <c r="A481" s="7" t="s">
        <v>247</v>
      </c>
      <c r="B481" s="2">
        <v>1998</v>
      </c>
      <c r="C481" s="2" t="s">
        <v>0</v>
      </c>
      <c r="D481" s="2">
        <v>94</v>
      </c>
      <c r="E481" s="2">
        <v>3119</v>
      </c>
      <c r="F481" s="2">
        <v>3213</v>
      </c>
      <c r="G481" s="2">
        <v>5000</v>
      </c>
      <c r="H481" s="2" t="s">
        <v>368</v>
      </c>
      <c r="I481" s="2" t="s">
        <v>2</v>
      </c>
      <c r="J481" s="2" t="s">
        <v>369</v>
      </c>
      <c r="K481" s="2" t="str">
        <f>LOOKUP(A481,'[2]Collin Seedling for R'!$A$3:$A$51,'[2]Collin Seedling for R'!$R$3:$R$51)</f>
        <v>High</v>
      </c>
      <c r="L481" s="2" t="str">
        <f>LOOKUP(A481,'[2]Collin Seedling for R'!$A$3:$A$51,'[2]Collin Seedling for R'!$T$3:$T$51)</f>
        <v>FS</v>
      </c>
      <c r="M481" s="2" t="str">
        <f>LOOKUP(A481,'[2]Collin Seedling for R'!$A$3:$A$51,'[2]Collin Seedling for R'!$P$3:$P$51)</f>
        <v>Seeded</v>
      </c>
      <c r="N481" s="8">
        <f t="shared" si="7"/>
        <v>62.38</v>
      </c>
      <c r="O481" s="2" t="str">
        <f>LOOKUP(H481,[2]plantlist!$A$2:$A$943,[2]plantlist!$B$2:$B$943)</f>
        <v>G</v>
      </c>
    </row>
    <row r="482" spans="1:15" x14ac:dyDescent="0.2">
      <c r="A482" s="7" t="s">
        <v>247</v>
      </c>
      <c r="B482" s="2">
        <v>1998</v>
      </c>
      <c r="C482" s="2" t="s">
        <v>0</v>
      </c>
      <c r="D482" s="2">
        <v>43</v>
      </c>
      <c r="E482" s="2">
        <v>9</v>
      </c>
      <c r="F482" s="2">
        <v>52</v>
      </c>
      <c r="G482" s="2">
        <v>5000</v>
      </c>
      <c r="H482" s="2" t="s">
        <v>10</v>
      </c>
      <c r="I482" s="2" t="s">
        <v>2</v>
      </c>
      <c r="J482" s="2" t="s">
        <v>11</v>
      </c>
      <c r="K482" s="2" t="str">
        <f>LOOKUP(A482,'[2]Collin Seedling for R'!$A$3:$A$51,'[2]Collin Seedling for R'!$R$3:$R$51)</f>
        <v>High</v>
      </c>
      <c r="L482" s="2" t="str">
        <f>LOOKUP(A482,'[2]Collin Seedling for R'!$A$3:$A$51,'[2]Collin Seedling for R'!$T$3:$T$51)</f>
        <v>FS</v>
      </c>
      <c r="M482" s="2" t="str">
        <f>LOOKUP(A482,'[2]Collin Seedling for R'!$A$3:$A$51,'[2]Collin Seedling for R'!$P$3:$P$51)</f>
        <v>Seeded</v>
      </c>
      <c r="N482" s="8">
        <f t="shared" si="7"/>
        <v>0.18</v>
      </c>
      <c r="O482" s="2" t="str">
        <f>LOOKUP(H482,[2]plantlist!$A$2:$A$943,[2]plantlist!$B$2:$B$943)</f>
        <v>L</v>
      </c>
    </row>
    <row r="483" spans="1:15" x14ac:dyDescent="0.2">
      <c r="A483" s="7" t="s">
        <v>247</v>
      </c>
      <c r="B483" s="2">
        <v>1998</v>
      </c>
      <c r="C483" s="2" t="s">
        <v>0</v>
      </c>
      <c r="D483" s="2">
        <v>28</v>
      </c>
      <c r="E483" s="2">
        <v>0</v>
      </c>
      <c r="F483" s="2">
        <v>28</v>
      </c>
      <c r="G483" s="2">
        <v>5000</v>
      </c>
      <c r="H483" s="2" t="s">
        <v>64</v>
      </c>
      <c r="I483" s="2" t="s">
        <v>2</v>
      </c>
      <c r="J483" s="2" t="s">
        <v>65</v>
      </c>
      <c r="K483" s="2" t="str">
        <f>LOOKUP(A483,'[2]Collin Seedling for R'!$A$3:$A$51,'[2]Collin Seedling for R'!$R$3:$R$51)</f>
        <v>High</v>
      </c>
      <c r="L483" s="2" t="str">
        <f>LOOKUP(A483,'[2]Collin Seedling for R'!$A$3:$A$51,'[2]Collin Seedling for R'!$T$3:$T$51)</f>
        <v>FS</v>
      </c>
      <c r="M483" s="2" t="str">
        <f>LOOKUP(A483,'[2]Collin Seedling for R'!$A$3:$A$51,'[2]Collin Seedling for R'!$P$3:$P$51)</f>
        <v>Seeded</v>
      </c>
      <c r="N483" s="8">
        <f t="shared" si="7"/>
        <v>0</v>
      </c>
      <c r="O483" s="2" t="str">
        <f>LOOKUP(H483,[2]plantlist!$A$2:$A$943,[2]plantlist!$B$2:$B$943)</f>
        <v>L</v>
      </c>
    </row>
    <row r="484" spans="1:15" x14ac:dyDescent="0.2">
      <c r="A484" s="7" t="s">
        <v>247</v>
      </c>
      <c r="B484" s="2">
        <v>1998</v>
      </c>
      <c r="C484" s="2" t="s">
        <v>0</v>
      </c>
      <c r="D484" s="2">
        <v>26</v>
      </c>
      <c r="E484" s="2">
        <v>185</v>
      </c>
      <c r="F484" s="2">
        <v>211</v>
      </c>
      <c r="G484" s="2">
        <v>5000</v>
      </c>
      <c r="H484" s="2" t="s">
        <v>372</v>
      </c>
      <c r="I484" s="2" t="s">
        <v>2</v>
      </c>
      <c r="J484" s="2" t="s">
        <v>48</v>
      </c>
      <c r="K484" s="2" t="str">
        <f>LOOKUP(A484,'[2]Collin Seedling for R'!$A$3:$A$51,'[2]Collin Seedling for R'!$R$3:$R$51)</f>
        <v>High</v>
      </c>
      <c r="L484" s="2" t="str">
        <f>LOOKUP(A484,'[2]Collin Seedling for R'!$A$3:$A$51,'[2]Collin Seedling for R'!$T$3:$T$51)</f>
        <v>FS</v>
      </c>
      <c r="M484" s="2" t="str">
        <f>LOOKUP(A484,'[2]Collin Seedling for R'!$A$3:$A$51,'[2]Collin Seedling for R'!$P$3:$P$51)</f>
        <v>Seeded</v>
      </c>
      <c r="N484" s="8">
        <f t="shared" si="7"/>
        <v>3.6999999999999997</v>
      </c>
      <c r="O484" s="2" t="str">
        <f>LOOKUP(H484,[2]plantlist!$A$2:$A$943,[2]plantlist!$B$2:$B$943)</f>
        <v>G</v>
      </c>
    </row>
    <row r="485" spans="1:15" x14ac:dyDescent="0.2">
      <c r="A485" s="7" t="s">
        <v>247</v>
      </c>
      <c r="B485" s="2">
        <v>1998</v>
      </c>
      <c r="C485" s="2" t="s">
        <v>0</v>
      </c>
      <c r="D485" s="2">
        <v>20</v>
      </c>
      <c r="E485" s="2">
        <v>184</v>
      </c>
      <c r="F485" s="2">
        <v>204</v>
      </c>
      <c r="G485" s="2">
        <v>5000</v>
      </c>
      <c r="H485" s="2" t="s">
        <v>368</v>
      </c>
      <c r="I485" s="2" t="s">
        <v>19</v>
      </c>
      <c r="J485" s="2" t="s">
        <v>369</v>
      </c>
      <c r="K485" s="2" t="str">
        <f>LOOKUP(A485,'[2]Collin Seedling for R'!$A$3:$A$51,'[2]Collin Seedling for R'!$R$3:$R$51)</f>
        <v>High</v>
      </c>
      <c r="L485" s="2" t="str">
        <f>LOOKUP(A485,'[2]Collin Seedling for R'!$A$3:$A$51,'[2]Collin Seedling for R'!$T$3:$T$51)</f>
        <v>FS</v>
      </c>
      <c r="M485" s="2" t="str">
        <f>LOOKUP(A485,'[2]Collin Seedling for R'!$A$3:$A$51,'[2]Collin Seedling for R'!$P$3:$P$51)</f>
        <v>Seeded</v>
      </c>
      <c r="N485" s="8">
        <f t="shared" si="7"/>
        <v>3.6799999999999997</v>
      </c>
      <c r="O485" s="2" t="str">
        <f>LOOKUP(H485,[2]plantlist!$A$2:$A$943,[2]plantlist!$B$2:$B$943)</f>
        <v>G</v>
      </c>
    </row>
    <row r="486" spans="1:15" x14ac:dyDescent="0.2">
      <c r="A486" s="7" t="s">
        <v>247</v>
      </c>
      <c r="B486" s="2">
        <v>1998</v>
      </c>
      <c r="C486" s="2" t="s">
        <v>0</v>
      </c>
      <c r="D486" s="2">
        <v>17</v>
      </c>
      <c r="E486" s="2">
        <v>0</v>
      </c>
      <c r="F486" s="2">
        <v>17</v>
      </c>
      <c r="G486" s="2">
        <v>5000</v>
      </c>
      <c r="H486" s="2" t="s">
        <v>41</v>
      </c>
      <c r="I486" s="2" t="s">
        <v>2</v>
      </c>
      <c r="J486" s="2" t="s">
        <v>42</v>
      </c>
      <c r="K486" s="2" t="str">
        <f>LOOKUP(A486,'[2]Collin Seedling for R'!$A$3:$A$51,'[2]Collin Seedling for R'!$R$3:$R$51)</f>
        <v>High</v>
      </c>
      <c r="L486" s="2" t="str">
        <f>LOOKUP(A486,'[2]Collin Seedling for R'!$A$3:$A$51,'[2]Collin Seedling for R'!$T$3:$T$51)</f>
        <v>FS</v>
      </c>
      <c r="M486" s="2" t="str">
        <f>LOOKUP(A486,'[2]Collin Seedling for R'!$A$3:$A$51,'[2]Collin Seedling for R'!$P$3:$P$51)</f>
        <v>Seeded</v>
      </c>
      <c r="N486" s="8">
        <f t="shared" si="7"/>
        <v>0</v>
      </c>
      <c r="O486" s="2" t="str">
        <f>LOOKUP(H486,[2]plantlist!$A$2:$A$943,[2]plantlist!$B$2:$B$943)</f>
        <v>B</v>
      </c>
    </row>
    <row r="487" spans="1:15" x14ac:dyDescent="0.2">
      <c r="A487" s="7" t="s">
        <v>247</v>
      </c>
      <c r="B487" s="2">
        <v>1998</v>
      </c>
      <c r="C487" s="2" t="s">
        <v>0</v>
      </c>
      <c r="D487" s="2">
        <v>14</v>
      </c>
      <c r="E487" s="2">
        <v>81</v>
      </c>
      <c r="F487" s="2">
        <v>95</v>
      </c>
      <c r="G487" s="2">
        <v>5000</v>
      </c>
      <c r="H487" s="2" t="s">
        <v>248</v>
      </c>
      <c r="I487" s="2" t="s">
        <v>2</v>
      </c>
      <c r="J487" s="2" t="s">
        <v>249</v>
      </c>
      <c r="K487" s="2" t="str">
        <f>LOOKUP(A487,'[2]Collin Seedling for R'!$A$3:$A$51,'[2]Collin Seedling for R'!$R$3:$R$51)</f>
        <v>High</v>
      </c>
      <c r="L487" s="2" t="str">
        <f>LOOKUP(A487,'[2]Collin Seedling for R'!$A$3:$A$51,'[2]Collin Seedling for R'!$T$3:$T$51)</f>
        <v>FS</v>
      </c>
      <c r="M487" s="2" t="str">
        <f>LOOKUP(A487,'[2]Collin Seedling for R'!$A$3:$A$51,'[2]Collin Seedling for R'!$P$3:$P$51)</f>
        <v>Seeded</v>
      </c>
      <c r="N487" s="8">
        <f t="shared" si="7"/>
        <v>1.6199999999999999</v>
      </c>
      <c r="O487" s="2" t="str">
        <f>LOOKUP(H487,[2]plantlist!$A$2:$A$943,[2]plantlist!$B$2:$B$943)</f>
        <v>G</v>
      </c>
    </row>
    <row r="488" spans="1:15" x14ac:dyDescent="0.2">
      <c r="A488" s="7" t="s">
        <v>247</v>
      </c>
      <c r="B488" s="2">
        <v>1998</v>
      </c>
      <c r="C488" s="2" t="s">
        <v>0</v>
      </c>
      <c r="D488" s="2">
        <v>8</v>
      </c>
      <c r="E488" s="2">
        <v>75</v>
      </c>
      <c r="F488" s="2">
        <v>83</v>
      </c>
      <c r="G488" s="2">
        <v>5000</v>
      </c>
      <c r="H488" s="2" t="s">
        <v>370</v>
      </c>
      <c r="I488" s="2" t="s">
        <v>2</v>
      </c>
      <c r="J488" s="2" t="s">
        <v>371</v>
      </c>
      <c r="K488" s="2" t="str">
        <f>LOOKUP(A488,'[2]Collin Seedling for R'!$A$3:$A$51,'[2]Collin Seedling for R'!$R$3:$R$51)</f>
        <v>High</v>
      </c>
      <c r="L488" s="2" t="str">
        <f>LOOKUP(A488,'[2]Collin Seedling for R'!$A$3:$A$51,'[2]Collin Seedling for R'!$T$3:$T$51)</f>
        <v>FS</v>
      </c>
      <c r="M488" s="2" t="str">
        <f>LOOKUP(A488,'[2]Collin Seedling for R'!$A$3:$A$51,'[2]Collin Seedling for R'!$P$3:$P$51)</f>
        <v>Seeded</v>
      </c>
      <c r="N488" s="8">
        <f t="shared" si="7"/>
        <v>1.5</v>
      </c>
      <c r="O488" s="2" t="str">
        <f>LOOKUP(H488,[2]plantlist!$A$2:$A$943,[2]plantlist!$B$2:$B$943)</f>
        <v>G</v>
      </c>
    </row>
    <row r="489" spans="1:15" x14ac:dyDescent="0.2">
      <c r="A489" s="7" t="s">
        <v>247</v>
      </c>
      <c r="B489" s="2">
        <v>1998</v>
      </c>
      <c r="C489" s="2" t="s">
        <v>0</v>
      </c>
      <c r="D489" s="2">
        <v>6</v>
      </c>
      <c r="E489" s="2">
        <v>71</v>
      </c>
      <c r="F489" s="2">
        <v>77</v>
      </c>
      <c r="G489" s="2">
        <v>5000</v>
      </c>
      <c r="H489" s="2" t="s">
        <v>12</v>
      </c>
      <c r="I489" s="2" t="s">
        <v>2</v>
      </c>
      <c r="J489" s="2" t="s">
        <v>13</v>
      </c>
      <c r="K489" s="2" t="str">
        <f>LOOKUP(A489,'[2]Collin Seedling for R'!$A$3:$A$51,'[2]Collin Seedling for R'!$R$3:$R$51)</f>
        <v>High</v>
      </c>
      <c r="L489" s="2" t="str">
        <f>LOOKUP(A489,'[2]Collin Seedling for R'!$A$3:$A$51,'[2]Collin Seedling for R'!$T$3:$T$51)</f>
        <v>FS</v>
      </c>
      <c r="M489" s="2" t="str">
        <f>LOOKUP(A489,'[2]Collin Seedling for R'!$A$3:$A$51,'[2]Collin Seedling for R'!$P$3:$P$51)</f>
        <v>Seeded</v>
      </c>
      <c r="N489" s="8">
        <f t="shared" si="7"/>
        <v>1.4200000000000002</v>
      </c>
      <c r="O489" s="2" t="str">
        <f>LOOKUP(H489,[2]plantlist!$A$2:$A$943,[2]plantlist!$B$2:$B$943)</f>
        <v>G</v>
      </c>
    </row>
    <row r="490" spans="1:15" x14ac:dyDescent="0.2">
      <c r="A490" s="7" t="s">
        <v>247</v>
      </c>
      <c r="B490" s="2">
        <v>1998</v>
      </c>
      <c r="C490" s="2" t="s">
        <v>0</v>
      </c>
      <c r="D490" s="2">
        <v>6</v>
      </c>
      <c r="E490" s="2">
        <v>0</v>
      </c>
      <c r="F490" s="2">
        <v>6</v>
      </c>
      <c r="G490" s="2">
        <v>5000</v>
      </c>
      <c r="H490" s="2" t="s">
        <v>366</v>
      </c>
      <c r="I490" s="2" t="s">
        <v>2</v>
      </c>
      <c r="J490" s="2" t="s">
        <v>367</v>
      </c>
      <c r="K490" s="2" t="str">
        <f>LOOKUP(A490,'[2]Collin Seedling for R'!$A$3:$A$51,'[2]Collin Seedling for R'!$R$3:$R$51)</f>
        <v>High</v>
      </c>
      <c r="L490" s="2" t="str">
        <f>LOOKUP(A490,'[2]Collin Seedling for R'!$A$3:$A$51,'[2]Collin Seedling for R'!$T$3:$T$51)</f>
        <v>FS</v>
      </c>
      <c r="M490" s="2" t="str">
        <f>LOOKUP(A490,'[2]Collin Seedling for R'!$A$3:$A$51,'[2]Collin Seedling for R'!$P$3:$P$51)</f>
        <v>Seeded</v>
      </c>
      <c r="N490" s="8">
        <f t="shared" si="7"/>
        <v>0</v>
      </c>
      <c r="O490" s="2" t="str">
        <f>LOOKUP(H490,[2]plantlist!$A$2:$A$943,[2]plantlist!$B$2:$B$943)</f>
        <v>B</v>
      </c>
    </row>
    <row r="491" spans="1:15" x14ac:dyDescent="0.2">
      <c r="A491" s="7" t="s">
        <v>247</v>
      </c>
      <c r="B491" s="2">
        <v>1998</v>
      </c>
      <c r="C491" s="2" t="s">
        <v>0</v>
      </c>
      <c r="D491" s="2">
        <v>4</v>
      </c>
      <c r="E491" s="2">
        <v>19</v>
      </c>
      <c r="F491" s="2">
        <v>23</v>
      </c>
      <c r="G491" s="2">
        <v>5000</v>
      </c>
      <c r="H491" s="2" t="s">
        <v>442</v>
      </c>
      <c r="I491" s="2" t="s">
        <v>2</v>
      </c>
      <c r="J491" s="2" t="s">
        <v>443</v>
      </c>
      <c r="K491" s="2" t="str">
        <f>LOOKUP(A491,'[2]Collin Seedling for R'!$A$3:$A$51,'[2]Collin Seedling for R'!$R$3:$R$51)</f>
        <v>High</v>
      </c>
      <c r="L491" s="2" t="str">
        <f>LOOKUP(A491,'[2]Collin Seedling for R'!$A$3:$A$51,'[2]Collin Seedling for R'!$T$3:$T$51)</f>
        <v>FS</v>
      </c>
      <c r="M491" s="2" t="str">
        <f>LOOKUP(A491,'[2]Collin Seedling for R'!$A$3:$A$51,'[2]Collin Seedling for R'!$P$3:$P$51)</f>
        <v>Seeded</v>
      </c>
      <c r="N491" s="8">
        <f t="shared" si="7"/>
        <v>0.38</v>
      </c>
      <c r="O491" s="2" t="str">
        <f>LOOKUP(H491,[2]plantlist!$A$2:$A$943,[2]plantlist!$B$2:$B$943)</f>
        <v>M</v>
      </c>
    </row>
    <row r="492" spans="1:15" x14ac:dyDescent="0.2">
      <c r="A492" s="7" t="s">
        <v>247</v>
      </c>
      <c r="B492" s="2">
        <v>1998</v>
      </c>
      <c r="C492" s="2" t="s">
        <v>0</v>
      </c>
      <c r="D492" s="2">
        <v>0</v>
      </c>
      <c r="E492" s="2">
        <v>14</v>
      </c>
      <c r="F492" s="2">
        <v>14</v>
      </c>
      <c r="G492" s="2">
        <v>5000</v>
      </c>
      <c r="H492" s="2" t="s">
        <v>370</v>
      </c>
      <c r="I492" s="2" t="s">
        <v>19</v>
      </c>
      <c r="J492" s="2" t="s">
        <v>371</v>
      </c>
      <c r="K492" s="2" t="str">
        <f>LOOKUP(A492,'[2]Collin Seedling for R'!$A$3:$A$51,'[2]Collin Seedling for R'!$R$3:$R$51)</f>
        <v>High</v>
      </c>
      <c r="L492" s="2" t="str">
        <f>LOOKUP(A492,'[2]Collin Seedling for R'!$A$3:$A$51,'[2]Collin Seedling for R'!$T$3:$T$51)</f>
        <v>FS</v>
      </c>
      <c r="M492" s="2" t="str">
        <f>LOOKUP(A492,'[2]Collin Seedling for R'!$A$3:$A$51,'[2]Collin Seedling for R'!$P$3:$P$51)</f>
        <v>Seeded</v>
      </c>
      <c r="N492" s="8">
        <f t="shared" si="7"/>
        <v>0.27999999999999997</v>
      </c>
      <c r="O492" s="2" t="str">
        <f>LOOKUP(H492,[2]plantlist!$A$2:$A$943,[2]plantlist!$B$2:$B$943)</f>
        <v>G</v>
      </c>
    </row>
    <row r="493" spans="1:15" x14ac:dyDescent="0.2">
      <c r="A493" s="7" t="s">
        <v>247</v>
      </c>
      <c r="B493" s="2">
        <v>1998</v>
      </c>
      <c r="C493" s="2" t="s">
        <v>0</v>
      </c>
      <c r="D493" s="2">
        <v>0</v>
      </c>
      <c r="E493" s="2">
        <v>8</v>
      </c>
      <c r="F493" s="2">
        <v>8</v>
      </c>
      <c r="G493" s="2">
        <v>5000</v>
      </c>
      <c r="H493" s="2" t="s">
        <v>82</v>
      </c>
      <c r="I493" s="2" t="s">
        <v>2</v>
      </c>
      <c r="J493" s="2" t="s">
        <v>83</v>
      </c>
      <c r="K493" s="2" t="str">
        <f>LOOKUP(A493,'[2]Collin Seedling for R'!$A$3:$A$51,'[2]Collin Seedling for R'!$R$3:$R$51)</f>
        <v>High</v>
      </c>
      <c r="L493" s="2" t="str">
        <f>LOOKUP(A493,'[2]Collin Seedling for R'!$A$3:$A$51,'[2]Collin Seedling for R'!$T$3:$T$51)</f>
        <v>FS</v>
      </c>
      <c r="M493" s="2" t="str">
        <f>LOOKUP(A493,'[2]Collin Seedling for R'!$A$3:$A$51,'[2]Collin Seedling for R'!$P$3:$P$51)</f>
        <v>Seeded</v>
      </c>
      <c r="N493" s="8">
        <f t="shared" si="7"/>
        <v>0.16</v>
      </c>
      <c r="O493" s="2" t="str">
        <f>LOOKUP(H493,[2]plantlist!$A$2:$A$943,[2]plantlist!$B$2:$B$943)</f>
        <v>F</v>
      </c>
    </row>
    <row r="494" spans="1:15" x14ac:dyDescent="0.2">
      <c r="A494" s="7" t="s">
        <v>247</v>
      </c>
      <c r="B494" s="2">
        <v>1998</v>
      </c>
      <c r="C494" s="2" t="s">
        <v>0</v>
      </c>
      <c r="D494" s="2">
        <v>0</v>
      </c>
      <c r="E494" s="2">
        <v>4</v>
      </c>
      <c r="F494" s="2">
        <v>4</v>
      </c>
      <c r="G494" s="2">
        <v>5000</v>
      </c>
      <c r="H494" s="2" t="s">
        <v>373</v>
      </c>
      <c r="I494" s="2" t="s">
        <v>2</v>
      </c>
      <c r="J494" s="2" t="s">
        <v>67</v>
      </c>
      <c r="K494" s="2" t="str">
        <f>LOOKUP(A494,'[2]Collin Seedling for R'!$A$3:$A$51,'[2]Collin Seedling for R'!$R$3:$R$51)</f>
        <v>High</v>
      </c>
      <c r="L494" s="2" t="str">
        <f>LOOKUP(A494,'[2]Collin Seedling for R'!$A$3:$A$51,'[2]Collin Seedling for R'!$T$3:$T$51)</f>
        <v>FS</v>
      </c>
      <c r="M494" s="2" t="str">
        <f>LOOKUP(A494,'[2]Collin Seedling for R'!$A$3:$A$51,'[2]Collin Seedling for R'!$P$3:$P$51)</f>
        <v>Seeded</v>
      </c>
      <c r="N494" s="8">
        <f t="shared" si="7"/>
        <v>0.08</v>
      </c>
      <c r="O494" s="2" t="str">
        <f>LOOKUP(H494,[2]plantlist!$A$2:$A$943,[2]plantlist!$B$2:$B$943)</f>
        <v>G</v>
      </c>
    </row>
    <row r="495" spans="1:15" x14ac:dyDescent="0.2">
      <c r="A495" s="7" t="s">
        <v>247</v>
      </c>
      <c r="B495" s="2">
        <v>1998</v>
      </c>
      <c r="C495" s="2" t="s">
        <v>0</v>
      </c>
      <c r="D495" s="2">
        <v>0</v>
      </c>
      <c r="E495" s="2">
        <v>1</v>
      </c>
      <c r="F495" s="2">
        <v>1</v>
      </c>
      <c r="G495" s="2">
        <v>5000</v>
      </c>
      <c r="H495" s="2" t="s">
        <v>8</v>
      </c>
      <c r="I495" s="2" t="s">
        <v>2</v>
      </c>
      <c r="J495" s="2" t="s">
        <v>9</v>
      </c>
      <c r="K495" s="2" t="str">
        <f>LOOKUP(A495,'[2]Collin Seedling for R'!$A$3:$A$51,'[2]Collin Seedling for R'!$R$3:$R$51)</f>
        <v>High</v>
      </c>
      <c r="L495" s="2" t="str">
        <f>LOOKUP(A495,'[2]Collin Seedling for R'!$A$3:$A$51,'[2]Collin Seedling for R'!$T$3:$T$51)</f>
        <v>FS</v>
      </c>
      <c r="M495" s="2" t="str">
        <f>LOOKUP(A495,'[2]Collin Seedling for R'!$A$3:$A$51,'[2]Collin Seedling for R'!$P$3:$P$51)</f>
        <v>Seeded</v>
      </c>
      <c r="N495" s="8">
        <f t="shared" si="7"/>
        <v>0.02</v>
      </c>
      <c r="O495" s="2" t="str">
        <f>LOOKUP(H495,[2]plantlist!$A$2:$A$943,[2]plantlist!$B$2:$B$943)</f>
        <v>G</v>
      </c>
    </row>
    <row r="496" spans="1:15" x14ac:dyDescent="0.2">
      <c r="A496" s="7" t="s">
        <v>247</v>
      </c>
      <c r="B496" s="2">
        <v>1998</v>
      </c>
      <c r="C496" s="2" t="s">
        <v>0</v>
      </c>
      <c r="D496" s="2">
        <v>0</v>
      </c>
      <c r="E496" s="2">
        <v>30</v>
      </c>
      <c r="F496" s="2">
        <v>30</v>
      </c>
      <c r="G496" s="2">
        <v>5000</v>
      </c>
      <c r="H496" s="2" t="s">
        <v>23</v>
      </c>
      <c r="I496" s="2" t="s">
        <v>2</v>
      </c>
      <c r="J496" s="2" t="s">
        <v>24</v>
      </c>
      <c r="K496" s="2" t="str">
        <f>LOOKUP(A496,'[2]Collin Seedling for R'!$A$3:$A$51,'[2]Collin Seedling for R'!$R$3:$R$51)</f>
        <v>High</v>
      </c>
      <c r="L496" s="2" t="str">
        <f>LOOKUP(A496,'[2]Collin Seedling for R'!$A$3:$A$51,'[2]Collin Seedling for R'!$T$3:$T$51)</f>
        <v>FS</v>
      </c>
      <c r="M496" s="2" t="str">
        <f>LOOKUP(A496,'[2]Collin Seedling for R'!$A$3:$A$51,'[2]Collin Seedling for R'!$P$3:$P$51)</f>
        <v>Seeded</v>
      </c>
      <c r="N496" s="8">
        <f t="shared" si="7"/>
        <v>0.6</v>
      </c>
      <c r="O496" s="2" t="str">
        <f>LOOKUP(H496,[2]plantlist!$A$2:$A$943,[2]plantlist!$B$2:$B$943)</f>
        <v>S</v>
      </c>
    </row>
    <row r="497" spans="1:15" x14ac:dyDescent="0.2">
      <c r="A497" s="7" t="s">
        <v>247</v>
      </c>
      <c r="B497" s="2">
        <v>1998</v>
      </c>
      <c r="C497" s="2" t="s">
        <v>0</v>
      </c>
      <c r="D497" s="2">
        <v>0</v>
      </c>
      <c r="E497" s="2">
        <v>177</v>
      </c>
      <c r="F497" s="2">
        <v>177</v>
      </c>
      <c r="G497" s="2">
        <v>5000</v>
      </c>
      <c r="H497" s="2" t="s">
        <v>16</v>
      </c>
      <c r="I497" s="2" t="s">
        <v>2</v>
      </c>
      <c r="J497" s="2" t="s">
        <v>17</v>
      </c>
      <c r="K497" s="2" t="str">
        <f>LOOKUP(A497,'[2]Collin Seedling for R'!$A$3:$A$51,'[2]Collin Seedling for R'!$R$3:$R$51)</f>
        <v>High</v>
      </c>
      <c r="L497" s="2" t="str">
        <f>LOOKUP(A497,'[2]Collin Seedling for R'!$A$3:$A$51,'[2]Collin Seedling for R'!$T$3:$T$51)</f>
        <v>FS</v>
      </c>
      <c r="M497" s="2" t="str">
        <f>LOOKUP(A497,'[2]Collin Seedling for R'!$A$3:$A$51,'[2]Collin Seedling for R'!$P$3:$P$51)</f>
        <v>Seeded</v>
      </c>
      <c r="N497" s="8">
        <f t="shared" si="7"/>
        <v>3.54</v>
      </c>
      <c r="O497" s="2" t="str">
        <f>LOOKUP(H497,[2]plantlist!$A$2:$A$943,[2]plantlist!$B$2:$B$943)</f>
        <v>S</v>
      </c>
    </row>
    <row r="498" spans="1:15" x14ac:dyDescent="0.2">
      <c r="A498" s="7" t="s">
        <v>247</v>
      </c>
      <c r="B498" s="2">
        <v>1998</v>
      </c>
      <c r="C498" s="2" t="s">
        <v>0</v>
      </c>
      <c r="D498" s="2">
        <v>0</v>
      </c>
      <c r="E498" s="2">
        <v>7</v>
      </c>
      <c r="F498" s="2">
        <v>7</v>
      </c>
      <c r="G498" s="2">
        <v>5000</v>
      </c>
      <c r="H498" s="2" t="s">
        <v>16</v>
      </c>
      <c r="I498" s="2" t="s">
        <v>19</v>
      </c>
      <c r="J498" s="2" t="s">
        <v>17</v>
      </c>
      <c r="K498" s="2" t="str">
        <f>LOOKUP(A498,'[2]Collin Seedling for R'!$A$3:$A$51,'[2]Collin Seedling for R'!$R$3:$R$51)</f>
        <v>High</v>
      </c>
      <c r="L498" s="2" t="str">
        <f>LOOKUP(A498,'[2]Collin Seedling for R'!$A$3:$A$51,'[2]Collin Seedling for R'!$T$3:$T$51)</f>
        <v>FS</v>
      </c>
      <c r="M498" s="2" t="str">
        <f>LOOKUP(A498,'[2]Collin Seedling for R'!$A$3:$A$51,'[2]Collin Seedling for R'!$P$3:$P$51)</f>
        <v>Seeded</v>
      </c>
      <c r="N498" s="8">
        <f t="shared" si="7"/>
        <v>0.13999999999999999</v>
      </c>
      <c r="O498" s="2" t="str">
        <f>LOOKUP(H498,[2]plantlist!$A$2:$A$943,[2]plantlist!$B$2:$B$943)</f>
        <v>S</v>
      </c>
    </row>
    <row r="499" spans="1:15" x14ac:dyDescent="0.2">
      <c r="A499" s="7" t="s">
        <v>247</v>
      </c>
      <c r="B499" s="2">
        <v>2008</v>
      </c>
      <c r="C499" s="2" t="s">
        <v>0</v>
      </c>
      <c r="D499" s="2">
        <v>3891</v>
      </c>
      <c r="E499" s="2">
        <v>0</v>
      </c>
      <c r="F499" s="2">
        <v>3891</v>
      </c>
      <c r="G499" s="2">
        <v>5005</v>
      </c>
      <c r="H499" s="2" t="s">
        <v>6</v>
      </c>
      <c r="I499" s="2" t="s">
        <v>2</v>
      </c>
      <c r="J499" s="2" t="s">
        <v>7</v>
      </c>
      <c r="K499" s="2" t="str">
        <f>LOOKUP(A499,'[2]Collin Seedling for R'!$A$3:$A$51,'[2]Collin Seedling for R'!$R$3:$R$51)</f>
        <v>High</v>
      </c>
      <c r="L499" s="2" t="str">
        <f>LOOKUP(A499,'[2]Collin Seedling for R'!$A$3:$A$51,'[2]Collin Seedling for R'!$T$3:$T$51)</f>
        <v>FS</v>
      </c>
      <c r="M499" s="2" t="str">
        <f>LOOKUP(A499,'[2]Collin Seedling for R'!$A$3:$A$51,'[2]Collin Seedling for R'!$P$3:$P$51)</f>
        <v>Seeded</v>
      </c>
      <c r="N499" s="8">
        <f t="shared" si="7"/>
        <v>0</v>
      </c>
      <c r="O499" s="2" t="str">
        <f>LOOKUP(H499,[2]plantlist!$A$2:$A$943,[2]plantlist!$B$2:$B$943)</f>
        <v>L</v>
      </c>
    </row>
    <row r="500" spans="1:15" x14ac:dyDescent="0.2">
      <c r="A500" s="7" t="s">
        <v>247</v>
      </c>
      <c r="B500" s="2">
        <v>2008</v>
      </c>
      <c r="C500" s="2" t="s">
        <v>0</v>
      </c>
      <c r="D500" s="2">
        <v>715</v>
      </c>
      <c r="E500" s="2">
        <v>0</v>
      </c>
      <c r="F500" s="2">
        <v>715</v>
      </c>
      <c r="G500" s="2">
        <v>5005</v>
      </c>
      <c r="H500" s="2" t="s">
        <v>1</v>
      </c>
      <c r="I500" s="2" t="s">
        <v>2</v>
      </c>
      <c r="J500" s="2" t="s">
        <v>216</v>
      </c>
      <c r="K500" s="2" t="str">
        <f>LOOKUP(A500,'[2]Collin Seedling for R'!$A$3:$A$51,'[2]Collin Seedling for R'!$R$3:$R$51)</f>
        <v>High</v>
      </c>
      <c r="L500" s="2" t="str">
        <f>LOOKUP(A500,'[2]Collin Seedling for R'!$A$3:$A$51,'[2]Collin Seedling for R'!$T$3:$T$51)</f>
        <v>FS</v>
      </c>
      <c r="M500" s="2" t="str">
        <f>LOOKUP(A500,'[2]Collin Seedling for R'!$A$3:$A$51,'[2]Collin Seedling for R'!$P$3:$P$51)</f>
        <v>Seeded</v>
      </c>
      <c r="N500" s="8">
        <f t="shared" si="7"/>
        <v>0</v>
      </c>
      <c r="O500" s="2" t="s">
        <v>217</v>
      </c>
    </row>
    <row r="501" spans="1:15" x14ac:dyDescent="0.2">
      <c r="A501" s="7" t="s">
        <v>247</v>
      </c>
      <c r="B501" s="2">
        <v>2008</v>
      </c>
      <c r="C501" s="2" t="s">
        <v>0</v>
      </c>
      <c r="D501" s="2">
        <v>254</v>
      </c>
      <c r="E501" s="2">
        <v>460</v>
      </c>
      <c r="F501" s="2">
        <v>714</v>
      </c>
      <c r="G501" s="2">
        <v>5005</v>
      </c>
      <c r="H501" s="2" t="s">
        <v>10</v>
      </c>
      <c r="I501" s="2" t="s">
        <v>2</v>
      </c>
      <c r="J501" s="2" t="s">
        <v>11</v>
      </c>
      <c r="K501" s="2" t="str">
        <f>LOOKUP(A501,'[2]Collin Seedling for R'!$A$3:$A$51,'[2]Collin Seedling for R'!$R$3:$R$51)</f>
        <v>High</v>
      </c>
      <c r="L501" s="2" t="str">
        <f>LOOKUP(A501,'[2]Collin Seedling for R'!$A$3:$A$51,'[2]Collin Seedling for R'!$T$3:$T$51)</f>
        <v>FS</v>
      </c>
      <c r="M501" s="2" t="str">
        <f>LOOKUP(A501,'[2]Collin Seedling for R'!$A$3:$A$51,'[2]Collin Seedling for R'!$P$3:$P$51)</f>
        <v>Seeded</v>
      </c>
      <c r="N501" s="8">
        <f t="shared" si="7"/>
        <v>9.1908091908091905</v>
      </c>
      <c r="O501" s="2" t="str">
        <f>LOOKUP(H501,[2]plantlist!$A$2:$A$943,[2]plantlist!$B$2:$B$943)</f>
        <v>L</v>
      </c>
    </row>
    <row r="502" spans="1:15" x14ac:dyDescent="0.2">
      <c r="A502" s="7" t="s">
        <v>247</v>
      </c>
      <c r="B502" s="2">
        <v>2008</v>
      </c>
      <c r="C502" s="2" t="s">
        <v>0</v>
      </c>
      <c r="D502" s="2">
        <v>142</v>
      </c>
      <c r="E502" s="2">
        <v>408</v>
      </c>
      <c r="F502" s="2">
        <v>550</v>
      </c>
      <c r="G502" s="2">
        <v>5005</v>
      </c>
      <c r="H502" s="2" t="s">
        <v>12</v>
      </c>
      <c r="I502" s="2" t="s">
        <v>2</v>
      </c>
      <c r="J502" s="2" t="s">
        <v>13</v>
      </c>
      <c r="K502" s="2" t="str">
        <f>LOOKUP(A502,'[2]Collin Seedling for R'!$A$3:$A$51,'[2]Collin Seedling for R'!$R$3:$R$51)</f>
        <v>High</v>
      </c>
      <c r="L502" s="2" t="str">
        <f>LOOKUP(A502,'[2]Collin Seedling for R'!$A$3:$A$51,'[2]Collin Seedling for R'!$T$3:$T$51)</f>
        <v>FS</v>
      </c>
      <c r="M502" s="2" t="str">
        <f>LOOKUP(A502,'[2]Collin Seedling for R'!$A$3:$A$51,'[2]Collin Seedling for R'!$P$3:$P$51)</f>
        <v>Seeded</v>
      </c>
      <c r="N502" s="8">
        <f t="shared" si="7"/>
        <v>8.1518481518481529</v>
      </c>
      <c r="O502" s="2" t="str">
        <f>LOOKUP(H502,[2]plantlist!$A$2:$A$943,[2]plantlist!$B$2:$B$943)</f>
        <v>G</v>
      </c>
    </row>
    <row r="503" spans="1:15" x14ac:dyDescent="0.2">
      <c r="A503" s="7" t="s">
        <v>247</v>
      </c>
      <c r="B503" s="2">
        <v>2008</v>
      </c>
      <c r="C503" s="2" t="s">
        <v>0</v>
      </c>
      <c r="D503" s="2">
        <v>3</v>
      </c>
      <c r="E503" s="2">
        <v>723</v>
      </c>
      <c r="F503" s="2">
        <v>726</v>
      </c>
      <c r="G503" s="2">
        <v>5005</v>
      </c>
      <c r="H503" s="2" t="s">
        <v>16</v>
      </c>
      <c r="I503" s="2" t="s">
        <v>2</v>
      </c>
      <c r="J503" s="2" t="s">
        <v>17</v>
      </c>
      <c r="K503" s="2" t="str">
        <f>LOOKUP(A503,'[2]Collin Seedling for R'!$A$3:$A$51,'[2]Collin Seedling for R'!$R$3:$R$51)</f>
        <v>High</v>
      </c>
      <c r="L503" s="2" t="str">
        <f>LOOKUP(A503,'[2]Collin Seedling for R'!$A$3:$A$51,'[2]Collin Seedling for R'!$T$3:$T$51)</f>
        <v>FS</v>
      </c>
      <c r="M503" s="2" t="str">
        <f>LOOKUP(A503,'[2]Collin Seedling for R'!$A$3:$A$51,'[2]Collin Seedling for R'!$P$3:$P$51)</f>
        <v>Seeded</v>
      </c>
      <c r="N503" s="8">
        <f t="shared" si="7"/>
        <v>14.445554445554446</v>
      </c>
      <c r="O503" s="2" t="str">
        <f>LOOKUP(H503,[2]plantlist!$A$2:$A$943,[2]plantlist!$B$2:$B$943)</f>
        <v>S</v>
      </c>
    </row>
    <row r="504" spans="1:15" x14ac:dyDescent="0.2">
      <c r="A504" s="7" t="s">
        <v>247</v>
      </c>
      <c r="B504" s="2">
        <v>2008</v>
      </c>
      <c r="C504" s="2" t="s">
        <v>0</v>
      </c>
      <c r="D504" s="2">
        <v>0</v>
      </c>
      <c r="E504" s="2">
        <v>890</v>
      </c>
      <c r="F504" s="2">
        <v>890</v>
      </c>
      <c r="G504" s="2">
        <v>5005</v>
      </c>
      <c r="H504" s="2" t="s">
        <v>47</v>
      </c>
      <c r="I504" s="2" t="s">
        <v>2</v>
      </c>
      <c r="J504" s="2" t="s">
        <v>48</v>
      </c>
      <c r="K504" s="2" t="str">
        <f>LOOKUP(A504,'[2]Collin Seedling for R'!$A$3:$A$51,'[2]Collin Seedling for R'!$R$3:$R$51)</f>
        <v>High</v>
      </c>
      <c r="L504" s="2" t="str">
        <f>LOOKUP(A504,'[2]Collin Seedling for R'!$A$3:$A$51,'[2]Collin Seedling for R'!$T$3:$T$51)</f>
        <v>FS</v>
      </c>
      <c r="M504" s="2" t="str">
        <f>LOOKUP(A504,'[2]Collin Seedling for R'!$A$3:$A$51,'[2]Collin Seedling for R'!$P$3:$P$51)</f>
        <v>Seeded</v>
      </c>
      <c r="N504" s="8">
        <f t="shared" si="7"/>
        <v>17.782217782217781</v>
      </c>
      <c r="O504" s="2" t="str">
        <f>LOOKUP(H504,[2]plantlist!$A$2:$A$943,[2]plantlist!$B$2:$B$943)</f>
        <v>G</v>
      </c>
    </row>
    <row r="505" spans="1:15" x14ac:dyDescent="0.2">
      <c r="A505" s="7" t="s">
        <v>247</v>
      </c>
      <c r="B505" s="2">
        <v>2008</v>
      </c>
      <c r="C505" s="2" t="s">
        <v>0</v>
      </c>
      <c r="D505" s="2">
        <v>0</v>
      </c>
      <c r="E505" s="2">
        <v>1509</v>
      </c>
      <c r="F505" s="2">
        <v>1509</v>
      </c>
      <c r="G505" s="2">
        <v>5005</v>
      </c>
      <c r="H505" s="2" t="s">
        <v>8</v>
      </c>
      <c r="I505" s="2" t="s">
        <v>2</v>
      </c>
      <c r="J505" s="2" t="s">
        <v>9</v>
      </c>
      <c r="K505" s="2" t="str">
        <f>LOOKUP(A505,'[2]Collin Seedling for R'!$A$3:$A$51,'[2]Collin Seedling for R'!$R$3:$R$51)</f>
        <v>High</v>
      </c>
      <c r="L505" s="2" t="str">
        <f>LOOKUP(A505,'[2]Collin Seedling for R'!$A$3:$A$51,'[2]Collin Seedling for R'!$T$3:$T$51)</f>
        <v>FS</v>
      </c>
      <c r="M505" s="2" t="str">
        <f>LOOKUP(A505,'[2]Collin Seedling for R'!$A$3:$A$51,'[2]Collin Seedling for R'!$P$3:$P$51)</f>
        <v>Seeded</v>
      </c>
      <c r="N505" s="8">
        <f t="shared" si="7"/>
        <v>30.149850149850149</v>
      </c>
      <c r="O505" s="2" t="str">
        <f>LOOKUP(H505,[2]plantlist!$A$2:$A$943,[2]plantlist!$B$2:$B$943)</f>
        <v>G</v>
      </c>
    </row>
    <row r="506" spans="1:15" x14ac:dyDescent="0.2">
      <c r="A506" s="7" t="s">
        <v>247</v>
      </c>
      <c r="B506" s="2">
        <v>2008</v>
      </c>
      <c r="C506" s="2" t="s">
        <v>0</v>
      </c>
      <c r="D506" s="2">
        <v>0</v>
      </c>
      <c r="E506" s="2">
        <v>787</v>
      </c>
      <c r="F506" s="2">
        <v>787</v>
      </c>
      <c r="G506" s="2">
        <v>5005</v>
      </c>
      <c r="H506" s="2" t="s">
        <v>23</v>
      </c>
      <c r="I506" s="2" t="s">
        <v>2</v>
      </c>
      <c r="J506" s="2" t="s">
        <v>24</v>
      </c>
      <c r="K506" s="2" t="str">
        <f>LOOKUP(A506,'[2]Collin Seedling for R'!$A$3:$A$51,'[2]Collin Seedling for R'!$R$3:$R$51)</f>
        <v>High</v>
      </c>
      <c r="L506" s="2" t="str">
        <f>LOOKUP(A506,'[2]Collin Seedling for R'!$A$3:$A$51,'[2]Collin Seedling for R'!$T$3:$T$51)</f>
        <v>FS</v>
      </c>
      <c r="M506" s="2" t="str">
        <f>LOOKUP(A506,'[2]Collin Seedling for R'!$A$3:$A$51,'[2]Collin Seedling for R'!$P$3:$P$51)</f>
        <v>Seeded</v>
      </c>
      <c r="N506" s="8">
        <f t="shared" si="7"/>
        <v>15.724275724275724</v>
      </c>
      <c r="O506" s="2" t="str">
        <f>LOOKUP(H506,[2]plantlist!$A$2:$A$943,[2]plantlist!$B$2:$B$943)</f>
        <v>S</v>
      </c>
    </row>
    <row r="507" spans="1:15" x14ac:dyDescent="0.2">
      <c r="A507" s="7" t="s">
        <v>247</v>
      </c>
      <c r="B507" s="2">
        <v>2008</v>
      </c>
      <c r="C507" s="2" t="s">
        <v>0</v>
      </c>
      <c r="D507" s="2">
        <v>0</v>
      </c>
      <c r="E507" s="2">
        <v>9</v>
      </c>
      <c r="F507" s="2">
        <v>9</v>
      </c>
      <c r="G507" s="2">
        <v>5005</v>
      </c>
      <c r="H507" s="2" t="s">
        <v>118</v>
      </c>
      <c r="I507" s="2" t="s">
        <v>2</v>
      </c>
      <c r="J507" s="2" t="s">
        <v>119</v>
      </c>
      <c r="K507" s="2" t="str">
        <f>LOOKUP(A507,'[2]Collin Seedling for R'!$A$3:$A$51,'[2]Collin Seedling for R'!$R$3:$R$51)</f>
        <v>High</v>
      </c>
      <c r="L507" s="2" t="str">
        <f>LOOKUP(A507,'[2]Collin Seedling for R'!$A$3:$A$51,'[2]Collin Seedling for R'!$T$3:$T$51)</f>
        <v>FS</v>
      </c>
      <c r="M507" s="2" t="str">
        <f>LOOKUP(A507,'[2]Collin Seedling for R'!$A$3:$A$51,'[2]Collin Seedling for R'!$P$3:$P$51)</f>
        <v>Seeded</v>
      </c>
      <c r="N507" s="8">
        <f t="shared" si="7"/>
        <v>0.17982017982017981</v>
      </c>
      <c r="O507" s="2" t="str">
        <f>LOOKUP(H507,[2]plantlist!$A$2:$A$943,[2]plantlist!$B$2:$B$943)</f>
        <v>F</v>
      </c>
    </row>
    <row r="508" spans="1:15" x14ac:dyDescent="0.2">
      <c r="A508" s="7" t="s">
        <v>247</v>
      </c>
      <c r="B508" s="2">
        <v>2008</v>
      </c>
      <c r="C508" s="2" t="s">
        <v>0</v>
      </c>
      <c r="D508" s="2">
        <v>0</v>
      </c>
      <c r="E508" s="2">
        <v>59</v>
      </c>
      <c r="F508" s="2">
        <v>59</v>
      </c>
      <c r="G508" s="2">
        <v>5005</v>
      </c>
      <c r="H508" s="2" t="s">
        <v>248</v>
      </c>
      <c r="I508" s="2" t="s">
        <v>19</v>
      </c>
      <c r="J508" s="2" t="s">
        <v>249</v>
      </c>
      <c r="K508" s="2" t="str">
        <f>LOOKUP(A508,'[2]Collin Seedling for R'!$A$3:$A$51,'[2]Collin Seedling for R'!$R$3:$R$51)</f>
        <v>High</v>
      </c>
      <c r="L508" s="2" t="str">
        <f>LOOKUP(A508,'[2]Collin Seedling for R'!$A$3:$A$51,'[2]Collin Seedling for R'!$T$3:$T$51)</f>
        <v>FS</v>
      </c>
      <c r="M508" s="2" t="str">
        <f>LOOKUP(A508,'[2]Collin Seedling for R'!$A$3:$A$51,'[2]Collin Seedling for R'!$P$3:$P$51)</f>
        <v>Seeded</v>
      </c>
      <c r="N508" s="8">
        <f t="shared" si="7"/>
        <v>1.1788211788211789</v>
      </c>
      <c r="O508" s="2" t="str">
        <f>LOOKUP(H508,[2]plantlist!$A$2:$A$943,[2]plantlist!$B$2:$B$943)</f>
        <v>G</v>
      </c>
    </row>
    <row r="509" spans="1:15" x14ac:dyDescent="0.2">
      <c r="A509" s="7" t="s">
        <v>247</v>
      </c>
      <c r="B509" s="2">
        <v>2008</v>
      </c>
      <c r="C509" s="2" t="s">
        <v>0</v>
      </c>
      <c r="D509" s="2">
        <v>0</v>
      </c>
      <c r="E509" s="2">
        <v>4</v>
      </c>
      <c r="F509" s="2">
        <v>4</v>
      </c>
      <c r="G509" s="2">
        <v>5005</v>
      </c>
      <c r="H509" s="2" t="s">
        <v>148</v>
      </c>
      <c r="I509" s="2" t="s">
        <v>2</v>
      </c>
      <c r="J509" s="2" t="s">
        <v>149</v>
      </c>
      <c r="K509" s="2" t="str">
        <f>LOOKUP(A509,'[2]Collin Seedling for R'!$A$3:$A$51,'[2]Collin Seedling for R'!$R$3:$R$51)</f>
        <v>High</v>
      </c>
      <c r="L509" s="2" t="str">
        <f>LOOKUP(A509,'[2]Collin Seedling for R'!$A$3:$A$51,'[2]Collin Seedling for R'!$T$3:$T$51)</f>
        <v>FS</v>
      </c>
      <c r="M509" s="2" t="str">
        <f>LOOKUP(A509,'[2]Collin Seedling for R'!$A$3:$A$51,'[2]Collin Seedling for R'!$P$3:$P$51)</f>
        <v>Seeded</v>
      </c>
      <c r="N509" s="8">
        <f t="shared" si="7"/>
        <v>7.992007992007992E-2</v>
      </c>
      <c r="O509" s="2" t="str">
        <f>LOOKUP(H509,[2]plantlist!$A$2:$A$943,[2]plantlist!$B$2:$B$943)</f>
        <v>F</v>
      </c>
    </row>
    <row r="510" spans="1:15" x14ac:dyDescent="0.2">
      <c r="A510" s="7" t="s">
        <v>247</v>
      </c>
      <c r="B510" s="2">
        <v>2008</v>
      </c>
      <c r="C510" s="2" t="s">
        <v>0</v>
      </c>
      <c r="D510" s="2">
        <v>0</v>
      </c>
      <c r="E510" s="2">
        <v>38</v>
      </c>
      <c r="F510" s="2">
        <v>38</v>
      </c>
      <c r="G510" s="2">
        <v>5005</v>
      </c>
      <c r="H510" s="2" t="s">
        <v>218</v>
      </c>
      <c r="I510" s="2" t="s">
        <v>2</v>
      </c>
      <c r="J510" s="2" t="s">
        <v>219</v>
      </c>
      <c r="K510" s="2" t="str">
        <f>LOOKUP(A510,'[2]Collin Seedling for R'!$A$3:$A$51,'[2]Collin Seedling for R'!$R$3:$R$51)</f>
        <v>High</v>
      </c>
      <c r="L510" s="2" t="str">
        <f>LOOKUP(A510,'[2]Collin Seedling for R'!$A$3:$A$51,'[2]Collin Seedling for R'!$T$3:$T$51)</f>
        <v>FS</v>
      </c>
      <c r="M510" s="2" t="str">
        <f>LOOKUP(A510,'[2]Collin Seedling for R'!$A$3:$A$51,'[2]Collin Seedling for R'!$P$3:$P$51)</f>
        <v>Seeded</v>
      </c>
      <c r="N510" s="8">
        <f t="shared" si="7"/>
        <v>0.75924075924075929</v>
      </c>
      <c r="O510" s="2" t="str">
        <f>LOOKUP(H510,[2]plantlist!$A$2:$A$943,[2]plantlist!$B$2:$B$943)</f>
        <v>L</v>
      </c>
    </row>
    <row r="511" spans="1:15" x14ac:dyDescent="0.2">
      <c r="A511" s="7" t="s">
        <v>247</v>
      </c>
      <c r="B511" s="2">
        <v>2008</v>
      </c>
      <c r="C511" s="2" t="s">
        <v>0</v>
      </c>
      <c r="D511" s="2">
        <v>0</v>
      </c>
      <c r="E511" s="2">
        <v>71</v>
      </c>
      <c r="F511" s="2">
        <v>71</v>
      </c>
      <c r="G511" s="2">
        <v>5005</v>
      </c>
      <c r="H511" s="2" t="s">
        <v>227</v>
      </c>
      <c r="I511" s="2" t="s">
        <v>2</v>
      </c>
      <c r="J511" s="2" t="s">
        <v>228</v>
      </c>
      <c r="K511" s="2" t="str">
        <f>LOOKUP(A511,'[2]Collin Seedling for R'!$A$3:$A$51,'[2]Collin Seedling for R'!$R$3:$R$51)</f>
        <v>High</v>
      </c>
      <c r="L511" s="2" t="str">
        <f>LOOKUP(A511,'[2]Collin Seedling for R'!$A$3:$A$51,'[2]Collin Seedling for R'!$T$3:$T$51)</f>
        <v>FS</v>
      </c>
      <c r="M511" s="2" t="str">
        <f>LOOKUP(A511,'[2]Collin Seedling for R'!$A$3:$A$51,'[2]Collin Seedling for R'!$P$3:$P$51)</f>
        <v>Seeded</v>
      </c>
      <c r="N511" s="8">
        <f t="shared" si="7"/>
        <v>1.4185814185814187</v>
      </c>
      <c r="O511" s="2" t="str">
        <f>LOOKUP(H511,[2]plantlist!$A$2:$A$943,[2]plantlist!$B$2:$B$943)</f>
        <v>G</v>
      </c>
    </row>
    <row r="512" spans="1:15" x14ac:dyDescent="0.2">
      <c r="A512" s="7" t="s">
        <v>247</v>
      </c>
      <c r="B512" s="2">
        <v>2008</v>
      </c>
      <c r="C512" s="2" t="s">
        <v>0</v>
      </c>
      <c r="D512" s="2">
        <v>0</v>
      </c>
      <c r="E512" s="2">
        <v>36</v>
      </c>
      <c r="F512" s="2">
        <v>36</v>
      </c>
      <c r="G512" s="2">
        <v>5005</v>
      </c>
      <c r="H512" s="2" t="s">
        <v>162</v>
      </c>
      <c r="I512" s="2" t="s">
        <v>2</v>
      </c>
      <c r="J512" s="2" t="s">
        <v>163</v>
      </c>
      <c r="K512" s="2" t="str">
        <f>LOOKUP(A512,'[2]Collin Seedling for R'!$A$3:$A$51,'[2]Collin Seedling for R'!$R$3:$R$51)</f>
        <v>High</v>
      </c>
      <c r="L512" s="2" t="str">
        <f>LOOKUP(A512,'[2]Collin Seedling for R'!$A$3:$A$51,'[2]Collin Seedling for R'!$T$3:$T$51)</f>
        <v>FS</v>
      </c>
      <c r="M512" s="2" t="str">
        <f>LOOKUP(A512,'[2]Collin Seedling for R'!$A$3:$A$51,'[2]Collin Seedling for R'!$P$3:$P$51)</f>
        <v>Seeded</v>
      </c>
      <c r="N512" s="8">
        <f t="shared" si="7"/>
        <v>0.71928071928071924</v>
      </c>
      <c r="O512" s="2" t="str">
        <f>LOOKUP(H512,[2]plantlist!$A$2:$A$943,[2]plantlist!$B$2:$B$943)</f>
        <v>G</v>
      </c>
    </row>
    <row r="513" spans="1:15" x14ac:dyDescent="0.2">
      <c r="A513" s="7" t="s">
        <v>247</v>
      </c>
      <c r="B513" s="2">
        <v>2008</v>
      </c>
      <c r="C513" s="2" t="s">
        <v>0</v>
      </c>
      <c r="D513" s="2">
        <v>0</v>
      </c>
      <c r="E513" s="2">
        <v>71</v>
      </c>
      <c r="F513" s="2">
        <v>71</v>
      </c>
      <c r="G513" s="2">
        <v>5005</v>
      </c>
      <c r="H513" s="2" t="s">
        <v>248</v>
      </c>
      <c r="I513" s="2" t="s">
        <v>2</v>
      </c>
      <c r="J513" s="2" t="s">
        <v>249</v>
      </c>
      <c r="K513" s="2" t="str">
        <f>LOOKUP(A513,'[2]Collin Seedling for R'!$A$3:$A$51,'[2]Collin Seedling for R'!$R$3:$R$51)</f>
        <v>High</v>
      </c>
      <c r="L513" s="2" t="str">
        <f>LOOKUP(A513,'[2]Collin Seedling for R'!$A$3:$A$51,'[2]Collin Seedling for R'!$T$3:$T$51)</f>
        <v>FS</v>
      </c>
      <c r="M513" s="2" t="str">
        <f>LOOKUP(A513,'[2]Collin Seedling for R'!$A$3:$A$51,'[2]Collin Seedling for R'!$P$3:$P$51)</f>
        <v>Seeded</v>
      </c>
      <c r="N513" s="8">
        <f t="shared" si="7"/>
        <v>1.4185814185814187</v>
      </c>
      <c r="O513" s="2" t="str">
        <f>LOOKUP(H513,[2]plantlist!$A$2:$A$943,[2]plantlist!$B$2:$B$943)</f>
        <v>G</v>
      </c>
    </row>
    <row r="514" spans="1:15" x14ac:dyDescent="0.2">
      <c r="A514" s="7" t="s">
        <v>247</v>
      </c>
      <c r="B514" s="2">
        <v>2008</v>
      </c>
      <c r="C514" s="2" t="s">
        <v>0</v>
      </c>
      <c r="D514" s="2">
        <v>0</v>
      </c>
      <c r="E514" s="2">
        <v>142</v>
      </c>
      <c r="F514" s="2">
        <v>142</v>
      </c>
      <c r="G514" s="2">
        <v>5005</v>
      </c>
      <c r="H514" s="2" t="s">
        <v>229</v>
      </c>
      <c r="I514" s="2" t="s">
        <v>2</v>
      </c>
      <c r="J514" s="2" t="s">
        <v>40</v>
      </c>
      <c r="K514" s="2" t="str">
        <f>LOOKUP(A514,'[2]Collin Seedling for R'!$A$3:$A$51,'[2]Collin Seedling for R'!$R$3:$R$51)</f>
        <v>High</v>
      </c>
      <c r="L514" s="2" t="str">
        <f>LOOKUP(A514,'[2]Collin Seedling for R'!$A$3:$A$51,'[2]Collin Seedling for R'!$T$3:$T$51)</f>
        <v>FS</v>
      </c>
      <c r="M514" s="2" t="str">
        <f>LOOKUP(A514,'[2]Collin Seedling for R'!$A$3:$A$51,'[2]Collin Seedling for R'!$P$3:$P$51)</f>
        <v>Seeded</v>
      </c>
      <c r="N514" s="8">
        <f t="shared" ref="N514:N577" si="8">E514/G514*100</f>
        <v>2.8371628371628375</v>
      </c>
      <c r="O514" s="2" t="str">
        <f>LOOKUP(H514,[2]plantlist!$A$2:$A$943,[2]plantlist!$B$2:$B$943)</f>
        <v>F</v>
      </c>
    </row>
    <row r="515" spans="1:15" x14ac:dyDescent="0.2">
      <c r="A515" s="7" t="s">
        <v>247</v>
      </c>
      <c r="B515" s="2">
        <v>2008</v>
      </c>
      <c r="C515" s="2" t="s">
        <v>0</v>
      </c>
      <c r="D515" s="2">
        <v>0</v>
      </c>
      <c r="E515" s="2">
        <v>4</v>
      </c>
      <c r="F515" s="2">
        <v>4</v>
      </c>
      <c r="G515" s="2">
        <v>5005</v>
      </c>
      <c r="H515" s="2" t="s">
        <v>250</v>
      </c>
      <c r="I515" s="2" t="s">
        <v>2</v>
      </c>
      <c r="J515" s="2" t="s">
        <v>251</v>
      </c>
      <c r="K515" s="2" t="str">
        <f>LOOKUP(A515,'[2]Collin Seedling for R'!$A$3:$A$51,'[2]Collin Seedling for R'!$R$3:$R$51)</f>
        <v>High</v>
      </c>
      <c r="L515" s="2" t="str">
        <f>LOOKUP(A515,'[2]Collin Seedling for R'!$A$3:$A$51,'[2]Collin Seedling for R'!$T$3:$T$51)</f>
        <v>FS</v>
      </c>
      <c r="M515" s="2" t="str">
        <f>LOOKUP(A515,'[2]Collin Seedling for R'!$A$3:$A$51,'[2]Collin Seedling for R'!$P$3:$P$51)</f>
        <v>Seeded</v>
      </c>
      <c r="N515" s="8">
        <f t="shared" si="8"/>
        <v>7.992007992007992E-2</v>
      </c>
      <c r="O515" s="2" t="str">
        <f>LOOKUP(H515,[2]plantlist!$A$2:$A$943,[2]plantlist!$B$2:$B$943)</f>
        <v>F</v>
      </c>
    </row>
    <row r="516" spans="1:15" x14ac:dyDescent="0.2">
      <c r="A516" s="7" t="s">
        <v>247</v>
      </c>
      <c r="B516" s="2">
        <v>2008</v>
      </c>
      <c r="C516" s="2" t="s">
        <v>0</v>
      </c>
      <c r="D516" s="2">
        <v>0</v>
      </c>
      <c r="E516" s="2">
        <v>72</v>
      </c>
      <c r="F516" s="2">
        <v>72</v>
      </c>
      <c r="G516" s="2">
        <v>5005</v>
      </c>
      <c r="H516" s="2" t="s">
        <v>98</v>
      </c>
      <c r="I516" s="2" t="s">
        <v>2</v>
      </c>
      <c r="J516" s="2" t="s">
        <v>99</v>
      </c>
      <c r="K516" s="2" t="str">
        <f>LOOKUP(A516,'[2]Collin Seedling for R'!$A$3:$A$51,'[2]Collin Seedling for R'!$R$3:$R$51)</f>
        <v>High</v>
      </c>
      <c r="L516" s="2" t="str">
        <f>LOOKUP(A516,'[2]Collin Seedling for R'!$A$3:$A$51,'[2]Collin Seedling for R'!$T$3:$T$51)</f>
        <v>FS</v>
      </c>
      <c r="M516" s="2" t="str">
        <f>LOOKUP(A516,'[2]Collin Seedling for R'!$A$3:$A$51,'[2]Collin Seedling for R'!$P$3:$P$51)</f>
        <v>Seeded</v>
      </c>
      <c r="N516" s="8">
        <f t="shared" si="8"/>
        <v>1.4385614385614385</v>
      </c>
      <c r="O516" s="2" t="str">
        <f>LOOKUP(H516,[2]plantlist!$A$2:$A$943,[2]plantlist!$B$2:$B$943)</f>
        <v>F</v>
      </c>
    </row>
    <row r="517" spans="1:15" x14ac:dyDescent="0.2">
      <c r="A517" s="7" t="s">
        <v>247</v>
      </c>
      <c r="B517" s="2">
        <v>2008</v>
      </c>
      <c r="C517" s="2" t="s">
        <v>0</v>
      </c>
      <c r="D517" s="2">
        <v>0</v>
      </c>
      <c r="E517" s="2">
        <v>36</v>
      </c>
      <c r="F517" s="2">
        <v>36</v>
      </c>
      <c r="G517" s="2">
        <v>5005</v>
      </c>
      <c r="H517" s="2" t="s">
        <v>242</v>
      </c>
      <c r="I517" s="2" t="s">
        <v>2</v>
      </c>
      <c r="J517" s="2" t="s">
        <v>243</v>
      </c>
      <c r="K517" s="2" t="str">
        <f>LOOKUP(A517,'[2]Collin Seedling for R'!$A$3:$A$51,'[2]Collin Seedling for R'!$R$3:$R$51)</f>
        <v>High</v>
      </c>
      <c r="L517" s="2" t="str">
        <f>LOOKUP(A517,'[2]Collin Seedling for R'!$A$3:$A$51,'[2]Collin Seedling for R'!$T$3:$T$51)</f>
        <v>FS</v>
      </c>
      <c r="M517" s="2" t="str">
        <f>LOOKUP(A517,'[2]Collin Seedling for R'!$A$3:$A$51,'[2]Collin Seedling for R'!$P$3:$P$51)</f>
        <v>Seeded</v>
      </c>
      <c r="N517" s="8">
        <f t="shared" si="8"/>
        <v>0.71928071928071924</v>
      </c>
      <c r="O517" s="2" t="str">
        <f>LOOKUP(H517,[2]plantlist!$A$2:$A$943,[2]plantlist!$B$2:$B$943)</f>
        <v>G</v>
      </c>
    </row>
    <row r="518" spans="1:15" x14ac:dyDescent="0.2">
      <c r="A518" s="7" t="s">
        <v>247</v>
      </c>
      <c r="B518" s="2">
        <v>2008</v>
      </c>
      <c r="C518" s="2" t="s">
        <v>0</v>
      </c>
      <c r="D518" s="2">
        <v>0</v>
      </c>
      <c r="E518" s="2">
        <v>20</v>
      </c>
      <c r="F518" s="2">
        <v>20</v>
      </c>
      <c r="G518" s="2">
        <v>5005</v>
      </c>
      <c r="H518" s="2" t="s">
        <v>66</v>
      </c>
      <c r="I518" s="2" t="s">
        <v>2</v>
      </c>
      <c r="J518" s="2" t="s">
        <v>67</v>
      </c>
      <c r="K518" s="2" t="str">
        <f>LOOKUP(A518,'[2]Collin Seedling for R'!$A$3:$A$51,'[2]Collin Seedling for R'!$R$3:$R$51)</f>
        <v>High</v>
      </c>
      <c r="L518" s="2" t="str">
        <f>LOOKUP(A518,'[2]Collin Seedling for R'!$A$3:$A$51,'[2]Collin Seedling for R'!$T$3:$T$51)</f>
        <v>FS</v>
      </c>
      <c r="M518" s="2" t="str">
        <f>LOOKUP(A518,'[2]Collin Seedling for R'!$A$3:$A$51,'[2]Collin Seedling for R'!$P$3:$P$51)</f>
        <v>Seeded</v>
      </c>
      <c r="N518" s="8">
        <f t="shared" si="8"/>
        <v>0.39960039960039961</v>
      </c>
      <c r="O518" s="2" t="str">
        <f>LOOKUP(H518,[2]plantlist!$A$2:$A$943,[2]plantlist!$B$2:$B$943)</f>
        <v>G</v>
      </c>
    </row>
    <row r="519" spans="1:15" x14ac:dyDescent="0.2">
      <c r="A519" s="7" t="s">
        <v>247</v>
      </c>
      <c r="B519" s="2">
        <v>2008</v>
      </c>
      <c r="C519" s="2" t="s">
        <v>0</v>
      </c>
      <c r="D519" s="2">
        <v>0</v>
      </c>
      <c r="E519" s="2">
        <v>16</v>
      </c>
      <c r="F519" s="2">
        <v>16</v>
      </c>
      <c r="G519" s="2">
        <v>5005</v>
      </c>
      <c r="H519" s="2" t="s">
        <v>86</v>
      </c>
      <c r="I519" s="2" t="s">
        <v>2</v>
      </c>
      <c r="J519" s="2" t="s">
        <v>87</v>
      </c>
      <c r="K519" s="2" t="str">
        <f>LOOKUP(A519,'[2]Collin Seedling for R'!$A$3:$A$51,'[2]Collin Seedling for R'!$R$3:$R$51)</f>
        <v>High</v>
      </c>
      <c r="L519" s="2" t="str">
        <f>LOOKUP(A519,'[2]Collin Seedling for R'!$A$3:$A$51,'[2]Collin Seedling for R'!$T$3:$T$51)</f>
        <v>FS</v>
      </c>
      <c r="M519" s="2" t="str">
        <f>LOOKUP(A519,'[2]Collin Seedling for R'!$A$3:$A$51,'[2]Collin Seedling for R'!$P$3:$P$51)</f>
        <v>Seeded</v>
      </c>
      <c r="N519" s="8">
        <f t="shared" si="8"/>
        <v>0.31968031968031968</v>
      </c>
      <c r="O519" s="2" t="str">
        <f>LOOKUP(H519,[2]plantlist!$A$2:$A$943,[2]plantlist!$B$2:$B$943)</f>
        <v>F</v>
      </c>
    </row>
    <row r="520" spans="1:15" x14ac:dyDescent="0.2">
      <c r="A520" s="7" t="s">
        <v>247</v>
      </c>
      <c r="B520" s="2">
        <v>2008</v>
      </c>
      <c r="C520" s="2" t="s">
        <v>0</v>
      </c>
      <c r="D520" s="2">
        <v>0</v>
      </c>
      <c r="E520" s="2">
        <v>10</v>
      </c>
      <c r="F520" s="2">
        <v>10</v>
      </c>
      <c r="G520" s="2">
        <v>5005</v>
      </c>
      <c r="H520" s="2" t="s">
        <v>51</v>
      </c>
      <c r="I520" s="2" t="s">
        <v>2</v>
      </c>
      <c r="J520" s="2" t="s">
        <v>52</v>
      </c>
      <c r="K520" s="2" t="str">
        <f>LOOKUP(A520,'[2]Collin Seedling for R'!$A$3:$A$51,'[2]Collin Seedling for R'!$R$3:$R$51)</f>
        <v>High</v>
      </c>
      <c r="L520" s="2" t="str">
        <f>LOOKUP(A520,'[2]Collin Seedling for R'!$A$3:$A$51,'[2]Collin Seedling for R'!$T$3:$T$51)</f>
        <v>FS</v>
      </c>
      <c r="M520" s="2" t="str">
        <f>LOOKUP(A520,'[2]Collin Seedling for R'!$A$3:$A$51,'[2]Collin Seedling for R'!$P$3:$P$51)</f>
        <v>Seeded</v>
      </c>
      <c r="N520" s="8">
        <f t="shared" si="8"/>
        <v>0.19980019980019981</v>
      </c>
      <c r="O520" s="2" t="str">
        <f>LOOKUP(H520,[2]plantlist!$A$2:$A$943,[2]plantlist!$B$2:$B$943)</f>
        <v>F</v>
      </c>
    </row>
    <row r="521" spans="1:15" x14ac:dyDescent="0.2">
      <c r="A521" s="7" t="s">
        <v>247</v>
      </c>
      <c r="B521" s="2">
        <v>2008</v>
      </c>
      <c r="C521" s="2" t="s">
        <v>0</v>
      </c>
      <c r="D521" s="2">
        <v>0</v>
      </c>
      <c r="E521" s="2">
        <v>5</v>
      </c>
      <c r="F521" s="2">
        <v>5</v>
      </c>
      <c r="G521" s="2">
        <v>5005</v>
      </c>
      <c r="H521" s="2" t="s">
        <v>70</v>
      </c>
      <c r="I521" s="2" t="s">
        <v>2</v>
      </c>
      <c r="J521" s="2" t="s">
        <v>71</v>
      </c>
      <c r="K521" s="2" t="str">
        <f>LOOKUP(A521,'[2]Collin Seedling for R'!$A$3:$A$51,'[2]Collin Seedling for R'!$R$3:$R$51)</f>
        <v>High</v>
      </c>
      <c r="L521" s="2" t="str">
        <f>LOOKUP(A521,'[2]Collin Seedling for R'!$A$3:$A$51,'[2]Collin Seedling for R'!$T$3:$T$51)</f>
        <v>FS</v>
      </c>
      <c r="M521" s="2" t="str">
        <f>LOOKUP(A521,'[2]Collin Seedling for R'!$A$3:$A$51,'[2]Collin Seedling for R'!$P$3:$P$51)</f>
        <v>Seeded</v>
      </c>
      <c r="N521" s="8">
        <f t="shared" si="8"/>
        <v>9.9900099900099903E-2</v>
      </c>
      <c r="O521" s="2" t="str">
        <f>LOOKUP(H521,[2]plantlist!$A$2:$A$943,[2]plantlist!$B$2:$B$943)</f>
        <v>F</v>
      </c>
    </row>
    <row r="522" spans="1:15" x14ac:dyDescent="0.2">
      <c r="A522" s="7" t="s">
        <v>247</v>
      </c>
      <c r="B522" s="2">
        <v>2008</v>
      </c>
      <c r="C522" s="2" t="s">
        <v>0</v>
      </c>
      <c r="D522" s="2">
        <v>0</v>
      </c>
      <c r="E522" s="2">
        <v>55</v>
      </c>
      <c r="F522" s="2">
        <v>55</v>
      </c>
      <c r="G522" s="2">
        <v>5005</v>
      </c>
      <c r="H522" s="2" t="s">
        <v>96</v>
      </c>
      <c r="I522" s="2" t="s">
        <v>2</v>
      </c>
      <c r="J522" s="2" t="s">
        <v>97</v>
      </c>
      <c r="K522" s="2" t="str">
        <f>LOOKUP(A522,'[2]Collin Seedling for R'!$A$3:$A$51,'[2]Collin Seedling for R'!$R$3:$R$51)</f>
        <v>High</v>
      </c>
      <c r="L522" s="2" t="str">
        <f>LOOKUP(A522,'[2]Collin Seedling for R'!$A$3:$A$51,'[2]Collin Seedling for R'!$T$3:$T$51)</f>
        <v>FS</v>
      </c>
      <c r="M522" s="2" t="str">
        <f>LOOKUP(A522,'[2]Collin Seedling for R'!$A$3:$A$51,'[2]Collin Seedling for R'!$P$3:$P$51)</f>
        <v>Seeded</v>
      </c>
      <c r="N522" s="8">
        <f t="shared" si="8"/>
        <v>1.098901098901099</v>
      </c>
      <c r="O522" s="2" t="str">
        <f>LOOKUP(H522,[2]plantlist!$A$2:$A$943,[2]plantlist!$B$2:$B$943)</f>
        <v>F</v>
      </c>
    </row>
    <row r="523" spans="1:15" x14ac:dyDescent="0.2">
      <c r="A523" s="2" t="s">
        <v>247</v>
      </c>
      <c r="B523" s="2">
        <v>2013</v>
      </c>
      <c r="C523" s="2" t="s">
        <v>0</v>
      </c>
      <c r="D523" s="2">
        <v>3903</v>
      </c>
      <c r="E523" s="2">
        <v>0</v>
      </c>
      <c r="F523" s="2">
        <v>3903</v>
      </c>
      <c r="G523" s="2">
        <v>5006</v>
      </c>
      <c r="H523" s="2" t="s">
        <v>1</v>
      </c>
      <c r="I523" s="2" t="s">
        <v>2</v>
      </c>
      <c r="J523" s="2" t="s">
        <v>3</v>
      </c>
      <c r="K523" s="2" t="str">
        <f>LOOKUP(A523,'[2]Collin Seedling for R'!$A$3:$A$51,'[2]Collin Seedling for R'!$R$3:$R$51)</f>
        <v>High</v>
      </c>
      <c r="L523" s="2" t="str">
        <f>LOOKUP(A523,'[2]Collin Seedling for R'!$A$3:$A$51,'[2]Collin Seedling for R'!$T$3:$T$51)</f>
        <v>FS</v>
      </c>
      <c r="M523" s="2" t="str">
        <f>LOOKUP(A523,'[2]Collin Seedling for R'!$A$3:$A$51,'[2]Collin Seedling for R'!$P$3:$P$51)</f>
        <v>Seeded</v>
      </c>
      <c r="N523" s="8">
        <f t="shared" si="8"/>
        <v>0</v>
      </c>
      <c r="O523" s="2" t="str">
        <f>LOOKUP(H523,[2]plantlist!$A$2:$A$943,[2]plantlist!$B$2:$B$943)</f>
        <v>F</v>
      </c>
    </row>
    <row r="524" spans="1:15" x14ac:dyDescent="0.2">
      <c r="A524" s="2" t="s">
        <v>247</v>
      </c>
      <c r="B524" s="2">
        <v>2013</v>
      </c>
      <c r="C524" s="2" t="s">
        <v>0</v>
      </c>
      <c r="D524" s="2">
        <v>972</v>
      </c>
      <c r="E524" s="2">
        <v>0</v>
      </c>
      <c r="F524" s="2">
        <v>972</v>
      </c>
      <c r="G524" s="2">
        <v>5006</v>
      </c>
      <c r="H524" s="2" t="s">
        <v>6</v>
      </c>
      <c r="I524" s="2" t="s">
        <v>2</v>
      </c>
      <c r="J524" s="2" t="s">
        <v>7</v>
      </c>
      <c r="K524" s="2" t="str">
        <f>LOOKUP(A524,'[2]Collin Seedling for R'!$A$3:$A$51,'[2]Collin Seedling for R'!$R$3:$R$51)</f>
        <v>High</v>
      </c>
      <c r="L524" s="2" t="str">
        <f>LOOKUP(A524,'[2]Collin Seedling for R'!$A$3:$A$51,'[2]Collin Seedling for R'!$T$3:$T$51)</f>
        <v>FS</v>
      </c>
      <c r="M524" s="2" t="str">
        <f>LOOKUP(A524,'[2]Collin Seedling for R'!$A$3:$A$51,'[2]Collin Seedling for R'!$P$3:$P$51)</f>
        <v>Seeded</v>
      </c>
      <c r="N524" s="8">
        <f t="shared" si="8"/>
        <v>0</v>
      </c>
      <c r="O524" s="2" t="str">
        <f>LOOKUP(H524,[2]plantlist!$A$2:$A$943,[2]plantlist!$B$2:$B$943)</f>
        <v>L</v>
      </c>
    </row>
    <row r="525" spans="1:15" x14ac:dyDescent="0.2">
      <c r="A525" s="2" t="s">
        <v>247</v>
      </c>
      <c r="B525" s="2">
        <v>2013</v>
      </c>
      <c r="C525" s="2" t="s">
        <v>0</v>
      </c>
      <c r="D525" s="2">
        <v>88</v>
      </c>
      <c r="E525" s="2">
        <v>769</v>
      </c>
      <c r="F525" s="2">
        <v>857</v>
      </c>
      <c r="G525" s="2">
        <v>5006</v>
      </c>
      <c r="H525" s="2" t="s">
        <v>8</v>
      </c>
      <c r="I525" s="2" t="s">
        <v>2</v>
      </c>
      <c r="J525" s="2" t="s">
        <v>9</v>
      </c>
      <c r="K525" s="2" t="str">
        <f>LOOKUP(A525,'[2]Collin Seedling for R'!$A$3:$A$51,'[2]Collin Seedling for R'!$R$3:$R$51)</f>
        <v>High</v>
      </c>
      <c r="L525" s="2" t="str">
        <f>LOOKUP(A525,'[2]Collin Seedling for R'!$A$3:$A$51,'[2]Collin Seedling for R'!$T$3:$T$51)</f>
        <v>FS</v>
      </c>
      <c r="M525" s="2" t="str">
        <f>LOOKUP(A525,'[2]Collin Seedling for R'!$A$3:$A$51,'[2]Collin Seedling for R'!$P$3:$P$51)</f>
        <v>Seeded</v>
      </c>
      <c r="N525" s="8">
        <f t="shared" si="8"/>
        <v>15.361566120655215</v>
      </c>
      <c r="O525" s="2" t="str">
        <f>LOOKUP(H525,[2]plantlist!$A$2:$A$943,[2]plantlist!$B$2:$B$943)</f>
        <v>G</v>
      </c>
    </row>
    <row r="526" spans="1:15" x14ac:dyDescent="0.2">
      <c r="A526" s="2" t="s">
        <v>247</v>
      </c>
      <c r="B526" s="2">
        <v>2013</v>
      </c>
      <c r="C526" s="2" t="s">
        <v>0</v>
      </c>
      <c r="D526" s="2">
        <v>21</v>
      </c>
      <c r="E526" s="2">
        <v>0</v>
      </c>
      <c r="F526" s="2">
        <v>21</v>
      </c>
      <c r="G526" s="2">
        <v>5006</v>
      </c>
      <c r="H526" s="2" t="s">
        <v>41</v>
      </c>
      <c r="I526" s="2" t="s">
        <v>2</v>
      </c>
      <c r="J526" s="2" t="s">
        <v>42</v>
      </c>
      <c r="K526" s="2" t="str">
        <f>LOOKUP(A526,'[2]Collin Seedling for R'!$A$3:$A$51,'[2]Collin Seedling for R'!$R$3:$R$51)</f>
        <v>High</v>
      </c>
      <c r="L526" s="2" t="str">
        <f>LOOKUP(A526,'[2]Collin Seedling for R'!$A$3:$A$51,'[2]Collin Seedling for R'!$T$3:$T$51)</f>
        <v>FS</v>
      </c>
      <c r="M526" s="2" t="str">
        <f>LOOKUP(A526,'[2]Collin Seedling for R'!$A$3:$A$51,'[2]Collin Seedling for R'!$P$3:$P$51)</f>
        <v>Seeded</v>
      </c>
      <c r="N526" s="8">
        <f t="shared" si="8"/>
        <v>0</v>
      </c>
      <c r="O526" s="2" t="str">
        <f>LOOKUP(H526,[2]plantlist!$A$2:$A$943,[2]plantlist!$B$2:$B$943)</f>
        <v>B</v>
      </c>
    </row>
    <row r="527" spans="1:15" x14ac:dyDescent="0.2">
      <c r="A527" s="2" t="s">
        <v>247</v>
      </c>
      <c r="B527" s="2">
        <v>2013</v>
      </c>
      <c r="C527" s="2" t="s">
        <v>0</v>
      </c>
      <c r="D527" s="2">
        <v>7</v>
      </c>
      <c r="E527" s="2">
        <v>0</v>
      </c>
      <c r="F527" s="2">
        <v>7</v>
      </c>
      <c r="G527" s="2">
        <v>5006</v>
      </c>
      <c r="H527" s="2" t="s">
        <v>64</v>
      </c>
      <c r="I527" s="2" t="s">
        <v>2</v>
      </c>
      <c r="J527" s="2" t="s">
        <v>65</v>
      </c>
      <c r="K527" s="2" t="str">
        <f>LOOKUP(A527,'[2]Collin Seedling for R'!$A$3:$A$51,'[2]Collin Seedling for R'!$R$3:$R$51)</f>
        <v>High</v>
      </c>
      <c r="L527" s="2" t="str">
        <f>LOOKUP(A527,'[2]Collin Seedling for R'!$A$3:$A$51,'[2]Collin Seedling for R'!$T$3:$T$51)</f>
        <v>FS</v>
      </c>
      <c r="M527" s="2" t="str">
        <f>LOOKUP(A527,'[2]Collin Seedling for R'!$A$3:$A$51,'[2]Collin Seedling for R'!$P$3:$P$51)</f>
        <v>Seeded</v>
      </c>
      <c r="N527" s="8">
        <f t="shared" si="8"/>
        <v>0</v>
      </c>
      <c r="O527" s="2" t="str">
        <f>LOOKUP(H527,[2]plantlist!$A$2:$A$943,[2]plantlist!$B$2:$B$943)</f>
        <v>L</v>
      </c>
    </row>
    <row r="528" spans="1:15" x14ac:dyDescent="0.2">
      <c r="A528" s="2" t="s">
        <v>247</v>
      </c>
      <c r="B528" s="2">
        <v>2013</v>
      </c>
      <c r="C528" s="2" t="s">
        <v>0</v>
      </c>
      <c r="D528" s="2">
        <v>5</v>
      </c>
      <c r="E528" s="2">
        <v>0</v>
      </c>
      <c r="F528" s="2">
        <v>5</v>
      </c>
      <c r="G528" s="2">
        <v>5006</v>
      </c>
      <c r="H528" s="2" t="s">
        <v>8</v>
      </c>
      <c r="I528" s="2" t="s">
        <v>19</v>
      </c>
      <c r="J528" s="2" t="s">
        <v>9</v>
      </c>
      <c r="K528" s="2" t="str">
        <f>LOOKUP(A528,'[2]Collin Seedling for R'!$A$3:$A$51,'[2]Collin Seedling for R'!$R$3:$R$51)</f>
        <v>High</v>
      </c>
      <c r="L528" s="2" t="str">
        <f>LOOKUP(A528,'[2]Collin Seedling for R'!$A$3:$A$51,'[2]Collin Seedling for R'!$T$3:$T$51)</f>
        <v>FS</v>
      </c>
      <c r="M528" s="2" t="str">
        <f>LOOKUP(A528,'[2]Collin Seedling for R'!$A$3:$A$51,'[2]Collin Seedling for R'!$P$3:$P$51)</f>
        <v>Seeded</v>
      </c>
      <c r="N528" s="8">
        <f t="shared" si="8"/>
        <v>0</v>
      </c>
      <c r="O528" s="2" t="str">
        <f>LOOKUP(H528,[2]plantlist!$A$2:$A$943,[2]plantlist!$B$2:$B$943)</f>
        <v>G</v>
      </c>
    </row>
    <row r="529" spans="1:15" x14ac:dyDescent="0.2">
      <c r="A529" s="2" t="s">
        <v>247</v>
      </c>
      <c r="B529" s="2">
        <v>2013</v>
      </c>
      <c r="C529" s="2" t="s">
        <v>0</v>
      </c>
      <c r="D529" s="2">
        <v>3</v>
      </c>
      <c r="E529" s="2">
        <v>13</v>
      </c>
      <c r="F529" s="2">
        <v>16</v>
      </c>
      <c r="G529" s="2">
        <v>5006</v>
      </c>
      <c r="H529" s="2" t="s">
        <v>27</v>
      </c>
      <c r="I529" s="2" t="s">
        <v>2</v>
      </c>
      <c r="J529" s="2" t="s">
        <v>28</v>
      </c>
      <c r="K529" s="2" t="str">
        <f>LOOKUP(A529,'[2]Collin Seedling for R'!$A$3:$A$51,'[2]Collin Seedling for R'!$R$3:$R$51)</f>
        <v>High</v>
      </c>
      <c r="L529" s="2" t="str">
        <f>LOOKUP(A529,'[2]Collin Seedling for R'!$A$3:$A$51,'[2]Collin Seedling for R'!$T$3:$T$51)</f>
        <v>FS</v>
      </c>
      <c r="M529" s="2" t="str">
        <f>LOOKUP(A529,'[2]Collin Seedling for R'!$A$3:$A$51,'[2]Collin Seedling for R'!$P$3:$P$51)</f>
        <v>Seeded</v>
      </c>
      <c r="N529" s="8">
        <f t="shared" si="8"/>
        <v>0.25968837395125849</v>
      </c>
      <c r="O529" s="2" t="str">
        <f>LOOKUP(H529,[2]plantlist!$A$2:$A$943,[2]plantlist!$B$2:$B$943)</f>
        <v>F</v>
      </c>
    </row>
    <row r="530" spans="1:15" x14ac:dyDescent="0.2">
      <c r="A530" s="2" t="s">
        <v>247</v>
      </c>
      <c r="B530" s="2">
        <v>2013</v>
      </c>
      <c r="C530" s="2" t="s">
        <v>0</v>
      </c>
      <c r="D530" s="2">
        <v>3</v>
      </c>
      <c r="E530" s="2">
        <v>176</v>
      </c>
      <c r="F530" s="2">
        <v>179</v>
      </c>
      <c r="G530" s="2">
        <v>5006</v>
      </c>
      <c r="H530" s="2" t="s">
        <v>16</v>
      </c>
      <c r="I530" s="2" t="s">
        <v>2</v>
      </c>
      <c r="J530" s="2" t="s">
        <v>17</v>
      </c>
      <c r="K530" s="2" t="str">
        <f>LOOKUP(A530,'[2]Collin Seedling for R'!$A$3:$A$51,'[2]Collin Seedling for R'!$R$3:$R$51)</f>
        <v>High</v>
      </c>
      <c r="L530" s="2" t="str">
        <f>LOOKUP(A530,'[2]Collin Seedling for R'!$A$3:$A$51,'[2]Collin Seedling for R'!$T$3:$T$51)</f>
        <v>FS</v>
      </c>
      <c r="M530" s="2" t="str">
        <f>LOOKUP(A530,'[2]Collin Seedling for R'!$A$3:$A$51,'[2]Collin Seedling for R'!$P$3:$P$51)</f>
        <v>Seeded</v>
      </c>
      <c r="N530" s="8">
        <f t="shared" si="8"/>
        <v>3.5157810627247299</v>
      </c>
      <c r="O530" s="2" t="str">
        <f>LOOKUP(H530,[2]plantlist!$A$2:$A$943,[2]plantlist!$B$2:$B$943)</f>
        <v>S</v>
      </c>
    </row>
    <row r="531" spans="1:15" x14ac:dyDescent="0.2">
      <c r="A531" s="2" t="s">
        <v>247</v>
      </c>
      <c r="B531" s="2">
        <v>2013</v>
      </c>
      <c r="C531" s="2" t="s">
        <v>0</v>
      </c>
      <c r="D531" s="2">
        <v>3</v>
      </c>
      <c r="E531" s="2">
        <v>89</v>
      </c>
      <c r="F531" s="2">
        <v>92</v>
      </c>
      <c r="G531" s="2">
        <v>5006</v>
      </c>
      <c r="H531" s="2" t="s">
        <v>47</v>
      </c>
      <c r="I531" s="2" t="s">
        <v>2</v>
      </c>
      <c r="J531" s="2" t="s">
        <v>48</v>
      </c>
      <c r="K531" s="2" t="str">
        <f>LOOKUP(A531,'[2]Collin Seedling for R'!$A$3:$A$51,'[2]Collin Seedling for R'!$R$3:$R$51)</f>
        <v>High</v>
      </c>
      <c r="L531" s="2" t="str">
        <f>LOOKUP(A531,'[2]Collin Seedling for R'!$A$3:$A$51,'[2]Collin Seedling for R'!$T$3:$T$51)</f>
        <v>FS</v>
      </c>
      <c r="M531" s="2" t="str">
        <f>LOOKUP(A531,'[2]Collin Seedling for R'!$A$3:$A$51,'[2]Collin Seedling for R'!$P$3:$P$51)</f>
        <v>Seeded</v>
      </c>
      <c r="N531" s="8">
        <f t="shared" si="8"/>
        <v>1.7778665601278467</v>
      </c>
      <c r="O531" s="2" t="str">
        <f>LOOKUP(H531,[2]plantlist!$A$2:$A$943,[2]plantlist!$B$2:$B$943)</f>
        <v>G</v>
      </c>
    </row>
    <row r="532" spans="1:15" x14ac:dyDescent="0.2">
      <c r="A532" s="2" t="s">
        <v>247</v>
      </c>
      <c r="B532" s="2">
        <v>2013</v>
      </c>
      <c r="C532" s="2" t="s">
        <v>0</v>
      </c>
      <c r="D532" s="2">
        <v>1</v>
      </c>
      <c r="E532" s="2">
        <v>0</v>
      </c>
      <c r="F532" s="2">
        <v>1</v>
      </c>
      <c r="G532" s="2">
        <v>5006</v>
      </c>
      <c r="H532" s="2" t="s">
        <v>23</v>
      </c>
      <c r="I532" s="2" t="s">
        <v>19</v>
      </c>
      <c r="J532" s="2" t="s">
        <v>24</v>
      </c>
      <c r="K532" s="2" t="str">
        <f>LOOKUP(A532,'[2]Collin Seedling for R'!$A$3:$A$51,'[2]Collin Seedling for R'!$R$3:$R$51)</f>
        <v>High</v>
      </c>
      <c r="L532" s="2" t="str">
        <f>LOOKUP(A532,'[2]Collin Seedling for R'!$A$3:$A$51,'[2]Collin Seedling for R'!$T$3:$T$51)</f>
        <v>FS</v>
      </c>
      <c r="M532" s="2" t="str">
        <f>LOOKUP(A532,'[2]Collin Seedling for R'!$A$3:$A$51,'[2]Collin Seedling for R'!$P$3:$P$51)</f>
        <v>Seeded</v>
      </c>
      <c r="N532" s="8">
        <f t="shared" si="8"/>
        <v>0</v>
      </c>
      <c r="O532" s="2" t="str">
        <f>LOOKUP(H532,[2]plantlist!$A$2:$A$943,[2]plantlist!$B$2:$B$943)</f>
        <v>S</v>
      </c>
    </row>
    <row r="533" spans="1:15" x14ac:dyDescent="0.2">
      <c r="A533" s="2" t="s">
        <v>247</v>
      </c>
      <c r="B533" s="2">
        <v>2013</v>
      </c>
      <c r="C533" s="2" t="s">
        <v>0</v>
      </c>
      <c r="D533" s="2">
        <v>0</v>
      </c>
      <c r="E533" s="2">
        <v>822</v>
      </c>
      <c r="F533" s="2">
        <v>822</v>
      </c>
      <c r="G533" s="2">
        <v>5006</v>
      </c>
      <c r="H533" s="2" t="s">
        <v>23</v>
      </c>
      <c r="I533" s="2" t="s">
        <v>2</v>
      </c>
      <c r="J533" s="2" t="s">
        <v>24</v>
      </c>
      <c r="K533" s="2" t="str">
        <f>LOOKUP(A533,'[2]Collin Seedling for R'!$A$3:$A$51,'[2]Collin Seedling for R'!$R$3:$R$51)</f>
        <v>High</v>
      </c>
      <c r="L533" s="2" t="str">
        <f>LOOKUP(A533,'[2]Collin Seedling for R'!$A$3:$A$51,'[2]Collin Seedling for R'!$T$3:$T$51)</f>
        <v>FS</v>
      </c>
      <c r="M533" s="2" t="str">
        <f>LOOKUP(A533,'[2]Collin Seedling for R'!$A$3:$A$51,'[2]Collin Seedling for R'!$P$3:$P$51)</f>
        <v>Seeded</v>
      </c>
      <c r="N533" s="8">
        <f t="shared" si="8"/>
        <v>16.420295645225728</v>
      </c>
      <c r="O533" s="2" t="str">
        <f>LOOKUP(H533,[2]plantlist!$A$2:$A$943,[2]plantlist!$B$2:$B$943)</f>
        <v>S</v>
      </c>
    </row>
    <row r="534" spans="1:15" x14ac:dyDescent="0.2">
      <c r="A534" s="2" t="s">
        <v>247</v>
      </c>
      <c r="B534" s="2">
        <v>2013</v>
      </c>
      <c r="C534" s="2" t="s">
        <v>0</v>
      </c>
      <c r="D534" s="2">
        <v>0</v>
      </c>
      <c r="E534" s="2">
        <v>6</v>
      </c>
      <c r="F534" s="2">
        <v>6</v>
      </c>
      <c r="G534" s="2">
        <v>5006</v>
      </c>
      <c r="H534" s="2" t="s">
        <v>45</v>
      </c>
      <c r="I534" s="2" t="s">
        <v>2</v>
      </c>
      <c r="J534" s="2" t="s">
        <v>46</v>
      </c>
      <c r="K534" s="2" t="str">
        <f>LOOKUP(A534,'[2]Collin Seedling for R'!$A$3:$A$51,'[2]Collin Seedling for R'!$R$3:$R$51)</f>
        <v>High</v>
      </c>
      <c r="L534" s="2" t="str">
        <f>LOOKUP(A534,'[2]Collin Seedling for R'!$A$3:$A$51,'[2]Collin Seedling for R'!$T$3:$T$51)</f>
        <v>FS</v>
      </c>
      <c r="M534" s="2" t="str">
        <f>LOOKUP(A534,'[2]Collin Seedling for R'!$A$3:$A$51,'[2]Collin Seedling for R'!$P$3:$P$51)</f>
        <v>Seeded</v>
      </c>
      <c r="N534" s="8">
        <f t="shared" si="8"/>
        <v>0.11985617259288853</v>
      </c>
      <c r="O534" s="2" t="str">
        <f>LOOKUP(H534,[2]plantlist!$A$2:$A$943,[2]plantlist!$B$2:$B$943)</f>
        <v>F</v>
      </c>
    </row>
    <row r="535" spans="1:15" x14ac:dyDescent="0.2">
      <c r="A535" s="2" t="s">
        <v>247</v>
      </c>
      <c r="B535" s="2">
        <v>2013</v>
      </c>
      <c r="C535" s="2" t="s">
        <v>0</v>
      </c>
      <c r="D535" s="2">
        <v>0</v>
      </c>
      <c r="E535" s="2">
        <v>22</v>
      </c>
      <c r="F535" s="2">
        <v>22</v>
      </c>
      <c r="G535" s="2">
        <v>5006</v>
      </c>
      <c r="H535" s="2" t="s">
        <v>14</v>
      </c>
      <c r="I535" s="2" t="s">
        <v>2</v>
      </c>
      <c r="J535" s="2" t="s">
        <v>15</v>
      </c>
      <c r="K535" s="2" t="str">
        <f>LOOKUP(A535,'[2]Collin Seedling for R'!$A$3:$A$51,'[2]Collin Seedling for R'!$R$3:$R$51)</f>
        <v>High</v>
      </c>
      <c r="L535" s="2" t="str">
        <f>LOOKUP(A535,'[2]Collin Seedling for R'!$A$3:$A$51,'[2]Collin Seedling for R'!$T$3:$T$51)</f>
        <v>FS</v>
      </c>
      <c r="M535" s="2" t="str">
        <f>LOOKUP(A535,'[2]Collin Seedling for R'!$A$3:$A$51,'[2]Collin Seedling for R'!$P$3:$P$51)</f>
        <v>Seeded</v>
      </c>
      <c r="N535" s="8">
        <f t="shared" si="8"/>
        <v>0.43947263284059124</v>
      </c>
      <c r="O535" s="2" t="str">
        <f>LOOKUP(H535,[2]plantlist!$A$2:$A$943,[2]plantlist!$B$2:$B$943)</f>
        <v>F</v>
      </c>
    </row>
    <row r="536" spans="1:15" x14ac:dyDescent="0.2">
      <c r="A536" s="2" t="s">
        <v>247</v>
      </c>
      <c r="B536" s="2">
        <v>2013</v>
      </c>
      <c r="C536" s="2" t="s">
        <v>0</v>
      </c>
      <c r="D536" s="2">
        <v>0</v>
      </c>
      <c r="E536" s="2">
        <v>106</v>
      </c>
      <c r="F536" s="2">
        <v>106</v>
      </c>
      <c r="G536" s="2">
        <v>5006</v>
      </c>
      <c r="H536" s="2" t="s">
        <v>10</v>
      </c>
      <c r="I536" s="2" t="s">
        <v>2</v>
      </c>
      <c r="J536" s="2" t="s">
        <v>11</v>
      </c>
      <c r="K536" s="2" t="str">
        <f>LOOKUP(A536,'[2]Collin Seedling for R'!$A$3:$A$51,'[2]Collin Seedling for R'!$R$3:$R$51)</f>
        <v>High</v>
      </c>
      <c r="L536" s="2" t="str">
        <f>LOOKUP(A536,'[2]Collin Seedling for R'!$A$3:$A$51,'[2]Collin Seedling for R'!$T$3:$T$51)</f>
        <v>FS</v>
      </c>
      <c r="M536" s="2" t="str">
        <f>LOOKUP(A536,'[2]Collin Seedling for R'!$A$3:$A$51,'[2]Collin Seedling for R'!$P$3:$P$51)</f>
        <v>Seeded</v>
      </c>
      <c r="N536" s="8">
        <f t="shared" si="8"/>
        <v>2.117459049141031</v>
      </c>
      <c r="O536" s="2" t="str">
        <f>LOOKUP(H536,[2]plantlist!$A$2:$A$943,[2]plantlist!$B$2:$B$943)</f>
        <v>L</v>
      </c>
    </row>
    <row r="537" spans="1:15" x14ac:dyDescent="0.2">
      <c r="A537" s="2" t="s">
        <v>247</v>
      </c>
      <c r="B537" s="2">
        <v>2013</v>
      </c>
      <c r="C537" s="2" t="s">
        <v>0</v>
      </c>
      <c r="D537" s="2">
        <v>0</v>
      </c>
      <c r="E537" s="2">
        <v>3</v>
      </c>
      <c r="F537" s="2">
        <v>3</v>
      </c>
      <c r="G537" s="2">
        <v>5006</v>
      </c>
      <c r="H537" s="2" t="s">
        <v>66</v>
      </c>
      <c r="I537" s="2" t="s">
        <v>2</v>
      </c>
      <c r="J537" s="2" t="s">
        <v>67</v>
      </c>
      <c r="K537" s="2" t="str">
        <f>LOOKUP(A537,'[2]Collin Seedling for R'!$A$3:$A$51,'[2]Collin Seedling for R'!$R$3:$R$51)</f>
        <v>High</v>
      </c>
      <c r="L537" s="2" t="str">
        <f>LOOKUP(A537,'[2]Collin Seedling for R'!$A$3:$A$51,'[2]Collin Seedling for R'!$T$3:$T$51)</f>
        <v>FS</v>
      </c>
      <c r="M537" s="2" t="str">
        <f>LOOKUP(A537,'[2]Collin Seedling for R'!$A$3:$A$51,'[2]Collin Seedling for R'!$P$3:$P$51)</f>
        <v>Seeded</v>
      </c>
      <c r="N537" s="8">
        <f t="shared" si="8"/>
        <v>5.9928086296444263E-2</v>
      </c>
      <c r="O537" s="2" t="str">
        <f>LOOKUP(H537,[2]plantlist!$A$2:$A$943,[2]plantlist!$B$2:$B$943)</f>
        <v>G</v>
      </c>
    </row>
    <row r="538" spans="1:15" x14ac:dyDescent="0.2">
      <c r="A538" s="2" t="s">
        <v>247</v>
      </c>
      <c r="B538" s="2">
        <v>2013</v>
      </c>
      <c r="C538" s="2" t="s">
        <v>0</v>
      </c>
      <c r="D538" s="2">
        <v>0</v>
      </c>
      <c r="E538" s="2">
        <v>4</v>
      </c>
      <c r="F538" s="2">
        <v>4</v>
      </c>
      <c r="G538" s="2">
        <v>5006</v>
      </c>
      <c r="H538" s="2" t="s">
        <v>12</v>
      </c>
      <c r="I538" s="2" t="s">
        <v>2</v>
      </c>
      <c r="J538" s="2" t="s">
        <v>13</v>
      </c>
      <c r="K538" s="2" t="str">
        <f>LOOKUP(A538,'[2]Collin Seedling for R'!$A$3:$A$51,'[2]Collin Seedling for R'!$R$3:$R$51)</f>
        <v>High</v>
      </c>
      <c r="L538" s="2" t="str">
        <f>LOOKUP(A538,'[2]Collin Seedling for R'!$A$3:$A$51,'[2]Collin Seedling for R'!$T$3:$T$51)</f>
        <v>FS</v>
      </c>
      <c r="M538" s="2" t="str">
        <f>LOOKUP(A538,'[2]Collin Seedling for R'!$A$3:$A$51,'[2]Collin Seedling for R'!$P$3:$P$51)</f>
        <v>Seeded</v>
      </c>
      <c r="N538" s="8">
        <f t="shared" si="8"/>
        <v>7.9904115061925685E-2</v>
      </c>
      <c r="O538" s="2" t="str">
        <f>LOOKUP(H538,[2]plantlist!$A$2:$A$943,[2]plantlist!$B$2:$B$943)</f>
        <v>G</v>
      </c>
    </row>
    <row r="539" spans="1:15" x14ac:dyDescent="0.2">
      <c r="A539" s="2" t="s">
        <v>247</v>
      </c>
      <c r="B539" s="2">
        <v>2013</v>
      </c>
      <c r="C539" s="2" t="s">
        <v>0</v>
      </c>
      <c r="D539" s="2">
        <v>0</v>
      </c>
      <c r="E539" s="2">
        <v>16</v>
      </c>
      <c r="F539" s="2">
        <v>16</v>
      </c>
      <c r="G539" s="2">
        <v>5006</v>
      </c>
      <c r="H539" s="2" t="s">
        <v>16</v>
      </c>
      <c r="I539" s="2" t="s">
        <v>19</v>
      </c>
      <c r="J539" s="2" t="s">
        <v>17</v>
      </c>
      <c r="K539" s="2" t="str">
        <f>LOOKUP(A539,'[2]Collin Seedling for R'!$A$3:$A$51,'[2]Collin Seedling for R'!$R$3:$R$51)</f>
        <v>High</v>
      </c>
      <c r="L539" s="2" t="str">
        <f>LOOKUP(A539,'[2]Collin Seedling for R'!$A$3:$A$51,'[2]Collin Seedling for R'!$T$3:$T$51)</f>
        <v>FS</v>
      </c>
      <c r="M539" s="2" t="str">
        <f>LOOKUP(A539,'[2]Collin Seedling for R'!$A$3:$A$51,'[2]Collin Seedling for R'!$P$3:$P$51)</f>
        <v>Seeded</v>
      </c>
      <c r="N539" s="8">
        <f t="shared" si="8"/>
        <v>0.31961646024770274</v>
      </c>
      <c r="O539" s="2" t="str">
        <f>LOOKUP(H539,[2]plantlist!$A$2:$A$943,[2]plantlist!$B$2:$B$943)</f>
        <v>S</v>
      </c>
    </row>
    <row r="540" spans="1:15" x14ac:dyDescent="0.2">
      <c r="A540" t="s">
        <v>247</v>
      </c>
      <c r="B540">
        <v>2016</v>
      </c>
      <c r="C540" t="s">
        <v>0</v>
      </c>
      <c r="D540">
        <v>2185</v>
      </c>
      <c r="E540">
        <v>0</v>
      </c>
      <c r="F540">
        <v>2185</v>
      </c>
      <c r="G540">
        <v>5000</v>
      </c>
      <c r="H540" t="s">
        <v>1</v>
      </c>
      <c r="I540" t="s">
        <v>2</v>
      </c>
      <c r="J540" t="s">
        <v>3</v>
      </c>
      <c r="K540" s="2" t="str">
        <f>LOOKUP(A540,'[2]Collin Seedling for R'!$A$3:$A$51,'[2]Collin Seedling for R'!$R$3:$R$51)</f>
        <v>High</v>
      </c>
      <c r="L540" s="2" t="str">
        <f>LOOKUP(A540,'[2]Collin Seedling for R'!$A$3:$A$51,'[2]Collin Seedling for R'!$T$3:$T$51)</f>
        <v>FS</v>
      </c>
      <c r="M540" s="2" t="str">
        <f>LOOKUP(A540,'[2]Collin Seedling for R'!$A$3:$A$51,'[2]Collin Seedling for R'!$P$3:$P$51)</f>
        <v>Seeded</v>
      </c>
      <c r="N540" s="8">
        <f t="shared" si="8"/>
        <v>0</v>
      </c>
      <c r="O540" s="2" t="str">
        <f>LOOKUP(H540,[2]plantlist!$A$2:$A$943,[2]plantlist!$B$2:$B$943)</f>
        <v>F</v>
      </c>
    </row>
    <row r="541" spans="1:15" x14ac:dyDescent="0.2">
      <c r="A541" t="s">
        <v>247</v>
      </c>
      <c r="B541">
        <v>2016</v>
      </c>
      <c r="C541" t="s">
        <v>0</v>
      </c>
      <c r="D541">
        <v>1293</v>
      </c>
      <c r="E541">
        <v>39</v>
      </c>
      <c r="F541">
        <v>1332</v>
      </c>
      <c r="G541">
        <v>5000</v>
      </c>
      <c r="H541" t="s">
        <v>6</v>
      </c>
      <c r="I541" t="s">
        <v>2</v>
      </c>
      <c r="J541" t="s">
        <v>7</v>
      </c>
      <c r="K541" s="2" t="str">
        <f>LOOKUP(A541,'[2]Collin Seedling for R'!$A$3:$A$51,'[2]Collin Seedling for R'!$R$3:$R$51)</f>
        <v>High</v>
      </c>
      <c r="L541" s="2" t="str">
        <f>LOOKUP(A541,'[2]Collin Seedling for R'!$A$3:$A$51,'[2]Collin Seedling for R'!$T$3:$T$51)</f>
        <v>FS</v>
      </c>
      <c r="M541" s="2" t="str">
        <f>LOOKUP(A541,'[2]Collin Seedling for R'!$A$3:$A$51,'[2]Collin Seedling for R'!$P$3:$P$51)</f>
        <v>Seeded</v>
      </c>
      <c r="N541" s="8">
        <f t="shared" si="8"/>
        <v>0.77999999999999992</v>
      </c>
      <c r="O541" s="2" t="str">
        <f>LOOKUP(H541,[2]plantlist!$A$2:$A$943,[2]plantlist!$B$2:$B$943)</f>
        <v>L</v>
      </c>
    </row>
    <row r="542" spans="1:15" x14ac:dyDescent="0.2">
      <c r="A542" t="s">
        <v>247</v>
      </c>
      <c r="B542">
        <v>2016</v>
      </c>
      <c r="C542" t="s">
        <v>0</v>
      </c>
      <c r="D542">
        <v>1276</v>
      </c>
      <c r="E542">
        <v>1955</v>
      </c>
      <c r="F542">
        <v>3231</v>
      </c>
      <c r="G542">
        <v>5000</v>
      </c>
      <c r="H542" t="s">
        <v>8</v>
      </c>
      <c r="I542" t="s">
        <v>2</v>
      </c>
      <c r="J542" t="s">
        <v>9</v>
      </c>
      <c r="K542" s="2" t="str">
        <f>LOOKUP(A542,'[2]Collin Seedling for R'!$A$3:$A$51,'[2]Collin Seedling for R'!$R$3:$R$51)</f>
        <v>High</v>
      </c>
      <c r="L542" s="2" t="str">
        <f>LOOKUP(A542,'[2]Collin Seedling for R'!$A$3:$A$51,'[2]Collin Seedling for R'!$T$3:$T$51)</f>
        <v>FS</v>
      </c>
      <c r="M542" s="2" t="str">
        <f>LOOKUP(A542,'[2]Collin Seedling for R'!$A$3:$A$51,'[2]Collin Seedling for R'!$P$3:$P$51)</f>
        <v>Seeded</v>
      </c>
      <c r="N542" s="8">
        <f t="shared" si="8"/>
        <v>39.1</v>
      </c>
      <c r="O542" s="2" t="str">
        <f>LOOKUP(H542,[2]plantlist!$A$2:$A$943,[2]plantlist!$B$2:$B$943)</f>
        <v>G</v>
      </c>
    </row>
    <row r="543" spans="1:15" x14ac:dyDescent="0.2">
      <c r="A543" t="s">
        <v>247</v>
      </c>
      <c r="B543">
        <v>2016</v>
      </c>
      <c r="C543" t="s">
        <v>0</v>
      </c>
      <c r="D543">
        <v>74</v>
      </c>
      <c r="E543">
        <v>320</v>
      </c>
      <c r="F543">
        <v>394</v>
      </c>
      <c r="G543">
        <v>5000</v>
      </c>
      <c r="H543" t="s">
        <v>82</v>
      </c>
      <c r="I543" t="s">
        <v>2</v>
      </c>
      <c r="J543" t="s">
        <v>83</v>
      </c>
      <c r="K543" s="2" t="str">
        <f>LOOKUP(A543,'[2]Collin Seedling for R'!$A$3:$A$51,'[2]Collin Seedling for R'!$R$3:$R$51)</f>
        <v>High</v>
      </c>
      <c r="L543" s="2" t="str">
        <f>LOOKUP(A543,'[2]Collin Seedling for R'!$A$3:$A$51,'[2]Collin Seedling for R'!$T$3:$T$51)</f>
        <v>FS</v>
      </c>
      <c r="M543" s="2" t="str">
        <f>LOOKUP(A543,'[2]Collin Seedling for R'!$A$3:$A$51,'[2]Collin Seedling for R'!$P$3:$P$51)</f>
        <v>Seeded</v>
      </c>
      <c r="N543" s="8">
        <f t="shared" si="8"/>
        <v>6.4</v>
      </c>
      <c r="O543" s="2" t="str">
        <f>LOOKUP(H543,[2]plantlist!$A$2:$A$943,[2]plantlist!$B$2:$B$943)</f>
        <v>F</v>
      </c>
    </row>
    <row r="544" spans="1:15" x14ac:dyDescent="0.2">
      <c r="A544" t="s">
        <v>247</v>
      </c>
      <c r="B544">
        <v>2016</v>
      </c>
      <c r="C544" t="s">
        <v>0</v>
      </c>
      <c r="D544">
        <v>74</v>
      </c>
      <c r="E544">
        <v>277</v>
      </c>
      <c r="F544">
        <v>351</v>
      </c>
      <c r="G544">
        <v>5000</v>
      </c>
      <c r="H544" t="s">
        <v>16</v>
      </c>
      <c r="I544" t="s">
        <v>2</v>
      </c>
      <c r="J544" t="s">
        <v>17</v>
      </c>
      <c r="K544" s="2" t="str">
        <f>LOOKUP(A544,'[2]Collin Seedling for R'!$A$3:$A$51,'[2]Collin Seedling for R'!$R$3:$R$51)</f>
        <v>High</v>
      </c>
      <c r="L544" s="2" t="str">
        <f>LOOKUP(A544,'[2]Collin Seedling for R'!$A$3:$A$51,'[2]Collin Seedling for R'!$T$3:$T$51)</f>
        <v>FS</v>
      </c>
      <c r="M544" s="2" t="str">
        <f>LOOKUP(A544,'[2]Collin Seedling for R'!$A$3:$A$51,'[2]Collin Seedling for R'!$P$3:$P$51)</f>
        <v>Seeded</v>
      </c>
      <c r="N544" s="8">
        <f t="shared" si="8"/>
        <v>5.54</v>
      </c>
      <c r="O544" s="2" t="str">
        <f>LOOKUP(H544,[2]plantlist!$A$2:$A$943,[2]plantlist!$B$2:$B$943)</f>
        <v>S</v>
      </c>
    </row>
    <row r="545" spans="1:15" x14ac:dyDescent="0.2">
      <c r="A545" t="s">
        <v>247</v>
      </c>
      <c r="B545">
        <v>2016</v>
      </c>
      <c r="C545" t="s">
        <v>0</v>
      </c>
      <c r="D545">
        <v>58</v>
      </c>
      <c r="E545">
        <v>0</v>
      </c>
      <c r="F545">
        <v>58</v>
      </c>
      <c r="G545">
        <v>5000</v>
      </c>
      <c r="H545" t="s">
        <v>10</v>
      </c>
      <c r="I545" t="s">
        <v>2</v>
      </c>
      <c r="J545" t="s">
        <v>11</v>
      </c>
      <c r="K545" s="2" t="str">
        <f>LOOKUP(A545,'[2]Collin Seedling for R'!$A$3:$A$51,'[2]Collin Seedling for R'!$R$3:$R$51)</f>
        <v>High</v>
      </c>
      <c r="L545" s="2" t="str">
        <f>LOOKUP(A545,'[2]Collin Seedling for R'!$A$3:$A$51,'[2]Collin Seedling for R'!$T$3:$T$51)</f>
        <v>FS</v>
      </c>
      <c r="M545" s="2" t="str">
        <f>LOOKUP(A545,'[2]Collin Seedling for R'!$A$3:$A$51,'[2]Collin Seedling for R'!$P$3:$P$51)</f>
        <v>Seeded</v>
      </c>
      <c r="N545" s="8">
        <f t="shared" si="8"/>
        <v>0</v>
      </c>
      <c r="O545" s="2" t="str">
        <f>LOOKUP(H545,[2]plantlist!$A$2:$A$943,[2]plantlist!$B$2:$B$943)</f>
        <v>L</v>
      </c>
    </row>
    <row r="546" spans="1:15" x14ac:dyDescent="0.2">
      <c r="A546" t="s">
        <v>247</v>
      </c>
      <c r="B546">
        <v>2016</v>
      </c>
      <c r="C546" t="s">
        <v>0</v>
      </c>
      <c r="D546">
        <v>21</v>
      </c>
      <c r="E546">
        <v>550</v>
      </c>
      <c r="F546">
        <v>571</v>
      </c>
      <c r="G546">
        <v>5000</v>
      </c>
      <c r="H546" t="s">
        <v>23</v>
      </c>
      <c r="I546" t="s">
        <v>2</v>
      </c>
      <c r="J546" t="s">
        <v>24</v>
      </c>
      <c r="K546" s="2" t="str">
        <f>LOOKUP(A546,'[2]Collin Seedling for R'!$A$3:$A$51,'[2]Collin Seedling for R'!$R$3:$R$51)</f>
        <v>High</v>
      </c>
      <c r="L546" s="2" t="str">
        <f>LOOKUP(A546,'[2]Collin Seedling for R'!$A$3:$A$51,'[2]Collin Seedling for R'!$T$3:$T$51)</f>
        <v>FS</v>
      </c>
      <c r="M546" s="2" t="str">
        <f>LOOKUP(A546,'[2]Collin Seedling for R'!$A$3:$A$51,'[2]Collin Seedling for R'!$P$3:$P$51)</f>
        <v>Seeded</v>
      </c>
      <c r="N546" s="8">
        <f t="shared" si="8"/>
        <v>11</v>
      </c>
      <c r="O546" s="2" t="str">
        <f>LOOKUP(H546,[2]plantlist!$A$2:$A$943,[2]plantlist!$B$2:$B$943)</f>
        <v>S</v>
      </c>
    </row>
    <row r="547" spans="1:15" x14ac:dyDescent="0.2">
      <c r="A547" t="s">
        <v>247</v>
      </c>
      <c r="B547">
        <v>2016</v>
      </c>
      <c r="C547" t="s">
        <v>0</v>
      </c>
      <c r="D547">
        <v>10</v>
      </c>
      <c r="E547">
        <v>0</v>
      </c>
      <c r="F547">
        <v>10</v>
      </c>
      <c r="G547">
        <v>5000</v>
      </c>
      <c r="H547" t="s">
        <v>8</v>
      </c>
      <c r="I547" t="s">
        <v>19</v>
      </c>
      <c r="J547" t="s">
        <v>9</v>
      </c>
      <c r="K547" s="2" t="str">
        <f>LOOKUP(A547,'[2]Collin Seedling for R'!$A$3:$A$51,'[2]Collin Seedling for R'!$R$3:$R$51)</f>
        <v>High</v>
      </c>
      <c r="L547" s="2" t="str">
        <f>LOOKUP(A547,'[2]Collin Seedling for R'!$A$3:$A$51,'[2]Collin Seedling for R'!$T$3:$T$51)</f>
        <v>FS</v>
      </c>
      <c r="M547" s="2" t="str">
        <f>LOOKUP(A547,'[2]Collin Seedling for R'!$A$3:$A$51,'[2]Collin Seedling for R'!$P$3:$P$51)</f>
        <v>Seeded</v>
      </c>
      <c r="N547" s="8">
        <f t="shared" si="8"/>
        <v>0</v>
      </c>
      <c r="O547" s="2" t="str">
        <f>LOOKUP(H547,[2]plantlist!$A$2:$A$943,[2]plantlist!$B$2:$B$943)</f>
        <v>G</v>
      </c>
    </row>
    <row r="548" spans="1:15" x14ac:dyDescent="0.2">
      <c r="A548" t="s">
        <v>247</v>
      </c>
      <c r="B548">
        <v>2016</v>
      </c>
      <c r="C548" t="s">
        <v>0</v>
      </c>
      <c r="D548">
        <v>6</v>
      </c>
      <c r="E548">
        <v>4</v>
      </c>
      <c r="F548">
        <v>10</v>
      </c>
      <c r="G548">
        <v>5000</v>
      </c>
      <c r="H548" t="s">
        <v>66</v>
      </c>
      <c r="I548" t="s">
        <v>19</v>
      </c>
      <c r="J548" t="s">
        <v>67</v>
      </c>
      <c r="K548" s="2" t="str">
        <f>LOOKUP(A548,'[2]Collin Seedling for R'!$A$3:$A$51,'[2]Collin Seedling for R'!$R$3:$R$51)</f>
        <v>High</v>
      </c>
      <c r="L548" s="2" t="str">
        <f>LOOKUP(A548,'[2]Collin Seedling for R'!$A$3:$A$51,'[2]Collin Seedling for R'!$T$3:$T$51)</f>
        <v>FS</v>
      </c>
      <c r="M548" s="2" t="str">
        <f>LOOKUP(A548,'[2]Collin Seedling for R'!$A$3:$A$51,'[2]Collin Seedling for R'!$P$3:$P$51)</f>
        <v>Seeded</v>
      </c>
      <c r="N548" s="8">
        <f t="shared" si="8"/>
        <v>0.08</v>
      </c>
      <c r="O548" s="2" t="str">
        <f>LOOKUP(H548,[2]plantlist!$A$2:$A$943,[2]plantlist!$B$2:$B$943)</f>
        <v>G</v>
      </c>
    </row>
    <row r="549" spans="1:15" x14ac:dyDescent="0.2">
      <c r="A549" t="s">
        <v>247</v>
      </c>
      <c r="B549">
        <v>2016</v>
      </c>
      <c r="C549" t="s">
        <v>0</v>
      </c>
      <c r="D549">
        <v>3</v>
      </c>
      <c r="E549">
        <v>65</v>
      </c>
      <c r="F549">
        <v>68</v>
      </c>
      <c r="G549">
        <v>5000</v>
      </c>
      <c r="H549" t="s">
        <v>66</v>
      </c>
      <c r="I549" t="s">
        <v>2</v>
      </c>
      <c r="J549" t="s">
        <v>67</v>
      </c>
      <c r="K549" s="2" t="str">
        <f>LOOKUP(A549,'[2]Collin Seedling for R'!$A$3:$A$51,'[2]Collin Seedling for R'!$R$3:$R$51)</f>
        <v>High</v>
      </c>
      <c r="L549" s="2" t="str">
        <f>LOOKUP(A549,'[2]Collin Seedling for R'!$A$3:$A$51,'[2]Collin Seedling for R'!$T$3:$T$51)</f>
        <v>FS</v>
      </c>
      <c r="M549" s="2" t="str">
        <f>LOOKUP(A549,'[2]Collin Seedling for R'!$A$3:$A$51,'[2]Collin Seedling for R'!$P$3:$P$51)</f>
        <v>Seeded</v>
      </c>
      <c r="N549" s="8">
        <f t="shared" si="8"/>
        <v>1.3</v>
      </c>
      <c r="O549" s="2" t="str">
        <f>LOOKUP(H549,[2]plantlist!$A$2:$A$943,[2]plantlist!$B$2:$B$943)</f>
        <v>G</v>
      </c>
    </row>
    <row r="550" spans="1:15" x14ac:dyDescent="0.2">
      <c r="A550" t="s">
        <v>247</v>
      </c>
      <c r="B550">
        <v>2016</v>
      </c>
      <c r="C550" t="s">
        <v>0</v>
      </c>
      <c r="D550">
        <v>0</v>
      </c>
      <c r="E550">
        <v>23</v>
      </c>
      <c r="F550">
        <v>23</v>
      </c>
      <c r="G550">
        <v>5000</v>
      </c>
      <c r="H550" t="s">
        <v>82</v>
      </c>
      <c r="I550" t="s">
        <v>19</v>
      </c>
      <c r="J550" t="s">
        <v>83</v>
      </c>
      <c r="K550" s="2" t="str">
        <f>LOOKUP(A550,'[2]Collin Seedling for R'!$A$3:$A$51,'[2]Collin Seedling for R'!$R$3:$R$51)</f>
        <v>High</v>
      </c>
      <c r="L550" s="2" t="str">
        <f>LOOKUP(A550,'[2]Collin Seedling for R'!$A$3:$A$51,'[2]Collin Seedling for R'!$T$3:$T$51)</f>
        <v>FS</v>
      </c>
      <c r="M550" s="2" t="str">
        <f>LOOKUP(A550,'[2]Collin Seedling for R'!$A$3:$A$51,'[2]Collin Seedling for R'!$P$3:$P$51)</f>
        <v>Seeded</v>
      </c>
      <c r="N550" s="8">
        <f t="shared" si="8"/>
        <v>0.45999999999999996</v>
      </c>
      <c r="O550" s="2" t="str">
        <f>LOOKUP(H550,[2]plantlist!$A$2:$A$943,[2]plantlist!$B$2:$B$943)</f>
        <v>F</v>
      </c>
    </row>
    <row r="551" spans="1:15" x14ac:dyDescent="0.2">
      <c r="A551" t="s">
        <v>247</v>
      </c>
      <c r="B551">
        <v>2016</v>
      </c>
      <c r="C551" t="s">
        <v>0</v>
      </c>
      <c r="D551">
        <v>0</v>
      </c>
      <c r="E551">
        <v>4</v>
      </c>
      <c r="F551">
        <v>4</v>
      </c>
      <c r="G551">
        <v>5000</v>
      </c>
      <c r="H551" t="s">
        <v>51</v>
      </c>
      <c r="I551" t="s">
        <v>2</v>
      </c>
      <c r="J551" t="s">
        <v>52</v>
      </c>
      <c r="K551" s="2" t="str">
        <f>LOOKUP(A551,'[2]Collin Seedling for R'!$A$3:$A$51,'[2]Collin Seedling for R'!$R$3:$R$51)</f>
        <v>High</v>
      </c>
      <c r="L551" s="2" t="str">
        <f>LOOKUP(A551,'[2]Collin Seedling for R'!$A$3:$A$51,'[2]Collin Seedling for R'!$T$3:$T$51)</f>
        <v>FS</v>
      </c>
      <c r="M551" s="2" t="str">
        <f>LOOKUP(A551,'[2]Collin Seedling for R'!$A$3:$A$51,'[2]Collin Seedling for R'!$P$3:$P$51)</f>
        <v>Seeded</v>
      </c>
      <c r="N551" s="8">
        <f t="shared" si="8"/>
        <v>0.08</v>
      </c>
      <c r="O551" s="2" t="str">
        <f>LOOKUP(H551,[2]plantlist!$A$2:$A$943,[2]plantlist!$B$2:$B$943)</f>
        <v>F</v>
      </c>
    </row>
    <row r="552" spans="1:15" x14ac:dyDescent="0.2">
      <c r="A552" t="s">
        <v>247</v>
      </c>
      <c r="B552">
        <v>2019</v>
      </c>
      <c r="C552" t="s">
        <v>0</v>
      </c>
      <c r="D552">
        <v>2642</v>
      </c>
      <c r="E552">
        <v>0</v>
      </c>
      <c r="F552">
        <v>2642</v>
      </c>
      <c r="G552">
        <v>5000</v>
      </c>
      <c r="H552" t="s">
        <v>1</v>
      </c>
      <c r="I552" t="s">
        <v>2</v>
      </c>
      <c r="J552" t="s">
        <v>3</v>
      </c>
      <c r="K552" s="2" t="str">
        <f>LOOKUP(A552,'[2]Collin Seedling for R'!$A$3:$A$51,'[2]Collin Seedling for R'!$R$3:$R$51)</f>
        <v>High</v>
      </c>
      <c r="L552" s="2" t="str">
        <f>LOOKUP(A552,'[2]Collin Seedling for R'!$A$3:$A$51,'[2]Collin Seedling for R'!$T$3:$T$51)</f>
        <v>FS</v>
      </c>
      <c r="M552" s="2" t="str">
        <f>LOOKUP(A552,'[2]Collin Seedling for R'!$A$3:$A$51,'[2]Collin Seedling for R'!$P$3:$P$51)</f>
        <v>Seeded</v>
      </c>
      <c r="N552" s="8">
        <f t="shared" si="8"/>
        <v>0</v>
      </c>
      <c r="O552" s="2" t="str">
        <f>LOOKUP(H552,[2]plantlist!$A$2:$A$943,[2]plantlist!$B$2:$B$943)</f>
        <v>F</v>
      </c>
    </row>
    <row r="553" spans="1:15" x14ac:dyDescent="0.2">
      <c r="A553" t="s">
        <v>247</v>
      </c>
      <c r="B553">
        <v>2019</v>
      </c>
      <c r="C553" t="s">
        <v>0</v>
      </c>
      <c r="D553">
        <v>1462</v>
      </c>
      <c r="E553">
        <v>167</v>
      </c>
      <c r="F553">
        <v>1629</v>
      </c>
      <c r="G553">
        <v>5000</v>
      </c>
      <c r="H553" t="s">
        <v>6</v>
      </c>
      <c r="I553" t="s">
        <v>2</v>
      </c>
      <c r="J553" t="s">
        <v>7</v>
      </c>
      <c r="K553" s="2" t="str">
        <f>LOOKUP(A553,'[2]Collin Seedling for R'!$A$3:$A$51,'[2]Collin Seedling for R'!$R$3:$R$51)</f>
        <v>High</v>
      </c>
      <c r="L553" s="2" t="str">
        <f>LOOKUP(A553,'[2]Collin Seedling for R'!$A$3:$A$51,'[2]Collin Seedling for R'!$T$3:$T$51)</f>
        <v>FS</v>
      </c>
      <c r="M553" s="2" t="str">
        <f>LOOKUP(A553,'[2]Collin Seedling for R'!$A$3:$A$51,'[2]Collin Seedling for R'!$P$3:$P$51)</f>
        <v>Seeded</v>
      </c>
      <c r="N553" s="8">
        <f t="shared" si="8"/>
        <v>3.34</v>
      </c>
      <c r="O553" s="2" t="str">
        <f>LOOKUP(H553,[2]plantlist!$A$2:$A$943,[2]plantlist!$B$2:$B$943)</f>
        <v>L</v>
      </c>
    </row>
    <row r="554" spans="1:15" x14ac:dyDescent="0.2">
      <c r="A554" t="s">
        <v>247</v>
      </c>
      <c r="B554">
        <v>2019</v>
      </c>
      <c r="C554" t="s">
        <v>0</v>
      </c>
      <c r="D554">
        <v>716</v>
      </c>
      <c r="E554">
        <v>1814</v>
      </c>
      <c r="F554">
        <v>2530</v>
      </c>
      <c r="G554">
        <v>5000</v>
      </c>
      <c r="H554" t="s">
        <v>8</v>
      </c>
      <c r="I554" t="s">
        <v>2</v>
      </c>
      <c r="J554" t="s">
        <v>9</v>
      </c>
      <c r="K554" s="2" t="str">
        <f>LOOKUP(A554,'[2]Collin Seedling for R'!$A$3:$A$51,'[2]Collin Seedling for R'!$R$3:$R$51)</f>
        <v>High</v>
      </c>
      <c r="L554" s="2" t="str">
        <f>LOOKUP(A554,'[2]Collin Seedling for R'!$A$3:$A$51,'[2]Collin Seedling for R'!$T$3:$T$51)</f>
        <v>FS</v>
      </c>
      <c r="M554" s="2" t="str">
        <f>LOOKUP(A554,'[2]Collin Seedling for R'!$A$3:$A$51,'[2]Collin Seedling for R'!$P$3:$P$51)</f>
        <v>Seeded</v>
      </c>
      <c r="N554" s="8">
        <f t="shared" si="8"/>
        <v>36.28</v>
      </c>
      <c r="O554" s="2" t="str">
        <f>LOOKUP(H554,[2]plantlist!$A$2:$A$943,[2]plantlist!$B$2:$B$943)</f>
        <v>G</v>
      </c>
    </row>
    <row r="555" spans="1:15" x14ac:dyDescent="0.2">
      <c r="A555" t="s">
        <v>247</v>
      </c>
      <c r="B555">
        <v>2019</v>
      </c>
      <c r="C555" t="s">
        <v>0</v>
      </c>
      <c r="D555">
        <v>45</v>
      </c>
      <c r="E555">
        <v>221</v>
      </c>
      <c r="F555">
        <v>266</v>
      </c>
      <c r="G555">
        <v>5000</v>
      </c>
      <c r="H555" t="s">
        <v>37</v>
      </c>
      <c r="I555" t="s">
        <v>2</v>
      </c>
      <c r="J555" t="s">
        <v>38</v>
      </c>
      <c r="K555" s="2" t="str">
        <f>LOOKUP(A555,'[2]Collin Seedling for R'!$A$3:$A$51,'[2]Collin Seedling for R'!$R$3:$R$51)</f>
        <v>High</v>
      </c>
      <c r="L555" s="2" t="str">
        <f>LOOKUP(A555,'[2]Collin Seedling for R'!$A$3:$A$51,'[2]Collin Seedling for R'!$T$3:$T$51)</f>
        <v>FS</v>
      </c>
      <c r="M555" s="2" t="str">
        <f>LOOKUP(A555,'[2]Collin Seedling for R'!$A$3:$A$51,'[2]Collin Seedling for R'!$P$3:$P$51)</f>
        <v>Seeded</v>
      </c>
      <c r="N555" s="8">
        <f t="shared" si="8"/>
        <v>4.42</v>
      </c>
      <c r="O555" s="2" t="str">
        <f>LOOKUP(H555,[2]plantlist!$A$2:$A$943,[2]plantlist!$B$2:$B$943)</f>
        <v>F</v>
      </c>
    </row>
    <row r="556" spans="1:15" x14ac:dyDescent="0.2">
      <c r="A556" t="s">
        <v>247</v>
      </c>
      <c r="B556">
        <v>2019</v>
      </c>
      <c r="C556" t="s">
        <v>0</v>
      </c>
      <c r="D556">
        <v>39</v>
      </c>
      <c r="E556">
        <v>0</v>
      </c>
      <c r="F556">
        <v>39</v>
      </c>
      <c r="G556">
        <v>5000</v>
      </c>
      <c r="H556" t="s">
        <v>10</v>
      </c>
      <c r="I556" t="s">
        <v>2</v>
      </c>
      <c r="J556" t="s">
        <v>11</v>
      </c>
      <c r="K556" s="2" t="str">
        <f>LOOKUP(A556,'[2]Collin Seedling for R'!$A$3:$A$51,'[2]Collin Seedling for R'!$R$3:$R$51)</f>
        <v>High</v>
      </c>
      <c r="L556" s="2" t="str">
        <f>LOOKUP(A556,'[2]Collin Seedling for R'!$A$3:$A$51,'[2]Collin Seedling for R'!$T$3:$T$51)</f>
        <v>FS</v>
      </c>
      <c r="M556" s="2" t="str">
        <f>LOOKUP(A556,'[2]Collin Seedling for R'!$A$3:$A$51,'[2]Collin Seedling for R'!$P$3:$P$51)</f>
        <v>Seeded</v>
      </c>
      <c r="N556" s="8">
        <f t="shared" si="8"/>
        <v>0</v>
      </c>
      <c r="O556" s="2" t="str">
        <f>LOOKUP(H556,[2]plantlist!$A$2:$A$943,[2]plantlist!$B$2:$B$943)</f>
        <v>L</v>
      </c>
    </row>
    <row r="557" spans="1:15" x14ac:dyDescent="0.2">
      <c r="A557" t="s">
        <v>247</v>
      </c>
      <c r="B557">
        <v>2019</v>
      </c>
      <c r="C557" t="s">
        <v>0</v>
      </c>
      <c r="D557">
        <v>23</v>
      </c>
      <c r="E557">
        <v>0</v>
      </c>
      <c r="F557">
        <v>23</v>
      </c>
      <c r="G557">
        <v>5000</v>
      </c>
      <c r="H557" t="s">
        <v>41</v>
      </c>
      <c r="I557" t="s">
        <v>2</v>
      </c>
      <c r="J557" t="s">
        <v>42</v>
      </c>
      <c r="K557" s="2" t="str">
        <f>LOOKUP(A557,'[2]Collin Seedling for R'!$A$3:$A$51,'[2]Collin Seedling for R'!$R$3:$R$51)</f>
        <v>High</v>
      </c>
      <c r="L557" s="2" t="str">
        <f>LOOKUP(A557,'[2]Collin Seedling for R'!$A$3:$A$51,'[2]Collin Seedling for R'!$T$3:$T$51)</f>
        <v>FS</v>
      </c>
      <c r="M557" s="2" t="str">
        <f>LOOKUP(A557,'[2]Collin Seedling for R'!$A$3:$A$51,'[2]Collin Seedling for R'!$P$3:$P$51)</f>
        <v>Seeded</v>
      </c>
      <c r="N557" s="8">
        <f t="shared" si="8"/>
        <v>0</v>
      </c>
      <c r="O557" s="2" t="str">
        <f>LOOKUP(H557,[2]plantlist!$A$2:$A$943,[2]plantlist!$B$2:$B$943)</f>
        <v>B</v>
      </c>
    </row>
    <row r="558" spans="1:15" x14ac:dyDescent="0.2">
      <c r="A558" t="s">
        <v>247</v>
      </c>
      <c r="B558">
        <v>2019</v>
      </c>
      <c r="C558" t="s">
        <v>0</v>
      </c>
      <c r="D558">
        <v>20</v>
      </c>
      <c r="E558">
        <v>97</v>
      </c>
      <c r="F558">
        <v>117</v>
      </c>
      <c r="G558">
        <v>5000</v>
      </c>
      <c r="H558" t="s">
        <v>104</v>
      </c>
      <c r="I558" t="s">
        <v>2</v>
      </c>
      <c r="J558" t="s">
        <v>105</v>
      </c>
      <c r="K558" s="2" t="str">
        <f>LOOKUP(A558,'[2]Collin Seedling for R'!$A$3:$A$51,'[2]Collin Seedling for R'!$R$3:$R$51)</f>
        <v>High</v>
      </c>
      <c r="L558" s="2" t="str">
        <f>LOOKUP(A558,'[2]Collin Seedling for R'!$A$3:$A$51,'[2]Collin Seedling for R'!$T$3:$T$51)</f>
        <v>FS</v>
      </c>
      <c r="M558" s="2" t="str">
        <f>LOOKUP(A558,'[2]Collin Seedling for R'!$A$3:$A$51,'[2]Collin Seedling for R'!$P$3:$P$51)</f>
        <v>Seeded</v>
      </c>
      <c r="N558" s="8">
        <f t="shared" si="8"/>
        <v>1.94</v>
      </c>
      <c r="O558" s="2" t="str">
        <f>LOOKUP(H558,[2]plantlist!$A$2:$A$943,[2]plantlist!$B$2:$B$943)</f>
        <v>G</v>
      </c>
    </row>
    <row r="559" spans="1:15" x14ac:dyDescent="0.2">
      <c r="A559" t="s">
        <v>247</v>
      </c>
      <c r="B559">
        <v>2019</v>
      </c>
      <c r="C559" t="s">
        <v>0</v>
      </c>
      <c r="D559">
        <v>17</v>
      </c>
      <c r="E559">
        <v>73</v>
      </c>
      <c r="F559">
        <v>90</v>
      </c>
      <c r="G559">
        <v>5000</v>
      </c>
      <c r="H559" t="s">
        <v>12</v>
      </c>
      <c r="I559" t="s">
        <v>2</v>
      </c>
      <c r="J559" t="s">
        <v>13</v>
      </c>
      <c r="K559" s="2" t="str">
        <f>LOOKUP(A559,'[2]Collin Seedling for R'!$A$3:$A$51,'[2]Collin Seedling for R'!$R$3:$R$51)</f>
        <v>High</v>
      </c>
      <c r="L559" s="2" t="str">
        <f>LOOKUP(A559,'[2]Collin Seedling for R'!$A$3:$A$51,'[2]Collin Seedling for R'!$T$3:$T$51)</f>
        <v>FS</v>
      </c>
      <c r="M559" s="2" t="str">
        <f>LOOKUP(A559,'[2]Collin Seedling for R'!$A$3:$A$51,'[2]Collin Seedling for R'!$P$3:$P$51)</f>
        <v>Seeded</v>
      </c>
      <c r="N559" s="8">
        <f t="shared" si="8"/>
        <v>1.46</v>
      </c>
      <c r="O559" s="2" t="str">
        <f>LOOKUP(H559,[2]plantlist!$A$2:$A$943,[2]plantlist!$B$2:$B$943)</f>
        <v>G</v>
      </c>
    </row>
    <row r="560" spans="1:15" x14ac:dyDescent="0.2">
      <c r="A560" t="s">
        <v>247</v>
      </c>
      <c r="B560">
        <v>2019</v>
      </c>
      <c r="C560" t="s">
        <v>0</v>
      </c>
      <c r="D560">
        <v>10</v>
      </c>
      <c r="E560">
        <v>97</v>
      </c>
      <c r="F560">
        <v>107</v>
      </c>
      <c r="G560">
        <v>5000</v>
      </c>
      <c r="H560" t="s">
        <v>2218</v>
      </c>
      <c r="I560" t="s">
        <v>2</v>
      </c>
      <c r="J560" t="s">
        <v>2219</v>
      </c>
      <c r="K560" s="2" t="str">
        <f>LOOKUP(A560,'[2]Collin Seedling for R'!$A$3:$A$51,'[2]Collin Seedling for R'!$R$3:$R$51)</f>
        <v>High</v>
      </c>
      <c r="L560" s="2" t="str">
        <f>LOOKUP(A560,'[2]Collin Seedling for R'!$A$3:$A$51,'[2]Collin Seedling for R'!$T$3:$T$51)</f>
        <v>FS</v>
      </c>
      <c r="M560" s="2" t="str">
        <f>LOOKUP(A560,'[2]Collin Seedling for R'!$A$3:$A$51,'[2]Collin Seedling for R'!$P$3:$P$51)</f>
        <v>Seeded</v>
      </c>
      <c r="N560" s="8">
        <f t="shared" si="8"/>
        <v>1.94</v>
      </c>
      <c r="O560" s="2" t="str">
        <f>LOOKUP(H560,[2]plantlist!$A$2:$A$943,[2]plantlist!$B$2:$B$943)</f>
        <v>F</v>
      </c>
    </row>
    <row r="561" spans="1:15" x14ac:dyDescent="0.2">
      <c r="A561" t="s">
        <v>247</v>
      </c>
      <c r="B561">
        <v>2019</v>
      </c>
      <c r="C561" t="s">
        <v>0</v>
      </c>
      <c r="D561">
        <v>8</v>
      </c>
      <c r="E561">
        <v>685</v>
      </c>
      <c r="F561">
        <v>693</v>
      </c>
      <c r="G561">
        <v>5000</v>
      </c>
      <c r="H561" t="s">
        <v>23</v>
      </c>
      <c r="I561" t="s">
        <v>2</v>
      </c>
      <c r="J561" t="s">
        <v>24</v>
      </c>
      <c r="K561" s="2" t="str">
        <f>LOOKUP(A561,'[2]Collin Seedling for R'!$A$3:$A$51,'[2]Collin Seedling for R'!$R$3:$R$51)</f>
        <v>High</v>
      </c>
      <c r="L561" s="2" t="str">
        <f>LOOKUP(A561,'[2]Collin Seedling for R'!$A$3:$A$51,'[2]Collin Seedling for R'!$T$3:$T$51)</f>
        <v>FS</v>
      </c>
      <c r="M561" s="2" t="str">
        <f>LOOKUP(A561,'[2]Collin Seedling for R'!$A$3:$A$51,'[2]Collin Seedling for R'!$P$3:$P$51)</f>
        <v>Seeded</v>
      </c>
      <c r="N561" s="8">
        <f t="shared" si="8"/>
        <v>13.700000000000001</v>
      </c>
      <c r="O561" s="2" t="str">
        <f>LOOKUP(H561,[2]plantlist!$A$2:$A$943,[2]plantlist!$B$2:$B$943)</f>
        <v>S</v>
      </c>
    </row>
    <row r="562" spans="1:15" x14ac:dyDescent="0.2">
      <c r="A562" t="s">
        <v>247</v>
      </c>
      <c r="B562">
        <v>2019</v>
      </c>
      <c r="C562" t="s">
        <v>0</v>
      </c>
      <c r="D562">
        <v>7</v>
      </c>
      <c r="E562">
        <v>23</v>
      </c>
      <c r="F562">
        <v>30</v>
      </c>
      <c r="G562">
        <v>5000</v>
      </c>
      <c r="H562" t="s">
        <v>33</v>
      </c>
      <c r="I562" t="s">
        <v>2</v>
      </c>
      <c r="J562" t="s">
        <v>34</v>
      </c>
      <c r="K562" s="2" t="str">
        <f>LOOKUP(A562,'[2]Collin Seedling for R'!$A$3:$A$51,'[2]Collin Seedling for R'!$R$3:$R$51)</f>
        <v>High</v>
      </c>
      <c r="L562" s="2" t="str">
        <f>LOOKUP(A562,'[2]Collin Seedling for R'!$A$3:$A$51,'[2]Collin Seedling for R'!$T$3:$T$51)</f>
        <v>FS</v>
      </c>
      <c r="M562" s="2" t="str">
        <f>LOOKUP(A562,'[2]Collin Seedling for R'!$A$3:$A$51,'[2]Collin Seedling for R'!$P$3:$P$51)</f>
        <v>Seeded</v>
      </c>
      <c r="N562" s="8">
        <f t="shared" si="8"/>
        <v>0.45999999999999996</v>
      </c>
      <c r="O562" s="2" t="str">
        <f>LOOKUP(H562,[2]plantlist!$A$2:$A$943,[2]plantlist!$B$2:$B$943)</f>
        <v>F</v>
      </c>
    </row>
    <row r="563" spans="1:15" x14ac:dyDescent="0.2">
      <c r="A563" t="s">
        <v>247</v>
      </c>
      <c r="B563">
        <v>2019</v>
      </c>
      <c r="C563" t="s">
        <v>0</v>
      </c>
      <c r="D563">
        <v>6</v>
      </c>
      <c r="E563">
        <v>22</v>
      </c>
      <c r="F563">
        <v>28</v>
      </c>
      <c r="G563">
        <v>5000</v>
      </c>
      <c r="H563" t="s">
        <v>59</v>
      </c>
      <c r="I563" t="s">
        <v>2</v>
      </c>
      <c r="J563" t="s">
        <v>48</v>
      </c>
      <c r="K563" s="2" t="str">
        <f>LOOKUP(A563,'[2]Collin Seedling for R'!$A$3:$A$51,'[2]Collin Seedling for R'!$R$3:$R$51)</f>
        <v>High</v>
      </c>
      <c r="L563" s="2" t="str">
        <f>LOOKUP(A563,'[2]Collin Seedling for R'!$A$3:$A$51,'[2]Collin Seedling for R'!$T$3:$T$51)</f>
        <v>FS</v>
      </c>
      <c r="M563" s="2" t="str">
        <f>LOOKUP(A563,'[2]Collin Seedling for R'!$A$3:$A$51,'[2]Collin Seedling for R'!$P$3:$P$51)</f>
        <v>Seeded</v>
      </c>
      <c r="N563" s="8">
        <f t="shared" si="8"/>
        <v>0.44</v>
      </c>
      <c r="O563" s="2" t="str">
        <f>LOOKUP(H563,[2]plantlist!$A$2:$A$943,[2]plantlist!$B$2:$B$943)</f>
        <v>G</v>
      </c>
    </row>
    <row r="564" spans="1:15" x14ac:dyDescent="0.2">
      <c r="A564" t="s">
        <v>247</v>
      </c>
      <c r="B564">
        <v>2019</v>
      </c>
      <c r="C564" t="s">
        <v>0</v>
      </c>
      <c r="D564">
        <v>4</v>
      </c>
      <c r="E564">
        <v>0</v>
      </c>
      <c r="F564">
        <v>4</v>
      </c>
      <c r="G564">
        <v>5000</v>
      </c>
      <c r="H564" t="s">
        <v>534</v>
      </c>
      <c r="I564" t="s">
        <v>2</v>
      </c>
      <c r="J564" t="s">
        <v>535</v>
      </c>
      <c r="K564" s="2" t="str">
        <f>LOOKUP(A564,'[2]Collin Seedling for R'!$A$3:$A$51,'[2]Collin Seedling for R'!$R$3:$R$51)</f>
        <v>High</v>
      </c>
      <c r="L564" s="2" t="str">
        <f>LOOKUP(A564,'[2]Collin Seedling for R'!$A$3:$A$51,'[2]Collin Seedling for R'!$T$3:$T$51)</f>
        <v>FS</v>
      </c>
      <c r="M564" s="2" t="str">
        <f>LOOKUP(A564,'[2]Collin Seedling for R'!$A$3:$A$51,'[2]Collin Seedling for R'!$P$3:$P$51)</f>
        <v>Seeded</v>
      </c>
      <c r="N564" s="8">
        <f t="shared" si="8"/>
        <v>0</v>
      </c>
      <c r="O564" s="2" t="str">
        <f>LOOKUP(H564,[2]plantlist!$A$2:$A$943,[2]plantlist!$B$2:$B$943)</f>
        <v>C</v>
      </c>
    </row>
    <row r="565" spans="1:15" x14ac:dyDescent="0.2">
      <c r="A565" t="s">
        <v>247</v>
      </c>
      <c r="B565">
        <v>2019</v>
      </c>
      <c r="C565" t="s">
        <v>0</v>
      </c>
      <c r="D565">
        <v>1</v>
      </c>
      <c r="E565">
        <v>769</v>
      </c>
      <c r="F565">
        <v>770</v>
      </c>
      <c r="G565">
        <v>5000</v>
      </c>
      <c r="H565" t="s">
        <v>16</v>
      </c>
      <c r="I565" t="s">
        <v>2</v>
      </c>
      <c r="J565" t="s">
        <v>17</v>
      </c>
      <c r="K565" s="2" t="str">
        <f>LOOKUP(A565,'[2]Collin Seedling for R'!$A$3:$A$51,'[2]Collin Seedling for R'!$R$3:$R$51)</f>
        <v>High</v>
      </c>
      <c r="L565" s="2" t="str">
        <f>LOOKUP(A565,'[2]Collin Seedling for R'!$A$3:$A$51,'[2]Collin Seedling for R'!$T$3:$T$51)</f>
        <v>FS</v>
      </c>
      <c r="M565" s="2" t="str">
        <f>LOOKUP(A565,'[2]Collin Seedling for R'!$A$3:$A$51,'[2]Collin Seedling for R'!$P$3:$P$51)</f>
        <v>Seeded</v>
      </c>
      <c r="N565" s="8">
        <f t="shared" si="8"/>
        <v>15.379999999999999</v>
      </c>
      <c r="O565" s="2" t="str">
        <f>LOOKUP(H565,[2]plantlist!$A$2:$A$943,[2]plantlist!$B$2:$B$943)</f>
        <v>S</v>
      </c>
    </row>
    <row r="566" spans="1:15" x14ac:dyDescent="0.2">
      <c r="A566" t="s">
        <v>247</v>
      </c>
      <c r="B566">
        <v>2019</v>
      </c>
      <c r="C566" t="s">
        <v>0</v>
      </c>
      <c r="D566">
        <v>0</v>
      </c>
      <c r="E566">
        <v>2</v>
      </c>
      <c r="F566">
        <v>2</v>
      </c>
      <c r="G566">
        <v>5000</v>
      </c>
      <c r="H566" t="s">
        <v>1600</v>
      </c>
      <c r="I566" t="s">
        <v>19</v>
      </c>
      <c r="J566" t="s">
        <v>1599</v>
      </c>
      <c r="K566" s="2" t="str">
        <f>LOOKUP(A566,'[2]Collin Seedling for R'!$A$3:$A$51,'[2]Collin Seedling for R'!$R$3:$R$51)</f>
        <v>High</v>
      </c>
      <c r="L566" s="2" t="str">
        <f>LOOKUP(A566,'[2]Collin Seedling for R'!$A$3:$A$51,'[2]Collin Seedling for R'!$T$3:$T$51)</f>
        <v>FS</v>
      </c>
      <c r="M566" s="2" t="str">
        <f>LOOKUP(A566,'[2]Collin Seedling for R'!$A$3:$A$51,'[2]Collin Seedling for R'!$P$3:$P$51)</f>
        <v>Seeded</v>
      </c>
      <c r="N566" s="8">
        <f t="shared" si="8"/>
        <v>0.04</v>
      </c>
      <c r="O566" s="2" t="str">
        <f>LOOKUP(H566,[2]plantlist!$A$2:$A$943,[2]plantlist!$B$2:$B$943)</f>
        <v>F</v>
      </c>
    </row>
    <row r="567" spans="1:15" x14ac:dyDescent="0.2">
      <c r="A567" t="s">
        <v>247</v>
      </c>
      <c r="B567">
        <v>2019</v>
      </c>
      <c r="C567" t="s">
        <v>0</v>
      </c>
      <c r="D567">
        <v>0</v>
      </c>
      <c r="E567">
        <v>28</v>
      </c>
      <c r="F567">
        <v>28</v>
      </c>
      <c r="G567">
        <v>5000</v>
      </c>
      <c r="H567" t="s">
        <v>1600</v>
      </c>
      <c r="I567" t="s">
        <v>2</v>
      </c>
      <c r="J567" t="s">
        <v>1599</v>
      </c>
      <c r="K567" s="2" t="str">
        <f>LOOKUP(A567,'[2]Collin Seedling for R'!$A$3:$A$51,'[2]Collin Seedling for R'!$R$3:$R$51)</f>
        <v>High</v>
      </c>
      <c r="L567" s="2" t="str">
        <f>LOOKUP(A567,'[2]Collin Seedling for R'!$A$3:$A$51,'[2]Collin Seedling for R'!$T$3:$T$51)</f>
        <v>FS</v>
      </c>
      <c r="M567" s="2" t="str">
        <f>LOOKUP(A567,'[2]Collin Seedling for R'!$A$3:$A$51,'[2]Collin Seedling for R'!$P$3:$P$51)</f>
        <v>Seeded</v>
      </c>
      <c r="N567" s="8">
        <f t="shared" si="8"/>
        <v>0.55999999999999994</v>
      </c>
      <c r="O567" s="2" t="str">
        <f>LOOKUP(H567,[2]plantlist!$A$2:$A$943,[2]plantlist!$B$2:$B$943)</f>
        <v>F</v>
      </c>
    </row>
    <row r="568" spans="1:15" x14ac:dyDescent="0.2">
      <c r="A568" t="s">
        <v>247</v>
      </c>
      <c r="B568">
        <v>2019</v>
      </c>
      <c r="C568" t="s">
        <v>0</v>
      </c>
      <c r="D568">
        <v>0</v>
      </c>
      <c r="E568">
        <v>15</v>
      </c>
      <c r="F568">
        <v>15</v>
      </c>
      <c r="G568">
        <v>5000</v>
      </c>
      <c r="H568" t="s">
        <v>23</v>
      </c>
      <c r="I568" t="s">
        <v>19</v>
      </c>
      <c r="J568" t="s">
        <v>24</v>
      </c>
      <c r="K568" s="2" t="str">
        <f>LOOKUP(A568,'[2]Collin Seedling for R'!$A$3:$A$51,'[2]Collin Seedling for R'!$R$3:$R$51)</f>
        <v>High</v>
      </c>
      <c r="L568" s="2" t="str">
        <f>LOOKUP(A568,'[2]Collin Seedling for R'!$A$3:$A$51,'[2]Collin Seedling for R'!$T$3:$T$51)</f>
        <v>FS</v>
      </c>
      <c r="M568" s="2" t="str">
        <f>LOOKUP(A568,'[2]Collin Seedling for R'!$A$3:$A$51,'[2]Collin Seedling for R'!$P$3:$P$51)</f>
        <v>Seeded</v>
      </c>
      <c r="N568" s="8">
        <f t="shared" si="8"/>
        <v>0.3</v>
      </c>
      <c r="O568" s="2" t="str">
        <f>LOOKUP(H568,[2]plantlist!$A$2:$A$943,[2]plantlist!$B$2:$B$943)</f>
        <v>S</v>
      </c>
    </row>
    <row r="569" spans="1:15" x14ac:dyDescent="0.2">
      <c r="A569" s="7" t="s">
        <v>252</v>
      </c>
      <c r="B569" s="2">
        <v>1997</v>
      </c>
      <c r="C569" s="2" t="s">
        <v>0</v>
      </c>
      <c r="D569" s="2">
        <v>3096</v>
      </c>
      <c r="E569" s="2">
        <v>0</v>
      </c>
      <c r="F569" s="2">
        <v>3096</v>
      </c>
      <c r="G569" s="2">
        <v>5000</v>
      </c>
      <c r="H569" s="2" t="s">
        <v>6</v>
      </c>
      <c r="I569" s="2" t="s">
        <v>2</v>
      </c>
      <c r="J569" s="2" t="s">
        <v>7</v>
      </c>
      <c r="K569" s="2" t="str">
        <f>LOOKUP(A569,'[2]Collin Seedling for R'!$A$3:$A$51,'[2]Collin Seedling for R'!$R$3:$R$51)</f>
        <v>High</v>
      </c>
      <c r="L569" s="2" t="str">
        <f>LOOKUP(A569,'[2]Collin Seedling for R'!$A$3:$A$51,'[2]Collin Seedling for R'!$T$3:$T$51)</f>
        <v>FS</v>
      </c>
      <c r="M569" s="2" t="str">
        <f>LOOKUP(A569,'[2]Collin Seedling for R'!$A$3:$A$51,'[2]Collin Seedling for R'!$P$3:$P$51)</f>
        <v>Seeded</v>
      </c>
      <c r="N569" s="8">
        <f t="shared" si="8"/>
        <v>0</v>
      </c>
      <c r="O569" s="2" t="str">
        <f>LOOKUP(H569,[2]plantlist!$A$2:$A$943,[2]plantlist!$B$2:$B$943)</f>
        <v>L</v>
      </c>
    </row>
    <row r="570" spans="1:15" x14ac:dyDescent="0.2">
      <c r="A570" s="7" t="s">
        <v>252</v>
      </c>
      <c r="B570" s="2">
        <v>1997</v>
      </c>
      <c r="C570" s="2" t="s">
        <v>0</v>
      </c>
      <c r="D570" s="2">
        <v>1470</v>
      </c>
      <c r="E570" s="2">
        <v>0</v>
      </c>
      <c r="F570" s="2">
        <v>1470</v>
      </c>
      <c r="G570" s="2">
        <v>5000</v>
      </c>
      <c r="H570" s="2" t="s">
        <v>53</v>
      </c>
      <c r="I570" s="2" t="s">
        <v>2</v>
      </c>
      <c r="J570" s="2" t="s">
        <v>54</v>
      </c>
      <c r="K570" s="2" t="str">
        <f>LOOKUP(A570,'[2]Collin Seedling for R'!$A$3:$A$51,'[2]Collin Seedling for R'!$R$3:$R$51)</f>
        <v>High</v>
      </c>
      <c r="L570" s="2" t="str">
        <f>LOOKUP(A570,'[2]Collin Seedling for R'!$A$3:$A$51,'[2]Collin Seedling for R'!$T$3:$T$51)</f>
        <v>FS</v>
      </c>
      <c r="M570" s="2" t="str">
        <f>LOOKUP(A570,'[2]Collin Seedling for R'!$A$3:$A$51,'[2]Collin Seedling for R'!$P$3:$P$51)</f>
        <v>Seeded</v>
      </c>
      <c r="N570" s="8">
        <f t="shared" si="8"/>
        <v>0</v>
      </c>
      <c r="O570" s="2" t="str">
        <f>LOOKUP(H570,[2]plantlist!$A$2:$A$943,[2]plantlist!$B$2:$B$943)</f>
        <v>C</v>
      </c>
    </row>
    <row r="571" spans="1:15" x14ac:dyDescent="0.2">
      <c r="A571" s="7" t="s">
        <v>252</v>
      </c>
      <c r="B571" s="2">
        <v>1997</v>
      </c>
      <c r="C571" s="2" t="s">
        <v>0</v>
      </c>
      <c r="D571" s="2">
        <v>282</v>
      </c>
      <c r="E571" s="2">
        <v>0</v>
      </c>
      <c r="F571" s="2">
        <v>282</v>
      </c>
      <c r="G571" s="2">
        <v>5000</v>
      </c>
      <c r="H571" s="2" t="s">
        <v>366</v>
      </c>
      <c r="I571" s="2" t="s">
        <v>2</v>
      </c>
      <c r="J571" s="2" t="s">
        <v>367</v>
      </c>
      <c r="K571" s="2" t="str">
        <f>LOOKUP(A571,'[2]Collin Seedling for R'!$A$3:$A$51,'[2]Collin Seedling for R'!$R$3:$R$51)</f>
        <v>High</v>
      </c>
      <c r="L571" s="2" t="str">
        <f>LOOKUP(A571,'[2]Collin Seedling for R'!$A$3:$A$51,'[2]Collin Seedling for R'!$T$3:$T$51)</f>
        <v>FS</v>
      </c>
      <c r="M571" s="2" t="str">
        <f>LOOKUP(A571,'[2]Collin Seedling for R'!$A$3:$A$51,'[2]Collin Seedling for R'!$P$3:$P$51)</f>
        <v>Seeded</v>
      </c>
      <c r="N571" s="8">
        <f t="shared" si="8"/>
        <v>0</v>
      </c>
      <c r="O571" s="2" t="str">
        <f>LOOKUP(H571,[2]plantlist!$A$2:$A$943,[2]plantlist!$B$2:$B$943)</f>
        <v>B</v>
      </c>
    </row>
    <row r="572" spans="1:15" x14ac:dyDescent="0.2">
      <c r="A572" s="7" t="s">
        <v>252</v>
      </c>
      <c r="B572" s="2">
        <v>1997</v>
      </c>
      <c r="C572" s="2" t="s">
        <v>0</v>
      </c>
      <c r="D572" s="2">
        <v>65</v>
      </c>
      <c r="E572" s="2">
        <v>549</v>
      </c>
      <c r="F572" s="2">
        <v>614</v>
      </c>
      <c r="G572" s="2">
        <v>5000</v>
      </c>
      <c r="H572" s="2" t="s">
        <v>370</v>
      </c>
      <c r="I572" s="2" t="s">
        <v>2</v>
      </c>
      <c r="J572" s="2" t="s">
        <v>371</v>
      </c>
      <c r="K572" s="2" t="str">
        <f>LOOKUP(A572,'[2]Collin Seedling for R'!$A$3:$A$51,'[2]Collin Seedling for R'!$R$3:$R$51)</f>
        <v>High</v>
      </c>
      <c r="L572" s="2" t="str">
        <f>LOOKUP(A572,'[2]Collin Seedling for R'!$A$3:$A$51,'[2]Collin Seedling for R'!$T$3:$T$51)</f>
        <v>FS</v>
      </c>
      <c r="M572" s="2" t="str">
        <f>LOOKUP(A572,'[2]Collin Seedling for R'!$A$3:$A$51,'[2]Collin Seedling for R'!$P$3:$P$51)</f>
        <v>Seeded</v>
      </c>
      <c r="N572" s="8">
        <f t="shared" si="8"/>
        <v>10.979999999999999</v>
      </c>
      <c r="O572" s="2" t="str">
        <f>LOOKUP(H572,[2]plantlist!$A$2:$A$943,[2]plantlist!$B$2:$B$943)</f>
        <v>G</v>
      </c>
    </row>
    <row r="573" spans="1:15" x14ac:dyDescent="0.2">
      <c r="A573" s="7" t="s">
        <v>252</v>
      </c>
      <c r="B573" s="2">
        <v>1997</v>
      </c>
      <c r="C573" s="2" t="s">
        <v>0</v>
      </c>
      <c r="D573" s="2">
        <v>29</v>
      </c>
      <c r="E573" s="2">
        <v>10</v>
      </c>
      <c r="F573" s="2">
        <v>39</v>
      </c>
      <c r="G573" s="2">
        <v>5000</v>
      </c>
      <c r="H573" s="2" t="s">
        <v>10</v>
      </c>
      <c r="I573" s="2" t="s">
        <v>2</v>
      </c>
      <c r="J573" s="2" t="s">
        <v>11</v>
      </c>
      <c r="K573" s="2" t="str">
        <f>LOOKUP(A573,'[2]Collin Seedling for R'!$A$3:$A$51,'[2]Collin Seedling for R'!$R$3:$R$51)</f>
        <v>High</v>
      </c>
      <c r="L573" s="2" t="str">
        <f>LOOKUP(A573,'[2]Collin Seedling for R'!$A$3:$A$51,'[2]Collin Seedling for R'!$T$3:$T$51)</f>
        <v>FS</v>
      </c>
      <c r="M573" s="2" t="str">
        <f>LOOKUP(A573,'[2]Collin Seedling for R'!$A$3:$A$51,'[2]Collin Seedling for R'!$P$3:$P$51)</f>
        <v>Seeded</v>
      </c>
      <c r="N573" s="8">
        <f t="shared" si="8"/>
        <v>0.2</v>
      </c>
      <c r="O573" s="2" t="str">
        <f>LOOKUP(H573,[2]plantlist!$A$2:$A$943,[2]plantlist!$B$2:$B$943)</f>
        <v>L</v>
      </c>
    </row>
    <row r="574" spans="1:15" x14ac:dyDescent="0.2">
      <c r="A574" s="7" t="s">
        <v>252</v>
      </c>
      <c r="B574" s="2">
        <v>1997</v>
      </c>
      <c r="C574" s="2" t="s">
        <v>0</v>
      </c>
      <c r="D574" s="2">
        <v>18</v>
      </c>
      <c r="E574" s="2">
        <v>164</v>
      </c>
      <c r="F574" s="2">
        <v>182</v>
      </c>
      <c r="G574" s="2">
        <v>5000</v>
      </c>
      <c r="H574" s="2" t="s">
        <v>248</v>
      </c>
      <c r="I574" s="2" t="s">
        <v>2</v>
      </c>
      <c r="J574" s="2" t="s">
        <v>249</v>
      </c>
      <c r="K574" s="2" t="str">
        <f>LOOKUP(A574,'[2]Collin Seedling for R'!$A$3:$A$51,'[2]Collin Seedling for R'!$R$3:$R$51)</f>
        <v>High</v>
      </c>
      <c r="L574" s="2" t="str">
        <f>LOOKUP(A574,'[2]Collin Seedling for R'!$A$3:$A$51,'[2]Collin Seedling for R'!$T$3:$T$51)</f>
        <v>FS</v>
      </c>
      <c r="M574" s="2" t="str">
        <f>LOOKUP(A574,'[2]Collin Seedling for R'!$A$3:$A$51,'[2]Collin Seedling for R'!$P$3:$P$51)</f>
        <v>Seeded</v>
      </c>
      <c r="N574" s="8">
        <f t="shared" si="8"/>
        <v>3.2800000000000002</v>
      </c>
      <c r="O574" s="2" t="str">
        <f>LOOKUP(H574,[2]plantlist!$A$2:$A$943,[2]plantlist!$B$2:$B$943)</f>
        <v>G</v>
      </c>
    </row>
    <row r="575" spans="1:15" x14ac:dyDescent="0.2">
      <c r="A575" s="7" t="s">
        <v>252</v>
      </c>
      <c r="B575" s="2">
        <v>1997</v>
      </c>
      <c r="C575" s="2" t="s">
        <v>0</v>
      </c>
      <c r="D575" s="2">
        <v>12</v>
      </c>
      <c r="E575" s="2">
        <v>140</v>
      </c>
      <c r="F575" s="2">
        <v>152</v>
      </c>
      <c r="G575" s="2">
        <v>5000</v>
      </c>
      <c r="H575" s="2" t="s">
        <v>74</v>
      </c>
      <c r="I575" s="2" t="s">
        <v>2</v>
      </c>
      <c r="J575" s="2" t="s">
        <v>75</v>
      </c>
      <c r="K575" s="2" t="str">
        <f>LOOKUP(A575,'[2]Collin Seedling for R'!$A$3:$A$51,'[2]Collin Seedling for R'!$R$3:$R$51)</f>
        <v>High</v>
      </c>
      <c r="L575" s="2" t="str">
        <f>LOOKUP(A575,'[2]Collin Seedling for R'!$A$3:$A$51,'[2]Collin Seedling for R'!$T$3:$T$51)</f>
        <v>FS</v>
      </c>
      <c r="M575" s="2" t="str">
        <f>LOOKUP(A575,'[2]Collin Seedling for R'!$A$3:$A$51,'[2]Collin Seedling for R'!$P$3:$P$51)</f>
        <v>Seeded</v>
      </c>
      <c r="N575" s="8">
        <f t="shared" si="8"/>
        <v>2.8000000000000003</v>
      </c>
      <c r="O575" s="2" t="str">
        <f>LOOKUP(H575,[2]plantlist!$A$2:$A$943,[2]plantlist!$B$2:$B$943)</f>
        <v>T</v>
      </c>
    </row>
    <row r="576" spans="1:15" x14ac:dyDescent="0.2">
      <c r="A576" s="7" t="s">
        <v>252</v>
      </c>
      <c r="B576" s="2">
        <v>1997</v>
      </c>
      <c r="C576" s="2" t="s">
        <v>0</v>
      </c>
      <c r="D576" s="2">
        <v>8</v>
      </c>
      <c r="E576" s="2">
        <v>0</v>
      </c>
      <c r="F576" s="2">
        <v>8</v>
      </c>
      <c r="G576" s="2">
        <v>5000</v>
      </c>
      <c r="H576" s="2" t="s">
        <v>403</v>
      </c>
      <c r="I576" s="2" t="s">
        <v>2</v>
      </c>
      <c r="J576" s="2" t="s">
        <v>404</v>
      </c>
      <c r="K576" s="2" t="str">
        <f>LOOKUP(A576,'[2]Collin Seedling for R'!$A$3:$A$51,'[2]Collin Seedling for R'!$R$3:$R$51)</f>
        <v>High</v>
      </c>
      <c r="L576" s="2" t="str">
        <f>LOOKUP(A576,'[2]Collin Seedling for R'!$A$3:$A$51,'[2]Collin Seedling for R'!$T$3:$T$51)</f>
        <v>FS</v>
      </c>
      <c r="M576" s="2" t="str">
        <f>LOOKUP(A576,'[2]Collin Seedling for R'!$A$3:$A$51,'[2]Collin Seedling for R'!$P$3:$P$51)</f>
        <v>Seeded</v>
      </c>
      <c r="N576" s="8">
        <f t="shared" si="8"/>
        <v>0</v>
      </c>
      <c r="O576" s="2" t="s">
        <v>405</v>
      </c>
    </row>
    <row r="577" spans="1:15" x14ac:dyDescent="0.2">
      <c r="A577" s="7" t="s">
        <v>252</v>
      </c>
      <c r="B577" s="2">
        <v>1997</v>
      </c>
      <c r="C577" s="2" t="s">
        <v>0</v>
      </c>
      <c r="D577" s="2">
        <v>6</v>
      </c>
      <c r="E577" s="2">
        <v>96</v>
      </c>
      <c r="F577" s="2">
        <v>102</v>
      </c>
      <c r="G577" s="2">
        <v>5000</v>
      </c>
      <c r="H577" s="2" t="s">
        <v>372</v>
      </c>
      <c r="I577" s="2" t="s">
        <v>2</v>
      </c>
      <c r="J577" s="2" t="s">
        <v>48</v>
      </c>
      <c r="K577" s="2" t="str">
        <f>LOOKUP(A577,'[2]Collin Seedling for R'!$A$3:$A$51,'[2]Collin Seedling for R'!$R$3:$R$51)</f>
        <v>High</v>
      </c>
      <c r="L577" s="2" t="str">
        <f>LOOKUP(A577,'[2]Collin Seedling for R'!$A$3:$A$51,'[2]Collin Seedling for R'!$T$3:$T$51)</f>
        <v>FS</v>
      </c>
      <c r="M577" s="2" t="str">
        <f>LOOKUP(A577,'[2]Collin Seedling for R'!$A$3:$A$51,'[2]Collin Seedling for R'!$P$3:$P$51)</f>
        <v>Seeded</v>
      </c>
      <c r="N577" s="8">
        <f t="shared" si="8"/>
        <v>1.92</v>
      </c>
      <c r="O577" s="2" t="str">
        <f>LOOKUP(H577,[2]plantlist!$A$2:$A$943,[2]plantlist!$B$2:$B$943)</f>
        <v>G</v>
      </c>
    </row>
    <row r="578" spans="1:15" x14ac:dyDescent="0.2">
      <c r="A578" s="7" t="s">
        <v>252</v>
      </c>
      <c r="B578" s="2">
        <v>1997</v>
      </c>
      <c r="C578" s="2" t="s">
        <v>0</v>
      </c>
      <c r="D578" s="2">
        <v>5</v>
      </c>
      <c r="E578" s="2">
        <v>0</v>
      </c>
      <c r="F578" s="2">
        <v>5</v>
      </c>
      <c r="G578" s="2">
        <v>5000</v>
      </c>
      <c r="H578" s="2" t="s">
        <v>64</v>
      </c>
      <c r="I578" s="2" t="s">
        <v>2</v>
      </c>
      <c r="J578" s="2" t="s">
        <v>65</v>
      </c>
      <c r="K578" s="2" t="str">
        <f>LOOKUP(A578,'[2]Collin Seedling for R'!$A$3:$A$51,'[2]Collin Seedling for R'!$R$3:$R$51)</f>
        <v>High</v>
      </c>
      <c r="L578" s="2" t="str">
        <f>LOOKUP(A578,'[2]Collin Seedling for R'!$A$3:$A$51,'[2]Collin Seedling for R'!$T$3:$T$51)</f>
        <v>FS</v>
      </c>
      <c r="M578" s="2" t="str">
        <f>LOOKUP(A578,'[2]Collin Seedling for R'!$A$3:$A$51,'[2]Collin Seedling for R'!$P$3:$P$51)</f>
        <v>Seeded</v>
      </c>
      <c r="N578" s="8">
        <f t="shared" ref="N578:N641" si="9">E578/G578*100</f>
        <v>0</v>
      </c>
      <c r="O578" s="2" t="str">
        <f>LOOKUP(H578,[2]plantlist!$A$2:$A$943,[2]plantlist!$B$2:$B$943)</f>
        <v>L</v>
      </c>
    </row>
    <row r="579" spans="1:15" x14ac:dyDescent="0.2">
      <c r="A579" s="7" t="s">
        <v>252</v>
      </c>
      <c r="B579" s="2">
        <v>1997</v>
      </c>
      <c r="C579" s="2" t="s">
        <v>0</v>
      </c>
      <c r="D579" s="2">
        <v>3</v>
      </c>
      <c r="E579" s="2">
        <v>0</v>
      </c>
      <c r="F579" s="2">
        <v>3</v>
      </c>
      <c r="G579" s="2">
        <v>5000</v>
      </c>
      <c r="H579" s="2" t="s">
        <v>41</v>
      </c>
      <c r="I579" s="2" t="s">
        <v>2</v>
      </c>
      <c r="J579" s="2" t="s">
        <v>42</v>
      </c>
      <c r="K579" s="2" t="str">
        <f>LOOKUP(A579,'[2]Collin Seedling for R'!$A$3:$A$51,'[2]Collin Seedling for R'!$R$3:$R$51)</f>
        <v>High</v>
      </c>
      <c r="L579" s="2" t="str">
        <f>LOOKUP(A579,'[2]Collin Seedling for R'!$A$3:$A$51,'[2]Collin Seedling for R'!$T$3:$T$51)</f>
        <v>FS</v>
      </c>
      <c r="M579" s="2" t="str">
        <f>LOOKUP(A579,'[2]Collin Seedling for R'!$A$3:$A$51,'[2]Collin Seedling for R'!$P$3:$P$51)</f>
        <v>Seeded</v>
      </c>
      <c r="N579" s="8">
        <f t="shared" si="9"/>
        <v>0</v>
      </c>
      <c r="O579" s="2" t="str">
        <f>LOOKUP(H579,[2]plantlist!$A$2:$A$943,[2]plantlist!$B$2:$B$943)</f>
        <v>B</v>
      </c>
    </row>
    <row r="580" spans="1:15" x14ac:dyDescent="0.2">
      <c r="A580" s="7" t="s">
        <v>252</v>
      </c>
      <c r="B580" s="2">
        <v>1997</v>
      </c>
      <c r="C580" s="2" t="s">
        <v>0</v>
      </c>
      <c r="D580" s="2">
        <v>3</v>
      </c>
      <c r="E580" s="2">
        <v>260</v>
      </c>
      <c r="F580" s="2">
        <v>263</v>
      </c>
      <c r="G580" s="2">
        <v>5000</v>
      </c>
      <c r="H580" s="2" t="s">
        <v>68</v>
      </c>
      <c r="I580" s="2" t="s">
        <v>2</v>
      </c>
      <c r="J580" s="2" t="s">
        <v>69</v>
      </c>
      <c r="K580" s="2" t="str">
        <f>LOOKUP(A580,'[2]Collin Seedling for R'!$A$3:$A$51,'[2]Collin Seedling for R'!$R$3:$R$51)</f>
        <v>High</v>
      </c>
      <c r="L580" s="2" t="str">
        <f>LOOKUP(A580,'[2]Collin Seedling for R'!$A$3:$A$51,'[2]Collin Seedling for R'!$T$3:$T$51)</f>
        <v>FS</v>
      </c>
      <c r="M580" s="2" t="str">
        <f>LOOKUP(A580,'[2]Collin Seedling for R'!$A$3:$A$51,'[2]Collin Seedling for R'!$P$3:$P$51)</f>
        <v>Seeded</v>
      </c>
      <c r="N580" s="8">
        <f t="shared" si="9"/>
        <v>5.2</v>
      </c>
      <c r="O580" s="2" t="str">
        <f>LOOKUP(H580,[2]plantlist!$A$2:$A$943,[2]plantlist!$B$2:$B$943)</f>
        <v>G</v>
      </c>
    </row>
    <row r="581" spans="1:15" x14ac:dyDescent="0.2">
      <c r="A581" s="7" t="s">
        <v>252</v>
      </c>
      <c r="B581" s="2">
        <v>1997</v>
      </c>
      <c r="C581" s="2" t="s">
        <v>0</v>
      </c>
      <c r="D581" s="2">
        <v>1</v>
      </c>
      <c r="E581" s="2">
        <v>5</v>
      </c>
      <c r="F581" s="2">
        <v>6</v>
      </c>
      <c r="G581" s="2">
        <v>5000</v>
      </c>
      <c r="H581" s="2" t="s">
        <v>70</v>
      </c>
      <c r="I581" s="2" t="s">
        <v>2</v>
      </c>
      <c r="J581" s="2" t="s">
        <v>71</v>
      </c>
      <c r="K581" s="2" t="str">
        <f>LOOKUP(A581,'[2]Collin Seedling for R'!$A$3:$A$51,'[2]Collin Seedling for R'!$R$3:$R$51)</f>
        <v>High</v>
      </c>
      <c r="L581" s="2" t="str">
        <f>LOOKUP(A581,'[2]Collin Seedling for R'!$A$3:$A$51,'[2]Collin Seedling for R'!$T$3:$T$51)</f>
        <v>FS</v>
      </c>
      <c r="M581" s="2" t="str">
        <f>LOOKUP(A581,'[2]Collin Seedling for R'!$A$3:$A$51,'[2]Collin Seedling for R'!$P$3:$P$51)</f>
        <v>Seeded</v>
      </c>
      <c r="N581" s="8">
        <f t="shared" si="9"/>
        <v>0.1</v>
      </c>
      <c r="O581" s="2" t="str">
        <f>LOOKUP(H581,[2]plantlist!$A$2:$A$943,[2]plantlist!$B$2:$B$943)</f>
        <v>F</v>
      </c>
    </row>
    <row r="582" spans="1:15" x14ac:dyDescent="0.2">
      <c r="A582" s="7" t="s">
        <v>252</v>
      </c>
      <c r="B582" s="2">
        <v>1997</v>
      </c>
      <c r="C582" s="2" t="s">
        <v>0</v>
      </c>
      <c r="D582" s="2">
        <v>1</v>
      </c>
      <c r="E582" s="2">
        <v>129</v>
      </c>
      <c r="F582" s="2">
        <v>130</v>
      </c>
      <c r="G582" s="2">
        <v>5000</v>
      </c>
      <c r="H582" s="2" t="s">
        <v>406</v>
      </c>
      <c r="I582" s="2" t="s">
        <v>2</v>
      </c>
      <c r="J582" s="2" t="s">
        <v>407</v>
      </c>
      <c r="K582" s="2" t="str">
        <f>LOOKUP(A582,'[2]Collin Seedling for R'!$A$3:$A$51,'[2]Collin Seedling for R'!$R$3:$R$51)</f>
        <v>High</v>
      </c>
      <c r="L582" s="2" t="str">
        <f>LOOKUP(A582,'[2]Collin Seedling for R'!$A$3:$A$51,'[2]Collin Seedling for R'!$T$3:$T$51)</f>
        <v>FS</v>
      </c>
      <c r="M582" s="2" t="str">
        <f>LOOKUP(A582,'[2]Collin Seedling for R'!$A$3:$A$51,'[2]Collin Seedling for R'!$P$3:$P$51)</f>
        <v>Seeded</v>
      </c>
      <c r="N582" s="8">
        <f t="shared" si="9"/>
        <v>2.58</v>
      </c>
      <c r="O582" s="2" t="str">
        <f>LOOKUP(H582,[2]plantlist!$A$2:$A$943,[2]plantlist!$B$2:$B$943)</f>
        <v>F</v>
      </c>
    </row>
    <row r="583" spans="1:15" x14ac:dyDescent="0.2">
      <c r="A583" s="7" t="s">
        <v>252</v>
      </c>
      <c r="B583" s="2">
        <v>1997</v>
      </c>
      <c r="C583" s="2" t="s">
        <v>0</v>
      </c>
      <c r="D583" s="2">
        <v>1</v>
      </c>
      <c r="E583" s="2">
        <v>50</v>
      </c>
      <c r="F583" s="2">
        <v>51</v>
      </c>
      <c r="G583" s="2">
        <v>5000</v>
      </c>
      <c r="H583" s="2" t="s">
        <v>373</v>
      </c>
      <c r="I583" s="2" t="s">
        <v>2</v>
      </c>
      <c r="J583" s="2" t="s">
        <v>67</v>
      </c>
      <c r="K583" s="2" t="str">
        <f>LOOKUP(A583,'[2]Collin Seedling for R'!$A$3:$A$51,'[2]Collin Seedling for R'!$R$3:$R$51)</f>
        <v>High</v>
      </c>
      <c r="L583" s="2" t="str">
        <f>LOOKUP(A583,'[2]Collin Seedling for R'!$A$3:$A$51,'[2]Collin Seedling for R'!$T$3:$T$51)</f>
        <v>FS</v>
      </c>
      <c r="M583" s="2" t="str">
        <f>LOOKUP(A583,'[2]Collin Seedling for R'!$A$3:$A$51,'[2]Collin Seedling for R'!$P$3:$P$51)</f>
        <v>Seeded</v>
      </c>
      <c r="N583" s="8">
        <f t="shared" si="9"/>
        <v>1</v>
      </c>
      <c r="O583" s="2" t="str">
        <f>LOOKUP(H583,[2]plantlist!$A$2:$A$943,[2]plantlist!$B$2:$B$943)</f>
        <v>G</v>
      </c>
    </row>
    <row r="584" spans="1:15" x14ac:dyDescent="0.2">
      <c r="A584" s="7" t="s">
        <v>252</v>
      </c>
      <c r="B584" s="2">
        <v>1997</v>
      </c>
      <c r="C584" s="2" t="s">
        <v>0</v>
      </c>
      <c r="D584" s="2">
        <v>0</v>
      </c>
      <c r="E584" s="2">
        <v>32</v>
      </c>
      <c r="F584" s="2">
        <v>32</v>
      </c>
      <c r="G584" s="2">
        <v>5000</v>
      </c>
      <c r="H584" s="2" t="s">
        <v>16</v>
      </c>
      <c r="I584" s="2" t="s">
        <v>2</v>
      </c>
      <c r="J584" s="2" t="s">
        <v>17</v>
      </c>
      <c r="K584" s="2" t="str">
        <f>LOOKUP(A584,'[2]Collin Seedling for R'!$A$3:$A$51,'[2]Collin Seedling for R'!$R$3:$R$51)</f>
        <v>High</v>
      </c>
      <c r="L584" s="2" t="str">
        <f>LOOKUP(A584,'[2]Collin Seedling for R'!$A$3:$A$51,'[2]Collin Seedling for R'!$T$3:$T$51)</f>
        <v>FS</v>
      </c>
      <c r="M584" s="2" t="str">
        <f>LOOKUP(A584,'[2]Collin Seedling for R'!$A$3:$A$51,'[2]Collin Seedling for R'!$P$3:$P$51)</f>
        <v>Seeded</v>
      </c>
      <c r="N584" s="8">
        <f t="shared" si="9"/>
        <v>0.64</v>
      </c>
      <c r="O584" s="2" t="str">
        <f>LOOKUP(H584,[2]plantlist!$A$2:$A$943,[2]plantlist!$B$2:$B$943)</f>
        <v>S</v>
      </c>
    </row>
    <row r="585" spans="1:15" x14ac:dyDescent="0.2">
      <c r="A585" s="7" t="s">
        <v>252</v>
      </c>
      <c r="B585" s="2">
        <v>1997</v>
      </c>
      <c r="C585" s="2" t="s">
        <v>0</v>
      </c>
      <c r="D585" s="2">
        <v>0</v>
      </c>
      <c r="E585" s="2">
        <v>29</v>
      </c>
      <c r="F585" s="2">
        <v>29</v>
      </c>
      <c r="G585" s="2">
        <v>5000</v>
      </c>
      <c r="H585" s="2" t="s">
        <v>258</v>
      </c>
      <c r="I585" s="2" t="s">
        <v>2</v>
      </c>
      <c r="J585" s="2" t="s">
        <v>259</v>
      </c>
      <c r="K585" s="2" t="str">
        <f>LOOKUP(A585,'[2]Collin Seedling for R'!$A$3:$A$51,'[2]Collin Seedling for R'!$R$3:$R$51)</f>
        <v>High</v>
      </c>
      <c r="L585" s="2" t="str">
        <f>LOOKUP(A585,'[2]Collin Seedling for R'!$A$3:$A$51,'[2]Collin Seedling for R'!$T$3:$T$51)</f>
        <v>FS</v>
      </c>
      <c r="M585" s="2" t="str">
        <f>LOOKUP(A585,'[2]Collin Seedling for R'!$A$3:$A$51,'[2]Collin Seedling for R'!$P$3:$P$51)</f>
        <v>Seeded</v>
      </c>
      <c r="N585" s="8">
        <f t="shared" si="9"/>
        <v>0.57999999999999996</v>
      </c>
      <c r="O585" s="2" t="str">
        <f>LOOKUP(H585,[2]plantlist!$A$2:$A$943,[2]plantlist!$B$2:$B$943)</f>
        <v>F</v>
      </c>
    </row>
    <row r="586" spans="1:15" x14ac:dyDescent="0.2">
      <c r="A586" s="7" t="s">
        <v>252</v>
      </c>
      <c r="B586" s="2">
        <v>1997</v>
      </c>
      <c r="C586" s="2" t="s">
        <v>0</v>
      </c>
      <c r="D586" s="2">
        <v>0</v>
      </c>
      <c r="E586" s="2">
        <v>327</v>
      </c>
      <c r="F586" s="2">
        <v>327</v>
      </c>
      <c r="G586" s="2">
        <v>5000</v>
      </c>
      <c r="H586" s="2" t="s">
        <v>82</v>
      </c>
      <c r="I586" s="2" t="s">
        <v>2</v>
      </c>
      <c r="J586" s="2" t="s">
        <v>83</v>
      </c>
      <c r="K586" s="2" t="str">
        <f>LOOKUP(A586,'[2]Collin Seedling for R'!$A$3:$A$51,'[2]Collin Seedling for R'!$R$3:$R$51)</f>
        <v>High</v>
      </c>
      <c r="L586" s="2" t="str">
        <f>LOOKUP(A586,'[2]Collin Seedling for R'!$A$3:$A$51,'[2]Collin Seedling for R'!$T$3:$T$51)</f>
        <v>FS</v>
      </c>
      <c r="M586" s="2" t="str">
        <f>LOOKUP(A586,'[2]Collin Seedling for R'!$A$3:$A$51,'[2]Collin Seedling for R'!$P$3:$P$51)</f>
        <v>Seeded</v>
      </c>
      <c r="N586" s="8">
        <f t="shared" si="9"/>
        <v>6.54</v>
      </c>
      <c r="O586" s="2" t="str">
        <f>LOOKUP(H586,[2]plantlist!$A$2:$A$943,[2]plantlist!$B$2:$B$943)</f>
        <v>F</v>
      </c>
    </row>
    <row r="587" spans="1:15" x14ac:dyDescent="0.2">
      <c r="A587" s="7" t="s">
        <v>252</v>
      </c>
      <c r="B587" s="2">
        <v>1997</v>
      </c>
      <c r="C587" s="2" t="s">
        <v>0</v>
      </c>
      <c r="D587" s="2">
        <v>0</v>
      </c>
      <c r="E587" s="2">
        <v>74</v>
      </c>
      <c r="F587" s="2">
        <v>74</v>
      </c>
      <c r="G587" s="2">
        <v>5000</v>
      </c>
      <c r="H587" s="2" t="s">
        <v>258</v>
      </c>
      <c r="I587" s="2" t="s">
        <v>19</v>
      </c>
      <c r="J587" s="2" t="s">
        <v>259</v>
      </c>
      <c r="K587" s="2" t="str">
        <f>LOOKUP(A587,'[2]Collin Seedling for R'!$A$3:$A$51,'[2]Collin Seedling for R'!$R$3:$R$51)</f>
        <v>High</v>
      </c>
      <c r="L587" s="2" t="str">
        <f>LOOKUP(A587,'[2]Collin Seedling for R'!$A$3:$A$51,'[2]Collin Seedling for R'!$T$3:$T$51)</f>
        <v>FS</v>
      </c>
      <c r="M587" s="2" t="str">
        <f>LOOKUP(A587,'[2]Collin Seedling for R'!$A$3:$A$51,'[2]Collin Seedling for R'!$P$3:$P$51)</f>
        <v>Seeded</v>
      </c>
      <c r="N587" s="8">
        <f t="shared" si="9"/>
        <v>1.48</v>
      </c>
      <c r="O587" s="2" t="str">
        <f>LOOKUP(H587,[2]plantlist!$A$2:$A$943,[2]plantlist!$B$2:$B$943)</f>
        <v>F</v>
      </c>
    </row>
    <row r="588" spans="1:15" x14ac:dyDescent="0.2">
      <c r="A588" s="7" t="s">
        <v>252</v>
      </c>
      <c r="B588" s="2">
        <v>1997</v>
      </c>
      <c r="C588" s="2" t="s">
        <v>0</v>
      </c>
      <c r="D588" s="2">
        <v>0</v>
      </c>
      <c r="E588" s="2">
        <v>25</v>
      </c>
      <c r="F588" s="2">
        <v>25</v>
      </c>
      <c r="G588" s="2">
        <v>5000</v>
      </c>
      <c r="H588" s="2" t="s">
        <v>408</v>
      </c>
      <c r="I588" s="2" t="s">
        <v>2</v>
      </c>
      <c r="J588" s="2" t="s">
        <v>409</v>
      </c>
      <c r="K588" s="2" t="str">
        <f>LOOKUP(A588,'[2]Collin Seedling for R'!$A$3:$A$51,'[2]Collin Seedling for R'!$R$3:$R$51)</f>
        <v>High</v>
      </c>
      <c r="L588" s="2" t="str">
        <f>LOOKUP(A588,'[2]Collin Seedling for R'!$A$3:$A$51,'[2]Collin Seedling for R'!$T$3:$T$51)</f>
        <v>FS</v>
      </c>
      <c r="M588" s="2" t="str">
        <f>LOOKUP(A588,'[2]Collin Seedling for R'!$A$3:$A$51,'[2]Collin Seedling for R'!$P$3:$P$51)</f>
        <v>Seeded</v>
      </c>
      <c r="N588" s="8">
        <f t="shared" si="9"/>
        <v>0.5</v>
      </c>
      <c r="O588" s="2" t="str">
        <f>LOOKUP(H588,[2]plantlist!$A$2:$A$943,[2]plantlist!$B$2:$B$943)</f>
        <v>G</v>
      </c>
    </row>
    <row r="589" spans="1:15" x14ac:dyDescent="0.2">
      <c r="A589" s="7" t="s">
        <v>252</v>
      </c>
      <c r="B589" s="2">
        <v>1997</v>
      </c>
      <c r="C589" s="2" t="s">
        <v>0</v>
      </c>
      <c r="D589" s="2">
        <v>0</v>
      </c>
      <c r="E589" s="2">
        <v>543</v>
      </c>
      <c r="F589" s="2">
        <v>543</v>
      </c>
      <c r="G589" s="2">
        <v>5000</v>
      </c>
      <c r="H589" s="2" t="s">
        <v>370</v>
      </c>
      <c r="I589" s="2" t="s">
        <v>19</v>
      </c>
      <c r="J589" s="2" t="s">
        <v>371</v>
      </c>
      <c r="K589" s="2" t="str">
        <f>LOOKUP(A589,'[2]Collin Seedling for R'!$A$3:$A$51,'[2]Collin Seedling for R'!$R$3:$R$51)</f>
        <v>High</v>
      </c>
      <c r="L589" s="2" t="str">
        <f>LOOKUP(A589,'[2]Collin Seedling for R'!$A$3:$A$51,'[2]Collin Seedling for R'!$T$3:$T$51)</f>
        <v>FS</v>
      </c>
      <c r="M589" s="2" t="str">
        <f>LOOKUP(A589,'[2]Collin Seedling for R'!$A$3:$A$51,'[2]Collin Seedling for R'!$P$3:$P$51)</f>
        <v>Seeded</v>
      </c>
      <c r="N589" s="8">
        <f t="shared" si="9"/>
        <v>10.86</v>
      </c>
      <c r="O589" s="2" t="str">
        <f>LOOKUP(H589,[2]plantlist!$A$2:$A$943,[2]plantlist!$B$2:$B$943)</f>
        <v>G</v>
      </c>
    </row>
    <row r="590" spans="1:15" x14ac:dyDescent="0.2">
      <c r="A590" s="7" t="s">
        <v>252</v>
      </c>
      <c r="B590" s="2">
        <v>1997</v>
      </c>
      <c r="C590" s="2" t="s">
        <v>0</v>
      </c>
      <c r="D590" s="2">
        <v>0</v>
      </c>
      <c r="E590" s="2">
        <v>24</v>
      </c>
      <c r="F590" s="2">
        <v>24</v>
      </c>
      <c r="G590" s="2">
        <v>5000</v>
      </c>
      <c r="H590" s="2" t="s">
        <v>51</v>
      </c>
      <c r="I590" s="2" t="s">
        <v>2</v>
      </c>
      <c r="J590" s="2" t="s">
        <v>52</v>
      </c>
      <c r="K590" s="2" t="str">
        <f>LOOKUP(A590,'[2]Collin Seedling for R'!$A$3:$A$51,'[2]Collin Seedling for R'!$R$3:$R$51)</f>
        <v>High</v>
      </c>
      <c r="L590" s="2" t="str">
        <f>LOOKUP(A590,'[2]Collin Seedling for R'!$A$3:$A$51,'[2]Collin Seedling for R'!$T$3:$T$51)</f>
        <v>FS</v>
      </c>
      <c r="M590" s="2" t="str">
        <f>LOOKUP(A590,'[2]Collin Seedling for R'!$A$3:$A$51,'[2]Collin Seedling for R'!$P$3:$P$51)</f>
        <v>Seeded</v>
      </c>
      <c r="N590" s="8">
        <f t="shared" si="9"/>
        <v>0.48</v>
      </c>
      <c r="O590" s="2" t="str">
        <f>LOOKUP(H590,[2]plantlist!$A$2:$A$943,[2]plantlist!$B$2:$B$943)</f>
        <v>F</v>
      </c>
    </row>
    <row r="591" spans="1:15" x14ac:dyDescent="0.2">
      <c r="A591" s="7" t="s">
        <v>252</v>
      </c>
      <c r="B591" s="2">
        <v>1997</v>
      </c>
      <c r="C591" s="2" t="s">
        <v>0</v>
      </c>
      <c r="D591" s="2">
        <v>0</v>
      </c>
      <c r="E591" s="2">
        <v>30</v>
      </c>
      <c r="F591" s="2">
        <v>30</v>
      </c>
      <c r="G591" s="2">
        <v>5000</v>
      </c>
      <c r="H591" s="2" t="s">
        <v>110</v>
      </c>
      <c r="I591" s="2" t="s">
        <v>2</v>
      </c>
      <c r="J591" s="2" t="s">
        <v>111</v>
      </c>
      <c r="K591" s="2" t="str">
        <f>LOOKUP(A591,'[2]Collin Seedling for R'!$A$3:$A$51,'[2]Collin Seedling for R'!$R$3:$R$51)</f>
        <v>High</v>
      </c>
      <c r="L591" s="2" t="str">
        <f>LOOKUP(A591,'[2]Collin Seedling for R'!$A$3:$A$51,'[2]Collin Seedling for R'!$T$3:$T$51)</f>
        <v>FS</v>
      </c>
      <c r="M591" s="2" t="str">
        <f>LOOKUP(A591,'[2]Collin Seedling for R'!$A$3:$A$51,'[2]Collin Seedling for R'!$P$3:$P$51)</f>
        <v>Seeded</v>
      </c>
      <c r="N591" s="8">
        <f t="shared" si="9"/>
        <v>0.6</v>
      </c>
      <c r="O591" s="2" t="str">
        <f>LOOKUP(H591,[2]plantlist!$A$2:$A$943,[2]plantlist!$B$2:$B$943)</f>
        <v>F</v>
      </c>
    </row>
    <row r="592" spans="1:15" x14ac:dyDescent="0.2">
      <c r="A592" s="7" t="s">
        <v>252</v>
      </c>
      <c r="B592" s="2">
        <v>1997</v>
      </c>
      <c r="C592" s="2" t="s">
        <v>0</v>
      </c>
      <c r="D592" s="2">
        <v>0</v>
      </c>
      <c r="E592" s="2">
        <v>42</v>
      </c>
      <c r="F592" s="2">
        <v>42</v>
      </c>
      <c r="G592" s="2">
        <v>5000</v>
      </c>
      <c r="H592" s="2" t="s">
        <v>253</v>
      </c>
      <c r="I592" s="2" t="s">
        <v>2</v>
      </c>
      <c r="J592" s="2" t="s">
        <v>254</v>
      </c>
      <c r="K592" s="2" t="str">
        <f>LOOKUP(A592,'[2]Collin Seedling for R'!$A$3:$A$51,'[2]Collin Seedling for R'!$R$3:$R$51)</f>
        <v>High</v>
      </c>
      <c r="L592" s="2" t="str">
        <f>LOOKUP(A592,'[2]Collin Seedling for R'!$A$3:$A$51,'[2]Collin Seedling for R'!$T$3:$T$51)</f>
        <v>FS</v>
      </c>
      <c r="M592" s="2" t="str">
        <f>LOOKUP(A592,'[2]Collin Seedling for R'!$A$3:$A$51,'[2]Collin Seedling for R'!$P$3:$P$51)</f>
        <v>Seeded</v>
      </c>
      <c r="N592" s="8">
        <f t="shared" si="9"/>
        <v>0.84</v>
      </c>
      <c r="O592" s="2" t="str">
        <f>LOOKUP(H592,[2]plantlist!$A$2:$A$943,[2]plantlist!$B$2:$B$943)</f>
        <v>G</v>
      </c>
    </row>
    <row r="593" spans="1:15" x14ac:dyDescent="0.2">
      <c r="A593" s="7" t="s">
        <v>252</v>
      </c>
      <c r="B593" s="2">
        <v>1997</v>
      </c>
      <c r="C593" s="2" t="s">
        <v>0</v>
      </c>
      <c r="D593" s="2">
        <v>0</v>
      </c>
      <c r="E593" s="2">
        <v>14</v>
      </c>
      <c r="F593" s="2">
        <v>14</v>
      </c>
      <c r="G593" s="2">
        <v>5000</v>
      </c>
      <c r="H593" s="2" t="s">
        <v>78</v>
      </c>
      <c r="I593" s="2" t="s">
        <v>2</v>
      </c>
      <c r="J593" s="2" t="s">
        <v>79</v>
      </c>
      <c r="K593" s="2" t="str">
        <f>LOOKUP(A593,'[2]Collin Seedling for R'!$A$3:$A$51,'[2]Collin Seedling for R'!$R$3:$R$51)</f>
        <v>High</v>
      </c>
      <c r="L593" s="2" t="str">
        <f>LOOKUP(A593,'[2]Collin Seedling for R'!$A$3:$A$51,'[2]Collin Seedling for R'!$T$3:$T$51)</f>
        <v>FS</v>
      </c>
      <c r="M593" s="2" t="str">
        <f>LOOKUP(A593,'[2]Collin Seedling for R'!$A$3:$A$51,'[2]Collin Seedling for R'!$P$3:$P$51)</f>
        <v>Seeded</v>
      </c>
      <c r="N593" s="8">
        <f t="shared" si="9"/>
        <v>0.27999999999999997</v>
      </c>
      <c r="O593" s="2" t="str">
        <f>LOOKUP(H593,[2]plantlist!$A$2:$A$943,[2]plantlist!$B$2:$B$943)</f>
        <v>F</v>
      </c>
    </row>
    <row r="594" spans="1:15" x14ac:dyDescent="0.2">
      <c r="A594" s="7" t="s">
        <v>252</v>
      </c>
      <c r="B594" s="2">
        <v>1997</v>
      </c>
      <c r="C594" s="2" t="s">
        <v>0</v>
      </c>
      <c r="D594" s="2">
        <v>0</v>
      </c>
      <c r="E594" s="2">
        <v>6</v>
      </c>
      <c r="F594" s="2">
        <v>6</v>
      </c>
      <c r="G594" s="2">
        <v>5000</v>
      </c>
      <c r="H594" s="2" t="s">
        <v>378</v>
      </c>
      <c r="I594" s="2" t="s">
        <v>2</v>
      </c>
      <c r="J594" s="2" t="s">
        <v>379</v>
      </c>
      <c r="K594" s="2" t="str">
        <f>LOOKUP(A594,'[2]Collin Seedling for R'!$A$3:$A$51,'[2]Collin Seedling for R'!$R$3:$R$51)</f>
        <v>High</v>
      </c>
      <c r="L594" s="2" t="str">
        <f>LOOKUP(A594,'[2]Collin Seedling for R'!$A$3:$A$51,'[2]Collin Seedling for R'!$T$3:$T$51)</f>
        <v>FS</v>
      </c>
      <c r="M594" s="2" t="str">
        <f>LOOKUP(A594,'[2]Collin Seedling for R'!$A$3:$A$51,'[2]Collin Seedling for R'!$P$3:$P$51)</f>
        <v>Seeded</v>
      </c>
      <c r="N594" s="8">
        <f t="shared" si="9"/>
        <v>0.12</v>
      </c>
      <c r="O594" s="2" t="str">
        <f>LOOKUP(H594,[2]plantlist!$A$2:$A$943,[2]plantlist!$B$2:$B$943)</f>
        <v>F</v>
      </c>
    </row>
    <row r="595" spans="1:15" x14ac:dyDescent="0.2">
      <c r="A595" s="7" t="s">
        <v>252</v>
      </c>
      <c r="B595" s="2">
        <v>1997</v>
      </c>
      <c r="C595" s="2" t="s">
        <v>0</v>
      </c>
      <c r="D595" s="2">
        <v>0</v>
      </c>
      <c r="E595" s="2">
        <v>21</v>
      </c>
      <c r="F595" s="2">
        <v>21</v>
      </c>
      <c r="G595" s="2">
        <v>5000</v>
      </c>
      <c r="H595" s="2" t="s">
        <v>23</v>
      </c>
      <c r="I595" s="2" t="s">
        <v>2</v>
      </c>
      <c r="J595" s="2" t="s">
        <v>24</v>
      </c>
      <c r="K595" s="2" t="str">
        <f>LOOKUP(A595,'[2]Collin Seedling for R'!$A$3:$A$51,'[2]Collin Seedling for R'!$R$3:$R$51)</f>
        <v>High</v>
      </c>
      <c r="L595" s="2" t="str">
        <f>LOOKUP(A595,'[2]Collin Seedling for R'!$A$3:$A$51,'[2]Collin Seedling for R'!$T$3:$T$51)</f>
        <v>FS</v>
      </c>
      <c r="M595" s="2" t="str">
        <f>LOOKUP(A595,'[2]Collin Seedling for R'!$A$3:$A$51,'[2]Collin Seedling for R'!$P$3:$P$51)</f>
        <v>Seeded</v>
      </c>
      <c r="N595" s="8">
        <f t="shared" si="9"/>
        <v>0.42</v>
      </c>
      <c r="O595" s="2" t="str">
        <f>LOOKUP(H595,[2]plantlist!$A$2:$A$943,[2]plantlist!$B$2:$B$943)</f>
        <v>S</v>
      </c>
    </row>
    <row r="596" spans="1:15" x14ac:dyDescent="0.2">
      <c r="A596" s="7" t="s">
        <v>252</v>
      </c>
      <c r="B596" s="2">
        <v>1997</v>
      </c>
      <c r="C596" s="2" t="s">
        <v>0</v>
      </c>
      <c r="D596" s="2">
        <v>0</v>
      </c>
      <c r="E596" s="2">
        <v>3</v>
      </c>
      <c r="F596" s="2">
        <v>3</v>
      </c>
      <c r="G596" s="2">
        <v>5000</v>
      </c>
      <c r="H596" s="2" t="s">
        <v>374</v>
      </c>
      <c r="I596" s="2" t="s">
        <v>2</v>
      </c>
      <c r="J596" s="2" t="s">
        <v>375</v>
      </c>
      <c r="K596" s="2" t="str">
        <f>LOOKUP(A596,'[2]Collin Seedling for R'!$A$3:$A$51,'[2]Collin Seedling for R'!$R$3:$R$51)</f>
        <v>High</v>
      </c>
      <c r="L596" s="2" t="str">
        <f>LOOKUP(A596,'[2]Collin Seedling for R'!$A$3:$A$51,'[2]Collin Seedling for R'!$T$3:$T$51)</f>
        <v>FS</v>
      </c>
      <c r="M596" s="2" t="str">
        <f>LOOKUP(A596,'[2]Collin Seedling for R'!$A$3:$A$51,'[2]Collin Seedling for R'!$P$3:$P$51)</f>
        <v>Seeded</v>
      </c>
      <c r="N596" s="8">
        <f t="shared" si="9"/>
        <v>0.06</v>
      </c>
      <c r="O596" s="2" t="str">
        <f>LOOKUP(H596,[2]plantlist!$A$2:$A$943,[2]plantlist!$B$2:$B$943)</f>
        <v>F</v>
      </c>
    </row>
    <row r="597" spans="1:15" x14ac:dyDescent="0.2">
      <c r="A597" s="7" t="s">
        <v>252</v>
      </c>
      <c r="B597" s="2">
        <v>1997</v>
      </c>
      <c r="C597" s="2" t="s">
        <v>0</v>
      </c>
      <c r="D597" s="2">
        <v>0</v>
      </c>
      <c r="E597" s="2">
        <v>4</v>
      </c>
      <c r="F597" s="2">
        <v>4</v>
      </c>
      <c r="G597" s="2">
        <v>5000</v>
      </c>
      <c r="H597" s="2" t="s">
        <v>57</v>
      </c>
      <c r="I597" s="2" t="s">
        <v>2</v>
      </c>
      <c r="J597" s="2" t="s">
        <v>58</v>
      </c>
      <c r="K597" s="2" t="str">
        <f>LOOKUP(A597,'[2]Collin Seedling for R'!$A$3:$A$51,'[2]Collin Seedling for R'!$R$3:$R$51)</f>
        <v>High</v>
      </c>
      <c r="L597" s="2" t="str">
        <f>LOOKUP(A597,'[2]Collin Seedling for R'!$A$3:$A$51,'[2]Collin Seedling for R'!$T$3:$T$51)</f>
        <v>FS</v>
      </c>
      <c r="M597" s="2" t="str">
        <f>LOOKUP(A597,'[2]Collin Seedling for R'!$A$3:$A$51,'[2]Collin Seedling for R'!$P$3:$P$51)</f>
        <v>Seeded</v>
      </c>
      <c r="N597" s="8">
        <f t="shared" si="9"/>
        <v>0.08</v>
      </c>
      <c r="O597" s="2" t="str">
        <f>LOOKUP(H597,[2]plantlist!$A$2:$A$943,[2]plantlist!$B$2:$B$943)</f>
        <v>F</v>
      </c>
    </row>
    <row r="598" spans="1:15" x14ac:dyDescent="0.2">
      <c r="A598" s="7" t="s">
        <v>252</v>
      </c>
      <c r="B598" s="2">
        <v>1997</v>
      </c>
      <c r="C598" s="2" t="s">
        <v>0</v>
      </c>
      <c r="D598" s="2">
        <v>0</v>
      </c>
      <c r="E598" s="2">
        <v>183</v>
      </c>
      <c r="F598" s="2">
        <v>183</v>
      </c>
      <c r="G598" s="2">
        <v>5000</v>
      </c>
      <c r="H598" s="2" t="s">
        <v>368</v>
      </c>
      <c r="I598" s="2" t="s">
        <v>2</v>
      </c>
      <c r="J598" s="2" t="s">
        <v>369</v>
      </c>
      <c r="K598" s="2" t="str">
        <f>LOOKUP(A598,'[2]Collin Seedling for R'!$A$3:$A$51,'[2]Collin Seedling for R'!$R$3:$R$51)</f>
        <v>High</v>
      </c>
      <c r="L598" s="2" t="str">
        <f>LOOKUP(A598,'[2]Collin Seedling for R'!$A$3:$A$51,'[2]Collin Seedling for R'!$T$3:$T$51)</f>
        <v>FS</v>
      </c>
      <c r="M598" s="2" t="str">
        <f>LOOKUP(A598,'[2]Collin Seedling for R'!$A$3:$A$51,'[2]Collin Seedling for R'!$P$3:$P$51)</f>
        <v>Seeded</v>
      </c>
      <c r="N598" s="8">
        <f t="shared" si="9"/>
        <v>3.66</v>
      </c>
      <c r="O598" s="2" t="str">
        <f>LOOKUP(H598,[2]plantlist!$A$2:$A$943,[2]plantlist!$B$2:$B$943)</f>
        <v>G</v>
      </c>
    </row>
    <row r="599" spans="1:15" x14ac:dyDescent="0.2">
      <c r="A599" s="7" t="s">
        <v>252</v>
      </c>
      <c r="B599" s="2">
        <v>1997</v>
      </c>
      <c r="C599" s="2" t="s">
        <v>0</v>
      </c>
      <c r="D599" s="2">
        <v>0</v>
      </c>
      <c r="E599" s="2">
        <v>18</v>
      </c>
      <c r="F599" s="2">
        <v>18</v>
      </c>
      <c r="G599" s="2">
        <v>5000</v>
      </c>
      <c r="H599" s="2" t="s">
        <v>8</v>
      </c>
      <c r="I599" s="2" t="s">
        <v>2</v>
      </c>
      <c r="J599" s="2" t="s">
        <v>9</v>
      </c>
      <c r="K599" s="2" t="str">
        <f>LOOKUP(A599,'[2]Collin Seedling for R'!$A$3:$A$51,'[2]Collin Seedling for R'!$R$3:$R$51)</f>
        <v>High</v>
      </c>
      <c r="L599" s="2" t="str">
        <f>LOOKUP(A599,'[2]Collin Seedling for R'!$A$3:$A$51,'[2]Collin Seedling for R'!$T$3:$T$51)</f>
        <v>FS</v>
      </c>
      <c r="M599" s="2" t="str">
        <f>LOOKUP(A599,'[2]Collin Seedling for R'!$A$3:$A$51,'[2]Collin Seedling for R'!$P$3:$P$51)</f>
        <v>Seeded</v>
      </c>
      <c r="N599" s="8">
        <f t="shared" si="9"/>
        <v>0.36</v>
      </c>
      <c r="O599" s="2" t="str">
        <f>LOOKUP(H599,[2]plantlist!$A$2:$A$943,[2]plantlist!$B$2:$B$943)</f>
        <v>G</v>
      </c>
    </row>
    <row r="600" spans="1:15" x14ac:dyDescent="0.2">
      <c r="A600" s="7" t="s">
        <v>252</v>
      </c>
      <c r="B600" s="2">
        <v>1997</v>
      </c>
      <c r="C600" s="2" t="s">
        <v>0</v>
      </c>
      <c r="D600" s="2">
        <v>0</v>
      </c>
      <c r="E600" s="2">
        <v>181</v>
      </c>
      <c r="F600" s="2">
        <v>181</v>
      </c>
      <c r="G600" s="2">
        <v>5000</v>
      </c>
      <c r="H600" s="2" t="s">
        <v>410</v>
      </c>
      <c r="I600" s="2" t="s">
        <v>19</v>
      </c>
      <c r="J600" s="2" t="s">
        <v>411</v>
      </c>
      <c r="K600" s="2" t="str">
        <f>LOOKUP(A600,'[2]Collin Seedling for R'!$A$3:$A$51,'[2]Collin Seedling for R'!$R$3:$R$51)</f>
        <v>High</v>
      </c>
      <c r="L600" s="2" t="str">
        <f>LOOKUP(A600,'[2]Collin Seedling for R'!$A$3:$A$51,'[2]Collin Seedling for R'!$T$3:$T$51)</f>
        <v>FS</v>
      </c>
      <c r="M600" s="2" t="str">
        <f>LOOKUP(A600,'[2]Collin Seedling for R'!$A$3:$A$51,'[2]Collin Seedling for R'!$P$3:$P$51)</f>
        <v>Seeded</v>
      </c>
      <c r="N600" s="8">
        <f t="shared" si="9"/>
        <v>3.62</v>
      </c>
      <c r="O600" s="2" t="str">
        <f>LOOKUP(H600,[2]plantlist!$A$2:$A$943,[2]plantlist!$B$2:$B$943)</f>
        <v>T</v>
      </c>
    </row>
    <row r="601" spans="1:15" x14ac:dyDescent="0.2">
      <c r="A601" s="7" t="s">
        <v>252</v>
      </c>
      <c r="B601" s="2">
        <v>1997</v>
      </c>
      <c r="C601" s="2" t="s">
        <v>0</v>
      </c>
      <c r="D601" s="2">
        <v>0</v>
      </c>
      <c r="E601" s="2">
        <v>89</v>
      </c>
      <c r="F601" s="2">
        <v>89</v>
      </c>
      <c r="G601" s="2">
        <v>5000</v>
      </c>
      <c r="H601" s="2" t="s">
        <v>16</v>
      </c>
      <c r="I601" s="2" t="s">
        <v>19</v>
      </c>
      <c r="J601" s="2" t="s">
        <v>17</v>
      </c>
      <c r="K601" s="2" t="str">
        <f>LOOKUP(A601,'[2]Collin Seedling for R'!$A$3:$A$51,'[2]Collin Seedling for R'!$R$3:$R$51)</f>
        <v>High</v>
      </c>
      <c r="L601" s="2" t="str">
        <f>LOOKUP(A601,'[2]Collin Seedling for R'!$A$3:$A$51,'[2]Collin Seedling for R'!$T$3:$T$51)</f>
        <v>FS</v>
      </c>
      <c r="M601" s="2" t="str">
        <f>LOOKUP(A601,'[2]Collin Seedling for R'!$A$3:$A$51,'[2]Collin Seedling for R'!$P$3:$P$51)</f>
        <v>Seeded</v>
      </c>
      <c r="N601" s="8">
        <f t="shared" si="9"/>
        <v>1.78</v>
      </c>
      <c r="O601" s="2" t="str">
        <f>LOOKUP(H601,[2]plantlist!$A$2:$A$943,[2]plantlist!$B$2:$B$943)</f>
        <v>S</v>
      </c>
    </row>
    <row r="602" spans="1:15" x14ac:dyDescent="0.2">
      <c r="A602" s="7" t="s">
        <v>252</v>
      </c>
      <c r="B602" s="2">
        <v>1998</v>
      </c>
      <c r="C602" s="2" t="s">
        <v>0</v>
      </c>
      <c r="D602" s="2">
        <v>3211</v>
      </c>
      <c r="E602" s="2">
        <v>0</v>
      </c>
      <c r="F602" s="2">
        <v>3211</v>
      </c>
      <c r="G602" s="2">
        <v>5000</v>
      </c>
      <c r="H602" s="2" t="s">
        <v>6</v>
      </c>
      <c r="I602" s="2" t="s">
        <v>2</v>
      </c>
      <c r="J602" s="2" t="s">
        <v>7</v>
      </c>
      <c r="K602" s="2" t="str">
        <f>LOOKUP(A602,'[2]Collin Seedling for R'!$A$3:$A$51,'[2]Collin Seedling for R'!$R$3:$R$51)</f>
        <v>High</v>
      </c>
      <c r="L602" s="2" t="str">
        <f>LOOKUP(A602,'[2]Collin Seedling for R'!$A$3:$A$51,'[2]Collin Seedling for R'!$T$3:$T$51)</f>
        <v>FS</v>
      </c>
      <c r="M602" s="2" t="str">
        <f>LOOKUP(A602,'[2]Collin Seedling for R'!$A$3:$A$51,'[2]Collin Seedling for R'!$P$3:$P$51)</f>
        <v>Seeded</v>
      </c>
      <c r="N602" s="8">
        <f t="shared" si="9"/>
        <v>0</v>
      </c>
      <c r="O602" s="2" t="str">
        <f>LOOKUP(H602,[2]plantlist!$A$2:$A$943,[2]plantlist!$B$2:$B$943)</f>
        <v>L</v>
      </c>
    </row>
    <row r="603" spans="1:15" x14ac:dyDescent="0.2">
      <c r="A603" s="7" t="s">
        <v>252</v>
      </c>
      <c r="B603" s="2">
        <v>1998</v>
      </c>
      <c r="C603" s="2" t="s">
        <v>0</v>
      </c>
      <c r="D603" s="2">
        <v>1181</v>
      </c>
      <c r="E603" s="2">
        <v>0</v>
      </c>
      <c r="F603" s="2">
        <v>1181</v>
      </c>
      <c r="G603" s="2">
        <v>5000</v>
      </c>
      <c r="H603" s="2" t="s">
        <v>53</v>
      </c>
      <c r="I603" s="2" t="s">
        <v>2</v>
      </c>
      <c r="J603" s="2" t="s">
        <v>54</v>
      </c>
      <c r="K603" s="2" t="str">
        <f>LOOKUP(A603,'[2]Collin Seedling for R'!$A$3:$A$51,'[2]Collin Seedling for R'!$R$3:$R$51)</f>
        <v>High</v>
      </c>
      <c r="L603" s="2" t="str">
        <f>LOOKUP(A603,'[2]Collin Seedling for R'!$A$3:$A$51,'[2]Collin Seedling for R'!$T$3:$T$51)</f>
        <v>FS</v>
      </c>
      <c r="M603" s="2" t="str">
        <f>LOOKUP(A603,'[2]Collin Seedling for R'!$A$3:$A$51,'[2]Collin Seedling for R'!$P$3:$P$51)</f>
        <v>Seeded</v>
      </c>
      <c r="N603" s="8">
        <f t="shared" si="9"/>
        <v>0</v>
      </c>
      <c r="O603" s="2" t="str">
        <f>LOOKUP(H603,[2]plantlist!$A$2:$A$943,[2]plantlist!$B$2:$B$943)</f>
        <v>C</v>
      </c>
    </row>
    <row r="604" spans="1:15" x14ac:dyDescent="0.2">
      <c r="A604" s="7" t="s">
        <v>252</v>
      </c>
      <c r="B604" s="2">
        <v>1998</v>
      </c>
      <c r="C604" s="2" t="s">
        <v>0</v>
      </c>
      <c r="D604" s="2">
        <v>345</v>
      </c>
      <c r="E604" s="2">
        <v>0</v>
      </c>
      <c r="F604" s="2">
        <v>345</v>
      </c>
      <c r="G604" s="2">
        <v>5000</v>
      </c>
      <c r="H604" s="2" t="s">
        <v>366</v>
      </c>
      <c r="I604" s="2" t="s">
        <v>2</v>
      </c>
      <c r="J604" s="2" t="s">
        <v>367</v>
      </c>
      <c r="K604" s="2" t="str">
        <f>LOOKUP(A604,'[2]Collin Seedling for R'!$A$3:$A$51,'[2]Collin Seedling for R'!$R$3:$R$51)</f>
        <v>High</v>
      </c>
      <c r="L604" s="2" t="str">
        <f>LOOKUP(A604,'[2]Collin Seedling for R'!$A$3:$A$51,'[2]Collin Seedling for R'!$T$3:$T$51)</f>
        <v>FS</v>
      </c>
      <c r="M604" s="2" t="str">
        <f>LOOKUP(A604,'[2]Collin Seedling for R'!$A$3:$A$51,'[2]Collin Seedling for R'!$P$3:$P$51)</f>
        <v>Seeded</v>
      </c>
      <c r="N604" s="8">
        <f t="shared" si="9"/>
        <v>0</v>
      </c>
      <c r="O604" s="2" t="str">
        <f>LOOKUP(H604,[2]plantlist!$A$2:$A$943,[2]plantlist!$B$2:$B$943)</f>
        <v>B</v>
      </c>
    </row>
    <row r="605" spans="1:15" x14ac:dyDescent="0.2">
      <c r="A605" s="7" t="s">
        <v>252</v>
      </c>
      <c r="B605" s="2">
        <v>1998</v>
      </c>
      <c r="C605" s="2" t="s">
        <v>0</v>
      </c>
      <c r="D605" s="2">
        <v>122</v>
      </c>
      <c r="E605" s="2">
        <v>0</v>
      </c>
      <c r="F605" s="2">
        <v>122</v>
      </c>
      <c r="G605" s="2">
        <v>5000</v>
      </c>
      <c r="H605" s="2" t="s">
        <v>278</v>
      </c>
      <c r="I605" s="2" t="s">
        <v>2</v>
      </c>
      <c r="J605" s="2" t="s">
        <v>279</v>
      </c>
      <c r="K605" s="2" t="str">
        <f>LOOKUP(A605,'[2]Collin Seedling for R'!$A$3:$A$51,'[2]Collin Seedling for R'!$R$3:$R$51)</f>
        <v>High</v>
      </c>
      <c r="L605" s="2" t="str">
        <f>LOOKUP(A605,'[2]Collin Seedling for R'!$A$3:$A$51,'[2]Collin Seedling for R'!$T$3:$T$51)</f>
        <v>FS</v>
      </c>
      <c r="M605" s="2" t="str">
        <f>LOOKUP(A605,'[2]Collin Seedling for R'!$A$3:$A$51,'[2]Collin Seedling for R'!$P$3:$P$51)</f>
        <v>Seeded</v>
      </c>
      <c r="N605" s="8">
        <f t="shared" si="9"/>
        <v>0</v>
      </c>
      <c r="O605" s="2" t="str">
        <f>LOOKUP(H605,[2]plantlist!$A$2:$A$943,[2]plantlist!$B$2:$B$943)</f>
        <v>B</v>
      </c>
    </row>
    <row r="606" spans="1:15" x14ac:dyDescent="0.2">
      <c r="A606" s="7" t="s">
        <v>252</v>
      </c>
      <c r="B606" s="2">
        <v>1998</v>
      </c>
      <c r="C606" s="2" t="s">
        <v>0</v>
      </c>
      <c r="D606" s="2">
        <v>48</v>
      </c>
      <c r="E606" s="2">
        <v>10</v>
      </c>
      <c r="F606" s="2">
        <v>58</v>
      </c>
      <c r="G606" s="2">
        <v>5000</v>
      </c>
      <c r="H606" s="2" t="s">
        <v>10</v>
      </c>
      <c r="I606" s="2" t="s">
        <v>2</v>
      </c>
      <c r="J606" s="2" t="s">
        <v>11</v>
      </c>
      <c r="K606" s="2" t="str">
        <f>LOOKUP(A606,'[2]Collin Seedling for R'!$A$3:$A$51,'[2]Collin Seedling for R'!$R$3:$R$51)</f>
        <v>High</v>
      </c>
      <c r="L606" s="2" t="str">
        <f>LOOKUP(A606,'[2]Collin Seedling for R'!$A$3:$A$51,'[2]Collin Seedling for R'!$T$3:$T$51)</f>
        <v>FS</v>
      </c>
      <c r="M606" s="2" t="str">
        <f>LOOKUP(A606,'[2]Collin Seedling for R'!$A$3:$A$51,'[2]Collin Seedling for R'!$P$3:$P$51)</f>
        <v>Seeded</v>
      </c>
      <c r="N606" s="8">
        <f t="shared" si="9"/>
        <v>0.2</v>
      </c>
      <c r="O606" s="2" t="str">
        <f>LOOKUP(H606,[2]plantlist!$A$2:$A$943,[2]plantlist!$B$2:$B$943)</f>
        <v>L</v>
      </c>
    </row>
    <row r="607" spans="1:15" x14ac:dyDescent="0.2">
      <c r="A607" s="7" t="s">
        <v>252</v>
      </c>
      <c r="B607" s="2">
        <v>1998</v>
      </c>
      <c r="C607" s="2" t="s">
        <v>0</v>
      </c>
      <c r="D607" s="2">
        <v>21</v>
      </c>
      <c r="E607" s="2">
        <v>149</v>
      </c>
      <c r="F607" s="2">
        <v>170</v>
      </c>
      <c r="G607" s="2">
        <v>5000</v>
      </c>
      <c r="H607" s="2" t="s">
        <v>248</v>
      </c>
      <c r="I607" s="2" t="s">
        <v>2</v>
      </c>
      <c r="J607" s="2" t="s">
        <v>249</v>
      </c>
      <c r="K607" s="2" t="str">
        <f>LOOKUP(A607,'[2]Collin Seedling for R'!$A$3:$A$51,'[2]Collin Seedling for R'!$R$3:$R$51)</f>
        <v>High</v>
      </c>
      <c r="L607" s="2" t="str">
        <f>LOOKUP(A607,'[2]Collin Seedling for R'!$A$3:$A$51,'[2]Collin Seedling for R'!$T$3:$T$51)</f>
        <v>FS</v>
      </c>
      <c r="M607" s="2" t="str">
        <f>LOOKUP(A607,'[2]Collin Seedling for R'!$A$3:$A$51,'[2]Collin Seedling for R'!$P$3:$P$51)</f>
        <v>Seeded</v>
      </c>
      <c r="N607" s="8">
        <f t="shared" si="9"/>
        <v>2.98</v>
      </c>
      <c r="O607" s="2" t="str">
        <f>LOOKUP(H607,[2]plantlist!$A$2:$A$943,[2]plantlist!$B$2:$B$943)</f>
        <v>G</v>
      </c>
    </row>
    <row r="608" spans="1:15" x14ac:dyDescent="0.2">
      <c r="A608" s="7" t="s">
        <v>252</v>
      </c>
      <c r="B608" s="2">
        <v>1998</v>
      </c>
      <c r="C608" s="2" t="s">
        <v>0</v>
      </c>
      <c r="D608" s="2">
        <v>12</v>
      </c>
      <c r="E608" s="2">
        <v>483</v>
      </c>
      <c r="F608" s="2">
        <v>495</v>
      </c>
      <c r="G608" s="2">
        <v>5000</v>
      </c>
      <c r="H608" s="2" t="s">
        <v>492</v>
      </c>
      <c r="I608" s="2" t="s">
        <v>2</v>
      </c>
      <c r="J608" s="2" t="s">
        <v>493</v>
      </c>
      <c r="K608" s="2" t="str">
        <f>LOOKUP(A608,'[2]Collin Seedling for R'!$A$3:$A$51,'[2]Collin Seedling for R'!$R$3:$R$51)</f>
        <v>High</v>
      </c>
      <c r="L608" s="2" t="str">
        <f>LOOKUP(A608,'[2]Collin Seedling for R'!$A$3:$A$51,'[2]Collin Seedling for R'!$T$3:$T$51)</f>
        <v>FS</v>
      </c>
      <c r="M608" s="2" t="str">
        <f>LOOKUP(A608,'[2]Collin Seedling for R'!$A$3:$A$51,'[2]Collin Seedling for R'!$P$3:$P$51)</f>
        <v>Seeded</v>
      </c>
      <c r="N608" s="8">
        <f t="shared" si="9"/>
        <v>9.66</v>
      </c>
      <c r="O608" s="2" t="s">
        <v>244</v>
      </c>
    </row>
    <row r="609" spans="1:15" x14ac:dyDescent="0.2">
      <c r="A609" s="7" t="s">
        <v>252</v>
      </c>
      <c r="B609" s="2">
        <v>1998</v>
      </c>
      <c r="C609" s="2" t="s">
        <v>0</v>
      </c>
      <c r="D609" s="2">
        <v>8</v>
      </c>
      <c r="E609" s="2">
        <v>0</v>
      </c>
      <c r="F609" s="2">
        <v>8</v>
      </c>
      <c r="G609" s="2">
        <v>5000</v>
      </c>
      <c r="H609" s="2" t="s">
        <v>74</v>
      </c>
      <c r="I609" s="2" t="s">
        <v>2</v>
      </c>
      <c r="J609" s="2" t="s">
        <v>75</v>
      </c>
      <c r="K609" s="2" t="str">
        <f>LOOKUP(A609,'[2]Collin Seedling for R'!$A$3:$A$51,'[2]Collin Seedling for R'!$R$3:$R$51)</f>
        <v>High</v>
      </c>
      <c r="L609" s="2" t="str">
        <f>LOOKUP(A609,'[2]Collin Seedling for R'!$A$3:$A$51,'[2]Collin Seedling for R'!$T$3:$T$51)</f>
        <v>FS</v>
      </c>
      <c r="M609" s="2" t="str">
        <f>LOOKUP(A609,'[2]Collin Seedling for R'!$A$3:$A$51,'[2]Collin Seedling for R'!$P$3:$P$51)</f>
        <v>Seeded</v>
      </c>
      <c r="N609" s="8">
        <f t="shared" si="9"/>
        <v>0</v>
      </c>
      <c r="O609" s="2" t="str">
        <f>LOOKUP(H609,[2]plantlist!$A$2:$A$943,[2]plantlist!$B$2:$B$943)</f>
        <v>T</v>
      </c>
    </row>
    <row r="610" spans="1:15" x14ac:dyDescent="0.2">
      <c r="A610" s="7" t="s">
        <v>252</v>
      </c>
      <c r="B610" s="2">
        <v>1998</v>
      </c>
      <c r="C610" s="2" t="s">
        <v>0</v>
      </c>
      <c r="D610" s="2">
        <v>7</v>
      </c>
      <c r="E610" s="2">
        <v>25</v>
      </c>
      <c r="F610" s="2">
        <v>32</v>
      </c>
      <c r="G610" s="2">
        <v>5000</v>
      </c>
      <c r="H610" s="2" t="s">
        <v>16</v>
      </c>
      <c r="I610" s="2" t="s">
        <v>19</v>
      </c>
      <c r="J610" s="2" t="s">
        <v>17</v>
      </c>
      <c r="K610" s="2" t="str">
        <f>LOOKUP(A610,'[2]Collin Seedling for R'!$A$3:$A$51,'[2]Collin Seedling for R'!$R$3:$R$51)</f>
        <v>High</v>
      </c>
      <c r="L610" s="2" t="str">
        <f>LOOKUP(A610,'[2]Collin Seedling for R'!$A$3:$A$51,'[2]Collin Seedling for R'!$T$3:$T$51)</f>
        <v>FS</v>
      </c>
      <c r="M610" s="2" t="str">
        <f>LOOKUP(A610,'[2]Collin Seedling for R'!$A$3:$A$51,'[2]Collin Seedling for R'!$P$3:$P$51)</f>
        <v>Seeded</v>
      </c>
      <c r="N610" s="8">
        <f t="shared" si="9"/>
        <v>0.5</v>
      </c>
      <c r="O610" s="2" t="str">
        <f>LOOKUP(H610,[2]plantlist!$A$2:$A$943,[2]plantlist!$B$2:$B$943)</f>
        <v>S</v>
      </c>
    </row>
    <row r="611" spans="1:15" x14ac:dyDescent="0.2">
      <c r="A611" s="7" t="s">
        <v>252</v>
      </c>
      <c r="B611" s="2">
        <v>1998</v>
      </c>
      <c r="C611" s="2" t="s">
        <v>0</v>
      </c>
      <c r="D611" s="2">
        <v>6</v>
      </c>
      <c r="E611" s="2">
        <v>57</v>
      </c>
      <c r="F611" s="2">
        <v>63</v>
      </c>
      <c r="G611" s="2">
        <v>5000</v>
      </c>
      <c r="H611" s="2" t="s">
        <v>408</v>
      </c>
      <c r="I611" s="2" t="s">
        <v>2</v>
      </c>
      <c r="J611" s="2" t="s">
        <v>409</v>
      </c>
      <c r="K611" s="2" t="str">
        <f>LOOKUP(A611,'[2]Collin Seedling for R'!$A$3:$A$51,'[2]Collin Seedling for R'!$R$3:$R$51)</f>
        <v>High</v>
      </c>
      <c r="L611" s="2" t="str">
        <f>LOOKUP(A611,'[2]Collin Seedling for R'!$A$3:$A$51,'[2]Collin Seedling for R'!$T$3:$T$51)</f>
        <v>FS</v>
      </c>
      <c r="M611" s="2" t="str">
        <f>LOOKUP(A611,'[2]Collin Seedling for R'!$A$3:$A$51,'[2]Collin Seedling for R'!$P$3:$P$51)</f>
        <v>Seeded</v>
      </c>
      <c r="N611" s="8">
        <f t="shared" si="9"/>
        <v>1.1400000000000001</v>
      </c>
      <c r="O611" s="2" t="str">
        <f>LOOKUP(H611,[2]plantlist!$A$2:$A$943,[2]plantlist!$B$2:$B$943)</f>
        <v>G</v>
      </c>
    </row>
    <row r="612" spans="1:15" x14ac:dyDescent="0.2">
      <c r="A612" s="7" t="s">
        <v>252</v>
      </c>
      <c r="B612" s="2">
        <v>1998</v>
      </c>
      <c r="C612" s="2" t="s">
        <v>0</v>
      </c>
      <c r="D612" s="2">
        <v>6</v>
      </c>
      <c r="E612" s="2">
        <v>0</v>
      </c>
      <c r="F612" s="2">
        <v>6</v>
      </c>
      <c r="G612" s="2">
        <v>5000</v>
      </c>
      <c r="H612" s="2" t="s">
        <v>64</v>
      </c>
      <c r="I612" s="2" t="s">
        <v>2</v>
      </c>
      <c r="J612" s="2" t="s">
        <v>65</v>
      </c>
      <c r="K612" s="2" t="str">
        <f>LOOKUP(A612,'[2]Collin Seedling for R'!$A$3:$A$51,'[2]Collin Seedling for R'!$R$3:$R$51)</f>
        <v>High</v>
      </c>
      <c r="L612" s="2" t="str">
        <f>LOOKUP(A612,'[2]Collin Seedling for R'!$A$3:$A$51,'[2]Collin Seedling for R'!$T$3:$T$51)</f>
        <v>FS</v>
      </c>
      <c r="M612" s="2" t="str">
        <f>LOOKUP(A612,'[2]Collin Seedling for R'!$A$3:$A$51,'[2]Collin Seedling for R'!$P$3:$P$51)</f>
        <v>Seeded</v>
      </c>
      <c r="N612" s="8">
        <f t="shared" si="9"/>
        <v>0</v>
      </c>
      <c r="O612" s="2" t="str">
        <f>LOOKUP(H612,[2]plantlist!$A$2:$A$943,[2]plantlist!$B$2:$B$943)</f>
        <v>L</v>
      </c>
    </row>
    <row r="613" spans="1:15" x14ac:dyDescent="0.2">
      <c r="A613" s="7" t="s">
        <v>252</v>
      </c>
      <c r="B613" s="2">
        <v>1998</v>
      </c>
      <c r="C613" s="2" t="s">
        <v>0</v>
      </c>
      <c r="D613" s="2">
        <v>5</v>
      </c>
      <c r="E613" s="2">
        <v>3</v>
      </c>
      <c r="F613" s="2">
        <v>8</v>
      </c>
      <c r="G613" s="2">
        <v>5000</v>
      </c>
      <c r="H613" s="2" t="s">
        <v>442</v>
      </c>
      <c r="I613" s="2" t="s">
        <v>2</v>
      </c>
      <c r="J613" s="2" t="s">
        <v>443</v>
      </c>
      <c r="K613" s="2" t="str">
        <f>LOOKUP(A613,'[2]Collin Seedling for R'!$A$3:$A$51,'[2]Collin Seedling for R'!$R$3:$R$51)</f>
        <v>High</v>
      </c>
      <c r="L613" s="2" t="str">
        <f>LOOKUP(A613,'[2]Collin Seedling for R'!$A$3:$A$51,'[2]Collin Seedling for R'!$T$3:$T$51)</f>
        <v>FS</v>
      </c>
      <c r="M613" s="2" t="str">
        <f>LOOKUP(A613,'[2]Collin Seedling for R'!$A$3:$A$51,'[2]Collin Seedling for R'!$P$3:$P$51)</f>
        <v>Seeded</v>
      </c>
      <c r="N613" s="8">
        <f t="shared" si="9"/>
        <v>0.06</v>
      </c>
      <c r="O613" s="2" t="str">
        <f>LOOKUP(H613,[2]plantlist!$A$2:$A$943,[2]plantlist!$B$2:$B$943)</f>
        <v>M</v>
      </c>
    </row>
    <row r="614" spans="1:15" x14ac:dyDescent="0.2">
      <c r="A614" s="7" t="s">
        <v>252</v>
      </c>
      <c r="B614" s="2">
        <v>1998</v>
      </c>
      <c r="C614" s="2" t="s">
        <v>0</v>
      </c>
      <c r="D614" s="2">
        <v>5</v>
      </c>
      <c r="E614" s="2">
        <v>165</v>
      </c>
      <c r="F614" s="2">
        <v>170</v>
      </c>
      <c r="G614" s="2">
        <v>5000</v>
      </c>
      <c r="H614" s="2" t="s">
        <v>372</v>
      </c>
      <c r="I614" s="2" t="s">
        <v>2</v>
      </c>
      <c r="J614" s="2" t="s">
        <v>48</v>
      </c>
      <c r="K614" s="2" t="str">
        <f>LOOKUP(A614,'[2]Collin Seedling for R'!$A$3:$A$51,'[2]Collin Seedling for R'!$R$3:$R$51)</f>
        <v>High</v>
      </c>
      <c r="L614" s="2" t="str">
        <f>LOOKUP(A614,'[2]Collin Seedling for R'!$A$3:$A$51,'[2]Collin Seedling for R'!$T$3:$T$51)</f>
        <v>FS</v>
      </c>
      <c r="M614" s="2" t="str">
        <f>LOOKUP(A614,'[2]Collin Seedling for R'!$A$3:$A$51,'[2]Collin Seedling for R'!$P$3:$P$51)</f>
        <v>Seeded</v>
      </c>
      <c r="N614" s="8">
        <f t="shared" si="9"/>
        <v>3.3000000000000003</v>
      </c>
      <c r="O614" s="2" t="str">
        <f>LOOKUP(H614,[2]plantlist!$A$2:$A$943,[2]plantlist!$B$2:$B$943)</f>
        <v>G</v>
      </c>
    </row>
    <row r="615" spans="1:15" x14ac:dyDescent="0.2">
      <c r="A615" s="7" t="s">
        <v>252</v>
      </c>
      <c r="B615" s="2">
        <v>1998</v>
      </c>
      <c r="C615" s="2" t="s">
        <v>0</v>
      </c>
      <c r="D615" s="2">
        <v>4</v>
      </c>
      <c r="E615" s="2">
        <v>94</v>
      </c>
      <c r="F615" s="2">
        <v>98</v>
      </c>
      <c r="G615" s="2">
        <v>5000</v>
      </c>
      <c r="H615" s="2" t="s">
        <v>68</v>
      </c>
      <c r="I615" s="2" t="s">
        <v>2</v>
      </c>
      <c r="J615" s="2" t="s">
        <v>69</v>
      </c>
      <c r="K615" s="2" t="str">
        <f>LOOKUP(A615,'[2]Collin Seedling for R'!$A$3:$A$51,'[2]Collin Seedling for R'!$R$3:$R$51)</f>
        <v>High</v>
      </c>
      <c r="L615" s="2" t="str">
        <f>LOOKUP(A615,'[2]Collin Seedling for R'!$A$3:$A$51,'[2]Collin Seedling for R'!$T$3:$T$51)</f>
        <v>FS</v>
      </c>
      <c r="M615" s="2" t="str">
        <f>LOOKUP(A615,'[2]Collin Seedling for R'!$A$3:$A$51,'[2]Collin Seedling for R'!$P$3:$P$51)</f>
        <v>Seeded</v>
      </c>
      <c r="N615" s="8">
        <f t="shared" si="9"/>
        <v>1.8800000000000001</v>
      </c>
      <c r="O615" s="2" t="str">
        <f>LOOKUP(H615,[2]plantlist!$A$2:$A$943,[2]plantlist!$B$2:$B$943)</f>
        <v>G</v>
      </c>
    </row>
    <row r="616" spans="1:15" x14ac:dyDescent="0.2">
      <c r="A616" s="7" t="s">
        <v>252</v>
      </c>
      <c r="B616" s="2">
        <v>1998</v>
      </c>
      <c r="C616" s="2" t="s">
        <v>0</v>
      </c>
      <c r="D616" s="2">
        <v>4</v>
      </c>
      <c r="E616" s="2">
        <v>0</v>
      </c>
      <c r="F616" s="2">
        <v>4</v>
      </c>
      <c r="G616" s="2">
        <v>5000</v>
      </c>
      <c r="H616" s="2" t="s">
        <v>403</v>
      </c>
      <c r="I616" s="2" t="s">
        <v>2</v>
      </c>
      <c r="J616" s="2" t="s">
        <v>404</v>
      </c>
      <c r="K616" s="2" t="str">
        <f>LOOKUP(A616,'[2]Collin Seedling for R'!$A$3:$A$51,'[2]Collin Seedling for R'!$R$3:$R$51)</f>
        <v>High</v>
      </c>
      <c r="L616" s="2" t="str">
        <f>LOOKUP(A616,'[2]Collin Seedling for R'!$A$3:$A$51,'[2]Collin Seedling for R'!$T$3:$T$51)</f>
        <v>FS</v>
      </c>
      <c r="M616" s="2" t="str">
        <f>LOOKUP(A616,'[2]Collin Seedling for R'!$A$3:$A$51,'[2]Collin Seedling for R'!$P$3:$P$51)</f>
        <v>Seeded</v>
      </c>
      <c r="N616" s="8">
        <f t="shared" si="9"/>
        <v>0</v>
      </c>
      <c r="O616" s="2" t="s">
        <v>405</v>
      </c>
    </row>
    <row r="617" spans="1:15" x14ac:dyDescent="0.2">
      <c r="A617" s="7" t="s">
        <v>252</v>
      </c>
      <c r="B617" s="2">
        <v>1998</v>
      </c>
      <c r="C617" s="2" t="s">
        <v>0</v>
      </c>
      <c r="D617" s="2">
        <v>3</v>
      </c>
      <c r="E617" s="2">
        <v>96</v>
      </c>
      <c r="F617" s="2">
        <v>99</v>
      </c>
      <c r="G617" s="2">
        <v>5000</v>
      </c>
      <c r="H617" s="2" t="s">
        <v>406</v>
      </c>
      <c r="I617" s="2" t="s">
        <v>2</v>
      </c>
      <c r="J617" s="2" t="s">
        <v>407</v>
      </c>
      <c r="K617" s="2" t="str">
        <f>LOOKUP(A617,'[2]Collin Seedling for R'!$A$3:$A$51,'[2]Collin Seedling for R'!$R$3:$R$51)</f>
        <v>High</v>
      </c>
      <c r="L617" s="2" t="str">
        <f>LOOKUP(A617,'[2]Collin Seedling for R'!$A$3:$A$51,'[2]Collin Seedling for R'!$T$3:$T$51)</f>
        <v>FS</v>
      </c>
      <c r="M617" s="2" t="str">
        <f>LOOKUP(A617,'[2]Collin Seedling for R'!$A$3:$A$51,'[2]Collin Seedling for R'!$P$3:$P$51)</f>
        <v>Seeded</v>
      </c>
      <c r="N617" s="8">
        <f t="shared" si="9"/>
        <v>1.92</v>
      </c>
      <c r="O617" s="2" t="str">
        <f>LOOKUP(H617,[2]plantlist!$A$2:$A$943,[2]plantlist!$B$2:$B$943)</f>
        <v>F</v>
      </c>
    </row>
    <row r="618" spans="1:15" x14ac:dyDescent="0.2">
      <c r="A618" s="7" t="s">
        <v>252</v>
      </c>
      <c r="B618" s="2">
        <v>1998</v>
      </c>
      <c r="C618" s="2" t="s">
        <v>0</v>
      </c>
      <c r="D618" s="2">
        <v>3</v>
      </c>
      <c r="E618" s="2">
        <v>41</v>
      </c>
      <c r="F618" s="2">
        <v>44</v>
      </c>
      <c r="G618" s="2">
        <v>5000</v>
      </c>
      <c r="H618" s="2" t="s">
        <v>253</v>
      </c>
      <c r="I618" s="2" t="s">
        <v>2</v>
      </c>
      <c r="J618" s="2" t="s">
        <v>254</v>
      </c>
      <c r="K618" s="2" t="str">
        <f>LOOKUP(A618,'[2]Collin Seedling for R'!$A$3:$A$51,'[2]Collin Seedling for R'!$R$3:$R$51)</f>
        <v>High</v>
      </c>
      <c r="L618" s="2" t="str">
        <f>LOOKUP(A618,'[2]Collin Seedling for R'!$A$3:$A$51,'[2]Collin Seedling for R'!$T$3:$T$51)</f>
        <v>FS</v>
      </c>
      <c r="M618" s="2" t="str">
        <f>LOOKUP(A618,'[2]Collin Seedling for R'!$A$3:$A$51,'[2]Collin Seedling for R'!$P$3:$P$51)</f>
        <v>Seeded</v>
      </c>
      <c r="N618" s="8">
        <f t="shared" si="9"/>
        <v>0.82000000000000006</v>
      </c>
      <c r="O618" s="2" t="str">
        <f>LOOKUP(H618,[2]plantlist!$A$2:$A$943,[2]plantlist!$B$2:$B$943)</f>
        <v>G</v>
      </c>
    </row>
    <row r="619" spans="1:15" x14ac:dyDescent="0.2">
      <c r="A619" s="7" t="s">
        <v>252</v>
      </c>
      <c r="B619" s="2">
        <v>1998</v>
      </c>
      <c r="C619" s="2" t="s">
        <v>0</v>
      </c>
      <c r="D619" s="2">
        <v>2</v>
      </c>
      <c r="E619" s="2">
        <v>84</v>
      </c>
      <c r="F619" s="2">
        <v>86</v>
      </c>
      <c r="G619" s="2">
        <v>5000</v>
      </c>
      <c r="H619" s="2" t="s">
        <v>8</v>
      </c>
      <c r="I619" s="2" t="s">
        <v>2</v>
      </c>
      <c r="J619" s="2" t="s">
        <v>9</v>
      </c>
      <c r="K619" s="2" t="str">
        <f>LOOKUP(A619,'[2]Collin Seedling for R'!$A$3:$A$51,'[2]Collin Seedling for R'!$R$3:$R$51)</f>
        <v>High</v>
      </c>
      <c r="L619" s="2" t="str">
        <f>LOOKUP(A619,'[2]Collin Seedling for R'!$A$3:$A$51,'[2]Collin Seedling for R'!$T$3:$T$51)</f>
        <v>FS</v>
      </c>
      <c r="M619" s="2" t="str">
        <f>LOOKUP(A619,'[2]Collin Seedling for R'!$A$3:$A$51,'[2]Collin Seedling for R'!$P$3:$P$51)</f>
        <v>Seeded</v>
      </c>
      <c r="N619" s="8">
        <f t="shared" si="9"/>
        <v>1.68</v>
      </c>
      <c r="O619" s="2" t="str">
        <f>LOOKUP(H619,[2]plantlist!$A$2:$A$943,[2]plantlist!$B$2:$B$943)</f>
        <v>G</v>
      </c>
    </row>
    <row r="620" spans="1:15" x14ac:dyDescent="0.2">
      <c r="A620" s="7" t="s">
        <v>252</v>
      </c>
      <c r="B620" s="2">
        <v>1998</v>
      </c>
      <c r="C620" s="2" t="s">
        <v>0</v>
      </c>
      <c r="D620" s="2">
        <v>2</v>
      </c>
      <c r="E620" s="2">
        <v>91</v>
      </c>
      <c r="F620" s="2">
        <v>93</v>
      </c>
      <c r="G620" s="2">
        <v>5000</v>
      </c>
      <c r="H620" s="2" t="s">
        <v>12</v>
      </c>
      <c r="I620" s="2" t="s">
        <v>2</v>
      </c>
      <c r="J620" s="2" t="s">
        <v>13</v>
      </c>
      <c r="K620" s="2" t="str">
        <f>LOOKUP(A620,'[2]Collin Seedling for R'!$A$3:$A$51,'[2]Collin Seedling for R'!$R$3:$R$51)</f>
        <v>High</v>
      </c>
      <c r="L620" s="2" t="str">
        <f>LOOKUP(A620,'[2]Collin Seedling for R'!$A$3:$A$51,'[2]Collin Seedling for R'!$T$3:$T$51)</f>
        <v>FS</v>
      </c>
      <c r="M620" s="2" t="str">
        <f>LOOKUP(A620,'[2]Collin Seedling for R'!$A$3:$A$51,'[2]Collin Seedling for R'!$P$3:$P$51)</f>
        <v>Seeded</v>
      </c>
      <c r="N620" s="8">
        <f t="shared" si="9"/>
        <v>1.82</v>
      </c>
      <c r="O620" s="2" t="str">
        <f>LOOKUP(H620,[2]plantlist!$A$2:$A$943,[2]plantlist!$B$2:$B$943)</f>
        <v>G</v>
      </c>
    </row>
    <row r="621" spans="1:15" x14ac:dyDescent="0.2">
      <c r="A621" s="7" t="s">
        <v>252</v>
      </c>
      <c r="B621" s="2">
        <v>1998</v>
      </c>
      <c r="C621" s="2" t="s">
        <v>0</v>
      </c>
      <c r="D621" s="2">
        <v>2</v>
      </c>
      <c r="E621" s="2">
        <v>42</v>
      </c>
      <c r="F621" s="2">
        <v>44</v>
      </c>
      <c r="G621" s="2">
        <v>5000</v>
      </c>
      <c r="H621" s="2" t="s">
        <v>82</v>
      </c>
      <c r="I621" s="2" t="s">
        <v>2</v>
      </c>
      <c r="J621" s="2" t="s">
        <v>83</v>
      </c>
      <c r="K621" s="2" t="str">
        <f>LOOKUP(A621,'[2]Collin Seedling for R'!$A$3:$A$51,'[2]Collin Seedling for R'!$R$3:$R$51)</f>
        <v>High</v>
      </c>
      <c r="L621" s="2" t="str">
        <f>LOOKUP(A621,'[2]Collin Seedling for R'!$A$3:$A$51,'[2]Collin Seedling for R'!$T$3:$T$51)</f>
        <v>FS</v>
      </c>
      <c r="M621" s="2" t="str">
        <f>LOOKUP(A621,'[2]Collin Seedling for R'!$A$3:$A$51,'[2]Collin Seedling for R'!$P$3:$P$51)</f>
        <v>Seeded</v>
      </c>
      <c r="N621" s="8">
        <f t="shared" si="9"/>
        <v>0.84</v>
      </c>
      <c r="O621" s="2" t="str">
        <f>LOOKUP(H621,[2]plantlist!$A$2:$A$943,[2]plantlist!$B$2:$B$943)</f>
        <v>F</v>
      </c>
    </row>
    <row r="622" spans="1:15" x14ac:dyDescent="0.2">
      <c r="A622" s="7" t="s">
        <v>252</v>
      </c>
      <c r="B622" s="2">
        <v>1998</v>
      </c>
      <c r="C622" s="2" t="s">
        <v>0</v>
      </c>
      <c r="D622" s="2">
        <v>1</v>
      </c>
      <c r="E622" s="2">
        <v>90</v>
      </c>
      <c r="F622" s="2">
        <v>91</v>
      </c>
      <c r="G622" s="2">
        <v>5000</v>
      </c>
      <c r="H622" s="2" t="s">
        <v>368</v>
      </c>
      <c r="I622" s="2" t="s">
        <v>2</v>
      </c>
      <c r="J622" s="2" t="s">
        <v>369</v>
      </c>
      <c r="K622" s="2" t="str">
        <f>LOOKUP(A622,'[2]Collin Seedling for R'!$A$3:$A$51,'[2]Collin Seedling for R'!$R$3:$R$51)</f>
        <v>High</v>
      </c>
      <c r="L622" s="2" t="str">
        <f>LOOKUP(A622,'[2]Collin Seedling for R'!$A$3:$A$51,'[2]Collin Seedling for R'!$T$3:$T$51)</f>
        <v>FS</v>
      </c>
      <c r="M622" s="2" t="str">
        <f>LOOKUP(A622,'[2]Collin Seedling for R'!$A$3:$A$51,'[2]Collin Seedling for R'!$P$3:$P$51)</f>
        <v>Seeded</v>
      </c>
      <c r="N622" s="8">
        <f t="shared" si="9"/>
        <v>1.7999999999999998</v>
      </c>
      <c r="O622" s="2" t="str">
        <f>LOOKUP(H622,[2]plantlist!$A$2:$A$943,[2]plantlist!$B$2:$B$943)</f>
        <v>G</v>
      </c>
    </row>
    <row r="623" spans="1:15" x14ac:dyDescent="0.2">
      <c r="A623" s="7" t="s">
        <v>252</v>
      </c>
      <c r="B623" s="2">
        <v>1998</v>
      </c>
      <c r="C623" s="2" t="s">
        <v>0</v>
      </c>
      <c r="D623" s="2">
        <v>1</v>
      </c>
      <c r="E623" s="2">
        <v>12</v>
      </c>
      <c r="F623" s="2">
        <v>13</v>
      </c>
      <c r="G623" s="2">
        <v>5000</v>
      </c>
      <c r="H623" s="2" t="s">
        <v>70</v>
      </c>
      <c r="I623" s="2" t="s">
        <v>2</v>
      </c>
      <c r="J623" s="2" t="s">
        <v>71</v>
      </c>
      <c r="K623" s="2" t="str">
        <f>LOOKUP(A623,'[2]Collin Seedling for R'!$A$3:$A$51,'[2]Collin Seedling for R'!$R$3:$R$51)</f>
        <v>High</v>
      </c>
      <c r="L623" s="2" t="str">
        <f>LOOKUP(A623,'[2]Collin Seedling for R'!$A$3:$A$51,'[2]Collin Seedling for R'!$T$3:$T$51)</f>
        <v>FS</v>
      </c>
      <c r="M623" s="2" t="str">
        <f>LOOKUP(A623,'[2]Collin Seedling for R'!$A$3:$A$51,'[2]Collin Seedling for R'!$P$3:$P$51)</f>
        <v>Seeded</v>
      </c>
      <c r="N623" s="8">
        <f t="shared" si="9"/>
        <v>0.24</v>
      </c>
      <c r="O623" s="2" t="str">
        <f>LOOKUP(H623,[2]plantlist!$A$2:$A$943,[2]plantlist!$B$2:$B$943)</f>
        <v>F</v>
      </c>
    </row>
    <row r="624" spans="1:15" x14ac:dyDescent="0.2">
      <c r="A624" s="7" t="s">
        <v>252</v>
      </c>
      <c r="B624" s="2">
        <v>1998</v>
      </c>
      <c r="C624" s="2" t="s">
        <v>0</v>
      </c>
      <c r="D624" s="2">
        <v>1</v>
      </c>
      <c r="E624" s="2">
        <v>4</v>
      </c>
      <c r="F624" s="2">
        <v>5</v>
      </c>
      <c r="G624" s="2">
        <v>5000</v>
      </c>
      <c r="H624" s="2" t="s">
        <v>140</v>
      </c>
      <c r="I624" s="2" t="s">
        <v>2</v>
      </c>
      <c r="J624" s="2" t="s">
        <v>141</v>
      </c>
      <c r="K624" s="2" t="str">
        <f>LOOKUP(A624,'[2]Collin Seedling for R'!$A$3:$A$51,'[2]Collin Seedling for R'!$R$3:$R$51)</f>
        <v>High</v>
      </c>
      <c r="L624" s="2" t="str">
        <f>LOOKUP(A624,'[2]Collin Seedling for R'!$A$3:$A$51,'[2]Collin Seedling for R'!$T$3:$T$51)</f>
        <v>FS</v>
      </c>
      <c r="M624" s="2" t="str">
        <f>LOOKUP(A624,'[2]Collin Seedling for R'!$A$3:$A$51,'[2]Collin Seedling for R'!$P$3:$P$51)</f>
        <v>Seeded</v>
      </c>
      <c r="N624" s="8">
        <f t="shared" si="9"/>
        <v>0.08</v>
      </c>
      <c r="O624" s="2" t="str">
        <f>LOOKUP(H624,[2]plantlist!$A$2:$A$943,[2]plantlist!$B$2:$B$943)</f>
        <v>G</v>
      </c>
    </row>
    <row r="625" spans="1:15" x14ac:dyDescent="0.2">
      <c r="A625" s="7" t="s">
        <v>252</v>
      </c>
      <c r="B625" s="2">
        <v>1998</v>
      </c>
      <c r="C625" s="2" t="s">
        <v>0</v>
      </c>
      <c r="D625" s="2">
        <v>0</v>
      </c>
      <c r="E625" s="2">
        <v>51</v>
      </c>
      <c r="F625" s="2">
        <v>51</v>
      </c>
      <c r="G625" s="2">
        <v>5000</v>
      </c>
      <c r="H625" s="2" t="s">
        <v>16</v>
      </c>
      <c r="I625" s="2" t="s">
        <v>2</v>
      </c>
      <c r="J625" s="2" t="s">
        <v>17</v>
      </c>
      <c r="K625" s="2" t="str">
        <f>LOOKUP(A625,'[2]Collin Seedling for R'!$A$3:$A$51,'[2]Collin Seedling for R'!$R$3:$R$51)</f>
        <v>High</v>
      </c>
      <c r="L625" s="2" t="str">
        <f>LOOKUP(A625,'[2]Collin Seedling for R'!$A$3:$A$51,'[2]Collin Seedling for R'!$T$3:$T$51)</f>
        <v>FS</v>
      </c>
      <c r="M625" s="2" t="str">
        <f>LOOKUP(A625,'[2]Collin Seedling for R'!$A$3:$A$51,'[2]Collin Seedling for R'!$P$3:$P$51)</f>
        <v>Seeded</v>
      </c>
      <c r="N625" s="8">
        <f t="shared" si="9"/>
        <v>1.02</v>
      </c>
      <c r="O625" s="2" t="str">
        <f>LOOKUP(H625,[2]plantlist!$A$2:$A$943,[2]plantlist!$B$2:$B$943)</f>
        <v>S</v>
      </c>
    </row>
    <row r="626" spans="1:15" x14ac:dyDescent="0.2">
      <c r="A626" s="7" t="s">
        <v>252</v>
      </c>
      <c r="B626" s="2">
        <v>1998</v>
      </c>
      <c r="C626" s="2" t="s">
        <v>0</v>
      </c>
      <c r="D626" s="2">
        <v>0</v>
      </c>
      <c r="E626" s="2">
        <v>1</v>
      </c>
      <c r="F626" s="2">
        <v>1</v>
      </c>
      <c r="G626" s="2">
        <v>5000</v>
      </c>
      <c r="H626" s="2" t="s">
        <v>248</v>
      </c>
      <c r="I626" s="2" t="s">
        <v>19</v>
      </c>
      <c r="J626" s="2" t="s">
        <v>249</v>
      </c>
      <c r="K626" s="2" t="str">
        <f>LOOKUP(A626,'[2]Collin Seedling for R'!$A$3:$A$51,'[2]Collin Seedling for R'!$R$3:$R$51)</f>
        <v>High</v>
      </c>
      <c r="L626" s="2" t="str">
        <f>LOOKUP(A626,'[2]Collin Seedling for R'!$A$3:$A$51,'[2]Collin Seedling for R'!$T$3:$T$51)</f>
        <v>FS</v>
      </c>
      <c r="M626" s="2" t="str">
        <f>LOOKUP(A626,'[2]Collin Seedling for R'!$A$3:$A$51,'[2]Collin Seedling for R'!$P$3:$P$51)</f>
        <v>Seeded</v>
      </c>
      <c r="N626" s="8">
        <f t="shared" si="9"/>
        <v>0.02</v>
      </c>
      <c r="O626" s="2" t="str">
        <f>LOOKUP(H626,[2]plantlist!$A$2:$A$943,[2]plantlist!$B$2:$B$943)</f>
        <v>G</v>
      </c>
    </row>
    <row r="627" spans="1:15" x14ac:dyDescent="0.2">
      <c r="A627" s="7" t="s">
        <v>252</v>
      </c>
      <c r="B627" s="2">
        <v>1998</v>
      </c>
      <c r="C627" s="2" t="s">
        <v>0</v>
      </c>
      <c r="D627" s="2">
        <v>0</v>
      </c>
      <c r="E627" s="2">
        <v>7</v>
      </c>
      <c r="F627" s="2">
        <v>7</v>
      </c>
      <c r="G627" s="2">
        <v>5000</v>
      </c>
      <c r="H627" s="2" t="s">
        <v>72</v>
      </c>
      <c r="I627" s="2" t="s">
        <v>19</v>
      </c>
      <c r="J627" s="2" t="s">
        <v>73</v>
      </c>
      <c r="K627" s="2" t="str">
        <f>LOOKUP(A627,'[2]Collin Seedling for R'!$A$3:$A$51,'[2]Collin Seedling for R'!$R$3:$R$51)</f>
        <v>High</v>
      </c>
      <c r="L627" s="2" t="str">
        <f>LOOKUP(A627,'[2]Collin Seedling for R'!$A$3:$A$51,'[2]Collin Seedling for R'!$T$3:$T$51)</f>
        <v>FS</v>
      </c>
      <c r="M627" s="2" t="str">
        <f>LOOKUP(A627,'[2]Collin Seedling for R'!$A$3:$A$51,'[2]Collin Seedling for R'!$P$3:$P$51)</f>
        <v>Seeded</v>
      </c>
      <c r="N627" s="8">
        <f t="shared" si="9"/>
        <v>0.13999999999999999</v>
      </c>
      <c r="O627" s="2" t="str">
        <f>LOOKUP(H627,[2]plantlist!$A$2:$A$943,[2]plantlist!$B$2:$B$943)</f>
        <v>F</v>
      </c>
    </row>
    <row r="628" spans="1:15" x14ac:dyDescent="0.2">
      <c r="A628" s="7" t="s">
        <v>252</v>
      </c>
      <c r="B628" s="2">
        <v>1998</v>
      </c>
      <c r="C628" s="2" t="s">
        <v>0</v>
      </c>
      <c r="D628" s="2">
        <v>0</v>
      </c>
      <c r="E628" s="2">
        <v>12</v>
      </c>
      <c r="F628" s="2">
        <v>12</v>
      </c>
      <c r="G628" s="2">
        <v>5000</v>
      </c>
      <c r="H628" s="2" t="s">
        <v>51</v>
      </c>
      <c r="I628" s="2" t="s">
        <v>2</v>
      </c>
      <c r="J628" s="2" t="s">
        <v>52</v>
      </c>
      <c r="K628" s="2" t="str">
        <f>LOOKUP(A628,'[2]Collin Seedling for R'!$A$3:$A$51,'[2]Collin Seedling for R'!$R$3:$R$51)</f>
        <v>High</v>
      </c>
      <c r="L628" s="2" t="str">
        <f>LOOKUP(A628,'[2]Collin Seedling for R'!$A$3:$A$51,'[2]Collin Seedling for R'!$T$3:$T$51)</f>
        <v>FS</v>
      </c>
      <c r="M628" s="2" t="str">
        <f>LOOKUP(A628,'[2]Collin Seedling for R'!$A$3:$A$51,'[2]Collin Seedling for R'!$P$3:$P$51)</f>
        <v>Seeded</v>
      </c>
      <c r="N628" s="8">
        <f t="shared" si="9"/>
        <v>0.24</v>
      </c>
      <c r="O628" s="2" t="str">
        <f>LOOKUP(H628,[2]plantlist!$A$2:$A$943,[2]plantlist!$B$2:$B$943)</f>
        <v>F</v>
      </c>
    </row>
    <row r="629" spans="1:15" x14ac:dyDescent="0.2">
      <c r="A629" s="7" t="s">
        <v>252</v>
      </c>
      <c r="B629" s="2">
        <v>1998</v>
      </c>
      <c r="C629" s="2" t="s">
        <v>0</v>
      </c>
      <c r="D629" s="2">
        <v>0</v>
      </c>
      <c r="E629" s="2">
        <v>117</v>
      </c>
      <c r="F629" s="2">
        <v>117</v>
      </c>
      <c r="G629" s="2">
        <v>5000</v>
      </c>
      <c r="H629" s="2" t="s">
        <v>370</v>
      </c>
      <c r="I629" s="2" t="s">
        <v>2</v>
      </c>
      <c r="J629" s="2" t="s">
        <v>371</v>
      </c>
      <c r="K629" s="2" t="str">
        <f>LOOKUP(A629,'[2]Collin Seedling for R'!$A$3:$A$51,'[2]Collin Seedling for R'!$R$3:$R$51)</f>
        <v>High</v>
      </c>
      <c r="L629" s="2" t="str">
        <f>LOOKUP(A629,'[2]Collin Seedling for R'!$A$3:$A$51,'[2]Collin Seedling for R'!$T$3:$T$51)</f>
        <v>FS</v>
      </c>
      <c r="M629" s="2" t="str">
        <f>LOOKUP(A629,'[2]Collin Seedling for R'!$A$3:$A$51,'[2]Collin Seedling for R'!$P$3:$P$51)</f>
        <v>Seeded</v>
      </c>
      <c r="N629" s="8">
        <f t="shared" si="9"/>
        <v>2.34</v>
      </c>
      <c r="O629" s="2" t="str">
        <f>LOOKUP(H629,[2]plantlist!$A$2:$A$943,[2]plantlist!$B$2:$B$943)</f>
        <v>G</v>
      </c>
    </row>
    <row r="630" spans="1:15" x14ac:dyDescent="0.2">
      <c r="A630" s="7" t="s">
        <v>252</v>
      </c>
      <c r="B630" s="2">
        <v>1998</v>
      </c>
      <c r="C630" s="2" t="s">
        <v>0</v>
      </c>
      <c r="D630" s="2">
        <v>0</v>
      </c>
      <c r="E630" s="2">
        <v>2</v>
      </c>
      <c r="F630" s="2">
        <v>2</v>
      </c>
      <c r="G630" s="2">
        <v>5000</v>
      </c>
      <c r="H630" s="2" t="s">
        <v>373</v>
      </c>
      <c r="I630" s="2" t="s">
        <v>2</v>
      </c>
      <c r="J630" s="2" t="s">
        <v>67</v>
      </c>
      <c r="K630" s="2" t="str">
        <f>LOOKUP(A630,'[2]Collin Seedling for R'!$A$3:$A$51,'[2]Collin Seedling for R'!$R$3:$R$51)</f>
        <v>High</v>
      </c>
      <c r="L630" s="2" t="str">
        <f>LOOKUP(A630,'[2]Collin Seedling for R'!$A$3:$A$51,'[2]Collin Seedling for R'!$T$3:$T$51)</f>
        <v>FS</v>
      </c>
      <c r="M630" s="2" t="str">
        <f>LOOKUP(A630,'[2]Collin Seedling for R'!$A$3:$A$51,'[2]Collin Seedling for R'!$P$3:$P$51)</f>
        <v>Seeded</v>
      </c>
      <c r="N630" s="8">
        <f t="shared" si="9"/>
        <v>0.04</v>
      </c>
      <c r="O630" s="2" t="str">
        <f>LOOKUP(H630,[2]plantlist!$A$2:$A$943,[2]plantlist!$B$2:$B$943)</f>
        <v>G</v>
      </c>
    </row>
    <row r="631" spans="1:15" x14ac:dyDescent="0.2">
      <c r="A631" s="7" t="s">
        <v>252</v>
      </c>
      <c r="B631" s="2">
        <v>1998</v>
      </c>
      <c r="C631" s="2" t="s">
        <v>0</v>
      </c>
      <c r="D631" s="2">
        <v>0</v>
      </c>
      <c r="E631" s="2">
        <v>3</v>
      </c>
      <c r="F631" s="2">
        <v>3</v>
      </c>
      <c r="G631" s="2">
        <v>5000</v>
      </c>
      <c r="H631" s="2" t="s">
        <v>68</v>
      </c>
      <c r="I631" s="2" t="s">
        <v>19</v>
      </c>
      <c r="J631" s="2" t="s">
        <v>69</v>
      </c>
      <c r="K631" s="2" t="str">
        <f>LOOKUP(A631,'[2]Collin Seedling for R'!$A$3:$A$51,'[2]Collin Seedling for R'!$R$3:$R$51)</f>
        <v>High</v>
      </c>
      <c r="L631" s="2" t="str">
        <f>LOOKUP(A631,'[2]Collin Seedling for R'!$A$3:$A$51,'[2]Collin Seedling for R'!$T$3:$T$51)</f>
        <v>FS</v>
      </c>
      <c r="M631" s="2" t="str">
        <f>LOOKUP(A631,'[2]Collin Seedling for R'!$A$3:$A$51,'[2]Collin Seedling for R'!$P$3:$P$51)</f>
        <v>Seeded</v>
      </c>
      <c r="N631" s="8">
        <f t="shared" si="9"/>
        <v>0.06</v>
      </c>
      <c r="O631" s="2" t="str">
        <f>LOOKUP(H631,[2]plantlist!$A$2:$A$943,[2]plantlist!$B$2:$B$943)</f>
        <v>G</v>
      </c>
    </row>
    <row r="632" spans="1:15" x14ac:dyDescent="0.2">
      <c r="A632" s="7" t="s">
        <v>252</v>
      </c>
      <c r="B632" s="2">
        <v>1998</v>
      </c>
      <c r="C632" s="2" t="s">
        <v>0</v>
      </c>
      <c r="D632" s="2">
        <v>0</v>
      </c>
      <c r="E632" s="2">
        <v>8</v>
      </c>
      <c r="F632" s="2">
        <v>8</v>
      </c>
      <c r="G632" s="2">
        <v>5000</v>
      </c>
      <c r="H632" s="2" t="s">
        <v>78</v>
      </c>
      <c r="I632" s="2" t="s">
        <v>2</v>
      </c>
      <c r="J632" s="2" t="s">
        <v>79</v>
      </c>
      <c r="K632" s="2" t="str">
        <f>LOOKUP(A632,'[2]Collin Seedling for R'!$A$3:$A$51,'[2]Collin Seedling for R'!$R$3:$R$51)</f>
        <v>High</v>
      </c>
      <c r="L632" s="2" t="str">
        <f>LOOKUP(A632,'[2]Collin Seedling for R'!$A$3:$A$51,'[2]Collin Seedling for R'!$T$3:$T$51)</f>
        <v>FS</v>
      </c>
      <c r="M632" s="2" t="str">
        <f>LOOKUP(A632,'[2]Collin Seedling for R'!$A$3:$A$51,'[2]Collin Seedling for R'!$P$3:$P$51)</f>
        <v>Seeded</v>
      </c>
      <c r="N632" s="8">
        <f t="shared" si="9"/>
        <v>0.16</v>
      </c>
      <c r="O632" s="2" t="str">
        <f>LOOKUP(H632,[2]plantlist!$A$2:$A$943,[2]plantlist!$B$2:$B$943)</f>
        <v>F</v>
      </c>
    </row>
    <row r="633" spans="1:15" x14ac:dyDescent="0.2">
      <c r="A633" s="7" t="s">
        <v>252</v>
      </c>
      <c r="B633" s="2">
        <v>1998</v>
      </c>
      <c r="C633" s="2" t="s">
        <v>0</v>
      </c>
      <c r="D633" s="2">
        <v>0</v>
      </c>
      <c r="E633" s="2">
        <v>11</v>
      </c>
      <c r="F633" s="2">
        <v>11</v>
      </c>
      <c r="G633" s="2">
        <v>5000</v>
      </c>
      <c r="H633" s="2" t="s">
        <v>23</v>
      </c>
      <c r="I633" s="2" t="s">
        <v>2</v>
      </c>
      <c r="J633" s="2" t="s">
        <v>24</v>
      </c>
      <c r="K633" s="2" t="str">
        <f>LOOKUP(A633,'[2]Collin Seedling for R'!$A$3:$A$51,'[2]Collin Seedling for R'!$R$3:$R$51)</f>
        <v>High</v>
      </c>
      <c r="L633" s="2" t="str">
        <f>LOOKUP(A633,'[2]Collin Seedling for R'!$A$3:$A$51,'[2]Collin Seedling for R'!$T$3:$T$51)</f>
        <v>FS</v>
      </c>
      <c r="M633" s="2" t="str">
        <f>LOOKUP(A633,'[2]Collin Seedling for R'!$A$3:$A$51,'[2]Collin Seedling for R'!$P$3:$P$51)</f>
        <v>Seeded</v>
      </c>
      <c r="N633" s="8">
        <f t="shared" si="9"/>
        <v>0.22</v>
      </c>
      <c r="O633" s="2" t="str">
        <f>LOOKUP(H633,[2]plantlist!$A$2:$A$943,[2]plantlist!$B$2:$B$943)</f>
        <v>S</v>
      </c>
    </row>
    <row r="634" spans="1:15" x14ac:dyDescent="0.2">
      <c r="A634" s="7" t="s">
        <v>252</v>
      </c>
      <c r="B634" s="2">
        <v>1998</v>
      </c>
      <c r="C634" s="2" t="s">
        <v>0</v>
      </c>
      <c r="D634" s="2">
        <v>0</v>
      </c>
      <c r="E634" s="2">
        <v>5</v>
      </c>
      <c r="F634" s="2">
        <v>5</v>
      </c>
      <c r="G634" s="2">
        <v>5000</v>
      </c>
      <c r="H634" s="2" t="s">
        <v>374</v>
      </c>
      <c r="I634" s="2" t="s">
        <v>2</v>
      </c>
      <c r="J634" s="2" t="s">
        <v>375</v>
      </c>
      <c r="K634" s="2" t="str">
        <f>LOOKUP(A634,'[2]Collin Seedling for R'!$A$3:$A$51,'[2]Collin Seedling for R'!$R$3:$R$51)</f>
        <v>High</v>
      </c>
      <c r="L634" s="2" t="str">
        <f>LOOKUP(A634,'[2]Collin Seedling for R'!$A$3:$A$51,'[2]Collin Seedling for R'!$T$3:$T$51)</f>
        <v>FS</v>
      </c>
      <c r="M634" s="2" t="str">
        <f>LOOKUP(A634,'[2]Collin Seedling for R'!$A$3:$A$51,'[2]Collin Seedling for R'!$P$3:$P$51)</f>
        <v>Seeded</v>
      </c>
      <c r="N634" s="8">
        <f t="shared" si="9"/>
        <v>0.1</v>
      </c>
      <c r="O634" s="2" t="str">
        <f>LOOKUP(H634,[2]plantlist!$A$2:$A$943,[2]plantlist!$B$2:$B$943)</f>
        <v>F</v>
      </c>
    </row>
    <row r="635" spans="1:15" x14ac:dyDescent="0.2">
      <c r="A635" s="7" t="s">
        <v>252</v>
      </c>
      <c r="B635" s="2">
        <v>1998</v>
      </c>
      <c r="C635" s="2" t="s">
        <v>0</v>
      </c>
      <c r="D635" s="2">
        <v>0</v>
      </c>
      <c r="E635" s="2">
        <v>2</v>
      </c>
      <c r="F635" s="2">
        <v>2</v>
      </c>
      <c r="G635" s="2">
        <v>5000</v>
      </c>
      <c r="H635" s="2" t="s">
        <v>57</v>
      </c>
      <c r="I635" s="2" t="s">
        <v>2</v>
      </c>
      <c r="J635" s="2" t="s">
        <v>58</v>
      </c>
      <c r="K635" s="2" t="str">
        <f>LOOKUP(A635,'[2]Collin Seedling for R'!$A$3:$A$51,'[2]Collin Seedling for R'!$R$3:$R$51)</f>
        <v>High</v>
      </c>
      <c r="L635" s="2" t="str">
        <f>LOOKUP(A635,'[2]Collin Seedling for R'!$A$3:$A$51,'[2]Collin Seedling for R'!$T$3:$T$51)</f>
        <v>FS</v>
      </c>
      <c r="M635" s="2" t="str">
        <f>LOOKUP(A635,'[2]Collin Seedling for R'!$A$3:$A$51,'[2]Collin Seedling for R'!$P$3:$P$51)</f>
        <v>Seeded</v>
      </c>
      <c r="N635" s="8">
        <f t="shared" si="9"/>
        <v>0.04</v>
      </c>
      <c r="O635" s="2" t="str">
        <f>LOOKUP(H635,[2]plantlist!$A$2:$A$943,[2]plantlist!$B$2:$B$943)</f>
        <v>F</v>
      </c>
    </row>
    <row r="636" spans="1:15" x14ac:dyDescent="0.2">
      <c r="A636" s="7" t="s">
        <v>252</v>
      </c>
      <c r="B636" s="2">
        <v>1998</v>
      </c>
      <c r="C636" s="2" t="s">
        <v>0</v>
      </c>
      <c r="D636" s="2">
        <v>0</v>
      </c>
      <c r="E636" s="2">
        <v>2</v>
      </c>
      <c r="F636" s="2">
        <v>2</v>
      </c>
      <c r="G636" s="2">
        <v>5000</v>
      </c>
      <c r="H636" s="2" t="s">
        <v>8</v>
      </c>
      <c r="I636" s="2" t="s">
        <v>19</v>
      </c>
      <c r="J636" s="2" t="s">
        <v>9</v>
      </c>
      <c r="K636" s="2" t="str">
        <f>LOOKUP(A636,'[2]Collin Seedling for R'!$A$3:$A$51,'[2]Collin Seedling for R'!$R$3:$R$51)</f>
        <v>High</v>
      </c>
      <c r="L636" s="2" t="str">
        <f>LOOKUP(A636,'[2]Collin Seedling for R'!$A$3:$A$51,'[2]Collin Seedling for R'!$T$3:$T$51)</f>
        <v>FS</v>
      </c>
      <c r="M636" s="2" t="str">
        <f>LOOKUP(A636,'[2]Collin Seedling for R'!$A$3:$A$51,'[2]Collin Seedling for R'!$P$3:$P$51)</f>
        <v>Seeded</v>
      </c>
      <c r="N636" s="8">
        <f t="shared" si="9"/>
        <v>0.04</v>
      </c>
      <c r="O636" s="2" t="str">
        <f>LOOKUP(H636,[2]plantlist!$A$2:$A$943,[2]plantlist!$B$2:$B$943)</f>
        <v>G</v>
      </c>
    </row>
    <row r="637" spans="1:15" x14ac:dyDescent="0.2">
      <c r="A637" s="7" t="s">
        <v>252</v>
      </c>
      <c r="B637" s="2">
        <v>1998</v>
      </c>
      <c r="C637" s="2" t="s">
        <v>0</v>
      </c>
      <c r="D637" s="2">
        <v>0</v>
      </c>
      <c r="E637" s="2">
        <v>14</v>
      </c>
      <c r="F637" s="2">
        <v>14</v>
      </c>
      <c r="G637" s="2">
        <v>5000</v>
      </c>
      <c r="H637" s="2" t="s">
        <v>370</v>
      </c>
      <c r="I637" s="2" t="s">
        <v>19</v>
      </c>
      <c r="J637" s="2" t="s">
        <v>371</v>
      </c>
      <c r="K637" s="2" t="str">
        <f>LOOKUP(A637,'[2]Collin Seedling for R'!$A$3:$A$51,'[2]Collin Seedling for R'!$R$3:$R$51)</f>
        <v>High</v>
      </c>
      <c r="L637" s="2" t="str">
        <f>LOOKUP(A637,'[2]Collin Seedling for R'!$A$3:$A$51,'[2]Collin Seedling for R'!$T$3:$T$51)</f>
        <v>FS</v>
      </c>
      <c r="M637" s="2" t="str">
        <f>LOOKUP(A637,'[2]Collin Seedling for R'!$A$3:$A$51,'[2]Collin Seedling for R'!$P$3:$P$51)</f>
        <v>Seeded</v>
      </c>
      <c r="N637" s="8">
        <f t="shared" si="9"/>
        <v>0.27999999999999997</v>
      </c>
      <c r="O637" s="2" t="str">
        <f>LOOKUP(H637,[2]plantlist!$A$2:$A$943,[2]plantlist!$B$2:$B$943)</f>
        <v>G</v>
      </c>
    </row>
    <row r="638" spans="1:15" x14ac:dyDescent="0.2">
      <c r="A638" s="7" t="s">
        <v>252</v>
      </c>
      <c r="B638" s="2">
        <v>1998</v>
      </c>
      <c r="C638" s="2" t="s">
        <v>0</v>
      </c>
      <c r="D638" s="2">
        <v>0</v>
      </c>
      <c r="E638" s="2">
        <v>1</v>
      </c>
      <c r="F638" s="2">
        <v>1</v>
      </c>
      <c r="G638" s="2">
        <v>5000</v>
      </c>
      <c r="H638" s="2" t="s">
        <v>386</v>
      </c>
      <c r="I638" s="2" t="s">
        <v>2</v>
      </c>
      <c r="J638" s="2" t="s">
        <v>387</v>
      </c>
      <c r="K638" s="2" t="str">
        <f>LOOKUP(A638,'[2]Collin Seedling for R'!$A$3:$A$51,'[2]Collin Seedling for R'!$R$3:$R$51)</f>
        <v>High</v>
      </c>
      <c r="L638" s="2" t="str">
        <f>LOOKUP(A638,'[2]Collin Seedling for R'!$A$3:$A$51,'[2]Collin Seedling for R'!$T$3:$T$51)</f>
        <v>FS</v>
      </c>
      <c r="M638" s="2" t="str">
        <f>LOOKUP(A638,'[2]Collin Seedling for R'!$A$3:$A$51,'[2]Collin Seedling for R'!$P$3:$P$51)</f>
        <v>Seeded</v>
      </c>
      <c r="N638" s="8">
        <f t="shared" si="9"/>
        <v>0.02</v>
      </c>
      <c r="O638" s="2" t="str">
        <f>LOOKUP(H638,[2]plantlist!$A$2:$A$943,[2]plantlist!$B$2:$B$943)</f>
        <v>G</v>
      </c>
    </row>
    <row r="639" spans="1:15" x14ac:dyDescent="0.2">
      <c r="A639" s="7" t="s">
        <v>252</v>
      </c>
      <c r="B639" s="2">
        <v>1998</v>
      </c>
      <c r="C639" s="2" t="s">
        <v>0</v>
      </c>
      <c r="D639" s="2">
        <v>0</v>
      </c>
      <c r="E639" s="2">
        <v>154</v>
      </c>
      <c r="F639" s="2">
        <v>154</v>
      </c>
      <c r="G639" s="2">
        <v>5000</v>
      </c>
      <c r="H639" s="2" t="s">
        <v>410</v>
      </c>
      <c r="I639" s="2" t="s">
        <v>19</v>
      </c>
      <c r="J639" s="2" t="s">
        <v>411</v>
      </c>
      <c r="K639" s="2" t="str">
        <f>LOOKUP(A639,'[2]Collin Seedling for R'!$A$3:$A$51,'[2]Collin Seedling for R'!$R$3:$R$51)</f>
        <v>High</v>
      </c>
      <c r="L639" s="2" t="str">
        <f>LOOKUP(A639,'[2]Collin Seedling for R'!$A$3:$A$51,'[2]Collin Seedling for R'!$T$3:$T$51)</f>
        <v>FS</v>
      </c>
      <c r="M639" s="2" t="str">
        <f>LOOKUP(A639,'[2]Collin Seedling for R'!$A$3:$A$51,'[2]Collin Seedling for R'!$P$3:$P$51)</f>
        <v>Seeded</v>
      </c>
      <c r="N639" s="8">
        <f t="shared" si="9"/>
        <v>3.08</v>
      </c>
      <c r="O639" s="2" t="str">
        <f>LOOKUP(H639,[2]plantlist!$A$2:$A$943,[2]plantlist!$B$2:$B$943)</f>
        <v>T</v>
      </c>
    </row>
    <row r="640" spans="1:15" x14ac:dyDescent="0.2">
      <c r="A640" s="7" t="s">
        <v>252</v>
      </c>
      <c r="B640" s="2">
        <v>1998</v>
      </c>
      <c r="C640" s="2" t="s">
        <v>0</v>
      </c>
      <c r="D640" s="2">
        <v>0</v>
      </c>
      <c r="E640" s="2">
        <v>1</v>
      </c>
      <c r="F640" s="2">
        <v>1</v>
      </c>
      <c r="G640" s="2">
        <v>5000</v>
      </c>
      <c r="H640" s="2" t="s">
        <v>368</v>
      </c>
      <c r="I640" s="2" t="s">
        <v>19</v>
      </c>
      <c r="J640" s="2" t="s">
        <v>369</v>
      </c>
      <c r="K640" s="2" t="str">
        <f>LOOKUP(A640,'[2]Collin Seedling for R'!$A$3:$A$51,'[2]Collin Seedling for R'!$R$3:$R$51)</f>
        <v>High</v>
      </c>
      <c r="L640" s="2" t="str">
        <f>LOOKUP(A640,'[2]Collin Seedling for R'!$A$3:$A$51,'[2]Collin Seedling for R'!$T$3:$T$51)</f>
        <v>FS</v>
      </c>
      <c r="M640" s="2" t="str">
        <f>LOOKUP(A640,'[2]Collin Seedling for R'!$A$3:$A$51,'[2]Collin Seedling for R'!$P$3:$P$51)</f>
        <v>Seeded</v>
      </c>
      <c r="N640" s="8">
        <f t="shared" si="9"/>
        <v>0.02</v>
      </c>
      <c r="O640" s="2" t="str">
        <f>LOOKUP(H640,[2]plantlist!$A$2:$A$943,[2]plantlist!$B$2:$B$943)</f>
        <v>G</v>
      </c>
    </row>
    <row r="641" spans="1:15" x14ac:dyDescent="0.2">
      <c r="A641" s="7" t="s">
        <v>252</v>
      </c>
      <c r="B641" s="2">
        <v>1998</v>
      </c>
      <c r="C641" s="2" t="s">
        <v>0</v>
      </c>
      <c r="D641" s="2">
        <v>0</v>
      </c>
      <c r="E641" s="2">
        <v>1</v>
      </c>
      <c r="F641" s="2">
        <v>1</v>
      </c>
      <c r="G641" s="2">
        <v>5000</v>
      </c>
      <c r="H641" s="2" t="s">
        <v>150</v>
      </c>
      <c r="I641" s="2" t="s">
        <v>19</v>
      </c>
      <c r="J641" s="2" t="s">
        <v>151</v>
      </c>
      <c r="K641" s="2" t="str">
        <f>LOOKUP(A641,'[2]Collin Seedling for R'!$A$3:$A$51,'[2]Collin Seedling for R'!$R$3:$R$51)</f>
        <v>High</v>
      </c>
      <c r="L641" s="2" t="str">
        <f>LOOKUP(A641,'[2]Collin Seedling for R'!$A$3:$A$51,'[2]Collin Seedling for R'!$T$3:$T$51)</f>
        <v>FS</v>
      </c>
      <c r="M641" s="2" t="str">
        <f>LOOKUP(A641,'[2]Collin Seedling for R'!$A$3:$A$51,'[2]Collin Seedling for R'!$P$3:$P$51)</f>
        <v>Seeded</v>
      </c>
      <c r="N641" s="8">
        <f t="shared" si="9"/>
        <v>0.02</v>
      </c>
      <c r="O641" s="2" t="str">
        <f>LOOKUP(H641,[2]plantlist!$A$2:$A$943,[2]plantlist!$B$2:$B$943)</f>
        <v>G</v>
      </c>
    </row>
    <row r="642" spans="1:15" x14ac:dyDescent="0.2">
      <c r="A642" s="7" t="s">
        <v>252</v>
      </c>
      <c r="B642" s="2">
        <v>2008</v>
      </c>
      <c r="C642" s="2" t="s">
        <v>0</v>
      </c>
      <c r="D642" s="2">
        <v>3847</v>
      </c>
      <c r="E642" s="2">
        <v>0</v>
      </c>
      <c r="F642" s="2">
        <v>3847</v>
      </c>
      <c r="G642" s="2">
        <v>5006</v>
      </c>
      <c r="H642" s="2" t="s">
        <v>6</v>
      </c>
      <c r="I642" s="2" t="s">
        <v>2</v>
      </c>
      <c r="J642" s="2" t="s">
        <v>7</v>
      </c>
      <c r="K642" s="2" t="str">
        <f>LOOKUP(A642,'[2]Collin Seedling for R'!$A$3:$A$51,'[2]Collin Seedling for R'!$R$3:$R$51)</f>
        <v>High</v>
      </c>
      <c r="L642" s="2" t="str">
        <f>LOOKUP(A642,'[2]Collin Seedling for R'!$A$3:$A$51,'[2]Collin Seedling for R'!$T$3:$T$51)</f>
        <v>FS</v>
      </c>
      <c r="M642" s="2" t="str">
        <f>LOOKUP(A642,'[2]Collin Seedling for R'!$A$3:$A$51,'[2]Collin Seedling for R'!$P$3:$P$51)</f>
        <v>Seeded</v>
      </c>
      <c r="N642" s="8">
        <f t="shared" ref="N642:N705" si="10">E642/G642*100</f>
        <v>0</v>
      </c>
      <c r="O642" s="2" t="str">
        <f>LOOKUP(H642,[2]plantlist!$A$2:$A$943,[2]plantlist!$B$2:$B$943)</f>
        <v>L</v>
      </c>
    </row>
    <row r="643" spans="1:15" x14ac:dyDescent="0.2">
      <c r="A643" s="7" t="s">
        <v>252</v>
      </c>
      <c r="B643" s="2">
        <v>2008</v>
      </c>
      <c r="C643" s="2" t="s">
        <v>0</v>
      </c>
      <c r="D643" s="2">
        <v>595</v>
      </c>
      <c r="E643" s="2">
        <v>0</v>
      </c>
      <c r="F643" s="2">
        <v>595</v>
      </c>
      <c r="G643" s="2">
        <v>5006</v>
      </c>
      <c r="H643" s="2" t="s">
        <v>1</v>
      </c>
      <c r="I643" s="2" t="s">
        <v>2</v>
      </c>
      <c r="J643" s="2" t="s">
        <v>216</v>
      </c>
      <c r="K643" s="2" t="str">
        <f>LOOKUP(A643,'[2]Collin Seedling for R'!$A$3:$A$51,'[2]Collin Seedling for R'!$R$3:$R$51)</f>
        <v>High</v>
      </c>
      <c r="L643" s="2" t="str">
        <f>LOOKUP(A643,'[2]Collin Seedling for R'!$A$3:$A$51,'[2]Collin Seedling for R'!$T$3:$T$51)</f>
        <v>FS</v>
      </c>
      <c r="M643" s="2" t="str">
        <f>LOOKUP(A643,'[2]Collin Seedling for R'!$A$3:$A$51,'[2]Collin Seedling for R'!$P$3:$P$51)</f>
        <v>Seeded</v>
      </c>
      <c r="N643" s="8">
        <f t="shared" si="10"/>
        <v>0</v>
      </c>
      <c r="O643" s="2" t="s">
        <v>217</v>
      </c>
    </row>
    <row r="644" spans="1:15" x14ac:dyDescent="0.2">
      <c r="A644" s="7" t="s">
        <v>252</v>
      </c>
      <c r="B644" s="2">
        <v>2008</v>
      </c>
      <c r="C644" s="2" t="s">
        <v>0</v>
      </c>
      <c r="D644" s="2">
        <v>292</v>
      </c>
      <c r="E644" s="2">
        <v>141</v>
      </c>
      <c r="F644" s="2">
        <v>433</v>
      </c>
      <c r="G644" s="2">
        <v>5006</v>
      </c>
      <c r="H644" s="2" t="s">
        <v>10</v>
      </c>
      <c r="I644" s="2" t="s">
        <v>2</v>
      </c>
      <c r="J644" s="2" t="s">
        <v>11</v>
      </c>
      <c r="K644" s="2" t="str">
        <f>LOOKUP(A644,'[2]Collin Seedling for R'!$A$3:$A$51,'[2]Collin Seedling for R'!$R$3:$R$51)</f>
        <v>High</v>
      </c>
      <c r="L644" s="2" t="str">
        <f>LOOKUP(A644,'[2]Collin Seedling for R'!$A$3:$A$51,'[2]Collin Seedling for R'!$T$3:$T$51)</f>
        <v>FS</v>
      </c>
      <c r="M644" s="2" t="str">
        <f>LOOKUP(A644,'[2]Collin Seedling for R'!$A$3:$A$51,'[2]Collin Seedling for R'!$P$3:$P$51)</f>
        <v>Seeded</v>
      </c>
      <c r="N644" s="8">
        <f t="shared" si="10"/>
        <v>2.8166200559328805</v>
      </c>
      <c r="O644" s="2" t="str">
        <f>LOOKUP(H644,[2]plantlist!$A$2:$A$943,[2]plantlist!$B$2:$B$943)</f>
        <v>L</v>
      </c>
    </row>
    <row r="645" spans="1:15" x14ac:dyDescent="0.2">
      <c r="A645" s="7" t="s">
        <v>252</v>
      </c>
      <c r="B645" s="2">
        <v>2008</v>
      </c>
      <c r="C645" s="2" t="s">
        <v>0</v>
      </c>
      <c r="D645" s="2">
        <v>97</v>
      </c>
      <c r="E645" s="2">
        <v>735</v>
      </c>
      <c r="F645" s="2">
        <v>832</v>
      </c>
      <c r="G645" s="2">
        <v>5006</v>
      </c>
      <c r="H645" s="2" t="s">
        <v>68</v>
      </c>
      <c r="I645" s="2" t="s">
        <v>2</v>
      </c>
      <c r="J645" s="2" t="s">
        <v>69</v>
      </c>
      <c r="K645" s="2" t="str">
        <f>LOOKUP(A645,'[2]Collin Seedling for R'!$A$3:$A$51,'[2]Collin Seedling for R'!$R$3:$R$51)</f>
        <v>High</v>
      </c>
      <c r="L645" s="2" t="str">
        <f>LOOKUP(A645,'[2]Collin Seedling for R'!$A$3:$A$51,'[2]Collin Seedling for R'!$T$3:$T$51)</f>
        <v>FS</v>
      </c>
      <c r="M645" s="2" t="str">
        <f>LOOKUP(A645,'[2]Collin Seedling for R'!$A$3:$A$51,'[2]Collin Seedling for R'!$P$3:$P$51)</f>
        <v>Seeded</v>
      </c>
      <c r="N645" s="8">
        <f t="shared" si="10"/>
        <v>14.682381142628845</v>
      </c>
      <c r="O645" s="2" t="str">
        <f>LOOKUP(H645,[2]plantlist!$A$2:$A$943,[2]plantlist!$B$2:$B$943)</f>
        <v>G</v>
      </c>
    </row>
    <row r="646" spans="1:15" x14ac:dyDescent="0.2">
      <c r="A646" s="7" t="s">
        <v>252</v>
      </c>
      <c r="B646" s="2">
        <v>2008</v>
      </c>
      <c r="C646" s="2" t="s">
        <v>0</v>
      </c>
      <c r="D646" s="2">
        <v>64</v>
      </c>
      <c r="E646" s="2">
        <v>0</v>
      </c>
      <c r="F646" s="2">
        <v>64</v>
      </c>
      <c r="G646" s="2">
        <v>5006</v>
      </c>
      <c r="H646" s="2" t="s">
        <v>194</v>
      </c>
      <c r="I646" s="2" t="s">
        <v>2</v>
      </c>
      <c r="J646" s="2" t="s">
        <v>195</v>
      </c>
      <c r="K646" s="2" t="str">
        <f>LOOKUP(A646,'[2]Collin Seedling for R'!$A$3:$A$51,'[2]Collin Seedling for R'!$R$3:$R$51)</f>
        <v>High</v>
      </c>
      <c r="L646" s="2" t="str">
        <f>LOOKUP(A646,'[2]Collin Seedling for R'!$A$3:$A$51,'[2]Collin Seedling for R'!$T$3:$T$51)</f>
        <v>FS</v>
      </c>
      <c r="M646" s="2" t="str">
        <f>LOOKUP(A646,'[2]Collin Seedling for R'!$A$3:$A$51,'[2]Collin Seedling for R'!$P$3:$P$51)</f>
        <v>Seeded</v>
      </c>
      <c r="N646" s="8">
        <f t="shared" si="10"/>
        <v>0</v>
      </c>
      <c r="O646" s="2" t="str">
        <f>LOOKUP(H646,[2]plantlist!$A$2:$A$943,[2]plantlist!$B$2:$B$943)</f>
        <v>F</v>
      </c>
    </row>
    <row r="647" spans="1:15" x14ac:dyDescent="0.2">
      <c r="A647" s="7" t="s">
        <v>252</v>
      </c>
      <c r="B647" s="2">
        <v>2008</v>
      </c>
      <c r="C647" s="2" t="s">
        <v>0</v>
      </c>
      <c r="D647" s="2">
        <v>30</v>
      </c>
      <c r="E647" s="2">
        <v>873</v>
      </c>
      <c r="F647" s="2">
        <v>903</v>
      </c>
      <c r="G647" s="2">
        <v>5006</v>
      </c>
      <c r="H647" s="2" t="s">
        <v>8</v>
      </c>
      <c r="I647" s="2" t="s">
        <v>2</v>
      </c>
      <c r="J647" s="2" t="s">
        <v>9</v>
      </c>
      <c r="K647" s="2" t="str">
        <f>LOOKUP(A647,'[2]Collin Seedling for R'!$A$3:$A$51,'[2]Collin Seedling for R'!$R$3:$R$51)</f>
        <v>High</v>
      </c>
      <c r="L647" s="2" t="str">
        <f>LOOKUP(A647,'[2]Collin Seedling for R'!$A$3:$A$51,'[2]Collin Seedling for R'!$T$3:$T$51)</f>
        <v>FS</v>
      </c>
      <c r="M647" s="2" t="str">
        <f>LOOKUP(A647,'[2]Collin Seedling for R'!$A$3:$A$51,'[2]Collin Seedling for R'!$P$3:$P$51)</f>
        <v>Seeded</v>
      </c>
      <c r="N647" s="8">
        <f t="shared" si="10"/>
        <v>17.439073112265284</v>
      </c>
      <c r="O647" s="2" t="str">
        <f>LOOKUP(H647,[2]plantlist!$A$2:$A$943,[2]plantlist!$B$2:$B$943)</f>
        <v>G</v>
      </c>
    </row>
    <row r="648" spans="1:15" x14ac:dyDescent="0.2">
      <c r="A648" s="7" t="s">
        <v>252</v>
      </c>
      <c r="B648" s="2">
        <v>2008</v>
      </c>
      <c r="C648" s="2" t="s">
        <v>0</v>
      </c>
      <c r="D648" s="2">
        <v>21</v>
      </c>
      <c r="E648" s="2">
        <v>698</v>
      </c>
      <c r="F648" s="2">
        <v>719</v>
      </c>
      <c r="G648" s="2">
        <v>5006</v>
      </c>
      <c r="H648" s="2" t="s">
        <v>12</v>
      </c>
      <c r="I648" s="2" t="s">
        <v>2</v>
      </c>
      <c r="J648" s="2" t="s">
        <v>13</v>
      </c>
      <c r="K648" s="2" t="str">
        <f>LOOKUP(A648,'[2]Collin Seedling for R'!$A$3:$A$51,'[2]Collin Seedling for R'!$R$3:$R$51)</f>
        <v>High</v>
      </c>
      <c r="L648" s="2" t="str">
        <f>LOOKUP(A648,'[2]Collin Seedling for R'!$A$3:$A$51,'[2]Collin Seedling for R'!$T$3:$T$51)</f>
        <v>FS</v>
      </c>
      <c r="M648" s="2" t="str">
        <f>LOOKUP(A648,'[2]Collin Seedling for R'!$A$3:$A$51,'[2]Collin Seedling for R'!$P$3:$P$51)</f>
        <v>Seeded</v>
      </c>
      <c r="N648" s="8">
        <f t="shared" si="10"/>
        <v>13.943268078306032</v>
      </c>
      <c r="O648" s="2" t="str">
        <f>LOOKUP(H648,[2]plantlist!$A$2:$A$943,[2]plantlist!$B$2:$B$943)</f>
        <v>G</v>
      </c>
    </row>
    <row r="649" spans="1:15" x14ac:dyDescent="0.2">
      <c r="A649" s="7" t="s">
        <v>252</v>
      </c>
      <c r="B649" s="2">
        <v>2008</v>
      </c>
      <c r="C649" s="2" t="s">
        <v>0</v>
      </c>
      <c r="D649" s="2">
        <v>12</v>
      </c>
      <c r="E649" s="2">
        <v>0</v>
      </c>
      <c r="F649" s="2">
        <v>12</v>
      </c>
      <c r="G649" s="2">
        <v>5006</v>
      </c>
      <c r="H649" s="2" t="s">
        <v>64</v>
      </c>
      <c r="I649" s="2" t="s">
        <v>2</v>
      </c>
      <c r="J649" s="2" t="s">
        <v>65</v>
      </c>
      <c r="K649" s="2" t="str">
        <f>LOOKUP(A649,'[2]Collin Seedling for R'!$A$3:$A$51,'[2]Collin Seedling for R'!$R$3:$R$51)</f>
        <v>High</v>
      </c>
      <c r="L649" s="2" t="str">
        <f>LOOKUP(A649,'[2]Collin Seedling for R'!$A$3:$A$51,'[2]Collin Seedling for R'!$T$3:$T$51)</f>
        <v>FS</v>
      </c>
      <c r="M649" s="2" t="str">
        <f>LOOKUP(A649,'[2]Collin Seedling for R'!$A$3:$A$51,'[2]Collin Seedling for R'!$P$3:$P$51)</f>
        <v>Seeded</v>
      </c>
      <c r="N649" s="8">
        <f t="shared" si="10"/>
        <v>0</v>
      </c>
      <c r="O649" s="2" t="str">
        <f>LOOKUP(H649,[2]plantlist!$A$2:$A$943,[2]plantlist!$B$2:$B$943)</f>
        <v>L</v>
      </c>
    </row>
    <row r="650" spans="1:15" x14ac:dyDescent="0.2">
      <c r="A650" s="7" t="s">
        <v>252</v>
      </c>
      <c r="B650" s="2">
        <v>2008</v>
      </c>
      <c r="C650" s="2" t="s">
        <v>0</v>
      </c>
      <c r="D650" s="2">
        <v>12</v>
      </c>
      <c r="E650" s="2">
        <v>0</v>
      </c>
      <c r="F650" s="2">
        <v>12</v>
      </c>
      <c r="G650" s="2">
        <v>5006</v>
      </c>
      <c r="H650" s="2" t="s">
        <v>37</v>
      </c>
      <c r="I650" s="2" t="s">
        <v>2</v>
      </c>
      <c r="J650" s="2" t="s">
        <v>38</v>
      </c>
      <c r="K650" s="2" t="str">
        <f>LOOKUP(A650,'[2]Collin Seedling for R'!$A$3:$A$51,'[2]Collin Seedling for R'!$R$3:$R$51)</f>
        <v>High</v>
      </c>
      <c r="L650" s="2" t="str">
        <f>LOOKUP(A650,'[2]Collin Seedling for R'!$A$3:$A$51,'[2]Collin Seedling for R'!$T$3:$T$51)</f>
        <v>FS</v>
      </c>
      <c r="M650" s="2" t="str">
        <f>LOOKUP(A650,'[2]Collin Seedling for R'!$A$3:$A$51,'[2]Collin Seedling for R'!$P$3:$P$51)</f>
        <v>Seeded</v>
      </c>
      <c r="N650" s="8">
        <f t="shared" si="10"/>
        <v>0</v>
      </c>
      <c r="O650" s="2" t="str">
        <f>LOOKUP(H650,[2]plantlist!$A$2:$A$943,[2]plantlist!$B$2:$B$943)</f>
        <v>F</v>
      </c>
    </row>
    <row r="651" spans="1:15" x14ac:dyDescent="0.2">
      <c r="A651" s="7" t="s">
        <v>252</v>
      </c>
      <c r="B651" s="2">
        <v>2008</v>
      </c>
      <c r="C651" s="2" t="s">
        <v>0</v>
      </c>
      <c r="D651" s="2">
        <v>10</v>
      </c>
      <c r="E651" s="2">
        <v>1010</v>
      </c>
      <c r="F651" s="2">
        <v>1020</v>
      </c>
      <c r="G651" s="2">
        <v>5006</v>
      </c>
      <c r="H651" s="2" t="s">
        <v>74</v>
      </c>
      <c r="I651" s="2" t="s">
        <v>2</v>
      </c>
      <c r="J651" s="2" t="s">
        <v>75</v>
      </c>
      <c r="K651" s="2" t="str">
        <f>LOOKUP(A651,'[2]Collin Seedling for R'!$A$3:$A$51,'[2]Collin Seedling for R'!$R$3:$R$51)</f>
        <v>High</v>
      </c>
      <c r="L651" s="2" t="str">
        <f>LOOKUP(A651,'[2]Collin Seedling for R'!$A$3:$A$51,'[2]Collin Seedling for R'!$T$3:$T$51)</f>
        <v>FS</v>
      </c>
      <c r="M651" s="2" t="str">
        <f>LOOKUP(A651,'[2]Collin Seedling for R'!$A$3:$A$51,'[2]Collin Seedling for R'!$P$3:$P$51)</f>
        <v>Seeded</v>
      </c>
      <c r="N651" s="8">
        <f t="shared" si="10"/>
        <v>20.175789053136235</v>
      </c>
      <c r="O651" s="2" t="str">
        <f>LOOKUP(H651,[2]plantlist!$A$2:$A$943,[2]plantlist!$B$2:$B$943)</f>
        <v>T</v>
      </c>
    </row>
    <row r="652" spans="1:15" x14ac:dyDescent="0.2">
      <c r="A652" s="7" t="s">
        <v>252</v>
      </c>
      <c r="B652" s="2">
        <v>2008</v>
      </c>
      <c r="C652" s="2" t="s">
        <v>0</v>
      </c>
      <c r="D652" s="2">
        <v>9</v>
      </c>
      <c r="E652" s="2">
        <v>7</v>
      </c>
      <c r="F652" s="2">
        <v>16</v>
      </c>
      <c r="G652" s="2">
        <v>5006</v>
      </c>
      <c r="H652" s="2" t="s">
        <v>231</v>
      </c>
      <c r="I652" s="2" t="s">
        <v>2</v>
      </c>
      <c r="J652" s="2" t="s">
        <v>232</v>
      </c>
      <c r="K652" s="2" t="str">
        <f>LOOKUP(A652,'[2]Collin Seedling for R'!$A$3:$A$51,'[2]Collin Seedling for R'!$R$3:$R$51)</f>
        <v>High</v>
      </c>
      <c r="L652" s="2" t="str">
        <f>LOOKUP(A652,'[2]Collin Seedling for R'!$A$3:$A$51,'[2]Collin Seedling for R'!$T$3:$T$51)</f>
        <v>FS</v>
      </c>
      <c r="M652" s="2" t="str">
        <f>LOOKUP(A652,'[2]Collin Seedling for R'!$A$3:$A$51,'[2]Collin Seedling for R'!$P$3:$P$51)</f>
        <v>Seeded</v>
      </c>
      <c r="N652" s="8">
        <f t="shared" si="10"/>
        <v>0.13983220135836996</v>
      </c>
      <c r="O652" s="2" t="str">
        <f>LOOKUP(H652,[2]plantlist!$A$2:$A$943,[2]plantlist!$B$2:$B$943)</f>
        <v>F</v>
      </c>
    </row>
    <row r="653" spans="1:15" x14ac:dyDescent="0.2">
      <c r="A653" s="7" t="s">
        <v>252</v>
      </c>
      <c r="B653" s="2">
        <v>2008</v>
      </c>
      <c r="C653" s="2" t="s">
        <v>0</v>
      </c>
      <c r="D653" s="2">
        <v>8</v>
      </c>
      <c r="E653" s="2">
        <v>60</v>
      </c>
      <c r="F653" s="2">
        <v>68</v>
      </c>
      <c r="G653" s="2">
        <v>5006</v>
      </c>
      <c r="H653" s="2" t="s">
        <v>47</v>
      </c>
      <c r="I653" s="2" t="s">
        <v>2</v>
      </c>
      <c r="J653" s="2" t="s">
        <v>48</v>
      </c>
      <c r="K653" s="2" t="str">
        <f>LOOKUP(A653,'[2]Collin Seedling for R'!$A$3:$A$51,'[2]Collin Seedling for R'!$R$3:$R$51)</f>
        <v>High</v>
      </c>
      <c r="L653" s="2" t="str">
        <f>LOOKUP(A653,'[2]Collin Seedling for R'!$A$3:$A$51,'[2]Collin Seedling for R'!$T$3:$T$51)</f>
        <v>FS</v>
      </c>
      <c r="M653" s="2" t="str">
        <f>LOOKUP(A653,'[2]Collin Seedling for R'!$A$3:$A$51,'[2]Collin Seedling for R'!$P$3:$P$51)</f>
        <v>Seeded</v>
      </c>
      <c r="N653" s="8">
        <f t="shared" si="10"/>
        <v>1.1985617259288852</v>
      </c>
      <c r="O653" s="2" t="str">
        <f>LOOKUP(H653,[2]plantlist!$A$2:$A$943,[2]plantlist!$B$2:$B$943)</f>
        <v>G</v>
      </c>
    </row>
    <row r="654" spans="1:15" x14ac:dyDescent="0.2">
      <c r="A654" s="7" t="s">
        <v>252</v>
      </c>
      <c r="B654" s="2">
        <v>2008</v>
      </c>
      <c r="C654" s="2" t="s">
        <v>0</v>
      </c>
      <c r="D654" s="2">
        <v>5</v>
      </c>
      <c r="E654" s="2">
        <v>0</v>
      </c>
      <c r="F654" s="2">
        <v>5</v>
      </c>
      <c r="G654" s="2">
        <v>5006</v>
      </c>
      <c r="H654" s="2" t="s">
        <v>66</v>
      </c>
      <c r="I654" s="2" t="s">
        <v>19</v>
      </c>
      <c r="J654" s="2" t="s">
        <v>67</v>
      </c>
      <c r="K654" s="2" t="str">
        <f>LOOKUP(A654,'[2]Collin Seedling for R'!$A$3:$A$51,'[2]Collin Seedling for R'!$R$3:$R$51)</f>
        <v>High</v>
      </c>
      <c r="L654" s="2" t="str">
        <f>LOOKUP(A654,'[2]Collin Seedling for R'!$A$3:$A$51,'[2]Collin Seedling for R'!$T$3:$T$51)</f>
        <v>FS</v>
      </c>
      <c r="M654" s="2" t="str">
        <f>LOOKUP(A654,'[2]Collin Seedling for R'!$A$3:$A$51,'[2]Collin Seedling for R'!$P$3:$P$51)</f>
        <v>Seeded</v>
      </c>
      <c r="N654" s="8">
        <f t="shared" si="10"/>
        <v>0</v>
      </c>
      <c r="O654" s="2" t="str">
        <f>LOOKUP(H654,[2]plantlist!$A$2:$A$943,[2]plantlist!$B$2:$B$943)</f>
        <v>G</v>
      </c>
    </row>
    <row r="655" spans="1:15" x14ac:dyDescent="0.2">
      <c r="A655" s="7" t="s">
        <v>252</v>
      </c>
      <c r="B655" s="2">
        <v>2008</v>
      </c>
      <c r="C655" s="2" t="s">
        <v>0</v>
      </c>
      <c r="D655" s="2">
        <v>4</v>
      </c>
      <c r="E655" s="2">
        <v>0</v>
      </c>
      <c r="F655" s="2">
        <v>4</v>
      </c>
      <c r="G655" s="2">
        <v>5006</v>
      </c>
      <c r="H655" s="2" t="s">
        <v>70</v>
      </c>
      <c r="I655" s="2" t="s">
        <v>2</v>
      </c>
      <c r="J655" s="2" t="s">
        <v>71</v>
      </c>
      <c r="K655" s="2" t="str">
        <f>LOOKUP(A655,'[2]Collin Seedling for R'!$A$3:$A$51,'[2]Collin Seedling for R'!$R$3:$R$51)</f>
        <v>High</v>
      </c>
      <c r="L655" s="2" t="str">
        <f>LOOKUP(A655,'[2]Collin Seedling for R'!$A$3:$A$51,'[2]Collin Seedling for R'!$T$3:$T$51)</f>
        <v>FS</v>
      </c>
      <c r="M655" s="2" t="str">
        <f>LOOKUP(A655,'[2]Collin Seedling for R'!$A$3:$A$51,'[2]Collin Seedling for R'!$P$3:$P$51)</f>
        <v>Seeded</v>
      </c>
      <c r="N655" s="8">
        <f t="shared" si="10"/>
        <v>0</v>
      </c>
      <c r="O655" s="2" t="str">
        <f>LOOKUP(H655,[2]plantlist!$A$2:$A$943,[2]plantlist!$B$2:$B$943)</f>
        <v>F</v>
      </c>
    </row>
    <row r="656" spans="1:15" x14ac:dyDescent="0.2">
      <c r="A656" s="7" t="s">
        <v>252</v>
      </c>
      <c r="B656" s="2">
        <v>2008</v>
      </c>
      <c r="C656" s="2" t="s">
        <v>0</v>
      </c>
      <c r="D656" s="2">
        <v>0</v>
      </c>
      <c r="E656" s="2">
        <v>100</v>
      </c>
      <c r="F656" s="2">
        <v>100</v>
      </c>
      <c r="G656" s="2">
        <v>5006</v>
      </c>
      <c r="H656" s="2" t="s">
        <v>74</v>
      </c>
      <c r="I656" s="2" t="s">
        <v>19</v>
      </c>
      <c r="J656" s="2" t="s">
        <v>75</v>
      </c>
      <c r="K656" s="2" t="str">
        <f>LOOKUP(A656,'[2]Collin Seedling for R'!$A$3:$A$51,'[2]Collin Seedling for R'!$R$3:$R$51)</f>
        <v>High</v>
      </c>
      <c r="L656" s="2" t="str">
        <f>LOOKUP(A656,'[2]Collin Seedling for R'!$A$3:$A$51,'[2]Collin Seedling for R'!$T$3:$T$51)</f>
        <v>FS</v>
      </c>
      <c r="M656" s="2" t="str">
        <f>LOOKUP(A656,'[2]Collin Seedling for R'!$A$3:$A$51,'[2]Collin Seedling for R'!$P$3:$P$51)</f>
        <v>Seeded</v>
      </c>
      <c r="N656" s="8">
        <f t="shared" si="10"/>
        <v>1.9976028765481422</v>
      </c>
      <c r="O656" s="2" t="str">
        <f>LOOKUP(H656,[2]plantlist!$A$2:$A$943,[2]plantlist!$B$2:$B$943)</f>
        <v>T</v>
      </c>
    </row>
    <row r="657" spans="1:15" x14ac:dyDescent="0.2">
      <c r="A657" s="7" t="s">
        <v>252</v>
      </c>
      <c r="B657" s="2">
        <v>2008</v>
      </c>
      <c r="C657" s="2" t="s">
        <v>0</v>
      </c>
      <c r="D657" s="2">
        <v>0</v>
      </c>
      <c r="E657" s="2">
        <v>307</v>
      </c>
      <c r="F657" s="2">
        <v>307</v>
      </c>
      <c r="G657" s="2">
        <v>5006</v>
      </c>
      <c r="H657" s="2" t="s">
        <v>16</v>
      </c>
      <c r="I657" s="2" t="s">
        <v>2</v>
      </c>
      <c r="J657" s="2" t="s">
        <v>17</v>
      </c>
      <c r="K657" s="2" t="str">
        <f>LOOKUP(A657,'[2]Collin Seedling for R'!$A$3:$A$51,'[2]Collin Seedling for R'!$R$3:$R$51)</f>
        <v>High</v>
      </c>
      <c r="L657" s="2" t="str">
        <f>LOOKUP(A657,'[2]Collin Seedling for R'!$A$3:$A$51,'[2]Collin Seedling for R'!$T$3:$T$51)</f>
        <v>FS</v>
      </c>
      <c r="M657" s="2" t="str">
        <f>LOOKUP(A657,'[2]Collin Seedling for R'!$A$3:$A$51,'[2]Collin Seedling for R'!$P$3:$P$51)</f>
        <v>Seeded</v>
      </c>
      <c r="N657" s="8">
        <f t="shared" si="10"/>
        <v>6.1326408310027967</v>
      </c>
      <c r="O657" s="2" t="str">
        <f>LOOKUP(H657,[2]plantlist!$A$2:$A$943,[2]plantlist!$B$2:$B$943)</f>
        <v>S</v>
      </c>
    </row>
    <row r="658" spans="1:15" x14ac:dyDescent="0.2">
      <c r="A658" s="7" t="s">
        <v>252</v>
      </c>
      <c r="B658" s="2">
        <v>2008</v>
      </c>
      <c r="C658" s="2" t="s">
        <v>0</v>
      </c>
      <c r="D658" s="2">
        <v>0</v>
      </c>
      <c r="E658" s="2">
        <v>237</v>
      </c>
      <c r="F658" s="2">
        <v>237</v>
      </c>
      <c r="G658" s="2">
        <v>5006</v>
      </c>
      <c r="H658" s="2" t="s">
        <v>23</v>
      </c>
      <c r="I658" s="2" t="s">
        <v>2</v>
      </c>
      <c r="J658" s="2" t="s">
        <v>24</v>
      </c>
      <c r="K658" s="2" t="str">
        <f>LOOKUP(A658,'[2]Collin Seedling for R'!$A$3:$A$51,'[2]Collin Seedling for R'!$R$3:$R$51)</f>
        <v>High</v>
      </c>
      <c r="L658" s="2" t="str">
        <f>LOOKUP(A658,'[2]Collin Seedling for R'!$A$3:$A$51,'[2]Collin Seedling for R'!$T$3:$T$51)</f>
        <v>FS</v>
      </c>
      <c r="M658" s="2" t="str">
        <f>LOOKUP(A658,'[2]Collin Seedling for R'!$A$3:$A$51,'[2]Collin Seedling for R'!$P$3:$P$51)</f>
        <v>Seeded</v>
      </c>
      <c r="N658" s="8">
        <f t="shared" si="10"/>
        <v>4.7343188174190969</v>
      </c>
      <c r="O658" s="2" t="str">
        <f>LOOKUP(H658,[2]plantlist!$A$2:$A$943,[2]plantlist!$B$2:$B$943)</f>
        <v>S</v>
      </c>
    </row>
    <row r="659" spans="1:15" x14ac:dyDescent="0.2">
      <c r="A659" s="7" t="s">
        <v>252</v>
      </c>
      <c r="B659" s="2">
        <v>2008</v>
      </c>
      <c r="C659" s="2" t="s">
        <v>0</v>
      </c>
      <c r="D659" s="2">
        <v>0</v>
      </c>
      <c r="E659" s="2">
        <v>50</v>
      </c>
      <c r="F659" s="2">
        <v>50</v>
      </c>
      <c r="G659" s="2">
        <v>5006</v>
      </c>
      <c r="H659" s="2" t="s">
        <v>253</v>
      </c>
      <c r="I659" s="2" t="s">
        <v>2</v>
      </c>
      <c r="J659" s="2" t="s">
        <v>254</v>
      </c>
      <c r="K659" s="2" t="str">
        <f>LOOKUP(A659,'[2]Collin Seedling for R'!$A$3:$A$51,'[2]Collin Seedling for R'!$R$3:$R$51)</f>
        <v>High</v>
      </c>
      <c r="L659" s="2" t="str">
        <f>LOOKUP(A659,'[2]Collin Seedling for R'!$A$3:$A$51,'[2]Collin Seedling for R'!$T$3:$T$51)</f>
        <v>FS</v>
      </c>
      <c r="M659" s="2" t="str">
        <f>LOOKUP(A659,'[2]Collin Seedling for R'!$A$3:$A$51,'[2]Collin Seedling for R'!$P$3:$P$51)</f>
        <v>Seeded</v>
      </c>
      <c r="N659" s="8">
        <f t="shared" si="10"/>
        <v>0.99880143827407109</v>
      </c>
      <c r="O659" s="2" t="str">
        <f>LOOKUP(H659,[2]plantlist!$A$2:$A$943,[2]plantlist!$B$2:$B$943)</f>
        <v>G</v>
      </c>
    </row>
    <row r="660" spans="1:15" x14ac:dyDescent="0.2">
      <c r="A660" s="7" t="s">
        <v>252</v>
      </c>
      <c r="B660" s="2">
        <v>2008</v>
      </c>
      <c r="C660" s="2" t="s">
        <v>0</v>
      </c>
      <c r="D660" s="2">
        <v>0</v>
      </c>
      <c r="E660" s="2">
        <v>1</v>
      </c>
      <c r="F660" s="2">
        <v>1</v>
      </c>
      <c r="G660" s="2">
        <v>5006</v>
      </c>
      <c r="H660" s="2" t="s">
        <v>250</v>
      </c>
      <c r="I660" s="2" t="s">
        <v>2</v>
      </c>
      <c r="J660" s="2" t="s">
        <v>251</v>
      </c>
      <c r="K660" s="2" t="str">
        <f>LOOKUP(A660,'[2]Collin Seedling for R'!$A$3:$A$51,'[2]Collin Seedling for R'!$R$3:$R$51)</f>
        <v>High</v>
      </c>
      <c r="L660" s="2" t="str">
        <f>LOOKUP(A660,'[2]Collin Seedling for R'!$A$3:$A$51,'[2]Collin Seedling for R'!$T$3:$T$51)</f>
        <v>FS</v>
      </c>
      <c r="M660" s="2" t="str">
        <f>LOOKUP(A660,'[2]Collin Seedling for R'!$A$3:$A$51,'[2]Collin Seedling for R'!$P$3:$P$51)</f>
        <v>Seeded</v>
      </c>
      <c r="N660" s="8">
        <f t="shared" si="10"/>
        <v>1.9976028765481421E-2</v>
      </c>
      <c r="O660" s="2" t="str">
        <f>LOOKUP(H660,[2]plantlist!$A$2:$A$943,[2]plantlist!$B$2:$B$943)</f>
        <v>F</v>
      </c>
    </row>
    <row r="661" spans="1:15" x14ac:dyDescent="0.2">
      <c r="A661" s="7" t="s">
        <v>252</v>
      </c>
      <c r="B661" s="2">
        <v>2008</v>
      </c>
      <c r="C661" s="2" t="s">
        <v>0</v>
      </c>
      <c r="D661" s="2">
        <v>0</v>
      </c>
      <c r="E661" s="2">
        <v>14</v>
      </c>
      <c r="F661" s="2">
        <v>14</v>
      </c>
      <c r="G661" s="2">
        <v>5006</v>
      </c>
      <c r="H661" s="2" t="s">
        <v>227</v>
      </c>
      <c r="I661" s="2" t="s">
        <v>2</v>
      </c>
      <c r="J661" s="2" t="s">
        <v>228</v>
      </c>
      <c r="K661" s="2" t="str">
        <f>LOOKUP(A661,'[2]Collin Seedling for R'!$A$3:$A$51,'[2]Collin Seedling for R'!$R$3:$R$51)</f>
        <v>High</v>
      </c>
      <c r="L661" s="2" t="str">
        <f>LOOKUP(A661,'[2]Collin Seedling for R'!$A$3:$A$51,'[2]Collin Seedling for R'!$T$3:$T$51)</f>
        <v>FS</v>
      </c>
      <c r="M661" s="2" t="str">
        <f>LOOKUP(A661,'[2]Collin Seedling for R'!$A$3:$A$51,'[2]Collin Seedling for R'!$P$3:$P$51)</f>
        <v>Seeded</v>
      </c>
      <c r="N661" s="8">
        <f t="shared" si="10"/>
        <v>0.27966440271673992</v>
      </c>
      <c r="O661" s="2" t="str">
        <f>LOOKUP(H661,[2]plantlist!$A$2:$A$943,[2]plantlist!$B$2:$B$943)</f>
        <v>G</v>
      </c>
    </row>
    <row r="662" spans="1:15" x14ac:dyDescent="0.2">
      <c r="A662" s="7" t="s">
        <v>252</v>
      </c>
      <c r="B662" s="2">
        <v>2008</v>
      </c>
      <c r="C662" s="2" t="s">
        <v>0</v>
      </c>
      <c r="D662" s="2">
        <v>0</v>
      </c>
      <c r="E662" s="2">
        <v>1</v>
      </c>
      <c r="F662" s="2">
        <v>1</v>
      </c>
      <c r="G662" s="2">
        <v>5006</v>
      </c>
      <c r="H662" s="2" t="s">
        <v>33</v>
      </c>
      <c r="I662" s="2" t="s">
        <v>2</v>
      </c>
      <c r="J662" s="2" t="s">
        <v>34</v>
      </c>
      <c r="K662" s="2" t="str">
        <f>LOOKUP(A662,'[2]Collin Seedling for R'!$A$3:$A$51,'[2]Collin Seedling for R'!$R$3:$R$51)</f>
        <v>High</v>
      </c>
      <c r="L662" s="2" t="str">
        <f>LOOKUP(A662,'[2]Collin Seedling for R'!$A$3:$A$51,'[2]Collin Seedling for R'!$T$3:$T$51)</f>
        <v>FS</v>
      </c>
      <c r="M662" s="2" t="str">
        <f>LOOKUP(A662,'[2]Collin Seedling for R'!$A$3:$A$51,'[2]Collin Seedling for R'!$P$3:$P$51)</f>
        <v>Seeded</v>
      </c>
      <c r="N662" s="8">
        <f t="shared" si="10"/>
        <v>1.9976028765481421E-2</v>
      </c>
      <c r="O662" s="2" t="str">
        <f>LOOKUP(H662,[2]plantlist!$A$2:$A$943,[2]plantlist!$B$2:$B$943)</f>
        <v>F</v>
      </c>
    </row>
    <row r="663" spans="1:15" x14ac:dyDescent="0.2">
      <c r="A663" s="7" t="s">
        <v>252</v>
      </c>
      <c r="B663" s="2">
        <v>2008</v>
      </c>
      <c r="C663" s="2" t="s">
        <v>0</v>
      </c>
      <c r="D663" s="2">
        <v>0</v>
      </c>
      <c r="E663" s="2">
        <v>207</v>
      </c>
      <c r="F663" s="2">
        <v>207</v>
      </c>
      <c r="G663" s="2">
        <v>5006</v>
      </c>
      <c r="H663" s="2" t="s">
        <v>92</v>
      </c>
      <c r="I663" s="2" t="s">
        <v>2</v>
      </c>
      <c r="J663" s="2" t="s">
        <v>93</v>
      </c>
      <c r="K663" s="2" t="str">
        <f>LOOKUP(A663,'[2]Collin Seedling for R'!$A$3:$A$51,'[2]Collin Seedling for R'!$R$3:$R$51)</f>
        <v>High</v>
      </c>
      <c r="L663" s="2" t="str">
        <f>LOOKUP(A663,'[2]Collin Seedling for R'!$A$3:$A$51,'[2]Collin Seedling for R'!$T$3:$T$51)</f>
        <v>FS</v>
      </c>
      <c r="M663" s="2" t="str">
        <f>LOOKUP(A663,'[2]Collin Seedling for R'!$A$3:$A$51,'[2]Collin Seedling for R'!$P$3:$P$51)</f>
        <v>Seeded</v>
      </c>
      <c r="N663" s="8">
        <f t="shared" si="10"/>
        <v>4.1350379544546545</v>
      </c>
      <c r="O663" s="2" t="str">
        <f>LOOKUP(H663,[2]plantlist!$A$2:$A$943,[2]plantlist!$B$2:$B$943)</f>
        <v>F</v>
      </c>
    </row>
    <row r="664" spans="1:15" x14ac:dyDescent="0.2">
      <c r="A664" s="7" t="s">
        <v>252</v>
      </c>
      <c r="B664" s="2">
        <v>2008</v>
      </c>
      <c r="C664" s="2" t="s">
        <v>0</v>
      </c>
      <c r="D664" s="2">
        <v>0</v>
      </c>
      <c r="E664" s="2">
        <v>10</v>
      </c>
      <c r="F664" s="2">
        <v>10</v>
      </c>
      <c r="G664" s="2">
        <v>5006</v>
      </c>
      <c r="H664" s="2" t="s">
        <v>255</v>
      </c>
      <c r="I664" s="2" t="s">
        <v>2</v>
      </c>
      <c r="J664" s="2" t="s">
        <v>256</v>
      </c>
      <c r="K664" s="2" t="str">
        <f>LOOKUP(A664,'[2]Collin Seedling for R'!$A$3:$A$51,'[2]Collin Seedling for R'!$R$3:$R$51)</f>
        <v>High</v>
      </c>
      <c r="L664" s="2" t="str">
        <f>LOOKUP(A664,'[2]Collin Seedling for R'!$A$3:$A$51,'[2]Collin Seedling for R'!$T$3:$T$51)</f>
        <v>FS</v>
      </c>
      <c r="M664" s="2" t="str">
        <f>LOOKUP(A664,'[2]Collin Seedling for R'!$A$3:$A$51,'[2]Collin Seedling for R'!$P$3:$P$51)</f>
        <v>Seeded</v>
      </c>
      <c r="N664" s="8">
        <f t="shared" si="10"/>
        <v>0.19976028765481421</v>
      </c>
      <c r="O664" s="2" t="str">
        <f>LOOKUP(H664,[2]plantlist!$A$2:$A$943,[2]plantlist!$B$2:$B$943)</f>
        <v>U</v>
      </c>
    </row>
    <row r="665" spans="1:15" x14ac:dyDescent="0.2">
      <c r="A665" s="7" t="s">
        <v>252</v>
      </c>
      <c r="B665" s="2">
        <v>2008</v>
      </c>
      <c r="C665" s="2" t="s">
        <v>0</v>
      </c>
      <c r="D665" s="2">
        <v>0</v>
      </c>
      <c r="E665" s="2">
        <v>23</v>
      </c>
      <c r="F665" s="2">
        <v>23</v>
      </c>
      <c r="G665" s="2">
        <v>5006</v>
      </c>
      <c r="H665" s="2" t="s">
        <v>78</v>
      </c>
      <c r="I665" s="2" t="s">
        <v>2</v>
      </c>
      <c r="J665" s="2" t="s">
        <v>79</v>
      </c>
      <c r="K665" s="2" t="str">
        <f>LOOKUP(A665,'[2]Collin Seedling for R'!$A$3:$A$51,'[2]Collin Seedling for R'!$R$3:$R$51)</f>
        <v>High</v>
      </c>
      <c r="L665" s="2" t="str">
        <f>LOOKUP(A665,'[2]Collin Seedling for R'!$A$3:$A$51,'[2]Collin Seedling for R'!$T$3:$T$51)</f>
        <v>FS</v>
      </c>
      <c r="M665" s="2" t="str">
        <f>LOOKUP(A665,'[2]Collin Seedling for R'!$A$3:$A$51,'[2]Collin Seedling for R'!$P$3:$P$51)</f>
        <v>Seeded</v>
      </c>
      <c r="N665" s="8">
        <f t="shared" si="10"/>
        <v>0.45944866160607267</v>
      </c>
      <c r="O665" s="2" t="str">
        <f>LOOKUP(H665,[2]plantlist!$A$2:$A$943,[2]plantlist!$B$2:$B$943)</f>
        <v>F</v>
      </c>
    </row>
    <row r="666" spans="1:15" x14ac:dyDescent="0.2">
      <c r="A666" s="2" t="s">
        <v>252</v>
      </c>
      <c r="B666" s="2">
        <v>2013</v>
      </c>
      <c r="C666" s="2" t="s">
        <v>0</v>
      </c>
      <c r="D666" s="2">
        <v>2995</v>
      </c>
      <c r="E666" s="2">
        <v>0</v>
      </c>
      <c r="F666" s="2">
        <v>2995</v>
      </c>
      <c r="G666" s="2">
        <v>5020</v>
      </c>
      <c r="H666" s="2" t="s">
        <v>1</v>
      </c>
      <c r="I666" s="2" t="s">
        <v>2</v>
      </c>
      <c r="J666" s="2" t="s">
        <v>3</v>
      </c>
      <c r="K666" s="2" t="str">
        <f>LOOKUP(A666,'[2]Collin Seedling for R'!$A$3:$A$51,'[2]Collin Seedling for R'!$R$3:$R$51)</f>
        <v>High</v>
      </c>
      <c r="L666" s="2" t="str">
        <f>LOOKUP(A666,'[2]Collin Seedling for R'!$A$3:$A$51,'[2]Collin Seedling for R'!$T$3:$T$51)</f>
        <v>FS</v>
      </c>
      <c r="M666" s="2" t="str">
        <f>LOOKUP(A666,'[2]Collin Seedling for R'!$A$3:$A$51,'[2]Collin Seedling for R'!$P$3:$P$51)</f>
        <v>Seeded</v>
      </c>
      <c r="N666" s="8">
        <f t="shared" si="10"/>
        <v>0</v>
      </c>
      <c r="O666" s="2" t="str">
        <f>LOOKUP(H666,[2]plantlist!$A$2:$A$943,[2]plantlist!$B$2:$B$943)</f>
        <v>F</v>
      </c>
    </row>
    <row r="667" spans="1:15" x14ac:dyDescent="0.2">
      <c r="A667" s="2" t="s">
        <v>252</v>
      </c>
      <c r="B667" s="2">
        <v>2013</v>
      </c>
      <c r="C667" s="2" t="s">
        <v>0</v>
      </c>
      <c r="D667" s="2">
        <v>1512</v>
      </c>
      <c r="E667" s="2">
        <v>0</v>
      </c>
      <c r="F667" s="2">
        <v>1512</v>
      </c>
      <c r="G667" s="2">
        <v>5020</v>
      </c>
      <c r="H667" s="2" t="s">
        <v>4</v>
      </c>
      <c r="I667" s="2" t="s">
        <v>2</v>
      </c>
      <c r="J667" s="2" t="s">
        <v>5</v>
      </c>
      <c r="K667" s="2" t="str">
        <f>LOOKUP(A667,'[2]Collin Seedling for R'!$A$3:$A$51,'[2]Collin Seedling for R'!$R$3:$R$51)</f>
        <v>High</v>
      </c>
      <c r="L667" s="2" t="str">
        <f>LOOKUP(A667,'[2]Collin Seedling for R'!$A$3:$A$51,'[2]Collin Seedling for R'!$T$3:$T$51)</f>
        <v>FS</v>
      </c>
      <c r="M667" s="2" t="str">
        <f>LOOKUP(A667,'[2]Collin Seedling for R'!$A$3:$A$51,'[2]Collin Seedling for R'!$P$3:$P$51)</f>
        <v>Seeded</v>
      </c>
      <c r="N667" s="8">
        <f t="shared" si="10"/>
        <v>0</v>
      </c>
      <c r="O667" s="2" t="str">
        <f>LOOKUP(H667,[2]plantlist!$A$2:$A$943,[2]plantlist!$B$2:$B$943)</f>
        <v>B</v>
      </c>
    </row>
    <row r="668" spans="1:15" x14ac:dyDescent="0.2">
      <c r="A668" s="2" t="s">
        <v>252</v>
      </c>
      <c r="B668" s="2">
        <v>2013</v>
      </c>
      <c r="C668" s="2" t="s">
        <v>0</v>
      </c>
      <c r="D668" s="2">
        <v>458</v>
      </c>
      <c r="E668" s="2">
        <v>4</v>
      </c>
      <c r="F668" s="2">
        <v>462</v>
      </c>
      <c r="G668" s="2">
        <v>5020</v>
      </c>
      <c r="H668" s="2" t="s">
        <v>6</v>
      </c>
      <c r="I668" s="2" t="s">
        <v>2</v>
      </c>
      <c r="J668" s="2" t="s">
        <v>7</v>
      </c>
      <c r="K668" s="2" t="str">
        <f>LOOKUP(A668,'[2]Collin Seedling for R'!$A$3:$A$51,'[2]Collin Seedling for R'!$R$3:$R$51)</f>
        <v>High</v>
      </c>
      <c r="L668" s="2" t="str">
        <f>LOOKUP(A668,'[2]Collin Seedling for R'!$A$3:$A$51,'[2]Collin Seedling for R'!$T$3:$T$51)</f>
        <v>FS</v>
      </c>
      <c r="M668" s="2" t="str">
        <f>LOOKUP(A668,'[2]Collin Seedling for R'!$A$3:$A$51,'[2]Collin Seedling for R'!$P$3:$P$51)</f>
        <v>Seeded</v>
      </c>
      <c r="N668" s="8">
        <f t="shared" si="10"/>
        <v>7.9681274900398405E-2</v>
      </c>
      <c r="O668" s="2" t="str">
        <f>LOOKUP(H668,[2]plantlist!$A$2:$A$943,[2]plantlist!$B$2:$B$943)</f>
        <v>L</v>
      </c>
    </row>
    <row r="669" spans="1:15" x14ac:dyDescent="0.2">
      <c r="A669" s="2" t="s">
        <v>252</v>
      </c>
      <c r="B669" s="2">
        <v>2013</v>
      </c>
      <c r="C669" s="2" t="s">
        <v>0</v>
      </c>
      <c r="D669" s="2">
        <v>48</v>
      </c>
      <c r="E669" s="2">
        <v>2</v>
      </c>
      <c r="F669" s="2">
        <v>50</v>
      </c>
      <c r="G669" s="2">
        <v>5020</v>
      </c>
      <c r="H669" s="2" t="s">
        <v>10</v>
      </c>
      <c r="I669" s="2" t="s">
        <v>2</v>
      </c>
      <c r="J669" s="2" t="s">
        <v>11</v>
      </c>
      <c r="K669" s="2" t="str">
        <f>LOOKUP(A669,'[2]Collin Seedling for R'!$A$3:$A$51,'[2]Collin Seedling for R'!$R$3:$R$51)</f>
        <v>High</v>
      </c>
      <c r="L669" s="2" t="str">
        <f>LOOKUP(A669,'[2]Collin Seedling for R'!$A$3:$A$51,'[2]Collin Seedling for R'!$T$3:$T$51)</f>
        <v>FS</v>
      </c>
      <c r="M669" s="2" t="str">
        <f>LOOKUP(A669,'[2]Collin Seedling for R'!$A$3:$A$51,'[2]Collin Seedling for R'!$P$3:$P$51)</f>
        <v>Seeded</v>
      </c>
      <c r="N669" s="8">
        <f t="shared" si="10"/>
        <v>3.9840637450199202E-2</v>
      </c>
      <c r="O669" s="2" t="str">
        <f>LOOKUP(H669,[2]plantlist!$A$2:$A$943,[2]plantlist!$B$2:$B$943)</f>
        <v>L</v>
      </c>
    </row>
    <row r="670" spans="1:15" x14ac:dyDescent="0.2">
      <c r="A670" s="2" t="s">
        <v>252</v>
      </c>
      <c r="B670" s="2">
        <v>2013</v>
      </c>
      <c r="C670" s="2" t="s">
        <v>0</v>
      </c>
      <c r="D670" s="2">
        <v>6</v>
      </c>
      <c r="E670" s="2">
        <v>46</v>
      </c>
      <c r="F670" s="2">
        <v>52</v>
      </c>
      <c r="G670" s="2">
        <v>5020</v>
      </c>
      <c r="H670" s="2" t="s">
        <v>68</v>
      </c>
      <c r="I670" s="2" t="s">
        <v>2</v>
      </c>
      <c r="J670" s="2" t="s">
        <v>69</v>
      </c>
      <c r="K670" s="2" t="str">
        <f>LOOKUP(A670,'[2]Collin Seedling for R'!$A$3:$A$51,'[2]Collin Seedling for R'!$R$3:$R$51)</f>
        <v>High</v>
      </c>
      <c r="L670" s="2" t="str">
        <f>LOOKUP(A670,'[2]Collin Seedling for R'!$A$3:$A$51,'[2]Collin Seedling for R'!$T$3:$T$51)</f>
        <v>FS</v>
      </c>
      <c r="M670" s="2" t="str">
        <f>LOOKUP(A670,'[2]Collin Seedling for R'!$A$3:$A$51,'[2]Collin Seedling for R'!$P$3:$P$51)</f>
        <v>Seeded</v>
      </c>
      <c r="N670" s="8">
        <f t="shared" si="10"/>
        <v>0.91633466135458164</v>
      </c>
      <c r="O670" s="2" t="str">
        <f>LOOKUP(H670,[2]plantlist!$A$2:$A$943,[2]plantlist!$B$2:$B$943)</f>
        <v>G</v>
      </c>
    </row>
    <row r="671" spans="1:15" x14ac:dyDescent="0.2">
      <c r="A671" s="2" t="s">
        <v>252</v>
      </c>
      <c r="B671" s="2">
        <v>2013</v>
      </c>
      <c r="C671" s="2" t="s">
        <v>0</v>
      </c>
      <c r="D671" s="2">
        <v>1</v>
      </c>
      <c r="E671" s="2">
        <v>22</v>
      </c>
      <c r="F671" s="2">
        <v>23</v>
      </c>
      <c r="G671" s="2">
        <v>5020</v>
      </c>
      <c r="H671" s="2" t="s">
        <v>70</v>
      </c>
      <c r="I671" s="2" t="s">
        <v>2</v>
      </c>
      <c r="J671" s="2" t="s">
        <v>71</v>
      </c>
      <c r="K671" s="2" t="str">
        <f>LOOKUP(A671,'[2]Collin Seedling for R'!$A$3:$A$51,'[2]Collin Seedling for R'!$R$3:$R$51)</f>
        <v>High</v>
      </c>
      <c r="L671" s="2" t="str">
        <f>LOOKUP(A671,'[2]Collin Seedling for R'!$A$3:$A$51,'[2]Collin Seedling for R'!$T$3:$T$51)</f>
        <v>FS</v>
      </c>
      <c r="M671" s="2" t="str">
        <f>LOOKUP(A671,'[2]Collin Seedling for R'!$A$3:$A$51,'[2]Collin Seedling for R'!$P$3:$P$51)</f>
        <v>Seeded</v>
      </c>
      <c r="N671" s="8">
        <f t="shared" si="10"/>
        <v>0.43824701195219129</v>
      </c>
      <c r="O671" s="2" t="str">
        <f>LOOKUP(H671,[2]plantlist!$A$2:$A$943,[2]plantlist!$B$2:$B$943)</f>
        <v>F</v>
      </c>
    </row>
    <row r="672" spans="1:15" x14ac:dyDescent="0.2">
      <c r="A672" s="2" t="s">
        <v>252</v>
      </c>
      <c r="B672" s="2">
        <v>2013</v>
      </c>
      <c r="C672" s="2" t="s">
        <v>0</v>
      </c>
      <c r="D672" s="2">
        <v>0</v>
      </c>
      <c r="E672" s="2">
        <v>9</v>
      </c>
      <c r="F672" s="2">
        <v>9</v>
      </c>
      <c r="G672" s="2">
        <v>5020</v>
      </c>
      <c r="H672" s="2" t="s">
        <v>72</v>
      </c>
      <c r="I672" s="2" t="s">
        <v>2</v>
      </c>
      <c r="J672" s="2" t="s">
        <v>73</v>
      </c>
      <c r="K672" s="2" t="str">
        <f>LOOKUP(A672,'[2]Collin Seedling for R'!$A$3:$A$51,'[2]Collin Seedling for R'!$R$3:$R$51)</f>
        <v>High</v>
      </c>
      <c r="L672" s="2" t="str">
        <f>LOOKUP(A672,'[2]Collin Seedling for R'!$A$3:$A$51,'[2]Collin Seedling for R'!$T$3:$T$51)</f>
        <v>FS</v>
      </c>
      <c r="M672" s="2" t="str">
        <f>LOOKUP(A672,'[2]Collin Seedling for R'!$A$3:$A$51,'[2]Collin Seedling for R'!$P$3:$P$51)</f>
        <v>Seeded</v>
      </c>
      <c r="N672" s="8">
        <f t="shared" si="10"/>
        <v>0.17928286852589642</v>
      </c>
      <c r="O672" s="2" t="str">
        <f>LOOKUP(H672,[2]plantlist!$A$2:$A$943,[2]plantlist!$B$2:$B$943)</f>
        <v>F</v>
      </c>
    </row>
    <row r="673" spans="1:15" x14ac:dyDescent="0.2">
      <c r="A673" s="2" t="s">
        <v>252</v>
      </c>
      <c r="B673" s="2">
        <v>2013</v>
      </c>
      <c r="C673" s="2" t="s">
        <v>0</v>
      </c>
      <c r="D673" s="2">
        <v>0</v>
      </c>
      <c r="E673" s="2">
        <v>1060</v>
      </c>
      <c r="F673" s="2">
        <v>1060</v>
      </c>
      <c r="G673" s="2">
        <v>5020</v>
      </c>
      <c r="H673" s="2" t="s">
        <v>74</v>
      </c>
      <c r="I673" s="2" t="s">
        <v>19</v>
      </c>
      <c r="J673" s="2" t="s">
        <v>75</v>
      </c>
      <c r="K673" s="2" t="str">
        <f>LOOKUP(A673,'[2]Collin Seedling for R'!$A$3:$A$51,'[2]Collin Seedling for R'!$R$3:$R$51)</f>
        <v>High</v>
      </c>
      <c r="L673" s="2" t="str">
        <f>LOOKUP(A673,'[2]Collin Seedling for R'!$A$3:$A$51,'[2]Collin Seedling for R'!$T$3:$T$51)</f>
        <v>FS</v>
      </c>
      <c r="M673" s="2" t="str">
        <f>LOOKUP(A673,'[2]Collin Seedling for R'!$A$3:$A$51,'[2]Collin Seedling for R'!$P$3:$P$51)</f>
        <v>Seeded</v>
      </c>
      <c r="N673" s="8">
        <f t="shared" si="10"/>
        <v>21.115537848605577</v>
      </c>
      <c r="O673" s="2" t="str">
        <f>LOOKUP(H673,[2]plantlist!$A$2:$A$943,[2]plantlist!$B$2:$B$943)</f>
        <v>T</v>
      </c>
    </row>
    <row r="674" spans="1:15" x14ac:dyDescent="0.2">
      <c r="A674" s="2" t="s">
        <v>252</v>
      </c>
      <c r="B674" s="2">
        <v>2013</v>
      </c>
      <c r="C674" s="2" t="s">
        <v>0</v>
      </c>
      <c r="D674" s="2">
        <v>0</v>
      </c>
      <c r="E674" s="2">
        <v>13</v>
      </c>
      <c r="F674" s="2">
        <v>13</v>
      </c>
      <c r="G674" s="2">
        <v>5020</v>
      </c>
      <c r="H674" s="2" t="s">
        <v>76</v>
      </c>
      <c r="I674" s="2" t="s">
        <v>2</v>
      </c>
      <c r="J674" s="2" t="s">
        <v>77</v>
      </c>
      <c r="K674" s="2" t="str">
        <f>LOOKUP(A674,'[2]Collin Seedling for R'!$A$3:$A$51,'[2]Collin Seedling for R'!$R$3:$R$51)</f>
        <v>High</v>
      </c>
      <c r="L674" s="2" t="str">
        <f>LOOKUP(A674,'[2]Collin Seedling for R'!$A$3:$A$51,'[2]Collin Seedling for R'!$T$3:$T$51)</f>
        <v>FS</v>
      </c>
      <c r="M674" s="2" t="str">
        <f>LOOKUP(A674,'[2]Collin Seedling for R'!$A$3:$A$51,'[2]Collin Seedling for R'!$P$3:$P$51)</f>
        <v>Seeded</v>
      </c>
      <c r="N674" s="8">
        <f t="shared" si="10"/>
        <v>0.25896414342629481</v>
      </c>
      <c r="O674" s="2" t="str">
        <f>LOOKUP(H674,[2]plantlist!$A$2:$A$943,[2]plantlist!$B$2:$B$943)</f>
        <v>F</v>
      </c>
    </row>
    <row r="675" spans="1:15" x14ac:dyDescent="0.2">
      <c r="A675" s="2" t="s">
        <v>252</v>
      </c>
      <c r="B675" s="2">
        <v>2013</v>
      </c>
      <c r="C675" s="2" t="s">
        <v>0</v>
      </c>
      <c r="D675" s="2">
        <v>0</v>
      </c>
      <c r="E675" s="2">
        <v>11</v>
      </c>
      <c r="F675" s="2">
        <v>11</v>
      </c>
      <c r="G675" s="2">
        <v>5020</v>
      </c>
      <c r="H675" s="2" t="s">
        <v>12</v>
      </c>
      <c r="I675" s="2" t="s">
        <v>2</v>
      </c>
      <c r="J675" s="2" t="s">
        <v>13</v>
      </c>
      <c r="K675" s="2" t="str">
        <f>LOOKUP(A675,'[2]Collin Seedling for R'!$A$3:$A$51,'[2]Collin Seedling for R'!$R$3:$R$51)</f>
        <v>High</v>
      </c>
      <c r="L675" s="2" t="str">
        <f>LOOKUP(A675,'[2]Collin Seedling for R'!$A$3:$A$51,'[2]Collin Seedling for R'!$T$3:$T$51)</f>
        <v>FS</v>
      </c>
      <c r="M675" s="2" t="str">
        <f>LOOKUP(A675,'[2]Collin Seedling for R'!$A$3:$A$51,'[2]Collin Seedling for R'!$P$3:$P$51)</f>
        <v>Seeded</v>
      </c>
      <c r="N675" s="8">
        <f t="shared" si="10"/>
        <v>0.21912350597609564</v>
      </c>
      <c r="O675" s="2" t="str">
        <f>LOOKUP(H675,[2]plantlist!$A$2:$A$943,[2]plantlist!$B$2:$B$943)</f>
        <v>G</v>
      </c>
    </row>
    <row r="676" spans="1:15" x14ac:dyDescent="0.2">
      <c r="A676" s="2" t="s">
        <v>252</v>
      </c>
      <c r="B676" s="2">
        <v>2013</v>
      </c>
      <c r="C676" s="2" t="s">
        <v>0</v>
      </c>
      <c r="D676" s="2">
        <v>0</v>
      </c>
      <c r="E676" s="2">
        <v>365</v>
      </c>
      <c r="F676" s="2">
        <v>365</v>
      </c>
      <c r="G676" s="2">
        <v>5020</v>
      </c>
      <c r="H676" s="2" t="s">
        <v>23</v>
      </c>
      <c r="I676" s="2" t="s">
        <v>2</v>
      </c>
      <c r="J676" s="2" t="s">
        <v>24</v>
      </c>
      <c r="K676" s="2" t="str">
        <f>LOOKUP(A676,'[2]Collin Seedling for R'!$A$3:$A$51,'[2]Collin Seedling for R'!$R$3:$R$51)</f>
        <v>High</v>
      </c>
      <c r="L676" s="2" t="str">
        <f>LOOKUP(A676,'[2]Collin Seedling for R'!$A$3:$A$51,'[2]Collin Seedling for R'!$T$3:$T$51)</f>
        <v>FS</v>
      </c>
      <c r="M676" s="2" t="str">
        <f>LOOKUP(A676,'[2]Collin Seedling for R'!$A$3:$A$51,'[2]Collin Seedling for R'!$P$3:$P$51)</f>
        <v>Seeded</v>
      </c>
      <c r="N676" s="8">
        <f t="shared" si="10"/>
        <v>7.2709163346613552</v>
      </c>
      <c r="O676" s="2" t="str">
        <f>LOOKUP(H676,[2]plantlist!$A$2:$A$943,[2]plantlist!$B$2:$B$943)</f>
        <v>S</v>
      </c>
    </row>
    <row r="677" spans="1:15" x14ac:dyDescent="0.2">
      <c r="A677" s="2" t="s">
        <v>252</v>
      </c>
      <c r="B677" s="2">
        <v>2013</v>
      </c>
      <c r="C677" s="2" t="s">
        <v>0</v>
      </c>
      <c r="D677" s="2">
        <v>0</v>
      </c>
      <c r="E677" s="2">
        <v>5</v>
      </c>
      <c r="F677" s="2">
        <v>5</v>
      </c>
      <c r="G677" s="2">
        <v>5020</v>
      </c>
      <c r="H677" s="2" t="s">
        <v>78</v>
      </c>
      <c r="I677" s="2" t="s">
        <v>2</v>
      </c>
      <c r="J677" s="2" t="s">
        <v>79</v>
      </c>
      <c r="K677" s="2" t="str">
        <f>LOOKUP(A677,'[2]Collin Seedling for R'!$A$3:$A$51,'[2]Collin Seedling for R'!$R$3:$R$51)</f>
        <v>High</v>
      </c>
      <c r="L677" s="2" t="str">
        <f>LOOKUP(A677,'[2]Collin Seedling for R'!$A$3:$A$51,'[2]Collin Seedling for R'!$T$3:$T$51)</f>
        <v>FS</v>
      </c>
      <c r="M677" s="2" t="str">
        <f>LOOKUP(A677,'[2]Collin Seedling for R'!$A$3:$A$51,'[2]Collin Seedling for R'!$P$3:$P$51)</f>
        <v>Seeded</v>
      </c>
      <c r="N677" s="8">
        <f t="shared" si="10"/>
        <v>9.9601593625498003E-2</v>
      </c>
      <c r="O677" s="2" t="str">
        <f>LOOKUP(H677,[2]plantlist!$A$2:$A$943,[2]plantlist!$B$2:$B$943)</f>
        <v>F</v>
      </c>
    </row>
    <row r="678" spans="1:15" x14ac:dyDescent="0.2">
      <c r="A678" s="2" t="s">
        <v>252</v>
      </c>
      <c r="B678" s="2">
        <v>2013</v>
      </c>
      <c r="C678" s="2" t="s">
        <v>0</v>
      </c>
      <c r="D678" s="2">
        <v>0</v>
      </c>
      <c r="E678" s="2">
        <v>54</v>
      </c>
      <c r="F678" s="2">
        <v>54</v>
      </c>
      <c r="G678" s="2">
        <v>5020</v>
      </c>
      <c r="H678" s="2" t="s">
        <v>45</v>
      </c>
      <c r="I678" s="2" t="s">
        <v>2</v>
      </c>
      <c r="J678" s="2" t="s">
        <v>46</v>
      </c>
      <c r="K678" s="2" t="str">
        <f>LOOKUP(A678,'[2]Collin Seedling for R'!$A$3:$A$51,'[2]Collin Seedling for R'!$R$3:$R$51)</f>
        <v>High</v>
      </c>
      <c r="L678" s="2" t="str">
        <f>LOOKUP(A678,'[2]Collin Seedling for R'!$A$3:$A$51,'[2]Collin Seedling for R'!$T$3:$T$51)</f>
        <v>FS</v>
      </c>
      <c r="M678" s="2" t="str">
        <f>LOOKUP(A678,'[2]Collin Seedling for R'!$A$3:$A$51,'[2]Collin Seedling for R'!$P$3:$P$51)</f>
        <v>Seeded</v>
      </c>
      <c r="N678" s="8">
        <f t="shared" si="10"/>
        <v>1.0756972111553786</v>
      </c>
      <c r="O678" s="2" t="str">
        <f>LOOKUP(H678,[2]plantlist!$A$2:$A$943,[2]plantlist!$B$2:$B$943)</f>
        <v>F</v>
      </c>
    </row>
    <row r="679" spans="1:15" x14ac:dyDescent="0.2">
      <c r="A679" s="2" t="s">
        <v>252</v>
      </c>
      <c r="B679" s="2">
        <v>2013</v>
      </c>
      <c r="C679" s="2" t="s">
        <v>0</v>
      </c>
      <c r="D679" s="2">
        <v>0</v>
      </c>
      <c r="E679" s="2">
        <v>1</v>
      </c>
      <c r="F679" s="2">
        <v>1</v>
      </c>
      <c r="G679" s="2">
        <v>5020</v>
      </c>
      <c r="H679" s="2" t="s">
        <v>80</v>
      </c>
      <c r="I679" s="2" t="s">
        <v>2</v>
      </c>
      <c r="J679" s="2" t="s">
        <v>81</v>
      </c>
      <c r="K679" s="2" t="str">
        <f>LOOKUP(A679,'[2]Collin Seedling for R'!$A$3:$A$51,'[2]Collin Seedling for R'!$R$3:$R$51)</f>
        <v>High</v>
      </c>
      <c r="L679" s="2" t="str">
        <f>LOOKUP(A679,'[2]Collin Seedling for R'!$A$3:$A$51,'[2]Collin Seedling for R'!$T$3:$T$51)</f>
        <v>FS</v>
      </c>
      <c r="M679" s="2" t="str">
        <f>LOOKUP(A679,'[2]Collin Seedling for R'!$A$3:$A$51,'[2]Collin Seedling for R'!$P$3:$P$51)</f>
        <v>Seeded</v>
      </c>
      <c r="N679" s="8">
        <f t="shared" si="10"/>
        <v>1.9920318725099601E-2</v>
      </c>
      <c r="O679" s="2" t="str">
        <f>LOOKUP(H679,[2]plantlist!$A$2:$A$943,[2]plantlist!$B$2:$B$943)</f>
        <v>B</v>
      </c>
    </row>
    <row r="680" spans="1:15" x14ac:dyDescent="0.2">
      <c r="A680" s="2" t="s">
        <v>252</v>
      </c>
      <c r="B680" s="2">
        <v>2013</v>
      </c>
      <c r="C680" s="2" t="s">
        <v>0</v>
      </c>
      <c r="D680" s="2">
        <v>0</v>
      </c>
      <c r="E680" s="2">
        <v>3</v>
      </c>
      <c r="F680" s="2">
        <v>3</v>
      </c>
      <c r="G680" s="2">
        <v>5020</v>
      </c>
      <c r="H680" s="2" t="s">
        <v>82</v>
      </c>
      <c r="I680" s="2" t="s">
        <v>2</v>
      </c>
      <c r="J680" s="2" t="s">
        <v>83</v>
      </c>
      <c r="K680" s="2" t="str">
        <f>LOOKUP(A680,'[2]Collin Seedling for R'!$A$3:$A$51,'[2]Collin Seedling for R'!$R$3:$R$51)</f>
        <v>High</v>
      </c>
      <c r="L680" s="2" t="str">
        <f>LOOKUP(A680,'[2]Collin Seedling for R'!$A$3:$A$51,'[2]Collin Seedling for R'!$T$3:$T$51)</f>
        <v>FS</v>
      </c>
      <c r="M680" s="2" t="str">
        <f>LOOKUP(A680,'[2]Collin Seedling for R'!$A$3:$A$51,'[2]Collin Seedling for R'!$P$3:$P$51)</f>
        <v>Seeded</v>
      </c>
      <c r="N680" s="8">
        <f t="shared" si="10"/>
        <v>5.97609561752988E-2</v>
      </c>
      <c r="O680" s="2" t="str">
        <f>LOOKUP(H680,[2]plantlist!$A$2:$A$943,[2]plantlist!$B$2:$B$943)</f>
        <v>F</v>
      </c>
    </row>
    <row r="681" spans="1:15" x14ac:dyDescent="0.2">
      <c r="A681" s="2" t="s">
        <v>252</v>
      </c>
      <c r="B681" s="2">
        <v>2013</v>
      </c>
      <c r="C681" s="2" t="s">
        <v>0</v>
      </c>
      <c r="D681" s="2">
        <v>0</v>
      </c>
      <c r="E681" s="2">
        <v>1</v>
      </c>
      <c r="F681" s="2">
        <v>1</v>
      </c>
      <c r="G681" s="2">
        <v>5020</v>
      </c>
      <c r="H681" s="2" t="s">
        <v>66</v>
      </c>
      <c r="I681" s="2" t="s">
        <v>2</v>
      </c>
      <c r="J681" s="2" t="s">
        <v>67</v>
      </c>
      <c r="K681" s="2" t="str">
        <f>LOOKUP(A681,'[2]Collin Seedling for R'!$A$3:$A$51,'[2]Collin Seedling for R'!$R$3:$R$51)</f>
        <v>High</v>
      </c>
      <c r="L681" s="2" t="str">
        <f>LOOKUP(A681,'[2]Collin Seedling for R'!$A$3:$A$51,'[2]Collin Seedling for R'!$T$3:$T$51)</f>
        <v>FS</v>
      </c>
      <c r="M681" s="2" t="str">
        <f>LOOKUP(A681,'[2]Collin Seedling for R'!$A$3:$A$51,'[2]Collin Seedling for R'!$P$3:$P$51)</f>
        <v>Seeded</v>
      </c>
      <c r="N681" s="8">
        <f t="shared" si="10"/>
        <v>1.9920318725099601E-2</v>
      </c>
      <c r="O681" s="2" t="str">
        <f>LOOKUP(H681,[2]plantlist!$A$2:$A$943,[2]plantlist!$B$2:$B$943)</f>
        <v>G</v>
      </c>
    </row>
    <row r="682" spans="1:15" x14ac:dyDescent="0.2">
      <c r="A682" s="2" t="s">
        <v>252</v>
      </c>
      <c r="B682" s="2">
        <v>2013</v>
      </c>
      <c r="C682" s="2" t="s">
        <v>0</v>
      </c>
      <c r="D682" s="2">
        <v>0</v>
      </c>
      <c r="E682" s="2">
        <v>44</v>
      </c>
      <c r="F682" s="2">
        <v>44</v>
      </c>
      <c r="G682" s="2">
        <v>5020</v>
      </c>
      <c r="H682" s="2" t="s">
        <v>8</v>
      </c>
      <c r="I682" s="2" t="s">
        <v>2</v>
      </c>
      <c r="J682" s="2" t="s">
        <v>9</v>
      </c>
      <c r="K682" s="2" t="str">
        <f>LOOKUP(A682,'[2]Collin Seedling for R'!$A$3:$A$51,'[2]Collin Seedling for R'!$R$3:$R$51)</f>
        <v>High</v>
      </c>
      <c r="L682" s="2" t="str">
        <f>LOOKUP(A682,'[2]Collin Seedling for R'!$A$3:$A$51,'[2]Collin Seedling for R'!$T$3:$T$51)</f>
        <v>FS</v>
      </c>
      <c r="M682" s="2" t="str">
        <f>LOOKUP(A682,'[2]Collin Seedling for R'!$A$3:$A$51,'[2]Collin Seedling for R'!$P$3:$P$51)</f>
        <v>Seeded</v>
      </c>
      <c r="N682" s="8">
        <f t="shared" si="10"/>
        <v>0.87649402390438258</v>
      </c>
      <c r="O682" s="2" t="str">
        <f>LOOKUP(H682,[2]plantlist!$A$2:$A$943,[2]plantlist!$B$2:$B$943)</f>
        <v>G</v>
      </c>
    </row>
    <row r="683" spans="1:15" x14ac:dyDescent="0.2">
      <c r="A683" s="2" t="s">
        <v>252</v>
      </c>
      <c r="B683" s="2">
        <v>2013</v>
      </c>
      <c r="C683" s="2" t="s">
        <v>0</v>
      </c>
      <c r="D683" s="2">
        <v>0</v>
      </c>
      <c r="E683" s="2">
        <v>96</v>
      </c>
      <c r="F683" s="2">
        <v>96</v>
      </c>
      <c r="G683" s="2">
        <v>5020</v>
      </c>
      <c r="H683" s="2" t="s">
        <v>16</v>
      </c>
      <c r="I683" s="2" t="s">
        <v>2</v>
      </c>
      <c r="J683" s="2" t="s">
        <v>17</v>
      </c>
      <c r="K683" s="2" t="str">
        <f>LOOKUP(A683,'[2]Collin Seedling for R'!$A$3:$A$51,'[2]Collin Seedling for R'!$R$3:$R$51)</f>
        <v>High</v>
      </c>
      <c r="L683" s="2" t="str">
        <f>LOOKUP(A683,'[2]Collin Seedling for R'!$A$3:$A$51,'[2]Collin Seedling for R'!$T$3:$T$51)</f>
        <v>FS</v>
      </c>
      <c r="M683" s="2" t="str">
        <f>LOOKUP(A683,'[2]Collin Seedling for R'!$A$3:$A$51,'[2]Collin Seedling for R'!$P$3:$P$51)</f>
        <v>Seeded</v>
      </c>
      <c r="N683" s="8">
        <f t="shared" si="10"/>
        <v>1.9123505976095616</v>
      </c>
      <c r="O683" s="2" t="str">
        <f>LOOKUP(H683,[2]plantlist!$A$2:$A$943,[2]plantlist!$B$2:$B$943)</f>
        <v>S</v>
      </c>
    </row>
    <row r="684" spans="1:15" x14ac:dyDescent="0.2">
      <c r="A684" t="s">
        <v>252</v>
      </c>
      <c r="B684">
        <v>2016</v>
      </c>
      <c r="C684" t="s">
        <v>0</v>
      </c>
      <c r="D684">
        <v>2680</v>
      </c>
      <c r="E684">
        <v>0</v>
      </c>
      <c r="F684">
        <v>2680</v>
      </c>
      <c r="G684">
        <v>5000</v>
      </c>
      <c r="H684" t="s">
        <v>4</v>
      </c>
      <c r="I684" t="s">
        <v>2</v>
      </c>
      <c r="J684" t="s">
        <v>5</v>
      </c>
      <c r="K684" s="2" t="str">
        <f>LOOKUP(A684,'[2]Collin Seedling for R'!$A$3:$A$51,'[2]Collin Seedling for R'!$R$3:$R$51)</f>
        <v>High</v>
      </c>
      <c r="L684" s="2" t="str">
        <f>LOOKUP(A684,'[2]Collin Seedling for R'!$A$3:$A$51,'[2]Collin Seedling for R'!$T$3:$T$51)</f>
        <v>FS</v>
      </c>
      <c r="M684" s="2" t="str">
        <f>LOOKUP(A684,'[2]Collin Seedling for R'!$A$3:$A$51,'[2]Collin Seedling for R'!$P$3:$P$51)</f>
        <v>Seeded</v>
      </c>
      <c r="N684" s="8">
        <f t="shared" si="10"/>
        <v>0</v>
      </c>
      <c r="O684" s="2" t="str">
        <f>LOOKUP(H684,[2]plantlist!$A$2:$A$943,[2]plantlist!$B$2:$B$943)</f>
        <v>B</v>
      </c>
    </row>
    <row r="685" spans="1:15" x14ac:dyDescent="0.2">
      <c r="A685" t="s">
        <v>252</v>
      </c>
      <c r="B685">
        <v>2016</v>
      </c>
      <c r="C685" t="s">
        <v>0</v>
      </c>
      <c r="D685">
        <v>923</v>
      </c>
      <c r="E685">
        <v>263</v>
      </c>
      <c r="F685">
        <v>1186</v>
      </c>
      <c r="G685">
        <v>5000</v>
      </c>
      <c r="H685" t="s">
        <v>6</v>
      </c>
      <c r="I685" t="s">
        <v>2</v>
      </c>
      <c r="J685" t="s">
        <v>7</v>
      </c>
      <c r="K685" s="2" t="str">
        <f>LOOKUP(A685,'[2]Collin Seedling for R'!$A$3:$A$51,'[2]Collin Seedling for R'!$R$3:$R$51)</f>
        <v>High</v>
      </c>
      <c r="L685" s="2" t="str">
        <f>LOOKUP(A685,'[2]Collin Seedling for R'!$A$3:$A$51,'[2]Collin Seedling for R'!$T$3:$T$51)</f>
        <v>FS</v>
      </c>
      <c r="M685" s="2" t="str">
        <f>LOOKUP(A685,'[2]Collin Seedling for R'!$A$3:$A$51,'[2]Collin Seedling for R'!$P$3:$P$51)</f>
        <v>Seeded</v>
      </c>
      <c r="N685" s="8">
        <f t="shared" si="10"/>
        <v>5.26</v>
      </c>
      <c r="O685" s="2" t="str">
        <f>LOOKUP(H685,[2]plantlist!$A$2:$A$943,[2]plantlist!$B$2:$B$943)</f>
        <v>L</v>
      </c>
    </row>
    <row r="686" spans="1:15" x14ac:dyDescent="0.2">
      <c r="A686" t="s">
        <v>252</v>
      </c>
      <c r="B686">
        <v>2016</v>
      </c>
      <c r="C686" t="s">
        <v>0</v>
      </c>
      <c r="D686">
        <v>876</v>
      </c>
      <c r="E686">
        <v>0</v>
      </c>
      <c r="F686">
        <v>876</v>
      </c>
      <c r="G686">
        <v>5000</v>
      </c>
      <c r="H686" t="s">
        <v>1</v>
      </c>
      <c r="I686" t="s">
        <v>2</v>
      </c>
      <c r="J686" t="s">
        <v>3</v>
      </c>
      <c r="K686" s="2" t="str">
        <f>LOOKUP(A686,'[2]Collin Seedling for R'!$A$3:$A$51,'[2]Collin Seedling for R'!$R$3:$R$51)</f>
        <v>High</v>
      </c>
      <c r="L686" s="2" t="str">
        <f>LOOKUP(A686,'[2]Collin Seedling for R'!$A$3:$A$51,'[2]Collin Seedling for R'!$T$3:$T$51)</f>
        <v>FS</v>
      </c>
      <c r="M686" s="2" t="str">
        <f>LOOKUP(A686,'[2]Collin Seedling for R'!$A$3:$A$51,'[2]Collin Seedling for R'!$P$3:$P$51)</f>
        <v>Seeded</v>
      </c>
      <c r="N686" s="8">
        <f t="shared" si="10"/>
        <v>0</v>
      </c>
      <c r="O686" s="2" t="str">
        <f>LOOKUP(H686,[2]plantlist!$A$2:$A$943,[2]plantlist!$B$2:$B$943)</f>
        <v>F</v>
      </c>
    </row>
    <row r="687" spans="1:15" x14ac:dyDescent="0.2">
      <c r="A687" t="s">
        <v>252</v>
      </c>
      <c r="B687">
        <v>2016</v>
      </c>
      <c r="C687" t="s">
        <v>0</v>
      </c>
      <c r="D687">
        <v>117</v>
      </c>
      <c r="E687">
        <v>663</v>
      </c>
      <c r="F687">
        <v>780</v>
      </c>
      <c r="G687">
        <v>5000</v>
      </c>
      <c r="H687" t="s">
        <v>8</v>
      </c>
      <c r="I687" t="s">
        <v>2</v>
      </c>
      <c r="J687" t="s">
        <v>9</v>
      </c>
      <c r="K687" s="2" t="str">
        <f>LOOKUP(A687,'[2]Collin Seedling for R'!$A$3:$A$51,'[2]Collin Seedling for R'!$R$3:$R$51)</f>
        <v>High</v>
      </c>
      <c r="L687" s="2" t="str">
        <f>LOOKUP(A687,'[2]Collin Seedling for R'!$A$3:$A$51,'[2]Collin Seedling for R'!$T$3:$T$51)</f>
        <v>FS</v>
      </c>
      <c r="M687" s="2" t="str">
        <f>LOOKUP(A687,'[2]Collin Seedling for R'!$A$3:$A$51,'[2]Collin Seedling for R'!$P$3:$P$51)</f>
        <v>Seeded</v>
      </c>
      <c r="N687" s="8">
        <f t="shared" si="10"/>
        <v>13.26</v>
      </c>
      <c r="O687" s="2" t="str">
        <f>LOOKUP(H687,[2]plantlist!$A$2:$A$943,[2]plantlist!$B$2:$B$943)</f>
        <v>G</v>
      </c>
    </row>
    <row r="688" spans="1:15" x14ac:dyDescent="0.2">
      <c r="A688" t="s">
        <v>252</v>
      </c>
      <c r="B688">
        <v>2016</v>
      </c>
      <c r="C688" t="s">
        <v>0</v>
      </c>
      <c r="D688">
        <v>106</v>
      </c>
      <c r="E688">
        <v>543</v>
      </c>
      <c r="F688">
        <v>649</v>
      </c>
      <c r="G688">
        <v>5000</v>
      </c>
      <c r="H688" t="s">
        <v>66</v>
      </c>
      <c r="I688" t="s">
        <v>2</v>
      </c>
      <c r="J688" t="s">
        <v>67</v>
      </c>
      <c r="K688" s="2" t="str">
        <f>LOOKUP(A688,'[2]Collin Seedling for R'!$A$3:$A$51,'[2]Collin Seedling for R'!$R$3:$R$51)</f>
        <v>High</v>
      </c>
      <c r="L688" s="2" t="str">
        <f>LOOKUP(A688,'[2]Collin Seedling for R'!$A$3:$A$51,'[2]Collin Seedling for R'!$T$3:$T$51)</f>
        <v>FS</v>
      </c>
      <c r="M688" s="2" t="str">
        <f>LOOKUP(A688,'[2]Collin Seedling for R'!$A$3:$A$51,'[2]Collin Seedling for R'!$P$3:$P$51)</f>
        <v>Seeded</v>
      </c>
      <c r="N688" s="8">
        <f t="shared" si="10"/>
        <v>10.86</v>
      </c>
      <c r="O688" s="2" t="str">
        <f>LOOKUP(H688,[2]plantlist!$A$2:$A$943,[2]plantlist!$B$2:$B$943)</f>
        <v>G</v>
      </c>
    </row>
    <row r="689" spans="1:15" x14ac:dyDescent="0.2">
      <c r="A689" t="s">
        <v>252</v>
      </c>
      <c r="B689">
        <v>2016</v>
      </c>
      <c r="C689" t="s">
        <v>0</v>
      </c>
      <c r="D689">
        <v>60</v>
      </c>
      <c r="E689">
        <v>333</v>
      </c>
      <c r="F689">
        <v>393</v>
      </c>
      <c r="G689">
        <v>5000</v>
      </c>
      <c r="H689" t="s">
        <v>51</v>
      </c>
      <c r="I689" t="s">
        <v>2</v>
      </c>
      <c r="J689" t="s">
        <v>52</v>
      </c>
      <c r="K689" s="2" t="str">
        <f>LOOKUP(A689,'[2]Collin Seedling for R'!$A$3:$A$51,'[2]Collin Seedling for R'!$R$3:$R$51)</f>
        <v>High</v>
      </c>
      <c r="L689" s="2" t="str">
        <f>LOOKUP(A689,'[2]Collin Seedling for R'!$A$3:$A$51,'[2]Collin Seedling for R'!$T$3:$T$51)</f>
        <v>FS</v>
      </c>
      <c r="M689" s="2" t="str">
        <f>LOOKUP(A689,'[2]Collin Seedling for R'!$A$3:$A$51,'[2]Collin Seedling for R'!$P$3:$P$51)</f>
        <v>Seeded</v>
      </c>
      <c r="N689" s="8">
        <f t="shared" si="10"/>
        <v>6.660000000000001</v>
      </c>
      <c r="O689" s="2" t="str">
        <f>LOOKUP(H689,[2]plantlist!$A$2:$A$943,[2]plantlist!$B$2:$B$943)</f>
        <v>F</v>
      </c>
    </row>
    <row r="690" spans="1:15" x14ac:dyDescent="0.2">
      <c r="A690" t="s">
        <v>252</v>
      </c>
      <c r="B690">
        <v>2016</v>
      </c>
      <c r="C690" t="s">
        <v>0</v>
      </c>
      <c r="D690">
        <v>54</v>
      </c>
      <c r="E690">
        <v>0</v>
      </c>
      <c r="F690">
        <v>54</v>
      </c>
      <c r="G690">
        <v>5000</v>
      </c>
      <c r="H690" t="s">
        <v>64</v>
      </c>
      <c r="I690" t="s">
        <v>2</v>
      </c>
      <c r="J690" t="s">
        <v>65</v>
      </c>
      <c r="K690" s="2" t="str">
        <f>LOOKUP(A690,'[2]Collin Seedling for R'!$A$3:$A$51,'[2]Collin Seedling for R'!$R$3:$R$51)</f>
        <v>High</v>
      </c>
      <c r="L690" s="2" t="str">
        <f>LOOKUP(A690,'[2]Collin Seedling for R'!$A$3:$A$51,'[2]Collin Seedling for R'!$T$3:$T$51)</f>
        <v>FS</v>
      </c>
      <c r="M690" s="2" t="str">
        <f>LOOKUP(A690,'[2]Collin Seedling for R'!$A$3:$A$51,'[2]Collin Seedling for R'!$P$3:$P$51)</f>
        <v>Seeded</v>
      </c>
      <c r="N690" s="8">
        <f t="shared" si="10"/>
        <v>0</v>
      </c>
      <c r="O690" s="2" t="str">
        <f>LOOKUP(H690,[2]plantlist!$A$2:$A$943,[2]plantlist!$B$2:$B$943)</f>
        <v>L</v>
      </c>
    </row>
    <row r="691" spans="1:15" x14ac:dyDescent="0.2">
      <c r="A691" t="s">
        <v>252</v>
      </c>
      <c r="B691">
        <v>2016</v>
      </c>
      <c r="C691" t="s">
        <v>0</v>
      </c>
      <c r="D691">
        <v>53</v>
      </c>
      <c r="E691">
        <v>1168</v>
      </c>
      <c r="F691">
        <v>1221</v>
      </c>
      <c r="G691">
        <v>5000</v>
      </c>
      <c r="H691" t="s">
        <v>82</v>
      </c>
      <c r="I691" t="s">
        <v>2</v>
      </c>
      <c r="J691" t="s">
        <v>83</v>
      </c>
      <c r="K691" s="2" t="str">
        <f>LOOKUP(A691,'[2]Collin Seedling for R'!$A$3:$A$51,'[2]Collin Seedling for R'!$R$3:$R$51)</f>
        <v>High</v>
      </c>
      <c r="L691" s="2" t="str">
        <f>LOOKUP(A691,'[2]Collin Seedling for R'!$A$3:$A$51,'[2]Collin Seedling for R'!$T$3:$T$51)</f>
        <v>FS</v>
      </c>
      <c r="M691" s="2" t="str">
        <f>LOOKUP(A691,'[2]Collin Seedling for R'!$A$3:$A$51,'[2]Collin Seedling for R'!$P$3:$P$51)</f>
        <v>Seeded</v>
      </c>
      <c r="N691" s="8">
        <f t="shared" si="10"/>
        <v>23.36</v>
      </c>
      <c r="O691" s="2" t="str">
        <f>LOOKUP(H691,[2]plantlist!$A$2:$A$943,[2]plantlist!$B$2:$B$943)</f>
        <v>F</v>
      </c>
    </row>
    <row r="692" spans="1:15" x14ac:dyDescent="0.2">
      <c r="A692" t="s">
        <v>252</v>
      </c>
      <c r="B692">
        <v>2016</v>
      </c>
      <c r="C692" t="s">
        <v>0</v>
      </c>
      <c r="D692">
        <v>50</v>
      </c>
      <c r="E692">
        <v>305</v>
      </c>
      <c r="F692">
        <v>355</v>
      </c>
      <c r="G692">
        <v>5000</v>
      </c>
      <c r="H692" t="s">
        <v>16</v>
      </c>
      <c r="I692" t="s">
        <v>2</v>
      </c>
      <c r="J692" t="s">
        <v>17</v>
      </c>
      <c r="K692" s="2" t="str">
        <f>LOOKUP(A692,'[2]Collin Seedling for R'!$A$3:$A$51,'[2]Collin Seedling for R'!$R$3:$R$51)</f>
        <v>High</v>
      </c>
      <c r="L692" s="2" t="str">
        <f>LOOKUP(A692,'[2]Collin Seedling for R'!$A$3:$A$51,'[2]Collin Seedling for R'!$T$3:$T$51)</f>
        <v>FS</v>
      </c>
      <c r="M692" s="2" t="str">
        <f>LOOKUP(A692,'[2]Collin Seedling for R'!$A$3:$A$51,'[2]Collin Seedling for R'!$P$3:$P$51)</f>
        <v>Seeded</v>
      </c>
      <c r="N692" s="8">
        <f t="shared" si="10"/>
        <v>6.1</v>
      </c>
      <c r="O692" s="2" t="str">
        <f>LOOKUP(H692,[2]plantlist!$A$2:$A$943,[2]plantlist!$B$2:$B$943)</f>
        <v>S</v>
      </c>
    </row>
    <row r="693" spans="1:15" x14ac:dyDescent="0.2">
      <c r="A693" t="s">
        <v>252</v>
      </c>
      <c r="B693">
        <v>2016</v>
      </c>
      <c r="C693" t="s">
        <v>0</v>
      </c>
      <c r="D693">
        <v>48</v>
      </c>
      <c r="E693">
        <v>285</v>
      </c>
      <c r="F693">
        <v>333</v>
      </c>
      <c r="G693">
        <v>5000</v>
      </c>
      <c r="H693" t="s">
        <v>10</v>
      </c>
      <c r="I693" t="s">
        <v>2</v>
      </c>
      <c r="J693" t="s">
        <v>11</v>
      </c>
      <c r="K693" s="2" t="str">
        <f>LOOKUP(A693,'[2]Collin Seedling for R'!$A$3:$A$51,'[2]Collin Seedling for R'!$R$3:$R$51)</f>
        <v>High</v>
      </c>
      <c r="L693" s="2" t="str">
        <f>LOOKUP(A693,'[2]Collin Seedling for R'!$A$3:$A$51,'[2]Collin Seedling for R'!$T$3:$T$51)</f>
        <v>FS</v>
      </c>
      <c r="M693" s="2" t="str">
        <f>LOOKUP(A693,'[2]Collin Seedling for R'!$A$3:$A$51,'[2]Collin Seedling for R'!$P$3:$P$51)</f>
        <v>Seeded</v>
      </c>
      <c r="N693" s="8">
        <f t="shared" si="10"/>
        <v>5.7</v>
      </c>
      <c r="O693" s="2" t="str">
        <f>LOOKUP(H693,[2]plantlist!$A$2:$A$943,[2]plantlist!$B$2:$B$943)</f>
        <v>L</v>
      </c>
    </row>
    <row r="694" spans="1:15" x14ac:dyDescent="0.2">
      <c r="A694" t="s">
        <v>252</v>
      </c>
      <c r="B694">
        <v>2016</v>
      </c>
      <c r="C694" t="s">
        <v>0</v>
      </c>
      <c r="D694">
        <v>22</v>
      </c>
      <c r="E694">
        <v>580</v>
      </c>
      <c r="F694">
        <v>602</v>
      </c>
      <c r="G694">
        <v>5000</v>
      </c>
      <c r="H694" t="s">
        <v>23</v>
      </c>
      <c r="I694" t="s">
        <v>2</v>
      </c>
      <c r="J694" t="s">
        <v>24</v>
      </c>
      <c r="K694" s="2" t="str">
        <f>LOOKUP(A694,'[2]Collin Seedling for R'!$A$3:$A$51,'[2]Collin Seedling for R'!$R$3:$R$51)</f>
        <v>High</v>
      </c>
      <c r="L694" s="2" t="str">
        <f>LOOKUP(A694,'[2]Collin Seedling for R'!$A$3:$A$51,'[2]Collin Seedling for R'!$T$3:$T$51)</f>
        <v>FS</v>
      </c>
      <c r="M694" s="2" t="str">
        <f>LOOKUP(A694,'[2]Collin Seedling for R'!$A$3:$A$51,'[2]Collin Seedling for R'!$P$3:$P$51)</f>
        <v>Seeded</v>
      </c>
      <c r="N694" s="8">
        <f t="shared" si="10"/>
        <v>11.600000000000001</v>
      </c>
      <c r="O694" s="2" t="str">
        <f>LOOKUP(H694,[2]plantlist!$A$2:$A$943,[2]plantlist!$B$2:$B$943)</f>
        <v>S</v>
      </c>
    </row>
    <row r="695" spans="1:15" x14ac:dyDescent="0.2">
      <c r="A695" t="s">
        <v>252</v>
      </c>
      <c r="B695">
        <v>2016</v>
      </c>
      <c r="C695" t="s">
        <v>0</v>
      </c>
      <c r="D695">
        <v>5</v>
      </c>
      <c r="E695">
        <v>0</v>
      </c>
      <c r="F695">
        <v>5</v>
      </c>
      <c r="G695">
        <v>5000</v>
      </c>
      <c r="H695" t="s">
        <v>55</v>
      </c>
      <c r="I695" t="s">
        <v>19</v>
      </c>
      <c r="J695" t="s">
        <v>56</v>
      </c>
      <c r="K695" s="2" t="str">
        <f>LOOKUP(A695,'[2]Collin Seedling for R'!$A$3:$A$51,'[2]Collin Seedling for R'!$R$3:$R$51)</f>
        <v>High</v>
      </c>
      <c r="L695" s="2" t="str">
        <f>LOOKUP(A695,'[2]Collin Seedling for R'!$A$3:$A$51,'[2]Collin Seedling for R'!$T$3:$T$51)</f>
        <v>FS</v>
      </c>
      <c r="M695" s="2" t="str">
        <f>LOOKUP(A695,'[2]Collin Seedling for R'!$A$3:$A$51,'[2]Collin Seedling for R'!$P$3:$P$51)</f>
        <v>Seeded</v>
      </c>
      <c r="N695" s="8">
        <f t="shared" si="10"/>
        <v>0</v>
      </c>
      <c r="O695" s="2" t="str">
        <f>LOOKUP(H695,[2]plantlist!$A$2:$A$943,[2]plantlist!$B$2:$B$943)</f>
        <v>T</v>
      </c>
    </row>
    <row r="696" spans="1:15" x14ac:dyDescent="0.2">
      <c r="A696" t="s">
        <v>252</v>
      </c>
      <c r="B696">
        <v>2016</v>
      </c>
      <c r="C696" t="s">
        <v>0</v>
      </c>
      <c r="D696">
        <v>5</v>
      </c>
      <c r="E696">
        <v>0</v>
      </c>
      <c r="F696">
        <v>5</v>
      </c>
      <c r="G696">
        <v>5000</v>
      </c>
      <c r="H696" t="s">
        <v>66</v>
      </c>
      <c r="I696" t="s">
        <v>19</v>
      </c>
      <c r="J696" t="s">
        <v>67</v>
      </c>
      <c r="K696" s="2" t="str">
        <f>LOOKUP(A696,'[2]Collin Seedling for R'!$A$3:$A$51,'[2]Collin Seedling for R'!$R$3:$R$51)</f>
        <v>High</v>
      </c>
      <c r="L696" s="2" t="str">
        <f>LOOKUP(A696,'[2]Collin Seedling for R'!$A$3:$A$51,'[2]Collin Seedling for R'!$T$3:$T$51)</f>
        <v>FS</v>
      </c>
      <c r="M696" s="2" t="str">
        <f>LOOKUP(A696,'[2]Collin Seedling for R'!$A$3:$A$51,'[2]Collin Seedling for R'!$P$3:$P$51)</f>
        <v>Seeded</v>
      </c>
      <c r="N696" s="8">
        <f t="shared" si="10"/>
        <v>0</v>
      </c>
      <c r="O696" s="2" t="str">
        <f>LOOKUP(H696,[2]plantlist!$A$2:$A$943,[2]plantlist!$B$2:$B$943)</f>
        <v>G</v>
      </c>
    </row>
    <row r="697" spans="1:15" x14ac:dyDescent="0.2">
      <c r="A697" t="s">
        <v>252</v>
      </c>
      <c r="B697">
        <v>2016</v>
      </c>
      <c r="C697" t="s">
        <v>0</v>
      </c>
      <c r="D697">
        <v>1</v>
      </c>
      <c r="E697">
        <v>20</v>
      </c>
      <c r="F697">
        <v>21</v>
      </c>
      <c r="G697">
        <v>5000</v>
      </c>
      <c r="H697" t="s">
        <v>82</v>
      </c>
      <c r="I697" t="s">
        <v>19</v>
      </c>
      <c r="J697" t="s">
        <v>83</v>
      </c>
      <c r="K697" s="2" t="str">
        <f>LOOKUP(A697,'[2]Collin Seedling for R'!$A$3:$A$51,'[2]Collin Seedling for R'!$R$3:$R$51)</f>
        <v>High</v>
      </c>
      <c r="L697" s="2" t="str">
        <f>LOOKUP(A697,'[2]Collin Seedling for R'!$A$3:$A$51,'[2]Collin Seedling for R'!$T$3:$T$51)</f>
        <v>FS</v>
      </c>
      <c r="M697" s="2" t="str">
        <f>LOOKUP(A697,'[2]Collin Seedling for R'!$A$3:$A$51,'[2]Collin Seedling for R'!$P$3:$P$51)</f>
        <v>Seeded</v>
      </c>
      <c r="N697" s="8">
        <f t="shared" si="10"/>
        <v>0.4</v>
      </c>
      <c r="O697" s="2" t="str">
        <f>LOOKUP(H697,[2]plantlist!$A$2:$A$943,[2]plantlist!$B$2:$B$943)</f>
        <v>F</v>
      </c>
    </row>
    <row r="698" spans="1:15" x14ac:dyDescent="0.2">
      <c r="A698" t="s">
        <v>252</v>
      </c>
      <c r="B698">
        <v>2016</v>
      </c>
      <c r="C698" t="s">
        <v>0</v>
      </c>
      <c r="D698">
        <v>0</v>
      </c>
      <c r="E698">
        <v>130</v>
      </c>
      <c r="F698">
        <v>130</v>
      </c>
      <c r="G698">
        <v>5000</v>
      </c>
      <c r="H698" t="s">
        <v>74</v>
      </c>
      <c r="I698" t="s">
        <v>19</v>
      </c>
      <c r="J698" t="s">
        <v>75</v>
      </c>
      <c r="K698" s="2" t="str">
        <f>LOOKUP(A698,'[2]Collin Seedling for R'!$A$3:$A$51,'[2]Collin Seedling for R'!$R$3:$R$51)</f>
        <v>High</v>
      </c>
      <c r="L698" s="2" t="str">
        <f>LOOKUP(A698,'[2]Collin Seedling for R'!$A$3:$A$51,'[2]Collin Seedling for R'!$T$3:$T$51)</f>
        <v>FS</v>
      </c>
      <c r="M698" s="2" t="str">
        <f>LOOKUP(A698,'[2]Collin Seedling for R'!$A$3:$A$51,'[2]Collin Seedling for R'!$P$3:$P$51)</f>
        <v>Seeded</v>
      </c>
      <c r="N698" s="8">
        <f t="shared" si="10"/>
        <v>2.6</v>
      </c>
      <c r="O698" s="2" t="str">
        <f>LOOKUP(H698,[2]plantlist!$A$2:$A$943,[2]plantlist!$B$2:$B$943)</f>
        <v>T</v>
      </c>
    </row>
    <row r="699" spans="1:15" x14ac:dyDescent="0.2">
      <c r="A699" t="s">
        <v>252</v>
      </c>
      <c r="B699">
        <v>2016</v>
      </c>
      <c r="C699" t="s">
        <v>0</v>
      </c>
      <c r="D699">
        <v>0</v>
      </c>
      <c r="E699">
        <v>11</v>
      </c>
      <c r="F699">
        <v>11</v>
      </c>
      <c r="G699">
        <v>5000</v>
      </c>
      <c r="H699" t="s">
        <v>51</v>
      </c>
      <c r="I699" t="s">
        <v>19</v>
      </c>
      <c r="J699" t="s">
        <v>52</v>
      </c>
      <c r="K699" s="2" t="str">
        <f>LOOKUP(A699,'[2]Collin Seedling for R'!$A$3:$A$51,'[2]Collin Seedling for R'!$R$3:$R$51)</f>
        <v>High</v>
      </c>
      <c r="L699" s="2" t="str">
        <f>LOOKUP(A699,'[2]Collin Seedling for R'!$A$3:$A$51,'[2]Collin Seedling for R'!$T$3:$T$51)</f>
        <v>FS</v>
      </c>
      <c r="M699" s="2" t="str">
        <f>LOOKUP(A699,'[2]Collin Seedling for R'!$A$3:$A$51,'[2]Collin Seedling for R'!$P$3:$P$51)</f>
        <v>Seeded</v>
      </c>
      <c r="N699" s="8">
        <f t="shared" si="10"/>
        <v>0.22</v>
      </c>
      <c r="O699" s="2" t="str">
        <f>LOOKUP(H699,[2]plantlist!$A$2:$A$943,[2]plantlist!$B$2:$B$943)</f>
        <v>F</v>
      </c>
    </row>
    <row r="700" spans="1:15" x14ac:dyDescent="0.2">
      <c r="A700" t="s">
        <v>252</v>
      </c>
      <c r="B700">
        <v>2019</v>
      </c>
      <c r="C700" t="s">
        <v>0</v>
      </c>
      <c r="D700">
        <v>2330</v>
      </c>
      <c r="E700">
        <v>0</v>
      </c>
      <c r="F700">
        <v>2330</v>
      </c>
      <c r="G700">
        <v>5015</v>
      </c>
      <c r="H700" t="s">
        <v>4</v>
      </c>
      <c r="I700" t="s">
        <v>2</v>
      </c>
      <c r="J700" t="s">
        <v>5</v>
      </c>
      <c r="K700" s="2" t="str">
        <f>LOOKUP(A700,'[2]Collin Seedling for R'!$A$3:$A$51,'[2]Collin Seedling for R'!$R$3:$R$51)</f>
        <v>High</v>
      </c>
      <c r="L700" s="2" t="str">
        <f>LOOKUP(A700,'[2]Collin Seedling for R'!$A$3:$A$51,'[2]Collin Seedling for R'!$T$3:$T$51)</f>
        <v>FS</v>
      </c>
      <c r="M700" s="2" t="str">
        <f>LOOKUP(A700,'[2]Collin Seedling for R'!$A$3:$A$51,'[2]Collin Seedling for R'!$P$3:$P$51)</f>
        <v>Seeded</v>
      </c>
      <c r="N700" s="8">
        <f t="shared" si="10"/>
        <v>0</v>
      </c>
      <c r="O700" s="2" t="str">
        <f>LOOKUP(H700,[2]plantlist!$A$2:$A$943,[2]plantlist!$B$2:$B$943)</f>
        <v>B</v>
      </c>
    </row>
    <row r="701" spans="1:15" x14ac:dyDescent="0.2">
      <c r="A701" t="s">
        <v>252</v>
      </c>
      <c r="B701">
        <v>2019</v>
      </c>
      <c r="C701" t="s">
        <v>0</v>
      </c>
      <c r="D701">
        <v>1617</v>
      </c>
      <c r="E701">
        <v>276</v>
      </c>
      <c r="F701">
        <v>1893</v>
      </c>
      <c r="G701">
        <v>5015</v>
      </c>
      <c r="H701" t="s">
        <v>6</v>
      </c>
      <c r="I701" t="s">
        <v>2</v>
      </c>
      <c r="J701" t="s">
        <v>7</v>
      </c>
      <c r="K701" s="2" t="str">
        <f>LOOKUP(A701,'[2]Collin Seedling for R'!$A$3:$A$51,'[2]Collin Seedling for R'!$R$3:$R$51)</f>
        <v>High</v>
      </c>
      <c r="L701" s="2" t="str">
        <f>LOOKUP(A701,'[2]Collin Seedling for R'!$A$3:$A$51,'[2]Collin Seedling for R'!$T$3:$T$51)</f>
        <v>FS</v>
      </c>
      <c r="M701" s="2" t="str">
        <f>LOOKUP(A701,'[2]Collin Seedling for R'!$A$3:$A$51,'[2]Collin Seedling for R'!$P$3:$P$51)</f>
        <v>Seeded</v>
      </c>
      <c r="N701" s="8">
        <f t="shared" si="10"/>
        <v>5.5034895314057826</v>
      </c>
      <c r="O701" s="2" t="str">
        <f>LOOKUP(H701,[2]plantlist!$A$2:$A$943,[2]plantlist!$B$2:$B$943)</f>
        <v>L</v>
      </c>
    </row>
    <row r="702" spans="1:15" x14ac:dyDescent="0.2">
      <c r="A702" t="s">
        <v>252</v>
      </c>
      <c r="B702">
        <v>2019</v>
      </c>
      <c r="C702" t="s">
        <v>0</v>
      </c>
      <c r="D702">
        <v>323</v>
      </c>
      <c r="E702">
        <v>419</v>
      </c>
      <c r="F702">
        <v>742</v>
      </c>
      <c r="G702">
        <v>5015</v>
      </c>
      <c r="H702" t="s">
        <v>10</v>
      </c>
      <c r="I702" t="s">
        <v>2</v>
      </c>
      <c r="J702" t="s">
        <v>11</v>
      </c>
      <c r="K702" s="2" t="str">
        <f>LOOKUP(A702,'[2]Collin Seedling for R'!$A$3:$A$51,'[2]Collin Seedling for R'!$R$3:$R$51)</f>
        <v>High</v>
      </c>
      <c r="L702" s="2" t="str">
        <f>LOOKUP(A702,'[2]Collin Seedling for R'!$A$3:$A$51,'[2]Collin Seedling for R'!$T$3:$T$51)</f>
        <v>FS</v>
      </c>
      <c r="M702" s="2" t="str">
        <f>LOOKUP(A702,'[2]Collin Seedling for R'!$A$3:$A$51,'[2]Collin Seedling for R'!$P$3:$P$51)</f>
        <v>Seeded</v>
      </c>
      <c r="N702" s="8">
        <f t="shared" si="10"/>
        <v>8.3549351944167505</v>
      </c>
      <c r="O702" s="2" t="str">
        <f>LOOKUP(H702,[2]plantlist!$A$2:$A$943,[2]plantlist!$B$2:$B$943)</f>
        <v>L</v>
      </c>
    </row>
    <row r="703" spans="1:15" x14ac:dyDescent="0.2">
      <c r="A703" t="s">
        <v>252</v>
      </c>
      <c r="B703">
        <v>2019</v>
      </c>
      <c r="C703" t="s">
        <v>0</v>
      </c>
      <c r="D703">
        <v>220</v>
      </c>
      <c r="E703">
        <v>0</v>
      </c>
      <c r="F703">
        <v>220</v>
      </c>
      <c r="G703">
        <v>5015</v>
      </c>
      <c r="H703" t="s">
        <v>1</v>
      </c>
      <c r="I703" t="s">
        <v>2</v>
      </c>
      <c r="J703" t="s">
        <v>3</v>
      </c>
      <c r="K703" s="2" t="str">
        <f>LOOKUP(A703,'[2]Collin Seedling for R'!$A$3:$A$51,'[2]Collin Seedling for R'!$R$3:$R$51)</f>
        <v>High</v>
      </c>
      <c r="L703" s="2" t="str">
        <f>LOOKUP(A703,'[2]Collin Seedling for R'!$A$3:$A$51,'[2]Collin Seedling for R'!$T$3:$T$51)</f>
        <v>FS</v>
      </c>
      <c r="M703" s="2" t="str">
        <f>LOOKUP(A703,'[2]Collin Seedling for R'!$A$3:$A$51,'[2]Collin Seedling for R'!$P$3:$P$51)</f>
        <v>Seeded</v>
      </c>
      <c r="N703" s="8">
        <f t="shared" si="10"/>
        <v>0</v>
      </c>
      <c r="O703" s="2" t="str">
        <f>LOOKUP(H703,[2]plantlist!$A$2:$A$943,[2]plantlist!$B$2:$B$943)</f>
        <v>F</v>
      </c>
    </row>
    <row r="704" spans="1:15" x14ac:dyDescent="0.2">
      <c r="A704" t="s">
        <v>252</v>
      </c>
      <c r="B704">
        <v>2019</v>
      </c>
      <c r="C704" t="s">
        <v>0</v>
      </c>
      <c r="D704">
        <v>178</v>
      </c>
      <c r="E704">
        <v>913</v>
      </c>
      <c r="F704">
        <v>1091</v>
      </c>
      <c r="G704">
        <v>5015</v>
      </c>
      <c r="H704" t="s">
        <v>8</v>
      </c>
      <c r="I704" t="s">
        <v>2</v>
      </c>
      <c r="J704" t="s">
        <v>9</v>
      </c>
      <c r="K704" s="2" t="str">
        <f>LOOKUP(A704,'[2]Collin Seedling for R'!$A$3:$A$51,'[2]Collin Seedling for R'!$R$3:$R$51)</f>
        <v>High</v>
      </c>
      <c r="L704" s="2" t="str">
        <f>LOOKUP(A704,'[2]Collin Seedling for R'!$A$3:$A$51,'[2]Collin Seedling for R'!$T$3:$T$51)</f>
        <v>FS</v>
      </c>
      <c r="M704" s="2" t="str">
        <f>LOOKUP(A704,'[2]Collin Seedling for R'!$A$3:$A$51,'[2]Collin Seedling for R'!$P$3:$P$51)</f>
        <v>Seeded</v>
      </c>
      <c r="N704" s="8">
        <f t="shared" si="10"/>
        <v>18.205383848454638</v>
      </c>
      <c r="O704" s="2" t="str">
        <f>LOOKUP(H704,[2]plantlist!$A$2:$A$943,[2]plantlist!$B$2:$B$943)</f>
        <v>G</v>
      </c>
    </row>
    <row r="705" spans="1:15" x14ac:dyDescent="0.2">
      <c r="A705" t="s">
        <v>252</v>
      </c>
      <c r="B705">
        <v>2019</v>
      </c>
      <c r="C705" t="s">
        <v>0</v>
      </c>
      <c r="D705">
        <v>130</v>
      </c>
      <c r="E705">
        <v>401</v>
      </c>
      <c r="F705">
        <v>531</v>
      </c>
      <c r="G705">
        <v>5015</v>
      </c>
      <c r="H705" t="s">
        <v>68</v>
      </c>
      <c r="I705" t="s">
        <v>2</v>
      </c>
      <c r="J705" t="s">
        <v>69</v>
      </c>
      <c r="K705" s="2" t="str">
        <f>LOOKUP(A705,'[2]Collin Seedling for R'!$A$3:$A$51,'[2]Collin Seedling for R'!$R$3:$R$51)</f>
        <v>High</v>
      </c>
      <c r="L705" s="2" t="str">
        <f>LOOKUP(A705,'[2]Collin Seedling for R'!$A$3:$A$51,'[2]Collin Seedling for R'!$T$3:$T$51)</f>
        <v>FS</v>
      </c>
      <c r="M705" s="2" t="str">
        <f>LOOKUP(A705,'[2]Collin Seedling for R'!$A$3:$A$51,'[2]Collin Seedling for R'!$P$3:$P$51)</f>
        <v>Seeded</v>
      </c>
      <c r="N705" s="8">
        <f t="shared" si="10"/>
        <v>7.9960119641076774</v>
      </c>
      <c r="O705" s="2" t="str">
        <f>LOOKUP(H705,[2]plantlist!$A$2:$A$943,[2]plantlist!$B$2:$B$943)</f>
        <v>G</v>
      </c>
    </row>
    <row r="706" spans="1:15" x14ac:dyDescent="0.2">
      <c r="A706" t="s">
        <v>252</v>
      </c>
      <c r="B706">
        <v>2019</v>
      </c>
      <c r="C706" t="s">
        <v>0</v>
      </c>
      <c r="D706">
        <v>74</v>
      </c>
      <c r="E706">
        <v>534</v>
      </c>
      <c r="F706">
        <v>608</v>
      </c>
      <c r="G706">
        <v>5015</v>
      </c>
      <c r="H706" t="s">
        <v>12</v>
      </c>
      <c r="I706" t="s">
        <v>2</v>
      </c>
      <c r="J706" t="s">
        <v>13</v>
      </c>
      <c r="K706" s="2" t="str">
        <f>LOOKUP(A706,'[2]Collin Seedling for R'!$A$3:$A$51,'[2]Collin Seedling for R'!$R$3:$R$51)</f>
        <v>High</v>
      </c>
      <c r="L706" s="2" t="str">
        <f>LOOKUP(A706,'[2]Collin Seedling for R'!$A$3:$A$51,'[2]Collin Seedling for R'!$T$3:$T$51)</f>
        <v>FS</v>
      </c>
      <c r="M706" s="2" t="str">
        <f>LOOKUP(A706,'[2]Collin Seedling for R'!$A$3:$A$51,'[2]Collin Seedling for R'!$P$3:$P$51)</f>
        <v>Seeded</v>
      </c>
      <c r="N706" s="8">
        <f t="shared" ref="N706:N769" si="11">E706/G706*100</f>
        <v>10.648055832502493</v>
      </c>
      <c r="O706" s="2" t="str">
        <f>LOOKUP(H706,[2]plantlist!$A$2:$A$943,[2]plantlist!$B$2:$B$943)</f>
        <v>G</v>
      </c>
    </row>
    <row r="707" spans="1:15" x14ac:dyDescent="0.2">
      <c r="A707" t="s">
        <v>252</v>
      </c>
      <c r="B707">
        <v>2019</v>
      </c>
      <c r="C707" t="s">
        <v>0</v>
      </c>
      <c r="D707">
        <v>28</v>
      </c>
      <c r="E707">
        <v>75</v>
      </c>
      <c r="F707">
        <v>103</v>
      </c>
      <c r="G707">
        <v>5015</v>
      </c>
      <c r="H707" t="s">
        <v>2216</v>
      </c>
      <c r="I707" t="s">
        <v>2</v>
      </c>
      <c r="J707" t="s">
        <v>2217</v>
      </c>
      <c r="K707" s="2" t="str">
        <f>LOOKUP(A707,'[2]Collin Seedling for R'!$A$3:$A$51,'[2]Collin Seedling for R'!$R$3:$R$51)</f>
        <v>High</v>
      </c>
      <c r="L707" s="2" t="str">
        <f>LOOKUP(A707,'[2]Collin Seedling for R'!$A$3:$A$51,'[2]Collin Seedling for R'!$T$3:$T$51)</f>
        <v>FS</v>
      </c>
      <c r="M707" s="2" t="str">
        <f>LOOKUP(A707,'[2]Collin Seedling for R'!$A$3:$A$51,'[2]Collin Seedling for R'!$P$3:$P$51)</f>
        <v>Seeded</v>
      </c>
      <c r="N707" s="8">
        <f t="shared" si="11"/>
        <v>1.4955134596211366</v>
      </c>
      <c r="O707" s="2" t="str">
        <f>LOOKUP(H707,[2]plantlist!$A$2:$A$943,[2]plantlist!$B$2:$B$943)</f>
        <v>F</v>
      </c>
    </row>
    <row r="708" spans="1:15" x14ac:dyDescent="0.2">
      <c r="A708" t="s">
        <v>252</v>
      </c>
      <c r="B708">
        <v>2019</v>
      </c>
      <c r="C708" t="s">
        <v>0</v>
      </c>
      <c r="D708">
        <v>25</v>
      </c>
      <c r="E708">
        <v>286</v>
      </c>
      <c r="F708">
        <v>311</v>
      </c>
      <c r="G708">
        <v>5015</v>
      </c>
      <c r="H708" t="s">
        <v>86</v>
      </c>
      <c r="I708" t="s">
        <v>2</v>
      </c>
      <c r="J708" t="s">
        <v>87</v>
      </c>
      <c r="K708" s="2" t="str">
        <f>LOOKUP(A708,'[2]Collin Seedling for R'!$A$3:$A$51,'[2]Collin Seedling for R'!$R$3:$R$51)</f>
        <v>High</v>
      </c>
      <c r="L708" s="2" t="str">
        <f>LOOKUP(A708,'[2]Collin Seedling for R'!$A$3:$A$51,'[2]Collin Seedling for R'!$T$3:$T$51)</f>
        <v>FS</v>
      </c>
      <c r="M708" s="2" t="str">
        <f>LOOKUP(A708,'[2]Collin Seedling for R'!$A$3:$A$51,'[2]Collin Seedling for R'!$P$3:$P$51)</f>
        <v>Seeded</v>
      </c>
      <c r="N708" s="8">
        <f t="shared" si="11"/>
        <v>5.702891326021934</v>
      </c>
      <c r="O708" s="2" t="str">
        <f>LOOKUP(H708,[2]plantlist!$A$2:$A$943,[2]plantlist!$B$2:$B$943)</f>
        <v>F</v>
      </c>
    </row>
    <row r="709" spans="1:15" x14ac:dyDescent="0.2">
      <c r="A709" t="s">
        <v>252</v>
      </c>
      <c r="B709">
        <v>2019</v>
      </c>
      <c r="C709" t="s">
        <v>0</v>
      </c>
      <c r="D709">
        <v>23</v>
      </c>
      <c r="E709">
        <v>103</v>
      </c>
      <c r="F709">
        <v>126</v>
      </c>
      <c r="G709">
        <v>5015</v>
      </c>
      <c r="H709" t="s">
        <v>51</v>
      </c>
      <c r="I709" t="s">
        <v>2</v>
      </c>
      <c r="J709" t="s">
        <v>52</v>
      </c>
      <c r="K709" s="2" t="str">
        <f>LOOKUP(A709,'[2]Collin Seedling for R'!$A$3:$A$51,'[2]Collin Seedling for R'!$R$3:$R$51)</f>
        <v>High</v>
      </c>
      <c r="L709" s="2" t="str">
        <f>LOOKUP(A709,'[2]Collin Seedling for R'!$A$3:$A$51,'[2]Collin Seedling for R'!$T$3:$T$51)</f>
        <v>FS</v>
      </c>
      <c r="M709" s="2" t="str">
        <f>LOOKUP(A709,'[2]Collin Seedling for R'!$A$3:$A$51,'[2]Collin Seedling for R'!$P$3:$P$51)</f>
        <v>Seeded</v>
      </c>
      <c r="N709" s="8">
        <f t="shared" si="11"/>
        <v>2.0538384845463611</v>
      </c>
      <c r="O709" s="2" t="str">
        <f>LOOKUP(H709,[2]plantlist!$A$2:$A$943,[2]plantlist!$B$2:$B$943)</f>
        <v>F</v>
      </c>
    </row>
    <row r="710" spans="1:15" x14ac:dyDescent="0.2">
      <c r="A710" t="s">
        <v>252</v>
      </c>
      <c r="B710">
        <v>2019</v>
      </c>
      <c r="C710" t="s">
        <v>0</v>
      </c>
      <c r="D710">
        <v>15</v>
      </c>
      <c r="E710">
        <v>403</v>
      </c>
      <c r="F710">
        <v>418</v>
      </c>
      <c r="G710">
        <v>5015</v>
      </c>
      <c r="H710" t="s">
        <v>16</v>
      </c>
      <c r="I710" t="s">
        <v>2</v>
      </c>
      <c r="J710" t="s">
        <v>17</v>
      </c>
      <c r="K710" s="2" t="str">
        <f>LOOKUP(A710,'[2]Collin Seedling for R'!$A$3:$A$51,'[2]Collin Seedling for R'!$R$3:$R$51)</f>
        <v>High</v>
      </c>
      <c r="L710" s="2" t="str">
        <f>LOOKUP(A710,'[2]Collin Seedling for R'!$A$3:$A$51,'[2]Collin Seedling for R'!$T$3:$T$51)</f>
        <v>FS</v>
      </c>
      <c r="M710" s="2" t="str">
        <f>LOOKUP(A710,'[2]Collin Seedling for R'!$A$3:$A$51,'[2]Collin Seedling for R'!$P$3:$P$51)</f>
        <v>Seeded</v>
      </c>
      <c r="N710" s="8">
        <f t="shared" si="11"/>
        <v>8.0358923230309074</v>
      </c>
      <c r="O710" s="2" t="str">
        <f>LOOKUP(H710,[2]plantlist!$A$2:$A$943,[2]plantlist!$B$2:$B$943)</f>
        <v>S</v>
      </c>
    </row>
    <row r="711" spans="1:15" x14ac:dyDescent="0.2">
      <c r="A711" t="s">
        <v>252</v>
      </c>
      <c r="B711">
        <v>2019</v>
      </c>
      <c r="C711" t="s">
        <v>0</v>
      </c>
      <c r="D711">
        <v>13</v>
      </c>
      <c r="E711">
        <v>34</v>
      </c>
      <c r="F711">
        <v>47</v>
      </c>
      <c r="G711">
        <v>5015</v>
      </c>
      <c r="H711" t="s">
        <v>33</v>
      </c>
      <c r="I711" t="s">
        <v>2</v>
      </c>
      <c r="J711" t="s">
        <v>34</v>
      </c>
      <c r="K711" s="2" t="str">
        <f>LOOKUP(A711,'[2]Collin Seedling for R'!$A$3:$A$51,'[2]Collin Seedling for R'!$R$3:$R$51)</f>
        <v>High</v>
      </c>
      <c r="L711" s="2" t="str">
        <f>LOOKUP(A711,'[2]Collin Seedling for R'!$A$3:$A$51,'[2]Collin Seedling for R'!$T$3:$T$51)</f>
        <v>FS</v>
      </c>
      <c r="M711" s="2" t="str">
        <f>LOOKUP(A711,'[2]Collin Seedling for R'!$A$3:$A$51,'[2]Collin Seedling for R'!$P$3:$P$51)</f>
        <v>Seeded</v>
      </c>
      <c r="N711" s="8">
        <f t="shared" si="11"/>
        <v>0.67796610169491522</v>
      </c>
      <c r="O711" s="2" t="str">
        <f>LOOKUP(H711,[2]plantlist!$A$2:$A$943,[2]plantlist!$B$2:$B$943)</f>
        <v>F</v>
      </c>
    </row>
    <row r="712" spans="1:15" x14ac:dyDescent="0.2">
      <c r="A712" t="s">
        <v>252</v>
      </c>
      <c r="B712">
        <v>2019</v>
      </c>
      <c r="C712" t="s">
        <v>0</v>
      </c>
      <c r="D712">
        <v>6</v>
      </c>
      <c r="E712">
        <v>822</v>
      </c>
      <c r="F712">
        <v>828</v>
      </c>
      <c r="G712">
        <v>5015</v>
      </c>
      <c r="H712" t="s">
        <v>23</v>
      </c>
      <c r="I712" t="s">
        <v>2</v>
      </c>
      <c r="J712" t="s">
        <v>24</v>
      </c>
      <c r="K712" s="2" t="str">
        <f>LOOKUP(A712,'[2]Collin Seedling for R'!$A$3:$A$51,'[2]Collin Seedling for R'!$R$3:$R$51)</f>
        <v>High</v>
      </c>
      <c r="L712" s="2" t="str">
        <f>LOOKUP(A712,'[2]Collin Seedling for R'!$A$3:$A$51,'[2]Collin Seedling for R'!$T$3:$T$51)</f>
        <v>FS</v>
      </c>
      <c r="M712" s="2" t="str">
        <f>LOOKUP(A712,'[2]Collin Seedling for R'!$A$3:$A$51,'[2]Collin Seedling for R'!$P$3:$P$51)</f>
        <v>Seeded</v>
      </c>
      <c r="N712" s="8">
        <f t="shared" si="11"/>
        <v>16.390827517447658</v>
      </c>
      <c r="O712" s="2" t="str">
        <f>LOOKUP(H712,[2]plantlist!$A$2:$A$943,[2]plantlist!$B$2:$B$943)</f>
        <v>S</v>
      </c>
    </row>
    <row r="713" spans="1:15" x14ac:dyDescent="0.2">
      <c r="A713" t="s">
        <v>252</v>
      </c>
      <c r="B713">
        <v>2019</v>
      </c>
      <c r="C713" t="s">
        <v>0</v>
      </c>
      <c r="D713">
        <v>6</v>
      </c>
      <c r="E713">
        <v>14</v>
      </c>
      <c r="F713">
        <v>20</v>
      </c>
      <c r="G713">
        <v>5015</v>
      </c>
      <c r="H713" t="s">
        <v>37</v>
      </c>
      <c r="I713" t="s">
        <v>2</v>
      </c>
      <c r="J713" t="s">
        <v>38</v>
      </c>
      <c r="K713" s="2" t="str">
        <f>LOOKUP(A713,'[2]Collin Seedling for R'!$A$3:$A$51,'[2]Collin Seedling for R'!$R$3:$R$51)</f>
        <v>High</v>
      </c>
      <c r="L713" s="2" t="str">
        <f>LOOKUP(A713,'[2]Collin Seedling for R'!$A$3:$A$51,'[2]Collin Seedling for R'!$T$3:$T$51)</f>
        <v>FS</v>
      </c>
      <c r="M713" s="2" t="str">
        <f>LOOKUP(A713,'[2]Collin Seedling for R'!$A$3:$A$51,'[2]Collin Seedling for R'!$P$3:$P$51)</f>
        <v>Seeded</v>
      </c>
      <c r="N713" s="8">
        <f t="shared" si="11"/>
        <v>0.2791625124626122</v>
      </c>
      <c r="O713" s="2" t="str">
        <f>LOOKUP(H713,[2]plantlist!$A$2:$A$943,[2]plantlist!$B$2:$B$943)</f>
        <v>F</v>
      </c>
    </row>
    <row r="714" spans="1:15" x14ac:dyDescent="0.2">
      <c r="A714" t="s">
        <v>252</v>
      </c>
      <c r="B714">
        <v>2019</v>
      </c>
      <c r="C714" t="s">
        <v>0</v>
      </c>
      <c r="D714">
        <v>6</v>
      </c>
      <c r="E714">
        <v>74</v>
      </c>
      <c r="F714">
        <v>80</v>
      </c>
      <c r="G714">
        <v>5015</v>
      </c>
      <c r="H714" t="s">
        <v>39</v>
      </c>
      <c r="I714" t="s">
        <v>2</v>
      </c>
      <c r="J714" t="s">
        <v>40</v>
      </c>
      <c r="K714" s="2" t="str">
        <f>LOOKUP(A714,'[2]Collin Seedling for R'!$A$3:$A$51,'[2]Collin Seedling for R'!$R$3:$R$51)</f>
        <v>High</v>
      </c>
      <c r="L714" s="2" t="str">
        <f>LOOKUP(A714,'[2]Collin Seedling for R'!$A$3:$A$51,'[2]Collin Seedling for R'!$T$3:$T$51)</f>
        <v>FS</v>
      </c>
      <c r="M714" s="2" t="str">
        <f>LOOKUP(A714,'[2]Collin Seedling for R'!$A$3:$A$51,'[2]Collin Seedling for R'!$P$3:$P$51)</f>
        <v>Seeded</v>
      </c>
      <c r="N714" s="8">
        <f t="shared" si="11"/>
        <v>1.4755732801595214</v>
      </c>
      <c r="O714" s="2" t="str">
        <f>LOOKUP(H714,[2]plantlist!$A$2:$A$943,[2]plantlist!$B$2:$B$943)</f>
        <v>F</v>
      </c>
    </row>
    <row r="715" spans="1:15" x14ac:dyDescent="0.2">
      <c r="A715" t="s">
        <v>252</v>
      </c>
      <c r="B715">
        <v>2019</v>
      </c>
      <c r="C715" t="s">
        <v>0</v>
      </c>
      <c r="D715">
        <v>5</v>
      </c>
      <c r="E715">
        <v>10</v>
      </c>
      <c r="F715">
        <v>15</v>
      </c>
      <c r="G715">
        <v>5015</v>
      </c>
      <c r="H715" t="s">
        <v>51</v>
      </c>
      <c r="I715" t="s">
        <v>19</v>
      </c>
      <c r="J715" t="s">
        <v>52</v>
      </c>
      <c r="K715" s="2" t="str">
        <f>LOOKUP(A715,'[2]Collin Seedling for R'!$A$3:$A$51,'[2]Collin Seedling for R'!$R$3:$R$51)</f>
        <v>High</v>
      </c>
      <c r="L715" s="2" t="str">
        <f>LOOKUP(A715,'[2]Collin Seedling for R'!$A$3:$A$51,'[2]Collin Seedling for R'!$T$3:$T$51)</f>
        <v>FS</v>
      </c>
      <c r="M715" s="2" t="str">
        <f>LOOKUP(A715,'[2]Collin Seedling for R'!$A$3:$A$51,'[2]Collin Seedling for R'!$P$3:$P$51)</f>
        <v>Seeded</v>
      </c>
      <c r="N715" s="8">
        <f t="shared" si="11"/>
        <v>0.19940179461615154</v>
      </c>
      <c r="O715" s="2" t="str">
        <f>LOOKUP(H715,[2]plantlist!$A$2:$A$943,[2]plantlist!$B$2:$B$943)</f>
        <v>F</v>
      </c>
    </row>
    <row r="716" spans="1:15" x14ac:dyDescent="0.2">
      <c r="A716" t="s">
        <v>252</v>
      </c>
      <c r="B716">
        <v>2019</v>
      </c>
      <c r="C716" t="s">
        <v>0</v>
      </c>
      <c r="D716">
        <v>4</v>
      </c>
      <c r="E716">
        <v>74</v>
      </c>
      <c r="F716">
        <v>78</v>
      </c>
      <c r="G716">
        <v>5015</v>
      </c>
      <c r="H716" t="s">
        <v>104</v>
      </c>
      <c r="I716" t="s">
        <v>2</v>
      </c>
      <c r="J716" t="s">
        <v>105</v>
      </c>
      <c r="K716" s="2" t="str">
        <f>LOOKUP(A716,'[2]Collin Seedling for R'!$A$3:$A$51,'[2]Collin Seedling for R'!$R$3:$R$51)</f>
        <v>High</v>
      </c>
      <c r="L716" s="2" t="str">
        <f>LOOKUP(A716,'[2]Collin Seedling for R'!$A$3:$A$51,'[2]Collin Seedling for R'!$T$3:$T$51)</f>
        <v>FS</v>
      </c>
      <c r="M716" s="2" t="str">
        <f>LOOKUP(A716,'[2]Collin Seedling for R'!$A$3:$A$51,'[2]Collin Seedling for R'!$P$3:$P$51)</f>
        <v>Seeded</v>
      </c>
      <c r="N716" s="8">
        <f t="shared" si="11"/>
        <v>1.4755732801595214</v>
      </c>
      <c r="O716" s="2" t="str">
        <f>LOOKUP(H716,[2]plantlist!$A$2:$A$943,[2]plantlist!$B$2:$B$943)</f>
        <v>G</v>
      </c>
    </row>
    <row r="717" spans="1:15" x14ac:dyDescent="0.2">
      <c r="A717" t="s">
        <v>252</v>
      </c>
      <c r="B717">
        <v>2019</v>
      </c>
      <c r="C717" t="s">
        <v>0</v>
      </c>
      <c r="D717">
        <v>3</v>
      </c>
      <c r="E717">
        <v>0</v>
      </c>
      <c r="F717">
        <v>3</v>
      </c>
      <c r="G717">
        <v>5015</v>
      </c>
      <c r="H717" t="s">
        <v>53</v>
      </c>
      <c r="I717" t="s">
        <v>2</v>
      </c>
      <c r="J717" t="s">
        <v>54</v>
      </c>
      <c r="K717" s="2" t="str">
        <f>LOOKUP(A717,'[2]Collin Seedling for R'!$A$3:$A$51,'[2]Collin Seedling for R'!$R$3:$R$51)</f>
        <v>High</v>
      </c>
      <c r="L717" s="2" t="str">
        <f>LOOKUP(A717,'[2]Collin Seedling for R'!$A$3:$A$51,'[2]Collin Seedling for R'!$T$3:$T$51)</f>
        <v>FS</v>
      </c>
      <c r="M717" s="2" t="str">
        <f>LOOKUP(A717,'[2]Collin Seedling for R'!$A$3:$A$51,'[2]Collin Seedling for R'!$P$3:$P$51)</f>
        <v>Seeded</v>
      </c>
      <c r="N717" s="8">
        <f t="shared" si="11"/>
        <v>0</v>
      </c>
      <c r="O717" s="2" t="str">
        <f>LOOKUP(H717,[2]plantlist!$A$2:$A$943,[2]plantlist!$B$2:$B$943)</f>
        <v>C</v>
      </c>
    </row>
    <row r="718" spans="1:15" x14ac:dyDescent="0.2">
      <c r="A718" t="s">
        <v>252</v>
      </c>
      <c r="B718">
        <v>2019</v>
      </c>
      <c r="C718" t="s">
        <v>0</v>
      </c>
      <c r="D718">
        <v>3</v>
      </c>
      <c r="E718">
        <v>8</v>
      </c>
      <c r="F718">
        <v>11</v>
      </c>
      <c r="G718">
        <v>5015</v>
      </c>
      <c r="H718" t="s">
        <v>86</v>
      </c>
      <c r="I718" t="s">
        <v>19</v>
      </c>
      <c r="J718" t="s">
        <v>87</v>
      </c>
      <c r="K718" s="2" t="str">
        <f>LOOKUP(A718,'[2]Collin Seedling for R'!$A$3:$A$51,'[2]Collin Seedling for R'!$R$3:$R$51)</f>
        <v>High</v>
      </c>
      <c r="L718" s="2" t="str">
        <f>LOOKUP(A718,'[2]Collin Seedling for R'!$A$3:$A$51,'[2]Collin Seedling for R'!$T$3:$T$51)</f>
        <v>FS</v>
      </c>
      <c r="M718" s="2" t="str">
        <f>LOOKUP(A718,'[2]Collin Seedling for R'!$A$3:$A$51,'[2]Collin Seedling for R'!$P$3:$P$51)</f>
        <v>Seeded</v>
      </c>
      <c r="N718" s="8">
        <f t="shared" si="11"/>
        <v>0.15952143569292124</v>
      </c>
      <c r="O718" s="2" t="str">
        <f>LOOKUP(H718,[2]plantlist!$A$2:$A$943,[2]plantlist!$B$2:$B$943)</f>
        <v>F</v>
      </c>
    </row>
    <row r="719" spans="1:15" x14ac:dyDescent="0.2">
      <c r="A719" t="s">
        <v>252</v>
      </c>
      <c r="B719">
        <v>2019</v>
      </c>
      <c r="C719" t="s">
        <v>0</v>
      </c>
      <c r="D719">
        <v>3</v>
      </c>
      <c r="E719">
        <v>9</v>
      </c>
      <c r="F719">
        <v>12</v>
      </c>
      <c r="G719">
        <v>5015</v>
      </c>
      <c r="H719" t="s">
        <v>82</v>
      </c>
      <c r="I719" t="s">
        <v>19</v>
      </c>
      <c r="J719" t="s">
        <v>83</v>
      </c>
      <c r="K719" s="2" t="str">
        <f>LOOKUP(A719,'[2]Collin Seedling for R'!$A$3:$A$51,'[2]Collin Seedling for R'!$R$3:$R$51)</f>
        <v>High</v>
      </c>
      <c r="L719" s="2" t="str">
        <f>LOOKUP(A719,'[2]Collin Seedling for R'!$A$3:$A$51,'[2]Collin Seedling for R'!$T$3:$T$51)</f>
        <v>FS</v>
      </c>
      <c r="M719" s="2" t="str">
        <f>LOOKUP(A719,'[2]Collin Seedling for R'!$A$3:$A$51,'[2]Collin Seedling for R'!$P$3:$P$51)</f>
        <v>Seeded</v>
      </c>
      <c r="N719" s="8">
        <f t="shared" si="11"/>
        <v>0.1794616151545364</v>
      </c>
      <c r="O719" s="2" t="str">
        <f>LOOKUP(H719,[2]plantlist!$A$2:$A$943,[2]plantlist!$B$2:$B$943)</f>
        <v>F</v>
      </c>
    </row>
    <row r="720" spans="1:15" x14ac:dyDescent="0.2">
      <c r="A720" t="s">
        <v>252</v>
      </c>
      <c r="B720">
        <v>2019</v>
      </c>
      <c r="C720" t="s">
        <v>0</v>
      </c>
      <c r="D720">
        <v>2</v>
      </c>
      <c r="E720">
        <v>19</v>
      </c>
      <c r="F720">
        <v>21</v>
      </c>
      <c r="G720">
        <v>5015</v>
      </c>
      <c r="H720" t="s">
        <v>27</v>
      </c>
      <c r="I720" t="s">
        <v>2</v>
      </c>
      <c r="J720" t="s">
        <v>28</v>
      </c>
      <c r="K720" s="2" t="str">
        <f>LOOKUP(A720,'[2]Collin Seedling for R'!$A$3:$A$51,'[2]Collin Seedling for R'!$R$3:$R$51)</f>
        <v>High</v>
      </c>
      <c r="L720" s="2" t="str">
        <f>LOOKUP(A720,'[2]Collin Seedling for R'!$A$3:$A$51,'[2]Collin Seedling for R'!$T$3:$T$51)</f>
        <v>FS</v>
      </c>
      <c r="M720" s="2" t="str">
        <f>LOOKUP(A720,'[2]Collin Seedling for R'!$A$3:$A$51,'[2]Collin Seedling for R'!$P$3:$P$51)</f>
        <v>Seeded</v>
      </c>
      <c r="N720" s="8">
        <f t="shared" si="11"/>
        <v>0.37886340977068794</v>
      </c>
      <c r="O720" s="2" t="str">
        <f>LOOKUP(H720,[2]plantlist!$A$2:$A$943,[2]plantlist!$B$2:$B$943)</f>
        <v>F</v>
      </c>
    </row>
    <row r="721" spans="1:15" x14ac:dyDescent="0.2">
      <c r="A721" t="s">
        <v>252</v>
      </c>
      <c r="B721">
        <v>2019</v>
      </c>
      <c r="C721" t="s">
        <v>0</v>
      </c>
      <c r="D721">
        <v>1</v>
      </c>
      <c r="E721">
        <v>12</v>
      </c>
      <c r="F721">
        <v>13</v>
      </c>
      <c r="G721">
        <v>5015</v>
      </c>
      <c r="H721" t="s">
        <v>1255</v>
      </c>
      <c r="I721" t="s">
        <v>2</v>
      </c>
      <c r="J721" t="s">
        <v>1254</v>
      </c>
      <c r="K721" s="2" t="str">
        <f>LOOKUP(A721,'[2]Collin Seedling for R'!$A$3:$A$51,'[2]Collin Seedling for R'!$R$3:$R$51)</f>
        <v>High</v>
      </c>
      <c r="L721" s="2" t="str">
        <f>LOOKUP(A721,'[2]Collin Seedling for R'!$A$3:$A$51,'[2]Collin Seedling for R'!$T$3:$T$51)</f>
        <v>FS</v>
      </c>
      <c r="M721" s="2" t="str">
        <f>LOOKUP(A721,'[2]Collin Seedling for R'!$A$3:$A$51,'[2]Collin Seedling for R'!$P$3:$P$51)</f>
        <v>Seeded</v>
      </c>
      <c r="N721" s="8">
        <f t="shared" si="11"/>
        <v>0.23928215353938184</v>
      </c>
      <c r="O721" s="2" t="str">
        <f>LOOKUP(H721,[2]plantlist!$A$2:$A$943,[2]plantlist!$B$2:$B$943)</f>
        <v>F</v>
      </c>
    </row>
    <row r="722" spans="1:15" x14ac:dyDescent="0.2">
      <c r="A722" t="s">
        <v>252</v>
      </c>
      <c r="B722">
        <v>2019</v>
      </c>
      <c r="C722" t="s">
        <v>0</v>
      </c>
      <c r="D722">
        <v>0</v>
      </c>
      <c r="E722">
        <v>6</v>
      </c>
      <c r="F722">
        <v>6</v>
      </c>
      <c r="G722">
        <v>5015</v>
      </c>
      <c r="H722" t="s">
        <v>70</v>
      </c>
      <c r="I722" t="s">
        <v>2</v>
      </c>
      <c r="J722" t="s">
        <v>71</v>
      </c>
      <c r="K722" s="2" t="str">
        <f>LOOKUP(A722,'[2]Collin Seedling for R'!$A$3:$A$51,'[2]Collin Seedling for R'!$R$3:$R$51)</f>
        <v>High</v>
      </c>
      <c r="L722" s="2" t="str">
        <f>LOOKUP(A722,'[2]Collin Seedling for R'!$A$3:$A$51,'[2]Collin Seedling for R'!$T$3:$T$51)</f>
        <v>FS</v>
      </c>
      <c r="M722" s="2" t="str">
        <f>LOOKUP(A722,'[2]Collin Seedling for R'!$A$3:$A$51,'[2]Collin Seedling for R'!$P$3:$P$51)</f>
        <v>Seeded</v>
      </c>
      <c r="N722" s="8">
        <f t="shared" si="11"/>
        <v>0.11964107676969092</v>
      </c>
      <c r="O722" s="2" t="str">
        <f>LOOKUP(H722,[2]plantlist!$A$2:$A$943,[2]plantlist!$B$2:$B$943)</f>
        <v>F</v>
      </c>
    </row>
    <row r="723" spans="1:15" x14ac:dyDescent="0.2">
      <c r="A723" t="s">
        <v>252</v>
      </c>
      <c r="B723">
        <v>2019</v>
      </c>
      <c r="C723" t="s">
        <v>0</v>
      </c>
      <c r="D723">
        <v>0</v>
      </c>
      <c r="E723">
        <v>31</v>
      </c>
      <c r="F723">
        <v>31</v>
      </c>
      <c r="G723">
        <v>5015</v>
      </c>
      <c r="H723" t="s">
        <v>59</v>
      </c>
      <c r="I723" t="s">
        <v>2</v>
      </c>
      <c r="J723" t="s">
        <v>48</v>
      </c>
      <c r="K723" s="2" t="str">
        <f>LOOKUP(A723,'[2]Collin Seedling for R'!$A$3:$A$51,'[2]Collin Seedling for R'!$R$3:$R$51)</f>
        <v>High</v>
      </c>
      <c r="L723" s="2" t="str">
        <f>LOOKUP(A723,'[2]Collin Seedling for R'!$A$3:$A$51,'[2]Collin Seedling for R'!$T$3:$T$51)</f>
        <v>FS</v>
      </c>
      <c r="M723" s="2" t="str">
        <f>LOOKUP(A723,'[2]Collin Seedling for R'!$A$3:$A$51,'[2]Collin Seedling for R'!$P$3:$P$51)</f>
        <v>Seeded</v>
      </c>
      <c r="N723" s="8">
        <f t="shared" si="11"/>
        <v>0.61814556331006976</v>
      </c>
      <c r="O723" s="2" t="str">
        <f>LOOKUP(H723,[2]plantlist!$A$2:$A$943,[2]plantlist!$B$2:$B$943)</f>
        <v>G</v>
      </c>
    </row>
    <row r="724" spans="1:15" x14ac:dyDescent="0.2">
      <c r="A724" s="7" t="s">
        <v>257</v>
      </c>
      <c r="B724" s="2">
        <v>1997</v>
      </c>
      <c r="C724" s="2" t="s">
        <v>0</v>
      </c>
      <c r="D724" s="2">
        <v>2520</v>
      </c>
      <c r="E724" s="2">
        <v>0</v>
      </c>
      <c r="F724" s="2">
        <v>2520</v>
      </c>
      <c r="G724" s="2">
        <v>5000</v>
      </c>
      <c r="H724" s="2" t="s">
        <v>6</v>
      </c>
      <c r="I724" s="2" t="s">
        <v>2</v>
      </c>
      <c r="J724" s="2" t="s">
        <v>7</v>
      </c>
      <c r="K724" s="2" t="str">
        <f>LOOKUP(A724,'[2]Collin Seedling for R'!$A$3:$A$51,'[2]Collin Seedling for R'!$R$3:$R$51)</f>
        <v>Mod</v>
      </c>
      <c r="L724" s="2" t="str">
        <f>LOOKUP(A724,'[2]Collin Seedling for R'!$A$3:$A$51,'[2]Collin Seedling for R'!$T$3:$T$51)</f>
        <v>FS</v>
      </c>
      <c r="M724" s="2" t="str">
        <f>LOOKUP(A724,'[2]Collin Seedling for R'!$A$3:$A$51,'[2]Collin Seedling for R'!$P$3:$P$51)</f>
        <v>Unseeded</v>
      </c>
      <c r="N724" s="8">
        <f t="shared" si="11"/>
        <v>0</v>
      </c>
      <c r="O724" s="2" t="str">
        <f>LOOKUP(H724,[2]plantlist!$A$2:$A$943,[2]plantlist!$B$2:$B$943)</f>
        <v>L</v>
      </c>
    </row>
    <row r="725" spans="1:15" x14ac:dyDescent="0.2">
      <c r="A725" s="7" t="s">
        <v>257</v>
      </c>
      <c r="B725" s="2">
        <v>1997</v>
      </c>
      <c r="C725" s="2" t="s">
        <v>0</v>
      </c>
      <c r="D725" s="2">
        <v>2126</v>
      </c>
      <c r="E725" s="2">
        <v>0</v>
      </c>
      <c r="F725" s="2">
        <v>2126</v>
      </c>
      <c r="G725" s="2">
        <v>5000</v>
      </c>
      <c r="H725" s="2" t="s">
        <v>366</v>
      </c>
      <c r="I725" s="2" t="s">
        <v>2</v>
      </c>
      <c r="J725" s="2" t="s">
        <v>367</v>
      </c>
      <c r="K725" s="2" t="str">
        <f>LOOKUP(A725,'[2]Collin Seedling for R'!$A$3:$A$51,'[2]Collin Seedling for R'!$R$3:$R$51)</f>
        <v>Mod</v>
      </c>
      <c r="L725" s="2" t="str">
        <f>LOOKUP(A725,'[2]Collin Seedling for R'!$A$3:$A$51,'[2]Collin Seedling for R'!$T$3:$T$51)</f>
        <v>FS</v>
      </c>
      <c r="M725" s="2" t="str">
        <f>LOOKUP(A725,'[2]Collin Seedling for R'!$A$3:$A$51,'[2]Collin Seedling for R'!$P$3:$P$51)</f>
        <v>Unseeded</v>
      </c>
      <c r="N725" s="8">
        <f t="shared" si="11"/>
        <v>0</v>
      </c>
      <c r="O725" s="2" t="str">
        <f>LOOKUP(H725,[2]plantlist!$A$2:$A$943,[2]plantlist!$B$2:$B$943)</f>
        <v>B</v>
      </c>
    </row>
    <row r="726" spans="1:15" x14ac:dyDescent="0.2">
      <c r="A726" s="7" t="s">
        <v>257</v>
      </c>
      <c r="B726" s="2">
        <v>1997</v>
      </c>
      <c r="C726" s="2" t="s">
        <v>0</v>
      </c>
      <c r="D726" s="2">
        <v>166</v>
      </c>
      <c r="E726" s="2">
        <v>0</v>
      </c>
      <c r="F726" s="2">
        <v>166</v>
      </c>
      <c r="G726" s="2">
        <v>5000</v>
      </c>
      <c r="H726" s="2" t="s">
        <v>278</v>
      </c>
      <c r="I726" s="2" t="s">
        <v>2</v>
      </c>
      <c r="J726" s="2" t="s">
        <v>279</v>
      </c>
      <c r="K726" s="2" t="str">
        <f>LOOKUP(A726,'[2]Collin Seedling for R'!$A$3:$A$51,'[2]Collin Seedling for R'!$R$3:$R$51)</f>
        <v>Mod</v>
      </c>
      <c r="L726" s="2" t="str">
        <f>LOOKUP(A726,'[2]Collin Seedling for R'!$A$3:$A$51,'[2]Collin Seedling for R'!$T$3:$T$51)</f>
        <v>FS</v>
      </c>
      <c r="M726" s="2" t="str">
        <f>LOOKUP(A726,'[2]Collin Seedling for R'!$A$3:$A$51,'[2]Collin Seedling for R'!$P$3:$P$51)</f>
        <v>Unseeded</v>
      </c>
      <c r="N726" s="8">
        <f t="shared" si="11"/>
        <v>0</v>
      </c>
      <c r="O726" s="2" t="str">
        <f>LOOKUP(H726,[2]plantlist!$A$2:$A$943,[2]plantlist!$B$2:$B$943)</f>
        <v>B</v>
      </c>
    </row>
    <row r="727" spans="1:15" x14ac:dyDescent="0.2">
      <c r="A727" s="7" t="s">
        <v>257</v>
      </c>
      <c r="B727" s="2">
        <v>1997</v>
      </c>
      <c r="C727" s="2" t="s">
        <v>0</v>
      </c>
      <c r="D727" s="2">
        <v>67</v>
      </c>
      <c r="E727" s="2">
        <v>10</v>
      </c>
      <c r="F727" s="2">
        <v>77</v>
      </c>
      <c r="G727" s="2">
        <v>5000</v>
      </c>
      <c r="H727" s="2" t="s">
        <v>10</v>
      </c>
      <c r="I727" s="2" t="s">
        <v>2</v>
      </c>
      <c r="J727" s="2" t="s">
        <v>11</v>
      </c>
      <c r="K727" s="2" t="str">
        <f>LOOKUP(A727,'[2]Collin Seedling for R'!$A$3:$A$51,'[2]Collin Seedling for R'!$R$3:$R$51)</f>
        <v>Mod</v>
      </c>
      <c r="L727" s="2" t="str">
        <f>LOOKUP(A727,'[2]Collin Seedling for R'!$A$3:$A$51,'[2]Collin Seedling for R'!$T$3:$T$51)</f>
        <v>FS</v>
      </c>
      <c r="M727" s="2" t="str">
        <f>LOOKUP(A727,'[2]Collin Seedling for R'!$A$3:$A$51,'[2]Collin Seedling for R'!$P$3:$P$51)</f>
        <v>Unseeded</v>
      </c>
      <c r="N727" s="8">
        <f t="shared" si="11"/>
        <v>0.2</v>
      </c>
      <c r="O727" s="2" t="str">
        <f>LOOKUP(H727,[2]plantlist!$A$2:$A$943,[2]plantlist!$B$2:$B$943)</f>
        <v>L</v>
      </c>
    </row>
    <row r="728" spans="1:15" x14ac:dyDescent="0.2">
      <c r="A728" s="7" t="s">
        <v>257</v>
      </c>
      <c r="B728" s="2">
        <v>1997</v>
      </c>
      <c r="C728" s="2" t="s">
        <v>0</v>
      </c>
      <c r="D728" s="2">
        <v>57</v>
      </c>
      <c r="E728" s="2">
        <v>0</v>
      </c>
      <c r="F728" s="2">
        <v>57</v>
      </c>
      <c r="G728" s="2">
        <v>5000</v>
      </c>
      <c r="H728" s="2" t="s">
        <v>74</v>
      </c>
      <c r="I728" s="2" t="s">
        <v>19</v>
      </c>
      <c r="J728" s="2" t="s">
        <v>75</v>
      </c>
      <c r="K728" s="2" t="str">
        <f>LOOKUP(A728,'[2]Collin Seedling for R'!$A$3:$A$51,'[2]Collin Seedling for R'!$R$3:$R$51)</f>
        <v>Mod</v>
      </c>
      <c r="L728" s="2" t="str">
        <f>LOOKUP(A728,'[2]Collin Seedling for R'!$A$3:$A$51,'[2]Collin Seedling for R'!$T$3:$T$51)</f>
        <v>FS</v>
      </c>
      <c r="M728" s="2" t="str">
        <f>LOOKUP(A728,'[2]Collin Seedling for R'!$A$3:$A$51,'[2]Collin Seedling for R'!$P$3:$P$51)</f>
        <v>Unseeded</v>
      </c>
      <c r="N728" s="8">
        <f t="shared" si="11"/>
        <v>0</v>
      </c>
      <c r="O728" s="2" t="str">
        <f>LOOKUP(H728,[2]plantlist!$A$2:$A$943,[2]plantlist!$B$2:$B$943)</f>
        <v>T</v>
      </c>
    </row>
    <row r="729" spans="1:15" x14ac:dyDescent="0.2">
      <c r="A729" s="7" t="s">
        <v>257</v>
      </c>
      <c r="B729" s="2">
        <v>1997</v>
      </c>
      <c r="C729" s="2" t="s">
        <v>0</v>
      </c>
      <c r="D729" s="2">
        <v>30</v>
      </c>
      <c r="E729" s="2">
        <v>0</v>
      </c>
      <c r="F729" s="2">
        <v>30</v>
      </c>
      <c r="G729" s="2">
        <v>5000</v>
      </c>
      <c r="H729" s="2" t="s">
        <v>53</v>
      </c>
      <c r="I729" s="2" t="s">
        <v>2</v>
      </c>
      <c r="J729" s="2" t="s">
        <v>54</v>
      </c>
      <c r="K729" s="2" t="str">
        <f>LOOKUP(A729,'[2]Collin Seedling for R'!$A$3:$A$51,'[2]Collin Seedling for R'!$R$3:$R$51)</f>
        <v>Mod</v>
      </c>
      <c r="L729" s="2" t="str">
        <f>LOOKUP(A729,'[2]Collin Seedling for R'!$A$3:$A$51,'[2]Collin Seedling for R'!$T$3:$T$51)</f>
        <v>FS</v>
      </c>
      <c r="M729" s="2" t="str">
        <f>LOOKUP(A729,'[2]Collin Seedling for R'!$A$3:$A$51,'[2]Collin Seedling for R'!$P$3:$P$51)</f>
        <v>Unseeded</v>
      </c>
      <c r="N729" s="8">
        <f t="shared" si="11"/>
        <v>0</v>
      </c>
      <c r="O729" s="2" t="str">
        <f>LOOKUP(H729,[2]plantlist!$A$2:$A$943,[2]plantlist!$B$2:$B$943)</f>
        <v>C</v>
      </c>
    </row>
    <row r="730" spans="1:15" x14ac:dyDescent="0.2">
      <c r="A730" s="7" t="s">
        <v>257</v>
      </c>
      <c r="B730" s="2">
        <v>1997</v>
      </c>
      <c r="C730" s="2" t="s">
        <v>0</v>
      </c>
      <c r="D730" s="2">
        <v>28</v>
      </c>
      <c r="E730" s="2">
        <v>171</v>
      </c>
      <c r="F730" s="2">
        <v>199</v>
      </c>
      <c r="G730" s="2">
        <v>5000</v>
      </c>
      <c r="H730" s="2" t="s">
        <v>12</v>
      </c>
      <c r="I730" s="2" t="s">
        <v>2</v>
      </c>
      <c r="J730" s="2" t="s">
        <v>13</v>
      </c>
      <c r="K730" s="2" t="str">
        <f>LOOKUP(A730,'[2]Collin Seedling for R'!$A$3:$A$51,'[2]Collin Seedling for R'!$R$3:$R$51)</f>
        <v>Mod</v>
      </c>
      <c r="L730" s="2" t="str">
        <f>LOOKUP(A730,'[2]Collin Seedling for R'!$A$3:$A$51,'[2]Collin Seedling for R'!$T$3:$T$51)</f>
        <v>FS</v>
      </c>
      <c r="M730" s="2" t="str">
        <f>LOOKUP(A730,'[2]Collin Seedling for R'!$A$3:$A$51,'[2]Collin Seedling for R'!$P$3:$P$51)</f>
        <v>Unseeded</v>
      </c>
      <c r="N730" s="8">
        <f t="shared" si="11"/>
        <v>3.42</v>
      </c>
      <c r="O730" s="2" t="str">
        <f>LOOKUP(H730,[2]plantlist!$A$2:$A$943,[2]plantlist!$B$2:$B$943)</f>
        <v>G</v>
      </c>
    </row>
    <row r="731" spans="1:15" x14ac:dyDescent="0.2">
      <c r="A731" s="7" t="s">
        <v>257</v>
      </c>
      <c r="B731" s="2">
        <v>1997</v>
      </c>
      <c r="C731" s="2" t="s">
        <v>0</v>
      </c>
      <c r="D731" s="2">
        <v>4</v>
      </c>
      <c r="E731" s="2">
        <v>0</v>
      </c>
      <c r="F731" s="2">
        <v>4</v>
      </c>
      <c r="G731" s="2">
        <v>5000</v>
      </c>
      <c r="H731" s="2" t="s">
        <v>64</v>
      </c>
      <c r="I731" s="2" t="s">
        <v>2</v>
      </c>
      <c r="J731" s="2" t="s">
        <v>65</v>
      </c>
      <c r="K731" s="2" t="str">
        <f>LOOKUP(A731,'[2]Collin Seedling for R'!$A$3:$A$51,'[2]Collin Seedling for R'!$R$3:$R$51)</f>
        <v>Mod</v>
      </c>
      <c r="L731" s="2" t="str">
        <f>LOOKUP(A731,'[2]Collin Seedling for R'!$A$3:$A$51,'[2]Collin Seedling for R'!$T$3:$T$51)</f>
        <v>FS</v>
      </c>
      <c r="M731" s="2" t="str">
        <f>LOOKUP(A731,'[2]Collin Seedling for R'!$A$3:$A$51,'[2]Collin Seedling for R'!$P$3:$P$51)</f>
        <v>Unseeded</v>
      </c>
      <c r="N731" s="8">
        <f t="shared" si="11"/>
        <v>0</v>
      </c>
      <c r="O731" s="2" t="str">
        <f>LOOKUP(H731,[2]plantlist!$A$2:$A$943,[2]plantlist!$B$2:$B$943)</f>
        <v>L</v>
      </c>
    </row>
    <row r="732" spans="1:15" x14ac:dyDescent="0.2">
      <c r="A732" s="7" t="s">
        <v>257</v>
      </c>
      <c r="B732" s="2">
        <v>1997</v>
      </c>
      <c r="C732" s="2" t="s">
        <v>0</v>
      </c>
      <c r="D732" s="2">
        <v>2</v>
      </c>
      <c r="E732" s="2">
        <v>305</v>
      </c>
      <c r="F732" s="2">
        <v>307</v>
      </c>
      <c r="G732" s="2">
        <v>5000</v>
      </c>
      <c r="H732" s="2" t="s">
        <v>372</v>
      </c>
      <c r="I732" s="2" t="s">
        <v>2</v>
      </c>
      <c r="J732" s="2" t="s">
        <v>48</v>
      </c>
      <c r="K732" s="2" t="str">
        <f>LOOKUP(A732,'[2]Collin Seedling for R'!$A$3:$A$51,'[2]Collin Seedling for R'!$R$3:$R$51)</f>
        <v>Mod</v>
      </c>
      <c r="L732" s="2" t="str">
        <f>LOOKUP(A732,'[2]Collin Seedling for R'!$A$3:$A$51,'[2]Collin Seedling for R'!$T$3:$T$51)</f>
        <v>FS</v>
      </c>
      <c r="M732" s="2" t="str">
        <f>LOOKUP(A732,'[2]Collin Seedling for R'!$A$3:$A$51,'[2]Collin Seedling for R'!$P$3:$P$51)</f>
        <v>Unseeded</v>
      </c>
      <c r="N732" s="8">
        <f t="shared" si="11"/>
        <v>6.1</v>
      </c>
      <c r="O732" s="2" t="str">
        <f>LOOKUP(H732,[2]plantlist!$A$2:$A$943,[2]plantlist!$B$2:$B$943)</f>
        <v>G</v>
      </c>
    </row>
    <row r="733" spans="1:15" x14ac:dyDescent="0.2">
      <c r="A733" s="7" t="s">
        <v>257</v>
      </c>
      <c r="B733" s="2">
        <v>1997</v>
      </c>
      <c r="C733" s="2" t="s">
        <v>0</v>
      </c>
      <c r="D733" s="2">
        <v>0</v>
      </c>
      <c r="E733" s="2">
        <v>14</v>
      </c>
      <c r="F733" s="2">
        <v>14</v>
      </c>
      <c r="G733" s="2">
        <v>5000</v>
      </c>
      <c r="H733" s="2" t="s">
        <v>114</v>
      </c>
      <c r="I733" s="2" t="s">
        <v>2</v>
      </c>
      <c r="J733" s="2" t="s">
        <v>115</v>
      </c>
      <c r="K733" s="2" t="str">
        <f>LOOKUP(A733,'[2]Collin Seedling for R'!$A$3:$A$51,'[2]Collin Seedling for R'!$R$3:$R$51)</f>
        <v>Mod</v>
      </c>
      <c r="L733" s="2" t="str">
        <f>LOOKUP(A733,'[2]Collin Seedling for R'!$A$3:$A$51,'[2]Collin Seedling for R'!$T$3:$T$51)</f>
        <v>FS</v>
      </c>
      <c r="M733" s="2" t="str">
        <f>LOOKUP(A733,'[2]Collin Seedling for R'!$A$3:$A$51,'[2]Collin Seedling for R'!$P$3:$P$51)</f>
        <v>Unseeded</v>
      </c>
      <c r="N733" s="8">
        <f t="shared" si="11"/>
        <v>0.27999999999999997</v>
      </c>
      <c r="O733" s="2" t="str">
        <f>LOOKUP(H733,[2]plantlist!$A$2:$A$943,[2]plantlist!$B$2:$B$943)</f>
        <v>F</v>
      </c>
    </row>
    <row r="734" spans="1:15" x14ac:dyDescent="0.2">
      <c r="A734" s="7" t="s">
        <v>257</v>
      </c>
      <c r="B734" s="2">
        <v>1997</v>
      </c>
      <c r="C734" s="2" t="s">
        <v>0</v>
      </c>
      <c r="D734" s="2">
        <v>0</v>
      </c>
      <c r="E734" s="2">
        <v>218</v>
      </c>
      <c r="F734" s="2">
        <v>218</v>
      </c>
      <c r="G734" s="2">
        <v>5000</v>
      </c>
      <c r="H734" s="2" t="s">
        <v>51</v>
      </c>
      <c r="I734" s="2" t="s">
        <v>2</v>
      </c>
      <c r="J734" s="2" t="s">
        <v>52</v>
      </c>
      <c r="K734" s="2" t="str">
        <f>LOOKUP(A734,'[2]Collin Seedling for R'!$A$3:$A$51,'[2]Collin Seedling for R'!$R$3:$R$51)</f>
        <v>Mod</v>
      </c>
      <c r="L734" s="2" t="str">
        <f>LOOKUP(A734,'[2]Collin Seedling for R'!$A$3:$A$51,'[2]Collin Seedling for R'!$T$3:$T$51)</f>
        <v>FS</v>
      </c>
      <c r="M734" s="2" t="str">
        <f>LOOKUP(A734,'[2]Collin Seedling for R'!$A$3:$A$51,'[2]Collin Seedling for R'!$P$3:$P$51)</f>
        <v>Unseeded</v>
      </c>
      <c r="N734" s="8">
        <f t="shared" si="11"/>
        <v>4.3600000000000003</v>
      </c>
      <c r="O734" s="2" t="str">
        <f>LOOKUP(H734,[2]plantlist!$A$2:$A$943,[2]plantlist!$B$2:$B$943)</f>
        <v>F</v>
      </c>
    </row>
    <row r="735" spans="1:15" x14ac:dyDescent="0.2">
      <c r="A735" s="7" t="s">
        <v>257</v>
      </c>
      <c r="B735" s="2">
        <v>1997</v>
      </c>
      <c r="C735" s="2" t="s">
        <v>0</v>
      </c>
      <c r="D735" s="2">
        <v>0</v>
      </c>
      <c r="E735" s="2">
        <v>139</v>
      </c>
      <c r="F735" s="2">
        <v>139</v>
      </c>
      <c r="G735" s="2">
        <v>5000</v>
      </c>
      <c r="H735" s="2" t="s">
        <v>108</v>
      </c>
      <c r="I735" s="2" t="s">
        <v>2</v>
      </c>
      <c r="J735" s="2" t="s">
        <v>109</v>
      </c>
      <c r="K735" s="2" t="str">
        <f>LOOKUP(A735,'[2]Collin Seedling for R'!$A$3:$A$51,'[2]Collin Seedling for R'!$R$3:$R$51)</f>
        <v>Mod</v>
      </c>
      <c r="L735" s="2" t="str">
        <f>LOOKUP(A735,'[2]Collin Seedling for R'!$A$3:$A$51,'[2]Collin Seedling for R'!$T$3:$T$51)</f>
        <v>FS</v>
      </c>
      <c r="M735" s="2" t="str">
        <f>LOOKUP(A735,'[2]Collin Seedling for R'!$A$3:$A$51,'[2]Collin Seedling for R'!$P$3:$P$51)</f>
        <v>Unseeded</v>
      </c>
      <c r="N735" s="8">
        <f t="shared" si="11"/>
        <v>2.78</v>
      </c>
      <c r="O735" s="2" t="str">
        <f>LOOKUP(H735,[2]plantlist!$A$2:$A$943,[2]plantlist!$B$2:$B$943)</f>
        <v>F</v>
      </c>
    </row>
    <row r="736" spans="1:15" x14ac:dyDescent="0.2">
      <c r="A736" s="7" t="s">
        <v>257</v>
      </c>
      <c r="B736" s="2">
        <v>1997</v>
      </c>
      <c r="C736" s="2" t="s">
        <v>0</v>
      </c>
      <c r="D736" s="2">
        <v>0</v>
      </c>
      <c r="E736" s="2">
        <v>31</v>
      </c>
      <c r="F736" s="2">
        <v>31</v>
      </c>
      <c r="G736" s="2">
        <v>5000</v>
      </c>
      <c r="H736" s="2" t="s">
        <v>190</v>
      </c>
      <c r="I736" s="2" t="s">
        <v>2</v>
      </c>
      <c r="J736" s="2" t="s">
        <v>191</v>
      </c>
      <c r="K736" s="2" t="str">
        <f>LOOKUP(A736,'[2]Collin Seedling for R'!$A$3:$A$51,'[2]Collin Seedling for R'!$R$3:$R$51)</f>
        <v>Mod</v>
      </c>
      <c r="L736" s="2" t="str">
        <f>LOOKUP(A736,'[2]Collin Seedling for R'!$A$3:$A$51,'[2]Collin Seedling for R'!$T$3:$T$51)</f>
        <v>FS</v>
      </c>
      <c r="M736" s="2" t="str">
        <f>LOOKUP(A736,'[2]Collin Seedling for R'!$A$3:$A$51,'[2]Collin Seedling for R'!$P$3:$P$51)</f>
        <v>Unseeded</v>
      </c>
      <c r="N736" s="8">
        <f t="shared" si="11"/>
        <v>0.62</v>
      </c>
      <c r="O736" s="2" t="str">
        <f>LOOKUP(H736,[2]plantlist!$A$2:$A$943,[2]plantlist!$B$2:$B$943)</f>
        <v>F</v>
      </c>
    </row>
    <row r="737" spans="1:15" x14ac:dyDescent="0.2">
      <c r="A737" s="7" t="s">
        <v>257</v>
      </c>
      <c r="B737" s="2">
        <v>1997</v>
      </c>
      <c r="C737" s="2" t="s">
        <v>0</v>
      </c>
      <c r="D737" s="2">
        <v>0</v>
      </c>
      <c r="E737" s="2">
        <v>604</v>
      </c>
      <c r="F737" s="2">
        <v>604</v>
      </c>
      <c r="G737" s="2">
        <v>5000</v>
      </c>
      <c r="H737" s="2" t="s">
        <v>378</v>
      </c>
      <c r="I737" s="2" t="s">
        <v>2</v>
      </c>
      <c r="J737" s="2" t="s">
        <v>379</v>
      </c>
      <c r="K737" s="2" t="str">
        <f>LOOKUP(A737,'[2]Collin Seedling for R'!$A$3:$A$51,'[2]Collin Seedling for R'!$R$3:$R$51)</f>
        <v>Mod</v>
      </c>
      <c r="L737" s="2" t="str">
        <f>LOOKUP(A737,'[2]Collin Seedling for R'!$A$3:$A$51,'[2]Collin Seedling for R'!$T$3:$T$51)</f>
        <v>FS</v>
      </c>
      <c r="M737" s="2" t="str">
        <f>LOOKUP(A737,'[2]Collin Seedling for R'!$A$3:$A$51,'[2]Collin Seedling for R'!$P$3:$P$51)</f>
        <v>Unseeded</v>
      </c>
      <c r="N737" s="8">
        <f t="shared" si="11"/>
        <v>12.08</v>
      </c>
      <c r="O737" s="2" t="str">
        <f>LOOKUP(H737,[2]plantlist!$A$2:$A$943,[2]plantlist!$B$2:$B$943)</f>
        <v>F</v>
      </c>
    </row>
    <row r="738" spans="1:15" x14ac:dyDescent="0.2">
      <c r="A738" s="7" t="s">
        <v>257</v>
      </c>
      <c r="B738" s="2">
        <v>1997</v>
      </c>
      <c r="C738" s="2" t="s">
        <v>0</v>
      </c>
      <c r="D738" s="2">
        <v>0</v>
      </c>
      <c r="E738" s="2">
        <v>265</v>
      </c>
      <c r="F738" s="2">
        <v>265</v>
      </c>
      <c r="G738" s="2">
        <v>5000</v>
      </c>
      <c r="H738" s="2" t="s">
        <v>45</v>
      </c>
      <c r="I738" s="2" t="s">
        <v>2</v>
      </c>
      <c r="J738" s="2" t="s">
        <v>46</v>
      </c>
      <c r="K738" s="2" t="str">
        <f>LOOKUP(A738,'[2]Collin Seedling for R'!$A$3:$A$51,'[2]Collin Seedling for R'!$R$3:$R$51)</f>
        <v>Mod</v>
      </c>
      <c r="L738" s="2" t="str">
        <f>LOOKUP(A738,'[2]Collin Seedling for R'!$A$3:$A$51,'[2]Collin Seedling for R'!$T$3:$T$51)</f>
        <v>FS</v>
      </c>
      <c r="M738" s="2" t="str">
        <f>LOOKUP(A738,'[2]Collin Seedling for R'!$A$3:$A$51,'[2]Collin Seedling for R'!$P$3:$P$51)</f>
        <v>Unseeded</v>
      </c>
      <c r="N738" s="8">
        <f t="shared" si="11"/>
        <v>5.3</v>
      </c>
      <c r="O738" s="2" t="str">
        <f>LOOKUP(H738,[2]plantlist!$A$2:$A$943,[2]plantlist!$B$2:$B$943)</f>
        <v>F</v>
      </c>
    </row>
    <row r="739" spans="1:15" x14ac:dyDescent="0.2">
      <c r="A739" s="7" t="s">
        <v>257</v>
      </c>
      <c r="B739" s="2">
        <v>1997</v>
      </c>
      <c r="C739" s="2" t="s">
        <v>0</v>
      </c>
      <c r="D739" s="2">
        <v>0</v>
      </c>
      <c r="E739" s="2">
        <v>157</v>
      </c>
      <c r="F739" s="2">
        <v>157</v>
      </c>
      <c r="G739" s="2">
        <v>5000</v>
      </c>
      <c r="H739" s="2" t="s">
        <v>378</v>
      </c>
      <c r="I739" s="2" t="s">
        <v>19</v>
      </c>
      <c r="J739" s="2" t="s">
        <v>379</v>
      </c>
      <c r="K739" s="2" t="str">
        <f>LOOKUP(A739,'[2]Collin Seedling for R'!$A$3:$A$51,'[2]Collin Seedling for R'!$R$3:$R$51)</f>
        <v>Mod</v>
      </c>
      <c r="L739" s="2" t="str">
        <f>LOOKUP(A739,'[2]Collin Seedling for R'!$A$3:$A$51,'[2]Collin Seedling for R'!$T$3:$T$51)</f>
        <v>FS</v>
      </c>
      <c r="M739" s="2" t="str">
        <f>LOOKUP(A739,'[2]Collin Seedling for R'!$A$3:$A$51,'[2]Collin Seedling for R'!$P$3:$P$51)</f>
        <v>Unseeded</v>
      </c>
      <c r="N739" s="8">
        <f t="shared" si="11"/>
        <v>3.1399999999999997</v>
      </c>
      <c r="O739" s="2" t="str">
        <f>LOOKUP(H739,[2]plantlist!$A$2:$A$943,[2]plantlist!$B$2:$B$943)</f>
        <v>F</v>
      </c>
    </row>
    <row r="740" spans="1:15" x14ac:dyDescent="0.2">
      <c r="A740" s="7" t="s">
        <v>257</v>
      </c>
      <c r="B740" s="2">
        <v>1997</v>
      </c>
      <c r="C740" s="2" t="s">
        <v>0</v>
      </c>
      <c r="D740" s="2">
        <v>0</v>
      </c>
      <c r="E740" s="2">
        <v>19</v>
      </c>
      <c r="F740" s="2">
        <v>19</v>
      </c>
      <c r="G740" s="2">
        <v>5000</v>
      </c>
      <c r="H740" s="2" t="s">
        <v>258</v>
      </c>
      <c r="I740" s="2" t="s">
        <v>19</v>
      </c>
      <c r="J740" s="2" t="s">
        <v>259</v>
      </c>
      <c r="K740" s="2" t="str">
        <f>LOOKUP(A740,'[2]Collin Seedling for R'!$A$3:$A$51,'[2]Collin Seedling for R'!$R$3:$R$51)</f>
        <v>Mod</v>
      </c>
      <c r="L740" s="2" t="str">
        <f>LOOKUP(A740,'[2]Collin Seedling for R'!$A$3:$A$51,'[2]Collin Seedling for R'!$T$3:$T$51)</f>
        <v>FS</v>
      </c>
      <c r="M740" s="2" t="str">
        <f>LOOKUP(A740,'[2]Collin Seedling for R'!$A$3:$A$51,'[2]Collin Seedling for R'!$P$3:$P$51)</f>
        <v>Unseeded</v>
      </c>
      <c r="N740" s="8">
        <f t="shared" si="11"/>
        <v>0.38</v>
      </c>
      <c r="O740" s="2" t="str">
        <f>LOOKUP(H740,[2]plantlist!$A$2:$A$943,[2]plantlist!$B$2:$B$943)</f>
        <v>F</v>
      </c>
    </row>
    <row r="741" spans="1:15" x14ac:dyDescent="0.2">
      <c r="A741" s="7" t="s">
        <v>257</v>
      </c>
      <c r="B741" s="2">
        <v>1997</v>
      </c>
      <c r="C741" s="2" t="s">
        <v>0</v>
      </c>
      <c r="D741" s="2">
        <v>0</v>
      </c>
      <c r="E741" s="2">
        <v>15</v>
      </c>
      <c r="F741" s="2">
        <v>15</v>
      </c>
      <c r="G741" s="2">
        <v>5000</v>
      </c>
      <c r="H741" s="2" t="s">
        <v>376</v>
      </c>
      <c r="I741" s="2" t="s">
        <v>2</v>
      </c>
      <c r="J741" s="2" t="s">
        <v>377</v>
      </c>
      <c r="K741" s="2" t="str">
        <f>LOOKUP(A741,'[2]Collin Seedling for R'!$A$3:$A$51,'[2]Collin Seedling for R'!$R$3:$R$51)</f>
        <v>Mod</v>
      </c>
      <c r="L741" s="2" t="str">
        <f>LOOKUP(A741,'[2]Collin Seedling for R'!$A$3:$A$51,'[2]Collin Seedling for R'!$T$3:$T$51)</f>
        <v>FS</v>
      </c>
      <c r="M741" s="2" t="str">
        <f>LOOKUP(A741,'[2]Collin Seedling for R'!$A$3:$A$51,'[2]Collin Seedling for R'!$P$3:$P$51)</f>
        <v>Unseeded</v>
      </c>
      <c r="N741" s="8">
        <f t="shared" si="11"/>
        <v>0.3</v>
      </c>
      <c r="O741" s="2" t="str">
        <f>LOOKUP(H741,[2]plantlist!$A$2:$A$943,[2]plantlist!$B$2:$B$943)</f>
        <v>F</v>
      </c>
    </row>
    <row r="742" spans="1:15" x14ac:dyDescent="0.2">
      <c r="A742" s="7" t="s">
        <v>257</v>
      </c>
      <c r="B742" s="2">
        <v>1997</v>
      </c>
      <c r="C742" s="2" t="s">
        <v>0</v>
      </c>
      <c r="D742" s="2">
        <v>0</v>
      </c>
      <c r="E742" s="2">
        <v>104</v>
      </c>
      <c r="F742" s="2">
        <v>104</v>
      </c>
      <c r="G742" s="2">
        <v>5000</v>
      </c>
      <c r="H742" s="2" t="s">
        <v>380</v>
      </c>
      <c r="I742" s="2" t="s">
        <v>2</v>
      </c>
      <c r="J742" s="2" t="s">
        <v>381</v>
      </c>
      <c r="K742" s="2" t="str">
        <f>LOOKUP(A742,'[2]Collin Seedling for R'!$A$3:$A$51,'[2]Collin Seedling for R'!$R$3:$R$51)</f>
        <v>Mod</v>
      </c>
      <c r="L742" s="2" t="str">
        <f>LOOKUP(A742,'[2]Collin Seedling for R'!$A$3:$A$51,'[2]Collin Seedling for R'!$T$3:$T$51)</f>
        <v>FS</v>
      </c>
      <c r="M742" s="2" t="str">
        <f>LOOKUP(A742,'[2]Collin Seedling for R'!$A$3:$A$51,'[2]Collin Seedling for R'!$P$3:$P$51)</f>
        <v>Unseeded</v>
      </c>
      <c r="N742" s="8">
        <f t="shared" si="11"/>
        <v>2.08</v>
      </c>
      <c r="O742" s="2" t="str">
        <f>LOOKUP(H742,[2]plantlist!$A$2:$A$943,[2]plantlist!$B$2:$B$943)</f>
        <v>G</v>
      </c>
    </row>
    <row r="743" spans="1:15" x14ac:dyDescent="0.2">
      <c r="A743" s="7" t="s">
        <v>257</v>
      </c>
      <c r="B743" s="2">
        <v>1997</v>
      </c>
      <c r="C743" s="2" t="s">
        <v>0</v>
      </c>
      <c r="D743" s="2">
        <v>0</v>
      </c>
      <c r="E743" s="2">
        <v>9</v>
      </c>
      <c r="F743" s="2">
        <v>9</v>
      </c>
      <c r="G743" s="2">
        <v>5000</v>
      </c>
      <c r="H743" s="2" t="s">
        <v>412</v>
      </c>
      <c r="I743" s="2" t="s">
        <v>2</v>
      </c>
      <c r="J743" s="2" t="s">
        <v>413</v>
      </c>
      <c r="K743" s="2" t="str">
        <f>LOOKUP(A743,'[2]Collin Seedling for R'!$A$3:$A$51,'[2]Collin Seedling for R'!$R$3:$R$51)</f>
        <v>Mod</v>
      </c>
      <c r="L743" s="2" t="str">
        <f>LOOKUP(A743,'[2]Collin Seedling for R'!$A$3:$A$51,'[2]Collin Seedling for R'!$T$3:$T$51)</f>
        <v>FS</v>
      </c>
      <c r="M743" s="2" t="str">
        <f>LOOKUP(A743,'[2]Collin Seedling for R'!$A$3:$A$51,'[2]Collin Seedling for R'!$P$3:$P$51)</f>
        <v>Unseeded</v>
      </c>
      <c r="N743" s="8">
        <f t="shared" si="11"/>
        <v>0.18</v>
      </c>
      <c r="O743" s="2" t="str">
        <f>LOOKUP(H743,[2]plantlist!$A$2:$A$943,[2]plantlist!$B$2:$B$943)</f>
        <v>F</v>
      </c>
    </row>
    <row r="744" spans="1:15" x14ac:dyDescent="0.2">
      <c r="A744" s="7" t="s">
        <v>257</v>
      </c>
      <c r="B744" s="2">
        <v>1997</v>
      </c>
      <c r="C744" s="2" t="s">
        <v>0</v>
      </c>
      <c r="D744" s="2">
        <v>0</v>
      </c>
      <c r="E744" s="2">
        <v>16</v>
      </c>
      <c r="F744" s="2">
        <v>16</v>
      </c>
      <c r="G744" s="2">
        <v>5000</v>
      </c>
      <c r="H744" s="2" t="s">
        <v>23</v>
      </c>
      <c r="I744" s="2" t="s">
        <v>2</v>
      </c>
      <c r="J744" s="2" t="s">
        <v>24</v>
      </c>
      <c r="K744" s="2" t="str">
        <f>LOOKUP(A744,'[2]Collin Seedling for R'!$A$3:$A$51,'[2]Collin Seedling for R'!$R$3:$R$51)</f>
        <v>Mod</v>
      </c>
      <c r="L744" s="2" t="str">
        <f>LOOKUP(A744,'[2]Collin Seedling for R'!$A$3:$A$51,'[2]Collin Seedling for R'!$T$3:$T$51)</f>
        <v>FS</v>
      </c>
      <c r="M744" s="2" t="str">
        <f>LOOKUP(A744,'[2]Collin Seedling for R'!$A$3:$A$51,'[2]Collin Seedling for R'!$P$3:$P$51)</f>
        <v>Unseeded</v>
      </c>
      <c r="N744" s="8">
        <f t="shared" si="11"/>
        <v>0.32</v>
      </c>
      <c r="O744" s="2" t="str">
        <f>LOOKUP(H744,[2]plantlist!$A$2:$A$943,[2]plantlist!$B$2:$B$943)</f>
        <v>S</v>
      </c>
    </row>
    <row r="745" spans="1:15" x14ac:dyDescent="0.2">
      <c r="A745" s="7" t="s">
        <v>257</v>
      </c>
      <c r="B745" s="2">
        <v>1998</v>
      </c>
      <c r="C745" s="2" t="s">
        <v>0</v>
      </c>
      <c r="D745" s="2">
        <v>2826</v>
      </c>
      <c r="E745" s="2">
        <v>0</v>
      </c>
      <c r="F745" s="2">
        <v>2826</v>
      </c>
      <c r="G745" s="2">
        <v>5000</v>
      </c>
      <c r="H745" s="2" t="s">
        <v>6</v>
      </c>
      <c r="I745" s="2" t="s">
        <v>2</v>
      </c>
      <c r="J745" s="2" t="s">
        <v>7</v>
      </c>
      <c r="K745" s="2" t="str">
        <f>LOOKUP(A745,'[2]Collin Seedling for R'!$A$3:$A$51,'[2]Collin Seedling for R'!$R$3:$R$51)</f>
        <v>Mod</v>
      </c>
      <c r="L745" s="2" t="str">
        <f>LOOKUP(A745,'[2]Collin Seedling for R'!$A$3:$A$51,'[2]Collin Seedling for R'!$T$3:$T$51)</f>
        <v>FS</v>
      </c>
      <c r="M745" s="2" t="str">
        <f>LOOKUP(A745,'[2]Collin Seedling for R'!$A$3:$A$51,'[2]Collin Seedling for R'!$P$3:$P$51)</f>
        <v>Unseeded</v>
      </c>
      <c r="N745" s="8">
        <f t="shared" si="11"/>
        <v>0</v>
      </c>
      <c r="O745" s="2" t="str">
        <f>LOOKUP(H745,[2]plantlist!$A$2:$A$943,[2]plantlist!$B$2:$B$943)</f>
        <v>L</v>
      </c>
    </row>
    <row r="746" spans="1:15" x14ac:dyDescent="0.2">
      <c r="A746" s="7" t="s">
        <v>257</v>
      </c>
      <c r="B746" s="2">
        <v>1998</v>
      </c>
      <c r="C746" s="2" t="s">
        <v>0</v>
      </c>
      <c r="D746" s="2">
        <v>1730</v>
      </c>
      <c r="E746" s="2">
        <v>0</v>
      </c>
      <c r="F746" s="2">
        <v>1730</v>
      </c>
      <c r="G746" s="2">
        <v>5000</v>
      </c>
      <c r="H746" s="2" t="s">
        <v>366</v>
      </c>
      <c r="I746" s="2" t="s">
        <v>2</v>
      </c>
      <c r="J746" s="2" t="s">
        <v>367</v>
      </c>
      <c r="K746" s="2" t="str">
        <f>LOOKUP(A746,'[2]Collin Seedling for R'!$A$3:$A$51,'[2]Collin Seedling for R'!$R$3:$R$51)</f>
        <v>Mod</v>
      </c>
      <c r="L746" s="2" t="str">
        <f>LOOKUP(A746,'[2]Collin Seedling for R'!$A$3:$A$51,'[2]Collin Seedling for R'!$T$3:$T$51)</f>
        <v>FS</v>
      </c>
      <c r="M746" s="2" t="str">
        <f>LOOKUP(A746,'[2]Collin Seedling for R'!$A$3:$A$51,'[2]Collin Seedling for R'!$P$3:$P$51)</f>
        <v>Unseeded</v>
      </c>
      <c r="N746" s="8">
        <f t="shared" si="11"/>
        <v>0</v>
      </c>
      <c r="O746" s="2" t="str">
        <f>LOOKUP(H746,[2]plantlist!$A$2:$A$943,[2]plantlist!$B$2:$B$943)</f>
        <v>B</v>
      </c>
    </row>
    <row r="747" spans="1:15" x14ac:dyDescent="0.2">
      <c r="A747" s="7" t="s">
        <v>257</v>
      </c>
      <c r="B747" s="2">
        <v>1998</v>
      </c>
      <c r="C747" s="2" t="s">
        <v>0</v>
      </c>
      <c r="D747" s="2">
        <v>99</v>
      </c>
      <c r="E747" s="2">
        <v>8</v>
      </c>
      <c r="F747" s="2">
        <v>107</v>
      </c>
      <c r="G747" s="2">
        <v>5000</v>
      </c>
      <c r="H747" s="2" t="s">
        <v>10</v>
      </c>
      <c r="I747" s="2" t="s">
        <v>2</v>
      </c>
      <c r="J747" s="2" t="s">
        <v>11</v>
      </c>
      <c r="K747" s="2" t="str">
        <f>LOOKUP(A747,'[2]Collin Seedling for R'!$A$3:$A$51,'[2]Collin Seedling for R'!$R$3:$R$51)</f>
        <v>Mod</v>
      </c>
      <c r="L747" s="2" t="str">
        <f>LOOKUP(A747,'[2]Collin Seedling for R'!$A$3:$A$51,'[2]Collin Seedling for R'!$T$3:$T$51)</f>
        <v>FS</v>
      </c>
      <c r="M747" s="2" t="str">
        <f>LOOKUP(A747,'[2]Collin Seedling for R'!$A$3:$A$51,'[2]Collin Seedling for R'!$P$3:$P$51)</f>
        <v>Unseeded</v>
      </c>
      <c r="N747" s="8">
        <f t="shared" si="11"/>
        <v>0.16</v>
      </c>
      <c r="O747" s="2" t="str">
        <f>LOOKUP(H747,[2]plantlist!$A$2:$A$943,[2]plantlist!$B$2:$B$943)</f>
        <v>L</v>
      </c>
    </row>
    <row r="748" spans="1:15" x14ac:dyDescent="0.2">
      <c r="A748" s="7" t="s">
        <v>257</v>
      </c>
      <c r="B748" s="2">
        <v>1998</v>
      </c>
      <c r="C748" s="2" t="s">
        <v>0</v>
      </c>
      <c r="D748" s="2">
        <v>97</v>
      </c>
      <c r="E748" s="2">
        <v>0</v>
      </c>
      <c r="F748" s="2">
        <v>97</v>
      </c>
      <c r="G748" s="2">
        <v>5000</v>
      </c>
      <c r="H748" s="2" t="s">
        <v>53</v>
      </c>
      <c r="I748" s="2" t="s">
        <v>2</v>
      </c>
      <c r="J748" s="2" t="s">
        <v>54</v>
      </c>
      <c r="K748" s="2" t="str">
        <f>LOOKUP(A748,'[2]Collin Seedling for R'!$A$3:$A$51,'[2]Collin Seedling for R'!$R$3:$R$51)</f>
        <v>Mod</v>
      </c>
      <c r="L748" s="2" t="str">
        <f>LOOKUP(A748,'[2]Collin Seedling for R'!$A$3:$A$51,'[2]Collin Seedling for R'!$T$3:$T$51)</f>
        <v>FS</v>
      </c>
      <c r="M748" s="2" t="str">
        <f>LOOKUP(A748,'[2]Collin Seedling for R'!$A$3:$A$51,'[2]Collin Seedling for R'!$P$3:$P$51)</f>
        <v>Unseeded</v>
      </c>
      <c r="N748" s="8">
        <f t="shared" si="11"/>
        <v>0</v>
      </c>
      <c r="O748" s="2" t="str">
        <f>LOOKUP(H748,[2]plantlist!$A$2:$A$943,[2]plantlist!$B$2:$B$943)</f>
        <v>C</v>
      </c>
    </row>
    <row r="749" spans="1:15" x14ac:dyDescent="0.2">
      <c r="A749" s="7" t="s">
        <v>257</v>
      </c>
      <c r="B749" s="2">
        <v>1998</v>
      </c>
      <c r="C749" s="2" t="s">
        <v>0</v>
      </c>
      <c r="D749" s="2">
        <v>76</v>
      </c>
      <c r="E749" s="2">
        <v>0</v>
      </c>
      <c r="F749" s="2">
        <v>76</v>
      </c>
      <c r="G749" s="2">
        <v>5000</v>
      </c>
      <c r="H749" s="2" t="s">
        <v>278</v>
      </c>
      <c r="I749" s="2" t="s">
        <v>2</v>
      </c>
      <c r="J749" s="2" t="s">
        <v>279</v>
      </c>
      <c r="K749" s="2" t="str">
        <f>LOOKUP(A749,'[2]Collin Seedling for R'!$A$3:$A$51,'[2]Collin Seedling for R'!$R$3:$R$51)</f>
        <v>Mod</v>
      </c>
      <c r="L749" s="2" t="str">
        <f>LOOKUP(A749,'[2]Collin Seedling for R'!$A$3:$A$51,'[2]Collin Seedling for R'!$T$3:$T$51)</f>
        <v>FS</v>
      </c>
      <c r="M749" s="2" t="str">
        <f>LOOKUP(A749,'[2]Collin Seedling for R'!$A$3:$A$51,'[2]Collin Seedling for R'!$P$3:$P$51)</f>
        <v>Unseeded</v>
      </c>
      <c r="N749" s="8">
        <f t="shared" si="11"/>
        <v>0</v>
      </c>
      <c r="O749" s="2" t="str">
        <f>LOOKUP(H749,[2]plantlist!$A$2:$A$943,[2]plantlist!$B$2:$B$943)</f>
        <v>B</v>
      </c>
    </row>
    <row r="750" spans="1:15" x14ac:dyDescent="0.2">
      <c r="A750" s="7" t="s">
        <v>257</v>
      </c>
      <c r="B750" s="2">
        <v>1998</v>
      </c>
      <c r="C750" s="2" t="s">
        <v>0</v>
      </c>
      <c r="D750" s="2">
        <v>55</v>
      </c>
      <c r="E750" s="2">
        <v>150</v>
      </c>
      <c r="F750" s="2">
        <v>205</v>
      </c>
      <c r="G750" s="2">
        <v>5000</v>
      </c>
      <c r="H750" s="2" t="s">
        <v>108</v>
      </c>
      <c r="I750" s="2" t="s">
        <v>2</v>
      </c>
      <c r="J750" s="2" t="s">
        <v>109</v>
      </c>
      <c r="K750" s="2" t="str">
        <f>LOOKUP(A750,'[2]Collin Seedling for R'!$A$3:$A$51,'[2]Collin Seedling for R'!$R$3:$R$51)</f>
        <v>Mod</v>
      </c>
      <c r="L750" s="2" t="str">
        <f>LOOKUP(A750,'[2]Collin Seedling for R'!$A$3:$A$51,'[2]Collin Seedling for R'!$T$3:$T$51)</f>
        <v>FS</v>
      </c>
      <c r="M750" s="2" t="str">
        <f>LOOKUP(A750,'[2]Collin Seedling for R'!$A$3:$A$51,'[2]Collin Seedling for R'!$P$3:$P$51)</f>
        <v>Unseeded</v>
      </c>
      <c r="N750" s="8">
        <f t="shared" si="11"/>
        <v>3</v>
      </c>
      <c r="O750" s="2" t="str">
        <f>LOOKUP(H750,[2]plantlist!$A$2:$A$943,[2]plantlist!$B$2:$B$943)</f>
        <v>F</v>
      </c>
    </row>
    <row r="751" spans="1:15" x14ac:dyDescent="0.2">
      <c r="A751" s="7" t="s">
        <v>257</v>
      </c>
      <c r="B751" s="2">
        <v>1998</v>
      </c>
      <c r="C751" s="2" t="s">
        <v>0</v>
      </c>
      <c r="D751" s="2">
        <v>44</v>
      </c>
      <c r="E751" s="2">
        <v>242</v>
      </c>
      <c r="F751" s="2">
        <v>286</v>
      </c>
      <c r="G751" s="2">
        <v>5000</v>
      </c>
      <c r="H751" s="2" t="s">
        <v>12</v>
      </c>
      <c r="I751" s="2" t="s">
        <v>2</v>
      </c>
      <c r="J751" s="2" t="s">
        <v>13</v>
      </c>
      <c r="K751" s="2" t="str">
        <f>LOOKUP(A751,'[2]Collin Seedling for R'!$A$3:$A$51,'[2]Collin Seedling for R'!$R$3:$R$51)</f>
        <v>Mod</v>
      </c>
      <c r="L751" s="2" t="str">
        <f>LOOKUP(A751,'[2]Collin Seedling for R'!$A$3:$A$51,'[2]Collin Seedling for R'!$T$3:$T$51)</f>
        <v>FS</v>
      </c>
      <c r="M751" s="2" t="str">
        <f>LOOKUP(A751,'[2]Collin Seedling for R'!$A$3:$A$51,'[2]Collin Seedling for R'!$P$3:$P$51)</f>
        <v>Unseeded</v>
      </c>
      <c r="N751" s="8">
        <f t="shared" si="11"/>
        <v>4.84</v>
      </c>
      <c r="O751" s="2" t="str">
        <f>LOOKUP(H751,[2]plantlist!$A$2:$A$943,[2]plantlist!$B$2:$B$943)</f>
        <v>G</v>
      </c>
    </row>
    <row r="752" spans="1:15" x14ac:dyDescent="0.2">
      <c r="A752" s="7" t="s">
        <v>257</v>
      </c>
      <c r="B752" s="2">
        <v>1998</v>
      </c>
      <c r="C752" s="2" t="s">
        <v>0</v>
      </c>
      <c r="D752" s="2">
        <v>18</v>
      </c>
      <c r="E752" s="2">
        <v>439</v>
      </c>
      <c r="F752" s="2">
        <v>457</v>
      </c>
      <c r="G752" s="2">
        <v>5000</v>
      </c>
      <c r="H752" s="2" t="s">
        <v>372</v>
      </c>
      <c r="I752" s="2" t="s">
        <v>2</v>
      </c>
      <c r="J752" s="2" t="s">
        <v>48</v>
      </c>
      <c r="K752" s="2" t="str">
        <f>LOOKUP(A752,'[2]Collin Seedling for R'!$A$3:$A$51,'[2]Collin Seedling for R'!$R$3:$R$51)</f>
        <v>Mod</v>
      </c>
      <c r="L752" s="2" t="str">
        <f>LOOKUP(A752,'[2]Collin Seedling for R'!$A$3:$A$51,'[2]Collin Seedling for R'!$T$3:$T$51)</f>
        <v>FS</v>
      </c>
      <c r="M752" s="2" t="str">
        <f>LOOKUP(A752,'[2]Collin Seedling for R'!$A$3:$A$51,'[2]Collin Seedling for R'!$P$3:$P$51)</f>
        <v>Unseeded</v>
      </c>
      <c r="N752" s="8">
        <f t="shared" si="11"/>
        <v>8.7800000000000011</v>
      </c>
      <c r="O752" s="2" t="str">
        <f>LOOKUP(H752,[2]plantlist!$A$2:$A$943,[2]plantlist!$B$2:$B$943)</f>
        <v>G</v>
      </c>
    </row>
    <row r="753" spans="1:15" x14ac:dyDescent="0.2">
      <c r="A753" s="7" t="s">
        <v>257</v>
      </c>
      <c r="B753" s="2">
        <v>1998</v>
      </c>
      <c r="C753" s="2" t="s">
        <v>0</v>
      </c>
      <c r="D753" s="2">
        <v>11</v>
      </c>
      <c r="E753" s="2">
        <v>6</v>
      </c>
      <c r="F753" s="2">
        <v>17</v>
      </c>
      <c r="G753" s="2">
        <v>5000</v>
      </c>
      <c r="H753" s="2" t="s">
        <v>74</v>
      </c>
      <c r="I753" s="2" t="s">
        <v>19</v>
      </c>
      <c r="J753" s="2" t="s">
        <v>75</v>
      </c>
      <c r="K753" s="2" t="str">
        <f>LOOKUP(A753,'[2]Collin Seedling for R'!$A$3:$A$51,'[2]Collin Seedling for R'!$R$3:$R$51)</f>
        <v>Mod</v>
      </c>
      <c r="L753" s="2" t="str">
        <f>LOOKUP(A753,'[2]Collin Seedling for R'!$A$3:$A$51,'[2]Collin Seedling for R'!$T$3:$T$51)</f>
        <v>FS</v>
      </c>
      <c r="M753" s="2" t="str">
        <f>LOOKUP(A753,'[2]Collin Seedling for R'!$A$3:$A$51,'[2]Collin Seedling for R'!$P$3:$P$51)</f>
        <v>Unseeded</v>
      </c>
      <c r="N753" s="8">
        <f t="shared" si="11"/>
        <v>0.12</v>
      </c>
      <c r="O753" s="2" t="str">
        <f>LOOKUP(H753,[2]plantlist!$A$2:$A$943,[2]plantlist!$B$2:$B$943)</f>
        <v>T</v>
      </c>
    </row>
    <row r="754" spans="1:15" x14ac:dyDescent="0.2">
      <c r="A754" s="7" t="s">
        <v>257</v>
      </c>
      <c r="B754" s="2">
        <v>1998</v>
      </c>
      <c r="C754" s="2" t="s">
        <v>0</v>
      </c>
      <c r="D754" s="2">
        <v>8</v>
      </c>
      <c r="E754" s="2">
        <v>166</v>
      </c>
      <c r="F754" s="2">
        <v>174</v>
      </c>
      <c r="G754" s="2">
        <v>5000</v>
      </c>
      <c r="H754" s="2" t="s">
        <v>51</v>
      </c>
      <c r="I754" s="2" t="s">
        <v>2</v>
      </c>
      <c r="J754" s="2" t="s">
        <v>52</v>
      </c>
      <c r="K754" s="2" t="str">
        <f>LOOKUP(A754,'[2]Collin Seedling for R'!$A$3:$A$51,'[2]Collin Seedling for R'!$R$3:$R$51)</f>
        <v>Mod</v>
      </c>
      <c r="L754" s="2" t="str">
        <f>LOOKUP(A754,'[2]Collin Seedling for R'!$A$3:$A$51,'[2]Collin Seedling for R'!$T$3:$T$51)</f>
        <v>FS</v>
      </c>
      <c r="M754" s="2" t="str">
        <f>LOOKUP(A754,'[2]Collin Seedling for R'!$A$3:$A$51,'[2]Collin Seedling for R'!$P$3:$P$51)</f>
        <v>Unseeded</v>
      </c>
      <c r="N754" s="8">
        <f t="shared" si="11"/>
        <v>3.32</v>
      </c>
      <c r="O754" s="2" t="str">
        <f>LOOKUP(H754,[2]plantlist!$A$2:$A$943,[2]plantlist!$B$2:$B$943)</f>
        <v>F</v>
      </c>
    </row>
    <row r="755" spans="1:15" x14ac:dyDescent="0.2">
      <c r="A755" s="7" t="s">
        <v>257</v>
      </c>
      <c r="B755" s="2">
        <v>1998</v>
      </c>
      <c r="C755" s="2" t="s">
        <v>0</v>
      </c>
      <c r="D755" s="2">
        <v>8</v>
      </c>
      <c r="E755" s="2">
        <v>0</v>
      </c>
      <c r="F755" s="2">
        <v>8</v>
      </c>
      <c r="G755" s="2">
        <v>5000</v>
      </c>
      <c r="H755" s="2" t="s">
        <v>41</v>
      </c>
      <c r="I755" s="2" t="s">
        <v>2</v>
      </c>
      <c r="J755" s="2" t="s">
        <v>42</v>
      </c>
      <c r="K755" s="2" t="str">
        <f>LOOKUP(A755,'[2]Collin Seedling for R'!$A$3:$A$51,'[2]Collin Seedling for R'!$R$3:$R$51)</f>
        <v>Mod</v>
      </c>
      <c r="L755" s="2" t="str">
        <f>LOOKUP(A755,'[2]Collin Seedling for R'!$A$3:$A$51,'[2]Collin Seedling for R'!$T$3:$T$51)</f>
        <v>FS</v>
      </c>
      <c r="M755" s="2" t="str">
        <f>LOOKUP(A755,'[2]Collin Seedling for R'!$A$3:$A$51,'[2]Collin Seedling for R'!$P$3:$P$51)</f>
        <v>Unseeded</v>
      </c>
      <c r="N755" s="8">
        <f t="shared" si="11"/>
        <v>0</v>
      </c>
      <c r="O755" s="2" t="str">
        <f>LOOKUP(H755,[2]plantlist!$A$2:$A$943,[2]plantlist!$B$2:$B$943)</f>
        <v>B</v>
      </c>
    </row>
    <row r="756" spans="1:15" x14ac:dyDescent="0.2">
      <c r="A756" s="7" t="s">
        <v>257</v>
      </c>
      <c r="B756" s="2">
        <v>1998</v>
      </c>
      <c r="C756" s="2" t="s">
        <v>0</v>
      </c>
      <c r="D756" s="2">
        <v>7</v>
      </c>
      <c r="E756" s="2">
        <v>29</v>
      </c>
      <c r="F756" s="2">
        <v>36</v>
      </c>
      <c r="G756" s="2">
        <v>5000</v>
      </c>
      <c r="H756" s="2" t="s">
        <v>378</v>
      </c>
      <c r="I756" s="2" t="s">
        <v>19</v>
      </c>
      <c r="J756" s="2" t="s">
        <v>379</v>
      </c>
      <c r="K756" s="2" t="str">
        <f>LOOKUP(A756,'[2]Collin Seedling for R'!$A$3:$A$51,'[2]Collin Seedling for R'!$R$3:$R$51)</f>
        <v>Mod</v>
      </c>
      <c r="L756" s="2" t="str">
        <f>LOOKUP(A756,'[2]Collin Seedling for R'!$A$3:$A$51,'[2]Collin Seedling for R'!$T$3:$T$51)</f>
        <v>FS</v>
      </c>
      <c r="M756" s="2" t="str">
        <f>LOOKUP(A756,'[2]Collin Seedling for R'!$A$3:$A$51,'[2]Collin Seedling for R'!$P$3:$P$51)</f>
        <v>Unseeded</v>
      </c>
      <c r="N756" s="8">
        <f t="shared" si="11"/>
        <v>0.57999999999999996</v>
      </c>
      <c r="O756" s="2" t="str">
        <f>LOOKUP(H756,[2]plantlist!$A$2:$A$943,[2]plantlist!$B$2:$B$943)</f>
        <v>F</v>
      </c>
    </row>
    <row r="757" spans="1:15" x14ac:dyDescent="0.2">
      <c r="A757" s="7" t="s">
        <v>257</v>
      </c>
      <c r="B757" s="2">
        <v>1998</v>
      </c>
      <c r="C757" s="2" t="s">
        <v>0</v>
      </c>
      <c r="D757" s="2">
        <v>7</v>
      </c>
      <c r="E757" s="2">
        <v>0</v>
      </c>
      <c r="F757" s="2">
        <v>7</v>
      </c>
      <c r="G757" s="2">
        <v>5000</v>
      </c>
      <c r="H757" s="2" t="s">
        <v>403</v>
      </c>
      <c r="I757" s="2" t="s">
        <v>2</v>
      </c>
      <c r="J757" s="2" t="s">
        <v>404</v>
      </c>
      <c r="K757" s="2" t="str">
        <f>LOOKUP(A757,'[2]Collin Seedling for R'!$A$3:$A$51,'[2]Collin Seedling for R'!$R$3:$R$51)</f>
        <v>Mod</v>
      </c>
      <c r="L757" s="2" t="str">
        <f>LOOKUP(A757,'[2]Collin Seedling for R'!$A$3:$A$51,'[2]Collin Seedling for R'!$T$3:$T$51)</f>
        <v>FS</v>
      </c>
      <c r="M757" s="2" t="str">
        <f>LOOKUP(A757,'[2]Collin Seedling for R'!$A$3:$A$51,'[2]Collin Seedling for R'!$P$3:$P$51)</f>
        <v>Unseeded</v>
      </c>
      <c r="N757" s="8">
        <f t="shared" si="11"/>
        <v>0</v>
      </c>
      <c r="O757" s="2" t="s">
        <v>405</v>
      </c>
    </row>
    <row r="758" spans="1:15" x14ac:dyDescent="0.2">
      <c r="A758" s="7" t="s">
        <v>257</v>
      </c>
      <c r="B758" s="2">
        <v>1998</v>
      </c>
      <c r="C758" s="2" t="s">
        <v>0</v>
      </c>
      <c r="D758" s="2">
        <v>4</v>
      </c>
      <c r="E758" s="2">
        <v>20</v>
      </c>
      <c r="F758" s="2">
        <v>24</v>
      </c>
      <c r="G758" s="2">
        <v>5000</v>
      </c>
      <c r="H758" s="2" t="s">
        <v>114</v>
      </c>
      <c r="I758" s="2" t="s">
        <v>2</v>
      </c>
      <c r="J758" s="2" t="s">
        <v>115</v>
      </c>
      <c r="K758" s="2" t="str">
        <f>LOOKUP(A758,'[2]Collin Seedling for R'!$A$3:$A$51,'[2]Collin Seedling for R'!$R$3:$R$51)</f>
        <v>Mod</v>
      </c>
      <c r="L758" s="2" t="str">
        <f>LOOKUP(A758,'[2]Collin Seedling for R'!$A$3:$A$51,'[2]Collin Seedling for R'!$T$3:$T$51)</f>
        <v>FS</v>
      </c>
      <c r="M758" s="2" t="str">
        <f>LOOKUP(A758,'[2]Collin Seedling for R'!$A$3:$A$51,'[2]Collin Seedling for R'!$P$3:$P$51)</f>
        <v>Unseeded</v>
      </c>
      <c r="N758" s="8">
        <f t="shared" si="11"/>
        <v>0.4</v>
      </c>
      <c r="O758" s="2" t="str">
        <f>LOOKUP(H758,[2]plantlist!$A$2:$A$943,[2]plantlist!$B$2:$B$943)</f>
        <v>F</v>
      </c>
    </row>
    <row r="759" spans="1:15" x14ac:dyDescent="0.2">
      <c r="A759" s="7" t="s">
        <v>257</v>
      </c>
      <c r="B759" s="2">
        <v>1998</v>
      </c>
      <c r="C759" s="2" t="s">
        <v>0</v>
      </c>
      <c r="D759" s="2">
        <v>3</v>
      </c>
      <c r="E759" s="2">
        <v>8</v>
      </c>
      <c r="F759" s="2">
        <v>11</v>
      </c>
      <c r="G759" s="2">
        <v>5000</v>
      </c>
      <c r="H759" s="2" t="s">
        <v>376</v>
      </c>
      <c r="I759" s="2" t="s">
        <v>2</v>
      </c>
      <c r="J759" s="2" t="s">
        <v>377</v>
      </c>
      <c r="K759" s="2" t="str">
        <f>LOOKUP(A759,'[2]Collin Seedling for R'!$A$3:$A$51,'[2]Collin Seedling for R'!$R$3:$R$51)</f>
        <v>Mod</v>
      </c>
      <c r="L759" s="2" t="str">
        <f>LOOKUP(A759,'[2]Collin Seedling for R'!$A$3:$A$51,'[2]Collin Seedling for R'!$T$3:$T$51)</f>
        <v>FS</v>
      </c>
      <c r="M759" s="2" t="str">
        <f>LOOKUP(A759,'[2]Collin Seedling for R'!$A$3:$A$51,'[2]Collin Seedling for R'!$P$3:$P$51)</f>
        <v>Unseeded</v>
      </c>
      <c r="N759" s="8">
        <f t="shared" si="11"/>
        <v>0.16</v>
      </c>
      <c r="O759" s="2" t="str">
        <f>LOOKUP(H759,[2]plantlist!$A$2:$A$943,[2]plantlist!$B$2:$B$943)</f>
        <v>F</v>
      </c>
    </row>
    <row r="760" spans="1:15" x14ac:dyDescent="0.2">
      <c r="A760" s="7" t="s">
        <v>257</v>
      </c>
      <c r="B760" s="2">
        <v>1998</v>
      </c>
      <c r="C760" s="2" t="s">
        <v>0</v>
      </c>
      <c r="D760" s="2">
        <v>3</v>
      </c>
      <c r="E760" s="2">
        <v>254</v>
      </c>
      <c r="F760" s="2">
        <v>257</v>
      </c>
      <c r="G760" s="2">
        <v>5000</v>
      </c>
      <c r="H760" s="2" t="s">
        <v>45</v>
      </c>
      <c r="I760" s="2" t="s">
        <v>2</v>
      </c>
      <c r="J760" s="2" t="s">
        <v>46</v>
      </c>
      <c r="K760" s="2" t="str">
        <f>LOOKUP(A760,'[2]Collin Seedling for R'!$A$3:$A$51,'[2]Collin Seedling for R'!$R$3:$R$51)</f>
        <v>Mod</v>
      </c>
      <c r="L760" s="2" t="str">
        <f>LOOKUP(A760,'[2]Collin Seedling for R'!$A$3:$A$51,'[2]Collin Seedling for R'!$T$3:$T$51)</f>
        <v>FS</v>
      </c>
      <c r="M760" s="2" t="str">
        <f>LOOKUP(A760,'[2]Collin Seedling for R'!$A$3:$A$51,'[2]Collin Seedling for R'!$P$3:$P$51)</f>
        <v>Unseeded</v>
      </c>
      <c r="N760" s="8">
        <f t="shared" si="11"/>
        <v>5.08</v>
      </c>
      <c r="O760" s="2" t="str">
        <f>LOOKUP(H760,[2]plantlist!$A$2:$A$943,[2]plantlist!$B$2:$B$943)</f>
        <v>F</v>
      </c>
    </row>
    <row r="761" spans="1:15" x14ac:dyDescent="0.2">
      <c r="A761" s="7" t="s">
        <v>257</v>
      </c>
      <c r="B761" s="2">
        <v>1998</v>
      </c>
      <c r="C761" s="2" t="s">
        <v>0</v>
      </c>
      <c r="D761" s="2">
        <v>2</v>
      </c>
      <c r="E761" s="2">
        <v>13</v>
      </c>
      <c r="F761" s="2">
        <v>15</v>
      </c>
      <c r="G761" s="2">
        <v>5000</v>
      </c>
      <c r="H761" s="2" t="s">
        <v>45</v>
      </c>
      <c r="I761" s="2" t="s">
        <v>19</v>
      </c>
      <c r="J761" s="2" t="s">
        <v>46</v>
      </c>
      <c r="K761" s="2" t="str">
        <f>LOOKUP(A761,'[2]Collin Seedling for R'!$A$3:$A$51,'[2]Collin Seedling for R'!$R$3:$R$51)</f>
        <v>Mod</v>
      </c>
      <c r="L761" s="2" t="str">
        <f>LOOKUP(A761,'[2]Collin Seedling for R'!$A$3:$A$51,'[2]Collin Seedling for R'!$T$3:$T$51)</f>
        <v>FS</v>
      </c>
      <c r="M761" s="2" t="str">
        <f>LOOKUP(A761,'[2]Collin Seedling for R'!$A$3:$A$51,'[2]Collin Seedling for R'!$P$3:$P$51)</f>
        <v>Unseeded</v>
      </c>
      <c r="N761" s="8">
        <f t="shared" si="11"/>
        <v>0.26</v>
      </c>
      <c r="O761" s="2" t="str">
        <f>LOOKUP(H761,[2]plantlist!$A$2:$A$943,[2]plantlist!$B$2:$B$943)</f>
        <v>F</v>
      </c>
    </row>
    <row r="762" spans="1:15" x14ac:dyDescent="0.2">
      <c r="A762" s="7" t="s">
        <v>257</v>
      </c>
      <c r="B762" s="2">
        <v>1998</v>
      </c>
      <c r="C762" s="2" t="s">
        <v>0</v>
      </c>
      <c r="D762" s="2">
        <v>2</v>
      </c>
      <c r="E762" s="2">
        <v>0</v>
      </c>
      <c r="F762" s="2">
        <v>2</v>
      </c>
      <c r="G762" s="2">
        <v>5000</v>
      </c>
      <c r="H762" s="2" t="s">
        <v>64</v>
      </c>
      <c r="I762" s="2" t="s">
        <v>2</v>
      </c>
      <c r="J762" s="2" t="s">
        <v>65</v>
      </c>
      <c r="K762" s="2" t="str">
        <f>LOOKUP(A762,'[2]Collin Seedling for R'!$A$3:$A$51,'[2]Collin Seedling for R'!$R$3:$R$51)</f>
        <v>Mod</v>
      </c>
      <c r="L762" s="2" t="str">
        <f>LOOKUP(A762,'[2]Collin Seedling for R'!$A$3:$A$51,'[2]Collin Seedling for R'!$T$3:$T$51)</f>
        <v>FS</v>
      </c>
      <c r="M762" s="2" t="str">
        <f>LOOKUP(A762,'[2]Collin Seedling for R'!$A$3:$A$51,'[2]Collin Seedling for R'!$P$3:$P$51)</f>
        <v>Unseeded</v>
      </c>
      <c r="N762" s="8">
        <f t="shared" si="11"/>
        <v>0</v>
      </c>
      <c r="O762" s="2" t="str">
        <f>LOOKUP(H762,[2]plantlist!$A$2:$A$943,[2]plantlist!$B$2:$B$943)</f>
        <v>L</v>
      </c>
    </row>
    <row r="763" spans="1:15" x14ac:dyDescent="0.2">
      <c r="A763" s="7" t="s">
        <v>257</v>
      </c>
      <c r="B763" s="2">
        <v>1998</v>
      </c>
      <c r="C763" s="2" t="s">
        <v>0</v>
      </c>
      <c r="D763" s="2">
        <v>0</v>
      </c>
      <c r="E763" s="2">
        <v>500</v>
      </c>
      <c r="F763" s="2">
        <v>500</v>
      </c>
      <c r="G763" s="2">
        <v>5000</v>
      </c>
      <c r="H763" s="2" t="s">
        <v>74</v>
      </c>
      <c r="I763" s="2" t="s">
        <v>2</v>
      </c>
      <c r="J763" s="2" t="s">
        <v>75</v>
      </c>
      <c r="K763" s="2" t="str">
        <f>LOOKUP(A763,'[2]Collin Seedling for R'!$A$3:$A$51,'[2]Collin Seedling for R'!$R$3:$R$51)</f>
        <v>Mod</v>
      </c>
      <c r="L763" s="2" t="str">
        <f>LOOKUP(A763,'[2]Collin Seedling for R'!$A$3:$A$51,'[2]Collin Seedling for R'!$T$3:$T$51)</f>
        <v>FS</v>
      </c>
      <c r="M763" s="2" t="str">
        <f>LOOKUP(A763,'[2]Collin Seedling for R'!$A$3:$A$51,'[2]Collin Seedling for R'!$P$3:$P$51)</f>
        <v>Unseeded</v>
      </c>
      <c r="N763" s="8">
        <f t="shared" si="11"/>
        <v>10</v>
      </c>
      <c r="O763" s="2" t="str">
        <f>LOOKUP(H763,[2]plantlist!$A$2:$A$943,[2]plantlist!$B$2:$B$943)</f>
        <v>T</v>
      </c>
    </row>
    <row r="764" spans="1:15" x14ac:dyDescent="0.2">
      <c r="A764" s="7" t="s">
        <v>257</v>
      </c>
      <c r="B764" s="2">
        <v>1998</v>
      </c>
      <c r="C764" s="2" t="s">
        <v>0</v>
      </c>
      <c r="D764" s="2">
        <v>0</v>
      </c>
      <c r="E764" s="2">
        <v>6</v>
      </c>
      <c r="F764" s="2">
        <v>6</v>
      </c>
      <c r="G764" s="2">
        <v>5000</v>
      </c>
      <c r="H764" s="2" t="s">
        <v>483</v>
      </c>
      <c r="I764" s="2" t="s">
        <v>2</v>
      </c>
      <c r="J764" s="2" t="s">
        <v>494</v>
      </c>
      <c r="K764" s="2" t="str">
        <f>LOOKUP(A764,'[2]Collin Seedling for R'!$A$3:$A$51,'[2]Collin Seedling for R'!$R$3:$R$51)</f>
        <v>Mod</v>
      </c>
      <c r="L764" s="2" t="str">
        <f>LOOKUP(A764,'[2]Collin Seedling for R'!$A$3:$A$51,'[2]Collin Seedling for R'!$T$3:$T$51)</f>
        <v>FS</v>
      </c>
      <c r="M764" s="2" t="str">
        <f>LOOKUP(A764,'[2]Collin Seedling for R'!$A$3:$A$51,'[2]Collin Seedling for R'!$P$3:$P$51)</f>
        <v>Unseeded</v>
      </c>
      <c r="N764" s="8">
        <f t="shared" si="11"/>
        <v>0.12</v>
      </c>
      <c r="O764" s="2" t="str">
        <f>LOOKUP(H764,[2]plantlist!$A$2:$A$943,[2]plantlist!$B$2:$B$943)</f>
        <v>F</v>
      </c>
    </row>
    <row r="765" spans="1:15" x14ac:dyDescent="0.2">
      <c r="A765" s="7" t="s">
        <v>257</v>
      </c>
      <c r="B765" s="2">
        <v>1998</v>
      </c>
      <c r="C765" s="2" t="s">
        <v>0</v>
      </c>
      <c r="D765" s="2">
        <v>0</v>
      </c>
      <c r="E765" s="2">
        <v>3</v>
      </c>
      <c r="F765" s="2">
        <v>3</v>
      </c>
      <c r="G765" s="2">
        <v>5000</v>
      </c>
      <c r="H765" s="2" t="s">
        <v>57</v>
      </c>
      <c r="I765" s="2" t="s">
        <v>2</v>
      </c>
      <c r="J765" s="2" t="s">
        <v>58</v>
      </c>
      <c r="K765" s="2" t="str">
        <f>LOOKUP(A765,'[2]Collin Seedling for R'!$A$3:$A$51,'[2]Collin Seedling for R'!$R$3:$R$51)</f>
        <v>Mod</v>
      </c>
      <c r="L765" s="2" t="str">
        <f>LOOKUP(A765,'[2]Collin Seedling for R'!$A$3:$A$51,'[2]Collin Seedling for R'!$T$3:$T$51)</f>
        <v>FS</v>
      </c>
      <c r="M765" s="2" t="str">
        <f>LOOKUP(A765,'[2]Collin Seedling for R'!$A$3:$A$51,'[2]Collin Seedling for R'!$P$3:$P$51)</f>
        <v>Unseeded</v>
      </c>
      <c r="N765" s="8">
        <f t="shared" si="11"/>
        <v>0.06</v>
      </c>
      <c r="O765" s="2" t="str">
        <f>LOOKUP(H765,[2]plantlist!$A$2:$A$943,[2]plantlist!$B$2:$B$943)</f>
        <v>F</v>
      </c>
    </row>
    <row r="766" spans="1:15" x14ac:dyDescent="0.2">
      <c r="A766" s="7" t="s">
        <v>257</v>
      </c>
      <c r="B766" s="2">
        <v>1998</v>
      </c>
      <c r="C766" s="2" t="s">
        <v>0</v>
      </c>
      <c r="D766" s="2">
        <v>0</v>
      </c>
      <c r="E766" s="2">
        <v>1</v>
      </c>
      <c r="F766" s="2">
        <v>1</v>
      </c>
      <c r="G766" s="2">
        <v>5000</v>
      </c>
      <c r="H766" s="2" t="s">
        <v>190</v>
      </c>
      <c r="I766" s="2" t="s">
        <v>2</v>
      </c>
      <c r="J766" s="2" t="s">
        <v>191</v>
      </c>
      <c r="K766" s="2" t="str">
        <f>LOOKUP(A766,'[2]Collin Seedling for R'!$A$3:$A$51,'[2]Collin Seedling for R'!$R$3:$R$51)</f>
        <v>Mod</v>
      </c>
      <c r="L766" s="2" t="str">
        <f>LOOKUP(A766,'[2]Collin Seedling for R'!$A$3:$A$51,'[2]Collin Seedling for R'!$T$3:$T$51)</f>
        <v>FS</v>
      </c>
      <c r="M766" s="2" t="str">
        <f>LOOKUP(A766,'[2]Collin Seedling for R'!$A$3:$A$51,'[2]Collin Seedling for R'!$P$3:$P$51)</f>
        <v>Unseeded</v>
      </c>
      <c r="N766" s="8">
        <f t="shared" si="11"/>
        <v>0.02</v>
      </c>
      <c r="O766" s="2" t="str">
        <f>LOOKUP(H766,[2]plantlist!$A$2:$A$943,[2]plantlist!$B$2:$B$943)</f>
        <v>F</v>
      </c>
    </row>
    <row r="767" spans="1:15" x14ac:dyDescent="0.2">
      <c r="A767" s="7" t="s">
        <v>257</v>
      </c>
      <c r="B767" s="2">
        <v>1998</v>
      </c>
      <c r="C767" s="2" t="s">
        <v>0</v>
      </c>
      <c r="D767" s="2">
        <v>0</v>
      </c>
      <c r="E767" s="2">
        <v>3</v>
      </c>
      <c r="F767" s="2">
        <v>3</v>
      </c>
      <c r="G767" s="2">
        <v>5000</v>
      </c>
      <c r="H767" s="2" t="s">
        <v>384</v>
      </c>
      <c r="I767" s="2" t="s">
        <v>2</v>
      </c>
      <c r="J767" s="2" t="s">
        <v>385</v>
      </c>
      <c r="K767" s="2" t="str">
        <f>LOOKUP(A767,'[2]Collin Seedling for R'!$A$3:$A$51,'[2]Collin Seedling for R'!$R$3:$R$51)</f>
        <v>Mod</v>
      </c>
      <c r="L767" s="2" t="str">
        <f>LOOKUP(A767,'[2]Collin Seedling for R'!$A$3:$A$51,'[2]Collin Seedling for R'!$T$3:$T$51)</f>
        <v>FS</v>
      </c>
      <c r="M767" s="2" t="str">
        <f>LOOKUP(A767,'[2]Collin Seedling for R'!$A$3:$A$51,'[2]Collin Seedling for R'!$P$3:$P$51)</f>
        <v>Unseeded</v>
      </c>
      <c r="N767" s="8">
        <f t="shared" si="11"/>
        <v>0.06</v>
      </c>
      <c r="O767" s="2" t="str">
        <f>LOOKUP(H767,[2]plantlist!$A$2:$A$943,[2]plantlist!$B$2:$B$943)</f>
        <v>G</v>
      </c>
    </row>
    <row r="768" spans="1:15" x14ac:dyDescent="0.2">
      <c r="A768" s="7" t="s">
        <v>257</v>
      </c>
      <c r="B768" s="2">
        <v>1998</v>
      </c>
      <c r="C768" s="2" t="s">
        <v>0</v>
      </c>
      <c r="D768" s="2">
        <v>0</v>
      </c>
      <c r="E768" s="2">
        <v>1</v>
      </c>
      <c r="F768" s="2">
        <v>1</v>
      </c>
      <c r="G768" s="2">
        <v>5000</v>
      </c>
      <c r="H768" s="2" t="s">
        <v>492</v>
      </c>
      <c r="I768" s="2" t="s">
        <v>2</v>
      </c>
      <c r="J768" s="2" t="s">
        <v>493</v>
      </c>
      <c r="K768" s="2" t="str">
        <f>LOOKUP(A768,'[2]Collin Seedling for R'!$A$3:$A$51,'[2]Collin Seedling for R'!$R$3:$R$51)</f>
        <v>Mod</v>
      </c>
      <c r="L768" s="2" t="str">
        <f>LOOKUP(A768,'[2]Collin Seedling for R'!$A$3:$A$51,'[2]Collin Seedling for R'!$T$3:$T$51)</f>
        <v>FS</v>
      </c>
      <c r="M768" s="2" t="str">
        <f>LOOKUP(A768,'[2]Collin Seedling for R'!$A$3:$A$51,'[2]Collin Seedling for R'!$P$3:$P$51)</f>
        <v>Unseeded</v>
      </c>
      <c r="N768" s="8">
        <f t="shared" si="11"/>
        <v>0.02</v>
      </c>
      <c r="O768" s="2" t="s">
        <v>244</v>
      </c>
    </row>
    <row r="769" spans="1:15" x14ac:dyDescent="0.2">
      <c r="A769" s="7" t="s">
        <v>257</v>
      </c>
      <c r="B769" s="2">
        <v>1998</v>
      </c>
      <c r="C769" s="2" t="s">
        <v>0</v>
      </c>
      <c r="D769" s="2">
        <v>0</v>
      </c>
      <c r="E769" s="2">
        <v>10</v>
      </c>
      <c r="F769" s="2">
        <v>10</v>
      </c>
      <c r="G769" s="2">
        <v>5000</v>
      </c>
      <c r="H769" s="2" t="s">
        <v>344</v>
      </c>
      <c r="I769" s="2" t="s">
        <v>2</v>
      </c>
      <c r="J769" s="2" t="s">
        <v>345</v>
      </c>
      <c r="K769" s="2" t="str">
        <f>LOOKUP(A769,'[2]Collin Seedling for R'!$A$3:$A$51,'[2]Collin Seedling for R'!$R$3:$R$51)</f>
        <v>Mod</v>
      </c>
      <c r="L769" s="2" t="str">
        <f>LOOKUP(A769,'[2]Collin Seedling for R'!$A$3:$A$51,'[2]Collin Seedling for R'!$T$3:$T$51)</f>
        <v>FS</v>
      </c>
      <c r="M769" s="2" t="str">
        <f>LOOKUP(A769,'[2]Collin Seedling for R'!$A$3:$A$51,'[2]Collin Seedling for R'!$P$3:$P$51)</f>
        <v>Unseeded</v>
      </c>
      <c r="N769" s="8">
        <f t="shared" si="11"/>
        <v>0.2</v>
      </c>
      <c r="O769" s="2" t="str">
        <f>LOOKUP(H769,[2]plantlist!$A$2:$A$943,[2]plantlist!$B$2:$B$943)</f>
        <v>F</v>
      </c>
    </row>
    <row r="770" spans="1:15" x14ac:dyDescent="0.2">
      <c r="A770" s="7" t="s">
        <v>257</v>
      </c>
      <c r="B770" s="2">
        <v>1998</v>
      </c>
      <c r="C770" s="2" t="s">
        <v>0</v>
      </c>
      <c r="D770" s="2">
        <v>0</v>
      </c>
      <c r="E770" s="2">
        <v>1</v>
      </c>
      <c r="F770" s="2">
        <v>1</v>
      </c>
      <c r="G770" s="2">
        <v>5000</v>
      </c>
      <c r="H770" s="2" t="s">
        <v>51</v>
      </c>
      <c r="I770" s="2" t="s">
        <v>19</v>
      </c>
      <c r="J770" s="2" t="s">
        <v>52</v>
      </c>
      <c r="K770" s="2" t="str">
        <f>LOOKUP(A770,'[2]Collin Seedling for R'!$A$3:$A$51,'[2]Collin Seedling for R'!$R$3:$R$51)</f>
        <v>Mod</v>
      </c>
      <c r="L770" s="2" t="str">
        <f>LOOKUP(A770,'[2]Collin Seedling for R'!$A$3:$A$51,'[2]Collin Seedling for R'!$T$3:$T$51)</f>
        <v>FS</v>
      </c>
      <c r="M770" s="2" t="str">
        <f>LOOKUP(A770,'[2]Collin Seedling for R'!$A$3:$A$51,'[2]Collin Seedling for R'!$P$3:$P$51)</f>
        <v>Unseeded</v>
      </c>
      <c r="N770" s="8">
        <f t="shared" ref="N770:N833" si="12">E770/G770*100</f>
        <v>0.02</v>
      </c>
      <c r="O770" s="2" t="str">
        <f>LOOKUP(H770,[2]plantlist!$A$2:$A$943,[2]plantlist!$B$2:$B$943)</f>
        <v>F</v>
      </c>
    </row>
    <row r="771" spans="1:15" x14ac:dyDescent="0.2">
      <c r="A771" s="7" t="s">
        <v>257</v>
      </c>
      <c r="B771" s="2">
        <v>1998</v>
      </c>
      <c r="C771" s="2" t="s">
        <v>0</v>
      </c>
      <c r="D771" s="2">
        <v>0</v>
      </c>
      <c r="E771" s="2">
        <v>3</v>
      </c>
      <c r="F771" s="2">
        <v>3</v>
      </c>
      <c r="G771" s="2">
        <v>5000</v>
      </c>
      <c r="H771" s="2" t="s">
        <v>414</v>
      </c>
      <c r="I771" s="2" t="s">
        <v>2</v>
      </c>
      <c r="J771" s="2" t="s">
        <v>415</v>
      </c>
      <c r="K771" s="2" t="str">
        <f>LOOKUP(A771,'[2]Collin Seedling for R'!$A$3:$A$51,'[2]Collin Seedling for R'!$R$3:$R$51)</f>
        <v>Mod</v>
      </c>
      <c r="L771" s="2" t="str">
        <f>LOOKUP(A771,'[2]Collin Seedling for R'!$A$3:$A$51,'[2]Collin Seedling for R'!$T$3:$T$51)</f>
        <v>FS</v>
      </c>
      <c r="M771" s="2" t="str">
        <f>LOOKUP(A771,'[2]Collin Seedling for R'!$A$3:$A$51,'[2]Collin Seedling for R'!$P$3:$P$51)</f>
        <v>Unseeded</v>
      </c>
      <c r="N771" s="8">
        <f t="shared" si="12"/>
        <v>0.06</v>
      </c>
      <c r="O771" s="2" t="str">
        <f>LOOKUP(H771,[2]plantlist!$A$2:$A$943,[2]plantlist!$B$2:$B$943)</f>
        <v>F</v>
      </c>
    </row>
    <row r="772" spans="1:15" x14ac:dyDescent="0.2">
      <c r="A772" s="7" t="s">
        <v>257</v>
      </c>
      <c r="B772" s="2">
        <v>1998</v>
      </c>
      <c r="C772" s="2" t="s">
        <v>0</v>
      </c>
      <c r="D772" s="2">
        <v>0</v>
      </c>
      <c r="E772" s="2">
        <v>49</v>
      </c>
      <c r="F772" s="2">
        <v>49</v>
      </c>
      <c r="G772" s="2">
        <v>5000</v>
      </c>
      <c r="H772" s="2" t="s">
        <v>23</v>
      </c>
      <c r="I772" s="2" t="s">
        <v>2</v>
      </c>
      <c r="J772" s="2" t="s">
        <v>24</v>
      </c>
      <c r="K772" s="2" t="str">
        <f>LOOKUP(A772,'[2]Collin Seedling for R'!$A$3:$A$51,'[2]Collin Seedling for R'!$R$3:$R$51)</f>
        <v>Mod</v>
      </c>
      <c r="L772" s="2" t="str">
        <f>LOOKUP(A772,'[2]Collin Seedling for R'!$A$3:$A$51,'[2]Collin Seedling for R'!$T$3:$T$51)</f>
        <v>FS</v>
      </c>
      <c r="M772" s="2" t="str">
        <f>LOOKUP(A772,'[2]Collin Seedling for R'!$A$3:$A$51,'[2]Collin Seedling for R'!$P$3:$P$51)</f>
        <v>Unseeded</v>
      </c>
      <c r="N772" s="8">
        <f t="shared" si="12"/>
        <v>0.98</v>
      </c>
      <c r="O772" s="2" t="str">
        <f>LOOKUP(H772,[2]plantlist!$A$2:$A$943,[2]plantlist!$B$2:$B$943)</f>
        <v>S</v>
      </c>
    </row>
    <row r="773" spans="1:15" x14ac:dyDescent="0.2">
      <c r="A773" s="7" t="s">
        <v>257</v>
      </c>
      <c r="B773" s="2">
        <v>2008</v>
      </c>
      <c r="C773" s="2" t="s">
        <v>0</v>
      </c>
      <c r="D773" s="2">
        <v>1980</v>
      </c>
      <c r="E773" s="2">
        <v>0</v>
      </c>
      <c r="F773" s="2">
        <v>1980</v>
      </c>
      <c r="G773" s="2">
        <v>5000</v>
      </c>
      <c r="H773" s="2" t="s">
        <v>6</v>
      </c>
      <c r="I773" s="2" t="s">
        <v>2</v>
      </c>
      <c r="J773" s="2" t="s">
        <v>7</v>
      </c>
      <c r="K773" s="2" t="str">
        <f>LOOKUP(A773,'[2]Collin Seedling for R'!$A$3:$A$51,'[2]Collin Seedling for R'!$R$3:$R$51)</f>
        <v>Mod</v>
      </c>
      <c r="L773" s="2" t="str">
        <f>LOOKUP(A773,'[2]Collin Seedling for R'!$A$3:$A$51,'[2]Collin Seedling for R'!$T$3:$T$51)</f>
        <v>FS</v>
      </c>
      <c r="M773" s="2" t="str">
        <f>LOOKUP(A773,'[2]Collin Seedling for R'!$A$3:$A$51,'[2]Collin Seedling for R'!$P$3:$P$51)</f>
        <v>Unseeded</v>
      </c>
      <c r="N773" s="8">
        <f t="shared" si="12"/>
        <v>0</v>
      </c>
      <c r="O773" s="2" t="str">
        <f>LOOKUP(H773,[2]plantlist!$A$2:$A$943,[2]plantlist!$B$2:$B$943)</f>
        <v>L</v>
      </c>
    </row>
    <row r="774" spans="1:15" x14ac:dyDescent="0.2">
      <c r="A774" s="7" t="s">
        <v>257</v>
      </c>
      <c r="B774" s="2">
        <v>2008</v>
      </c>
      <c r="C774" s="2" t="s">
        <v>0</v>
      </c>
      <c r="D774" s="2">
        <v>1264</v>
      </c>
      <c r="E774" s="2">
        <v>3569</v>
      </c>
      <c r="F774" s="2">
        <v>4833</v>
      </c>
      <c r="G774" s="2">
        <v>5000</v>
      </c>
      <c r="H774" s="2" t="s">
        <v>12</v>
      </c>
      <c r="I774" s="2" t="s">
        <v>2</v>
      </c>
      <c r="J774" s="2" t="s">
        <v>13</v>
      </c>
      <c r="K774" s="2" t="str">
        <f>LOOKUP(A774,'[2]Collin Seedling for R'!$A$3:$A$51,'[2]Collin Seedling for R'!$R$3:$R$51)</f>
        <v>Mod</v>
      </c>
      <c r="L774" s="2" t="str">
        <f>LOOKUP(A774,'[2]Collin Seedling for R'!$A$3:$A$51,'[2]Collin Seedling for R'!$T$3:$T$51)</f>
        <v>FS</v>
      </c>
      <c r="M774" s="2" t="str">
        <f>LOOKUP(A774,'[2]Collin Seedling for R'!$A$3:$A$51,'[2]Collin Seedling for R'!$P$3:$P$51)</f>
        <v>Unseeded</v>
      </c>
      <c r="N774" s="8">
        <f t="shared" si="12"/>
        <v>71.38</v>
      </c>
      <c r="O774" s="2" t="str">
        <f>LOOKUP(H774,[2]plantlist!$A$2:$A$943,[2]plantlist!$B$2:$B$943)</f>
        <v>G</v>
      </c>
    </row>
    <row r="775" spans="1:15" x14ac:dyDescent="0.2">
      <c r="A775" s="7" t="s">
        <v>257</v>
      </c>
      <c r="B775" s="2">
        <v>2008</v>
      </c>
      <c r="C775" s="2" t="s">
        <v>0</v>
      </c>
      <c r="D775" s="2">
        <v>1183</v>
      </c>
      <c r="E775" s="2">
        <v>0</v>
      </c>
      <c r="F775" s="2">
        <v>1183</v>
      </c>
      <c r="G775" s="2">
        <v>5000</v>
      </c>
      <c r="H775" s="2" t="s">
        <v>1</v>
      </c>
      <c r="I775" s="2" t="s">
        <v>2</v>
      </c>
      <c r="J775" s="2" t="s">
        <v>216</v>
      </c>
      <c r="K775" s="2" t="str">
        <f>LOOKUP(A775,'[2]Collin Seedling for R'!$A$3:$A$51,'[2]Collin Seedling for R'!$R$3:$R$51)</f>
        <v>Mod</v>
      </c>
      <c r="L775" s="2" t="str">
        <f>LOOKUP(A775,'[2]Collin Seedling for R'!$A$3:$A$51,'[2]Collin Seedling for R'!$T$3:$T$51)</f>
        <v>FS</v>
      </c>
      <c r="M775" s="2" t="str">
        <f>LOOKUP(A775,'[2]Collin Seedling for R'!$A$3:$A$51,'[2]Collin Seedling for R'!$P$3:$P$51)</f>
        <v>Unseeded</v>
      </c>
      <c r="N775" s="8">
        <f t="shared" si="12"/>
        <v>0</v>
      </c>
      <c r="O775" s="2" t="s">
        <v>217</v>
      </c>
    </row>
    <row r="776" spans="1:15" x14ac:dyDescent="0.2">
      <c r="A776" s="7" t="s">
        <v>257</v>
      </c>
      <c r="B776" s="2">
        <v>2008</v>
      </c>
      <c r="C776" s="2" t="s">
        <v>0</v>
      </c>
      <c r="D776" s="2">
        <v>233</v>
      </c>
      <c r="E776" s="2">
        <v>423</v>
      </c>
      <c r="F776" s="2">
        <v>656</v>
      </c>
      <c r="G776" s="2">
        <v>5000</v>
      </c>
      <c r="H776" s="2" t="s">
        <v>10</v>
      </c>
      <c r="I776" s="2" t="s">
        <v>2</v>
      </c>
      <c r="J776" s="2" t="s">
        <v>11</v>
      </c>
      <c r="K776" s="2" t="str">
        <f>LOOKUP(A776,'[2]Collin Seedling for R'!$A$3:$A$51,'[2]Collin Seedling for R'!$R$3:$R$51)</f>
        <v>Mod</v>
      </c>
      <c r="L776" s="2" t="str">
        <f>LOOKUP(A776,'[2]Collin Seedling for R'!$A$3:$A$51,'[2]Collin Seedling for R'!$T$3:$T$51)</f>
        <v>FS</v>
      </c>
      <c r="M776" s="2" t="str">
        <f>LOOKUP(A776,'[2]Collin Seedling for R'!$A$3:$A$51,'[2]Collin Seedling for R'!$P$3:$P$51)</f>
        <v>Unseeded</v>
      </c>
      <c r="N776" s="8">
        <f t="shared" si="12"/>
        <v>8.4599999999999991</v>
      </c>
      <c r="O776" s="2" t="str">
        <f>LOOKUP(H776,[2]plantlist!$A$2:$A$943,[2]plantlist!$B$2:$B$943)</f>
        <v>L</v>
      </c>
    </row>
    <row r="777" spans="1:15" x14ac:dyDescent="0.2">
      <c r="A777" s="7" t="s">
        <v>257</v>
      </c>
      <c r="B777" s="2">
        <v>2008</v>
      </c>
      <c r="C777" s="2" t="s">
        <v>0</v>
      </c>
      <c r="D777" s="2">
        <v>215</v>
      </c>
      <c r="E777" s="2">
        <v>1151</v>
      </c>
      <c r="F777" s="2">
        <v>1366</v>
      </c>
      <c r="G777" s="2">
        <v>5000</v>
      </c>
      <c r="H777" s="2" t="s">
        <v>47</v>
      </c>
      <c r="I777" s="2" t="s">
        <v>2</v>
      </c>
      <c r="J777" s="2" t="s">
        <v>48</v>
      </c>
      <c r="K777" s="2" t="str">
        <f>LOOKUP(A777,'[2]Collin Seedling for R'!$A$3:$A$51,'[2]Collin Seedling for R'!$R$3:$R$51)</f>
        <v>Mod</v>
      </c>
      <c r="L777" s="2" t="str">
        <f>LOOKUP(A777,'[2]Collin Seedling for R'!$A$3:$A$51,'[2]Collin Seedling for R'!$T$3:$T$51)</f>
        <v>FS</v>
      </c>
      <c r="M777" s="2" t="str">
        <f>LOOKUP(A777,'[2]Collin Seedling for R'!$A$3:$A$51,'[2]Collin Seedling for R'!$P$3:$P$51)</f>
        <v>Unseeded</v>
      </c>
      <c r="N777" s="8">
        <f t="shared" si="12"/>
        <v>23.02</v>
      </c>
      <c r="O777" s="2" t="str">
        <f>LOOKUP(H777,[2]plantlist!$A$2:$A$943,[2]plantlist!$B$2:$B$943)</f>
        <v>G</v>
      </c>
    </row>
    <row r="778" spans="1:15" x14ac:dyDescent="0.2">
      <c r="A778" s="7" t="s">
        <v>257</v>
      </c>
      <c r="B778" s="2">
        <v>2008</v>
      </c>
      <c r="C778" s="2" t="s">
        <v>0</v>
      </c>
      <c r="D778" s="2">
        <v>32</v>
      </c>
      <c r="E778" s="2">
        <v>120</v>
      </c>
      <c r="F778" s="2">
        <v>152</v>
      </c>
      <c r="G778" s="2">
        <v>5000</v>
      </c>
      <c r="H778" s="2" t="s">
        <v>250</v>
      </c>
      <c r="I778" s="2" t="s">
        <v>2</v>
      </c>
      <c r="J778" s="2" t="s">
        <v>251</v>
      </c>
      <c r="K778" s="2" t="str">
        <f>LOOKUP(A778,'[2]Collin Seedling for R'!$A$3:$A$51,'[2]Collin Seedling for R'!$R$3:$R$51)</f>
        <v>Mod</v>
      </c>
      <c r="L778" s="2" t="str">
        <f>LOOKUP(A778,'[2]Collin Seedling for R'!$A$3:$A$51,'[2]Collin Seedling for R'!$T$3:$T$51)</f>
        <v>FS</v>
      </c>
      <c r="M778" s="2" t="str">
        <f>LOOKUP(A778,'[2]Collin Seedling for R'!$A$3:$A$51,'[2]Collin Seedling for R'!$P$3:$P$51)</f>
        <v>Unseeded</v>
      </c>
      <c r="N778" s="8">
        <f t="shared" si="12"/>
        <v>2.4</v>
      </c>
      <c r="O778" s="2" t="str">
        <f>LOOKUP(H778,[2]plantlist!$A$2:$A$943,[2]plantlist!$B$2:$B$943)</f>
        <v>F</v>
      </c>
    </row>
    <row r="779" spans="1:15" x14ac:dyDescent="0.2">
      <c r="A779" s="7" t="s">
        <v>257</v>
      </c>
      <c r="B779" s="2">
        <v>2008</v>
      </c>
      <c r="C779" s="2" t="s">
        <v>0</v>
      </c>
      <c r="D779" s="2">
        <v>25</v>
      </c>
      <c r="E779" s="2">
        <v>0</v>
      </c>
      <c r="F779" s="2">
        <v>25</v>
      </c>
      <c r="G779" s="2">
        <v>5000</v>
      </c>
      <c r="H779" s="2" t="s">
        <v>74</v>
      </c>
      <c r="I779" s="2" t="s">
        <v>19</v>
      </c>
      <c r="J779" s="2" t="s">
        <v>75</v>
      </c>
      <c r="K779" s="2" t="str">
        <f>LOOKUP(A779,'[2]Collin Seedling for R'!$A$3:$A$51,'[2]Collin Seedling for R'!$R$3:$R$51)</f>
        <v>Mod</v>
      </c>
      <c r="L779" s="2" t="str">
        <f>LOOKUP(A779,'[2]Collin Seedling for R'!$A$3:$A$51,'[2]Collin Seedling for R'!$T$3:$T$51)</f>
        <v>FS</v>
      </c>
      <c r="M779" s="2" t="str">
        <f>LOOKUP(A779,'[2]Collin Seedling for R'!$A$3:$A$51,'[2]Collin Seedling for R'!$P$3:$P$51)</f>
        <v>Unseeded</v>
      </c>
      <c r="N779" s="8">
        <f t="shared" si="12"/>
        <v>0</v>
      </c>
      <c r="O779" s="2" t="str">
        <f>LOOKUP(H779,[2]plantlist!$A$2:$A$943,[2]plantlist!$B$2:$B$943)</f>
        <v>T</v>
      </c>
    </row>
    <row r="780" spans="1:15" x14ac:dyDescent="0.2">
      <c r="A780" s="7" t="s">
        <v>257</v>
      </c>
      <c r="B780" s="2">
        <v>2008</v>
      </c>
      <c r="C780" s="2" t="s">
        <v>0</v>
      </c>
      <c r="D780" s="2">
        <v>22</v>
      </c>
      <c r="E780" s="2">
        <v>0</v>
      </c>
      <c r="F780" s="2">
        <v>22</v>
      </c>
      <c r="G780" s="2">
        <v>5000</v>
      </c>
      <c r="H780" s="2" t="s">
        <v>64</v>
      </c>
      <c r="I780" s="2" t="s">
        <v>2</v>
      </c>
      <c r="J780" s="2" t="s">
        <v>65</v>
      </c>
      <c r="K780" s="2" t="str">
        <f>LOOKUP(A780,'[2]Collin Seedling for R'!$A$3:$A$51,'[2]Collin Seedling for R'!$R$3:$R$51)</f>
        <v>Mod</v>
      </c>
      <c r="L780" s="2" t="str">
        <f>LOOKUP(A780,'[2]Collin Seedling for R'!$A$3:$A$51,'[2]Collin Seedling for R'!$T$3:$T$51)</f>
        <v>FS</v>
      </c>
      <c r="M780" s="2" t="str">
        <f>LOOKUP(A780,'[2]Collin Seedling for R'!$A$3:$A$51,'[2]Collin Seedling for R'!$P$3:$P$51)</f>
        <v>Unseeded</v>
      </c>
      <c r="N780" s="8">
        <f t="shared" si="12"/>
        <v>0</v>
      </c>
      <c r="O780" s="2" t="str">
        <f>LOOKUP(H780,[2]plantlist!$A$2:$A$943,[2]plantlist!$B$2:$B$943)</f>
        <v>L</v>
      </c>
    </row>
    <row r="781" spans="1:15" x14ac:dyDescent="0.2">
      <c r="A781" s="7" t="s">
        <v>257</v>
      </c>
      <c r="B781" s="2">
        <v>2008</v>
      </c>
      <c r="C781" s="2" t="s">
        <v>0</v>
      </c>
      <c r="D781" s="2">
        <v>14</v>
      </c>
      <c r="E781" s="2">
        <v>263</v>
      </c>
      <c r="F781" s="2">
        <v>277</v>
      </c>
      <c r="G781" s="2">
        <v>5000</v>
      </c>
      <c r="H781" s="2" t="s">
        <v>233</v>
      </c>
      <c r="I781" s="2" t="s">
        <v>2</v>
      </c>
      <c r="J781" s="2" t="s">
        <v>234</v>
      </c>
      <c r="K781" s="2" t="str">
        <f>LOOKUP(A781,'[2]Collin Seedling for R'!$A$3:$A$51,'[2]Collin Seedling for R'!$R$3:$R$51)</f>
        <v>Mod</v>
      </c>
      <c r="L781" s="2" t="str">
        <f>LOOKUP(A781,'[2]Collin Seedling for R'!$A$3:$A$51,'[2]Collin Seedling for R'!$T$3:$T$51)</f>
        <v>FS</v>
      </c>
      <c r="M781" s="2" t="str">
        <f>LOOKUP(A781,'[2]Collin Seedling for R'!$A$3:$A$51,'[2]Collin Seedling for R'!$P$3:$P$51)</f>
        <v>Unseeded</v>
      </c>
      <c r="N781" s="8">
        <f t="shared" si="12"/>
        <v>5.26</v>
      </c>
      <c r="O781" s="2" t="str">
        <f>LOOKUP(H781,[2]plantlist!$A$2:$A$943,[2]plantlist!$B$2:$B$943)</f>
        <v>G</v>
      </c>
    </row>
    <row r="782" spans="1:15" x14ac:dyDescent="0.2">
      <c r="A782" s="7" t="s">
        <v>257</v>
      </c>
      <c r="B782" s="2">
        <v>2008</v>
      </c>
      <c r="C782" s="2" t="s">
        <v>0</v>
      </c>
      <c r="D782" s="2">
        <v>11</v>
      </c>
      <c r="E782" s="2">
        <v>429</v>
      </c>
      <c r="F782" s="2">
        <v>440</v>
      </c>
      <c r="G782" s="2">
        <v>5000</v>
      </c>
      <c r="H782" s="2" t="s">
        <v>253</v>
      </c>
      <c r="I782" s="2" t="s">
        <v>2</v>
      </c>
      <c r="J782" s="2" t="s">
        <v>254</v>
      </c>
      <c r="K782" s="2" t="str">
        <f>LOOKUP(A782,'[2]Collin Seedling for R'!$A$3:$A$51,'[2]Collin Seedling for R'!$R$3:$R$51)</f>
        <v>Mod</v>
      </c>
      <c r="L782" s="2" t="str">
        <f>LOOKUP(A782,'[2]Collin Seedling for R'!$A$3:$A$51,'[2]Collin Seedling for R'!$T$3:$T$51)</f>
        <v>FS</v>
      </c>
      <c r="M782" s="2" t="str">
        <f>LOOKUP(A782,'[2]Collin Seedling for R'!$A$3:$A$51,'[2]Collin Seedling for R'!$P$3:$P$51)</f>
        <v>Unseeded</v>
      </c>
      <c r="N782" s="8">
        <f t="shared" si="12"/>
        <v>8.58</v>
      </c>
      <c r="O782" s="2" t="str">
        <f>LOOKUP(H782,[2]plantlist!$A$2:$A$943,[2]plantlist!$B$2:$B$943)</f>
        <v>G</v>
      </c>
    </row>
    <row r="783" spans="1:15" x14ac:dyDescent="0.2">
      <c r="A783" s="7" t="s">
        <v>257</v>
      </c>
      <c r="B783" s="2">
        <v>2008</v>
      </c>
      <c r="C783" s="2" t="s">
        <v>0</v>
      </c>
      <c r="D783" s="2">
        <v>8</v>
      </c>
      <c r="E783" s="2">
        <v>106</v>
      </c>
      <c r="F783" s="2">
        <v>114</v>
      </c>
      <c r="G783" s="2">
        <v>5000</v>
      </c>
      <c r="H783" s="2" t="s">
        <v>68</v>
      </c>
      <c r="I783" s="2" t="s">
        <v>2</v>
      </c>
      <c r="J783" s="2" t="s">
        <v>69</v>
      </c>
      <c r="K783" s="2" t="str">
        <f>LOOKUP(A783,'[2]Collin Seedling for R'!$A$3:$A$51,'[2]Collin Seedling for R'!$R$3:$R$51)</f>
        <v>Mod</v>
      </c>
      <c r="L783" s="2" t="str">
        <f>LOOKUP(A783,'[2]Collin Seedling for R'!$A$3:$A$51,'[2]Collin Seedling for R'!$T$3:$T$51)</f>
        <v>FS</v>
      </c>
      <c r="M783" s="2" t="str">
        <f>LOOKUP(A783,'[2]Collin Seedling for R'!$A$3:$A$51,'[2]Collin Seedling for R'!$P$3:$P$51)</f>
        <v>Unseeded</v>
      </c>
      <c r="N783" s="8">
        <f t="shared" si="12"/>
        <v>2.12</v>
      </c>
      <c r="O783" s="2" t="str">
        <f>LOOKUP(H783,[2]plantlist!$A$2:$A$943,[2]plantlist!$B$2:$B$943)</f>
        <v>G</v>
      </c>
    </row>
    <row r="784" spans="1:15" x14ac:dyDescent="0.2">
      <c r="A784" s="7" t="s">
        <v>257</v>
      </c>
      <c r="B784" s="2">
        <v>2008</v>
      </c>
      <c r="C784" s="2" t="s">
        <v>0</v>
      </c>
      <c r="D784" s="2">
        <v>6</v>
      </c>
      <c r="E784" s="2">
        <v>38</v>
      </c>
      <c r="F784" s="2">
        <v>44</v>
      </c>
      <c r="G784" s="2">
        <v>5000</v>
      </c>
      <c r="H784" s="2" t="s">
        <v>51</v>
      </c>
      <c r="I784" s="2" t="s">
        <v>2</v>
      </c>
      <c r="J784" s="2" t="s">
        <v>52</v>
      </c>
      <c r="K784" s="2" t="str">
        <f>LOOKUP(A784,'[2]Collin Seedling for R'!$A$3:$A$51,'[2]Collin Seedling for R'!$R$3:$R$51)</f>
        <v>Mod</v>
      </c>
      <c r="L784" s="2" t="str">
        <f>LOOKUP(A784,'[2]Collin Seedling for R'!$A$3:$A$51,'[2]Collin Seedling for R'!$T$3:$T$51)</f>
        <v>FS</v>
      </c>
      <c r="M784" s="2" t="str">
        <f>LOOKUP(A784,'[2]Collin Seedling for R'!$A$3:$A$51,'[2]Collin Seedling for R'!$P$3:$P$51)</f>
        <v>Unseeded</v>
      </c>
      <c r="N784" s="8">
        <f t="shared" si="12"/>
        <v>0.76</v>
      </c>
      <c r="O784" s="2" t="str">
        <f>LOOKUP(H784,[2]plantlist!$A$2:$A$943,[2]plantlist!$B$2:$B$943)</f>
        <v>F</v>
      </c>
    </row>
    <row r="785" spans="1:15" x14ac:dyDescent="0.2">
      <c r="A785" s="7" t="s">
        <v>257</v>
      </c>
      <c r="B785" s="2">
        <v>2008</v>
      </c>
      <c r="C785" s="2" t="s">
        <v>0</v>
      </c>
      <c r="D785" s="2">
        <v>4</v>
      </c>
      <c r="E785" s="2">
        <v>57</v>
      </c>
      <c r="F785" s="2">
        <v>61</v>
      </c>
      <c r="G785" s="2">
        <v>5000</v>
      </c>
      <c r="H785" s="2" t="s">
        <v>14</v>
      </c>
      <c r="I785" s="2" t="s">
        <v>2</v>
      </c>
      <c r="J785" s="2" t="s">
        <v>15</v>
      </c>
      <c r="K785" s="2" t="str">
        <f>LOOKUP(A785,'[2]Collin Seedling for R'!$A$3:$A$51,'[2]Collin Seedling for R'!$R$3:$R$51)</f>
        <v>Mod</v>
      </c>
      <c r="L785" s="2" t="str">
        <f>LOOKUP(A785,'[2]Collin Seedling for R'!$A$3:$A$51,'[2]Collin Seedling for R'!$T$3:$T$51)</f>
        <v>FS</v>
      </c>
      <c r="M785" s="2" t="str">
        <f>LOOKUP(A785,'[2]Collin Seedling for R'!$A$3:$A$51,'[2]Collin Seedling for R'!$P$3:$P$51)</f>
        <v>Unseeded</v>
      </c>
      <c r="N785" s="8">
        <f t="shared" si="12"/>
        <v>1.1400000000000001</v>
      </c>
      <c r="O785" s="2" t="str">
        <f>LOOKUP(H785,[2]plantlist!$A$2:$A$943,[2]plantlist!$B$2:$B$943)</f>
        <v>F</v>
      </c>
    </row>
    <row r="786" spans="1:15" x14ac:dyDescent="0.2">
      <c r="A786" s="7" t="s">
        <v>257</v>
      </c>
      <c r="B786" s="2">
        <v>2008</v>
      </c>
      <c r="C786" s="2" t="s">
        <v>0</v>
      </c>
      <c r="D786" s="2">
        <v>3</v>
      </c>
      <c r="E786" s="2">
        <v>5</v>
      </c>
      <c r="F786" s="2">
        <v>8</v>
      </c>
      <c r="G786" s="2">
        <v>5000</v>
      </c>
      <c r="H786" s="2" t="s">
        <v>118</v>
      </c>
      <c r="I786" s="2" t="s">
        <v>19</v>
      </c>
      <c r="J786" s="2" t="s">
        <v>119</v>
      </c>
      <c r="K786" s="2" t="str">
        <f>LOOKUP(A786,'[2]Collin Seedling for R'!$A$3:$A$51,'[2]Collin Seedling for R'!$R$3:$R$51)</f>
        <v>Mod</v>
      </c>
      <c r="L786" s="2" t="str">
        <f>LOOKUP(A786,'[2]Collin Seedling for R'!$A$3:$A$51,'[2]Collin Seedling for R'!$T$3:$T$51)</f>
        <v>FS</v>
      </c>
      <c r="M786" s="2" t="str">
        <f>LOOKUP(A786,'[2]Collin Seedling for R'!$A$3:$A$51,'[2]Collin Seedling for R'!$P$3:$P$51)</f>
        <v>Unseeded</v>
      </c>
      <c r="N786" s="8">
        <f t="shared" si="12"/>
        <v>0.1</v>
      </c>
      <c r="O786" s="2" t="str">
        <f>LOOKUP(H786,[2]plantlist!$A$2:$A$943,[2]plantlist!$B$2:$B$943)</f>
        <v>F</v>
      </c>
    </row>
    <row r="787" spans="1:15" x14ac:dyDescent="0.2">
      <c r="A787" s="7" t="s">
        <v>257</v>
      </c>
      <c r="B787" s="2">
        <v>2008</v>
      </c>
      <c r="C787" s="2" t="s">
        <v>0</v>
      </c>
      <c r="D787" s="2">
        <v>0</v>
      </c>
      <c r="E787" s="2">
        <v>54</v>
      </c>
      <c r="F787" s="2">
        <v>54</v>
      </c>
      <c r="G787" s="2">
        <v>5000</v>
      </c>
      <c r="H787" s="2" t="s">
        <v>162</v>
      </c>
      <c r="I787" s="2" t="s">
        <v>2</v>
      </c>
      <c r="J787" s="2" t="s">
        <v>163</v>
      </c>
      <c r="K787" s="2" t="str">
        <f>LOOKUP(A787,'[2]Collin Seedling for R'!$A$3:$A$51,'[2]Collin Seedling for R'!$R$3:$R$51)</f>
        <v>Mod</v>
      </c>
      <c r="L787" s="2" t="str">
        <f>LOOKUP(A787,'[2]Collin Seedling for R'!$A$3:$A$51,'[2]Collin Seedling for R'!$T$3:$T$51)</f>
        <v>FS</v>
      </c>
      <c r="M787" s="2" t="str">
        <f>LOOKUP(A787,'[2]Collin Seedling for R'!$A$3:$A$51,'[2]Collin Seedling for R'!$P$3:$P$51)</f>
        <v>Unseeded</v>
      </c>
      <c r="N787" s="8">
        <f t="shared" si="12"/>
        <v>1.08</v>
      </c>
      <c r="O787" s="2" t="str">
        <f>LOOKUP(H787,[2]plantlist!$A$2:$A$943,[2]plantlist!$B$2:$B$943)</f>
        <v>G</v>
      </c>
    </row>
    <row r="788" spans="1:15" x14ac:dyDescent="0.2">
      <c r="A788" s="7" t="s">
        <v>257</v>
      </c>
      <c r="B788" s="2">
        <v>2008</v>
      </c>
      <c r="C788" s="2" t="s">
        <v>0</v>
      </c>
      <c r="D788" s="2">
        <v>0</v>
      </c>
      <c r="E788" s="2">
        <v>150</v>
      </c>
      <c r="F788" s="2">
        <v>150</v>
      </c>
      <c r="G788" s="2">
        <v>5000</v>
      </c>
      <c r="H788" s="2" t="s">
        <v>74</v>
      </c>
      <c r="I788" s="2" t="s">
        <v>2</v>
      </c>
      <c r="J788" s="2" t="s">
        <v>75</v>
      </c>
      <c r="K788" s="2" t="str">
        <f>LOOKUP(A788,'[2]Collin Seedling for R'!$A$3:$A$51,'[2]Collin Seedling for R'!$R$3:$R$51)</f>
        <v>Mod</v>
      </c>
      <c r="L788" s="2" t="str">
        <f>LOOKUP(A788,'[2]Collin Seedling for R'!$A$3:$A$51,'[2]Collin Seedling for R'!$T$3:$T$51)</f>
        <v>FS</v>
      </c>
      <c r="M788" s="2" t="str">
        <f>LOOKUP(A788,'[2]Collin Seedling for R'!$A$3:$A$51,'[2]Collin Seedling for R'!$P$3:$P$51)</f>
        <v>Unseeded</v>
      </c>
      <c r="N788" s="8">
        <f t="shared" si="12"/>
        <v>3</v>
      </c>
      <c r="O788" s="2" t="str">
        <f>LOOKUP(H788,[2]plantlist!$A$2:$A$943,[2]plantlist!$B$2:$B$943)</f>
        <v>T</v>
      </c>
    </row>
    <row r="789" spans="1:15" x14ac:dyDescent="0.2">
      <c r="A789" s="7" t="s">
        <v>257</v>
      </c>
      <c r="B789" s="2">
        <v>2008</v>
      </c>
      <c r="C789" s="2" t="s">
        <v>0</v>
      </c>
      <c r="D789" s="2">
        <v>0</v>
      </c>
      <c r="E789" s="2">
        <v>66</v>
      </c>
      <c r="F789" s="2">
        <v>66</v>
      </c>
      <c r="G789" s="2">
        <v>5000</v>
      </c>
      <c r="H789" s="2" t="s">
        <v>98</v>
      </c>
      <c r="I789" s="2" t="s">
        <v>2</v>
      </c>
      <c r="J789" s="2" t="s">
        <v>99</v>
      </c>
      <c r="K789" s="2" t="str">
        <f>LOOKUP(A789,'[2]Collin Seedling for R'!$A$3:$A$51,'[2]Collin Seedling for R'!$R$3:$R$51)</f>
        <v>Mod</v>
      </c>
      <c r="L789" s="2" t="str">
        <f>LOOKUP(A789,'[2]Collin Seedling for R'!$A$3:$A$51,'[2]Collin Seedling for R'!$T$3:$T$51)</f>
        <v>FS</v>
      </c>
      <c r="M789" s="2" t="str">
        <f>LOOKUP(A789,'[2]Collin Seedling for R'!$A$3:$A$51,'[2]Collin Seedling for R'!$P$3:$P$51)</f>
        <v>Unseeded</v>
      </c>
      <c r="N789" s="8">
        <f t="shared" si="12"/>
        <v>1.32</v>
      </c>
      <c r="O789" s="2" t="str">
        <f>LOOKUP(H789,[2]plantlist!$A$2:$A$943,[2]plantlist!$B$2:$B$943)</f>
        <v>F</v>
      </c>
    </row>
    <row r="790" spans="1:15" x14ac:dyDescent="0.2">
      <c r="A790" s="7" t="s">
        <v>257</v>
      </c>
      <c r="B790" s="2">
        <v>2008</v>
      </c>
      <c r="C790" s="2" t="s">
        <v>0</v>
      </c>
      <c r="D790" s="2">
        <v>0</v>
      </c>
      <c r="E790" s="2">
        <v>9</v>
      </c>
      <c r="F790" s="2">
        <v>9</v>
      </c>
      <c r="G790" s="2">
        <v>5000</v>
      </c>
      <c r="H790" s="2" t="s">
        <v>82</v>
      </c>
      <c r="I790" s="2" t="s">
        <v>2</v>
      </c>
      <c r="J790" s="2" t="s">
        <v>83</v>
      </c>
      <c r="K790" s="2" t="str">
        <f>LOOKUP(A790,'[2]Collin Seedling for R'!$A$3:$A$51,'[2]Collin Seedling for R'!$R$3:$R$51)</f>
        <v>Mod</v>
      </c>
      <c r="L790" s="2" t="str">
        <f>LOOKUP(A790,'[2]Collin Seedling for R'!$A$3:$A$51,'[2]Collin Seedling for R'!$T$3:$T$51)</f>
        <v>FS</v>
      </c>
      <c r="M790" s="2" t="str">
        <f>LOOKUP(A790,'[2]Collin Seedling for R'!$A$3:$A$51,'[2]Collin Seedling for R'!$P$3:$P$51)</f>
        <v>Unseeded</v>
      </c>
      <c r="N790" s="8">
        <f t="shared" si="12"/>
        <v>0.18</v>
      </c>
      <c r="O790" s="2" t="str">
        <f>LOOKUP(H790,[2]plantlist!$A$2:$A$943,[2]plantlist!$B$2:$B$943)</f>
        <v>F</v>
      </c>
    </row>
    <row r="791" spans="1:15" x14ac:dyDescent="0.2">
      <c r="A791" s="7" t="s">
        <v>257</v>
      </c>
      <c r="B791" s="2">
        <v>2008</v>
      </c>
      <c r="C791" s="2" t="s">
        <v>0</v>
      </c>
      <c r="D791" s="2">
        <v>0</v>
      </c>
      <c r="E791" s="2">
        <v>129</v>
      </c>
      <c r="F791" s="2">
        <v>129</v>
      </c>
      <c r="G791" s="2">
        <v>5000</v>
      </c>
      <c r="H791" s="2" t="s">
        <v>237</v>
      </c>
      <c r="I791" s="2" t="s">
        <v>2</v>
      </c>
      <c r="J791" s="2" t="s">
        <v>238</v>
      </c>
      <c r="K791" s="2" t="str">
        <f>LOOKUP(A791,'[2]Collin Seedling for R'!$A$3:$A$51,'[2]Collin Seedling for R'!$R$3:$R$51)</f>
        <v>Mod</v>
      </c>
      <c r="L791" s="2" t="str">
        <f>LOOKUP(A791,'[2]Collin Seedling for R'!$A$3:$A$51,'[2]Collin Seedling for R'!$T$3:$T$51)</f>
        <v>FS</v>
      </c>
      <c r="M791" s="2" t="str">
        <f>LOOKUP(A791,'[2]Collin Seedling for R'!$A$3:$A$51,'[2]Collin Seedling for R'!$P$3:$P$51)</f>
        <v>Unseeded</v>
      </c>
      <c r="N791" s="8">
        <f t="shared" si="12"/>
        <v>2.58</v>
      </c>
      <c r="O791" s="2" t="str">
        <f>LOOKUP(H791,[2]plantlist!$A$2:$A$943,[2]plantlist!$B$2:$B$943)</f>
        <v>G</v>
      </c>
    </row>
    <row r="792" spans="1:15" x14ac:dyDescent="0.2">
      <c r="A792" s="7" t="s">
        <v>257</v>
      </c>
      <c r="B792" s="2">
        <v>2008</v>
      </c>
      <c r="C792" s="2" t="s">
        <v>0</v>
      </c>
      <c r="D792" s="2">
        <v>0</v>
      </c>
      <c r="E792" s="2">
        <v>78</v>
      </c>
      <c r="F792" s="2">
        <v>78</v>
      </c>
      <c r="G792" s="2">
        <v>5000</v>
      </c>
      <c r="H792" s="2" t="s">
        <v>86</v>
      </c>
      <c r="I792" s="2" t="s">
        <v>2</v>
      </c>
      <c r="J792" s="2" t="s">
        <v>87</v>
      </c>
      <c r="K792" s="2" t="str">
        <f>LOOKUP(A792,'[2]Collin Seedling for R'!$A$3:$A$51,'[2]Collin Seedling for R'!$R$3:$R$51)</f>
        <v>Mod</v>
      </c>
      <c r="L792" s="2" t="str">
        <f>LOOKUP(A792,'[2]Collin Seedling for R'!$A$3:$A$51,'[2]Collin Seedling for R'!$T$3:$T$51)</f>
        <v>FS</v>
      </c>
      <c r="M792" s="2" t="str">
        <f>LOOKUP(A792,'[2]Collin Seedling for R'!$A$3:$A$51,'[2]Collin Seedling for R'!$P$3:$P$51)</f>
        <v>Unseeded</v>
      </c>
      <c r="N792" s="8">
        <f t="shared" si="12"/>
        <v>1.5599999999999998</v>
      </c>
      <c r="O792" s="2" t="str">
        <f>LOOKUP(H792,[2]plantlist!$A$2:$A$943,[2]plantlist!$B$2:$B$943)</f>
        <v>F</v>
      </c>
    </row>
    <row r="793" spans="1:15" x14ac:dyDescent="0.2">
      <c r="A793" s="7" t="s">
        <v>257</v>
      </c>
      <c r="B793" s="2">
        <v>2008</v>
      </c>
      <c r="C793" s="2" t="s">
        <v>0</v>
      </c>
      <c r="D793" s="2">
        <v>0</v>
      </c>
      <c r="E793" s="2">
        <v>6</v>
      </c>
      <c r="F793" s="2">
        <v>6</v>
      </c>
      <c r="G793" s="2">
        <v>5000</v>
      </c>
      <c r="H793" s="2" t="s">
        <v>57</v>
      </c>
      <c r="I793" s="2" t="s">
        <v>2</v>
      </c>
      <c r="J793" s="2" t="s">
        <v>58</v>
      </c>
      <c r="K793" s="2" t="str">
        <f>LOOKUP(A793,'[2]Collin Seedling for R'!$A$3:$A$51,'[2]Collin Seedling for R'!$R$3:$R$51)</f>
        <v>Mod</v>
      </c>
      <c r="L793" s="2" t="str">
        <f>LOOKUP(A793,'[2]Collin Seedling for R'!$A$3:$A$51,'[2]Collin Seedling for R'!$T$3:$T$51)</f>
        <v>FS</v>
      </c>
      <c r="M793" s="2" t="str">
        <f>LOOKUP(A793,'[2]Collin Seedling for R'!$A$3:$A$51,'[2]Collin Seedling for R'!$P$3:$P$51)</f>
        <v>Unseeded</v>
      </c>
      <c r="N793" s="8">
        <f t="shared" si="12"/>
        <v>0.12</v>
      </c>
      <c r="O793" s="2" t="str">
        <f>LOOKUP(H793,[2]plantlist!$A$2:$A$943,[2]plantlist!$B$2:$B$943)</f>
        <v>F</v>
      </c>
    </row>
    <row r="794" spans="1:15" x14ac:dyDescent="0.2">
      <c r="A794" s="7" t="s">
        <v>257</v>
      </c>
      <c r="B794" s="2">
        <v>2008</v>
      </c>
      <c r="C794" s="2" t="s">
        <v>0</v>
      </c>
      <c r="D794" s="2">
        <v>0</v>
      </c>
      <c r="E794" s="2">
        <v>3</v>
      </c>
      <c r="F794" s="2">
        <v>3</v>
      </c>
      <c r="G794" s="2">
        <v>5000</v>
      </c>
      <c r="H794" s="2" t="s">
        <v>110</v>
      </c>
      <c r="I794" s="2" t="s">
        <v>2</v>
      </c>
      <c r="J794" s="2" t="s">
        <v>111</v>
      </c>
      <c r="K794" s="2" t="str">
        <f>LOOKUP(A794,'[2]Collin Seedling for R'!$A$3:$A$51,'[2]Collin Seedling for R'!$R$3:$R$51)</f>
        <v>Mod</v>
      </c>
      <c r="L794" s="2" t="str">
        <f>LOOKUP(A794,'[2]Collin Seedling for R'!$A$3:$A$51,'[2]Collin Seedling for R'!$T$3:$T$51)</f>
        <v>FS</v>
      </c>
      <c r="M794" s="2" t="str">
        <f>LOOKUP(A794,'[2]Collin Seedling for R'!$A$3:$A$51,'[2]Collin Seedling for R'!$P$3:$P$51)</f>
        <v>Unseeded</v>
      </c>
      <c r="N794" s="8">
        <f t="shared" si="12"/>
        <v>0.06</v>
      </c>
      <c r="O794" s="2" t="str">
        <f>LOOKUP(H794,[2]plantlist!$A$2:$A$943,[2]plantlist!$B$2:$B$943)</f>
        <v>F</v>
      </c>
    </row>
    <row r="795" spans="1:15" x14ac:dyDescent="0.2">
      <c r="A795" s="7" t="s">
        <v>257</v>
      </c>
      <c r="B795" s="2">
        <v>2008</v>
      </c>
      <c r="C795" s="2" t="s">
        <v>0</v>
      </c>
      <c r="D795" s="2">
        <v>0</v>
      </c>
      <c r="E795" s="2">
        <v>1</v>
      </c>
      <c r="F795" s="2">
        <v>1</v>
      </c>
      <c r="G795" s="2">
        <v>5000</v>
      </c>
      <c r="H795" s="2" t="s">
        <v>258</v>
      </c>
      <c r="I795" s="2" t="s">
        <v>2</v>
      </c>
      <c r="J795" s="2" t="s">
        <v>259</v>
      </c>
      <c r="K795" s="2" t="str">
        <f>LOOKUP(A795,'[2]Collin Seedling for R'!$A$3:$A$51,'[2]Collin Seedling for R'!$R$3:$R$51)</f>
        <v>Mod</v>
      </c>
      <c r="L795" s="2" t="str">
        <f>LOOKUP(A795,'[2]Collin Seedling for R'!$A$3:$A$51,'[2]Collin Seedling for R'!$T$3:$T$51)</f>
        <v>FS</v>
      </c>
      <c r="M795" s="2" t="str">
        <f>LOOKUP(A795,'[2]Collin Seedling for R'!$A$3:$A$51,'[2]Collin Seedling for R'!$P$3:$P$51)</f>
        <v>Unseeded</v>
      </c>
      <c r="N795" s="8">
        <f t="shared" si="12"/>
        <v>0.02</v>
      </c>
      <c r="O795" s="2" t="str">
        <f>LOOKUP(H795,[2]plantlist!$A$2:$A$943,[2]plantlist!$B$2:$B$943)</f>
        <v>F</v>
      </c>
    </row>
    <row r="796" spans="1:15" x14ac:dyDescent="0.2">
      <c r="A796" s="7" t="s">
        <v>257</v>
      </c>
      <c r="B796" s="2">
        <v>2008</v>
      </c>
      <c r="C796" s="2" t="s">
        <v>0</v>
      </c>
      <c r="D796" s="2">
        <v>0</v>
      </c>
      <c r="E796" s="2">
        <v>3</v>
      </c>
      <c r="F796" s="2">
        <v>3</v>
      </c>
      <c r="G796" s="2">
        <v>5000</v>
      </c>
      <c r="H796" s="2" t="s">
        <v>260</v>
      </c>
      <c r="I796" s="2" t="s">
        <v>2</v>
      </c>
      <c r="J796" s="2" t="s">
        <v>261</v>
      </c>
      <c r="K796" s="2" t="str">
        <f>LOOKUP(A796,'[2]Collin Seedling for R'!$A$3:$A$51,'[2]Collin Seedling for R'!$R$3:$R$51)</f>
        <v>Mod</v>
      </c>
      <c r="L796" s="2" t="str">
        <f>LOOKUP(A796,'[2]Collin Seedling for R'!$A$3:$A$51,'[2]Collin Seedling for R'!$T$3:$T$51)</f>
        <v>FS</v>
      </c>
      <c r="M796" s="2" t="str">
        <f>LOOKUP(A796,'[2]Collin Seedling for R'!$A$3:$A$51,'[2]Collin Seedling for R'!$P$3:$P$51)</f>
        <v>Unseeded</v>
      </c>
      <c r="N796" s="8">
        <f t="shared" si="12"/>
        <v>0.06</v>
      </c>
      <c r="O796" s="2" t="str">
        <f>LOOKUP(H796,[2]plantlist!$A$2:$A$943,[2]plantlist!$B$2:$B$943)</f>
        <v>G</v>
      </c>
    </row>
    <row r="797" spans="1:15" x14ac:dyDescent="0.2">
      <c r="A797" s="7" t="s">
        <v>257</v>
      </c>
      <c r="B797" s="2">
        <v>2008</v>
      </c>
      <c r="C797" s="2" t="s">
        <v>0</v>
      </c>
      <c r="D797" s="2">
        <v>0</v>
      </c>
      <c r="E797" s="2">
        <v>17</v>
      </c>
      <c r="F797" s="2">
        <v>17</v>
      </c>
      <c r="G797" s="2">
        <v>5000</v>
      </c>
      <c r="H797" s="2" t="s">
        <v>86</v>
      </c>
      <c r="I797" s="2" t="s">
        <v>19</v>
      </c>
      <c r="J797" s="2" t="s">
        <v>87</v>
      </c>
      <c r="K797" s="2" t="str">
        <f>LOOKUP(A797,'[2]Collin Seedling for R'!$A$3:$A$51,'[2]Collin Seedling for R'!$R$3:$R$51)</f>
        <v>Mod</v>
      </c>
      <c r="L797" s="2" t="str">
        <f>LOOKUP(A797,'[2]Collin Seedling for R'!$A$3:$A$51,'[2]Collin Seedling for R'!$T$3:$T$51)</f>
        <v>FS</v>
      </c>
      <c r="M797" s="2" t="str">
        <f>LOOKUP(A797,'[2]Collin Seedling for R'!$A$3:$A$51,'[2]Collin Seedling for R'!$P$3:$P$51)</f>
        <v>Unseeded</v>
      </c>
      <c r="N797" s="8">
        <f t="shared" si="12"/>
        <v>0.33999999999999997</v>
      </c>
      <c r="O797" s="2" t="str">
        <f>LOOKUP(H797,[2]plantlist!$A$2:$A$943,[2]plantlist!$B$2:$B$943)</f>
        <v>F</v>
      </c>
    </row>
    <row r="798" spans="1:15" x14ac:dyDescent="0.2">
      <c r="A798" s="7" t="s">
        <v>257</v>
      </c>
      <c r="B798" s="2">
        <v>2008</v>
      </c>
      <c r="C798" s="2" t="s">
        <v>0</v>
      </c>
      <c r="D798" s="2">
        <v>0</v>
      </c>
      <c r="E798" s="2">
        <v>6</v>
      </c>
      <c r="F798" s="2">
        <v>6</v>
      </c>
      <c r="G798" s="2">
        <v>5000</v>
      </c>
      <c r="H798" s="2" t="s">
        <v>262</v>
      </c>
      <c r="I798" s="2" t="s">
        <v>2</v>
      </c>
      <c r="J798" s="2" t="s">
        <v>263</v>
      </c>
      <c r="K798" s="2" t="str">
        <f>LOOKUP(A798,'[2]Collin Seedling for R'!$A$3:$A$51,'[2]Collin Seedling for R'!$R$3:$R$51)</f>
        <v>Mod</v>
      </c>
      <c r="L798" s="2" t="str">
        <f>LOOKUP(A798,'[2]Collin Seedling for R'!$A$3:$A$51,'[2]Collin Seedling for R'!$T$3:$T$51)</f>
        <v>FS</v>
      </c>
      <c r="M798" s="2" t="str">
        <f>LOOKUP(A798,'[2]Collin Seedling for R'!$A$3:$A$51,'[2]Collin Seedling for R'!$P$3:$P$51)</f>
        <v>Unseeded</v>
      </c>
      <c r="N798" s="8">
        <f t="shared" si="12"/>
        <v>0.12</v>
      </c>
      <c r="O798" s="2" t="str">
        <f>LOOKUP(H798,[2]plantlist!$A$2:$A$943,[2]plantlist!$B$2:$B$943)</f>
        <v>F</v>
      </c>
    </row>
    <row r="799" spans="1:15" x14ac:dyDescent="0.2">
      <c r="A799" s="7" t="s">
        <v>257</v>
      </c>
      <c r="B799" s="2">
        <v>2008</v>
      </c>
      <c r="C799" s="2" t="s">
        <v>0</v>
      </c>
      <c r="D799" s="2">
        <v>0</v>
      </c>
      <c r="E799" s="2">
        <v>27</v>
      </c>
      <c r="F799" s="2">
        <v>27</v>
      </c>
      <c r="G799" s="2">
        <v>5000</v>
      </c>
      <c r="H799" s="2" t="s">
        <v>37</v>
      </c>
      <c r="I799" s="2" t="s">
        <v>2</v>
      </c>
      <c r="J799" s="2" t="s">
        <v>38</v>
      </c>
      <c r="K799" s="2" t="str">
        <f>LOOKUP(A799,'[2]Collin Seedling for R'!$A$3:$A$51,'[2]Collin Seedling for R'!$R$3:$R$51)</f>
        <v>Mod</v>
      </c>
      <c r="L799" s="2" t="str">
        <f>LOOKUP(A799,'[2]Collin Seedling for R'!$A$3:$A$51,'[2]Collin Seedling for R'!$T$3:$T$51)</f>
        <v>FS</v>
      </c>
      <c r="M799" s="2" t="str">
        <f>LOOKUP(A799,'[2]Collin Seedling for R'!$A$3:$A$51,'[2]Collin Seedling for R'!$P$3:$P$51)</f>
        <v>Unseeded</v>
      </c>
      <c r="N799" s="8">
        <f t="shared" si="12"/>
        <v>0.54</v>
      </c>
      <c r="O799" s="2" t="str">
        <f>LOOKUP(H799,[2]plantlist!$A$2:$A$943,[2]plantlist!$B$2:$B$943)</f>
        <v>F</v>
      </c>
    </row>
    <row r="800" spans="1:15" x14ac:dyDescent="0.2">
      <c r="A800" s="7" t="s">
        <v>257</v>
      </c>
      <c r="B800" s="2">
        <v>2008</v>
      </c>
      <c r="C800" s="2" t="s">
        <v>0</v>
      </c>
      <c r="D800" s="2">
        <v>0</v>
      </c>
      <c r="E800" s="2">
        <v>3</v>
      </c>
      <c r="F800" s="2">
        <v>3</v>
      </c>
      <c r="G800" s="2">
        <v>5000</v>
      </c>
      <c r="H800" s="2" t="s">
        <v>92</v>
      </c>
      <c r="I800" s="2" t="s">
        <v>2</v>
      </c>
      <c r="J800" s="2" t="s">
        <v>93</v>
      </c>
      <c r="K800" s="2" t="str">
        <f>LOOKUP(A800,'[2]Collin Seedling for R'!$A$3:$A$51,'[2]Collin Seedling for R'!$R$3:$R$51)</f>
        <v>Mod</v>
      </c>
      <c r="L800" s="2" t="str">
        <f>LOOKUP(A800,'[2]Collin Seedling for R'!$A$3:$A$51,'[2]Collin Seedling for R'!$T$3:$T$51)</f>
        <v>FS</v>
      </c>
      <c r="M800" s="2" t="str">
        <f>LOOKUP(A800,'[2]Collin Seedling for R'!$A$3:$A$51,'[2]Collin Seedling for R'!$P$3:$P$51)</f>
        <v>Unseeded</v>
      </c>
      <c r="N800" s="8">
        <f t="shared" si="12"/>
        <v>0.06</v>
      </c>
      <c r="O800" s="2" t="str">
        <f>LOOKUP(H800,[2]plantlist!$A$2:$A$943,[2]plantlist!$B$2:$B$943)</f>
        <v>F</v>
      </c>
    </row>
    <row r="801" spans="1:15" x14ac:dyDescent="0.2">
      <c r="A801" s="7" t="s">
        <v>257</v>
      </c>
      <c r="B801" s="2">
        <v>2008</v>
      </c>
      <c r="C801" s="2" t="s">
        <v>0</v>
      </c>
      <c r="D801" s="2">
        <v>0</v>
      </c>
      <c r="E801" s="2">
        <v>29</v>
      </c>
      <c r="F801" s="2">
        <v>29</v>
      </c>
      <c r="G801" s="2">
        <v>5000</v>
      </c>
      <c r="H801" s="2" t="s">
        <v>98</v>
      </c>
      <c r="I801" s="2" t="s">
        <v>19</v>
      </c>
      <c r="J801" s="2" t="s">
        <v>99</v>
      </c>
      <c r="K801" s="2" t="str">
        <f>LOOKUP(A801,'[2]Collin Seedling for R'!$A$3:$A$51,'[2]Collin Seedling for R'!$R$3:$R$51)</f>
        <v>Mod</v>
      </c>
      <c r="L801" s="2" t="str">
        <f>LOOKUP(A801,'[2]Collin Seedling for R'!$A$3:$A$51,'[2]Collin Seedling for R'!$T$3:$T$51)</f>
        <v>FS</v>
      </c>
      <c r="M801" s="2" t="str">
        <f>LOOKUP(A801,'[2]Collin Seedling for R'!$A$3:$A$51,'[2]Collin Seedling for R'!$P$3:$P$51)</f>
        <v>Unseeded</v>
      </c>
      <c r="N801" s="8">
        <f t="shared" si="12"/>
        <v>0.57999999999999996</v>
      </c>
      <c r="O801" s="2" t="str">
        <f>LOOKUP(H801,[2]plantlist!$A$2:$A$943,[2]plantlist!$B$2:$B$943)</f>
        <v>F</v>
      </c>
    </row>
    <row r="802" spans="1:15" x14ac:dyDescent="0.2">
      <c r="A802" s="7" t="s">
        <v>257</v>
      </c>
      <c r="B802" s="2">
        <v>2008</v>
      </c>
      <c r="C802" s="2" t="s">
        <v>0</v>
      </c>
      <c r="D802" s="2">
        <v>0</v>
      </c>
      <c r="E802" s="2">
        <v>37</v>
      </c>
      <c r="F802" s="2">
        <v>37</v>
      </c>
      <c r="G802" s="2">
        <v>5000</v>
      </c>
      <c r="H802" s="2" t="s">
        <v>25</v>
      </c>
      <c r="I802" s="2" t="s">
        <v>2</v>
      </c>
      <c r="J802" s="2" t="s">
        <v>26</v>
      </c>
      <c r="K802" s="2" t="str">
        <f>LOOKUP(A802,'[2]Collin Seedling for R'!$A$3:$A$51,'[2]Collin Seedling for R'!$R$3:$R$51)</f>
        <v>Mod</v>
      </c>
      <c r="L802" s="2" t="str">
        <f>LOOKUP(A802,'[2]Collin Seedling for R'!$A$3:$A$51,'[2]Collin Seedling for R'!$T$3:$T$51)</f>
        <v>FS</v>
      </c>
      <c r="M802" s="2" t="str">
        <f>LOOKUP(A802,'[2]Collin Seedling for R'!$A$3:$A$51,'[2]Collin Seedling for R'!$P$3:$P$51)</f>
        <v>Unseeded</v>
      </c>
      <c r="N802" s="8">
        <f t="shared" si="12"/>
        <v>0.74</v>
      </c>
      <c r="O802" s="2" t="str">
        <f>LOOKUP(H802,[2]plantlist!$A$2:$A$943,[2]plantlist!$B$2:$B$943)</f>
        <v>F</v>
      </c>
    </row>
    <row r="803" spans="1:15" x14ac:dyDescent="0.2">
      <c r="A803" s="7" t="s">
        <v>257</v>
      </c>
      <c r="B803" s="2">
        <v>2008</v>
      </c>
      <c r="C803" s="2" t="s">
        <v>0</v>
      </c>
      <c r="D803" s="2">
        <v>0</v>
      </c>
      <c r="E803" s="2">
        <v>161</v>
      </c>
      <c r="F803" s="2">
        <v>161</v>
      </c>
      <c r="G803" s="2">
        <v>5000</v>
      </c>
      <c r="H803" s="2" t="s">
        <v>23</v>
      </c>
      <c r="I803" s="2" t="s">
        <v>2</v>
      </c>
      <c r="J803" s="2" t="s">
        <v>24</v>
      </c>
      <c r="K803" s="2" t="str">
        <f>LOOKUP(A803,'[2]Collin Seedling for R'!$A$3:$A$51,'[2]Collin Seedling for R'!$R$3:$R$51)</f>
        <v>Mod</v>
      </c>
      <c r="L803" s="2" t="str">
        <f>LOOKUP(A803,'[2]Collin Seedling for R'!$A$3:$A$51,'[2]Collin Seedling for R'!$T$3:$T$51)</f>
        <v>FS</v>
      </c>
      <c r="M803" s="2" t="str">
        <f>LOOKUP(A803,'[2]Collin Seedling for R'!$A$3:$A$51,'[2]Collin Seedling for R'!$P$3:$P$51)</f>
        <v>Unseeded</v>
      </c>
      <c r="N803" s="8">
        <f t="shared" si="12"/>
        <v>3.2199999999999998</v>
      </c>
      <c r="O803" s="2" t="str">
        <f>LOOKUP(H803,[2]plantlist!$A$2:$A$943,[2]plantlist!$B$2:$B$943)</f>
        <v>S</v>
      </c>
    </row>
    <row r="804" spans="1:15" x14ac:dyDescent="0.2">
      <c r="A804" s="7" t="s">
        <v>257</v>
      </c>
      <c r="B804" s="2">
        <v>2008</v>
      </c>
      <c r="C804" s="2" t="s">
        <v>0</v>
      </c>
      <c r="D804" s="2">
        <v>0</v>
      </c>
      <c r="E804" s="2">
        <v>3</v>
      </c>
      <c r="F804" s="2">
        <v>3</v>
      </c>
      <c r="G804" s="2">
        <v>5000</v>
      </c>
      <c r="H804" s="2" t="s">
        <v>31</v>
      </c>
      <c r="I804" s="2" t="s">
        <v>2</v>
      </c>
      <c r="J804" s="2" t="s">
        <v>32</v>
      </c>
      <c r="K804" s="2" t="str">
        <f>LOOKUP(A804,'[2]Collin Seedling for R'!$A$3:$A$51,'[2]Collin Seedling for R'!$R$3:$R$51)</f>
        <v>Mod</v>
      </c>
      <c r="L804" s="2" t="str">
        <f>LOOKUP(A804,'[2]Collin Seedling for R'!$A$3:$A$51,'[2]Collin Seedling for R'!$T$3:$T$51)</f>
        <v>FS</v>
      </c>
      <c r="M804" s="2" t="str">
        <f>LOOKUP(A804,'[2]Collin Seedling for R'!$A$3:$A$51,'[2]Collin Seedling for R'!$P$3:$P$51)</f>
        <v>Unseeded</v>
      </c>
      <c r="N804" s="8">
        <f t="shared" si="12"/>
        <v>0.06</v>
      </c>
      <c r="O804" s="2" t="str">
        <f>LOOKUP(H804,[2]plantlist!$A$2:$A$943,[2]plantlist!$B$2:$B$943)</f>
        <v>U</v>
      </c>
    </row>
    <row r="805" spans="1:15" x14ac:dyDescent="0.2">
      <c r="A805" s="7" t="s">
        <v>257</v>
      </c>
      <c r="B805" s="2">
        <v>2008</v>
      </c>
      <c r="C805" s="2" t="s">
        <v>0</v>
      </c>
      <c r="D805" s="2">
        <v>0</v>
      </c>
      <c r="E805" s="2">
        <v>31</v>
      </c>
      <c r="F805" s="2">
        <v>31</v>
      </c>
      <c r="G805" s="2">
        <v>5000</v>
      </c>
      <c r="H805" s="2" t="s">
        <v>96</v>
      </c>
      <c r="I805" s="2" t="s">
        <v>2</v>
      </c>
      <c r="J805" s="2" t="s">
        <v>97</v>
      </c>
      <c r="K805" s="2" t="str">
        <f>LOOKUP(A805,'[2]Collin Seedling for R'!$A$3:$A$51,'[2]Collin Seedling for R'!$R$3:$R$51)</f>
        <v>Mod</v>
      </c>
      <c r="L805" s="2" t="str">
        <f>LOOKUP(A805,'[2]Collin Seedling for R'!$A$3:$A$51,'[2]Collin Seedling for R'!$T$3:$T$51)</f>
        <v>FS</v>
      </c>
      <c r="M805" s="2" t="str">
        <f>LOOKUP(A805,'[2]Collin Seedling for R'!$A$3:$A$51,'[2]Collin Seedling for R'!$P$3:$P$51)</f>
        <v>Unseeded</v>
      </c>
      <c r="N805" s="8">
        <f t="shared" si="12"/>
        <v>0.62</v>
      </c>
      <c r="O805" s="2" t="str">
        <f>LOOKUP(H805,[2]plantlist!$A$2:$A$943,[2]plantlist!$B$2:$B$943)</f>
        <v>F</v>
      </c>
    </row>
    <row r="806" spans="1:15" x14ac:dyDescent="0.2">
      <c r="A806" s="7" t="s">
        <v>257</v>
      </c>
      <c r="B806" s="2">
        <v>2008</v>
      </c>
      <c r="C806" s="2" t="s">
        <v>0</v>
      </c>
      <c r="D806" s="2">
        <v>0</v>
      </c>
      <c r="E806" s="2">
        <v>21</v>
      </c>
      <c r="F806" s="2">
        <v>21</v>
      </c>
      <c r="G806" s="2">
        <v>5000</v>
      </c>
      <c r="H806" s="2" t="s">
        <v>190</v>
      </c>
      <c r="I806" s="2" t="s">
        <v>2</v>
      </c>
      <c r="J806" s="2" t="s">
        <v>191</v>
      </c>
      <c r="K806" s="2" t="str">
        <f>LOOKUP(A806,'[2]Collin Seedling for R'!$A$3:$A$51,'[2]Collin Seedling for R'!$R$3:$R$51)</f>
        <v>Mod</v>
      </c>
      <c r="L806" s="2" t="str">
        <f>LOOKUP(A806,'[2]Collin Seedling for R'!$A$3:$A$51,'[2]Collin Seedling for R'!$T$3:$T$51)</f>
        <v>FS</v>
      </c>
      <c r="M806" s="2" t="str">
        <f>LOOKUP(A806,'[2]Collin Seedling for R'!$A$3:$A$51,'[2]Collin Seedling for R'!$P$3:$P$51)</f>
        <v>Unseeded</v>
      </c>
      <c r="N806" s="8">
        <f t="shared" si="12"/>
        <v>0.42</v>
      </c>
      <c r="O806" s="2" t="str">
        <f>LOOKUP(H806,[2]plantlist!$A$2:$A$943,[2]plantlist!$B$2:$B$943)</f>
        <v>F</v>
      </c>
    </row>
    <row r="807" spans="1:15" x14ac:dyDescent="0.2">
      <c r="A807" s="7" t="s">
        <v>257</v>
      </c>
      <c r="B807" s="2">
        <v>2008</v>
      </c>
      <c r="C807" s="2" t="s">
        <v>0</v>
      </c>
      <c r="D807" s="2">
        <v>0</v>
      </c>
      <c r="E807" s="2">
        <v>10</v>
      </c>
      <c r="F807" s="2">
        <v>10</v>
      </c>
      <c r="G807" s="2">
        <v>5000</v>
      </c>
      <c r="H807" s="2" t="s">
        <v>255</v>
      </c>
      <c r="I807" s="2" t="s">
        <v>2</v>
      </c>
      <c r="J807" s="2" t="s">
        <v>256</v>
      </c>
      <c r="K807" s="2" t="str">
        <f>LOOKUP(A807,'[2]Collin Seedling for R'!$A$3:$A$51,'[2]Collin Seedling for R'!$R$3:$R$51)</f>
        <v>Mod</v>
      </c>
      <c r="L807" s="2" t="str">
        <f>LOOKUP(A807,'[2]Collin Seedling for R'!$A$3:$A$51,'[2]Collin Seedling for R'!$T$3:$T$51)</f>
        <v>FS</v>
      </c>
      <c r="M807" s="2" t="str">
        <f>LOOKUP(A807,'[2]Collin Seedling for R'!$A$3:$A$51,'[2]Collin Seedling for R'!$P$3:$P$51)</f>
        <v>Unseeded</v>
      </c>
      <c r="N807" s="8">
        <f t="shared" si="12"/>
        <v>0.2</v>
      </c>
      <c r="O807" s="2" t="str">
        <f>LOOKUP(H807,[2]plantlist!$A$2:$A$943,[2]plantlist!$B$2:$B$943)</f>
        <v>U</v>
      </c>
    </row>
    <row r="808" spans="1:15" x14ac:dyDescent="0.2">
      <c r="A808" s="2" t="s">
        <v>257</v>
      </c>
      <c r="B808" s="2">
        <v>2013</v>
      </c>
      <c r="C808" s="2" t="s">
        <v>0</v>
      </c>
      <c r="D808" s="2">
        <v>2511</v>
      </c>
      <c r="E808" s="2">
        <v>0</v>
      </c>
      <c r="F808" s="2">
        <v>2511</v>
      </c>
      <c r="G808" s="2">
        <v>5010</v>
      </c>
      <c r="H808" s="2" t="s">
        <v>4</v>
      </c>
      <c r="I808" s="2" t="s">
        <v>2</v>
      </c>
      <c r="J808" s="2" t="s">
        <v>5</v>
      </c>
      <c r="K808" s="2" t="str">
        <f>LOOKUP(A808,'[2]Collin Seedling for R'!$A$3:$A$51,'[2]Collin Seedling for R'!$R$3:$R$51)</f>
        <v>Mod</v>
      </c>
      <c r="L808" s="2" t="str">
        <f>LOOKUP(A808,'[2]Collin Seedling for R'!$A$3:$A$51,'[2]Collin Seedling for R'!$T$3:$T$51)</f>
        <v>FS</v>
      </c>
      <c r="M808" s="2" t="str">
        <f>LOOKUP(A808,'[2]Collin Seedling for R'!$A$3:$A$51,'[2]Collin Seedling for R'!$P$3:$P$51)</f>
        <v>Unseeded</v>
      </c>
      <c r="N808" s="8">
        <f t="shared" si="12"/>
        <v>0</v>
      </c>
      <c r="O808" s="2" t="str">
        <f>LOOKUP(H808,[2]plantlist!$A$2:$A$943,[2]plantlist!$B$2:$B$943)</f>
        <v>B</v>
      </c>
    </row>
    <row r="809" spans="1:15" x14ac:dyDescent="0.2">
      <c r="A809" s="2" t="s">
        <v>257</v>
      </c>
      <c r="B809" s="2">
        <v>2013</v>
      </c>
      <c r="C809" s="2" t="s">
        <v>0</v>
      </c>
      <c r="D809" s="2">
        <v>1497</v>
      </c>
      <c r="E809" s="2">
        <v>0</v>
      </c>
      <c r="F809" s="2">
        <v>1497</v>
      </c>
      <c r="G809" s="2">
        <v>5010</v>
      </c>
      <c r="H809" s="2" t="s">
        <v>1</v>
      </c>
      <c r="I809" s="2" t="s">
        <v>2</v>
      </c>
      <c r="J809" s="2" t="s">
        <v>3</v>
      </c>
      <c r="K809" s="2" t="str">
        <f>LOOKUP(A809,'[2]Collin Seedling for R'!$A$3:$A$51,'[2]Collin Seedling for R'!$R$3:$R$51)</f>
        <v>Mod</v>
      </c>
      <c r="L809" s="2" t="str">
        <f>LOOKUP(A809,'[2]Collin Seedling for R'!$A$3:$A$51,'[2]Collin Seedling for R'!$T$3:$T$51)</f>
        <v>FS</v>
      </c>
      <c r="M809" s="2" t="str">
        <f>LOOKUP(A809,'[2]Collin Seedling for R'!$A$3:$A$51,'[2]Collin Seedling for R'!$P$3:$P$51)</f>
        <v>Unseeded</v>
      </c>
      <c r="N809" s="8">
        <f t="shared" si="12"/>
        <v>0</v>
      </c>
      <c r="O809" s="2" t="str">
        <f>LOOKUP(H809,[2]plantlist!$A$2:$A$943,[2]plantlist!$B$2:$B$943)</f>
        <v>F</v>
      </c>
    </row>
    <row r="810" spans="1:15" x14ac:dyDescent="0.2">
      <c r="A810" s="2" t="s">
        <v>257</v>
      </c>
      <c r="B810" s="2">
        <v>2013</v>
      </c>
      <c r="C810" s="2" t="s">
        <v>0</v>
      </c>
      <c r="D810" s="2">
        <v>689</v>
      </c>
      <c r="E810" s="2">
        <v>1</v>
      </c>
      <c r="F810" s="2">
        <v>690</v>
      </c>
      <c r="G810" s="2">
        <v>5010</v>
      </c>
      <c r="H810" s="2" t="s">
        <v>6</v>
      </c>
      <c r="I810" s="2" t="s">
        <v>2</v>
      </c>
      <c r="J810" s="2" t="s">
        <v>7</v>
      </c>
      <c r="K810" s="2" t="str">
        <f>LOOKUP(A810,'[2]Collin Seedling for R'!$A$3:$A$51,'[2]Collin Seedling for R'!$R$3:$R$51)</f>
        <v>Mod</v>
      </c>
      <c r="L810" s="2" t="str">
        <f>LOOKUP(A810,'[2]Collin Seedling for R'!$A$3:$A$51,'[2]Collin Seedling for R'!$T$3:$T$51)</f>
        <v>FS</v>
      </c>
      <c r="M810" s="2" t="str">
        <f>LOOKUP(A810,'[2]Collin Seedling for R'!$A$3:$A$51,'[2]Collin Seedling for R'!$P$3:$P$51)</f>
        <v>Unseeded</v>
      </c>
      <c r="N810" s="8">
        <f t="shared" si="12"/>
        <v>1.9960079840319361E-2</v>
      </c>
      <c r="O810" s="2" t="str">
        <f>LOOKUP(H810,[2]plantlist!$A$2:$A$943,[2]plantlist!$B$2:$B$943)</f>
        <v>L</v>
      </c>
    </row>
    <row r="811" spans="1:15" x14ac:dyDescent="0.2">
      <c r="A811" s="2" t="s">
        <v>257</v>
      </c>
      <c r="B811" s="2">
        <v>2013</v>
      </c>
      <c r="C811" s="2" t="s">
        <v>0</v>
      </c>
      <c r="D811" s="2">
        <v>112</v>
      </c>
      <c r="E811" s="2">
        <v>481</v>
      </c>
      <c r="F811" s="2">
        <v>593</v>
      </c>
      <c r="G811" s="2">
        <v>5010</v>
      </c>
      <c r="H811" s="2" t="s">
        <v>68</v>
      </c>
      <c r="I811" s="2" t="s">
        <v>2</v>
      </c>
      <c r="J811" s="2" t="s">
        <v>69</v>
      </c>
      <c r="K811" s="2" t="str">
        <f>LOOKUP(A811,'[2]Collin Seedling for R'!$A$3:$A$51,'[2]Collin Seedling for R'!$R$3:$R$51)</f>
        <v>Mod</v>
      </c>
      <c r="L811" s="2" t="str">
        <f>LOOKUP(A811,'[2]Collin Seedling for R'!$A$3:$A$51,'[2]Collin Seedling for R'!$T$3:$T$51)</f>
        <v>FS</v>
      </c>
      <c r="M811" s="2" t="str">
        <f>LOOKUP(A811,'[2]Collin Seedling for R'!$A$3:$A$51,'[2]Collin Seedling for R'!$P$3:$P$51)</f>
        <v>Unseeded</v>
      </c>
      <c r="N811" s="8">
        <f t="shared" si="12"/>
        <v>9.6007984031936129</v>
      </c>
      <c r="O811" s="2" t="str">
        <f>LOOKUP(H811,[2]plantlist!$A$2:$A$943,[2]plantlist!$B$2:$B$943)</f>
        <v>G</v>
      </c>
    </row>
    <row r="812" spans="1:15" x14ac:dyDescent="0.2">
      <c r="A812" s="2" t="s">
        <v>257</v>
      </c>
      <c r="B812" s="2">
        <v>2013</v>
      </c>
      <c r="C812" s="2" t="s">
        <v>0</v>
      </c>
      <c r="D812" s="2">
        <v>63</v>
      </c>
      <c r="E812" s="2">
        <v>815</v>
      </c>
      <c r="F812" s="2">
        <v>878</v>
      </c>
      <c r="G812" s="2">
        <v>5010</v>
      </c>
      <c r="H812" s="2" t="s">
        <v>12</v>
      </c>
      <c r="I812" s="2" t="s">
        <v>2</v>
      </c>
      <c r="J812" s="2" t="s">
        <v>13</v>
      </c>
      <c r="K812" s="2" t="str">
        <f>LOOKUP(A812,'[2]Collin Seedling for R'!$A$3:$A$51,'[2]Collin Seedling for R'!$R$3:$R$51)</f>
        <v>Mod</v>
      </c>
      <c r="L812" s="2" t="str">
        <f>LOOKUP(A812,'[2]Collin Seedling for R'!$A$3:$A$51,'[2]Collin Seedling for R'!$T$3:$T$51)</f>
        <v>FS</v>
      </c>
      <c r="M812" s="2" t="str">
        <f>LOOKUP(A812,'[2]Collin Seedling for R'!$A$3:$A$51,'[2]Collin Seedling for R'!$P$3:$P$51)</f>
        <v>Unseeded</v>
      </c>
      <c r="N812" s="8">
        <f t="shared" si="12"/>
        <v>16.267465069860279</v>
      </c>
      <c r="O812" s="2" t="str">
        <f>LOOKUP(H812,[2]plantlist!$A$2:$A$943,[2]plantlist!$B$2:$B$943)</f>
        <v>G</v>
      </c>
    </row>
    <row r="813" spans="1:15" x14ac:dyDescent="0.2">
      <c r="A813" s="2" t="s">
        <v>257</v>
      </c>
      <c r="B813" s="2">
        <v>2013</v>
      </c>
      <c r="C813" s="2" t="s">
        <v>0</v>
      </c>
      <c r="D813" s="2">
        <v>32</v>
      </c>
      <c r="E813" s="2">
        <v>256</v>
      </c>
      <c r="F813" s="2">
        <v>288</v>
      </c>
      <c r="G813" s="2">
        <v>5010</v>
      </c>
      <c r="H813" s="2" t="s">
        <v>51</v>
      </c>
      <c r="I813" s="2" t="s">
        <v>2</v>
      </c>
      <c r="J813" s="2" t="s">
        <v>52</v>
      </c>
      <c r="K813" s="2" t="str">
        <f>LOOKUP(A813,'[2]Collin Seedling for R'!$A$3:$A$51,'[2]Collin Seedling for R'!$R$3:$R$51)</f>
        <v>Mod</v>
      </c>
      <c r="L813" s="2" t="str">
        <f>LOOKUP(A813,'[2]Collin Seedling for R'!$A$3:$A$51,'[2]Collin Seedling for R'!$T$3:$T$51)</f>
        <v>FS</v>
      </c>
      <c r="M813" s="2" t="str">
        <f>LOOKUP(A813,'[2]Collin Seedling for R'!$A$3:$A$51,'[2]Collin Seedling for R'!$P$3:$P$51)</f>
        <v>Unseeded</v>
      </c>
      <c r="N813" s="8">
        <f t="shared" si="12"/>
        <v>5.1097804391217565</v>
      </c>
      <c r="O813" s="2" t="str">
        <f>LOOKUP(H813,[2]plantlist!$A$2:$A$943,[2]plantlist!$B$2:$B$943)</f>
        <v>F</v>
      </c>
    </row>
    <row r="814" spans="1:15" x14ac:dyDescent="0.2">
      <c r="A814" s="2" t="s">
        <v>257</v>
      </c>
      <c r="B814" s="2">
        <v>2013</v>
      </c>
      <c r="C814" s="2" t="s">
        <v>0</v>
      </c>
      <c r="D814" s="2">
        <v>26</v>
      </c>
      <c r="E814" s="2">
        <v>14</v>
      </c>
      <c r="F814" s="2">
        <v>40</v>
      </c>
      <c r="G814" s="2">
        <v>5010</v>
      </c>
      <c r="H814" s="2" t="s">
        <v>12</v>
      </c>
      <c r="I814" s="2" t="s">
        <v>19</v>
      </c>
      <c r="J814" s="2" t="s">
        <v>13</v>
      </c>
      <c r="K814" s="2" t="str">
        <f>LOOKUP(A814,'[2]Collin Seedling for R'!$A$3:$A$51,'[2]Collin Seedling for R'!$R$3:$R$51)</f>
        <v>Mod</v>
      </c>
      <c r="L814" s="2" t="str">
        <f>LOOKUP(A814,'[2]Collin Seedling for R'!$A$3:$A$51,'[2]Collin Seedling for R'!$T$3:$T$51)</f>
        <v>FS</v>
      </c>
      <c r="M814" s="2" t="str">
        <f>LOOKUP(A814,'[2]Collin Seedling for R'!$A$3:$A$51,'[2]Collin Seedling for R'!$P$3:$P$51)</f>
        <v>Unseeded</v>
      </c>
      <c r="N814" s="8">
        <f t="shared" si="12"/>
        <v>0.27944111776447106</v>
      </c>
      <c r="O814" s="2" t="str">
        <f>LOOKUP(H814,[2]plantlist!$A$2:$A$943,[2]plantlist!$B$2:$B$943)</f>
        <v>G</v>
      </c>
    </row>
    <row r="815" spans="1:15" x14ac:dyDescent="0.2">
      <c r="A815" s="2" t="s">
        <v>257</v>
      </c>
      <c r="B815" s="2">
        <v>2013</v>
      </c>
      <c r="C815" s="2" t="s">
        <v>0</v>
      </c>
      <c r="D815" s="2">
        <v>20</v>
      </c>
      <c r="E815" s="2">
        <v>111</v>
      </c>
      <c r="F815" s="2">
        <v>131</v>
      </c>
      <c r="G815" s="2">
        <v>5010</v>
      </c>
      <c r="H815" s="2" t="s">
        <v>84</v>
      </c>
      <c r="I815" s="2" t="s">
        <v>2</v>
      </c>
      <c r="J815" s="2" t="s">
        <v>85</v>
      </c>
      <c r="K815" s="2" t="str">
        <f>LOOKUP(A815,'[2]Collin Seedling for R'!$A$3:$A$51,'[2]Collin Seedling for R'!$R$3:$R$51)</f>
        <v>Mod</v>
      </c>
      <c r="L815" s="2" t="str">
        <f>LOOKUP(A815,'[2]Collin Seedling for R'!$A$3:$A$51,'[2]Collin Seedling for R'!$T$3:$T$51)</f>
        <v>FS</v>
      </c>
      <c r="M815" s="2" t="str">
        <f>LOOKUP(A815,'[2]Collin Seedling for R'!$A$3:$A$51,'[2]Collin Seedling for R'!$P$3:$P$51)</f>
        <v>Unseeded</v>
      </c>
      <c r="N815" s="8">
        <f t="shared" si="12"/>
        <v>2.215568862275449</v>
      </c>
      <c r="O815" s="2" t="str">
        <f>LOOKUP(H815,[2]plantlist!$A$2:$A$943,[2]plantlist!$B$2:$B$943)</f>
        <v>F</v>
      </c>
    </row>
    <row r="816" spans="1:15" x14ac:dyDescent="0.2">
      <c r="A816" s="2" t="s">
        <v>257</v>
      </c>
      <c r="B816" s="2">
        <v>2013</v>
      </c>
      <c r="C816" s="2" t="s">
        <v>0</v>
      </c>
      <c r="D816" s="2">
        <v>16</v>
      </c>
      <c r="E816" s="2">
        <v>70</v>
      </c>
      <c r="F816" s="2">
        <v>86</v>
      </c>
      <c r="G816" s="2">
        <v>5010</v>
      </c>
      <c r="H816" s="2" t="s">
        <v>47</v>
      </c>
      <c r="I816" s="2" t="s">
        <v>2</v>
      </c>
      <c r="J816" s="2" t="s">
        <v>48</v>
      </c>
      <c r="K816" s="2" t="str">
        <f>LOOKUP(A816,'[2]Collin Seedling for R'!$A$3:$A$51,'[2]Collin Seedling for R'!$R$3:$R$51)</f>
        <v>Mod</v>
      </c>
      <c r="L816" s="2" t="str">
        <f>LOOKUP(A816,'[2]Collin Seedling for R'!$A$3:$A$51,'[2]Collin Seedling for R'!$T$3:$T$51)</f>
        <v>FS</v>
      </c>
      <c r="M816" s="2" t="str">
        <f>LOOKUP(A816,'[2]Collin Seedling for R'!$A$3:$A$51,'[2]Collin Seedling for R'!$P$3:$P$51)</f>
        <v>Unseeded</v>
      </c>
      <c r="N816" s="8">
        <f t="shared" si="12"/>
        <v>1.3972055888223553</v>
      </c>
      <c r="O816" s="2" t="str">
        <f>LOOKUP(H816,[2]plantlist!$A$2:$A$943,[2]plantlist!$B$2:$B$943)</f>
        <v>G</v>
      </c>
    </row>
    <row r="817" spans="1:15" x14ac:dyDescent="0.2">
      <c r="A817" s="2" t="s">
        <v>257</v>
      </c>
      <c r="B817" s="2">
        <v>2013</v>
      </c>
      <c r="C817" s="2" t="s">
        <v>0</v>
      </c>
      <c r="D817" s="2">
        <v>14</v>
      </c>
      <c r="E817" s="2">
        <v>50</v>
      </c>
      <c r="F817" s="2">
        <v>64</v>
      </c>
      <c r="G817" s="2">
        <v>5010</v>
      </c>
      <c r="H817" s="2" t="s">
        <v>10</v>
      </c>
      <c r="I817" s="2" t="s">
        <v>2</v>
      </c>
      <c r="J817" s="2" t="s">
        <v>11</v>
      </c>
      <c r="K817" s="2" t="str">
        <f>LOOKUP(A817,'[2]Collin Seedling for R'!$A$3:$A$51,'[2]Collin Seedling for R'!$R$3:$R$51)</f>
        <v>Mod</v>
      </c>
      <c r="L817" s="2" t="str">
        <f>LOOKUP(A817,'[2]Collin Seedling for R'!$A$3:$A$51,'[2]Collin Seedling for R'!$T$3:$T$51)</f>
        <v>FS</v>
      </c>
      <c r="M817" s="2" t="str">
        <f>LOOKUP(A817,'[2]Collin Seedling for R'!$A$3:$A$51,'[2]Collin Seedling for R'!$P$3:$P$51)</f>
        <v>Unseeded</v>
      </c>
      <c r="N817" s="8">
        <f t="shared" si="12"/>
        <v>0.99800399201596801</v>
      </c>
      <c r="O817" s="2" t="str">
        <f>LOOKUP(H817,[2]plantlist!$A$2:$A$943,[2]plantlist!$B$2:$B$943)</f>
        <v>L</v>
      </c>
    </row>
    <row r="818" spans="1:15" x14ac:dyDescent="0.2">
      <c r="A818" s="2" t="s">
        <v>257</v>
      </c>
      <c r="B818" s="2">
        <v>2013</v>
      </c>
      <c r="C818" s="2" t="s">
        <v>0</v>
      </c>
      <c r="D818" s="2">
        <v>13</v>
      </c>
      <c r="E818" s="2">
        <v>0</v>
      </c>
      <c r="F818" s="2">
        <v>13</v>
      </c>
      <c r="G818" s="2">
        <v>5010</v>
      </c>
      <c r="H818" s="2" t="s">
        <v>66</v>
      </c>
      <c r="I818" s="2" t="s">
        <v>19</v>
      </c>
      <c r="J818" s="2" t="s">
        <v>67</v>
      </c>
      <c r="K818" s="2" t="str">
        <f>LOOKUP(A818,'[2]Collin Seedling for R'!$A$3:$A$51,'[2]Collin Seedling for R'!$R$3:$R$51)</f>
        <v>Mod</v>
      </c>
      <c r="L818" s="2" t="str">
        <f>LOOKUP(A818,'[2]Collin Seedling for R'!$A$3:$A$51,'[2]Collin Seedling for R'!$T$3:$T$51)</f>
        <v>FS</v>
      </c>
      <c r="M818" s="2" t="str">
        <f>LOOKUP(A818,'[2]Collin Seedling for R'!$A$3:$A$51,'[2]Collin Seedling for R'!$P$3:$P$51)</f>
        <v>Unseeded</v>
      </c>
      <c r="N818" s="8">
        <f t="shared" si="12"/>
        <v>0</v>
      </c>
      <c r="O818" s="2" t="str">
        <f>LOOKUP(H818,[2]plantlist!$A$2:$A$943,[2]plantlist!$B$2:$B$943)</f>
        <v>G</v>
      </c>
    </row>
    <row r="819" spans="1:15" x14ac:dyDescent="0.2">
      <c r="A819" s="2" t="s">
        <v>257</v>
      </c>
      <c r="B819" s="2">
        <v>2013</v>
      </c>
      <c r="C819" s="2" t="s">
        <v>0</v>
      </c>
      <c r="D819" s="2">
        <v>6</v>
      </c>
      <c r="E819" s="2">
        <v>357</v>
      </c>
      <c r="F819" s="2">
        <v>363</v>
      </c>
      <c r="G819" s="2">
        <v>5010</v>
      </c>
      <c r="H819" s="2" t="s">
        <v>37</v>
      </c>
      <c r="I819" s="2" t="s">
        <v>2</v>
      </c>
      <c r="J819" s="2" t="s">
        <v>38</v>
      </c>
      <c r="K819" s="2" t="str">
        <f>LOOKUP(A819,'[2]Collin Seedling for R'!$A$3:$A$51,'[2]Collin Seedling for R'!$R$3:$R$51)</f>
        <v>Mod</v>
      </c>
      <c r="L819" s="2" t="str">
        <f>LOOKUP(A819,'[2]Collin Seedling for R'!$A$3:$A$51,'[2]Collin Seedling for R'!$T$3:$T$51)</f>
        <v>FS</v>
      </c>
      <c r="M819" s="2" t="str">
        <f>LOOKUP(A819,'[2]Collin Seedling for R'!$A$3:$A$51,'[2]Collin Seedling for R'!$P$3:$P$51)</f>
        <v>Unseeded</v>
      </c>
      <c r="N819" s="8">
        <f t="shared" si="12"/>
        <v>7.1257485029940115</v>
      </c>
      <c r="O819" s="2" t="str">
        <f>LOOKUP(H819,[2]plantlist!$A$2:$A$943,[2]plantlist!$B$2:$B$943)</f>
        <v>F</v>
      </c>
    </row>
    <row r="820" spans="1:15" x14ac:dyDescent="0.2">
      <c r="A820" s="2" t="s">
        <v>257</v>
      </c>
      <c r="B820" s="2">
        <v>2013</v>
      </c>
      <c r="C820" s="2" t="s">
        <v>0</v>
      </c>
      <c r="D820" s="2">
        <v>5</v>
      </c>
      <c r="E820" s="2">
        <v>264</v>
      </c>
      <c r="F820" s="2">
        <v>269</v>
      </c>
      <c r="G820" s="2">
        <v>5010</v>
      </c>
      <c r="H820" s="2" t="s">
        <v>86</v>
      </c>
      <c r="I820" s="2" t="s">
        <v>2</v>
      </c>
      <c r="J820" s="2" t="s">
        <v>87</v>
      </c>
      <c r="K820" s="2" t="str">
        <f>LOOKUP(A820,'[2]Collin Seedling for R'!$A$3:$A$51,'[2]Collin Seedling for R'!$R$3:$R$51)</f>
        <v>Mod</v>
      </c>
      <c r="L820" s="2" t="str">
        <f>LOOKUP(A820,'[2]Collin Seedling for R'!$A$3:$A$51,'[2]Collin Seedling for R'!$T$3:$T$51)</f>
        <v>FS</v>
      </c>
      <c r="M820" s="2" t="str">
        <f>LOOKUP(A820,'[2]Collin Seedling for R'!$A$3:$A$51,'[2]Collin Seedling for R'!$P$3:$P$51)</f>
        <v>Unseeded</v>
      </c>
      <c r="N820" s="8">
        <f t="shared" si="12"/>
        <v>5.2694610778443112</v>
      </c>
      <c r="O820" s="2" t="str">
        <f>LOOKUP(H820,[2]plantlist!$A$2:$A$943,[2]plantlist!$B$2:$B$943)</f>
        <v>F</v>
      </c>
    </row>
    <row r="821" spans="1:15" x14ac:dyDescent="0.2">
      <c r="A821" s="2" t="s">
        <v>257</v>
      </c>
      <c r="B821" s="2">
        <v>2013</v>
      </c>
      <c r="C821" s="2" t="s">
        <v>0</v>
      </c>
      <c r="D821" s="2">
        <v>5</v>
      </c>
      <c r="E821" s="2">
        <v>276</v>
      </c>
      <c r="F821" s="2">
        <v>281</v>
      </c>
      <c r="G821" s="2">
        <v>5010</v>
      </c>
      <c r="H821" s="2" t="s">
        <v>23</v>
      </c>
      <c r="I821" s="2" t="s">
        <v>2</v>
      </c>
      <c r="J821" s="2" t="s">
        <v>24</v>
      </c>
      <c r="K821" s="2" t="str">
        <f>LOOKUP(A821,'[2]Collin Seedling for R'!$A$3:$A$51,'[2]Collin Seedling for R'!$R$3:$R$51)</f>
        <v>Mod</v>
      </c>
      <c r="L821" s="2" t="str">
        <f>LOOKUP(A821,'[2]Collin Seedling for R'!$A$3:$A$51,'[2]Collin Seedling for R'!$T$3:$T$51)</f>
        <v>FS</v>
      </c>
      <c r="M821" s="2" t="str">
        <f>LOOKUP(A821,'[2]Collin Seedling for R'!$A$3:$A$51,'[2]Collin Seedling for R'!$P$3:$P$51)</f>
        <v>Unseeded</v>
      </c>
      <c r="N821" s="8">
        <f t="shared" si="12"/>
        <v>5.5089820359281436</v>
      </c>
      <c r="O821" s="2" t="str">
        <f>LOOKUP(H821,[2]plantlist!$A$2:$A$943,[2]plantlist!$B$2:$B$943)</f>
        <v>S</v>
      </c>
    </row>
    <row r="822" spans="1:15" x14ac:dyDescent="0.2">
      <c r="A822" s="2" t="s">
        <v>257</v>
      </c>
      <c r="B822" s="2">
        <v>2013</v>
      </c>
      <c r="C822" s="2" t="s">
        <v>0</v>
      </c>
      <c r="D822" s="2">
        <v>1</v>
      </c>
      <c r="E822" s="2">
        <v>78</v>
      </c>
      <c r="F822" s="2">
        <v>79</v>
      </c>
      <c r="G822" s="2">
        <v>5010</v>
      </c>
      <c r="H822" s="2" t="s">
        <v>45</v>
      </c>
      <c r="I822" s="2" t="s">
        <v>19</v>
      </c>
      <c r="J822" s="2" t="s">
        <v>46</v>
      </c>
      <c r="K822" s="2" t="str">
        <f>LOOKUP(A822,'[2]Collin Seedling for R'!$A$3:$A$51,'[2]Collin Seedling for R'!$R$3:$R$51)</f>
        <v>Mod</v>
      </c>
      <c r="L822" s="2" t="str">
        <f>LOOKUP(A822,'[2]Collin Seedling for R'!$A$3:$A$51,'[2]Collin Seedling for R'!$T$3:$T$51)</f>
        <v>FS</v>
      </c>
      <c r="M822" s="2" t="str">
        <f>LOOKUP(A822,'[2]Collin Seedling for R'!$A$3:$A$51,'[2]Collin Seedling for R'!$P$3:$P$51)</f>
        <v>Unseeded</v>
      </c>
      <c r="N822" s="8">
        <f t="shared" si="12"/>
        <v>1.5568862275449102</v>
      </c>
      <c r="O822" s="2" t="str">
        <f>LOOKUP(H822,[2]plantlist!$A$2:$A$943,[2]plantlist!$B$2:$B$943)</f>
        <v>F</v>
      </c>
    </row>
    <row r="823" spans="1:15" x14ac:dyDescent="0.2">
      <c r="A823" s="2" t="s">
        <v>257</v>
      </c>
      <c r="B823" s="2">
        <v>2013</v>
      </c>
      <c r="C823" s="2" t="s">
        <v>0</v>
      </c>
      <c r="D823" s="2">
        <v>0</v>
      </c>
      <c r="E823" s="2">
        <v>62</v>
      </c>
      <c r="F823" s="2">
        <v>62</v>
      </c>
      <c r="G823" s="2">
        <v>5010</v>
      </c>
      <c r="H823" s="2" t="s">
        <v>33</v>
      </c>
      <c r="I823" s="2" t="s">
        <v>2</v>
      </c>
      <c r="J823" s="2" t="s">
        <v>34</v>
      </c>
      <c r="K823" s="2" t="str">
        <f>LOOKUP(A823,'[2]Collin Seedling for R'!$A$3:$A$51,'[2]Collin Seedling for R'!$R$3:$R$51)</f>
        <v>Mod</v>
      </c>
      <c r="L823" s="2" t="str">
        <f>LOOKUP(A823,'[2]Collin Seedling for R'!$A$3:$A$51,'[2]Collin Seedling for R'!$T$3:$T$51)</f>
        <v>FS</v>
      </c>
      <c r="M823" s="2" t="str">
        <f>LOOKUP(A823,'[2]Collin Seedling for R'!$A$3:$A$51,'[2]Collin Seedling for R'!$P$3:$P$51)</f>
        <v>Unseeded</v>
      </c>
      <c r="N823" s="8">
        <f t="shared" si="12"/>
        <v>1.2375249500998005</v>
      </c>
      <c r="O823" s="2" t="str">
        <f>LOOKUP(H823,[2]plantlist!$A$2:$A$943,[2]plantlist!$B$2:$B$943)</f>
        <v>F</v>
      </c>
    </row>
    <row r="824" spans="1:15" x14ac:dyDescent="0.2">
      <c r="A824" s="2" t="s">
        <v>257</v>
      </c>
      <c r="B824" s="2">
        <v>2013</v>
      </c>
      <c r="C824" s="2" t="s">
        <v>0</v>
      </c>
      <c r="D824" s="2">
        <v>0</v>
      </c>
      <c r="E824" s="2">
        <v>98</v>
      </c>
      <c r="F824" s="2">
        <v>98</v>
      </c>
      <c r="G824" s="2">
        <v>5010</v>
      </c>
      <c r="H824" s="2" t="s">
        <v>45</v>
      </c>
      <c r="I824" s="2" t="s">
        <v>2</v>
      </c>
      <c r="J824" s="2" t="s">
        <v>46</v>
      </c>
      <c r="K824" s="2" t="str">
        <f>LOOKUP(A824,'[2]Collin Seedling for R'!$A$3:$A$51,'[2]Collin Seedling for R'!$R$3:$R$51)</f>
        <v>Mod</v>
      </c>
      <c r="L824" s="2" t="str">
        <f>LOOKUP(A824,'[2]Collin Seedling for R'!$A$3:$A$51,'[2]Collin Seedling for R'!$T$3:$T$51)</f>
        <v>FS</v>
      </c>
      <c r="M824" s="2" t="str">
        <f>LOOKUP(A824,'[2]Collin Seedling for R'!$A$3:$A$51,'[2]Collin Seedling for R'!$P$3:$P$51)</f>
        <v>Unseeded</v>
      </c>
      <c r="N824" s="8">
        <f t="shared" si="12"/>
        <v>1.9560878243512974</v>
      </c>
      <c r="O824" s="2" t="str">
        <f>LOOKUP(H824,[2]plantlist!$A$2:$A$943,[2]plantlist!$B$2:$B$943)</f>
        <v>F</v>
      </c>
    </row>
    <row r="825" spans="1:15" x14ac:dyDescent="0.2">
      <c r="A825" s="2" t="s">
        <v>257</v>
      </c>
      <c r="B825" s="2">
        <v>2013</v>
      </c>
      <c r="C825" s="2" t="s">
        <v>0</v>
      </c>
      <c r="D825" s="2">
        <v>0</v>
      </c>
      <c r="E825" s="2">
        <v>8</v>
      </c>
      <c r="F825" s="2">
        <v>8</v>
      </c>
      <c r="G825" s="2">
        <v>5010</v>
      </c>
      <c r="H825" s="2" t="s">
        <v>88</v>
      </c>
      <c r="I825" s="2" t="s">
        <v>2</v>
      </c>
      <c r="J825" s="2" t="s">
        <v>89</v>
      </c>
      <c r="K825" s="2" t="str">
        <f>LOOKUP(A825,'[2]Collin Seedling for R'!$A$3:$A$51,'[2]Collin Seedling for R'!$R$3:$R$51)</f>
        <v>Mod</v>
      </c>
      <c r="L825" s="2" t="str">
        <f>LOOKUP(A825,'[2]Collin Seedling for R'!$A$3:$A$51,'[2]Collin Seedling for R'!$T$3:$T$51)</f>
        <v>FS</v>
      </c>
      <c r="M825" s="2" t="str">
        <f>LOOKUP(A825,'[2]Collin Seedling for R'!$A$3:$A$51,'[2]Collin Seedling for R'!$P$3:$P$51)</f>
        <v>Unseeded</v>
      </c>
      <c r="N825" s="8">
        <f t="shared" si="12"/>
        <v>0.15968063872255489</v>
      </c>
      <c r="O825" s="2" t="str">
        <f>LOOKUP(H825,[2]plantlist!$A$2:$A$943,[2]plantlist!$B$2:$B$943)</f>
        <v>F</v>
      </c>
    </row>
    <row r="826" spans="1:15" x14ac:dyDescent="0.2">
      <c r="A826" s="2" t="s">
        <v>257</v>
      </c>
      <c r="B826" s="2">
        <v>2013</v>
      </c>
      <c r="C826" s="2" t="s">
        <v>0</v>
      </c>
      <c r="D826" s="2">
        <v>0</v>
      </c>
      <c r="E826" s="2">
        <v>3</v>
      </c>
      <c r="F826" s="2">
        <v>3</v>
      </c>
      <c r="G826" s="2">
        <v>5010</v>
      </c>
      <c r="H826" s="2" t="s">
        <v>66</v>
      </c>
      <c r="I826" s="2" t="s">
        <v>2</v>
      </c>
      <c r="J826" s="2" t="s">
        <v>67</v>
      </c>
      <c r="K826" s="2" t="str">
        <f>LOOKUP(A826,'[2]Collin Seedling for R'!$A$3:$A$51,'[2]Collin Seedling for R'!$R$3:$R$51)</f>
        <v>Mod</v>
      </c>
      <c r="L826" s="2" t="str">
        <f>LOOKUP(A826,'[2]Collin Seedling for R'!$A$3:$A$51,'[2]Collin Seedling for R'!$T$3:$T$51)</f>
        <v>FS</v>
      </c>
      <c r="M826" s="2" t="str">
        <f>LOOKUP(A826,'[2]Collin Seedling for R'!$A$3:$A$51,'[2]Collin Seedling for R'!$P$3:$P$51)</f>
        <v>Unseeded</v>
      </c>
      <c r="N826" s="8">
        <f t="shared" si="12"/>
        <v>5.9880239520958084E-2</v>
      </c>
      <c r="O826" s="2" t="str">
        <f>LOOKUP(H826,[2]plantlist!$A$2:$A$943,[2]plantlist!$B$2:$B$943)</f>
        <v>G</v>
      </c>
    </row>
    <row r="827" spans="1:15" x14ac:dyDescent="0.2">
      <c r="A827" s="2" t="s">
        <v>257</v>
      </c>
      <c r="B827" s="2">
        <v>2013</v>
      </c>
      <c r="C827" s="2" t="s">
        <v>0</v>
      </c>
      <c r="D827" s="2">
        <v>0</v>
      </c>
      <c r="E827" s="2">
        <v>93</v>
      </c>
      <c r="F827" s="2">
        <v>93</v>
      </c>
      <c r="G827" s="2">
        <v>5010</v>
      </c>
      <c r="H827" s="2" t="s">
        <v>14</v>
      </c>
      <c r="I827" s="2" t="s">
        <v>19</v>
      </c>
      <c r="J827" s="2" t="s">
        <v>15</v>
      </c>
      <c r="K827" s="2" t="str">
        <f>LOOKUP(A827,'[2]Collin Seedling for R'!$A$3:$A$51,'[2]Collin Seedling for R'!$R$3:$R$51)</f>
        <v>Mod</v>
      </c>
      <c r="L827" s="2" t="str">
        <f>LOOKUP(A827,'[2]Collin Seedling for R'!$A$3:$A$51,'[2]Collin Seedling for R'!$T$3:$T$51)</f>
        <v>FS</v>
      </c>
      <c r="M827" s="2" t="str">
        <f>LOOKUP(A827,'[2]Collin Seedling for R'!$A$3:$A$51,'[2]Collin Seedling for R'!$P$3:$P$51)</f>
        <v>Unseeded</v>
      </c>
      <c r="N827" s="8">
        <f t="shared" si="12"/>
        <v>1.8562874251497008</v>
      </c>
      <c r="O827" s="2" t="str">
        <f>LOOKUP(H827,[2]plantlist!$A$2:$A$943,[2]plantlist!$B$2:$B$943)</f>
        <v>F</v>
      </c>
    </row>
    <row r="828" spans="1:15" x14ac:dyDescent="0.2">
      <c r="A828" s="2" t="s">
        <v>257</v>
      </c>
      <c r="B828" s="2">
        <v>2013</v>
      </c>
      <c r="C828" s="2" t="s">
        <v>0</v>
      </c>
      <c r="D828" s="2">
        <v>0</v>
      </c>
      <c r="E828" s="2">
        <v>42</v>
      </c>
      <c r="F828" s="2">
        <v>42</v>
      </c>
      <c r="G828" s="2">
        <v>5010</v>
      </c>
      <c r="H828" s="2" t="s">
        <v>90</v>
      </c>
      <c r="I828" s="2" t="s">
        <v>2</v>
      </c>
      <c r="J828" s="2" t="s">
        <v>91</v>
      </c>
      <c r="K828" s="2" t="str">
        <f>LOOKUP(A828,'[2]Collin Seedling for R'!$A$3:$A$51,'[2]Collin Seedling for R'!$R$3:$R$51)</f>
        <v>Mod</v>
      </c>
      <c r="L828" s="2" t="str">
        <f>LOOKUP(A828,'[2]Collin Seedling for R'!$A$3:$A$51,'[2]Collin Seedling for R'!$T$3:$T$51)</f>
        <v>FS</v>
      </c>
      <c r="M828" s="2" t="str">
        <f>LOOKUP(A828,'[2]Collin Seedling for R'!$A$3:$A$51,'[2]Collin Seedling for R'!$P$3:$P$51)</f>
        <v>Unseeded</v>
      </c>
      <c r="N828" s="8">
        <f t="shared" si="12"/>
        <v>0.83832335329341312</v>
      </c>
      <c r="O828" s="2" t="str">
        <f>LOOKUP(H828,[2]plantlist!$A$2:$A$943,[2]plantlist!$B$2:$B$943)</f>
        <v>F</v>
      </c>
    </row>
    <row r="829" spans="1:15" x14ac:dyDescent="0.2">
      <c r="A829" s="2" t="s">
        <v>257</v>
      </c>
      <c r="B829" s="2">
        <v>2013</v>
      </c>
      <c r="C829" s="2" t="s">
        <v>0</v>
      </c>
      <c r="D829" s="2">
        <v>0</v>
      </c>
      <c r="E829" s="2">
        <v>52</v>
      </c>
      <c r="F829" s="2">
        <v>52</v>
      </c>
      <c r="G829" s="2">
        <v>5010</v>
      </c>
      <c r="H829" s="2" t="s">
        <v>86</v>
      </c>
      <c r="I829" s="2" t="s">
        <v>19</v>
      </c>
      <c r="J829" s="2" t="s">
        <v>87</v>
      </c>
      <c r="K829" s="2" t="str">
        <f>LOOKUP(A829,'[2]Collin Seedling for R'!$A$3:$A$51,'[2]Collin Seedling for R'!$R$3:$R$51)</f>
        <v>Mod</v>
      </c>
      <c r="L829" s="2" t="str">
        <f>LOOKUP(A829,'[2]Collin Seedling for R'!$A$3:$A$51,'[2]Collin Seedling for R'!$T$3:$T$51)</f>
        <v>FS</v>
      </c>
      <c r="M829" s="2" t="str">
        <f>LOOKUP(A829,'[2]Collin Seedling for R'!$A$3:$A$51,'[2]Collin Seedling for R'!$P$3:$P$51)</f>
        <v>Unseeded</v>
      </c>
      <c r="N829" s="8">
        <f t="shared" si="12"/>
        <v>1.0379241516966069</v>
      </c>
      <c r="O829" s="2" t="str">
        <f>LOOKUP(H829,[2]plantlist!$A$2:$A$943,[2]plantlist!$B$2:$B$943)</f>
        <v>F</v>
      </c>
    </row>
    <row r="830" spans="1:15" x14ac:dyDescent="0.2">
      <c r="A830" s="2" t="s">
        <v>257</v>
      </c>
      <c r="B830" s="2">
        <v>2013</v>
      </c>
      <c r="C830" s="2" t="s">
        <v>0</v>
      </c>
      <c r="D830" s="2">
        <v>0</v>
      </c>
      <c r="E830" s="2">
        <v>6</v>
      </c>
      <c r="F830" s="2">
        <v>6</v>
      </c>
      <c r="G830" s="2">
        <v>5010</v>
      </c>
      <c r="H830" s="2" t="s">
        <v>92</v>
      </c>
      <c r="I830" s="2" t="s">
        <v>2</v>
      </c>
      <c r="J830" s="2" t="s">
        <v>93</v>
      </c>
      <c r="K830" s="2" t="str">
        <f>LOOKUP(A830,'[2]Collin Seedling for R'!$A$3:$A$51,'[2]Collin Seedling for R'!$R$3:$R$51)</f>
        <v>Mod</v>
      </c>
      <c r="L830" s="2" t="str">
        <f>LOOKUP(A830,'[2]Collin Seedling for R'!$A$3:$A$51,'[2]Collin Seedling for R'!$T$3:$T$51)</f>
        <v>FS</v>
      </c>
      <c r="M830" s="2" t="str">
        <f>LOOKUP(A830,'[2]Collin Seedling for R'!$A$3:$A$51,'[2]Collin Seedling for R'!$P$3:$P$51)</f>
        <v>Unseeded</v>
      </c>
      <c r="N830" s="8">
        <f t="shared" si="12"/>
        <v>0.11976047904191617</v>
      </c>
      <c r="O830" s="2" t="str">
        <f>LOOKUP(H830,[2]plantlist!$A$2:$A$943,[2]plantlist!$B$2:$B$943)</f>
        <v>F</v>
      </c>
    </row>
    <row r="831" spans="1:15" x14ac:dyDescent="0.2">
      <c r="A831" s="2" t="s">
        <v>257</v>
      </c>
      <c r="B831" s="2">
        <v>2013</v>
      </c>
      <c r="C831" s="2" t="s">
        <v>0</v>
      </c>
      <c r="D831" s="2">
        <v>0</v>
      </c>
      <c r="E831" s="2">
        <v>6</v>
      </c>
      <c r="F831" s="2">
        <v>6</v>
      </c>
      <c r="G831" s="2">
        <v>5010</v>
      </c>
      <c r="H831" s="2" t="s">
        <v>94</v>
      </c>
      <c r="I831" s="2" t="s">
        <v>2</v>
      </c>
      <c r="J831" s="2" t="s">
        <v>95</v>
      </c>
      <c r="K831" s="2" t="str">
        <f>LOOKUP(A831,'[2]Collin Seedling for R'!$A$3:$A$51,'[2]Collin Seedling for R'!$R$3:$R$51)</f>
        <v>Mod</v>
      </c>
      <c r="L831" s="2" t="str">
        <f>LOOKUP(A831,'[2]Collin Seedling for R'!$A$3:$A$51,'[2]Collin Seedling for R'!$T$3:$T$51)</f>
        <v>FS</v>
      </c>
      <c r="M831" s="2" t="str">
        <f>LOOKUP(A831,'[2]Collin Seedling for R'!$A$3:$A$51,'[2]Collin Seedling for R'!$P$3:$P$51)</f>
        <v>Unseeded</v>
      </c>
      <c r="N831" s="8">
        <f t="shared" si="12"/>
        <v>0.11976047904191617</v>
      </c>
      <c r="O831" s="2" t="str">
        <f>LOOKUP(H831,[2]plantlist!$A$2:$A$943,[2]plantlist!$B$2:$B$943)</f>
        <v>F</v>
      </c>
    </row>
    <row r="832" spans="1:15" x14ac:dyDescent="0.2">
      <c r="A832" s="2" t="s">
        <v>257</v>
      </c>
      <c r="B832" s="2">
        <v>2013</v>
      </c>
      <c r="C832" s="2" t="s">
        <v>0</v>
      </c>
      <c r="D832" s="2">
        <v>0</v>
      </c>
      <c r="E832" s="2">
        <v>12</v>
      </c>
      <c r="F832" s="2">
        <v>12</v>
      </c>
      <c r="G832" s="2">
        <v>5010</v>
      </c>
      <c r="H832" s="2" t="s">
        <v>23</v>
      </c>
      <c r="I832" s="2" t="s">
        <v>19</v>
      </c>
      <c r="J832" s="2" t="s">
        <v>24</v>
      </c>
      <c r="K832" s="2" t="str">
        <f>LOOKUP(A832,'[2]Collin Seedling for R'!$A$3:$A$51,'[2]Collin Seedling for R'!$R$3:$R$51)</f>
        <v>Mod</v>
      </c>
      <c r="L832" s="2" t="str">
        <f>LOOKUP(A832,'[2]Collin Seedling for R'!$A$3:$A$51,'[2]Collin Seedling for R'!$T$3:$T$51)</f>
        <v>FS</v>
      </c>
      <c r="M832" s="2" t="str">
        <f>LOOKUP(A832,'[2]Collin Seedling for R'!$A$3:$A$51,'[2]Collin Seedling for R'!$P$3:$P$51)</f>
        <v>Unseeded</v>
      </c>
      <c r="N832" s="8">
        <f t="shared" si="12"/>
        <v>0.23952095808383234</v>
      </c>
      <c r="O832" s="2" t="str">
        <f>LOOKUP(H832,[2]plantlist!$A$2:$A$943,[2]plantlist!$B$2:$B$943)</f>
        <v>S</v>
      </c>
    </row>
    <row r="833" spans="1:15" x14ac:dyDescent="0.2">
      <c r="A833" s="2" t="s">
        <v>257</v>
      </c>
      <c r="B833" s="2">
        <v>2013</v>
      </c>
      <c r="C833" s="2" t="s">
        <v>0</v>
      </c>
      <c r="D833" s="2">
        <v>0</v>
      </c>
      <c r="E833" s="2">
        <v>91</v>
      </c>
      <c r="F833" s="2">
        <v>91</v>
      </c>
      <c r="G833" s="2">
        <v>5010</v>
      </c>
      <c r="H833" s="2" t="s">
        <v>31</v>
      </c>
      <c r="I833" s="2" t="s">
        <v>2</v>
      </c>
      <c r="J833" s="2" t="s">
        <v>32</v>
      </c>
      <c r="K833" s="2" t="str">
        <f>LOOKUP(A833,'[2]Collin Seedling for R'!$A$3:$A$51,'[2]Collin Seedling for R'!$R$3:$R$51)</f>
        <v>Mod</v>
      </c>
      <c r="L833" s="2" t="str">
        <f>LOOKUP(A833,'[2]Collin Seedling for R'!$A$3:$A$51,'[2]Collin Seedling for R'!$T$3:$T$51)</f>
        <v>FS</v>
      </c>
      <c r="M833" s="2" t="str">
        <f>LOOKUP(A833,'[2]Collin Seedling for R'!$A$3:$A$51,'[2]Collin Seedling for R'!$P$3:$P$51)</f>
        <v>Unseeded</v>
      </c>
      <c r="N833" s="8">
        <f t="shared" si="12"/>
        <v>1.8163672654690619</v>
      </c>
      <c r="O833" s="2" t="str">
        <f>LOOKUP(H833,[2]plantlist!$A$2:$A$943,[2]plantlist!$B$2:$B$943)</f>
        <v>U</v>
      </c>
    </row>
    <row r="834" spans="1:15" x14ac:dyDescent="0.2">
      <c r="A834" s="2" t="s">
        <v>257</v>
      </c>
      <c r="B834" s="2">
        <v>2013</v>
      </c>
      <c r="C834" s="2" t="s">
        <v>0</v>
      </c>
      <c r="D834" s="2">
        <v>0</v>
      </c>
      <c r="E834" s="2">
        <v>3</v>
      </c>
      <c r="F834" s="2">
        <v>3</v>
      </c>
      <c r="G834" s="2">
        <v>5010</v>
      </c>
      <c r="H834" s="2" t="s">
        <v>96</v>
      </c>
      <c r="I834" s="2" t="s">
        <v>2</v>
      </c>
      <c r="J834" s="2" t="s">
        <v>97</v>
      </c>
      <c r="K834" s="2" t="str">
        <f>LOOKUP(A834,'[2]Collin Seedling for R'!$A$3:$A$51,'[2]Collin Seedling for R'!$R$3:$R$51)</f>
        <v>Mod</v>
      </c>
      <c r="L834" s="2" t="str">
        <f>LOOKUP(A834,'[2]Collin Seedling for R'!$A$3:$A$51,'[2]Collin Seedling for R'!$T$3:$T$51)</f>
        <v>FS</v>
      </c>
      <c r="M834" s="2" t="str">
        <f>LOOKUP(A834,'[2]Collin Seedling for R'!$A$3:$A$51,'[2]Collin Seedling for R'!$P$3:$P$51)</f>
        <v>Unseeded</v>
      </c>
      <c r="N834" s="8">
        <f t="shared" ref="N834:N897" si="13">E834/G834*100</f>
        <v>5.9880239520958084E-2</v>
      </c>
      <c r="O834" s="2" t="str">
        <f>LOOKUP(H834,[2]plantlist!$A$2:$A$943,[2]plantlist!$B$2:$B$943)</f>
        <v>F</v>
      </c>
    </row>
    <row r="835" spans="1:15" x14ac:dyDescent="0.2">
      <c r="A835" s="2" t="s">
        <v>257</v>
      </c>
      <c r="B835" s="2">
        <v>2013</v>
      </c>
      <c r="C835" s="2" t="s">
        <v>0</v>
      </c>
      <c r="D835" s="2">
        <v>0</v>
      </c>
      <c r="E835" s="2">
        <v>4</v>
      </c>
      <c r="F835" s="2">
        <v>4</v>
      </c>
      <c r="G835" s="2">
        <v>5010</v>
      </c>
      <c r="H835" s="2" t="s">
        <v>33</v>
      </c>
      <c r="I835" s="2" t="s">
        <v>19</v>
      </c>
      <c r="J835" s="2" t="s">
        <v>34</v>
      </c>
      <c r="K835" s="2" t="str">
        <f>LOOKUP(A835,'[2]Collin Seedling for R'!$A$3:$A$51,'[2]Collin Seedling for R'!$R$3:$R$51)</f>
        <v>Mod</v>
      </c>
      <c r="L835" s="2" t="str">
        <f>LOOKUP(A835,'[2]Collin Seedling for R'!$A$3:$A$51,'[2]Collin Seedling for R'!$T$3:$T$51)</f>
        <v>FS</v>
      </c>
      <c r="M835" s="2" t="str">
        <f>LOOKUP(A835,'[2]Collin Seedling for R'!$A$3:$A$51,'[2]Collin Seedling for R'!$P$3:$P$51)</f>
        <v>Unseeded</v>
      </c>
      <c r="N835" s="8">
        <f t="shared" si="13"/>
        <v>7.9840319361277445E-2</v>
      </c>
      <c r="O835" s="2" t="str">
        <f>LOOKUP(H835,[2]plantlist!$A$2:$A$943,[2]plantlist!$B$2:$B$943)</f>
        <v>F</v>
      </c>
    </row>
    <row r="836" spans="1:15" x14ac:dyDescent="0.2">
      <c r="A836" s="2" t="s">
        <v>257</v>
      </c>
      <c r="B836" s="2">
        <v>2013</v>
      </c>
      <c r="C836" s="2" t="s">
        <v>0</v>
      </c>
      <c r="D836" s="2">
        <v>0</v>
      </c>
      <c r="E836" s="2">
        <v>10</v>
      </c>
      <c r="F836" s="2">
        <v>10</v>
      </c>
      <c r="G836" s="2">
        <v>5010</v>
      </c>
      <c r="H836" s="2" t="s">
        <v>14</v>
      </c>
      <c r="I836" s="2" t="s">
        <v>2</v>
      </c>
      <c r="J836" s="2" t="s">
        <v>15</v>
      </c>
      <c r="K836" s="2" t="str">
        <f>LOOKUP(A836,'[2]Collin Seedling for R'!$A$3:$A$51,'[2]Collin Seedling for R'!$R$3:$R$51)</f>
        <v>Mod</v>
      </c>
      <c r="L836" s="2" t="str">
        <f>LOOKUP(A836,'[2]Collin Seedling for R'!$A$3:$A$51,'[2]Collin Seedling for R'!$T$3:$T$51)</f>
        <v>FS</v>
      </c>
      <c r="M836" s="2" t="str">
        <f>LOOKUP(A836,'[2]Collin Seedling for R'!$A$3:$A$51,'[2]Collin Seedling for R'!$P$3:$P$51)</f>
        <v>Unseeded</v>
      </c>
      <c r="N836" s="8">
        <f t="shared" si="13"/>
        <v>0.19960079840319359</v>
      </c>
      <c r="O836" s="2" t="str">
        <f>LOOKUP(H836,[2]plantlist!$A$2:$A$943,[2]plantlist!$B$2:$B$943)</f>
        <v>F</v>
      </c>
    </row>
    <row r="837" spans="1:15" x14ac:dyDescent="0.2">
      <c r="A837" t="s">
        <v>257</v>
      </c>
      <c r="B837">
        <v>2016</v>
      </c>
      <c r="C837" t="s">
        <v>0</v>
      </c>
      <c r="D837">
        <v>2276</v>
      </c>
      <c r="E837">
        <v>0</v>
      </c>
      <c r="F837">
        <v>2276</v>
      </c>
      <c r="G837">
        <v>5103</v>
      </c>
      <c r="H837" t="s">
        <v>4</v>
      </c>
      <c r="I837" t="s">
        <v>2</v>
      </c>
      <c r="J837" t="s">
        <v>5</v>
      </c>
      <c r="K837" s="2" t="str">
        <f>LOOKUP(A837,'[2]Collin Seedling for R'!$A$3:$A$51,'[2]Collin Seedling for R'!$R$3:$R$51)</f>
        <v>Mod</v>
      </c>
      <c r="L837" s="2" t="str">
        <f>LOOKUP(A837,'[2]Collin Seedling for R'!$A$3:$A$51,'[2]Collin Seedling for R'!$T$3:$T$51)</f>
        <v>FS</v>
      </c>
      <c r="M837" s="2" t="str">
        <f>LOOKUP(A837,'[2]Collin Seedling for R'!$A$3:$A$51,'[2]Collin Seedling for R'!$P$3:$P$51)</f>
        <v>Unseeded</v>
      </c>
      <c r="N837" s="8">
        <f t="shared" si="13"/>
        <v>0</v>
      </c>
      <c r="O837" s="2" t="str">
        <f>LOOKUP(H837,[2]plantlist!$A$2:$A$943,[2]plantlist!$B$2:$B$943)</f>
        <v>B</v>
      </c>
    </row>
    <row r="838" spans="1:15" x14ac:dyDescent="0.2">
      <c r="A838" t="s">
        <v>257</v>
      </c>
      <c r="B838">
        <v>2016</v>
      </c>
      <c r="C838" t="s">
        <v>0</v>
      </c>
      <c r="D838">
        <v>1574</v>
      </c>
      <c r="E838">
        <v>376</v>
      </c>
      <c r="F838">
        <v>1950</v>
      </c>
      <c r="G838">
        <v>5103</v>
      </c>
      <c r="H838" t="s">
        <v>6</v>
      </c>
      <c r="I838" t="s">
        <v>2</v>
      </c>
      <c r="J838" t="s">
        <v>7</v>
      </c>
      <c r="K838" s="2" t="str">
        <f>LOOKUP(A838,'[2]Collin Seedling for R'!$A$3:$A$51,'[2]Collin Seedling for R'!$R$3:$R$51)</f>
        <v>Mod</v>
      </c>
      <c r="L838" s="2" t="str">
        <f>LOOKUP(A838,'[2]Collin Seedling for R'!$A$3:$A$51,'[2]Collin Seedling for R'!$T$3:$T$51)</f>
        <v>FS</v>
      </c>
      <c r="M838" s="2" t="str">
        <f>LOOKUP(A838,'[2]Collin Seedling for R'!$A$3:$A$51,'[2]Collin Seedling for R'!$P$3:$P$51)</f>
        <v>Unseeded</v>
      </c>
      <c r="N838" s="8">
        <f t="shared" si="13"/>
        <v>7.3682147756221825</v>
      </c>
      <c r="O838" s="2" t="str">
        <f>LOOKUP(H838,[2]plantlist!$A$2:$A$943,[2]plantlist!$B$2:$B$943)</f>
        <v>L</v>
      </c>
    </row>
    <row r="839" spans="1:15" x14ac:dyDescent="0.2">
      <c r="A839" t="s">
        <v>257</v>
      </c>
      <c r="B839">
        <v>2016</v>
      </c>
      <c r="C839" t="s">
        <v>0</v>
      </c>
      <c r="D839">
        <v>607</v>
      </c>
      <c r="E839">
        <v>0</v>
      </c>
      <c r="F839">
        <v>607</v>
      </c>
      <c r="G839">
        <v>5103</v>
      </c>
      <c r="H839" t="s">
        <v>1</v>
      </c>
      <c r="I839" t="s">
        <v>2</v>
      </c>
      <c r="J839" t="s">
        <v>3</v>
      </c>
      <c r="K839" s="2" t="str">
        <f>LOOKUP(A839,'[2]Collin Seedling for R'!$A$3:$A$51,'[2]Collin Seedling for R'!$R$3:$R$51)</f>
        <v>Mod</v>
      </c>
      <c r="L839" s="2" t="str">
        <f>LOOKUP(A839,'[2]Collin Seedling for R'!$A$3:$A$51,'[2]Collin Seedling for R'!$T$3:$T$51)</f>
        <v>FS</v>
      </c>
      <c r="M839" s="2" t="str">
        <f>LOOKUP(A839,'[2]Collin Seedling for R'!$A$3:$A$51,'[2]Collin Seedling for R'!$P$3:$P$51)</f>
        <v>Unseeded</v>
      </c>
      <c r="N839" s="8">
        <f t="shared" si="13"/>
        <v>0</v>
      </c>
      <c r="O839" s="2" t="str">
        <f>LOOKUP(H839,[2]plantlist!$A$2:$A$943,[2]plantlist!$B$2:$B$943)</f>
        <v>F</v>
      </c>
    </row>
    <row r="840" spans="1:15" x14ac:dyDescent="0.2">
      <c r="A840" t="s">
        <v>257</v>
      </c>
      <c r="B840">
        <v>2016</v>
      </c>
      <c r="C840" t="s">
        <v>0</v>
      </c>
      <c r="D840">
        <v>439</v>
      </c>
      <c r="E840">
        <v>1791</v>
      </c>
      <c r="F840">
        <v>2230</v>
      </c>
      <c r="G840">
        <v>5103</v>
      </c>
      <c r="H840" t="s">
        <v>66</v>
      </c>
      <c r="I840" t="s">
        <v>2</v>
      </c>
      <c r="J840" t="s">
        <v>67</v>
      </c>
      <c r="K840" s="2" t="str">
        <f>LOOKUP(A840,'[2]Collin Seedling for R'!$A$3:$A$51,'[2]Collin Seedling for R'!$R$3:$R$51)</f>
        <v>Mod</v>
      </c>
      <c r="L840" s="2" t="str">
        <f>LOOKUP(A840,'[2]Collin Seedling for R'!$A$3:$A$51,'[2]Collin Seedling for R'!$T$3:$T$51)</f>
        <v>FS</v>
      </c>
      <c r="M840" s="2" t="str">
        <f>LOOKUP(A840,'[2]Collin Seedling for R'!$A$3:$A$51,'[2]Collin Seedling for R'!$P$3:$P$51)</f>
        <v>Unseeded</v>
      </c>
      <c r="N840" s="8">
        <f t="shared" si="13"/>
        <v>35.09700176366843</v>
      </c>
      <c r="O840" s="2" t="str">
        <f>LOOKUP(H840,[2]plantlist!$A$2:$A$943,[2]plantlist!$B$2:$B$943)</f>
        <v>G</v>
      </c>
    </row>
    <row r="841" spans="1:15" x14ac:dyDescent="0.2">
      <c r="A841" t="s">
        <v>257</v>
      </c>
      <c r="B841">
        <v>2016</v>
      </c>
      <c r="C841" t="s">
        <v>0</v>
      </c>
      <c r="D841">
        <v>61</v>
      </c>
      <c r="E841">
        <v>223</v>
      </c>
      <c r="F841">
        <v>284</v>
      </c>
      <c r="G841">
        <v>5103</v>
      </c>
      <c r="H841" t="s">
        <v>51</v>
      </c>
      <c r="I841" t="s">
        <v>2</v>
      </c>
      <c r="J841" t="s">
        <v>52</v>
      </c>
      <c r="K841" s="2" t="str">
        <f>LOOKUP(A841,'[2]Collin Seedling for R'!$A$3:$A$51,'[2]Collin Seedling for R'!$R$3:$R$51)</f>
        <v>Mod</v>
      </c>
      <c r="L841" s="2" t="str">
        <f>LOOKUP(A841,'[2]Collin Seedling for R'!$A$3:$A$51,'[2]Collin Seedling for R'!$T$3:$T$51)</f>
        <v>FS</v>
      </c>
      <c r="M841" s="2" t="str">
        <f>LOOKUP(A841,'[2]Collin Seedling for R'!$A$3:$A$51,'[2]Collin Seedling for R'!$P$3:$P$51)</f>
        <v>Unseeded</v>
      </c>
      <c r="N841" s="8">
        <f t="shared" si="13"/>
        <v>4.369978444052518</v>
      </c>
      <c r="O841" s="2" t="str">
        <f>LOOKUP(H841,[2]plantlist!$A$2:$A$943,[2]plantlist!$B$2:$B$943)</f>
        <v>F</v>
      </c>
    </row>
    <row r="842" spans="1:15" x14ac:dyDescent="0.2">
      <c r="A842" t="s">
        <v>257</v>
      </c>
      <c r="B842">
        <v>2016</v>
      </c>
      <c r="C842" t="s">
        <v>0</v>
      </c>
      <c r="D842">
        <v>48</v>
      </c>
      <c r="E842">
        <v>2126</v>
      </c>
      <c r="F842">
        <v>2174</v>
      </c>
      <c r="G842">
        <v>5103</v>
      </c>
      <c r="H842" t="s">
        <v>82</v>
      </c>
      <c r="I842" t="s">
        <v>2</v>
      </c>
      <c r="J842" t="s">
        <v>83</v>
      </c>
      <c r="K842" s="2" t="str">
        <f>LOOKUP(A842,'[2]Collin Seedling for R'!$A$3:$A$51,'[2]Collin Seedling for R'!$R$3:$R$51)</f>
        <v>Mod</v>
      </c>
      <c r="L842" s="2" t="str">
        <f>LOOKUP(A842,'[2]Collin Seedling for R'!$A$3:$A$51,'[2]Collin Seedling for R'!$T$3:$T$51)</f>
        <v>FS</v>
      </c>
      <c r="M842" s="2" t="str">
        <f>LOOKUP(A842,'[2]Collin Seedling for R'!$A$3:$A$51,'[2]Collin Seedling for R'!$P$3:$P$51)</f>
        <v>Unseeded</v>
      </c>
      <c r="N842" s="8">
        <f t="shared" si="13"/>
        <v>41.661767587693518</v>
      </c>
      <c r="O842" s="2" t="str">
        <f>LOOKUP(H842,[2]plantlist!$A$2:$A$943,[2]plantlist!$B$2:$B$943)</f>
        <v>F</v>
      </c>
    </row>
    <row r="843" spans="1:15" x14ac:dyDescent="0.2">
      <c r="A843" t="s">
        <v>257</v>
      </c>
      <c r="B843">
        <v>2016</v>
      </c>
      <c r="C843" t="s">
        <v>0</v>
      </c>
      <c r="D843">
        <v>42</v>
      </c>
      <c r="E843">
        <v>26</v>
      </c>
      <c r="F843">
        <v>68</v>
      </c>
      <c r="G843">
        <v>5103</v>
      </c>
      <c r="H843" t="s">
        <v>66</v>
      </c>
      <c r="I843" t="s">
        <v>19</v>
      </c>
      <c r="J843" t="s">
        <v>67</v>
      </c>
      <c r="K843" s="2" t="str">
        <f>LOOKUP(A843,'[2]Collin Seedling for R'!$A$3:$A$51,'[2]Collin Seedling for R'!$R$3:$R$51)</f>
        <v>Mod</v>
      </c>
      <c r="L843" s="2" t="str">
        <f>LOOKUP(A843,'[2]Collin Seedling for R'!$A$3:$A$51,'[2]Collin Seedling for R'!$T$3:$T$51)</f>
        <v>FS</v>
      </c>
      <c r="M843" s="2" t="str">
        <f>LOOKUP(A843,'[2]Collin Seedling for R'!$A$3:$A$51,'[2]Collin Seedling for R'!$P$3:$P$51)</f>
        <v>Unseeded</v>
      </c>
      <c r="N843" s="8">
        <f t="shared" si="13"/>
        <v>0.50950421320791695</v>
      </c>
      <c r="O843" s="2" t="str">
        <f>LOOKUP(H843,[2]plantlist!$A$2:$A$943,[2]plantlist!$B$2:$B$943)</f>
        <v>G</v>
      </c>
    </row>
    <row r="844" spans="1:15" x14ac:dyDescent="0.2">
      <c r="A844" t="s">
        <v>257</v>
      </c>
      <c r="B844">
        <v>2016</v>
      </c>
      <c r="C844" t="s">
        <v>0</v>
      </c>
      <c r="D844">
        <v>30</v>
      </c>
      <c r="E844">
        <v>48</v>
      </c>
      <c r="F844">
        <v>78</v>
      </c>
      <c r="G844">
        <v>5103</v>
      </c>
      <c r="H844" t="s">
        <v>10</v>
      </c>
      <c r="I844" t="s">
        <v>2</v>
      </c>
      <c r="J844" t="s">
        <v>11</v>
      </c>
      <c r="K844" s="2" t="str">
        <f>LOOKUP(A844,'[2]Collin Seedling for R'!$A$3:$A$51,'[2]Collin Seedling for R'!$R$3:$R$51)</f>
        <v>Mod</v>
      </c>
      <c r="L844" s="2" t="str">
        <f>LOOKUP(A844,'[2]Collin Seedling for R'!$A$3:$A$51,'[2]Collin Seedling for R'!$T$3:$T$51)</f>
        <v>FS</v>
      </c>
      <c r="M844" s="2" t="str">
        <f>LOOKUP(A844,'[2]Collin Seedling for R'!$A$3:$A$51,'[2]Collin Seedling for R'!$P$3:$P$51)</f>
        <v>Unseeded</v>
      </c>
      <c r="N844" s="8">
        <f t="shared" si="13"/>
        <v>0.94062316284538505</v>
      </c>
      <c r="O844" s="2" t="str">
        <f>LOOKUP(H844,[2]plantlist!$A$2:$A$943,[2]plantlist!$B$2:$B$943)</f>
        <v>L</v>
      </c>
    </row>
    <row r="845" spans="1:15" x14ac:dyDescent="0.2">
      <c r="A845" t="s">
        <v>257</v>
      </c>
      <c r="B845">
        <v>2016</v>
      </c>
      <c r="C845" t="s">
        <v>0</v>
      </c>
      <c r="D845">
        <v>22</v>
      </c>
      <c r="E845">
        <v>56</v>
      </c>
      <c r="F845">
        <v>78</v>
      </c>
      <c r="G845">
        <v>5103</v>
      </c>
      <c r="H845" t="s">
        <v>51</v>
      </c>
      <c r="I845" t="s">
        <v>19</v>
      </c>
      <c r="J845" t="s">
        <v>52</v>
      </c>
      <c r="K845" s="2" t="str">
        <f>LOOKUP(A845,'[2]Collin Seedling for R'!$A$3:$A$51,'[2]Collin Seedling for R'!$R$3:$R$51)</f>
        <v>Mod</v>
      </c>
      <c r="L845" s="2" t="str">
        <f>LOOKUP(A845,'[2]Collin Seedling for R'!$A$3:$A$51,'[2]Collin Seedling for R'!$T$3:$T$51)</f>
        <v>FS</v>
      </c>
      <c r="M845" s="2" t="str">
        <f>LOOKUP(A845,'[2]Collin Seedling for R'!$A$3:$A$51,'[2]Collin Seedling for R'!$P$3:$P$51)</f>
        <v>Unseeded</v>
      </c>
      <c r="N845" s="8">
        <f t="shared" si="13"/>
        <v>1.0973936899862824</v>
      </c>
      <c r="O845" s="2" t="str">
        <f>LOOKUP(H845,[2]plantlist!$A$2:$A$943,[2]plantlist!$B$2:$B$943)</f>
        <v>F</v>
      </c>
    </row>
    <row r="846" spans="1:15" x14ac:dyDescent="0.2">
      <c r="A846" t="s">
        <v>257</v>
      </c>
      <c r="B846">
        <v>2016</v>
      </c>
      <c r="C846" t="s">
        <v>0</v>
      </c>
      <c r="D846">
        <v>2</v>
      </c>
      <c r="E846">
        <v>0</v>
      </c>
      <c r="F846">
        <v>2</v>
      </c>
      <c r="G846">
        <v>5103</v>
      </c>
      <c r="H846" t="s">
        <v>534</v>
      </c>
      <c r="I846" t="s">
        <v>2</v>
      </c>
      <c r="J846" t="s">
        <v>535</v>
      </c>
      <c r="K846" s="2" t="str">
        <f>LOOKUP(A846,'[2]Collin Seedling for R'!$A$3:$A$51,'[2]Collin Seedling for R'!$R$3:$R$51)</f>
        <v>Mod</v>
      </c>
      <c r="L846" s="2" t="str">
        <f>LOOKUP(A846,'[2]Collin Seedling for R'!$A$3:$A$51,'[2]Collin Seedling for R'!$T$3:$T$51)</f>
        <v>FS</v>
      </c>
      <c r="M846" s="2" t="str">
        <f>LOOKUP(A846,'[2]Collin Seedling for R'!$A$3:$A$51,'[2]Collin Seedling for R'!$P$3:$P$51)</f>
        <v>Unseeded</v>
      </c>
      <c r="N846" s="8">
        <f t="shared" si="13"/>
        <v>0</v>
      </c>
      <c r="O846" s="2" t="str">
        <f>LOOKUP(H846,[2]plantlist!$A$2:$A$943,[2]plantlist!$B$2:$B$943)</f>
        <v>C</v>
      </c>
    </row>
    <row r="847" spans="1:15" x14ac:dyDescent="0.2">
      <c r="A847" t="s">
        <v>257</v>
      </c>
      <c r="B847">
        <v>2016</v>
      </c>
      <c r="C847" t="s">
        <v>0</v>
      </c>
      <c r="D847">
        <v>2</v>
      </c>
      <c r="E847">
        <v>10</v>
      </c>
      <c r="F847">
        <v>12</v>
      </c>
      <c r="G847">
        <v>5103</v>
      </c>
      <c r="H847" t="s">
        <v>82</v>
      </c>
      <c r="I847" t="s">
        <v>19</v>
      </c>
      <c r="J847" t="s">
        <v>83</v>
      </c>
      <c r="K847" s="2" t="str">
        <f>LOOKUP(A847,'[2]Collin Seedling for R'!$A$3:$A$51,'[2]Collin Seedling for R'!$R$3:$R$51)</f>
        <v>Mod</v>
      </c>
      <c r="L847" s="2" t="str">
        <f>LOOKUP(A847,'[2]Collin Seedling for R'!$A$3:$A$51,'[2]Collin Seedling for R'!$T$3:$T$51)</f>
        <v>FS</v>
      </c>
      <c r="M847" s="2" t="str">
        <f>LOOKUP(A847,'[2]Collin Seedling for R'!$A$3:$A$51,'[2]Collin Seedling for R'!$P$3:$P$51)</f>
        <v>Unseeded</v>
      </c>
      <c r="N847" s="8">
        <f t="shared" si="13"/>
        <v>0.19596315892612187</v>
      </c>
      <c r="O847" s="2" t="str">
        <f>LOOKUP(H847,[2]plantlist!$A$2:$A$943,[2]plantlist!$B$2:$B$943)</f>
        <v>F</v>
      </c>
    </row>
    <row r="848" spans="1:15" x14ac:dyDescent="0.2">
      <c r="A848" t="s">
        <v>257</v>
      </c>
      <c r="B848">
        <v>2016</v>
      </c>
      <c r="C848" t="s">
        <v>0</v>
      </c>
      <c r="D848">
        <v>0</v>
      </c>
      <c r="E848">
        <v>255</v>
      </c>
      <c r="F848">
        <v>255</v>
      </c>
      <c r="G848">
        <v>5103</v>
      </c>
      <c r="H848" t="s">
        <v>23</v>
      </c>
      <c r="I848" t="s">
        <v>2</v>
      </c>
      <c r="J848" t="s">
        <v>24</v>
      </c>
      <c r="K848" s="2" t="str">
        <f>LOOKUP(A848,'[2]Collin Seedling for R'!$A$3:$A$51,'[2]Collin Seedling for R'!$R$3:$R$51)</f>
        <v>Mod</v>
      </c>
      <c r="L848" s="2" t="str">
        <f>LOOKUP(A848,'[2]Collin Seedling for R'!$A$3:$A$51,'[2]Collin Seedling for R'!$T$3:$T$51)</f>
        <v>FS</v>
      </c>
      <c r="M848" s="2" t="str">
        <f>LOOKUP(A848,'[2]Collin Seedling for R'!$A$3:$A$51,'[2]Collin Seedling for R'!$P$3:$P$51)</f>
        <v>Unseeded</v>
      </c>
      <c r="N848" s="8">
        <f t="shared" si="13"/>
        <v>4.9970605526161078</v>
      </c>
      <c r="O848" s="2" t="str">
        <f>LOOKUP(H848,[2]plantlist!$A$2:$A$943,[2]plantlist!$B$2:$B$943)</f>
        <v>S</v>
      </c>
    </row>
    <row r="849" spans="1:15" x14ac:dyDescent="0.2">
      <c r="A849" t="s">
        <v>257</v>
      </c>
      <c r="B849">
        <v>2019</v>
      </c>
      <c r="C849" t="s">
        <v>0</v>
      </c>
      <c r="D849">
        <v>2604</v>
      </c>
      <c r="E849">
        <v>25</v>
      </c>
      <c r="F849">
        <v>2629</v>
      </c>
      <c r="G849">
        <v>5000</v>
      </c>
      <c r="H849" t="s">
        <v>4</v>
      </c>
      <c r="I849" t="s">
        <v>2</v>
      </c>
      <c r="J849" t="s">
        <v>5</v>
      </c>
      <c r="K849" s="2" t="str">
        <f>LOOKUP(A849,'[2]Collin Seedling for R'!$A$3:$A$51,'[2]Collin Seedling for R'!$R$3:$R$51)</f>
        <v>Mod</v>
      </c>
      <c r="L849" s="2" t="str">
        <f>LOOKUP(A849,'[2]Collin Seedling for R'!$A$3:$A$51,'[2]Collin Seedling for R'!$T$3:$T$51)</f>
        <v>FS</v>
      </c>
      <c r="M849" s="2" t="str">
        <f>LOOKUP(A849,'[2]Collin Seedling for R'!$A$3:$A$51,'[2]Collin Seedling for R'!$P$3:$P$51)</f>
        <v>Unseeded</v>
      </c>
      <c r="N849" s="8">
        <f t="shared" si="13"/>
        <v>0.5</v>
      </c>
      <c r="O849" s="2" t="str">
        <f>LOOKUP(H849,[2]plantlist!$A$2:$A$943,[2]plantlist!$B$2:$B$943)</f>
        <v>B</v>
      </c>
    </row>
    <row r="850" spans="1:15" x14ac:dyDescent="0.2">
      <c r="A850" t="s">
        <v>257</v>
      </c>
      <c r="B850">
        <v>2019</v>
      </c>
      <c r="C850" t="s">
        <v>0</v>
      </c>
      <c r="D850">
        <v>830</v>
      </c>
      <c r="E850">
        <v>464</v>
      </c>
      <c r="F850">
        <v>1294</v>
      </c>
      <c r="G850">
        <v>5000</v>
      </c>
      <c r="H850" t="s">
        <v>6</v>
      </c>
      <c r="I850" t="s">
        <v>2</v>
      </c>
      <c r="J850" t="s">
        <v>7</v>
      </c>
      <c r="K850" s="2" t="str">
        <f>LOOKUP(A850,'[2]Collin Seedling for R'!$A$3:$A$51,'[2]Collin Seedling for R'!$R$3:$R$51)</f>
        <v>Mod</v>
      </c>
      <c r="L850" s="2" t="str">
        <f>LOOKUP(A850,'[2]Collin Seedling for R'!$A$3:$A$51,'[2]Collin Seedling for R'!$T$3:$T$51)</f>
        <v>FS</v>
      </c>
      <c r="M850" s="2" t="str">
        <f>LOOKUP(A850,'[2]Collin Seedling for R'!$A$3:$A$51,'[2]Collin Seedling for R'!$P$3:$P$51)</f>
        <v>Unseeded</v>
      </c>
      <c r="N850" s="8">
        <f t="shared" si="13"/>
        <v>9.2799999999999994</v>
      </c>
      <c r="O850" s="2" t="str">
        <f>LOOKUP(H850,[2]plantlist!$A$2:$A$943,[2]plantlist!$B$2:$B$943)</f>
        <v>L</v>
      </c>
    </row>
    <row r="851" spans="1:15" x14ac:dyDescent="0.2">
      <c r="A851" t="s">
        <v>257</v>
      </c>
      <c r="B851">
        <v>2019</v>
      </c>
      <c r="C851" t="s">
        <v>0</v>
      </c>
      <c r="D851">
        <v>748</v>
      </c>
      <c r="E851">
        <v>0</v>
      </c>
      <c r="F851">
        <v>748</v>
      </c>
      <c r="G851">
        <v>5000</v>
      </c>
      <c r="H851" t="s">
        <v>1</v>
      </c>
      <c r="I851" t="s">
        <v>2</v>
      </c>
      <c r="J851" t="s">
        <v>3</v>
      </c>
      <c r="K851" s="2" t="str">
        <f>LOOKUP(A851,'[2]Collin Seedling for R'!$A$3:$A$51,'[2]Collin Seedling for R'!$R$3:$R$51)</f>
        <v>Mod</v>
      </c>
      <c r="L851" s="2" t="str">
        <f>LOOKUP(A851,'[2]Collin Seedling for R'!$A$3:$A$51,'[2]Collin Seedling for R'!$T$3:$T$51)</f>
        <v>FS</v>
      </c>
      <c r="M851" s="2" t="str">
        <f>LOOKUP(A851,'[2]Collin Seedling for R'!$A$3:$A$51,'[2]Collin Seedling for R'!$P$3:$P$51)</f>
        <v>Unseeded</v>
      </c>
      <c r="N851" s="8">
        <f t="shared" si="13"/>
        <v>0</v>
      </c>
      <c r="O851" s="2" t="str">
        <f>LOOKUP(H851,[2]plantlist!$A$2:$A$943,[2]plantlist!$B$2:$B$943)</f>
        <v>F</v>
      </c>
    </row>
    <row r="852" spans="1:15" x14ac:dyDescent="0.2">
      <c r="A852" t="s">
        <v>257</v>
      </c>
      <c r="B852">
        <v>2019</v>
      </c>
      <c r="C852" t="s">
        <v>0</v>
      </c>
      <c r="D852">
        <v>217</v>
      </c>
      <c r="E852">
        <v>1213</v>
      </c>
      <c r="F852">
        <v>1430</v>
      </c>
      <c r="G852">
        <v>5000</v>
      </c>
      <c r="H852" t="s">
        <v>12</v>
      </c>
      <c r="I852" t="s">
        <v>2</v>
      </c>
      <c r="J852" t="s">
        <v>13</v>
      </c>
      <c r="K852" s="2" t="str">
        <f>LOOKUP(A852,'[2]Collin Seedling for R'!$A$3:$A$51,'[2]Collin Seedling for R'!$R$3:$R$51)</f>
        <v>Mod</v>
      </c>
      <c r="L852" s="2" t="str">
        <f>LOOKUP(A852,'[2]Collin Seedling for R'!$A$3:$A$51,'[2]Collin Seedling for R'!$T$3:$T$51)</f>
        <v>FS</v>
      </c>
      <c r="M852" s="2" t="str">
        <f>LOOKUP(A852,'[2]Collin Seedling for R'!$A$3:$A$51,'[2]Collin Seedling for R'!$P$3:$P$51)</f>
        <v>Unseeded</v>
      </c>
      <c r="N852" s="8">
        <f t="shared" si="13"/>
        <v>24.26</v>
      </c>
      <c r="O852" s="2" t="str">
        <f>LOOKUP(H852,[2]plantlist!$A$2:$A$943,[2]plantlist!$B$2:$B$943)</f>
        <v>G</v>
      </c>
    </row>
    <row r="853" spans="1:15" x14ac:dyDescent="0.2">
      <c r="A853" t="s">
        <v>257</v>
      </c>
      <c r="B853">
        <v>2019</v>
      </c>
      <c r="C853" t="s">
        <v>0</v>
      </c>
      <c r="D853">
        <v>130</v>
      </c>
      <c r="E853">
        <v>1067</v>
      </c>
      <c r="F853">
        <v>1197</v>
      </c>
      <c r="G853">
        <v>5000</v>
      </c>
      <c r="H853" t="s">
        <v>86</v>
      </c>
      <c r="I853" t="s">
        <v>2</v>
      </c>
      <c r="J853" t="s">
        <v>87</v>
      </c>
      <c r="K853" s="2" t="str">
        <f>LOOKUP(A853,'[2]Collin Seedling for R'!$A$3:$A$51,'[2]Collin Seedling for R'!$R$3:$R$51)</f>
        <v>Mod</v>
      </c>
      <c r="L853" s="2" t="str">
        <f>LOOKUP(A853,'[2]Collin Seedling for R'!$A$3:$A$51,'[2]Collin Seedling for R'!$T$3:$T$51)</f>
        <v>FS</v>
      </c>
      <c r="M853" s="2" t="str">
        <f>LOOKUP(A853,'[2]Collin Seedling for R'!$A$3:$A$51,'[2]Collin Seedling for R'!$P$3:$P$51)</f>
        <v>Unseeded</v>
      </c>
      <c r="N853" s="8">
        <f t="shared" si="13"/>
        <v>21.34</v>
      </c>
      <c r="O853" s="2" t="str">
        <f>LOOKUP(H853,[2]plantlist!$A$2:$A$943,[2]plantlist!$B$2:$B$943)</f>
        <v>F</v>
      </c>
    </row>
    <row r="854" spans="1:15" x14ac:dyDescent="0.2">
      <c r="A854" t="s">
        <v>257</v>
      </c>
      <c r="B854">
        <v>2019</v>
      </c>
      <c r="C854" t="s">
        <v>0</v>
      </c>
      <c r="D854">
        <v>73</v>
      </c>
      <c r="E854">
        <v>0</v>
      </c>
      <c r="F854">
        <v>73</v>
      </c>
      <c r="G854">
        <v>5000</v>
      </c>
      <c r="H854" t="s">
        <v>12</v>
      </c>
      <c r="I854" t="s">
        <v>19</v>
      </c>
      <c r="J854" t="s">
        <v>13</v>
      </c>
      <c r="K854" s="2" t="str">
        <f>LOOKUP(A854,'[2]Collin Seedling for R'!$A$3:$A$51,'[2]Collin Seedling for R'!$R$3:$R$51)</f>
        <v>Mod</v>
      </c>
      <c r="L854" s="2" t="str">
        <f>LOOKUP(A854,'[2]Collin Seedling for R'!$A$3:$A$51,'[2]Collin Seedling for R'!$T$3:$T$51)</f>
        <v>FS</v>
      </c>
      <c r="M854" s="2" t="str">
        <f>LOOKUP(A854,'[2]Collin Seedling for R'!$A$3:$A$51,'[2]Collin Seedling for R'!$P$3:$P$51)</f>
        <v>Unseeded</v>
      </c>
      <c r="N854" s="8">
        <f t="shared" si="13"/>
        <v>0</v>
      </c>
      <c r="O854" s="2" t="str">
        <f>LOOKUP(H854,[2]plantlist!$A$2:$A$943,[2]plantlist!$B$2:$B$943)</f>
        <v>G</v>
      </c>
    </row>
    <row r="855" spans="1:15" x14ac:dyDescent="0.2">
      <c r="A855" t="s">
        <v>257</v>
      </c>
      <c r="B855">
        <v>2019</v>
      </c>
      <c r="C855" t="s">
        <v>0</v>
      </c>
      <c r="D855">
        <v>69</v>
      </c>
      <c r="E855">
        <v>108</v>
      </c>
      <c r="F855">
        <v>177</v>
      </c>
      <c r="G855">
        <v>5000</v>
      </c>
      <c r="H855" t="s">
        <v>10</v>
      </c>
      <c r="I855" t="s">
        <v>2</v>
      </c>
      <c r="J855" t="s">
        <v>11</v>
      </c>
      <c r="K855" s="2" t="str">
        <f>LOOKUP(A855,'[2]Collin Seedling for R'!$A$3:$A$51,'[2]Collin Seedling for R'!$R$3:$R$51)</f>
        <v>Mod</v>
      </c>
      <c r="L855" s="2" t="str">
        <f>LOOKUP(A855,'[2]Collin Seedling for R'!$A$3:$A$51,'[2]Collin Seedling for R'!$T$3:$T$51)</f>
        <v>FS</v>
      </c>
      <c r="M855" s="2" t="str">
        <f>LOOKUP(A855,'[2]Collin Seedling for R'!$A$3:$A$51,'[2]Collin Seedling for R'!$P$3:$P$51)</f>
        <v>Unseeded</v>
      </c>
      <c r="N855" s="8">
        <f t="shared" si="13"/>
        <v>2.16</v>
      </c>
      <c r="O855" s="2" t="str">
        <f>LOOKUP(H855,[2]plantlist!$A$2:$A$943,[2]plantlist!$B$2:$B$943)</f>
        <v>L</v>
      </c>
    </row>
    <row r="856" spans="1:15" x14ac:dyDescent="0.2">
      <c r="A856" t="s">
        <v>257</v>
      </c>
      <c r="B856">
        <v>2019</v>
      </c>
      <c r="C856" t="s">
        <v>0</v>
      </c>
      <c r="D856">
        <v>67</v>
      </c>
      <c r="E856">
        <v>286</v>
      </c>
      <c r="F856">
        <v>353</v>
      </c>
      <c r="G856">
        <v>5000</v>
      </c>
      <c r="H856" t="s">
        <v>162</v>
      </c>
      <c r="I856" t="s">
        <v>2</v>
      </c>
      <c r="J856" t="s">
        <v>163</v>
      </c>
      <c r="K856" s="2" t="str">
        <f>LOOKUP(A856,'[2]Collin Seedling for R'!$A$3:$A$51,'[2]Collin Seedling for R'!$R$3:$R$51)</f>
        <v>Mod</v>
      </c>
      <c r="L856" s="2" t="str">
        <f>LOOKUP(A856,'[2]Collin Seedling for R'!$A$3:$A$51,'[2]Collin Seedling for R'!$T$3:$T$51)</f>
        <v>FS</v>
      </c>
      <c r="M856" s="2" t="str">
        <f>LOOKUP(A856,'[2]Collin Seedling for R'!$A$3:$A$51,'[2]Collin Seedling for R'!$P$3:$P$51)</f>
        <v>Unseeded</v>
      </c>
      <c r="N856" s="8">
        <f t="shared" si="13"/>
        <v>5.72</v>
      </c>
      <c r="O856" s="2" t="str">
        <f>LOOKUP(H856,[2]plantlist!$A$2:$A$943,[2]plantlist!$B$2:$B$943)</f>
        <v>G</v>
      </c>
    </row>
    <row r="857" spans="1:15" x14ac:dyDescent="0.2">
      <c r="A857" t="s">
        <v>257</v>
      </c>
      <c r="B857">
        <v>2019</v>
      </c>
      <c r="C857" t="s">
        <v>0</v>
      </c>
      <c r="D857">
        <v>63</v>
      </c>
      <c r="E857">
        <v>291</v>
      </c>
      <c r="F857">
        <v>354</v>
      </c>
      <c r="G857">
        <v>5000</v>
      </c>
      <c r="H857" t="s">
        <v>51</v>
      </c>
      <c r="I857" t="s">
        <v>2</v>
      </c>
      <c r="J857" t="s">
        <v>52</v>
      </c>
      <c r="K857" s="2" t="str">
        <f>LOOKUP(A857,'[2]Collin Seedling for R'!$A$3:$A$51,'[2]Collin Seedling for R'!$R$3:$R$51)</f>
        <v>Mod</v>
      </c>
      <c r="L857" s="2" t="str">
        <f>LOOKUP(A857,'[2]Collin Seedling for R'!$A$3:$A$51,'[2]Collin Seedling for R'!$T$3:$T$51)</f>
        <v>FS</v>
      </c>
      <c r="M857" s="2" t="str">
        <f>LOOKUP(A857,'[2]Collin Seedling for R'!$A$3:$A$51,'[2]Collin Seedling for R'!$P$3:$P$51)</f>
        <v>Unseeded</v>
      </c>
      <c r="N857" s="8">
        <f t="shared" si="13"/>
        <v>5.82</v>
      </c>
      <c r="O857" s="2" t="str">
        <f>LOOKUP(H857,[2]plantlist!$A$2:$A$943,[2]plantlist!$B$2:$B$943)</f>
        <v>F</v>
      </c>
    </row>
    <row r="858" spans="1:15" x14ac:dyDescent="0.2">
      <c r="A858" t="s">
        <v>257</v>
      </c>
      <c r="B858">
        <v>2019</v>
      </c>
      <c r="C858" t="s">
        <v>0</v>
      </c>
      <c r="D858">
        <v>48</v>
      </c>
      <c r="E858">
        <v>88</v>
      </c>
      <c r="F858">
        <v>136</v>
      </c>
      <c r="G858">
        <v>5000</v>
      </c>
      <c r="H858" t="s">
        <v>68</v>
      </c>
      <c r="I858" t="s">
        <v>2</v>
      </c>
      <c r="J858" t="s">
        <v>69</v>
      </c>
      <c r="K858" s="2" t="str">
        <f>LOOKUP(A858,'[2]Collin Seedling for R'!$A$3:$A$51,'[2]Collin Seedling for R'!$R$3:$R$51)</f>
        <v>Mod</v>
      </c>
      <c r="L858" s="2" t="str">
        <f>LOOKUP(A858,'[2]Collin Seedling for R'!$A$3:$A$51,'[2]Collin Seedling for R'!$T$3:$T$51)</f>
        <v>FS</v>
      </c>
      <c r="M858" s="2" t="str">
        <f>LOOKUP(A858,'[2]Collin Seedling for R'!$A$3:$A$51,'[2]Collin Seedling for R'!$P$3:$P$51)</f>
        <v>Unseeded</v>
      </c>
      <c r="N858" s="8">
        <f t="shared" si="13"/>
        <v>1.76</v>
      </c>
      <c r="O858" s="2" t="str">
        <f>LOOKUP(H858,[2]plantlist!$A$2:$A$943,[2]plantlist!$B$2:$B$943)</f>
        <v>G</v>
      </c>
    </row>
    <row r="859" spans="1:15" x14ac:dyDescent="0.2">
      <c r="A859" t="s">
        <v>257</v>
      </c>
      <c r="B859">
        <v>2019</v>
      </c>
      <c r="C859" t="s">
        <v>0</v>
      </c>
      <c r="D859">
        <v>33</v>
      </c>
      <c r="E859">
        <v>138</v>
      </c>
      <c r="F859">
        <v>171</v>
      </c>
      <c r="G859">
        <v>5000</v>
      </c>
      <c r="H859" t="s">
        <v>37</v>
      </c>
      <c r="I859" t="s">
        <v>2</v>
      </c>
      <c r="J859" t="s">
        <v>38</v>
      </c>
      <c r="K859" s="2" t="str">
        <f>LOOKUP(A859,'[2]Collin Seedling for R'!$A$3:$A$51,'[2]Collin Seedling for R'!$R$3:$R$51)</f>
        <v>Mod</v>
      </c>
      <c r="L859" s="2" t="str">
        <f>LOOKUP(A859,'[2]Collin Seedling for R'!$A$3:$A$51,'[2]Collin Seedling for R'!$T$3:$T$51)</f>
        <v>FS</v>
      </c>
      <c r="M859" s="2" t="str">
        <f>LOOKUP(A859,'[2]Collin Seedling for R'!$A$3:$A$51,'[2]Collin Seedling for R'!$P$3:$P$51)</f>
        <v>Unseeded</v>
      </c>
      <c r="N859" s="8">
        <f t="shared" si="13"/>
        <v>2.76</v>
      </c>
      <c r="O859" s="2" t="str">
        <f>LOOKUP(H859,[2]plantlist!$A$2:$A$943,[2]plantlist!$B$2:$B$943)</f>
        <v>F</v>
      </c>
    </row>
    <row r="860" spans="1:15" x14ac:dyDescent="0.2">
      <c r="A860" t="s">
        <v>257</v>
      </c>
      <c r="B860">
        <v>2019</v>
      </c>
      <c r="C860" t="s">
        <v>0</v>
      </c>
      <c r="D860">
        <v>25</v>
      </c>
      <c r="E860">
        <v>211</v>
      </c>
      <c r="F860">
        <v>236</v>
      </c>
      <c r="G860">
        <v>5000</v>
      </c>
      <c r="H860" t="s">
        <v>227</v>
      </c>
      <c r="I860" t="s">
        <v>2</v>
      </c>
      <c r="J860" t="s">
        <v>228</v>
      </c>
      <c r="K860" s="2" t="str">
        <f>LOOKUP(A860,'[2]Collin Seedling for R'!$A$3:$A$51,'[2]Collin Seedling for R'!$R$3:$R$51)</f>
        <v>Mod</v>
      </c>
      <c r="L860" s="2" t="str">
        <f>LOOKUP(A860,'[2]Collin Seedling for R'!$A$3:$A$51,'[2]Collin Seedling for R'!$T$3:$T$51)</f>
        <v>FS</v>
      </c>
      <c r="M860" s="2" t="str">
        <f>LOOKUP(A860,'[2]Collin Seedling for R'!$A$3:$A$51,'[2]Collin Seedling for R'!$P$3:$P$51)</f>
        <v>Unseeded</v>
      </c>
      <c r="N860" s="8">
        <f t="shared" si="13"/>
        <v>4.22</v>
      </c>
      <c r="O860" s="2" t="str">
        <f>LOOKUP(H860,[2]plantlist!$A$2:$A$943,[2]plantlist!$B$2:$B$943)</f>
        <v>G</v>
      </c>
    </row>
    <row r="861" spans="1:15" x14ac:dyDescent="0.2">
      <c r="A861" t="s">
        <v>257</v>
      </c>
      <c r="B861">
        <v>2019</v>
      </c>
      <c r="C861" t="s">
        <v>0</v>
      </c>
      <c r="D861">
        <v>13</v>
      </c>
      <c r="E861">
        <v>109</v>
      </c>
      <c r="F861">
        <v>122</v>
      </c>
      <c r="G861">
        <v>5000</v>
      </c>
      <c r="H861" t="s">
        <v>8</v>
      </c>
      <c r="I861" t="s">
        <v>2</v>
      </c>
      <c r="J861" t="s">
        <v>9</v>
      </c>
      <c r="K861" s="2" t="str">
        <f>LOOKUP(A861,'[2]Collin Seedling for R'!$A$3:$A$51,'[2]Collin Seedling for R'!$R$3:$R$51)</f>
        <v>Mod</v>
      </c>
      <c r="L861" s="2" t="str">
        <f>LOOKUP(A861,'[2]Collin Seedling for R'!$A$3:$A$51,'[2]Collin Seedling for R'!$T$3:$T$51)</f>
        <v>FS</v>
      </c>
      <c r="M861" s="2" t="str">
        <f>LOOKUP(A861,'[2]Collin Seedling for R'!$A$3:$A$51,'[2]Collin Seedling for R'!$P$3:$P$51)</f>
        <v>Unseeded</v>
      </c>
      <c r="N861" s="8">
        <f t="shared" si="13"/>
        <v>2.1800000000000002</v>
      </c>
      <c r="O861" s="2" t="str">
        <f>LOOKUP(H861,[2]plantlist!$A$2:$A$943,[2]plantlist!$B$2:$B$943)</f>
        <v>G</v>
      </c>
    </row>
    <row r="862" spans="1:15" x14ac:dyDescent="0.2">
      <c r="A862" t="s">
        <v>257</v>
      </c>
      <c r="B862">
        <v>2019</v>
      </c>
      <c r="C862" t="s">
        <v>0</v>
      </c>
      <c r="D862">
        <v>12</v>
      </c>
      <c r="E862">
        <v>100</v>
      </c>
      <c r="F862">
        <v>112</v>
      </c>
      <c r="G862">
        <v>5000</v>
      </c>
      <c r="H862" t="s">
        <v>33</v>
      </c>
      <c r="I862" t="s">
        <v>2</v>
      </c>
      <c r="J862" t="s">
        <v>34</v>
      </c>
      <c r="K862" s="2" t="str">
        <f>LOOKUP(A862,'[2]Collin Seedling for R'!$A$3:$A$51,'[2]Collin Seedling for R'!$R$3:$R$51)</f>
        <v>Mod</v>
      </c>
      <c r="L862" s="2" t="str">
        <f>LOOKUP(A862,'[2]Collin Seedling for R'!$A$3:$A$51,'[2]Collin Seedling for R'!$T$3:$T$51)</f>
        <v>FS</v>
      </c>
      <c r="M862" s="2" t="str">
        <f>LOOKUP(A862,'[2]Collin Seedling for R'!$A$3:$A$51,'[2]Collin Seedling for R'!$P$3:$P$51)</f>
        <v>Unseeded</v>
      </c>
      <c r="N862" s="8">
        <f t="shared" si="13"/>
        <v>2</v>
      </c>
      <c r="O862" s="2" t="str">
        <f>LOOKUP(H862,[2]plantlist!$A$2:$A$943,[2]plantlist!$B$2:$B$943)</f>
        <v>F</v>
      </c>
    </row>
    <row r="863" spans="1:15" x14ac:dyDescent="0.2">
      <c r="A863" t="s">
        <v>257</v>
      </c>
      <c r="B863">
        <v>2019</v>
      </c>
      <c r="C863" t="s">
        <v>0</v>
      </c>
      <c r="D863">
        <v>10</v>
      </c>
      <c r="E863">
        <v>76</v>
      </c>
      <c r="F863">
        <v>86</v>
      </c>
      <c r="G863">
        <v>5000</v>
      </c>
      <c r="H863" t="s">
        <v>260</v>
      </c>
      <c r="I863" t="s">
        <v>2</v>
      </c>
      <c r="J863" t="s">
        <v>261</v>
      </c>
      <c r="K863" s="2" t="str">
        <f>LOOKUP(A863,'[2]Collin Seedling for R'!$A$3:$A$51,'[2]Collin Seedling for R'!$R$3:$R$51)</f>
        <v>Mod</v>
      </c>
      <c r="L863" s="2" t="str">
        <f>LOOKUP(A863,'[2]Collin Seedling for R'!$A$3:$A$51,'[2]Collin Seedling for R'!$T$3:$T$51)</f>
        <v>FS</v>
      </c>
      <c r="M863" s="2" t="str">
        <f>LOOKUP(A863,'[2]Collin Seedling for R'!$A$3:$A$51,'[2]Collin Seedling for R'!$P$3:$P$51)</f>
        <v>Unseeded</v>
      </c>
      <c r="N863" s="8">
        <f t="shared" si="13"/>
        <v>1.52</v>
      </c>
      <c r="O863" s="2" t="str">
        <f>LOOKUP(H863,[2]plantlist!$A$2:$A$943,[2]plantlist!$B$2:$B$943)</f>
        <v>G</v>
      </c>
    </row>
    <row r="864" spans="1:15" x14ac:dyDescent="0.2">
      <c r="A864" t="s">
        <v>257</v>
      </c>
      <c r="B864">
        <v>2019</v>
      </c>
      <c r="C864" t="s">
        <v>0</v>
      </c>
      <c r="D864">
        <v>10</v>
      </c>
      <c r="E864">
        <v>38</v>
      </c>
      <c r="F864">
        <v>48</v>
      </c>
      <c r="G864">
        <v>5000</v>
      </c>
      <c r="H864" t="s">
        <v>66</v>
      </c>
      <c r="I864" t="s">
        <v>2</v>
      </c>
      <c r="J864" t="s">
        <v>67</v>
      </c>
      <c r="K864" s="2" t="str">
        <f>LOOKUP(A864,'[2]Collin Seedling for R'!$A$3:$A$51,'[2]Collin Seedling for R'!$R$3:$R$51)</f>
        <v>Mod</v>
      </c>
      <c r="L864" s="2" t="str">
        <f>LOOKUP(A864,'[2]Collin Seedling for R'!$A$3:$A$51,'[2]Collin Seedling for R'!$T$3:$T$51)</f>
        <v>FS</v>
      </c>
      <c r="M864" s="2" t="str">
        <f>LOOKUP(A864,'[2]Collin Seedling for R'!$A$3:$A$51,'[2]Collin Seedling for R'!$P$3:$P$51)</f>
        <v>Unseeded</v>
      </c>
      <c r="N864" s="8">
        <f t="shared" si="13"/>
        <v>0.76</v>
      </c>
      <c r="O864" s="2" t="str">
        <f>LOOKUP(H864,[2]plantlist!$A$2:$A$943,[2]plantlist!$B$2:$B$943)</f>
        <v>G</v>
      </c>
    </row>
    <row r="865" spans="1:15" x14ac:dyDescent="0.2">
      <c r="A865" t="s">
        <v>257</v>
      </c>
      <c r="B865">
        <v>2019</v>
      </c>
      <c r="C865" t="s">
        <v>0</v>
      </c>
      <c r="D865">
        <v>8</v>
      </c>
      <c r="E865">
        <v>249</v>
      </c>
      <c r="F865">
        <v>257</v>
      </c>
      <c r="G865">
        <v>5000</v>
      </c>
      <c r="H865" t="s">
        <v>21</v>
      </c>
      <c r="I865" t="s">
        <v>2</v>
      </c>
      <c r="J865" t="s">
        <v>22</v>
      </c>
      <c r="K865" s="2" t="str">
        <f>LOOKUP(A865,'[2]Collin Seedling for R'!$A$3:$A$51,'[2]Collin Seedling for R'!$R$3:$R$51)</f>
        <v>Mod</v>
      </c>
      <c r="L865" s="2" t="str">
        <f>LOOKUP(A865,'[2]Collin Seedling for R'!$A$3:$A$51,'[2]Collin Seedling for R'!$T$3:$T$51)</f>
        <v>FS</v>
      </c>
      <c r="M865" s="2" t="str">
        <f>LOOKUP(A865,'[2]Collin Seedling for R'!$A$3:$A$51,'[2]Collin Seedling for R'!$P$3:$P$51)</f>
        <v>Unseeded</v>
      </c>
      <c r="N865" s="8">
        <f t="shared" si="13"/>
        <v>4.9799999999999995</v>
      </c>
      <c r="O865" s="2" t="str">
        <f>LOOKUP(H865,[2]plantlist!$A$2:$A$943,[2]plantlist!$B$2:$B$943)</f>
        <v>F</v>
      </c>
    </row>
    <row r="866" spans="1:15" x14ac:dyDescent="0.2">
      <c r="A866" t="s">
        <v>257</v>
      </c>
      <c r="B866">
        <v>2019</v>
      </c>
      <c r="C866" t="s">
        <v>0</v>
      </c>
      <c r="D866">
        <v>5</v>
      </c>
      <c r="E866">
        <v>88</v>
      </c>
      <c r="F866">
        <v>93</v>
      </c>
      <c r="G866">
        <v>5000</v>
      </c>
      <c r="H866" t="s">
        <v>92</v>
      </c>
      <c r="I866" t="s">
        <v>2</v>
      </c>
      <c r="J866" t="s">
        <v>93</v>
      </c>
      <c r="K866" s="2" t="str">
        <f>LOOKUP(A866,'[2]Collin Seedling for R'!$A$3:$A$51,'[2]Collin Seedling for R'!$R$3:$R$51)</f>
        <v>Mod</v>
      </c>
      <c r="L866" s="2" t="str">
        <f>LOOKUP(A866,'[2]Collin Seedling for R'!$A$3:$A$51,'[2]Collin Seedling for R'!$T$3:$T$51)</f>
        <v>FS</v>
      </c>
      <c r="M866" s="2" t="str">
        <f>LOOKUP(A866,'[2]Collin Seedling for R'!$A$3:$A$51,'[2]Collin Seedling for R'!$P$3:$P$51)</f>
        <v>Unseeded</v>
      </c>
      <c r="N866" s="8">
        <f t="shared" si="13"/>
        <v>1.76</v>
      </c>
      <c r="O866" s="2" t="str">
        <f>LOOKUP(H866,[2]plantlist!$A$2:$A$943,[2]plantlist!$B$2:$B$943)</f>
        <v>F</v>
      </c>
    </row>
    <row r="867" spans="1:15" x14ac:dyDescent="0.2">
      <c r="A867" t="s">
        <v>257</v>
      </c>
      <c r="B867">
        <v>2019</v>
      </c>
      <c r="C867" t="s">
        <v>0</v>
      </c>
      <c r="D867">
        <v>5</v>
      </c>
      <c r="E867">
        <v>65</v>
      </c>
      <c r="F867">
        <v>70</v>
      </c>
      <c r="G867">
        <v>5000</v>
      </c>
      <c r="H867" t="s">
        <v>96</v>
      </c>
      <c r="I867" t="s">
        <v>2</v>
      </c>
      <c r="J867" t="s">
        <v>97</v>
      </c>
      <c r="K867" s="2" t="str">
        <f>LOOKUP(A867,'[2]Collin Seedling for R'!$A$3:$A$51,'[2]Collin Seedling for R'!$R$3:$R$51)</f>
        <v>Mod</v>
      </c>
      <c r="L867" s="2" t="str">
        <f>LOOKUP(A867,'[2]Collin Seedling for R'!$A$3:$A$51,'[2]Collin Seedling for R'!$T$3:$T$51)</f>
        <v>FS</v>
      </c>
      <c r="M867" s="2" t="str">
        <f>LOOKUP(A867,'[2]Collin Seedling for R'!$A$3:$A$51,'[2]Collin Seedling for R'!$P$3:$P$51)</f>
        <v>Unseeded</v>
      </c>
      <c r="N867" s="8">
        <f t="shared" si="13"/>
        <v>1.3</v>
      </c>
      <c r="O867" s="2" t="str">
        <f>LOOKUP(H867,[2]plantlist!$A$2:$A$943,[2]plantlist!$B$2:$B$943)</f>
        <v>F</v>
      </c>
    </row>
    <row r="868" spans="1:15" x14ac:dyDescent="0.2">
      <c r="A868" t="s">
        <v>257</v>
      </c>
      <c r="B868">
        <v>2019</v>
      </c>
      <c r="C868" t="s">
        <v>0</v>
      </c>
      <c r="D868">
        <v>4</v>
      </c>
      <c r="E868">
        <v>43</v>
      </c>
      <c r="F868">
        <v>47</v>
      </c>
      <c r="G868">
        <v>5000</v>
      </c>
      <c r="H868" t="s">
        <v>130</v>
      </c>
      <c r="I868" t="s">
        <v>2</v>
      </c>
      <c r="J868" t="s">
        <v>131</v>
      </c>
      <c r="K868" s="2" t="str">
        <f>LOOKUP(A868,'[2]Collin Seedling for R'!$A$3:$A$51,'[2]Collin Seedling for R'!$R$3:$R$51)</f>
        <v>Mod</v>
      </c>
      <c r="L868" s="2" t="str">
        <f>LOOKUP(A868,'[2]Collin Seedling for R'!$A$3:$A$51,'[2]Collin Seedling for R'!$T$3:$T$51)</f>
        <v>FS</v>
      </c>
      <c r="M868" s="2" t="str">
        <f>LOOKUP(A868,'[2]Collin Seedling for R'!$A$3:$A$51,'[2]Collin Seedling for R'!$P$3:$P$51)</f>
        <v>Unseeded</v>
      </c>
      <c r="N868" s="8">
        <f t="shared" si="13"/>
        <v>0.86</v>
      </c>
      <c r="O868" s="2" t="str">
        <f>LOOKUP(H868,[2]plantlist!$A$2:$A$943,[2]plantlist!$B$2:$B$943)</f>
        <v>F</v>
      </c>
    </row>
    <row r="869" spans="1:15" x14ac:dyDescent="0.2">
      <c r="A869" t="s">
        <v>257</v>
      </c>
      <c r="B869">
        <v>2019</v>
      </c>
      <c r="C869" t="s">
        <v>0</v>
      </c>
      <c r="D869">
        <v>4</v>
      </c>
      <c r="E869">
        <v>0</v>
      </c>
      <c r="F869">
        <v>4</v>
      </c>
      <c r="G869">
        <v>5000</v>
      </c>
      <c r="H869" t="s">
        <v>64</v>
      </c>
      <c r="I869" t="s">
        <v>2</v>
      </c>
      <c r="J869" t="s">
        <v>65</v>
      </c>
      <c r="K869" s="2" t="str">
        <f>LOOKUP(A869,'[2]Collin Seedling for R'!$A$3:$A$51,'[2]Collin Seedling for R'!$R$3:$R$51)</f>
        <v>Mod</v>
      </c>
      <c r="L869" s="2" t="str">
        <f>LOOKUP(A869,'[2]Collin Seedling for R'!$A$3:$A$51,'[2]Collin Seedling for R'!$T$3:$T$51)</f>
        <v>FS</v>
      </c>
      <c r="M869" s="2" t="str">
        <f>LOOKUP(A869,'[2]Collin Seedling for R'!$A$3:$A$51,'[2]Collin Seedling for R'!$P$3:$P$51)</f>
        <v>Unseeded</v>
      </c>
      <c r="N869" s="8">
        <f t="shared" si="13"/>
        <v>0</v>
      </c>
      <c r="O869" s="2" t="str">
        <f>LOOKUP(H869,[2]plantlist!$A$2:$A$943,[2]plantlist!$B$2:$B$943)</f>
        <v>L</v>
      </c>
    </row>
    <row r="870" spans="1:15" x14ac:dyDescent="0.2">
      <c r="A870" t="s">
        <v>257</v>
      </c>
      <c r="B870">
        <v>2019</v>
      </c>
      <c r="C870" t="s">
        <v>0</v>
      </c>
      <c r="D870">
        <v>4</v>
      </c>
      <c r="E870">
        <v>0</v>
      </c>
      <c r="F870">
        <v>4</v>
      </c>
      <c r="G870">
        <v>5000</v>
      </c>
      <c r="H870" t="s">
        <v>51</v>
      </c>
      <c r="I870" t="s">
        <v>19</v>
      </c>
      <c r="J870" t="s">
        <v>52</v>
      </c>
      <c r="K870" s="2" t="str">
        <f>LOOKUP(A870,'[2]Collin Seedling for R'!$A$3:$A$51,'[2]Collin Seedling for R'!$R$3:$R$51)</f>
        <v>Mod</v>
      </c>
      <c r="L870" s="2" t="str">
        <f>LOOKUP(A870,'[2]Collin Seedling for R'!$A$3:$A$51,'[2]Collin Seedling for R'!$T$3:$T$51)</f>
        <v>FS</v>
      </c>
      <c r="M870" s="2" t="str">
        <f>LOOKUP(A870,'[2]Collin Seedling for R'!$A$3:$A$51,'[2]Collin Seedling for R'!$P$3:$P$51)</f>
        <v>Unseeded</v>
      </c>
      <c r="N870" s="8">
        <f t="shared" si="13"/>
        <v>0</v>
      </c>
      <c r="O870" s="2" t="str">
        <f>LOOKUP(H870,[2]plantlist!$A$2:$A$943,[2]plantlist!$B$2:$B$943)</f>
        <v>F</v>
      </c>
    </row>
    <row r="871" spans="1:15" x14ac:dyDescent="0.2">
      <c r="A871" t="s">
        <v>257</v>
      </c>
      <c r="B871">
        <v>2019</v>
      </c>
      <c r="C871" t="s">
        <v>0</v>
      </c>
      <c r="D871">
        <v>3</v>
      </c>
      <c r="E871">
        <v>23</v>
      </c>
      <c r="F871">
        <v>26</v>
      </c>
      <c r="G871">
        <v>5000</v>
      </c>
      <c r="H871" t="s">
        <v>2151</v>
      </c>
      <c r="I871" t="s">
        <v>2</v>
      </c>
      <c r="J871" t="s">
        <v>2150</v>
      </c>
      <c r="K871" s="2" t="str">
        <f>LOOKUP(A871,'[2]Collin Seedling for R'!$A$3:$A$51,'[2]Collin Seedling for R'!$R$3:$R$51)</f>
        <v>Mod</v>
      </c>
      <c r="L871" s="2" t="str">
        <f>LOOKUP(A871,'[2]Collin Seedling for R'!$A$3:$A$51,'[2]Collin Seedling for R'!$T$3:$T$51)</f>
        <v>FS</v>
      </c>
      <c r="M871" s="2" t="str">
        <f>LOOKUP(A871,'[2]Collin Seedling for R'!$A$3:$A$51,'[2]Collin Seedling for R'!$P$3:$P$51)</f>
        <v>Unseeded</v>
      </c>
      <c r="N871" s="8">
        <f t="shared" si="13"/>
        <v>0.45999999999999996</v>
      </c>
      <c r="O871" s="2" t="str">
        <f>LOOKUP(H871,[2]plantlist!$A$2:$A$943,[2]plantlist!$B$2:$B$943)</f>
        <v>G</v>
      </c>
    </row>
    <row r="872" spans="1:15" x14ac:dyDescent="0.2">
      <c r="A872" t="s">
        <v>257</v>
      </c>
      <c r="B872">
        <v>2019</v>
      </c>
      <c r="C872" t="s">
        <v>0</v>
      </c>
      <c r="D872">
        <v>3</v>
      </c>
      <c r="E872">
        <v>54</v>
      </c>
      <c r="F872">
        <v>57</v>
      </c>
      <c r="G872">
        <v>5000</v>
      </c>
      <c r="H872" t="s">
        <v>27</v>
      </c>
      <c r="I872" t="s">
        <v>2</v>
      </c>
      <c r="J872" t="s">
        <v>28</v>
      </c>
      <c r="K872" s="2" t="str">
        <f>LOOKUP(A872,'[2]Collin Seedling for R'!$A$3:$A$51,'[2]Collin Seedling for R'!$R$3:$R$51)</f>
        <v>Mod</v>
      </c>
      <c r="L872" s="2" t="str">
        <f>LOOKUP(A872,'[2]Collin Seedling for R'!$A$3:$A$51,'[2]Collin Seedling for R'!$T$3:$T$51)</f>
        <v>FS</v>
      </c>
      <c r="M872" s="2" t="str">
        <f>LOOKUP(A872,'[2]Collin Seedling for R'!$A$3:$A$51,'[2]Collin Seedling for R'!$P$3:$P$51)</f>
        <v>Unseeded</v>
      </c>
      <c r="N872" s="8">
        <f t="shared" si="13"/>
        <v>1.08</v>
      </c>
      <c r="O872" s="2" t="str">
        <f>LOOKUP(H872,[2]plantlist!$A$2:$A$943,[2]plantlist!$B$2:$B$943)</f>
        <v>F</v>
      </c>
    </row>
    <row r="873" spans="1:15" x14ac:dyDescent="0.2">
      <c r="A873" t="s">
        <v>257</v>
      </c>
      <c r="B873">
        <v>2019</v>
      </c>
      <c r="C873" t="s">
        <v>0</v>
      </c>
      <c r="D873">
        <v>3</v>
      </c>
      <c r="E873">
        <v>46</v>
      </c>
      <c r="F873">
        <v>49</v>
      </c>
      <c r="G873">
        <v>5000</v>
      </c>
      <c r="H873" t="s">
        <v>344</v>
      </c>
      <c r="I873" t="s">
        <v>2</v>
      </c>
      <c r="J873" t="s">
        <v>345</v>
      </c>
      <c r="K873" s="2" t="str">
        <f>LOOKUP(A873,'[2]Collin Seedling for R'!$A$3:$A$51,'[2]Collin Seedling for R'!$R$3:$R$51)</f>
        <v>Mod</v>
      </c>
      <c r="L873" s="2" t="str">
        <f>LOOKUP(A873,'[2]Collin Seedling for R'!$A$3:$A$51,'[2]Collin Seedling for R'!$T$3:$T$51)</f>
        <v>FS</v>
      </c>
      <c r="M873" s="2" t="str">
        <f>LOOKUP(A873,'[2]Collin Seedling for R'!$A$3:$A$51,'[2]Collin Seedling for R'!$P$3:$P$51)</f>
        <v>Unseeded</v>
      </c>
      <c r="N873" s="8">
        <f t="shared" si="13"/>
        <v>0.91999999999999993</v>
      </c>
      <c r="O873" s="2" t="str">
        <f>LOOKUP(H873,[2]plantlist!$A$2:$A$943,[2]plantlist!$B$2:$B$943)</f>
        <v>F</v>
      </c>
    </row>
    <row r="874" spans="1:15" x14ac:dyDescent="0.2">
      <c r="A874" t="s">
        <v>257</v>
      </c>
      <c r="B874">
        <v>2019</v>
      </c>
      <c r="C874" t="s">
        <v>0</v>
      </c>
      <c r="D874">
        <v>3</v>
      </c>
      <c r="E874">
        <v>136</v>
      </c>
      <c r="F874">
        <v>139</v>
      </c>
      <c r="G874">
        <v>5000</v>
      </c>
      <c r="H874" t="s">
        <v>86</v>
      </c>
      <c r="I874" t="s">
        <v>19</v>
      </c>
      <c r="J874" t="s">
        <v>87</v>
      </c>
      <c r="K874" s="2" t="str">
        <f>LOOKUP(A874,'[2]Collin Seedling for R'!$A$3:$A$51,'[2]Collin Seedling for R'!$R$3:$R$51)</f>
        <v>Mod</v>
      </c>
      <c r="L874" s="2" t="str">
        <f>LOOKUP(A874,'[2]Collin Seedling for R'!$A$3:$A$51,'[2]Collin Seedling for R'!$T$3:$T$51)</f>
        <v>FS</v>
      </c>
      <c r="M874" s="2" t="str">
        <f>LOOKUP(A874,'[2]Collin Seedling for R'!$A$3:$A$51,'[2]Collin Seedling for R'!$P$3:$P$51)</f>
        <v>Unseeded</v>
      </c>
      <c r="N874" s="8">
        <f t="shared" si="13"/>
        <v>2.7199999999999998</v>
      </c>
      <c r="O874" s="2" t="str">
        <f>LOOKUP(H874,[2]plantlist!$A$2:$A$943,[2]plantlist!$B$2:$B$943)</f>
        <v>F</v>
      </c>
    </row>
    <row r="875" spans="1:15" x14ac:dyDescent="0.2">
      <c r="A875" t="s">
        <v>257</v>
      </c>
      <c r="B875">
        <v>2019</v>
      </c>
      <c r="C875" t="s">
        <v>0</v>
      </c>
      <c r="D875">
        <v>2</v>
      </c>
      <c r="E875">
        <v>11</v>
      </c>
      <c r="F875">
        <v>13</v>
      </c>
      <c r="G875">
        <v>5000</v>
      </c>
      <c r="H875" t="s">
        <v>1255</v>
      </c>
      <c r="I875" t="s">
        <v>2</v>
      </c>
      <c r="J875" t="s">
        <v>1254</v>
      </c>
      <c r="K875" s="2" t="str">
        <f>LOOKUP(A875,'[2]Collin Seedling for R'!$A$3:$A$51,'[2]Collin Seedling for R'!$R$3:$R$51)</f>
        <v>Mod</v>
      </c>
      <c r="L875" s="2" t="str">
        <f>LOOKUP(A875,'[2]Collin Seedling for R'!$A$3:$A$51,'[2]Collin Seedling for R'!$T$3:$T$51)</f>
        <v>FS</v>
      </c>
      <c r="M875" s="2" t="str">
        <f>LOOKUP(A875,'[2]Collin Seedling for R'!$A$3:$A$51,'[2]Collin Seedling for R'!$P$3:$P$51)</f>
        <v>Unseeded</v>
      </c>
      <c r="N875" s="8">
        <f t="shared" si="13"/>
        <v>0.22</v>
      </c>
      <c r="O875" s="2" t="str">
        <f>LOOKUP(H875,[2]plantlist!$A$2:$A$943,[2]plantlist!$B$2:$B$943)</f>
        <v>F</v>
      </c>
    </row>
    <row r="876" spans="1:15" x14ac:dyDescent="0.2">
      <c r="A876" t="s">
        <v>257</v>
      </c>
      <c r="B876">
        <v>2019</v>
      </c>
      <c r="C876" t="s">
        <v>0</v>
      </c>
      <c r="D876">
        <v>1</v>
      </c>
      <c r="E876">
        <v>25</v>
      </c>
      <c r="F876">
        <v>26</v>
      </c>
      <c r="G876">
        <v>5000</v>
      </c>
      <c r="H876" t="s">
        <v>1600</v>
      </c>
      <c r="I876" t="s">
        <v>2</v>
      </c>
      <c r="J876" t="s">
        <v>1599</v>
      </c>
      <c r="K876" s="2" t="str">
        <f>LOOKUP(A876,'[2]Collin Seedling for R'!$A$3:$A$51,'[2]Collin Seedling for R'!$R$3:$R$51)</f>
        <v>Mod</v>
      </c>
      <c r="L876" s="2" t="str">
        <f>LOOKUP(A876,'[2]Collin Seedling for R'!$A$3:$A$51,'[2]Collin Seedling for R'!$T$3:$T$51)</f>
        <v>FS</v>
      </c>
      <c r="M876" s="2" t="str">
        <f>LOOKUP(A876,'[2]Collin Seedling for R'!$A$3:$A$51,'[2]Collin Seedling for R'!$P$3:$P$51)</f>
        <v>Unseeded</v>
      </c>
      <c r="N876" s="8">
        <f t="shared" si="13"/>
        <v>0.5</v>
      </c>
      <c r="O876" s="2" t="str">
        <f>LOOKUP(H876,[2]plantlist!$A$2:$A$943,[2]plantlist!$B$2:$B$943)</f>
        <v>F</v>
      </c>
    </row>
    <row r="877" spans="1:15" x14ac:dyDescent="0.2">
      <c r="A877" t="s">
        <v>257</v>
      </c>
      <c r="B877">
        <v>2019</v>
      </c>
      <c r="C877" t="s">
        <v>0</v>
      </c>
      <c r="D877">
        <v>1</v>
      </c>
      <c r="E877">
        <v>146</v>
      </c>
      <c r="F877">
        <v>147</v>
      </c>
      <c r="G877">
        <v>5000</v>
      </c>
      <c r="H877" t="s">
        <v>168</v>
      </c>
      <c r="I877" t="s">
        <v>2</v>
      </c>
      <c r="J877" t="s">
        <v>169</v>
      </c>
      <c r="K877" s="2" t="str">
        <f>LOOKUP(A877,'[2]Collin Seedling for R'!$A$3:$A$51,'[2]Collin Seedling for R'!$R$3:$R$51)</f>
        <v>Mod</v>
      </c>
      <c r="L877" s="2" t="str">
        <f>LOOKUP(A877,'[2]Collin Seedling for R'!$A$3:$A$51,'[2]Collin Seedling for R'!$T$3:$T$51)</f>
        <v>FS</v>
      </c>
      <c r="M877" s="2" t="str">
        <f>LOOKUP(A877,'[2]Collin Seedling for R'!$A$3:$A$51,'[2]Collin Seedling for R'!$P$3:$P$51)</f>
        <v>Unseeded</v>
      </c>
      <c r="N877" s="8">
        <f t="shared" si="13"/>
        <v>2.92</v>
      </c>
      <c r="O877" s="2" t="str">
        <f>LOOKUP(H877,[2]plantlist!$A$2:$A$943,[2]plantlist!$B$2:$B$943)</f>
        <v>F</v>
      </c>
    </row>
    <row r="878" spans="1:15" x14ac:dyDescent="0.2">
      <c r="A878" t="s">
        <v>257</v>
      </c>
      <c r="B878">
        <v>2019</v>
      </c>
      <c r="C878" t="s">
        <v>0</v>
      </c>
      <c r="D878">
        <v>1</v>
      </c>
      <c r="E878">
        <v>0</v>
      </c>
      <c r="F878">
        <v>1</v>
      </c>
      <c r="G878">
        <v>5000</v>
      </c>
      <c r="H878" t="s">
        <v>23</v>
      </c>
      <c r="I878" t="s">
        <v>19</v>
      </c>
      <c r="J878" t="s">
        <v>24</v>
      </c>
      <c r="K878" s="2" t="str">
        <f>LOOKUP(A878,'[2]Collin Seedling for R'!$A$3:$A$51,'[2]Collin Seedling for R'!$R$3:$R$51)</f>
        <v>Mod</v>
      </c>
      <c r="L878" s="2" t="str">
        <f>LOOKUP(A878,'[2]Collin Seedling for R'!$A$3:$A$51,'[2]Collin Seedling for R'!$T$3:$T$51)</f>
        <v>FS</v>
      </c>
      <c r="M878" s="2" t="str">
        <f>LOOKUP(A878,'[2]Collin Seedling for R'!$A$3:$A$51,'[2]Collin Seedling for R'!$P$3:$P$51)</f>
        <v>Unseeded</v>
      </c>
      <c r="N878" s="8">
        <f t="shared" si="13"/>
        <v>0</v>
      </c>
      <c r="O878" s="2" t="str">
        <f>LOOKUP(H878,[2]plantlist!$A$2:$A$943,[2]plantlist!$B$2:$B$943)</f>
        <v>S</v>
      </c>
    </row>
    <row r="879" spans="1:15" x14ac:dyDescent="0.2">
      <c r="A879" t="s">
        <v>257</v>
      </c>
      <c r="B879">
        <v>2019</v>
      </c>
      <c r="C879" t="s">
        <v>0</v>
      </c>
      <c r="D879">
        <v>1</v>
      </c>
      <c r="E879">
        <v>0</v>
      </c>
      <c r="F879">
        <v>1</v>
      </c>
      <c r="G879">
        <v>5000</v>
      </c>
      <c r="H879" t="s">
        <v>82</v>
      </c>
      <c r="I879" t="s">
        <v>2</v>
      </c>
      <c r="J879" t="s">
        <v>83</v>
      </c>
      <c r="K879" s="2" t="str">
        <f>LOOKUP(A879,'[2]Collin Seedling for R'!$A$3:$A$51,'[2]Collin Seedling for R'!$R$3:$R$51)</f>
        <v>Mod</v>
      </c>
      <c r="L879" s="2" t="str">
        <f>LOOKUP(A879,'[2]Collin Seedling for R'!$A$3:$A$51,'[2]Collin Seedling for R'!$T$3:$T$51)</f>
        <v>FS</v>
      </c>
      <c r="M879" s="2" t="str">
        <f>LOOKUP(A879,'[2]Collin Seedling for R'!$A$3:$A$51,'[2]Collin Seedling for R'!$P$3:$P$51)</f>
        <v>Unseeded</v>
      </c>
      <c r="N879" s="8">
        <f t="shared" si="13"/>
        <v>0</v>
      </c>
      <c r="O879" s="2" t="str">
        <f>LOOKUP(H879,[2]plantlist!$A$2:$A$943,[2]plantlist!$B$2:$B$943)</f>
        <v>F</v>
      </c>
    </row>
    <row r="880" spans="1:15" x14ac:dyDescent="0.2">
      <c r="A880" t="s">
        <v>257</v>
      </c>
      <c r="B880">
        <v>2019</v>
      </c>
      <c r="C880" t="s">
        <v>0</v>
      </c>
      <c r="D880">
        <v>0</v>
      </c>
      <c r="E880">
        <v>90</v>
      </c>
      <c r="F880">
        <v>90</v>
      </c>
      <c r="G880">
        <v>5000</v>
      </c>
      <c r="H880" t="s">
        <v>253</v>
      </c>
      <c r="I880" t="s">
        <v>2</v>
      </c>
      <c r="J880" t="s">
        <v>254</v>
      </c>
      <c r="K880" s="2" t="str">
        <f>LOOKUP(A880,'[2]Collin Seedling for R'!$A$3:$A$51,'[2]Collin Seedling for R'!$R$3:$R$51)</f>
        <v>Mod</v>
      </c>
      <c r="L880" s="2" t="str">
        <f>LOOKUP(A880,'[2]Collin Seedling for R'!$A$3:$A$51,'[2]Collin Seedling for R'!$T$3:$T$51)</f>
        <v>FS</v>
      </c>
      <c r="M880" s="2" t="str">
        <f>LOOKUP(A880,'[2]Collin Seedling for R'!$A$3:$A$51,'[2]Collin Seedling for R'!$P$3:$P$51)</f>
        <v>Unseeded</v>
      </c>
      <c r="N880" s="8">
        <f t="shared" si="13"/>
        <v>1.7999999999999998</v>
      </c>
      <c r="O880" s="2" t="str">
        <f>LOOKUP(H880,[2]plantlist!$A$2:$A$943,[2]plantlist!$B$2:$B$943)</f>
        <v>G</v>
      </c>
    </row>
    <row r="881" spans="1:15" x14ac:dyDescent="0.2">
      <c r="A881" t="s">
        <v>257</v>
      </c>
      <c r="B881">
        <v>2019</v>
      </c>
      <c r="C881" t="s">
        <v>0</v>
      </c>
      <c r="D881">
        <v>0</v>
      </c>
      <c r="E881">
        <v>11</v>
      </c>
      <c r="F881">
        <v>11</v>
      </c>
      <c r="G881">
        <v>5000</v>
      </c>
      <c r="H881" t="s">
        <v>126</v>
      </c>
      <c r="I881" t="s">
        <v>2</v>
      </c>
      <c r="J881" t="s">
        <v>127</v>
      </c>
      <c r="K881" s="2" t="str">
        <f>LOOKUP(A881,'[2]Collin Seedling for R'!$A$3:$A$51,'[2]Collin Seedling for R'!$R$3:$R$51)</f>
        <v>Mod</v>
      </c>
      <c r="L881" s="2" t="str">
        <f>LOOKUP(A881,'[2]Collin Seedling for R'!$A$3:$A$51,'[2]Collin Seedling for R'!$T$3:$T$51)</f>
        <v>FS</v>
      </c>
      <c r="M881" s="2" t="str">
        <f>LOOKUP(A881,'[2]Collin Seedling for R'!$A$3:$A$51,'[2]Collin Seedling for R'!$P$3:$P$51)</f>
        <v>Unseeded</v>
      </c>
      <c r="N881" s="8">
        <f t="shared" si="13"/>
        <v>0.22</v>
      </c>
      <c r="O881" s="2" t="str">
        <f>LOOKUP(H881,[2]plantlist!$A$2:$A$943,[2]plantlist!$B$2:$B$943)</f>
        <v>F</v>
      </c>
    </row>
    <row r="882" spans="1:15" x14ac:dyDescent="0.2">
      <c r="A882" t="s">
        <v>257</v>
      </c>
      <c r="B882">
        <v>2019</v>
      </c>
      <c r="C882" t="s">
        <v>0</v>
      </c>
      <c r="D882">
        <v>0</v>
      </c>
      <c r="E882">
        <v>21</v>
      </c>
      <c r="F882">
        <v>21</v>
      </c>
      <c r="G882">
        <v>5000</v>
      </c>
      <c r="H882" t="s">
        <v>59</v>
      </c>
      <c r="I882" t="s">
        <v>2</v>
      </c>
      <c r="J882" t="s">
        <v>48</v>
      </c>
      <c r="K882" s="2" t="str">
        <f>LOOKUP(A882,'[2]Collin Seedling for R'!$A$3:$A$51,'[2]Collin Seedling for R'!$R$3:$R$51)</f>
        <v>Mod</v>
      </c>
      <c r="L882" s="2" t="str">
        <f>LOOKUP(A882,'[2]Collin Seedling for R'!$A$3:$A$51,'[2]Collin Seedling for R'!$T$3:$T$51)</f>
        <v>FS</v>
      </c>
      <c r="M882" s="2" t="str">
        <f>LOOKUP(A882,'[2]Collin Seedling for R'!$A$3:$A$51,'[2]Collin Seedling for R'!$P$3:$P$51)</f>
        <v>Unseeded</v>
      </c>
      <c r="N882" s="8">
        <f t="shared" si="13"/>
        <v>0.42</v>
      </c>
      <c r="O882" s="2" t="str">
        <f>LOOKUP(H882,[2]plantlist!$A$2:$A$943,[2]plantlist!$B$2:$B$943)</f>
        <v>G</v>
      </c>
    </row>
    <row r="883" spans="1:15" x14ac:dyDescent="0.2">
      <c r="A883" t="s">
        <v>257</v>
      </c>
      <c r="B883">
        <v>2019</v>
      </c>
      <c r="C883" t="s">
        <v>0</v>
      </c>
      <c r="D883">
        <v>0</v>
      </c>
      <c r="E883">
        <v>7</v>
      </c>
      <c r="F883">
        <v>7</v>
      </c>
      <c r="G883">
        <v>5000</v>
      </c>
      <c r="H883" t="s">
        <v>767</v>
      </c>
      <c r="I883" t="s">
        <v>2</v>
      </c>
      <c r="J883" t="s">
        <v>766</v>
      </c>
      <c r="K883" s="2" t="str">
        <f>LOOKUP(A883,'[2]Collin Seedling for R'!$A$3:$A$51,'[2]Collin Seedling for R'!$R$3:$R$51)</f>
        <v>Mod</v>
      </c>
      <c r="L883" s="2" t="str">
        <f>LOOKUP(A883,'[2]Collin Seedling for R'!$A$3:$A$51,'[2]Collin Seedling for R'!$T$3:$T$51)</f>
        <v>FS</v>
      </c>
      <c r="M883" s="2" t="str">
        <f>LOOKUP(A883,'[2]Collin Seedling for R'!$A$3:$A$51,'[2]Collin Seedling for R'!$P$3:$P$51)</f>
        <v>Unseeded</v>
      </c>
      <c r="N883" s="8">
        <f t="shared" si="13"/>
        <v>0.13999999999999999</v>
      </c>
      <c r="O883" s="2" t="str">
        <f>LOOKUP(H883,[2]plantlist!$A$2:$A$943,[2]plantlist!$B$2:$B$943)</f>
        <v>F</v>
      </c>
    </row>
    <row r="884" spans="1:15" x14ac:dyDescent="0.2">
      <c r="A884" t="s">
        <v>257</v>
      </c>
      <c r="B884">
        <v>2019</v>
      </c>
      <c r="C884" t="s">
        <v>0</v>
      </c>
      <c r="D884">
        <v>0</v>
      </c>
      <c r="E884">
        <v>484</v>
      </c>
      <c r="F884">
        <v>484</v>
      </c>
      <c r="G884">
        <v>5000</v>
      </c>
      <c r="H884" t="s">
        <v>23</v>
      </c>
      <c r="I884" t="s">
        <v>2</v>
      </c>
      <c r="J884" t="s">
        <v>24</v>
      </c>
      <c r="K884" s="2" t="str">
        <f>LOOKUP(A884,'[2]Collin Seedling for R'!$A$3:$A$51,'[2]Collin Seedling for R'!$R$3:$R$51)</f>
        <v>Mod</v>
      </c>
      <c r="L884" s="2" t="str">
        <f>LOOKUP(A884,'[2]Collin Seedling for R'!$A$3:$A$51,'[2]Collin Seedling for R'!$T$3:$T$51)</f>
        <v>FS</v>
      </c>
      <c r="M884" s="2" t="str">
        <f>LOOKUP(A884,'[2]Collin Seedling for R'!$A$3:$A$51,'[2]Collin Seedling for R'!$P$3:$P$51)</f>
        <v>Unseeded</v>
      </c>
      <c r="N884" s="8">
        <f t="shared" si="13"/>
        <v>9.68</v>
      </c>
      <c r="O884" s="2" t="str">
        <f>LOOKUP(H884,[2]plantlist!$A$2:$A$943,[2]plantlist!$B$2:$B$943)</f>
        <v>S</v>
      </c>
    </row>
    <row r="885" spans="1:15" x14ac:dyDescent="0.2">
      <c r="A885" t="s">
        <v>257</v>
      </c>
      <c r="B885">
        <v>2019</v>
      </c>
      <c r="C885" t="s">
        <v>0</v>
      </c>
      <c r="D885">
        <v>0</v>
      </c>
      <c r="E885">
        <v>115</v>
      </c>
      <c r="F885">
        <v>115</v>
      </c>
      <c r="G885">
        <v>5000</v>
      </c>
      <c r="H885" t="s">
        <v>31</v>
      </c>
      <c r="I885" t="s">
        <v>2</v>
      </c>
      <c r="J885" t="s">
        <v>32</v>
      </c>
      <c r="K885" s="2" t="str">
        <f>LOOKUP(A885,'[2]Collin Seedling for R'!$A$3:$A$51,'[2]Collin Seedling for R'!$R$3:$R$51)</f>
        <v>Mod</v>
      </c>
      <c r="L885" s="2" t="str">
        <f>LOOKUP(A885,'[2]Collin Seedling for R'!$A$3:$A$51,'[2]Collin Seedling for R'!$T$3:$T$51)</f>
        <v>FS</v>
      </c>
      <c r="M885" s="2" t="str">
        <f>LOOKUP(A885,'[2]Collin Seedling for R'!$A$3:$A$51,'[2]Collin Seedling for R'!$P$3:$P$51)</f>
        <v>Unseeded</v>
      </c>
      <c r="N885" s="8">
        <f t="shared" si="13"/>
        <v>2.2999999999999998</v>
      </c>
      <c r="O885" s="2" t="str">
        <f>LOOKUP(H885,[2]plantlist!$A$2:$A$943,[2]plantlist!$B$2:$B$943)</f>
        <v>U</v>
      </c>
    </row>
    <row r="886" spans="1:15" x14ac:dyDescent="0.2">
      <c r="A886" t="s">
        <v>257</v>
      </c>
      <c r="B886">
        <v>2019</v>
      </c>
      <c r="C886" t="s">
        <v>0</v>
      </c>
      <c r="D886">
        <v>0</v>
      </c>
      <c r="E886">
        <v>5</v>
      </c>
      <c r="F886">
        <v>5</v>
      </c>
      <c r="G886">
        <v>5000</v>
      </c>
      <c r="H886" t="s">
        <v>33</v>
      </c>
      <c r="I886" t="s">
        <v>19</v>
      </c>
      <c r="J886" t="s">
        <v>34</v>
      </c>
      <c r="K886" s="2" t="str">
        <f>LOOKUP(A886,'[2]Collin Seedling for R'!$A$3:$A$51,'[2]Collin Seedling for R'!$R$3:$R$51)</f>
        <v>Mod</v>
      </c>
      <c r="L886" s="2" t="str">
        <f>LOOKUP(A886,'[2]Collin Seedling for R'!$A$3:$A$51,'[2]Collin Seedling for R'!$T$3:$T$51)</f>
        <v>FS</v>
      </c>
      <c r="M886" s="2" t="str">
        <f>LOOKUP(A886,'[2]Collin Seedling for R'!$A$3:$A$51,'[2]Collin Seedling for R'!$P$3:$P$51)</f>
        <v>Unseeded</v>
      </c>
      <c r="N886" s="8">
        <f t="shared" si="13"/>
        <v>0.1</v>
      </c>
      <c r="O886" s="2" t="str">
        <f>LOOKUP(H886,[2]plantlist!$A$2:$A$943,[2]plantlist!$B$2:$B$943)</f>
        <v>F</v>
      </c>
    </row>
    <row r="887" spans="1:15" x14ac:dyDescent="0.2">
      <c r="A887" s="7" t="s">
        <v>264</v>
      </c>
      <c r="B887" s="2">
        <v>1997</v>
      </c>
      <c r="C887" s="2" t="s">
        <v>0</v>
      </c>
      <c r="D887" s="2">
        <v>3581</v>
      </c>
      <c r="E887" s="2">
        <v>0</v>
      </c>
      <c r="F887" s="2">
        <v>3581</v>
      </c>
      <c r="G887" s="2">
        <v>5000</v>
      </c>
      <c r="H887" s="2" t="s">
        <v>6</v>
      </c>
      <c r="I887" s="2" t="s">
        <v>2</v>
      </c>
      <c r="J887" s="2" t="s">
        <v>7</v>
      </c>
      <c r="K887" s="2" t="str">
        <f>LOOKUP(A887,'[2]Collin Seedling for R'!$A$3:$A$51,'[2]Collin Seedling for R'!$R$3:$R$51)</f>
        <v>Mod</v>
      </c>
      <c r="L887" s="2" t="str">
        <f>LOOKUP(A887,'[2]Collin Seedling for R'!$A$3:$A$51,'[2]Collin Seedling for R'!$T$3:$T$51)</f>
        <v>FS</v>
      </c>
      <c r="M887" s="2" t="str">
        <f>LOOKUP(A887,'[2]Collin Seedling for R'!$A$3:$A$51,'[2]Collin Seedling for R'!$P$3:$P$51)</f>
        <v>Seeded</v>
      </c>
      <c r="N887" s="8">
        <f t="shared" si="13"/>
        <v>0</v>
      </c>
      <c r="O887" s="2" t="str">
        <f>LOOKUP(H887,[2]plantlist!$A$2:$A$943,[2]plantlist!$B$2:$B$943)</f>
        <v>L</v>
      </c>
    </row>
    <row r="888" spans="1:15" x14ac:dyDescent="0.2">
      <c r="A888" s="7" t="s">
        <v>264</v>
      </c>
      <c r="B888" s="2">
        <v>1997</v>
      </c>
      <c r="C888" s="2" t="s">
        <v>0</v>
      </c>
      <c r="D888" s="2">
        <v>649</v>
      </c>
      <c r="E888" s="2">
        <v>0</v>
      </c>
      <c r="F888" s="2">
        <v>649</v>
      </c>
      <c r="G888" s="2">
        <v>5000</v>
      </c>
      <c r="H888" s="2" t="s">
        <v>278</v>
      </c>
      <c r="I888" s="2" t="s">
        <v>2</v>
      </c>
      <c r="J888" s="2" t="s">
        <v>279</v>
      </c>
      <c r="K888" s="2" t="str">
        <f>LOOKUP(A888,'[2]Collin Seedling for R'!$A$3:$A$51,'[2]Collin Seedling for R'!$R$3:$R$51)</f>
        <v>Mod</v>
      </c>
      <c r="L888" s="2" t="str">
        <f>LOOKUP(A888,'[2]Collin Seedling for R'!$A$3:$A$51,'[2]Collin Seedling for R'!$T$3:$T$51)</f>
        <v>FS</v>
      </c>
      <c r="M888" s="2" t="str">
        <f>LOOKUP(A888,'[2]Collin Seedling for R'!$A$3:$A$51,'[2]Collin Seedling for R'!$P$3:$P$51)</f>
        <v>Seeded</v>
      </c>
      <c r="N888" s="8">
        <f t="shared" si="13"/>
        <v>0</v>
      </c>
      <c r="O888" s="2" t="str">
        <f>LOOKUP(H888,[2]plantlist!$A$2:$A$943,[2]plantlist!$B$2:$B$943)</f>
        <v>B</v>
      </c>
    </row>
    <row r="889" spans="1:15" x14ac:dyDescent="0.2">
      <c r="A889" s="7" t="s">
        <v>264</v>
      </c>
      <c r="B889" s="2">
        <v>1997</v>
      </c>
      <c r="C889" s="2" t="s">
        <v>0</v>
      </c>
      <c r="D889" s="2">
        <v>416</v>
      </c>
      <c r="E889" s="2">
        <v>0</v>
      </c>
      <c r="F889" s="2">
        <v>416</v>
      </c>
      <c r="G889" s="2">
        <v>5000</v>
      </c>
      <c r="H889" s="2" t="s">
        <v>53</v>
      </c>
      <c r="I889" s="2" t="s">
        <v>2</v>
      </c>
      <c r="J889" s="2" t="s">
        <v>54</v>
      </c>
      <c r="K889" s="2" t="str">
        <f>LOOKUP(A889,'[2]Collin Seedling for R'!$A$3:$A$51,'[2]Collin Seedling for R'!$R$3:$R$51)</f>
        <v>Mod</v>
      </c>
      <c r="L889" s="2" t="str">
        <f>LOOKUP(A889,'[2]Collin Seedling for R'!$A$3:$A$51,'[2]Collin Seedling for R'!$T$3:$T$51)</f>
        <v>FS</v>
      </c>
      <c r="M889" s="2" t="str">
        <f>LOOKUP(A889,'[2]Collin Seedling for R'!$A$3:$A$51,'[2]Collin Seedling for R'!$P$3:$P$51)</f>
        <v>Seeded</v>
      </c>
      <c r="N889" s="8">
        <f t="shared" si="13"/>
        <v>0</v>
      </c>
      <c r="O889" s="2" t="str">
        <f>LOOKUP(H889,[2]plantlist!$A$2:$A$943,[2]plantlist!$B$2:$B$943)</f>
        <v>C</v>
      </c>
    </row>
    <row r="890" spans="1:15" x14ac:dyDescent="0.2">
      <c r="A890" s="7" t="s">
        <v>264</v>
      </c>
      <c r="B890" s="2">
        <v>1997</v>
      </c>
      <c r="C890" s="2" t="s">
        <v>0</v>
      </c>
      <c r="D890" s="2">
        <v>128</v>
      </c>
      <c r="E890" s="2">
        <v>868</v>
      </c>
      <c r="F890" s="2">
        <v>996</v>
      </c>
      <c r="G890" s="2">
        <v>5000</v>
      </c>
      <c r="H890" s="2" t="s">
        <v>368</v>
      </c>
      <c r="I890" s="2" t="s">
        <v>2</v>
      </c>
      <c r="J890" s="2" t="s">
        <v>369</v>
      </c>
      <c r="K890" s="2" t="str">
        <f>LOOKUP(A890,'[2]Collin Seedling for R'!$A$3:$A$51,'[2]Collin Seedling for R'!$R$3:$R$51)</f>
        <v>Mod</v>
      </c>
      <c r="L890" s="2" t="str">
        <f>LOOKUP(A890,'[2]Collin Seedling for R'!$A$3:$A$51,'[2]Collin Seedling for R'!$T$3:$T$51)</f>
        <v>FS</v>
      </c>
      <c r="M890" s="2" t="str">
        <f>LOOKUP(A890,'[2]Collin Seedling for R'!$A$3:$A$51,'[2]Collin Seedling for R'!$P$3:$P$51)</f>
        <v>Seeded</v>
      </c>
      <c r="N890" s="8">
        <f t="shared" si="13"/>
        <v>17.36</v>
      </c>
      <c r="O890" s="2" t="str">
        <f>LOOKUP(H890,[2]plantlist!$A$2:$A$943,[2]plantlist!$B$2:$B$943)</f>
        <v>G</v>
      </c>
    </row>
    <row r="891" spans="1:15" x14ac:dyDescent="0.2">
      <c r="A891" s="7" t="s">
        <v>264</v>
      </c>
      <c r="B891" s="2">
        <v>1997</v>
      </c>
      <c r="C891" s="2" t="s">
        <v>0</v>
      </c>
      <c r="D891" s="2">
        <v>76</v>
      </c>
      <c r="E891" s="2">
        <v>0</v>
      </c>
      <c r="F891" s="2">
        <v>76</v>
      </c>
      <c r="G891" s="2">
        <v>5000</v>
      </c>
      <c r="H891" s="2" t="s">
        <v>41</v>
      </c>
      <c r="I891" s="2" t="s">
        <v>2</v>
      </c>
      <c r="J891" s="2" t="s">
        <v>42</v>
      </c>
      <c r="K891" s="2" t="str">
        <f>LOOKUP(A891,'[2]Collin Seedling for R'!$A$3:$A$51,'[2]Collin Seedling for R'!$R$3:$R$51)</f>
        <v>Mod</v>
      </c>
      <c r="L891" s="2" t="str">
        <f>LOOKUP(A891,'[2]Collin Seedling for R'!$A$3:$A$51,'[2]Collin Seedling for R'!$T$3:$T$51)</f>
        <v>FS</v>
      </c>
      <c r="M891" s="2" t="str">
        <f>LOOKUP(A891,'[2]Collin Seedling for R'!$A$3:$A$51,'[2]Collin Seedling for R'!$P$3:$P$51)</f>
        <v>Seeded</v>
      </c>
      <c r="N891" s="8">
        <f t="shared" si="13"/>
        <v>0</v>
      </c>
      <c r="O891" s="2" t="str">
        <f>LOOKUP(H891,[2]plantlist!$A$2:$A$943,[2]plantlist!$B$2:$B$943)</f>
        <v>B</v>
      </c>
    </row>
    <row r="892" spans="1:15" x14ac:dyDescent="0.2">
      <c r="A892" s="7" t="s">
        <v>264</v>
      </c>
      <c r="B892" s="2">
        <v>1997</v>
      </c>
      <c r="C892" s="2" t="s">
        <v>0</v>
      </c>
      <c r="D892" s="2">
        <v>74</v>
      </c>
      <c r="E892" s="2">
        <v>5</v>
      </c>
      <c r="F892" s="2">
        <v>79</v>
      </c>
      <c r="G892" s="2">
        <v>5000</v>
      </c>
      <c r="H892" s="2" t="s">
        <v>10</v>
      </c>
      <c r="I892" s="2" t="s">
        <v>2</v>
      </c>
      <c r="J892" s="2" t="s">
        <v>11</v>
      </c>
      <c r="K892" s="2" t="str">
        <f>LOOKUP(A892,'[2]Collin Seedling for R'!$A$3:$A$51,'[2]Collin Seedling for R'!$R$3:$R$51)</f>
        <v>Mod</v>
      </c>
      <c r="L892" s="2" t="str">
        <f>LOOKUP(A892,'[2]Collin Seedling for R'!$A$3:$A$51,'[2]Collin Seedling for R'!$T$3:$T$51)</f>
        <v>FS</v>
      </c>
      <c r="M892" s="2" t="str">
        <f>LOOKUP(A892,'[2]Collin Seedling for R'!$A$3:$A$51,'[2]Collin Seedling for R'!$P$3:$P$51)</f>
        <v>Seeded</v>
      </c>
      <c r="N892" s="8">
        <f t="shared" si="13"/>
        <v>0.1</v>
      </c>
      <c r="O892" s="2" t="str">
        <f>LOOKUP(H892,[2]plantlist!$A$2:$A$943,[2]plantlist!$B$2:$B$943)</f>
        <v>L</v>
      </c>
    </row>
    <row r="893" spans="1:15" x14ac:dyDescent="0.2">
      <c r="A893" s="7" t="s">
        <v>264</v>
      </c>
      <c r="B893" s="2">
        <v>1997</v>
      </c>
      <c r="C893" s="2" t="s">
        <v>0</v>
      </c>
      <c r="D893" s="2">
        <v>68</v>
      </c>
      <c r="E893" s="2">
        <v>0</v>
      </c>
      <c r="F893" s="2">
        <v>68</v>
      </c>
      <c r="G893" s="2">
        <v>5000</v>
      </c>
      <c r="H893" s="2" t="s">
        <v>366</v>
      </c>
      <c r="I893" s="2" t="s">
        <v>2</v>
      </c>
      <c r="J893" s="2" t="s">
        <v>367</v>
      </c>
      <c r="K893" s="2" t="str">
        <f>LOOKUP(A893,'[2]Collin Seedling for R'!$A$3:$A$51,'[2]Collin Seedling for R'!$R$3:$R$51)</f>
        <v>Mod</v>
      </c>
      <c r="L893" s="2" t="str">
        <f>LOOKUP(A893,'[2]Collin Seedling for R'!$A$3:$A$51,'[2]Collin Seedling for R'!$T$3:$T$51)</f>
        <v>FS</v>
      </c>
      <c r="M893" s="2" t="str">
        <f>LOOKUP(A893,'[2]Collin Seedling for R'!$A$3:$A$51,'[2]Collin Seedling for R'!$P$3:$P$51)</f>
        <v>Seeded</v>
      </c>
      <c r="N893" s="8">
        <f t="shared" si="13"/>
        <v>0</v>
      </c>
      <c r="O893" s="2" t="str">
        <f>LOOKUP(H893,[2]plantlist!$A$2:$A$943,[2]plantlist!$B$2:$B$943)</f>
        <v>B</v>
      </c>
    </row>
    <row r="894" spans="1:15" x14ac:dyDescent="0.2">
      <c r="A894" s="7" t="s">
        <v>264</v>
      </c>
      <c r="B894" s="2">
        <v>1997</v>
      </c>
      <c r="C894" s="2" t="s">
        <v>0</v>
      </c>
      <c r="D894" s="2">
        <v>3</v>
      </c>
      <c r="E894" s="2">
        <v>83</v>
      </c>
      <c r="F894" s="2">
        <v>86</v>
      </c>
      <c r="G894" s="2">
        <v>5000</v>
      </c>
      <c r="H894" s="2" t="s">
        <v>248</v>
      </c>
      <c r="I894" s="2" t="s">
        <v>2</v>
      </c>
      <c r="J894" s="2" t="s">
        <v>249</v>
      </c>
      <c r="K894" s="2" t="str">
        <f>LOOKUP(A894,'[2]Collin Seedling for R'!$A$3:$A$51,'[2]Collin Seedling for R'!$R$3:$R$51)</f>
        <v>Mod</v>
      </c>
      <c r="L894" s="2" t="str">
        <f>LOOKUP(A894,'[2]Collin Seedling for R'!$A$3:$A$51,'[2]Collin Seedling for R'!$T$3:$T$51)</f>
        <v>FS</v>
      </c>
      <c r="M894" s="2" t="str">
        <f>LOOKUP(A894,'[2]Collin Seedling for R'!$A$3:$A$51,'[2]Collin Seedling for R'!$P$3:$P$51)</f>
        <v>Seeded</v>
      </c>
      <c r="N894" s="8">
        <f t="shared" si="13"/>
        <v>1.66</v>
      </c>
      <c r="O894" s="2" t="str">
        <f>LOOKUP(H894,[2]plantlist!$A$2:$A$943,[2]plantlist!$B$2:$B$943)</f>
        <v>G</v>
      </c>
    </row>
    <row r="895" spans="1:15" x14ac:dyDescent="0.2">
      <c r="A895" s="7" t="s">
        <v>264</v>
      </c>
      <c r="B895" s="2">
        <v>1997</v>
      </c>
      <c r="C895" s="2" t="s">
        <v>0</v>
      </c>
      <c r="D895" s="2">
        <v>3</v>
      </c>
      <c r="E895" s="2">
        <v>0</v>
      </c>
      <c r="F895" s="2">
        <v>3</v>
      </c>
      <c r="G895" s="2">
        <v>5000</v>
      </c>
      <c r="H895" s="2" t="s">
        <v>55</v>
      </c>
      <c r="I895" s="2" t="s">
        <v>2</v>
      </c>
      <c r="J895" s="2" t="s">
        <v>56</v>
      </c>
      <c r="K895" s="2" t="str">
        <f>LOOKUP(A895,'[2]Collin Seedling for R'!$A$3:$A$51,'[2]Collin Seedling for R'!$R$3:$R$51)</f>
        <v>Mod</v>
      </c>
      <c r="L895" s="2" t="str">
        <f>LOOKUP(A895,'[2]Collin Seedling for R'!$A$3:$A$51,'[2]Collin Seedling for R'!$T$3:$T$51)</f>
        <v>FS</v>
      </c>
      <c r="M895" s="2" t="str">
        <f>LOOKUP(A895,'[2]Collin Seedling for R'!$A$3:$A$51,'[2]Collin Seedling for R'!$P$3:$P$51)</f>
        <v>Seeded</v>
      </c>
      <c r="N895" s="8">
        <f t="shared" si="13"/>
        <v>0</v>
      </c>
      <c r="O895" s="2" t="str">
        <f>LOOKUP(H895,[2]plantlist!$A$2:$A$943,[2]plantlist!$B$2:$B$943)</f>
        <v>T</v>
      </c>
    </row>
    <row r="896" spans="1:15" x14ac:dyDescent="0.2">
      <c r="A896" s="7" t="s">
        <v>264</v>
      </c>
      <c r="B896" s="2">
        <v>1997</v>
      </c>
      <c r="C896" s="2" t="s">
        <v>0</v>
      </c>
      <c r="D896" s="2">
        <v>1</v>
      </c>
      <c r="E896" s="2">
        <v>461</v>
      </c>
      <c r="F896" s="2">
        <v>462</v>
      </c>
      <c r="G896" s="2">
        <v>5000</v>
      </c>
      <c r="H896" s="2" t="s">
        <v>370</v>
      </c>
      <c r="I896" s="2" t="s">
        <v>2</v>
      </c>
      <c r="J896" s="2" t="s">
        <v>371</v>
      </c>
      <c r="K896" s="2" t="str">
        <f>LOOKUP(A896,'[2]Collin Seedling for R'!$A$3:$A$51,'[2]Collin Seedling for R'!$R$3:$R$51)</f>
        <v>Mod</v>
      </c>
      <c r="L896" s="2" t="str">
        <f>LOOKUP(A896,'[2]Collin Seedling for R'!$A$3:$A$51,'[2]Collin Seedling for R'!$T$3:$T$51)</f>
        <v>FS</v>
      </c>
      <c r="M896" s="2" t="str">
        <f>LOOKUP(A896,'[2]Collin Seedling for R'!$A$3:$A$51,'[2]Collin Seedling for R'!$P$3:$P$51)</f>
        <v>Seeded</v>
      </c>
      <c r="N896" s="8">
        <f t="shared" si="13"/>
        <v>9.2200000000000006</v>
      </c>
      <c r="O896" s="2" t="str">
        <f>LOOKUP(H896,[2]plantlist!$A$2:$A$943,[2]plantlist!$B$2:$B$943)</f>
        <v>G</v>
      </c>
    </row>
    <row r="897" spans="1:15" x14ac:dyDescent="0.2">
      <c r="A897" s="7" t="s">
        <v>264</v>
      </c>
      <c r="B897" s="2">
        <v>1997</v>
      </c>
      <c r="C897" s="2" t="s">
        <v>0</v>
      </c>
      <c r="D897" s="2">
        <v>1</v>
      </c>
      <c r="E897" s="2">
        <v>32</v>
      </c>
      <c r="F897" s="2">
        <v>33</v>
      </c>
      <c r="G897" s="2">
        <v>5000</v>
      </c>
      <c r="H897" s="2" t="s">
        <v>114</v>
      </c>
      <c r="I897" s="2" t="s">
        <v>2</v>
      </c>
      <c r="J897" s="2" t="s">
        <v>115</v>
      </c>
      <c r="K897" s="2" t="str">
        <f>LOOKUP(A897,'[2]Collin Seedling for R'!$A$3:$A$51,'[2]Collin Seedling for R'!$R$3:$R$51)</f>
        <v>Mod</v>
      </c>
      <c r="L897" s="2" t="str">
        <f>LOOKUP(A897,'[2]Collin Seedling for R'!$A$3:$A$51,'[2]Collin Seedling for R'!$T$3:$T$51)</f>
        <v>FS</v>
      </c>
      <c r="M897" s="2" t="str">
        <f>LOOKUP(A897,'[2]Collin Seedling for R'!$A$3:$A$51,'[2]Collin Seedling for R'!$P$3:$P$51)</f>
        <v>Seeded</v>
      </c>
      <c r="N897" s="8">
        <f t="shared" si="13"/>
        <v>0.64</v>
      </c>
      <c r="O897" s="2" t="str">
        <f>LOOKUP(H897,[2]plantlist!$A$2:$A$943,[2]plantlist!$B$2:$B$943)</f>
        <v>F</v>
      </c>
    </row>
    <row r="898" spans="1:15" x14ac:dyDescent="0.2">
      <c r="A898" s="7" t="s">
        <v>264</v>
      </c>
      <c r="B898" s="2">
        <v>1997</v>
      </c>
      <c r="C898" s="2" t="s">
        <v>0</v>
      </c>
      <c r="D898" s="2">
        <v>0</v>
      </c>
      <c r="E898" s="2">
        <v>895</v>
      </c>
      <c r="F898" s="2">
        <v>895</v>
      </c>
      <c r="G898" s="2">
        <v>5000</v>
      </c>
      <c r="H898" s="2" t="s">
        <v>370</v>
      </c>
      <c r="I898" s="2" t="s">
        <v>19</v>
      </c>
      <c r="J898" s="2" t="s">
        <v>371</v>
      </c>
      <c r="K898" s="2" t="str">
        <f>LOOKUP(A898,'[2]Collin Seedling for R'!$A$3:$A$51,'[2]Collin Seedling for R'!$R$3:$R$51)</f>
        <v>Mod</v>
      </c>
      <c r="L898" s="2" t="str">
        <f>LOOKUP(A898,'[2]Collin Seedling for R'!$A$3:$A$51,'[2]Collin Seedling for R'!$T$3:$T$51)</f>
        <v>FS</v>
      </c>
      <c r="M898" s="2" t="str">
        <f>LOOKUP(A898,'[2]Collin Seedling for R'!$A$3:$A$51,'[2]Collin Seedling for R'!$P$3:$P$51)</f>
        <v>Seeded</v>
      </c>
      <c r="N898" s="8">
        <f t="shared" ref="N898:N961" si="14">E898/G898*100</f>
        <v>17.899999999999999</v>
      </c>
      <c r="O898" s="2" t="str">
        <f>LOOKUP(H898,[2]plantlist!$A$2:$A$943,[2]plantlist!$B$2:$B$943)</f>
        <v>G</v>
      </c>
    </row>
    <row r="899" spans="1:15" x14ac:dyDescent="0.2">
      <c r="A899" s="7" t="s">
        <v>264</v>
      </c>
      <c r="B899" s="2">
        <v>1997</v>
      </c>
      <c r="C899" s="2" t="s">
        <v>0</v>
      </c>
      <c r="D899" s="2">
        <v>0</v>
      </c>
      <c r="E899" s="2">
        <v>46</v>
      </c>
      <c r="F899" s="2">
        <v>46</v>
      </c>
      <c r="G899" s="2">
        <v>5000</v>
      </c>
      <c r="H899" s="2" t="s">
        <v>368</v>
      </c>
      <c r="I899" s="2" t="s">
        <v>19</v>
      </c>
      <c r="J899" s="2" t="s">
        <v>369</v>
      </c>
      <c r="K899" s="2" t="str">
        <f>LOOKUP(A899,'[2]Collin Seedling for R'!$A$3:$A$51,'[2]Collin Seedling for R'!$R$3:$R$51)</f>
        <v>Mod</v>
      </c>
      <c r="L899" s="2" t="str">
        <f>LOOKUP(A899,'[2]Collin Seedling for R'!$A$3:$A$51,'[2]Collin Seedling for R'!$T$3:$T$51)</f>
        <v>FS</v>
      </c>
      <c r="M899" s="2" t="str">
        <f>LOOKUP(A899,'[2]Collin Seedling for R'!$A$3:$A$51,'[2]Collin Seedling for R'!$P$3:$P$51)</f>
        <v>Seeded</v>
      </c>
      <c r="N899" s="8">
        <f t="shared" si="14"/>
        <v>0.91999999999999993</v>
      </c>
      <c r="O899" s="2" t="str">
        <f>LOOKUP(H899,[2]plantlist!$A$2:$A$943,[2]plantlist!$B$2:$B$943)</f>
        <v>G</v>
      </c>
    </row>
    <row r="900" spans="1:15" x14ac:dyDescent="0.2">
      <c r="A900" s="7" t="s">
        <v>264</v>
      </c>
      <c r="B900" s="2">
        <v>1997</v>
      </c>
      <c r="C900" s="2" t="s">
        <v>0</v>
      </c>
      <c r="D900" s="2">
        <v>0</v>
      </c>
      <c r="E900" s="2">
        <v>221</v>
      </c>
      <c r="F900" s="2">
        <v>221</v>
      </c>
      <c r="G900" s="2">
        <v>5000</v>
      </c>
      <c r="H900" s="2" t="s">
        <v>373</v>
      </c>
      <c r="I900" s="2" t="s">
        <v>2</v>
      </c>
      <c r="J900" s="2" t="s">
        <v>67</v>
      </c>
      <c r="K900" s="2" t="str">
        <f>LOOKUP(A900,'[2]Collin Seedling for R'!$A$3:$A$51,'[2]Collin Seedling for R'!$R$3:$R$51)</f>
        <v>Mod</v>
      </c>
      <c r="L900" s="2" t="str">
        <f>LOOKUP(A900,'[2]Collin Seedling for R'!$A$3:$A$51,'[2]Collin Seedling for R'!$T$3:$T$51)</f>
        <v>FS</v>
      </c>
      <c r="M900" s="2" t="str">
        <f>LOOKUP(A900,'[2]Collin Seedling for R'!$A$3:$A$51,'[2]Collin Seedling for R'!$P$3:$P$51)</f>
        <v>Seeded</v>
      </c>
      <c r="N900" s="8">
        <f t="shared" si="14"/>
        <v>4.42</v>
      </c>
      <c r="O900" s="2" t="str">
        <f>LOOKUP(H900,[2]plantlist!$A$2:$A$943,[2]plantlist!$B$2:$B$943)</f>
        <v>G</v>
      </c>
    </row>
    <row r="901" spans="1:15" x14ac:dyDescent="0.2">
      <c r="A901" s="7" t="s">
        <v>264</v>
      </c>
      <c r="B901" s="2">
        <v>1997</v>
      </c>
      <c r="C901" s="2" t="s">
        <v>0</v>
      </c>
      <c r="D901" s="2">
        <v>0</v>
      </c>
      <c r="E901" s="2">
        <v>115</v>
      </c>
      <c r="F901" s="2">
        <v>115</v>
      </c>
      <c r="G901" s="2">
        <v>5000</v>
      </c>
      <c r="H901" s="2" t="s">
        <v>372</v>
      </c>
      <c r="I901" s="2" t="s">
        <v>2</v>
      </c>
      <c r="J901" s="2" t="s">
        <v>48</v>
      </c>
      <c r="K901" s="2" t="str">
        <f>LOOKUP(A901,'[2]Collin Seedling for R'!$A$3:$A$51,'[2]Collin Seedling for R'!$R$3:$R$51)</f>
        <v>Mod</v>
      </c>
      <c r="L901" s="2" t="str">
        <f>LOOKUP(A901,'[2]Collin Seedling for R'!$A$3:$A$51,'[2]Collin Seedling for R'!$T$3:$T$51)</f>
        <v>FS</v>
      </c>
      <c r="M901" s="2" t="str">
        <f>LOOKUP(A901,'[2]Collin Seedling for R'!$A$3:$A$51,'[2]Collin Seedling for R'!$P$3:$P$51)</f>
        <v>Seeded</v>
      </c>
      <c r="N901" s="8">
        <f t="shared" si="14"/>
        <v>2.2999999999999998</v>
      </c>
      <c r="O901" s="2" t="str">
        <f>LOOKUP(H901,[2]plantlist!$A$2:$A$943,[2]plantlist!$B$2:$B$943)</f>
        <v>G</v>
      </c>
    </row>
    <row r="902" spans="1:15" x14ac:dyDescent="0.2">
      <c r="A902" s="7" t="s">
        <v>264</v>
      </c>
      <c r="B902" s="2">
        <v>1997</v>
      </c>
      <c r="C902" s="2" t="s">
        <v>0</v>
      </c>
      <c r="D902" s="2">
        <v>0</v>
      </c>
      <c r="E902" s="2">
        <v>6</v>
      </c>
      <c r="F902" s="2">
        <v>6</v>
      </c>
      <c r="G902" s="2">
        <v>5000</v>
      </c>
      <c r="H902" s="2" t="s">
        <v>408</v>
      </c>
      <c r="I902" s="2" t="s">
        <v>2</v>
      </c>
      <c r="J902" s="2" t="s">
        <v>409</v>
      </c>
      <c r="K902" s="2" t="str">
        <f>LOOKUP(A902,'[2]Collin Seedling for R'!$A$3:$A$51,'[2]Collin Seedling for R'!$R$3:$R$51)</f>
        <v>Mod</v>
      </c>
      <c r="L902" s="2" t="str">
        <f>LOOKUP(A902,'[2]Collin Seedling for R'!$A$3:$A$51,'[2]Collin Seedling for R'!$T$3:$T$51)</f>
        <v>FS</v>
      </c>
      <c r="M902" s="2" t="str">
        <f>LOOKUP(A902,'[2]Collin Seedling for R'!$A$3:$A$51,'[2]Collin Seedling for R'!$P$3:$P$51)</f>
        <v>Seeded</v>
      </c>
      <c r="N902" s="8">
        <f t="shared" si="14"/>
        <v>0.12</v>
      </c>
      <c r="O902" s="2" t="str">
        <f>LOOKUP(H902,[2]plantlist!$A$2:$A$943,[2]plantlist!$B$2:$B$943)</f>
        <v>G</v>
      </c>
    </row>
    <row r="903" spans="1:15" x14ac:dyDescent="0.2">
      <c r="A903" s="7" t="s">
        <v>264</v>
      </c>
      <c r="B903" s="2">
        <v>1997</v>
      </c>
      <c r="C903" s="2" t="s">
        <v>0</v>
      </c>
      <c r="D903" s="2">
        <v>0</v>
      </c>
      <c r="E903" s="2">
        <v>9</v>
      </c>
      <c r="F903" s="2">
        <v>9</v>
      </c>
      <c r="G903" s="2">
        <v>5000</v>
      </c>
      <c r="H903" s="2" t="s">
        <v>118</v>
      </c>
      <c r="I903" s="2" t="s">
        <v>2</v>
      </c>
      <c r="J903" s="2" t="s">
        <v>119</v>
      </c>
      <c r="K903" s="2" t="str">
        <f>LOOKUP(A903,'[2]Collin Seedling for R'!$A$3:$A$51,'[2]Collin Seedling for R'!$R$3:$R$51)</f>
        <v>Mod</v>
      </c>
      <c r="L903" s="2" t="str">
        <f>LOOKUP(A903,'[2]Collin Seedling for R'!$A$3:$A$51,'[2]Collin Seedling for R'!$T$3:$T$51)</f>
        <v>FS</v>
      </c>
      <c r="M903" s="2" t="str">
        <f>LOOKUP(A903,'[2]Collin Seedling for R'!$A$3:$A$51,'[2]Collin Seedling for R'!$P$3:$P$51)</f>
        <v>Seeded</v>
      </c>
      <c r="N903" s="8">
        <f t="shared" si="14"/>
        <v>0.18</v>
      </c>
      <c r="O903" s="2" t="str">
        <f>LOOKUP(H903,[2]plantlist!$A$2:$A$943,[2]plantlist!$B$2:$B$943)</f>
        <v>F</v>
      </c>
    </row>
    <row r="904" spans="1:15" x14ac:dyDescent="0.2">
      <c r="A904" s="7" t="s">
        <v>264</v>
      </c>
      <c r="B904" s="2">
        <v>1997</v>
      </c>
      <c r="C904" s="2" t="s">
        <v>0</v>
      </c>
      <c r="D904" s="2">
        <v>0</v>
      </c>
      <c r="E904" s="2">
        <v>13</v>
      </c>
      <c r="F904" s="2">
        <v>13</v>
      </c>
      <c r="G904" s="2">
        <v>5000</v>
      </c>
      <c r="H904" s="2" t="s">
        <v>70</v>
      </c>
      <c r="I904" s="2" t="s">
        <v>2</v>
      </c>
      <c r="J904" s="2" t="s">
        <v>71</v>
      </c>
      <c r="K904" s="2" t="str">
        <f>LOOKUP(A904,'[2]Collin Seedling for R'!$A$3:$A$51,'[2]Collin Seedling for R'!$R$3:$R$51)</f>
        <v>Mod</v>
      </c>
      <c r="L904" s="2" t="str">
        <f>LOOKUP(A904,'[2]Collin Seedling for R'!$A$3:$A$51,'[2]Collin Seedling for R'!$T$3:$T$51)</f>
        <v>FS</v>
      </c>
      <c r="M904" s="2" t="str">
        <f>LOOKUP(A904,'[2]Collin Seedling for R'!$A$3:$A$51,'[2]Collin Seedling for R'!$P$3:$P$51)</f>
        <v>Seeded</v>
      </c>
      <c r="N904" s="8">
        <f t="shared" si="14"/>
        <v>0.26</v>
      </c>
      <c r="O904" s="2" t="str">
        <f>LOOKUP(H904,[2]plantlist!$A$2:$A$943,[2]plantlist!$B$2:$B$943)</f>
        <v>F</v>
      </c>
    </row>
    <row r="905" spans="1:15" x14ac:dyDescent="0.2">
      <c r="A905" s="7" t="s">
        <v>264</v>
      </c>
      <c r="B905" s="2">
        <v>1997</v>
      </c>
      <c r="C905" s="2" t="s">
        <v>0</v>
      </c>
      <c r="D905" s="2">
        <v>0</v>
      </c>
      <c r="E905" s="2">
        <v>3</v>
      </c>
      <c r="F905" s="2">
        <v>3</v>
      </c>
      <c r="G905" s="2">
        <v>5000</v>
      </c>
      <c r="H905" s="2" t="s">
        <v>378</v>
      </c>
      <c r="I905" s="2" t="s">
        <v>2</v>
      </c>
      <c r="J905" s="2" t="s">
        <v>379</v>
      </c>
      <c r="K905" s="2" t="str">
        <f>LOOKUP(A905,'[2]Collin Seedling for R'!$A$3:$A$51,'[2]Collin Seedling for R'!$R$3:$R$51)</f>
        <v>Mod</v>
      </c>
      <c r="L905" s="2" t="str">
        <f>LOOKUP(A905,'[2]Collin Seedling for R'!$A$3:$A$51,'[2]Collin Seedling for R'!$T$3:$T$51)</f>
        <v>FS</v>
      </c>
      <c r="M905" s="2" t="str">
        <f>LOOKUP(A905,'[2]Collin Seedling for R'!$A$3:$A$51,'[2]Collin Seedling for R'!$P$3:$P$51)</f>
        <v>Seeded</v>
      </c>
      <c r="N905" s="8">
        <f t="shared" si="14"/>
        <v>0.06</v>
      </c>
      <c r="O905" s="2" t="str">
        <f>LOOKUP(H905,[2]plantlist!$A$2:$A$943,[2]plantlist!$B$2:$B$943)</f>
        <v>F</v>
      </c>
    </row>
    <row r="906" spans="1:15" x14ac:dyDescent="0.2">
      <c r="A906" s="7" t="s">
        <v>264</v>
      </c>
      <c r="B906" s="2">
        <v>1997</v>
      </c>
      <c r="C906" s="2" t="s">
        <v>0</v>
      </c>
      <c r="D906" s="2">
        <v>0</v>
      </c>
      <c r="E906" s="2">
        <v>57</v>
      </c>
      <c r="F906" s="2">
        <v>57</v>
      </c>
      <c r="G906" s="2">
        <v>5000</v>
      </c>
      <c r="H906" s="2" t="s">
        <v>25</v>
      </c>
      <c r="I906" s="2" t="s">
        <v>2</v>
      </c>
      <c r="J906" s="2" t="s">
        <v>26</v>
      </c>
      <c r="K906" s="2" t="str">
        <f>LOOKUP(A906,'[2]Collin Seedling for R'!$A$3:$A$51,'[2]Collin Seedling for R'!$R$3:$R$51)</f>
        <v>Mod</v>
      </c>
      <c r="L906" s="2" t="str">
        <f>LOOKUP(A906,'[2]Collin Seedling for R'!$A$3:$A$51,'[2]Collin Seedling for R'!$T$3:$T$51)</f>
        <v>FS</v>
      </c>
      <c r="M906" s="2" t="str">
        <f>LOOKUP(A906,'[2]Collin Seedling for R'!$A$3:$A$51,'[2]Collin Seedling for R'!$P$3:$P$51)</f>
        <v>Seeded</v>
      </c>
      <c r="N906" s="8">
        <f t="shared" si="14"/>
        <v>1.1400000000000001</v>
      </c>
      <c r="O906" s="2" t="str">
        <f>LOOKUP(H906,[2]plantlist!$A$2:$A$943,[2]plantlist!$B$2:$B$943)</f>
        <v>F</v>
      </c>
    </row>
    <row r="907" spans="1:15" x14ac:dyDescent="0.2">
      <c r="A907" s="7" t="s">
        <v>264</v>
      </c>
      <c r="B907" s="2">
        <v>1997</v>
      </c>
      <c r="C907" s="2" t="s">
        <v>0</v>
      </c>
      <c r="D907" s="2">
        <v>0</v>
      </c>
      <c r="E907" s="2">
        <v>11</v>
      </c>
      <c r="F907" s="2">
        <v>11</v>
      </c>
      <c r="G907" s="2">
        <v>5000</v>
      </c>
      <c r="H907" s="2" t="s">
        <v>182</v>
      </c>
      <c r="I907" s="2" t="s">
        <v>2</v>
      </c>
      <c r="J907" s="2" t="s">
        <v>183</v>
      </c>
      <c r="K907" s="2" t="str">
        <f>LOOKUP(A907,'[2]Collin Seedling for R'!$A$3:$A$51,'[2]Collin Seedling for R'!$R$3:$R$51)</f>
        <v>Mod</v>
      </c>
      <c r="L907" s="2" t="str">
        <f>LOOKUP(A907,'[2]Collin Seedling for R'!$A$3:$A$51,'[2]Collin Seedling for R'!$T$3:$T$51)</f>
        <v>FS</v>
      </c>
      <c r="M907" s="2" t="str">
        <f>LOOKUP(A907,'[2]Collin Seedling for R'!$A$3:$A$51,'[2]Collin Seedling for R'!$P$3:$P$51)</f>
        <v>Seeded</v>
      </c>
      <c r="N907" s="8">
        <f t="shared" si="14"/>
        <v>0.22</v>
      </c>
      <c r="O907" s="2" t="s">
        <v>244</v>
      </c>
    </row>
    <row r="908" spans="1:15" x14ac:dyDescent="0.2">
      <c r="A908" s="7" t="s">
        <v>264</v>
      </c>
      <c r="B908" s="2">
        <v>1997</v>
      </c>
      <c r="C908" s="2" t="s">
        <v>0</v>
      </c>
      <c r="D908" s="2">
        <v>0</v>
      </c>
      <c r="E908" s="2">
        <v>9</v>
      </c>
      <c r="F908" s="2">
        <v>9</v>
      </c>
      <c r="G908" s="2">
        <v>5000</v>
      </c>
      <c r="H908" s="2" t="s">
        <v>414</v>
      </c>
      <c r="I908" s="2" t="s">
        <v>2</v>
      </c>
      <c r="J908" s="2" t="s">
        <v>415</v>
      </c>
      <c r="K908" s="2" t="str">
        <f>LOOKUP(A908,'[2]Collin Seedling for R'!$A$3:$A$51,'[2]Collin Seedling for R'!$R$3:$R$51)</f>
        <v>Mod</v>
      </c>
      <c r="L908" s="2" t="str">
        <f>LOOKUP(A908,'[2]Collin Seedling for R'!$A$3:$A$51,'[2]Collin Seedling for R'!$T$3:$T$51)</f>
        <v>FS</v>
      </c>
      <c r="M908" s="2" t="str">
        <f>LOOKUP(A908,'[2]Collin Seedling for R'!$A$3:$A$51,'[2]Collin Seedling for R'!$P$3:$P$51)</f>
        <v>Seeded</v>
      </c>
      <c r="N908" s="8">
        <f t="shared" si="14"/>
        <v>0.18</v>
      </c>
      <c r="O908" s="2" t="str">
        <f>LOOKUP(H908,[2]plantlist!$A$2:$A$943,[2]plantlist!$B$2:$B$943)</f>
        <v>F</v>
      </c>
    </row>
    <row r="909" spans="1:15" x14ac:dyDescent="0.2">
      <c r="A909" s="7" t="s">
        <v>264</v>
      </c>
      <c r="B909" s="2">
        <v>1997</v>
      </c>
      <c r="C909" s="2" t="s">
        <v>0</v>
      </c>
      <c r="D909" s="2">
        <v>0</v>
      </c>
      <c r="E909" s="2">
        <v>3</v>
      </c>
      <c r="F909" s="2">
        <v>3</v>
      </c>
      <c r="G909" s="2">
        <v>5000</v>
      </c>
      <c r="H909" s="2" t="s">
        <v>150</v>
      </c>
      <c r="I909" s="2" t="s">
        <v>19</v>
      </c>
      <c r="J909" s="2" t="s">
        <v>151</v>
      </c>
      <c r="K909" s="2" t="str">
        <f>LOOKUP(A909,'[2]Collin Seedling for R'!$A$3:$A$51,'[2]Collin Seedling for R'!$R$3:$R$51)</f>
        <v>Mod</v>
      </c>
      <c r="L909" s="2" t="str">
        <f>LOOKUP(A909,'[2]Collin Seedling for R'!$A$3:$A$51,'[2]Collin Seedling for R'!$T$3:$T$51)</f>
        <v>FS</v>
      </c>
      <c r="M909" s="2" t="str">
        <f>LOOKUP(A909,'[2]Collin Seedling for R'!$A$3:$A$51,'[2]Collin Seedling for R'!$P$3:$P$51)</f>
        <v>Seeded</v>
      </c>
      <c r="N909" s="8">
        <f t="shared" si="14"/>
        <v>0.06</v>
      </c>
      <c r="O909" s="2" t="str">
        <f>LOOKUP(H909,[2]plantlist!$A$2:$A$943,[2]plantlist!$B$2:$B$943)</f>
        <v>G</v>
      </c>
    </row>
    <row r="910" spans="1:15" x14ac:dyDescent="0.2">
      <c r="A910" s="7" t="s">
        <v>264</v>
      </c>
      <c r="B910" s="2">
        <v>1997</v>
      </c>
      <c r="C910" s="2" t="s">
        <v>0</v>
      </c>
      <c r="D910" s="2">
        <v>0</v>
      </c>
      <c r="E910" s="2">
        <v>39</v>
      </c>
      <c r="F910" s="2">
        <v>39</v>
      </c>
      <c r="G910" s="2">
        <v>5000</v>
      </c>
      <c r="H910" s="2" t="s">
        <v>66</v>
      </c>
      <c r="I910" s="2" t="s">
        <v>2</v>
      </c>
      <c r="J910" s="2" t="s">
        <v>67</v>
      </c>
      <c r="K910" s="2" t="str">
        <f>LOOKUP(A910,'[2]Collin Seedling for R'!$A$3:$A$51,'[2]Collin Seedling for R'!$R$3:$R$51)</f>
        <v>Mod</v>
      </c>
      <c r="L910" s="2" t="str">
        <f>LOOKUP(A910,'[2]Collin Seedling for R'!$A$3:$A$51,'[2]Collin Seedling for R'!$T$3:$T$51)</f>
        <v>FS</v>
      </c>
      <c r="M910" s="2" t="str">
        <f>LOOKUP(A910,'[2]Collin Seedling for R'!$A$3:$A$51,'[2]Collin Seedling for R'!$P$3:$P$51)</f>
        <v>Seeded</v>
      </c>
      <c r="N910" s="8">
        <f t="shared" si="14"/>
        <v>0.77999999999999992</v>
      </c>
      <c r="O910" s="2" t="str">
        <f>LOOKUP(H910,[2]plantlist!$A$2:$A$943,[2]plantlist!$B$2:$B$943)</f>
        <v>G</v>
      </c>
    </row>
    <row r="911" spans="1:15" x14ac:dyDescent="0.2">
      <c r="A911" s="7" t="s">
        <v>264</v>
      </c>
      <c r="B911" s="2">
        <v>1997</v>
      </c>
      <c r="C911" s="2" t="s">
        <v>0</v>
      </c>
      <c r="D911" s="2">
        <v>0</v>
      </c>
      <c r="E911" s="2">
        <v>12</v>
      </c>
      <c r="F911" s="2">
        <v>12</v>
      </c>
      <c r="G911" s="2">
        <v>5000</v>
      </c>
      <c r="H911" s="2" t="s">
        <v>82</v>
      </c>
      <c r="I911" s="2" t="s">
        <v>2</v>
      </c>
      <c r="J911" s="2" t="s">
        <v>83</v>
      </c>
      <c r="K911" s="2" t="str">
        <f>LOOKUP(A911,'[2]Collin Seedling for R'!$A$3:$A$51,'[2]Collin Seedling for R'!$R$3:$R$51)</f>
        <v>Mod</v>
      </c>
      <c r="L911" s="2" t="str">
        <f>LOOKUP(A911,'[2]Collin Seedling for R'!$A$3:$A$51,'[2]Collin Seedling for R'!$T$3:$T$51)</f>
        <v>FS</v>
      </c>
      <c r="M911" s="2" t="str">
        <f>LOOKUP(A911,'[2]Collin Seedling for R'!$A$3:$A$51,'[2]Collin Seedling for R'!$P$3:$P$51)</f>
        <v>Seeded</v>
      </c>
      <c r="N911" s="8">
        <f t="shared" si="14"/>
        <v>0.24</v>
      </c>
      <c r="O911" s="2" t="str">
        <f>LOOKUP(H911,[2]plantlist!$A$2:$A$943,[2]plantlist!$B$2:$B$943)</f>
        <v>F</v>
      </c>
    </row>
    <row r="912" spans="1:15" x14ac:dyDescent="0.2">
      <c r="A912" s="7" t="s">
        <v>264</v>
      </c>
      <c r="B912" s="2">
        <v>1997</v>
      </c>
      <c r="C912" s="2" t="s">
        <v>0</v>
      </c>
      <c r="D912" s="2">
        <v>0</v>
      </c>
      <c r="E912" s="2">
        <v>13</v>
      </c>
      <c r="F912" s="2">
        <v>13</v>
      </c>
      <c r="G912" s="2">
        <v>5000</v>
      </c>
      <c r="H912" s="2" t="s">
        <v>68</v>
      </c>
      <c r="I912" s="2" t="s">
        <v>2</v>
      </c>
      <c r="J912" s="2" t="s">
        <v>69</v>
      </c>
      <c r="K912" s="2" t="str">
        <f>LOOKUP(A912,'[2]Collin Seedling for R'!$A$3:$A$51,'[2]Collin Seedling for R'!$R$3:$R$51)</f>
        <v>Mod</v>
      </c>
      <c r="L912" s="2" t="str">
        <f>LOOKUP(A912,'[2]Collin Seedling for R'!$A$3:$A$51,'[2]Collin Seedling for R'!$T$3:$T$51)</f>
        <v>FS</v>
      </c>
      <c r="M912" s="2" t="str">
        <f>LOOKUP(A912,'[2]Collin Seedling for R'!$A$3:$A$51,'[2]Collin Seedling for R'!$P$3:$P$51)</f>
        <v>Seeded</v>
      </c>
      <c r="N912" s="8">
        <f t="shared" si="14"/>
        <v>0.26</v>
      </c>
      <c r="O912" s="2" t="str">
        <f>LOOKUP(H912,[2]plantlist!$A$2:$A$943,[2]plantlist!$B$2:$B$943)</f>
        <v>G</v>
      </c>
    </row>
    <row r="913" spans="1:15" x14ac:dyDescent="0.2">
      <c r="A913" s="7" t="s">
        <v>264</v>
      </c>
      <c r="B913" s="2">
        <v>1998</v>
      </c>
      <c r="C913" s="2" t="s">
        <v>0</v>
      </c>
      <c r="D913" s="2">
        <v>3323</v>
      </c>
      <c r="E913" s="2">
        <v>0</v>
      </c>
      <c r="F913" s="2">
        <v>3323</v>
      </c>
      <c r="G913" s="2">
        <v>5000</v>
      </c>
      <c r="H913" s="2" t="s">
        <v>6</v>
      </c>
      <c r="I913" s="2" t="s">
        <v>2</v>
      </c>
      <c r="J913" s="2" t="s">
        <v>7</v>
      </c>
      <c r="K913" s="2" t="str">
        <f>LOOKUP(A913,'[2]Collin Seedling for R'!$A$3:$A$51,'[2]Collin Seedling for R'!$R$3:$R$51)</f>
        <v>Mod</v>
      </c>
      <c r="L913" s="2" t="str">
        <f>LOOKUP(A913,'[2]Collin Seedling for R'!$A$3:$A$51,'[2]Collin Seedling for R'!$T$3:$T$51)</f>
        <v>FS</v>
      </c>
      <c r="M913" s="2" t="str">
        <f>LOOKUP(A913,'[2]Collin Seedling for R'!$A$3:$A$51,'[2]Collin Seedling for R'!$P$3:$P$51)</f>
        <v>Seeded</v>
      </c>
      <c r="N913" s="8">
        <f t="shared" si="14"/>
        <v>0</v>
      </c>
      <c r="O913" s="2" t="str">
        <f>LOOKUP(H913,[2]plantlist!$A$2:$A$943,[2]plantlist!$B$2:$B$943)</f>
        <v>L</v>
      </c>
    </row>
    <row r="914" spans="1:15" x14ac:dyDescent="0.2">
      <c r="A914" s="7" t="s">
        <v>264</v>
      </c>
      <c r="B914" s="2">
        <v>1998</v>
      </c>
      <c r="C914" s="2" t="s">
        <v>0</v>
      </c>
      <c r="D914" s="2">
        <v>778</v>
      </c>
      <c r="E914" s="2">
        <v>0</v>
      </c>
      <c r="F914" s="2">
        <v>778</v>
      </c>
      <c r="G914" s="2">
        <v>5000</v>
      </c>
      <c r="H914" s="2" t="s">
        <v>53</v>
      </c>
      <c r="I914" s="2" t="s">
        <v>2</v>
      </c>
      <c r="J914" s="2" t="s">
        <v>54</v>
      </c>
      <c r="K914" s="2" t="str">
        <f>LOOKUP(A914,'[2]Collin Seedling for R'!$A$3:$A$51,'[2]Collin Seedling for R'!$R$3:$R$51)</f>
        <v>Mod</v>
      </c>
      <c r="L914" s="2" t="str">
        <f>LOOKUP(A914,'[2]Collin Seedling for R'!$A$3:$A$51,'[2]Collin Seedling for R'!$T$3:$T$51)</f>
        <v>FS</v>
      </c>
      <c r="M914" s="2" t="str">
        <f>LOOKUP(A914,'[2]Collin Seedling for R'!$A$3:$A$51,'[2]Collin Seedling for R'!$P$3:$P$51)</f>
        <v>Seeded</v>
      </c>
      <c r="N914" s="8">
        <f t="shared" si="14"/>
        <v>0</v>
      </c>
      <c r="O914" s="2" t="str">
        <f>LOOKUP(H914,[2]plantlist!$A$2:$A$943,[2]plantlist!$B$2:$B$943)</f>
        <v>C</v>
      </c>
    </row>
    <row r="915" spans="1:15" x14ac:dyDescent="0.2">
      <c r="A915" s="7" t="s">
        <v>264</v>
      </c>
      <c r="B915" s="2">
        <v>1998</v>
      </c>
      <c r="C915" s="2" t="s">
        <v>0</v>
      </c>
      <c r="D915" s="2">
        <v>335</v>
      </c>
      <c r="E915" s="2">
        <v>109</v>
      </c>
      <c r="F915" s="2">
        <v>444</v>
      </c>
      <c r="G915" s="2">
        <v>5000</v>
      </c>
      <c r="H915" s="2" t="s">
        <v>248</v>
      </c>
      <c r="I915" s="2" t="s">
        <v>2</v>
      </c>
      <c r="J915" s="2" t="s">
        <v>249</v>
      </c>
      <c r="K915" s="2" t="str">
        <f>LOOKUP(A915,'[2]Collin Seedling for R'!$A$3:$A$51,'[2]Collin Seedling for R'!$R$3:$R$51)</f>
        <v>Mod</v>
      </c>
      <c r="L915" s="2" t="str">
        <f>LOOKUP(A915,'[2]Collin Seedling for R'!$A$3:$A$51,'[2]Collin Seedling for R'!$T$3:$T$51)</f>
        <v>FS</v>
      </c>
      <c r="M915" s="2" t="str">
        <f>LOOKUP(A915,'[2]Collin Seedling for R'!$A$3:$A$51,'[2]Collin Seedling for R'!$P$3:$P$51)</f>
        <v>Seeded</v>
      </c>
      <c r="N915" s="8">
        <f t="shared" si="14"/>
        <v>2.1800000000000002</v>
      </c>
      <c r="O915" s="2" t="str">
        <f>LOOKUP(H915,[2]plantlist!$A$2:$A$943,[2]plantlist!$B$2:$B$943)</f>
        <v>G</v>
      </c>
    </row>
    <row r="916" spans="1:15" x14ac:dyDescent="0.2">
      <c r="A916" s="7" t="s">
        <v>264</v>
      </c>
      <c r="B916" s="2">
        <v>1998</v>
      </c>
      <c r="C916" s="2" t="s">
        <v>0</v>
      </c>
      <c r="D916" s="2">
        <v>296</v>
      </c>
      <c r="E916" s="2">
        <v>0</v>
      </c>
      <c r="F916" s="2">
        <v>296</v>
      </c>
      <c r="G916" s="2">
        <v>5000</v>
      </c>
      <c r="H916" s="2" t="s">
        <v>278</v>
      </c>
      <c r="I916" s="2" t="s">
        <v>2</v>
      </c>
      <c r="J916" s="2" t="s">
        <v>279</v>
      </c>
      <c r="K916" s="2" t="str">
        <f>LOOKUP(A916,'[2]Collin Seedling for R'!$A$3:$A$51,'[2]Collin Seedling for R'!$R$3:$R$51)</f>
        <v>Mod</v>
      </c>
      <c r="L916" s="2" t="str">
        <f>LOOKUP(A916,'[2]Collin Seedling for R'!$A$3:$A$51,'[2]Collin Seedling for R'!$T$3:$T$51)</f>
        <v>FS</v>
      </c>
      <c r="M916" s="2" t="str">
        <f>LOOKUP(A916,'[2]Collin Seedling for R'!$A$3:$A$51,'[2]Collin Seedling for R'!$P$3:$P$51)</f>
        <v>Seeded</v>
      </c>
      <c r="N916" s="8">
        <f t="shared" si="14"/>
        <v>0</v>
      </c>
      <c r="O916" s="2" t="str">
        <f>LOOKUP(H916,[2]plantlist!$A$2:$A$943,[2]plantlist!$B$2:$B$943)</f>
        <v>B</v>
      </c>
    </row>
    <row r="917" spans="1:15" x14ac:dyDescent="0.2">
      <c r="A917" s="7" t="s">
        <v>264</v>
      </c>
      <c r="B917" s="2">
        <v>1998</v>
      </c>
      <c r="C917" s="2" t="s">
        <v>0</v>
      </c>
      <c r="D917" s="2">
        <v>129</v>
      </c>
      <c r="E917" s="2">
        <v>0</v>
      </c>
      <c r="F917" s="2">
        <v>129</v>
      </c>
      <c r="G917" s="2">
        <v>5000</v>
      </c>
      <c r="H917" s="2" t="s">
        <v>41</v>
      </c>
      <c r="I917" s="2" t="s">
        <v>2</v>
      </c>
      <c r="J917" s="2" t="s">
        <v>42</v>
      </c>
      <c r="K917" s="2" t="str">
        <f>LOOKUP(A917,'[2]Collin Seedling for R'!$A$3:$A$51,'[2]Collin Seedling for R'!$R$3:$R$51)</f>
        <v>Mod</v>
      </c>
      <c r="L917" s="2" t="str">
        <f>LOOKUP(A917,'[2]Collin Seedling for R'!$A$3:$A$51,'[2]Collin Seedling for R'!$T$3:$T$51)</f>
        <v>FS</v>
      </c>
      <c r="M917" s="2" t="str">
        <f>LOOKUP(A917,'[2]Collin Seedling for R'!$A$3:$A$51,'[2]Collin Seedling for R'!$P$3:$P$51)</f>
        <v>Seeded</v>
      </c>
      <c r="N917" s="8">
        <f t="shared" si="14"/>
        <v>0</v>
      </c>
      <c r="O917" s="2" t="str">
        <f>LOOKUP(H917,[2]plantlist!$A$2:$A$943,[2]plantlist!$B$2:$B$943)</f>
        <v>B</v>
      </c>
    </row>
    <row r="918" spans="1:15" x14ac:dyDescent="0.2">
      <c r="A918" s="7" t="s">
        <v>264</v>
      </c>
      <c r="B918" s="2">
        <v>1998</v>
      </c>
      <c r="C918" s="2" t="s">
        <v>0</v>
      </c>
      <c r="D918" s="2">
        <v>65</v>
      </c>
      <c r="E918" s="2">
        <v>20</v>
      </c>
      <c r="F918" s="2">
        <v>85</v>
      </c>
      <c r="G918" s="2">
        <v>5000</v>
      </c>
      <c r="H918" s="2" t="s">
        <v>10</v>
      </c>
      <c r="I918" s="2" t="s">
        <v>2</v>
      </c>
      <c r="J918" s="2" t="s">
        <v>11</v>
      </c>
      <c r="K918" s="2" t="str">
        <f>LOOKUP(A918,'[2]Collin Seedling for R'!$A$3:$A$51,'[2]Collin Seedling for R'!$R$3:$R$51)</f>
        <v>Mod</v>
      </c>
      <c r="L918" s="2" t="str">
        <f>LOOKUP(A918,'[2]Collin Seedling for R'!$A$3:$A$51,'[2]Collin Seedling for R'!$T$3:$T$51)</f>
        <v>FS</v>
      </c>
      <c r="M918" s="2" t="str">
        <f>LOOKUP(A918,'[2]Collin Seedling for R'!$A$3:$A$51,'[2]Collin Seedling for R'!$P$3:$P$51)</f>
        <v>Seeded</v>
      </c>
      <c r="N918" s="8">
        <f t="shared" si="14"/>
        <v>0.4</v>
      </c>
      <c r="O918" s="2" t="str">
        <f>LOOKUP(H918,[2]plantlist!$A$2:$A$943,[2]plantlist!$B$2:$B$943)</f>
        <v>L</v>
      </c>
    </row>
    <row r="919" spans="1:15" x14ac:dyDescent="0.2">
      <c r="A919" s="7" t="s">
        <v>264</v>
      </c>
      <c r="B919" s="2">
        <v>1998</v>
      </c>
      <c r="C919" s="2" t="s">
        <v>0</v>
      </c>
      <c r="D919" s="2">
        <v>30</v>
      </c>
      <c r="E919" s="2">
        <v>420</v>
      </c>
      <c r="F919" s="2">
        <v>450</v>
      </c>
      <c r="G919" s="2">
        <v>5000</v>
      </c>
      <c r="H919" s="2" t="s">
        <v>372</v>
      </c>
      <c r="I919" s="2" t="s">
        <v>2</v>
      </c>
      <c r="J919" s="2" t="s">
        <v>48</v>
      </c>
      <c r="K919" s="2" t="str">
        <f>LOOKUP(A919,'[2]Collin Seedling for R'!$A$3:$A$51,'[2]Collin Seedling for R'!$R$3:$R$51)</f>
        <v>Mod</v>
      </c>
      <c r="L919" s="2" t="str">
        <f>LOOKUP(A919,'[2]Collin Seedling for R'!$A$3:$A$51,'[2]Collin Seedling for R'!$T$3:$T$51)</f>
        <v>FS</v>
      </c>
      <c r="M919" s="2" t="str">
        <f>LOOKUP(A919,'[2]Collin Seedling for R'!$A$3:$A$51,'[2]Collin Seedling for R'!$P$3:$P$51)</f>
        <v>Seeded</v>
      </c>
      <c r="N919" s="8">
        <f t="shared" si="14"/>
        <v>8.4</v>
      </c>
      <c r="O919" s="2" t="str">
        <f>LOOKUP(H919,[2]plantlist!$A$2:$A$943,[2]plantlist!$B$2:$B$943)</f>
        <v>G</v>
      </c>
    </row>
    <row r="920" spans="1:15" x14ac:dyDescent="0.2">
      <c r="A920" s="7" t="s">
        <v>264</v>
      </c>
      <c r="B920" s="2">
        <v>1998</v>
      </c>
      <c r="C920" s="2" t="s">
        <v>0</v>
      </c>
      <c r="D920" s="2">
        <v>17</v>
      </c>
      <c r="E920" s="2">
        <v>504</v>
      </c>
      <c r="F920" s="2">
        <v>521</v>
      </c>
      <c r="G920" s="2">
        <v>5000</v>
      </c>
      <c r="H920" s="2" t="s">
        <v>368</v>
      </c>
      <c r="I920" s="2" t="s">
        <v>2</v>
      </c>
      <c r="J920" s="2" t="s">
        <v>369</v>
      </c>
      <c r="K920" s="2" t="str">
        <f>LOOKUP(A920,'[2]Collin Seedling for R'!$A$3:$A$51,'[2]Collin Seedling for R'!$R$3:$R$51)</f>
        <v>Mod</v>
      </c>
      <c r="L920" s="2" t="str">
        <f>LOOKUP(A920,'[2]Collin Seedling for R'!$A$3:$A$51,'[2]Collin Seedling for R'!$T$3:$T$51)</f>
        <v>FS</v>
      </c>
      <c r="M920" s="2" t="str">
        <f>LOOKUP(A920,'[2]Collin Seedling for R'!$A$3:$A$51,'[2]Collin Seedling for R'!$P$3:$P$51)</f>
        <v>Seeded</v>
      </c>
      <c r="N920" s="8">
        <f t="shared" si="14"/>
        <v>10.08</v>
      </c>
      <c r="O920" s="2" t="str">
        <f>LOOKUP(H920,[2]plantlist!$A$2:$A$943,[2]plantlist!$B$2:$B$943)</f>
        <v>G</v>
      </c>
    </row>
    <row r="921" spans="1:15" x14ac:dyDescent="0.2">
      <c r="A921" s="7" t="s">
        <v>264</v>
      </c>
      <c r="B921" s="2">
        <v>1998</v>
      </c>
      <c r="C921" s="2" t="s">
        <v>0</v>
      </c>
      <c r="D921" s="2">
        <v>11</v>
      </c>
      <c r="E921" s="2">
        <v>58</v>
      </c>
      <c r="F921" s="2">
        <v>69</v>
      </c>
      <c r="G921" s="2">
        <v>5000</v>
      </c>
      <c r="H921" s="2" t="s">
        <v>12</v>
      </c>
      <c r="I921" s="2" t="s">
        <v>2</v>
      </c>
      <c r="J921" s="2" t="s">
        <v>13</v>
      </c>
      <c r="K921" s="2" t="str">
        <f>LOOKUP(A921,'[2]Collin Seedling for R'!$A$3:$A$51,'[2]Collin Seedling for R'!$R$3:$R$51)</f>
        <v>Mod</v>
      </c>
      <c r="L921" s="2" t="str">
        <f>LOOKUP(A921,'[2]Collin Seedling for R'!$A$3:$A$51,'[2]Collin Seedling for R'!$T$3:$T$51)</f>
        <v>FS</v>
      </c>
      <c r="M921" s="2" t="str">
        <f>LOOKUP(A921,'[2]Collin Seedling for R'!$A$3:$A$51,'[2]Collin Seedling for R'!$P$3:$P$51)</f>
        <v>Seeded</v>
      </c>
      <c r="N921" s="8">
        <f t="shared" si="14"/>
        <v>1.1599999999999999</v>
      </c>
      <c r="O921" s="2" t="str">
        <f>LOOKUP(H921,[2]plantlist!$A$2:$A$943,[2]plantlist!$B$2:$B$943)</f>
        <v>G</v>
      </c>
    </row>
    <row r="922" spans="1:15" x14ac:dyDescent="0.2">
      <c r="A922" s="7" t="s">
        <v>264</v>
      </c>
      <c r="B922" s="2">
        <v>1998</v>
      </c>
      <c r="C922" s="2" t="s">
        <v>0</v>
      </c>
      <c r="D922" s="2">
        <v>4</v>
      </c>
      <c r="E922" s="2">
        <v>68</v>
      </c>
      <c r="F922" s="2">
        <v>72</v>
      </c>
      <c r="G922" s="2">
        <v>5000</v>
      </c>
      <c r="H922" s="2" t="s">
        <v>114</v>
      </c>
      <c r="I922" s="2" t="s">
        <v>2</v>
      </c>
      <c r="J922" s="2" t="s">
        <v>115</v>
      </c>
      <c r="K922" s="2" t="str">
        <f>LOOKUP(A922,'[2]Collin Seedling for R'!$A$3:$A$51,'[2]Collin Seedling for R'!$R$3:$R$51)</f>
        <v>Mod</v>
      </c>
      <c r="L922" s="2" t="str">
        <f>LOOKUP(A922,'[2]Collin Seedling for R'!$A$3:$A$51,'[2]Collin Seedling for R'!$T$3:$T$51)</f>
        <v>FS</v>
      </c>
      <c r="M922" s="2" t="str">
        <f>LOOKUP(A922,'[2]Collin Seedling for R'!$A$3:$A$51,'[2]Collin Seedling for R'!$P$3:$P$51)</f>
        <v>Seeded</v>
      </c>
      <c r="N922" s="8">
        <f t="shared" si="14"/>
        <v>1.3599999999999999</v>
      </c>
      <c r="O922" s="2" t="str">
        <f>LOOKUP(H922,[2]plantlist!$A$2:$A$943,[2]plantlist!$B$2:$B$943)</f>
        <v>F</v>
      </c>
    </row>
    <row r="923" spans="1:15" x14ac:dyDescent="0.2">
      <c r="A923" s="7" t="s">
        <v>264</v>
      </c>
      <c r="B923" s="2">
        <v>1998</v>
      </c>
      <c r="C923" s="2" t="s">
        <v>0</v>
      </c>
      <c r="D923" s="2">
        <v>3</v>
      </c>
      <c r="E923" s="2">
        <v>20</v>
      </c>
      <c r="F923" s="2">
        <v>23</v>
      </c>
      <c r="G923" s="2">
        <v>5000</v>
      </c>
      <c r="H923" s="2" t="s">
        <v>408</v>
      </c>
      <c r="I923" s="2" t="s">
        <v>2</v>
      </c>
      <c r="J923" s="2" t="s">
        <v>409</v>
      </c>
      <c r="K923" s="2" t="str">
        <f>LOOKUP(A923,'[2]Collin Seedling for R'!$A$3:$A$51,'[2]Collin Seedling for R'!$R$3:$R$51)</f>
        <v>Mod</v>
      </c>
      <c r="L923" s="2" t="str">
        <f>LOOKUP(A923,'[2]Collin Seedling for R'!$A$3:$A$51,'[2]Collin Seedling for R'!$T$3:$T$51)</f>
        <v>FS</v>
      </c>
      <c r="M923" s="2" t="str">
        <f>LOOKUP(A923,'[2]Collin Seedling for R'!$A$3:$A$51,'[2]Collin Seedling for R'!$P$3:$P$51)</f>
        <v>Seeded</v>
      </c>
      <c r="N923" s="8">
        <f t="shared" si="14"/>
        <v>0.4</v>
      </c>
      <c r="O923" s="2" t="str">
        <f>LOOKUP(H923,[2]plantlist!$A$2:$A$943,[2]plantlist!$B$2:$B$943)</f>
        <v>G</v>
      </c>
    </row>
    <row r="924" spans="1:15" x14ac:dyDescent="0.2">
      <c r="A924" s="7" t="s">
        <v>264</v>
      </c>
      <c r="B924" s="2">
        <v>1998</v>
      </c>
      <c r="C924" s="2" t="s">
        <v>0</v>
      </c>
      <c r="D924" s="2">
        <v>2</v>
      </c>
      <c r="E924" s="2">
        <v>12</v>
      </c>
      <c r="F924" s="2">
        <v>14</v>
      </c>
      <c r="G924" s="2">
        <v>5000</v>
      </c>
      <c r="H924" s="2" t="s">
        <v>82</v>
      </c>
      <c r="I924" s="2" t="s">
        <v>2</v>
      </c>
      <c r="J924" s="2" t="s">
        <v>83</v>
      </c>
      <c r="K924" s="2" t="str">
        <f>LOOKUP(A924,'[2]Collin Seedling for R'!$A$3:$A$51,'[2]Collin Seedling for R'!$R$3:$R$51)</f>
        <v>Mod</v>
      </c>
      <c r="L924" s="2" t="str">
        <f>LOOKUP(A924,'[2]Collin Seedling for R'!$A$3:$A$51,'[2]Collin Seedling for R'!$T$3:$T$51)</f>
        <v>FS</v>
      </c>
      <c r="M924" s="2" t="str">
        <f>LOOKUP(A924,'[2]Collin Seedling for R'!$A$3:$A$51,'[2]Collin Seedling for R'!$P$3:$P$51)</f>
        <v>Seeded</v>
      </c>
      <c r="N924" s="8">
        <f t="shared" si="14"/>
        <v>0.24</v>
      </c>
      <c r="O924" s="2" t="str">
        <f>LOOKUP(H924,[2]plantlist!$A$2:$A$943,[2]plantlist!$B$2:$B$943)</f>
        <v>F</v>
      </c>
    </row>
    <row r="925" spans="1:15" x14ac:dyDescent="0.2">
      <c r="A925" s="7" t="s">
        <v>264</v>
      </c>
      <c r="B925" s="2">
        <v>1998</v>
      </c>
      <c r="C925" s="2" t="s">
        <v>0</v>
      </c>
      <c r="D925" s="2">
        <v>2</v>
      </c>
      <c r="E925" s="2">
        <v>0</v>
      </c>
      <c r="F925" s="2">
        <v>2</v>
      </c>
      <c r="G925" s="2">
        <v>5000</v>
      </c>
      <c r="H925" s="2" t="s">
        <v>64</v>
      </c>
      <c r="I925" s="2" t="s">
        <v>2</v>
      </c>
      <c r="J925" s="2" t="s">
        <v>65</v>
      </c>
      <c r="K925" s="2" t="str">
        <f>LOOKUP(A925,'[2]Collin Seedling for R'!$A$3:$A$51,'[2]Collin Seedling for R'!$R$3:$R$51)</f>
        <v>Mod</v>
      </c>
      <c r="L925" s="2" t="str">
        <f>LOOKUP(A925,'[2]Collin Seedling for R'!$A$3:$A$51,'[2]Collin Seedling for R'!$T$3:$T$51)</f>
        <v>FS</v>
      </c>
      <c r="M925" s="2" t="str">
        <f>LOOKUP(A925,'[2]Collin Seedling for R'!$A$3:$A$51,'[2]Collin Seedling for R'!$P$3:$P$51)</f>
        <v>Seeded</v>
      </c>
      <c r="N925" s="8">
        <f t="shared" si="14"/>
        <v>0</v>
      </c>
      <c r="O925" s="2" t="str">
        <f>LOOKUP(H925,[2]plantlist!$A$2:$A$943,[2]plantlist!$B$2:$B$943)</f>
        <v>L</v>
      </c>
    </row>
    <row r="926" spans="1:15" x14ac:dyDescent="0.2">
      <c r="A926" s="7" t="s">
        <v>264</v>
      </c>
      <c r="B926" s="2">
        <v>1998</v>
      </c>
      <c r="C926" s="2" t="s">
        <v>0</v>
      </c>
      <c r="D926" s="2">
        <v>2</v>
      </c>
      <c r="E926" s="2">
        <v>23</v>
      </c>
      <c r="F926" s="2">
        <v>25</v>
      </c>
      <c r="G926" s="2">
        <v>5000</v>
      </c>
      <c r="H926" s="2" t="s">
        <v>370</v>
      </c>
      <c r="I926" s="2" t="s">
        <v>2</v>
      </c>
      <c r="J926" s="2" t="s">
        <v>371</v>
      </c>
      <c r="K926" s="2" t="str">
        <f>LOOKUP(A926,'[2]Collin Seedling for R'!$A$3:$A$51,'[2]Collin Seedling for R'!$R$3:$R$51)</f>
        <v>Mod</v>
      </c>
      <c r="L926" s="2" t="str">
        <f>LOOKUP(A926,'[2]Collin Seedling for R'!$A$3:$A$51,'[2]Collin Seedling for R'!$T$3:$T$51)</f>
        <v>FS</v>
      </c>
      <c r="M926" s="2" t="str">
        <f>LOOKUP(A926,'[2]Collin Seedling for R'!$A$3:$A$51,'[2]Collin Seedling for R'!$P$3:$P$51)</f>
        <v>Seeded</v>
      </c>
      <c r="N926" s="8">
        <f t="shared" si="14"/>
        <v>0.45999999999999996</v>
      </c>
      <c r="O926" s="2" t="str">
        <f>LOOKUP(H926,[2]plantlist!$A$2:$A$943,[2]plantlist!$B$2:$B$943)</f>
        <v>G</v>
      </c>
    </row>
    <row r="927" spans="1:15" x14ac:dyDescent="0.2">
      <c r="A927" s="7" t="s">
        <v>264</v>
      </c>
      <c r="B927" s="2">
        <v>1998</v>
      </c>
      <c r="C927" s="2" t="s">
        <v>0</v>
      </c>
      <c r="D927" s="2">
        <v>2</v>
      </c>
      <c r="E927" s="2">
        <v>0</v>
      </c>
      <c r="F927" s="2">
        <v>2</v>
      </c>
      <c r="G927" s="2">
        <v>5000</v>
      </c>
      <c r="H927" s="2" t="s">
        <v>366</v>
      </c>
      <c r="I927" s="2" t="s">
        <v>2</v>
      </c>
      <c r="J927" s="2" t="s">
        <v>367</v>
      </c>
      <c r="K927" s="2" t="str">
        <f>LOOKUP(A927,'[2]Collin Seedling for R'!$A$3:$A$51,'[2]Collin Seedling for R'!$R$3:$R$51)</f>
        <v>Mod</v>
      </c>
      <c r="L927" s="2" t="str">
        <f>LOOKUP(A927,'[2]Collin Seedling for R'!$A$3:$A$51,'[2]Collin Seedling for R'!$T$3:$T$51)</f>
        <v>FS</v>
      </c>
      <c r="M927" s="2" t="str">
        <f>LOOKUP(A927,'[2]Collin Seedling for R'!$A$3:$A$51,'[2]Collin Seedling for R'!$P$3:$P$51)</f>
        <v>Seeded</v>
      </c>
      <c r="N927" s="8">
        <f t="shared" si="14"/>
        <v>0</v>
      </c>
      <c r="O927" s="2" t="str">
        <f>LOOKUP(H927,[2]plantlist!$A$2:$A$943,[2]plantlist!$B$2:$B$943)</f>
        <v>B</v>
      </c>
    </row>
    <row r="928" spans="1:15" x14ac:dyDescent="0.2">
      <c r="A928" s="7" t="s">
        <v>264</v>
      </c>
      <c r="B928" s="2">
        <v>1998</v>
      </c>
      <c r="C928" s="2" t="s">
        <v>0</v>
      </c>
      <c r="D928" s="2">
        <v>1</v>
      </c>
      <c r="E928" s="2">
        <v>78</v>
      </c>
      <c r="F928" s="2">
        <v>79</v>
      </c>
      <c r="G928" s="2">
        <v>5000</v>
      </c>
      <c r="H928" s="2" t="s">
        <v>8</v>
      </c>
      <c r="I928" s="2" t="s">
        <v>2</v>
      </c>
      <c r="J928" s="2" t="s">
        <v>9</v>
      </c>
      <c r="K928" s="2" t="str">
        <f>LOOKUP(A928,'[2]Collin Seedling for R'!$A$3:$A$51,'[2]Collin Seedling for R'!$R$3:$R$51)</f>
        <v>Mod</v>
      </c>
      <c r="L928" s="2" t="str">
        <f>LOOKUP(A928,'[2]Collin Seedling for R'!$A$3:$A$51,'[2]Collin Seedling for R'!$T$3:$T$51)</f>
        <v>FS</v>
      </c>
      <c r="M928" s="2" t="str">
        <f>LOOKUP(A928,'[2]Collin Seedling for R'!$A$3:$A$51,'[2]Collin Seedling for R'!$P$3:$P$51)</f>
        <v>Seeded</v>
      </c>
      <c r="N928" s="8">
        <f t="shared" si="14"/>
        <v>1.5599999999999998</v>
      </c>
      <c r="O928" s="2" t="str">
        <f>LOOKUP(H928,[2]plantlist!$A$2:$A$943,[2]plantlist!$B$2:$B$943)</f>
        <v>G</v>
      </c>
    </row>
    <row r="929" spans="1:15" x14ac:dyDescent="0.2">
      <c r="A929" s="7" t="s">
        <v>264</v>
      </c>
      <c r="B929" s="2">
        <v>1998</v>
      </c>
      <c r="C929" s="2" t="s">
        <v>0</v>
      </c>
      <c r="D929" s="2">
        <v>0</v>
      </c>
      <c r="E929" s="2">
        <v>8</v>
      </c>
      <c r="F929" s="2">
        <v>8</v>
      </c>
      <c r="G929" s="2">
        <v>5000</v>
      </c>
      <c r="H929" s="2" t="s">
        <v>370</v>
      </c>
      <c r="I929" s="2" t="s">
        <v>19</v>
      </c>
      <c r="J929" s="2" t="s">
        <v>371</v>
      </c>
      <c r="K929" s="2" t="str">
        <f>LOOKUP(A929,'[2]Collin Seedling for R'!$A$3:$A$51,'[2]Collin Seedling for R'!$R$3:$R$51)</f>
        <v>Mod</v>
      </c>
      <c r="L929" s="2" t="str">
        <f>LOOKUP(A929,'[2]Collin Seedling for R'!$A$3:$A$51,'[2]Collin Seedling for R'!$T$3:$T$51)</f>
        <v>FS</v>
      </c>
      <c r="M929" s="2" t="str">
        <f>LOOKUP(A929,'[2]Collin Seedling for R'!$A$3:$A$51,'[2]Collin Seedling for R'!$P$3:$P$51)</f>
        <v>Seeded</v>
      </c>
      <c r="N929" s="8">
        <f t="shared" si="14"/>
        <v>0.16</v>
      </c>
      <c r="O929" s="2" t="str">
        <f>LOOKUP(H929,[2]plantlist!$A$2:$A$943,[2]plantlist!$B$2:$B$943)</f>
        <v>G</v>
      </c>
    </row>
    <row r="930" spans="1:15" x14ac:dyDescent="0.2">
      <c r="A930" s="7" t="s">
        <v>264</v>
      </c>
      <c r="B930" s="2">
        <v>1998</v>
      </c>
      <c r="C930" s="2" t="s">
        <v>0</v>
      </c>
      <c r="D930" s="2">
        <v>0</v>
      </c>
      <c r="E930" s="2">
        <v>14</v>
      </c>
      <c r="F930" s="2">
        <v>14</v>
      </c>
      <c r="G930" s="2">
        <v>5000</v>
      </c>
      <c r="H930" s="2" t="s">
        <v>401</v>
      </c>
      <c r="I930" s="2" t="s">
        <v>2</v>
      </c>
      <c r="J930" s="2" t="s">
        <v>402</v>
      </c>
      <c r="K930" s="2" t="str">
        <f>LOOKUP(A930,'[2]Collin Seedling for R'!$A$3:$A$51,'[2]Collin Seedling for R'!$R$3:$R$51)</f>
        <v>Mod</v>
      </c>
      <c r="L930" s="2" t="str">
        <f>LOOKUP(A930,'[2]Collin Seedling for R'!$A$3:$A$51,'[2]Collin Seedling for R'!$T$3:$T$51)</f>
        <v>FS</v>
      </c>
      <c r="M930" s="2" t="str">
        <f>LOOKUP(A930,'[2]Collin Seedling for R'!$A$3:$A$51,'[2]Collin Seedling for R'!$P$3:$P$51)</f>
        <v>Seeded</v>
      </c>
      <c r="N930" s="8">
        <f t="shared" si="14"/>
        <v>0.27999999999999997</v>
      </c>
      <c r="O930" s="2" t="str">
        <f>LOOKUP(H930,[2]plantlist!$A$2:$A$943,[2]plantlist!$B$2:$B$943)</f>
        <v>F</v>
      </c>
    </row>
    <row r="931" spans="1:15" x14ac:dyDescent="0.2">
      <c r="A931" s="7" t="s">
        <v>264</v>
      </c>
      <c r="B931" s="2">
        <v>1998</v>
      </c>
      <c r="C931" s="2" t="s">
        <v>0</v>
      </c>
      <c r="D931" s="2">
        <v>0</v>
      </c>
      <c r="E931" s="2">
        <v>62</v>
      </c>
      <c r="F931" s="2">
        <v>62</v>
      </c>
      <c r="G931" s="2">
        <v>5000</v>
      </c>
      <c r="H931" s="2" t="s">
        <v>68</v>
      </c>
      <c r="I931" s="2" t="s">
        <v>2</v>
      </c>
      <c r="J931" s="2" t="s">
        <v>69</v>
      </c>
      <c r="K931" s="2" t="str">
        <f>LOOKUP(A931,'[2]Collin Seedling for R'!$A$3:$A$51,'[2]Collin Seedling for R'!$R$3:$R$51)</f>
        <v>Mod</v>
      </c>
      <c r="L931" s="2" t="str">
        <f>LOOKUP(A931,'[2]Collin Seedling for R'!$A$3:$A$51,'[2]Collin Seedling for R'!$T$3:$T$51)</f>
        <v>FS</v>
      </c>
      <c r="M931" s="2" t="str">
        <f>LOOKUP(A931,'[2]Collin Seedling for R'!$A$3:$A$51,'[2]Collin Seedling for R'!$P$3:$P$51)</f>
        <v>Seeded</v>
      </c>
      <c r="N931" s="8">
        <f t="shared" si="14"/>
        <v>1.24</v>
      </c>
      <c r="O931" s="2" t="str">
        <f>LOOKUP(H931,[2]plantlist!$A$2:$A$943,[2]plantlist!$B$2:$B$943)</f>
        <v>G</v>
      </c>
    </row>
    <row r="932" spans="1:15" x14ac:dyDescent="0.2">
      <c r="A932" s="7" t="s">
        <v>264</v>
      </c>
      <c r="B932" s="2">
        <v>1998</v>
      </c>
      <c r="C932" s="2" t="s">
        <v>0</v>
      </c>
      <c r="D932" s="2">
        <v>0</v>
      </c>
      <c r="E932" s="2">
        <v>35</v>
      </c>
      <c r="F932" s="2">
        <v>35</v>
      </c>
      <c r="G932" s="2">
        <v>5000</v>
      </c>
      <c r="H932" s="2" t="s">
        <v>368</v>
      </c>
      <c r="I932" s="2" t="s">
        <v>19</v>
      </c>
      <c r="J932" s="2" t="s">
        <v>369</v>
      </c>
      <c r="K932" s="2" t="str">
        <f>LOOKUP(A932,'[2]Collin Seedling for R'!$A$3:$A$51,'[2]Collin Seedling for R'!$R$3:$R$51)</f>
        <v>Mod</v>
      </c>
      <c r="L932" s="2" t="str">
        <f>LOOKUP(A932,'[2]Collin Seedling for R'!$A$3:$A$51,'[2]Collin Seedling for R'!$T$3:$T$51)</f>
        <v>FS</v>
      </c>
      <c r="M932" s="2" t="str">
        <f>LOOKUP(A932,'[2]Collin Seedling for R'!$A$3:$A$51,'[2]Collin Seedling for R'!$P$3:$P$51)</f>
        <v>Seeded</v>
      </c>
      <c r="N932" s="8">
        <f t="shared" si="14"/>
        <v>0.70000000000000007</v>
      </c>
      <c r="O932" s="2" t="str">
        <f>LOOKUP(H932,[2]plantlist!$A$2:$A$943,[2]plantlist!$B$2:$B$943)</f>
        <v>G</v>
      </c>
    </row>
    <row r="933" spans="1:15" x14ac:dyDescent="0.2">
      <c r="A933" s="7" t="s">
        <v>264</v>
      </c>
      <c r="B933" s="2">
        <v>1998</v>
      </c>
      <c r="C933" s="2" t="s">
        <v>0</v>
      </c>
      <c r="D933" s="2">
        <v>0</v>
      </c>
      <c r="E933" s="2">
        <v>1</v>
      </c>
      <c r="F933" s="2">
        <v>1</v>
      </c>
      <c r="G933" s="2">
        <v>5000</v>
      </c>
      <c r="H933" s="2" t="s">
        <v>114</v>
      </c>
      <c r="I933" s="2" t="s">
        <v>19</v>
      </c>
      <c r="J933" s="2" t="s">
        <v>115</v>
      </c>
      <c r="K933" s="2" t="str">
        <f>LOOKUP(A933,'[2]Collin Seedling for R'!$A$3:$A$51,'[2]Collin Seedling for R'!$R$3:$R$51)</f>
        <v>Mod</v>
      </c>
      <c r="L933" s="2" t="str">
        <f>LOOKUP(A933,'[2]Collin Seedling for R'!$A$3:$A$51,'[2]Collin Seedling for R'!$T$3:$T$51)</f>
        <v>FS</v>
      </c>
      <c r="M933" s="2" t="str">
        <f>LOOKUP(A933,'[2]Collin Seedling for R'!$A$3:$A$51,'[2]Collin Seedling for R'!$P$3:$P$51)</f>
        <v>Seeded</v>
      </c>
      <c r="N933" s="8">
        <f t="shared" si="14"/>
        <v>0.02</v>
      </c>
      <c r="O933" s="2" t="str">
        <f>LOOKUP(H933,[2]plantlist!$A$2:$A$943,[2]plantlist!$B$2:$B$943)</f>
        <v>F</v>
      </c>
    </row>
    <row r="934" spans="1:15" x14ac:dyDescent="0.2">
      <c r="A934" s="7" t="s">
        <v>264</v>
      </c>
      <c r="B934" s="2">
        <v>1998</v>
      </c>
      <c r="C934" s="2" t="s">
        <v>0</v>
      </c>
      <c r="D934" s="2">
        <v>0</v>
      </c>
      <c r="E934" s="2">
        <v>1</v>
      </c>
      <c r="F934" s="2">
        <v>1</v>
      </c>
      <c r="G934" s="2">
        <v>5000</v>
      </c>
      <c r="H934" s="2" t="s">
        <v>372</v>
      </c>
      <c r="I934" s="2" t="s">
        <v>19</v>
      </c>
      <c r="J934" s="2" t="s">
        <v>48</v>
      </c>
      <c r="K934" s="2" t="str">
        <f>LOOKUP(A934,'[2]Collin Seedling for R'!$A$3:$A$51,'[2]Collin Seedling for R'!$R$3:$R$51)</f>
        <v>Mod</v>
      </c>
      <c r="L934" s="2" t="str">
        <f>LOOKUP(A934,'[2]Collin Seedling for R'!$A$3:$A$51,'[2]Collin Seedling for R'!$T$3:$T$51)</f>
        <v>FS</v>
      </c>
      <c r="M934" s="2" t="str">
        <f>LOOKUP(A934,'[2]Collin Seedling for R'!$A$3:$A$51,'[2]Collin Seedling for R'!$P$3:$P$51)</f>
        <v>Seeded</v>
      </c>
      <c r="N934" s="8">
        <f t="shared" si="14"/>
        <v>0.02</v>
      </c>
      <c r="O934" s="2" t="str">
        <f>LOOKUP(H934,[2]plantlist!$A$2:$A$943,[2]plantlist!$B$2:$B$943)</f>
        <v>G</v>
      </c>
    </row>
    <row r="935" spans="1:15" x14ac:dyDescent="0.2">
      <c r="A935" s="7" t="s">
        <v>264</v>
      </c>
      <c r="B935" s="2">
        <v>1998</v>
      </c>
      <c r="C935" s="2" t="s">
        <v>0</v>
      </c>
      <c r="D935" s="2">
        <v>0</v>
      </c>
      <c r="E935" s="2">
        <v>1</v>
      </c>
      <c r="F935" s="2">
        <v>1</v>
      </c>
      <c r="G935" s="2">
        <v>5000</v>
      </c>
      <c r="H935" s="2" t="s">
        <v>118</v>
      </c>
      <c r="I935" s="2" t="s">
        <v>2</v>
      </c>
      <c r="J935" s="2" t="s">
        <v>119</v>
      </c>
      <c r="K935" s="2" t="str">
        <f>LOOKUP(A935,'[2]Collin Seedling for R'!$A$3:$A$51,'[2]Collin Seedling for R'!$R$3:$R$51)</f>
        <v>Mod</v>
      </c>
      <c r="L935" s="2" t="str">
        <f>LOOKUP(A935,'[2]Collin Seedling for R'!$A$3:$A$51,'[2]Collin Seedling for R'!$T$3:$T$51)</f>
        <v>FS</v>
      </c>
      <c r="M935" s="2" t="str">
        <f>LOOKUP(A935,'[2]Collin Seedling for R'!$A$3:$A$51,'[2]Collin Seedling for R'!$P$3:$P$51)</f>
        <v>Seeded</v>
      </c>
      <c r="N935" s="8">
        <f t="shared" si="14"/>
        <v>0.02</v>
      </c>
      <c r="O935" s="2" t="str">
        <f>LOOKUP(H935,[2]plantlist!$A$2:$A$943,[2]plantlist!$B$2:$B$943)</f>
        <v>F</v>
      </c>
    </row>
    <row r="936" spans="1:15" x14ac:dyDescent="0.2">
      <c r="A936" s="7" t="s">
        <v>264</v>
      </c>
      <c r="B936" s="2">
        <v>1998</v>
      </c>
      <c r="C936" s="2" t="s">
        <v>0</v>
      </c>
      <c r="D936" s="2">
        <v>0</v>
      </c>
      <c r="E936" s="2">
        <v>18</v>
      </c>
      <c r="F936" s="2">
        <v>18</v>
      </c>
      <c r="G936" s="2">
        <v>5000</v>
      </c>
      <c r="H936" s="2" t="s">
        <v>23</v>
      </c>
      <c r="I936" s="2" t="s">
        <v>2</v>
      </c>
      <c r="J936" s="2" t="s">
        <v>24</v>
      </c>
      <c r="K936" s="2" t="str">
        <f>LOOKUP(A936,'[2]Collin Seedling for R'!$A$3:$A$51,'[2]Collin Seedling for R'!$R$3:$R$51)</f>
        <v>Mod</v>
      </c>
      <c r="L936" s="2" t="str">
        <f>LOOKUP(A936,'[2]Collin Seedling for R'!$A$3:$A$51,'[2]Collin Seedling for R'!$T$3:$T$51)</f>
        <v>FS</v>
      </c>
      <c r="M936" s="2" t="str">
        <f>LOOKUP(A936,'[2]Collin Seedling for R'!$A$3:$A$51,'[2]Collin Seedling for R'!$P$3:$P$51)</f>
        <v>Seeded</v>
      </c>
      <c r="N936" s="8">
        <f t="shared" si="14"/>
        <v>0.36</v>
      </c>
      <c r="O936" s="2" t="str">
        <f>LOOKUP(H936,[2]plantlist!$A$2:$A$943,[2]plantlist!$B$2:$B$943)</f>
        <v>S</v>
      </c>
    </row>
    <row r="937" spans="1:15" x14ac:dyDescent="0.2">
      <c r="A937" s="7" t="s">
        <v>264</v>
      </c>
      <c r="B937" s="2">
        <v>1998</v>
      </c>
      <c r="C937" s="2" t="s">
        <v>0</v>
      </c>
      <c r="D937" s="2">
        <v>0</v>
      </c>
      <c r="E937" s="2">
        <v>3</v>
      </c>
      <c r="F937" s="2">
        <v>3</v>
      </c>
      <c r="G937" s="2">
        <v>5000</v>
      </c>
      <c r="H937" s="2" t="s">
        <v>373</v>
      </c>
      <c r="I937" s="2" t="s">
        <v>2</v>
      </c>
      <c r="J937" s="2" t="s">
        <v>67</v>
      </c>
      <c r="K937" s="2" t="str">
        <f>LOOKUP(A937,'[2]Collin Seedling for R'!$A$3:$A$51,'[2]Collin Seedling for R'!$R$3:$R$51)</f>
        <v>Mod</v>
      </c>
      <c r="L937" s="2" t="str">
        <f>LOOKUP(A937,'[2]Collin Seedling for R'!$A$3:$A$51,'[2]Collin Seedling for R'!$T$3:$T$51)</f>
        <v>FS</v>
      </c>
      <c r="M937" s="2" t="str">
        <f>LOOKUP(A937,'[2]Collin Seedling for R'!$A$3:$A$51,'[2]Collin Seedling for R'!$P$3:$P$51)</f>
        <v>Seeded</v>
      </c>
      <c r="N937" s="8">
        <f t="shared" si="14"/>
        <v>0.06</v>
      </c>
      <c r="O937" s="2" t="str">
        <f>LOOKUP(H937,[2]plantlist!$A$2:$A$943,[2]plantlist!$B$2:$B$943)</f>
        <v>G</v>
      </c>
    </row>
    <row r="938" spans="1:15" x14ac:dyDescent="0.2">
      <c r="A938" s="7" t="s">
        <v>264</v>
      </c>
      <c r="B938" s="2">
        <v>1998</v>
      </c>
      <c r="C938" s="2" t="s">
        <v>0</v>
      </c>
      <c r="D938" s="2">
        <v>0</v>
      </c>
      <c r="E938" s="2">
        <v>47</v>
      </c>
      <c r="F938" s="2">
        <v>47</v>
      </c>
      <c r="G938" s="2">
        <v>5000</v>
      </c>
      <c r="H938" s="2" t="s">
        <v>25</v>
      </c>
      <c r="I938" s="2" t="s">
        <v>2</v>
      </c>
      <c r="J938" s="2" t="s">
        <v>26</v>
      </c>
      <c r="K938" s="2" t="str">
        <f>LOOKUP(A938,'[2]Collin Seedling for R'!$A$3:$A$51,'[2]Collin Seedling for R'!$R$3:$R$51)</f>
        <v>Mod</v>
      </c>
      <c r="L938" s="2" t="str">
        <f>LOOKUP(A938,'[2]Collin Seedling for R'!$A$3:$A$51,'[2]Collin Seedling for R'!$T$3:$T$51)</f>
        <v>FS</v>
      </c>
      <c r="M938" s="2" t="str">
        <f>LOOKUP(A938,'[2]Collin Seedling for R'!$A$3:$A$51,'[2]Collin Seedling for R'!$P$3:$P$51)</f>
        <v>Seeded</v>
      </c>
      <c r="N938" s="8">
        <f t="shared" si="14"/>
        <v>0.94000000000000006</v>
      </c>
      <c r="O938" s="2" t="str">
        <f>LOOKUP(H938,[2]plantlist!$A$2:$A$943,[2]plantlist!$B$2:$B$943)</f>
        <v>F</v>
      </c>
    </row>
    <row r="939" spans="1:15" x14ac:dyDescent="0.2">
      <c r="A939" s="7" t="s">
        <v>264</v>
      </c>
      <c r="B939" s="2">
        <v>1998</v>
      </c>
      <c r="C939" s="2" t="s">
        <v>0</v>
      </c>
      <c r="D939" s="2">
        <v>0</v>
      </c>
      <c r="E939" s="2">
        <v>7</v>
      </c>
      <c r="F939" s="2">
        <v>7</v>
      </c>
      <c r="G939" s="2">
        <v>5000</v>
      </c>
      <c r="H939" s="2" t="s">
        <v>386</v>
      </c>
      <c r="I939" s="2" t="s">
        <v>2</v>
      </c>
      <c r="J939" s="2" t="s">
        <v>387</v>
      </c>
      <c r="K939" s="2" t="str">
        <f>LOOKUP(A939,'[2]Collin Seedling for R'!$A$3:$A$51,'[2]Collin Seedling for R'!$R$3:$R$51)</f>
        <v>Mod</v>
      </c>
      <c r="L939" s="2" t="str">
        <f>LOOKUP(A939,'[2]Collin Seedling for R'!$A$3:$A$51,'[2]Collin Seedling for R'!$T$3:$T$51)</f>
        <v>FS</v>
      </c>
      <c r="M939" s="2" t="str">
        <f>LOOKUP(A939,'[2]Collin Seedling for R'!$A$3:$A$51,'[2]Collin Seedling for R'!$P$3:$P$51)</f>
        <v>Seeded</v>
      </c>
      <c r="N939" s="8">
        <f t="shared" si="14"/>
        <v>0.13999999999999999</v>
      </c>
      <c r="O939" s="2" t="str">
        <f>LOOKUP(H939,[2]plantlist!$A$2:$A$943,[2]plantlist!$B$2:$B$943)</f>
        <v>G</v>
      </c>
    </row>
    <row r="940" spans="1:15" x14ac:dyDescent="0.2">
      <c r="A940" s="7" t="s">
        <v>264</v>
      </c>
      <c r="B940" s="2">
        <v>1998</v>
      </c>
      <c r="C940" s="2" t="s">
        <v>0</v>
      </c>
      <c r="D940" s="2">
        <v>0</v>
      </c>
      <c r="E940" s="2">
        <v>4</v>
      </c>
      <c r="F940" s="2">
        <v>4</v>
      </c>
      <c r="G940" s="2">
        <v>5000</v>
      </c>
      <c r="H940" s="2" t="s">
        <v>182</v>
      </c>
      <c r="I940" s="2" t="s">
        <v>2</v>
      </c>
      <c r="J940" s="2" t="s">
        <v>183</v>
      </c>
      <c r="K940" s="2" t="str">
        <f>LOOKUP(A940,'[2]Collin Seedling for R'!$A$3:$A$51,'[2]Collin Seedling for R'!$R$3:$R$51)</f>
        <v>Mod</v>
      </c>
      <c r="L940" s="2" t="str">
        <f>LOOKUP(A940,'[2]Collin Seedling for R'!$A$3:$A$51,'[2]Collin Seedling for R'!$T$3:$T$51)</f>
        <v>FS</v>
      </c>
      <c r="M940" s="2" t="str">
        <f>LOOKUP(A940,'[2]Collin Seedling for R'!$A$3:$A$51,'[2]Collin Seedling for R'!$P$3:$P$51)</f>
        <v>Seeded</v>
      </c>
      <c r="N940" s="8">
        <f t="shared" si="14"/>
        <v>0.08</v>
      </c>
      <c r="O940" s="2" t="s">
        <v>244</v>
      </c>
    </row>
    <row r="941" spans="1:15" x14ac:dyDescent="0.2">
      <c r="A941" s="7" t="s">
        <v>264</v>
      </c>
      <c r="B941" s="2">
        <v>1998</v>
      </c>
      <c r="C941" s="2" t="s">
        <v>0</v>
      </c>
      <c r="D941" s="2">
        <v>0</v>
      </c>
      <c r="E941" s="2">
        <v>2</v>
      </c>
      <c r="F941" s="2">
        <v>2</v>
      </c>
      <c r="G941" s="2">
        <v>5000</v>
      </c>
      <c r="H941" s="2" t="s">
        <v>108</v>
      </c>
      <c r="I941" s="2" t="s">
        <v>2</v>
      </c>
      <c r="J941" s="2" t="s">
        <v>109</v>
      </c>
      <c r="K941" s="2" t="str">
        <f>LOOKUP(A941,'[2]Collin Seedling for R'!$A$3:$A$51,'[2]Collin Seedling for R'!$R$3:$R$51)</f>
        <v>Mod</v>
      </c>
      <c r="L941" s="2" t="str">
        <f>LOOKUP(A941,'[2]Collin Seedling for R'!$A$3:$A$51,'[2]Collin Seedling for R'!$T$3:$T$51)</f>
        <v>FS</v>
      </c>
      <c r="M941" s="2" t="str">
        <f>LOOKUP(A941,'[2]Collin Seedling for R'!$A$3:$A$51,'[2]Collin Seedling for R'!$P$3:$P$51)</f>
        <v>Seeded</v>
      </c>
      <c r="N941" s="8">
        <f t="shared" si="14"/>
        <v>0.04</v>
      </c>
      <c r="O941" s="2" t="str">
        <f>LOOKUP(H941,[2]plantlist!$A$2:$A$943,[2]plantlist!$B$2:$B$943)</f>
        <v>F</v>
      </c>
    </row>
    <row r="942" spans="1:15" x14ac:dyDescent="0.2">
      <c r="A942" s="7" t="s">
        <v>264</v>
      </c>
      <c r="B942" s="2">
        <v>1998</v>
      </c>
      <c r="C942" s="2" t="s">
        <v>0</v>
      </c>
      <c r="D942" s="2">
        <v>0</v>
      </c>
      <c r="E942" s="2">
        <v>61</v>
      </c>
      <c r="F942" s="2">
        <v>61</v>
      </c>
      <c r="G942" s="2">
        <v>5000</v>
      </c>
      <c r="H942" s="2" t="s">
        <v>237</v>
      </c>
      <c r="I942" s="2" t="s">
        <v>2</v>
      </c>
      <c r="J942" s="2" t="s">
        <v>238</v>
      </c>
      <c r="K942" s="2" t="str">
        <f>LOOKUP(A942,'[2]Collin Seedling for R'!$A$3:$A$51,'[2]Collin Seedling for R'!$R$3:$R$51)</f>
        <v>Mod</v>
      </c>
      <c r="L942" s="2" t="str">
        <f>LOOKUP(A942,'[2]Collin Seedling for R'!$A$3:$A$51,'[2]Collin Seedling for R'!$T$3:$T$51)</f>
        <v>FS</v>
      </c>
      <c r="M942" s="2" t="str">
        <f>LOOKUP(A942,'[2]Collin Seedling for R'!$A$3:$A$51,'[2]Collin Seedling for R'!$P$3:$P$51)</f>
        <v>Seeded</v>
      </c>
      <c r="N942" s="8">
        <f t="shared" si="14"/>
        <v>1.22</v>
      </c>
      <c r="O942" s="2" t="str">
        <f>LOOKUP(H942,[2]plantlist!$A$2:$A$943,[2]plantlist!$B$2:$B$943)</f>
        <v>G</v>
      </c>
    </row>
    <row r="943" spans="1:15" x14ac:dyDescent="0.2">
      <c r="A943" s="7" t="s">
        <v>264</v>
      </c>
      <c r="B943" s="2">
        <v>2008</v>
      </c>
      <c r="C943" s="2" t="s">
        <v>0</v>
      </c>
      <c r="D943" s="2">
        <v>2895</v>
      </c>
      <c r="E943" s="2">
        <v>0</v>
      </c>
      <c r="F943" s="2">
        <v>2895</v>
      </c>
      <c r="G943" s="2">
        <v>5005</v>
      </c>
      <c r="H943" s="2" t="s">
        <v>6</v>
      </c>
      <c r="I943" s="2" t="s">
        <v>2</v>
      </c>
      <c r="J943" s="2" t="s">
        <v>7</v>
      </c>
      <c r="K943" s="2" t="str">
        <f>LOOKUP(A943,'[2]Collin Seedling for R'!$A$3:$A$51,'[2]Collin Seedling for R'!$R$3:$R$51)</f>
        <v>Mod</v>
      </c>
      <c r="L943" s="2" t="str">
        <f>LOOKUP(A943,'[2]Collin Seedling for R'!$A$3:$A$51,'[2]Collin Seedling for R'!$T$3:$T$51)</f>
        <v>FS</v>
      </c>
      <c r="M943" s="2" t="str">
        <f>LOOKUP(A943,'[2]Collin Seedling for R'!$A$3:$A$51,'[2]Collin Seedling for R'!$P$3:$P$51)</f>
        <v>Seeded</v>
      </c>
      <c r="N943" s="8">
        <f t="shared" si="14"/>
        <v>0</v>
      </c>
      <c r="O943" s="2" t="str">
        <f>LOOKUP(H943,[2]plantlist!$A$2:$A$943,[2]plantlist!$B$2:$B$943)</f>
        <v>L</v>
      </c>
    </row>
    <row r="944" spans="1:15" x14ac:dyDescent="0.2">
      <c r="A944" s="7" t="s">
        <v>264</v>
      </c>
      <c r="B944" s="2">
        <v>2008</v>
      </c>
      <c r="C944" s="2" t="s">
        <v>0</v>
      </c>
      <c r="D944" s="2">
        <v>1231</v>
      </c>
      <c r="E944" s="2">
        <v>0</v>
      </c>
      <c r="F944" s="2">
        <v>1231</v>
      </c>
      <c r="G944" s="2">
        <v>5005</v>
      </c>
      <c r="H944" s="2" t="s">
        <v>1</v>
      </c>
      <c r="I944" s="2" t="s">
        <v>2</v>
      </c>
      <c r="J944" s="2" t="s">
        <v>216</v>
      </c>
      <c r="K944" s="2" t="str">
        <f>LOOKUP(A944,'[2]Collin Seedling for R'!$A$3:$A$51,'[2]Collin Seedling for R'!$R$3:$R$51)</f>
        <v>Mod</v>
      </c>
      <c r="L944" s="2" t="str">
        <f>LOOKUP(A944,'[2]Collin Seedling for R'!$A$3:$A$51,'[2]Collin Seedling for R'!$T$3:$T$51)</f>
        <v>FS</v>
      </c>
      <c r="M944" s="2" t="str">
        <f>LOOKUP(A944,'[2]Collin Seedling for R'!$A$3:$A$51,'[2]Collin Seedling for R'!$P$3:$P$51)</f>
        <v>Seeded</v>
      </c>
      <c r="N944" s="8">
        <f t="shared" si="14"/>
        <v>0</v>
      </c>
      <c r="O944" s="2" t="s">
        <v>217</v>
      </c>
    </row>
    <row r="945" spans="1:15" x14ac:dyDescent="0.2">
      <c r="A945" s="7" t="s">
        <v>264</v>
      </c>
      <c r="B945" s="2">
        <v>2008</v>
      </c>
      <c r="C945" s="2" t="s">
        <v>0</v>
      </c>
      <c r="D945" s="2">
        <v>207</v>
      </c>
      <c r="E945" s="2">
        <v>2</v>
      </c>
      <c r="F945" s="2">
        <v>209</v>
      </c>
      <c r="G945" s="2">
        <v>5005</v>
      </c>
      <c r="H945" s="2" t="s">
        <v>231</v>
      </c>
      <c r="I945" s="2" t="s">
        <v>2</v>
      </c>
      <c r="J945" s="2" t="s">
        <v>232</v>
      </c>
      <c r="K945" s="2" t="str">
        <f>LOOKUP(A945,'[2]Collin Seedling for R'!$A$3:$A$51,'[2]Collin Seedling for R'!$R$3:$R$51)</f>
        <v>Mod</v>
      </c>
      <c r="L945" s="2" t="str">
        <f>LOOKUP(A945,'[2]Collin Seedling for R'!$A$3:$A$51,'[2]Collin Seedling for R'!$T$3:$T$51)</f>
        <v>FS</v>
      </c>
      <c r="M945" s="2" t="str">
        <f>LOOKUP(A945,'[2]Collin Seedling for R'!$A$3:$A$51,'[2]Collin Seedling for R'!$P$3:$P$51)</f>
        <v>Seeded</v>
      </c>
      <c r="N945" s="8">
        <f t="shared" si="14"/>
        <v>3.996003996003996E-2</v>
      </c>
      <c r="O945" s="2" t="str">
        <f>LOOKUP(H945,[2]plantlist!$A$2:$A$943,[2]plantlist!$B$2:$B$943)</f>
        <v>F</v>
      </c>
    </row>
    <row r="946" spans="1:15" x14ac:dyDescent="0.2">
      <c r="A946" s="7" t="s">
        <v>264</v>
      </c>
      <c r="B946" s="2">
        <v>2008</v>
      </c>
      <c r="C946" s="2" t="s">
        <v>0</v>
      </c>
      <c r="D946" s="2">
        <v>173</v>
      </c>
      <c r="E946" s="2">
        <v>826</v>
      </c>
      <c r="F946" s="2">
        <v>999</v>
      </c>
      <c r="G946" s="2">
        <v>5005</v>
      </c>
      <c r="H946" s="2" t="s">
        <v>12</v>
      </c>
      <c r="I946" s="2" t="s">
        <v>2</v>
      </c>
      <c r="J946" s="2" t="s">
        <v>13</v>
      </c>
      <c r="K946" s="2" t="str">
        <f>LOOKUP(A946,'[2]Collin Seedling for R'!$A$3:$A$51,'[2]Collin Seedling for R'!$R$3:$R$51)</f>
        <v>Mod</v>
      </c>
      <c r="L946" s="2" t="str">
        <f>LOOKUP(A946,'[2]Collin Seedling for R'!$A$3:$A$51,'[2]Collin Seedling for R'!$T$3:$T$51)</f>
        <v>FS</v>
      </c>
      <c r="M946" s="2" t="str">
        <f>LOOKUP(A946,'[2]Collin Seedling for R'!$A$3:$A$51,'[2]Collin Seedling for R'!$P$3:$P$51)</f>
        <v>Seeded</v>
      </c>
      <c r="N946" s="8">
        <f t="shared" si="14"/>
        <v>16.503496503496503</v>
      </c>
      <c r="O946" s="2" t="str">
        <f>LOOKUP(H946,[2]plantlist!$A$2:$A$943,[2]plantlist!$B$2:$B$943)</f>
        <v>G</v>
      </c>
    </row>
    <row r="947" spans="1:15" x14ac:dyDescent="0.2">
      <c r="A947" s="7" t="s">
        <v>264</v>
      </c>
      <c r="B947" s="2">
        <v>2008</v>
      </c>
      <c r="C947" s="2" t="s">
        <v>0</v>
      </c>
      <c r="D947" s="2">
        <v>146</v>
      </c>
      <c r="E947" s="2">
        <v>2094</v>
      </c>
      <c r="F947" s="2">
        <v>2240</v>
      </c>
      <c r="G947" s="2">
        <v>5005</v>
      </c>
      <c r="H947" s="2" t="s">
        <v>8</v>
      </c>
      <c r="I947" s="2" t="s">
        <v>2</v>
      </c>
      <c r="J947" s="2" t="s">
        <v>9</v>
      </c>
      <c r="K947" s="2" t="str">
        <f>LOOKUP(A947,'[2]Collin Seedling for R'!$A$3:$A$51,'[2]Collin Seedling for R'!$R$3:$R$51)</f>
        <v>Mod</v>
      </c>
      <c r="L947" s="2" t="str">
        <f>LOOKUP(A947,'[2]Collin Seedling for R'!$A$3:$A$51,'[2]Collin Seedling for R'!$T$3:$T$51)</f>
        <v>FS</v>
      </c>
      <c r="M947" s="2" t="str">
        <f>LOOKUP(A947,'[2]Collin Seedling for R'!$A$3:$A$51,'[2]Collin Seedling for R'!$P$3:$P$51)</f>
        <v>Seeded</v>
      </c>
      <c r="N947" s="8">
        <f t="shared" si="14"/>
        <v>41.838161838161838</v>
      </c>
      <c r="O947" s="2" t="str">
        <f>LOOKUP(H947,[2]plantlist!$A$2:$A$943,[2]plantlist!$B$2:$B$943)</f>
        <v>G</v>
      </c>
    </row>
    <row r="948" spans="1:15" x14ac:dyDescent="0.2">
      <c r="A948" s="7" t="s">
        <v>264</v>
      </c>
      <c r="B948" s="2">
        <v>2008</v>
      </c>
      <c r="C948" s="2" t="s">
        <v>0</v>
      </c>
      <c r="D948" s="2">
        <v>108</v>
      </c>
      <c r="E948" s="2">
        <v>0</v>
      </c>
      <c r="F948" s="2">
        <v>108</v>
      </c>
      <c r="G948" s="2">
        <v>5005</v>
      </c>
      <c r="H948" s="2" t="s">
        <v>41</v>
      </c>
      <c r="I948" s="2" t="s">
        <v>2</v>
      </c>
      <c r="J948" s="2" t="s">
        <v>42</v>
      </c>
      <c r="K948" s="2" t="str">
        <f>LOOKUP(A948,'[2]Collin Seedling for R'!$A$3:$A$51,'[2]Collin Seedling for R'!$R$3:$R$51)</f>
        <v>Mod</v>
      </c>
      <c r="L948" s="2" t="str">
        <f>LOOKUP(A948,'[2]Collin Seedling for R'!$A$3:$A$51,'[2]Collin Seedling for R'!$T$3:$T$51)</f>
        <v>FS</v>
      </c>
      <c r="M948" s="2" t="str">
        <f>LOOKUP(A948,'[2]Collin Seedling for R'!$A$3:$A$51,'[2]Collin Seedling for R'!$P$3:$P$51)</f>
        <v>Seeded</v>
      </c>
      <c r="N948" s="8">
        <f t="shared" si="14"/>
        <v>0</v>
      </c>
      <c r="O948" s="2" t="str">
        <f>LOOKUP(H948,[2]plantlist!$A$2:$A$943,[2]plantlist!$B$2:$B$943)</f>
        <v>B</v>
      </c>
    </row>
    <row r="949" spans="1:15" x14ac:dyDescent="0.2">
      <c r="A949" s="7" t="s">
        <v>264</v>
      </c>
      <c r="B949" s="2">
        <v>2008</v>
      </c>
      <c r="C949" s="2" t="s">
        <v>0</v>
      </c>
      <c r="D949" s="2">
        <v>71</v>
      </c>
      <c r="E949" s="2">
        <v>327</v>
      </c>
      <c r="F949" s="2">
        <v>398</v>
      </c>
      <c r="G949" s="2">
        <v>5005</v>
      </c>
      <c r="H949" s="2" t="s">
        <v>10</v>
      </c>
      <c r="I949" s="2" t="s">
        <v>2</v>
      </c>
      <c r="J949" s="2" t="s">
        <v>11</v>
      </c>
      <c r="K949" s="2" t="str">
        <f>LOOKUP(A949,'[2]Collin Seedling for R'!$A$3:$A$51,'[2]Collin Seedling for R'!$R$3:$R$51)</f>
        <v>Mod</v>
      </c>
      <c r="L949" s="2" t="str">
        <f>LOOKUP(A949,'[2]Collin Seedling for R'!$A$3:$A$51,'[2]Collin Seedling for R'!$T$3:$T$51)</f>
        <v>FS</v>
      </c>
      <c r="M949" s="2" t="str">
        <f>LOOKUP(A949,'[2]Collin Seedling for R'!$A$3:$A$51,'[2]Collin Seedling for R'!$P$3:$P$51)</f>
        <v>Seeded</v>
      </c>
      <c r="N949" s="8">
        <f t="shared" si="14"/>
        <v>6.5334665334665338</v>
      </c>
      <c r="O949" s="2" t="str">
        <f>LOOKUP(H949,[2]plantlist!$A$2:$A$943,[2]plantlist!$B$2:$B$943)</f>
        <v>L</v>
      </c>
    </row>
    <row r="950" spans="1:15" x14ac:dyDescent="0.2">
      <c r="A950" s="7" t="s">
        <v>264</v>
      </c>
      <c r="B950" s="2">
        <v>2008</v>
      </c>
      <c r="C950" s="2" t="s">
        <v>0</v>
      </c>
      <c r="D950" s="2">
        <v>64</v>
      </c>
      <c r="E950" s="2">
        <v>398</v>
      </c>
      <c r="F950" s="2">
        <v>462</v>
      </c>
      <c r="G950" s="2">
        <v>5005</v>
      </c>
      <c r="H950" s="2" t="s">
        <v>68</v>
      </c>
      <c r="I950" s="2" t="s">
        <v>2</v>
      </c>
      <c r="J950" s="2" t="s">
        <v>69</v>
      </c>
      <c r="K950" s="2" t="str">
        <f>LOOKUP(A950,'[2]Collin Seedling for R'!$A$3:$A$51,'[2]Collin Seedling for R'!$R$3:$R$51)</f>
        <v>Mod</v>
      </c>
      <c r="L950" s="2" t="str">
        <f>LOOKUP(A950,'[2]Collin Seedling for R'!$A$3:$A$51,'[2]Collin Seedling for R'!$T$3:$T$51)</f>
        <v>FS</v>
      </c>
      <c r="M950" s="2" t="str">
        <f>LOOKUP(A950,'[2]Collin Seedling for R'!$A$3:$A$51,'[2]Collin Seedling for R'!$P$3:$P$51)</f>
        <v>Seeded</v>
      </c>
      <c r="N950" s="8">
        <f t="shared" si="14"/>
        <v>7.9520479520479528</v>
      </c>
      <c r="O950" s="2" t="str">
        <f>LOOKUP(H950,[2]plantlist!$A$2:$A$943,[2]plantlist!$B$2:$B$943)</f>
        <v>G</v>
      </c>
    </row>
    <row r="951" spans="1:15" x14ac:dyDescent="0.2">
      <c r="A951" s="7" t="s">
        <v>264</v>
      </c>
      <c r="B951" s="2">
        <v>2008</v>
      </c>
      <c r="C951" s="2" t="s">
        <v>0</v>
      </c>
      <c r="D951" s="2">
        <v>46</v>
      </c>
      <c r="E951" s="2">
        <v>0</v>
      </c>
      <c r="F951" s="2">
        <v>46</v>
      </c>
      <c r="G951" s="2">
        <v>5005</v>
      </c>
      <c r="H951" s="2" t="s">
        <v>53</v>
      </c>
      <c r="I951" s="2" t="s">
        <v>2</v>
      </c>
      <c r="J951" s="2" t="s">
        <v>54</v>
      </c>
      <c r="K951" s="2" t="str">
        <f>LOOKUP(A951,'[2]Collin Seedling for R'!$A$3:$A$51,'[2]Collin Seedling for R'!$R$3:$R$51)</f>
        <v>Mod</v>
      </c>
      <c r="L951" s="2" t="str">
        <f>LOOKUP(A951,'[2]Collin Seedling for R'!$A$3:$A$51,'[2]Collin Seedling for R'!$T$3:$T$51)</f>
        <v>FS</v>
      </c>
      <c r="M951" s="2" t="str">
        <f>LOOKUP(A951,'[2]Collin Seedling for R'!$A$3:$A$51,'[2]Collin Seedling for R'!$P$3:$P$51)</f>
        <v>Seeded</v>
      </c>
      <c r="N951" s="8">
        <f t="shared" si="14"/>
        <v>0</v>
      </c>
      <c r="O951" s="2" t="str">
        <f>LOOKUP(H951,[2]plantlist!$A$2:$A$943,[2]plantlist!$B$2:$B$943)</f>
        <v>C</v>
      </c>
    </row>
    <row r="952" spans="1:15" x14ac:dyDescent="0.2">
      <c r="A952" s="7" t="s">
        <v>264</v>
      </c>
      <c r="B952" s="2">
        <v>2008</v>
      </c>
      <c r="C952" s="2" t="s">
        <v>0</v>
      </c>
      <c r="D952" s="2">
        <v>23</v>
      </c>
      <c r="E952" s="2">
        <v>472</v>
      </c>
      <c r="F952" s="2">
        <v>495</v>
      </c>
      <c r="G952" s="2">
        <v>5005</v>
      </c>
      <c r="H952" s="2" t="s">
        <v>47</v>
      </c>
      <c r="I952" s="2" t="s">
        <v>2</v>
      </c>
      <c r="J952" s="2" t="s">
        <v>48</v>
      </c>
      <c r="K952" s="2" t="str">
        <f>LOOKUP(A952,'[2]Collin Seedling for R'!$A$3:$A$51,'[2]Collin Seedling for R'!$R$3:$R$51)</f>
        <v>Mod</v>
      </c>
      <c r="L952" s="2" t="str">
        <f>LOOKUP(A952,'[2]Collin Seedling for R'!$A$3:$A$51,'[2]Collin Seedling for R'!$T$3:$T$51)</f>
        <v>FS</v>
      </c>
      <c r="M952" s="2" t="str">
        <f>LOOKUP(A952,'[2]Collin Seedling for R'!$A$3:$A$51,'[2]Collin Seedling for R'!$P$3:$P$51)</f>
        <v>Seeded</v>
      </c>
      <c r="N952" s="8">
        <f t="shared" si="14"/>
        <v>9.430569430569431</v>
      </c>
      <c r="O952" s="2" t="str">
        <f>LOOKUP(H952,[2]plantlist!$A$2:$A$943,[2]plantlist!$B$2:$B$943)</f>
        <v>G</v>
      </c>
    </row>
    <row r="953" spans="1:15" x14ac:dyDescent="0.2">
      <c r="A953" s="7" t="s">
        <v>264</v>
      </c>
      <c r="B953" s="2">
        <v>2008</v>
      </c>
      <c r="C953" s="2" t="s">
        <v>0</v>
      </c>
      <c r="D953" s="2">
        <v>21</v>
      </c>
      <c r="E953" s="2">
        <v>59</v>
      </c>
      <c r="F953" s="2">
        <v>80</v>
      </c>
      <c r="G953" s="2">
        <v>5005</v>
      </c>
      <c r="H953" s="2" t="s">
        <v>227</v>
      </c>
      <c r="I953" s="2" t="s">
        <v>2</v>
      </c>
      <c r="J953" s="2" t="s">
        <v>228</v>
      </c>
      <c r="K953" s="2" t="str">
        <f>LOOKUP(A953,'[2]Collin Seedling for R'!$A$3:$A$51,'[2]Collin Seedling for R'!$R$3:$R$51)</f>
        <v>Mod</v>
      </c>
      <c r="L953" s="2" t="str">
        <f>LOOKUP(A953,'[2]Collin Seedling for R'!$A$3:$A$51,'[2]Collin Seedling for R'!$T$3:$T$51)</f>
        <v>FS</v>
      </c>
      <c r="M953" s="2" t="str">
        <f>LOOKUP(A953,'[2]Collin Seedling for R'!$A$3:$A$51,'[2]Collin Seedling for R'!$P$3:$P$51)</f>
        <v>Seeded</v>
      </c>
      <c r="N953" s="8">
        <f t="shared" si="14"/>
        <v>1.1788211788211789</v>
      </c>
      <c r="O953" s="2" t="str">
        <f>LOOKUP(H953,[2]plantlist!$A$2:$A$943,[2]plantlist!$B$2:$B$943)</f>
        <v>G</v>
      </c>
    </row>
    <row r="954" spans="1:15" x14ac:dyDescent="0.2">
      <c r="A954" s="7" t="s">
        <v>264</v>
      </c>
      <c r="B954" s="2">
        <v>2008</v>
      </c>
      <c r="C954" s="2" t="s">
        <v>0</v>
      </c>
      <c r="D954" s="2">
        <v>8</v>
      </c>
      <c r="E954" s="2">
        <v>133</v>
      </c>
      <c r="F954" s="2">
        <v>141</v>
      </c>
      <c r="G954" s="2">
        <v>5005</v>
      </c>
      <c r="H954" s="2" t="s">
        <v>114</v>
      </c>
      <c r="I954" s="2" t="s">
        <v>2</v>
      </c>
      <c r="J954" s="2" t="s">
        <v>115</v>
      </c>
      <c r="K954" s="2" t="str">
        <f>LOOKUP(A954,'[2]Collin Seedling for R'!$A$3:$A$51,'[2]Collin Seedling for R'!$R$3:$R$51)</f>
        <v>Mod</v>
      </c>
      <c r="L954" s="2" t="str">
        <f>LOOKUP(A954,'[2]Collin Seedling for R'!$A$3:$A$51,'[2]Collin Seedling for R'!$T$3:$T$51)</f>
        <v>FS</v>
      </c>
      <c r="M954" s="2" t="str">
        <f>LOOKUP(A954,'[2]Collin Seedling for R'!$A$3:$A$51,'[2]Collin Seedling for R'!$P$3:$P$51)</f>
        <v>Seeded</v>
      </c>
      <c r="N954" s="8">
        <f t="shared" si="14"/>
        <v>2.6573426573426575</v>
      </c>
      <c r="O954" s="2" t="str">
        <f>LOOKUP(H954,[2]plantlist!$A$2:$A$943,[2]plantlist!$B$2:$B$943)</f>
        <v>F</v>
      </c>
    </row>
    <row r="955" spans="1:15" x14ac:dyDescent="0.2">
      <c r="A955" s="7" t="s">
        <v>264</v>
      </c>
      <c r="B955" s="2">
        <v>2008</v>
      </c>
      <c r="C955" s="2" t="s">
        <v>0</v>
      </c>
      <c r="D955" s="2">
        <v>5</v>
      </c>
      <c r="E955" s="2">
        <v>44</v>
      </c>
      <c r="F955" s="2">
        <v>49</v>
      </c>
      <c r="G955" s="2">
        <v>5005</v>
      </c>
      <c r="H955" s="2" t="s">
        <v>240</v>
      </c>
      <c r="I955" s="2" t="s">
        <v>2</v>
      </c>
      <c r="J955" s="2" t="s">
        <v>241</v>
      </c>
      <c r="K955" s="2" t="str">
        <f>LOOKUP(A955,'[2]Collin Seedling for R'!$A$3:$A$51,'[2]Collin Seedling for R'!$R$3:$R$51)</f>
        <v>Mod</v>
      </c>
      <c r="L955" s="2" t="str">
        <f>LOOKUP(A955,'[2]Collin Seedling for R'!$A$3:$A$51,'[2]Collin Seedling for R'!$T$3:$T$51)</f>
        <v>FS</v>
      </c>
      <c r="M955" s="2" t="str">
        <f>LOOKUP(A955,'[2]Collin Seedling for R'!$A$3:$A$51,'[2]Collin Seedling for R'!$P$3:$P$51)</f>
        <v>Seeded</v>
      </c>
      <c r="N955" s="8">
        <f t="shared" si="14"/>
        <v>0.87912087912087911</v>
      </c>
      <c r="O955" s="2" t="str">
        <f>LOOKUP(H955,[2]plantlist!$A$2:$A$943,[2]plantlist!$B$2:$B$943)</f>
        <v>G</v>
      </c>
    </row>
    <row r="956" spans="1:15" x14ac:dyDescent="0.2">
      <c r="A956" s="7" t="s">
        <v>264</v>
      </c>
      <c r="B956" s="2">
        <v>2008</v>
      </c>
      <c r="C956" s="2" t="s">
        <v>0</v>
      </c>
      <c r="D956" s="2">
        <v>5</v>
      </c>
      <c r="E956" s="2">
        <v>9</v>
      </c>
      <c r="F956" s="2">
        <v>14</v>
      </c>
      <c r="G956" s="2">
        <v>5005</v>
      </c>
      <c r="H956" s="2" t="s">
        <v>51</v>
      </c>
      <c r="I956" s="2" t="s">
        <v>2</v>
      </c>
      <c r="J956" s="2" t="s">
        <v>52</v>
      </c>
      <c r="K956" s="2" t="str">
        <f>LOOKUP(A956,'[2]Collin Seedling for R'!$A$3:$A$51,'[2]Collin Seedling for R'!$R$3:$R$51)</f>
        <v>Mod</v>
      </c>
      <c r="L956" s="2" t="str">
        <f>LOOKUP(A956,'[2]Collin Seedling for R'!$A$3:$A$51,'[2]Collin Seedling for R'!$T$3:$T$51)</f>
        <v>FS</v>
      </c>
      <c r="M956" s="2" t="str">
        <f>LOOKUP(A956,'[2]Collin Seedling for R'!$A$3:$A$51,'[2]Collin Seedling for R'!$P$3:$P$51)</f>
        <v>Seeded</v>
      </c>
      <c r="N956" s="8">
        <f t="shared" si="14"/>
        <v>0.17982017982017981</v>
      </c>
      <c r="O956" s="2" t="str">
        <f>LOOKUP(H956,[2]plantlist!$A$2:$A$943,[2]plantlist!$B$2:$B$943)</f>
        <v>F</v>
      </c>
    </row>
    <row r="957" spans="1:15" x14ac:dyDescent="0.2">
      <c r="A957" s="7" t="s">
        <v>264</v>
      </c>
      <c r="B957" s="2">
        <v>2008</v>
      </c>
      <c r="C957" s="2" t="s">
        <v>0</v>
      </c>
      <c r="D957" s="2">
        <v>2</v>
      </c>
      <c r="E957" s="2">
        <v>0</v>
      </c>
      <c r="F957" s="2">
        <v>2</v>
      </c>
      <c r="G957" s="2">
        <v>5005</v>
      </c>
      <c r="H957" s="2" t="s">
        <v>222</v>
      </c>
      <c r="I957" s="2" t="s">
        <v>2</v>
      </c>
      <c r="J957" s="2" t="s">
        <v>223</v>
      </c>
      <c r="K957" s="2" t="str">
        <f>LOOKUP(A957,'[2]Collin Seedling for R'!$A$3:$A$51,'[2]Collin Seedling for R'!$R$3:$R$51)</f>
        <v>Mod</v>
      </c>
      <c r="L957" s="2" t="str">
        <f>LOOKUP(A957,'[2]Collin Seedling for R'!$A$3:$A$51,'[2]Collin Seedling for R'!$T$3:$T$51)</f>
        <v>FS</v>
      </c>
      <c r="M957" s="2" t="str">
        <f>LOOKUP(A957,'[2]Collin Seedling for R'!$A$3:$A$51,'[2]Collin Seedling for R'!$P$3:$P$51)</f>
        <v>Seeded</v>
      </c>
      <c r="N957" s="8">
        <f t="shared" si="14"/>
        <v>0</v>
      </c>
      <c r="O957" s="2" t="str">
        <f>LOOKUP(H957,[2]plantlist!$A$2:$A$943,[2]plantlist!$B$2:$B$943)</f>
        <v>F</v>
      </c>
    </row>
    <row r="958" spans="1:15" x14ac:dyDescent="0.2">
      <c r="A958" s="7" t="s">
        <v>264</v>
      </c>
      <c r="B958" s="2">
        <v>2008</v>
      </c>
      <c r="C958" s="2" t="s">
        <v>0</v>
      </c>
      <c r="D958" s="2">
        <v>0</v>
      </c>
      <c r="E958" s="2">
        <v>49</v>
      </c>
      <c r="F958" s="2">
        <v>49</v>
      </c>
      <c r="G958" s="2">
        <v>5005</v>
      </c>
      <c r="H958" s="2" t="s">
        <v>162</v>
      </c>
      <c r="I958" s="2" t="s">
        <v>2</v>
      </c>
      <c r="J958" s="2" t="s">
        <v>163</v>
      </c>
      <c r="K958" s="2" t="str">
        <f>LOOKUP(A958,'[2]Collin Seedling for R'!$A$3:$A$51,'[2]Collin Seedling for R'!$R$3:$R$51)</f>
        <v>Mod</v>
      </c>
      <c r="L958" s="2" t="str">
        <f>LOOKUP(A958,'[2]Collin Seedling for R'!$A$3:$A$51,'[2]Collin Seedling for R'!$T$3:$T$51)</f>
        <v>FS</v>
      </c>
      <c r="M958" s="2" t="str">
        <f>LOOKUP(A958,'[2]Collin Seedling for R'!$A$3:$A$51,'[2]Collin Seedling for R'!$P$3:$P$51)</f>
        <v>Seeded</v>
      </c>
      <c r="N958" s="8">
        <f t="shared" si="14"/>
        <v>0.97902097902097907</v>
      </c>
      <c r="O958" s="2" t="str">
        <f>LOOKUP(H958,[2]plantlist!$A$2:$A$943,[2]plantlist!$B$2:$B$943)</f>
        <v>G</v>
      </c>
    </row>
    <row r="959" spans="1:15" x14ac:dyDescent="0.2">
      <c r="A959" s="7" t="s">
        <v>264</v>
      </c>
      <c r="B959" s="2">
        <v>2008</v>
      </c>
      <c r="C959" s="2" t="s">
        <v>0</v>
      </c>
      <c r="D959" s="2">
        <v>0</v>
      </c>
      <c r="E959" s="2">
        <v>18</v>
      </c>
      <c r="F959" s="2">
        <v>18</v>
      </c>
      <c r="G959" s="2">
        <v>5005</v>
      </c>
      <c r="H959" s="2" t="s">
        <v>118</v>
      </c>
      <c r="I959" s="2" t="s">
        <v>2</v>
      </c>
      <c r="J959" s="2" t="s">
        <v>119</v>
      </c>
      <c r="K959" s="2" t="str">
        <f>LOOKUP(A959,'[2]Collin Seedling for R'!$A$3:$A$51,'[2]Collin Seedling for R'!$R$3:$R$51)</f>
        <v>Mod</v>
      </c>
      <c r="L959" s="2" t="str">
        <f>LOOKUP(A959,'[2]Collin Seedling for R'!$A$3:$A$51,'[2]Collin Seedling for R'!$T$3:$T$51)</f>
        <v>FS</v>
      </c>
      <c r="M959" s="2" t="str">
        <f>LOOKUP(A959,'[2]Collin Seedling for R'!$A$3:$A$51,'[2]Collin Seedling for R'!$P$3:$P$51)</f>
        <v>Seeded</v>
      </c>
      <c r="N959" s="8">
        <f t="shared" si="14"/>
        <v>0.35964035964035962</v>
      </c>
      <c r="O959" s="2" t="str">
        <f>LOOKUP(H959,[2]plantlist!$A$2:$A$943,[2]plantlist!$B$2:$B$943)</f>
        <v>F</v>
      </c>
    </row>
    <row r="960" spans="1:15" x14ac:dyDescent="0.2">
      <c r="A960" s="7" t="s">
        <v>264</v>
      </c>
      <c r="B960" s="2">
        <v>2008</v>
      </c>
      <c r="C960" s="2" t="s">
        <v>0</v>
      </c>
      <c r="D960" s="2">
        <v>0</v>
      </c>
      <c r="E960" s="2">
        <v>84</v>
      </c>
      <c r="F960" s="2">
        <v>84</v>
      </c>
      <c r="G960" s="2">
        <v>5005</v>
      </c>
      <c r="H960" s="2" t="s">
        <v>16</v>
      </c>
      <c r="I960" s="2" t="s">
        <v>2</v>
      </c>
      <c r="J960" s="2" t="s">
        <v>17</v>
      </c>
      <c r="K960" s="2" t="str">
        <f>LOOKUP(A960,'[2]Collin Seedling for R'!$A$3:$A$51,'[2]Collin Seedling for R'!$R$3:$R$51)</f>
        <v>Mod</v>
      </c>
      <c r="L960" s="2" t="str">
        <f>LOOKUP(A960,'[2]Collin Seedling for R'!$A$3:$A$51,'[2]Collin Seedling for R'!$T$3:$T$51)</f>
        <v>FS</v>
      </c>
      <c r="M960" s="2" t="str">
        <f>LOOKUP(A960,'[2]Collin Seedling for R'!$A$3:$A$51,'[2]Collin Seedling for R'!$P$3:$P$51)</f>
        <v>Seeded</v>
      </c>
      <c r="N960" s="8">
        <f t="shared" si="14"/>
        <v>1.6783216783216783</v>
      </c>
      <c r="O960" s="2" t="str">
        <f>LOOKUP(H960,[2]plantlist!$A$2:$A$943,[2]plantlist!$B$2:$B$943)</f>
        <v>S</v>
      </c>
    </row>
    <row r="961" spans="1:15" x14ac:dyDescent="0.2">
      <c r="A961" s="7" t="s">
        <v>264</v>
      </c>
      <c r="B961" s="2">
        <v>2008</v>
      </c>
      <c r="C961" s="2" t="s">
        <v>0</v>
      </c>
      <c r="D961" s="2">
        <v>0</v>
      </c>
      <c r="E961" s="2">
        <v>418</v>
      </c>
      <c r="F961" s="2">
        <v>418</v>
      </c>
      <c r="G961" s="2">
        <v>5005</v>
      </c>
      <c r="H961" s="2" t="s">
        <v>23</v>
      </c>
      <c r="I961" s="2" t="s">
        <v>2</v>
      </c>
      <c r="J961" s="2" t="s">
        <v>24</v>
      </c>
      <c r="K961" s="2" t="str">
        <f>LOOKUP(A961,'[2]Collin Seedling for R'!$A$3:$A$51,'[2]Collin Seedling for R'!$R$3:$R$51)</f>
        <v>Mod</v>
      </c>
      <c r="L961" s="2" t="str">
        <f>LOOKUP(A961,'[2]Collin Seedling for R'!$A$3:$A$51,'[2]Collin Seedling for R'!$T$3:$T$51)</f>
        <v>FS</v>
      </c>
      <c r="M961" s="2" t="str">
        <f>LOOKUP(A961,'[2]Collin Seedling for R'!$A$3:$A$51,'[2]Collin Seedling for R'!$P$3:$P$51)</f>
        <v>Seeded</v>
      </c>
      <c r="N961" s="8">
        <f t="shared" si="14"/>
        <v>8.3516483516483504</v>
      </c>
      <c r="O961" s="2" t="str">
        <f>LOOKUP(H961,[2]plantlist!$A$2:$A$943,[2]plantlist!$B$2:$B$943)</f>
        <v>S</v>
      </c>
    </row>
    <row r="962" spans="1:15" x14ac:dyDescent="0.2">
      <c r="A962" s="7" t="s">
        <v>264</v>
      </c>
      <c r="B962" s="2">
        <v>2008</v>
      </c>
      <c r="C962" s="2" t="s">
        <v>0</v>
      </c>
      <c r="D962" s="2">
        <v>0</v>
      </c>
      <c r="E962" s="2">
        <v>9</v>
      </c>
      <c r="F962" s="2">
        <v>9</v>
      </c>
      <c r="G962" s="2">
        <v>5005</v>
      </c>
      <c r="H962" s="2" t="s">
        <v>70</v>
      </c>
      <c r="I962" s="2" t="s">
        <v>2</v>
      </c>
      <c r="J962" s="2" t="s">
        <v>71</v>
      </c>
      <c r="K962" s="2" t="str">
        <f>LOOKUP(A962,'[2]Collin Seedling for R'!$A$3:$A$51,'[2]Collin Seedling for R'!$R$3:$R$51)</f>
        <v>Mod</v>
      </c>
      <c r="L962" s="2" t="str">
        <f>LOOKUP(A962,'[2]Collin Seedling for R'!$A$3:$A$51,'[2]Collin Seedling for R'!$T$3:$T$51)</f>
        <v>FS</v>
      </c>
      <c r="M962" s="2" t="str">
        <f>LOOKUP(A962,'[2]Collin Seedling for R'!$A$3:$A$51,'[2]Collin Seedling for R'!$P$3:$P$51)</f>
        <v>Seeded</v>
      </c>
      <c r="N962" s="8">
        <f t="shared" ref="N962:N1025" si="15">E962/G962*100</f>
        <v>0.17982017982017981</v>
      </c>
      <c r="O962" s="2" t="str">
        <f>LOOKUP(H962,[2]plantlist!$A$2:$A$943,[2]plantlist!$B$2:$B$943)</f>
        <v>F</v>
      </c>
    </row>
    <row r="963" spans="1:15" x14ac:dyDescent="0.2">
      <c r="A963" s="7" t="s">
        <v>264</v>
      </c>
      <c r="B963" s="2">
        <v>2008</v>
      </c>
      <c r="C963" s="2" t="s">
        <v>0</v>
      </c>
      <c r="D963" s="2">
        <v>0</v>
      </c>
      <c r="E963" s="2">
        <v>19</v>
      </c>
      <c r="F963" s="2">
        <v>19</v>
      </c>
      <c r="G963" s="2">
        <v>5005</v>
      </c>
      <c r="H963" s="2" t="s">
        <v>66</v>
      </c>
      <c r="I963" s="2" t="s">
        <v>2</v>
      </c>
      <c r="J963" s="2" t="s">
        <v>67</v>
      </c>
      <c r="K963" s="2" t="str">
        <f>LOOKUP(A963,'[2]Collin Seedling for R'!$A$3:$A$51,'[2]Collin Seedling for R'!$R$3:$R$51)</f>
        <v>Mod</v>
      </c>
      <c r="L963" s="2" t="str">
        <f>LOOKUP(A963,'[2]Collin Seedling for R'!$A$3:$A$51,'[2]Collin Seedling for R'!$T$3:$T$51)</f>
        <v>FS</v>
      </c>
      <c r="M963" s="2" t="str">
        <f>LOOKUP(A963,'[2]Collin Seedling for R'!$A$3:$A$51,'[2]Collin Seedling for R'!$P$3:$P$51)</f>
        <v>Seeded</v>
      </c>
      <c r="N963" s="8">
        <f t="shared" si="15"/>
        <v>0.37962037962037964</v>
      </c>
      <c r="O963" s="2" t="str">
        <f>LOOKUP(H963,[2]plantlist!$A$2:$A$943,[2]plantlist!$B$2:$B$943)</f>
        <v>G</v>
      </c>
    </row>
    <row r="964" spans="1:15" x14ac:dyDescent="0.2">
      <c r="A964" s="7" t="s">
        <v>264</v>
      </c>
      <c r="B964" s="2">
        <v>2008</v>
      </c>
      <c r="C964" s="2" t="s">
        <v>0</v>
      </c>
      <c r="D964" s="2">
        <v>0</v>
      </c>
      <c r="E964" s="2">
        <v>118</v>
      </c>
      <c r="F964" s="2">
        <v>118</v>
      </c>
      <c r="G964" s="2">
        <v>5005</v>
      </c>
      <c r="H964" s="2" t="s">
        <v>98</v>
      </c>
      <c r="I964" s="2" t="s">
        <v>2</v>
      </c>
      <c r="J964" s="2" t="s">
        <v>99</v>
      </c>
      <c r="K964" s="2" t="str">
        <f>LOOKUP(A964,'[2]Collin Seedling for R'!$A$3:$A$51,'[2]Collin Seedling for R'!$R$3:$R$51)</f>
        <v>Mod</v>
      </c>
      <c r="L964" s="2" t="str">
        <f>LOOKUP(A964,'[2]Collin Seedling for R'!$A$3:$A$51,'[2]Collin Seedling for R'!$T$3:$T$51)</f>
        <v>FS</v>
      </c>
      <c r="M964" s="2" t="str">
        <f>LOOKUP(A964,'[2]Collin Seedling for R'!$A$3:$A$51,'[2]Collin Seedling for R'!$P$3:$P$51)</f>
        <v>Seeded</v>
      </c>
      <c r="N964" s="8">
        <f t="shared" si="15"/>
        <v>2.3576423576423577</v>
      </c>
      <c r="O964" s="2" t="str">
        <f>LOOKUP(H964,[2]plantlist!$A$2:$A$943,[2]plantlist!$B$2:$B$943)</f>
        <v>F</v>
      </c>
    </row>
    <row r="965" spans="1:15" x14ac:dyDescent="0.2">
      <c r="A965" s="7" t="s">
        <v>264</v>
      </c>
      <c r="B965" s="2">
        <v>2008</v>
      </c>
      <c r="C965" s="2" t="s">
        <v>0</v>
      </c>
      <c r="D965" s="2">
        <v>0</v>
      </c>
      <c r="E965" s="2">
        <v>15</v>
      </c>
      <c r="F965" s="2">
        <v>15</v>
      </c>
      <c r="G965" s="2">
        <v>5005</v>
      </c>
      <c r="H965" s="2" t="s">
        <v>265</v>
      </c>
      <c r="I965" s="2" t="s">
        <v>2</v>
      </c>
      <c r="J965" s="2" t="s">
        <v>266</v>
      </c>
      <c r="K965" s="2" t="str">
        <f>LOOKUP(A965,'[2]Collin Seedling for R'!$A$3:$A$51,'[2]Collin Seedling for R'!$R$3:$R$51)</f>
        <v>Mod</v>
      </c>
      <c r="L965" s="2" t="str">
        <f>LOOKUP(A965,'[2]Collin Seedling for R'!$A$3:$A$51,'[2]Collin Seedling for R'!$T$3:$T$51)</f>
        <v>FS</v>
      </c>
      <c r="M965" s="2" t="str">
        <f>LOOKUP(A965,'[2]Collin Seedling for R'!$A$3:$A$51,'[2]Collin Seedling for R'!$P$3:$P$51)</f>
        <v>Seeded</v>
      </c>
      <c r="N965" s="8">
        <f t="shared" si="15"/>
        <v>0.29970029970029971</v>
      </c>
      <c r="O965" s="2" t="str">
        <f>LOOKUP(H965,[2]plantlist!$A$2:$A$943,[2]plantlist!$B$2:$B$943)</f>
        <v>F</v>
      </c>
    </row>
    <row r="966" spans="1:15" x14ac:dyDescent="0.2">
      <c r="A966" s="7" t="s">
        <v>264</v>
      </c>
      <c r="B966" s="2">
        <v>2008</v>
      </c>
      <c r="C966" s="2" t="s">
        <v>0</v>
      </c>
      <c r="D966" s="2">
        <v>0</v>
      </c>
      <c r="E966" s="2">
        <v>9</v>
      </c>
      <c r="F966" s="2">
        <v>9</v>
      </c>
      <c r="G966" s="2">
        <v>5005</v>
      </c>
      <c r="H966" s="2" t="s">
        <v>96</v>
      </c>
      <c r="I966" s="2" t="s">
        <v>2</v>
      </c>
      <c r="J966" s="2" t="s">
        <v>97</v>
      </c>
      <c r="K966" s="2" t="str">
        <f>LOOKUP(A966,'[2]Collin Seedling for R'!$A$3:$A$51,'[2]Collin Seedling for R'!$R$3:$R$51)</f>
        <v>Mod</v>
      </c>
      <c r="L966" s="2" t="str">
        <f>LOOKUP(A966,'[2]Collin Seedling for R'!$A$3:$A$51,'[2]Collin Seedling for R'!$T$3:$T$51)</f>
        <v>FS</v>
      </c>
      <c r="M966" s="2" t="str">
        <f>LOOKUP(A966,'[2]Collin Seedling for R'!$A$3:$A$51,'[2]Collin Seedling for R'!$P$3:$P$51)</f>
        <v>Seeded</v>
      </c>
      <c r="N966" s="8">
        <f t="shared" si="15"/>
        <v>0.17982017982017981</v>
      </c>
      <c r="O966" s="2" t="str">
        <f>LOOKUP(H966,[2]plantlist!$A$2:$A$943,[2]plantlist!$B$2:$B$943)</f>
        <v>F</v>
      </c>
    </row>
    <row r="967" spans="1:15" x14ac:dyDescent="0.2">
      <c r="A967" s="7" t="s">
        <v>264</v>
      </c>
      <c r="B967" s="2">
        <v>2008</v>
      </c>
      <c r="C967" s="2" t="s">
        <v>0</v>
      </c>
      <c r="D967" s="2">
        <v>0</v>
      </c>
      <c r="E967" s="2">
        <v>10</v>
      </c>
      <c r="F967" s="2">
        <v>10</v>
      </c>
      <c r="G967" s="2">
        <v>5005</v>
      </c>
      <c r="H967" s="2" t="s">
        <v>39</v>
      </c>
      <c r="I967" s="2" t="s">
        <v>2</v>
      </c>
      <c r="J967" s="2" t="s">
        <v>40</v>
      </c>
      <c r="K967" s="2" t="str">
        <f>LOOKUP(A967,'[2]Collin Seedling for R'!$A$3:$A$51,'[2]Collin Seedling for R'!$R$3:$R$51)</f>
        <v>Mod</v>
      </c>
      <c r="L967" s="2" t="str">
        <f>LOOKUP(A967,'[2]Collin Seedling for R'!$A$3:$A$51,'[2]Collin Seedling for R'!$T$3:$T$51)</f>
        <v>FS</v>
      </c>
      <c r="M967" s="2" t="str">
        <f>LOOKUP(A967,'[2]Collin Seedling for R'!$A$3:$A$51,'[2]Collin Seedling for R'!$P$3:$P$51)</f>
        <v>Seeded</v>
      </c>
      <c r="N967" s="8">
        <f t="shared" si="15"/>
        <v>0.19980019980019981</v>
      </c>
      <c r="O967" s="2" t="str">
        <f>LOOKUP(H967,[2]plantlist!$A$2:$A$943,[2]plantlist!$B$2:$B$943)</f>
        <v>F</v>
      </c>
    </row>
    <row r="968" spans="1:15" x14ac:dyDescent="0.2">
      <c r="A968" s="7" t="s">
        <v>264</v>
      </c>
      <c r="B968" s="2">
        <v>2008</v>
      </c>
      <c r="C968" s="2" t="s">
        <v>0</v>
      </c>
      <c r="D968" s="2">
        <v>0</v>
      </c>
      <c r="E968" s="2">
        <v>2</v>
      </c>
      <c r="F968" s="2">
        <v>2</v>
      </c>
      <c r="G968" s="2">
        <v>5005</v>
      </c>
      <c r="H968" s="2" t="s">
        <v>25</v>
      </c>
      <c r="I968" s="2" t="s">
        <v>2</v>
      </c>
      <c r="J968" s="2" t="s">
        <v>26</v>
      </c>
      <c r="K968" s="2" t="str">
        <f>LOOKUP(A968,'[2]Collin Seedling for R'!$A$3:$A$51,'[2]Collin Seedling for R'!$R$3:$R$51)</f>
        <v>Mod</v>
      </c>
      <c r="L968" s="2" t="str">
        <f>LOOKUP(A968,'[2]Collin Seedling for R'!$A$3:$A$51,'[2]Collin Seedling for R'!$T$3:$T$51)</f>
        <v>FS</v>
      </c>
      <c r="M968" s="2" t="str">
        <f>LOOKUP(A968,'[2]Collin Seedling for R'!$A$3:$A$51,'[2]Collin Seedling for R'!$P$3:$P$51)</f>
        <v>Seeded</v>
      </c>
      <c r="N968" s="8">
        <f t="shared" si="15"/>
        <v>3.996003996003996E-2</v>
      </c>
      <c r="O968" s="2" t="str">
        <f>LOOKUP(H968,[2]plantlist!$A$2:$A$943,[2]plantlist!$B$2:$B$943)</f>
        <v>F</v>
      </c>
    </row>
    <row r="969" spans="1:15" x14ac:dyDescent="0.2">
      <c r="A969" s="2" t="s">
        <v>264</v>
      </c>
      <c r="B969" s="2">
        <v>2013</v>
      </c>
      <c r="C969" s="2" t="s">
        <v>0</v>
      </c>
      <c r="D969" s="2">
        <v>3893</v>
      </c>
      <c r="E969" s="2">
        <v>0</v>
      </c>
      <c r="F969" s="2">
        <v>3893</v>
      </c>
      <c r="G969" s="2">
        <v>5015</v>
      </c>
      <c r="H969" s="2" t="s">
        <v>1</v>
      </c>
      <c r="I969" s="2" t="s">
        <v>2</v>
      </c>
      <c r="J969" s="2" t="s">
        <v>3</v>
      </c>
      <c r="K969" s="2" t="str">
        <f>LOOKUP(A969,'[2]Collin Seedling for R'!$A$3:$A$51,'[2]Collin Seedling for R'!$R$3:$R$51)</f>
        <v>Mod</v>
      </c>
      <c r="L969" s="2" t="str">
        <f>LOOKUP(A969,'[2]Collin Seedling for R'!$A$3:$A$51,'[2]Collin Seedling for R'!$T$3:$T$51)</f>
        <v>FS</v>
      </c>
      <c r="M969" s="2" t="str">
        <f>LOOKUP(A969,'[2]Collin Seedling for R'!$A$3:$A$51,'[2]Collin Seedling for R'!$P$3:$P$51)</f>
        <v>Seeded</v>
      </c>
      <c r="N969" s="8">
        <f t="shared" si="15"/>
        <v>0</v>
      </c>
      <c r="O969" s="2" t="str">
        <f>LOOKUP(H969,[2]plantlist!$A$2:$A$943,[2]plantlist!$B$2:$B$943)</f>
        <v>F</v>
      </c>
    </row>
    <row r="970" spans="1:15" x14ac:dyDescent="0.2">
      <c r="A970" s="2" t="s">
        <v>264</v>
      </c>
      <c r="B970" s="2">
        <v>2013</v>
      </c>
      <c r="C970" s="2" t="s">
        <v>0</v>
      </c>
      <c r="D970" s="2">
        <v>588</v>
      </c>
      <c r="E970" s="2">
        <v>0</v>
      </c>
      <c r="F970" s="2">
        <v>588</v>
      </c>
      <c r="G970" s="2">
        <v>5015</v>
      </c>
      <c r="H970" s="2" t="s">
        <v>6</v>
      </c>
      <c r="I970" s="2" t="s">
        <v>2</v>
      </c>
      <c r="J970" s="2" t="s">
        <v>7</v>
      </c>
      <c r="K970" s="2" t="str">
        <f>LOOKUP(A970,'[2]Collin Seedling for R'!$A$3:$A$51,'[2]Collin Seedling for R'!$R$3:$R$51)</f>
        <v>Mod</v>
      </c>
      <c r="L970" s="2" t="str">
        <f>LOOKUP(A970,'[2]Collin Seedling for R'!$A$3:$A$51,'[2]Collin Seedling for R'!$T$3:$T$51)</f>
        <v>FS</v>
      </c>
      <c r="M970" s="2" t="str">
        <f>LOOKUP(A970,'[2]Collin Seedling for R'!$A$3:$A$51,'[2]Collin Seedling for R'!$P$3:$P$51)</f>
        <v>Seeded</v>
      </c>
      <c r="N970" s="8">
        <f t="shared" si="15"/>
        <v>0</v>
      </c>
      <c r="O970" s="2" t="str">
        <f>LOOKUP(H970,[2]plantlist!$A$2:$A$943,[2]plantlist!$B$2:$B$943)</f>
        <v>L</v>
      </c>
    </row>
    <row r="971" spans="1:15" x14ac:dyDescent="0.2">
      <c r="A971" s="2" t="s">
        <v>264</v>
      </c>
      <c r="B971" s="2">
        <v>2013</v>
      </c>
      <c r="C971" s="2" t="s">
        <v>0</v>
      </c>
      <c r="D971" s="2">
        <v>292</v>
      </c>
      <c r="E971" s="2">
        <v>1680</v>
      </c>
      <c r="F971" s="2">
        <v>1972</v>
      </c>
      <c r="G971" s="2">
        <v>5015</v>
      </c>
      <c r="H971" s="2" t="s">
        <v>8</v>
      </c>
      <c r="I971" s="2" t="s">
        <v>2</v>
      </c>
      <c r="J971" s="2" t="s">
        <v>9</v>
      </c>
      <c r="K971" s="2" t="str">
        <f>LOOKUP(A971,'[2]Collin Seedling for R'!$A$3:$A$51,'[2]Collin Seedling for R'!$R$3:$R$51)</f>
        <v>Mod</v>
      </c>
      <c r="L971" s="2" t="str">
        <f>LOOKUP(A971,'[2]Collin Seedling for R'!$A$3:$A$51,'[2]Collin Seedling for R'!$T$3:$T$51)</f>
        <v>FS</v>
      </c>
      <c r="M971" s="2" t="str">
        <f>LOOKUP(A971,'[2]Collin Seedling for R'!$A$3:$A$51,'[2]Collin Seedling for R'!$P$3:$P$51)</f>
        <v>Seeded</v>
      </c>
      <c r="N971" s="8">
        <f t="shared" si="15"/>
        <v>33.499501495513464</v>
      </c>
      <c r="O971" s="2" t="str">
        <f>LOOKUP(H971,[2]plantlist!$A$2:$A$943,[2]plantlist!$B$2:$B$943)</f>
        <v>G</v>
      </c>
    </row>
    <row r="972" spans="1:15" x14ac:dyDescent="0.2">
      <c r="A972" s="2" t="s">
        <v>264</v>
      </c>
      <c r="B972" s="2">
        <v>2013</v>
      </c>
      <c r="C972" s="2" t="s">
        <v>0</v>
      </c>
      <c r="D972" s="2">
        <v>102</v>
      </c>
      <c r="E972" s="2">
        <v>0</v>
      </c>
      <c r="F972" s="2">
        <v>102</v>
      </c>
      <c r="G972" s="2">
        <v>5015</v>
      </c>
      <c r="H972" s="2" t="s">
        <v>10</v>
      </c>
      <c r="I972" s="2" t="s">
        <v>2</v>
      </c>
      <c r="J972" s="2" t="s">
        <v>11</v>
      </c>
      <c r="K972" s="2" t="str">
        <f>LOOKUP(A972,'[2]Collin Seedling for R'!$A$3:$A$51,'[2]Collin Seedling for R'!$R$3:$R$51)</f>
        <v>Mod</v>
      </c>
      <c r="L972" s="2" t="str">
        <f>LOOKUP(A972,'[2]Collin Seedling for R'!$A$3:$A$51,'[2]Collin Seedling for R'!$T$3:$T$51)</f>
        <v>FS</v>
      </c>
      <c r="M972" s="2" t="str">
        <f>LOOKUP(A972,'[2]Collin Seedling for R'!$A$3:$A$51,'[2]Collin Seedling for R'!$P$3:$P$51)</f>
        <v>Seeded</v>
      </c>
      <c r="N972" s="8">
        <f t="shared" si="15"/>
        <v>0</v>
      </c>
      <c r="O972" s="2" t="str">
        <f>LOOKUP(H972,[2]plantlist!$A$2:$A$943,[2]plantlist!$B$2:$B$943)</f>
        <v>L</v>
      </c>
    </row>
    <row r="973" spans="1:15" x14ac:dyDescent="0.2">
      <c r="A973" s="2" t="s">
        <v>264</v>
      </c>
      <c r="B973" s="2">
        <v>2013</v>
      </c>
      <c r="C973" s="2" t="s">
        <v>0</v>
      </c>
      <c r="D973" s="2">
        <v>101</v>
      </c>
      <c r="E973" s="2">
        <v>21</v>
      </c>
      <c r="F973" s="2">
        <v>122</v>
      </c>
      <c r="G973" s="2">
        <v>5015</v>
      </c>
      <c r="H973" s="2" t="s">
        <v>41</v>
      </c>
      <c r="I973" s="2" t="s">
        <v>2</v>
      </c>
      <c r="J973" s="2" t="s">
        <v>42</v>
      </c>
      <c r="K973" s="2" t="str">
        <f>LOOKUP(A973,'[2]Collin Seedling for R'!$A$3:$A$51,'[2]Collin Seedling for R'!$R$3:$R$51)</f>
        <v>Mod</v>
      </c>
      <c r="L973" s="2" t="str">
        <f>LOOKUP(A973,'[2]Collin Seedling for R'!$A$3:$A$51,'[2]Collin Seedling for R'!$T$3:$T$51)</f>
        <v>FS</v>
      </c>
      <c r="M973" s="2" t="str">
        <f>LOOKUP(A973,'[2]Collin Seedling for R'!$A$3:$A$51,'[2]Collin Seedling for R'!$P$3:$P$51)</f>
        <v>Seeded</v>
      </c>
      <c r="N973" s="8">
        <f t="shared" si="15"/>
        <v>0.41874376869391822</v>
      </c>
      <c r="O973" s="2" t="str">
        <f>LOOKUP(H973,[2]plantlist!$A$2:$A$943,[2]plantlist!$B$2:$B$943)</f>
        <v>B</v>
      </c>
    </row>
    <row r="974" spans="1:15" x14ac:dyDescent="0.2">
      <c r="A974" s="2" t="s">
        <v>264</v>
      </c>
      <c r="B974" s="2">
        <v>2013</v>
      </c>
      <c r="C974" s="2" t="s">
        <v>0</v>
      </c>
      <c r="D974" s="2">
        <v>19</v>
      </c>
      <c r="E974" s="2">
        <v>99</v>
      </c>
      <c r="F974" s="2">
        <v>118</v>
      </c>
      <c r="G974" s="2">
        <v>5015</v>
      </c>
      <c r="H974" s="2" t="s">
        <v>98</v>
      </c>
      <c r="I974" s="2" t="s">
        <v>2</v>
      </c>
      <c r="J974" s="2" t="s">
        <v>99</v>
      </c>
      <c r="K974" s="2" t="str">
        <f>LOOKUP(A974,'[2]Collin Seedling for R'!$A$3:$A$51,'[2]Collin Seedling for R'!$R$3:$R$51)</f>
        <v>Mod</v>
      </c>
      <c r="L974" s="2" t="str">
        <f>LOOKUP(A974,'[2]Collin Seedling for R'!$A$3:$A$51,'[2]Collin Seedling for R'!$T$3:$T$51)</f>
        <v>FS</v>
      </c>
      <c r="M974" s="2" t="str">
        <f>LOOKUP(A974,'[2]Collin Seedling for R'!$A$3:$A$51,'[2]Collin Seedling for R'!$P$3:$P$51)</f>
        <v>Seeded</v>
      </c>
      <c r="N974" s="8">
        <f t="shared" si="15"/>
        <v>1.9740777666999003</v>
      </c>
      <c r="O974" s="2" t="str">
        <f>LOOKUP(H974,[2]plantlist!$A$2:$A$943,[2]plantlist!$B$2:$B$943)</f>
        <v>F</v>
      </c>
    </row>
    <row r="975" spans="1:15" x14ac:dyDescent="0.2">
      <c r="A975" s="2" t="s">
        <v>264</v>
      </c>
      <c r="B975" s="2">
        <v>2013</v>
      </c>
      <c r="C975" s="2" t="s">
        <v>0</v>
      </c>
      <c r="D975" s="2">
        <v>12</v>
      </c>
      <c r="E975" s="2">
        <v>24</v>
      </c>
      <c r="F975" s="2">
        <v>36</v>
      </c>
      <c r="G975" s="2">
        <v>5015</v>
      </c>
      <c r="H975" s="2" t="s">
        <v>27</v>
      </c>
      <c r="I975" s="2" t="s">
        <v>2</v>
      </c>
      <c r="J975" s="2" t="s">
        <v>28</v>
      </c>
      <c r="K975" s="2" t="str">
        <f>LOOKUP(A975,'[2]Collin Seedling for R'!$A$3:$A$51,'[2]Collin Seedling for R'!$R$3:$R$51)</f>
        <v>Mod</v>
      </c>
      <c r="L975" s="2" t="str">
        <f>LOOKUP(A975,'[2]Collin Seedling for R'!$A$3:$A$51,'[2]Collin Seedling for R'!$T$3:$T$51)</f>
        <v>FS</v>
      </c>
      <c r="M975" s="2" t="str">
        <f>LOOKUP(A975,'[2]Collin Seedling for R'!$A$3:$A$51,'[2]Collin Seedling for R'!$P$3:$P$51)</f>
        <v>Seeded</v>
      </c>
      <c r="N975" s="8">
        <f t="shared" si="15"/>
        <v>0.47856430707876368</v>
      </c>
      <c r="O975" s="2" t="str">
        <f>LOOKUP(H975,[2]plantlist!$A$2:$A$943,[2]plantlist!$B$2:$B$943)</f>
        <v>F</v>
      </c>
    </row>
    <row r="976" spans="1:15" x14ac:dyDescent="0.2">
      <c r="A976" s="2" t="s">
        <v>264</v>
      </c>
      <c r="B976" s="2">
        <v>2013</v>
      </c>
      <c r="C976" s="2" t="s">
        <v>0</v>
      </c>
      <c r="D976" s="2">
        <v>5</v>
      </c>
      <c r="E976" s="2">
        <v>157</v>
      </c>
      <c r="F976" s="2">
        <v>162</v>
      </c>
      <c r="G976" s="2">
        <v>5015</v>
      </c>
      <c r="H976" s="2" t="s">
        <v>68</v>
      </c>
      <c r="I976" s="2" t="s">
        <v>2</v>
      </c>
      <c r="J976" s="2" t="s">
        <v>69</v>
      </c>
      <c r="K976" s="2" t="str">
        <f>LOOKUP(A976,'[2]Collin Seedling for R'!$A$3:$A$51,'[2]Collin Seedling for R'!$R$3:$R$51)</f>
        <v>Mod</v>
      </c>
      <c r="L976" s="2" t="str">
        <f>LOOKUP(A976,'[2]Collin Seedling for R'!$A$3:$A$51,'[2]Collin Seedling for R'!$T$3:$T$51)</f>
        <v>FS</v>
      </c>
      <c r="M976" s="2" t="str">
        <f>LOOKUP(A976,'[2]Collin Seedling for R'!$A$3:$A$51,'[2]Collin Seedling for R'!$P$3:$P$51)</f>
        <v>Seeded</v>
      </c>
      <c r="N976" s="8">
        <f t="shared" si="15"/>
        <v>3.1306081754735793</v>
      </c>
      <c r="O976" s="2" t="str">
        <f>LOOKUP(H976,[2]plantlist!$A$2:$A$943,[2]plantlist!$B$2:$B$943)</f>
        <v>G</v>
      </c>
    </row>
    <row r="977" spans="1:15" x14ac:dyDescent="0.2">
      <c r="A977" s="2" t="s">
        <v>264</v>
      </c>
      <c r="B977" s="2">
        <v>2013</v>
      </c>
      <c r="C977" s="2" t="s">
        <v>0</v>
      </c>
      <c r="D977" s="2">
        <v>3</v>
      </c>
      <c r="E977" s="2">
        <v>70</v>
      </c>
      <c r="F977" s="2">
        <v>73</v>
      </c>
      <c r="G977" s="2">
        <v>5015</v>
      </c>
      <c r="H977" s="2" t="s">
        <v>47</v>
      </c>
      <c r="I977" s="2" t="s">
        <v>2</v>
      </c>
      <c r="J977" s="2" t="s">
        <v>48</v>
      </c>
      <c r="K977" s="2" t="str">
        <f>LOOKUP(A977,'[2]Collin Seedling for R'!$A$3:$A$51,'[2]Collin Seedling for R'!$R$3:$R$51)</f>
        <v>Mod</v>
      </c>
      <c r="L977" s="2" t="str">
        <f>LOOKUP(A977,'[2]Collin Seedling for R'!$A$3:$A$51,'[2]Collin Seedling for R'!$T$3:$T$51)</f>
        <v>FS</v>
      </c>
      <c r="M977" s="2" t="str">
        <f>LOOKUP(A977,'[2]Collin Seedling for R'!$A$3:$A$51,'[2]Collin Seedling for R'!$P$3:$P$51)</f>
        <v>Seeded</v>
      </c>
      <c r="N977" s="8">
        <f t="shared" si="15"/>
        <v>1.3958125623130608</v>
      </c>
      <c r="O977" s="2" t="str">
        <f>LOOKUP(H977,[2]plantlist!$A$2:$A$943,[2]plantlist!$B$2:$B$943)</f>
        <v>G</v>
      </c>
    </row>
    <row r="978" spans="1:15" x14ac:dyDescent="0.2">
      <c r="A978" s="2" t="s">
        <v>264</v>
      </c>
      <c r="B978" s="2">
        <v>2013</v>
      </c>
      <c r="C978" s="2" t="s">
        <v>0</v>
      </c>
      <c r="D978" s="2">
        <v>0</v>
      </c>
      <c r="E978" s="2">
        <v>579</v>
      </c>
      <c r="F978" s="2">
        <v>579</v>
      </c>
      <c r="G978" s="2">
        <v>5015</v>
      </c>
      <c r="H978" s="2" t="s">
        <v>23</v>
      </c>
      <c r="I978" s="2" t="s">
        <v>2</v>
      </c>
      <c r="J978" s="2" t="s">
        <v>24</v>
      </c>
      <c r="K978" s="2" t="str">
        <f>LOOKUP(A978,'[2]Collin Seedling for R'!$A$3:$A$51,'[2]Collin Seedling for R'!$R$3:$R$51)</f>
        <v>Mod</v>
      </c>
      <c r="L978" s="2" t="str">
        <f>LOOKUP(A978,'[2]Collin Seedling for R'!$A$3:$A$51,'[2]Collin Seedling for R'!$T$3:$T$51)</f>
        <v>FS</v>
      </c>
      <c r="M978" s="2" t="str">
        <f>LOOKUP(A978,'[2]Collin Seedling for R'!$A$3:$A$51,'[2]Collin Seedling for R'!$P$3:$P$51)</f>
        <v>Seeded</v>
      </c>
      <c r="N978" s="8">
        <f t="shared" si="15"/>
        <v>11.545363908275174</v>
      </c>
      <c r="O978" s="2" t="str">
        <f>LOOKUP(H978,[2]plantlist!$A$2:$A$943,[2]plantlist!$B$2:$B$943)</f>
        <v>S</v>
      </c>
    </row>
    <row r="979" spans="1:15" x14ac:dyDescent="0.2">
      <c r="A979" s="2" t="s">
        <v>264</v>
      </c>
      <c r="B979" s="2">
        <v>2013</v>
      </c>
      <c r="C979" s="2" t="s">
        <v>0</v>
      </c>
      <c r="D979" s="2">
        <v>0</v>
      </c>
      <c r="E979" s="2">
        <v>1</v>
      </c>
      <c r="F979" s="2">
        <v>1</v>
      </c>
      <c r="G979" s="2">
        <v>5015</v>
      </c>
      <c r="H979" s="2" t="s">
        <v>23</v>
      </c>
      <c r="I979" s="2" t="s">
        <v>19</v>
      </c>
      <c r="J979" s="2" t="s">
        <v>24</v>
      </c>
      <c r="K979" s="2" t="str">
        <f>LOOKUP(A979,'[2]Collin Seedling for R'!$A$3:$A$51,'[2]Collin Seedling for R'!$R$3:$R$51)</f>
        <v>Mod</v>
      </c>
      <c r="L979" s="2" t="str">
        <f>LOOKUP(A979,'[2]Collin Seedling for R'!$A$3:$A$51,'[2]Collin Seedling for R'!$T$3:$T$51)</f>
        <v>FS</v>
      </c>
      <c r="M979" s="2" t="str">
        <f>LOOKUP(A979,'[2]Collin Seedling for R'!$A$3:$A$51,'[2]Collin Seedling for R'!$P$3:$P$51)</f>
        <v>Seeded</v>
      </c>
      <c r="N979" s="8">
        <f t="shared" si="15"/>
        <v>1.9940179461615155E-2</v>
      </c>
      <c r="O979" s="2" t="str">
        <f>LOOKUP(H979,[2]plantlist!$A$2:$A$943,[2]plantlist!$B$2:$B$943)</f>
        <v>S</v>
      </c>
    </row>
    <row r="980" spans="1:15" x14ac:dyDescent="0.2">
      <c r="A980" s="2" t="s">
        <v>264</v>
      </c>
      <c r="B980" s="2">
        <v>2013</v>
      </c>
      <c r="C980" s="2" t="s">
        <v>0</v>
      </c>
      <c r="D980" s="2">
        <v>0</v>
      </c>
      <c r="E980" s="2">
        <v>40</v>
      </c>
      <c r="F980" s="2">
        <v>40</v>
      </c>
      <c r="G980" s="2">
        <v>5015</v>
      </c>
      <c r="H980" s="2" t="s">
        <v>16</v>
      </c>
      <c r="I980" s="2" t="s">
        <v>19</v>
      </c>
      <c r="J980" s="2" t="s">
        <v>17</v>
      </c>
      <c r="K980" s="2" t="str">
        <f>LOOKUP(A980,'[2]Collin Seedling for R'!$A$3:$A$51,'[2]Collin Seedling for R'!$R$3:$R$51)</f>
        <v>Mod</v>
      </c>
      <c r="L980" s="2" t="str">
        <f>LOOKUP(A980,'[2]Collin Seedling for R'!$A$3:$A$51,'[2]Collin Seedling for R'!$T$3:$T$51)</f>
        <v>FS</v>
      </c>
      <c r="M980" s="2" t="str">
        <f>LOOKUP(A980,'[2]Collin Seedling for R'!$A$3:$A$51,'[2]Collin Seedling for R'!$P$3:$P$51)</f>
        <v>Seeded</v>
      </c>
      <c r="N980" s="8">
        <f t="shared" si="15"/>
        <v>0.79760717846460616</v>
      </c>
      <c r="O980" s="2" t="str">
        <f>LOOKUP(H980,[2]plantlist!$A$2:$A$943,[2]plantlist!$B$2:$B$943)</f>
        <v>S</v>
      </c>
    </row>
    <row r="981" spans="1:15" x14ac:dyDescent="0.2">
      <c r="A981" s="2" t="s">
        <v>264</v>
      </c>
      <c r="B981" s="2">
        <v>2013</v>
      </c>
      <c r="C981" s="2" t="s">
        <v>0</v>
      </c>
      <c r="D981" s="2">
        <v>0</v>
      </c>
      <c r="E981" s="2">
        <v>32</v>
      </c>
      <c r="F981" s="2">
        <v>32</v>
      </c>
      <c r="G981" s="2">
        <v>5015</v>
      </c>
      <c r="H981" s="2" t="s">
        <v>16</v>
      </c>
      <c r="I981" s="2" t="s">
        <v>2</v>
      </c>
      <c r="J981" s="2" t="s">
        <v>17</v>
      </c>
      <c r="K981" s="2" t="str">
        <f>LOOKUP(A981,'[2]Collin Seedling for R'!$A$3:$A$51,'[2]Collin Seedling for R'!$R$3:$R$51)</f>
        <v>Mod</v>
      </c>
      <c r="L981" s="2" t="str">
        <f>LOOKUP(A981,'[2]Collin Seedling for R'!$A$3:$A$51,'[2]Collin Seedling for R'!$T$3:$T$51)</f>
        <v>FS</v>
      </c>
      <c r="M981" s="2" t="str">
        <f>LOOKUP(A981,'[2]Collin Seedling for R'!$A$3:$A$51,'[2]Collin Seedling for R'!$P$3:$P$51)</f>
        <v>Seeded</v>
      </c>
      <c r="N981" s="8">
        <f t="shared" si="15"/>
        <v>0.63808574277168495</v>
      </c>
      <c r="O981" s="2" t="str">
        <f>LOOKUP(H981,[2]plantlist!$A$2:$A$943,[2]plantlist!$B$2:$B$943)</f>
        <v>S</v>
      </c>
    </row>
    <row r="982" spans="1:15" x14ac:dyDescent="0.2">
      <c r="A982" s="2" t="s">
        <v>264</v>
      </c>
      <c r="B982" s="2">
        <v>2013</v>
      </c>
      <c r="C982" s="2" t="s">
        <v>0</v>
      </c>
      <c r="D982" s="2">
        <v>0</v>
      </c>
      <c r="E982" s="2">
        <v>2</v>
      </c>
      <c r="F982" s="2">
        <v>2</v>
      </c>
      <c r="G982" s="2">
        <v>5015</v>
      </c>
      <c r="H982" s="2" t="s">
        <v>33</v>
      </c>
      <c r="I982" s="2" t="s">
        <v>2</v>
      </c>
      <c r="J982" s="2" t="s">
        <v>34</v>
      </c>
      <c r="K982" s="2" t="str">
        <f>LOOKUP(A982,'[2]Collin Seedling for R'!$A$3:$A$51,'[2]Collin Seedling for R'!$R$3:$R$51)</f>
        <v>Mod</v>
      </c>
      <c r="L982" s="2" t="str">
        <f>LOOKUP(A982,'[2]Collin Seedling for R'!$A$3:$A$51,'[2]Collin Seedling for R'!$T$3:$T$51)</f>
        <v>FS</v>
      </c>
      <c r="M982" s="2" t="str">
        <f>LOOKUP(A982,'[2]Collin Seedling for R'!$A$3:$A$51,'[2]Collin Seedling for R'!$P$3:$P$51)</f>
        <v>Seeded</v>
      </c>
      <c r="N982" s="8">
        <f t="shared" si="15"/>
        <v>3.9880358923230309E-2</v>
      </c>
      <c r="O982" s="2" t="str">
        <f>LOOKUP(H982,[2]plantlist!$A$2:$A$943,[2]plantlist!$B$2:$B$943)</f>
        <v>F</v>
      </c>
    </row>
    <row r="983" spans="1:15" x14ac:dyDescent="0.2">
      <c r="A983" s="2" t="s">
        <v>264</v>
      </c>
      <c r="B983" s="2">
        <v>2013</v>
      </c>
      <c r="C983" s="2" t="s">
        <v>0</v>
      </c>
      <c r="D983" s="2">
        <v>0</v>
      </c>
      <c r="E983" s="2">
        <v>257</v>
      </c>
      <c r="F983" s="2">
        <v>257</v>
      </c>
      <c r="G983" s="2">
        <v>5015</v>
      </c>
      <c r="H983" s="2" t="s">
        <v>12</v>
      </c>
      <c r="I983" s="2" t="s">
        <v>2</v>
      </c>
      <c r="J983" s="2" t="s">
        <v>13</v>
      </c>
      <c r="K983" s="2" t="str">
        <f>LOOKUP(A983,'[2]Collin Seedling for R'!$A$3:$A$51,'[2]Collin Seedling for R'!$R$3:$R$51)</f>
        <v>Mod</v>
      </c>
      <c r="L983" s="2" t="str">
        <f>LOOKUP(A983,'[2]Collin Seedling for R'!$A$3:$A$51,'[2]Collin Seedling for R'!$T$3:$T$51)</f>
        <v>FS</v>
      </c>
      <c r="M983" s="2" t="str">
        <f>LOOKUP(A983,'[2]Collin Seedling for R'!$A$3:$A$51,'[2]Collin Seedling for R'!$P$3:$P$51)</f>
        <v>Seeded</v>
      </c>
      <c r="N983" s="8">
        <f t="shared" si="15"/>
        <v>5.1246261216350941</v>
      </c>
      <c r="O983" s="2" t="str">
        <f>LOOKUP(H983,[2]plantlist!$A$2:$A$943,[2]plantlist!$B$2:$B$943)</f>
        <v>G</v>
      </c>
    </row>
    <row r="984" spans="1:15" x14ac:dyDescent="0.2">
      <c r="A984" t="s">
        <v>264</v>
      </c>
      <c r="B984">
        <v>2016</v>
      </c>
      <c r="C984" t="s">
        <v>0</v>
      </c>
      <c r="D984">
        <v>2112</v>
      </c>
      <c r="E984">
        <v>0</v>
      </c>
      <c r="F984">
        <v>2112</v>
      </c>
      <c r="G984">
        <v>5000</v>
      </c>
      <c r="H984" t="s">
        <v>1</v>
      </c>
      <c r="I984" t="s">
        <v>2</v>
      </c>
      <c r="J984" t="s">
        <v>3</v>
      </c>
      <c r="K984" s="2" t="str">
        <f>LOOKUP(A984,'[2]Collin Seedling for R'!$A$3:$A$51,'[2]Collin Seedling for R'!$R$3:$R$51)</f>
        <v>Mod</v>
      </c>
      <c r="L984" s="2" t="str">
        <f>LOOKUP(A984,'[2]Collin Seedling for R'!$A$3:$A$51,'[2]Collin Seedling for R'!$T$3:$T$51)</f>
        <v>FS</v>
      </c>
      <c r="M984" s="2" t="str">
        <f>LOOKUP(A984,'[2]Collin Seedling for R'!$A$3:$A$51,'[2]Collin Seedling for R'!$P$3:$P$51)</f>
        <v>Seeded</v>
      </c>
      <c r="N984" s="8">
        <f t="shared" si="15"/>
        <v>0</v>
      </c>
      <c r="O984" s="2" t="str">
        <f>LOOKUP(H984,[2]plantlist!$A$2:$A$943,[2]plantlist!$B$2:$B$943)</f>
        <v>F</v>
      </c>
    </row>
    <row r="985" spans="1:15" x14ac:dyDescent="0.2">
      <c r="A985" t="s">
        <v>264</v>
      </c>
      <c r="B985">
        <v>2016</v>
      </c>
      <c r="C985" t="s">
        <v>0</v>
      </c>
      <c r="D985">
        <v>1889</v>
      </c>
      <c r="E985">
        <v>150</v>
      </c>
      <c r="F985">
        <v>2039</v>
      </c>
      <c r="G985">
        <v>5000</v>
      </c>
      <c r="H985" t="s">
        <v>6</v>
      </c>
      <c r="I985" t="s">
        <v>2</v>
      </c>
      <c r="J985" t="s">
        <v>7</v>
      </c>
      <c r="K985" s="2" t="str">
        <f>LOOKUP(A985,'[2]Collin Seedling for R'!$A$3:$A$51,'[2]Collin Seedling for R'!$R$3:$R$51)</f>
        <v>Mod</v>
      </c>
      <c r="L985" s="2" t="str">
        <f>LOOKUP(A985,'[2]Collin Seedling for R'!$A$3:$A$51,'[2]Collin Seedling for R'!$T$3:$T$51)</f>
        <v>FS</v>
      </c>
      <c r="M985" s="2" t="str">
        <f>LOOKUP(A985,'[2]Collin Seedling for R'!$A$3:$A$51,'[2]Collin Seedling for R'!$P$3:$P$51)</f>
        <v>Seeded</v>
      </c>
      <c r="N985" s="8">
        <f t="shared" si="15"/>
        <v>3</v>
      </c>
      <c r="O985" s="2" t="str">
        <f>LOOKUP(H985,[2]plantlist!$A$2:$A$943,[2]plantlist!$B$2:$B$943)</f>
        <v>L</v>
      </c>
    </row>
    <row r="986" spans="1:15" x14ac:dyDescent="0.2">
      <c r="A986" t="s">
        <v>264</v>
      </c>
      <c r="B986">
        <v>2016</v>
      </c>
      <c r="C986" t="s">
        <v>0</v>
      </c>
      <c r="D986">
        <v>530</v>
      </c>
      <c r="E986">
        <v>2362</v>
      </c>
      <c r="F986">
        <v>2892</v>
      </c>
      <c r="G986">
        <v>5000</v>
      </c>
      <c r="H986" t="s">
        <v>8</v>
      </c>
      <c r="I986" t="s">
        <v>2</v>
      </c>
      <c r="J986" t="s">
        <v>9</v>
      </c>
      <c r="K986" s="2" t="str">
        <f>LOOKUP(A986,'[2]Collin Seedling for R'!$A$3:$A$51,'[2]Collin Seedling for R'!$R$3:$R$51)</f>
        <v>Mod</v>
      </c>
      <c r="L986" s="2" t="str">
        <f>LOOKUP(A986,'[2]Collin Seedling for R'!$A$3:$A$51,'[2]Collin Seedling for R'!$T$3:$T$51)</f>
        <v>FS</v>
      </c>
      <c r="M986" s="2" t="str">
        <f>LOOKUP(A986,'[2]Collin Seedling for R'!$A$3:$A$51,'[2]Collin Seedling for R'!$P$3:$P$51)</f>
        <v>Seeded</v>
      </c>
      <c r="N986" s="8">
        <f t="shared" si="15"/>
        <v>47.24</v>
      </c>
      <c r="O986" s="2" t="str">
        <f>LOOKUP(H986,[2]plantlist!$A$2:$A$943,[2]plantlist!$B$2:$B$943)</f>
        <v>G</v>
      </c>
    </row>
    <row r="987" spans="1:15" x14ac:dyDescent="0.2">
      <c r="A987" t="s">
        <v>264</v>
      </c>
      <c r="B987">
        <v>2016</v>
      </c>
      <c r="C987" t="s">
        <v>0</v>
      </c>
      <c r="D987">
        <v>202</v>
      </c>
      <c r="E987">
        <v>6</v>
      </c>
      <c r="F987">
        <v>208</v>
      </c>
      <c r="G987">
        <v>5000</v>
      </c>
      <c r="H987" t="s">
        <v>41</v>
      </c>
      <c r="I987" t="s">
        <v>2</v>
      </c>
      <c r="J987" t="s">
        <v>42</v>
      </c>
      <c r="K987" s="2" t="str">
        <f>LOOKUP(A987,'[2]Collin Seedling for R'!$A$3:$A$51,'[2]Collin Seedling for R'!$R$3:$R$51)</f>
        <v>Mod</v>
      </c>
      <c r="L987" s="2" t="str">
        <f>LOOKUP(A987,'[2]Collin Seedling for R'!$A$3:$A$51,'[2]Collin Seedling for R'!$T$3:$T$51)</f>
        <v>FS</v>
      </c>
      <c r="M987" s="2" t="str">
        <f>LOOKUP(A987,'[2]Collin Seedling for R'!$A$3:$A$51,'[2]Collin Seedling for R'!$P$3:$P$51)</f>
        <v>Seeded</v>
      </c>
      <c r="N987" s="8">
        <f t="shared" si="15"/>
        <v>0.12</v>
      </c>
      <c r="O987" s="2" t="str">
        <f>LOOKUP(H987,[2]plantlist!$A$2:$A$943,[2]plantlist!$B$2:$B$943)</f>
        <v>B</v>
      </c>
    </row>
    <row r="988" spans="1:15" x14ac:dyDescent="0.2">
      <c r="A988" t="s">
        <v>264</v>
      </c>
      <c r="B988">
        <v>2016</v>
      </c>
      <c r="C988" t="s">
        <v>0</v>
      </c>
      <c r="D988">
        <v>171</v>
      </c>
      <c r="E988">
        <v>810</v>
      </c>
      <c r="F988">
        <v>981</v>
      </c>
      <c r="G988">
        <v>5000</v>
      </c>
      <c r="H988" t="s">
        <v>66</v>
      </c>
      <c r="I988" t="s">
        <v>2</v>
      </c>
      <c r="J988" t="s">
        <v>67</v>
      </c>
      <c r="K988" s="2" t="str">
        <f>LOOKUP(A988,'[2]Collin Seedling for R'!$A$3:$A$51,'[2]Collin Seedling for R'!$R$3:$R$51)</f>
        <v>Mod</v>
      </c>
      <c r="L988" s="2" t="str">
        <f>LOOKUP(A988,'[2]Collin Seedling for R'!$A$3:$A$51,'[2]Collin Seedling for R'!$T$3:$T$51)</f>
        <v>FS</v>
      </c>
      <c r="M988" s="2" t="str">
        <f>LOOKUP(A988,'[2]Collin Seedling for R'!$A$3:$A$51,'[2]Collin Seedling for R'!$P$3:$P$51)</f>
        <v>Seeded</v>
      </c>
      <c r="N988" s="8">
        <f t="shared" si="15"/>
        <v>16.2</v>
      </c>
      <c r="O988" s="2" t="str">
        <f>LOOKUP(H988,[2]plantlist!$A$2:$A$943,[2]plantlist!$B$2:$B$943)</f>
        <v>G</v>
      </c>
    </row>
    <row r="989" spans="1:15" x14ac:dyDescent="0.2">
      <c r="A989" t="s">
        <v>264</v>
      </c>
      <c r="B989">
        <v>2016</v>
      </c>
      <c r="C989" t="s">
        <v>0</v>
      </c>
      <c r="D989">
        <v>54</v>
      </c>
      <c r="E989">
        <v>0</v>
      </c>
      <c r="F989">
        <v>54</v>
      </c>
      <c r="G989">
        <v>5000</v>
      </c>
      <c r="H989" t="s">
        <v>53</v>
      </c>
      <c r="I989" t="s">
        <v>2</v>
      </c>
      <c r="J989" t="s">
        <v>54</v>
      </c>
      <c r="K989" s="2" t="str">
        <f>LOOKUP(A989,'[2]Collin Seedling for R'!$A$3:$A$51,'[2]Collin Seedling for R'!$R$3:$R$51)</f>
        <v>Mod</v>
      </c>
      <c r="L989" s="2" t="str">
        <f>LOOKUP(A989,'[2]Collin Seedling for R'!$A$3:$A$51,'[2]Collin Seedling for R'!$T$3:$T$51)</f>
        <v>FS</v>
      </c>
      <c r="M989" s="2" t="str">
        <f>LOOKUP(A989,'[2]Collin Seedling for R'!$A$3:$A$51,'[2]Collin Seedling for R'!$P$3:$P$51)</f>
        <v>Seeded</v>
      </c>
      <c r="N989" s="8">
        <f t="shared" si="15"/>
        <v>0</v>
      </c>
      <c r="O989" s="2" t="str">
        <f>LOOKUP(H989,[2]plantlist!$A$2:$A$943,[2]plantlist!$B$2:$B$943)</f>
        <v>C</v>
      </c>
    </row>
    <row r="990" spans="1:15" x14ac:dyDescent="0.2">
      <c r="A990" t="s">
        <v>264</v>
      </c>
      <c r="B990">
        <v>2016</v>
      </c>
      <c r="C990" t="s">
        <v>0</v>
      </c>
      <c r="D990">
        <v>19</v>
      </c>
      <c r="E990">
        <v>6</v>
      </c>
      <c r="F990">
        <v>25</v>
      </c>
      <c r="G990">
        <v>5000</v>
      </c>
      <c r="H990" t="s">
        <v>10</v>
      </c>
      <c r="I990" t="s">
        <v>2</v>
      </c>
      <c r="J990" t="s">
        <v>11</v>
      </c>
      <c r="K990" s="2" t="str">
        <f>LOOKUP(A990,'[2]Collin Seedling for R'!$A$3:$A$51,'[2]Collin Seedling for R'!$R$3:$R$51)</f>
        <v>Mod</v>
      </c>
      <c r="L990" s="2" t="str">
        <f>LOOKUP(A990,'[2]Collin Seedling for R'!$A$3:$A$51,'[2]Collin Seedling for R'!$T$3:$T$51)</f>
        <v>FS</v>
      </c>
      <c r="M990" s="2" t="str">
        <f>LOOKUP(A990,'[2]Collin Seedling for R'!$A$3:$A$51,'[2]Collin Seedling for R'!$P$3:$P$51)</f>
        <v>Seeded</v>
      </c>
      <c r="N990" s="8">
        <f t="shared" si="15"/>
        <v>0.12</v>
      </c>
      <c r="O990" s="2" t="str">
        <f>LOOKUP(H990,[2]plantlist!$A$2:$A$943,[2]plantlist!$B$2:$B$943)</f>
        <v>L</v>
      </c>
    </row>
    <row r="991" spans="1:15" x14ac:dyDescent="0.2">
      <c r="A991" t="s">
        <v>264</v>
      </c>
      <c r="B991">
        <v>2016</v>
      </c>
      <c r="C991" t="s">
        <v>0</v>
      </c>
      <c r="D991">
        <v>9</v>
      </c>
      <c r="E991">
        <v>0</v>
      </c>
      <c r="F991">
        <v>9</v>
      </c>
      <c r="G991">
        <v>5000</v>
      </c>
      <c r="H991" t="s">
        <v>66</v>
      </c>
      <c r="I991" t="s">
        <v>19</v>
      </c>
      <c r="J991" t="s">
        <v>67</v>
      </c>
      <c r="K991" s="2" t="str">
        <f>LOOKUP(A991,'[2]Collin Seedling for R'!$A$3:$A$51,'[2]Collin Seedling for R'!$R$3:$R$51)</f>
        <v>Mod</v>
      </c>
      <c r="L991" s="2" t="str">
        <f>LOOKUP(A991,'[2]Collin Seedling for R'!$A$3:$A$51,'[2]Collin Seedling for R'!$T$3:$T$51)</f>
        <v>FS</v>
      </c>
      <c r="M991" s="2" t="str">
        <f>LOOKUP(A991,'[2]Collin Seedling for R'!$A$3:$A$51,'[2]Collin Seedling for R'!$P$3:$P$51)</f>
        <v>Seeded</v>
      </c>
      <c r="N991" s="8">
        <f t="shared" si="15"/>
        <v>0</v>
      </c>
      <c r="O991" s="2" t="str">
        <f>LOOKUP(H991,[2]plantlist!$A$2:$A$943,[2]plantlist!$B$2:$B$943)</f>
        <v>G</v>
      </c>
    </row>
    <row r="992" spans="1:15" x14ac:dyDescent="0.2">
      <c r="A992" t="s">
        <v>264</v>
      </c>
      <c r="B992">
        <v>2016</v>
      </c>
      <c r="C992" t="s">
        <v>0</v>
      </c>
      <c r="D992">
        <v>8</v>
      </c>
      <c r="E992">
        <v>741</v>
      </c>
      <c r="F992">
        <v>749</v>
      </c>
      <c r="G992">
        <v>5000</v>
      </c>
      <c r="H992" t="s">
        <v>23</v>
      </c>
      <c r="I992" t="s">
        <v>2</v>
      </c>
      <c r="J992" t="s">
        <v>24</v>
      </c>
      <c r="K992" s="2" t="str">
        <f>LOOKUP(A992,'[2]Collin Seedling for R'!$A$3:$A$51,'[2]Collin Seedling for R'!$R$3:$R$51)</f>
        <v>Mod</v>
      </c>
      <c r="L992" s="2" t="str">
        <f>LOOKUP(A992,'[2]Collin Seedling for R'!$A$3:$A$51,'[2]Collin Seedling for R'!$T$3:$T$51)</f>
        <v>FS</v>
      </c>
      <c r="M992" s="2" t="str">
        <f>LOOKUP(A992,'[2]Collin Seedling for R'!$A$3:$A$51,'[2]Collin Seedling for R'!$P$3:$P$51)</f>
        <v>Seeded</v>
      </c>
      <c r="N992" s="8">
        <f t="shared" si="15"/>
        <v>14.82</v>
      </c>
      <c r="O992" s="2" t="str">
        <f>LOOKUP(H992,[2]plantlist!$A$2:$A$943,[2]plantlist!$B$2:$B$943)</f>
        <v>S</v>
      </c>
    </row>
    <row r="993" spans="1:15" x14ac:dyDescent="0.2">
      <c r="A993" t="s">
        <v>264</v>
      </c>
      <c r="B993">
        <v>2016</v>
      </c>
      <c r="C993" t="s">
        <v>0</v>
      </c>
      <c r="D993">
        <v>5</v>
      </c>
      <c r="E993">
        <v>138</v>
      </c>
      <c r="F993">
        <v>143</v>
      </c>
      <c r="G993">
        <v>5000</v>
      </c>
      <c r="H993" t="s">
        <v>82</v>
      </c>
      <c r="I993" t="s">
        <v>2</v>
      </c>
      <c r="J993" t="s">
        <v>83</v>
      </c>
      <c r="K993" s="2" t="str">
        <f>LOOKUP(A993,'[2]Collin Seedling for R'!$A$3:$A$51,'[2]Collin Seedling for R'!$R$3:$R$51)</f>
        <v>Mod</v>
      </c>
      <c r="L993" s="2" t="str">
        <f>LOOKUP(A993,'[2]Collin Seedling for R'!$A$3:$A$51,'[2]Collin Seedling for R'!$T$3:$T$51)</f>
        <v>FS</v>
      </c>
      <c r="M993" s="2" t="str">
        <f>LOOKUP(A993,'[2]Collin Seedling for R'!$A$3:$A$51,'[2]Collin Seedling for R'!$P$3:$P$51)</f>
        <v>Seeded</v>
      </c>
      <c r="N993" s="8">
        <f t="shared" si="15"/>
        <v>2.76</v>
      </c>
      <c r="O993" s="2" t="str">
        <f>LOOKUP(H993,[2]plantlist!$A$2:$A$943,[2]plantlist!$B$2:$B$943)</f>
        <v>F</v>
      </c>
    </row>
    <row r="994" spans="1:15" x14ac:dyDescent="0.2">
      <c r="A994" t="s">
        <v>264</v>
      </c>
      <c r="B994">
        <v>2016</v>
      </c>
      <c r="C994" t="s">
        <v>0</v>
      </c>
      <c r="D994">
        <v>1</v>
      </c>
      <c r="E994">
        <v>22</v>
      </c>
      <c r="F994">
        <v>23</v>
      </c>
      <c r="G994">
        <v>5000</v>
      </c>
      <c r="H994" t="s">
        <v>82</v>
      </c>
      <c r="I994" t="s">
        <v>19</v>
      </c>
      <c r="J994" t="s">
        <v>83</v>
      </c>
      <c r="K994" s="2" t="str">
        <f>LOOKUP(A994,'[2]Collin Seedling for R'!$A$3:$A$51,'[2]Collin Seedling for R'!$R$3:$R$51)</f>
        <v>Mod</v>
      </c>
      <c r="L994" s="2" t="str">
        <f>LOOKUP(A994,'[2]Collin Seedling for R'!$A$3:$A$51,'[2]Collin Seedling for R'!$T$3:$T$51)</f>
        <v>FS</v>
      </c>
      <c r="M994" s="2" t="str">
        <f>LOOKUP(A994,'[2]Collin Seedling for R'!$A$3:$A$51,'[2]Collin Seedling for R'!$P$3:$P$51)</f>
        <v>Seeded</v>
      </c>
      <c r="N994" s="8">
        <f t="shared" si="15"/>
        <v>0.44</v>
      </c>
      <c r="O994" s="2" t="str">
        <f>LOOKUP(H994,[2]plantlist!$A$2:$A$943,[2]plantlist!$B$2:$B$943)</f>
        <v>F</v>
      </c>
    </row>
    <row r="995" spans="1:15" x14ac:dyDescent="0.2">
      <c r="A995" t="s">
        <v>264</v>
      </c>
      <c r="B995">
        <v>2016</v>
      </c>
      <c r="C995" t="s">
        <v>0</v>
      </c>
      <c r="D995">
        <v>0</v>
      </c>
      <c r="E995">
        <v>95</v>
      </c>
      <c r="F995">
        <v>95</v>
      </c>
      <c r="G995">
        <v>5000</v>
      </c>
      <c r="H995" t="s">
        <v>16</v>
      </c>
      <c r="I995" t="s">
        <v>2</v>
      </c>
      <c r="J995" t="s">
        <v>17</v>
      </c>
      <c r="K995" s="2" t="str">
        <f>LOOKUP(A995,'[2]Collin Seedling for R'!$A$3:$A$51,'[2]Collin Seedling for R'!$R$3:$R$51)</f>
        <v>Mod</v>
      </c>
      <c r="L995" s="2" t="str">
        <f>LOOKUP(A995,'[2]Collin Seedling for R'!$A$3:$A$51,'[2]Collin Seedling for R'!$T$3:$T$51)</f>
        <v>FS</v>
      </c>
      <c r="M995" s="2" t="str">
        <f>LOOKUP(A995,'[2]Collin Seedling for R'!$A$3:$A$51,'[2]Collin Seedling for R'!$P$3:$P$51)</f>
        <v>Seeded</v>
      </c>
      <c r="N995" s="8">
        <f t="shared" si="15"/>
        <v>1.9</v>
      </c>
      <c r="O995" s="2" t="str">
        <f>LOOKUP(H995,[2]plantlist!$A$2:$A$943,[2]plantlist!$B$2:$B$943)</f>
        <v>S</v>
      </c>
    </row>
    <row r="996" spans="1:15" x14ac:dyDescent="0.2">
      <c r="A996" t="s">
        <v>264</v>
      </c>
      <c r="B996">
        <v>2016</v>
      </c>
      <c r="C996" t="s">
        <v>0</v>
      </c>
      <c r="D996">
        <v>0</v>
      </c>
      <c r="E996">
        <v>1</v>
      </c>
      <c r="F996">
        <v>1</v>
      </c>
      <c r="G996">
        <v>5000</v>
      </c>
      <c r="H996" t="s">
        <v>16</v>
      </c>
      <c r="I996" t="s">
        <v>19</v>
      </c>
      <c r="J996" t="s">
        <v>17</v>
      </c>
      <c r="K996" s="2" t="str">
        <f>LOOKUP(A996,'[2]Collin Seedling for R'!$A$3:$A$51,'[2]Collin Seedling for R'!$R$3:$R$51)</f>
        <v>Mod</v>
      </c>
      <c r="L996" s="2" t="str">
        <f>LOOKUP(A996,'[2]Collin Seedling for R'!$A$3:$A$51,'[2]Collin Seedling for R'!$T$3:$T$51)</f>
        <v>FS</v>
      </c>
      <c r="M996" s="2" t="str">
        <f>LOOKUP(A996,'[2]Collin Seedling for R'!$A$3:$A$51,'[2]Collin Seedling for R'!$P$3:$P$51)</f>
        <v>Seeded</v>
      </c>
      <c r="N996" s="8">
        <f t="shared" si="15"/>
        <v>0.02</v>
      </c>
      <c r="O996" s="2" t="str">
        <f>LOOKUP(H996,[2]plantlist!$A$2:$A$943,[2]plantlist!$B$2:$B$943)</f>
        <v>S</v>
      </c>
    </row>
    <row r="997" spans="1:15" x14ac:dyDescent="0.2">
      <c r="A997" t="s">
        <v>264</v>
      </c>
      <c r="B997">
        <v>2016</v>
      </c>
      <c r="C997" t="s">
        <v>0</v>
      </c>
      <c r="D997">
        <v>0</v>
      </c>
      <c r="E997">
        <v>280</v>
      </c>
      <c r="F997">
        <v>280</v>
      </c>
      <c r="G997">
        <v>5000</v>
      </c>
      <c r="H997" t="s">
        <v>74</v>
      </c>
      <c r="I997" t="s">
        <v>2</v>
      </c>
      <c r="J997" t="s">
        <v>75</v>
      </c>
      <c r="K997" s="2" t="str">
        <f>LOOKUP(A997,'[2]Collin Seedling for R'!$A$3:$A$51,'[2]Collin Seedling for R'!$R$3:$R$51)</f>
        <v>Mod</v>
      </c>
      <c r="L997" s="2" t="str">
        <f>LOOKUP(A997,'[2]Collin Seedling for R'!$A$3:$A$51,'[2]Collin Seedling for R'!$T$3:$T$51)</f>
        <v>FS</v>
      </c>
      <c r="M997" s="2" t="str">
        <f>LOOKUP(A997,'[2]Collin Seedling for R'!$A$3:$A$51,'[2]Collin Seedling for R'!$P$3:$P$51)</f>
        <v>Seeded</v>
      </c>
      <c r="N997" s="8">
        <f t="shared" si="15"/>
        <v>5.6000000000000005</v>
      </c>
      <c r="O997" s="2" t="str">
        <f>LOOKUP(H997,[2]plantlist!$A$2:$A$943,[2]plantlist!$B$2:$B$943)</f>
        <v>T</v>
      </c>
    </row>
    <row r="998" spans="1:15" x14ac:dyDescent="0.2">
      <c r="A998" t="s">
        <v>264</v>
      </c>
      <c r="B998">
        <v>2016</v>
      </c>
      <c r="C998" t="s">
        <v>0</v>
      </c>
      <c r="D998">
        <v>0</v>
      </c>
      <c r="E998">
        <v>10</v>
      </c>
      <c r="F998">
        <v>10</v>
      </c>
      <c r="G998">
        <v>5000</v>
      </c>
      <c r="H998" t="s">
        <v>51</v>
      </c>
      <c r="I998" t="s">
        <v>2</v>
      </c>
      <c r="J998" t="s">
        <v>52</v>
      </c>
      <c r="K998" s="2" t="str">
        <f>LOOKUP(A998,'[2]Collin Seedling for R'!$A$3:$A$51,'[2]Collin Seedling for R'!$R$3:$R$51)</f>
        <v>Mod</v>
      </c>
      <c r="L998" s="2" t="str">
        <f>LOOKUP(A998,'[2]Collin Seedling for R'!$A$3:$A$51,'[2]Collin Seedling for R'!$T$3:$T$51)</f>
        <v>FS</v>
      </c>
      <c r="M998" s="2" t="str">
        <f>LOOKUP(A998,'[2]Collin Seedling for R'!$A$3:$A$51,'[2]Collin Seedling for R'!$P$3:$P$51)</f>
        <v>Seeded</v>
      </c>
      <c r="N998" s="8">
        <f t="shared" si="15"/>
        <v>0.2</v>
      </c>
      <c r="O998" s="2" t="str">
        <f>LOOKUP(H998,[2]plantlist!$A$2:$A$943,[2]plantlist!$B$2:$B$943)</f>
        <v>F</v>
      </c>
    </row>
    <row r="999" spans="1:15" x14ac:dyDescent="0.2">
      <c r="A999" t="s">
        <v>264</v>
      </c>
      <c r="B999">
        <v>2019</v>
      </c>
      <c r="C999" t="s">
        <v>0</v>
      </c>
      <c r="D999">
        <v>1720</v>
      </c>
      <c r="E999">
        <v>0</v>
      </c>
      <c r="F999">
        <v>1720</v>
      </c>
      <c r="G999">
        <v>5002</v>
      </c>
      <c r="H999" t="s">
        <v>1</v>
      </c>
      <c r="I999" t="s">
        <v>2</v>
      </c>
      <c r="J999" t="s">
        <v>3</v>
      </c>
      <c r="K999" s="2" t="str">
        <f>LOOKUP(A999,'[2]Collin Seedling for R'!$A$3:$A$51,'[2]Collin Seedling for R'!$R$3:$R$51)</f>
        <v>Mod</v>
      </c>
      <c r="L999" s="2" t="str">
        <f>LOOKUP(A999,'[2]Collin Seedling for R'!$A$3:$A$51,'[2]Collin Seedling for R'!$T$3:$T$51)</f>
        <v>FS</v>
      </c>
      <c r="M999" s="2" t="str">
        <f>LOOKUP(A999,'[2]Collin Seedling for R'!$A$3:$A$51,'[2]Collin Seedling for R'!$P$3:$P$51)</f>
        <v>Seeded</v>
      </c>
      <c r="N999" s="8">
        <f t="shared" si="15"/>
        <v>0</v>
      </c>
      <c r="O999" s="2" t="str">
        <f>LOOKUP(H999,[2]plantlist!$A$2:$A$943,[2]plantlist!$B$2:$B$943)</f>
        <v>F</v>
      </c>
    </row>
    <row r="1000" spans="1:15" x14ac:dyDescent="0.2">
      <c r="A1000" t="s">
        <v>264</v>
      </c>
      <c r="B1000">
        <v>2019</v>
      </c>
      <c r="C1000" t="s">
        <v>0</v>
      </c>
      <c r="D1000">
        <v>1332</v>
      </c>
      <c r="E1000">
        <v>282</v>
      </c>
      <c r="F1000">
        <v>1614</v>
      </c>
      <c r="G1000">
        <v>5002</v>
      </c>
      <c r="H1000" t="s">
        <v>6</v>
      </c>
      <c r="I1000" t="s">
        <v>2</v>
      </c>
      <c r="J1000" t="s">
        <v>7</v>
      </c>
      <c r="K1000" s="2" t="str">
        <f>LOOKUP(A1000,'[2]Collin Seedling for R'!$A$3:$A$51,'[2]Collin Seedling for R'!$R$3:$R$51)</f>
        <v>Mod</v>
      </c>
      <c r="L1000" s="2" t="str">
        <f>LOOKUP(A1000,'[2]Collin Seedling for R'!$A$3:$A$51,'[2]Collin Seedling for R'!$T$3:$T$51)</f>
        <v>FS</v>
      </c>
      <c r="M1000" s="2" t="str">
        <f>LOOKUP(A1000,'[2]Collin Seedling for R'!$A$3:$A$51,'[2]Collin Seedling for R'!$P$3:$P$51)</f>
        <v>Seeded</v>
      </c>
      <c r="N1000" s="8">
        <f t="shared" si="15"/>
        <v>5.6377449020391843</v>
      </c>
      <c r="O1000" s="2" t="str">
        <f>LOOKUP(H1000,[2]plantlist!$A$2:$A$943,[2]plantlist!$B$2:$B$943)</f>
        <v>L</v>
      </c>
    </row>
    <row r="1001" spans="1:15" x14ac:dyDescent="0.2">
      <c r="A1001" t="s">
        <v>264</v>
      </c>
      <c r="B1001">
        <v>2019</v>
      </c>
      <c r="C1001" t="s">
        <v>0</v>
      </c>
      <c r="D1001">
        <v>1032</v>
      </c>
      <c r="E1001">
        <v>2283</v>
      </c>
      <c r="F1001">
        <v>3315</v>
      </c>
      <c r="G1001">
        <v>5002</v>
      </c>
      <c r="H1001" t="s">
        <v>8</v>
      </c>
      <c r="I1001" t="s">
        <v>2</v>
      </c>
      <c r="J1001" t="s">
        <v>9</v>
      </c>
      <c r="K1001" s="2" t="str">
        <f>LOOKUP(A1001,'[2]Collin Seedling for R'!$A$3:$A$51,'[2]Collin Seedling for R'!$R$3:$R$51)</f>
        <v>Mod</v>
      </c>
      <c r="L1001" s="2" t="str">
        <f>LOOKUP(A1001,'[2]Collin Seedling for R'!$A$3:$A$51,'[2]Collin Seedling for R'!$T$3:$T$51)</f>
        <v>FS</v>
      </c>
      <c r="M1001" s="2" t="str">
        <f>LOOKUP(A1001,'[2]Collin Seedling for R'!$A$3:$A$51,'[2]Collin Seedling for R'!$P$3:$P$51)</f>
        <v>Seeded</v>
      </c>
      <c r="N1001" s="8">
        <f t="shared" si="15"/>
        <v>45.641743302678925</v>
      </c>
      <c r="O1001" s="2" t="str">
        <f>LOOKUP(H1001,[2]plantlist!$A$2:$A$943,[2]plantlist!$B$2:$B$943)</f>
        <v>G</v>
      </c>
    </row>
    <row r="1002" spans="1:15" x14ac:dyDescent="0.2">
      <c r="A1002" t="s">
        <v>264</v>
      </c>
      <c r="B1002">
        <v>2019</v>
      </c>
      <c r="C1002" t="s">
        <v>0</v>
      </c>
      <c r="D1002">
        <v>202</v>
      </c>
      <c r="E1002">
        <v>0</v>
      </c>
      <c r="F1002">
        <v>202</v>
      </c>
      <c r="G1002">
        <v>5002</v>
      </c>
      <c r="H1002" t="s">
        <v>41</v>
      </c>
      <c r="I1002" t="s">
        <v>2</v>
      </c>
      <c r="J1002" t="s">
        <v>42</v>
      </c>
      <c r="K1002" s="2" t="str">
        <f>LOOKUP(A1002,'[2]Collin Seedling for R'!$A$3:$A$51,'[2]Collin Seedling for R'!$R$3:$R$51)</f>
        <v>Mod</v>
      </c>
      <c r="L1002" s="2" t="str">
        <f>LOOKUP(A1002,'[2]Collin Seedling for R'!$A$3:$A$51,'[2]Collin Seedling for R'!$T$3:$T$51)</f>
        <v>FS</v>
      </c>
      <c r="M1002" s="2" t="str">
        <f>LOOKUP(A1002,'[2]Collin Seedling for R'!$A$3:$A$51,'[2]Collin Seedling for R'!$P$3:$P$51)</f>
        <v>Seeded</v>
      </c>
      <c r="N1002" s="8">
        <f t="shared" si="15"/>
        <v>0</v>
      </c>
      <c r="O1002" s="2" t="str">
        <f>LOOKUP(H1002,[2]plantlist!$A$2:$A$943,[2]plantlist!$B$2:$B$943)</f>
        <v>B</v>
      </c>
    </row>
    <row r="1003" spans="1:15" x14ac:dyDescent="0.2">
      <c r="A1003" t="s">
        <v>264</v>
      </c>
      <c r="B1003">
        <v>2019</v>
      </c>
      <c r="C1003" t="s">
        <v>0</v>
      </c>
      <c r="D1003">
        <v>135</v>
      </c>
      <c r="E1003">
        <v>763</v>
      </c>
      <c r="F1003">
        <v>898</v>
      </c>
      <c r="G1003">
        <v>5002</v>
      </c>
      <c r="H1003" t="s">
        <v>12</v>
      </c>
      <c r="I1003" t="s">
        <v>2</v>
      </c>
      <c r="J1003" t="s">
        <v>13</v>
      </c>
      <c r="K1003" s="2" t="str">
        <f>LOOKUP(A1003,'[2]Collin Seedling for R'!$A$3:$A$51,'[2]Collin Seedling for R'!$R$3:$R$51)</f>
        <v>Mod</v>
      </c>
      <c r="L1003" s="2" t="str">
        <f>LOOKUP(A1003,'[2]Collin Seedling for R'!$A$3:$A$51,'[2]Collin Seedling for R'!$T$3:$T$51)</f>
        <v>FS</v>
      </c>
      <c r="M1003" s="2" t="str">
        <f>LOOKUP(A1003,'[2]Collin Seedling for R'!$A$3:$A$51,'[2]Collin Seedling for R'!$P$3:$P$51)</f>
        <v>Seeded</v>
      </c>
      <c r="N1003" s="8">
        <f t="shared" si="15"/>
        <v>15.25389844062375</v>
      </c>
      <c r="O1003" s="2" t="str">
        <f>LOOKUP(H1003,[2]plantlist!$A$2:$A$943,[2]plantlist!$B$2:$B$943)</f>
        <v>G</v>
      </c>
    </row>
    <row r="1004" spans="1:15" x14ac:dyDescent="0.2">
      <c r="A1004" t="s">
        <v>264</v>
      </c>
      <c r="B1004">
        <v>2019</v>
      </c>
      <c r="C1004" t="s">
        <v>0</v>
      </c>
      <c r="D1004">
        <v>97</v>
      </c>
      <c r="E1004">
        <v>806</v>
      </c>
      <c r="F1004">
        <v>903</v>
      </c>
      <c r="G1004">
        <v>5002</v>
      </c>
      <c r="H1004" t="s">
        <v>1600</v>
      </c>
      <c r="I1004" t="s">
        <v>2</v>
      </c>
      <c r="J1004" t="s">
        <v>1599</v>
      </c>
      <c r="K1004" s="2" t="str">
        <f>LOOKUP(A1004,'[2]Collin Seedling for R'!$A$3:$A$51,'[2]Collin Seedling for R'!$R$3:$R$51)</f>
        <v>Mod</v>
      </c>
      <c r="L1004" s="2" t="str">
        <f>LOOKUP(A1004,'[2]Collin Seedling for R'!$A$3:$A$51,'[2]Collin Seedling for R'!$T$3:$T$51)</f>
        <v>FS</v>
      </c>
      <c r="M1004" s="2" t="str">
        <f>LOOKUP(A1004,'[2]Collin Seedling for R'!$A$3:$A$51,'[2]Collin Seedling for R'!$P$3:$P$51)</f>
        <v>Seeded</v>
      </c>
      <c r="N1004" s="8">
        <f t="shared" si="15"/>
        <v>16.113554578168731</v>
      </c>
      <c r="O1004" s="2" t="str">
        <f>LOOKUP(H1004,[2]plantlist!$A$2:$A$943,[2]plantlist!$B$2:$B$943)</f>
        <v>F</v>
      </c>
    </row>
    <row r="1005" spans="1:15" x14ac:dyDescent="0.2">
      <c r="A1005" t="s">
        <v>264</v>
      </c>
      <c r="B1005">
        <v>2019</v>
      </c>
      <c r="C1005" t="s">
        <v>0</v>
      </c>
      <c r="D1005">
        <v>70</v>
      </c>
      <c r="E1005">
        <v>0</v>
      </c>
      <c r="F1005">
        <v>70</v>
      </c>
      <c r="G1005">
        <v>5002</v>
      </c>
      <c r="H1005" t="s">
        <v>53</v>
      </c>
      <c r="I1005" t="s">
        <v>2</v>
      </c>
      <c r="J1005" t="s">
        <v>54</v>
      </c>
      <c r="K1005" s="2" t="str">
        <f>LOOKUP(A1005,'[2]Collin Seedling for R'!$A$3:$A$51,'[2]Collin Seedling for R'!$R$3:$R$51)</f>
        <v>Mod</v>
      </c>
      <c r="L1005" s="2" t="str">
        <f>LOOKUP(A1005,'[2]Collin Seedling for R'!$A$3:$A$51,'[2]Collin Seedling for R'!$T$3:$T$51)</f>
        <v>FS</v>
      </c>
      <c r="M1005" s="2" t="str">
        <f>LOOKUP(A1005,'[2]Collin Seedling for R'!$A$3:$A$51,'[2]Collin Seedling for R'!$P$3:$P$51)</f>
        <v>Seeded</v>
      </c>
      <c r="N1005" s="8">
        <f t="shared" si="15"/>
        <v>0</v>
      </c>
      <c r="O1005" s="2" t="str">
        <f>LOOKUP(H1005,[2]plantlist!$A$2:$A$943,[2]plantlist!$B$2:$B$943)</f>
        <v>C</v>
      </c>
    </row>
    <row r="1006" spans="1:15" x14ac:dyDescent="0.2">
      <c r="A1006" t="s">
        <v>264</v>
      </c>
      <c r="B1006">
        <v>2019</v>
      </c>
      <c r="C1006" t="s">
        <v>0</v>
      </c>
      <c r="D1006">
        <v>66</v>
      </c>
      <c r="E1006">
        <v>297</v>
      </c>
      <c r="F1006">
        <v>363</v>
      </c>
      <c r="G1006">
        <v>5002</v>
      </c>
      <c r="H1006" t="s">
        <v>68</v>
      </c>
      <c r="I1006" t="s">
        <v>2</v>
      </c>
      <c r="J1006" t="s">
        <v>69</v>
      </c>
      <c r="K1006" s="2" t="str">
        <f>LOOKUP(A1006,'[2]Collin Seedling for R'!$A$3:$A$51,'[2]Collin Seedling for R'!$R$3:$R$51)</f>
        <v>Mod</v>
      </c>
      <c r="L1006" s="2" t="str">
        <f>LOOKUP(A1006,'[2]Collin Seedling for R'!$A$3:$A$51,'[2]Collin Seedling for R'!$T$3:$T$51)</f>
        <v>FS</v>
      </c>
      <c r="M1006" s="2" t="str">
        <f>LOOKUP(A1006,'[2]Collin Seedling for R'!$A$3:$A$51,'[2]Collin Seedling for R'!$P$3:$P$51)</f>
        <v>Seeded</v>
      </c>
      <c r="N1006" s="8">
        <f t="shared" si="15"/>
        <v>5.937624950019992</v>
      </c>
      <c r="O1006" s="2" t="str">
        <f>LOOKUP(H1006,[2]plantlist!$A$2:$A$943,[2]plantlist!$B$2:$B$943)</f>
        <v>G</v>
      </c>
    </row>
    <row r="1007" spans="1:15" x14ac:dyDescent="0.2">
      <c r="A1007" t="s">
        <v>264</v>
      </c>
      <c r="B1007">
        <v>2019</v>
      </c>
      <c r="C1007" t="s">
        <v>0</v>
      </c>
      <c r="D1007">
        <v>64</v>
      </c>
      <c r="E1007">
        <v>0</v>
      </c>
      <c r="F1007">
        <v>64</v>
      </c>
      <c r="G1007">
        <v>5002</v>
      </c>
      <c r="H1007" t="s">
        <v>534</v>
      </c>
      <c r="I1007" t="s">
        <v>2</v>
      </c>
      <c r="J1007" t="s">
        <v>535</v>
      </c>
      <c r="K1007" s="2" t="str">
        <f>LOOKUP(A1007,'[2]Collin Seedling for R'!$A$3:$A$51,'[2]Collin Seedling for R'!$R$3:$R$51)</f>
        <v>Mod</v>
      </c>
      <c r="L1007" s="2" t="str">
        <f>LOOKUP(A1007,'[2]Collin Seedling for R'!$A$3:$A$51,'[2]Collin Seedling for R'!$T$3:$T$51)</f>
        <v>FS</v>
      </c>
      <c r="M1007" s="2" t="str">
        <f>LOOKUP(A1007,'[2]Collin Seedling for R'!$A$3:$A$51,'[2]Collin Seedling for R'!$P$3:$P$51)</f>
        <v>Seeded</v>
      </c>
      <c r="N1007" s="8">
        <f t="shared" si="15"/>
        <v>0</v>
      </c>
      <c r="O1007" s="2" t="str">
        <f>LOOKUP(H1007,[2]plantlist!$A$2:$A$943,[2]plantlist!$B$2:$B$943)</f>
        <v>C</v>
      </c>
    </row>
    <row r="1008" spans="1:15" x14ac:dyDescent="0.2">
      <c r="A1008" t="s">
        <v>264</v>
      </c>
      <c r="B1008">
        <v>2019</v>
      </c>
      <c r="C1008" t="s">
        <v>0</v>
      </c>
      <c r="D1008">
        <v>62</v>
      </c>
      <c r="E1008">
        <v>83</v>
      </c>
      <c r="F1008">
        <v>145</v>
      </c>
      <c r="G1008">
        <v>5002</v>
      </c>
      <c r="H1008" t="s">
        <v>2151</v>
      </c>
      <c r="I1008" t="s">
        <v>2</v>
      </c>
      <c r="J1008" t="s">
        <v>2150</v>
      </c>
      <c r="K1008" s="2" t="str">
        <f>LOOKUP(A1008,'[2]Collin Seedling for R'!$A$3:$A$51,'[2]Collin Seedling for R'!$R$3:$R$51)</f>
        <v>Mod</v>
      </c>
      <c r="L1008" s="2" t="str">
        <f>LOOKUP(A1008,'[2]Collin Seedling for R'!$A$3:$A$51,'[2]Collin Seedling for R'!$T$3:$T$51)</f>
        <v>FS</v>
      </c>
      <c r="M1008" s="2" t="str">
        <f>LOOKUP(A1008,'[2]Collin Seedling for R'!$A$3:$A$51,'[2]Collin Seedling for R'!$P$3:$P$51)</f>
        <v>Seeded</v>
      </c>
      <c r="N1008" s="8">
        <f t="shared" si="15"/>
        <v>1.6593362654938024</v>
      </c>
      <c r="O1008" s="2" t="str">
        <f>LOOKUP(H1008,[2]plantlist!$A$2:$A$943,[2]plantlist!$B$2:$B$943)</f>
        <v>G</v>
      </c>
    </row>
    <row r="1009" spans="1:15" x14ac:dyDescent="0.2">
      <c r="A1009" t="s">
        <v>264</v>
      </c>
      <c r="B1009">
        <v>2019</v>
      </c>
      <c r="C1009" t="s">
        <v>0</v>
      </c>
      <c r="D1009">
        <v>53</v>
      </c>
      <c r="E1009">
        <v>110</v>
      </c>
      <c r="F1009">
        <v>163</v>
      </c>
      <c r="G1009">
        <v>5002</v>
      </c>
      <c r="H1009" t="s">
        <v>227</v>
      </c>
      <c r="I1009" t="s">
        <v>2</v>
      </c>
      <c r="J1009" t="s">
        <v>228</v>
      </c>
      <c r="K1009" s="2" t="str">
        <f>LOOKUP(A1009,'[2]Collin Seedling for R'!$A$3:$A$51,'[2]Collin Seedling for R'!$R$3:$R$51)</f>
        <v>Mod</v>
      </c>
      <c r="L1009" s="2" t="str">
        <f>LOOKUP(A1009,'[2]Collin Seedling for R'!$A$3:$A$51,'[2]Collin Seedling for R'!$T$3:$T$51)</f>
        <v>FS</v>
      </c>
      <c r="M1009" s="2" t="str">
        <f>LOOKUP(A1009,'[2]Collin Seedling for R'!$A$3:$A$51,'[2]Collin Seedling for R'!$P$3:$P$51)</f>
        <v>Seeded</v>
      </c>
      <c r="N1009" s="8">
        <f t="shared" si="15"/>
        <v>2.1991203518592561</v>
      </c>
      <c r="O1009" s="2" t="str">
        <f>LOOKUP(H1009,[2]plantlist!$A$2:$A$943,[2]plantlist!$B$2:$B$943)</f>
        <v>G</v>
      </c>
    </row>
    <row r="1010" spans="1:15" x14ac:dyDescent="0.2">
      <c r="A1010" t="s">
        <v>264</v>
      </c>
      <c r="B1010">
        <v>2019</v>
      </c>
      <c r="C1010" t="s">
        <v>0</v>
      </c>
      <c r="D1010">
        <v>42</v>
      </c>
      <c r="E1010">
        <v>2</v>
      </c>
      <c r="F1010">
        <v>44</v>
      </c>
      <c r="G1010">
        <v>5002</v>
      </c>
      <c r="H1010" t="s">
        <v>10</v>
      </c>
      <c r="I1010" t="s">
        <v>2</v>
      </c>
      <c r="J1010" t="s">
        <v>11</v>
      </c>
      <c r="K1010" s="2" t="str">
        <f>LOOKUP(A1010,'[2]Collin Seedling for R'!$A$3:$A$51,'[2]Collin Seedling for R'!$R$3:$R$51)</f>
        <v>Mod</v>
      </c>
      <c r="L1010" s="2" t="str">
        <f>LOOKUP(A1010,'[2]Collin Seedling for R'!$A$3:$A$51,'[2]Collin Seedling for R'!$T$3:$T$51)</f>
        <v>FS</v>
      </c>
      <c r="M1010" s="2" t="str">
        <f>LOOKUP(A1010,'[2]Collin Seedling for R'!$A$3:$A$51,'[2]Collin Seedling for R'!$P$3:$P$51)</f>
        <v>Seeded</v>
      </c>
      <c r="N1010" s="8">
        <f t="shared" si="15"/>
        <v>3.9984006397441027E-2</v>
      </c>
      <c r="O1010" s="2" t="str">
        <f>LOOKUP(H1010,[2]plantlist!$A$2:$A$943,[2]plantlist!$B$2:$B$943)</f>
        <v>L</v>
      </c>
    </row>
    <row r="1011" spans="1:15" x14ac:dyDescent="0.2">
      <c r="A1011" t="s">
        <v>264</v>
      </c>
      <c r="B1011">
        <v>2019</v>
      </c>
      <c r="C1011" t="s">
        <v>0</v>
      </c>
      <c r="D1011">
        <v>22</v>
      </c>
      <c r="E1011">
        <v>0</v>
      </c>
      <c r="F1011">
        <v>22</v>
      </c>
      <c r="G1011">
        <v>5002</v>
      </c>
      <c r="H1011" t="s">
        <v>8</v>
      </c>
      <c r="I1011" t="s">
        <v>19</v>
      </c>
      <c r="J1011" t="s">
        <v>9</v>
      </c>
      <c r="K1011" s="2" t="str">
        <f>LOOKUP(A1011,'[2]Collin Seedling for R'!$A$3:$A$51,'[2]Collin Seedling for R'!$R$3:$R$51)</f>
        <v>Mod</v>
      </c>
      <c r="L1011" s="2" t="str">
        <f>LOOKUP(A1011,'[2]Collin Seedling for R'!$A$3:$A$51,'[2]Collin Seedling for R'!$T$3:$T$51)</f>
        <v>FS</v>
      </c>
      <c r="M1011" s="2" t="str">
        <f>LOOKUP(A1011,'[2]Collin Seedling for R'!$A$3:$A$51,'[2]Collin Seedling for R'!$P$3:$P$51)</f>
        <v>Seeded</v>
      </c>
      <c r="N1011" s="8">
        <f t="shared" si="15"/>
        <v>0</v>
      </c>
      <c r="O1011" s="2" t="str">
        <f>LOOKUP(H1011,[2]plantlist!$A$2:$A$943,[2]plantlist!$B$2:$B$943)</f>
        <v>G</v>
      </c>
    </row>
    <row r="1012" spans="1:15" x14ac:dyDescent="0.2">
      <c r="A1012" t="s">
        <v>264</v>
      </c>
      <c r="B1012">
        <v>2019</v>
      </c>
      <c r="C1012" t="s">
        <v>0</v>
      </c>
      <c r="D1012">
        <v>17</v>
      </c>
      <c r="E1012">
        <v>0</v>
      </c>
      <c r="F1012">
        <v>17</v>
      </c>
      <c r="G1012">
        <v>5002</v>
      </c>
      <c r="H1012" t="s">
        <v>227</v>
      </c>
      <c r="I1012" t="s">
        <v>19</v>
      </c>
      <c r="J1012" t="s">
        <v>228</v>
      </c>
      <c r="K1012" s="2" t="str">
        <f>LOOKUP(A1012,'[2]Collin Seedling for R'!$A$3:$A$51,'[2]Collin Seedling for R'!$R$3:$R$51)</f>
        <v>Mod</v>
      </c>
      <c r="L1012" s="2" t="str">
        <f>LOOKUP(A1012,'[2]Collin Seedling for R'!$A$3:$A$51,'[2]Collin Seedling for R'!$T$3:$T$51)</f>
        <v>FS</v>
      </c>
      <c r="M1012" s="2" t="str">
        <f>LOOKUP(A1012,'[2]Collin Seedling for R'!$A$3:$A$51,'[2]Collin Seedling for R'!$P$3:$P$51)</f>
        <v>Seeded</v>
      </c>
      <c r="N1012" s="8">
        <f t="shared" si="15"/>
        <v>0</v>
      </c>
      <c r="O1012" s="2" t="str">
        <f>LOOKUP(H1012,[2]plantlist!$A$2:$A$943,[2]plantlist!$B$2:$B$943)</f>
        <v>G</v>
      </c>
    </row>
    <row r="1013" spans="1:15" x14ac:dyDescent="0.2">
      <c r="A1013" t="s">
        <v>264</v>
      </c>
      <c r="B1013">
        <v>2019</v>
      </c>
      <c r="C1013" t="s">
        <v>0</v>
      </c>
      <c r="D1013">
        <v>16</v>
      </c>
      <c r="E1013">
        <v>113</v>
      </c>
      <c r="F1013">
        <v>129</v>
      </c>
      <c r="G1013">
        <v>5002</v>
      </c>
      <c r="H1013" t="s">
        <v>59</v>
      </c>
      <c r="I1013" t="s">
        <v>2</v>
      </c>
      <c r="J1013" t="s">
        <v>48</v>
      </c>
      <c r="K1013" s="2" t="str">
        <f>LOOKUP(A1013,'[2]Collin Seedling for R'!$A$3:$A$51,'[2]Collin Seedling for R'!$R$3:$R$51)</f>
        <v>Mod</v>
      </c>
      <c r="L1013" s="2" t="str">
        <f>LOOKUP(A1013,'[2]Collin Seedling for R'!$A$3:$A$51,'[2]Collin Seedling for R'!$T$3:$T$51)</f>
        <v>FS</v>
      </c>
      <c r="M1013" s="2" t="str">
        <f>LOOKUP(A1013,'[2]Collin Seedling for R'!$A$3:$A$51,'[2]Collin Seedling for R'!$P$3:$P$51)</f>
        <v>Seeded</v>
      </c>
      <c r="N1013" s="8">
        <f t="shared" si="15"/>
        <v>2.2590963614554176</v>
      </c>
      <c r="O1013" s="2" t="str">
        <f>LOOKUP(H1013,[2]plantlist!$A$2:$A$943,[2]plantlist!$B$2:$B$943)</f>
        <v>G</v>
      </c>
    </row>
    <row r="1014" spans="1:15" x14ac:dyDescent="0.2">
      <c r="A1014" t="s">
        <v>264</v>
      </c>
      <c r="B1014">
        <v>2019</v>
      </c>
      <c r="C1014" t="s">
        <v>0</v>
      </c>
      <c r="D1014">
        <v>15</v>
      </c>
      <c r="E1014">
        <v>20</v>
      </c>
      <c r="F1014">
        <v>35</v>
      </c>
      <c r="G1014">
        <v>5002</v>
      </c>
      <c r="H1014" t="s">
        <v>51</v>
      </c>
      <c r="I1014" t="s">
        <v>2</v>
      </c>
      <c r="J1014" t="s">
        <v>52</v>
      </c>
      <c r="K1014" s="2" t="str">
        <f>LOOKUP(A1014,'[2]Collin Seedling for R'!$A$3:$A$51,'[2]Collin Seedling for R'!$R$3:$R$51)</f>
        <v>Mod</v>
      </c>
      <c r="L1014" s="2" t="str">
        <f>LOOKUP(A1014,'[2]Collin Seedling for R'!$A$3:$A$51,'[2]Collin Seedling for R'!$T$3:$T$51)</f>
        <v>FS</v>
      </c>
      <c r="M1014" s="2" t="str">
        <f>LOOKUP(A1014,'[2]Collin Seedling for R'!$A$3:$A$51,'[2]Collin Seedling for R'!$P$3:$P$51)</f>
        <v>Seeded</v>
      </c>
      <c r="N1014" s="8">
        <f t="shared" si="15"/>
        <v>0.39984006397441024</v>
      </c>
      <c r="O1014" s="2" t="str">
        <f>LOOKUP(H1014,[2]plantlist!$A$2:$A$943,[2]plantlist!$B$2:$B$943)</f>
        <v>F</v>
      </c>
    </row>
    <row r="1015" spans="1:15" x14ac:dyDescent="0.2">
      <c r="A1015" t="s">
        <v>264</v>
      </c>
      <c r="B1015">
        <v>2019</v>
      </c>
      <c r="C1015" t="s">
        <v>0</v>
      </c>
      <c r="D1015">
        <v>14</v>
      </c>
      <c r="E1015">
        <v>1245</v>
      </c>
      <c r="F1015">
        <v>1259</v>
      </c>
      <c r="G1015">
        <v>5002</v>
      </c>
      <c r="H1015" t="s">
        <v>23</v>
      </c>
      <c r="I1015" t="s">
        <v>2</v>
      </c>
      <c r="J1015" t="s">
        <v>24</v>
      </c>
      <c r="K1015" s="2" t="str">
        <f>LOOKUP(A1015,'[2]Collin Seedling for R'!$A$3:$A$51,'[2]Collin Seedling for R'!$R$3:$R$51)</f>
        <v>Mod</v>
      </c>
      <c r="L1015" s="2" t="str">
        <f>LOOKUP(A1015,'[2]Collin Seedling for R'!$A$3:$A$51,'[2]Collin Seedling for R'!$T$3:$T$51)</f>
        <v>FS</v>
      </c>
      <c r="M1015" s="2" t="str">
        <f>LOOKUP(A1015,'[2]Collin Seedling for R'!$A$3:$A$51,'[2]Collin Seedling for R'!$P$3:$P$51)</f>
        <v>Seeded</v>
      </c>
      <c r="N1015" s="8">
        <f t="shared" si="15"/>
        <v>24.890043982407036</v>
      </c>
      <c r="O1015" s="2" t="str">
        <f>LOOKUP(H1015,[2]plantlist!$A$2:$A$943,[2]plantlist!$B$2:$B$943)</f>
        <v>S</v>
      </c>
    </row>
    <row r="1016" spans="1:15" x14ac:dyDescent="0.2">
      <c r="A1016" t="s">
        <v>264</v>
      </c>
      <c r="B1016">
        <v>2019</v>
      </c>
      <c r="C1016" t="s">
        <v>0</v>
      </c>
      <c r="D1016">
        <v>12</v>
      </c>
      <c r="E1016">
        <v>56</v>
      </c>
      <c r="F1016">
        <v>68</v>
      </c>
      <c r="G1016">
        <v>5002</v>
      </c>
      <c r="H1016" t="s">
        <v>108</v>
      </c>
      <c r="I1016" t="s">
        <v>2</v>
      </c>
      <c r="J1016" t="s">
        <v>109</v>
      </c>
      <c r="K1016" s="2" t="str">
        <f>LOOKUP(A1016,'[2]Collin Seedling for R'!$A$3:$A$51,'[2]Collin Seedling for R'!$R$3:$R$51)</f>
        <v>Mod</v>
      </c>
      <c r="L1016" s="2" t="str">
        <f>LOOKUP(A1016,'[2]Collin Seedling for R'!$A$3:$A$51,'[2]Collin Seedling for R'!$T$3:$T$51)</f>
        <v>FS</v>
      </c>
      <c r="M1016" s="2" t="str">
        <f>LOOKUP(A1016,'[2]Collin Seedling for R'!$A$3:$A$51,'[2]Collin Seedling for R'!$P$3:$P$51)</f>
        <v>Seeded</v>
      </c>
      <c r="N1016" s="8">
        <f t="shared" si="15"/>
        <v>1.1195521791283487</v>
      </c>
      <c r="O1016" s="2" t="str">
        <f>LOOKUP(H1016,[2]plantlist!$A$2:$A$943,[2]plantlist!$B$2:$B$943)</f>
        <v>F</v>
      </c>
    </row>
    <row r="1017" spans="1:15" x14ac:dyDescent="0.2">
      <c r="A1017" t="s">
        <v>264</v>
      </c>
      <c r="B1017">
        <v>2019</v>
      </c>
      <c r="C1017" t="s">
        <v>0</v>
      </c>
      <c r="D1017">
        <v>10</v>
      </c>
      <c r="E1017">
        <v>0</v>
      </c>
      <c r="F1017">
        <v>10</v>
      </c>
      <c r="G1017">
        <v>5002</v>
      </c>
      <c r="H1017" t="s">
        <v>64</v>
      </c>
      <c r="I1017" t="s">
        <v>2</v>
      </c>
      <c r="J1017" t="s">
        <v>65</v>
      </c>
      <c r="K1017" s="2" t="str">
        <f>LOOKUP(A1017,'[2]Collin Seedling for R'!$A$3:$A$51,'[2]Collin Seedling for R'!$R$3:$R$51)</f>
        <v>Mod</v>
      </c>
      <c r="L1017" s="2" t="str">
        <f>LOOKUP(A1017,'[2]Collin Seedling for R'!$A$3:$A$51,'[2]Collin Seedling for R'!$T$3:$T$51)</f>
        <v>FS</v>
      </c>
      <c r="M1017" s="2" t="str">
        <f>LOOKUP(A1017,'[2]Collin Seedling for R'!$A$3:$A$51,'[2]Collin Seedling for R'!$P$3:$P$51)</f>
        <v>Seeded</v>
      </c>
      <c r="N1017" s="8">
        <f t="shared" si="15"/>
        <v>0</v>
      </c>
      <c r="O1017" s="2" t="str">
        <f>LOOKUP(H1017,[2]plantlist!$A$2:$A$943,[2]plantlist!$B$2:$B$943)</f>
        <v>L</v>
      </c>
    </row>
    <row r="1018" spans="1:15" x14ac:dyDescent="0.2">
      <c r="A1018" t="s">
        <v>264</v>
      </c>
      <c r="B1018">
        <v>2019</v>
      </c>
      <c r="C1018" t="s">
        <v>0</v>
      </c>
      <c r="D1018">
        <v>9</v>
      </c>
      <c r="E1018">
        <v>35</v>
      </c>
      <c r="F1018">
        <v>44</v>
      </c>
      <c r="G1018">
        <v>5002</v>
      </c>
      <c r="H1018" t="s">
        <v>190</v>
      </c>
      <c r="I1018" t="s">
        <v>2</v>
      </c>
      <c r="J1018" t="s">
        <v>191</v>
      </c>
      <c r="K1018" s="2" t="str">
        <f>LOOKUP(A1018,'[2]Collin Seedling for R'!$A$3:$A$51,'[2]Collin Seedling for R'!$R$3:$R$51)</f>
        <v>Mod</v>
      </c>
      <c r="L1018" s="2" t="str">
        <f>LOOKUP(A1018,'[2]Collin Seedling for R'!$A$3:$A$51,'[2]Collin Seedling for R'!$T$3:$T$51)</f>
        <v>FS</v>
      </c>
      <c r="M1018" s="2" t="str">
        <f>LOOKUP(A1018,'[2]Collin Seedling for R'!$A$3:$A$51,'[2]Collin Seedling for R'!$P$3:$P$51)</f>
        <v>Seeded</v>
      </c>
      <c r="N1018" s="8">
        <f t="shared" si="15"/>
        <v>0.69972011195521799</v>
      </c>
      <c r="O1018" s="2" t="str">
        <f>LOOKUP(H1018,[2]plantlist!$A$2:$A$943,[2]plantlist!$B$2:$B$943)</f>
        <v>F</v>
      </c>
    </row>
    <row r="1019" spans="1:15" x14ac:dyDescent="0.2">
      <c r="A1019" t="s">
        <v>264</v>
      </c>
      <c r="B1019">
        <v>2019</v>
      </c>
      <c r="C1019" t="s">
        <v>0</v>
      </c>
      <c r="D1019">
        <v>5</v>
      </c>
      <c r="E1019">
        <v>12</v>
      </c>
      <c r="F1019">
        <v>17</v>
      </c>
      <c r="G1019">
        <v>5002</v>
      </c>
      <c r="H1019" t="s">
        <v>112</v>
      </c>
      <c r="I1019" t="s">
        <v>2</v>
      </c>
      <c r="J1019" t="s">
        <v>113</v>
      </c>
      <c r="K1019" s="2" t="str">
        <f>LOOKUP(A1019,'[2]Collin Seedling for R'!$A$3:$A$51,'[2]Collin Seedling for R'!$R$3:$R$51)</f>
        <v>Mod</v>
      </c>
      <c r="L1019" s="2" t="str">
        <f>LOOKUP(A1019,'[2]Collin Seedling for R'!$A$3:$A$51,'[2]Collin Seedling for R'!$T$3:$T$51)</f>
        <v>FS</v>
      </c>
      <c r="M1019" s="2" t="str">
        <f>LOOKUP(A1019,'[2]Collin Seedling for R'!$A$3:$A$51,'[2]Collin Seedling for R'!$P$3:$P$51)</f>
        <v>Seeded</v>
      </c>
      <c r="N1019" s="8">
        <f t="shared" si="15"/>
        <v>0.23990403838464613</v>
      </c>
      <c r="O1019" s="2" t="str">
        <f>LOOKUP(H1019,[2]plantlist!$A$2:$A$943,[2]plantlist!$B$2:$B$943)</f>
        <v>F</v>
      </c>
    </row>
    <row r="1020" spans="1:15" x14ac:dyDescent="0.2">
      <c r="A1020" t="s">
        <v>264</v>
      </c>
      <c r="B1020">
        <v>2019</v>
      </c>
      <c r="C1020" t="s">
        <v>0</v>
      </c>
      <c r="D1020">
        <v>4</v>
      </c>
      <c r="E1020">
        <v>140</v>
      </c>
      <c r="F1020">
        <v>144</v>
      </c>
      <c r="G1020">
        <v>5002</v>
      </c>
      <c r="H1020" t="s">
        <v>96</v>
      </c>
      <c r="I1020" t="s">
        <v>2</v>
      </c>
      <c r="J1020" t="s">
        <v>97</v>
      </c>
      <c r="K1020" s="2" t="str">
        <f>LOOKUP(A1020,'[2]Collin Seedling for R'!$A$3:$A$51,'[2]Collin Seedling for R'!$R$3:$R$51)</f>
        <v>Mod</v>
      </c>
      <c r="L1020" s="2" t="str">
        <f>LOOKUP(A1020,'[2]Collin Seedling for R'!$A$3:$A$51,'[2]Collin Seedling for R'!$T$3:$T$51)</f>
        <v>FS</v>
      </c>
      <c r="M1020" s="2" t="str">
        <f>LOOKUP(A1020,'[2]Collin Seedling for R'!$A$3:$A$51,'[2]Collin Seedling for R'!$P$3:$P$51)</f>
        <v>Seeded</v>
      </c>
      <c r="N1020" s="8">
        <f t="shared" si="15"/>
        <v>2.798880447820872</v>
      </c>
      <c r="O1020" s="2" t="str">
        <f>LOOKUP(H1020,[2]plantlist!$A$2:$A$943,[2]plantlist!$B$2:$B$943)</f>
        <v>F</v>
      </c>
    </row>
    <row r="1021" spans="1:15" x14ac:dyDescent="0.2">
      <c r="A1021" t="s">
        <v>264</v>
      </c>
      <c r="B1021">
        <v>2019</v>
      </c>
      <c r="C1021" t="s">
        <v>0</v>
      </c>
      <c r="D1021">
        <v>2</v>
      </c>
      <c r="E1021">
        <v>0</v>
      </c>
      <c r="F1021">
        <v>2</v>
      </c>
      <c r="G1021">
        <v>5002</v>
      </c>
      <c r="H1021" t="s">
        <v>66</v>
      </c>
      <c r="I1021" t="s">
        <v>2</v>
      </c>
      <c r="J1021" t="s">
        <v>67</v>
      </c>
      <c r="K1021" s="2" t="str">
        <f>LOOKUP(A1021,'[2]Collin Seedling for R'!$A$3:$A$51,'[2]Collin Seedling for R'!$R$3:$R$51)</f>
        <v>Mod</v>
      </c>
      <c r="L1021" s="2" t="str">
        <f>LOOKUP(A1021,'[2]Collin Seedling for R'!$A$3:$A$51,'[2]Collin Seedling for R'!$T$3:$T$51)</f>
        <v>FS</v>
      </c>
      <c r="M1021" s="2" t="str">
        <f>LOOKUP(A1021,'[2]Collin Seedling for R'!$A$3:$A$51,'[2]Collin Seedling for R'!$P$3:$P$51)</f>
        <v>Seeded</v>
      </c>
      <c r="N1021" s="8">
        <f t="shared" si="15"/>
        <v>0</v>
      </c>
      <c r="O1021" s="2" t="str">
        <f>LOOKUP(H1021,[2]plantlist!$A$2:$A$943,[2]plantlist!$B$2:$B$943)</f>
        <v>G</v>
      </c>
    </row>
    <row r="1022" spans="1:15" x14ac:dyDescent="0.2">
      <c r="A1022" t="s">
        <v>264</v>
      </c>
      <c r="B1022">
        <v>2019</v>
      </c>
      <c r="C1022" t="s">
        <v>0</v>
      </c>
      <c r="D1022">
        <v>1</v>
      </c>
      <c r="E1022">
        <v>10</v>
      </c>
      <c r="F1022">
        <v>11</v>
      </c>
      <c r="G1022">
        <v>5002</v>
      </c>
      <c r="H1022" t="s">
        <v>126</v>
      </c>
      <c r="I1022" t="s">
        <v>2</v>
      </c>
      <c r="J1022" t="s">
        <v>127</v>
      </c>
      <c r="K1022" s="2" t="str">
        <f>LOOKUP(A1022,'[2]Collin Seedling for R'!$A$3:$A$51,'[2]Collin Seedling for R'!$R$3:$R$51)</f>
        <v>Mod</v>
      </c>
      <c r="L1022" s="2" t="str">
        <f>LOOKUP(A1022,'[2]Collin Seedling for R'!$A$3:$A$51,'[2]Collin Seedling for R'!$T$3:$T$51)</f>
        <v>FS</v>
      </c>
      <c r="M1022" s="2" t="str">
        <f>LOOKUP(A1022,'[2]Collin Seedling for R'!$A$3:$A$51,'[2]Collin Seedling for R'!$P$3:$P$51)</f>
        <v>Seeded</v>
      </c>
      <c r="N1022" s="8">
        <f t="shared" si="15"/>
        <v>0.19992003198720512</v>
      </c>
      <c r="O1022" s="2" t="str">
        <f>LOOKUP(H1022,[2]plantlist!$A$2:$A$943,[2]plantlist!$B$2:$B$943)</f>
        <v>F</v>
      </c>
    </row>
    <row r="1023" spans="1:15" x14ac:dyDescent="0.2">
      <c r="A1023" t="s">
        <v>264</v>
      </c>
      <c r="B1023">
        <v>2019</v>
      </c>
      <c r="C1023" t="s">
        <v>0</v>
      </c>
      <c r="D1023">
        <v>0</v>
      </c>
      <c r="E1023">
        <v>6</v>
      </c>
      <c r="F1023">
        <v>6</v>
      </c>
      <c r="G1023">
        <v>5002</v>
      </c>
      <c r="H1023" t="s">
        <v>82</v>
      </c>
      <c r="I1023" t="s">
        <v>2</v>
      </c>
      <c r="J1023" t="s">
        <v>83</v>
      </c>
      <c r="K1023" s="2" t="str">
        <f>LOOKUP(A1023,'[2]Collin Seedling for R'!$A$3:$A$51,'[2]Collin Seedling for R'!$R$3:$R$51)</f>
        <v>Mod</v>
      </c>
      <c r="L1023" s="2" t="str">
        <f>LOOKUP(A1023,'[2]Collin Seedling for R'!$A$3:$A$51,'[2]Collin Seedling for R'!$T$3:$T$51)</f>
        <v>FS</v>
      </c>
      <c r="M1023" s="2" t="str">
        <f>LOOKUP(A1023,'[2]Collin Seedling for R'!$A$3:$A$51,'[2]Collin Seedling for R'!$P$3:$P$51)</f>
        <v>Seeded</v>
      </c>
      <c r="N1023" s="8">
        <f t="shared" si="15"/>
        <v>0.11995201919232307</v>
      </c>
      <c r="O1023" s="2" t="str">
        <f>LOOKUP(H1023,[2]plantlist!$A$2:$A$943,[2]plantlist!$B$2:$B$943)</f>
        <v>F</v>
      </c>
    </row>
    <row r="1024" spans="1:15" x14ac:dyDescent="0.2">
      <c r="A1024" t="s">
        <v>264</v>
      </c>
      <c r="B1024">
        <v>2019</v>
      </c>
      <c r="C1024" t="s">
        <v>0</v>
      </c>
      <c r="D1024">
        <v>0</v>
      </c>
      <c r="E1024">
        <v>15</v>
      </c>
      <c r="F1024">
        <v>15</v>
      </c>
      <c r="G1024">
        <v>5002</v>
      </c>
      <c r="H1024" t="s">
        <v>23</v>
      </c>
      <c r="I1024" t="s">
        <v>19</v>
      </c>
      <c r="J1024" t="s">
        <v>24</v>
      </c>
      <c r="K1024" s="2" t="str">
        <f>LOOKUP(A1024,'[2]Collin Seedling for R'!$A$3:$A$51,'[2]Collin Seedling for R'!$R$3:$R$51)</f>
        <v>Mod</v>
      </c>
      <c r="L1024" s="2" t="str">
        <f>LOOKUP(A1024,'[2]Collin Seedling for R'!$A$3:$A$51,'[2]Collin Seedling for R'!$T$3:$T$51)</f>
        <v>FS</v>
      </c>
      <c r="M1024" s="2" t="str">
        <f>LOOKUP(A1024,'[2]Collin Seedling for R'!$A$3:$A$51,'[2]Collin Seedling for R'!$P$3:$P$51)</f>
        <v>Seeded</v>
      </c>
      <c r="N1024" s="8">
        <f t="shared" si="15"/>
        <v>0.2998800479808077</v>
      </c>
      <c r="O1024" s="2" t="str">
        <f>LOOKUP(H1024,[2]plantlist!$A$2:$A$943,[2]plantlist!$B$2:$B$943)</f>
        <v>S</v>
      </c>
    </row>
    <row r="1025" spans="1:15" x14ac:dyDescent="0.2">
      <c r="A1025" t="s">
        <v>264</v>
      </c>
      <c r="B1025">
        <v>2019</v>
      </c>
      <c r="C1025" t="s">
        <v>0</v>
      </c>
      <c r="D1025">
        <v>0</v>
      </c>
      <c r="E1025">
        <v>99</v>
      </c>
      <c r="F1025">
        <v>99</v>
      </c>
      <c r="G1025">
        <v>5002</v>
      </c>
      <c r="H1025" t="s">
        <v>16</v>
      </c>
      <c r="I1025" t="s">
        <v>2</v>
      </c>
      <c r="J1025" t="s">
        <v>17</v>
      </c>
      <c r="K1025" s="2" t="str">
        <f>LOOKUP(A1025,'[2]Collin Seedling for R'!$A$3:$A$51,'[2]Collin Seedling for R'!$R$3:$R$51)</f>
        <v>Mod</v>
      </c>
      <c r="L1025" s="2" t="str">
        <f>LOOKUP(A1025,'[2]Collin Seedling for R'!$A$3:$A$51,'[2]Collin Seedling for R'!$T$3:$T$51)</f>
        <v>FS</v>
      </c>
      <c r="M1025" s="2" t="str">
        <f>LOOKUP(A1025,'[2]Collin Seedling for R'!$A$3:$A$51,'[2]Collin Seedling for R'!$P$3:$P$51)</f>
        <v>Seeded</v>
      </c>
      <c r="N1025" s="8">
        <f t="shared" si="15"/>
        <v>1.9792083166733305</v>
      </c>
      <c r="O1025" s="2" t="str">
        <f>LOOKUP(H1025,[2]plantlist!$A$2:$A$943,[2]plantlist!$B$2:$B$943)</f>
        <v>S</v>
      </c>
    </row>
    <row r="1026" spans="1:15" x14ac:dyDescent="0.2">
      <c r="A1026" t="s">
        <v>264</v>
      </c>
      <c r="B1026">
        <v>2019</v>
      </c>
      <c r="C1026" t="s">
        <v>0</v>
      </c>
      <c r="D1026">
        <v>0</v>
      </c>
      <c r="E1026">
        <v>19</v>
      </c>
      <c r="F1026">
        <v>19</v>
      </c>
      <c r="G1026">
        <v>5002</v>
      </c>
      <c r="H1026" t="s">
        <v>218</v>
      </c>
      <c r="I1026" t="s">
        <v>2</v>
      </c>
      <c r="J1026" t="s">
        <v>219</v>
      </c>
      <c r="K1026" s="2" t="str">
        <f>LOOKUP(A1026,'[2]Collin Seedling for R'!$A$3:$A$51,'[2]Collin Seedling for R'!$R$3:$R$51)</f>
        <v>Mod</v>
      </c>
      <c r="L1026" s="2" t="str">
        <f>LOOKUP(A1026,'[2]Collin Seedling for R'!$A$3:$A$51,'[2]Collin Seedling for R'!$T$3:$T$51)</f>
        <v>FS</v>
      </c>
      <c r="M1026" s="2" t="str">
        <f>LOOKUP(A1026,'[2]Collin Seedling for R'!$A$3:$A$51,'[2]Collin Seedling for R'!$P$3:$P$51)</f>
        <v>Seeded</v>
      </c>
      <c r="N1026" s="8">
        <f t="shared" ref="N1026:N1089" si="16">E1026/G1026*100</f>
        <v>0.37984806077568972</v>
      </c>
      <c r="O1026" s="2" t="str">
        <f>LOOKUP(H1026,[2]plantlist!$A$2:$A$943,[2]plantlist!$B$2:$B$943)</f>
        <v>L</v>
      </c>
    </row>
    <row r="1027" spans="1:15" x14ac:dyDescent="0.2">
      <c r="A1027" t="s">
        <v>264</v>
      </c>
      <c r="B1027">
        <v>2019</v>
      </c>
      <c r="C1027" t="s">
        <v>0</v>
      </c>
      <c r="D1027">
        <v>0</v>
      </c>
      <c r="E1027">
        <v>9</v>
      </c>
      <c r="F1027">
        <v>9</v>
      </c>
      <c r="G1027">
        <v>5002</v>
      </c>
      <c r="H1027" t="s">
        <v>182</v>
      </c>
      <c r="I1027" t="s">
        <v>2</v>
      </c>
      <c r="J1027" t="s">
        <v>183</v>
      </c>
      <c r="K1027" s="2" t="str">
        <f>LOOKUP(A1027,'[2]Collin Seedling for R'!$A$3:$A$51,'[2]Collin Seedling for R'!$R$3:$R$51)</f>
        <v>Mod</v>
      </c>
      <c r="L1027" s="2" t="str">
        <f>LOOKUP(A1027,'[2]Collin Seedling for R'!$A$3:$A$51,'[2]Collin Seedling for R'!$T$3:$T$51)</f>
        <v>FS</v>
      </c>
      <c r="M1027" s="2" t="str">
        <f>LOOKUP(A1027,'[2]Collin Seedling for R'!$A$3:$A$51,'[2]Collin Seedling for R'!$P$3:$P$51)</f>
        <v>Seeded</v>
      </c>
      <c r="N1027" s="8">
        <f t="shared" si="16"/>
        <v>0.1799280287884846</v>
      </c>
      <c r="O1027" s="2">
        <f>LOOKUP(H1027,[2]plantlist!$A$2:$A$943,[2]plantlist!$B$2:$B$943)</f>
        <v>0</v>
      </c>
    </row>
    <row r="1028" spans="1:15" x14ac:dyDescent="0.2">
      <c r="A1028" t="s">
        <v>264</v>
      </c>
      <c r="B1028">
        <v>2019</v>
      </c>
      <c r="C1028" t="s">
        <v>0</v>
      </c>
      <c r="D1028">
        <v>0</v>
      </c>
      <c r="E1028">
        <v>48</v>
      </c>
      <c r="F1028">
        <v>48</v>
      </c>
      <c r="G1028">
        <v>5002</v>
      </c>
      <c r="H1028" t="s">
        <v>25</v>
      </c>
      <c r="I1028" t="s">
        <v>2</v>
      </c>
      <c r="J1028" t="s">
        <v>26</v>
      </c>
      <c r="K1028" s="2" t="str">
        <f>LOOKUP(A1028,'[2]Collin Seedling for R'!$A$3:$A$51,'[2]Collin Seedling for R'!$R$3:$R$51)</f>
        <v>Mod</v>
      </c>
      <c r="L1028" s="2" t="str">
        <f>LOOKUP(A1028,'[2]Collin Seedling for R'!$A$3:$A$51,'[2]Collin Seedling for R'!$T$3:$T$51)</f>
        <v>FS</v>
      </c>
      <c r="M1028" s="2" t="str">
        <f>LOOKUP(A1028,'[2]Collin Seedling for R'!$A$3:$A$51,'[2]Collin Seedling for R'!$P$3:$P$51)</f>
        <v>Seeded</v>
      </c>
      <c r="N1028" s="8">
        <f t="shared" si="16"/>
        <v>0.95961615353858454</v>
      </c>
      <c r="O1028" s="2" t="str">
        <f>LOOKUP(H1028,[2]plantlist!$A$2:$A$943,[2]plantlist!$B$2:$B$943)</f>
        <v>F</v>
      </c>
    </row>
    <row r="1029" spans="1:15" x14ac:dyDescent="0.2">
      <c r="A1029" t="s">
        <v>264</v>
      </c>
      <c r="B1029">
        <v>2019</v>
      </c>
      <c r="C1029" t="s">
        <v>0</v>
      </c>
      <c r="D1029">
        <v>0</v>
      </c>
      <c r="E1029">
        <v>52</v>
      </c>
      <c r="F1029">
        <v>52</v>
      </c>
      <c r="G1029">
        <v>5002</v>
      </c>
      <c r="H1029" t="s">
        <v>104</v>
      </c>
      <c r="I1029" t="s">
        <v>2</v>
      </c>
      <c r="J1029" t="s">
        <v>105</v>
      </c>
      <c r="K1029" s="2" t="str">
        <f>LOOKUP(A1029,'[2]Collin Seedling for R'!$A$3:$A$51,'[2]Collin Seedling for R'!$R$3:$R$51)</f>
        <v>Mod</v>
      </c>
      <c r="L1029" s="2" t="str">
        <f>LOOKUP(A1029,'[2]Collin Seedling for R'!$A$3:$A$51,'[2]Collin Seedling for R'!$T$3:$T$51)</f>
        <v>FS</v>
      </c>
      <c r="M1029" s="2" t="str">
        <f>LOOKUP(A1029,'[2]Collin Seedling for R'!$A$3:$A$51,'[2]Collin Seedling for R'!$P$3:$P$51)</f>
        <v>Seeded</v>
      </c>
      <c r="N1029" s="8">
        <f t="shared" si="16"/>
        <v>1.0395841663334666</v>
      </c>
      <c r="O1029" s="2" t="str">
        <f>LOOKUP(H1029,[2]plantlist!$A$2:$A$943,[2]plantlist!$B$2:$B$943)</f>
        <v>G</v>
      </c>
    </row>
    <row r="1030" spans="1:15" x14ac:dyDescent="0.2">
      <c r="A1030" t="s">
        <v>264</v>
      </c>
      <c r="B1030">
        <v>2019</v>
      </c>
      <c r="C1030" t="s">
        <v>0</v>
      </c>
      <c r="D1030">
        <v>0</v>
      </c>
      <c r="E1030">
        <v>33</v>
      </c>
      <c r="F1030">
        <v>33</v>
      </c>
      <c r="G1030">
        <v>5002</v>
      </c>
      <c r="H1030" t="s">
        <v>39</v>
      </c>
      <c r="I1030" t="s">
        <v>2</v>
      </c>
      <c r="J1030" t="s">
        <v>40</v>
      </c>
      <c r="K1030" s="2" t="str">
        <f>LOOKUP(A1030,'[2]Collin Seedling for R'!$A$3:$A$51,'[2]Collin Seedling for R'!$R$3:$R$51)</f>
        <v>Mod</v>
      </c>
      <c r="L1030" s="2" t="str">
        <f>LOOKUP(A1030,'[2]Collin Seedling for R'!$A$3:$A$51,'[2]Collin Seedling for R'!$T$3:$T$51)</f>
        <v>FS</v>
      </c>
      <c r="M1030" s="2" t="str">
        <f>LOOKUP(A1030,'[2]Collin Seedling for R'!$A$3:$A$51,'[2]Collin Seedling for R'!$P$3:$P$51)</f>
        <v>Seeded</v>
      </c>
      <c r="N1030" s="8">
        <f t="shared" si="16"/>
        <v>0.65973610555777695</v>
      </c>
      <c r="O1030" s="2" t="str">
        <f>LOOKUP(H1030,[2]plantlist!$A$2:$A$943,[2]plantlist!$B$2:$B$943)</f>
        <v>F</v>
      </c>
    </row>
    <row r="1031" spans="1:15" x14ac:dyDescent="0.2">
      <c r="A1031" t="s">
        <v>264</v>
      </c>
      <c r="B1031">
        <v>2019</v>
      </c>
      <c r="C1031" t="s">
        <v>0</v>
      </c>
      <c r="D1031">
        <v>0</v>
      </c>
      <c r="E1031">
        <v>2</v>
      </c>
      <c r="F1031">
        <v>2</v>
      </c>
      <c r="G1031">
        <v>5002</v>
      </c>
      <c r="H1031" t="s">
        <v>1600</v>
      </c>
      <c r="I1031" t="s">
        <v>19</v>
      </c>
      <c r="J1031" t="s">
        <v>1599</v>
      </c>
      <c r="K1031" s="2" t="str">
        <f>LOOKUP(A1031,'[2]Collin Seedling for R'!$A$3:$A$51,'[2]Collin Seedling for R'!$R$3:$R$51)</f>
        <v>Mod</v>
      </c>
      <c r="L1031" s="2" t="str">
        <f>LOOKUP(A1031,'[2]Collin Seedling for R'!$A$3:$A$51,'[2]Collin Seedling for R'!$T$3:$T$51)</f>
        <v>FS</v>
      </c>
      <c r="M1031" s="2" t="str">
        <f>LOOKUP(A1031,'[2]Collin Seedling for R'!$A$3:$A$51,'[2]Collin Seedling for R'!$P$3:$P$51)</f>
        <v>Seeded</v>
      </c>
      <c r="N1031" s="8">
        <f t="shared" si="16"/>
        <v>3.9984006397441027E-2</v>
      </c>
      <c r="O1031" s="2" t="str">
        <f>LOOKUP(H1031,[2]plantlist!$A$2:$A$943,[2]plantlist!$B$2:$B$943)</f>
        <v>F</v>
      </c>
    </row>
    <row r="1032" spans="1:15" x14ac:dyDescent="0.2">
      <c r="A1032" s="7" t="s">
        <v>267</v>
      </c>
      <c r="B1032" s="2">
        <v>1997</v>
      </c>
      <c r="C1032" s="2" t="s">
        <v>0</v>
      </c>
      <c r="D1032" s="2">
        <v>3292</v>
      </c>
      <c r="E1032" s="2">
        <v>0</v>
      </c>
      <c r="F1032" s="2">
        <v>3292</v>
      </c>
      <c r="G1032" s="2">
        <v>5000</v>
      </c>
      <c r="H1032" s="2" t="s">
        <v>6</v>
      </c>
      <c r="I1032" s="2" t="s">
        <v>2</v>
      </c>
      <c r="J1032" s="2" t="s">
        <v>7</v>
      </c>
      <c r="K1032" s="2" t="str">
        <f>LOOKUP(A1032,'[2]Collin Seedling for R'!$A$3:$A$51,'[2]Collin Seedling for R'!$R$3:$R$51)</f>
        <v>Unburned</v>
      </c>
      <c r="L1032" s="2" t="str">
        <f>LOOKUP(A1032,'[2]Collin Seedling for R'!$A$3:$A$51,'[2]Collin Seedling for R'!$T$3:$T$51)</f>
        <v>FS</v>
      </c>
      <c r="M1032" s="2" t="str">
        <f>LOOKUP(A1032,'[2]Collin Seedling for R'!$A$3:$A$51,'[2]Collin Seedling for R'!$P$3:$P$51)</f>
        <v>Unseeded</v>
      </c>
      <c r="N1032" s="8">
        <f t="shared" si="16"/>
        <v>0</v>
      </c>
      <c r="O1032" s="2" t="str">
        <f>LOOKUP(H1032,[2]plantlist!$A$2:$A$943,[2]plantlist!$B$2:$B$943)</f>
        <v>L</v>
      </c>
    </row>
    <row r="1033" spans="1:15" x14ac:dyDescent="0.2">
      <c r="A1033" s="7" t="s">
        <v>267</v>
      </c>
      <c r="B1033" s="2">
        <v>1997</v>
      </c>
      <c r="C1033" s="2" t="s">
        <v>0</v>
      </c>
      <c r="D1033" s="2">
        <v>773</v>
      </c>
      <c r="E1033" s="2">
        <v>0</v>
      </c>
      <c r="F1033" s="2">
        <v>773</v>
      </c>
      <c r="G1033" s="2">
        <v>5000</v>
      </c>
      <c r="H1033" s="2" t="s">
        <v>41</v>
      </c>
      <c r="I1033" s="2" t="s">
        <v>2</v>
      </c>
      <c r="J1033" s="2" t="s">
        <v>42</v>
      </c>
      <c r="K1033" s="2" t="str">
        <f>LOOKUP(A1033,'[2]Collin Seedling for R'!$A$3:$A$51,'[2]Collin Seedling for R'!$R$3:$R$51)</f>
        <v>Unburned</v>
      </c>
      <c r="L1033" s="2" t="str">
        <f>LOOKUP(A1033,'[2]Collin Seedling for R'!$A$3:$A$51,'[2]Collin Seedling for R'!$T$3:$T$51)</f>
        <v>FS</v>
      </c>
      <c r="M1033" s="2" t="str">
        <f>LOOKUP(A1033,'[2]Collin Seedling for R'!$A$3:$A$51,'[2]Collin Seedling for R'!$P$3:$P$51)</f>
        <v>Unseeded</v>
      </c>
      <c r="N1033" s="8">
        <f t="shared" si="16"/>
        <v>0</v>
      </c>
      <c r="O1033" s="2" t="str">
        <f>LOOKUP(H1033,[2]plantlist!$A$2:$A$943,[2]plantlist!$B$2:$B$943)</f>
        <v>B</v>
      </c>
    </row>
    <row r="1034" spans="1:15" x14ac:dyDescent="0.2">
      <c r="A1034" s="7" t="s">
        <v>267</v>
      </c>
      <c r="B1034" s="2">
        <v>1997</v>
      </c>
      <c r="C1034" s="2" t="s">
        <v>0</v>
      </c>
      <c r="D1034" s="2">
        <v>570</v>
      </c>
      <c r="E1034" s="2">
        <v>0</v>
      </c>
      <c r="F1034" s="2">
        <v>570</v>
      </c>
      <c r="G1034" s="2">
        <v>5000</v>
      </c>
      <c r="H1034" s="2" t="s">
        <v>366</v>
      </c>
      <c r="I1034" s="2" t="s">
        <v>2</v>
      </c>
      <c r="J1034" s="2" t="s">
        <v>367</v>
      </c>
      <c r="K1034" s="2" t="str">
        <f>LOOKUP(A1034,'[2]Collin Seedling for R'!$A$3:$A$51,'[2]Collin Seedling for R'!$R$3:$R$51)</f>
        <v>Unburned</v>
      </c>
      <c r="L1034" s="2" t="str">
        <f>LOOKUP(A1034,'[2]Collin Seedling for R'!$A$3:$A$51,'[2]Collin Seedling for R'!$T$3:$T$51)</f>
        <v>FS</v>
      </c>
      <c r="M1034" s="2" t="str">
        <f>LOOKUP(A1034,'[2]Collin Seedling for R'!$A$3:$A$51,'[2]Collin Seedling for R'!$P$3:$P$51)</f>
        <v>Unseeded</v>
      </c>
      <c r="N1034" s="8">
        <f t="shared" si="16"/>
        <v>0</v>
      </c>
      <c r="O1034" s="2" t="str">
        <f>LOOKUP(H1034,[2]plantlist!$A$2:$A$943,[2]plantlist!$B$2:$B$943)</f>
        <v>B</v>
      </c>
    </row>
    <row r="1035" spans="1:15" x14ac:dyDescent="0.2">
      <c r="A1035" s="7" t="s">
        <v>267</v>
      </c>
      <c r="B1035" s="2">
        <v>1997</v>
      </c>
      <c r="C1035" s="2" t="s">
        <v>0</v>
      </c>
      <c r="D1035" s="2">
        <v>142</v>
      </c>
      <c r="E1035" s="2">
        <v>0</v>
      </c>
      <c r="F1035" s="2">
        <v>142</v>
      </c>
      <c r="G1035" s="2">
        <v>5000</v>
      </c>
      <c r="H1035" s="2" t="s">
        <v>278</v>
      </c>
      <c r="I1035" s="2" t="s">
        <v>2</v>
      </c>
      <c r="J1035" s="2" t="s">
        <v>279</v>
      </c>
      <c r="K1035" s="2" t="str">
        <f>LOOKUP(A1035,'[2]Collin Seedling for R'!$A$3:$A$51,'[2]Collin Seedling for R'!$R$3:$R$51)</f>
        <v>Unburned</v>
      </c>
      <c r="L1035" s="2" t="str">
        <f>LOOKUP(A1035,'[2]Collin Seedling for R'!$A$3:$A$51,'[2]Collin Seedling for R'!$T$3:$T$51)</f>
        <v>FS</v>
      </c>
      <c r="M1035" s="2" t="str">
        <f>LOOKUP(A1035,'[2]Collin Seedling for R'!$A$3:$A$51,'[2]Collin Seedling for R'!$P$3:$P$51)</f>
        <v>Unseeded</v>
      </c>
      <c r="N1035" s="8">
        <f t="shared" si="16"/>
        <v>0</v>
      </c>
      <c r="O1035" s="2" t="str">
        <f>LOOKUP(H1035,[2]plantlist!$A$2:$A$943,[2]plantlist!$B$2:$B$943)</f>
        <v>B</v>
      </c>
    </row>
    <row r="1036" spans="1:15" x14ac:dyDescent="0.2">
      <c r="A1036" s="7" t="s">
        <v>267</v>
      </c>
      <c r="B1036" s="2">
        <v>1997</v>
      </c>
      <c r="C1036" s="2" t="s">
        <v>0</v>
      </c>
      <c r="D1036" s="2">
        <v>81</v>
      </c>
      <c r="E1036" s="2">
        <v>3380</v>
      </c>
      <c r="F1036" s="2">
        <v>3461</v>
      </c>
      <c r="G1036" s="2">
        <v>5000</v>
      </c>
      <c r="H1036" s="2" t="s">
        <v>74</v>
      </c>
      <c r="I1036" s="2" t="s">
        <v>2</v>
      </c>
      <c r="J1036" s="2" t="s">
        <v>75</v>
      </c>
      <c r="K1036" s="2" t="str">
        <f>LOOKUP(A1036,'[2]Collin Seedling for R'!$A$3:$A$51,'[2]Collin Seedling for R'!$R$3:$R$51)</f>
        <v>Unburned</v>
      </c>
      <c r="L1036" s="2" t="str">
        <f>LOOKUP(A1036,'[2]Collin Seedling for R'!$A$3:$A$51,'[2]Collin Seedling for R'!$T$3:$T$51)</f>
        <v>FS</v>
      </c>
      <c r="M1036" s="2" t="str">
        <f>LOOKUP(A1036,'[2]Collin Seedling for R'!$A$3:$A$51,'[2]Collin Seedling for R'!$P$3:$P$51)</f>
        <v>Unseeded</v>
      </c>
      <c r="N1036" s="8">
        <f t="shared" si="16"/>
        <v>67.600000000000009</v>
      </c>
      <c r="O1036" s="2" t="str">
        <f>LOOKUP(H1036,[2]plantlist!$A$2:$A$943,[2]plantlist!$B$2:$B$943)</f>
        <v>T</v>
      </c>
    </row>
    <row r="1037" spans="1:15" x14ac:dyDescent="0.2">
      <c r="A1037" s="7" t="s">
        <v>267</v>
      </c>
      <c r="B1037" s="2">
        <v>1997</v>
      </c>
      <c r="C1037" s="2" t="s">
        <v>0</v>
      </c>
      <c r="D1037" s="2">
        <v>53</v>
      </c>
      <c r="E1037" s="2">
        <v>37</v>
      </c>
      <c r="F1037" s="2">
        <v>90</v>
      </c>
      <c r="G1037" s="2">
        <v>5000</v>
      </c>
      <c r="H1037" s="2" t="s">
        <v>10</v>
      </c>
      <c r="I1037" s="2" t="s">
        <v>2</v>
      </c>
      <c r="J1037" s="2" t="s">
        <v>11</v>
      </c>
      <c r="K1037" s="2" t="str">
        <f>LOOKUP(A1037,'[2]Collin Seedling for R'!$A$3:$A$51,'[2]Collin Seedling for R'!$R$3:$R$51)</f>
        <v>Unburned</v>
      </c>
      <c r="L1037" s="2" t="str">
        <f>LOOKUP(A1037,'[2]Collin Seedling for R'!$A$3:$A$51,'[2]Collin Seedling for R'!$T$3:$T$51)</f>
        <v>FS</v>
      </c>
      <c r="M1037" s="2" t="str">
        <f>LOOKUP(A1037,'[2]Collin Seedling for R'!$A$3:$A$51,'[2]Collin Seedling for R'!$P$3:$P$51)</f>
        <v>Unseeded</v>
      </c>
      <c r="N1037" s="8">
        <f t="shared" si="16"/>
        <v>0.74</v>
      </c>
      <c r="O1037" s="2" t="str">
        <f>LOOKUP(H1037,[2]plantlist!$A$2:$A$943,[2]plantlist!$B$2:$B$943)</f>
        <v>L</v>
      </c>
    </row>
    <row r="1038" spans="1:15" x14ac:dyDescent="0.2">
      <c r="A1038" s="7" t="s">
        <v>267</v>
      </c>
      <c r="B1038" s="2">
        <v>1997</v>
      </c>
      <c r="C1038" s="2" t="s">
        <v>0</v>
      </c>
      <c r="D1038" s="2">
        <v>36</v>
      </c>
      <c r="E1038" s="2">
        <v>0</v>
      </c>
      <c r="F1038" s="2">
        <v>36</v>
      </c>
      <c r="G1038" s="2">
        <v>5000</v>
      </c>
      <c r="H1038" s="2" t="s">
        <v>403</v>
      </c>
      <c r="I1038" s="2" t="s">
        <v>2</v>
      </c>
      <c r="J1038" s="2" t="s">
        <v>404</v>
      </c>
      <c r="K1038" s="2" t="str">
        <f>LOOKUP(A1038,'[2]Collin Seedling for R'!$A$3:$A$51,'[2]Collin Seedling for R'!$R$3:$R$51)</f>
        <v>Unburned</v>
      </c>
      <c r="L1038" s="2" t="str">
        <f>LOOKUP(A1038,'[2]Collin Seedling for R'!$A$3:$A$51,'[2]Collin Seedling for R'!$T$3:$T$51)</f>
        <v>FS</v>
      </c>
      <c r="M1038" s="2" t="str">
        <f>LOOKUP(A1038,'[2]Collin Seedling for R'!$A$3:$A$51,'[2]Collin Seedling for R'!$P$3:$P$51)</f>
        <v>Unseeded</v>
      </c>
      <c r="N1038" s="8">
        <f t="shared" si="16"/>
        <v>0</v>
      </c>
      <c r="O1038" s="2" t="s">
        <v>405</v>
      </c>
    </row>
    <row r="1039" spans="1:15" x14ac:dyDescent="0.2">
      <c r="A1039" s="7" t="s">
        <v>267</v>
      </c>
      <c r="B1039" s="2">
        <v>1997</v>
      </c>
      <c r="C1039" s="2" t="s">
        <v>0</v>
      </c>
      <c r="D1039" s="2">
        <v>18</v>
      </c>
      <c r="E1039" s="2">
        <v>0</v>
      </c>
      <c r="F1039" s="2">
        <v>18</v>
      </c>
      <c r="G1039" s="2">
        <v>5000</v>
      </c>
      <c r="H1039" s="2" t="s">
        <v>64</v>
      </c>
      <c r="I1039" s="2" t="s">
        <v>2</v>
      </c>
      <c r="J1039" s="2" t="s">
        <v>65</v>
      </c>
      <c r="K1039" s="2" t="str">
        <f>LOOKUP(A1039,'[2]Collin Seedling for R'!$A$3:$A$51,'[2]Collin Seedling for R'!$R$3:$R$51)</f>
        <v>Unburned</v>
      </c>
      <c r="L1039" s="2" t="str">
        <f>LOOKUP(A1039,'[2]Collin Seedling for R'!$A$3:$A$51,'[2]Collin Seedling for R'!$T$3:$T$51)</f>
        <v>FS</v>
      </c>
      <c r="M1039" s="2" t="str">
        <f>LOOKUP(A1039,'[2]Collin Seedling for R'!$A$3:$A$51,'[2]Collin Seedling for R'!$P$3:$P$51)</f>
        <v>Unseeded</v>
      </c>
      <c r="N1039" s="8">
        <f t="shared" si="16"/>
        <v>0</v>
      </c>
      <c r="O1039" s="2" t="str">
        <f>LOOKUP(H1039,[2]plantlist!$A$2:$A$943,[2]plantlist!$B$2:$B$943)</f>
        <v>L</v>
      </c>
    </row>
    <row r="1040" spans="1:15" x14ac:dyDescent="0.2">
      <c r="A1040" s="7" t="s">
        <v>267</v>
      </c>
      <c r="B1040" s="2">
        <v>1997</v>
      </c>
      <c r="C1040" s="2" t="s">
        <v>0</v>
      </c>
      <c r="D1040" s="2">
        <v>9</v>
      </c>
      <c r="E1040" s="2">
        <v>94</v>
      </c>
      <c r="F1040" s="2">
        <v>103</v>
      </c>
      <c r="G1040" s="2">
        <v>5000</v>
      </c>
      <c r="H1040" s="2" t="s">
        <v>12</v>
      </c>
      <c r="I1040" s="2" t="s">
        <v>2</v>
      </c>
      <c r="J1040" s="2" t="s">
        <v>13</v>
      </c>
      <c r="K1040" s="2" t="str">
        <f>LOOKUP(A1040,'[2]Collin Seedling for R'!$A$3:$A$51,'[2]Collin Seedling for R'!$R$3:$R$51)</f>
        <v>Unburned</v>
      </c>
      <c r="L1040" s="2" t="str">
        <f>LOOKUP(A1040,'[2]Collin Seedling for R'!$A$3:$A$51,'[2]Collin Seedling for R'!$T$3:$T$51)</f>
        <v>FS</v>
      </c>
      <c r="M1040" s="2" t="str">
        <f>LOOKUP(A1040,'[2]Collin Seedling for R'!$A$3:$A$51,'[2]Collin Seedling for R'!$P$3:$P$51)</f>
        <v>Unseeded</v>
      </c>
      <c r="N1040" s="8">
        <f t="shared" si="16"/>
        <v>1.8800000000000001</v>
      </c>
      <c r="O1040" s="2" t="str">
        <f>LOOKUP(H1040,[2]plantlist!$A$2:$A$943,[2]plantlist!$B$2:$B$943)</f>
        <v>G</v>
      </c>
    </row>
    <row r="1041" spans="1:15" x14ac:dyDescent="0.2">
      <c r="A1041" s="7" t="s">
        <v>267</v>
      </c>
      <c r="B1041" s="2">
        <v>1997</v>
      </c>
      <c r="C1041" s="2" t="s">
        <v>0</v>
      </c>
      <c r="D1041" s="2">
        <v>9</v>
      </c>
      <c r="E1041" s="2">
        <v>3</v>
      </c>
      <c r="F1041" s="2">
        <v>12</v>
      </c>
      <c r="G1041" s="2">
        <v>5000</v>
      </c>
      <c r="H1041" s="2" t="s">
        <v>66</v>
      </c>
      <c r="I1041" s="2" t="s">
        <v>19</v>
      </c>
      <c r="J1041" s="2" t="s">
        <v>67</v>
      </c>
      <c r="K1041" s="2" t="str">
        <f>LOOKUP(A1041,'[2]Collin Seedling for R'!$A$3:$A$51,'[2]Collin Seedling for R'!$R$3:$R$51)</f>
        <v>Unburned</v>
      </c>
      <c r="L1041" s="2" t="str">
        <f>LOOKUP(A1041,'[2]Collin Seedling for R'!$A$3:$A$51,'[2]Collin Seedling for R'!$T$3:$T$51)</f>
        <v>FS</v>
      </c>
      <c r="M1041" s="2" t="str">
        <f>LOOKUP(A1041,'[2]Collin Seedling for R'!$A$3:$A$51,'[2]Collin Seedling for R'!$P$3:$P$51)</f>
        <v>Unseeded</v>
      </c>
      <c r="N1041" s="8">
        <f t="shared" si="16"/>
        <v>0.06</v>
      </c>
      <c r="O1041" s="2" t="str">
        <f>LOOKUP(H1041,[2]plantlist!$A$2:$A$943,[2]plantlist!$B$2:$B$943)</f>
        <v>G</v>
      </c>
    </row>
    <row r="1042" spans="1:15" x14ac:dyDescent="0.2">
      <c r="A1042" s="7" t="s">
        <v>267</v>
      </c>
      <c r="B1042" s="2">
        <v>1997</v>
      </c>
      <c r="C1042" s="2" t="s">
        <v>0</v>
      </c>
      <c r="D1042" s="2">
        <v>7</v>
      </c>
      <c r="E1042" s="2">
        <v>85</v>
      </c>
      <c r="F1042" s="2">
        <v>92</v>
      </c>
      <c r="G1042" s="2">
        <v>5000</v>
      </c>
      <c r="H1042" s="2" t="s">
        <v>410</v>
      </c>
      <c r="I1042" s="2" t="s">
        <v>19</v>
      </c>
      <c r="J1042" s="2" t="s">
        <v>411</v>
      </c>
      <c r="K1042" s="2" t="str">
        <f>LOOKUP(A1042,'[2]Collin Seedling for R'!$A$3:$A$51,'[2]Collin Seedling for R'!$R$3:$R$51)</f>
        <v>Unburned</v>
      </c>
      <c r="L1042" s="2" t="str">
        <f>LOOKUP(A1042,'[2]Collin Seedling for R'!$A$3:$A$51,'[2]Collin Seedling for R'!$T$3:$T$51)</f>
        <v>FS</v>
      </c>
      <c r="M1042" s="2" t="str">
        <f>LOOKUP(A1042,'[2]Collin Seedling for R'!$A$3:$A$51,'[2]Collin Seedling for R'!$P$3:$P$51)</f>
        <v>Unseeded</v>
      </c>
      <c r="N1042" s="8">
        <f t="shared" si="16"/>
        <v>1.7000000000000002</v>
      </c>
      <c r="O1042" s="2" t="str">
        <f>LOOKUP(H1042,[2]plantlist!$A$2:$A$943,[2]plantlist!$B$2:$B$943)</f>
        <v>T</v>
      </c>
    </row>
    <row r="1043" spans="1:15" x14ac:dyDescent="0.2">
      <c r="A1043" s="7" t="s">
        <v>267</v>
      </c>
      <c r="B1043" s="2">
        <v>1997</v>
      </c>
      <c r="C1043" s="2" t="s">
        <v>0</v>
      </c>
      <c r="D1043" s="2">
        <v>5</v>
      </c>
      <c r="E1043" s="2">
        <v>238</v>
      </c>
      <c r="F1043" s="2">
        <v>243</v>
      </c>
      <c r="G1043" s="2">
        <v>5000</v>
      </c>
      <c r="H1043" s="2" t="s">
        <v>372</v>
      </c>
      <c r="I1043" s="2" t="s">
        <v>2</v>
      </c>
      <c r="J1043" s="2" t="s">
        <v>48</v>
      </c>
      <c r="K1043" s="2" t="str">
        <f>LOOKUP(A1043,'[2]Collin Seedling for R'!$A$3:$A$51,'[2]Collin Seedling for R'!$R$3:$R$51)</f>
        <v>Unburned</v>
      </c>
      <c r="L1043" s="2" t="str">
        <f>LOOKUP(A1043,'[2]Collin Seedling for R'!$A$3:$A$51,'[2]Collin Seedling for R'!$T$3:$T$51)</f>
        <v>FS</v>
      </c>
      <c r="M1043" s="2" t="str">
        <f>LOOKUP(A1043,'[2]Collin Seedling for R'!$A$3:$A$51,'[2]Collin Seedling for R'!$P$3:$P$51)</f>
        <v>Unseeded</v>
      </c>
      <c r="N1043" s="8">
        <f t="shared" si="16"/>
        <v>4.7600000000000007</v>
      </c>
      <c r="O1043" s="2" t="str">
        <f>LOOKUP(H1043,[2]plantlist!$A$2:$A$943,[2]plantlist!$B$2:$B$943)</f>
        <v>G</v>
      </c>
    </row>
    <row r="1044" spans="1:15" x14ac:dyDescent="0.2">
      <c r="A1044" s="7" t="s">
        <v>267</v>
      </c>
      <c r="B1044" s="2">
        <v>1997</v>
      </c>
      <c r="C1044" s="2" t="s">
        <v>0</v>
      </c>
      <c r="D1044" s="2">
        <v>5</v>
      </c>
      <c r="E1044" s="2">
        <v>121</v>
      </c>
      <c r="F1044" s="2">
        <v>126</v>
      </c>
      <c r="G1044" s="2">
        <v>5000</v>
      </c>
      <c r="H1044" s="2" t="s">
        <v>16</v>
      </c>
      <c r="I1044" s="2" t="s">
        <v>19</v>
      </c>
      <c r="J1044" s="2" t="s">
        <v>17</v>
      </c>
      <c r="K1044" s="2" t="str">
        <f>LOOKUP(A1044,'[2]Collin Seedling for R'!$A$3:$A$51,'[2]Collin Seedling for R'!$R$3:$R$51)</f>
        <v>Unburned</v>
      </c>
      <c r="L1044" s="2" t="str">
        <f>LOOKUP(A1044,'[2]Collin Seedling for R'!$A$3:$A$51,'[2]Collin Seedling for R'!$T$3:$T$51)</f>
        <v>FS</v>
      </c>
      <c r="M1044" s="2" t="str">
        <f>LOOKUP(A1044,'[2]Collin Seedling for R'!$A$3:$A$51,'[2]Collin Seedling for R'!$P$3:$P$51)</f>
        <v>Unseeded</v>
      </c>
      <c r="N1044" s="8">
        <f t="shared" si="16"/>
        <v>2.42</v>
      </c>
      <c r="O1044" s="2" t="str">
        <f>LOOKUP(H1044,[2]plantlist!$A$2:$A$943,[2]plantlist!$B$2:$B$943)</f>
        <v>S</v>
      </c>
    </row>
    <row r="1045" spans="1:15" x14ac:dyDescent="0.2">
      <c r="A1045" s="7" t="s">
        <v>267</v>
      </c>
      <c r="B1045" s="2">
        <v>1997</v>
      </c>
      <c r="C1045" s="2" t="s">
        <v>0</v>
      </c>
      <c r="D1045" s="2">
        <v>0</v>
      </c>
      <c r="E1045" s="2">
        <v>7</v>
      </c>
      <c r="F1045" s="2">
        <v>7</v>
      </c>
      <c r="G1045" s="2">
        <v>5000</v>
      </c>
      <c r="H1045" s="2" t="s">
        <v>21</v>
      </c>
      <c r="I1045" s="2" t="s">
        <v>2</v>
      </c>
      <c r="J1045" s="2" t="s">
        <v>22</v>
      </c>
      <c r="K1045" s="2" t="str">
        <f>LOOKUP(A1045,'[2]Collin Seedling for R'!$A$3:$A$51,'[2]Collin Seedling for R'!$R$3:$R$51)</f>
        <v>Unburned</v>
      </c>
      <c r="L1045" s="2" t="str">
        <f>LOOKUP(A1045,'[2]Collin Seedling for R'!$A$3:$A$51,'[2]Collin Seedling for R'!$T$3:$T$51)</f>
        <v>FS</v>
      </c>
      <c r="M1045" s="2" t="str">
        <f>LOOKUP(A1045,'[2]Collin Seedling for R'!$A$3:$A$51,'[2]Collin Seedling for R'!$P$3:$P$51)</f>
        <v>Unseeded</v>
      </c>
      <c r="N1045" s="8">
        <f t="shared" si="16"/>
        <v>0.13999999999999999</v>
      </c>
      <c r="O1045" s="2" t="str">
        <f>LOOKUP(H1045,[2]plantlist!$A$2:$A$943,[2]plantlist!$B$2:$B$943)</f>
        <v>F</v>
      </c>
    </row>
    <row r="1046" spans="1:15" x14ac:dyDescent="0.2">
      <c r="A1046" s="7" t="s">
        <v>267</v>
      </c>
      <c r="B1046" s="2">
        <v>1997</v>
      </c>
      <c r="C1046" s="2" t="s">
        <v>0</v>
      </c>
      <c r="D1046" s="2">
        <v>0</v>
      </c>
      <c r="E1046" s="2">
        <v>2</v>
      </c>
      <c r="F1046" s="2">
        <v>2</v>
      </c>
      <c r="G1046" s="2">
        <v>5000</v>
      </c>
      <c r="H1046" s="2" t="s">
        <v>70</v>
      </c>
      <c r="I1046" s="2" t="s">
        <v>2</v>
      </c>
      <c r="J1046" s="2" t="s">
        <v>71</v>
      </c>
      <c r="K1046" s="2" t="str">
        <f>LOOKUP(A1046,'[2]Collin Seedling for R'!$A$3:$A$51,'[2]Collin Seedling for R'!$R$3:$R$51)</f>
        <v>Unburned</v>
      </c>
      <c r="L1046" s="2" t="str">
        <f>LOOKUP(A1046,'[2]Collin Seedling for R'!$A$3:$A$51,'[2]Collin Seedling for R'!$T$3:$T$51)</f>
        <v>FS</v>
      </c>
      <c r="M1046" s="2" t="str">
        <f>LOOKUP(A1046,'[2]Collin Seedling for R'!$A$3:$A$51,'[2]Collin Seedling for R'!$P$3:$P$51)</f>
        <v>Unseeded</v>
      </c>
      <c r="N1046" s="8">
        <f t="shared" si="16"/>
        <v>0.04</v>
      </c>
      <c r="O1046" s="2" t="str">
        <f>LOOKUP(H1046,[2]plantlist!$A$2:$A$943,[2]plantlist!$B$2:$B$943)</f>
        <v>F</v>
      </c>
    </row>
    <row r="1047" spans="1:15" x14ac:dyDescent="0.2">
      <c r="A1047" s="7" t="s">
        <v>267</v>
      </c>
      <c r="B1047" s="2">
        <v>1997</v>
      </c>
      <c r="C1047" s="2" t="s">
        <v>0</v>
      </c>
      <c r="D1047" s="2">
        <v>0</v>
      </c>
      <c r="E1047" s="2">
        <v>16</v>
      </c>
      <c r="F1047" s="2">
        <v>16</v>
      </c>
      <c r="G1047" s="2">
        <v>5000</v>
      </c>
      <c r="H1047" s="2" t="s">
        <v>240</v>
      </c>
      <c r="I1047" s="2" t="s">
        <v>2</v>
      </c>
      <c r="J1047" s="2" t="s">
        <v>241</v>
      </c>
      <c r="K1047" s="2" t="str">
        <f>LOOKUP(A1047,'[2]Collin Seedling for R'!$A$3:$A$51,'[2]Collin Seedling for R'!$R$3:$R$51)</f>
        <v>Unburned</v>
      </c>
      <c r="L1047" s="2" t="str">
        <f>LOOKUP(A1047,'[2]Collin Seedling for R'!$A$3:$A$51,'[2]Collin Seedling for R'!$T$3:$T$51)</f>
        <v>FS</v>
      </c>
      <c r="M1047" s="2" t="str">
        <f>LOOKUP(A1047,'[2]Collin Seedling for R'!$A$3:$A$51,'[2]Collin Seedling for R'!$P$3:$P$51)</f>
        <v>Unseeded</v>
      </c>
      <c r="N1047" s="8">
        <f t="shared" si="16"/>
        <v>0.32</v>
      </c>
      <c r="O1047" s="2" t="str">
        <f>LOOKUP(H1047,[2]plantlist!$A$2:$A$943,[2]plantlist!$B$2:$B$943)</f>
        <v>G</v>
      </c>
    </row>
    <row r="1048" spans="1:15" x14ac:dyDescent="0.2">
      <c r="A1048" s="7" t="s">
        <v>267</v>
      </c>
      <c r="B1048" s="2">
        <v>1997</v>
      </c>
      <c r="C1048" s="2" t="s">
        <v>0</v>
      </c>
      <c r="D1048" s="2">
        <v>0</v>
      </c>
      <c r="E1048" s="2">
        <v>85</v>
      </c>
      <c r="F1048" s="2">
        <v>85</v>
      </c>
      <c r="G1048" s="2">
        <v>5000</v>
      </c>
      <c r="H1048" s="2" t="s">
        <v>100</v>
      </c>
      <c r="I1048" s="2" t="s">
        <v>2</v>
      </c>
      <c r="J1048" s="2" t="s">
        <v>101</v>
      </c>
      <c r="K1048" s="2" t="str">
        <f>LOOKUP(A1048,'[2]Collin Seedling for R'!$A$3:$A$51,'[2]Collin Seedling for R'!$R$3:$R$51)</f>
        <v>Unburned</v>
      </c>
      <c r="L1048" s="2" t="str">
        <f>LOOKUP(A1048,'[2]Collin Seedling for R'!$A$3:$A$51,'[2]Collin Seedling for R'!$T$3:$T$51)</f>
        <v>FS</v>
      </c>
      <c r="M1048" s="2" t="str">
        <f>LOOKUP(A1048,'[2]Collin Seedling for R'!$A$3:$A$51,'[2]Collin Seedling for R'!$P$3:$P$51)</f>
        <v>Unseeded</v>
      </c>
      <c r="N1048" s="8">
        <f t="shared" si="16"/>
        <v>1.7000000000000002</v>
      </c>
      <c r="O1048" s="2" t="str">
        <f>LOOKUP(H1048,[2]plantlist!$A$2:$A$943,[2]plantlist!$B$2:$B$943)</f>
        <v>S</v>
      </c>
    </row>
    <row r="1049" spans="1:15" x14ac:dyDescent="0.2">
      <c r="A1049" s="7" t="s">
        <v>267</v>
      </c>
      <c r="B1049" s="2">
        <v>1997</v>
      </c>
      <c r="C1049" s="2" t="s">
        <v>0</v>
      </c>
      <c r="D1049" s="2">
        <v>0</v>
      </c>
      <c r="E1049" s="2">
        <v>112</v>
      </c>
      <c r="F1049" s="2">
        <v>112</v>
      </c>
      <c r="G1049" s="2">
        <v>5000</v>
      </c>
      <c r="H1049" s="2" t="s">
        <v>37</v>
      </c>
      <c r="I1049" s="2" t="s">
        <v>2</v>
      </c>
      <c r="J1049" s="2" t="s">
        <v>38</v>
      </c>
      <c r="K1049" s="2" t="str">
        <f>LOOKUP(A1049,'[2]Collin Seedling for R'!$A$3:$A$51,'[2]Collin Seedling for R'!$R$3:$R$51)</f>
        <v>Unburned</v>
      </c>
      <c r="L1049" s="2" t="str">
        <f>LOOKUP(A1049,'[2]Collin Seedling for R'!$A$3:$A$51,'[2]Collin Seedling for R'!$T$3:$T$51)</f>
        <v>FS</v>
      </c>
      <c r="M1049" s="2" t="str">
        <f>LOOKUP(A1049,'[2]Collin Seedling for R'!$A$3:$A$51,'[2]Collin Seedling for R'!$P$3:$P$51)</f>
        <v>Unseeded</v>
      </c>
      <c r="N1049" s="8">
        <f t="shared" si="16"/>
        <v>2.2399999999999998</v>
      </c>
      <c r="O1049" s="2" t="str">
        <f>LOOKUP(H1049,[2]plantlist!$A$2:$A$943,[2]plantlist!$B$2:$B$943)</f>
        <v>F</v>
      </c>
    </row>
    <row r="1050" spans="1:15" x14ac:dyDescent="0.2">
      <c r="A1050" s="7" t="s">
        <v>267</v>
      </c>
      <c r="B1050" s="2">
        <v>1997</v>
      </c>
      <c r="C1050" s="2" t="s">
        <v>0</v>
      </c>
      <c r="D1050" s="2">
        <v>0</v>
      </c>
      <c r="E1050" s="2">
        <v>10</v>
      </c>
      <c r="F1050" s="2">
        <v>10</v>
      </c>
      <c r="G1050" s="2">
        <v>5000</v>
      </c>
      <c r="H1050" s="2" t="s">
        <v>82</v>
      </c>
      <c r="I1050" s="2" t="s">
        <v>2</v>
      </c>
      <c r="J1050" s="2" t="s">
        <v>83</v>
      </c>
      <c r="K1050" s="2" t="str">
        <f>LOOKUP(A1050,'[2]Collin Seedling for R'!$A$3:$A$51,'[2]Collin Seedling for R'!$R$3:$R$51)</f>
        <v>Unburned</v>
      </c>
      <c r="L1050" s="2" t="str">
        <f>LOOKUP(A1050,'[2]Collin Seedling for R'!$A$3:$A$51,'[2]Collin Seedling for R'!$T$3:$T$51)</f>
        <v>FS</v>
      </c>
      <c r="M1050" s="2" t="str">
        <f>LOOKUP(A1050,'[2]Collin Seedling for R'!$A$3:$A$51,'[2]Collin Seedling for R'!$P$3:$P$51)</f>
        <v>Unseeded</v>
      </c>
      <c r="N1050" s="8">
        <f t="shared" si="16"/>
        <v>0.2</v>
      </c>
      <c r="O1050" s="2" t="str">
        <f>LOOKUP(H1050,[2]plantlist!$A$2:$A$943,[2]plantlist!$B$2:$B$943)</f>
        <v>F</v>
      </c>
    </row>
    <row r="1051" spans="1:15" x14ac:dyDescent="0.2">
      <c r="A1051" s="7" t="s">
        <v>267</v>
      </c>
      <c r="B1051" s="2">
        <v>1997</v>
      </c>
      <c r="C1051" s="2" t="s">
        <v>0</v>
      </c>
      <c r="D1051" s="2">
        <v>0</v>
      </c>
      <c r="E1051" s="2">
        <v>3</v>
      </c>
      <c r="F1051" s="2">
        <v>3</v>
      </c>
      <c r="G1051" s="2">
        <v>5000</v>
      </c>
      <c r="H1051" s="2" t="s">
        <v>416</v>
      </c>
      <c r="I1051" s="2" t="s">
        <v>2</v>
      </c>
      <c r="J1051" s="2" t="s">
        <v>117</v>
      </c>
      <c r="K1051" s="2" t="str">
        <f>LOOKUP(A1051,'[2]Collin Seedling for R'!$A$3:$A$51,'[2]Collin Seedling for R'!$R$3:$R$51)</f>
        <v>Unburned</v>
      </c>
      <c r="L1051" s="2" t="str">
        <f>LOOKUP(A1051,'[2]Collin Seedling for R'!$A$3:$A$51,'[2]Collin Seedling for R'!$T$3:$T$51)</f>
        <v>FS</v>
      </c>
      <c r="M1051" s="2" t="str">
        <f>LOOKUP(A1051,'[2]Collin Seedling for R'!$A$3:$A$51,'[2]Collin Seedling for R'!$P$3:$P$51)</f>
        <v>Unseeded</v>
      </c>
      <c r="N1051" s="8">
        <f t="shared" si="16"/>
        <v>0.06</v>
      </c>
      <c r="O1051" s="2" t="str">
        <f>LOOKUP(H1051,[2]plantlist!$A$2:$A$943,[2]plantlist!$B$2:$B$943)</f>
        <v>F</v>
      </c>
    </row>
    <row r="1052" spans="1:15" x14ac:dyDescent="0.2">
      <c r="A1052" s="7" t="s">
        <v>267</v>
      </c>
      <c r="B1052" s="2">
        <v>1997</v>
      </c>
      <c r="C1052" s="2" t="s">
        <v>0</v>
      </c>
      <c r="D1052" s="2">
        <v>0</v>
      </c>
      <c r="E1052" s="2">
        <v>34</v>
      </c>
      <c r="F1052" s="2">
        <v>34</v>
      </c>
      <c r="G1052" s="2">
        <v>5000</v>
      </c>
      <c r="H1052" s="2" t="s">
        <v>66</v>
      </c>
      <c r="I1052" s="2" t="s">
        <v>2</v>
      </c>
      <c r="J1052" s="2" t="s">
        <v>67</v>
      </c>
      <c r="K1052" s="2" t="str">
        <f>LOOKUP(A1052,'[2]Collin Seedling for R'!$A$3:$A$51,'[2]Collin Seedling for R'!$R$3:$R$51)</f>
        <v>Unburned</v>
      </c>
      <c r="L1052" s="2" t="str">
        <f>LOOKUP(A1052,'[2]Collin Seedling for R'!$A$3:$A$51,'[2]Collin Seedling for R'!$T$3:$T$51)</f>
        <v>FS</v>
      </c>
      <c r="M1052" s="2" t="str">
        <f>LOOKUP(A1052,'[2]Collin Seedling for R'!$A$3:$A$51,'[2]Collin Seedling for R'!$P$3:$P$51)</f>
        <v>Unseeded</v>
      </c>
      <c r="N1052" s="8">
        <f t="shared" si="16"/>
        <v>0.67999999999999994</v>
      </c>
      <c r="O1052" s="2" t="str">
        <f>LOOKUP(H1052,[2]plantlist!$A$2:$A$943,[2]plantlist!$B$2:$B$943)</f>
        <v>G</v>
      </c>
    </row>
    <row r="1053" spans="1:15" x14ac:dyDescent="0.2">
      <c r="A1053" s="7" t="s">
        <v>267</v>
      </c>
      <c r="B1053" s="2">
        <v>1997</v>
      </c>
      <c r="C1053" s="2" t="s">
        <v>0</v>
      </c>
      <c r="D1053" s="2">
        <v>0</v>
      </c>
      <c r="E1053" s="2">
        <v>86</v>
      </c>
      <c r="F1053" s="2">
        <v>86</v>
      </c>
      <c r="G1053" s="2">
        <v>5000</v>
      </c>
      <c r="H1053" s="2" t="s">
        <v>33</v>
      </c>
      <c r="I1053" s="2" t="s">
        <v>2</v>
      </c>
      <c r="J1053" s="2" t="s">
        <v>34</v>
      </c>
      <c r="K1053" s="2" t="str">
        <f>LOOKUP(A1053,'[2]Collin Seedling for R'!$A$3:$A$51,'[2]Collin Seedling for R'!$R$3:$R$51)</f>
        <v>Unburned</v>
      </c>
      <c r="L1053" s="2" t="str">
        <f>LOOKUP(A1053,'[2]Collin Seedling for R'!$A$3:$A$51,'[2]Collin Seedling for R'!$T$3:$T$51)</f>
        <v>FS</v>
      </c>
      <c r="M1053" s="2" t="str">
        <f>LOOKUP(A1053,'[2]Collin Seedling for R'!$A$3:$A$51,'[2]Collin Seedling for R'!$P$3:$P$51)</f>
        <v>Unseeded</v>
      </c>
      <c r="N1053" s="8">
        <f t="shared" si="16"/>
        <v>1.72</v>
      </c>
      <c r="O1053" s="2" t="str">
        <f>LOOKUP(H1053,[2]plantlist!$A$2:$A$943,[2]plantlist!$B$2:$B$943)</f>
        <v>F</v>
      </c>
    </row>
    <row r="1054" spans="1:15" x14ac:dyDescent="0.2">
      <c r="A1054" s="7" t="s">
        <v>267</v>
      </c>
      <c r="B1054" s="2">
        <v>1997</v>
      </c>
      <c r="C1054" s="2" t="s">
        <v>0</v>
      </c>
      <c r="D1054" s="2">
        <v>0</v>
      </c>
      <c r="E1054" s="2">
        <v>5</v>
      </c>
      <c r="F1054" s="2">
        <v>5</v>
      </c>
      <c r="G1054" s="2">
        <v>5000</v>
      </c>
      <c r="H1054" s="2" t="s">
        <v>401</v>
      </c>
      <c r="I1054" s="2" t="s">
        <v>2</v>
      </c>
      <c r="J1054" s="2" t="s">
        <v>402</v>
      </c>
      <c r="K1054" s="2" t="str">
        <f>LOOKUP(A1054,'[2]Collin Seedling for R'!$A$3:$A$51,'[2]Collin Seedling for R'!$R$3:$R$51)</f>
        <v>Unburned</v>
      </c>
      <c r="L1054" s="2" t="str">
        <f>LOOKUP(A1054,'[2]Collin Seedling for R'!$A$3:$A$51,'[2]Collin Seedling for R'!$T$3:$T$51)</f>
        <v>FS</v>
      </c>
      <c r="M1054" s="2" t="str">
        <f>LOOKUP(A1054,'[2]Collin Seedling for R'!$A$3:$A$51,'[2]Collin Seedling for R'!$P$3:$P$51)</f>
        <v>Unseeded</v>
      </c>
      <c r="N1054" s="8">
        <f t="shared" si="16"/>
        <v>0.1</v>
      </c>
      <c r="O1054" s="2" t="str">
        <f>LOOKUP(H1054,[2]plantlist!$A$2:$A$943,[2]plantlist!$B$2:$B$943)</f>
        <v>F</v>
      </c>
    </row>
    <row r="1055" spans="1:15" x14ac:dyDescent="0.2">
      <c r="A1055" s="7" t="s">
        <v>267</v>
      </c>
      <c r="B1055" s="2">
        <v>1997</v>
      </c>
      <c r="C1055" s="2" t="s">
        <v>0</v>
      </c>
      <c r="D1055" s="2">
        <v>0</v>
      </c>
      <c r="E1055" s="2">
        <v>94</v>
      </c>
      <c r="F1055" s="2">
        <v>94</v>
      </c>
      <c r="G1055" s="2">
        <v>5000</v>
      </c>
      <c r="H1055" s="2" t="s">
        <v>384</v>
      </c>
      <c r="I1055" s="2" t="s">
        <v>2</v>
      </c>
      <c r="J1055" s="2" t="s">
        <v>385</v>
      </c>
      <c r="K1055" s="2" t="str">
        <f>LOOKUP(A1055,'[2]Collin Seedling for R'!$A$3:$A$51,'[2]Collin Seedling for R'!$R$3:$R$51)</f>
        <v>Unburned</v>
      </c>
      <c r="L1055" s="2" t="str">
        <f>LOOKUP(A1055,'[2]Collin Seedling for R'!$A$3:$A$51,'[2]Collin Seedling for R'!$T$3:$T$51)</f>
        <v>FS</v>
      </c>
      <c r="M1055" s="2" t="str">
        <f>LOOKUP(A1055,'[2]Collin Seedling for R'!$A$3:$A$51,'[2]Collin Seedling for R'!$P$3:$P$51)</f>
        <v>Unseeded</v>
      </c>
      <c r="N1055" s="8">
        <f t="shared" si="16"/>
        <v>1.8800000000000001</v>
      </c>
      <c r="O1055" s="2" t="str">
        <f>LOOKUP(H1055,[2]plantlist!$A$2:$A$943,[2]plantlist!$B$2:$B$943)</f>
        <v>G</v>
      </c>
    </row>
    <row r="1056" spans="1:15" x14ac:dyDescent="0.2">
      <c r="A1056" s="7" t="s">
        <v>267</v>
      </c>
      <c r="B1056" s="2">
        <v>1997</v>
      </c>
      <c r="C1056" s="2" t="s">
        <v>0</v>
      </c>
      <c r="D1056" s="2">
        <v>0</v>
      </c>
      <c r="E1056" s="2">
        <v>81</v>
      </c>
      <c r="F1056" s="2">
        <v>81</v>
      </c>
      <c r="G1056" s="2">
        <v>5000</v>
      </c>
      <c r="H1056" s="2" t="s">
        <v>106</v>
      </c>
      <c r="I1056" s="2" t="s">
        <v>2</v>
      </c>
      <c r="J1056" s="2" t="s">
        <v>107</v>
      </c>
      <c r="K1056" s="2" t="str">
        <f>LOOKUP(A1056,'[2]Collin Seedling for R'!$A$3:$A$51,'[2]Collin Seedling for R'!$R$3:$R$51)</f>
        <v>Unburned</v>
      </c>
      <c r="L1056" s="2" t="str">
        <f>LOOKUP(A1056,'[2]Collin Seedling for R'!$A$3:$A$51,'[2]Collin Seedling for R'!$T$3:$T$51)</f>
        <v>FS</v>
      </c>
      <c r="M1056" s="2" t="str">
        <f>LOOKUP(A1056,'[2]Collin Seedling for R'!$A$3:$A$51,'[2]Collin Seedling for R'!$P$3:$P$51)</f>
        <v>Unseeded</v>
      </c>
      <c r="N1056" s="8">
        <f t="shared" si="16"/>
        <v>1.6199999999999999</v>
      </c>
      <c r="O1056" s="2" t="str">
        <f>LOOKUP(H1056,[2]plantlist!$A$2:$A$943,[2]plantlist!$B$2:$B$943)</f>
        <v>F</v>
      </c>
    </row>
    <row r="1057" spans="1:15" x14ac:dyDescent="0.2">
      <c r="A1057" s="7" t="s">
        <v>267</v>
      </c>
      <c r="B1057" s="2">
        <v>1997</v>
      </c>
      <c r="C1057" s="2" t="s">
        <v>0</v>
      </c>
      <c r="D1057" s="2">
        <v>0</v>
      </c>
      <c r="E1057" s="2">
        <v>4</v>
      </c>
      <c r="F1057" s="2">
        <v>4</v>
      </c>
      <c r="G1057" s="2">
        <v>5000</v>
      </c>
      <c r="H1057" s="2" t="s">
        <v>100</v>
      </c>
      <c r="I1057" s="2" t="s">
        <v>19</v>
      </c>
      <c r="J1057" s="2" t="s">
        <v>101</v>
      </c>
      <c r="K1057" s="2" t="str">
        <f>LOOKUP(A1057,'[2]Collin Seedling for R'!$A$3:$A$51,'[2]Collin Seedling for R'!$R$3:$R$51)</f>
        <v>Unburned</v>
      </c>
      <c r="L1057" s="2" t="str">
        <f>LOOKUP(A1057,'[2]Collin Seedling for R'!$A$3:$A$51,'[2]Collin Seedling for R'!$T$3:$T$51)</f>
        <v>FS</v>
      </c>
      <c r="M1057" s="2" t="str">
        <f>LOOKUP(A1057,'[2]Collin Seedling for R'!$A$3:$A$51,'[2]Collin Seedling for R'!$P$3:$P$51)</f>
        <v>Unseeded</v>
      </c>
      <c r="N1057" s="8">
        <f t="shared" si="16"/>
        <v>0.08</v>
      </c>
      <c r="O1057" s="2" t="str">
        <f>LOOKUP(H1057,[2]plantlist!$A$2:$A$943,[2]plantlist!$B$2:$B$943)</f>
        <v>S</v>
      </c>
    </row>
    <row r="1058" spans="1:15" x14ac:dyDescent="0.2">
      <c r="A1058" s="7" t="s">
        <v>267</v>
      </c>
      <c r="B1058" s="2">
        <v>1997</v>
      </c>
      <c r="C1058" s="2" t="s">
        <v>0</v>
      </c>
      <c r="D1058" s="2">
        <v>0</v>
      </c>
      <c r="E1058" s="2">
        <v>2</v>
      </c>
      <c r="F1058" s="2">
        <v>2</v>
      </c>
      <c r="G1058" s="2">
        <v>5000</v>
      </c>
      <c r="H1058" s="2" t="s">
        <v>218</v>
      </c>
      <c r="I1058" s="2" t="s">
        <v>2</v>
      </c>
      <c r="J1058" s="2" t="s">
        <v>219</v>
      </c>
      <c r="K1058" s="2" t="str">
        <f>LOOKUP(A1058,'[2]Collin Seedling for R'!$A$3:$A$51,'[2]Collin Seedling for R'!$R$3:$R$51)</f>
        <v>Unburned</v>
      </c>
      <c r="L1058" s="2" t="str">
        <f>LOOKUP(A1058,'[2]Collin Seedling for R'!$A$3:$A$51,'[2]Collin Seedling for R'!$T$3:$T$51)</f>
        <v>FS</v>
      </c>
      <c r="M1058" s="2" t="str">
        <f>LOOKUP(A1058,'[2]Collin Seedling for R'!$A$3:$A$51,'[2]Collin Seedling for R'!$P$3:$P$51)</f>
        <v>Unseeded</v>
      </c>
      <c r="N1058" s="8">
        <f t="shared" si="16"/>
        <v>0.04</v>
      </c>
      <c r="O1058" s="2" t="str">
        <f>LOOKUP(H1058,[2]plantlist!$A$2:$A$943,[2]plantlist!$B$2:$B$943)</f>
        <v>L</v>
      </c>
    </row>
    <row r="1059" spans="1:15" x14ac:dyDescent="0.2">
      <c r="A1059" s="7" t="s">
        <v>267</v>
      </c>
      <c r="B1059" s="2">
        <v>1997</v>
      </c>
      <c r="C1059" s="2" t="s">
        <v>0</v>
      </c>
      <c r="D1059" s="2">
        <v>0</v>
      </c>
      <c r="E1059" s="2">
        <v>11</v>
      </c>
      <c r="F1059" s="2">
        <v>11</v>
      </c>
      <c r="G1059" s="2">
        <v>5000</v>
      </c>
      <c r="H1059" s="2" t="s">
        <v>414</v>
      </c>
      <c r="I1059" s="2" t="s">
        <v>2</v>
      </c>
      <c r="J1059" s="2" t="s">
        <v>415</v>
      </c>
      <c r="K1059" s="2" t="str">
        <f>LOOKUP(A1059,'[2]Collin Seedling for R'!$A$3:$A$51,'[2]Collin Seedling for R'!$R$3:$R$51)</f>
        <v>Unburned</v>
      </c>
      <c r="L1059" s="2" t="str">
        <f>LOOKUP(A1059,'[2]Collin Seedling for R'!$A$3:$A$51,'[2]Collin Seedling for R'!$T$3:$T$51)</f>
        <v>FS</v>
      </c>
      <c r="M1059" s="2" t="str">
        <f>LOOKUP(A1059,'[2]Collin Seedling for R'!$A$3:$A$51,'[2]Collin Seedling for R'!$P$3:$P$51)</f>
        <v>Unseeded</v>
      </c>
      <c r="N1059" s="8">
        <f t="shared" si="16"/>
        <v>0.22</v>
      </c>
      <c r="O1059" s="2" t="str">
        <f>LOOKUP(H1059,[2]plantlist!$A$2:$A$943,[2]plantlist!$B$2:$B$943)</f>
        <v>F</v>
      </c>
    </row>
    <row r="1060" spans="1:15" x14ac:dyDescent="0.2">
      <c r="A1060" s="7" t="s">
        <v>267</v>
      </c>
      <c r="B1060" s="2">
        <v>1997</v>
      </c>
      <c r="C1060" s="2" t="s">
        <v>0</v>
      </c>
      <c r="D1060" s="2">
        <v>0</v>
      </c>
      <c r="E1060" s="2">
        <v>5</v>
      </c>
      <c r="F1060" s="2">
        <v>5</v>
      </c>
      <c r="G1060" s="2">
        <v>5000</v>
      </c>
      <c r="H1060" s="2" t="s">
        <v>414</v>
      </c>
      <c r="I1060" s="2" t="s">
        <v>19</v>
      </c>
      <c r="J1060" s="2" t="s">
        <v>415</v>
      </c>
      <c r="K1060" s="2" t="str">
        <f>LOOKUP(A1060,'[2]Collin Seedling for R'!$A$3:$A$51,'[2]Collin Seedling for R'!$R$3:$R$51)</f>
        <v>Unburned</v>
      </c>
      <c r="L1060" s="2" t="str">
        <f>LOOKUP(A1060,'[2]Collin Seedling for R'!$A$3:$A$51,'[2]Collin Seedling for R'!$T$3:$T$51)</f>
        <v>FS</v>
      </c>
      <c r="M1060" s="2" t="str">
        <f>LOOKUP(A1060,'[2]Collin Seedling for R'!$A$3:$A$51,'[2]Collin Seedling for R'!$P$3:$P$51)</f>
        <v>Unseeded</v>
      </c>
      <c r="N1060" s="8">
        <f t="shared" si="16"/>
        <v>0.1</v>
      </c>
      <c r="O1060" s="2" t="str">
        <f>LOOKUP(H1060,[2]plantlist!$A$2:$A$943,[2]plantlist!$B$2:$B$943)</f>
        <v>F</v>
      </c>
    </row>
    <row r="1061" spans="1:15" x14ac:dyDescent="0.2">
      <c r="A1061" s="7" t="s">
        <v>267</v>
      </c>
      <c r="B1061" s="2">
        <v>1997</v>
      </c>
      <c r="C1061" s="2" t="s">
        <v>0</v>
      </c>
      <c r="D1061" s="2">
        <v>0</v>
      </c>
      <c r="E1061" s="2">
        <v>4</v>
      </c>
      <c r="F1061" s="2">
        <v>4</v>
      </c>
      <c r="G1061" s="2">
        <v>5000</v>
      </c>
      <c r="H1061" s="2" t="s">
        <v>68</v>
      </c>
      <c r="I1061" s="2" t="s">
        <v>2</v>
      </c>
      <c r="J1061" s="2" t="s">
        <v>69</v>
      </c>
      <c r="K1061" s="2" t="str">
        <f>LOOKUP(A1061,'[2]Collin Seedling for R'!$A$3:$A$51,'[2]Collin Seedling for R'!$R$3:$R$51)</f>
        <v>Unburned</v>
      </c>
      <c r="L1061" s="2" t="str">
        <f>LOOKUP(A1061,'[2]Collin Seedling for R'!$A$3:$A$51,'[2]Collin Seedling for R'!$T$3:$T$51)</f>
        <v>FS</v>
      </c>
      <c r="M1061" s="2" t="str">
        <f>LOOKUP(A1061,'[2]Collin Seedling for R'!$A$3:$A$51,'[2]Collin Seedling for R'!$P$3:$P$51)</f>
        <v>Unseeded</v>
      </c>
      <c r="N1061" s="8">
        <f t="shared" si="16"/>
        <v>0.08</v>
      </c>
      <c r="O1061" s="2" t="str">
        <f>LOOKUP(H1061,[2]plantlist!$A$2:$A$943,[2]plantlist!$B$2:$B$943)</f>
        <v>G</v>
      </c>
    </row>
    <row r="1062" spans="1:15" x14ac:dyDescent="0.2">
      <c r="A1062" s="7" t="s">
        <v>267</v>
      </c>
      <c r="B1062" s="2">
        <v>1997</v>
      </c>
      <c r="C1062" s="2" t="s">
        <v>0</v>
      </c>
      <c r="D1062" s="2">
        <v>0</v>
      </c>
      <c r="E1062" s="2">
        <v>2</v>
      </c>
      <c r="F1062" s="2">
        <v>2</v>
      </c>
      <c r="G1062" s="2">
        <v>5000</v>
      </c>
      <c r="H1062" s="2" t="s">
        <v>31</v>
      </c>
      <c r="I1062" s="2" t="s">
        <v>2</v>
      </c>
      <c r="J1062" s="2" t="s">
        <v>32</v>
      </c>
      <c r="K1062" s="2" t="str">
        <f>LOOKUP(A1062,'[2]Collin Seedling for R'!$A$3:$A$51,'[2]Collin Seedling for R'!$R$3:$R$51)</f>
        <v>Unburned</v>
      </c>
      <c r="L1062" s="2" t="str">
        <f>LOOKUP(A1062,'[2]Collin Seedling for R'!$A$3:$A$51,'[2]Collin Seedling for R'!$T$3:$T$51)</f>
        <v>FS</v>
      </c>
      <c r="M1062" s="2" t="str">
        <f>LOOKUP(A1062,'[2]Collin Seedling for R'!$A$3:$A$51,'[2]Collin Seedling for R'!$P$3:$P$51)</f>
        <v>Unseeded</v>
      </c>
      <c r="N1062" s="8">
        <f t="shared" si="16"/>
        <v>0.04</v>
      </c>
      <c r="O1062" s="2" t="str">
        <f>LOOKUP(H1062,[2]plantlist!$A$2:$A$943,[2]plantlist!$B$2:$B$943)</f>
        <v>U</v>
      </c>
    </row>
    <row r="1063" spans="1:15" x14ac:dyDescent="0.2">
      <c r="A1063" s="7" t="s">
        <v>267</v>
      </c>
      <c r="B1063" s="2">
        <v>1997</v>
      </c>
      <c r="C1063" s="2" t="s">
        <v>0</v>
      </c>
      <c r="D1063" s="2">
        <v>0</v>
      </c>
      <c r="E1063" s="2">
        <v>10</v>
      </c>
      <c r="F1063" s="2">
        <v>10</v>
      </c>
      <c r="G1063" s="2">
        <v>5000</v>
      </c>
      <c r="H1063" s="2" t="s">
        <v>376</v>
      </c>
      <c r="I1063" s="2" t="s">
        <v>2</v>
      </c>
      <c r="J1063" s="2" t="s">
        <v>377</v>
      </c>
      <c r="K1063" s="2" t="str">
        <f>LOOKUP(A1063,'[2]Collin Seedling for R'!$A$3:$A$51,'[2]Collin Seedling for R'!$R$3:$R$51)</f>
        <v>Unburned</v>
      </c>
      <c r="L1063" s="2" t="str">
        <f>LOOKUP(A1063,'[2]Collin Seedling for R'!$A$3:$A$51,'[2]Collin Seedling for R'!$T$3:$T$51)</f>
        <v>FS</v>
      </c>
      <c r="M1063" s="2" t="str">
        <f>LOOKUP(A1063,'[2]Collin Seedling for R'!$A$3:$A$51,'[2]Collin Seedling for R'!$P$3:$P$51)</f>
        <v>Unseeded</v>
      </c>
      <c r="N1063" s="8">
        <f t="shared" si="16"/>
        <v>0.2</v>
      </c>
      <c r="O1063" s="2" t="str">
        <f>LOOKUP(H1063,[2]plantlist!$A$2:$A$943,[2]plantlist!$B$2:$B$943)</f>
        <v>F</v>
      </c>
    </row>
    <row r="1064" spans="1:15" x14ac:dyDescent="0.2">
      <c r="A1064" s="7" t="s">
        <v>267</v>
      </c>
      <c r="B1064" s="2">
        <v>1997</v>
      </c>
      <c r="C1064" s="2" t="s">
        <v>0</v>
      </c>
      <c r="D1064" s="2">
        <v>0</v>
      </c>
      <c r="E1064" s="2">
        <v>15</v>
      </c>
      <c r="F1064" s="2">
        <v>15</v>
      </c>
      <c r="G1064" s="2">
        <v>5000</v>
      </c>
      <c r="H1064" s="2" t="s">
        <v>417</v>
      </c>
      <c r="I1064" s="2" t="s">
        <v>2</v>
      </c>
      <c r="J1064" s="2" t="s">
        <v>418</v>
      </c>
      <c r="K1064" s="2" t="str">
        <f>LOOKUP(A1064,'[2]Collin Seedling for R'!$A$3:$A$51,'[2]Collin Seedling for R'!$R$3:$R$51)</f>
        <v>Unburned</v>
      </c>
      <c r="L1064" s="2" t="str">
        <f>LOOKUP(A1064,'[2]Collin Seedling for R'!$A$3:$A$51,'[2]Collin Seedling for R'!$T$3:$T$51)</f>
        <v>FS</v>
      </c>
      <c r="M1064" s="2" t="str">
        <f>LOOKUP(A1064,'[2]Collin Seedling for R'!$A$3:$A$51,'[2]Collin Seedling for R'!$P$3:$P$51)</f>
        <v>Unseeded</v>
      </c>
      <c r="N1064" s="8">
        <f t="shared" si="16"/>
        <v>0.3</v>
      </c>
      <c r="O1064" s="2" t="str">
        <f>LOOKUP(H1064,[2]plantlist!$A$2:$A$943,[2]plantlist!$B$2:$B$943)</f>
        <v>F</v>
      </c>
    </row>
    <row r="1065" spans="1:15" x14ac:dyDescent="0.2">
      <c r="A1065" s="7" t="s">
        <v>267</v>
      </c>
      <c r="B1065" s="2">
        <v>1997</v>
      </c>
      <c r="C1065" s="2" t="s">
        <v>0</v>
      </c>
      <c r="D1065" s="2">
        <v>0</v>
      </c>
      <c r="E1065" s="2">
        <v>139</v>
      </c>
      <c r="F1065" s="2">
        <v>139</v>
      </c>
      <c r="G1065" s="2">
        <v>5000</v>
      </c>
      <c r="H1065" s="2" t="s">
        <v>45</v>
      </c>
      <c r="I1065" s="2" t="s">
        <v>2</v>
      </c>
      <c r="J1065" s="2" t="s">
        <v>46</v>
      </c>
      <c r="K1065" s="2" t="str">
        <f>LOOKUP(A1065,'[2]Collin Seedling for R'!$A$3:$A$51,'[2]Collin Seedling for R'!$R$3:$R$51)</f>
        <v>Unburned</v>
      </c>
      <c r="L1065" s="2" t="str">
        <f>LOOKUP(A1065,'[2]Collin Seedling for R'!$A$3:$A$51,'[2]Collin Seedling for R'!$T$3:$T$51)</f>
        <v>FS</v>
      </c>
      <c r="M1065" s="2" t="str">
        <f>LOOKUP(A1065,'[2]Collin Seedling for R'!$A$3:$A$51,'[2]Collin Seedling for R'!$P$3:$P$51)</f>
        <v>Unseeded</v>
      </c>
      <c r="N1065" s="8">
        <f t="shared" si="16"/>
        <v>2.78</v>
      </c>
      <c r="O1065" s="2" t="str">
        <f>LOOKUP(H1065,[2]plantlist!$A$2:$A$943,[2]plantlist!$B$2:$B$943)</f>
        <v>F</v>
      </c>
    </row>
    <row r="1066" spans="1:15" x14ac:dyDescent="0.2">
      <c r="A1066" s="7" t="s">
        <v>267</v>
      </c>
      <c r="B1066" s="2">
        <v>1997</v>
      </c>
      <c r="C1066" s="2" t="s">
        <v>0</v>
      </c>
      <c r="D1066" s="2">
        <v>0</v>
      </c>
      <c r="E1066" s="2">
        <v>18</v>
      </c>
      <c r="F1066" s="2">
        <v>18</v>
      </c>
      <c r="G1066" s="2">
        <v>5000</v>
      </c>
      <c r="H1066" s="2" t="s">
        <v>370</v>
      </c>
      <c r="I1066" s="2" t="s">
        <v>19</v>
      </c>
      <c r="J1066" s="2" t="s">
        <v>371</v>
      </c>
      <c r="K1066" s="2" t="str">
        <f>LOOKUP(A1066,'[2]Collin Seedling for R'!$A$3:$A$51,'[2]Collin Seedling for R'!$R$3:$R$51)</f>
        <v>Unburned</v>
      </c>
      <c r="L1066" s="2" t="str">
        <f>LOOKUP(A1066,'[2]Collin Seedling for R'!$A$3:$A$51,'[2]Collin Seedling for R'!$T$3:$T$51)</f>
        <v>FS</v>
      </c>
      <c r="M1066" s="2" t="str">
        <f>LOOKUP(A1066,'[2]Collin Seedling for R'!$A$3:$A$51,'[2]Collin Seedling for R'!$P$3:$P$51)</f>
        <v>Unseeded</v>
      </c>
      <c r="N1066" s="8">
        <f t="shared" si="16"/>
        <v>0.36</v>
      </c>
      <c r="O1066" s="2" t="str">
        <f>LOOKUP(H1066,[2]plantlist!$A$2:$A$943,[2]plantlist!$B$2:$B$943)</f>
        <v>G</v>
      </c>
    </row>
    <row r="1067" spans="1:15" x14ac:dyDescent="0.2">
      <c r="A1067" s="7" t="s">
        <v>267</v>
      </c>
      <c r="B1067" s="2">
        <v>1997</v>
      </c>
      <c r="C1067" s="2" t="s">
        <v>0</v>
      </c>
      <c r="D1067" s="2">
        <v>0</v>
      </c>
      <c r="E1067" s="2">
        <v>5</v>
      </c>
      <c r="F1067" s="2">
        <v>5</v>
      </c>
      <c r="G1067" s="2">
        <v>5000</v>
      </c>
      <c r="H1067" s="2" t="s">
        <v>376</v>
      </c>
      <c r="I1067" s="2" t="s">
        <v>19</v>
      </c>
      <c r="J1067" s="2" t="s">
        <v>377</v>
      </c>
      <c r="K1067" s="2" t="str">
        <f>LOOKUP(A1067,'[2]Collin Seedling for R'!$A$3:$A$51,'[2]Collin Seedling for R'!$R$3:$R$51)</f>
        <v>Unburned</v>
      </c>
      <c r="L1067" s="2" t="str">
        <f>LOOKUP(A1067,'[2]Collin Seedling for R'!$A$3:$A$51,'[2]Collin Seedling for R'!$T$3:$T$51)</f>
        <v>FS</v>
      </c>
      <c r="M1067" s="2" t="str">
        <f>LOOKUP(A1067,'[2]Collin Seedling for R'!$A$3:$A$51,'[2]Collin Seedling for R'!$P$3:$P$51)</f>
        <v>Unseeded</v>
      </c>
      <c r="N1067" s="8">
        <f t="shared" si="16"/>
        <v>0.1</v>
      </c>
      <c r="O1067" s="2" t="str">
        <f>LOOKUP(H1067,[2]plantlist!$A$2:$A$943,[2]plantlist!$B$2:$B$943)</f>
        <v>F</v>
      </c>
    </row>
    <row r="1068" spans="1:15" x14ac:dyDescent="0.2">
      <c r="A1068" s="7" t="s">
        <v>267</v>
      </c>
      <c r="B1068" s="2">
        <v>1997</v>
      </c>
      <c r="C1068" s="2" t="s">
        <v>0</v>
      </c>
      <c r="D1068" s="2">
        <v>0</v>
      </c>
      <c r="E1068" s="2">
        <v>6</v>
      </c>
      <c r="F1068" s="2">
        <v>6</v>
      </c>
      <c r="G1068" s="2">
        <v>5000</v>
      </c>
      <c r="H1068" s="2" t="s">
        <v>118</v>
      </c>
      <c r="I1068" s="2" t="s">
        <v>2</v>
      </c>
      <c r="J1068" s="2" t="s">
        <v>119</v>
      </c>
      <c r="K1068" s="2" t="str">
        <f>LOOKUP(A1068,'[2]Collin Seedling for R'!$A$3:$A$51,'[2]Collin Seedling for R'!$R$3:$R$51)</f>
        <v>Unburned</v>
      </c>
      <c r="L1068" s="2" t="str">
        <f>LOOKUP(A1068,'[2]Collin Seedling for R'!$A$3:$A$51,'[2]Collin Seedling for R'!$T$3:$T$51)</f>
        <v>FS</v>
      </c>
      <c r="M1068" s="2" t="str">
        <f>LOOKUP(A1068,'[2]Collin Seedling for R'!$A$3:$A$51,'[2]Collin Seedling for R'!$P$3:$P$51)</f>
        <v>Unseeded</v>
      </c>
      <c r="N1068" s="8">
        <f t="shared" si="16"/>
        <v>0.12</v>
      </c>
      <c r="O1068" s="2" t="str">
        <f>LOOKUP(H1068,[2]plantlist!$A$2:$A$943,[2]plantlist!$B$2:$B$943)</f>
        <v>F</v>
      </c>
    </row>
    <row r="1069" spans="1:15" x14ac:dyDescent="0.2">
      <c r="A1069" s="7" t="s">
        <v>267</v>
      </c>
      <c r="B1069" s="2">
        <v>1997</v>
      </c>
      <c r="C1069" s="2" t="s">
        <v>0</v>
      </c>
      <c r="D1069" s="2">
        <v>0</v>
      </c>
      <c r="E1069" s="2">
        <v>168</v>
      </c>
      <c r="F1069" s="2">
        <v>168</v>
      </c>
      <c r="G1069" s="2">
        <v>5000</v>
      </c>
      <c r="H1069" s="2" t="s">
        <v>16</v>
      </c>
      <c r="I1069" s="2" t="s">
        <v>2</v>
      </c>
      <c r="J1069" s="2" t="s">
        <v>17</v>
      </c>
      <c r="K1069" s="2" t="str">
        <f>LOOKUP(A1069,'[2]Collin Seedling for R'!$A$3:$A$51,'[2]Collin Seedling for R'!$R$3:$R$51)</f>
        <v>Unburned</v>
      </c>
      <c r="L1069" s="2" t="str">
        <f>LOOKUP(A1069,'[2]Collin Seedling for R'!$A$3:$A$51,'[2]Collin Seedling for R'!$T$3:$T$51)</f>
        <v>FS</v>
      </c>
      <c r="M1069" s="2" t="str">
        <f>LOOKUP(A1069,'[2]Collin Seedling for R'!$A$3:$A$51,'[2]Collin Seedling for R'!$P$3:$P$51)</f>
        <v>Unseeded</v>
      </c>
      <c r="N1069" s="8">
        <f t="shared" si="16"/>
        <v>3.36</v>
      </c>
      <c r="O1069" s="2" t="str">
        <f>LOOKUP(H1069,[2]plantlist!$A$2:$A$943,[2]plantlist!$B$2:$B$943)</f>
        <v>S</v>
      </c>
    </row>
    <row r="1070" spans="1:15" x14ac:dyDescent="0.2">
      <c r="A1070" s="7" t="s">
        <v>267</v>
      </c>
      <c r="B1070" s="2">
        <v>1997</v>
      </c>
      <c r="C1070" s="2" t="s">
        <v>0</v>
      </c>
      <c r="D1070" s="2">
        <v>0</v>
      </c>
      <c r="E1070" s="2">
        <v>3</v>
      </c>
      <c r="F1070" s="2">
        <v>3</v>
      </c>
      <c r="G1070" s="2">
        <v>5000</v>
      </c>
      <c r="H1070" s="2" t="s">
        <v>240</v>
      </c>
      <c r="I1070" s="2" t="s">
        <v>19</v>
      </c>
      <c r="J1070" s="2" t="s">
        <v>241</v>
      </c>
      <c r="K1070" s="2" t="str">
        <f>LOOKUP(A1070,'[2]Collin Seedling for R'!$A$3:$A$51,'[2]Collin Seedling for R'!$R$3:$R$51)</f>
        <v>Unburned</v>
      </c>
      <c r="L1070" s="2" t="str">
        <f>LOOKUP(A1070,'[2]Collin Seedling for R'!$A$3:$A$51,'[2]Collin Seedling for R'!$T$3:$T$51)</f>
        <v>FS</v>
      </c>
      <c r="M1070" s="2" t="str">
        <f>LOOKUP(A1070,'[2]Collin Seedling for R'!$A$3:$A$51,'[2]Collin Seedling for R'!$P$3:$P$51)</f>
        <v>Unseeded</v>
      </c>
      <c r="N1070" s="8">
        <f t="shared" si="16"/>
        <v>0.06</v>
      </c>
      <c r="O1070" s="2" t="str">
        <f>LOOKUP(H1070,[2]plantlist!$A$2:$A$943,[2]plantlist!$B$2:$B$943)</f>
        <v>G</v>
      </c>
    </row>
    <row r="1071" spans="1:15" x14ac:dyDescent="0.2">
      <c r="A1071" s="7" t="s">
        <v>267</v>
      </c>
      <c r="B1071" s="2">
        <v>1997</v>
      </c>
      <c r="C1071" s="2" t="s">
        <v>0</v>
      </c>
      <c r="D1071" s="2">
        <v>0</v>
      </c>
      <c r="E1071" s="2">
        <v>1</v>
      </c>
      <c r="F1071" s="2">
        <v>1</v>
      </c>
      <c r="G1071" s="2">
        <v>5000</v>
      </c>
      <c r="H1071" s="2" t="s">
        <v>419</v>
      </c>
      <c r="I1071" s="2" t="s">
        <v>2</v>
      </c>
      <c r="J1071" s="2" t="s">
        <v>228</v>
      </c>
      <c r="K1071" s="2" t="str">
        <f>LOOKUP(A1071,'[2]Collin Seedling for R'!$A$3:$A$51,'[2]Collin Seedling for R'!$R$3:$R$51)</f>
        <v>Unburned</v>
      </c>
      <c r="L1071" s="2" t="str">
        <f>LOOKUP(A1071,'[2]Collin Seedling for R'!$A$3:$A$51,'[2]Collin Seedling for R'!$T$3:$T$51)</f>
        <v>FS</v>
      </c>
      <c r="M1071" s="2" t="str">
        <f>LOOKUP(A1071,'[2]Collin Seedling for R'!$A$3:$A$51,'[2]Collin Seedling for R'!$P$3:$P$51)</f>
        <v>Unseeded</v>
      </c>
      <c r="N1071" s="8">
        <f t="shared" si="16"/>
        <v>0.02</v>
      </c>
      <c r="O1071" s="2" t="str">
        <f>LOOKUP(H1071,[2]plantlist!$A$2:$A$943,[2]plantlist!$B$2:$B$943)</f>
        <v>G</v>
      </c>
    </row>
    <row r="1072" spans="1:15" x14ac:dyDescent="0.2">
      <c r="A1072" s="7" t="s">
        <v>267</v>
      </c>
      <c r="B1072" s="2">
        <v>1997</v>
      </c>
      <c r="C1072" s="2" t="s">
        <v>0</v>
      </c>
      <c r="D1072" s="2">
        <v>0</v>
      </c>
      <c r="E1072" s="2">
        <v>14</v>
      </c>
      <c r="F1072" s="2">
        <v>14</v>
      </c>
      <c r="G1072" s="2">
        <v>5000</v>
      </c>
      <c r="H1072" s="2" t="s">
        <v>57</v>
      </c>
      <c r="I1072" s="2" t="s">
        <v>2</v>
      </c>
      <c r="J1072" s="2" t="s">
        <v>58</v>
      </c>
      <c r="K1072" s="2" t="str">
        <f>LOOKUP(A1072,'[2]Collin Seedling for R'!$A$3:$A$51,'[2]Collin Seedling for R'!$R$3:$R$51)</f>
        <v>Unburned</v>
      </c>
      <c r="L1072" s="2" t="str">
        <f>LOOKUP(A1072,'[2]Collin Seedling for R'!$A$3:$A$51,'[2]Collin Seedling for R'!$T$3:$T$51)</f>
        <v>FS</v>
      </c>
      <c r="M1072" s="2" t="str">
        <f>LOOKUP(A1072,'[2]Collin Seedling for R'!$A$3:$A$51,'[2]Collin Seedling for R'!$P$3:$P$51)</f>
        <v>Unseeded</v>
      </c>
      <c r="N1072" s="8">
        <f t="shared" si="16"/>
        <v>0.27999999999999997</v>
      </c>
      <c r="O1072" s="2" t="str">
        <f>LOOKUP(H1072,[2]plantlist!$A$2:$A$943,[2]plantlist!$B$2:$B$943)</f>
        <v>F</v>
      </c>
    </row>
    <row r="1073" spans="1:15" x14ac:dyDescent="0.2">
      <c r="A1073" s="7" t="s">
        <v>267</v>
      </c>
      <c r="B1073" s="2">
        <v>1997</v>
      </c>
      <c r="C1073" s="2" t="s">
        <v>0</v>
      </c>
      <c r="D1073" s="2">
        <v>0</v>
      </c>
      <c r="E1073" s="2">
        <v>3</v>
      </c>
      <c r="F1073" s="2">
        <v>3</v>
      </c>
      <c r="G1073" s="2">
        <v>5000</v>
      </c>
      <c r="H1073" s="2" t="s">
        <v>420</v>
      </c>
      <c r="I1073" s="2" t="s">
        <v>2</v>
      </c>
      <c r="J1073" s="2" t="s">
        <v>421</v>
      </c>
      <c r="K1073" s="2" t="str">
        <f>LOOKUP(A1073,'[2]Collin Seedling for R'!$A$3:$A$51,'[2]Collin Seedling for R'!$R$3:$R$51)</f>
        <v>Unburned</v>
      </c>
      <c r="L1073" s="2" t="str">
        <f>LOOKUP(A1073,'[2]Collin Seedling for R'!$A$3:$A$51,'[2]Collin Seedling for R'!$T$3:$T$51)</f>
        <v>FS</v>
      </c>
      <c r="M1073" s="2" t="str">
        <f>LOOKUP(A1073,'[2]Collin Seedling for R'!$A$3:$A$51,'[2]Collin Seedling for R'!$P$3:$P$51)</f>
        <v>Unseeded</v>
      </c>
      <c r="N1073" s="8">
        <f t="shared" si="16"/>
        <v>0.06</v>
      </c>
      <c r="O1073" s="2" t="str">
        <f>LOOKUP(H1073,[2]plantlist!$A$2:$A$943,[2]plantlist!$B$2:$B$943)</f>
        <v>S</v>
      </c>
    </row>
    <row r="1074" spans="1:15" x14ac:dyDescent="0.2">
      <c r="A1074" s="7" t="s">
        <v>267</v>
      </c>
      <c r="B1074" s="2">
        <v>1997</v>
      </c>
      <c r="C1074" s="2" t="s">
        <v>0</v>
      </c>
      <c r="D1074" s="2">
        <v>0</v>
      </c>
      <c r="E1074" s="2">
        <v>16</v>
      </c>
      <c r="F1074" s="2">
        <v>16</v>
      </c>
      <c r="G1074" s="2">
        <v>5000</v>
      </c>
      <c r="H1074" s="2" t="s">
        <v>248</v>
      </c>
      <c r="I1074" s="2" t="s">
        <v>2</v>
      </c>
      <c r="J1074" s="2" t="s">
        <v>249</v>
      </c>
      <c r="K1074" s="2" t="str">
        <f>LOOKUP(A1074,'[2]Collin Seedling for R'!$A$3:$A$51,'[2]Collin Seedling for R'!$R$3:$R$51)</f>
        <v>Unburned</v>
      </c>
      <c r="L1074" s="2" t="str">
        <f>LOOKUP(A1074,'[2]Collin Seedling for R'!$A$3:$A$51,'[2]Collin Seedling for R'!$T$3:$T$51)</f>
        <v>FS</v>
      </c>
      <c r="M1074" s="2" t="str">
        <f>LOOKUP(A1074,'[2]Collin Seedling for R'!$A$3:$A$51,'[2]Collin Seedling for R'!$P$3:$P$51)</f>
        <v>Unseeded</v>
      </c>
      <c r="N1074" s="8">
        <f t="shared" si="16"/>
        <v>0.32</v>
      </c>
      <c r="O1074" s="2" t="str">
        <f>LOOKUP(H1074,[2]plantlist!$A$2:$A$943,[2]plantlist!$B$2:$B$943)</f>
        <v>G</v>
      </c>
    </row>
    <row r="1075" spans="1:15" x14ac:dyDescent="0.2">
      <c r="A1075" s="7" t="s">
        <v>267</v>
      </c>
      <c r="B1075" s="2">
        <v>1997</v>
      </c>
      <c r="C1075" s="2" t="s">
        <v>0</v>
      </c>
      <c r="D1075" s="2">
        <v>0</v>
      </c>
      <c r="E1075" s="2">
        <v>39</v>
      </c>
      <c r="F1075" s="2">
        <v>39</v>
      </c>
      <c r="G1075" s="2">
        <v>5000</v>
      </c>
      <c r="H1075" s="2" t="s">
        <v>62</v>
      </c>
      <c r="I1075" s="2" t="s">
        <v>2</v>
      </c>
      <c r="J1075" s="2" t="s">
        <v>63</v>
      </c>
      <c r="K1075" s="2" t="str">
        <f>LOOKUP(A1075,'[2]Collin Seedling for R'!$A$3:$A$51,'[2]Collin Seedling for R'!$R$3:$R$51)</f>
        <v>Unburned</v>
      </c>
      <c r="L1075" s="2" t="str">
        <f>LOOKUP(A1075,'[2]Collin Seedling for R'!$A$3:$A$51,'[2]Collin Seedling for R'!$T$3:$T$51)</f>
        <v>FS</v>
      </c>
      <c r="M1075" s="2" t="str">
        <f>LOOKUP(A1075,'[2]Collin Seedling for R'!$A$3:$A$51,'[2]Collin Seedling for R'!$P$3:$P$51)</f>
        <v>Unseeded</v>
      </c>
      <c r="N1075" s="8">
        <f t="shared" si="16"/>
        <v>0.77999999999999992</v>
      </c>
      <c r="O1075" s="2" t="str">
        <f>LOOKUP(H1075,[2]plantlist!$A$2:$A$943,[2]plantlist!$B$2:$B$943)</f>
        <v>F</v>
      </c>
    </row>
    <row r="1076" spans="1:15" x14ac:dyDescent="0.2">
      <c r="A1076" s="7" t="s">
        <v>267</v>
      </c>
      <c r="B1076" s="2">
        <v>1997</v>
      </c>
      <c r="C1076" s="2" t="s">
        <v>0</v>
      </c>
      <c r="D1076" s="2">
        <v>0</v>
      </c>
      <c r="E1076" s="2">
        <v>11</v>
      </c>
      <c r="F1076" s="2">
        <v>11</v>
      </c>
      <c r="G1076" s="2">
        <v>5000</v>
      </c>
      <c r="H1076" s="2" t="s">
        <v>253</v>
      </c>
      <c r="I1076" s="2" t="s">
        <v>2</v>
      </c>
      <c r="J1076" s="2" t="s">
        <v>254</v>
      </c>
      <c r="K1076" s="2" t="str">
        <f>LOOKUP(A1076,'[2]Collin Seedling for R'!$A$3:$A$51,'[2]Collin Seedling for R'!$R$3:$R$51)</f>
        <v>Unburned</v>
      </c>
      <c r="L1076" s="2" t="str">
        <f>LOOKUP(A1076,'[2]Collin Seedling for R'!$A$3:$A$51,'[2]Collin Seedling for R'!$T$3:$T$51)</f>
        <v>FS</v>
      </c>
      <c r="M1076" s="2" t="str">
        <f>LOOKUP(A1076,'[2]Collin Seedling for R'!$A$3:$A$51,'[2]Collin Seedling for R'!$P$3:$P$51)</f>
        <v>Unseeded</v>
      </c>
      <c r="N1076" s="8">
        <f t="shared" si="16"/>
        <v>0.22</v>
      </c>
      <c r="O1076" s="2" t="str">
        <f>LOOKUP(H1076,[2]plantlist!$A$2:$A$943,[2]plantlist!$B$2:$B$943)</f>
        <v>G</v>
      </c>
    </row>
    <row r="1077" spans="1:15" x14ac:dyDescent="0.2">
      <c r="A1077" s="7" t="s">
        <v>267</v>
      </c>
      <c r="B1077" s="2">
        <v>1997</v>
      </c>
      <c r="C1077" s="2" t="s">
        <v>0</v>
      </c>
      <c r="D1077" s="2">
        <v>0</v>
      </c>
      <c r="E1077" s="2">
        <v>3</v>
      </c>
      <c r="F1077" s="2">
        <v>3</v>
      </c>
      <c r="G1077" s="2">
        <v>5000</v>
      </c>
      <c r="H1077" s="2" t="s">
        <v>373</v>
      </c>
      <c r="I1077" s="2" t="s">
        <v>2</v>
      </c>
      <c r="J1077" s="2" t="s">
        <v>67</v>
      </c>
      <c r="K1077" s="2" t="str">
        <f>LOOKUP(A1077,'[2]Collin Seedling for R'!$A$3:$A$51,'[2]Collin Seedling for R'!$R$3:$R$51)</f>
        <v>Unburned</v>
      </c>
      <c r="L1077" s="2" t="str">
        <f>LOOKUP(A1077,'[2]Collin Seedling for R'!$A$3:$A$51,'[2]Collin Seedling for R'!$T$3:$T$51)</f>
        <v>FS</v>
      </c>
      <c r="M1077" s="2" t="str">
        <f>LOOKUP(A1077,'[2]Collin Seedling for R'!$A$3:$A$51,'[2]Collin Seedling for R'!$P$3:$P$51)</f>
        <v>Unseeded</v>
      </c>
      <c r="N1077" s="8">
        <f t="shared" si="16"/>
        <v>0.06</v>
      </c>
      <c r="O1077" s="2" t="str">
        <f>LOOKUP(H1077,[2]plantlist!$A$2:$A$943,[2]plantlist!$B$2:$B$943)</f>
        <v>G</v>
      </c>
    </row>
    <row r="1078" spans="1:15" x14ac:dyDescent="0.2">
      <c r="A1078" s="7" t="s">
        <v>267</v>
      </c>
      <c r="B1078" s="2">
        <v>1998</v>
      </c>
      <c r="C1078" s="2" t="s">
        <v>0</v>
      </c>
      <c r="D1078" s="2">
        <v>3969</v>
      </c>
      <c r="E1078" s="2">
        <v>0</v>
      </c>
      <c r="F1078" s="2">
        <v>3969</v>
      </c>
      <c r="G1078" s="2">
        <v>5000</v>
      </c>
      <c r="H1078" s="2" t="s">
        <v>6</v>
      </c>
      <c r="I1078" s="2" t="s">
        <v>2</v>
      </c>
      <c r="J1078" s="2" t="s">
        <v>7</v>
      </c>
      <c r="K1078" s="2" t="str">
        <f>LOOKUP(A1078,'[2]Collin Seedling for R'!$A$3:$A$51,'[2]Collin Seedling for R'!$R$3:$R$51)</f>
        <v>Unburned</v>
      </c>
      <c r="L1078" s="2" t="str">
        <f>LOOKUP(A1078,'[2]Collin Seedling for R'!$A$3:$A$51,'[2]Collin Seedling for R'!$T$3:$T$51)</f>
        <v>FS</v>
      </c>
      <c r="M1078" s="2" t="str">
        <f>LOOKUP(A1078,'[2]Collin Seedling for R'!$A$3:$A$51,'[2]Collin Seedling for R'!$P$3:$P$51)</f>
        <v>Unseeded</v>
      </c>
      <c r="N1078" s="8">
        <f t="shared" si="16"/>
        <v>0</v>
      </c>
      <c r="O1078" s="2" t="str">
        <f>LOOKUP(H1078,[2]plantlist!$A$2:$A$943,[2]plantlist!$B$2:$B$943)</f>
        <v>L</v>
      </c>
    </row>
    <row r="1079" spans="1:15" x14ac:dyDescent="0.2">
      <c r="A1079" s="7" t="s">
        <v>267</v>
      </c>
      <c r="B1079" s="2">
        <v>1998</v>
      </c>
      <c r="C1079" s="2" t="s">
        <v>0</v>
      </c>
      <c r="D1079" s="2">
        <v>503</v>
      </c>
      <c r="E1079" s="2">
        <v>7</v>
      </c>
      <c r="F1079" s="2">
        <v>510</v>
      </c>
      <c r="G1079" s="2">
        <v>5000</v>
      </c>
      <c r="H1079" s="2" t="s">
        <v>41</v>
      </c>
      <c r="I1079" s="2" t="s">
        <v>2</v>
      </c>
      <c r="J1079" s="2" t="s">
        <v>42</v>
      </c>
      <c r="K1079" s="2" t="str">
        <f>LOOKUP(A1079,'[2]Collin Seedling for R'!$A$3:$A$51,'[2]Collin Seedling for R'!$R$3:$R$51)</f>
        <v>Unburned</v>
      </c>
      <c r="L1079" s="2" t="str">
        <f>LOOKUP(A1079,'[2]Collin Seedling for R'!$A$3:$A$51,'[2]Collin Seedling for R'!$T$3:$T$51)</f>
        <v>FS</v>
      </c>
      <c r="M1079" s="2" t="str">
        <f>LOOKUP(A1079,'[2]Collin Seedling for R'!$A$3:$A$51,'[2]Collin Seedling for R'!$P$3:$P$51)</f>
        <v>Unseeded</v>
      </c>
      <c r="N1079" s="8">
        <f t="shared" si="16"/>
        <v>0.13999999999999999</v>
      </c>
      <c r="O1079" s="2" t="str">
        <f>LOOKUP(H1079,[2]plantlist!$A$2:$A$943,[2]plantlist!$B$2:$B$943)</f>
        <v>B</v>
      </c>
    </row>
    <row r="1080" spans="1:15" x14ac:dyDescent="0.2">
      <c r="A1080" s="7" t="s">
        <v>267</v>
      </c>
      <c r="B1080" s="2">
        <v>1998</v>
      </c>
      <c r="C1080" s="2" t="s">
        <v>0</v>
      </c>
      <c r="D1080" s="2">
        <v>164</v>
      </c>
      <c r="E1080" s="2">
        <v>0</v>
      </c>
      <c r="F1080" s="2">
        <v>164</v>
      </c>
      <c r="G1080" s="2">
        <v>5000</v>
      </c>
      <c r="H1080" s="2" t="s">
        <v>366</v>
      </c>
      <c r="I1080" s="2" t="s">
        <v>2</v>
      </c>
      <c r="J1080" s="2" t="s">
        <v>367</v>
      </c>
      <c r="K1080" s="2" t="str">
        <f>LOOKUP(A1080,'[2]Collin Seedling for R'!$A$3:$A$51,'[2]Collin Seedling for R'!$R$3:$R$51)</f>
        <v>Unburned</v>
      </c>
      <c r="L1080" s="2" t="str">
        <f>LOOKUP(A1080,'[2]Collin Seedling for R'!$A$3:$A$51,'[2]Collin Seedling for R'!$T$3:$T$51)</f>
        <v>FS</v>
      </c>
      <c r="M1080" s="2" t="str">
        <f>LOOKUP(A1080,'[2]Collin Seedling for R'!$A$3:$A$51,'[2]Collin Seedling for R'!$P$3:$P$51)</f>
        <v>Unseeded</v>
      </c>
      <c r="N1080" s="8">
        <f t="shared" si="16"/>
        <v>0</v>
      </c>
      <c r="O1080" s="2" t="str">
        <f>LOOKUP(H1080,[2]plantlist!$A$2:$A$943,[2]plantlist!$B$2:$B$943)</f>
        <v>B</v>
      </c>
    </row>
    <row r="1081" spans="1:15" x14ac:dyDescent="0.2">
      <c r="A1081" s="7" t="s">
        <v>267</v>
      </c>
      <c r="B1081" s="2">
        <v>1998</v>
      </c>
      <c r="C1081" s="2" t="s">
        <v>0</v>
      </c>
      <c r="D1081" s="2">
        <v>136</v>
      </c>
      <c r="E1081" s="2">
        <v>0</v>
      </c>
      <c r="F1081" s="2">
        <v>136</v>
      </c>
      <c r="G1081" s="2">
        <v>5000</v>
      </c>
      <c r="H1081" s="2" t="s">
        <v>10</v>
      </c>
      <c r="I1081" s="2" t="s">
        <v>2</v>
      </c>
      <c r="J1081" s="2" t="s">
        <v>11</v>
      </c>
      <c r="K1081" s="2" t="str">
        <f>LOOKUP(A1081,'[2]Collin Seedling for R'!$A$3:$A$51,'[2]Collin Seedling for R'!$R$3:$R$51)</f>
        <v>Unburned</v>
      </c>
      <c r="L1081" s="2" t="str">
        <f>LOOKUP(A1081,'[2]Collin Seedling for R'!$A$3:$A$51,'[2]Collin Seedling for R'!$T$3:$T$51)</f>
        <v>FS</v>
      </c>
      <c r="M1081" s="2" t="str">
        <f>LOOKUP(A1081,'[2]Collin Seedling for R'!$A$3:$A$51,'[2]Collin Seedling for R'!$P$3:$P$51)</f>
        <v>Unseeded</v>
      </c>
      <c r="N1081" s="8">
        <f t="shared" si="16"/>
        <v>0</v>
      </c>
      <c r="O1081" s="2" t="str">
        <f>LOOKUP(H1081,[2]plantlist!$A$2:$A$943,[2]plantlist!$B$2:$B$943)</f>
        <v>L</v>
      </c>
    </row>
    <row r="1082" spans="1:15" x14ac:dyDescent="0.2">
      <c r="A1082" s="7" t="s">
        <v>267</v>
      </c>
      <c r="B1082" s="2">
        <v>1998</v>
      </c>
      <c r="C1082" s="2" t="s">
        <v>0</v>
      </c>
      <c r="D1082" s="2">
        <v>122</v>
      </c>
      <c r="E1082" s="2">
        <v>0</v>
      </c>
      <c r="F1082" s="2">
        <v>122</v>
      </c>
      <c r="G1082" s="2">
        <v>5000</v>
      </c>
      <c r="H1082" s="2" t="s">
        <v>278</v>
      </c>
      <c r="I1082" s="2" t="s">
        <v>2</v>
      </c>
      <c r="J1082" s="2" t="s">
        <v>279</v>
      </c>
      <c r="K1082" s="2" t="str">
        <f>LOOKUP(A1082,'[2]Collin Seedling for R'!$A$3:$A$51,'[2]Collin Seedling for R'!$R$3:$R$51)</f>
        <v>Unburned</v>
      </c>
      <c r="L1082" s="2" t="str">
        <f>LOOKUP(A1082,'[2]Collin Seedling for R'!$A$3:$A$51,'[2]Collin Seedling for R'!$T$3:$T$51)</f>
        <v>FS</v>
      </c>
      <c r="M1082" s="2" t="str">
        <f>LOOKUP(A1082,'[2]Collin Seedling for R'!$A$3:$A$51,'[2]Collin Seedling for R'!$P$3:$P$51)</f>
        <v>Unseeded</v>
      </c>
      <c r="N1082" s="8">
        <f t="shared" si="16"/>
        <v>0</v>
      </c>
      <c r="O1082" s="2" t="str">
        <f>LOOKUP(H1082,[2]plantlist!$A$2:$A$943,[2]plantlist!$B$2:$B$943)</f>
        <v>B</v>
      </c>
    </row>
    <row r="1083" spans="1:15" x14ac:dyDescent="0.2">
      <c r="A1083" s="7" t="s">
        <v>267</v>
      </c>
      <c r="B1083" s="2">
        <v>1998</v>
      </c>
      <c r="C1083" s="2" t="s">
        <v>0</v>
      </c>
      <c r="D1083" s="2">
        <v>43</v>
      </c>
      <c r="E1083" s="2">
        <v>3325</v>
      </c>
      <c r="F1083" s="2">
        <v>3368</v>
      </c>
      <c r="G1083" s="2">
        <v>5000</v>
      </c>
      <c r="H1083" s="2" t="s">
        <v>74</v>
      </c>
      <c r="I1083" s="2" t="s">
        <v>2</v>
      </c>
      <c r="J1083" s="2" t="s">
        <v>75</v>
      </c>
      <c r="K1083" s="2" t="str">
        <f>LOOKUP(A1083,'[2]Collin Seedling for R'!$A$3:$A$51,'[2]Collin Seedling for R'!$R$3:$R$51)</f>
        <v>Unburned</v>
      </c>
      <c r="L1083" s="2" t="str">
        <f>LOOKUP(A1083,'[2]Collin Seedling for R'!$A$3:$A$51,'[2]Collin Seedling for R'!$T$3:$T$51)</f>
        <v>FS</v>
      </c>
      <c r="M1083" s="2" t="str">
        <f>LOOKUP(A1083,'[2]Collin Seedling for R'!$A$3:$A$51,'[2]Collin Seedling for R'!$P$3:$P$51)</f>
        <v>Unseeded</v>
      </c>
      <c r="N1083" s="8">
        <f t="shared" si="16"/>
        <v>66.5</v>
      </c>
      <c r="O1083" s="2" t="str">
        <f>LOOKUP(H1083,[2]plantlist!$A$2:$A$943,[2]plantlist!$B$2:$B$943)</f>
        <v>T</v>
      </c>
    </row>
    <row r="1084" spans="1:15" x14ac:dyDescent="0.2">
      <c r="A1084" s="7" t="s">
        <v>267</v>
      </c>
      <c r="B1084" s="2">
        <v>1998</v>
      </c>
      <c r="C1084" s="2" t="s">
        <v>0</v>
      </c>
      <c r="D1084" s="2">
        <v>21</v>
      </c>
      <c r="E1084" s="2">
        <v>204</v>
      </c>
      <c r="F1084" s="2">
        <v>225</v>
      </c>
      <c r="G1084" s="2">
        <v>5000</v>
      </c>
      <c r="H1084" s="2" t="s">
        <v>372</v>
      </c>
      <c r="I1084" s="2" t="s">
        <v>2</v>
      </c>
      <c r="J1084" s="2" t="s">
        <v>48</v>
      </c>
      <c r="K1084" s="2" t="str">
        <f>LOOKUP(A1084,'[2]Collin Seedling for R'!$A$3:$A$51,'[2]Collin Seedling for R'!$R$3:$R$51)</f>
        <v>Unburned</v>
      </c>
      <c r="L1084" s="2" t="str">
        <f>LOOKUP(A1084,'[2]Collin Seedling for R'!$A$3:$A$51,'[2]Collin Seedling for R'!$T$3:$T$51)</f>
        <v>FS</v>
      </c>
      <c r="M1084" s="2" t="str">
        <f>LOOKUP(A1084,'[2]Collin Seedling for R'!$A$3:$A$51,'[2]Collin Seedling for R'!$P$3:$P$51)</f>
        <v>Unseeded</v>
      </c>
      <c r="N1084" s="8">
        <f t="shared" si="16"/>
        <v>4.08</v>
      </c>
      <c r="O1084" s="2" t="str">
        <f>LOOKUP(H1084,[2]plantlist!$A$2:$A$943,[2]plantlist!$B$2:$B$943)</f>
        <v>G</v>
      </c>
    </row>
    <row r="1085" spans="1:15" x14ac:dyDescent="0.2">
      <c r="A1085" s="7" t="s">
        <v>267</v>
      </c>
      <c r="B1085" s="2">
        <v>1998</v>
      </c>
      <c r="C1085" s="2" t="s">
        <v>0</v>
      </c>
      <c r="D1085" s="2">
        <v>19</v>
      </c>
      <c r="E1085" s="2">
        <v>0</v>
      </c>
      <c r="F1085" s="2">
        <v>19</v>
      </c>
      <c r="G1085" s="2">
        <v>5000</v>
      </c>
      <c r="H1085" s="2" t="s">
        <v>403</v>
      </c>
      <c r="I1085" s="2" t="s">
        <v>2</v>
      </c>
      <c r="J1085" s="2" t="s">
        <v>404</v>
      </c>
      <c r="K1085" s="2" t="str">
        <f>LOOKUP(A1085,'[2]Collin Seedling for R'!$A$3:$A$51,'[2]Collin Seedling for R'!$R$3:$R$51)</f>
        <v>Unburned</v>
      </c>
      <c r="L1085" s="2" t="str">
        <f>LOOKUP(A1085,'[2]Collin Seedling for R'!$A$3:$A$51,'[2]Collin Seedling for R'!$T$3:$T$51)</f>
        <v>FS</v>
      </c>
      <c r="M1085" s="2" t="str">
        <f>LOOKUP(A1085,'[2]Collin Seedling for R'!$A$3:$A$51,'[2]Collin Seedling for R'!$P$3:$P$51)</f>
        <v>Unseeded</v>
      </c>
      <c r="N1085" s="8">
        <f t="shared" si="16"/>
        <v>0</v>
      </c>
      <c r="O1085" s="2" t="s">
        <v>405</v>
      </c>
    </row>
    <row r="1086" spans="1:15" x14ac:dyDescent="0.2">
      <c r="A1086" s="7" t="s">
        <v>267</v>
      </c>
      <c r="B1086" s="2">
        <v>1998</v>
      </c>
      <c r="C1086" s="2" t="s">
        <v>0</v>
      </c>
      <c r="D1086" s="2">
        <v>11</v>
      </c>
      <c r="E1086" s="2">
        <v>0</v>
      </c>
      <c r="F1086" s="2">
        <v>11</v>
      </c>
      <c r="G1086" s="2">
        <v>5000</v>
      </c>
      <c r="H1086" s="2" t="s">
        <v>64</v>
      </c>
      <c r="I1086" s="2" t="s">
        <v>2</v>
      </c>
      <c r="J1086" s="2" t="s">
        <v>65</v>
      </c>
      <c r="K1086" s="2" t="str">
        <f>LOOKUP(A1086,'[2]Collin Seedling for R'!$A$3:$A$51,'[2]Collin Seedling for R'!$R$3:$R$51)</f>
        <v>Unburned</v>
      </c>
      <c r="L1086" s="2" t="str">
        <f>LOOKUP(A1086,'[2]Collin Seedling for R'!$A$3:$A$51,'[2]Collin Seedling for R'!$T$3:$T$51)</f>
        <v>FS</v>
      </c>
      <c r="M1086" s="2" t="str">
        <f>LOOKUP(A1086,'[2]Collin Seedling for R'!$A$3:$A$51,'[2]Collin Seedling for R'!$P$3:$P$51)</f>
        <v>Unseeded</v>
      </c>
      <c r="N1086" s="8">
        <f t="shared" si="16"/>
        <v>0</v>
      </c>
      <c r="O1086" s="2" t="str">
        <f>LOOKUP(H1086,[2]plantlist!$A$2:$A$943,[2]plantlist!$B$2:$B$943)</f>
        <v>L</v>
      </c>
    </row>
    <row r="1087" spans="1:15" x14ac:dyDescent="0.2">
      <c r="A1087" s="7" t="s">
        <v>267</v>
      </c>
      <c r="B1087" s="2">
        <v>1998</v>
      </c>
      <c r="C1087" s="2" t="s">
        <v>0</v>
      </c>
      <c r="D1087" s="2">
        <v>5</v>
      </c>
      <c r="E1087" s="2">
        <v>1</v>
      </c>
      <c r="F1087" s="2">
        <v>6</v>
      </c>
      <c r="G1087" s="2">
        <v>5000</v>
      </c>
      <c r="H1087" s="2" t="s">
        <v>82</v>
      </c>
      <c r="I1087" s="2" t="s">
        <v>2</v>
      </c>
      <c r="J1087" s="2" t="s">
        <v>83</v>
      </c>
      <c r="K1087" s="2" t="str">
        <f>LOOKUP(A1087,'[2]Collin Seedling for R'!$A$3:$A$51,'[2]Collin Seedling for R'!$R$3:$R$51)</f>
        <v>Unburned</v>
      </c>
      <c r="L1087" s="2" t="str">
        <f>LOOKUP(A1087,'[2]Collin Seedling for R'!$A$3:$A$51,'[2]Collin Seedling for R'!$T$3:$T$51)</f>
        <v>FS</v>
      </c>
      <c r="M1087" s="2" t="str">
        <f>LOOKUP(A1087,'[2]Collin Seedling for R'!$A$3:$A$51,'[2]Collin Seedling for R'!$P$3:$P$51)</f>
        <v>Unseeded</v>
      </c>
      <c r="N1087" s="8">
        <f t="shared" si="16"/>
        <v>0.02</v>
      </c>
      <c r="O1087" s="2" t="str">
        <f>LOOKUP(H1087,[2]plantlist!$A$2:$A$943,[2]plantlist!$B$2:$B$943)</f>
        <v>F</v>
      </c>
    </row>
    <row r="1088" spans="1:15" x14ac:dyDescent="0.2">
      <c r="A1088" s="7" t="s">
        <v>267</v>
      </c>
      <c r="B1088" s="2">
        <v>1998</v>
      </c>
      <c r="C1088" s="2" t="s">
        <v>0</v>
      </c>
      <c r="D1088" s="2">
        <v>2</v>
      </c>
      <c r="E1088" s="2">
        <v>75</v>
      </c>
      <c r="F1088" s="2">
        <v>77</v>
      </c>
      <c r="G1088" s="2">
        <v>5000</v>
      </c>
      <c r="H1088" s="2" t="s">
        <v>12</v>
      </c>
      <c r="I1088" s="2" t="s">
        <v>2</v>
      </c>
      <c r="J1088" s="2" t="s">
        <v>13</v>
      </c>
      <c r="K1088" s="2" t="str">
        <f>LOOKUP(A1088,'[2]Collin Seedling for R'!$A$3:$A$51,'[2]Collin Seedling for R'!$R$3:$R$51)</f>
        <v>Unburned</v>
      </c>
      <c r="L1088" s="2" t="str">
        <f>LOOKUP(A1088,'[2]Collin Seedling for R'!$A$3:$A$51,'[2]Collin Seedling for R'!$T$3:$T$51)</f>
        <v>FS</v>
      </c>
      <c r="M1088" s="2" t="str">
        <f>LOOKUP(A1088,'[2]Collin Seedling for R'!$A$3:$A$51,'[2]Collin Seedling for R'!$P$3:$P$51)</f>
        <v>Unseeded</v>
      </c>
      <c r="N1088" s="8">
        <f t="shared" si="16"/>
        <v>1.5</v>
      </c>
      <c r="O1088" s="2" t="str">
        <f>LOOKUP(H1088,[2]plantlist!$A$2:$A$943,[2]plantlist!$B$2:$B$943)</f>
        <v>G</v>
      </c>
    </row>
    <row r="1089" spans="1:15" x14ac:dyDescent="0.2">
      <c r="A1089" s="7" t="s">
        <v>267</v>
      </c>
      <c r="B1089" s="2">
        <v>1998</v>
      </c>
      <c r="C1089" s="2" t="s">
        <v>0</v>
      </c>
      <c r="D1089" s="2">
        <v>2</v>
      </c>
      <c r="E1089" s="2">
        <v>120</v>
      </c>
      <c r="F1089" s="2">
        <v>122</v>
      </c>
      <c r="G1089" s="2">
        <v>5000</v>
      </c>
      <c r="H1089" s="2" t="s">
        <v>37</v>
      </c>
      <c r="I1089" s="2" t="s">
        <v>2</v>
      </c>
      <c r="J1089" s="2" t="s">
        <v>38</v>
      </c>
      <c r="K1089" s="2" t="str">
        <f>LOOKUP(A1089,'[2]Collin Seedling for R'!$A$3:$A$51,'[2]Collin Seedling for R'!$R$3:$R$51)</f>
        <v>Unburned</v>
      </c>
      <c r="L1089" s="2" t="str">
        <f>LOOKUP(A1089,'[2]Collin Seedling for R'!$A$3:$A$51,'[2]Collin Seedling for R'!$T$3:$T$51)</f>
        <v>FS</v>
      </c>
      <c r="M1089" s="2" t="str">
        <f>LOOKUP(A1089,'[2]Collin Seedling for R'!$A$3:$A$51,'[2]Collin Seedling for R'!$P$3:$P$51)</f>
        <v>Unseeded</v>
      </c>
      <c r="N1089" s="8">
        <f t="shared" si="16"/>
        <v>2.4</v>
      </c>
      <c r="O1089" s="2" t="str">
        <f>LOOKUP(H1089,[2]plantlist!$A$2:$A$943,[2]plantlist!$B$2:$B$943)</f>
        <v>F</v>
      </c>
    </row>
    <row r="1090" spans="1:15" x14ac:dyDescent="0.2">
      <c r="A1090" s="7" t="s">
        <v>267</v>
      </c>
      <c r="B1090" s="2">
        <v>1998</v>
      </c>
      <c r="C1090" s="2" t="s">
        <v>0</v>
      </c>
      <c r="D1090" s="2">
        <v>1</v>
      </c>
      <c r="E1090" s="2">
        <v>9</v>
      </c>
      <c r="F1090" s="2">
        <v>10</v>
      </c>
      <c r="G1090" s="2">
        <v>5000</v>
      </c>
      <c r="H1090" s="2" t="s">
        <v>384</v>
      </c>
      <c r="I1090" s="2" t="s">
        <v>2</v>
      </c>
      <c r="J1090" s="2" t="s">
        <v>385</v>
      </c>
      <c r="K1090" s="2" t="str">
        <f>LOOKUP(A1090,'[2]Collin Seedling for R'!$A$3:$A$51,'[2]Collin Seedling for R'!$R$3:$R$51)</f>
        <v>Unburned</v>
      </c>
      <c r="L1090" s="2" t="str">
        <f>LOOKUP(A1090,'[2]Collin Seedling for R'!$A$3:$A$51,'[2]Collin Seedling for R'!$T$3:$T$51)</f>
        <v>FS</v>
      </c>
      <c r="M1090" s="2" t="str">
        <f>LOOKUP(A1090,'[2]Collin Seedling for R'!$A$3:$A$51,'[2]Collin Seedling for R'!$P$3:$P$51)</f>
        <v>Unseeded</v>
      </c>
      <c r="N1090" s="8">
        <f t="shared" ref="N1090:N1153" si="17">E1090/G1090*100</f>
        <v>0.18</v>
      </c>
      <c r="O1090" s="2" t="str">
        <f>LOOKUP(H1090,[2]plantlist!$A$2:$A$943,[2]plantlist!$B$2:$B$943)</f>
        <v>G</v>
      </c>
    </row>
    <row r="1091" spans="1:15" x14ac:dyDescent="0.2">
      <c r="A1091" s="7" t="s">
        <v>267</v>
      </c>
      <c r="B1091" s="2">
        <v>1998</v>
      </c>
      <c r="C1091" s="2" t="s">
        <v>0</v>
      </c>
      <c r="D1091" s="2">
        <v>1</v>
      </c>
      <c r="E1091" s="2">
        <v>23</v>
      </c>
      <c r="F1091" s="2">
        <v>24</v>
      </c>
      <c r="G1091" s="2">
        <v>5000</v>
      </c>
      <c r="H1091" s="2" t="s">
        <v>106</v>
      </c>
      <c r="I1091" s="2" t="s">
        <v>2</v>
      </c>
      <c r="J1091" s="2" t="s">
        <v>107</v>
      </c>
      <c r="K1091" s="2" t="str">
        <f>LOOKUP(A1091,'[2]Collin Seedling for R'!$A$3:$A$51,'[2]Collin Seedling for R'!$R$3:$R$51)</f>
        <v>Unburned</v>
      </c>
      <c r="L1091" s="2" t="str">
        <f>LOOKUP(A1091,'[2]Collin Seedling for R'!$A$3:$A$51,'[2]Collin Seedling for R'!$T$3:$T$51)</f>
        <v>FS</v>
      </c>
      <c r="M1091" s="2" t="str">
        <f>LOOKUP(A1091,'[2]Collin Seedling for R'!$A$3:$A$51,'[2]Collin Seedling for R'!$P$3:$P$51)</f>
        <v>Unseeded</v>
      </c>
      <c r="N1091" s="8">
        <f t="shared" si="17"/>
        <v>0.45999999999999996</v>
      </c>
      <c r="O1091" s="2" t="str">
        <f>LOOKUP(H1091,[2]plantlist!$A$2:$A$943,[2]plantlist!$B$2:$B$943)</f>
        <v>F</v>
      </c>
    </row>
    <row r="1092" spans="1:15" x14ac:dyDescent="0.2">
      <c r="A1092" s="7" t="s">
        <v>267</v>
      </c>
      <c r="B1092" s="2">
        <v>1998</v>
      </c>
      <c r="C1092" s="2" t="s">
        <v>0</v>
      </c>
      <c r="D1092" s="2">
        <v>1</v>
      </c>
      <c r="E1092" s="2">
        <v>0</v>
      </c>
      <c r="F1092" s="2">
        <v>1</v>
      </c>
      <c r="G1092" s="2">
        <v>5000</v>
      </c>
      <c r="H1092" s="2" t="s">
        <v>53</v>
      </c>
      <c r="I1092" s="2" t="s">
        <v>2</v>
      </c>
      <c r="J1092" s="2" t="s">
        <v>54</v>
      </c>
      <c r="K1092" s="2" t="str">
        <f>LOOKUP(A1092,'[2]Collin Seedling for R'!$A$3:$A$51,'[2]Collin Seedling for R'!$R$3:$R$51)</f>
        <v>Unburned</v>
      </c>
      <c r="L1092" s="2" t="str">
        <f>LOOKUP(A1092,'[2]Collin Seedling for R'!$A$3:$A$51,'[2]Collin Seedling for R'!$T$3:$T$51)</f>
        <v>FS</v>
      </c>
      <c r="M1092" s="2" t="str">
        <f>LOOKUP(A1092,'[2]Collin Seedling for R'!$A$3:$A$51,'[2]Collin Seedling for R'!$P$3:$P$51)</f>
        <v>Unseeded</v>
      </c>
      <c r="N1092" s="8">
        <f t="shared" si="17"/>
        <v>0</v>
      </c>
      <c r="O1092" s="2" t="str">
        <f>LOOKUP(H1092,[2]plantlist!$A$2:$A$943,[2]plantlist!$B$2:$B$943)</f>
        <v>C</v>
      </c>
    </row>
    <row r="1093" spans="1:15" x14ac:dyDescent="0.2">
      <c r="A1093" s="7" t="s">
        <v>267</v>
      </c>
      <c r="B1093" s="2">
        <v>1998</v>
      </c>
      <c r="C1093" s="2" t="s">
        <v>0</v>
      </c>
      <c r="D1093" s="2">
        <v>0</v>
      </c>
      <c r="E1093" s="2">
        <v>13</v>
      </c>
      <c r="F1093" s="2">
        <v>13</v>
      </c>
      <c r="G1093" s="2">
        <v>5000</v>
      </c>
      <c r="H1093" s="2" t="s">
        <v>21</v>
      </c>
      <c r="I1093" s="2" t="s">
        <v>2</v>
      </c>
      <c r="J1093" s="2" t="s">
        <v>22</v>
      </c>
      <c r="K1093" s="2" t="str">
        <f>LOOKUP(A1093,'[2]Collin Seedling for R'!$A$3:$A$51,'[2]Collin Seedling for R'!$R$3:$R$51)</f>
        <v>Unburned</v>
      </c>
      <c r="L1093" s="2" t="str">
        <f>LOOKUP(A1093,'[2]Collin Seedling for R'!$A$3:$A$51,'[2]Collin Seedling for R'!$T$3:$T$51)</f>
        <v>FS</v>
      </c>
      <c r="M1093" s="2" t="str">
        <f>LOOKUP(A1093,'[2]Collin Seedling for R'!$A$3:$A$51,'[2]Collin Seedling for R'!$P$3:$P$51)</f>
        <v>Unseeded</v>
      </c>
      <c r="N1093" s="8">
        <f t="shared" si="17"/>
        <v>0.26</v>
      </c>
      <c r="O1093" s="2" t="str">
        <f>LOOKUP(H1093,[2]plantlist!$A$2:$A$943,[2]plantlist!$B$2:$B$943)</f>
        <v>F</v>
      </c>
    </row>
    <row r="1094" spans="1:15" x14ac:dyDescent="0.2">
      <c r="A1094" s="7" t="s">
        <v>267</v>
      </c>
      <c r="B1094" s="2">
        <v>1998</v>
      </c>
      <c r="C1094" s="2" t="s">
        <v>0</v>
      </c>
      <c r="D1094" s="2">
        <v>0</v>
      </c>
      <c r="E1094" s="2">
        <v>39</v>
      </c>
      <c r="F1094" s="2">
        <v>39</v>
      </c>
      <c r="G1094" s="2">
        <v>5000</v>
      </c>
      <c r="H1094" s="2" t="s">
        <v>66</v>
      </c>
      <c r="I1094" s="2" t="s">
        <v>2</v>
      </c>
      <c r="J1094" s="2" t="s">
        <v>67</v>
      </c>
      <c r="K1094" s="2" t="str">
        <f>LOOKUP(A1094,'[2]Collin Seedling for R'!$A$3:$A$51,'[2]Collin Seedling for R'!$R$3:$R$51)</f>
        <v>Unburned</v>
      </c>
      <c r="L1094" s="2" t="str">
        <f>LOOKUP(A1094,'[2]Collin Seedling for R'!$A$3:$A$51,'[2]Collin Seedling for R'!$T$3:$T$51)</f>
        <v>FS</v>
      </c>
      <c r="M1094" s="2" t="str">
        <f>LOOKUP(A1094,'[2]Collin Seedling for R'!$A$3:$A$51,'[2]Collin Seedling for R'!$P$3:$P$51)</f>
        <v>Unseeded</v>
      </c>
      <c r="N1094" s="8">
        <f t="shared" si="17"/>
        <v>0.77999999999999992</v>
      </c>
      <c r="O1094" s="2" t="str">
        <f>LOOKUP(H1094,[2]plantlist!$A$2:$A$943,[2]plantlist!$B$2:$B$943)</f>
        <v>G</v>
      </c>
    </row>
    <row r="1095" spans="1:15" x14ac:dyDescent="0.2">
      <c r="A1095" s="7" t="s">
        <v>267</v>
      </c>
      <c r="B1095" s="2">
        <v>1998</v>
      </c>
      <c r="C1095" s="2" t="s">
        <v>0</v>
      </c>
      <c r="D1095" s="2">
        <v>0</v>
      </c>
      <c r="E1095" s="2">
        <v>31</v>
      </c>
      <c r="F1095" s="2">
        <v>31</v>
      </c>
      <c r="G1095" s="2">
        <v>5000</v>
      </c>
      <c r="H1095" s="2" t="s">
        <v>16</v>
      </c>
      <c r="I1095" s="2" t="s">
        <v>19</v>
      </c>
      <c r="J1095" s="2" t="s">
        <v>17</v>
      </c>
      <c r="K1095" s="2" t="str">
        <f>LOOKUP(A1095,'[2]Collin Seedling for R'!$A$3:$A$51,'[2]Collin Seedling for R'!$R$3:$R$51)</f>
        <v>Unburned</v>
      </c>
      <c r="L1095" s="2" t="str">
        <f>LOOKUP(A1095,'[2]Collin Seedling for R'!$A$3:$A$51,'[2]Collin Seedling for R'!$T$3:$T$51)</f>
        <v>FS</v>
      </c>
      <c r="M1095" s="2" t="str">
        <f>LOOKUP(A1095,'[2]Collin Seedling for R'!$A$3:$A$51,'[2]Collin Seedling for R'!$P$3:$P$51)</f>
        <v>Unseeded</v>
      </c>
      <c r="N1095" s="8">
        <f t="shared" si="17"/>
        <v>0.62</v>
      </c>
      <c r="O1095" s="2" t="str">
        <f>LOOKUP(H1095,[2]plantlist!$A$2:$A$943,[2]plantlist!$B$2:$B$943)</f>
        <v>S</v>
      </c>
    </row>
    <row r="1096" spans="1:15" x14ac:dyDescent="0.2">
      <c r="A1096" s="7" t="s">
        <v>267</v>
      </c>
      <c r="B1096" s="2">
        <v>1998</v>
      </c>
      <c r="C1096" s="2" t="s">
        <v>0</v>
      </c>
      <c r="D1096" s="2">
        <v>0</v>
      </c>
      <c r="E1096" s="2">
        <v>216</v>
      </c>
      <c r="F1096" s="2">
        <v>216</v>
      </c>
      <c r="G1096" s="2">
        <v>5000</v>
      </c>
      <c r="H1096" s="2" t="s">
        <v>16</v>
      </c>
      <c r="I1096" s="2" t="s">
        <v>2</v>
      </c>
      <c r="J1096" s="2" t="s">
        <v>17</v>
      </c>
      <c r="K1096" s="2" t="str">
        <f>LOOKUP(A1096,'[2]Collin Seedling for R'!$A$3:$A$51,'[2]Collin Seedling for R'!$R$3:$R$51)</f>
        <v>Unburned</v>
      </c>
      <c r="L1096" s="2" t="str">
        <f>LOOKUP(A1096,'[2]Collin Seedling for R'!$A$3:$A$51,'[2]Collin Seedling for R'!$T$3:$T$51)</f>
        <v>FS</v>
      </c>
      <c r="M1096" s="2" t="str">
        <f>LOOKUP(A1096,'[2]Collin Seedling for R'!$A$3:$A$51,'[2]Collin Seedling for R'!$P$3:$P$51)</f>
        <v>Unseeded</v>
      </c>
      <c r="N1096" s="8">
        <f t="shared" si="17"/>
        <v>4.32</v>
      </c>
      <c r="O1096" s="2" t="str">
        <f>LOOKUP(H1096,[2]plantlist!$A$2:$A$943,[2]plantlist!$B$2:$B$943)</f>
        <v>S</v>
      </c>
    </row>
    <row r="1097" spans="1:15" x14ac:dyDescent="0.2">
      <c r="A1097" s="7" t="s">
        <v>267</v>
      </c>
      <c r="B1097" s="2">
        <v>1998</v>
      </c>
      <c r="C1097" s="2" t="s">
        <v>0</v>
      </c>
      <c r="D1097" s="2">
        <v>0</v>
      </c>
      <c r="E1097" s="2">
        <v>5</v>
      </c>
      <c r="F1097" s="2">
        <v>5</v>
      </c>
      <c r="G1097" s="2">
        <v>5000</v>
      </c>
      <c r="H1097" s="2" t="s">
        <v>62</v>
      </c>
      <c r="I1097" s="2" t="s">
        <v>2</v>
      </c>
      <c r="J1097" s="2" t="s">
        <v>63</v>
      </c>
      <c r="K1097" s="2" t="str">
        <f>LOOKUP(A1097,'[2]Collin Seedling for R'!$A$3:$A$51,'[2]Collin Seedling for R'!$R$3:$R$51)</f>
        <v>Unburned</v>
      </c>
      <c r="L1097" s="2" t="str">
        <f>LOOKUP(A1097,'[2]Collin Seedling for R'!$A$3:$A$51,'[2]Collin Seedling for R'!$T$3:$T$51)</f>
        <v>FS</v>
      </c>
      <c r="M1097" s="2" t="str">
        <f>LOOKUP(A1097,'[2]Collin Seedling for R'!$A$3:$A$51,'[2]Collin Seedling for R'!$P$3:$P$51)</f>
        <v>Unseeded</v>
      </c>
      <c r="N1097" s="8">
        <f t="shared" si="17"/>
        <v>0.1</v>
      </c>
      <c r="O1097" s="2" t="str">
        <f>LOOKUP(H1097,[2]plantlist!$A$2:$A$943,[2]plantlist!$B$2:$B$943)</f>
        <v>F</v>
      </c>
    </row>
    <row r="1098" spans="1:15" x14ac:dyDescent="0.2">
      <c r="A1098" s="7" t="s">
        <v>267</v>
      </c>
      <c r="B1098" s="2">
        <v>1998</v>
      </c>
      <c r="C1098" s="2" t="s">
        <v>0</v>
      </c>
      <c r="D1098" s="2">
        <v>0</v>
      </c>
      <c r="E1098" s="2">
        <v>15</v>
      </c>
      <c r="F1098" s="2">
        <v>15</v>
      </c>
      <c r="G1098" s="2">
        <v>5000</v>
      </c>
      <c r="H1098" s="2" t="s">
        <v>416</v>
      </c>
      <c r="I1098" s="2" t="s">
        <v>2</v>
      </c>
      <c r="J1098" s="2" t="s">
        <v>117</v>
      </c>
      <c r="K1098" s="2" t="str">
        <f>LOOKUP(A1098,'[2]Collin Seedling for R'!$A$3:$A$51,'[2]Collin Seedling for R'!$R$3:$R$51)</f>
        <v>Unburned</v>
      </c>
      <c r="L1098" s="2" t="str">
        <f>LOOKUP(A1098,'[2]Collin Seedling for R'!$A$3:$A$51,'[2]Collin Seedling for R'!$T$3:$T$51)</f>
        <v>FS</v>
      </c>
      <c r="M1098" s="2" t="str">
        <f>LOOKUP(A1098,'[2]Collin Seedling for R'!$A$3:$A$51,'[2]Collin Seedling for R'!$P$3:$P$51)</f>
        <v>Unseeded</v>
      </c>
      <c r="N1098" s="8">
        <f t="shared" si="17"/>
        <v>0.3</v>
      </c>
      <c r="O1098" s="2" t="str">
        <f>LOOKUP(H1098,[2]plantlist!$A$2:$A$943,[2]plantlist!$B$2:$B$943)</f>
        <v>F</v>
      </c>
    </row>
    <row r="1099" spans="1:15" x14ac:dyDescent="0.2">
      <c r="A1099" s="7" t="s">
        <v>267</v>
      </c>
      <c r="B1099" s="2">
        <v>1998</v>
      </c>
      <c r="C1099" s="2" t="s">
        <v>0</v>
      </c>
      <c r="D1099" s="2">
        <v>0</v>
      </c>
      <c r="E1099" s="2">
        <v>34</v>
      </c>
      <c r="F1099" s="2">
        <v>34</v>
      </c>
      <c r="G1099" s="2">
        <v>5000</v>
      </c>
      <c r="H1099" s="2" t="s">
        <v>33</v>
      </c>
      <c r="I1099" s="2" t="s">
        <v>2</v>
      </c>
      <c r="J1099" s="2" t="s">
        <v>34</v>
      </c>
      <c r="K1099" s="2" t="str">
        <f>LOOKUP(A1099,'[2]Collin Seedling for R'!$A$3:$A$51,'[2]Collin Seedling for R'!$R$3:$R$51)</f>
        <v>Unburned</v>
      </c>
      <c r="L1099" s="2" t="str">
        <f>LOOKUP(A1099,'[2]Collin Seedling for R'!$A$3:$A$51,'[2]Collin Seedling for R'!$T$3:$T$51)</f>
        <v>FS</v>
      </c>
      <c r="M1099" s="2" t="str">
        <f>LOOKUP(A1099,'[2]Collin Seedling for R'!$A$3:$A$51,'[2]Collin Seedling for R'!$P$3:$P$51)</f>
        <v>Unseeded</v>
      </c>
      <c r="N1099" s="8">
        <f t="shared" si="17"/>
        <v>0.67999999999999994</v>
      </c>
      <c r="O1099" s="2" t="str">
        <f>LOOKUP(H1099,[2]plantlist!$A$2:$A$943,[2]plantlist!$B$2:$B$943)</f>
        <v>F</v>
      </c>
    </row>
    <row r="1100" spans="1:15" x14ac:dyDescent="0.2">
      <c r="A1100" s="7" t="s">
        <v>267</v>
      </c>
      <c r="B1100" s="2">
        <v>1998</v>
      </c>
      <c r="C1100" s="2" t="s">
        <v>0</v>
      </c>
      <c r="D1100" s="2">
        <v>0</v>
      </c>
      <c r="E1100" s="2">
        <v>5</v>
      </c>
      <c r="F1100" s="2">
        <v>5</v>
      </c>
      <c r="G1100" s="2">
        <v>5000</v>
      </c>
      <c r="H1100" s="2" t="s">
        <v>96</v>
      </c>
      <c r="I1100" s="2" t="s">
        <v>2</v>
      </c>
      <c r="J1100" s="2" t="s">
        <v>97</v>
      </c>
      <c r="K1100" s="2" t="str">
        <f>LOOKUP(A1100,'[2]Collin Seedling for R'!$A$3:$A$51,'[2]Collin Seedling for R'!$R$3:$R$51)</f>
        <v>Unburned</v>
      </c>
      <c r="L1100" s="2" t="str">
        <f>LOOKUP(A1100,'[2]Collin Seedling for R'!$A$3:$A$51,'[2]Collin Seedling for R'!$T$3:$T$51)</f>
        <v>FS</v>
      </c>
      <c r="M1100" s="2" t="str">
        <f>LOOKUP(A1100,'[2]Collin Seedling for R'!$A$3:$A$51,'[2]Collin Seedling for R'!$P$3:$P$51)</f>
        <v>Unseeded</v>
      </c>
      <c r="N1100" s="8">
        <f t="shared" si="17"/>
        <v>0.1</v>
      </c>
      <c r="O1100" s="2" t="str">
        <f>LOOKUP(H1100,[2]plantlist!$A$2:$A$943,[2]plantlist!$B$2:$B$943)</f>
        <v>F</v>
      </c>
    </row>
    <row r="1101" spans="1:15" x14ac:dyDescent="0.2">
      <c r="A1101" s="7" t="s">
        <v>267</v>
      </c>
      <c r="B1101" s="2">
        <v>1998</v>
      </c>
      <c r="C1101" s="2" t="s">
        <v>0</v>
      </c>
      <c r="D1101" s="2">
        <v>0</v>
      </c>
      <c r="E1101" s="2">
        <v>3</v>
      </c>
      <c r="F1101" s="2">
        <v>3</v>
      </c>
      <c r="G1101" s="2">
        <v>5000</v>
      </c>
      <c r="H1101" s="2" t="s">
        <v>118</v>
      </c>
      <c r="I1101" s="2" t="s">
        <v>2</v>
      </c>
      <c r="J1101" s="2" t="s">
        <v>119</v>
      </c>
      <c r="K1101" s="2" t="str">
        <f>LOOKUP(A1101,'[2]Collin Seedling for R'!$A$3:$A$51,'[2]Collin Seedling for R'!$R$3:$R$51)</f>
        <v>Unburned</v>
      </c>
      <c r="L1101" s="2" t="str">
        <f>LOOKUP(A1101,'[2]Collin Seedling for R'!$A$3:$A$51,'[2]Collin Seedling for R'!$T$3:$T$51)</f>
        <v>FS</v>
      </c>
      <c r="M1101" s="2" t="str">
        <f>LOOKUP(A1101,'[2]Collin Seedling for R'!$A$3:$A$51,'[2]Collin Seedling for R'!$P$3:$P$51)</f>
        <v>Unseeded</v>
      </c>
      <c r="N1101" s="8">
        <f t="shared" si="17"/>
        <v>0.06</v>
      </c>
      <c r="O1101" s="2" t="str">
        <f>LOOKUP(H1101,[2]plantlist!$A$2:$A$943,[2]plantlist!$B$2:$B$943)</f>
        <v>F</v>
      </c>
    </row>
    <row r="1102" spans="1:15" x14ac:dyDescent="0.2">
      <c r="A1102" s="7" t="s">
        <v>267</v>
      </c>
      <c r="B1102" s="2">
        <v>1998</v>
      </c>
      <c r="C1102" s="2" t="s">
        <v>0</v>
      </c>
      <c r="D1102" s="2">
        <v>0</v>
      </c>
      <c r="E1102" s="2">
        <v>3</v>
      </c>
      <c r="F1102" s="2">
        <v>3</v>
      </c>
      <c r="G1102" s="2">
        <v>5000</v>
      </c>
      <c r="H1102" s="2" t="s">
        <v>414</v>
      </c>
      <c r="I1102" s="2" t="s">
        <v>2</v>
      </c>
      <c r="J1102" s="2" t="s">
        <v>415</v>
      </c>
      <c r="K1102" s="2" t="str">
        <f>LOOKUP(A1102,'[2]Collin Seedling for R'!$A$3:$A$51,'[2]Collin Seedling for R'!$R$3:$R$51)</f>
        <v>Unburned</v>
      </c>
      <c r="L1102" s="2" t="str">
        <f>LOOKUP(A1102,'[2]Collin Seedling for R'!$A$3:$A$51,'[2]Collin Seedling for R'!$T$3:$T$51)</f>
        <v>FS</v>
      </c>
      <c r="M1102" s="2" t="str">
        <f>LOOKUP(A1102,'[2]Collin Seedling for R'!$A$3:$A$51,'[2]Collin Seedling for R'!$P$3:$P$51)</f>
        <v>Unseeded</v>
      </c>
      <c r="N1102" s="8">
        <f t="shared" si="17"/>
        <v>0.06</v>
      </c>
      <c r="O1102" s="2" t="str">
        <f>LOOKUP(H1102,[2]plantlist!$A$2:$A$943,[2]plantlist!$B$2:$B$943)</f>
        <v>F</v>
      </c>
    </row>
    <row r="1103" spans="1:15" x14ac:dyDescent="0.2">
      <c r="A1103" s="7" t="s">
        <v>267</v>
      </c>
      <c r="B1103" s="2">
        <v>1998</v>
      </c>
      <c r="C1103" s="2" t="s">
        <v>0</v>
      </c>
      <c r="D1103" s="2">
        <v>0</v>
      </c>
      <c r="E1103" s="2">
        <v>1</v>
      </c>
      <c r="F1103" s="2">
        <v>1</v>
      </c>
      <c r="G1103" s="2">
        <v>5000</v>
      </c>
      <c r="H1103" s="2" t="s">
        <v>106</v>
      </c>
      <c r="I1103" s="2" t="s">
        <v>19</v>
      </c>
      <c r="J1103" s="2" t="s">
        <v>107</v>
      </c>
      <c r="K1103" s="2" t="str">
        <f>LOOKUP(A1103,'[2]Collin Seedling for R'!$A$3:$A$51,'[2]Collin Seedling for R'!$R$3:$R$51)</f>
        <v>Unburned</v>
      </c>
      <c r="L1103" s="2" t="str">
        <f>LOOKUP(A1103,'[2]Collin Seedling for R'!$A$3:$A$51,'[2]Collin Seedling for R'!$T$3:$T$51)</f>
        <v>FS</v>
      </c>
      <c r="M1103" s="2" t="str">
        <f>LOOKUP(A1103,'[2]Collin Seedling for R'!$A$3:$A$51,'[2]Collin Seedling for R'!$P$3:$P$51)</f>
        <v>Unseeded</v>
      </c>
      <c r="N1103" s="8">
        <f t="shared" si="17"/>
        <v>0.02</v>
      </c>
      <c r="O1103" s="2" t="str">
        <f>LOOKUP(H1103,[2]plantlist!$A$2:$A$943,[2]plantlist!$B$2:$B$943)</f>
        <v>F</v>
      </c>
    </row>
    <row r="1104" spans="1:15" x14ac:dyDescent="0.2">
      <c r="A1104" s="7" t="s">
        <v>267</v>
      </c>
      <c r="B1104" s="2">
        <v>1998</v>
      </c>
      <c r="C1104" s="2" t="s">
        <v>0</v>
      </c>
      <c r="D1104" s="2">
        <v>0</v>
      </c>
      <c r="E1104" s="2">
        <v>6</v>
      </c>
      <c r="F1104" s="2">
        <v>6</v>
      </c>
      <c r="G1104" s="2">
        <v>5000</v>
      </c>
      <c r="H1104" s="2" t="s">
        <v>68</v>
      </c>
      <c r="I1104" s="2" t="s">
        <v>2</v>
      </c>
      <c r="J1104" s="2" t="s">
        <v>69</v>
      </c>
      <c r="K1104" s="2" t="str">
        <f>LOOKUP(A1104,'[2]Collin Seedling for R'!$A$3:$A$51,'[2]Collin Seedling for R'!$R$3:$R$51)</f>
        <v>Unburned</v>
      </c>
      <c r="L1104" s="2" t="str">
        <f>LOOKUP(A1104,'[2]Collin Seedling for R'!$A$3:$A$51,'[2]Collin Seedling for R'!$T$3:$T$51)</f>
        <v>FS</v>
      </c>
      <c r="M1104" s="2" t="str">
        <f>LOOKUP(A1104,'[2]Collin Seedling for R'!$A$3:$A$51,'[2]Collin Seedling for R'!$P$3:$P$51)</f>
        <v>Unseeded</v>
      </c>
      <c r="N1104" s="8">
        <f t="shared" si="17"/>
        <v>0.12</v>
      </c>
      <c r="O1104" s="2" t="str">
        <f>LOOKUP(H1104,[2]plantlist!$A$2:$A$943,[2]plantlist!$B$2:$B$943)</f>
        <v>G</v>
      </c>
    </row>
    <row r="1105" spans="1:15" x14ac:dyDescent="0.2">
      <c r="A1105" s="7" t="s">
        <v>267</v>
      </c>
      <c r="B1105" s="2">
        <v>1998</v>
      </c>
      <c r="C1105" s="2" t="s">
        <v>0</v>
      </c>
      <c r="D1105" s="2">
        <v>0</v>
      </c>
      <c r="E1105" s="2">
        <v>1</v>
      </c>
      <c r="F1105" s="2">
        <v>1</v>
      </c>
      <c r="G1105" s="2">
        <v>5000</v>
      </c>
      <c r="H1105" s="2" t="s">
        <v>45</v>
      </c>
      <c r="I1105" s="2" t="s">
        <v>2</v>
      </c>
      <c r="J1105" s="2" t="s">
        <v>46</v>
      </c>
      <c r="K1105" s="2" t="str">
        <f>LOOKUP(A1105,'[2]Collin Seedling for R'!$A$3:$A$51,'[2]Collin Seedling for R'!$R$3:$R$51)</f>
        <v>Unburned</v>
      </c>
      <c r="L1105" s="2" t="str">
        <f>LOOKUP(A1105,'[2]Collin Seedling for R'!$A$3:$A$51,'[2]Collin Seedling for R'!$T$3:$T$51)</f>
        <v>FS</v>
      </c>
      <c r="M1105" s="2" t="str">
        <f>LOOKUP(A1105,'[2]Collin Seedling for R'!$A$3:$A$51,'[2]Collin Seedling for R'!$P$3:$P$51)</f>
        <v>Unseeded</v>
      </c>
      <c r="N1105" s="8">
        <f t="shared" si="17"/>
        <v>0.02</v>
      </c>
      <c r="O1105" s="2" t="str">
        <f>LOOKUP(H1105,[2]plantlist!$A$2:$A$943,[2]plantlist!$B$2:$B$943)</f>
        <v>F</v>
      </c>
    </row>
    <row r="1106" spans="1:15" x14ac:dyDescent="0.2">
      <c r="A1106" s="7" t="s">
        <v>267</v>
      </c>
      <c r="B1106" s="2">
        <v>1998</v>
      </c>
      <c r="C1106" s="2" t="s">
        <v>0</v>
      </c>
      <c r="D1106" s="2">
        <v>0</v>
      </c>
      <c r="E1106" s="2">
        <v>1</v>
      </c>
      <c r="F1106" s="2">
        <v>1</v>
      </c>
      <c r="G1106" s="2">
        <v>5000</v>
      </c>
      <c r="H1106" s="2" t="s">
        <v>45</v>
      </c>
      <c r="I1106" s="2" t="s">
        <v>19</v>
      </c>
      <c r="J1106" s="2" t="s">
        <v>46</v>
      </c>
      <c r="K1106" s="2" t="str">
        <f>LOOKUP(A1106,'[2]Collin Seedling for R'!$A$3:$A$51,'[2]Collin Seedling for R'!$R$3:$R$51)</f>
        <v>Unburned</v>
      </c>
      <c r="L1106" s="2" t="str">
        <f>LOOKUP(A1106,'[2]Collin Seedling for R'!$A$3:$A$51,'[2]Collin Seedling for R'!$T$3:$T$51)</f>
        <v>FS</v>
      </c>
      <c r="M1106" s="2" t="str">
        <f>LOOKUP(A1106,'[2]Collin Seedling for R'!$A$3:$A$51,'[2]Collin Seedling for R'!$P$3:$P$51)</f>
        <v>Unseeded</v>
      </c>
      <c r="N1106" s="8">
        <f t="shared" si="17"/>
        <v>0.02</v>
      </c>
      <c r="O1106" s="2" t="str">
        <f>LOOKUP(H1106,[2]plantlist!$A$2:$A$943,[2]plantlist!$B$2:$B$943)</f>
        <v>F</v>
      </c>
    </row>
    <row r="1107" spans="1:15" x14ac:dyDescent="0.2">
      <c r="A1107" s="7" t="s">
        <v>267</v>
      </c>
      <c r="B1107" s="2">
        <v>1998</v>
      </c>
      <c r="C1107" s="2" t="s">
        <v>0</v>
      </c>
      <c r="D1107" s="2">
        <v>0</v>
      </c>
      <c r="E1107" s="2">
        <v>13</v>
      </c>
      <c r="F1107" s="2">
        <v>13</v>
      </c>
      <c r="G1107" s="2">
        <v>5000</v>
      </c>
      <c r="H1107" s="2" t="s">
        <v>376</v>
      </c>
      <c r="I1107" s="2" t="s">
        <v>2</v>
      </c>
      <c r="J1107" s="2" t="s">
        <v>377</v>
      </c>
      <c r="K1107" s="2" t="str">
        <f>LOOKUP(A1107,'[2]Collin Seedling for R'!$A$3:$A$51,'[2]Collin Seedling for R'!$R$3:$R$51)</f>
        <v>Unburned</v>
      </c>
      <c r="L1107" s="2" t="str">
        <f>LOOKUP(A1107,'[2]Collin Seedling for R'!$A$3:$A$51,'[2]Collin Seedling for R'!$T$3:$T$51)</f>
        <v>FS</v>
      </c>
      <c r="M1107" s="2" t="str">
        <f>LOOKUP(A1107,'[2]Collin Seedling for R'!$A$3:$A$51,'[2]Collin Seedling for R'!$P$3:$P$51)</f>
        <v>Unseeded</v>
      </c>
      <c r="N1107" s="8">
        <f t="shared" si="17"/>
        <v>0.26</v>
      </c>
      <c r="O1107" s="2" t="str">
        <f>LOOKUP(H1107,[2]plantlist!$A$2:$A$943,[2]plantlist!$B$2:$B$943)</f>
        <v>F</v>
      </c>
    </row>
    <row r="1108" spans="1:15" x14ac:dyDescent="0.2">
      <c r="A1108" s="7" t="s">
        <v>267</v>
      </c>
      <c r="B1108" s="2">
        <v>1998</v>
      </c>
      <c r="C1108" s="2" t="s">
        <v>0</v>
      </c>
      <c r="D1108" s="2">
        <v>0</v>
      </c>
      <c r="E1108" s="2">
        <v>3</v>
      </c>
      <c r="F1108" s="2">
        <v>3</v>
      </c>
      <c r="G1108" s="2">
        <v>5000</v>
      </c>
      <c r="H1108" s="2" t="s">
        <v>495</v>
      </c>
      <c r="I1108" s="2" t="s">
        <v>2</v>
      </c>
      <c r="J1108" s="2" t="s">
        <v>496</v>
      </c>
      <c r="K1108" s="2" t="str">
        <f>LOOKUP(A1108,'[2]Collin Seedling for R'!$A$3:$A$51,'[2]Collin Seedling for R'!$R$3:$R$51)</f>
        <v>Unburned</v>
      </c>
      <c r="L1108" s="2" t="str">
        <f>LOOKUP(A1108,'[2]Collin Seedling for R'!$A$3:$A$51,'[2]Collin Seedling for R'!$T$3:$T$51)</f>
        <v>FS</v>
      </c>
      <c r="M1108" s="2" t="str">
        <f>LOOKUP(A1108,'[2]Collin Seedling for R'!$A$3:$A$51,'[2]Collin Seedling for R'!$P$3:$P$51)</f>
        <v>Unseeded</v>
      </c>
      <c r="N1108" s="8">
        <f t="shared" si="17"/>
        <v>0.06</v>
      </c>
      <c r="O1108" s="2" t="str">
        <f>LOOKUP(H1108,[2]plantlist!$A$2:$A$943,[2]plantlist!$B$2:$B$943)</f>
        <v>F</v>
      </c>
    </row>
    <row r="1109" spans="1:15" x14ac:dyDescent="0.2">
      <c r="A1109" s="7" t="s">
        <v>267</v>
      </c>
      <c r="B1109" s="2">
        <v>1998</v>
      </c>
      <c r="C1109" s="2" t="s">
        <v>0</v>
      </c>
      <c r="D1109" s="2">
        <v>0</v>
      </c>
      <c r="E1109" s="2">
        <v>1</v>
      </c>
      <c r="F1109" s="2">
        <v>1</v>
      </c>
      <c r="G1109" s="2">
        <v>5000</v>
      </c>
      <c r="H1109" s="2" t="s">
        <v>237</v>
      </c>
      <c r="I1109" s="2" t="s">
        <v>2</v>
      </c>
      <c r="J1109" s="2" t="s">
        <v>238</v>
      </c>
      <c r="K1109" s="2" t="str">
        <f>LOOKUP(A1109,'[2]Collin Seedling for R'!$A$3:$A$51,'[2]Collin Seedling for R'!$R$3:$R$51)</f>
        <v>Unburned</v>
      </c>
      <c r="L1109" s="2" t="str">
        <f>LOOKUP(A1109,'[2]Collin Seedling for R'!$A$3:$A$51,'[2]Collin Seedling for R'!$T$3:$T$51)</f>
        <v>FS</v>
      </c>
      <c r="M1109" s="2" t="str">
        <f>LOOKUP(A1109,'[2]Collin Seedling for R'!$A$3:$A$51,'[2]Collin Seedling for R'!$P$3:$P$51)</f>
        <v>Unseeded</v>
      </c>
      <c r="N1109" s="8">
        <f t="shared" si="17"/>
        <v>0.02</v>
      </c>
      <c r="O1109" s="2" t="str">
        <f>LOOKUP(H1109,[2]plantlist!$A$2:$A$943,[2]plantlist!$B$2:$B$943)</f>
        <v>G</v>
      </c>
    </row>
    <row r="1110" spans="1:15" x14ac:dyDescent="0.2">
      <c r="A1110" s="7" t="s">
        <v>267</v>
      </c>
      <c r="B1110" s="2">
        <v>1998</v>
      </c>
      <c r="C1110" s="2" t="s">
        <v>0</v>
      </c>
      <c r="D1110" s="2">
        <v>0</v>
      </c>
      <c r="E1110" s="2">
        <v>1</v>
      </c>
      <c r="F1110" s="2">
        <v>1</v>
      </c>
      <c r="G1110" s="2">
        <v>5000</v>
      </c>
      <c r="H1110" s="2" t="s">
        <v>417</v>
      </c>
      <c r="I1110" s="2" t="s">
        <v>2</v>
      </c>
      <c r="J1110" s="2" t="s">
        <v>418</v>
      </c>
      <c r="K1110" s="2" t="str">
        <f>LOOKUP(A1110,'[2]Collin Seedling for R'!$A$3:$A$51,'[2]Collin Seedling for R'!$R$3:$R$51)</f>
        <v>Unburned</v>
      </c>
      <c r="L1110" s="2" t="str">
        <f>LOOKUP(A1110,'[2]Collin Seedling for R'!$A$3:$A$51,'[2]Collin Seedling for R'!$T$3:$T$51)</f>
        <v>FS</v>
      </c>
      <c r="M1110" s="2" t="str">
        <f>LOOKUP(A1110,'[2]Collin Seedling for R'!$A$3:$A$51,'[2]Collin Seedling for R'!$P$3:$P$51)</f>
        <v>Unseeded</v>
      </c>
      <c r="N1110" s="8">
        <f t="shared" si="17"/>
        <v>0.02</v>
      </c>
      <c r="O1110" s="2" t="str">
        <f>LOOKUP(H1110,[2]plantlist!$A$2:$A$943,[2]plantlist!$B$2:$B$943)</f>
        <v>F</v>
      </c>
    </row>
    <row r="1111" spans="1:15" x14ac:dyDescent="0.2">
      <c r="A1111" s="7" t="s">
        <v>267</v>
      </c>
      <c r="B1111" s="2">
        <v>1998</v>
      </c>
      <c r="C1111" s="2" t="s">
        <v>0</v>
      </c>
      <c r="D1111" s="2">
        <v>0</v>
      </c>
      <c r="E1111" s="2">
        <v>37</v>
      </c>
      <c r="F1111" s="2">
        <v>37</v>
      </c>
      <c r="G1111" s="2">
        <v>5000</v>
      </c>
      <c r="H1111" s="2" t="s">
        <v>382</v>
      </c>
      <c r="I1111" s="2" t="s">
        <v>19</v>
      </c>
      <c r="J1111" s="2" t="s">
        <v>383</v>
      </c>
      <c r="K1111" s="2" t="str">
        <f>LOOKUP(A1111,'[2]Collin Seedling for R'!$A$3:$A$51,'[2]Collin Seedling for R'!$R$3:$R$51)</f>
        <v>Unburned</v>
      </c>
      <c r="L1111" s="2" t="str">
        <f>LOOKUP(A1111,'[2]Collin Seedling for R'!$A$3:$A$51,'[2]Collin Seedling for R'!$T$3:$T$51)</f>
        <v>FS</v>
      </c>
      <c r="M1111" s="2" t="str">
        <f>LOOKUP(A1111,'[2]Collin Seedling for R'!$A$3:$A$51,'[2]Collin Seedling for R'!$P$3:$P$51)</f>
        <v>Unseeded</v>
      </c>
      <c r="N1111" s="8">
        <f t="shared" si="17"/>
        <v>0.74</v>
      </c>
      <c r="O1111" s="2" t="str">
        <f>LOOKUP(H1111,[2]plantlist!$A$2:$A$943,[2]plantlist!$B$2:$B$943)</f>
        <v>T</v>
      </c>
    </row>
    <row r="1112" spans="1:15" x14ac:dyDescent="0.2">
      <c r="A1112" s="7" t="s">
        <v>267</v>
      </c>
      <c r="B1112" s="2">
        <v>2008</v>
      </c>
      <c r="C1112" s="2" t="s">
        <v>0</v>
      </c>
      <c r="D1112" s="2">
        <v>4705</v>
      </c>
      <c r="E1112" s="2">
        <v>0</v>
      </c>
      <c r="F1112" s="2">
        <v>4705</v>
      </c>
      <c r="G1112" s="2">
        <v>5000</v>
      </c>
      <c r="H1112" s="2" t="s">
        <v>6</v>
      </c>
      <c r="I1112" s="2" t="s">
        <v>2</v>
      </c>
      <c r="J1112" s="2" t="s">
        <v>7</v>
      </c>
      <c r="K1112" s="2" t="str">
        <f>LOOKUP(A1112,'[2]Collin Seedling for R'!$A$3:$A$51,'[2]Collin Seedling for R'!$R$3:$R$51)</f>
        <v>Unburned</v>
      </c>
      <c r="L1112" s="2" t="str">
        <f>LOOKUP(A1112,'[2]Collin Seedling for R'!$A$3:$A$51,'[2]Collin Seedling for R'!$T$3:$T$51)</f>
        <v>FS</v>
      </c>
      <c r="M1112" s="2" t="str">
        <f>LOOKUP(A1112,'[2]Collin Seedling for R'!$A$3:$A$51,'[2]Collin Seedling for R'!$P$3:$P$51)</f>
        <v>Unseeded</v>
      </c>
      <c r="N1112" s="8">
        <f t="shared" si="17"/>
        <v>0</v>
      </c>
      <c r="O1112" s="2" t="str">
        <f>LOOKUP(H1112,[2]plantlist!$A$2:$A$943,[2]plantlist!$B$2:$B$943)</f>
        <v>L</v>
      </c>
    </row>
    <row r="1113" spans="1:15" x14ac:dyDescent="0.2">
      <c r="A1113" s="7" t="s">
        <v>267</v>
      </c>
      <c r="B1113" s="2">
        <v>2008</v>
      </c>
      <c r="C1113" s="2" t="s">
        <v>0</v>
      </c>
      <c r="D1113" s="2">
        <v>120</v>
      </c>
      <c r="E1113" s="2">
        <v>620</v>
      </c>
      <c r="F1113" s="2">
        <v>740</v>
      </c>
      <c r="G1113" s="2">
        <v>5000</v>
      </c>
      <c r="H1113" s="2" t="s">
        <v>10</v>
      </c>
      <c r="I1113" s="2" t="s">
        <v>2</v>
      </c>
      <c r="J1113" s="2" t="s">
        <v>11</v>
      </c>
      <c r="K1113" s="2" t="str">
        <f>LOOKUP(A1113,'[2]Collin Seedling for R'!$A$3:$A$51,'[2]Collin Seedling for R'!$R$3:$R$51)</f>
        <v>Unburned</v>
      </c>
      <c r="L1113" s="2" t="str">
        <f>LOOKUP(A1113,'[2]Collin Seedling for R'!$A$3:$A$51,'[2]Collin Seedling for R'!$T$3:$T$51)</f>
        <v>FS</v>
      </c>
      <c r="M1113" s="2" t="str">
        <f>LOOKUP(A1113,'[2]Collin Seedling for R'!$A$3:$A$51,'[2]Collin Seedling for R'!$P$3:$P$51)</f>
        <v>Unseeded</v>
      </c>
      <c r="N1113" s="8">
        <f t="shared" si="17"/>
        <v>12.4</v>
      </c>
      <c r="O1113" s="2" t="str">
        <f>LOOKUP(H1113,[2]plantlist!$A$2:$A$943,[2]plantlist!$B$2:$B$943)</f>
        <v>L</v>
      </c>
    </row>
    <row r="1114" spans="1:15" x14ac:dyDescent="0.2">
      <c r="A1114" s="7" t="s">
        <v>267</v>
      </c>
      <c r="B1114" s="2">
        <v>2008</v>
      </c>
      <c r="C1114" s="2" t="s">
        <v>0</v>
      </c>
      <c r="D1114" s="2">
        <v>93</v>
      </c>
      <c r="E1114" s="2">
        <v>0</v>
      </c>
      <c r="F1114" s="2">
        <v>93</v>
      </c>
      <c r="G1114" s="2">
        <v>5000</v>
      </c>
      <c r="H1114" s="2" t="s">
        <v>1</v>
      </c>
      <c r="I1114" s="2" t="s">
        <v>2</v>
      </c>
      <c r="J1114" s="2" t="s">
        <v>216</v>
      </c>
      <c r="K1114" s="2" t="str">
        <f>LOOKUP(A1114,'[2]Collin Seedling for R'!$A$3:$A$51,'[2]Collin Seedling for R'!$R$3:$R$51)</f>
        <v>Unburned</v>
      </c>
      <c r="L1114" s="2" t="str">
        <f>LOOKUP(A1114,'[2]Collin Seedling for R'!$A$3:$A$51,'[2]Collin Seedling for R'!$T$3:$T$51)</f>
        <v>FS</v>
      </c>
      <c r="M1114" s="2" t="str">
        <f>LOOKUP(A1114,'[2]Collin Seedling for R'!$A$3:$A$51,'[2]Collin Seedling for R'!$P$3:$P$51)</f>
        <v>Unseeded</v>
      </c>
      <c r="N1114" s="8">
        <f t="shared" si="17"/>
        <v>0</v>
      </c>
      <c r="O1114" s="2" t="s">
        <v>217</v>
      </c>
    </row>
    <row r="1115" spans="1:15" x14ac:dyDescent="0.2">
      <c r="A1115" s="7" t="s">
        <v>267</v>
      </c>
      <c r="B1115" s="2">
        <v>2008</v>
      </c>
      <c r="C1115" s="2" t="s">
        <v>0</v>
      </c>
      <c r="D1115" s="2">
        <v>27</v>
      </c>
      <c r="E1115" s="2">
        <v>559</v>
      </c>
      <c r="F1115" s="2">
        <v>586</v>
      </c>
      <c r="G1115" s="2">
        <v>5000</v>
      </c>
      <c r="H1115" s="2" t="s">
        <v>47</v>
      </c>
      <c r="I1115" s="2" t="s">
        <v>2</v>
      </c>
      <c r="J1115" s="2" t="s">
        <v>48</v>
      </c>
      <c r="K1115" s="2" t="str">
        <f>LOOKUP(A1115,'[2]Collin Seedling for R'!$A$3:$A$51,'[2]Collin Seedling for R'!$R$3:$R$51)</f>
        <v>Unburned</v>
      </c>
      <c r="L1115" s="2" t="str">
        <f>LOOKUP(A1115,'[2]Collin Seedling for R'!$A$3:$A$51,'[2]Collin Seedling for R'!$T$3:$T$51)</f>
        <v>FS</v>
      </c>
      <c r="M1115" s="2" t="str">
        <f>LOOKUP(A1115,'[2]Collin Seedling for R'!$A$3:$A$51,'[2]Collin Seedling for R'!$P$3:$P$51)</f>
        <v>Unseeded</v>
      </c>
      <c r="N1115" s="8">
        <f t="shared" si="17"/>
        <v>11.18</v>
      </c>
      <c r="O1115" s="2" t="str">
        <f>LOOKUP(H1115,[2]plantlist!$A$2:$A$943,[2]plantlist!$B$2:$B$943)</f>
        <v>G</v>
      </c>
    </row>
    <row r="1116" spans="1:15" x14ac:dyDescent="0.2">
      <c r="A1116" s="7" t="s">
        <v>267</v>
      </c>
      <c r="B1116" s="2">
        <v>2008</v>
      </c>
      <c r="C1116" s="2" t="s">
        <v>0</v>
      </c>
      <c r="D1116" s="2">
        <v>22</v>
      </c>
      <c r="E1116" s="2">
        <v>0</v>
      </c>
      <c r="F1116" s="2">
        <v>22</v>
      </c>
      <c r="G1116" s="2">
        <v>5000</v>
      </c>
      <c r="H1116" s="2" t="s">
        <v>41</v>
      </c>
      <c r="I1116" s="2" t="s">
        <v>2</v>
      </c>
      <c r="J1116" s="2" t="s">
        <v>42</v>
      </c>
      <c r="K1116" s="2" t="str">
        <f>LOOKUP(A1116,'[2]Collin Seedling for R'!$A$3:$A$51,'[2]Collin Seedling for R'!$R$3:$R$51)</f>
        <v>Unburned</v>
      </c>
      <c r="L1116" s="2" t="str">
        <f>LOOKUP(A1116,'[2]Collin Seedling for R'!$A$3:$A$51,'[2]Collin Seedling for R'!$T$3:$T$51)</f>
        <v>FS</v>
      </c>
      <c r="M1116" s="2" t="str">
        <f>LOOKUP(A1116,'[2]Collin Seedling for R'!$A$3:$A$51,'[2]Collin Seedling for R'!$P$3:$P$51)</f>
        <v>Unseeded</v>
      </c>
      <c r="N1116" s="8">
        <f t="shared" si="17"/>
        <v>0</v>
      </c>
      <c r="O1116" s="2" t="str">
        <f>LOOKUP(H1116,[2]plantlist!$A$2:$A$943,[2]plantlist!$B$2:$B$943)</f>
        <v>B</v>
      </c>
    </row>
    <row r="1117" spans="1:15" x14ac:dyDescent="0.2">
      <c r="A1117" s="7" t="s">
        <v>267</v>
      </c>
      <c r="B1117" s="2">
        <v>2008</v>
      </c>
      <c r="C1117" s="2" t="s">
        <v>0</v>
      </c>
      <c r="D1117" s="2">
        <v>17</v>
      </c>
      <c r="E1117" s="2">
        <v>0</v>
      </c>
      <c r="F1117" s="2">
        <v>17</v>
      </c>
      <c r="G1117" s="2">
        <v>5000</v>
      </c>
      <c r="H1117" s="2" t="s">
        <v>74</v>
      </c>
      <c r="I1117" s="2" t="s">
        <v>19</v>
      </c>
      <c r="J1117" s="2" t="s">
        <v>75</v>
      </c>
      <c r="K1117" s="2" t="str">
        <f>LOOKUP(A1117,'[2]Collin Seedling for R'!$A$3:$A$51,'[2]Collin Seedling for R'!$R$3:$R$51)</f>
        <v>Unburned</v>
      </c>
      <c r="L1117" s="2" t="str">
        <f>LOOKUP(A1117,'[2]Collin Seedling for R'!$A$3:$A$51,'[2]Collin Seedling for R'!$T$3:$T$51)</f>
        <v>FS</v>
      </c>
      <c r="M1117" s="2" t="str">
        <f>LOOKUP(A1117,'[2]Collin Seedling for R'!$A$3:$A$51,'[2]Collin Seedling for R'!$P$3:$P$51)</f>
        <v>Unseeded</v>
      </c>
      <c r="N1117" s="8">
        <f t="shared" si="17"/>
        <v>0</v>
      </c>
      <c r="O1117" s="2" t="str">
        <f>LOOKUP(H1117,[2]plantlist!$A$2:$A$943,[2]plantlist!$B$2:$B$943)</f>
        <v>T</v>
      </c>
    </row>
    <row r="1118" spans="1:15" x14ac:dyDescent="0.2">
      <c r="A1118" s="7" t="s">
        <v>267</v>
      </c>
      <c r="B1118" s="2">
        <v>2008</v>
      </c>
      <c r="C1118" s="2" t="s">
        <v>0</v>
      </c>
      <c r="D1118" s="2">
        <v>16</v>
      </c>
      <c r="E1118" s="2">
        <v>312</v>
      </c>
      <c r="F1118" s="2">
        <v>328</v>
      </c>
      <c r="G1118" s="2">
        <v>5000</v>
      </c>
      <c r="H1118" s="2" t="s">
        <v>162</v>
      </c>
      <c r="I1118" s="2" t="s">
        <v>2</v>
      </c>
      <c r="J1118" s="2" t="s">
        <v>163</v>
      </c>
      <c r="K1118" s="2" t="str">
        <f>LOOKUP(A1118,'[2]Collin Seedling for R'!$A$3:$A$51,'[2]Collin Seedling for R'!$R$3:$R$51)</f>
        <v>Unburned</v>
      </c>
      <c r="L1118" s="2" t="str">
        <f>LOOKUP(A1118,'[2]Collin Seedling for R'!$A$3:$A$51,'[2]Collin Seedling for R'!$T$3:$T$51)</f>
        <v>FS</v>
      </c>
      <c r="M1118" s="2" t="str">
        <f>LOOKUP(A1118,'[2]Collin Seedling for R'!$A$3:$A$51,'[2]Collin Seedling for R'!$P$3:$P$51)</f>
        <v>Unseeded</v>
      </c>
      <c r="N1118" s="8">
        <f t="shared" si="17"/>
        <v>6.2399999999999993</v>
      </c>
      <c r="O1118" s="2" t="str">
        <f>LOOKUP(H1118,[2]plantlist!$A$2:$A$943,[2]plantlist!$B$2:$B$943)</f>
        <v>G</v>
      </c>
    </row>
    <row r="1119" spans="1:15" x14ac:dyDescent="0.2">
      <c r="A1119" s="7" t="s">
        <v>267</v>
      </c>
      <c r="B1119" s="2">
        <v>2008</v>
      </c>
      <c r="C1119" s="2" t="s">
        <v>0</v>
      </c>
      <c r="D1119" s="2">
        <v>0</v>
      </c>
      <c r="E1119" s="2">
        <v>5</v>
      </c>
      <c r="F1119" s="2">
        <v>5</v>
      </c>
      <c r="G1119" s="2">
        <v>5000</v>
      </c>
      <c r="H1119" s="2" t="s">
        <v>98</v>
      </c>
      <c r="I1119" s="2" t="s">
        <v>2</v>
      </c>
      <c r="J1119" s="2" t="s">
        <v>99</v>
      </c>
      <c r="K1119" s="2" t="str">
        <f>LOOKUP(A1119,'[2]Collin Seedling for R'!$A$3:$A$51,'[2]Collin Seedling for R'!$R$3:$R$51)</f>
        <v>Unburned</v>
      </c>
      <c r="L1119" s="2" t="str">
        <f>LOOKUP(A1119,'[2]Collin Seedling for R'!$A$3:$A$51,'[2]Collin Seedling for R'!$T$3:$T$51)</f>
        <v>FS</v>
      </c>
      <c r="M1119" s="2" t="str">
        <f>LOOKUP(A1119,'[2]Collin Seedling for R'!$A$3:$A$51,'[2]Collin Seedling for R'!$P$3:$P$51)</f>
        <v>Unseeded</v>
      </c>
      <c r="N1119" s="8">
        <f t="shared" si="17"/>
        <v>0.1</v>
      </c>
      <c r="O1119" s="2" t="str">
        <f>LOOKUP(H1119,[2]plantlist!$A$2:$A$943,[2]plantlist!$B$2:$B$943)</f>
        <v>F</v>
      </c>
    </row>
    <row r="1120" spans="1:15" x14ac:dyDescent="0.2">
      <c r="A1120" s="7" t="s">
        <v>267</v>
      </c>
      <c r="B1120" s="2">
        <v>2008</v>
      </c>
      <c r="C1120" s="2" t="s">
        <v>0</v>
      </c>
      <c r="D1120" s="2">
        <v>0</v>
      </c>
      <c r="E1120" s="2">
        <v>918</v>
      </c>
      <c r="F1120" s="2">
        <v>918</v>
      </c>
      <c r="G1120" s="2">
        <v>5000</v>
      </c>
      <c r="H1120" s="2" t="s">
        <v>16</v>
      </c>
      <c r="I1120" s="2" t="s">
        <v>2</v>
      </c>
      <c r="J1120" s="2" t="s">
        <v>17</v>
      </c>
      <c r="K1120" s="2" t="str">
        <f>LOOKUP(A1120,'[2]Collin Seedling for R'!$A$3:$A$51,'[2]Collin Seedling for R'!$R$3:$R$51)</f>
        <v>Unburned</v>
      </c>
      <c r="L1120" s="2" t="str">
        <f>LOOKUP(A1120,'[2]Collin Seedling for R'!$A$3:$A$51,'[2]Collin Seedling for R'!$T$3:$T$51)</f>
        <v>FS</v>
      </c>
      <c r="M1120" s="2" t="str">
        <f>LOOKUP(A1120,'[2]Collin Seedling for R'!$A$3:$A$51,'[2]Collin Seedling for R'!$P$3:$P$51)</f>
        <v>Unseeded</v>
      </c>
      <c r="N1120" s="8">
        <f t="shared" si="17"/>
        <v>18.360000000000003</v>
      </c>
      <c r="O1120" s="2" t="str">
        <f>LOOKUP(H1120,[2]plantlist!$A$2:$A$943,[2]plantlist!$B$2:$B$943)</f>
        <v>S</v>
      </c>
    </row>
    <row r="1121" spans="1:15" x14ac:dyDescent="0.2">
      <c r="A1121" s="7" t="s">
        <v>267</v>
      </c>
      <c r="B1121" s="2">
        <v>2008</v>
      </c>
      <c r="C1121" s="2" t="s">
        <v>0</v>
      </c>
      <c r="D1121" s="2">
        <v>0</v>
      </c>
      <c r="E1121" s="2">
        <v>200</v>
      </c>
      <c r="F1121" s="2">
        <v>200</v>
      </c>
      <c r="G1121" s="2">
        <v>5000</v>
      </c>
      <c r="H1121" s="2" t="s">
        <v>242</v>
      </c>
      <c r="I1121" s="2" t="s">
        <v>2</v>
      </c>
      <c r="J1121" s="2" t="s">
        <v>243</v>
      </c>
      <c r="K1121" s="2" t="str">
        <f>LOOKUP(A1121,'[2]Collin Seedling for R'!$A$3:$A$51,'[2]Collin Seedling for R'!$R$3:$R$51)</f>
        <v>Unburned</v>
      </c>
      <c r="L1121" s="2" t="str">
        <f>LOOKUP(A1121,'[2]Collin Seedling for R'!$A$3:$A$51,'[2]Collin Seedling for R'!$T$3:$T$51)</f>
        <v>FS</v>
      </c>
      <c r="M1121" s="2" t="str">
        <f>LOOKUP(A1121,'[2]Collin Seedling for R'!$A$3:$A$51,'[2]Collin Seedling for R'!$P$3:$P$51)</f>
        <v>Unseeded</v>
      </c>
      <c r="N1121" s="8">
        <f t="shared" si="17"/>
        <v>4</v>
      </c>
      <c r="O1121" s="2" t="str">
        <f>LOOKUP(H1121,[2]plantlist!$A$2:$A$943,[2]plantlist!$B$2:$B$943)</f>
        <v>G</v>
      </c>
    </row>
    <row r="1122" spans="1:15" x14ac:dyDescent="0.2">
      <c r="A1122" s="7" t="s">
        <v>267</v>
      </c>
      <c r="B1122" s="2">
        <v>2008</v>
      </c>
      <c r="C1122" s="2" t="s">
        <v>0</v>
      </c>
      <c r="D1122" s="2">
        <v>0</v>
      </c>
      <c r="E1122" s="2">
        <v>63</v>
      </c>
      <c r="F1122" s="2">
        <v>63</v>
      </c>
      <c r="G1122" s="2">
        <v>5000</v>
      </c>
      <c r="H1122" s="2" t="s">
        <v>23</v>
      </c>
      <c r="I1122" s="2" t="s">
        <v>2</v>
      </c>
      <c r="J1122" s="2" t="s">
        <v>24</v>
      </c>
      <c r="K1122" s="2" t="str">
        <f>LOOKUP(A1122,'[2]Collin Seedling for R'!$A$3:$A$51,'[2]Collin Seedling for R'!$R$3:$R$51)</f>
        <v>Unburned</v>
      </c>
      <c r="L1122" s="2" t="str">
        <f>LOOKUP(A1122,'[2]Collin Seedling for R'!$A$3:$A$51,'[2]Collin Seedling for R'!$T$3:$T$51)</f>
        <v>FS</v>
      </c>
      <c r="M1122" s="2" t="str">
        <f>LOOKUP(A1122,'[2]Collin Seedling for R'!$A$3:$A$51,'[2]Collin Seedling for R'!$P$3:$P$51)</f>
        <v>Unseeded</v>
      </c>
      <c r="N1122" s="8">
        <f t="shared" si="17"/>
        <v>1.26</v>
      </c>
      <c r="O1122" s="2" t="str">
        <f>LOOKUP(H1122,[2]plantlist!$A$2:$A$943,[2]plantlist!$B$2:$B$943)</f>
        <v>S</v>
      </c>
    </row>
    <row r="1123" spans="1:15" x14ac:dyDescent="0.2">
      <c r="A1123" s="7" t="s">
        <v>267</v>
      </c>
      <c r="B1123" s="2">
        <v>2008</v>
      </c>
      <c r="C1123" s="2" t="s">
        <v>0</v>
      </c>
      <c r="D1123" s="2">
        <v>0</v>
      </c>
      <c r="E1123" s="2">
        <v>125</v>
      </c>
      <c r="F1123" s="2">
        <v>125</v>
      </c>
      <c r="G1123" s="2">
        <v>5000</v>
      </c>
      <c r="H1123" s="2" t="s">
        <v>12</v>
      </c>
      <c r="I1123" s="2" t="s">
        <v>2</v>
      </c>
      <c r="J1123" s="2" t="s">
        <v>13</v>
      </c>
      <c r="K1123" s="2" t="str">
        <f>LOOKUP(A1123,'[2]Collin Seedling for R'!$A$3:$A$51,'[2]Collin Seedling for R'!$R$3:$R$51)</f>
        <v>Unburned</v>
      </c>
      <c r="L1123" s="2" t="str">
        <f>LOOKUP(A1123,'[2]Collin Seedling for R'!$A$3:$A$51,'[2]Collin Seedling for R'!$T$3:$T$51)</f>
        <v>FS</v>
      </c>
      <c r="M1123" s="2" t="str">
        <f>LOOKUP(A1123,'[2]Collin Seedling for R'!$A$3:$A$51,'[2]Collin Seedling for R'!$P$3:$P$51)</f>
        <v>Unseeded</v>
      </c>
      <c r="N1123" s="8">
        <f t="shared" si="17"/>
        <v>2.5</v>
      </c>
      <c r="O1123" s="2" t="str">
        <f>LOOKUP(H1123,[2]plantlist!$A$2:$A$943,[2]plantlist!$B$2:$B$943)</f>
        <v>G</v>
      </c>
    </row>
    <row r="1124" spans="1:15" x14ac:dyDescent="0.2">
      <c r="A1124" s="7" t="s">
        <v>267</v>
      </c>
      <c r="B1124" s="2">
        <v>2008</v>
      </c>
      <c r="C1124" s="2" t="s">
        <v>0</v>
      </c>
      <c r="D1124" s="2">
        <v>0</v>
      </c>
      <c r="E1124" s="2">
        <v>123</v>
      </c>
      <c r="F1124" s="2">
        <v>123</v>
      </c>
      <c r="G1124" s="2">
        <v>5000</v>
      </c>
      <c r="H1124" s="2" t="s">
        <v>218</v>
      </c>
      <c r="I1124" s="2" t="s">
        <v>2</v>
      </c>
      <c r="J1124" s="2" t="s">
        <v>219</v>
      </c>
      <c r="K1124" s="2" t="str">
        <f>LOOKUP(A1124,'[2]Collin Seedling for R'!$A$3:$A$51,'[2]Collin Seedling for R'!$R$3:$R$51)</f>
        <v>Unburned</v>
      </c>
      <c r="L1124" s="2" t="str">
        <f>LOOKUP(A1124,'[2]Collin Seedling for R'!$A$3:$A$51,'[2]Collin Seedling for R'!$T$3:$T$51)</f>
        <v>FS</v>
      </c>
      <c r="M1124" s="2" t="str">
        <f>LOOKUP(A1124,'[2]Collin Seedling for R'!$A$3:$A$51,'[2]Collin Seedling for R'!$P$3:$P$51)</f>
        <v>Unseeded</v>
      </c>
      <c r="N1124" s="8">
        <f t="shared" si="17"/>
        <v>2.46</v>
      </c>
      <c r="O1124" s="2" t="str">
        <f>LOOKUP(H1124,[2]plantlist!$A$2:$A$943,[2]plantlist!$B$2:$B$943)</f>
        <v>L</v>
      </c>
    </row>
    <row r="1125" spans="1:15" x14ac:dyDescent="0.2">
      <c r="A1125" s="7" t="s">
        <v>267</v>
      </c>
      <c r="B1125" s="2">
        <v>2008</v>
      </c>
      <c r="C1125" s="2" t="s">
        <v>0</v>
      </c>
      <c r="D1125" s="2">
        <v>0</v>
      </c>
      <c r="E1125" s="2">
        <v>35</v>
      </c>
      <c r="F1125" s="2">
        <v>35</v>
      </c>
      <c r="G1125" s="2">
        <v>5000</v>
      </c>
      <c r="H1125" s="2" t="s">
        <v>265</v>
      </c>
      <c r="I1125" s="2" t="s">
        <v>2</v>
      </c>
      <c r="J1125" s="2" t="s">
        <v>266</v>
      </c>
      <c r="K1125" s="2" t="str">
        <f>LOOKUP(A1125,'[2]Collin Seedling for R'!$A$3:$A$51,'[2]Collin Seedling for R'!$R$3:$R$51)</f>
        <v>Unburned</v>
      </c>
      <c r="L1125" s="2" t="str">
        <f>LOOKUP(A1125,'[2]Collin Seedling for R'!$A$3:$A$51,'[2]Collin Seedling for R'!$T$3:$T$51)</f>
        <v>FS</v>
      </c>
      <c r="M1125" s="2" t="str">
        <f>LOOKUP(A1125,'[2]Collin Seedling for R'!$A$3:$A$51,'[2]Collin Seedling for R'!$P$3:$P$51)</f>
        <v>Unseeded</v>
      </c>
      <c r="N1125" s="8">
        <f t="shared" si="17"/>
        <v>0.70000000000000007</v>
      </c>
      <c r="O1125" s="2" t="str">
        <f>LOOKUP(H1125,[2]plantlist!$A$2:$A$943,[2]plantlist!$B$2:$B$943)</f>
        <v>F</v>
      </c>
    </row>
    <row r="1126" spans="1:15" x14ac:dyDescent="0.2">
      <c r="A1126" s="7" t="s">
        <v>267</v>
      </c>
      <c r="B1126" s="2">
        <v>2008</v>
      </c>
      <c r="C1126" s="2" t="s">
        <v>0</v>
      </c>
      <c r="D1126" s="2">
        <v>0</v>
      </c>
      <c r="E1126" s="2">
        <v>34</v>
      </c>
      <c r="F1126" s="2">
        <v>34</v>
      </c>
      <c r="G1126" s="2">
        <v>5000</v>
      </c>
      <c r="H1126" s="2" t="s">
        <v>220</v>
      </c>
      <c r="I1126" s="2" t="s">
        <v>2</v>
      </c>
      <c r="J1126" s="2" t="s">
        <v>221</v>
      </c>
      <c r="K1126" s="2" t="str">
        <f>LOOKUP(A1126,'[2]Collin Seedling for R'!$A$3:$A$51,'[2]Collin Seedling for R'!$R$3:$R$51)</f>
        <v>Unburned</v>
      </c>
      <c r="L1126" s="2" t="str">
        <f>LOOKUP(A1126,'[2]Collin Seedling for R'!$A$3:$A$51,'[2]Collin Seedling for R'!$T$3:$T$51)</f>
        <v>FS</v>
      </c>
      <c r="M1126" s="2" t="str">
        <f>LOOKUP(A1126,'[2]Collin Seedling for R'!$A$3:$A$51,'[2]Collin Seedling for R'!$P$3:$P$51)</f>
        <v>Unseeded</v>
      </c>
      <c r="N1126" s="8">
        <f t="shared" si="17"/>
        <v>0.67999999999999994</v>
      </c>
      <c r="O1126" s="2" t="str">
        <f>LOOKUP(H1126,[2]plantlist!$A$2:$A$943,[2]plantlist!$B$2:$B$943)</f>
        <v>F</v>
      </c>
    </row>
    <row r="1127" spans="1:15" x14ac:dyDescent="0.2">
      <c r="A1127" s="7" t="s">
        <v>267</v>
      </c>
      <c r="B1127" s="2">
        <v>2008</v>
      </c>
      <c r="C1127" s="2" t="s">
        <v>0</v>
      </c>
      <c r="D1127" s="2">
        <v>0</v>
      </c>
      <c r="E1127" s="2">
        <v>4</v>
      </c>
      <c r="F1127" s="2">
        <v>4</v>
      </c>
      <c r="G1127" s="2">
        <v>5000</v>
      </c>
      <c r="H1127" s="2" t="s">
        <v>45</v>
      </c>
      <c r="I1127" s="2" t="s">
        <v>2</v>
      </c>
      <c r="J1127" s="2" t="s">
        <v>46</v>
      </c>
      <c r="K1127" s="2" t="str">
        <f>LOOKUP(A1127,'[2]Collin Seedling for R'!$A$3:$A$51,'[2]Collin Seedling for R'!$R$3:$R$51)</f>
        <v>Unburned</v>
      </c>
      <c r="L1127" s="2" t="str">
        <f>LOOKUP(A1127,'[2]Collin Seedling for R'!$A$3:$A$51,'[2]Collin Seedling for R'!$T$3:$T$51)</f>
        <v>FS</v>
      </c>
      <c r="M1127" s="2" t="str">
        <f>LOOKUP(A1127,'[2]Collin Seedling for R'!$A$3:$A$51,'[2]Collin Seedling for R'!$P$3:$P$51)</f>
        <v>Unseeded</v>
      </c>
      <c r="N1127" s="8">
        <f t="shared" si="17"/>
        <v>0.08</v>
      </c>
      <c r="O1127" s="2" t="str">
        <f>LOOKUP(H1127,[2]plantlist!$A$2:$A$943,[2]plantlist!$B$2:$B$943)</f>
        <v>F</v>
      </c>
    </row>
    <row r="1128" spans="1:15" x14ac:dyDescent="0.2">
      <c r="A1128" s="7" t="s">
        <v>267</v>
      </c>
      <c r="B1128" s="2">
        <v>2008</v>
      </c>
      <c r="C1128" s="2" t="s">
        <v>0</v>
      </c>
      <c r="D1128" s="2">
        <v>0</v>
      </c>
      <c r="E1128" s="2">
        <v>11</v>
      </c>
      <c r="F1128" s="2">
        <v>11</v>
      </c>
      <c r="G1128" s="2">
        <v>5000</v>
      </c>
      <c r="H1128" s="2" t="s">
        <v>262</v>
      </c>
      <c r="I1128" s="2" t="s">
        <v>2</v>
      </c>
      <c r="J1128" s="2" t="s">
        <v>263</v>
      </c>
      <c r="K1128" s="2" t="str">
        <f>LOOKUP(A1128,'[2]Collin Seedling for R'!$A$3:$A$51,'[2]Collin Seedling for R'!$R$3:$R$51)</f>
        <v>Unburned</v>
      </c>
      <c r="L1128" s="2" t="str">
        <f>LOOKUP(A1128,'[2]Collin Seedling for R'!$A$3:$A$51,'[2]Collin Seedling for R'!$T$3:$T$51)</f>
        <v>FS</v>
      </c>
      <c r="M1128" s="2" t="str">
        <f>LOOKUP(A1128,'[2]Collin Seedling for R'!$A$3:$A$51,'[2]Collin Seedling for R'!$P$3:$P$51)</f>
        <v>Unseeded</v>
      </c>
      <c r="N1128" s="8">
        <f t="shared" si="17"/>
        <v>0.22</v>
      </c>
      <c r="O1128" s="2" t="str">
        <f>LOOKUP(H1128,[2]plantlist!$A$2:$A$943,[2]plantlist!$B$2:$B$943)</f>
        <v>F</v>
      </c>
    </row>
    <row r="1129" spans="1:15" x14ac:dyDescent="0.2">
      <c r="A1129" s="7" t="s">
        <v>267</v>
      </c>
      <c r="B1129" s="2">
        <v>2008</v>
      </c>
      <c r="C1129" s="2" t="s">
        <v>0</v>
      </c>
      <c r="D1129" s="2">
        <v>0</v>
      </c>
      <c r="E1129" s="2">
        <v>18</v>
      </c>
      <c r="F1129" s="2">
        <v>18</v>
      </c>
      <c r="G1129" s="2">
        <v>5000</v>
      </c>
      <c r="H1129" s="2" t="s">
        <v>51</v>
      </c>
      <c r="I1129" s="2" t="s">
        <v>2</v>
      </c>
      <c r="J1129" s="2" t="s">
        <v>52</v>
      </c>
      <c r="K1129" s="2" t="str">
        <f>LOOKUP(A1129,'[2]Collin Seedling for R'!$A$3:$A$51,'[2]Collin Seedling for R'!$R$3:$R$51)</f>
        <v>Unburned</v>
      </c>
      <c r="L1129" s="2" t="str">
        <f>LOOKUP(A1129,'[2]Collin Seedling for R'!$A$3:$A$51,'[2]Collin Seedling for R'!$T$3:$T$51)</f>
        <v>FS</v>
      </c>
      <c r="M1129" s="2" t="str">
        <f>LOOKUP(A1129,'[2]Collin Seedling for R'!$A$3:$A$51,'[2]Collin Seedling for R'!$P$3:$P$51)</f>
        <v>Unseeded</v>
      </c>
      <c r="N1129" s="8">
        <f t="shared" si="17"/>
        <v>0.36</v>
      </c>
      <c r="O1129" s="2" t="str">
        <f>LOOKUP(H1129,[2]plantlist!$A$2:$A$943,[2]plantlist!$B$2:$B$943)</f>
        <v>F</v>
      </c>
    </row>
    <row r="1130" spans="1:15" x14ac:dyDescent="0.2">
      <c r="A1130" s="7" t="s">
        <v>267</v>
      </c>
      <c r="B1130" s="2">
        <v>2008</v>
      </c>
      <c r="C1130" s="2" t="s">
        <v>0</v>
      </c>
      <c r="D1130" s="2">
        <v>0</v>
      </c>
      <c r="E1130" s="2">
        <v>13</v>
      </c>
      <c r="F1130" s="2">
        <v>13</v>
      </c>
      <c r="G1130" s="2">
        <v>5000</v>
      </c>
      <c r="H1130" s="2" t="s">
        <v>96</v>
      </c>
      <c r="I1130" s="2" t="s">
        <v>2</v>
      </c>
      <c r="J1130" s="2" t="s">
        <v>97</v>
      </c>
      <c r="K1130" s="2" t="str">
        <f>LOOKUP(A1130,'[2]Collin Seedling for R'!$A$3:$A$51,'[2]Collin Seedling for R'!$R$3:$R$51)</f>
        <v>Unburned</v>
      </c>
      <c r="L1130" s="2" t="str">
        <f>LOOKUP(A1130,'[2]Collin Seedling for R'!$A$3:$A$51,'[2]Collin Seedling for R'!$T$3:$T$51)</f>
        <v>FS</v>
      </c>
      <c r="M1130" s="2" t="str">
        <f>LOOKUP(A1130,'[2]Collin Seedling for R'!$A$3:$A$51,'[2]Collin Seedling for R'!$P$3:$P$51)</f>
        <v>Unseeded</v>
      </c>
      <c r="N1130" s="8">
        <f t="shared" si="17"/>
        <v>0.26</v>
      </c>
      <c r="O1130" s="2" t="str">
        <f>LOOKUP(H1130,[2]plantlist!$A$2:$A$943,[2]plantlist!$B$2:$B$943)</f>
        <v>F</v>
      </c>
    </row>
    <row r="1131" spans="1:15" x14ac:dyDescent="0.2">
      <c r="A1131" s="7" t="s">
        <v>267</v>
      </c>
      <c r="B1131" s="2">
        <v>2008</v>
      </c>
      <c r="C1131" s="2" t="s">
        <v>0</v>
      </c>
      <c r="D1131" s="2">
        <v>0</v>
      </c>
      <c r="E1131" s="2">
        <v>23</v>
      </c>
      <c r="F1131" s="2">
        <v>23</v>
      </c>
      <c r="G1131" s="2">
        <v>5000</v>
      </c>
      <c r="H1131" s="2" t="s">
        <v>146</v>
      </c>
      <c r="I1131" s="2" t="s">
        <v>2</v>
      </c>
      <c r="J1131" s="2" t="s">
        <v>147</v>
      </c>
      <c r="K1131" s="2" t="str">
        <f>LOOKUP(A1131,'[2]Collin Seedling for R'!$A$3:$A$51,'[2]Collin Seedling for R'!$R$3:$R$51)</f>
        <v>Unburned</v>
      </c>
      <c r="L1131" s="2" t="str">
        <f>LOOKUP(A1131,'[2]Collin Seedling for R'!$A$3:$A$51,'[2]Collin Seedling for R'!$T$3:$T$51)</f>
        <v>FS</v>
      </c>
      <c r="M1131" s="2" t="str">
        <f>LOOKUP(A1131,'[2]Collin Seedling for R'!$A$3:$A$51,'[2]Collin Seedling for R'!$P$3:$P$51)</f>
        <v>Unseeded</v>
      </c>
      <c r="N1131" s="8">
        <f t="shared" si="17"/>
        <v>0.45999999999999996</v>
      </c>
      <c r="O1131" s="2" t="str">
        <f>LOOKUP(H1131,[2]plantlist!$A$2:$A$943,[2]plantlist!$B$2:$B$943)</f>
        <v>F</v>
      </c>
    </row>
    <row r="1132" spans="1:15" x14ac:dyDescent="0.2">
      <c r="A1132" s="7" t="s">
        <v>267</v>
      </c>
      <c r="B1132" s="2">
        <v>2008</v>
      </c>
      <c r="C1132" s="2" t="s">
        <v>0</v>
      </c>
      <c r="D1132" s="2">
        <v>0</v>
      </c>
      <c r="E1132" s="2">
        <v>34</v>
      </c>
      <c r="F1132" s="2">
        <v>34</v>
      </c>
      <c r="G1132" s="2">
        <v>5000</v>
      </c>
      <c r="H1132" s="2" t="s">
        <v>106</v>
      </c>
      <c r="I1132" s="2" t="s">
        <v>2</v>
      </c>
      <c r="J1132" s="2" t="s">
        <v>107</v>
      </c>
      <c r="K1132" s="2" t="str">
        <f>LOOKUP(A1132,'[2]Collin Seedling for R'!$A$3:$A$51,'[2]Collin Seedling for R'!$R$3:$R$51)</f>
        <v>Unburned</v>
      </c>
      <c r="L1132" s="2" t="str">
        <f>LOOKUP(A1132,'[2]Collin Seedling for R'!$A$3:$A$51,'[2]Collin Seedling for R'!$T$3:$T$51)</f>
        <v>FS</v>
      </c>
      <c r="M1132" s="2" t="str">
        <f>LOOKUP(A1132,'[2]Collin Seedling for R'!$A$3:$A$51,'[2]Collin Seedling for R'!$P$3:$P$51)</f>
        <v>Unseeded</v>
      </c>
      <c r="N1132" s="8">
        <f t="shared" si="17"/>
        <v>0.67999999999999994</v>
      </c>
      <c r="O1132" s="2" t="str">
        <f>LOOKUP(H1132,[2]plantlist!$A$2:$A$943,[2]plantlist!$B$2:$B$943)</f>
        <v>F</v>
      </c>
    </row>
    <row r="1133" spans="1:15" x14ac:dyDescent="0.2">
      <c r="A1133" s="7" t="s">
        <v>267</v>
      </c>
      <c r="B1133" s="2">
        <v>2008</v>
      </c>
      <c r="C1133" s="2" t="s">
        <v>0</v>
      </c>
      <c r="D1133" s="2">
        <v>0</v>
      </c>
      <c r="E1133" s="2">
        <v>1800</v>
      </c>
      <c r="F1133" s="2">
        <v>1800</v>
      </c>
      <c r="G1133" s="2">
        <v>5000</v>
      </c>
      <c r="H1133" s="2" t="s">
        <v>74</v>
      </c>
      <c r="I1133" s="2" t="s">
        <v>2</v>
      </c>
      <c r="J1133" s="2" t="s">
        <v>75</v>
      </c>
      <c r="K1133" s="2" t="str">
        <f>LOOKUP(A1133,'[2]Collin Seedling for R'!$A$3:$A$51,'[2]Collin Seedling for R'!$R$3:$R$51)</f>
        <v>Unburned</v>
      </c>
      <c r="L1133" s="2" t="str">
        <f>LOOKUP(A1133,'[2]Collin Seedling for R'!$A$3:$A$51,'[2]Collin Seedling for R'!$T$3:$T$51)</f>
        <v>FS</v>
      </c>
      <c r="M1133" s="2" t="str">
        <f>LOOKUP(A1133,'[2]Collin Seedling for R'!$A$3:$A$51,'[2]Collin Seedling for R'!$P$3:$P$51)</f>
        <v>Unseeded</v>
      </c>
      <c r="N1133" s="8">
        <f t="shared" si="17"/>
        <v>36</v>
      </c>
      <c r="O1133" s="2" t="str">
        <f>LOOKUP(H1133,[2]plantlist!$A$2:$A$943,[2]plantlist!$B$2:$B$943)</f>
        <v>T</v>
      </c>
    </row>
    <row r="1134" spans="1:15" x14ac:dyDescent="0.2">
      <c r="A1134" s="2" t="s">
        <v>267</v>
      </c>
      <c r="B1134" s="2">
        <v>2013</v>
      </c>
      <c r="C1134" s="2" t="s">
        <v>0</v>
      </c>
      <c r="D1134" s="2">
        <v>2364</v>
      </c>
      <c r="E1134" s="2">
        <v>40</v>
      </c>
      <c r="F1134" s="2">
        <v>2404</v>
      </c>
      <c r="G1134" s="2">
        <v>5010</v>
      </c>
      <c r="H1134" s="2" t="s">
        <v>6</v>
      </c>
      <c r="I1134" s="2" t="s">
        <v>2</v>
      </c>
      <c r="J1134" s="2" t="s">
        <v>7</v>
      </c>
      <c r="K1134" s="2" t="str">
        <f>LOOKUP(A1134,'[2]Collin Seedling for R'!$A$3:$A$51,'[2]Collin Seedling for R'!$R$3:$R$51)</f>
        <v>Unburned</v>
      </c>
      <c r="L1134" s="2" t="str">
        <f>LOOKUP(A1134,'[2]Collin Seedling for R'!$A$3:$A$51,'[2]Collin Seedling for R'!$T$3:$T$51)</f>
        <v>FS</v>
      </c>
      <c r="M1134" s="2" t="str">
        <f>LOOKUP(A1134,'[2]Collin Seedling for R'!$A$3:$A$51,'[2]Collin Seedling for R'!$P$3:$P$51)</f>
        <v>Unseeded</v>
      </c>
      <c r="N1134" s="8">
        <f t="shared" si="17"/>
        <v>0.79840319361277434</v>
      </c>
      <c r="O1134" s="2" t="str">
        <f>LOOKUP(H1134,[2]plantlist!$A$2:$A$943,[2]plantlist!$B$2:$B$943)</f>
        <v>L</v>
      </c>
    </row>
    <row r="1135" spans="1:15" x14ac:dyDescent="0.2">
      <c r="A1135" s="2" t="s">
        <v>267</v>
      </c>
      <c r="B1135" s="2">
        <v>2013</v>
      </c>
      <c r="C1135" s="2" t="s">
        <v>0</v>
      </c>
      <c r="D1135" s="2">
        <v>1314</v>
      </c>
      <c r="E1135" s="2">
        <v>0</v>
      </c>
      <c r="F1135" s="2">
        <v>1314</v>
      </c>
      <c r="G1135" s="2">
        <v>5010</v>
      </c>
      <c r="H1135" s="2" t="s">
        <v>41</v>
      </c>
      <c r="I1135" s="2" t="s">
        <v>2</v>
      </c>
      <c r="J1135" s="2" t="s">
        <v>42</v>
      </c>
      <c r="K1135" s="2" t="str">
        <f>LOOKUP(A1135,'[2]Collin Seedling for R'!$A$3:$A$51,'[2]Collin Seedling for R'!$R$3:$R$51)</f>
        <v>Unburned</v>
      </c>
      <c r="L1135" s="2" t="str">
        <f>LOOKUP(A1135,'[2]Collin Seedling for R'!$A$3:$A$51,'[2]Collin Seedling for R'!$T$3:$T$51)</f>
        <v>FS</v>
      </c>
      <c r="M1135" s="2" t="str">
        <f>LOOKUP(A1135,'[2]Collin Seedling for R'!$A$3:$A$51,'[2]Collin Seedling for R'!$P$3:$P$51)</f>
        <v>Unseeded</v>
      </c>
      <c r="N1135" s="8">
        <f t="shared" si="17"/>
        <v>0</v>
      </c>
      <c r="O1135" s="2" t="str">
        <f>LOOKUP(H1135,[2]plantlist!$A$2:$A$943,[2]plantlist!$B$2:$B$943)</f>
        <v>B</v>
      </c>
    </row>
    <row r="1136" spans="1:15" x14ac:dyDescent="0.2">
      <c r="A1136" s="2" t="s">
        <v>267</v>
      </c>
      <c r="B1136" s="2">
        <v>2013</v>
      </c>
      <c r="C1136" s="2" t="s">
        <v>0</v>
      </c>
      <c r="D1136" s="2">
        <v>875</v>
      </c>
      <c r="E1136" s="2">
        <v>0</v>
      </c>
      <c r="F1136" s="2">
        <v>875</v>
      </c>
      <c r="G1136" s="2">
        <v>5010</v>
      </c>
      <c r="H1136" s="2" t="s">
        <v>1</v>
      </c>
      <c r="I1136" s="2" t="s">
        <v>2</v>
      </c>
      <c r="J1136" s="2" t="s">
        <v>3</v>
      </c>
      <c r="K1136" s="2" t="str">
        <f>LOOKUP(A1136,'[2]Collin Seedling for R'!$A$3:$A$51,'[2]Collin Seedling for R'!$R$3:$R$51)</f>
        <v>Unburned</v>
      </c>
      <c r="L1136" s="2" t="str">
        <f>LOOKUP(A1136,'[2]Collin Seedling for R'!$A$3:$A$51,'[2]Collin Seedling for R'!$T$3:$T$51)</f>
        <v>FS</v>
      </c>
      <c r="M1136" s="2" t="str">
        <f>LOOKUP(A1136,'[2]Collin Seedling for R'!$A$3:$A$51,'[2]Collin Seedling for R'!$P$3:$P$51)</f>
        <v>Unseeded</v>
      </c>
      <c r="N1136" s="8">
        <f t="shared" si="17"/>
        <v>0</v>
      </c>
      <c r="O1136" s="2" t="str">
        <f>LOOKUP(H1136,[2]plantlist!$A$2:$A$943,[2]plantlist!$B$2:$B$943)</f>
        <v>F</v>
      </c>
    </row>
    <row r="1137" spans="1:15" x14ac:dyDescent="0.2">
      <c r="A1137" s="2" t="s">
        <v>267</v>
      </c>
      <c r="B1137" s="2">
        <v>2013</v>
      </c>
      <c r="C1137" s="2" t="s">
        <v>0</v>
      </c>
      <c r="D1137" s="2">
        <v>288</v>
      </c>
      <c r="E1137" s="2">
        <v>0</v>
      </c>
      <c r="F1137" s="2">
        <v>288</v>
      </c>
      <c r="G1137" s="2">
        <v>5010</v>
      </c>
      <c r="H1137" s="2" t="s">
        <v>4</v>
      </c>
      <c r="I1137" s="2" t="s">
        <v>2</v>
      </c>
      <c r="J1137" s="2" t="s">
        <v>5</v>
      </c>
      <c r="K1137" s="2" t="str">
        <f>LOOKUP(A1137,'[2]Collin Seedling for R'!$A$3:$A$51,'[2]Collin Seedling for R'!$R$3:$R$51)</f>
        <v>Unburned</v>
      </c>
      <c r="L1137" s="2" t="str">
        <f>LOOKUP(A1137,'[2]Collin Seedling for R'!$A$3:$A$51,'[2]Collin Seedling for R'!$T$3:$T$51)</f>
        <v>FS</v>
      </c>
      <c r="M1137" s="2" t="str">
        <f>LOOKUP(A1137,'[2]Collin Seedling for R'!$A$3:$A$51,'[2]Collin Seedling for R'!$P$3:$P$51)</f>
        <v>Unseeded</v>
      </c>
      <c r="N1137" s="8">
        <f t="shared" si="17"/>
        <v>0</v>
      </c>
      <c r="O1137" s="2" t="str">
        <f>LOOKUP(H1137,[2]plantlist!$A$2:$A$943,[2]plantlist!$B$2:$B$943)</f>
        <v>B</v>
      </c>
    </row>
    <row r="1138" spans="1:15" x14ac:dyDescent="0.2">
      <c r="A1138" s="2" t="s">
        <v>267</v>
      </c>
      <c r="B1138" s="2">
        <v>2013</v>
      </c>
      <c r="C1138" s="2" t="s">
        <v>0</v>
      </c>
      <c r="D1138" s="2">
        <v>106</v>
      </c>
      <c r="E1138" s="2">
        <v>375</v>
      </c>
      <c r="F1138" s="2">
        <v>481</v>
      </c>
      <c r="G1138" s="2">
        <v>5010</v>
      </c>
      <c r="H1138" s="2" t="s">
        <v>51</v>
      </c>
      <c r="I1138" s="2" t="s">
        <v>2</v>
      </c>
      <c r="J1138" s="2" t="s">
        <v>52</v>
      </c>
      <c r="K1138" s="2" t="str">
        <f>LOOKUP(A1138,'[2]Collin Seedling for R'!$A$3:$A$51,'[2]Collin Seedling for R'!$R$3:$R$51)</f>
        <v>Unburned</v>
      </c>
      <c r="L1138" s="2" t="str">
        <f>LOOKUP(A1138,'[2]Collin Seedling for R'!$A$3:$A$51,'[2]Collin Seedling for R'!$T$3:$T$51)</f>
        <v>FS</v>
      </c>
      <c r="M1138" s="2" t="str">
        <f>LOOKUP(A1138,'[2]Collin Seedling for R'!$A$3:$A$51,'[2]Collin Seedling for R'!$P$3:$P$51)</f>
        <v>Unseeded</v>
      </c>
      <c r="N1138" s="8">
        <f t="shared" si="17"/>
        <v>7.4850299401197598</v>
      </c>
      <c r="O1138" s="2" t="str">
        <f>LOOKUP(H1138,[2]plantlist!$A$2:$A$943,[2]plantlist!$B$2:$B$943)</f>
        <v>F</v>
      </c>
    </row>
    <row r="1139" spans="1:15" x14ac:dyDescent="0.2">
      <c r="A1139" s="2" t="s">
        <v>267</v>
      </c>
      <c r="B1139" s="2">
        <v>2013</v>
      </c>
      <c r="C1139" s="2" t="s">
        <v>0</v>
      </c>
      <c r="D1139" s="2">
        <v>18</v>
      </c>
      <c r="E1139" s="2">
        <v>47</v>
      </c>
      <c r="F1139" s="2">
        <v>65</v>
      </c>
      <c r="G1139" s="2">
        <v>5010</v>
      </c>
      <c r="H1139" s="2" t="s">
        <v>10</v>
      </c>
      <c r="I1139" s="2" t="s">
        <v>2</v>
      </c>
      <c r="J1139" s="2" t="s">
        <v>11</v>
      </c>
      <c r="K1139" s="2" t="str">
        <f>LOOKUP(A1139,'[2]Collin Seedling for R'!$A$3:$A$51,'[2]Collin Seedling for R'!$R$3:$R$51)</f>
        <v>Unburned</v>
      </c>
      <c r="L1139" s="2" t="str">
        <f>LOOKUP(A1139,'[2]Collin Seedling for R'!$A$3:$A$51,'[2]Collin Seedling for R'!$T$3:$T$51)</f>
        <v>FS</v>
      </c>
      <c r="M1139" s="2" t="str">
        <f>LOOKUP(A1139,'[2]Collin Seedling for R'!$A$3:$A$51,'[2]Collin Seedling for R'!$P$3:$P$51)</f>
        <v>Unseeded</v>
      </c>
      <c r="N1139" s="8">
        <f t="shared" si="17"/>
        <v>0.93812375249501001</v>
      </c>
      <c r="O1139" s="2" t="str">
        <f>LOOKUP(H1139,[2]plantlist!$A$2:$A$943,[2]plantlist!$B$2:$B$943)</f>
        <v>L</v>
      </c>
    </row>
    <row r="1140" spans="1:15" x14ac:dyDescent="0.2">
      <c r="A1140" s="2" t="s">
        <v>267</v>
      </c>
      <c r="B1140" s="2">
        <v>2013</v>
      </c>
      <c r="C1140" s="2" t="s">
        <v>0</v>
      </c>
      <c r="D1140" s="2">
        <v>17</v>
      </c>
      <c r="E1140" s="2">
        <v>156</v>
      </c>
      <c r="F1140" s="2">
        <v>173</v>
      </c>
      <c r="G1140" s="2">
        <v>5010</v>
      </c>
      <c r="H1140" s="2" t="s">
        <v>100</v>
      </c>
      <c r="I1140" s="2" t="s">
        <v>2</v>
      </c>
      <c r="J1140" s="2" t="s">
        <v>101</v>
      </c>
      <c r="K1140" s="2" t="str">
        <f>LOOKUP(A1140,'[2]Collin Seedling for R'!$A$3:$A$51,'[2]Collin Seedling for R'!$R$3:$R$51)</f>
        <v>Unburned</v>
      </c>
      <c r="L1140" s="2" t="str">
        <f>LOOKUP(A1140,'[2]Collin Seedling for R'!$A$3:$A$51,'[2]Collin Seedling for R'!$T$3:$T$51)</f>
        <v>FS</v>
      </c>
      <c r="M1140" s="2" t="str">
        <f>LOOKUP(A1140,'[2]Collin Seedling for R'!$A$3:$A$51,'[2]Collin Seedling for R'!$P$3:$P$51)</f>
        <v>Unseeded</v>
      </c>
      <c r="N1140" s="8">
        <f t="shared" si="17"/>
        <v>3.1137724550898205</v>
      </c>
      <c r="O1140" s="2" t="str">
        <f>LOOKUP(H1140,[2]plantlist!$A$2:$A$943,[2]plantlist!$B$2:$B$943)</f>
        <v>S</v>
      </c>
    </row>
    <row r="1141" spans="1:15" x14ac:dyDescent="0.2">
      <c r="A1141" s="2" t="s">
        <v>267</v>
      </c>
      <c r="B1141" s="2">
        <v>2013</v>
      </c>
      <c r="C1141" s="2" t="s">
        <v>0</v>
      </c>
      <c r="D1141" s="2">
        <v>16</v>
      </c>
      <c r="E1141" s="2">
        <v>121</v>
      </c>
      <c r="F1141" s="2">
        <v>137</v>
      </c>
      <c r="G1141" s="2">
        <v>5010</v>
      </c>
      <c r="H1141" s="2" t="s">
        <v>14</v>
      </c>
      <c r="I1141" s="2" t="s">
        <v>2</v>
      </c>
      <c r="J1141" s="2" t="s">
        <v>15</v>
      </c>
      <c r="K1141" s="2" t="str">
        <f>LOOKUP(A1141,'[2]Collin Seedling for R'!$A$3:$A$51,'[2]Collin Seedling for R'!$R$3:$R$51)</f>
        <v>Unburned</v>
      </c>
      <c r="L1141" s="2" t="str">
        <f>LOOKUP(A1141,'[2]Collin Seedling for R'!$A$3:$A$51,'[2]Collin Seedling for R'!$T$3:$T$51)</f>
        <v>FS</v>
      </c>
      <c r="M1141" s="2" t="str">
        <f>LOOKUP(A1141,'[2]Collin Seedling for R'!$A$3:$A$51,'[2]Collin Seedling for R'!$P$3:$P$51)</f>
        <v>Unseeded</v>
      </c>
      <c r="N1141" s="8">
        <f t="shared" si="17"/>
        <v>2.4151696606786426</v>
      </c>
      <c r="O1141" s="2" t="str">
        <f>LOOKUP(H1141,[2]plantlist!$A$2:$A$943,[2]plantlist!$B$2:$B$943)</f>
        <v>F</v>
      </c>
    </row>
    <row r="1142" spans="1:15" x14ac:dyDescent="0.2">
      <c r="A1142" s="2" t="s">
        <v>267</v>
      </c>
      <c r="B1142" s="2">
        <v>2013</v>
      </c>
      <c r="C1142" s="2" t="s">
        <v>0</v>
      </c>
      <c r="D1142" s="2">
        <v>7</v>
      </c>
      <c r="E1142" s="2">
        <v>99</v>
      </c>
      <c r="F1142" s="2">
        <v>106</v>
      </c>
      <c r="G1142" s="2">
        <v>5010</v>
      </c>
      <c r="H1142" s="2" t="s">
        <v>33</v>
      </c>
      <c r="I1142" s="2" t="s">
        <v>2</v>
      </c>
      <c r="J1142" s="2" t="s">
        <v>34</v>
      </c>
      <c r="K1142" s="2" t="str">
        <f>LOOKUP(A1142,'[2]Collin Seedling for R'!$A$3:$A$51,'[2]Collin Seedling for R'!$R$3:$R$51)</f>
        <v>Unburned</v>
      </c>
      <c r="L1142" s="2" t="str">
        <f>LOOKUP(A1142,'[2]Collin Seedling for R'!$A$3:$A$51,'[2]Collin Seedling for R'!$T$3:$T$51)</f>
        <v>FS</v>
      </c>
      <c r="M1142" s="2" t="str">
        <f>LOOKUP(A1142,'[2]Collin Seedling for R'!$A$3:$A$51,'[2]Collin Seedling for R'!$P$3:$P$51)</f>
        <v>Unseeded</v>
      </c>
      <c r="N1142" s="8">
        <f t="shared" si="17"/>
        <v>1.976047904191617</v>
      </c>
      <c r="O1142" s="2" t="str">
        <f>LOOKUP(H1142,[2]plantlist!$A$2:$A$943,[2]plantlist!$B$2:$B$943)</f>
        <v>F</v>
      </c>
    </row>
    <row r="1143" spans="1:15" x14ac:dyDescent="0.2">
      <c r="A1143" s="2" t="s">
        <v>267</v>
      </c>
      <c r="B1143" s="2">
        <v>2013</v>
      </c>
      <c r="C1143" s="2" t="s">
        <v>0</v>
      </c>
      <c r="D1143" s="2">
        <v>3</v>
      </c>
      <c r="E1143" s="2">
        <v>96</v>
      </c>
      <c r="F1143" s="2">
        <v>99</v>
      </c>
      <c r="G1143" s="2">
        <v>5010</v>
      </c>
      <c r="H1143" s="2" t="s">
        <v>102</v>
      </c>
      <c r="I1143" s="2" t="s">
        <v>2</v>
      </c>
      <c r="J1143" s="2" t="s">
        <v>103</v>
      </c>
      <c r="K1143" s="2" t="str">
        <f>LOOKUP(A1143,'[2]Collin Seedling for R'!$A$3:$A$51,'[2]Collin Seedling for R'!$R$3:$R$51)</f>
        <v>Unburned</v>
      </c>
      <c r="L1143" s="2" t="str">
        <f>LOOKUP(A1143,'[2]Collin Seedling for R'!$A$3:$A$51,'[2]Collin Seedling for R'!$T$3:$T$51)</f>
        <v>FS</v>
      </c>
      <c r="M1143" s="2" t="str">
        <f>LOOKUP(A1143,'[2]Collin Seedling for R'!$A$3:$A$51,'[2]Collin Seedling for R'!$P$3:$P$51)</f>
        <v>Unseeded</v>
      </c>
      <c r="N1143" s="8">
        <f t="shared" si="17"/>
        <v>1.9161676646706587</v>
      </c>
      <c r="O1143" s="2" t="str">
        <f>LOOKUP(H1143,[2]plantlist!$A$2:$A$943,[2]plantlist!$B$2:$B$943)</f>
        <v>F</v>
      </c>
    </row>
    <row r="1144" spans="1:15" x14ac:dyDescent="0.2">
      <c r="A1144" s="2" t="s">
        <v>267</v>
      </c>
      <c r="B1144" s="2">
        <v>2013</v>
      </c>
      <c r="C1144" s="2" t="s">
        <v>0</v>
      </c>
      <c r="D1144" s="2">
        <v>2</v>
      </c>
      <c r="E1144" s="2">
        <v>700</v>
      </c>
      <c r="F1144" s="2">
        <v>702</v>
      </c>
      <c r="G1144" s="2">
        <v>5010</v>
      </c>
      <c r="H1144" s="2" t="s">
        <v>45</v>
      </c>
      <c r="I1144" s="2" t="s">
        <v>2</v>
      </c>
      <c r="J1144" s="2" t="s">
        <v>46</v>
      </c>
      <c r="K1144" s="2" t="str">
        <f>LOOKUP(A1144,'[2]Collin Seedling for R'!$A$3:$A$51,'[2]Collin Seedling for R'!$R$3:$R$51)</f>
        <v>Unburned</v>
      </c>
      <c r="L1144" s="2" t="str">
        <f>LOOKUP(A1144,'[2]Collin Seedling for R'!$A$3:$A$51,'[2]Collin Seedling for R'!$T$3:$T$51)</f>
        <v>FS</v>
      </c>
      <c r="M1144" s="2" t="str">
        <f>LOOKUP(A1144,'[2]Collin Seedling for R'!$A$3:$A$51,'[2]Collin Seedling for R'!$P$3:$P$51)</f>
        <v>Unseeded</v>
      </c>
      <c r="N1144" s="8">
        <f t="shared" si="17"/>
        <v>13.972055888223553</v>
      </c>
      <c r="O1144" s="2" t="str">
        <f>LOOKUP(H1144,[2]plantlist!$A$2:$A$943,[2]plantlist!$B$2:$B$943)</f>
        <v>F</v>
      </c>
    </row>
    <row r="1145" spans="1:15" x14ac:dyDescent="0.2">
      <c r="A1145" s="2" t="s">
        <v>267</v>
      </c>
      <c r="B1145" s="2">
        <v>2013</v>
      </c>
      <c r="C1145" s="2" t="s">
        <v>0</v>
      </c>
      <c r="D1145" s="2">
        <v>0</v>
      </c>
      <c r="E1145" s="2">
        <v>33</v>
      </c>
      <c r="F1145" s="2">
        <v>33</v>
      </c>
      <c r="G1145" s="2">
        <v>5010</v>
      </c>
      <c r="H1145" s="2" t="s">
        <v>104</v>
      </c>
      <c r="I1145" s="2" t="s">
        <v>2</v>
      </c>
      <c r="J1145" s="2" t="s">
        <v>105</v>
      </c>
      <c r="K1145" s="2" t="str">
        <f>LOOKUP(A1145,'[2]Collin Seedling for R'!$A$3:$A$51,'[2]Collin Seedling for R'!$R$3:$R$51)</f>
        <v>Unburned</v>
      </c>
      <c r="L1145" s="2" t="str">
        <f>LOOKUP(A1145,'[2]Collin Seedling for R'!$A$3:$A$51,'[2]Collin Seedling for R'!$T$3:$T$51)</f>
        <v>FS</v>
      </c>
      <c r="M1145" s="2" t="str">
        <f>LOOKUP(A1145,'[2]Collin Seedling for R'!$A$3:$A$51,'[2]Collin Seedling for R'!$P$3:$P$51)</f>
        <v>Unseeded</v>
      </c>
      <c r="N1145" s="8">
        <f t="shared" si="17"/>
        <v>0.6586826347305389</v>
      </c>
      <c r="O1145" s="2" t="str">
        <f>LOOKUP(H1145,[2]plantlist!$A$2:$A$943,[2]plantlist!$B$2:$B$943)</f>
        <v>G</v>
      </c>
    </row>
    <row r="1146" spans="1:15" x14ac:dyDescent="0.2">
      <c r="A1146" s="2" t="s">
        <v>267</v>
      </c>
      <c r="B1146" s="2">
        <v>2013</v>
      </c>
      <c r="C1146" s="2" t="s">
        <v>0</v>
      </c>
      <c r="D1146" s="2">
        <v>0</v>
      </c>
      <c r="E1146" s="2">
        <v>49</v>
      </c>
      <c r="F1146" s="2">
        <v>49</v>
      </c>
      <c r="G1146" s="2">
        <v>5010</v>
      </c>
      <c r="H1146" s="2" t="s">
        <v>60</v>
      </c>
      <c r="I1146" s="2" t="s">
        <v>2</v>
      </c>
      <c r="J1146" s="2" t="s">
        <v>61</v>
      </c>
      <c r="K1146" s="2" t="str">
        <f>LOOKUP(A1146,'[2]Collin Seedling for R'!$A$3:$A$51,'[2]Collin Seedling for R'!$R$3:$R$51)</f>
        <v>Unburned</v>
      </c>
      <c r="L1146" s="2" t="str">
        <f>LOOKUP(A1146,'[2]Collin Seedling for R'!$A$3:$A$51,'[2]Collin Seedling for R'!$T$3:$T$51)</f>
        <v>FS</v>
      </c>
      <c r="M1146" s="2" t="str">
        <f>LOOKUP(A1146,'[2]Collin Seedling for R'!$A$3:$A$51,'[2]Collin Seedling for R'!$P$3:$P$51)</f>
        <v>Unseeded</v>
      </c>
      <c r="N1146" s="8">
        <f t="shared" si="17"/>
        <v>0.97804391217564868</v>
      </c>
      <c r="O1146" s="2" t="str">
        <f>LOOKUP(H1146,[2]plantlist!$A$2:$A$943,[2]plantlist!$B$2:$B$943)</f>
        <v>F</v>
      </c>
    </row>
    <row r="1147" spans="1:15" x14ac:dyDescent="0.2">
      <c r="A1147" s="2" t="s">
        <v>267</v>
      </c>
      <c r="B1147" s="2">
        <v>2013</v>
      </c>
      <c r="C1147" s="2" t="s">
        <v>0</v>
      </c>
      <c r="D1147" s="2">
        <v>0</v>
      </c>
      <c r="E1147" s="2">
        <v>12</v>
      </c>
      <c r="F1147" s="2">
        <v>12</v>
      </c>
      <c r="G1147" s="2">
        <v>5010</v>
      </c>
      <c r="H1147" s="2" t="s">
        <v>68</v>
      </c>
      <c r="I1147" s="2" t="s">
        <v>2</v>
      </c>
      <c r="J1147" s="2" t="s">
        <v>69</v>
      </c>
      <c r="K1147" s="2" t="str">
        <f>LOOKUP(A1147,'[2]Collin Seedling for R'!$A$3:$A$51,'[2]Collin Seedling for R'!$R$3:$R$51)</f>
        <v>Unburned</v>
      </c>
      <c r="L1147" s="2" t="str">
        <f>LOOKUP(A1147,'[2]Collin Seedling for R'!$A$3:$A$51,'[2]Collin Seedling for R'!$T$3:$T$51)</f>
        <v>FS</v>
      </c>
      <c r="M1147" s="2" t="str">
        <f>LOOKUP(A1147,'[2]Collin Seedling for R'!$A$3:$A$51,'[2]Collin Seedling for R'!$P$3:$P$51)</f>
        <v>Unseeded</v>
      </c>
      <c r="N1147" s="8">
        <f t="shared" si="17"/>
        <v>0.23952095808383234</v>
      </c>
      <c r="O1147" s="2" t="str">
        <f>LOOKUP(H1147,[2]plantlist!$A$2:$A$943,[2]plantlist!$B$2:$B$943)</f>
        <v>G</v>
      </c>
    </row>
    <row r="1148" spans="1:15" x14ac:dyDescent="0.2">
      <c r="A1148" s="2" t="s">
        <v>267</v>
      </c>
      <c r="B1148" s="2">
        <v>2013</v>
      </c>
      <c r="C1148" s="2" t="s">
        <v>0</v>
      </c>
      <c r="D1148" s="2">
        <v>0</v>
      </c>
      <c r="E1148" s="2">
        <v>28</v>
      </c>
      <c r="F1148" s="2">
        <v>28</v>
      </c>
      <c r="G1148" s="2">
        <v>5010</v>
      </c>
      <c r="H1148" s="2" t="s">
        <v>70</v>
      </c>
      <c r="I1148" s="2" t="s">
        <v>2</v>
      </c>
      <c r="J1148" s="2" t="s">
        <v>71</v>
      </c>
      <c r="K1148" s="2" t="str">
        <f>LOOKUP(A1148,'[2]Collin Seedling for R'!$A$3:$A$51,'[2]Collin Seedling for R'!$R$3:$R$51)</f>
        <v>Unburned</v>
      </c>
      <c r="L1148" s="2" t="str">
        <f>LOOKUP(A1148,'[2]Collin Seedling for R'!$A$3:$A$51,'[2]Collin Seedling for R'!$T$3:$T$51)</f>
        <v>FS</v>
      </c>
      <c r="M1148" s="2" t="str">
        <f>LOOKUP(A1148,'[2]Collin Seedling for R'!$A$3:$A$51,'[2]Collin Seedling for R'!$P$3:$P$51)</f>
        <v>Unseeded</v>
      </c>
      <c r="N1148" s="8">
        <f t="shared" si="17"/>
        <v>0.55888223552894212</v>
      </c>
      <c r="O1148" s="2" t="str">
        <f>LOOKUP(H1148,[2]plantlist!$A$2:$A$943,[2]plantlist!$B$2:$B$943)</f>
        <v>F</v>
      </c>
    </row>
    <row r="1149" spans="1:15" x14ac:dyDescent="0.2">
      <c r="A1149" s="2" t="s">
        <v>267</v>
      </c>
      <c r="B1149" s="2">
        <v>2013</v>
      </c>
      <c r="C1149" s="2" t="s">
        <v>0</v>
      </c>
      <c r="D1149" s="2">
        <v>0</v>
      </c>
      <c r="E1149" s="2">
        <v>1590</v>
      </c>
      <c r="F1149" s="2">
        <v>1590</v>
      </c>
      <c r="G1149" s="2">
        <v>5010</v>
      </c>
      <c r="H1149" s="2" t="s">
        <v>74</v>
      </c>
      <c r="I1149" s="2" t="s">
        <v>19</v>
      </c>
      <c r="J1149" s="2" t="s">
        <v>75</v>
      </c>
      <c r="K1149" s="2" t="str">
        <f>LOOKUP(A1149,'[2]Collin Seedling for R'!$A$3:$A$51,'[2]Collin Seedling for R'!$R$3:$R$51)</f>
        <v>Unburned</v>
      </c>
      <c r="L1149" s="2" t="str">
        <f>LOOKUP(A1149,'[2]Collin Seedling for R'!$A$3:$A$51,'[2]Collin Seedling for R'!$T$3:$T$51)</f>
        <v>FS</v>
      </c>
      <c r="M1149" s="2" t="str">
        <f>LOOKUP(A1149,'[2]Collin Seedling for R'!$A$3:$A$51,'[2]Collin Seedling for R'!$P$3:$P$51)</f>
        <v>Unseeded</v>
      </c>
      <c r="N1149" s="8">
        <f t="shared" si="17"/>
        <v>31.736526946107784</v>
      </c>
      <c r="O1149" s="2" t="str">
        <f>LOOKUP(H1149,[2]plantlist!$A$2:$A$943,[2]plantlist!$B$2:$B$943)</f>
        <v>T</v>
      </c>
    </row>
    <row r="1150" spans="1:15" x14ac:dyDescent="0.2">
      <c r="A1150" s="2" t="s">
        <v>267</v>
      </c>
      <c r="B1150" s="2">
        <v>2013</v>
      </c>
      <c r="C1150" s="2" t="s">
        <v>0</v>
      </c>
      <c r="D1150" s="2">
        <v>0</v>
      </c>
      <c r="E1150" s="2">
        <v>65</v>
      </c>
      <c r="F1150" s="2">
        <v>65</v>
      </c>
      <c r="G1150" s="2">
        <v>5010</v>
      </c>
      <c r="H1150" s="2" t="s">
        <v>37</v>
      </c>
      <c r="I1150" s="2" t="s">
        <v>2</v>
      </c>
      <c r="J1150" s="2" t="s">
        <v>38</v>
      </c>
      <c r="K1150" s="2" t="str">
        <f>LOOKUP(A1150,'[2]Collin Seedling for R'!$A$3:$A$51,'[2]Collin Seedling for R'!$R$3:$R$51)</f>
        <v>Unburned</v>
      </c>
      <c r="L1150" s="2" t="str">
        <f>LOOKUP(A1150,'[2]Collin Seedling for R'!$A$3:$A$51,'[2]Collin Seedling for R'!$T$3:$T$51)</f>
        <v>FS</v>
      </c>
      <c r="M1150" s="2" t="str">
        <f>LOOKUP(A1150,'[2]Collin Seedling for R'!$A$3:$A$51,'[2]Collin Seedling for R'!$P$3:$P$51)</f>
        <v>Unseeded</v>
      </c>
      <c r="N1150" s="8">
        <f t="shared" si="17"/>
        <v>1.2974051896207583</v>
      </c>
      <c r="O1150" s="2" t="str">
        <f>LOOKUP(H1150,[2]plantlist!$A$2:$A$943,[2]plantlist!$B$2:$B$943)</f>
        <v>F</v>
      </c>
    </row>
    <row r="1151" spans="1:15" x14ac:dyDescent="0.2">
      <c r="A1151" s="2" t="s">
        <v>267</v>
      </c>
      <c r="B1151" s="2">
        <v>2013</v>
      </c>
      <c r="C1151" s="2" t="s">
        <v>0</v>
      </c>
      <c r="D1151" s="2">
        <v>0</v>
      </c>
      <c r="E1151" s="2">
        <v>262</v>
      </c>
      <c r="F1151" s="2">
        <v>262</v>
      </c>
      <c r="G1151" s="2">
        <v>5010</v>
      </c>
      <c r="H1151" s="2" t="s">
        <v>45</v>
      </c>
      <c r="I1151" s="2" t="s">
        <v>19</v>
      </c>
      <c r="J1151" s="2" t="s">
        <v>46</v>
      </c>
      <c r="K1151" s="2" t="str">
        <f>LOOKUP(A1151,'[2]Collin Seedling for R'!$A$3:$A$51,'[2]Collin Seedling for R'!$R$3:$R$51)</f>
        <v>Unburned</v>
      </c>
      <c r="L1151" s="2" t="str">
        <f>LOOKUP(A1151,'[2]Collin Seedling for R'!$A$3:$A$51,'[2]Collin Seedling for R'!$T$3:$T$51)</f>
        <v>FS</v>
      </c>
      <c r="M1151" s="2" t="str">
        <f>LOOKUP(A1151,'[2]Collin Seedling for R'!$A$3:$A$51,'[2]Collin Seedling for R'!$P$3:$P$51)</f>
        <v>Unseeded</v>
      </c>
      <c r="N1151" s="8">
        <f t="shared" si="17"/>
        <v>5.2295409181636732</v>
      </c>
      <c r="O1151" s="2" t="str">
        <f>LOOKUP(H1151,[2]plantlist!$A$2:$A$943,[2]plantlist!$B$2:$B$943)</f>
        <v>F</v>
      </c>
    </row>
    <row r="1152" spans="1:15" x14ac:dyDescent="0.2">
      <c r="A1152" s="2" t="s">
        <v>267</v>
      </c>
      <c r="B1152" s="2">
        <v>2013</v>
      </c>
      <c r="C1152" s="2" t="s">
        <v>0</v>
      </c>
      <c r="D1152" s="2">
        <v>0</v>
      </c>
      <c r="E1152" s="2">
        <v>26</v>
      </c>
      <c r="F1152" s="2">
        <v>26</v>
      </c>
      <c r="G1152" s="2">
        <v>5010</v>
      </c>
      <c r="H1152" s="2" t="s">
        <v>33</v>
      </c>
      <c r="I1152" s="2" t="s">
        <v>19</v>
      </c>
      <c r="J1152" s="2" t="s">
        <v>34</v>
      </c>
      <c r="K1152" s="2" t="str">
        <f>LOOKUP(A1152,'[2]Collin Seedling for R'!$A$3:$A$51,'[2]Collin Seedling for R'!$R$3:$R$51)</f>
        <v>Unburned</v>
      </c>
      <c r="L1152" s="2" t="str">
        <f>LOOKUP(A1152,'[2]Collin Seedling for R'!$A$3:$A$51,'[2]Collin Seedling for R'!$T$3:$T$51)</f>
        <v>FS</v>
      </c>
      <c r="M1152" s="2" t="str">
        <f>LOOKUP(A1152,'[2]Collin Seedling for R'!$A$3:$A$51,'[2]Collin Seedling for R'!$P$3:$P$51)</f>
        <v>Unseeded</v>
      </c>
      <c r="N1152" s="8">
        <f t="shared" si="17"/>
        <v>0.51896207584830345</v>
      </c>
      <c r="O1152" s="2" t="str">
        <f>LOOKUP(H1152,[2]plantlist!$A$2:$A$943,[2]plantlist!$B$2:$B$943)</f>
        <v>F</v>
      </c>
    </row>
    <row r="1153" spans="1:15" x14ac:dyDescent="0.2">
      <c r="A1153" s="2" t="s">
        <v>267</v>
      </c>
      <c r="B1153" s="2">
        <v>2013</v>
      </c>
      <c r="C1153" s="2" t="s">
        <v>0</v>
      </c>
      <c r="D1153" s="2">
        <v>0</v>
      </c>
      <c r="E1153" s="2">
        <v>382</v>
      </c>
      <c r="F1153" s="2">
        <v>382</v>
      </c>
      <c r="G1153" s="2">
        <v>5010</v>
      </c>
      <c r="H1153" s="2" t="s">
        <v>16</v>
      </c>
      <c r="I1153" s="2" t="s">
        <v>2</v>
      </c>
      <c r="J1153" s="2" t="s">
        <v>17</v>
      </c>
      <c r="K1153" s="2" t="str">
        <f>LOOKUP(A1153,'[2]Collin Seedling for R'!$A$3:$A$51,'[2]Collin Seedling for R'!$R$3:$R$51)</f>
        <v>Unburned</v>
      </c>
      <c r="L1153" s="2" t="str">
        <f>LOOKUP(A1153,'[2]Collin Seedling for R'!$A$3:$A$51,'[2]Collin Seedling for R'!$T$3:$T$51)</f>
        <v>FS</v>
      </c>
      <c r="M1153" s="2" t="str">
        <f>LOOKUP(A1153,'[2]Collin Seedling for R'!$A$3:$A$51,'[2]Collin Seedling for R'!$P$3:$P$51)</f>
        <v>Unseeded</v>
      </c>
      <c r="N1153" s="8">
        <f t="shared" si="17"/>
        <v>7.6247504990019959</v>
      </c>
      <c r="O1153" s="2" t="str">
        <f>LOOKUP(H1153,[2]plantlist!$A$2:$A$943,[2]plantlist!$B$2:$B$943)</f>
        <v>S</v>
      </c>
    </row>
    <row r="1154" spans="1:15" x14ac:dyDescent="0.2">
      <c r="A1154" s="2" t="s">
        <v>267</v>
      </c>
      <c r="B1154" s="2">
        <v>2013</v>
      </c>
      <c r="C1154" s="2" t="s">
        <v>0</v>
      </c>
      <c r="D1154" s="2">
        <v>0</v>
      </c>
      <c r="E1154" s="2">
        <v>108</v>
      </c>
      <c r="F1154" s="2">
        <v>108</v>
      </c>
      <c r="G1154" s="2">
        <v>5010</v>
      </c>
      <c r="H1154" s="2" t="s">
        <v>88</v>
      </c>
      <c r="I1154" s="2" t="s">
        <v>2</v>
      </c>
      <c r="J1154" s="2" t="s">
        <v>89</v>
      </c>
      <c r="K1154" s="2" t="str">
        <f>LOOKUP(A1154,'[2]Collin Seedling for R'!$A$3:$A$51,'[2]Collin Seedling for R'!$R$3:$R$51)</f>
        <v>Unburned</v>
      </c>
      <c r="L1154" s="2" t="str">
        <f>LOOKUP(A1154,'[2]Collin Seedling for R'!$A$3:$A$51,'[2]Collin Seedling for R'!$T$3:$T$51)</f>
        <v>FS</v>
      </c>
      <c r="M1154" s="2" t="str">
        <f>LOOKUP(A1154,'[2]Collin Seedling for R'!$A$3:$A$51,'[2]Collin Seedling for R'!$P$3:$P$51)</f>
        <v>Unseeded</v>
      </c>
      <c r="N1154" s="8">
        <f t="shared" ref="N1154:N1217" si="18">E1154/G1154*100</f>
        <v>2.1556886227544911</v>
      </c>
      <c r="O1154" s="2" t="str">
        <f>LOOKUP(H1154,[2]plantlist!$A$2:$A$943,[2]plantlist!$B$2:$B$943)</f>
        <v>F</v>
      </c>
    </row>
    <row r="1155" spans="1:15" x14ac:dyDescent="0.2">
      <c r="A1155" s="2" t="s">
        <v>267</v>
      </c>
      <c r="B1155" s="2">
        <v>2013</v>
      </c>
      <c r="C1155" s="2" t="s">
        <v>0</v>
      </c>
      <c r="D1155" s="2">
        <v>0</v>
      </c>
      <c r="E1155" s="2">
        <v>18</v>
      </c>
      <c r="F1155" s="2">
        <v>18</v>
      </c>
      <c r="G1155" s="2">
        <v>5010</v>
      </c>
      <c r="H1155" s="2" t="s">
        <v>106</v>
      </c>
      <c r="I1155" s="2" t="s">
        <v>2</v>
      </c>
      <c r="J1155" s="2" t="s">
        <v>107</v>
      </c>
      <c r="K1155" s="2" t="str">
        <f>LOOKUP(A1155,'[2]Collin Seedling for R'!$A$3:$A$51,'[2]Collin Seedling for R'!$R$3:$R$51)</f>
        <v>Unburned</v>
      </c>
      <c r="L1155" s="2" t="str">
        <f>LOOKUP(A1155,'[2]Collin Seedling for R'!$A$3:$A$51,'[2]Collin Seedling for R'!$T$3:$T$51)</f>
        <v>FS</v>
      </c>
      <c r="M1155" s="2" t="str">
        <f>LOOKUP(A1155,'[2]Collin Seedling for R'!$A$3:$A$51,'[2]Collin Seedling for R'!$P$3:$P$51)</f>
        <v>Unseeded</v>
      </c>
      <c r="N1155" s="8">
        <f t="shared" si="18"/>
        <v>0.3592814371257485</v>
      </c>
      <c r="O1155" s="2" t="str">
        <f>LOOKUP(H1155,[2]plantlist!$A$2:$A$943,[2]plantlist!$B$2:$B$943)</f>
        <v>F</v>
      </c>
    </row>
    <row r="1156" spans="1:15" x14ac:dyDescent="0.2">
      <c r="A1156" s="2" t="s">
        <v>267</v>
      </c>
      <c r="B1156" s="2">
        <v>2013</v>
      </c>
      <c r="C1156" s="2" t="s">
        <v>0</v>
      </c>
      <c r="D1156" s="2">
        <v>0</v>
      </c>
      <c r="E1156" s="2">
        <v>22</v>
      </c>
      <c r="F1156" s="2">
        <v>22</v>
      </c>
      <c r="G1156" s="2">
        <v>5010</v>
      </c>
      <c r="H1156" s="2" t="s">
        <v>108</v>
      </c>
      <c r="I1156" s="2" t="s">
        <v>2</v>
      </c>
      <c r="J1156" s="2" t="s">
        <v>109</v>
      </c>
      <c r="K1156" s="2" t="str">
        <f>LOOKUP(A1156,'[2]Collin Seedling for R'!$A$3:$A$51,'[2]Collin Seedling for R'!$R$3:$R$51)</f>
        <v>Unburned</v>
      </c>
      <c r="L1156" s="2" t="str">
        <f>LOOKUP(A1156,'[2]Collin Seedling for R'!$A$3:$A$51,'[2]Collin Seedling for R'!$T$3:$T$51)</f>
        <v>FS</v>
      </c>
      <c r="M1156" s="2" t="str">
        <f>LOOKUP(A1156,'[2]Collin Seedling for R'!$A$3:$A$51,'[2]Collin Seedling for R'!$P$3:$P$51)</f>
        <v>Unseeded</v>
      </c>
      <c r="N1156" s="8">
        <f t="shared" si="18"/>
        <v>0.43912175648702595</v>
      </c>
      <c r="O1156" s="2" t="str">
        <f>LOOKUP(H1156,[2]plantlist!$A$2:$A$943,[2]plantlist!$B$2:$B$943)</f>
        <v>F</v>
      </c>
    </row>
    <row r="1157" spans="1:15" x14ac:dyDescent="0.2">
      <c r="A1157" s="2" t="s">
        <v>267</v>
      </c>
      <c r="B1157" s="2">
        <v>2013</v>
      </c>
      <c r="C1157" s="2" t="s">
        <v>0</v>
      </c>
      <c r="D1157" s="2">
        <v>0</v>
      </c>
      <c r="E1157" s="2">
        <v>59</v>
      </c>
      <c r="F1157" s="2">
        <v>59</v>
      </c>
      <c r="G1157" s="2">
        <v>5010</v>
      </c>
      <c r="H1157" s="2" t="s">
        <v>23</v>
      </c>
      <c r="I1157" s="2" t="s">
        <v>2</v>
      </c>
      <c r="J1157" s="2" t="s">
        <v>24</v>
      </c>
      <c r="K1157" s="2" t="str">
        <f>LOOKUP(A1157,'[2]Collin Seedling for R'!$A$3:$A$51,'[2]Collin Seedling for R'!$R$3:$R$51)</f>
        <v>Unburned</v>
      </c>
      <c r="L1157" s="2" t="str">
        <f>LOOKUP(A1157,'[2]Collin Seedling for R'!$A$3:$A$51,'[2]Collin Seedling for R'!$T$3:$T$51)</f>
        <v>FS</v>
      </c>
      <c r="M1157" s="2" t="str">
        <f>LOOKUP(A1157,'[2]Collin Seedling for R'!$A$3:$A$51,'[2]Collin Seedling for R'!$P$3:$P$51)</f>
        <v>Unseeded</v>
      </c>
      <c r="N1157" s="8">
        <f t="shared" si="18"/>
        <v>1.1776447105788423</v>
      </c>
      <c r="O1157" s="2" t="str">
        <f>LOOKUP(H1157,[2]plantlist!$A$2:$A$943,[2]plantlist!$B$2:$B$943)</f>
        <v>S</v>
      </c>
    </row>
    <row r="1158" spans="1:15" x14ac:dyDescent="0.2">
      <c r="A1158" s="2" t="s">
        <v>267</v>
      </c>
      <c r="B1158" s="2">
        <v>2013</v>
      </c>
      <c r="C1158" s="2" t="s">
        <v>0</v>
      </c>
      <c r="D1158" s="2">
        <v>0</v>
      </c>
      <c r="E1158" s="2">
        <v>22</v>
      </c>
      <c r="F1158" s="2">
        <v>22</v>
      </c>
      <c r="G1158" s="2">
        <v>5010</v>
      </c>
      <c r="H1158" s="2" t="s">
        <v>62</v>
      </c>
      <c r="I1158" s="2" t="s">
        <v>2</v>
      </c>
      <c r="J1158" s="2" t="s">
        <v>63</v>
      </c>
      <c r="K1158" s="2" t="str">
        <f>LOOKUP(A1158,'[2]Collin Seedling for R'!$A$3:$A$51,'[2]Collin Seedling for R'!$R$3:$R$51)</f>
        <v>Unburned</v>
      </c>
      <c r="L1158" s="2" t="str">
        <f>LOOKUP(A1158,'[2]Collin Seedling for R'!$A$3:$A$51,'[2]Collin Seedling for R'!$T$3:$T$51)</f>
        <v>FS</v>
      </c>
      <c r="M1158" s="2" t="str">
        <f>LOOKUP(A1158,'[2]Collin Seedling for R'!$A$3:$A$51,'[2]Collin Seedling for R'!$P$3:$P$51)</f>
        <v>Unseeded</v>
      </c>
      <c r="N1158" s="8">
        <f t="shared" si="18"/>
        <v>0.43912175648702595</v>
      </c>
      <c r="O1158" s="2" t="str">
        <f>LOOKUP(H1158,[2]plantlist!$A$2:$A$943,[2]plantlist!$B$2:$B$943)</f>
        <v>F</v>
      </c>
    </row>
    <row r="1159" spans="1:15" x14ac:dyDescent="0.2">
      <c r="A1159" s="2" t="s">
        <v>267</v>
      </c>
      <c r="B1159" s="2">
        <v>2013</v>
      </c>
      <c r="C1159" s="2" t="s">
        <v>0</v>
      </c>
      <c r="D1159" s="2">
        <v>0</v>
      </c>
      <c r="E1159" s="2">
        <v>49</v>
      </c>
      <c r="F1159" s="2">
        <v>49</v>
      </c>
      <c r="G1159" s="2">
        <v>5010</v>
      </c>
      <c r="H1159" s="2" t="s">
        <v>110</v>
      </c>
      <c r="I1159" s="2" t="s">
        <v>2</v>
      </c>
      <c r="J1159" s="2" t="s">
        <v>111</v>
      </c>
      <c r="K1159" s="2" t="str">
        <f>LOOKUP(A1159,'[2]Collin Seedling for R'!$A$3:$A$51,'[2]Collin Seedling for R'!$R$3:$R$51)</f>
        <v>Unburned</v>
      </c>
      <c r="L1159" s="2" t="str">
        <f>LOOKUP(A1159,'[2]Collin Seedling for R'!$A$3:$A$51,'[2]Collin Seedling for R'!$T$3:$T$51)</f>
        <v>FS</v>
      </c>
      <c r="M1159" s="2" t="str">
        <f>LOOKUP(A1159,'[2]Collin Seedling for R'!$A$3:$A$51,'[2]Collin Seedling for R'!$P$3:$P$51)</f>
        <v>Unseeded</v>
      </c>
      <c r="N1159" s="8">
        <f t="shared" si="18"/>
        <v>0.97804391217564868</v>
      </c>
      <c r="O1159" s="2" t="str">
        <f>LOOKUP(H1159,[2]plantlist!$A$2:$A$943,[2]plantlist!$B$2:$B$943)</f>
        <v>F</v>
      </c>
    </row>
    <row r="1160" spans="1:15" x14ac:dyDescent="0.2">
      <c r="A1160" s="2" t="s">
        <v>267</v>
      </c>
      <c r="B1160" s="2">
        <v>2013</v>
      </c>
      <c r="C1160" s="2" t="s">
        <v>0</v>
      </c>
      <c r="D1160" s="2">
        <v>0</v>
      </c>
      <c r="E1160" s="2">
        <v>18</v>
      </c>
      <c r="F1160" s="2">
        <v>18</v>
      </c>
      <c r="G1160" s="2">
        <v>5010</v>
      </c>
      <c r="H1160" s="2" t="s">
        <v>59</v>
      </c>
      <c r="I1160" s="2" t="s">
        <v>2</v>
      </c>
      <c r="J1160" s="2" t="s">
        <v>48</v>
      </c>
      <c r="K1160" s="2" t="str">
        <f>LOOKUP(A1160,'[2]Collin Seedling for R'!$A$3:$A$51,'[2]Collin Seedling for R'!$R$3:$R$51)</f>
        <v>Unburned</v>
      </c>
      <c r="L1160" s="2" t="str">
        <f>LOOKUP(A1160,'[2]Collin Seedling for R'!$A$3:$A$51,'[2]Collin Seedling for R'!$T$3:$T$51)</f>
        <v>FS</v>
      </c>
      <c r="M1160" s="2" t="str">
        <f>LOOKUP(A1160,'[2]Collin Seedling for R'!$A$3:$A$51,'[2]Collin Seedling for R'!$P$3:$P$51)</f>
        <v>Unseeded</v>
      </c>
      <c r="N1160" s="8">
        <f t="shared" si="18"/>
        <v>0.3592814371257485</v>
      </c>
      <c r="O1160" s="2" t="str">
        <f>LOOKUP(H1160,[2]plantlist!$A$2:$A$943,[2]plantlist!$B$2:$B$943)</f>
        <v>G</v>
      </c>
    </row>
    <row r="1161" spans="1:15" x14ac:dyDescent="0.2">
      <c r="A1161" s="2" t="s">
        <v>267</v>
      </c>
      <c r="B1161" s="2">
        <v>2013</v>
      </c>
      <c r="C1161" s="2" t="s">
        <v>0</v>
      </c>
      <c r="D1161" s="2">
        <v>0</v>
      </c>
      <c r="E1161" s="2">
        <v>10</v>
      </c>
      <c r="F1161" s="2">
        <v>10</v>
      </c>
      <c r="G1161" s="2">
        <v>5010</v>
      </c>
      <c r="H1161" s="2" t="s">
        <v>112</v>
      </c>
      <c r="I1161" s="2" t="s">
        <v>2</v>
      </c>
      <c r="J1161" s="2" t="s">
        <v>113</v>
      </c>
      <c r="K1161" s="2" t="str">
        <f>LOOKUP(A1161,'[2]Collin Seedling for R'!$A$3:$A$51,'[2]Collin Seedling for R'!$R$3:$R$51)</f>
        <v>Unburned</v>
      </c>
      <c r="L1161" s="2" t="str">
        <f>LOOKUP(A1161,'[2]Collin Seedling for R'!$A$3:$A$51,'[2]Collin Seedling for R'!$T$3:$T$51)</f>
        <v>FS</v>
      </c>
      <c r="M1161" s="2" t="str">
        <f>LOOKUP(A1161,'[2]Collin Seedling for R'!$A$3:$A$51,'[2]Collin Seedling for R'!$P$3:$P$51)</f>
        <v>Unseeded</v>
      </c>
      <c r="N1161" s="8">
        <f t="shared" si="18"/>
        <v>0.19960079840319359</v>
      </c>
      <c r="O1161" s="2" t="str">
        <f>LOOKUP(H1161,[2]plantlist!$A$2:$A$943,[2]plantlist!$B$2:$B$943)</f>
        <v>F</v>
      </c>
    </row>
    <row r="1162" spans="1:15" x14ac:dyDescent="0.2">
      <c r="A1162" t="s">
        <v>267</v>
      </c>
      <c r="B1162">
        <v>2016</v>
      </c>
      <c r="C1162" t="s">
        <v>0</v>
      </c>
      <c r="D1162">
        <v>2648</v>
      </c>
      <c r="E1162">
        <v>296</v>
      </c>
      <c r="F1162">
        <v>2944</v>
      </c>
      <c r="G1162">
        <v>5000</v>
      </c>
      <c r="H1162" t="s">
        <v>6</v>
      </c>
      <c r="I1162" t="s">
        <v>2</v>
      </c>
      <c r="J1162" t="s">
        <v>7</v>
      </c>
      <c r="K1162" s="2" t="str">
        <f>LOOKUP(A1162,'[2]Collin Seedling for R'!$A$3:$A$51,'[2]Collin Seedling for R'!$R$3:$R$51)</f>
        <v>Unburned</v>
      </c>
      <c r="L1162" s="2" t="str">
        <f>LOOKUP(A1162,'[2]Collin Seedling for R'!$A$3:$A$51,'[2]Collin Seedling for R'!$T$3:$T$51)</f>
        <v>FS</v>
      </c>
      <c r="M1162" s="2" t="str">
        <f>LOOKUP(A1162,'[2]Collin Seedling for R'!$A$3:$A$51,'[2]Collin Seedling for R'!$P$3:$P$51)</f>
        <v>Unseeded</v>
      </c>
      <c r="N1162" s="8">
        <f t="shared" si="18"/>
        <v>5.92</v>
      </c>
      <c r="O1162" s="2" t="str">
        <f>LOOKUP(H1162,[2]plantlist!$A$2:$A$943,[2]plantlist!$B$2:$B$943)</f>
        <v>L</v>
      </c>
    </row>
    <row r="1163" spans="1:15" x14ac:dyDescent="0.2">
      <c r="A1163" t="s">
        <v>267</v>
      </c>
      <c r="B1163">
        <v>2016</v>
      </c>
      <c r="C1163" t="s">
        <v>0</v>
      </c>
      <c r="D1163">
        <v>1346</v>
      </c>
      <c r="E1163">
        <v>0</v>
      </c>
      <c r="F1163">
        <v>1346</v>
      </c>
      <c r="G1163">
        <v>5000</v>
      </c>
      <c r="H1163" t="s">
        <v>41</v>
      </c>
      <c r="I1163" t="s">
        <v>2</v>
      </c>
      <c r="J1163" t="s">
        <v>42</v>
      </c>
      <c r="K1163" s="2" t="str">
        <f>LOOKUP(A1163,'[2]Collin Seedling for R'!$A$3:$A$51,'[2]Collin Seedling for R'!$R$3:$R$51)</f>
        <v>Unburned</v>
      </c>
      <c r="L1163" s="2" t="str">
        <f>LOOKUP(A1163,'[2]Collin Seedling for R'!$A$3:$A$51,'[2]Collin Seedling for R'!$T$3:$T$51)</f>
        <v>FS</v>
      </c>
      <c r="M1163" s="2" t="str">
        <f>LOOKUP(A1163,'[2]Collin Seedling for R'!$A$3:$A$51,'[2]Collin Seedling for R'!$P$3:$P$51)</f>
        <v>Unseeded</v>
      </c>
      <c r="N1163" s="8">
        <f t="shared" si="18"/>
        <v>0</v>
      </c>
      <c r="O1163" s="2" t="str">
        <f>LOOKUP(H1163,[2]plantlist!$A$2:$A$943,[2]plantlist!$B$2:$B$943)</f>
        <v>B</v>
      </c>
    </row>
    <row r="1164" spans="1:15" x14ac:dyDescent="0.2">
      <c r="A1164" t="s">
        <v>267</v>
      </c>
      <c r="B1164">
        <v>2016</v>
      </c>
      <c r="C1164" t="s">
        <v>0</v>
      </c>
      <c r="D1164">
        <v>320</v>
      </c>
      <c r="E1164">
        <v>0</v>
      </c>
      <c r="F1164">
        <v>320</v>
      </c>
      <c r="G1164">
        <v>5000</v>
      </c>
      <c r="H1164" t="s">
        <v>1</v>
      </c>
      <c r="I1164" t="s">
        <v>2</v>
      </c>
      <c r="J1164" t="s">
        <v>3</v>
      </c>
      <c r="K1164" s="2" t="str">
        <f>LOOKUP(A1164,'[2]Collin Seedling for R'!$A$3:$A$51,'[2]Collin Seedling for R'!$R$3:$R$51)</f>
        <v>Unburned</v>
      </c>
      <c r="L1164" s="2" t="str">
        <f>LOOKUP(A1164,'[2]Collin Seedling for R'!$A$3:$A$51,'[2]Collin Seedling for R'!$T$3:$T$51)</f>
        <v>FS</v>
      </c>
      <c r="M1164" s="2" t="str">
        <f>LOOKUP(A1164,'[2]Collin Seedling for R'!$A$3:$A$51,'[2]Collin Seedling for R'!$P$3:$P$51)</f>
        <v>Unseeded</v>
      </c>
      <c r="N1164" s="8">
        <f t="shared" si="18"/>
        <v>0</v>
      </c>
      <c r="O1164" s="2" t="str">
        <f>LOOKUP(H1164,[2]plantlist!$A$2:$A$943,[2]plantlist!$B$2:$B$943)</f>
        <v>F</v>
      </c>
    </row>
    <row r="1165" spans="1:15" x14ac:dyDescent="0.2">
      <c r="A1165" t="s">
        <v>267</v>
      </c>
      <c r="B1165">
        <v>2016</v>
      </c>
      <c r="C1165" t="s">
        <v>0</v>
      </c>
      <c r="D1165">
        <v>305</v>
      </c>
      <c r="E1165">
        <v>0</v>
      </c>
      <c r="F1165">
        <v>305</v>
      </c>
      <c r="G1165">
        <v>5000</v>
      </c>
      <c r="H1165" t="s">
        <v>4</v>
      </c>
      <c r="I1165" t="s">
        <v>2</v>
      </c>
      <c r="J1165" t="s">
        <v>5</v>
      </c>
      <c r="K1165" s="2" t="str">
        <f>LOOKUP(A1165,'[2]Collin Seedling for R'!$A$3:$A$51,'[2]Collin Seedling for R'!$R$3:$R$51)</f>
        <v>Unburned</v>
      </c>
      <c r="L1165" s="2" t="str">
        <f>LOOKUP(A1165,'[2]Collin Seedling for R'!$A$3:$A$51,'[2]Collin Seedling for R'!$T$3:$T$51)</f>
        <v>FS</v>
      </c>
      <c r="M1165" s="2" t="str">
        <f>LOOKUP(A1165,'[2]Collin Seedling for R'!$A$3:$A$51,'[2]Collin Seedling for R'!$P$3:$P$51)</f>
        <v>Unseeded</v>
      </c>
      <c r="N1165" s="8">
        <f t="shared" si="18"/>
        <v>0</v>
      </c>
      <c r="O1165" s="2" t="str">
        <f>LOOKUP(H1165,[2]plantlist!$A$2:$A$943,[2]plantlist!$B$2:$B$943)</f>
        <v>B</v>
      </c>
    </row>
    <row r="1166" spans="1:15" x14ac:dyDescent="0.2">
      <c r="A1166" t="s">
        <v>267</v>
      </c>
      <c r="B1166">
        <v>2016</v>
      </c>
      <c r="C1166" t="s">
        <v>0</v>
      </c>
      <c r="D1166">
        <v>128</v>
      </c>
      <c r="E1166">
        <v>922</v>
      </c>
      <c r="F1166">
        <v>1050</v>
      </c>
      <c r="G1166">
        <v>5000</v>
      </c>
      <c r="H1166" t="s">
        <v>66</v>
      </c>
      <c r="I1166" t="s">
        <v>2</v>
      </c>
      <c r="J1166" t="s">
        <v>67</v>
      </c>
      <c r="K1166" s="2" t="str">
        <f>LOOKUP(A1166,'[2]Collin Seedling for R'!$A$3:$A$51,'[2]Collin Seedling for R'!$R$3:$R$51)</f>
        <v>Unburned</v>
      </c>
      <c r="L1166" s="2" t="str">
        <f>LOOKUP(A1166,'[2]Collin Seedling for R'!$A$3:$A$51,'[2]Collin Seedling for R'!$T$3:$T$51)</f>
        <v>FS</v>
      </c>
      <c r="M1166" s="2" t="str">
        <f>LOOKUP(A1166,'[2]Collin Seedling for R'!$A$3:$A$51,'[2]Collin Seedling for R'!$P$3:$P$51)</f>
        <v>Unseeded</v>
      </c>
      <c r="N1166" s="8">
        <f t="shared" si="18"/>
        <v>18.440000000000001</v>
      </c>
      <c r="O1166" s="2" t="str">
        <f>LOOKUP(H1166,[2]plantlist!$A$2:$A$943,[2]plantlist!$B$2:$B$943)</f>
        <v>G</v>
      </c>
    </row>
    <row r="1167" spans="1:15" x14ac:dyDescent="0.2">
      <c r="A1167" t="s">
        <v>267</v>
      </c>
      <c r="B1167">
        <v>2016</v>
      </c>
      <c r="C1167" t="s">
        <v>0</v>
      </c>
      <c r="D1167">
        <v>93</v>
      </c>
      <c r="E1167">
        <v>363</v>
      </c>
      <c r="F1167">
        <v>456</v>
      </c>
      <c r="G1167">
        <v>5000</v>
      </c>
      <c r="H1167" t="s">
        <v>10</v>
      </c>
      <c r="I1167" t="s">
        <v>2</v>
      </c>
      <c r="J1167" t="s">
        <v>11</v>
      </c>
      <c r="K1167" s="2" t="str">
        <f>LOOKUP(A1167,'[2]Collin Seedling for R'!$A$3:$A$51,'[2]Collin Seedling for R'!$R$3:$R$51)</f>
        <v>Unburned</v>
      </c>
      <c r="L1167" s="2" t="str">
        <f>LOOKUP(A1167,'[2]Collin Seedling for R'!$A$3:$A$51,'[2]Collin Seedling for R'!$T$3:$T$51)</f>
        <v>FS</v>
      </c>
      <c r="M1167" s="2" t="str">
        <f>LOOKUP(A1167,'[2]Collin Seedling for R'!$A$3:$A$51,'[2]Collin Seedling for R'!$P$3:$P$51)</f>
        <v>Unseeded</v>
      </c>
      <c r="N1167" s="8">
        <f t="shared" si="18"/>
        <v>7.26</v>
      </c>
      <c r="O1167" s="2" t="str">
        <f>LOOKUP(H1167,[2]plantlist!$A$2:$A$943,[2]plantlist!$B$2:$B$943)</f>
        <v>L</v>
      </c>
    </row>
    <row r="1168" spans="1:15" x14ac:dyDescent="0.2">
      <c r="A1168" t="s">
        <v>267</v>
      </c>
      <c r="B1168">
        <v>2016</v>
      </c>
      <c r="C1168" t="s">
        <v>0</v>
      </c>
      <c r="D1168">
        <v>60</v>
      </c>
      <c r="E1168">
        <v>409</v>
      </c>
      <c r="F1168">
        <v>469</v>
      </c>
      <c r="G1168">
        <v>5000</v>
      </c>
      <c r="H1168" t="s">
        <v>51</v>
      </c>
      <c r="I1168" t="s">
        <v>2</v>
      </c>
      <c r="J1168" t="s">
        <v>52</v>
      </c>
      <c r="K1168" s="2" t="str">
        <f>LOOKUP(A1168,'[2]Collin Seedling for R'!$A$3:$A$51,'[2]Collin Seedling for R'!$R$3:$R$51)</f>
        <v>Unburned</v>
      </c>
      <c r="L1168" s="2" t="str">
        <f>LOOKUP(A1168,'[2]Collin Seedling for R'!$A$3:$A$51,'[2]Collin Seedling for R'!$T$3:$T$51)</f>
        <v>FS</v>
      </c>
      <c r="M1168" s="2" t="str">
        <f>LOOKUP(A1168,'[2]Collin Seedling for R'!$A$3:$A$51,'[2]Collin Seedling for R'!$P$3:$P$51)</f>
        <v>Unseeded</v>
      </c>
      <c r="N1168" s="8">
        <f t="shared" si="18"/>
        <v>8.18</v>
      </c>
      <c r="O1168" s="2" t="str">
        <f>LOOKUP(H1168,[2]plantlist!$A$2:$A$943,[2]plantlist!$B$2:$B$943)</f>
        <v>F</v>
      </c>
    </row>
    <row r="1169" spans="1:15" x14ac:dyDescent="0.2">
      <c r="A1169" t="s">
        <v>267</v>
      </c>
      <c r="B1169">
        <v>2016</v>
      </c>
      <c r="C1169" t="s">
        <v>0</v>
      </c>
      <c r="D1169">
        <v>45</v>
      </c>
      <c r="E1169">
        <v>846</v>
      </c>
      <c r="F1169">
        <v>891</v>
      </c>
      <c r="G1169">
        <v>5000</v>
      </c>
      <c r="H1169" t="s">
        <v>16</v>
      </c>
      <c r="I1169" t="s">
        <v>2</v>
      </c>
      <c r="J1169" t="s">
        <v>17</v>
      </c>
      <c r="K1169" s="2" t="str">
        <f>LOOKUP(A1169,'[2]Collin Seedling for R'!$A$3:$A$51,'[2]Collin Seedling for R'!$R$3:$R$51)</f>
        <v>Unburned</v>
      </c>
      <c r="L1169" s="2" t="str">
        <f>LOOKUP(A1169,'[2]Collin Seedling for R'!$A$3:$A$51,'[2]Collin Seedling for R'!$T$3:$T$51)</f>
        <v>FS</v>
      </c>
      <c r="M1169" s="2" t="str">
        <f>LOOKUP(A1169,'[2]Collin Seedling for R'!$A$3:$A$51,'[2]Collin Seedling for R'!$P$3:$P$51)</f>
        <v>Unseeded</v>
      </c>
      <c r="N1169" s="8">
        <f t="shared" si="18"/>
        <v>16.919999999999998</v>
      </c>
      <c r="O1169" s="2" t="str">
        <f>LOOKUP(H1169,[2]plantlist!$A$2:$A$943,[2]plantlist!$B$2:$B$943)</f>
        <v>S</v>
      </c>
    </row>
    <row r="1170" spans="1:15" x14ac:dyDescent="0.2">
      <c r="A1170" t="s">
        <v>267</v>
      </c>
      <c r="B1170">
        <v>2016</v>
      </c>
      <c r="C1170" t="s">
        <v>0</v>
      </c>
      <c r="D1170">
        <v>22</v>
      </c>
      <c r="E1170">
        <v>0</v>
      </c>
      <c r="F1170">
        <v>22</v>
      </c>
      <c r="G1170">
        <v>5000</v>
      </c>
      <c r="H1170" t="s">
        <v>64</v>
      </c>
      <c r="I1170" t="s">
        <v>2</v>
      </c>
      <c r="J1170" t="s">
        <v>65</v>
      </c>
      <c r="K1170" s="2" t="str">
        <f>LOOKUP(A1170,'[2]Collin Seedling for R'!$A$3:$A$51,'[2]Collin Seedling for R'!$R$3:$R$51)</f>
        <v>Unburned</v>
      </c>
      <c r="L1170" s="2" t="str">
        <f>LOOKUP(A1170,'[2]Collin Seedling for R'!$A$3:$A$51,'[2]Collin Seedling for R'!$T$3:$T$51)</f>
        <v>FS</v>
      </c>
      <c r="M1170" s="2" t="str">
        <f>LOOKUP(A1170,'[2]Collin Seedling for R'!$A$3:$A$51,'[2]Collin Seedling for R'!$P$3:$P$51)</f>
        <v>Unseeded</v>
      </c>
      <c r="N1170" s="8">
        <f t="shared" si="18"/>
        <v>0</v>
      </c>
      <c r="O1170" s="2" t="str">
        <f>LOOKUP(H1170,[2]plantlist!$A$2:$A$943,[2]plantlist!$B$2:$B$943)</f>
        <v>L</v>
      </c>
    </row>
    <row r="1171" spans="1:15" x14ac:dyDescent="0.2">
      <c r="A1171" t="s">
        <v>267</v>
      </c>
      <c r="B1171">
        <v>2016</v>
      </c>
      <c r="C1171" t="s">
        <v>0</v>
      </c>
      <c r="D1171">
        <v>11</v>
      </c>
      <c r="E1171">
        <v>336</v>
      </c>
      <c r="F1171">
        <v>347</v>
      </c>
      <c r="G1171">
        <v>5000</v>
      </c>
      <c r="H1171" t="s">
        <v>82</v>
      </c>
      <c r="I1171" t="s">
        <v>2</v>
      </c>
      <c r="J1171" t="s">
        <v>83</v>
      </c>
      <c r="K1171" s="2" t="str">
        <f>LOOKUP(A1171,'[2]Collin Seedling for R'!$A$3:$A$51,'[2]Collin Seedling for R'!$R$3:$R$51)</f>
        <v>Unburned</v>
      </c>
      <c r="L1171" s="2" t="str">
        <f>LOOKUP(A1171,'[2]Collin Seedling for R'!$A$3:$A$51,'[2]Collin Seedling for R'!$T$3:$T$51)</f>
        <v>FS</v>
      </c>
      <c r="M1171" s="2" t="str">
        <f>LOOKUP(A1171,'[2]Collin Seedling for R'!$A$3:$A$51,'[2]Collin Seedling for R'!$P$3:$P$51)</f>
        <v>Unseeded</v>
      </c>
      <c r="N1171" s="8">
        <f t="shared" si="18"/>
        <v>6.72</v>
      </c>
      <c r="O1171" s="2" t="str">
        <f>LOOKUP(H1171,[2]plantlist!$A$2:$A$943,[2]plantlist!$B$2:$B$943)</f>
        <v>F</v>
      </c>
    </row>
    <row r="1172" spans="1:15" x14ac:dyDescent="0.2">
      <c r="A1172" t="s">
        <v>267</v>
      </c>
      <c r="B1172">
        <v>2016</v>
      </c>
      <c r="C1172" t="s">
        <v>0</v>
      </c>
      <c r="D1172">
        <v>8</v>
      </c>
      <c r="E1172">
        <v>108</v>
      </c>
      <c r="F1172">
        <v>116</v>
      </c>
      <c r="G1172">
        <v>5000</v>
      </c>
      <c r="H1172" t="s">
        <v>8</v>
      </c>
      <c r="I1172" t="s">
        <v>2</v>
      </c>
      <c r="J1172" t="s">
        <v>9</v>
      </c>
      <c r="K1172" s="2" t="str">
        <f>LOOKUP(A1172,'[2]Collin Seedling for R'!$A$3:$A$51,'[2]Collin Seedling for R'!$R$3:$R$51)</f>
        <v>Unburned</v>
      </c>
      <c r="L1172" s="2" t="str">
        <f>LOOKUP(A1172,'[2]Collin Seedling for R'!$A$3:$A$51,'[2]Collin Seedling for R'!$T$3:$T$51)</f>
        <v>FS</v>
      </c>
      <c r="M1172" s="2" t="str">
        <f>LOOKUP(A1172,'[2]Collin Seedling for R'!$A$3:$A$51,'[2]Collin Seedling for R'!$P$3:$P$51)</f>
        <v>Unseeded</v>
      </c>
      <c r="N1172" s="8">
        <f t="shared" si="18"/>
        <v>2.16</v>
      </c>
      <c r="O1172" s="2" t="str">
        <f>LOOKUP(H1172,[2]plantlist!$A$2:$A$943,[2]plantlist!$B$2:$B$943)</f>
        <v>G</v>
      </c>
    </row>
    <row r="1173" spans="1:15" x14ac:dyDescent="0.2">
      <c r="A1173" t="s">
        <v>267</v>
      </c>
      <c r="B1173">
        <v>2016</v>
      </c>
      <c r="C1173" t="s">
        <v>0</v>
      </c>
      <c r="D1173">
        <v>6</v>
      </c>
      <c r="E1173">
        <v>0</v>
      </c>
      <c r="F1173">
        <v>6</v>
      </c>
      <c r="G1173">
        <v>5000</v>
      </c>
      <c r="H1173" t="s">
        <v>53</v>
      </c>
      <c r="I1173" t="s">
        <v>2</v>
      </c>
      <c r="J1173" t="s">
        <v>54</v>
      </c>
      <c r="K1173" s="2" t="str">
        <f>LOOKUP(A1173,'[2]Collin Seedling for R'!$A$3:$A$51,'[2]Collin Seedling for R'!$R$3:$R$51)</f>
        <v>Unburned</v>
      </c>
      <c r="L1173" s="2" t="str">
        <f>LOOKUP(A1173,'[2]Collin Seedling for R'!$A$3:$A$51,'[2]Collin Seedling for R'!$T$3:$T$51)</f>
        <v>FS</v>
      </c>
      <c r="M1173" s="2" t="str">
        <f>LOOKUP(A1173,'[2]Collin Seedling for R'!$A$3:$A$51,'[2]Collin Seedling for R'!$P$3:$P$51)</f>
        <v>Unseeded</v>
      </c>
      <c r="N1173" s="8">
        <f t="shared" si="18"/>
        <v>0</v>
      </c>
      <c r="O1173" s="2" t="str">
        <f>LOOKUP(H1173,[2]plantlist!$A$2:$A$943,[2]plantlist!$B$2:$B$943)</f>
        <v>C</v>
      </c>
    </row>
    <row r="1174" spans="1:15" x14ac:dyDescent="0.2">
      <c r="A1174" t="s">
        <v>267</v>
      </c>
      <c r="B1174">
        <v>2016</v>
      </c>
      <c r="C1174" t="s">
        <v>0</v>
      </c>
      <c r="D1174">
        <v>5</v>
      </c>
      <c r="E1174">
        <v>11</v>
      </c>
      <c r="F1174">
        <v>16</v>
      </c>
      <c r="G1174">
        <v>5000</v>
      </c>
      <c r="H1174" t="s">
        <v>82</v>
      </c>
      <c r="I1174" t="s">
        <v>19</v>
      </c>
      <c r="J1174" t="s">
        <v>83</v>
      </c>
      <c r="K1174" s="2" t="str">
        <f>LOOKUP(A1174,'[2]Collin Seedling for R'!$A$3:$A$51,'[2]Collin Seedling for R'!$R$3:$R$51)</f>
        <v>Unburned</v>
      </c>
      <c r="L1174" s="2" t="str">
        <f>LOOKUP(A1174,'[2]Collin Seedling for R'!$A$3:$A$51,'[2]Collin Seedling for R'!$T$3:$T$51)</f>
        <v>FS</v>
      </c>
      <c r="M1174" s="2" t="str">
        <f>LOOKUP(A1174,'[2]Collin Seedling for R'!$A$3:$A$51,'[2]Collin Seedling for R'!$P$3:$P$51)</f>
        <v>Unseeded</v>
      </c>
      <c r="N1174" s="8">
        <f t="shared" si="18"/>
        <v>0.22</v>
      </c>
      <c r="O1174" s="2" t="str">
        <f>LOOKUP(H1174,[2]plantlist!$A$2:$A$943,[2]plantlist!$B$2:$B$943)</f>
        <v>F</v>
      </c>
    </row>
    <row r="1175" spans="1:15" x14ac:dyDescent="0.2">
      <c r="A1175" t="s">
        <v>267</v>
      </c>
      <c r="B1175">
        <v>2016</v>
      </c>
      <c r="C1175" t="s">
        <v>0</v>
      </c>
      <c r="D1175">
        <v>3</v>
      </c>
      <c r="E1175">
        <v>40</v>
      </c>
      <c r="F1175">
        <v>43</v>
      </c>
      <c r="G1175">
        <v>5000</v>
      </c>
      <c r="H1175" t="s">
        <v>51</v>
      </c>
      <c r="I1175" t="s">
        <v>19</v>
      </c>
      <c r="J1175" t="s">
        <v>52</v>
      </c>
      <c r="K1175" s="2" t="str">
        <f>LOOKUP(A1175,'[2]Collin Seedling for R'!$A$3:$A$51,'[2]Collin Seedling for R'!$R$3:$R$51)</f>
        <v>Unburned</v>
      </c>
      <c r="L1175" s="2" t="str">
        <f>LOOKUP(A1175,'[2]Collin Seedling for R'!$A$3:$A$51,'[2]Collin Seedling for R'!$T$3:$T$51)</f>
        <v>FS</v>
      </c>
      <c r="M1175" s="2" t="str">
        <f>LOOKUP(A1175,'[2]Collin Seedling for R'!$A$3:$A$51,'[2]Collin Seedling for R'!$P$3:$P$51)</f>
        <v>Unseeded</v>
      </c>
      <c r="N1175" s="8">
        <f t="shared" si="18"/>
        <v>0.8</v>
      </c>
      <c r="O1175" s="2" t="str">
        <f>LOOKUP(H1175,[2]plantlist!$A$2:$A$943,[2]plantlist!$B$2:$B$943)</f>
        <v>F</v>
      </c>
    </row>
    <row r="1176" spans="1:15" x14ac:dyDescent="0.2">
      <c r="A1176" t="s">
        <v>267</v>
      </c>
      <c r="B1176">
        <v>2016</v>
      </c>
      <c r="C1176" t="s">
        <v>0</v>
      </c>
      <c r="D1176">
        <v>0</v>
      </c>
      <c r="E1176">
        <v>33</v>
      </c>
      <c r="F1176">
        <v>33</v>
      </c>
      <c r="G1176">
        <v>5000</v>
      </c>
      <c r="H1176" t="s">
        <v>23</v>
      </c>
      <c r="I1176" t="s">
        <v>2</v>
      </c>
      <c r="J1176" t="s">
        <v>24</v>
      </c>
      <c r="K1176" s="2" t="str">
        <f>LOOKUP(A1176,'[2]Collin Seedling for R'!$A$3:$A$51,'[2]Collin Seedling for R'!$R$3:$R$51)</f>
        <v>Unburned</v>
      </c>
      <c r="L1176" s="2" t="str">
        <f>LOOKUP(A1176,'[2]Collin Seedling for R'!$A$3:$A$51,'[2]Collin Seedling for R'!$T$3:$T$51)</f>
        <v>FS</v>
      </c>
      <c r="M1176" s="2" t="str">
        <f>LOOKUP(A1176,'[2]Collin Seedling for R'!$A$3:$A$51,'[2]Collin Seedling for R'!$P$3:$P$51)</f>
        <v>Unseeded</v>
      </c>
      <c r="N1176" s="8">
        <f t="shared" si="18"/>
        <v>0.66</v>
      </c>
      <c r="O1176" s="2" t="str">
        <f>LOOKUP(H1176,[2]plantlist!$A$2:$A$943,[2]plantlist!$B$2:$B$943)</f>
        <v>S</v>
      </c>
    </row>
    <row r="1177" spans="1:15" x14ac:dyDescent="0.2">
      <c r="A1177" t="s">
        <v>267</v>
      </c>
      <c r="B1177">
        <v>2016</v>
      </c>
      <c r="C1177" t="s">
        <v>0</v>
      </c>
      <c r="D1177">
        <v>0</v>
      </c>
      <c r="E1177">
        <v>2</v>
      </c>
      <c r="F1177">
        <v>2</v>
      </c>
      <c r="G1177">
        <v>5000</v>
      </c>
      <c r="H1177" t="s">
        <v>582</v>
      </c>
      <c r="I1177" t="s">
        <v>19</v>
      </c>
      <c r="J1177" t="s">
        <v>583</v>
      </c>
      <c r="K1177" s="2" t="str">
        <f>LOOKUP(A1177,'[2]Collin Seedling for R'!$A$3:$A$51,'[2]Collin Seedling for R'!$R$3:$R$51)</f>
        <v>Unburned</v>
      </c>
      <c r="L1177" s="2" t="str">
        <f>LOOKUP(A1177,'[2]Collin Seedling for R'!$A$3:$A$51,'[2]Collin Seedling for R'!$T$3:$T$51)</f>
        <v>FS</v>
      </c>
      <c r="M1177" s="2" t="str">
        <f>LOOKUP(A1177,'[2]Collin Seedling for R'!$A$3:$A$51,'[2]Collin Seedling for R'!$P$3:$P$51)</f>
        <v>Unseeded</v>
      </c>
      <c r="N1177" s="8">
        <f t="shared" si="18"/>
        <v>0.04</v>
      </c>
      <c r="O1177" s="2" t="str">
        <f>LOOKUP(H1177,[2]plantlist!$A$2:$A$943,[2]plantlist!$B$2:$B$943)</f>
        <v>U</v>
      </c>
    </row>
    <row r="1178" spans="1:15" x14ac:dyDescent="0.2">
      <c r="A1178" t="s">
        <v>267</v>
      </c>
      <c r="B1178">
        <v>2016</v>
      </c>
      <c r="C1178" t="s">
        <v>0</v>
      </c>
      <c r="D1178">
        <v>0</v>
      </c>
      <c r="E1178">
        <v>64</v>
      </c>
      <c r="F1178">
        <v>64</v>
      </c>
      <c r="G1178">
        <v>5000</v>
      </c>
      <c r="H1178" t="s">
        <v>43</v>
      </c>
      <c r="I1178" t="s">
        <v>2</v>
      </c>
      <c r="J1178" t="s">
        <v>44</v>
      </c>
      <c r="K1178" s="2" t="str">
        <f>LOOKUP(A1178,'[2]Collin Seedling for R'!$A$3:$A$51,'[2]Collin Seedling for R'!$R$3:$R$51)</f>
        <v>Unburned</v>
      </c>
      <c r="L1178" s="2" t="str">
        <f>LOOKUP(A1178,'[2]Collin Seedling for R'!$A$3:$A$51,'[2]Collin Seedling for R'!$T$3:$T$51)</f>
        <v>FS</v>
      </c>
      <c r="M1178" s="2" t="str">
        <f>LOOKUP(A1178,'[2]Collin Seedling for R'!$A$3:$A$51,'[2]Collin Seedling for R'!$P$3:$P$51)</f>
        <v>Unseeded</v>
      </c>
      <c r="N1178" s="8">
        <f t="shared" si="18"/>
        <v>1.28</v>
      </c>
      <c r="O1178" s="2" t="str">
        <f>LOOKUP(H1178,[2]plantlist!$A$2:$A$943,[2]plantlist!$B$2:$B$943)</f>
        <v>T</v>
      </c>
    </row>
    <row r="1179" spans="1:15" x14ac:dyDescent="0.2">
      <c r="A1179" t="s">
        <v>267</v>
      </c>
      <c r="B1179">
        <v>2016</v>
      </c>
      <c r="C1179" t="s">
        <v>0</v>
      </c>
      <c r="D1179">
        <v>0</v>
      </c>
      <c r="E1179">
        <v>23</v>
      </c>
      <c r="F1179">
        <v>23</v>
      </c>
      <c r="G1179">
        <v>5000</v>
      </c>
      <c r="H1179" t="s">
        <v>582</v>
      </c>
      <c r="I1179" t="s">
        <v>2</v>
      </c>
      <c r="J1179" t="s">
        <v>583</v>
      </c>
      <c r="K1179" s="2" t="str">
        <f>LOOKUP(A1179,'[2]Collin Seedling for R'!$A$3:$A$51,'[2]Collin Seedling for R'!$R$3:$R$51)</f>
        <v>Unburned</v>
      </c>
      <c r="L1179" s="2" t="str">
        <f>LOOKUP(A1179,'[2]Collin Seedling for R'!$A$3:$A$51,'[2]Collin Seedling for R'!$T$3:$T$51)</f>
        <v>FS</v>
      </c>
      <c r="M1179" s="2" t="str">
        <f>LOOKUP(A1179,'[2]Collin Seedling for R'!$A$3:$A$51,'[2]Collin Seedling for R'!$P$3:$P$51)</f>
        <v>Unseeded</v>
      </c>
      <c r="N1179" s="8">
        <f t="shared" si="18"/>
        <v>0.45999999999999996</v>
      </c>
      <c r="O1179" s="2" t="str">
        <f>LOOKUP(H1179,[2]plantlist!$A$2:$A$943,[2]plantlist!$B$2:$B$943)</f>
        <v>U</v>
      </c>
    </row>
    <row r="1180" spans="1:15" x14ac:dyDescent="0.2">
      <c r="A1180" t="s">
        <v>267</v>
      </c>
      <c r="B1180">
        <v>2019</v>
      </c>
      <c r="C1180" t="s">
        <v>0</v>
      </c>
      <c r="D1180">
        <v>1931</v>
      </c>
      <c r="E1180">
        <v>317</v>
      </c>
      <c r="F1180">
        <v>2248</v>
      </c>
      <c r="G1180">
        <v>5000</v>
      </c>
      <c r="H1180" t="s">
        <v>6</v>
      </c>
      <c r="I1180" t="s">
        <v>2</v>
      </c>
      <c r="J1180" t="s">
        <v>7</v>
      </c>
      <c r="K1180" s="2" t="str">
        <f>LOOKUP(A1180,'[2]Collin Seedling for R'!$A$3:$A$51,'[2]Collin Seedling for R'!$R$3:$R$51)</f>
        <v>Unburned</v>
      </c>
      <c r="L1180" s="2" t="str">
        <f>LOOKUP(A1180,'[2]Collin Seedling for R'!$A$3:$A$51,'[2]Collin Seedling for R'!$T$3:$T$51)</f>
        <v>FS</v>
      </c>
      <c r="M1180" s="2" t="str">
        <f>LOOKUP(A1180,'[2]Collin Seedling for R'!$A$3:$A$51,'[2]Collin Seedling for R'!$P$3:$P$51)</f>
        <v>Unseeded</v>
      </c>
      <c r="N1180" s="8">
        <f t="shared" si="18"/>
        <v>6.34</v>
      </c>
      <c r="O1180" s="2" t="str">
        <f>LOOKUP(H1180,[2]plantlist!$A$2:$A$943,[2]plantlist!$B$2:$B$943)</f>
        <v>L</v>
      </c>
    </row>
    <row r="1181" spans="1:15" x14ac:dyDescent="0.2">
      <c r="A1181" t="s">
        <v>267</v>
      </c>
      <c r="B1181">
        <v>2019</v>
      </c>
      <c r="C1181" t="s">
        <v>0</v>
      </c>
      <c r="D1181">
        <v>1405</v>
      </c>
      <c r="E1181">
        <v>6</v>
      </c>
      <c r="F1181">
        <v>1411</v>
      </c>
      <c r="G1181">
        <v>5000</v>
      </c>
      <c r="H1181" t="s">
        <v>41</v>
      </c>
      <c r="I1181" t="s">
        <v>2</v>
      </c>
      <c r="J1181" t="s">
        <v>42</v>
      </c>
      <c r="K1181" s="2" t="str">
        <f>LOOKUP(A1181,'[2]Collin Seedling for R'!$A$3:$A$51,'[2]Collin Seedling for R'!$R$3:$R$51)</f>
        <v>Unburned</v>
      </c>
      <c r="L1181" s="2" t="str">
        <f>LOOKUP(A1181,'[2]Collin Seedling for R'!$A$3:$A$51,'[2]Collin Seedling for R'!$T$3:$T$51)</f>
        <v>FS</v>
      </c>
      <c r="M1181" s="2" t="str">
        <f>LOOKUP(A1181,'[2]Collin Seedling for R'!$A$3:$A$51,'[2]Collin Seedling for R'!$P$3:$P$51)</f>
        <v>Unseeded</v>
      </c>
      <c r="N1181" s="8">
        <f t="shared" si="18"/>
        <v>0.12</v>
      </c>
      <c r="O1181" s="2" t="str">
        <f>LOOKUP(H1181,[2]plantlist!$A$2:$A$943,[2]plantlist!$B$2:$B$943)</f>
        <v>B</v>
      </c>
    </row>
    <row r="1182" spans="1:15" x14ac:dyDescent="0.2">
      <c r="A1182" t="s">
        <v>267</v>
      </c>
      <c r="B1182">
        <v>2019</v>
      </c>
      <c r="C1182" t="s">
        <v>0</v>
      </c>
      <c r="D1182">
        <v>819</v>
      </c>
      <c r="E1182">
        <v>0</v>
      </c>
      <c r="F1182">
        <v>819</v>
      </c>
      <c r="G1182">
        <v>5000</v>
      </c>
      <c r="H1182" t="s">
        <v>1</v>
      </c>
      <c r="I1182" t="s">
        <v>2</v>
      </c>
      <c r="J1182" t="s">
        <v>3</v>
      </c>
      <c r="K1182" s="2" t="str">
        <f>LOOKUP(A1182,'[2]Collin Seedling for R'!$A$3:$A$51,'[2]Collin Seedling for R'!$R$3:$R$51)</f>
        <v>Unburned</v>
      </c>
      <c r="L1182" s="2" t="str">
        <f>LOOKUP(A1182,'[2]Collin Seedling for R'!$A$3:$A$51,'[2]Collin Seedling for R'!$T$3:$T$51)</f>
        <v>FS</v>
      </c>
      <c r="M1182" s="2" t="str">
        <f>LOOKUP(A1182,'[2]Collin Seedling for R'!$A$3:$A$51,'[2]Collin Seedling for R'!$P$3:$P$51)</f>
        <v>Unseeded</v>
      </c>
      <c r="N1182" s="8">
        <f t="shared" si="18"/>
        <v>0</v>
      </c>
      <c r="O1182" s="2" t="str">
        <f>LOOKUP(H1182,[2]plantlist!$A$2:$A$943,[2]plantlist!$B$2:$B$943)</f>
        <v>F</v>
      </c>
    </row>
    <row r="1183" spans="1:15" x14ac:dyDescent="0.2">
      <c r="A1183" t="s">
        <v>267</v>
      </c>
      <c r="B1183">
        <v>2019</v>
      </c>
      <c r="C1183" t="s">
        <v>0</v>
      </c>
      <c r="D1183">
        <v>267</v>
      </c>
      <c r="E1183">
        <v>479</v>
      </c>
      <c r="F1183">
        <v>746</v>
      </c>
      <c r="G1183">
        <v>5000</v>
      </c>
      <c r="H1183" t="s">
        <v>10</v>
      </c>
      <c r="I1183" t="s">
        <v>2</v>
      </c>
      <c r="J1183" t="s">
        <v>11</v>
      </c>
      <c r="K1183" s="2" t="str">
        <f>LOOKUP(A1183,'[2]Collin Seedling for R'!$A$3:$A$51,'[2]Collin Seedling for R'!$R$3:$R$51)</f>
        <v>Unburned</v>
      </c>
      <c r="L1183" s="2" t="str">
        <f>LOOKUP(A1183,'[2]Collin Seedling for R'!$A$3:$A$51,'[2]Collin Seedling for R'!$T$3:$T$51)</f>
        <v>FS</v>
      </c>
      <c r="M1183" s="2" t="str">
        <f>LOOKUP(A1183,'[2]Collin Seedling for R'!$A$3:$A$51,'[2]Collin Seedling for R'!$P$3:$P$51)</f>
        <v>Unseeded</v>
      </c>
      <c r="N1183" s="8">
        <f t="shared" si="18"/>
        <v>9.58</v>
      </c>
      <c r="O1183" s="2" t="str">
        <f>LOOKUP(H1183,[2]plantlist!$A$2:$A$943,[2]plantlist!$B$2:$B$943)</f>
        <v>L</v>
      </c>
    </row>
    <row r="1184" spans="1:15" x14ac:dyDescent="0.2">
      <c r="A1184" t="s">
        <v>267</v>
      </c>
      <c r="B1184">
        <v>2019</v>
      </c>
      <c r="C1184" t="s">
        <v>0</v>
      </c>
      <c r="D1184">
        <v>205</v>
      </c>
      <c r="E1184">
        <v>0</v>
      </c>
      <c r="F1184">
        <v>205</v>
      </c>
      <c r="G1184">
        <v>5000</v>
      </c>
      <c r="H1184" t="s">
        <v>4</v>
      </c>
      <c r="I1184" t="s">
        <v>2</v>
      </c>
      <c r="J1184" t="s">
        <v>5</v>
      </c>
      <c r="K1184" s="2" t="str">
        <f>LOOKUP(A1184,'[2]Collin Seedling for R'!$A$3:$A$51,'[2]Collin Seedling for R'!$R$3:$R$51)</f>
        <v>Unburned</v>
      </c>
      <c r="L1184" s="2" t="str">
        <f>LOOKUP(A1184,'[2]Collin Seedling for R'!$A$3:$A$51,'[2]Collin Seedling for R'!$T$3:$T$51)</f>
        <v>FS</v>
      </c>
      <c r="M1184" s="2" t="str">
        <f>LOOKUP(A1184,'[2]Collin Seedling for R'!$A$3:$A$51,'[2]Collin Seedling for R'!$P$3:$P$51)</f>
        <v>Unseeded</v>
      </c>
      <c r="N1184" s="8">
        <f t="shared" si="18"/>
        <v>0</v>
      </c>
      <c r="O1184" s="2" t="str">
        <f>LOOKUP(H1184,[2]plantlist!$A$2:$A$943,[2]plantlist!$B$2:$B$943)</f>
        <v>B</v>
      </c>
    </row>
    <row r="1185" spans="1:15" x14ac:dyDescent="0.2">
      <c r="A1185" t="s">
        <v>267</v>
      </c>
      <c r="B1185">
        <v>2019</v>
      </c>
      <c r="C1185" t="s">
        <v>0</v>
      </c>
      <c r="D1185">
        <v>101</v>
      </c>
      <c r="E1185">
        <v>780</v>
      </c>
      <c r="F1185">
        <v>881</v>
      </c>
      <c r="G1185">
        <v>5000</v>
      </c>
      <c r="H1185" t="s">
        <v>162</v>
      </c>
      <c r="I1185" t="s">
        <v>2</v>
      </c>
      <c r="J1185" t="s">
        <v>163</v>
      </c>
      <c r="K1185" s="2" t="str">
        <f>LOOKUP(A1185,'[2]Collin Seedling for R'!$A$3:$A$51,'[2]Collin Seedling for R'!$R$3:$R$51)</f>
        <v>Unburned</v>
      </c>
      <c r="L1185" s="2" t="str">
        <f>LOOKUP(A1185,'[2]Collin Seedling for R'!$A$3:$A$51,'[2]Collin Seedling for R'!$T$3:$T$51)</f>
        <v>FS</v>
      </c>
      <c r="M1185" s="2" t="str">
        <f>LOOKUP(A1185,'[2]Collin Seedling for R'!$A$3:$A$51,'[2]Collin Seedling for R'!$P$3:$P$51)</f>
        <v>Unseeded</v>
      </c>
      <c r="N1185" s="8">
        <f t="shared" si="18"/>
        <v>15.6</v>
      </c>
      <c r="O1185" s="2" t="str">
        <f>LOOKUP(H1185,[2]plantlist!$A$2:$A$943,[2]plantlist!$B$2:$B$943)</f>
        <v>G</v>
      </c>
    </row>
    <row r="1186" spans="1:15" x14ac:dyDescent="0.2">
      <c r="A1186" t="s">
        <v>267</v>
      </c>
      <c r="B1186">
        <v>2019</v>
      </c>
      <c r="C1186" t="s">
        <v>0</v>
      </c>
      <c r="D1186">
        <v>55</v>
      </c>
      <c r="E1186">
        <v>437</v>
      </c>
      <c r="F1186">
        <v>492</v>
      </c>
      <c r="G1186">
        <v>5000</v>
      </c>
      <c r="H1186" t="s">
        <v>104</v>
      </c>
      <c r="I1186" t="s">
        <v>2</v>
      </c>
      <c r="J1186" t="s">
        <v>105</v>
      </c>
      <c r="K1186" s="2" t="str">
        <f>LOOKUP(A1186,'[2]Collin Seedling for R'!$A$3:$A$51,'[2]Collin Seedling for R'!$R$3:$R$51)</f>
        <v>Unburned</v>
      </c>
      <c r="L1186" s="2" t="str">
        <f>LOOKUP(A1186,'[2]Collin Seedling for R'!$A$3:$A$51,'[2]Collin Seedling for R'!$T$3:$T$51)</f>
        <v>FS</v>
      </c>
      <c r="M1186" s="2" t="str">
        <f>LOOKUP(A1186,'[2]Collin Seedling for R'!$A$3:$A$51,'[2]Collin Seedling for R'!$P$3:$P$51)</f>
        <v>Unseeded</v>
      </c>
      <c r="N1186" s="8">
        <f t="shared" si="18"/>
        <v>8.74</v>
      </c>
      <c r="O1186" s="2" t="str">
        <f>LOOKUP(H1186,[2]plantlist!$A$2:$A$943,[2]plantlist!$B$2:$B$943)</f>
        <v>G</v>
      </c>
    </row>
    <row r="1187" spans="1:15" x14ac:dyDescent="0.2">
      <c r="A1187" t="s">
        <v>267</v>
      </c>
      <c r="B1187">
        <v>2019</v>
      </c>
      <c r="C1187" t="s">
        <v>0</v>
      </c>
      <c r="D1187">
        <v>34</v>
      </c>
      <c r="E1187">
        <v>317</v>
      </c>
      <c r="F1187">
        <v>351</v>
      </c>
      <c r="G1187">
        <v>5000</v>
      </c>
      <c r="H1187" t="s">
        <v>150</v>
      </c>
      <c r="I1187" t="s">
        <v>2</v>
      </c>
      <c r="J1187" t="s">
        <v>151</v>
      </c>
      <c r="K1187" s="2" t="str">
        <f>LOOKUP(A1187,'[2]Collin Seedling for R'!$A$3:$A$51,'[2]Collin Seedling for R'!$R$3:$R$51)</f>
        <v>Unburned</v>
      </c>
      <c r="L1187" s="2" t="str">
        <f>LOOKUP(A1187,'[2]Collin Seedling for R'!$A$3:$A$51,'[2]Collin Seedling for R'!$T$3:$T$51)</f>
        <v>FS</v>
      </c>
      <c r="M1187" s="2" t="str">
        <f>LOOKUP(A1187,'[2]Collin Seedling for R'!$A$3:$A$51,'[2]Collin Seedling for R'!$P$3:$P$51)</f>
        <v>Unseeded</v>
      </c>
      <c r="N1187" s="8">
        <f t="shared" si="18"/>
        <v>6.34</v>
      </c>
      <c r="O1187" s="2" t="str">
        <f>LOOKUP(H1187,[2]plantlist!$A$2:$A$943,[2]plantlist!$B$2:$B$943)</f>
        <v>G</v>
      </c>
    </row>
    <row r="1188" spans="1:15" x14ac:dyDescent="0.2">
      <c r="A1188" t="s">
        <v>267</v>
      </c>
      <c r="B1188">
        <v>2019</v>
      </c>
      <c r="C1188" t="s">
        <v>0</v>
      </c>
      <c r="D1188">
        <v>33</v>
      </c>
      <c r="E1188">
        <v>186</v>
      </c>
      <c r="F1188">
        <v>219</v>
      </c>
      <c r="G1188">
        <v>5000</v>
      </c>
      <c r="H1188" t="s">
        <v>12</v>
      </c>
      <c r="I1188" t="s">
        <v>2</v>
      </c>
      <c r="J1188" t="s">
        <v>13</v>
      </c>
      <c r="K1188" s="2" t="str">
        <f>LOOKUP(A1188,'[2]Collin Seedling for R'!$A$3:$A$51,'[2]Collin Seedling for R'!$R$3:$R$51)</f>
        <v>Unburned</v>
      </c>
      <c r="L1188" s="2" t="str">
        <f>LOOKUP(A1188,'[2]Collin Seedling for R'!$A$3:$A$51,'[2]Collin Seedling for R'!$T$3:$T$51)</f>
        <v>FS</v>
      </c>
      <c r="M1188" s="2" t="str">
        <f>LOOKUP(A1188,'[2]Collin Seedling for R'!$A$3:$A$51,'[2]Collin Seedling for R'!$P$3:$P$51)</f>
        <v>Unseeded</v>
      </c>
      <c r="N1188" s="8">
        <f t="shared" si="18"/>
        <v>3.7199999999999998</v>
      </c>
      <c r="O1188" s="2" t="str">
        <f>LOOKUP(H1188,[2]plantlist!$A$2:$A$943,[2]plantlist!$B$2:$B$943)</f>
        <v>G</v>
      </c>
    </row>
    <row r="1189" spans="1:15" x14ac:dyDescent="0.2">
      <c r="A1189" t="s">
        <v>267</v>
      </c>
      <c r="B1189">
        <v>2019</v>
      </c>
      <c r="C1189" t="s">
        <v>0</v>
      </c>
      <c r="D1189">
        <v>28</v>
      </c>
      <c r="E1189">
        <v>223</v>
      </c>
      <c r="F1189">
        <v>251</v>
      </c>
      <c r="G1189">
        <v>5000</v>
      </c>
      <c r="H1189" t="s">
        <v>33</v>
      </c>
      <c r="I1189" t="s">
        <v>2</v>
      </c>
      <c r="J1189" t="s">
        <v>34</v>
      </c>
      <c r="K1189" s="2" t="str">
        <f>LOOKUP(A1189,'[2]Collin Seedling for R'!$A$3:$A$51,'[2]Collin Seedling for R'!$R$3:$R$51)</f>
        <v>Unburned</v>
      </c>
      <c r="L1189" s="2" t="str">
        <f>LOOKUP(A1189,'[2]Collin Seedling for R'!$A$3:$A$51,'[2]Collin Seedling for R'!$T$3:$T$51)</f>
        <v>FS</v>
      </c>
      <c r="M1189" s="2" t="str">
        <f>LOOKUP(A1189,'[2]Collin Seedling for R'!$A$3:$A$51,'[2]Collin Seedling for R'!$P$3:$P$51)</f>
        <v>Unseeded</v>
      </c>
      <c r="N1189" s="8">
        <f t="shared" si="18"/>
        <v>4.46</v>
      </c>
      <c r="O1189" s="2" t="str">
        <f>LOOKUP(H1189,[2]plantlist!$A$2:$A$943,[2]plantlist!$B$2:$B$943)</f>
        <v>F</v>
      </c>
    </row>
    <row r="1190" spans="1:15" x14ac:dyDescent="0.2">
      <c r="A1190" t="s">
        <v>267</v>
      </c>
      <c r="B1190">
        <v>2019</v>
      </c>
      <c r="C1190" t="s">
        <v>0</v>
      </c>
      <c r="D1190">
        <v>21</v>
      </c>
      <c r="E1190">
        <v>72</v>
      </c>
      <c r="F1190">
        <v>93</v>
      </c>
      <c r="G1190">
        <v>5000</v>
      </c>
      <c r="H1190" t="s">
        <v>2151</v>
      </c>
      <c r="I1190" t="s">
        <v>2</v>
      </c>
      <c r="J1190" t="s">
        <v>2150</v>
      </c>
      <c r="K1190" s="2" t="str">
        <f>LOOKUP(A1190,'[2]Collin Seedling for R'!$A$3:$A$51,'[2]Collin Seedling for R'!$R$3:$R$51)</f>
        <v>Unburned</v>
      </c>
      <c r="L1190" s="2" t="str">
        <f>LOOKUP(A1190,'[2]Collin Seedling for R'!$A$3:$A$51,'[2]Collin Seedling for R'!$T$3:$T$51)</f>
        <v>FS</v>
      </c>
      <c r="M1190" s="2" t="str">
        <f>LOOKUP(A1190,'[2]Collin Seedling for R'!$A$3:$A$51,'[2]Collin Seedling for R'!$P$3:$P$51)</f>
        <v>Unseeded</v>
      </c>
      <c r="N1190" s="8">
        <f t="shared" si="18"/>
        <v>1.44</v>
      </c>
      <c r="O1190" s="2" t="str">
        <f>LOOKUP(H1190,[2]plantlist!$A$2:$A$943,[2]plantlist!$B$2:$B$943)</f>
        <v>G</v>
      </c>
    </row>
    <row r="1191" spans="1:15" x14ac:dyDescent="0.2">
      <c r="A1191" t="s">
        <v>267</v>
      </c>
      <c r="B1191">
        <v>2019</v>
      </c>
      <c r="C1191" t="s">
        <v>0</v>
      </c>
      <c r="D1191">
        <v>17</v>
      </c>
      <c r="E1191">
        <v>0</v>
      </c>
      <c r="F1191">
        <v>17</v>
      </c>
      <c r="G1191">
        <v>5000</v>
      </c>
      <c r="H1191" t="s">
        <v>64</v>
      </c>
      <c r="I1191" t="s">
        <v>2</v>
      </c>
      <c r="J1191" t="s">
        <v>65</v>
      </c>
      <c r="K1191" s="2" t="str">
        <f>LOOKUP(A1191,'[2]Collin Seedling for R'!$A$3:$A$51,'[2]Collin Seedling for R'!$R$3:$R$51)</f>
        <v>Unburned</v>
      </c>
      <c r="L1191" s="2" t="str">
        <f>LOOKUP(A1191,'[2]Collin Seedling for R'!$A$3:$A$51,'[2]Collin Seedling for R'!$T$3:$T$51)</f>
        <v>FS</v>
      </c>
      <c r="M1191" s="2" t="str">
        <f>LOOKUP(A1191,'[2]Collin Seedling for R'!$A$3:$A$51,'[2]Collin Seedling for R'!$P$3:$P$51)</f>
        <v>Unseeded</v>
      </c>
      <c r="N1191" s="8">
        <f t="shared" si="18"/>
        <v>0</v>
      </c>
      <c r="O1191" s="2" t="str">
        <f>LOOKUP(H1191,[2]plantlist!$A$2:$A$943,[2]plantlist!$B$2:$B$943)</f>
        <v>L</v>
      </c>
    </row>
    <row r="1192" spans="1:15" x14ac:dyDescent="0.2">
      <c r="A1192" t="s">
        <v>267</v>
      </c>
      <c r="B1192">
        <v>2019</v>
      </c>
      <c r="C1192" t="s">
        <v>0</v>
      </c>
      <c r="D1192">
        <v>16</v>
      </c>
      <c r="E1192">
        <v>0</v>
      </c>
      <c r="F1192">
        <v>16</v>
      </c>
      <c r="G1192">
        <v>5000</v>
      </c>
      <c r="H1192" t="s">
        <v>53</v>
      </c>
      <c r="I1192" t="s">
        <v>2</v>
      </c>
      <c r="J1192" t="s">
        <v>54</v>
      </c>
      <c r="K1192" s="2" t="str">
        <f>LOOKUP(A1192,'[2]Collin Seedling for R'!$A$3:$A$51,'[2]Collin Seedling for R'!$R$3:$R$51)</f>
        <v>Unburned</v>
      </c>
      <c r="L1192" s="2" t="str">
        <f>LOOKUP(A1192,'[2]Collin Seedling for R'!$A$3:$A$51,'[2]Collin Seedling for R'!$T$3:$T$51)</f>
        <v>FS</v>
      </c>
      <c r="M1192" s="2" t="str">
        <f>LOOKUP(A1192,'[2]Collin Seedling for R'!$A$3:$A$51,'[2]Collin Seedling for R'!$P$3:$P$51)</f>
        <v>Unseeded</v>
      </c>
      <c r="N1192" s="8">
        <f t="shared" si="18"/>
        <v>0</v>
      </c>
      <c r="O1192" s="2" t="str">
        <f>LOOKUP(H1192,[2]plantlist!$A$2:$A$943,[2]plantlist!$B$2:$B$943)</f>
        <v>C</v>
      </c>
    </row>
    <row r="1193" spans="1:15" x14ac:dyDescent="0.2">
      <c r="A1193" t="s">
        <v>267</v>
      </c>
      <c r="B1193">
        <v>2019</v>
      </c>
      <c r="C1193" t="s">
        <v>0</v>
      </c>
      <c r="D1193">
        <v>10</v>
      </c>
      <c r="E1193">
        <v>171</v>
      </c>
      <c r="F1193">
        <v>181</v>
      </c>
      <c r="G1193">
        <v>5000</v>
      </c>
      <c r="H1193" t="s">
        <v>346</v>
      </c>
      <c r="I1193" t="s">
        <v>2</v>
      </c>
      <c r="J1193" t="s">
        <v>347</v>
      </c>
      <c r="K1193" s="2" t="str">
        <f>LOOKUP(A1193,'[2]Collin Seedling for R'!$A$3:$A$51,'[2]Collin Seedling for R'!$R$3:$R$51)</f>
        <v>Unburned</v>
      </c>
      <c r="L1193" s="2" t="str">
        <f>LOOKUP(A1193,'[2]Collin Seedling for R'!$A$3:$A$51,'[2]Collin Seedling for R'!$T$3:$T$51)</f>
        <v>FS</v>
      </c>
      <c r="M1193" s="2" t="str">
        <f>LOOKUP(A1193,'[2]Collin Seedling for R'!$A$3:$A$51,'[2]Collin Seedling for R'!$P$3:$P$51)</f>
        <v>Unseeded</v>
      </c>
      <c r="N1193" s="8">
        <f t="shared" si="18"/>
        <v>3.42</v>
      </c>
      <c r="O1193" s="2" t="str">
        <f>LOOKUP(H1193,[2]plantlist!$A$2:$A$943,[2]plantlist!$B$2:$B$943)</f>
        <v>G</v>
      </c>
    </row>
    <row r="1194" spans="1:15" x14ac:dyDescent="0.2">
      <c r="A1194" t="s">
        <v>267</v>
      </c>
      <c r="B1194">
        <v>2019</v>
      </c>
      <c r="C1194" t="s">
        <v>0</v>
      </c>
      <c r="D1194">
        <v>10</v>
      </c>
      <c r="E1194">
        <v>695</v>
      </c>
      <c r="F1194">
        <v>705</v>
      </c>
      <c r="G1194">
        <v>5000</v>
      </c>
      <c r="H1194" t="s">
        <v>16</v>
      </c>
      <c r="I1194" t="s">
        <v>2</v>
      </c>
      <c r="J1194" t="s">
        <v>17</v>
      </c>
      <c r="K1194" s="2" t="str">
        <f>LOOKUP(A1194,'[2]Collin Seedling for R'!$A$3:$A$51,'[2]Collin Seedling for R'!$R$3:$R$51)</f>
        <v>Unburned</v>
      </c>
      <c r="L1194" s="2" t="str">
        <f>LOOKUP(A1194,'[2]Collin Seedling for R'!$A$3:$A$51,'[2]Collin Seedling for R'!$T$3:$T$51)</f>
        <v>FS</v>
      </c>
      <c r="M1194" s="2" t="str">
        <f>LOOKUP(A1194,'[2]Collin Seedling for R'!$A$3:$A$51,'[2]Collin Seedling for R'!$P$3:$P$51)</f>
        <v>Unseeded</v>
      </c>
      <c r="N1194" s="8">
        <f t="shared" si="18"/>
        <v>13.900000000000002</v>
      </c>
      <c r="O1194" s="2" t="str">
        <f>LOOKUP(H1194,[2]plantlist!$A$2:$A$943,[2]plantlist!$B$2:$B$943)</f>
        <v>S</v>
      </c>
    </row>
    <row r="1195" spans="1:15" x14ac:dyDescent="0.2">
      <c r="A1195" t="s">
        <v>267</v>
      </c>
      <c r="B1195">
        <v>2019</v>
      </c>
      <c r="C1195" t="s">
        <v>0</v>
      </c>
      <c r="D1195">
        <v>8</v>
      </c>
      <c r="E1195">
        <v>42</v>
      </c>
      <c r="F1195">
        <v>50</v>
      </c>
      <c r="G1195">
        <v>5000</v>
      </c>
      <c r="H1195" t="s">
        <v>59</v>
      </c>
      <c r="I1195" t="s">
        <v>2</v>
      </c>
      <c r="J1195" t="s">
        <v>48</v>
      </c>
      <c r="K1195" s="2" t="str">
        <f>LOOKUP(A1195,'[2]Collin Seedling for R'!$A$3:$A$51,'[2]Collin Seedling for R'!$R$3:$R$51)</f>
        <v>Unburned</v>
      </c>
      <c r="L1195" s="2" t="str">
        <f>LOOKUP(A1195,'[2]Collin Seedling for R'!$A$3:$A$51,'[2]Collin Seedling for R'!$T$3:$T$51)</f>
        <v>FS</v>
      </c>
      <c r="M1195" s="2" t="str">
        <f>LOOKUP(A1195,'[2]Collin Seedling for R'!$A$3:$A$51,'[2]Collin Seedling for R'!$P$3:$P$51)</f>
        <v>Unseeded</v>
      </c>
      <c r="N1195" s="8">
        <f t="shared" si="18"/>
        <v>0.84</v>
      </c>
      <c r="O1195" s="2" t="str">
        <f>LOOKUP(H1195,[2]plantlist!$A$2:$A$943,[2]plantlist!$B$2:$B$943)</f>
        <v>G</v>
      </c>
    </row>
    <row r="1196" spans="1:15" x14ac:dyDescent="0.2">
      <c r="A1196" t="s">
        <v>267</v>
      </c>
      <c r="B1196">
        <v>2019</v>
      </c>
      <c r="C1196" t="s">
        <v>0</v>
      </c>
      <c r="D1196">
        <v>7</v>
      </c>
      <c r="E1196">
        <v>17</v>
      </c>
      <c r="F1196">
        <v>24</v>
      </c>
      <c r="G1196">
        <v>5000</v>
      </c>
      <c r="H1196" t="s">
        <v>66</v>
      </c>
      <c r="I1196" t="s">
        <v>2</v>
      </c>
      <c r="J1196" t="s">
        <v>67</v>
      </c>
      <c r="K1196" s="2" t="str">
        <f>LOOKUP(A1196,'[2]Collin Seedling for R'!$A$3:$A$51,'[2]Collin Seedling for R'!$R$3:$R$51)</f>
        <v>Unburned</v>
      </c>
      <c r="L1196" s="2" t="str">
        <f>LOOKUP(A1196,'[2]Collin Seedling for R'!$A$3:$A$51,'[2]Collin Seedling for R'!$T$3:$T$51)</f>
        <v>FS</v>
      </c>
      <c r="M1196" s="2" t="str">
        <f>LOOKUP(A1196,'[2]Collin Seedling for R'!$A$3:$A$51,'[2]Collin Seedling for R'!$P$3:$P$51)</f>
        <v>Unseeded</v>
      </c>
      <c r="N1196" s="8">
        <f t="shared" si="18"/>
        <v>0.33999999999999997</v>
      </c>
      <c r="O1196" s="2" t="str">
        <f>LOOKUP(H1196,[2]plantlist!$A$2:$A$943,[2]plantlist!$B$2:$B$943)</f>
        <v>G</v>
      </c>
    </row>
    <row r="1197" spans="1:15" x14ac:dyDescent="0.2">
      <c r="A1197" t="s">
        <v>267</v>
      </c>
      <c r="B1197">
        <v>2019</v>
      </c>
      <c r="C1197" t="s">
        <v>0</v>
      </c>
      <c r="D1197">
        <v>5</v>
      </c>
      <c r="E1197">
        <v>489</v>
      </c>
      <c r="F1197">
        <v>494</v>
      </c>
      <c r="G1197">
        <v>5000</v>
      </c>
      <c r="H1197" t="s">
        <v>100</v>
      </c>
      <c r="I1197" t="s">
        <v>2</v>
      </c>
      <c r="J1197" t="s">
        <v>101</v>
      </c>
      <c r="K1197" s="2" t="str">
        <f>LOOKUP(A1197,'[2]Collin Seedling for R'!$A$3:$A$51,'[2]Collin Seedling for R'!$R$3:$R$51)</f>
        <v>Unburned</v>
      </c>
      <c r="L1197" s="2" t="str">
        <f>LOOKUP(A1197,'[2]Collin Seedling for R'!$A$3:$A$51,'[2]Collin Seedling for R'!$T$3:$T$51)</f>
        <v>FS</v>
      </c>
      <c r="M1197" s="2" t="str">
        <f>LOOKUP(A1197,'[2]Collin Seedling for R'!$A$3:$A$51,'[2]Collin Seedling for R'!$P$3:$P$51)</f>
        <v>Unseeded</v>
      </c>
      <c r="N1197" s="8">
        <f t="shared" si="18"/>
        <v>9.7799999999999994</v>
      </c>
      <c r="O1197" s="2" t="str">
        <f>LOOKUP(H1197,[2]plantlist!$A$2:$A$943,[2]plantlist!$B$2:$B$943)</f>
        <v>S</v>
      </c>
    </row>
    <row r="1198" spans="1:15" x14ac:dyDescent="0.2">
      <c r="A1198" t="s">
        <v>267</v>
      </c>
      <c r="B1198">
        <v>2019</v>
      </c>
      <c r="C1198" t="s">
        <v>0</v>
      </c>
      <c r="D1198">
        <v>5</v>
      </c>
      <c r="E1198">
        <v>62</v>
      </c>
      <c r="F1198">
        <v>67</v>
      </c>
      <c r="G1198">
        <v>5000</v>
      </c>
      <c r="H1198" t="s">
        <v>51</v>
      </c>
      <c r="I1198" t="s">
        <v>2</v>
      </c>
      <c r="J1198" t="s">
        <v>52</v>
      </c>
      <c r="K1198" s="2" t="str">
        <f>LOOKUP(A1198,'[2]Collin Seedling for R'!$A$3:$A$51,'[2]Collin Seedling for R'!$R$3:$R$51)</f>
        <v>Unburned</v>
      </c>
      <c r="L1198" s="2" t="str">
        <f>LOOKUP(A1198,'[2]Collin Seedling for R'!$A$3:$A$51,'[2]Collin Seedling for R'!$T$3:$T$51)</f>
        <v>FS</v>
      </c>
      <c r="M1198" s="2" t="str">
        <f>LOOKUP(A1198,'[2]Collin Seedling for R'!$A$3:$A$51,'[2]Collin Seedling for R'!$P$3:$P$51)</f>
        <v>Unseeded</v>
      </c>
      <c r="N1198" s="8">
        <f t="shared" si="18"/>
        <v>1.24</v>
      </c>
      <c r="O1198" s="2" t="str">
        <f>LOOKUP(H1198,[2]plantlist!$A$2:$A$943,[2]plantlist!$B$2:$B$943)</f>
        <v>F</v>
      </c>
    </row>
    <row r="1199" spans="1:15" x14ac:dyDescent="0.2">
      <c r="A1199" t="s">
        <v>267</v>
      </c>
      <c r="B1199">
        <v>2019</v>
      </c>
      <c r="C1199" t="s">
        <v>0</v>
      </c>
      <c r="D1199">
        <v>4</v>
      </c>
      <c r="E1199">
        <v>267</v>
      </c>
      <c r="F1199">
        <v>271</v>
      </c>
      <c r="G1199">
        <v>5000</v>
      </c>
      <c r="H1199" t="s">
        <v>96</v>
      </c>
      <c r="I1199" t="s">
        <v>2</v>
      </c>
      <c r="J1199" t="s">
        <v>97</v>
      </c>
      <c r="K1199" s="2" t="str">
        <f>LOOKUP(A1199,'[2]Collin Seedling for R'!$A$3:$A$51,'[2]Collin Seedling for R'!$R$3:$R$51)</f>
        <v>Unburned</v>
      </c>
      <c r="L1199" s="2" t="str">
        <f>LOOKUP(A1199,'[2]Collin Seedling for R'!$A$3:$A$51,'[2]Collin Seedling for R'!$T$3:$T$51)</f>
        <v>FS</v>
      </c>
      <c r="M1199" s="2" t="str">
        <f>LOOKUP(A1199,'[2]Collin Seedling for R'!$A$3:$A$51,'[2]Collin Seedling for R'!$P$3:$P$51)</f>
        <v>Unseeded</v>
      </c>
      <c r="N1199" s="8">
        <f t="shared" si="18"/>
        <v>5.34</v>
      </c>
      <c r="O1199" s="2" t="str">
        <f>LOOKUP(H1199,[2]plantlist!$A$2:$A$943,[2]plantlist!$B$2:$B$943)</f>
        <v>F</v>
      </c>
    </row>
    <row r="1200" spans="1:15" x14ac:dyDescent="0.2">
      <c r="A1200" t="s">
        <v>267</v>
      </c>
      <c r="B1200">
        <v>2019</v>
      </c>
      <c r="C1200" t="s">
        <v>0</v>
      </c>
      <c r="D1200">
        <v>4</v>
      </c>
      <c r="E1200">
        <v>78</v>
      </c>
      <c r="F1200">
        <v>82</v>
      </c>
      <c r="G1200">
        <v>5000</v>
      </c>
      <c r="H1200" t="s">
        <v>37</v>
      </c>
      <c r="I1200" t="s">
        <v>2</v>
      </c>
      <c r="J1200" t="s">
        <v>38</v>
      </c>
      <c r="K1200" s="2" t="str">
        <f>LOOKUP(A1200,'[2]Collin Seedling for R'!$A$3:$A$51,'[2]Collin Seedling for R'!$R$3:$R$51)</f>
        <v>Unburned</v>
      </c>
      <c r="L1200" s="2" t="str">
        <f>LOOKUP(A1200,'[2]Collin Seedling for R'!$A$3:$A$51,'[2]Collin Seedling for R'!$T$3:$T$51)</f>
        <v>FS</v>
      </c>
      <c r="M1200" s="2" t="str">
        <f>LOOKUP(A1200,'[2]Collin Seedling for R'!$A$3:$A$51,'[2]Collin Seedling for R'!$P$3:$P$51)</f>
        <v>Unseeded</v>
      </c>
      <c r="N1200" s="8">
        <f t="shared" si="18"/>
        <v>1.5599999999999998</v>
      </c>
      <c r="O1200" s="2" t="str">
        <f>LOOKUP(H1200,[2]plantlist!$A$2:$A$943,[2]plantlist!$B$2:$B$943)</f>
        <v>F</v>
      </c>
    </row>
    <row r="1201" spans="1:15" x14ac:dyDescent="0.2">
      <c r="A1201" t="s">
        <v>267</v>
      </c>
      <c r="B1201">
        <v>2019</v>
      </c>
      <c r="C1201" t="s">
        <v>0</v>
      </c>
      <c r="D1201">
        <v>4</v>
      </c>
      <c r="E1201">
        <v>43</v>
      </c>
      <c r="F1201">
        <v>47</v>
      </c>
      <c r="G1201">
        <v>5000</v>
      </c>
      <c r="H1201" t="s">
        <v>68</v>
      </c>
      <c r="I1201" t="s">
        <v>2</v>
      </c>
      <c r="J1201" t="s">
        <v>69</v>
      </c>
      <c r="K1201" s="2" t="str">
        <f>LOOKUP(A1201,'[2]Collin Seedling for R'!$A$3:$A$51,'[2]Collin Seedling for R'!$R$3:$R$51)</f>
        <v>Unburned</v>
      </c>
      <c r="L1201" s="2" t="str">
        <f>LOOKUP(A1201,'[2]Collin Seedling for R'!$A$3:$A$51,'[2]Collin Seedling for R'!$T$3:$T$51)</f>
        <v>FS</v>
      </c>
      <c r="M1201" s="2" t="str">
        <f>LOOKUP(A1201,'[2]Collin Seedling for R'!$A$3:$A$51,'[2]Collin Seedling for R'!$P$3:$P$51)</f>
        <v>Unseeded</v>
      </c>
      <c r="N1201" s="8">
        <f t="shared" si="18"/>
        <v>0.86</v>
      </c>
      <c r="O1201" s="2" t="str">
        <f>LOOKUP(H1201,[2]plantlist!$A$2:$A$943,[2]plantlist!$B$2:$B$943)</f>
        <v>G</v>
      </c>
    </row>
    <row r="1202" spans="1:15" x14ac:dyDescent="0.2">
      <c r="A1202" t="s">
        <v>267</v>
      </c>
      <c r="B1202">
        <v>2019</v>
      </c>
      <c r="C1202" t="s">
        <v>0</v>
      </c>
      <c r="D1202">
        <v>2</v>
      </c>
      <c r="E1202">
        <v>4</v>
      </c>
      <c r="F1202">
        <v>6</v>
      </c>
      <c r="G1202">
        <v>5000</v>
      </c>
      <c r="H1202" t="s">
        <v>2218</v>
      </c>
      <c r="I1202" t="s">
        <v>2</v>
      </c>
      <c r="J1202" t="s">
        <v>2219</v>
      </c>
      <c r="K1202" s="2" t="str">
        <f>LOOKUP(A1202,'[2]Collin Seedling for R'!$A$3:$A$51,'[2]Collin Seedling for R'!$R$3:$R$51)</f>
        <v>Unburned</v>
      </c>
      <c r="L1202" s="2" t="str">
        <f>LOOKUP(A1202,'[2]Collin Seedling for R'!$A$3:$A$51,'[2]Collin Seedling for R'!$T$3:$T$51)</f>
        <v>FS</v>
      </c>
      <c r="M1202" s="2" t="str">
        <f>LOOKUP(A1202,'[2]Collin Seedling for R'!$A$3:$A$51,'[2]Collin Seedling for R'!$P$3:$P$51)</f>
        <v>Unseeded</v>
      </c>
      <c r="N1202" s="8">
        <f t="shared" si="18"/>
        <v>0.08</v>
      </c>
      <c r="O1202" s="2" t="str">
        <f>LOOKUP(H1202,[2]plantlist!$A$2:$A$943,[2]plantlist!$B$2:$B$943)</f>
        <v>F</v>
      </c>
    </row>
    <row r="1203" spans="1:15" x14ac:dyDescent="0.2">
      <c r="A1203" t="s">
        <v>267</v>
      </c>
      <c r="B1203">
        <v>2019</v>
      </c>
      <c r="C1203" t="s">
        <v>0</v>
      </c>
      <c r="D1203">
        <v>2</v>
      </c>
      <c r="E1203">
        <v>26</v>
      </c>
      <c r="F1203">
        <v>28</v>
      </c>
      <c r="G1203">
        <v>5000</v>
      </c>
      <c r="H1203" t="s">
        <v>242</v>
      </c>
      <c r="I1203" t="s">
        <v>2</v>
      </c>
      <c r="J1203" t="s">
        <v>243</v>
      </c>
      <c r="K1203" s="2" t="str">
        <f>LOOKUP(A1203,'[2]Collin Seedling for R'!$A$3:$A$51,'[2]Collin Seedling for R'!$R$3:$R$51)</f>
        <v>Unburned</v>
      </c>
      <c r="L1203" s="2" t="str">
        <f>LOOKUP(A1203,'[2]Collin Seedling for R'!$A$3:$A$51,'[2]Collin Seedling for R'!$T$3:$T$51)</f>
        <v>FS</v>
      </c>
      <c r="M1203" s="2" t="str">
        <f>LOOKUP(A1203,'[2]Collin Seedling for R'!$A$3:$A$51,'[2]Collin Seedling for R'!$P$3:$P$51)</f>
        <v>Unseeded</v>
      </c>
      <c r="N1203" s="8">
        <f t="shared" si="18"/>
        <v>0.52</v>
      </c>
      <c r="O1203" s="2" t="str">
        <f>LOOKUP(H1203,[2]plantlist!$A$2:$A$943,[2]plantlist!$B$2:$B$943)</f>
        <v>G</v>
      </c>
    </row>
    <row r="1204" spans="1:15" x14ac:dyDescent="0.2">
      <c r="A1204" t="s">
        <v>267</v>
      </c>
      <c r="B1204">
        <v>2019</v>
      </c>
      <c r="C1204" t="s">
        <v>0</v>
      </c>
      <c r="D1204">
        <v>2</v>
      </c>
      <c r="E1204">
        <v>27</v>
      </c>
      <c r="F1204">
        <v>29</v>
      </c>
      <c r="G1204">
        <v>5000</v>
      </c>
      <c r="H1204" t="s">
        <v>94</v>
      </c>
      <c r="I1204" t="s">
        <v>2</v>
      </c>
      <c r="J1204" t="s">
        <v>95</v>
      </c>
      <c r="K1204" s="2" t="str">
        <f>LOOKUP(A1204,'[2]Collin Seedling for R'!$A$3:$A$51,'[2]Collin Seedling for R'!$R$3:$R$51)</f>
        <v>Unburned</v>
      </c>
      <c r="L1204" s="2" t="str">
        <f>LOOKUP(A1204,'[2]Collin Seedling for R'!$A$3:$A$51,'[2]Collin Seedling for R'!$T$3:$T$51)</f>
        <v>FS</v>
      </c>
      <c r="M1204" s="2" t="str">
        <f>LOOKUP(A1204,'[2]Collin Seedling for R'!$A$3:$A$51,'[2]Collin Seedling for R'!$P$3:$P$51)</f>
        <v>Unseeded</v>
      </c>
      <c r="N1204" s="8">
        <f t="shared" si="18"/>
        <v>0.54</v>
      </c>
      <c r="O1204" s="2" t="str">
        <f>LOOKUP(H1204,[2]plantlist!$A$2:$A$943,[2]plantlist!$B$2:$B$943)</f>
        <v>F</v>
      </c>
    </row>
    <row r="1205" spans="1:15" x14ac:dyDescent="0.2">
      <c r="A1205" t="s">
        <v>267</v>
      </c>
      <c r="B1205">
        <v>2019</v>
      </c>
      <c r="C1205" t="s">
        <v>0</v>
      </c>
      <c r="D1205">
        <v>2</v>
      </c>
      <c r="E1205">
        <v>4</v>
      </c>
      <c r="F1205">
        <v>6</v>
      </c>
      <c r="G1205">
        <v>5000</v>
      </c>
      <c r="H1205" t="s">
        <v>344</v>
      </c>
      <c r="I1205" t="s">
        <v>2</v>
      </c>
      <c r="J1205" t="s">
        <v>345</v>
      </c>
      <c r="K1205" s="2" t="str">
        <f>LOOKUP(A1205,'[2]Collin Seedling for R'!$A$3:$A$51,'[2]Collin Seedling for R'!$R$3:$R$51)</f>
        <v>Unburned</v>
      </c>
      <c r="L1205" s="2" t="str">
        <f>LOOKUP(A1205,'[2]Collin Seedling for R'!$A$3:$A$51,'[2]Collin Seedling for R'!$T$3:$T$51)</f>
        <v>FS</v>
      </c>
      <c r="M1205" s="2" t="str">
        <f>LOOKUP(A1205,'[2]Collin Seedling for R'!$A$3:$A$51,'[2]Collin Seedling for R'!$P$3:$P$51)</f>
        <v>Unseeded</v>
      </c>
      <c r="N1205" s="8">
        <f t="shared" si="18"/>
        <v>0.08</v>
      </c>
      <c r="O1205" s="2" t="str">
        <f>LOOKUP(H1205,[2]plantlist!$A$2:$A$943,[2]plantlist!$B$2:$B$943)</f>
        <v>F</v>
      </c>
    </row>
    <row r="1206" spans="1:15" x14ac:dyDescent="0.2">
      <c r="A1206" t="s">
        <v>267</v>
      </c>
      <c r="B1206">
        <v>2019</v>
      </c>
      <c r="C1206" t="s">
        <v>0</v>
      </c>
      <c r="D1206">
        <v>1</v>
      </c>
      <c r="E1206">
        <v>23</v>
      </c>
      <c r="F1206">
        <v>24</v>
      </c>
      <c r="G1206">
        <v>5000</v>
      </c>
      <c r="H1206" t="s">
        <v>190</v>
      </c>
      <c r="I1206" t="s">
        <v>2</v>
      </c>
      <c r="J1206" t="s">
        <v>191</v>
      </c>
      <c r="K1206" s="2" t="str">
        <f>LOOKUP(A1206,'[2]Collin Seedling for R'!$A$3:$A$51,'[2]Collin Seedling for R'!$R$3:$R$51)</f>
        <v>Unburned</v>
      </c>
      <c r="L1206" s="2" t="str">
        <f>LOOKUP(A1206,'[2]Collin Seedling for R'!$A$3:$A$51,'[2]Collin Seedling for R'!$T$3:$T$51)</f>
        <v>FS</v>
      </c>
      <c r="M1206" s="2" t="str">
        <f>LOOKUP(A1206,'[2]Collin Seedling for R'!$A$3:$A$51,'[2]Collin Seedling for R'!$P$3:$P$51)</f>
        <v>Unseeded</v>
      </c>
      <c r="N1206" s="8">
        <f t="shared" si="18"/>
        <v>0.45999999999999996</v>
      </c>
      <c r="O1206" s="2" t="str">
        <f>LOOKUP(H1206,[2]plantlist!$A$2:$A$943,[2]plantlist!$B$2:$B$943)</f>
        <v>F</v>
      </c>
    </row>
    <row r="1207" spans="1:15" x14ac:dyDescent="0.2">
      <c r="A1207" t="s">
        <v>267</v>
      </c>
      <c r="B1207">
        <v>2019</v>
      </c>
      <c r="C1207" t="s">
        <v>0</v>
      </c>
      <c r="D1207">
        <v>1</v>
      </c>
      <c r="E1207">
        <v>6</v>
      </c>
      <c r="F1207">
        <v>7</v>
      </c>
      <c r="G1207">
        <v>5000</v>
      </c>
      <c r="H1207" t="s">
        <v>70</v>
      </c>
      <c r="I1207" t="s">
        <v>2</v>
      </c>
      <c r="J1207" t="s">
        <v>71</v>
      </c>
      <c r="K1207" s="2" t="str">
        <f>LOOKUP(A1207,'[2]Collin Seedling for R'!$A$3:$A$51,'[2]Collin Seedling for R'!$R$3:$R$51)</f>
        <v>Unburned</v>
      </c>
      <c r="L1207" s="2" t="str">
        <f>LOOKUP(A1207,'[2]Collin Seedling for R'!$A$3:$A$51,'[2]Collin Seedling for R'!$T$3:$T$51)</f>
        <v>FS</v>
      </c>
      <c r="M1207" s="2" t="str">
        <f>LOOKUP(A1207,'[2]Collin Seedling for R'!$A$3:$A$51,'[2]Collin Seedling for R'!$P$3:$P$51)</f>
        <v>Unseeded</v>
      </c>
      <c r="N1207" s="8">
        <f t="shared" si="18"/>
        <v>0.12</v>
      </c>
      <c r="O1207" s="2" t="str">
        <f>LOOKUP(H1207,[2]plantlist!$A$2:$A$943,[2]plantlist!$B$2:$B$943)</f>
        <v>F</v>
      </c>
    </row>
    <row r="1208" spans="1:15" x14ac:dyDescent="0.2">
      <c r="A1208" t="s">
        <v>267</v>
      </c>
      <c r="B1208">
        <v>2019</v>
      </c>
      <c r="C1208" t="s">
        <v>0</v>
      </c>
      <c r="D1208">
        <v>1</v>
      </c>
      <c r="E1208">
        <v>80</v>
      </c>
      <c r="F1208">
        <v>81</v>
      </c>
      <c r="G1208">
        <v>5000</v>
      </c>
      <c r="H1208" t="s">
        <v>8</v>
      </c>
      <c r="I1208" t="s">
        <v>2</v>
      </c>
      <c r="J1208" t="s">
        <v>9</v>
      </c>
      <c r="K1208" s="2" t="str">
        <f>LOOKUP(A1208,'[2]Collin Seedling for R'!$A$3:$A$51,'[2]Collin Seedling for R'!$R$3:$R$51)</f>
        <v>Unburned</v>
      </c>
      <c r="L1208" s="2" t="str">
        <f>LOOKUP(A1208,'[2]Collin Seedling for R'!$A$3:$A$51,'[2]Collin Seedling for R'!$T$3:$T$51)</f>
        <v>FS</v>
      </c>
      <c r="M1208" s="2" t="str">
        <f>LOOKUP(A1208,'[2]Collin Seedling for R'!$A$3:$A$51,'[2]Collin Seedling for R'!$P$3:$P$51)</f>
        <v>Unseeded</v>
      </c>
      <c r="N1208" s="8">
        <f t="shared" si="18"/>
        <v>1.6</v>
      </c>
      <c r="O1208" s="2" t="str">
        <f>LOOKUP(H1208,[2]plantlist!$A$2:$A$943,[2]plantlist!$B$2:$B$943)</f>
        <v>G</v>
      </c>
    </row>
    <row r="1209" spans="1:15" x14ac:dyDescent="0.2">
      <c r="A1209" t="s">
        <v>267</v>
      </c>
      <c r="B1209">
        <v>2019</v>
      </c>
      <c r="C1209" t="s">
        <v>0</v>
      </c>
      <c r="D1209">
        <v>0</v>
      </c>
      <c r="E1209">
        <v>17</v>
      </c>
      <c r="F1209">
        <v>17</v>
      </c>
      <c r="G1209">
        <v>5000</v>
      </c>
      <c r="H1209" t="s">
        <v>1600</v>
      </c>
      <c r="I1209" t="s">
        <v>2</v>
      </c>
      <c r="J1209" t="s">
        <v>1599</v>
      </c>
      <c r="K1209" s="2" t="str">
        <f>LOOKUP(A1209,'[2]Collin Seedling for R'!$A$3:$A$51,'[2]Collin Seedling for R'!$R$3:$R$51)</f>
        <v>Unburned</v>
      </c>
      <c r="L1209" s="2" t="str">
        <f>LOOKUP(A1209,'[2]Collin Seedling for R'!$A$3:$A$51,'[2]Collin Seedling for R'!$T$3:$T$51)</f>
        <v>FS</v>
      </c>
      <c r="M1209" s="2" t="str">
        <f>LOOKUP(A1209,'[2]Collin Seedling for R'!$A$3:$A$51,'[2]Collin Seedling for R'!$P$3:$P$51)</f>
        <v>Unseeded</v>
      </c>
      <c r="N1209" s="8">
        <f t="shared" si="18"/>
        <v>0.33999999999999997</v>
      </c>
      <c r="O1209" s="2" t="str">
        <f>LOOKUP(H1209,[2]plantlist!$A$2:$A$943,[2]plantlist!$B$2:$B$943)</f>
        <v>F</v>
      </c>
    </row>
    <row r="1210" spans="1:15" x14ac:dyDescent="0.2">
      <c r="A1210" t="s">
        <v>267</v>
      </c>
      <c r="B1210">
        <v>2019</v>
      </c>
      <c r="C1210" t="s">
        <v>0</v>
      </c>
      <c r="D1210">
        <v>0</v>
      </c>
      <c r="E1210">
        <v>27</v>
      </c>
      <c r="F1210">
        <v>27</v>
      </c>
      <c r="G1210">
        <v>5000</v>
      </c>
      <c r="H1210" t="s">
        <v>1813</v>
      </c>
      <c r="I1210" t="s">
        <v>2</v>
      </c>
      <c r="J1210" t="s">
        <v>2215</v>
      </c>
      <c r="K1210" s="2" t="str">
        <f>LOOKUP(A1210,'[2]Collin Seedling for R'!$A$3:$A$51,'[2]Collin Seedling for R'!$R$3:$R$51)</f>
        <v>Unburned</v>
      </c>
      <c r="L1210" s="2" t="str">
        <f>LOOKUP(A1210,'[2]Collin Seedling for R'!$A$3:$A$51,'[2]Collin Seedling for R'!$T$3:$T$51)</f>
        <v>FS</v>
      </c>
      <c r="M1210" s="2" t="str">
        <f>LOOKUP(A1210,'[2]Collin Seedling for R'!$A$3:$A$51,'[2]Collin Seedling for R'!$P$3:$P$51)</f>
        <v>Unseeded</v>
      </c>
      <c r="N1210" s="8">
        <f t="shared" si="18"/>
        <v>0.54</v>
      </c>
      <c r="O1210" s="2" t="str">
        <f>LOOKUP(H1210,[2]plantlist!$A$2:$A$943,[2]plantlist!$B$2:$B$943)</f>
        <v>F</v>
      </c>
    </row>
    <row r="1211" spans="1:15" x14ac:dyDescent="0.2">
      <c r="A1211" t="s">
        <v>267</v>
      </c>
      <c r="B1211">
        <v>2019</v>
      </c>
      <c r="C1211" t="s">
        <v>0</v>
      </c>
      <c r="D1211">
        <v>0</v>
      </c>
      <c r="E1211">
        <v>67</v>
      </c>
      <c r="F1211">
        <v>67</v>
      </c>
      <c r="G1211">
        <v>5000</v>
      </c>
      <c r="H1211" t="s">
        <v>218</v>
      </c>
      <c r="I1211" t="s">
        <v>2</v>
      </c>
      <c r="J1211" t="s">
        <v>219</v>
      </c>
      <c r="K1211" s="2" t="str">
        <f>LOOKUP(A1211,'[2]Collin Seedling for R'!$A$3:$A$51,'[2]Collin Seedling for R'!$R$3:$R$51)</f>
        <v>Unburned</v>
      </c>
      <c r="L1211" s="2" t="str">
        <f>LOOKUP(A1211,'[2]Collin Seedling for R'!$A$3:$A$51,'[2]Collin Seedling for R'!$T$3:$T$51)</f>
        <v>FS</v>
      </c>
      <c r="M1211" s="2" t="str">
        <f>LOOKUP(A1211,'[2]Collin Seedling for R'!$A$3:$A$51,'[2]Collin Seedling for R'!$P$3:$P$51)</f>
        <v>Unseeded</v>
      </c>
      <c r="N1211" s="8">
        <f t="shared" si="18"/>
        <v>1.34</v>
      </c>
      <c r="O1211" s="2" t="str">
        <f>LOOKUP(H1211,[2]plantlist!$A$2:$A$943,[2]plantlist!$B$2:$B$943)</f>
        <v>L</v>
      </c>
    </row>
    <row r="1212" spans="1:15" x14ac:dyDescent="0.2">
      <c r="A1212" t="s">
        <v>267</v>
      </c>
      <c r="B1212">
        <v>2019</v>
      </c>
      <c r="C1212" t="s">
        <v>0</v>
      </c>
      <c r="D1212">
        <v>0</v>
      </c>
      <c r="E1212">
        <v>1</v>
      </c>
      <c r="F1212">
        <v>1</v>
      </c>
      <c r="G1212">
        <v>5000</v>
      </c>
      <c r="H1212" t="s">
        <v>51</v>
      </c>
      <c r="I1212" t="s">
        <v>19</v>
      </c>
      <c r="J1212" t="s">
        <v>52</v>
      </c>
      <c r="K1212" s="2" t="str">
        <f>LOOKUP(A1212,'[2]Collin Seedling for R'!$A$3:$A$51,'[2]Collin Seedling for R'!$R$3:$R$51)</f>
        <v>Unburned</v>
      </c>
      <c r="L1212" s="2" t="str">
        <f>LOOKUP(A1212,'[2]Collin Seedling for R'!$A$3:$A$51,'[2]Collin Seedling for R'!$T$3:$T$51)</f>
        <v>FS</v>
      </c>
      <c r="M1212" s="2" t="str">
        <f>LOOKUP(A1212,'[2]Collin Seedling for R'!$A$3:$A$51,'[2]Collin Seedling for R'!$P$3:$P$51)</f>
        <v>Unseeded</v>
      </c>
      <c r="N1212" s="8">
        <f t="shared" si="18"/>
        <v>0.02</v>
      </c>
      <c r="O1212" s="2" t="str">
        <f>LOOKUP(H1212,[2]plantlist!$A$2:$A$943,[2]plantlist!$B$2:$B$943)</f>
        <v>F</v>
      </c>
    </row>
    <row r="1213" spans="1:15" x14ac:dyDescent="0.2">
      <c r="A1213" t="s">
        <v>267</v>
      </c>
      <c r="B1213">
        <v>2019</v>
      </c>
      <c r="C1213" t="s">
        <v>0</v>
      </c>
      <c r="D1213">
        <v>0</v>
      </c>
      <c r="E1213">
        <v>2</v>
      </c>
      <c r="F1213">
        <v>2</v>
      </c>
      <c r="G1213">
        <v>5000</v>
      </c>
      <c r="H1213" t="s">
        <v>82</v>
      </c>
      <c r="I1213" t="s">
        <v>2</v>
      </c>
      <c r="J1213" t="s">
        <v>83</v>
      </c>
      <c r="K1213" s="2" t="str">
        <f>LOOKUP(A1213,'[2]Collin Seedling for R'!$A$3:$A$51,'[2]Collin Seedling for R'!$R$3:$R$51)</f>
        <v>Unburned</v>
      </c>
      <c r="L1213" s="2" t="str">
        <f>LOOKUP(A1213,'[2]Collin Seedling for R'!$A$3:$A$51,'[2]Collin Seedling for R'!$T$3:$T$51)</f>
        <v>FS</v>
      </c>
      <c r="M1213" s="2" t="str">
        <f>LOOKUP(A1213,'[2]Collin Seedling for R'!$A$3:$A$51,'[2]Collin Seedling for R'!$P$3:$P$51)</f>
        <v>Unseeded</v>
      </c>
      <c r="N1213" s="8">
        <f t="shared" si="18"/>
        <v>0.04</v>
      </c>
      <c r="O1213" s="2" t="str">
        <f>LOOKUP(H1213,[2]plantlist!$A$2:$A$943,[2]plantlist!$B$2:$B$943)</f>
        <v>F</v>
      </c>
    </row>
    <row r="1214" spans="1:15" x14ac:dyDescent="0.2">
      <c r="A1214" t="s">
        <v>267</v>
      </c>
      <c r="B1214">
        <v>2019</v>
      </c>
      <c r="C1214" t="s">
        <v>0</v>
      </c>
      <c r="D1214">
        <v>0</v>
      </c>
      <c r="E1214">
        <v>9</v>
      </c>
      <c r="F1214">
        <v>9</v>
      </c>
      <c r="G1214">
        <v>5000</v>
      </c>
      <c r="H1214" t="s">
        <v>130</v>
      </c>
      <c r="I1214" t="s">
        <v>2</v>
      </c>
      <c r="J1214" t="s">
        <v>131</v>
      </c>
      <c r="K1214" s="2" t="str">
        <f>LOOKUP(A1214,'[2]Collin Seedling for R'!$A$3:$A$51,'[2]Collin Seedling for R'!$R$3:$R$51)</f>
        <v>Unburned</v>
      </c>
      <c r="L1214" s="2" t="str">
        <f>LOOKUP(A1214,'[2]Collin Seedling for R'!$A$3:$A$51,'[2]Collin Seedling for R'!$T$3:$T$51)</f>
        <v>FS</v>
      </c>
      <c r="M1214" s="2" t="str">
        <f>LOOKUP(A1214,'[2]Collin Seedling for R'!$A$3:$A$51,'[2]Collin Seedling for R'!$P$3:$P$51)</f>
        <v>Unseeded</v>
      </c>
      <c r="N1214" s="8">
        <f t="shared" si="18"/>
        <v>0.18</v>
      </c>
      <c r="O1214" s="2" t="str">
        <f>LOOKUP(H1214,[2]plantlist!$A$2:$A$943,[2]plantlist!$B$2:$B$943)</f>
        <v>F</v>
      </c>
    </row>
    <row r="1215" spans="1:15" x14ac:dyDescent="0.2">
      <c r="A1215" t="s">
        <v>267</v>
      </c>
      <c r="B1215">
        <v>2019</v>
      </c>
      <c r="C1215" t="s">
        <v>0</v>
      </c>
      <c r="D1215">
        <v>0</v>
      </c>
      <c r="E1215">
        <v>31</v>
      </c>
      <c r="F1215">
        <v>31</v>
      </c>
      <c r="G1215">
        <v>5000</v>
      </c>
      <c r="H1215" t="s">
        <v>62</v>
      </c>
      <c r="I1215" t="s">
        <v>2</v>
      </c>
      <c r="J1215" t="s">
        <v>63</v>
      </c>
      <c r="K1215" s="2" t="str">
        <f>LOOKUP(A1215,'[2]Collin Seedling for R'!$A$3:$A$51,'[2]Collin Seedling for R'!$R$3:$R$51)</f>
        <v>Unburned</v>
      </c>
      <c r="L1215" s="2" t="str">
        <f>LOOKUP(A1215,'[2]Collin Seedling for R'!$A$3:$A$51,'[2]Collin Seedling for R'!$T$3:$T$51)</f>
        <v>FS</v>
      </c>
      <c r="M1215" s="2" t="str">
        <f>LOOKUP(A1215,'[2]Collin Seedling for R'!$A$3:$A$51,'[2]Collin Seedling for R'!$P$3:$P$51)</f>
        <v>Unseeded</v>
      </c>
      <c r="N1215" s="8">
        <f t="shared" si="18"/>
        <v>0.62</v>
      </c>
      <c r="O1215" s="2" t="str">
        <f>LOOKUP(H1215,[2]plantlist!$A$2:$A$943,[2]plantlist!$B$2:$B$943)</f>
        <v>F</v>
      </c>
    </row>
    <row r="1216" spans="1:15" x14ac:dyDescent="0.2">
      <c r="A1216" t="s">
        <v>267</v>
      </c>
      <c r="B1216">
        <v>2019</v>
      </c>
      <c r="C1216" t="s">
        <v>0</v>
      </c>
      <c r="D1216">
        <v>0</v>
      </c>
      <c r="E1216">
        <v>54</v>
      </c>
      <c r="F1216">
        <v>54</v>
      </c>
      <c r="G1216">
        <v>5000</v>
      </c>
      <c r="H1216" t="s">
        <v>86</v>
      </c>
      <c r="I1216" t="s">
        <v>2</v>
      </c>
      <c r="J1216" t="s">
        <v>87</v>
      </c>
      <c r="K1216" s="2" t="str">
        <f>LOOKUP(A1216,'[2]Collin Seedling for R'!$A$3:$A$51,'[2]Collin Seedling for R'!$R$3:$R$51)</f>
        <v>Unburned</v>
      </c>
      <c r="L1216" s="2" t="str">
        <f>LOOKUP(A1216,'[2]Collin Seedling for R'!$A$3:$A$51,'[2]Collin Seedling for R'!$T$3:$T$51)</f>
        <v>FS</v>
      </c>
      <c r="M1216" s="2" t="str">
        <f>LOOKUP(A1216,'[2]Collin Seedling for R'!$A$3:$A$51,'[2]Collin Seedling for R'!$P$3:$P$51)</f>
        <v>Unseeded</v>
      </c>
      <c r="N1216" s="8">
        <f t="shared" si="18"/>
        <v>1.08</v>
      </c>
      <c r="O1216" s="2" t="str">
        <f>LOOKUP(H1216,[2]plantlist!$A$2:$A$943,[2]plantlist!$B$2:$B$943)</f>
        <v>F</v>
      </c>
    </row>
    <row r="1217" spans="1:15" x14ac:dyDescent="0.2">
      <c r="A1217" s="7" t="s">
        <v>268</v>
      </c>
      <c r="B1217" s="2">
        <v>1997</v>
      </c>
      <c r="C1217" s="2" t="s">
        <v>0</v>
      </c>
      <c r="D1217" s="2">
        <v>2786</v>
      </c>
      <c r="E1217" s="2">
        <v>0</v>
      </c>
      <c r="F1217" s="2">
        <v>2786</v>
      </c>
      <c r="G1217" s="2">
        <v>5000</v>
      </c>
      <c r="H1217" s="2" t="s">
        <v>6</v>
      </c>
      <c r="I1217" s="2" t="s">
        <v>2</v>
      </c>
      <c r="J1217" s="2" t="s">
        <v>7</v>
      </c>
      <c r="K1217" s="2" t="str">
        <f>LOOKUP(A1217,'[2]Collin Seedling for R'!$A$3:$A$51,'[2]Collin Seedling for R'!$R$3:$R$51)</f>
        <v>Unburned</v>
      </c>
      <c r="L1217" s="2" t="str">
        <f>LOOKUP(A1217,'[2]Collin Seedling for R'!$A$3:$A$51,'[2]Collin Seedling for R'!$T$3:$T$51)</f>
        <v>FS</v>
      </c>
      <c r="M1217" s="2" t="str">
        <f>LOOKUP(A1217,'[2]Collin Seedling for R'!$A$3:$A$51,'[2]Collin Seedling for R'!$P$3:$P$51)</f>
        <v>Unseeded</v>
      </c>
      <c r="N1217" s="8">
        <f t="shared" si="18"/>
        <v>0</v>
      </c>
      <c r="O1217" s="2" t="str">
        <f>LOOKUP(H1217,[2]plantlist!$A$2:$A$943,[2]plantlist!$B$2:$B$943)</f>
        <v>L</v>
      </c>
    </row>
    <row r="1218" spans="1:15" x14ac:dyDescent="0.2">
      <c r="A1218" s="7" t="s">
        <v>268</v>
      </c>
      <c r="B1218" s="2">
        <v>1997</v>
      </c>
      <c r="C1218" s="2" t="s">
        <v>0</v>
      </c>
      <c r="D1218" s="2">
        <v>1235</v>
      </c>
      <c r="E1218" s="2">
        <v>0</v>
      </c>
      <c r="F1218" s="2">
        <v>1235</v>
      </c>
      <c r="G1218" s="2">
        <v>5000</v>
      </c>
      <c r="H1218" s="2" t="s">
        <v>366</v>
      </c>
      <c r="I1218" s="2" t="s">
        <v>2</v>
      </c>
      <c r="J1218" s="2" t="s">
        <v>367</v>
      </c>
      <c r="K1218" s="2" t="str">
        <f>LOOKUP(A1218,'[2]Collin Seedling for R'!$A$3:$A$51,'[2]Collin Seedling for R'!$R$3:$R$51)</f>
        <v>Unburned</v>
      </c>
      <c r="L1218" s="2" t="str">
        <f>LOOKUP(A1218,'[2]Collin Seedling for R'!$A$3:$A$51,'[2]Collin Seedling for R'!$T$3:$T$51)</f>
        <v>FS</v>
      </c>
      <c r="M1218" s="2" t="str">
        <f>LOOKUP(A1218,'[2]Collin Seedling for R'!$A$3:$A$51,'[2]Collin Seedling for R'!$P$3:$P$51)</f>
        <v>Unseeded</v>
      </c>
      <c r="N1218" s="8">
        <f t="shared" ref="N1218:N1281" si="19">E1218/G1218*100</f>
        <v>0</v>
      </c>
      <c r="O1218" s="2" t="str">
        <f>LOOKUP(H1218,[2]plantlist!$A$2:$A$943,[2]plantlist!$B$2:$B$943)</f>
        <v>B</v>
      </c>
    </row>
    <row r="1219" spans="1:15" x14ac:dyDescent="0.2">
      <c r="A1219" s="7" t="s">
        <v>268</v>
      </c>
      <c r="B1219" s="2">
        <v>1997</v>
      </c>
      <c r="C1219" s="2" t="s">
        <v>0</v>
      </c>
      <c r="D1219" s="2">
        <v>352</v>
      </c>
      <c r="E1219" s="2">
        <v>0</v>
      </c>
      <c r="F1219" s="2">
        <v>352</v>
      </c>
      <c r="G1219" s="2">
        <v>5000</v>
      </c>
      <c r="H1219" s="2" t="s">
        <v>41</v>
      </c>
      <c r="I1219" s="2" t="s">
        <v>2</v>
      </c>
      <c r="J1219" s="2" t="s">
        <v>42</v>
      </c>
      <c r="K1219" s="2" t="str">
        <f>LOOKUP(A1219,'[2]Collin Seedling for R'!$A$3:$A$51,'[2]Collin Seedling for R'!$R$3:$R$51)</f>
        <v>Unburned</v>
      </c>
      <c r="L1219" s="2" t="str">
        <f>LOOKUP(A1219,'[2]Collin Seedling for R'!$A$3:$A$51,'[2]Collin Seedling for R'!$T$3:$T$51)</f>
        <v>FS</v>
      </c>
      <c r="M1219" s="2" t="str">
        <f>LOOKUP(A1219,'[2]Collin Seedling for R'!$A$3:$A$51,'[2]Collin Seedling for R'!$P$3:$P$51)</f>
        <v>Unseeded</v>
      </c>
      <c r="N1219" s="8">
        <f t="shared" si="19"/>
        <v>0</v>
      </c>
      <c r="O1219" s="2" t="str">
        <f>LOOKUP(H1219,[2]plantlist!$A$2:$A$943,[2]plantlist!$B$2:$B$943)</f>
        <v>B</v>
      </c>
    </row>
    <row r="1220" spans="1:15" x14ac:dyDescent="0.2">
      <c r="A1220" s="7" t="s">
        <v>268</v>
      </c>
      <c r="B1220" s="2">
        <v>1997</v>
      </c>
      <c r="C1220" s="2" t="s">
        <v>0</v>
      </c>
      <c r="D1220" s="2">
        <v>272</v>
      </c>
      <c r="E1220" s="2">
        <v>1</v>
      </c>
      <c r="F1220" s="2">
        <v>273</v>
      </c>
      <c r="G1220" s="2">
        <v>5000</v>
      </c>
      <c r="H1220" s="2" t="s">
        <v>53</v>
      </c>
      <c r="I1220" s="2" t="s">
        <v>2</v>
      </c>
      <c r="J1220" s="2" t="s">
        <v>54</v>
      </c>
      <c r="K1220" s="2" t="str">
        <f>LOOKUP(A1220,'[2]Collin Seedling for R'!$A$3:$A$51,'[2]Collin Seedling for R'!$R$3:$R$51)</f>
        <v>Unburned</v>
      </c>
      <c r="L1220" s="2" t="str">
        <f>LOOKUP(A1220,'[2]Collin Seedling for R'!$A$3:$A$51,'[2]Collin Seedling for R'!$T$3:$T$51)</f>
        <v>FS</v>
      </c>
      <c r="M1220" s="2" t="str">
        <f>LOOKUP(A1220,'[2]Collin Seedling for R'!$A$3:$A$51,'[2]Collin Seedling for R'!$P$3:$P$51)</f>
        <v>Unseeded</v>
      </c>
      <c r="N1220" s="8">
        <f t="shared" si="19"/>
        <v>0.02</v>
      </c>
      <c r="O1220" s="2" t="str">
        <f>LOOKUP(H1220,[2]plantlist!$A$2:$A$943,[2]plantlist!$B$2:$B$943)</f>
        <v>C</v>
      </c>
    </row>
    <row r="1221" spans="1:15" x14ac:dyDescent="0.2">
      <c r="A1221" s="7" t="s">
        <v>268</v>
      </c>
      <c r="B1221" s="2">
        <v>1997</v>
      </c>
      <c r="C1221" s="2" t="s">
        <v>0</v>
      </c>
      <c r="D1221" s="2">
        <v>137</v>
      </c>
      <c r="E1221" s="2">
        <v>20</v>
      </c>
      <c r="F1221" s="2">
        <v>157</v>
      </c>
      <c r="G1221" s="2">
        <v>5000</v>
      </c>
      <c r="H1221" s="2" t="s">
        <v>10</v>
      </c>
      <c r="I1221" s="2" t="s">
        <v>2</v>
      </c>
      <c r="J1221" s="2" t="s">
        <v>11</v>
      </c>
      <c r="K1221" s="2" t="str">
        <f>LOOKUP(A1221,'[2]Collin Seedling for R'!$A$3:$A$51,'[2]Collin Seedling for R'!$R$3:$R$51)</f>
        <v>Unburned</v>
      </c>
      <c r="L1221" s="2" t="str">
        <f>LOOKUP(A1221,'[2]Collin Seedling for R'!$A$3:$A$51,'[2]Collin Seedling for R'!$T$3:$T$51)</f>
        <v>FS</v>
      </c>
      <c r="M1221" s="2" t="str">
        <f>LOOKUP(A1221,'[2]Collin Seedling for R'!$A$3:$A$51,'[2]Collin Seedling for R'!$P$3:$P$51)</f>
        <v>Unseeded</v>
      </c>
      <c r="N1221" s="8">
        <f t="shared" si="19"/>
        <v>0.4</v>
      </c>
      <c r="O1221" s="2" t="str">
        <f>LOOKUP(H1221,[2]plantlist!$A$2:$A$943,[2]plantlist!$B$2:$B$943)</f>
        <v>L</v>
      </c>
    </row>
    <row r="1222" spans="1:15" x14ac:dyDescent="0.2">
      <c r="A1222" s="7" t="s">
        <v>268</v>
      </c>
      <c r="B1222" s="2">
        <v>1997</v>
      </c>
      <c r="C1222" s="2" t="s">
        <v>0</v>
      </c>
      <c r="D1222" s="2">
        <v>130</v>
      </c>
      <c r="E1222" s="2">
        <v>0</v>
      </c>
      <c r="F1222" s="2">
        <v>130</v>
      </c>
      <c r="G1222" s="2">
        <v>5000</v>
      </c>
      <c r="H1222" s="2" t="s">
        <v>278</v>
      </c>
      <c r="I1222" s="2" t="s">
        <v>2</v>
      </c>
      <c r="J1222" s="2" t="s">
        <v>279</v>
      </c>
      <c r="K1222" s="2" t="str">
        <f>LOOKUP(A1222,'[2]Collin Seedling for R'!$A$3:$A$51,'[2]Collin Seedling for R'!$R$3:$R$51)</f>
        <v>Unburned</v>
      </c>
      <c r="L1222" s="2" t="str">
        <f>LOOKUP(A1222,'[2]Collin Seedling for R'!$A$3:$A$51,'[2]Collin Seedling for R'!$T$3:$T$51)</f>
        <v>FS</v>
      </c>
      <c r="M1222" s="2" t="str">
        <f>LOOKUP(A1222,'[2]Collin Seedling for R'!$A$3:$A$51,'[2]Collin Seedling for R'!$P$3:$P$51)</f>
        <v>Unseeded</v>
      </c>
      <c r="N1222" s="8">
        <f t="shared" si="19"/>
        <v>0</v>
      </c>
      <c r="O1222" s="2" t="str">
        <f>LOOKUP(H1222,[2]plantlist!$A$2:$A$943,[2]plantlist!$B$2:$B$943)</f>
        <v>B</v>
      </c>
    </row>
    <row r="1223" spans="1:15" x14ac:dyDescent="0.2">
      <c r="A1223" s="7" t="s">
        <v>268</v>
      </c>
      <c r="B1223" s="2">
        <v>1997</v>
      </c>
      <c r="C1223" s="2" t="s">
        <v>0</v>
      </c>
      <c r="D1223" s="2">
        <v>42</v>
      </c>
      <c r="E1223" s="2">
        <v>0</v>
      </c>
      <c r="F1223" s="2">
        <v>42</v>
      </c>
      <c r="G1223" s="2">
        <v>5000</v>
      </c>
      <c r="H1223" s="2" t="s">
        <v>55</v>
      </c>
      <c r="I1223" s="2" t="s">
        <v>2</v>
      </c>
      <c r="J1223" s="2" t="s">
        <v>56</v>
      </c>
      <c r="K1223" s="2" t="str">
        <f>LOOKUP(A1223,'[2]Collin Seedling for R'!$A$3:$A$51,'[2]Collin Seedling for R'!$R$3:$R$51)</f>
        <v>Unburned</v>
      </c>
      <c r="L1223" s="2" t="str">
        <f>LOOKUP(A1223,'[2]Collin Seedling for R'!$A$3:$A$51,'[2]Collin Seedling for R'!$T$3:$T$51)</f>
        <v>FS</v>
      </c>
      <c r="M1223" s="2" t="str">
        <f>LOOKUP(A1223,'[2]Collin Seedling for R'!$A$3:$A$51,'[2]Collin Seedling for R'!$P$3:$P$51)</f>
        <v>Unseeded</v>
      </c>
      <c r="N1223" s="8">
        <f t="shared" si="19"/>
        <v>0</v>
      </c>
      <c r="O1223" s="2" t="str">
        <f>LOOKUP(H1223,[2]plantlist!$A$2:$A$943,[2]plantlist!$B$2:$B$943)</f>
        <v>T</v>
      </c>
    </row>
    <row r="1224" spans="1:15" x14ac:dyDescent="0.2">
      <c r="A1224" s="7" t="s">
        <v>268</v>
      </c>
      <c r="B1224" s="2">
        <v>1997</v>
      </c>
      <c r="C1224" s="2" t="s">
        <v>0</v>
      </c>
      <c r="D1224" s="2">
        <v>21</v>
      </c>
      <c r="E1224" s="2">
        <v>0</v>
      </c>
      <c r="F1224" s="2">
        <v>21</v>
      </c>
      <c r="G1224" s="2">
        <v>5000</v>
      </c>
      <c r="H1224" s="2" t="s">
        <v>403</v>
      </c>
      <c r="I1224" s="2" t="s">
        <v>2</v>
      </c>
      <c r="J1224" s="2" t="s">
        <v>404</v>
      </c>
      <c r="K1224" s="2" t="str">
        <f>LOOKUP(A1224,'[2]Collin Seedling for R'!$A$3:$A$51,'[2]Collin Seedling for R'!$R$3:$R$51)</f>
        <v>Unburned</v>
      </c>
      <c r="L1224" s="2" t="str">
        <f>LOOKUP(A1224,'[2]Collin Seedling for R'!$A$3:$A$51,'[2]Collin Seedling for R'!$T$3:$T$51)</f>
        <v>FS</v>
      </c>
      <c r="M1224" s="2" t="str">
        <f>LOOKUP(A1224,'[2]Collin Seedling for R'!$A$3:$A$51,'[2]Collin Seedling for R'!$P$3:$P$51)</f>
        <v>Unseeded</v>
      </c>
      <c r="N1224" s="8">
        <f t="shared" si="19"/>
        <v>0</v>
      </c>
      <c r="O1224" s="2" t="s">
        <v>405</v>
      </c>
    </row>
    <row r="1225" spans="1:15" x14ac:dyDescent="0.2">
      <c r="A1225" s="7" t="s">
        <v>268</v>
      </c>
      <c r="B1225" s="2">
        <v>1997</v>
      </c>
      <c r="C1225" s="2" t="s">
        <v>0</v>
      </c>
      <c r="D1225" s="2">
        <v>20</v>
      </c>
      <c r="E1225" s="2">
        <v>177</v>
      </c>
      <c r="F1225" s="2">
        <v>197</v>
      </c>
      <c r="G1225" s="2">
        <v>5000</v>
      </c>
      <c r="H1225" s="2" t="s">
        <v>12</v>
      </c>
      <c r="I1225" s="2" t="s">
        <v>2</v>
      </c>
      <c r="J1225" s="2" t="s">
        <v>13</v>
      </c>
      <c r="K1225" s="2" t="str">
        <f>LOOKUP(A1225,'[2]Collin Seedling for R'!$A$3:$A$51,'[2]Collin Seedling for R'!$R$3:$R$51)</f>
        <v>Unburned</v>
      </c>
      <c r="L1225" s="2" t="str">
        <f>LOOKUP(A1225,'[2]Collin Seedling for R'!$A$3:$A$51,'[2]Collin Seedling for R'!$T$3:$T$51)</f>
        <v>FS</v>
      </c>
      <c r="M1225" s="2" t="str">
        <f>LOOKUP(A1225,'[2]Collin Seedling for R'!$A$3:$A$51,'[2]Collin Seedling for R'!$P$3:$P$51)</f>
        <v>Unseeded</v>
      </c>
      <c r="N1225" s="8">
        <f t="shared" si="19"/>
        <v>3.54</v>
      </c>
      <c r="O1225" s="2" t="str">
        <f>LOOKUP(H1225,[2]plantlist!$A$2:$A$943,[2]plantlist!$B$2:$B$943)</f>
        <v>G</v>
      </c>
    </row>
    <row r="1226" spans="1:15" x14ac:dyDescent="0.2">
      <c r="A1226" s="7" t="s">
        <v>268</v>
      </c>
      <c r="B1226" s="2">
        <v>1997</v>
      </c>
      <c r="C1226" s="2" t="s">
        <v>0</v>
      </c>
      <c r="D1226" s="2">
        <v>4</v>
      </c>
      <c r="E1226" s="2">
        <v>371</v>
      </c>
      <c r="F1226" s="2">
        <v>375</v>
      </c>
      <c r="G1226" s="2">
        <v>5000</v>
      </c>
      <c r="H1226" s="2" t="s">
        <v>114</v>
      </c>
      <c r="I1226" s="2" t="s">
        <v>2</v>
      </c>
      <c r="J1226" s="2" t="s">
        <v>115</v>
      </c>
      <c r="K1226" s="2" t="str">
        <f>LOOKUP(A1226,'[2]Collin Seedling for R'!$A$3:$A$51,'[2]Collin Seedling for R'!$R$3:$R$51)</f>
        <v>Unburned</v>
      </c>
      <c r="L1226" s="2" t="str">
        <f>LOOKUP(A1226,'[2]Collin Seedling for R'!$A$3:$A$51,'[2]Collin Seedling for R'!$T$3:$T$51)</f>
        <v>FS</v>
      </c>
      <c r="M1226" s="2" t="str">
        <f>LOOKUP(A1226,'[2]Collin Seedling for R'!$A$3:$A$51,'[2]Collin Seedling for R'!$P$3:$P$51)</f>
        <v>Unseeded</v>
      </c>
      <c r="N1226" s="8">
        <f t="shared" si="19"/>
        <v>7.42</v>
      </c>
      <c r="O1226" s="2" t="str">
        <f>LOOKUP(H1226,[2]plantlist!$A$2:$A$943,[2]plantlist!$B$2:$B$943)</f>
        <v>F</v>
      </c>
    </row>
    <row r="1227" spans="1:15" x14ac:dyDescent="0.2">
      <c r="A1227" s="7" t="s">
        <v>268</v>
      </c>
      <c r="B1227" s="2">
        <v>1997</v>
      </c>
      <c r="C1227" s="2" t="s">
        <v>0</v>
      </c>
      <c r="D1227" s="2">
        <v>1</v>
      </c>
      <c r="E1227" s="2">
        <v>59</v>
      </c>
      <c r="F1227" s="2">
        <v>60</v>
      </c>
      <c r="G1227" s="2">
        <v>5000</v>
      </c>
      <c r="H1227" s="2" t="s">
        <v>82</v>
      </c>
      <c r="I1227" s="2" t="s">
        <v>2</v>
      </c>
      <c r="J1227" s="2" t="s">
        <v>83</v>
      </c>
      <c r="K1227" s="2" t="str">
        <f>LOOKUP(A1227,'[2]Collin Seedling for R'!$A$3:$A$51,'[2]Collin Seedling for R'!$R$3:$R$51)</f>
        <v>Unburned</v>
      </c>
      <c r="L1227" s="2" t="str">
        <f>LOOKUP(A1227,'[2]Collin Seedling for R'!$A$3:$A$51,'[2]Collin Seedling for R'!$T$3:$T$51)</f>
        <v>FS</v>
      </c>
      <c r="M1227" s="2" t="str">
        <f>LOOKUP(A1227,'[2]Collin Seedling for R'!$A$3:$A$51,'[2]Collin Seedling for R'!$P$3:$P$51)</f>
        <v>Unseeded</v>
      </c>
      <c r="N1227" s="8">
        <f t="shared" si="19"/>
        <v>1.18</v>
      </c>
      <c r="O1227" s="2" t="str">
        <f>LOOKUP(H1227,[2]plantlist!$A$2:$A$943,[2]plantlist!$B$2:$B$943)</f>
        <v>F</v>
      </c>
    </row>
    <row r="1228" spans="1:15" x14ac:dyDescent="0.2">
      <c r="A1228" s="7" t="s">
        <v>268</v>
      </c>
      <c r="B1228" s="2">
        <v>1997</v>
      </c>
      <c r="C1228" s="2" t="s">
        <v>0</v>
      </c>
      <c r="D1228" s="2">
        <v>0</v>
      </c>
      <c r="E1228" s="2">
        <v>855</v>
      </c>
      <c r="F1228" s="2">
        <v>855</v>
      </c>
      <c r="G1228" s="2">
        <v>5000</v>
      </c>
      <c r="H1228" s="2" t="s">
        <v>74</v>
      </c>
      <c r="I1228" s="2" t="s">
        <v>2</v>
      </c>
      <c r="J1228" s="2" t="s">
        <v>75</v>
      </c>
      <c r="K1228" s="2" t="str">
        <f>LOOKUP(A1228,'[2]Collin Seedling for R'!$A$3:$A$51,'[2]Collin Seedling for R'!$R$3:$R$51)</f>
        <v>Unburned</v>
      </c>
      <c r="L1228" s="2" t="str">
        <f>LOOKUP(A1228,'[2]Collin Seedling for R'!$A$3:$A$51,'[2]Collin Seedling for R'!$T$3:$T$51)</f>
        <v>FS</v>
      </c>
      <c r="M1228" s="2" t="str">
        <f>LOOKUP(A1228,'[2]Collin Seedling for R'!$A$3:$A$51,'[2]Collin Seedling for R'!$P$3:$P$51)</f>
        <v>Unseeded</v>
      </c>
      <c r="N1228" s="8">
        <f t="shared" si="19"/>
        <v>17.100000000000001</v>
      </c>
      <c r="O1228" s="2" t="str">
        <f>LOOKUP(H1228,[2]plantlist!$A$2:$A$943,[2]plantlist!$B$2:$B$943)</f>
        <v>T</v>
      </c>
    </row>
    <row r="1229" spans="1:15" x14ac:dyDescent="0.2">
      <c r="A1229" s="7" t="s">
        <v>268</v>
      </c>
      <c r="B1229" s="2">
        <v>1997</v>
      </c>
      <c r="C1229" s="2" t="s">
        <v>0</v>
      </c>
      <c r="D1229" s="2">
        <v>0</v>
      </c>
      <c r="E1229" s="2">
        <v>5</v>
      </c>
      <c r="F1229" s="2">
        <v>5</v>
      </c>
      <c r="G1229" s="2">
        <v>5000</v>
      </c>
      <c r="H1229" s="2" t="s">
        <v>25</v>
      </c>
      <c r="I1229" s="2" t="s">
        <v>2</v>
      </c>
      <c r="J1229" s="2" t="s">
        <v>26</v>
      </c>
      <c r="K1229" s="2" t="str">
        <f>LOOKUP(A1229,'[2]Collin Seedling for R'!$A$3:$A$51,'[2]Collin Seedling for R'!$R$3:$R$51)</f>
        <v>Unburned</v>
      </c>
      <c r="L1229" s="2" t="str">
        <f>LOOKUP(A1229,'[2]Collin Seedling for R'!$A$3:$A$51,'[2]Collin Seedling for R'!$T$3:$T$51)</f>
        <v>FS</v>
      </c>
      <c r="M1229" s="2" t="str">
        <f>LOOKUP(A1229,'[2]Collin Seedling for R'!$A$3:$A$51,'[2]Collin Seedling for R'!$P$3:$P$51)</f>
        <v>Unseeded</v>
      </c>
      <c r="N1229" s="8">
        <f t="shared" si="19"/>
        <v>0.1</v>
      </c>
      <c r="O1229" s="2" t="str">
        <f>LOOKUP(H1229,[2]plantlist!$A$2:$A$943,[2]plantlist!$B$2:$B$943)</f>
        <v>F</v>
      </c>
    </row>
    <row r="1230" spans="1:15" x14ac:dyDescent="0.2">
      <c r="A1230" s="7" t="s">
        <v>268</v>
      </c>
      <c r="B1230" s="2">
        <v>1997</v>
      </c>
      <c r="C1230" s="2" t="s">
        <v>0</v>
      </c>
      <c r="D1230" s="2">
        <v>0</v>
      </c>
      <c r="E1230" s="2">
        <v>1</v>
      </c>
      <c r="F1230" s="2">
        <v>1</v>
      </c>
      <c r="G1230" s="2">
        <v>5000</v>
      </c>
      <c r="H1230" s="2" t="s">
        <v>108</v>
      </c>
      <c r="I1230" s="2" t="s">
        <v>2</v>
      </c>
      <c r="J1230" s="2" t="s">
        <v>109</v>
      </c>
      <c r="K1230" s="2" t="str">
        <f>LOOKUP(A1230,'[2]Collin Seedling for R'!$A$3:$A$51,'[2]Collin Seedling for R'!$R$3:$R$51)</f>
        <v>Unburned</v>
      </c>
      <c r="L1230" s="2" t="str">
        <f>LOOKUP(A1230,'[2]Collin Seedling for R'!$A$3:$A$51,'[2]Collin Seedling for R'!$T$3:$T$51)</f>
        <v>FS</v>
      </c>
      <c r="M1230" s="2" t="str">
        <f>LOOKUP(A1230,'[2]Collin Seedling for R'!$A$3:$A$51,'[2]Collin Seedling for R'!$P$3:$P$51)</f>
        <v>Unseeded</v>
      </c>
      <c r="N1230" s="8">
        <f t="shared" si="19"/>
        <v>0.02</v>
      </c>
      <c r="O1230" s="2" t="str">
        <f>LOOKUP(H1230,[2]plantlist!$A$2:$A$943,[2]plantlist!$B$2:$B$943)</f>
        <v>F</v>
      </c>
    </row>
    <row r="1231" spans="1:15" x14ac:dyDescent="0.2">
      <c r="A1231" s="7" t="s">
        <v>268</v>
      </c>
      <c r="B1231" s="2">
        <v>1997</v>
      </c>
      <c r="C1231" s="2" t="s">
        <v>0</v>
      </c>
      <c r="D1231" s="2">
        <v>0</v>
      </c>
      <c r="E1231" s="2">
        <v>2</v>
      </c>
      <c r="F1231" s="2">
        <v>2</v>
      </c>
      <c r="G1231" s="2">
        <v>5000</v>
      </c>
      <c r="H1231" s="2" t="s">
        <v>258</v>
      </c>
      <c r="I1231" s="2" t="s">
        <v>2</v>
      </c>
      <c r="J1231" s="2" t="s">
        <v>259</v>
      </c>
      <c r="K1231" s="2" t="str">
        <f>LOOKUP(A1231,'[2]Collin Seedling for R'!$A$3:$A$51,'[2]Collin Seedling for R'!$R$3:$R$51)</f>
        <v>Unburned</v>
      </c>
      <c r="L1231" s="2" t="str">
        <f>LOOKUP(A1231,'[2]Collin Seedling for R'!$A$3:$A$51,'[2]Collin Seedling for R'!$T$3:$T$51)</f>
        <v>FS</v>
      </c>
      <c r="M1231" s="2" t="str">
        <f>LOOKUP(A1231,'[2]Collin Seedling for R'!$A$3:$A$51,'[2]Collin Seedling for R'!$P$3:$P$51)</f>
        <v>Unseeded</v>
      </c>
      <c r="N1231" s="8">
        <f t="shared" si="19"/>
        <v>0.04</v>
      </c>
      <c r="O1231" s="2" t="str">
        <f>LOOKUP(H1231,[2]plantlist!$A$2:$A$943,[2]plantlist!$B$2:$B$943)</f>
        <v>F</v>
      </c>
    </row>
    <row r="1232" spans="1:15" x14ac:dyDescent="0.2">
      <c r="A1232" s="7" t="s">
        <v>268</v>
      </c>
      <c r="B1232" s="2">
        <v>1997</v>
      </c>
      <c r="C1232" s="2" t="s">
        <v>0</v>
      </c>
      <c r="D1232" s="2">
        <v>0</v>
      </c>
      <c r="E1232" s="2">
        <v>10</v>
      </c>
      <c r="F1232" s="2">
        <v>10</v>
      </c>
      <c r="G1232" s="2">
        <v>5000</v>
      </c>
      <c r="H1232" s="2" t="s">
        <v>258</v>
      </c>
      <c r="I1232" s="2" t="s">
        <v>19</v>
      </c>
      <c r="J1232" s="2" t="s">
        <v>259</v>
      </c>
      <c r="K1232" s="2" t="str">
        <f>LOOKUP(A1232,'[2]Collin Seedling for R'!$A$3:$A$51,'[2]Collin Seedling for R'!$R$3:$R$51)</f>
        <v>Unburned</v>
      </c>
      <c r="L1232" s="2" t="str">
        <f>LOOKUP(A1232,'[2]Collin Seedling for R'!$A$3:$A$51,'[2]Collin Seedling for R'!$T$3:$T$51)</f>
        <v>FS</v>
      </c>
      <c r="M1232" s="2" t="str">
        <f>LOOKUP(A1232,'[2]Collin Seedling for R'!$A$3:$A$51,'[2]Collin Seedling for R'!$P$3:$P$51)</f>
        <v>Unseeded</v>
      </c>
      <c r="N1232" s="8">
        <f t="shared" si="19"/>
        <v>0.2</v>
      </c>
      <c r="O1232" s="2" t="str">
        <f>LOOKUP(H1232,[2]plantlist!$A$2:$A$943,[2]plantlist!$B$2:$B$943)</f>
        <v>F</v>
      </c>
    </row>
    <row r="1233" spans="1:15" x14ac:dyDescent="0.2">
      <c r="A1233" s="7" t="s">
        <v>268</v>
      </c>
      <c r="B1233" s="2">
        <v>1997</v>
      </c>
      <c r="C1233" s="2" t="s">
        <v>0</v>
      </c>
      <c r="D1233" s="2">
        <v>0</v>
      </c>
      <c r="E1233" s="2">
        <v>32</v>
      </c>
      <c r="F1233" s="2">
        <v>32</v>
      </c>
      <c r="G1233" s="2">
        <v>5000</v>
      </c>
      <c r="H1233" s="2" t="s">
        <v>114</v>
      </c>
      <c r="I1233" s="2" t="s">
        <v>19</v>
      </c>
      <c r="J1233" s="2" t="s">
        <v>115</v>
      </c>
      <c r="K1233" s="2" t="str">
        <f>LOOKUP(A1233,'[2]Collin Seedling for R'!$A$3:$A$51,'[2]Collin Seedling for R'!$R$3:$R$51)</f>
        <v>Unburned</v>
      </c>
      <c r="L1233" s="2" t="str">
        <f>LOOKUP(A1233,'[2]Collin Seedling for R'!$A$3:$A$51,'[2]Collin Seedling for R'!$T$3:$T$51)</f>
        <v>FS</v>
      </c>
      <c r="M1233" s="2" t="str">
        <f>LOOKUP(A1233,'[2]Collin Seedling for R'!$A$3:$A$51,'[2]Collin Seedling for R'!$P$3:$P$51)</f>
        <v>Unseeded</v>
      </c>
      <c r="N1233" s="8">
        <f t="shared" si="19"/>
        <v>0.64</v>
      </c>
      <c r="O1233" s="2" t="str">
        <f>LOOKUP(H1233,[2]plantlist!$A$2:$A$943,[2]plantlist!$B$2:$B$943)</f>
        <v>F</v>
      </c>
    </row>
    <row r="1234" spans="1:15" x14ac:dyDescent="0.2">
      <c r="A1234" s="7" t="s">
        <v>268</v>
      </c>
      <c r="B1234" s="2">
        <v>1997</v>
      </c>
      <c r="C1234" s="2" t="s">
        <v>0</v>
      </c>
      <c r="D1234" s="2">
        <v>0</v>
      </c>
      <c r="E1234" s="2">
        <v>8</v>
      </c>
      <c r="F1234" s="2">
        <v>8</v>
      </c>
      <c r="G1234" s="2">
        <v>5000</v>
      </c>
      <c r="H1234" s="2" t="s">
        <v>373</v>
      </c>
      <c r="I1234" s="2" t="s">
        <v>2</v>
      </c>
      <c r="J1234" s="2" t="s">
        <v>67</v>
      </c>
      <c r="K1234" s="2" t="str">
        <f>LOOKUP(A1234,'[2]Collin Seedling for R'!$A$3:$A$51,'[2]Collin Seedling for R'!$R$3:$R$51)</f>
        <v>Unburned</v>
      </c>
      <c r="L1234" s="2" t="str">
        <f>LOOKUP(A1234,'[2]Collin Seedling for R'!$A$3:$A$51,'[2]Collin Seedling for R'!$T$3:$T$51)</f>
        <v>FS</v>
      </c>
      <c r="M1234" s="2" t="str">
        <f>LOOKUP(A1234,'[2]Collin Seedling for R'!$A$3:$A$51,'[2]Collin Seedling for R'!$P$3:$P$51)</f>
        <v>Unseeded</v>
      </c>
      <c r="N1234" s="8">
        <f t="shared" si="19"/>
        <v>0.16</v>
      </c>
      <c r="O1234" s="2" t="str">
        <f>LOOKUP(H1234,[2]plantlist!$A$2:$A$943,[2]plantlist!$B$2:$B$943)</f>
        <v>G</v>
      </c>
    </row>
    <row r="1235" spans="1:15" x14ac:dyDescent="0.2">
      <c r="A1235" s="7" t="s">
        <v>268</v>
      </c>
      <c r="B1235" s="2">
        <v>1997</v>
      </c>
      <c r="C1235" s="2" t="s">
        <v>0</v>
      </c>
      <c r="D1235" s="2">
        <v>0</v>
      </c>
      <c r="E1235" s="2">
        <v>269</v>
      </c>
      <c r="F1235" s="2">
        <v>269</v>
      </c>
      <c r="G1235" s="2">
        <v>5000</v>
      </c>
      <c r="H1235" s="2" t="s">
        <v>23</v>
      </c>
      <c r="I1235" s="2" t="s">
        <v>2</v>
      </c>
      <c r="J1235" s="2" t="s">
        <v>24</v>
      </c>
      <c r="K1235" s="2" t="str">
        <f>LOOKUP(A1235,'[2]Collin Seedling for R'!$A$3:$A$51,'[2]Collin Seedling for R'!$R$3:$R$51)</f>
        <v>Unburned</v>
      </c>
      <c r="L1235" s="2" t="str">
        <f>LOOKUP(A1235,'[2]Collin Seedling for R'!$A$3:$A$51,'[2]Collin Seedling for R'!$T$3:$T$51)</f>
        <v>FS</v>
      </c>
      <c r="M1235" s="2" t="str">
        <f>LOOKUP(A1235,'[2]Collin Seedling for R'!$A$3:$A$51,'[2]Collin Seedling for R'!$P$3:$P$51)</f>
        <v>Unseeded</v>
      </c>
      <c r="N1235" s="8">
        <f t="shared" si="19"/>
        <v>5.38</v>
      </c>
      <c r="O1235" s="2" t="str">
        <f>LOOKUP(H1235,[2]plantlist!$A$2:$A$943,[2]plantlist!$B$2:$B$943)</f>
        <v>S</v>
      </c>
    </row>
    <row r="1236" spans="1:15" x14ac:dyDescent="0.2">
      <c r="A1236" s="7" t="s">
        <v>268</v>
      </c>
      <c r="B1236" s="2">
        <v>1997</v>
      </c>
      <c r="C1236" s="2" t="s">
        <v>0</v>
      </c>
      <c r="D1236" s="2">
        <v>0</v>
      </c>
      <c r="E1236" s="2">
        <v>9</v>
      </c>
      <c r="F1236" s="2">
        <v>9</v>
      </c>
      <c r="G1236" s="2">
        <v>5000</v>
      </c>
      <c r="H1236" s="2" t="s">
        <v>51</v>
      </c>
      <c r="I1236" s="2" t="s">
        <v>2</v>
      </c>
      <c r="J1236" s="2" t="s">
        <v>52</v>
      </c>
      <c r="K1236" s="2" t="str">
        <f>LOOKUP(A1236,'[2]Collin Seedling for R'!$A$3:$A$51,'[2]Collin Seedling for R'!$R$3:$R$51)</f>
        <v>Unburned</v>
      </c>
      <c r="L1236" s="2" t="str">
        <f>LOOKUP(A1236,'[2]Collin Seedling for R'!$A$3:$A$51,'[2]Collin Seedling for R'!$T$3:$T$51)</f>
        <v>FS</v>
      </c>
      <c r="M1236" s="2" t="str">
        <f>LOOKUP(A1236,'[2]Collin Seedling for R'!$A$3:$A$51,'[2]Collin Seedling for R'!$P$3:$P$51)</f>
        <v>Unseeded</v>
      </c>
      <c r="N1236" s="8">
        <f t="shared" si="19"/>
        <v>0.18</v>
      </c>
      <c r="O1236" s="2" t="str">
        <f>LOOKUP(H1236,[2]plantlist!$A$2:$A$943,[2]plantlist!$B$2:$B$943)</f>
        <v>F</v>
      </c>
    </row>
    <row r="1237" spans="1:15" x14ac:dyDescent="0.2">
      <c r="A1237" s="7" t="s">
        <v>268</v>
      </c>
      <c r="B1237" s="2">
        <v>1997</v>
      </c>
      <c r="C1237" s="2" t="s">
        <v>0</v>
      </c>
      <c r="D1237" s="2">
        <v>0</v>
      </c>
      <c r="E1237" s="2">
        <v>29</v>
      </c>
      <c r="F1237" s="2">
        <v>29</v>
      </c>
      <c r="G1237" s="2">
        <v>5000</v>
      </c>
      <c r="H1237" s="2" t="s">
        <v>372</v>
      </c>
      <c r="I1237" s="2" t="s">
        <v>2</v>
      </c>
      <c r="J1237" s="2" t="s">
        <v>48</v>
      </c>
      <c r="K1237" s="2" t="str">
        <f>LOOKUP(A1237,'[2]Collin Seedling for R'!$A$3:$A$51,'[2]Collin Seedling for R'!$R$3:$R$51)</f>
        <v>Unburned</v>
      </c>
      <c r="L1237" s="2" t="str">
        <f>LOOKUP(A1237,'[2]Collin Seedling for R'!$A$3:$A$51,'[2]Collin Seedling for R'!$T$3:$T$51)</f>
        <v>FS</v>
      </c>
      <c r="M1237" s="2" t="str">
        <f>LOOKUP(A1237,'[2]Collin Seedling for R'!$A$3:$A$51,'[2]Collin Seedling for R'!$P$3:$P$51)</f>
        <v>Unseeded</v>
      </c>
      <c r="N1237" s="8">
        <f t="shared" si="19"/>
        <v>0.57999999999999996</v>
      </c>
      <c r="O1237" s="2" t="str">
        <f>LOOKUP(H1237,[2]plantlist!$A$2:$A$943,[2]plantlist!$B$2:$B$943)</f>
        <v>G</v>
      </c>
    </row>
    <row r="1238" spans="1:15" x14ac:dyDescent="0.2">
      <c r="A1238" s="7" t="s">
        <v>268</v>
      </c>
      <c r="B1238" s="2">
        <v>1997</v>
      </c>
      <c r="C1238" s="2" t="s">
        <v>0</v>
      </c>
      <c r="D1238" s="2">
        <v>0</v>
      </c>
      <c r="E1238" s="2">
        <v>1</v>
      </c>
      <c r="F1238" s="2">
        <v>1</v>
      </c>
      <c r="G1238" s="2">
        <v>5000</v>
      </c>
      <c r="H1238" s="2" t="s">
        <v>12</v>
      </c>
      <c r="I1238" s="2" t="s">
        <v>19</v>
      </c>
      <c r="J1238" s="2" t="s">
        <v>13</v>
      </c>
      <c r="K1238" s="2" t="str">
        <f>LOOKUP(A1238,'[2]Collin Seedling for R'!$A$3:$A$51,'[2]Collin Seedling for R'!$R$3:$R$51)</f>
        <v>Unburned</v>
      </c>
      <c r="L1238" s="2" t="str">
        <f>LOOKUP(A1238,'[2]Collin Seedling for R'!$A$3:$A$51,'[2]Collin Seedling for R'!$T$3:$T$51)</f>
        <v>FS</v>
      </c>
      <c r="M1238" s="2" t="str">
        <f>LOOKUP(A1238,'[2]Collin Seedling for R'!$A$3:$A$51,'[2]Collin Seedling for R'!$P$3:$P$51)</f>
        <v>Unseeded</v>
      </c>
      <c r="N1238" s="8">
        <f t="shared" si="19"/>
        <v>0.02</v>
      </c>
      <c r="O1238" s="2" t="str">
        <f>LOOKUP(H1238,[2]plantlist!$A$2:$A$943,[2]plantlist!$B$2:$B$943)</f>
        <v>G</v>
      </c>
    </row>
    <row r="1239" spans="1:15" x14ac:dyDescent="0.2">
      <c r="A1239" s="7" t="s">
        <v>268</v>
      </c>
      <c r="B1239" s="2">
        <v>1997</v>
      </c>
      <c r="C1239" s="2" t="s">
        <v>0</v>
      </c>
      <c r="D1239" s="2">
        <v>0</v>
      </c>
      <c r="E1239" s="2">
        <v>332</v>
      </c>
      <c r="F1239" s="2">
        <v>332</v>
      </c>
      <c r="G1239" s="2">
        <v>5000</v>
      </c>
      <c r="H1239" s="2" t="s">
        <v>235</v>
      </c>
      <c r="I1239" s="2" t="s">
        <v>19</v>
      </c>
      <c r="J1239" s="2" t="s">
        <v>236</v>
      </c>
      <c r="K1239" s="2" t="str">
        <f>LOOKUP(A1239,'[2]Collin Seedling for R'!$A$3:$A$51,'[2]Collin Seedling for R'!$R$3:$R$51)</f>
        <v>Unburned</v>
      </c>
      <c r="L1239" s="2" t="str">
        <f>LOOKUP(A1239,'[2]Collin Seedling for R'!$A$3:$A$51,'[2]Collin Seedling for R'!$T$3:$T$51)</f>
        <v>FS</v>
      </c>
      <c r="M1239" s="2" t="str">
        <f>LOOKUP(A1239,'[2]Collin Seedling for R'!$A$3:$A$51,'[2]Collin Seedling for R'!$P$3:$P$51)</f>
        <v>Unseeded</v>
      </c>
      <c r="N1239" s="8">
        <f t="shared" si="19"/>
        <v>6.64</v>
      </c>
      <c r="O1239" s="2" t="str">
        <f>LOOKUP(H1239,[2]plantlist!$A$2:$A$943,[2]plantlist!$B$2:$B$943)</f>
        <v>T</v>
      </c>
    </row>
    <row r="1240" spans="1:15" x14ac:dyDescent="0.2">
      <c r="A1240" s="7" t="s">
        <v>268</v>
      </c>
      <c r="B1240" s="2">
        <v>1997</v>
      </c>
      <c r="C1240" s="2" t="s">
        <v>0</v>
      </c>
      <c r="D1240" s="2">
        <v>0</v>
      </c>
      <c r="E1240" s="2">
        <v>945</v>
      </c>
      <c r="F1240" s="2">
        <v>945</v>
      </c>
      <c r="G1240" s="2">
        <v>5000</v>
      </c>
      <c r="H1240" s="2" t="s">
        <v>235</v>
      </c>
      <c r="I1240" s="2" t="s">
        <v>2</v>
      </c>
      <c r="J1240" s="2" t="s">
        <v>236</v>
      </c>
      <c r="K1240" s="2" t="str">
        <f>LOOKUP(A1240,'[2]Collin Seedling for R'!$A$3:$A$51,'[2]Collin Seedling for R'!$R$3:$R$51)</f>
        <v>Unburned</v>
      </c>
      <c r="L1240" s="2" t="str">
        <f>LOOKUP(A1240,'[2]Collin Seedling for R'!$A$3:$A$51,'[2]Collin Seedling for R'!$T$3:$T$51)</f>
        <v>FS</v>
      </c>
      <c r="M1240" s="2" t="str">
        <f>LOOKUP(A1240,'[2]Collin Seedling for R'!$A$3:$A$51,'[2]Collin Seedling for R'!$P$3:$P$51)</f>
        <v>Unseeded</v>
      </c>
      <c r="N1240" s="8">
        <f t="shared" si="19"/>
        <v>18.899999999999999</v>
      </c>
      <c r="O1240" s="2" t="str">
        <f>LOOKUP(H1240,[2]plantlist!$A$2:$A$943,[2]plantlist!$B$2:$B$943)</f>
        <v>T</v>
      </c>
    </row>
    <row r="1241" spans="1:15" x14ac:dyDescent="0.2">
      <c r="A1241" s="7" t="s">
        <v>268</v>
      </c>
      <c r="B1241" s="2">
        <v>1997</v>
      </c>
      <c r="C1241" s="2" t="s">
        <v>0</v>
      </c>
      <c r="D1241" s="2">
        <v>0</v>
      </c>
      <c r="E1241" s="2">
        <v>2</v>
      </c>
      <c r="F1241" s="2">
        <v>2</v>
      </c>
      <c r="G1241" s="2">
        <v>5000</v>
      </c>
      <c r="H1241" s="2" t="s">
        <v>422</v>
      </c>
      <c r="I1241" s="2" t="s">
        <v>2</v>
      </c>
      <c r="J1241" s="2" t="s">
        <v>423</v>
      </c>
      <c r="K1241" s="2" t="str">
        <f>LOOKUP(A1241,'[2]Collin Seedling for R'!$A$3:$A$51,'[2]Collin Seedling for R'!$R$3:$R$51)</f>
        <v>Unburned</v>
      </c>
      <c r="L1241" s="2" t="str">
        <f>LOOKUP(A1241,'[2]Collin Seedling for R'!$A$3:$A$51,'[2]Collin Seedling for R'!$T$3:$T$51)</f>
        <v>FS</v>
      </c>
      <c r="M1241" s="2" t="str">
        <f>LOOKUP(A1241,'[2]Collin Seedling for R'!$A$3:$A$51,'[2]Collin Seedling for R'!$P$3:$P$51)</f>
        <v>Unseeded</v>
      </c>
      <c r="N1241" s="8">
        <f t="shared" si="19"/>
        <v>0.04</v>
      </c>
      <c r="O1241" s="2" t="str">
        <f>LOOKUP(H1241,[2]plantlist!$A$2:$A$943,[2]plantlist!$B$2:$B$943)</f>
        <v>U</v>
      </c>
    </row>
    <row r="1242" spans="1:15" x14ac:dyDescent="0.2">
      <c r="A1242" s="7" t="s">
        <v>268</v>
      </c>
      <c r="B1242" s="2">
        <v>1997</v>
      </c>
      <c r="C1242" s="2" t="s">
        <v>0</v>
      </c>
      <c r="D1242" s="2">
        <v>0</v>
      </c>
      <c r="E1242" s="2">
        <v>1</v>
      </c>
      <c r="F1242" s="2">
        <v>1</v>
      </c>
      <c r="G1242" s="2">
        <v>5000</v>
      </c>
      <c r="H1242" s="2" t="s">
        <v>21</v>
      </c>
      <c r="I1242" s="2" t="s">
        <v>2</v>
      </c>
      <c r="J1242" s="2" t="s">
        <v>22</v>
      </c>
      <c r="K1242" s="2" t="str">
        <f>LOOKUP(A1242,'[2]Collin Seedling for R'!$A$3:$A$51,'[2]Collin Seedling for R'!$R$3:$R$51)</f>
        <v>Unburned</v>
      </c>
      <c r="L1242" s="2" t="str">
        <f>LOOKUP(A1242,'[2]Collin Seedling for R'!$A$3:$A$51,'[2]Collin Seedling for R'!$T$3:$T$51)</f>
        <v>FS</v>
      </c>
      <c r="M1242" s="2" t="str">
        <f>LOOKUP(A1242,'[2]Collin Seedling for R'!$A$3:$A$51,'[2]Collin Seedling for R'!$P$3:$P$51)</f>
        <v>Unseeded</v>
      </c>
      <c r="N1242" s="8">
        <f t="shared" si="19"/>
        <v>0.02</v>
      </c>
      <c r="O1242" s="2" t="str">
        <f>LOOKUP(H1242,[2]plantlist!$A$2:$A$943,[2]plantlist!$B$2:$B$943)</f>
        <v>F</v>
      </c>
    </row>
    <row r="1243" spans="1:15" x14ac:dyDescent="0.2">
      <c r="A1243" s="7" t="s">
        <v>268</v>
      </c>
      <c r="B1243" s="2">
        <v>1997</v>
      </c>
      <c r="C1243" s="2" t="s">
        <v>0</v>
      </c>
      <c r="D1243" s="2">
        <v>0</v>
      </c>
      <c r="E1243" s="2">
        <v>1</v>
      </c>
      <c r="F1243" s="2">
        <v>1</v>
      </c>
      <c r="G1243" s="2">
        <v>5000</v>
      </c>
      <c r="H1243" s="2" t="s">
        <v>68</v>
      </c>
      <c r="I1243" s="2" t="s">
        <v>2</v>
      </c>
      <c r="J1243" s="2" t="s">
        <v>69</v>
      </c>
      <c r="K1243" s="2" t="str">
        <f>LOOKUP(A1243,'[2]Collin Seedling for R'!$A$3:$A$51,'[2]Collin Seedling for R'!$R$3:$R$51)</f>
        <v>Unburned</v>
      </c>
      <c r="L1243" s="2" t="str">
        <f>LOOKUP(A1243,'[2]Collin Seedling for R'!$A$3:$A$51,'[2]Collin Seedling for R'!$T$3:$T$51)</f>
        <v>FS</v>
      </c>
      <c r="M1243" s="2" t="str">
        <f>LOOKUP(A1243,'[2]Collin Seedling for R'!$A$3:$A$51,'[2]Collin Seedling for R'!$P$3:$P$51)</f>
        <v>Unseeded</v>
      </c>
      <c r="N1243" s="8">
        <f t="shared" si="19"/>
        <v>0.02</v>
      </c>
      <c r="O1243" s="2" t="str">
        <f>LOOKUP(H1243,[2]plantlist!$A$2:$A$943,[2]plantlist!$B$2:$B$943)</f>
        <v>G</v>
      </c>
    </row>
    <row r="1244" spans="1:15" x14ac:dyDescent="0.2">
      <c r="A1244" s="7" t="s">
        <v>268</v>
      </c>
      <c r="B1244" s="2">
        <v>1997</v>
      </c>
      <c r="C1244" s="2" t="s">
        <v>0</v>
      </c>
      <c r="D1244" s="2">
        <v>0</v>
      </c>
      <c r="E1244" s="2">
        <v>26</v>
      </c>
      <c r="F1244" s="2">
        <v>26</v>
      </c>
      <c r="G1244" s="2">
        <v>5000</v>
      </c>
      <c r="H1244" s="2" t="s">
        <v>118</v>
      </c>
      <c r="I1244" s="2" t="s">
        <v>2</v>
      </c>
      <c r="J1244" s="2" t="s">
        <v>119</v>
      </c>
      <c r="K1244" s="2" t="str">
        <f>LOOKUP(A1244,'[2]Collin Seedling for R'!$A$3:$A$51,'[2]Collin Seedling for R'!$R$3:$R$51)</f>
        <v>Unburned</v>
      </c>
      <c r="L1244" s="2" t="str">
        <f>LOOKUP(A1244,'[2]Collin Seedling for R'!$A$3:$A$51,'[2]Collin Seedling for R'!$T$3:$T$51)</f>
        <v>FS</v>
      </c>
      <c r="M1244" s="2" t="str">
        <f>LOOKUP(A1244,'[2]Collin Seedling for R'!$A$3:$A$51,'[2]Collin Seedling for R'!$P$3:$P$51)</f>
        <v>Unseeded</v>
      </c>
      <c r="N1244" s="8">
        <f t="shared" si="19"/>
        <v>0.52</v>
      </c>
      <c r="O1244" s="2" t="str">
        <f>LOOKUP(H1244,[2]plantlist!$A$2:$A$943,[2]plantlist!$B$2:$B$943)</f>
        <v>F</v>
      </c>
    </row>
    <row r="1245" spans="1:15" x14ac:dyDescent="0.2">
      <c r="A1245" s="7" t="s">
        <v>268</v>
      </c>
      <c r="B1245" s="2">
        <v>1997</v>
      </c>
      <c r="C1245" s="2" t="s">
        <v>0</v>
      </c>
      <c r="D1245" s="2">
        <v>0</v>
      </c>
      <c r="E1245" s="2">
        <v>17</v>
      </c>
      <c r="F1245" s="2">
        <v>17</v>
      </c>
      <c r="G1245" s="2">
        <v>5000</v>
      </c>
      <c r="H1245" s="2" t="s">
        <v>406</v>
      </c>
      <c r="I1245" s="2" t="s">
        <v>2</v>
      </c>
      <c r="J1245" s="2" t="s">
        <v>407</v>
      </c>
      <c r="K1245" s="2" t="str">
        <f>LOOKUP(A1245,'[2]Collin Seedling for R'!$A$3:$A$51,'[2]Collin Seedling for R'!$R$3:$R$51)</f>
        <v>Unburned</v>
      </c>
      <c r="L1245" s="2" t="str">
        <f>LOOKUP(A1245,'[2]Collin Seedling for R'!$A$3:$A$51,'[2]Collin Seedling for R'!$T$3:$T$51)</f>
        <v>FS</v>
      </c>
      <c r="M1245" s="2" t="str">
        <f>LOOKUP(A1245,'[2]Collin Seedling for R'!$A$3:$A$51,'[2]Collin Seedling for R'!$P$3:$P$51)</f>
        <v>Unseeded</v>
      </c>
      <c r="N1245" s="8">
        <f t="shared" si="19"/>
        <v>0.33999999999999997</v>
      </c>
      <c r="O1245" s="2" t="str">
        <f>LOOKUP(H1245,[2]plantlist!$A$2:$A$943,[2]plantlist!$B$2:$B$943)</f>
        <v>F</v>
      </c>
    </row>
    <row r="1246" spans="1:15" x14ac:dyDescent="0.2">
      <c r="A1246" s="7" t="s">
        <v>268</v>
      </c>
      <c r="B1246" s="2">
        <v>1998</v>
      </c>
      <c r="C1246" s="2" t="s">
        <v>0</v>
      </c>
      <c r="D1246" s="2">
        <v>3290</v>
      </c>
      <c r="E1246" s="2">
        <v>0</v>
      </c>
      <c r="F1246" s="2">
        <v>3290</v>
      </c>
      <c r="G1246" s="2">
        <v>5000</v>
      </c>
      <c r="H1246" s="2" t="s">
        <v>6</v>
      </c>
      <c r="I1246" s="2" t="s">
        <v>2</v>
      </c>
      <c r="J1246" s="2" t="s">
        <v>7</v>
      </c>
      <c r="K1246" s="2" t="str">
        <f>LOOKUP(A1246,'[2]Collin Seedling for R'!$A$3:$A$51,'[2]Collin Seedling for R'!$R$3:$R$51)</f>
        <v>Unburned</v>
      </c>
      <c r="L1246" s="2" t="str">
        <f>LOOKUP(A1246,'[2]Collin Seedling for R'!$A$3:$A$51,'[2]Collin Seedling for R'!$T$3:$T$51)</f>
        <v>FS</v>
      </c>
      <c r="M1246" s="2" t="str">
        <f>LOOKUP(A1246,'[2]Collin Seedling for R'!$A$3:$A$51,'[2]Collin Seedling for R'!$P$3:$P$51)</f>
        <v>Unseeded</v>
      </c>
      <c r="N1246" s="8">
        <f t="shared" si="19"/>
        <v>0</v>
      </c>
      <c r="O1246" s="2" t="str">
        <f>LOOKUP(H1246,[2]plantlist!$A$2:$A$943,[2]plantlist!$B$2:$B$943)</f>
        <v>L</v>
      </c>
    </row>
    <row r="1247" spans="1:15" x14ac:dyDescent="0.2">
      <c r="A1247" s="7" t="s">
        <v>268</v>
      </c>
      <c r="B1247" s="2">
        <v>1998</v>
      </c>
      <c r="C1247" s="2" t="s">
        <v>0</v>
      </c>
      <c r="D1247" s="2">
        <v>823</v>
      </c>
      <c r="E1247" s="2">
        <v>0</v>
      </c>
      <c r="F1247" s="2">
        <v>823</v>
      </c>
      <c r="G1247" s="2">
        <v>5000</v>
      </c>
      <c r="H1247" s="2" t="s">
        <v>366</v>
      </c>
      <c r="I1247" s="2" t="s">
        <v>2</v>
      </c>
      <c r="J1247" s="2" t="s">
        <v>367</v>
      </c>
      <c r="K1247" s="2" t="str">
        <f>LOOKUP(A1247,'[2]Collin Seedling for R'!$A$3:$A$51,'[2]Collin Seedling for R'!$R$3:$R$51)</f>
        <v>Unburned</v>
      </c>
      <c r="L1247" s="2" t="str">
        <f>LOOKUP(A1247,'[2]Collin Seedling for R'!$A$3:$A$51,'[2]Collin Seedling for R'!$T$3:$T$51)</f>
        <v>FS</v>
      </c>
      <c r="M1247" s="2" t="str">
        <f>LOOKUP(A1247,'[2]Collin Seedling for R'!$A$3:$A$51,'[2]Collin Seedling for R'!$P$3:$P$51)</f>
        <v>Unseeded</v>
      </c>
      <c r="N1247" s="8">
        <f t="shared" si="19"/>
        <v>0</v>
      </c>
      <c r="O1247" s="2" t="str">
        <f>LOOKUP(H1247,[2]plantlist!$A$2:$A$943,[2]plantlist!$B$2:$B$943)</f>
        <v>B</v>
      </c>
    </row>
    <row r="1248" spans="1:15" x14ac:dyDescent="0.2">
      <c r="A1248" s="7" t="s">
        <v>268</v>
      </c>
      <c r="B1248" s="2">
        <v>1998</v>
      </c>
      <c r="C1248" s="2" t="s">
        <v>0</v>
      </c>
      <c r="D1248" s="2">
        <v>345</v>
      </c>
      <c r="E1248" s="2">
        <v>0</v>
      </c>
      <c r="F1248" s="2">
        <v>345</v>
      </c>
      <c r="G1248" s="2">
        <v>5000</v>
      </c>
      <c r="H1248" s="2" t="s">
        <v>41</v>
      </c>
      <c r="I1248" s="2" t="s">
        <v>2</v>
      </c>
      <c r="J1248" s="2" t="s">
        <v>42</v>
      </c>
      <c r="K1248" s="2" t="str">
        <f>LOOKUP(A1248,'[2]Collin Seedling for R'!$A$3:$A$51,'[2]Collin Seedling for R'!$R$3:$R$51)</f>
        <v>Unburned</v>
      </c>
      <c r="L1248" s="2" t="str">
        <f>LOOKUP(A1248,'[2]Collin Seedling for R'!$A$3:$A$51,'[2]Collin Seedling for R'!$T$3:$T$51)</f>
        <v>FS</v>
      </c>
      <c r="M1248" s="2" t="str">
        <f>LOOKUP(A1248,'[2]Collin Seedling for R'!$A$3:$A$51,'[2]Collin Seedling for R'!$P$3:$P$51)</f>
        <v>Unseeded</v>
      </c>
      <c r="N1248" s="8">
        <f t="shared" si="19"/>
        <v>0</v>
      </c>
      <c r="O1248" s="2" t="str">
        <f>LOOKUP(H1248,[2]plantlist!$A$2:$A$943,[2]plantlist!$B$2:$B$943)</f>
        <v>B</v>
      </c>
    </row>
    <row r="1249" spans="1:15" x14ac:dyDescent="0.2">
      <c r="A1249" s="7" t="s">
        <v>268</v>
      </c>
      <c r="B1249" s="2">
        <v>1998</v>
      </c>
      <c r="C1249" s="2" t="s">
        <v>0</v>
      </c>
      <c r="D1249" s="2">
        <v>173</v>
      </c>
      <c r="E1249" s="2">
        <v>32</v>
      </c>
      <c r="F1249" s="2">
        <v>205</v>
      </c>
      <c r="G1249" s="2">
        <v>5000</v>
      </c>
      <c r="H1249" s="2" t="s">
        <v>10</v>
      </c>
      <c r="I1249" s="2" t="s">
        <v>2</v>
      </c>
      <c r="J1249" s="2" t="s">
        <v>11</v>
      </c>
      <c r="K1249" s="2" t="str">
        <f>LOOKUP(A1249,'[2]Collin Seedling for R'!$A$3:$A$51,'[2]Collin Seedling for R'!$R$3:$R$51)</f>
        <v>Unburned</v>
      </c>
      <c r="L1249" s="2" t="str">
        <f>LOOKUP(A1249,'[2]Collin Seedling for R'!$A$3:$A$51,'[2]Collin Seedling for R'!$T$3:$T$51)</f>
        <v>FS</v>
      </c>
      <c r="M1249" s="2" t="str">
        <f>LOOKUP(A1249,'[2]Collin Seedling for R'!$A$3:$A$51,'[2]Collin Seedling for R'!$P$3:$P$51)</f>
        <v>Unseeded</v>
      </c>
      <c r="N1249" s="8">
        <f t="shared" si="19"/>
        <v>0.64</v>
      </c>
      <c r="O1249" s="2" t="str">
        <f>LOOKUP(H1249,[2]plantlist!$A$2:$A$943,[2]plantlist!$B$2:$B$943)</f>
        <v>L</v>
      </c>
    </row>
    <row r="1250" spans="1:15" x14ac:dyDescent="0.2">
      <c r="A1250" s="7" t="s">
        <v>268</v>
      </c>
      <c r="B1250" s="2">
        <v>1998</v>
      </c>
      <c r="C1250" s="2" t="s">
        <v>0</v>
      </c>
      <c r="D1250" s="2">
        <v>165</v>
      </c>
      <c r="E1250" s="2">
        <v>0</v>
      </c>
      <c r="F1250" s="2">
        <v>165</v>
      </c>
      <c r="G1250" s="2">
        <v>5000</v>
      </c>
      <c r="H1250" s="2" t="s">
        <v>53</v>
      </c>
      <c r="I1250" s="2" t="s">
        <v>2</v>
      </c>
      <c r="J1250" s="2" t="s">
        <v>54</v>
      </c>
      <c r="K1250" s="2" t="str">
        <f>LOOKUP(A1250,'[2]Collin Seedling for R'!$A$3:$A$51,'[2]Collin Seedling for R'!$R$3:$R$51)</f>
        <v>Unburned</v>
      </c>
      <c r="L1250" s="2" t="str">
        <f>LOOKUP(A1250,'[2]Collin Seedling for R'!$A$3:$A$51,'[2]Collin Seedling for R'!$T$3:$T$51)</f>
        <v>FS</v>
      </c>
      <c r="M1250" s="2" t="str">
        <f>LOOKUP(A1250,'[2]Collin Seedling for R'!$A$3:$A$51,'[2]Collin Seedling for R'!$P$3:$P$51)</f>
        <v>Unseeded</v>
      </c>
      <c r="N1250" s="8">
        <f t="shared" si="19"/>
        <v>0</v>
      </c>
      <c r="O1250" s="2" t="str">
        <f>LOOKUP(H1250,[2]plantlist!$A$2:$A$943,[2]plantlist!$B$2:$B$943)</f>
        <v>C</v>
      </c>
    </row>
    <row r="1251" spans="1:15" x14ac:dyDescent="0.2">
      <c r="A1251" s="7" t="s">
        <v>268</v>
      </c>
      <c r="B1251" s="2">
        <v>1998</v>
      </c>
      <c r="C1251" s="2" t="s">
        <v>0</v>
      </c>
      <c r="D1251" s="2">
        <v>54</v>
      </c>
      <c r="E1251" s="2">
        <v>0</v>
      </c>
      <c r="F1251" s="2">
        <v>54</v>
      </c>
      <c r="G1251" s="2">
        <v>5000</v>
      </c>
      <c r="H1251" s="2" t="s">
        <v>278</v>
      </c>
      <c r="I1251" s="2" t="s">
        <v>2</v>
      </c>
      <c r="J1251" s="2" t="s">
        <v>279</v>
      </c>
      <c r="K1251" s="2" t="str">
        <f>LOOKUP(A1251,'[2]Collin Seedling for R'!$A$3:$A$51,'[2]Collin Seedling for R'!$R$3:$R$51)</f>
        <v>Unburned</v>
      </c>
      <c r="L1251" s="2" t="str">
        <f>LOOKUP(A1251,'[2]Collin Seedling for R'!$A$3:$A$51,'[2]Collin Seedling for R'!$T$3:$T$51)</f>
        <v>FS</v>
      </c>
      <c r="M1251" s="2" t="str">
        <f>LOOKUP(A1251,'[2]Collin Seedling for R'!$A$3:$A$51,'[2]Collin Seedling for R'!$P$3:$P$51)</f>
        <v>Unseeded</v>
      </c>
      <c r="N1251" s="8">
        <f t="shared" si="19"/>
        <v>0</v>
      </c>
      <c r="O1251" s="2" t="str">
        <f>LOOKUP(H1251,[2]plantlist!$A$2:$A$943,[2]plantlist!$B$2:$B$943)</f>
        <v>B</v>
      </c>
    </row>
    <row r="1252" spans="1:15" x14ac:dyDescent="0.2">
      <c r="A1252" s="7" t="s">
        <v>268</v>
      </c>
      <c r="B1252" s="2">
        <v>1998</v>
      </c>
      <c r="C1252" s="2" t="s">
        <v>0</v>
      </c>
      <c r="D1252" s="2">
        <v>51</v>
      </c>
      <c r="E1252" s="2">
        <v>0</v>
      </c>
      <c r="F1252" s="2">
        <v>51</v>
      </c>
      <c r="G1252" s="2">
        <v>5000</v>
      </c>
      <c r="H1252" s="2" t="s">
        <v>55</v>
      </c>
      <c r="I1252" s="2" t="s">
        <v>2</v>
      </c>
      <c r="J1252" s="2" t="s">
        <v>56</v>
      </c>
      <c r="K1252" s="2" t="str">
        <f>LOOKUP(A1252,'[2]Collin Seedling for R'!$A$3:$A$51,'[2]Collin Seedling for R'!$R$3:$R$51)</f>
        <v>Unburned</v>
      </c>
      <c r="L1252" s="2" t="str">
        <f>LOOKUP(A1252,'[2]Collin Seedling for R'!$A$3:$A$51,'[2]Collin Seedling for R'!$T$3:$T$51)</f>
        <v>FS</v>
      </c>
      <c r="M1252" s="2" t="str">
        <f>LOOKUP(A1252,'[2]Collin Seedling for R'!$A$3:$A$51,'[2]Collin Seedling for R'!$P$3:$P$51)</f>
        <v>Unseeded</v>
      </c>
      <c r="N1252" s="8">
        <f t="shared" si="19"/>
        <v>0</v>
      </c>
      <c r="O1252" s="2" t="str">
        <f>LOOKUP(H1252,[2]plantlist!$A$2:$A$943,[2]plantlist!$B$2:$B$943)</f>
        <v>T</v>
      </c>
    </row>
    <row r="1253" spans="1:15" x14ac:dyDescent="0.2">
      <c r="A1253" s="7" t="s">
        <v>268</v>
      </c>
      <c r="B1253" s="2">
        <v>1998</v>
      </c>
      <c r="C1253" s="2" t="s">
        <v>0</v>
      </c>
      <c r="D1253" s="2">
        <v>27</v>
      </c>
      <c r="E1253" s="2">
        <v>362</v>
      </c>
      <c r="F1253" s="2">
        <v>389</v>
      </c>
      <c r="G1253" s="2">
        <v>5000</v>
      </c>
      <c r="H1253" s="2" t="s">
        <v>114</v>
      </c>
      <c r="I1253" s="2" t="s">
        <v>2</v>
      </c>
      <c r="J1253" s="2" t="s">
        <v>115</v>
      </c>
      <c r="K1253" s="2" t="str">
        <f>LOOKUP(A1253,'[2]Collin Seedling for R'!$A$3:$A$51,'[2]Collin Seedling for R'!$R$3:$R$51)</f>
        <v>Unburned</v>
      </c>
      <c r="L1253" s="2" t="str">
        <f>LOOKUP(A1253,'[2]Collin Seedling for R'!$A$3:$A$51,'[2]Collin Seedling for R'!$T$3:$T$51)</f>
        <v>FS</v>
      </c>
      <c r="M1253" s="2" t="str">
        <f>LOOKUP(A1253,'[2]Collin Seedling for R'!$A$3:$A$51,'[2]Collin Seedling for R'!$P$3:$P$51)</f>
        <v>Unseeded</v>
      </c>
      <c r="N1253" s="8">
        <f t="shared" si="19"/>
        <v>7.24</v>
      </c>
      <c r="O1253" s="2" t="str">
        <f>LOOKUP(H1253,[2]plantlist!$A$2:$A$943,[2]plantlist!$B$2:$B$943)</f>
        <v>F</v>
      </c>
    </row>
    <row r="1254" spans="1:15" x14ac:dyDescent="0.2">
      <c r="A1254" s="7" t="s">
        <v>268</v>
      </c>
      <c r="B1254" s="2">
        <v>1998</v>
      </c>
      <c r="C1254" s="2" t="s">
        <v>0</v>
      </c>
      <c r="D1254" s="2">
        <v>22</v>
      </c>
      <c r="E1254" s="2">
        <v>156</v>
      </c>
      <c r="F1254" s="2">
        <v>178</v>
      </c>
      <c r="G1254" s="2">
        <v>5000</v>
      </c>
      <c r="H1254" s="2" t="s">
        <v>12</v>
      </c>
      <c r="I1254" s="2" t="s">
        <v>2</v>
      </c>
      <c r="J1254" s="2" t="s">
        <v>13</v>
      </c>
      <c r="K1254" s="2" t="str">
        <f>LOOKUP(A1254,'[2]Collin Seedling for R'!$A$3:$A$51,'[2]Collin Seedling for R'!$R$3:$R$51)</f>
        <v>Unburned</v>
      </c>
      <c r="L1254" s="2" t="str">
        <f>LOOKUP(A1254,'[2]Collin Seedling for R'!$A$3:$A$51,'[2]Collin Seedling for R'!$T$3:$T$51)</f>
        <v>FS</v>
      </c>
      <c r="M1254" s="2" t="str">
        <f>LOOKUP(A1254,'[2]Collin Seedling for R'!$A$3:$A$51,'[2]Collin Seedling for R'!$P$3:$P$51)</f>
        <v>Unseeded</v>
      </c>
      <c r="N1254" s="8">
        <f t="shared" si="19"/>
        <v>3.1199999999999997</v>
      </c>
      <c r="O1254" s="2" t="str">
        <f>LOOKUP(H1254,[2]plantlist!$A$2:$A$943,[2]plantlist!$B$2:$B$943)</f>
        <v>G</v>
      </c>
    </row>
    <row r="1255" spans="1:15" x14ac:dyDescent="0.2">
      <c r="A1255" s="7" t="s">
        <v>268</v>
      </c>
      <c r="B1255" s="2">
        <v>1998</v>
      </c>
      <c r="C1255" s="2" t="s">
        <v>0</v>
      </c>
      <c r="D1255" s="2">
        <v>21</v>
      </c>
      <c r="E1255" s="2">
        <v>0</v>
      </c>
      <c r="F1255" s="2">
        <v>21</v>
      </c>
      <c r="G1255" s="2">
        <v>5000</v>
      </c>
      <c r="H1255" s="2" t="s">
        <v>403</v>
      </c>
      <c r="I1255" s="2" t="s">
        <v>2</v>
      </c>
      <c r="J1255" s="2" t="s">
        <v>404</v>
      </c>
      <c r="K1255" s="2" t="str">
        <f>LOOKUP(A1255,'[2]Collin Seedling for R'!$A$3:$A$51,'[2]Collin Seedling for R'!$R$3:$R$51)</f>
        <v>Unburned</v>
      </c>
      <c r="L1255" s="2" t="str">
        <f>LOOKUP(A1255,'[2]Collin Seedling for R'!$A$3:$A$51,'[2]Collin Seedling for R'!$T$3:$T$51)</f>
        <v>FS</v>
      </c>
      <c r="M1255" s="2" t="str">
        <f>LOOKUP(A1255,'[2]Collin Seedling for R'!$A$3:$A$51,'[2]Collin Seedling for R'!$P$3:$P$51)</f>
        <v>Unseeded</v>
      </c>
      <c r="N1255" s="8">
        <f t="shared" si="19"/>
        <v>0</v>
      </c>
      <c r="O1255" s="2" t="s">
        <v>405</v>
      </c>
    </row>
    <row r="1256" spans="1:15" x14ac:dyDescent="0.2">
      <c r="A1256" s="7" t="s">
        <v>268</v>
      </c>
      <c r="B1256" s="2">
        <v>1998</v>
      </c>
      <c r="C1256" s="2" t="s">
        <v>0</v>
      </c>
      <c r="D1256" s="2">
        <v>15</v>
      </c>
      <c r="E1256" s="2">
        <v>0</v>
      </c>
      <c r="F1256" s="2">
        <v>15</v>
      </c>
      <c r="G1256" s="2">
        <v>5000</v>
      </c>
      <c r="H1256" s="2" t="s">
        <v>64</v>
      </c>
      <c r="I1256" s="2" t="s">
        <v>2</v>
      </c>
      <c r="J1256" s="2" t="s">
        <v>65</v>
      </c>
      <c r="K1256" s="2" t="str">
        <f>LOOKUP(A1256,'[2]Collin Seedling for R'!$A$3:$A$51,'[2]Collin Seedling for R'!$R$3:$R$51)</f>
        <v>Unburned</v>
      </c>
      <c r="L1256" s="2" t="str">
        <f>LOOKUP(A1256,'[2]Collin Seedling for R'!$A$3:$A$51,'[2]Collin Seedling for R'!$T$3:$T$51)</f>
        <v>FS</v>
      </c>
      <c r="M1256" s="2" t="str">
        <f>LOOKUP(A1256,'[2]Collin Seedling for R'!$A$3:$A$51,'[2]Collin Seedling for R'!$P$3:$P$51)</f>
        <v>Unseeded</v>
      </c>
      <c r="N1256" s="8">
        <f t="shared" si="19"/>
        <v>0</v>
      </c>
      <c r="O1256" s="2" t="str">
        <f>LOOKUP(H1256,[2]plantlist!$A$2:$A$943,[2]plantlist!$B$2:$B$943)</f>
        <v>L</v>
      </c>
    </row>
    <row r="1257" spans="1:15" x14ac:dyDescent="0.2">
      <c r="A1257" s="7" t="s">
        <v>268</v>
      </c>
      <c r="B1257" s="2">
        <v>1998</v>
      </c>
      <c r="C1257" s="2" t="s">
        <v>0</v>
      </c>
      <c r="D1257" s="2">
        <v>11</v>
      </c>
      <c r="E1257" s="2">
        <v>3</v>
      </c>
      <c r="F1257" s="2">
        <v>14</v>
      </c>
      <c r="G1257" s="2">
        <v>5000</v>
      </c>
      <c r="H1257" s="2" t="s">
        <v>442</v>
      </c>
      <c r="I1257" s="2" t="s">
        <v>2</v>
      </c>
      <c r="J1257" s="2" t="s">
        <v>443</v>
      </c>
      <c r="K1257" s="2" t="str">
        <f>LOOKUP(A1257,'[2]Collin Seedling for R'!$A$3:$A$51,'[2]Collin Seedling for R'!$R$3:$R$51)</f>
        <v>Unburned</v>
      </c>
      <c r="L1257" s="2" t="str">
        <f>LOOKUP(A1257,'[2]Collin Seedling for R'!$A$3:$A$51,'[2]Collin Seedling for R'!$T$3:$T$51)</f>
        <v>FS</v>
      </c>
      <c r="M1257" s="2" t="str">
        <f>LOOKUP(A1257,'[2]Collin Seedling for R'!$A$3:$A$51,'[2]Collin Seedling for R'!$P$3:$P$51)</f>
        <v>Unseeded</v>
      </c>
      <c r="N1257" s="8">
        <f t="shared" si="19"/>
        <v>0.06</v>
      </c>
      <c r="O1257" s="2" t="str">
        <f>LOOKUP(H1257,[2]plantlist!$A$2:$A$943,[2]plantlist!$B$2:$B$943)</f>
        <v>M</v>
      </c>
    </row>
    <row r="1258" spans="1:15" x14ac:dyDescent="0.2">
      <c r="A1258" s="7" t="s">
        <v>268</v>
      </c>
      <c r="B1258" s="2">
        <v>1998</v>
      </c>
      <c r="C1258" s="2" t="s">
        <v>0</v>
      </c>
      <c r="D1258" s="2">
        <v>3</v>
      </c>
      <c r="E1258" s="2">
        <v>22</v>
      </c>
      <c r="F1258" s="2">
        <v>25</v>
      </c>
      <c r="G1258" s="2">
        <v>5000</v>
      </c>
      <c r="H1258" s="2" t="s">
        <v>406</v>
      </c>
      <c r="I1258" s="2" t="s">
        <v>2</v>
      </c>
      <c r="J1258" s="2" t="s">
        <v>407</v>
      </c>
      <c r="K1258" s="2" t="str">
        <f>LOOKUP(A1258,'[2]Collin Seedling for R'!$A$3:$A$51,'[2]Collin Seedling for R'!$R$3:$R$51)</f>
        <v>Unburned</v>
      </c>
      <c r="L1258" s="2" t="str">
        <f>LOOKUP(A1258,'[2]Collin Seedling for R'!$A$3:$A$51,'[2]Collin Seedling for R'!$T$3:$T$51)</f>
        <v>FS</v>
      </c>
      <c r="M1258" s="2" t="str">
        <f>LOOKUP(A1258,'[2]Collin Seedling for R'!$A$3:$A$51,'[2]Collin Seedling for R'!$P$3:$P$51)</f>
        <v>Unseeded</v>
      </c>
      <c r="N1258" s="8">
        <f t="shared" si="19"/>
        <v>0.44</v>
      </c>
      <c r="O1258" s="2" t="str">
        <f>LOOKUP(H1258,[2]plantlist!$A$2:$A$943,[2]plantlist!$B$2:$B$943)</f>
        <v>F</v>
      </c>
    </row>
    <row r="1259" spans="1:15" x14ac:dyDescent="0.2">
      <c r="A1259" s="7" t="s">
        <v>268</v>
      </c>
      <c r="B1259" s="2">
        <v>1998</v>
      </c>
      <c r="C1259" s="2" t="s">
        <v>0</v>
      </c>
      <c r="D1259" s="2">
        <v>0</v>
      </c>
      <c r="E1259" s="2">
        <v>3</v>
      </c>
      <c r="F1259" s="2">
        <v>3</v>
      </c>
      <c r="G1259" s="2">
        <v>5000</v>
      </c>
      <c r="H1259" s="2" t="s">
        <v>114</v>
      </c>
      <c r="I1259" s="2" t="s">
        <v>19</v>
      </c>
      <c r="J1259" s="2" t="s">
        <v>115</v>
      </c>
      <c r="K1259" s="2" t="str">
        <f>LOOKUP(A1259,'[2]Collin Seedling for R'!$A$3:$A$51,'[2]Collin Seedling for R'!$R$3:$R$51)</f>
        <v>Unburned</v>
      </c>
      <c r="L1259" s="2" t="str">
        <f>LOOKUP(A1259,'[2]Collin Seedling for R'!$A$3:$A$51,'[2]Collin Seedling for R'!$T$3:$T$51)</f>
        <v>FS</v>
      </c>
      <c r="M1259" s="2" t="str">
        <f>LOOKUP(A1259,'[2]Collin Seedling for R'!$A$3:$A$51,'[2]Collin Seedling for R'!$P$3:$P$51)</f>
        <v>Unseeded</v>
      </c>
      <c r="N1259" s="8">
        <f t="shared" si="19"/>
        <v>0.06</v>
      </c>
      <c r="O1259" s="2" t="str">
        <f>LOOKUP(H1259,[2]plantlist!$A$2:$A$943,[2]plantlist!$B$2:$B$943)</f>
        <v>F</v>
      </c>
    </row>
    <row r="1260" spans="1:15" x14ac:dyDescent="0.2">
      <c r="A1260" s="7" t="s">
        <v>268</v>
      </c>
      <c r="B1260" s="2">
        <v>1998</v>
      </c>
      <c r="C1260" s="2" t="s">
        <v>0</v>
      </c>
      <c r="D1260" s="2">
        <v>0</v>
      </c>
      <c r="E1260" s="2">
        <v>920</v>
      </c>
      <c r="F1260" s="2">
        <v>920</v>
      </c>
      <c r="G1260" s="2">
        <v>5000</v>
      </c>
      <c r="H1260" s="2" t="s">
        <v>74</v>
      </c>
      <c r="I1260" s="2" t="s">
        <v>2</v>
      </c>
      <c r="J1260" s="2" t="s">
        <v>75</v>
      </c>
      <c r="K1260" s="2" t="str">
        <f>LOOKUP(A1260,'[2]Collin Seedling for R'!$A$3:$A$51,'[2]Collin Seedling for R'!$R$3:$R$51)</f>
        <v>Unburned</v>
      </c>
      <c r="L1260" s="2" t="str">
        <f>LOOKUP(A1260,'[2]Collin Seedling for R'!$A$3:$A$51,'[2]Collin Seedling for R'!$T$3:$T$51)</f>
        <v>FS</v>
      </c>
      <c r="M1260" s="2" t="str">
        <f>LOOKUP(A1260,'[2]Collin Seedling for R'!$A$3:$A$51,'[2]Collin Seedling for R'!$P$3:$P$51)</f>
        <v>Unseeded</v>
      </c>
      <c r="N1260" s="8">
        <f t="shared" si="19"/>
        <v>18.399999999999999</v>
      </c>
      <c r="O1260" s="2" t="str">
        <f>LOOKUP(H1260,[2]plantlist!$A$2:$A$943,[2]plantlist!$B$2:$B$943)</f>
        <v>T</v>
      </c>
    </row>
    <row r="1261" spans="1:15" x14ac:dyDescent="0.2">
      <c r="A1261" s="7" t="s">
        <v>268</v>
      </c>
      <c r="B1261" s="2">
        <v>1998</v>
      </c>
      <c r="C1261" s="2" t="s">
        <v>0</v>
      </c>
      <c r="D1261" s="2">
        <v>0</v>
      </c>
      <c r="E1261" s="2">
        <v>11</v>
      </c>
      <c r="F1261" s="2">
        <v>11</v>
      </c>
      <c r="G1261" s="2">
        <v>5000</v>
      </c>
      <c r="H1261" s="2" t="s">
        <v>82</v>
      </c>
      <c r="I1261" s="2" t="s">
        <v>2</v>
      </c>
      <c r="J1261" s="2" t="s">
        <v>83</v>
      </c>
      <c r="K1261" s="2" t="str">
        <f>LOOKUP(A1261,'[2]Collin Seedling for R'!$A$3:$A$51,'[2]Collin Seedling for R'!$R$3:$R$51)</f>
        <v>Unburned</v>
      </c>
      <c r="L1261" s="2" t="str">
        <f>LOOKUP(A1261,'[2]Collin Seedling for R'!$A$3:$A$51,'[2]Collin Seedling for R'!$T$3:$T$51)</f>
        <v>FS</v>
      </c>
      <c r="M1261" s="2" t="str">
        <f>LOOKUP(A1261,'[2]Collin Seedling for R'!$A$3:$A$51,'[2]Collin Seedling for R'!$P$3:$P$51)</f>
        <v>Unseeded</v>
      </c>
      <c r="N1261" s="8">
        <f t="shared" si="19"/>
        <v>0.22</v>
      </c>
      <c r="O1261" s="2" t="str">
        <f>LOOKUP(H1261,[2]plantlist!$A$2:$A$943,[2]plantlist!$B$2:$B$943)</f>
        <v>F</v>
      </c>
    </row>
    <row r="1262" spans="1:15" x14ac:dyDescent="0.2">
      <c r="A1262" s="7" t="s">
        <v>268</v>
      </c>
      <c r="B1262" s="2">
        <v>1998</v>
      </c>
      <c r="C1262" s="2" t="s">
        <v>0</v>
      </c>
      <c r="D1262" s="2">
        <v>0</v>
      </c>
      <c r="E1262" s="2">
        <v>25</v>
      </c>
      <c r="F1262" s="2">
        <v>25</v>
      </c>
      <c r="G1262" s="2">
        <v>5000</v>
      </c>
      <c r="H1262" s="2" t="s">
        <v>23</v>
      </c>
      <c r="I1262" s="2" t="s">
        <v>2</v>
      </c>
      <c r="J1262" s="2" t="s">
        <v>24</v>
      </c>
      <c r="K1262" s="2" t="str">
        <f>LOOKUP(A1262,'[2]Collin Seedling for R'!$A$3:$A$51,'[2]Collin Seedling for R'!$R$3:$R$51)</f>
        <v>Unburned</v>
      </c>
      <c r="L1262" s="2" t="str">
        <f>LOOKUP(A1262,'[2]Collin Seedling for R'!$A$3:$A$51,'[2]Collin Seedling for R'!$T$3:$T$51)</f>
        <v>FS</v>
      </c>
      <c r="M1262" s="2" t="str">
        <f>LOOKUP(A1262,'[2]Collin Seedling for R'!$A$3:$A$51,'[2]Collin Seedling for R'!$P$3:$P$51)</f>
        <v>Unseeded</v>
      </c>
      <c r="N1262" s="8">
        <f t="shared" si="19"/>
        <v>0.5</v>
      </c>
      <c r="O1262" s="2" t="str">
        <f>LOOKUP(H1262,[2]plantlist!$A$2:$A$943,[2]plantlist!$B$2:$B$943)</f>
        <v>S</v>
      </c>
    </row>
    <row r="1263" spans="1:15" x14ac:dyDescent="0.2">
      <c r="A1263" s="7" t="s">
        <v>268</v>
      </c>
      <c r="B1263" s="2">
        <v>1998</v>
      </c>
      <c r="C1263" s="2" t="s">
        <v>0</v>
      </c>
      <c r="D1263" s="2">
        <v>0</v>
      </c>
      <c r="E1263" s="2">
        <v>12</v>
      </c>
      <c r="F1263" s="2">
        <v>12</v>
      </c>
      <c r="G1263" s="2">
        <v>5000</v>
      </c>
      <c r="H1263" s="2" t="s">
        <v>372</v>
      </c>
      <c r="I1263" s="2" t="s">
        <v>2</v>
      </c>
      <c r="J1263" s="2" t="s">
        <v>48</v>
      </c>
      <c r="K1263" s="2" t="str">
        <f>LOOKUP(A1263,'[2]Collin Seedling for R'!$A$3:$A$51,'[2]Collin Seedling for R'!$R$3:$R$51)</f>
        <v>Unburned</v>
      </c>
      <c r="L1263" s="2" t="str">
        <f>LOOKUP(A1263,'[2]Collin Seedling for R'!$A$3:$A$51,'[2]Collin Seedling for R'!$T$3:$T$51)</f>
        <v>FS</v>
      </c>
      <c r="M1263" s="2" t="str">
        <f>LOOKUP(A1263,'[2]Collin Seedling for R'!$A$3:$A$51,'[2]Collin Seedling for R'!$P$3:$P$51)</f>
        <v>Unseeded</v>
      </c>
      <c r="N1263" s="8">
        <f t="shared" si="19"/>
        <v>0.24</v>
      </c>
      <c r="O1263" s="2" t="str">
        <f>LOOKUP(H1263,[2]plantlist!$A$2:$A$943,[2]plantlist!$B$2:$B$943)</f>
        <v>G</v>
      </c>
    </row>
    <row r="1264" spans="1:15" x14ac:dyDescent="0.2">
      <c r="A1264" s="7" t="s">
        <v>268</v>
      </c>
      <c r="B1264" s="2">
        <v>1998</v>
      </c>
      <c r="C1264" s="2" t="s">
        <v>0</v>
      </c>
      <c r="D1264" s="2">
        <v>0</v>
      </c>
      <c r="E1264" s="2">
        <v>1</v>
      </c>
      <c r="F1264" s="2">
        <v>1</v>
      </c>
      <c r="G1264" s="2">
        <v>5000</v>
      </c>
      <c r="H1264" s="2" t="s">
        <v>100</v>
      </c>
      <c r="I1264" s="2" t="s">
        <v>2</v>
      </c>
      <c r="J1264" s="2" t="s">
        <v>101</v>
      </c>
      <c r="K1264" s="2" t="str">
        <f>LOOKUP(A1264,'[2]Collin Seedling for R'!$A$3:$A$51,'[2]Collin Seedling for R'!$R$3:$R$51)</f>
        <v>Unburned</v>
      </c>
      <c r="L1264" s="2" t="str">
        <f>LOOKUP(A1264,'[2]Collin Seedling for R'!$A$3:$A$51,'[2]Collin Seedling for R'!$T$3:$T$51)</f>
        <v>FS</v>
      </c>
      <c r="M1264" s="2" t="str">
        <f>LOOKUP(A1264,'[2]Collin Seedling for R'!$A$3:$A$51,'[2]Collin Seedling for R'!$P$3:$P$51)</f>
        <v>Unseeded</v>
      </c>
      <c r="N1264" s="8">
        <f t="shared" si="19"/>
        <v>0.02</v>
      </c>
      <c r="O1264" s="2" t="str">
        <f>LOOKUP(H1264,[2]plantlist!$A$2:$A$943,[2]plantlist!$B$2:$B$943)</f>
        <v>S</v>
      </c>
    </row>
    <row r="1265" spans="1:15" x14ac:dyDescent="0.2">
      <c r="A1265" s="7" t="s">
        <v>268</v>
      </c>
      <c r="B1265" s="2">
        <v>1998</v>
      </c>
      <c r="C1265" s="2" t="s">
        <v>0</v>
      </c>
      <c r="D1265" s="2">
        <v>0</v>
      </c>
      <c r="E1265" s="2">
        <v>990</v>
      </c>
      <c r="F1265" s="2">
        <v>990</v>
      </c>
      <c r="G1265" s="2">
        <v>5000</v>
      </c>
      <c r="H1265" s="2" t="s">
        <v>235</v>
      </c>
      <c r="I1265" s="2" t="s">
        <v>2</v>
      </c>
      <c r="J1265" s="2" t="s">
        <v>236</v>
      </c>
      <c r="K1265" s="2" t="str">
        <f>LOOKUP(A1265,'[2]Collin Seedling for R'!$A$3:$A$51,'[2]Collin Seedling for R'!$R$3:$R$51)</f>
        <v>Unburned</v>
      </c>
      <c r="L1265" s="2" t="str">
        <f>LOOKUP(A1265,'[2]Collin Seedling for R'!$A$3:$A$51,'[2]Collin Seedling for R'!$T$3:$T$51)</f>
        <v>FS</v>
      </c>
      <c r="M1265" s="2" t="str">
        <f>LOOKUP(A1265,'[2]Collin Seedling for R'!$A$3:$A$51,'[2]Collin Seedling for R'!$P$3:$P$51)</f>
        <v>Unseeded</v>
      </c>
      <c r="N1265" s="8">
        <f t="shared" si="19"/>
        <v>19.8</v>
      </c>
      <c r="O1265" s="2" t="str">
        <f>LOOKUP(H1265,[2]plantlist!$A$2:$A$943,[2]plantlist!$B$2:$B$943)</f>
        <v>T</v>
      </c>
    </row>
    <row r="1266" spans="1:15" x14ac:dyDescent="0.2">
      <c r="A1266" s="7" t="s">
        <v>268</v>
      </c>
      <c r="B1266" s="2">
        <v>1998</v>
      </c>
      <c r="C1266" s="2" t="s">
        <v>0</v>
      </c>
      <c r="D1266" s="2">
        <v>0</v>
      </c>
      <c r="E1266" s="2">
        <v>6</v>
      </c>
      <c r="F1266" s="2">
        <v>6</v>
      </c>
      <c r="G1266" s="2">
        <v>5000</v>
      </c>
      <c r="H1266" s="2" t="s">
        <v>378</v>
      </c>
      <c r="I1266" s="2" t="s">
        <v>19</v>
      </c>
      <c r="J1266" s="2" t="s">
        <v>379</v>
      </c>
      <c r="K1266" s="2" t="str">
        <f>LOOKUP(A1266,'[2]Collin Seedling for R'!$A$3:$A$51,'[2]Collin Seedling for R'!$R$3:$R$51)</f>
        <v>Unburned</v>
      </c>
      <c r="L1266" s="2" t="str">
        <f>LOOKUP(A1266,'[2]Collin Seedling for R'!$A$3:$A$51,'[2]Collin Seedling for R'!$T$3:$T$51)</f>
        <v>FS</v>
      </c>
      <c r="M1266" s="2" t="str">
        <f>LOOKUP(A1266,'[2]Collin Seedling for R'!$A$3:$A$51,'[2]Collin Seedling for R'!$P$3:$P$51)</f>
        <v>Unseeded</v>
      </c>
      <c r="N1266" s="8">
        <f t="shared" si="19"/>
        <v>0.12</v>
      </c>
      <c r="O1266" s="2" t="str">
        <f>LOOKUP(H1266,[2]plantlist!$A$2:$A$943,[2]plantlist!$B$2:$B$943)</f>
        <v>F</v>
      </c>
    </row>
    <row r="1267" spans="1:15" x14ac:dyDescent="0.2">
      <c r="A1267" s="7" t="s">
        <v>268</v>
      </c>
      <c r="B1267" s="2">
        <v>1998</v>
      </c>
      <c r="C1267" s="2" t="s">
        <v>0</v>
      </c>
      <c r="D1267" s="2">
        <v>0</v>
      </c>
      <c r="E1267" s="2">
        <v>4</v>
      </c>
      <c r="F1267" s="2">
        <v>4</v>
      </c>
      <c r="G1267" s="2">
        <v>5000</v>
      </c>
      <c r="H1267" s="2" t="s">
        <v>373</v>
      </c>
      <c r="I1267" s="2" t="s">
        <v>2</v>
      </c>
      <c r="J1267" s="2" t="s">
        <v>67</v>
      </c>
      <c r="K1267" s="2" t="str">
        <f>LOOKUP(A1267,'[2]Collin Seedling for R'!$A$3:$A$51,'[2]Collin Seedling for R'!$R$3:$R$51)</f>
        <v>Unburned</v>
      </c>
      <c r="L1267" s="2" t="str">
        <f>LOOKUP(A1267,'[2]Collin Seedling for R'!$A$3:$A$51,'[2]Collin Seedling for R'!$T$3:$T$51)</f>
        <v>FS</v>
      </c>
      <c r="M1267" s="2" t="str">
        <f>LOOKUP(A1267,'[2]Collin Seedling for R'!$A$3:$A$51,'[2]Collin Seedling for R'!$P$3:$P$51)</f>
        <v>Unseeded</v>
      </c>
      <c r="N1267" s="8">
        <f t="shared" si="19"/>
        <v>0.08</v>
      </c>
      <c r="O1267" s="2" t="str">
        <f>LOOKUP(H1267,[2]plantlist!$A$2:$A$943,[2]plantlist!$B$2:$B$943)</f>
        <v>G</v>
      </c>
    </row>
    <row r="1268" spans="1:15" x14ac:dyDescent="0.2">
      <c r="A1268" s="7" t="s">
        <v>268</v>
      </c>
      <c r="B1268" s="2">
        <v>1998</v>
      </c>
      <c r="C1268" s="2" t="s">
        <v>0</v>
      </c>
      <c r="D1268" s="2">
        <v>0</v>
      </c>
      <c r="E1268" s="2">
        <v>24</v>
      </c>
      <c r="F1268" s="2">
        <v>24</v>
      </c>
      <c r="G1268" s="2">
        <v>5000</v>
      </c>
      <c r="H1268" s="2" t="s">
        <v>118</v>
      </c>
      <c r="I1268" s="2" t="s">
        <v>2</v>
      </c>
      <c r="J1268" s="2" t="s">
        <v>119</v>
      </c>
      <c r="K1268" s="2" t="str">
        <f>LOOKUP(A1268,'[2]Collin Seedling for R'!$A$3:$A$51,'[2]Collin Seedling for R'!$R$3:$R$51)</f>
        <v>Unburned</v>
      </c>
      <c r="L1268" s="2" t="str">
        <f>LOOKUP(A1268,'[2]Collin Seedling for R'!$A$3:$A$51,'[2]Collin Seedling for R'!$T$3:$T$51)</f>
        <v>FS</v>
      </c>
      <c r="M1268" s="2" t="str">
        <f>LOOKUP(A1268,'[2]Collin Seedling for R'!$A$3:$A$51,'[2]Collin Seedling for R'!$P$3:$P$51)</f>
        <v>Unseeded</v>
      </c>
      <c r="N1268" s="8">
        <f t="shared" si="19"/>
        <v>0.48</v>
      </c>
      <c r="O1268" s="2" t="str">
        <f>LOOKUP(H1268,[2]plantlist!$A$2:$A$943,[2]plantlist!$B$2:$B$943)</f>
        <v>F</v>
      </c>
    </row>
    <row r="1269" spans="1:15" x14ac:dyDescent="0.2">
      <c r="A1269" s="7" t="s">
        <v>268</v>
      </c>
      <c r="B1269" s="2">
        <v>2008</v>
      </c>
      <c r="C1269" s="2" t="s">
        <v>0</v>
      </c>
      <c r="D1269" s="2">
        <v>2654</v>
      </c>
      <c r="E1269" s="2">
        <v>0</v>
      </c>
      <c r="F1269" s="2">
        <v>2654</v>
      </c>
      <c r="G1269" s="2">
        <v>5000</v>
      </c>
      <c r="H1269" s="2" t="s">
        <v>6</v>
      </c>
      <c r="I1269" s="2" t="s">
        <v>2</v>
      </c>
      <c r="J1269" s="2" t="s">
        <v>7</v>
      </c>
      <c r="K1269" s="2" t="str">
        <f>LOOKUP(A1269,'[2]Collin Seedling for R'!$A$3:$A$51,'[2]Collin Seedling for R'!$R$3:$R$51)</f>
        <v>Unburned</v>
      </c>
      <c r="L1269" s="2" t="str">
        <f>LOOKUP(A1269,'[2]Collin Seedling for R'!$A$3:$A$51,'[2]Collin Seedling for R'!$T$3:$T$51)</f>
        <v>FS</v>
      </c>
      <c r="M1269" s="2" t="str">
        <f>LOOKUP(A1269,'[2]Collin Seedling for R'!$A$3:$A$51,'[2]Collin Seedling for R'!$P$3:$P$51)</f>
        <v>Unseeded</v>
      </c>
      <c r="N1269" s="8">
        <f t="shared" si="19"/>
        <v>0</v>
      </c>
      <c r="O1269" s="2" t="str">
        <f>LOOKUP(H1269,[2]plantlist!$A$2:$A$943,[2]plantlist!$B$2:$B$943)</f>
        <v>L</v>
      </c>
    </row>
    <row r="1270" spans="1:15" x14ac:dyDescent="0.2">
      <c r="A1270" s="7" t="s">
        <v>268</v>
      </c>
      <c r="B1270" s="2">
        <v>2008</v>
      </c>
      <c r="C1270" s="2" t="s">
        <v>0</v>
      </c>
      <c r="D1270" s="2">
        <v>1349</v>
      </c>
      <c r="E1270" s="2">
        <v>0</v>
      </c>
      <c r="F1270" s="2">
        <v>1349</v>
      </c>
      <c r="G1270" s="2">
        <v>5000</v>
      </c>
      <c r="H1270" s="2" t="s">
        <v>1</v>
      </c>
      <c r="I1270" s="2" t="s">
        <v>2</v>
      </c>
      <c r="J1270" s="2" t="s">
        <v>216</v>
      </c>
      <c r="K1270" s="2" t="str">
        <f>LOOKUP(A1270,'[2]Collin Seedling for R'!$A$3:$A$51,'[2]Collin Seedling for R'!$R$3:$R$51)</f>
        <v>Unburned</v>
      </c>
      <c r="L1270" s="2" t="str">
        <f>LOOKUP(A1270,'[2]Collin Seedling for R'!$A$3:$A$51,'[2]Collin Seedling for R'!$T$3:$T$51)</f>
        <v>FS</v>
      </c>
      <c r="M1270" s="2" t="str">
        <f>LOOKUP(A1270,'[2]Collin Seedling for R'!$A$3:$A$51,'[2]Collin Seedling for R'!$P$3:$P$51)</f>
        <v>Unseeded</v>
      </c>
      <c r="N1270" s="8">
        <f t="shared" si="19"/>
        <v>0</v>
      </c>
      <c r="O1270" s="2" t="s">
        <v>217</v>
      </c>
    </row>
    <row r="1271" spans="1:15" x14ac:dyDescent="0.2">
      <c r="A1271" s="7" t="s">
        <v>268</v>
      </c>
      <c r="B1271" s="2">
        <v>2008</v>
      </c>
      <c r="C1271" s="2" t="s">
        <v>0</v>
      </c>
      <c r="D1271" s="2">
        <v>357</v>
      </c>
      <c r="E1271" s="2">
        <v>0</v>
      </c>
      <c r="F1271" s="2">
        <v>357</v>
      </c>
      <c r="G1271" s="2">
        <v>5000</v>
      </c>
      <c r="H1271" s="2" t="s">
        <v>41</v>
      </c>
      <c r="I1271" s="2" t="s">
        <v>2</v>
      </c>
      <c r="J1271" s="2" t="s">
        <v>42</v>
      </c>
      <c r="K1271" s="2" t="str">
        <f>LOOKUP(A1271,'[2]Collin Seedling for R'!$A$3:$A$51,'[2]Collin Seedling for R'!$R$3:$R$51)</f>
        <v>Unburned</v>
      </c>
      <c r="L1271" s="2" t="str">
        <f>LOOKUP(A1271,'[2]Collin Seedling for R'!$A$3:$A$51,'[2]Collin Seedling for R'!$T$3:$T$51)</f>
        <v>FS</v>
      </c>
      <c r="M1271" s="2" t="str">
        <f>LOOKUP(A1271,'[2]Collin Seedling for R'!$A$3:$A$51,'[2]Collin Seedling for R'!$P$3:$P$51)</f>
        <v>Unseeded</v>
      </c>
      <c r="N1271" s="8">
        <f t="shared" si="19"/>
        <v>0</v>
      </c>
      <c r="O1271" s="2" t="str">
        <f>LOOKUP(H1271,[2]plantlist!$A$2:$A$943,[2]plantlist!$B$2:$B$943)</f>
        <v>B</v>
      </c>
    </row>
    <row r="1272" spans="1:15" x14ac:dyDescent="0.2">
      <c r="A1272" s="7" t="s">
        <v>268</v>
      </c>
      <c r="B1272" s="2">
        <v>2008</v>
      </c>
      <c r="C1272" s="2" t="s">
        <v>0</v>
      </c>
      <c r="D1272" s="2">
        <v>300</v>
      </c>
      <c r="E1272" s="2">
        <v>1059</v>
      </c>
      <c r="F1272" s="2">
        <v>1359</v>
      </c>
      <c r="G1272" s="2">
        <v>5000</v>
      </c>
      <c r="H1272" s="2" t="s">
        <v>12</v>
      </c>
      <c r="I1272" s="2" t="s">
        <v>2</v>
      </c>
      <c r="J1272" s="2" t="s">
        <v>13</v>
      </c>
      <c r="K1272" s="2" t="str">
        <f>LOOKUP(A1272,'[2]Collin Seedling for R'!$A$3:$A$51,'[2]Collin Seedling for R'!$R$3:$R$51)</f>
        <v>Unburned</v>
      </c>
      <c r="L1272" s="2" t="str">
        <f>LOOKUP(A1272,'[2]Collin Seedling for R'!$A$3:$A$51,'[2]Collin Seedling for R'!$T$3:$T$51)</f>
        <v>FS</v>
      </c>
      <c r="M1272" s="2" t="str">
        <f>LOOKUP(A1272,'[2]Collin Seedling for R'!$A$3:$A$51,'[2]Collin Seedling for R'!$P$3:$P$51)</f>
        <v>Unseeded</v>
      </c>
      <c r="N1272" s="8">
        <f t="shared" si="19"/>
        <v>21.18</v>
      </c>
      <c r="O1272" s="2" t="str">
        <f>LOOKUP(H1272,[2]plantlist!$A$2:$A$943,[2]plantlist!$B$2:$B$943)</f>
        <v>G</v>
      </c>
    </row>
    <row r="1273" spans="1:15" x14ac:dyDescent="0.2">
      <c r="A1273" s="7" t="s">
        <v>268</v>
      </c>
      <c r="B1273" s="2">
        <v>2008</v>
      </c>
      <c r="C1273" s="2" t="s">
        <v>0</v>
      </c>
      <c r="D1273" s="2">
        <v>161</v>
      </c>
      <c r="E1273" s="2">
        <v>0</v>
      </c>
      <c r="F1273" s="2">
        <v>161</v>
      </c>
      <c r="G1273" s="2">
        <v>5000</v>
      </c>
      <c r="H1273" s="2" t="s">
        <v>53</v>
      </c>
      <c r="I1273" s="2" t="s">
        <v>2</v>
      </c>
      <c r="J1273" s="2" t="s">
        <v>54</v>
      </c>
      <c r="K1273" s="2" t="str">
        <f>LOOKUP(A1273,'[2]Collin Seedling for R'!$A$3:$A$51,'[2]Collin Seedling for R'!$R$3:$R$51)</f>
        <v>Unburned</v>
      </c>
      <c r="L1273" s="2" t="str">
        <f>LOOKUP(A1273,'[2]Collin Seedling for R'!$A$3:$A$51,'[2]Collin Seedling for R'!$T$3:$T$51)</f>
        <v>FS</v>
      </c>
      <c r="M1273" s="2" t="str">
        <f>LOOKUP(A1273,'[2]Collin Seedling for R'!$A$3:$A$51,'[2]Collin Seedling for R'!$P$3:$P$51)</f>
        <v>Unseeded</v>
      </c>
      <c r="N1273" s="8">
        <f t="shared" si="19"/>
        <v>0</v>
      </c>
      <c r="O1273" s="2" t="str">
        <f>LOOKUP(H1273,[2]plantlist!$A$2:$A$943,[2]plantlist!$B$2:$B$943)</f>
        <v>C</v>
      </c>
    </row>
    <row r="1274" spans="1:15" x14ac:dyDescent="0.2">
      <c r="A1274" s="7" t="s">
        <v>268</v>
      </c>
      <c r="B1274" s="2">
        <v>2008</v>
      </c>
      <c r="C1274" s="2" t="s">
        <v>0</v>
      </c>
      <c r="D1274" s="2">
        <v>122</v>
      </c>
      <c r="E1274" s="2">
        <v>3</v>
      </c>
      <c r="F1274" s="2">
        <v>125</v>
      </c>
      <c r="G1274" s="2">
        <v>5000</v>
      </c>
      <c r="H1274" s="2" t="s">
        <v>10</v>
      </c>
      <c r="I1274" s="2" t="s">
        <v>2</v>
      </c>
      <c r="J1274" s="2" t="s">
        <v>11</v>
      </c>
      <c r="K1274" s="2" t="str">
        <f>LOOKUP(A1274,'[2]Collin Seedling for R'!$A$3:$A$51,'[2]Collin Seedling for R'!$R$3:$R$51)</f>
        <v>Unburned</v>
      </c>
      <c r="L1274" s="2" t="str">
        <f>LOOKUP(A1274,'[2]Collin Seedling for R'!$A$3:$A$51,'[2]Collin Seedling for R'!$T$3:$T$51)</f>
        <v>FS</v>
      </c>
      <c r="M1274" s="2" t="str">
        <f>LOOKUP(A1274,'[2]Collin Seedling for R'!$A$3:$A$51,'[2]Collin Seedling for R'!$P$3:$P$51)</f>
        <v>Unseeded</v>
      </c>
      <c r="N1274" s="8">
        <f t="shared" si="19"/>
        <v>0.06</v>
      </c>
      <c r="O1274" s="2" t="str">
        <f>LOOKUP(H1274,[2]plantlist!$A$2:$A$943,[2]plantlist!$B$2:$B$943)</f>
        <v>L</v>
      </c>
    </row>
    <row r="1275" spans="1:15" x14ac:dyDescent="0.2">
      <c r="A1275" s="7" t="s">
        <v>268</v>
      </c>
      <c r="B1275" s="2">
        <v>2008</v>
      </c>
      <c r="C1275" s="2" t="s">
        <v>0</v>
      </c>
      <c r="D1275" s="2">
        <v>22</v>
      </c>
      <c r="E1275" s="2">
        <v>279</v>
      </c>
      <c r="F1275" s="2">
        <v>301</v>
      </c>
      <c r="G1275" s="2">
        <v>5000</v>
      </c>
      <c r="H1275" s="2" t="s">
        <v>68</v>
      </c>
      <c r="I1275" s="2" t="s">
        <v>2</v>
      </c>
      <c r="J1275" s="2" t="s">
        <v>69</v>
      </c>
      <c r="K1275" s="2" t="str">
        <f>LOOKUP(A1275,'[2]Collin Seedling for R'!$A$3:$A$51,'[2]Collin Seedling for R'!$R$3:$R$51)</f>
        <v>Unburned</v>
      </c>
      <c r="L1275" s="2" t="str">
        <f>LOOKUP(A1275,'[2]Collin Seedling for R'!$A$3:$A$51,'[2]Collin Seedling for R'!$T$3:$T$51)</f>
        <v>FS</v>
      </c>
      <c r="M1275" s="2" t="str">
        <f>LOOKUP(A1275,'[2]Collin Seedling for R'!$A$3:$A$51,'[2]Collin Seedling for R'!$P$3:$P$51)</f>
        <v>Unseeded</v>
      </c>
      <c r="N1275" s="8">
        <f t="shared" si="19"/>
        <v>5.58</v>
      </c>
      <c r="O1275" s="2" t="str">
        <f>LOOKUP(H1275,[2]plantlist!$A$2:$A$943,[2]plantlist!$B$2:$B$943)</f>
        <v>G</v>
      </c>
    </row>
    <row r="1276" spans="1:15" x14ac:dyDescent="0.2">
      <c r="A1276" s="7" t="s">
        <v>268</v>
      </c>
      <c r="B1276" s="2">
        <v>2008</v>
      </c>
      <c r="C1276" s="2" t="s">
        <v>0</v>
      </c>
      <c r="D1276" s="2">
        <v>18</v>
      </c>
      <c r="E1276" s="2">
        <v>1130</v>
      </c>
      <c r="F1276" s="2">
        <v>1148</v>
      </c>
      <c r="G1276" s="2">
        <v>5000</v>
      </c>
      <c r="H1276" s="2" t="s">
        <v>235</v>
      </c>
      <c r="I1276" s="2" t="s">
        <v>2</v>
      </c>
      <c r="J1276" s="2" t="s">
        <v>236</v>
      </c>
      <c r="K1276" s="2" t="str">
        <f>LOOKUP(A1276,'[2]Collin Seedling for R'!$A$3:$A$51,'[2]Collin Seedling for R'!$R$3:$R$51)</f>
        <v>Unburned</v>
      </c>
      <c r="L1276" s="2" t="str">
        <f>LOOKUP(A1276,'[2]Collin Seedling for R'!$A$3:$A$51,'[2]Collin Seedling for R'!$T$3:$T$51)</f>
        <v>FS</v>
      </c>
      <c r="M1276" s="2" t="str">
        <f>LOOKUP(A1276,'[2]Collin Seedling for R'!$A$3:$A$51,'[2]Collin Seedling for R'!$P$3:$P$51)</f>
        <v>Unseeded</v>
      </c>
      <c r="N1276" s="8">
        <f t="shared" si="19"/>
        <v>22.6</v>
      </c>
      <c r="O1276" s="2" t="str">
        <f>LOOKUP(H1276,[2]plantlist!$A$2:$A$943,[2]plantlist!$B$2:$B$943)</f>
        <v>T</v>
      </c>
    </row>
    <row r="1277" spans="1:15" x14ac:dyDescent="0.2">
      <c r="A1277" s="7" t="s">
        <v>268</v>
      </c>
      <c r="B1277" s="2">
        <v>2008</v>
      </c>
      <c r="C1277" s="2" t="s">
        <v>0</v>
      </c>
      <c r="D1277" s="2">
        <v>10</v>
      </c>
      <c r="E1277" s="2">
        <v>50</v>
      </c>
      <c r="F1277" s="2">
        <v>60</v>
      </c>
      <c r="G1277" s="2">
        <v>5000</v>
      </c>
      <c r="H1277" s="2" t="s">
        <v>47</v>
      </c>
      <c r="I1277" s="2" t="s">
        <v>2</v>
      </c>
      <c r="J1277" s="2" t="s">
        <v>48</v>
      </c>
      <c r="K1277" s="2" t="str">
        <f>LOOKUP(A1277,'[2]Collin Seedling for R'!$A$3:$A$51,'[2]Collin Seedling for R'!$R$3:$R$51)</f>
        <v>Unburned</v>
      </c>
      <c r="L1277" s="2" t="str">
        <f>LOOKUP(A1277,'[2]Collin Seedling for R'!$A$3:$A$51,'[2]Collin Seedling for R'!$T$3:$T$51)</f>
        <v>FS</v>
      </c>
      <c r="M1277" s="2" t="str">
        <f>LOOKUP(A1277,'[2]Collin Seedling for R'!$A$3:$A$51,'[2]Collin Seedling for R'!$P$3:$P$51)</f>
        <v>Unseeded</v>
      </c>
      <c r="N1277" s="8">
        <f t="shared" si="19"/>
        <v>1</v>
      </c>
      <c r="O1277" s="2" t="str">
        <f>LOOKUP(H1277,[2]plantlist!$A$2:$A$943,[2]plantlist!$B$2:$B$943)</f>
        <v>G</v>
      </c>
    </row>
    <row r="1278" spans="1:15" x14ac:dyDescent="0.2">
      <c r="A1278" s="7" t="s">
        <v>268</v>
      </c>
      <c r="B1278" s="2">
        <v>2008</v>
      </c>
      <c r="C1278" s="2" t="s">
        <v>0</v>
      </c>
      <c r="D1278" s="2">
        <v>7</v>
      </c>
      <c r="E1278" s="2">
        <v>126</v>
      </c>
      <c r="F1278" s="2">
        <v>133</v>
      </c>
      <c r="G1278" s="2">
        <v>5000</v>
      </c>
      <c r="H1278" s="2" t="s">
        <v>250</v>
      </c>
      <c r="I1278" s="2" t="s">
        <v>2</v>
      </c>
      <c r="J1278" s="2" t="s">
        <v>251</v>
      </c>
      <c r="K1278" s="2" t="str">
        <f>LOOKUP(A1278,'[2]Collin Seedling for R'!$A$3:$A$51,'[2]Collin Seedling for R'!$R$3:$R$51)</f>
        <v>Unburned</v>
      </c>
      <c r="L1278" s="2" t="str">
        <f>LOOKUP(A1278,'[2]Collin Seedling for R'!$A$3:$A$51,'[2]Collin Seedling for R'!$T$3:$T$51)</f>
        <v>FS</v>
      </c>
      <c r="M1278" s="2" t="str">
        <f>LOOKUP(A1278,'[2]Collin Seedling for R'!$A$3:$A$51,'[2]Collin Seedling for R'!$P$3:$P$51)</f>
        <v>Unseeded</v>
      </c>
      <c r="N1278" s="8">
        <f t="shared" si="19"/>
        <v>2.52</v>
      </c>
      <c r="O1278" s="2" t="str">
        <f>LOOKUP(H1278,[2]plantlist!$A$2:$A$943,[2]plantlist!$B$2:$B$943)</f>
        <v>F</v>
      </c>
    </row>
    <row r="1279" spans="1:15" x14ac:dyDescent="0.2">
      <c r="A1279" s="7" t="s">
        <v>268</v>
      </c>
      <c r="B1279" s="2">
        <v>2008</v>
      </c>
      <c r="C1279" s="2" t="s">
        <v>0</v>
      </c>
      <c r="D1279" s="2">
        <v>0</v>
      </c>
      <c r="E1279" s="2">
        <v>1250</v>
      </c>
      <c r="F1279" s="2">
        <v>1250</v>
      </c>
      <c r="G1279" s="2">
        <v>5000</v>
      </c>
      <c r="H1279" s="2" t="s">
        <v>74</v>
      </c>
      <c r="I1279" s="2" t="s">
        <v>2</v>
      </c>
      <c r="J1279" s="2" t="s">
        <v>75</v>
      </c>
      <c r="K1279" s="2" t="str">
        <f>LOOKUP(A1279,'[2]Collin Seedling for R'!$A$3:$A$51,'[2]Collin Seedling for R'!$R$3:$R$51)</f>
        <v>Unburned</v>
      </c>
      <c r="L1279" s="2" t="str">
        <f>LOOKUP(A1279,'[2]Collin Seedling for R'!$A$3:$A$51,'[2]Collin Seedling for R'!$T$3:$T$51)</f>
        <v>FS</v>
      </c>
      <c r="M1279" s="2" t="str">
        <f>LOOKUP(A1279,'[2]Collin Seedling for R'!$A$3:$A$51,'[2]Collin Seedling for R'!$P$3:$P$51)</f>
        <v>Unseeded</v>
      </c>
      <c r="N1279" s="8">
        <f t="shared" si="19"/>
        <v>25</v>
      </c>
      <c r="O1279" s="2" t="str">
        <f>LOOKUP(H1279,[2]plantlist!$A$2:$A$943,[2]plantlist!$B$2:$B$943)</f>
        <v>T</v>
      </c>
    </row>
    <row r="1280" spans="1:15" x14ac:dyDescent="0.2">
      <c r="A1280" s="7" t="s">
        <v>268</v>
      </c>
      <c r="B1280" s="2">
        <v>2008</v>
      </c>
      <c r="C1280" s="2" t="s">
        <v>0</v>
      </c>
      <c r="D1280" s="2">
        <v>0</v>
      </c>
      <c r="E1280" s="2">
        <v>6</v>
      </c>
      <c r="F1280" s="2">
        <v>6</v>
      </c>
      <c r="G1280" s="2">
        <v>5000</v>
      </c>
      <c r="H1280" s="2" t="s">
        <v>25</v>
      </c>
      <c r="I1280" s="2" t="s">
        <v>19</v>
      </c>
      <c r="J1280" s="2" t="s">
        <v>26</v>
      </c>
      <c r="K1280" s="2" t="str">
        <f>LOOKUP(A1280,'[2]Collin Seedling for R'!$A$3:$A$51,'[2]Collin Seedling for R'!$R$3:$R$51)</f>
        <v>Unburned</v>
      </c>
      <c r="L1280" s="2" t="str">
        <f>LOOKUP(A1280,'[2]Collin Seedling for R'!$A$3:$A$51,'[2]Collin Seedling for R'!$T$3:$T$51)</f>
        <v>FS</v>
      </c>
      <c r="M1280" s="2" t="str">
        <f>LOOKUP(A1280,'[2]Collin Seedling for R'!$A$3:$A$51,'[2]Collin Seedling for R'!$P$3:$P$51)</f>
        <v>Unseeded</v>
      </c>
      <c r="N1280" s="8">
        <f t="shared" si="19"/>
        <v>0.12</v>
      </c>
      <c r="O1280" s="2" t="str">
        <f>LOOKUP(H1280,[2]plantlist!$A$2:$A$943,[2]plantlist!$B$2:$B$943)</f>
        <v>F</v>
      </c>
    </row>
    <row r="1281" spans="1:15" x14ac:dyDescent="0.2">
      <c r="A1281" s="7" t="s">
        <v>268</v>
      </c>
      <c r="B1281" s="2">
        <v>2008</v>
      </c>
      <c r="C1281" s="2" t="s">
        <v>0</v>
      </c>
      <c r="D1281" s="2">
        <v>0</v>
      </c>
      <c r="E1281" s="2">
        <v>54</v>
      </c>
      <c r="F1281" s="2">
        <v>54</v>
      </c>
      <c r="G1281" s="2">
        <v>5000</v>
      </c>
      <c r="H1281" s="2" t="s">
        <v>98</v>
      </c>
      <c r="I1281" s="2" t="s">
        <v>2</v>
      </c>
      <c r="J1281" s="2" t="s">
        <v>99</v>
      </c>
      <c r="K1281" s="2" t="str">
        <f>LOOKUP(A1281,'[2]Collin Seedling for R'!$A$3:$A$51,'[2]Collin Seedling for R'!$R$3:$R$51)</f>
        <v>Unburned</v>
      </c>
      <c r="L1281" s="2" t="str">
        <f>LOOKUP(A1281,'[2]Collin Seedling for R'!$A$3:$A$51,'[2]Collin Seedling for R'!$T$3:$T$51)</f>
        <v>FS</v>
      </c>
      <c r="M1281" s="2" t="str">
        <f>LOOKUP(A1281,'[2]Collin Seedling for R'!$A$3:$A$51,'[2]Collin Seedling for R'!$P$3:$P$51)</f>
        <v>Unseeded</v>
      </c>
      <c r="N1281" s="8">
        <f t="shared" si="19"/>
        <v>1.08</v>
      </c>
      <c r="O1281" s="2" t="str">
        <f>LOOKUP(H1281,[2]plantlist!$A$2:$A$943,[2]plantlist!$B$2:$B$943)</f>
        <v>F</v>
      </c>
    </row>
    <row r="1282" spans="1:15" x14ac:dyDescent="0.2">
      <c r="A1282" s="7" t="s">
        <v>268</v>
      </c>
      <c r="B1282" s="2">
        <v>2008</v>
      </c>
      <c r="C1282" s="2" t="s">
        <v>0</v>
      </c>
      <c r="D1282" s="2">
        <v>0</v>
      </c>
      <c r="E1282" s="2">
        <v>35</v>
      </c>
      <c r="F1282" s="2">
        <v>35</v>
      </c>
      <c r="G1282" s="2">
        <v>5000</v>
      </c>
      <c r="H1282" s="2" t="s">
        <v>240</v>
      </c>
      <c r="I1282" s="2" t="s">
        <v>2</v>
      </c>
      <c r="J1282" s="2" t="s">
        <v>241</v>
      </c>
      <c r="K1282" s="2" t="str">
        <f>LOOKUP(A1282,'[2]Collin Seedling for R'!$A$3:$A$51,'[2]Collin Seedling for R'!$R$3:$R$51)</f>
        <v>Unburned</v>
      </c>
      <c r="L1282" s="2" t="str">
        <f>LOOKUP(A1282,'[2]Collin Seedling for R'!$A$3:$A$51,'[2]Collin Seedling for R'!$T$3:$T$51)</f>
        <v>FS</v>
      </c>
      <c r="M1282" s="2" t="str">
        <f>LOOKUP(A1282,'[2]Collin Seedling for R'!$A$3:$A$51,'[2]Collin Seedling for R'!$P$3:$P$51)</f>
        <v>Unseeded</v>
      </c>
      <c r="N1282" s="8">
        <f t="shared" ref="N1282:N1345" si="20">E1282/G1282*100</f>
        <v>0.70000000000000007</v>
      </c>
      <c r="O1282" s="2" t="str">
        <f>LOOKUP(H1282,[2]plantlist!$A$2:$A$943,[2]plantlist!$B$2:$B$943)</f>
        <v>G</v>
      </c>
    </row>
    <row r="1283" spans="1:15" x14ac:dyDescent="0.2">
      <c r="A1283" s="7" t="s">
        <v>268</v>
      </c>
      <c r="B1283" s="2">
        <v>2008</v>
      </c>
      <c r="C1283" s="2" t="s">
        <v>0</v>
      </c>
      <c r="D1283" s="2">
        <v>0</v>
      </c>
      <c r="E1283" s="2">
        <v>4</v>
      </c>
      <c r="F1283" s="2">
        <v>4</v>
      </c>
      <c r="G1283" s="2">
        <v>5000</v>
      </c>
      <c r="H1283" s="2" t="s">
        <v>269</v>
      </c>
      <c r="I1283" s="2" t="s">
        <v>2</v>
      </c>
      <c r="J1283" s="2" t="s">
        <v>270</v>
      </c>
      <c r="K1283" s="2" t="str">
        <f>LOOKUP(A1283,'[2]Collin Seedling for R'!$A$3:$A$51,'[2]Collin Seedling for R'!$R$3:$R$51)</f>
        <v>Unburned</v>
      </c>
      <c r="L1283" s="2" t="str">
        <f>LOOKUP(A1283,'[2]Collin Seedling for R'!$A$3:$A$51,'[2]Collin Seedling for R'!$T$3:$T$51)</f>
        <v>FS</v>
      </c>
      <c r="M1283" s="2" t="str">
        <f>LOOKUP(A1283,'[2]Collin Seedling for R'!$A$3:$A$51,'[2]Collin Seedling for R'!$P$3:$P$51)</f>
        <v>Unseeded</v>
      </c>
      <c r="N1283" s="8">
        <f t="shared" si="20"/>
        <v>0.08</v>
      </c>
      <c r="O1283" s="2" t="str">
        <f>LOOKUP(H1283,[2]plantlist!$A$2:$A$943,[2]plantlist!$B$2:$B$943)</f>
        <v>T</v>
      </c>
    </row>
    <row r="1284" spans="1:15" x14ac:dyDescent="0.2">
      <c r="A1284" s="7" t="s">
        <v>268</v>
      </c>
      <c r="B1284" s="2">
        <v>2008</v>
      </c>
      <c r="C1284" s="2" t="s">
        <v>0</v>
      </c>
      <c r="D1284" s="2">
        <v>0</v>
      </c>
      <c r="E1284" s="2">
        <v>3</v>
      </c>
      <c r="F1284" s="2">
        <v>3</v>
      </c>
      <c r="G1284" s="2">
        <v>5000</v>
      </c>
      <c r="H1284" s="2" t="s">
        <v>25</v>
      </c>
      <c r="I1284" s="2" t="s">
        <v>2</v>
      </c>
      <c r="J1284" s="2" t="s">
        <v>26</v>
      </c>
      <c r="K1284" s="2" t="str">
        <f>LOOKUP(A1284,'[2]Collin Seedling for R'!$A$3:$A$51,'[2]Collin Seedling for R'!$R$3:$R$51)</f>
        <v>Unburned</v>
      </c>
      <c r="L1284" s="2" t="str">
        <f>LOOKUP(A1284,'[2]Collin Seedling for R'!$A$3:$A$51,'[2]Collin Seedling for R'!$T$3:$T$51)</f>
        <v>FS</v>
      </c>
      <c r="M1284" s="2" t="str">
        <f>LOOKUP(A1284,'[2]Collin Seedling for R'!$A$3:$A$51,'[2]Collin Seedling for R'!$P$3:$P$51)</f>
        <v>Unseeded</v>
      </c>
      <c r="N1284" s="8">
        <f t="shared" si="20"/>
        <v>0.06</v>
      </c>
      <c r="O1284" s="2" t="str">
        <f>LOOKUP(H1284,[2]plantlist!$A$2:$A$943,[2]plantlist!$B$2:$B$943)</f>
        <v>F</v>
      </c>
    </row>
    <row r="1285" spans="1:15" x14ac:dyDescent="0.2">
      <c r="A1285" s="7" t="s">
        <v>268</v>
      </c>
      <c r="B1285" s="2">
        <v>2008</v>
      </c>
      <c r="C1285" s="2" t="s">
        <v>0</v>
      </c>
      <c r="D1285" s="2">
        <v>0</v>
      </c>
      <c r="E1285" s="2">
        <v>46</v>
      </c>
      <c r="F1285" s="2">
        <v>46</v>
      </c>
      <c r="G1285" s="2">
        <v>5000</v>
      </c>
      <c r="H1285" s="2" t="s">
        <v>118</v>
      </c>
      <c r="I1285" s="2" t="s">
        <v>2</v>
      </c>
      <c r="J1285" s="2" t="s">
        <v>119</v>
      </c>
      <c r="K1285" s="2" t="str">
        <f>LOOKUP(A1285,'[2]Collin Seedling for R'!$A$3:$A$51,'[2]Collin Seedling for R'!$R$3:$R$51)</f>
        <v>Unburned</v>
      </c>
      <c r="L1285" s="2" t="str">
        <f>LOOKUP(A1285,'[2]Collin Seedling for R'!$A$3:$A$51,'[2]Collin Seedling for R'!$T$3:$T$51)</f>
        <v>FS</v>
      </c>
      <c r="M1285" s="2" t="str">
        <f>LOOKUP(A1285,'[2]Collin Seedling for R'!$A$3:$A$51,'[2]Collin Seedling for R'!$P$3:$P$51)</f>
        <v>Unseeded</v>
      </c>
      <c r="N1285" s="8">
        <f t="shared" si="20"/>
        <v>0.91999999999999993</v>
      </c>
      <c r="O1285" s="2" t="str">
        <f>LOOKUP(H1285,[2]plantlist!$A$2:$A$943,[2]plantlist!$B$2:$B$943)</f>
        <v>F</v>
      </c>
    </row>
    <row r="1286" spans="1:15" x14ac:dyDescent="0.2">
      <c r="A1286" s="7" t="s">
        <v>268</v>
      </c>
      <c r="B1286" s="2">
        <v>2008</v>
      </c>
      <c r="C1286" s="2" t="s">
        <v>0</v>
      </c>
      <c r="D1286" s="2">
        <v>0</v>
      </c>
      <c r="E1286" s="2">
        <v>24</v>
      </c>
      <c r="F1286" s="2">
        <v>24</v>
      </c>
      <c r="G1286" s="2">
        <v>5000</v>
      </c>
      <c r="H1286" s="2" t="s">
        <v>21</v>
      </c>
      <c r="I1286" s="2" t="s">
        <v>2</v>
      </c>
      <c r="J1286" s="2" t="s">
        <v>22</v>
      </c>
      <c r="K1286" s="2" t="str">
        <f>LOOKUP(A1286,'[2]Collin Seedling for R'!$A$3:$A$51,'[2]Collin Seedling for R'!$R$3:$R$51)</f>
        <v>Unburned</v>
      </c>
      <c r="L1286" s="2" t="str">
        <f>LOOKUP(A1286,'[2]Collin Seedling for R'!$A$3:$A$51,'[2]Collin Seedling for R'!$T$3:$T$51)</f>
        <v>FS</v>
      </c>
      <c r="M1286" s="2" t="str">
        <f>LOOKUP(A1286,'[2]Collin Seedling for R'!$A$3:$A$51,'[2]Collin Seedling for R'!$P$3:$P$51)</f>
        <v>Unseeded</v>
      </c>
      <c r="N1286" s="8">
        <f t="shared" si="20"/>
        <v>0.48</v>
      </c>
      <c r="O1286" s="2" t="str">
        <f>LOOKUP(H1286,[2]plantlist!$A$2:$A$943,[2]plantlist!$B$2:$B$943)</f>
        <v>F</v>
      </c>
    </row>
    <row r="1287" spans="1:15" x14ac:dyDescent="0.2">
      <c r="A1287" s="2" t="s">
        <v>268</v>
      </c>
      <c r="B1287" s="2">
        <v>2013</v>
      </c>
      <c r="C1287" s="2" t="s">
        <v>0</v>
      </c>
      <c r="D1287" s="2">
        <v>2255</v>
      </c>
      <c r="E1287" s="2">
        <v>69</v>
      </c>
      <c r="F1287" s="2">
        <v>2324</v>
      </c>
      <c r="G1287" s="2">
        <v>5010</v>
      </c>
      <c r="H1287" s="2" t="s">
        <v>6</v>
      </c>
      <c r="I1287" s="2" t="s">
        <v>2</v>
      </c>
      <c r="J1287" s="2" t="s">
        <v>7</v>
      </c>
      <c r="K1287" s="2" t="str">
        <f>LOOKUP(A1287,'[2]Collin Seedling for R'!$A$3:$A$51,'[2]Collin Seedling for R'!$R$3:$R$51)</f>
        <v>Unburned</v>
      </c>
      <c r="L1287" s="2" t="str">
        <f>LOOKUP(A1287,'[2]Collin Seedling for R'!$A$3:$A$51,'[2]Collin Seedling for R'!$T$3:$T$51)</f>
        <v>FS</v>
      </c>
      <c r="M1287" s="2" t="str">
        <f>LOOKUP(A1287,'[2]Collin Seedling for R'!$A$3:$A$51,'[2]Collin Seedling for R'!$P$3:$P$51)</f>
        <v>Unseeded</v>
      </c>
      <c r="N1287" s="8">
        <f t="shared" si="20"/>
        <v>1.3772455089820359</v>
      </c>
      <c r="O1287" s="2" t="str">
        <f>LOOKUP(H1287,[2]plantlist!$A$2:$A$943,[2]plantlist!$B$2:$B$943)</f>
        <v>L</v>
      </c>
    </row>
    <row r="1288" spans="1:15" x14ac:dyDescent="0.2">
      <c r="A1288" s="2" t="s">
        <v>268</v>
      </c>
      <c r="B1288" s="2">
        <v>2013</v>
      </c>
      <c r="C1288" s="2" t="s">
        <v>0</v>
      </c>
      <c r="D1288" s="2">
        <v>1472</v>
      </c>
      <c r="E1288" s="2">
        <v>0</v>
      </c>
      <c r="F1288" s="2">
        <v>1472</v>
      </c>
      <c r="G1288" s="2">
        <v>5010</v>
      </c>
      <c r="H1288" s="2" t="s">
        <v>4</v>
      </c>
      <c r="I1288" s="2" t="s">
        <v>2</v>
      </c>
      <c r="J1288" s="2" t="s">
        <v>5</v>
      </c>
      <c r="K1288" s="2" t="str">
        <f>LOOKUP(A1288,'[2]Collin Seedling for R'!$A$3:$A$51,'[2]Collin Seedling for R'!$R$3:$R$51)</f>
        <v>Unburned</v>
      </c>
      <c r="L1288" s="2" t="str">
        <f>LOOKUP(A1288,'[2]Collin Seedling for R'!$A$3:$A$51,'[2]Collin Seedling for R'!$T$3:$T$51)</f>
        <v>FS</v>
      </c>
      <c r="M1288" s="2" t="str">
        <f>LOOKUP(A1288,'[2]Collin Seedling for R'!$A$3:$A$51,'[2]Collin Seedling for R'!$P$3:$P$51)</f>
        <v>Unseeded</v>
      </c>
      <c r="N1288" s="8">
        <f t="shared" si="20"/>
        <v>0</v>
      </c>
      <c r="O1288" s="2" t="str">
        <f>LOOKUP(H1288,[2]plantlist!$A$2:$A$943,[2]plantlist!$B$2:$B$943)</f>
        <v>B</v>
      </c>
    </row>
    <row r="1289" spans="1:15" x14ac:dyDescent="0.2">
      <c r="A1289" s="2" t="s">
        <v>268</v>
      </c>
      <c r="B1289" s="2">
        <v>2013</v>
      </c>
      <c r="C1289" s="2" t="s">
        <v>0</v>
      </c>
      <c r="D1289" s="2">
        <v>745</v>
      </c>
      <c r="E1289" s="2">
        <v>0</v>
      </c>
      <c r="F1289" s="2">
        <v>745</v>
      </c>
      <c r="G1289" s="2">
        <v>5010</v>
      </c>
      <c r="H1289" s="2" t="s">
        <v>1</v>
      </c>
      <c r="I1289" s="2" t="s">
        <v>2</v>
      </c>
      <c r="J1289" s="2" t="s">
        <v>3</v>
      </c>
      <c r="K1289" s="2" t="str">
        <f>LOOKUP(A1289,'[2]Collin Seedling for R'!$A$3:$A$51,'[2]Collin Seedling for R'!$R$3:$R$51)</f>
        <v>Unburned</v>
      </c>
      <c r="L1289" s="2" t="str">
        <f>LOOKUP(A1289,'[2]Collin Seedling for R'!$A$3:$A$51,'[2]Collin Seedling for R'!$T$3:$T$51)</f>
        <v>FS</v>
      </c>
      <c r="M1289" s="2" t="str">
        <f>LOOKUP(A1289,'[2]Collin Seedling for R'!$A$3:$A$51,'[2]Collin Seedling for R'!$P$3:$P$51)</f>
        <v>Unseeded</v>
      </c>
      <c r="N1289" s="8">
        <f t="shared" si="20"/>
        <v>0</v>
      </c>
      <c r="O1289" s="2" t="str">
        <f>LOOKUP(H1289,[2]plantlist!$A$2:$A$943,[2]plantlist!$B$2:$B$943)</f>
        <v>F</v>
      </c>
    </row>
    <row r="1290" spans="1:15" x14ac:dyDescent="0.2">
      <c r="A1290" s="2" t="s">
        <v>268</v>
      </c>
      <c r="B1290" s="2">
        <v>2013</v>
      </c>
      <c r="C1290" s="2" t="s">
        <v>0</v>
      </c>
      <c r="D1290" s="2">
        <v>260</v>
      </c>
      <c r="E1290" s="2">
        <v>0</v>
      </c>
      <c r="F1290" s="2">
        <v>260</v>
      </c>
      <c r="G1290" s="2">
        <v>5010</v>
      </c>
      <c r="H1290" s="2" t="s">
        <v>41</v>
      </c>
      <c r="I1290" s="2" t="s">
        <v>2</v>
      </c>
      <c r="J1290" s="2" t="s">
        <v>42</v>
      </c>
      <c r="K1290" s="2" t="str">
        <f>LOOKUP(A1290,'[2]Collin Seedling for R'!$A$3:$A$51,'[2]Collin Seedling for R'!$R$3:$R$51)</f>
        <v>Unburned</v>
      </c>
      <c r="L1290" s="2" t="str">
        <f>LOOKUP(A1290,'[2]Collin Seedling for R'!$A$3:$A$51,'[2]Collin Seedling for R'!$T$3:$T$51)</f>
        <v>FS</v>
      </c>
      <c r="M1290" s="2" t="str">
        <f>LOOKUP(A1290,'[2]Collin Seedling for R'!$A$3:$A$51,'[2]Collin Seedling for R'!$P$3:$P$51)</f>
        <v>Unseeded</v>
      </c>
      <c r="N1290" s="8">
        <f t="shared" si="20"/>
        <v>0</v>
      </c>
      <c r="O1290" s="2" t="str">
        <f>LOOKUP(H1290,[2]plantlist!$A$2:$A$943,[2]plantlist!$B$2:$B$943)</f>
        <v>B</v>
      </c>
    </row>
    <row r="1291" spans="1:15" x14ac:dyDescent="0.2">
      <c r="A1291" s="2" t="s">
        <v>268</v>
      </c>
      <c r="B1291" s="2">
        <v>2013</v>
      </c>
      <c r="C1291" s="2" t="s">
        <v>0</v>
      </c>
      <c r="D1291" s="2">
        <v>125</v>
      </c>
      <c r="E1291" s="2">
        <v>1306</v>
      </c>
      <c r="F1291" s="2">
        <v>1431</v>
      </c>
      <c r="G1291" s="2">
        <v>5010</v>
      </c>
      <c r="H1291" s="2" t="s">
        <v>12</v>
      </c>
      <c r="I1291" s="2" t="s">
        <v>2</v>
      </c>
      <c r="J1291" s="2" t="s">
        <v>13</v>
      </c>
      <c r="K1291" s="2" t="str">
        <f>LOOKUP(A1291,'[2]Collin Seedling for R'!$A$3:$A$51,'[2]Collin Seedling for R'!$R$3:$R$51)</f>
        <v>Unburned</v>
      </c>
      <c r="L1291" s="2" t="str">
        <f>LOOKUP(A1291,'[2]Collin Seedling for R'!$A$3:$A$51,'[2]Collin Seedling for R'!$T$3:$T$51)</f>
        <v>FS</v>
      </c>
      <c r="M1291" s="2" t="str">
        <f>LOOKUP(A1291,'[2]Collin Seedling for R'!$A$3:$A$51,'[2]Collin Seedling for R'!$P$3:$P$51)</f>
        <v>Unseeded</v>
      </c>
      <c r="N1291" s="8">
        <f t="shared" si="20"/>
        <v>26.067864271457086</v>
      </c>
      <c r="O1291" s="2" t="str">
        <f>LOOKUP(H1291,[2]plantlist!$A$2:$A$943,[2]plantlist!$B$2:$B$943)</f>
        <v>G</v>
      </c>
    </row>
    <row r="1292" spans="1:15" x14ac:dyDescent="0.2">
      <c r="A1292" s="2" t="s">
        <v>268</v>
      </c>
      <c r="B1292" s="2">
        <v>2013</v>
      </c>
      <c r="C1292" s="2" t="s">
        <v>0</v>
      </c>
      <c r="D1292" s="2">
        <v>70</v>
      </c>
      <c r="E1292" s="2">
        <v>23</v>
      </c>
      <c r="F1292" s="2">
        <v>93</v>
      </c>
      <c r="G1292" s="2">
        <v>5010</v>
      </c>
      <c r="H1292" s="2" t="s">
        <v>10</v>
      </c>
      <c r="I1292" s="2" t="s">
        <v>2</v>
      </c>
      <c r="J1292" s="2" t="s">
        <v>11</v>
      </c>
      <c r="K1292" s="2" t="str">
        <f>LOOKUP(A1292,'[2]Collin Seedling for R'!$A$3:$A$51,'[2]Collin Seedling for R'!$R$3:$R$51)</f>
        <v>Unburned</v>
      </c>
      <c r="L1292" s="2" t="str">
        <f>LOOKUP(A1292,'[2]Collin Seedling for R'!$A$3:$A$51,'[2]Collin Seedling for R'!$T$3:$T$51)</f>
        <v>FS</v>
      </c>
      <c r="M1292" s="2" t="str">
        <f>LOOKUP(A1292,'[2]Collin Seedling for R'!$A$3:$A$51,'[2]Collin Seedling for R'!$P$3:$P$51)</f>
        <v>Unseeded</v>
      </c>
      <c r="N1292" s="8">
        <f t="shared" si="20"/>
        <v>0.45908183632734528</v>
      </c>
      <c r="O1292" s="2" t="str">
        <f>LOOKUP(H1292,[2]plantlist!$A$2:$A$943,[2]plantlist!$B$2:$B$943)</f>
        <v>L</v>
      </c>
    </row>
    <row r="1293" spans="1:15" x14ac:dyDescent="0.2">
      <c r="A1293" s="2" t="s">
        <v>268</v>
      </c>
      <c r="B1293" s="2">
        <v>2013</v>
      </c>
      <c r="C1293" s="2" t="s">
        <v>0</v>
      </c>
      <c r="D1293" s="2">
        <v>38</v>
      </c>
      <c r="E1293" s="2">
        <v>262</v>
      </c>
      <c r="F1293" s="2">
        <v>300</v>
      </c>
      <c r="G1293" s="2">
        <v>5010</v>
      </c>
      <c r="H1293" s="2" t="s">
        <v>51</v>
      </c>
      <c r="I1293" s="2" t="s">
        <v>2</v>
      </c>
      <c r="J1293" s="2" t="s">
        <v>52</v>
      </c>
      <c r="K1293" s="2" t="str">
        <f>LOOKUP(A1293,'[2]Collin Seedling for R'!$A$3:$A$51,'[2]Collin Seedling for R'!$R$3:$R$51)</f>
        <v>Unburned</v>
      </c>
      <c r="L1293" s="2" t="str">
        <f>LOOKUP(A1293,'[2]Collin Seedling for R'!$A$3:$A$51,'[2]Collin Seedling for R'!$T$3:$T$51)</f>
        <v>FS</v>
      </c>
      <c r="M1293" s="2" t="str">
        <f>LOOKUP(A1293,'[2]Collin Seedling for R'!$A$3:$A$51,'[2]Collin Seedling for R'!$P$3:$P$51)</f>
        <v>Unseeded</v>
      </c>
      <c r="N1293" s="8">
        <f t="shared" si="20"/>
        <v>5.2295409181636732</v>
      </c>
      <c r="O1293" s="2" t="str">
        <f>LOOKUP(H1293,[2]plantlist!$A$2:$A$943,[2]plantlist!$B$2:$B$943)</f>
        <v>F</v>
      </c>
    </row>
    <row r="1294" spans="1:15" x14ac:dyDescent="0.2">
      <c r="A1294" s="2" t="s">
        <v>268</v>
      </c>
      <c r="B1294" s="2">
        <v>2013</v>
      </c>
      <c r="C1294" s="2" t="s">
        <v>0</v>
      </c>
      <c r="D1294" s="2">
        <v>12</v>
      </c>
      <c r="E1294" s="2">
        <v>0</v>
      </c>
      <c r="F1294" s="2">
        <v>12</v>
      </c>
      <c r="G1294" s="2">
        <v>5010</v>
      </c>
      <c r="H1294" s="2" t="s">
        <v>64</v>
      </c>
      <c r="I1294" s="2" t="s">
        <v>2</v>
      </c>
      <c r="J1294" s="2" t="s">
        <v>65</v>
      </c>
      <c r="K1294" s="2" t="str">
        <f>LOOKUP(A1294,'[2]Collin Seedling for R'!$A$3:$A$51,'[2]Collin Seedling for R'!$R$3:$R$51)</f>
        <v>Unburned</v>
      </c>
      <c r="L1294" s="2" t="str">
        <f>LOOKUP(A1294,'[2]Collin Seedling for R'!$A$3:$A$51,'[2]Collin Seedling for R'!$T$3:$T$51)</f>
        <v>FS</v>
      </c>
      <c r="M1294" s="2" t="str">
        <f>LOOKUP(A1294,'[2]Collin Seedling for R'!$A$3:$A$51,'[2]Collin Seedling for R'!$P$3:$P$51)</f>
        <v>Unseeded</v>
      </c>
      <c r="N1294" s="8">
        <f t="shared" si="20"/>
        <v>0</v>
      </c>
      <c r="O1294" s="2" t="str">
        <f>LOOKUP(H1294,[2]plantlist!$A$2:$A$943,[2]plantlist!$B$2:$B$943)</f>
        <v>L</v>
      </c>
    </row>
    <row r="1295" spans="1:15" x14ac:dyDescent="0.2">
      <c r="A1295" s="2" t="s">
        <v>268</v>
      </c>
      <c r="B1295" s="2">
        <v>2013</v>
      </c>
      <c r="C1295" s="2" t="s">
        <v>0</v>
      </c>
      <c r="D1295" s="2">
        <v>8</v>
      </c>
      <c r="E1295" s="2">
        <v>27</v>
      </c>
      <c r="F1295" s="2">
        <v>35</v>
      </c>
      <c r="G1295" s="2">
        <v>5010</v>
      </c>
      <c r="H1295" s="2" t="s">
        <v>47</v>
      </c>
      <c r="I1295" s="2" t="s">
        <v>2</v>
      </c>
      <c r="J1295" s="2" t="s">
        <v>48</v>
      </c>
      <c r="K1295" s="2" t="str">
        <f>LOOKUP(A1295,'[2]Collin Seedling for R'!$A$3:$A$51,'[2]Collin Seedling for R'!$R$3:$R$51)</f>
        <v>Unburned</v>
      </c>
      <c r="L1295" s="2" t="str">
        <f>LOOKUP(A1295,'[2]Collin Seedling for R'!$A$3:$A$51,'[2]Collin Seedling for R'!$T$3:$T$51)</f>
        <v>FS</v>
      </c>
      <c r="M1295" s="2" t="str">
        <f>LOOKUP(A1295,'[2]Collin Seedling for R'!$A$3:$A$51,'[2]Collin Seedling for R'!$P$3:$P$51)</f>
        <v>Unseeded</v>
      </c>
      <c r="N1295" s="8">
        <f t="shared" si="20"/>
        <v>0.53892215568862278</v>
      </c>
      <c r="O1295" s="2" t="str">
        <f>LOOKUP(H1295,[2]plantlist!$A$2:$A$943,[2]plantlist!$B$2:$B$943)</f>
        <v>G</v>
      </c>
    </row>
    <row r="1296" spans="1:15" x14ac:dyDescent="0.2">
      <c r="A1296" s="2" t="s">
        <v>268</v>
      </c>
      <c r="B1296" s="2">
        <v>2013</v>
      </c>
      <c r="C1296" s="2" t="s">
        <v>0</v>
      </c>
      <c r="D1296" s="2">
        <v>8</v>
      </c>
      <c r="E1296" s="2">
        <v>156</v>
      </c>
      <c r="F1296" s="2">
        <v>164</v>
      </c>
      <c r="G1296" s="2">
        <v>5010</v>
      </c>
      <c r="H1296" s="2" t="s">
        <v>84</v>
      </c>
      <c r="I1296" s="2" t="s">
        <v>2</v>
      </c>
      <c r="J1296" s="2" t="s">
        <v>85</v>
      </c>
      <c r="K1296" s="2" t="str">
        <f>LOOKUP(A1296,'[2]Collin Seedling for R'!$A$3:$A$51,'[2]Collin Seedling for R'!$R$3:$R$51)</f>
        <v>Unburned</v>
      </c>
      <c r="L1296" s="2" t="str">
        <f>LOOKUP(A1296,'[2]Collin Seedling for R'!$A$3:$A$51,'[2]Collin Seedling for R'!$T$3:$T$51)</f>
        <v>FS</v>
      </c>
      <c r="M1296" s="2" t="str">
        <f>LOOKUP(A1296,'[2]Collin Seedling for R'!$A$3:$A$51,'[2]Collin Seedling for R'!$P$3:$P$51)</f>
        <v>Unseeded</v>
      </c>
      <c r="N1296" s="8">
        <f t="shared" si="20"/>
        <v>3.1137724550898205</v>
      </c>
      <c r="O1296" s="2" t="str">
        <f>LOOKUP(H1296,[2]plantlist!$A$2:$A$943,[2]plantlist!$B$2:$B$943)</f>
        <v>F</v>
      </c>
    </row>
    <row r="1297" spans="1:15" x14ac:dyDescent="0.2">
      <c r="A1297" s="2" t="s">
        <v>268</v>
      </c>
      <c r="B1297" s="2">
        <v>2013</v>
      </c>
      <c r="C1297" s="2" t="s">
        <v>0</v>
      </c>
      <c r="D1297" s="2">
        <v>7</v>
      </c>
      <c r="E1297" s="2">
        <v>0</v>
      </c>
      <c r="F1297" s="2">
        <v>7</v>
      </c>
      <c r="G1297" s="2">
        <v>5010</v>
      </c>
      <c r="H1297" s="2" t="s">
        <v>53</v>
      </c>
      <c r="I1297" s="2" t="s">
        <v>2</v>
      </c>
      <c r="J1297" s="2" t="s">
        <v>54</v>
      </c>
      <c r="K1297" s="2" t="str">
        <f>LOOKUP(A1297,'[2]Collin Seedling for R'!$A$3:$A$51,'[2]Collin Seedling for R'!$R$3:$R$51)</f>
        <v>Unburned</v>
      </c>
      <c r="L1297" s="2" t="str">
        <f>LOOKUP(A1297,'[2]Collin Seedling for R'!$A$3:$A$51,'[2]Collin Seedling for R'!$T$3:$T$51)</f>
        <v>FS</v>
      </c>
      <c r="M1297" s="2" t="str">
        <f>LOOKUP(A1297,'[2]Collin Seedling for R'!$A$3:$A$51,'[2]Collin Seedling for R'!$P$3:$P$51)</f>
        <v>Unseeded</v>
      </c>
      <c r="N1297" s="8">
        <f t="shared" si="20"/>
        <v>0</v>
      </c>
      <c r="O1297" s="2" t="str">
        <f>LOOKUP(H1297,[2]plantlist!$A$2:$A$943,[2]plantlist!$B$2:$B$943)</f>
        <v>C</v>
      </c>
    </row>
    <row r="1298" spans="1:15" x14ac:dyDescent="0.2">
      <c r="A1298" s="2" t="s">
        <v>268</v>
      </c>
      <c r="B1298" s="2">
        <v>2013</v>
      </c>
      <c r="C1298" s="2" t="s">
        <v>0</v>
      </c>
      <c r="D1298" s="2">
        <v>5</v>
      </c>
      <c r="E1298" s="2">
        <v>44</v>
      </c>
      <c r="F1298" s="2">
        <v>49</v>
      </c>
      <c r="G1298" s="2">
        <v>5010</v>
      </c>
      <c r="H1298" s="2" t="s">
        <v>25</v>
      </c>
      <c r="I1298" s="2" t="s">
        <v>2</v>
      </c>
      <c r="J1298" s="2" t="s">
        <v>26</v>
      </c>
      <c r="K1298" s="2" t="str">
        <f>LOOKUP(A1298,'[2]Collin Seedling for R'!$A$3:$A$51,'[2]Collin Seedling for R'!$R$3:$R$51)</f>
        <v>Unburned</v>
      </c>
      <c r="L1298" s="2" t="str">
        <f>LOOKUP(A1298,'[2]Collin Seedling for R'!$A$3:$A$51,'[2]Collin Seedling for R'!$T$3:$T$51)</f>
        <v>FS</v>
      </c>
      <c r="M1298" s="2" t="str">
        <f>LOOKUP(A1298,'[2]Collin Seedling for R'!$A$3:$A$51,'[2]Collin Seedling for R'!$P$3:$P$51)</f>
        <v>Unseeded</v>
      </c>
      <c r="N1298" s="8">
        <f t="shared" si="20"/>
        <v>0.8782435129740519</v>
      </c>
      <c r="O1298" s="2" t="str">
        <f>LOOKUP(H1298,[2]plantlist!$A$2:$A$943,[2]plantlist!$B$2:$B$943)</f>
        <v>F</v>
      </c>
    </row>
    <row r="1299" spans="1:15" x14ac:dyDescent="0.2">
      <c r="A1299" s="2" t="s">
        <v>268</v>
      </c>
      <c r="B1299" s="2">
        <v>2013</v>
      </c>
      <c r="C1299" s="2" t="s">
        <v>0</v>
      </c>
      <c r="D1299" s="2">
        <v>2</v>
      </c>
      <c r="E1299" s="2">
        <v>58</v>
      </c>
      <c r="F1299" s="2">
        <v>60</v>
      </c>
      <c r="G1299" s="2">
        <v>5010</v>
      </c>
      <c r="H1299" s="2" t="s">
        <v>114</v>
      </c>
      <c r="I1299" s="2" t="s">
        <v>2</v>
      </c>
      <c r="J1299" s="2" t="s">
        <v>115</v>
      </c>
      <c r="K1299" s="2" t="str">
        <f>LOOKUP(A1299,'[2]Collin Seedling for R'!$A$3:$A$51,'[2]Collin Seedling for R'!$R$3:$R$51)</f>
        <v>Unburned</v>
      </c>
      <c r="L1299" s="2" t="str">
        <f>LOOKUP(A1299,'[2]Collin Seedling for R'!$A$3:$A$51,'[2]Collin Seedling for R'!$T$3:$T$51)</f>
        <v>FS</v>
      </c>
      <c r="M1299" s="2" t="str">
        <f>LOOKUP(A1299,'[2]Collin Seedling for R'!$A$3:$A$51,'[2]Collin Seedling for R'!$P$3:$P$51)</f>
        <v>Unseeded</v>
      </c>
      <c r="N1299" s="8">
        <f t="shared" si="20"/>
        <v>1.1576846307385229</v>
      </c>
      <c r="O1299" s="2" t="str">
        <f>LOOKUP(H1299,[2]plantlist!$A$2:$A$943,[2]plantlist!$B$2:$B$943)</f>
        <v>F</v>
      </c>
    </row>
    <row r="1300" spans="1:15" x14ac:dyDescent="0.2">
      <c r="A1300" s="2" t="s">
        <v>268</v>
      </c>
      <c r="B1300" s="2">
        <v>2013</v>
      </c>
      <c r="C1300" s="2" t="s">
        <v>0</v>
      </c>
      <c r="D1300" s="2">
        <v>2</v>
      </c>
      <c r="E1300" s="2">
        <v>24</v>
      </c>
      <c r="F1300" s="2">
        <v>26</v>
      </c>
      <c r="G1300" s="2">
        <v>5010</v>
      </c>
      <c r="H1300" s="2" t="s">
        <v>76</v>
      </c>
      <c r="I1300" s="2" t="s">
        <v>2</v>
      </c>
      <c r="J1300" s="2" t="s">
        <v>77</v>
      </c>
      <c r="K1300" s="2" t="str">
        <f>LOOKUP(A1300,'[2]Collin Seedling for R'!$A$3:$A$51,'[2]Collin Seedling for R'!$R$3:$R$51)</f>
        <v>Unburned</v>
      </c>
      <c r="L1300" s="2" t="str">
        <f>LOOKUP(A1300,'[2]Collin Seedling for R'!$A$3:$A$51,'[2]Collin Seedling for R'!$T$3:$T$51)</f>
        <v>FS</v>
      </c>
      <c r="M1300" s="2" t="str">
        <f>LOOKUP(A1300,'[2]Collin Seedling for R'!$A$3:$A$51,'[2]Collin Seedling for R'!$P$3:$P$51)</f>
        <v>Unseeded</v>
      </c>
      <c r="N1300" s="8">
        <f t="shared" si="20"/>
        <v>0.47904191616766467</v>
      </c>
      <c r="O1300" s="2" t="str">
        <f>LOOKUP(H1300,[2]plantlist!$A$2:$A$943,[2]plantlist!$B$2:$B$943)</f>
        <v>F</v>
      </c>
    </row>
    <row r="1301" spans="1:15" x14ac:dyDescent="0.2">
      <c r="A1301" s="2" t="s">
        <v>268</v>
      </c>
      <c r="B1301" s="2">
        <v>2013</v>
      </c>
      <c r="C1301" s="2" t="s">
        <v>0</v>
      </c>
      <c r="D1301" s="2">
        <v>1</v>
      </c>
      <c r="E1301" s="2">
        <v>4</v>
      </c>
      <c r="F1301" s="2">
        <v>5</v>
      </c>
      <c r="G1301" s="2">
        <v>5010</v>
      </c>
      <c r="H1301" s="2" t="s">
        <v>33</v>
      </c>
      <c r="I1301" s="2" t="s">
        <v>2</v>
      </c>
      <c r="J1301" s="2" t="s">
        <v>34</v>
      </c>
      <c r="K1301" s="2" t="str">
        <f>LOOKUP(A1301,'[2]Collin Seedling for R'!$A$3:$A$51,'[2]Collin Seedling for R'!$R$3:$R$51)</f>
        <v>Unburned</v>
      </c>
      <c r="L1301" s="2" t="str">
        <f>LOOKUP(A1301,'[2]Collin Seedling for R'!$A$3:$A$51,'[2]Collin Seedling for R'!$T$3:$T$51)</f>
        <v>FS</v>
      </c>
      <c r="M1301" s="2" t="str">
        <f>LOOKUP(A1301,'[2]Collin Seedling for R'!$A$3:$A$51,'[2]Collin Seedling for R'!$P$3:$P$51)</f>
        <v>Unseeded</v>
      </c>
      <c r="N1301" s="8">
        <f t="shared" si="20"/>
        <v>7.9840319361277445E-2</v>
      </c>
      <c r="O1301" s="2" t="str">
        <f>LOOKUP(H1301,[2]plantlist!$A$2:$A$943,[2]plantlist!$B$2:$B$943)</f>
        <v>F</v>
      </c>
    </row>
    <row r="1302" spans="1:15" x14ac:dyDescent="0.2">
      <c r="A1302" s="2" t="s">
        <v>268</v>
      </c>
      <c r="B1302" s="2">
        <v>2013</v>
      </c>
      <c r="C1302" s="2" t="s">
        <v>0</v>
      </c>
      <c r="D1302" s="2">
        <v>0</v>
      </c>
      <c r="E1302" s="2">
        <v>4</v>
      </c>
      <c r="F1302" s="2">
        <v>4</v>
      </c>
      <c r="G1302" s="2">
        <v>5010</v>
      </c>
      <c r="H1302" s="2" t="s">
        <v>116</v>
      </c>
      <c r="I1302" s="2" t="s">
        <v>19</v>
      </c>
      <c r="J1302" s="2" t="s">
        <v>117</v>
      </c>
      <c r="K1302" s="2" t="str">
        <f>LOOKUP(A1302,'[2]Collin Seedling for R'!$A$3:$A$51,'[2]Collin Seedling for R'!$R$3:$R$51)</f>
        <v>Unburned</v>
      </c>
      <c r="L1302" s="2" t="str">
        <f>LOOKUP(A1302,'[2]Collin Seedling for R'!$A$3:$A$51,'[2]Collin Seedling for R'!$T$3:$T$51)</f>
        <v>FS</v>
      </c>
      <c r="M1302" s="2" t="str">
        <f>LOOKUP(A1302,'[2]Collin Seedling for R'!$A$3:$A$51,'[2]Collin Seedling for R'!$P$3:$P$51)</f>
        <v>Unseeded</v>
      </c>
      <c r="N1302" s="8">
        <f t="shared" si="20"/>
        <v>7.9840319361277445E-2</v>
      </c>
      <c r="O1302" s="2" t="str">
        <f>LOOKUP(H1302,[2]plantlist!$A$2:$A$943,[2]plantlist!$B$2:$B$943)</f>
        <v>F</v>
      </c>
    </row>
    <row r="1303" spans="1:15" x14ac:dyDescent="0.2">
      <c r="A1303" s="2" t="s">
        <v>268</v>
      </c>
      <c r="B1303" s="2">
        <v>2013</v>
      </c>
      <c r="C1303" s="2" t="s">
        <v>0</v>
      </c>
      <c r="D1303" s="2">
        <v>0</v>
      </c>
      <c r="E1303" s="2">
        <v>25</v>
      </c>
      <c r="F1303" s="2">
        <v>25</v>
      </c>
      <c r="G1303" s="2">
        <v>5010</v>
      </c>
      <c r="H1303" s="2" t="s">
        <v>72</v>
      </c>
      <c r="I1303" s="2" t="s">
        <v>2</v>
      </c>
      <c r="J1303" s="2" t="s">
        <v>73</v>
      </c>
      <c r="K1303" s="2" t="str">
        <f>LOOKUP(A1303,'[2]Collin Seedling for R'!$A$3:$A$51,'[2]Collin Seedling for R'!$R$3:$R$51)</f>
        <v>Unburned</v>
      </c>
      <c r="L1303" s="2" t="str">
        <f>LOOKUP(A1303,'[2]Collin Seedling for R'!$A$3:$A$51,'[2]Collin Seedling for R'!$T$3:$T$51)</f>
        <v>FS</v>
      </c>
      <c r="M1303" s="2" t="str">
        <f>LOOKUP(A1303,'[2]Collin Seedling for R'!$A$3:$A$51,'[2]Collin Seedling for R'!$P$3:$P$51)</f>
        <v>Unseeded</v>
      </c>
      <c r="N1303" s="8">
        <f t="shared" si="20"/>
        <v>0.49900199600798401</v>
      </c>
      <c r="O1303" s="2" t="str">
        <f>LOOKUP(H1303,[2]plantlist!$A$2:$A$943,[2]plantlist!$B$2:$B$943)</f>
        <v>F</v>
      </c>
    </row>
    <row r="1304" spans="1:15" x14ac:dyDescent="0.2">
      <c r="A1304" s="2" t="s">
        <v>268</v>
      </c>
      <c r="B1304" s="2">
        <v>2013</v>
      </c>
      <c r="C1304" s="2" t="s">
        <v>0</v>
      </c>
      <c r="D1304" s="2">
        <v>0</v>
      </c>
      <c r="E1304" s="2">
        <v>14</v>
      </c>
      <c r="F1304" s="2">
        <v>14</v>
      </c>
      <c r="G1304" s="2">
        <v>5010</v>
      </c>
      <c r="H1304" s="2" t="s">
        <v>118</v>
      </c>
      <c r="I1304" s="2" t="s">
        <v>2</v>
      </c>
      <c r="J1304" s="2" t="s">
        <v>119</v>
      </c>
      <c r="K1304" s="2" t="str">
        <f>LOOKUP(A1304,'[2]Collin Seedling for R'!$A$3:$A$51,'[2]Collin Seedling for R'!$R$3:$R$51)</f>
        <v>Unburned</v>
      </c>
      <c r="L1304" s="2" t="str">
        <f>LOOKUP(A1304,'[2]Collin Seedling for R'!$A$3:$A$51,'[2]Collin Seedling for R'!$T$3:$T$51)</f>
        <v>FS</v>
      </c>
      <c r="M1304" s="2" t="str">
        <f>LOOKUP(A1304,'[2]Collin Seedling for R'!$A$3:$A$51,'[2]Collin Seedling for R'!$P$3:$P$51)</f>
        <v>Unseeded</v>
      </c>
      <c r="N1304" s="8">
        <f t="shared" si="20"/>
        <v>0.27944111776447106</v>
      </c>
      <c r="O1304" s="2" t="str">
        <f>LOOKUP(H1304,[2]plantlist!$A$2:$A$943,[2]plantlist!$B$2:$B$943)</f>
        <v>F</v>
      </c>
    </row>
    <row r="1305" spans="1:15" x14ac:dyDescent="0.2">
      <c r="A1305" s="2" t="s">
        <v>268</v>
      </c>
      <c r="B1305" s="2">
        <v>2013</v>
      </c>
      <c r="C1305" s="2" t="s">
        <v>0</v>
      </c>
      <c r="D1305" s="2">
        <v>0</v>
      </c>
      <c r="E1305" s="2">
        <v>32</v>
      </c>
      <c r="F1305" s="2">
        <v>32</v>
      </c>
      <c r="G1305" s="2">
        <v>5010</v>
      </c>
      <c r="H1305" s="2" t="s">
        <v>120</v>
      </c>
      <c r="I1305" s="2" t="s">
        <v>2</v>
      </c>
      <c r="J1305" s="2" t="s">
        <v>121</v>
      </c>
      <c r="K1305" s="2" t="str">
        <f>LOOKUP(A1305,'[2]Collin Seedling for R'!$A$3:$A$51,'[2]Collin Seedling for R'!$R$3:$R$51)</f>
        <v>Unburned</v>
      </c>
      <c r="L1305" s="2" t="str">
        <f>LOOKUP(A1305,'[2]Collin Seedling for R'!$A$3:$A$51,'[2]Collin Seedling for R'!$T$3:$T$51)</f>
        <v>FS</v>
      </c>
      <c r="M1305" s="2" t="str">
        <f>LOOKUP(A1305,'[2]Collin Seedling for R'!$A$3:$A$51,'[2]Collin Seedling for R'!$P$3:$P$51)</f>
        <v>Unseeded</v>
      </c>
      <c r="N1305" s="8">
        <f t="shared" si="20"/>
        <v>0.63872255489021956</v>
      </c>
      <c r="O1305" s="2" t="str">
        <f>LOOKUP(H1305,[2]plantlist!$A$2:$A$943,[2]plantlist!$B$2:$B$943)</f>
        <v>F</v>
      </c>
    </row>
    <row r="1306" spans="1:15" x14ac:dyDescent="0.2">
      <c r="A1306" s="2" t="s">
        <v>268</v>
      </c>
      <c r="B1306" s="2">
        <v>2013</v>
      </c>
      <c r="C1306" s="2" t="s">
        <v>0</v>
      </c>
      <c r="D1306" s="2">
        <v>0</v>
      </c>
      <c r="E1306" s="2">
        <v>23</v>
      </c>
      <c r="F1306" s="2">
        <v>23</v>
      </c>
      <c r="G1306" s="2">
        <v>5010</v>
      </c>
      <c r="H1306" s="2" t="s">
        <v>68</v>
      </c>
      <c r="I1306" s="2" t="s">
        <v>2</v>
      </c>
      <c r="J1306" s="2" t="s">
        <v>69</v>
      </c>
      <c r="K1306" s="2" t="str">
        <f>LOOKUP(A1306,'[2]Collin Seedling for R'!$A$3:$A$51,'[2]Collin Seedling for R'!$R$3:$R$51)</f>
        <v>Unburned</v>
      </c>
      <c r="L1306" s="2" t="str">
        <f>LOOKUP(A1306,'[2]Collin Seedling for R'!$A$3:$A$51,'[2]Collin Seedling for R'!$T$3:$T$51)</f>
        <v>FS</v>
      </c>
      <c r="M1306" s="2" t="str">
        <f>LOOKUP(A1306,'[2]Collin Seedling for R'!$A$3:$A$51,'[2]Collin Seedling for R'!$P$3:$P$51)</f>
        <v>Unseeded</v>
      </c>
      <c r="N1306" s="8">
        <f t="shared" si="20"/>
        <v>0.45908183632734528</v>
      </c>
      <c r="O1306" s="2" t="str">
        <f>LOOKUP(H1306,[2]plantlist!$A$2:$A$943,[2]plantlist!$B$2:$B$943)</f>
        <v>G</v>
      </c>
    </row>
    <row r="1307" spans="1:15" x14ac:dyDescent="0.2">
      <c r="A1307" s="2" t="s">
        <v>268</v>
      </c>
      <c r="B1307" s="2">
        <v>2013</v>
      </c>
      <c r="C1307" s="2" t="s">
        <v>0</v>
      </c>
      <c r="D1307" s="2">
        <v>0</v>
      </c>
      <c r="E1307" s="2">
        <v>25</v>
      </c>
      <c r="F1307" s="2">
        <v>25</v>
      </c>
      <c r="G1307" s="2">
        <v>5010</v>
      </c>
      <c r="H1307" s="2" t="s">
        <v>72</v>
      </c>
      <c r="I1307" s="2" t="s">
        <v>19</v>
      </c>
      <c r="J1307" s="2" t="s">
        <v>73</v>
      </c>
      <c r="K1307" s="2" t="str">
        <f>LOOKUP(A1307,'[2]Collin Seedling for R'!$A$3:$A$51,'[2]Collin Seedling for R'!$R$3:$R$51)</f>
        <v>Unburned</v>
      </c>
      <c r="L1307" s="2" t="str">
        <f>LOOKUP(A1307,'[2]Collin Seedling for R'!$A$3:$A$51,'[2]Collin Seedling for R'!$T$3:$T$51)</f>
        <v>FS</v>
      </c>
      <c r="M1307" s="2" t="str">
        <f>LOOKUP(A1307,'[2]Collin Seedling for R'!$A$3:$A$51,'[2]Collin Seedling for R'!$P$3:$P$51)</f>
        <v>Unseeded</v>
      </c>
      <c r="N1307" s="8">
        <f t="shared" si="20"/>
        <v>0.49900199600798401</v>
      </c>
      <c r="O1307" s="2" t="str">
        <f>LOOKUP(H1307,[2]plantlist!$A$2:$A$943,[2]plantlist!$B$2:$B$943)</f>
        <v>F</v>
      </c>
    </row>
    <row r="1308" spans="1:15" x14ac:dyDescent="0.2">
      <c r="A1308" s="2" t="s">
        <v>268</v>
      </c>
      <c r="B1308" s="2">
        <v>2013</v>
      </c>
      <c r="C1308" s="2" t="s">
        <v>0</v>
      </c>
      <c r="D1308" s="2">
        <v>0</v>
      </c>
      <c r="E1308" s="2">
        <v>8</v>
      </c>
      <c r="F1308" s="2">
        <v>8</v>
      </c>
      <c r="G1308" s="2">
        <v>5010</v>
      </c>
      <c r="H1308" s="2" t="s">
        <v>122</v>
      </c>
      <c r="I1308" s="2" t="s">
        <v>19</v>
      </c>
      <c r="J1308" s="2" t="s">
        <v>123</v>
      </c>
      <c r="K1308" s="2" t="str">
        <f>LOOKUP(A1308,'[2]Collin Seedling for R'!$A$3:$A$51,'[2]Collin Seedling for R'!$R$3:$R$51)</f>
        <v>Unburned</v>
      </c>
      <c r="L1308" s="2" t="str">
        <f>LOOKUP(A1308,'[2]Collin Seedling for R'!$A$3:$A$51,'[2]Collin Seedling for R'!$T$3:$T$51)</f>
        <v>FS</v>
      </c>
      <c r="M1308" s="2" t="str">
        <f>LOOKUP(A1308,'[2]Collin Seedling for R'!$A$3:$A$51,'[2]Collin Seedling for R'!$P$3:$P$51)</f>
        <v>Unseeded</v>
      </c>
      <c r="N1308" s="8">
        <f t="shared" si="20"/>
        <v>0.15968063872255489</v>
      </c>
      <c r="O1308" s="2" t="str">
        <f>LOOKUP(H1308,[2]plantlist!$A$2:$A$943,[2]plantlist!$B$2:$B$943)</f>
        <v>F</v>
      </c>
    </row>
    <row r="1309" spans="1:15" x14ac:dyDescent="0.2">
      <c r="A1309" s="2" t="s">
        <v>268</v>
      </c>
      <c r="B1309" s="2">
        <v>2013</v>
      </c>
      <c r="C1309" s="2" t="s">
        <v>0</v>
      </c>
      <c r="D1309" s="2">
        <v>0</v>
      </c>
      <c r="E1309" s="2">
        <v>32</v>
      </c>
      <c r="F1309" s="2">
        <v>32</v>
      </c>
      <c r="G1309" s="2">
        <v>5010</v>
      </c>
      <c r="H1309" s="2" t="s">
        <v>124</v>
      </c>
      <c r="I1309" s="2" t="s">
        <v>2</v>
      </c>
      <c r="J1309" s="2" t="s">
        <v>125</v>
      </c>
      <c r="K1309" s="2" t="str">
        <f>LOOKUP(A1309,'[2]Collin Seedling for R'!$A$3:$A$51,'[2]Collin Seedling for R'!$R$3:$R$51)</f>
        <v>Unburned</v>
      </c>
      <c r="L1309" s="2" t="str">
        <f>LOOKUP(A1309,'[2]Collin Seedling for R'!$A$3:$A$51,'[2]Collin Seedling for R'!$T$3:$T$51)</f>
        <v>FS</v>
      </c>
      <c r="M1309" s="2" t="str">
        <f>LOOKUP(A1309,'[2]Collin Seedling for R'!$A$3:$A$51,'[2]Collin Seedling for R'!$P$3:$P$51)</f>
        <v>Unseeded</v>
      </c>
      <c r="N1309" s="8">
        <f t="shared" si="20"/>
        <v>0.63872255489021956</v>
      </c>
      <c r="O1309" s="2" t="str">
        <f>LOOKUP(H1309,[2]plantlist!$A$2:$A$943,[2]plantlist!$B$2:$B$943)</f>
        <v>F</v>
      </c>
    </row>
    <row r="1310" spans="1:15" x14ac:dyDescent="0.2">
      <c r="A1310" t="s">
        <v>268</v>
      </c>
      <c r="B1310">
        <v>2016</v>
      </c>
      <c r="C1310" t="s">
        <v>0</v>
      </c>
      <c r="D1310">
        <v>2069</v>
      </c>
      <c r="E1310">
        <v>77</v>
      </c>
      <c r="F1310">
        <v>2146</v>
      </c>
      <c r="G1310">
        <v>4968</v>
      </c>
      <c r="H1310" t="s">
        <v>6</v>
      </c>
      <c r="I1310" t="s">
        <v>2</v>
      </c>
      <c r="J1310" t="s">
        <v>7</v>
      </c>
      <c r="K1310" s="2" t="str">
        <f>LOOKUP(A1310,'[2]Collin Seedling for R'!$A$3:$A$51,'[2]Collin Seedling for R'!$R$3:$R$51)</f>
        <v>Unburned</v>
      </c>
      <c r="L1310" s="2" t="str">
        <f>LOOKUP(A1310,'[2]Collin Seedling for R'!$A$3:$A$51,'[2]Collin Seedling for R'!$T$3:$T$51)</f>
        <v>FS</v>
      </c>
      <c r="M1310" s="2" t="str">
        <f>LOOKUP(A1310,'[2]Collin Seedling for R'!$A$3:$A$51,'[2]Collin Seedling for R'!$P$3:$P$51)</f>
        <v>Unseeded</v>
      </c>
      <c r="N1310" s="8">
        <f t="shared" si="20"/>
        <v>1.5499194847020934</v>
      </c>
      <c r="O1310" s="2" t="str">
        <f>LOOKUP(H1310,[2]plantlist!$A$2:$A$943,[2]plantlist!$B$2:$B$943)</f>
        <v>L</v>
      </c>
    </row>
    <row r="1311" spans="1:15" x14ac:dyDescent="0.2">
      <c r="A1311" t="s">
        <v>268</v>
      </c>
      <c r="B1311">
        <v>2016</v>
      </c>
      <c r="C1311" t="s">
        <v>0</v>
      </c>
      <c r="D1311">
        <v>1827</v>
      </c>
      <c r="E1311">
        <v>0</v>
      </c>
      <c r="F1311">
        <v>1827</v>
      </c>
      <c r="G1311">
        <v>4968</v>
      </c>
      <c r="H1311" t="s">
        <v>4</v>
      </c>
      <c r="I1311" t="s">
        <v>2</v>
      </c>
      <c r="J1311" t="s">
        <v>5</v>
      </c>
      <c r="K1311" s="2" t="str">
        <f>LOOKUP(A1311,'[2]Collin Seedling for R'!$A$3:$A$51,'[2]Collin Seedling for R'!$R$3:$R$51)</f>
        <v>Unburned</v>
      </c>
      <c r="L1311" s="2" t="str">
        <f>LOOKUP(A1311,'[2]Collin Seedling for R'!$A$3:$A$51,'[2]Collin Seedling for R'!$T$3:$T$51)</f>
        <v>FS</v>
      </c>
      <c r="M1311" s="2" t="str">
        <f>LOOKUP(A1311,'[2]Collin Seedling for R'!$A$3:$A$51,'[2]Collin Seedling for R'!$P$3:$P$51)</f>
        <v>Unseeded</v>
      </c>
      <c r="N1311" s="8">
        <f t="shared" si="20"/>
        <v>0</v>
      </c>
      <c r="O1311" s="2" t="str">
        <f>LOOKUP(H1311,[2]plantlist!$A$2:$A$943,[2]plantlist!$B$2:$B$943)</f>
        <v>B</v>
      </c>
    </row>
    <row r="1312" spans="1:15" x14ac:dyDescent="0.2">
      <c r="A1312" t="s">
        <v>268</v>
      </c>
      <c r="B1312">
        <v>2016</v>
      </c>
      <c r="C1312" t="s">
        <v>0</v>
      </c>
      <c r="D1312">
        <v>423</v>
      </c>
      <c r="E1312">
        <v>0</v>
      </c>
      <c r="F1312">
        <v>423</v>
      </c>
      <c r="G1312">
        <v>4968</v>
      </c>
      <c r="H1312" t="s">
        <v>1</v>
      </c>
      <c r="I1312" t="s">
        <v>2</v>
      </c>
      <c r="J1312" t="s">
        <v>3</v>
      </c>
      <c r="K1312" s="2" t="str">
        <f>LOOKUP(A1312,'[2]Collin Seedling for R'!$A$3:$A$51,'[2]Collin Seedling for R'!$R$3:$R$51)</f>
        <v>Unburned</v>
      </c>
      <c r="L1312" s="2" t="str">
        <f>LOOKUP(A1312,'[2]Collin Seedling for R'!$A$3:$A$51,'[2]Collin Seedling for R'!$T$3:$T$51)</f>
        <v>FS</v>
      </c>
      <c r="M1312" s="2" t="str">
        <f>LOOKUP(A1312,'[2]Collin Seedling for R'!$A$3:$A$51,'[2]Collin Seedling for R'!$P$3:$P$51)</f>
        <v>Unseeded</v>
      </c>
      <c r="N1312" s="8">
        <f t="shared" si="20"/>
        <v>0</v>
      </c>
      <c r="O1312" s="2" t="str">
        <f>LOOKUP(H1312,[2]plantlist!$A$2:$A$943,[2]plantlist!$B$2:$B$943)</f>
        <v>F</v>
      </c>
    </row>
    <row r="1313" spans="1:15" x14ac:dyDescent="0.2">
      <c r="A1313" t="s">
        <v>268</v>
      </c>
      <c r="B1313">
        <v>2016</v>
      </c>
      <c r="C1313" t="s">
        <v>0</v>
      </c>
      <c r="D1313">
        <v>355</v>
      </c>
      <c r="E1313">
        <v>2400</v>
      </c>
      <c r="F1313">
        <v>2755</v>
      </c>
      <c r="G1313">
        <v>4968</v>
      </c>
      <c r="H1313" t="s">
        <v>66</v>
      </c>
      <c r="I1313" t="s">
        <v>2</v>
      </c>
      <c r="J1313" t="s">
        <v>67</v>
      </c>
      <c r="K1313" s="2" t="str">
        <f>LOOKUP(A1313,'[2]Collin Seedling for R'!$A$3:$A$51,'[2]Collin Seedling for R'!$R$3:$R$51)</f>
        <v>Unburned</v>
      </c>
      <c r="L1313" s="2" t="str">
        <f>LOOKUP(A1313,'[2]Collin Seedling for R'!$A$3:$A$51,'[2]Collin Seedling for R'!$T$3:$T$51)</f>
        <v>FS</v>
      </c>
      <c r="M1313" s="2" t="str">
        <f>LOOKUP(A1313,'[2]Collin Seedling for R'!$A$3:$A$51,'[2]Collin Seedling for R'!$P$3:$P$51)</f>
        <v>Unseeded</v>
      </c>
      <c r="N1313" s="8">
        <f t="shared" si="20"/>
        <v>48.309178743961354</v>
      </c>
      <c r="O1313" s="2" t="str">
        <f>LOOKUP(H1313,[2]plantlist!$A$2:$A$943,[2]plantlist!$B$2:$B$943)</f>
        <v>G</v>
      </c>
    </row>
    <row r="1314" spans="1:15" x14ac:dyDescent="0.2">
      <c r="A1314" t="s">
        <v>268</v>
      </c>
      <c r="B1314">
        <v>2016</v>
      </c>
      <c r="C1314" t="s">
        <v>0</v>
      </c>
      <c r="D1314">
        <v>95</v>
      </c>
      <c r="E1314">
        <v>271</v>
      </c>
      <c r="F1314">
        <v>366</v>
      </c>
      <c r="G1314">
        <v>4968</v>
      </c>
      <c r="H1314" t="s">
        <v>51</v>
      </c>
      <c r="I1314" t="s">
        <v>2</v>
      </c>
      <c r="J1314" t="s">
        <v>52</v>
      </c>
      <c r="K1314" s="2" t="str">
        <f>LOOKUP(A1314,'[2]Collin Seedling for R'!$A$3:$A$51,'[2]Collin Seedling for R'!$R$3:$R$51)</f>
        <v>Unburned</v>
      </c>
      <c r="L1314" s="2" t="str">
        <f>LOOKUP(A1314,'[2]Collin Seedling for R'!$A$3:$A$51,'[2]Collin Seedling for R'!$T$3:$T$51)</f>
        <v>FS</v>
      </c>
      <c r="M1314" s="2" t="str">
        <f>LOOKUP(A1314,'[2]Collin Seedling for R'!$A$3:$A$51,'[2]Collin Seedling for R'!$P$3:$P$51)</f>
        <v>Unseeded</v>
      </c>
      <c r="N1314" s="8">
        <f t="shared" si="20"/>
        <v>5.4549114331723025</v>
      </c>
      <c r="O1314" s="2" t="str">
        <f>LOOKUP(H1314,[2]plantlist!$A$2:$A$943,[2]plantlist!$B$2:$B$943)</f>
        <v>F</v>
      </c>
    </row>
    <row r="1315" spans="1:15" x14ac:dyDescent="0.2">
      <c r="A1315" t="s">
        <v>268</v>
      </c>
      <c r="B1315">
        <v>2016</v>
      </c>
      <c r="C1315" t="s">
        <v>0</v>
      </c>
      <c r="D1315">
        <v>86</v>
      </c>
      <c r="E1315">
        <v>304</v>
      </c>
      <c r="F1315">
        <v>390</v>
      </c>
      <c r="G1315">
        <v>4968</v>
      </c>
      <c r="H1315" t="s">
        <v>74</v>
      </c>
      <c r="I1315" t="s">
        <v>19</v>
      </c>
      <c r="J1315" t="s">
        <v>75</v>
      </c>
      <c r="K1315" s="2" t="str">
        <f>LOOKUP(A1315,'[2]Collin Seedling for R'!$A$3:$A$51,'[2]Collin Seedling for R'!$R$3:$R$51)</f>
        <v>Unburned</v>
      </c>
      <c r="L1315" s="2" t="str">
        <f>LOOKUP(A1315,'[2]Collin Seedling for R'!$A$3:$A$51,'[2]Collin Seedling for R'!$T$3:$T$51)</f>
        <v>FS</v>
      </c>
      <c r="M1315" s="2" t="str">
        <f>LOOKUP(A1315,'[2]Collin Seedling for R'!$A$3:$A$51,'[2]Collin Seedling for R'!$P$3:$P$51)</f>
        <v>Unseeded</v>
      </c>
      <c r="N1315" s="8">
        <f t="shared" si="20"/>
        <v>6.1191626409017719</v>
      </c>
      <c r="O1315" s="2" t="str">
        <f>LOOKUP(H1315,[2]plantlist!$A$2:$A$943,[2]plantlist!$B$2:$B$943)</f>
        <v>T</v>
      </c>
    </row>
    <row r="1316" spans="1:15" x14ac:dyDescent="0.2">
      <c r="A1316" t="s">
        <v>268</v>
      </c>
      <c r="B1316">
        <v>2016</v>
      </c>
      <c r="C1316" t="s">
        <v>0</v>
      </c>
      <c r="D1316">
        <v>56</v>
      </c>
      <c r="E1316">
        <v>45</v>
      </c>
      <c r="F1316">
        <v>101</v>
      </c>
      <c r="G1316">
        <v>4968</v>
      </c>
      <c r="H1316" t="s">
        <v>10</v>
      </c>
      <c r="I1316" t="s">
        <v>2</v>
      </c>
      <c r="J1316" t="s">
        <v>11</v>
      </c>
      <c r="K1316" s="2" t="str">
        <f>LOOKUP(A1316,'[2]Collin Seedling for R'!$A$3:$A$51,'[2]Collin Seedling for R'!$R$3:$R$51)</f>
        <v>Unburned</v>
      </c>
      <c r="L1316" s="2" t="str">
        <f>LOOKUP(A1316,'[2]Collin Seedling for R'!$A$3:$A$51,'[2]Collin Seedling for R'!$T$3:$T$51)</f>
        <v>FS</v>
      </c>
      <c r="M1316" s="2" t="str">
        <f>LOOKUP(A1316,'[2]Collin Seedling for R'!$A$3:$A$51,'[2]Collin Seedling for R'!$P$3:$P$51)</f>
        <v>Unseeded</v>
      </c>
      <c r="N1316" s="8">
        <f t="shared" si="20"/>
        <v>0.90579710144927539</v>
      </c>
      <c r="O1316" s="2" t="str">
        <f>LOOKUP(H1316,[2]plantlist!$A$2:$A$943,[2]plantlist!$B$2:$B$943)</f>
        <v>L</v>
      </c>
    </row>
    <row r="1317" spans="1:15" x14ac:dyDescent="0.2">
      <c r="A1317" t="s">
        <v>268</v>
      </c>
      <c r="B1317">
        <v>2016</v>
      </c>
      <c r="C1317" t="s">
        <v>0</v>
      </c>
      <c r="D1317">
        <v>40</v>
      </c>
      <c r="E1317">
        <v>500</v>
      </c>
      <c r="F1317">
        <v>540</v>
      </c>
      <c r="G1317">
        <v>4968</v>
      </c>
      <c r="H1317" t="s">
        <v>74</v>
      </c>
      <c r="I1317" t="s">
        <v>2</v>
      </c>
      <c r="J1317" t="s">
        <v>75</v>
      </c>
      <c r="K1317" s="2" t="str">
        <f>LOOKUP(A1317,'[2]Collin Seedling for R'!$A$3:$A$51,'[2]Collin Seedling for R'!$R$3:$R$51)</f>
        <v>Unburned</v>
      </c>
      <c r="L1317" s="2" t="str">
        <f>LOOKUP(A1317,'[2]Collin Seedling for R'!$A$3:$A$51,'[2]Collin Seedling for R'!$T$3:$T$51)</f>
        <v>FS</v>
      </c>
      <c r="M1317" s="2" t="str">
        <f>LOOKUP(A1317,'[2]Collin Seedling for R'!$A$3:$A$51,'[2]Collin Seedling for R'!$P$3:$P$51)</f>
        <v>Unseeded</v>
      </c>
      <c r="N1317" s="8">
        <f t="shared" si="20"/>
        <v>10.064412238325282</v>
      </c>
      <c r="O1317" s="2" t="str">
        <f>LOOKUP(H1317,[2]plantlist!$A$2:$A$943,[2]plantlist!$B$2:$B$943)</f>
        <v>T</v>
      </c>
    </row>
    <row r="1318" spans="1:15" x14ac:dyDescent="0.2">
      <c r="A1318" t="s">
        <v>268</v>
      </c>
      <c r="B1318">
        <v>2016</v>
      </c>
      <c r="C1318" t="s">
        <v>0</v>
      </c>
      <c r="D1318">
        <v>10</v>
      </c>
      <c r="E1318">
        <v>0</v>
      </c>
      <c r="F1318">
        <v>10</v>
      </c>
      <c r="G1318">
        <v>4968</v>
      </c>
      <c r="H1318" t="s">
        <v>66</v>
      </c>
      <c r="I1318" t="s">
        <v>19</v>
      </c>
      <c r="J1318" t="s">
        <v>67</v>
      </c>
      <c r="K1318" s="2" t="str">
        <f>LOOKUP(A1318,'[2]Collin Seedling for R'!$A$3:$A$51,'[2]Collin Seedling for R'!$R$3:$R$51)</f>
        <v>Unburned</v>
      </c>
      <c r="L1318" s="2" t="str">
        <f>LOOKUP(A1318,'[2]Collin Seedling for R'!$A$3:$A$51,'[2]Collin Seedling for R'!$T$3:$T$51)</f>
        <v>FS</v>
      </c>
      <c r="M1318" s="2" t="str">
        <f>LOOKUP(A1318,'[2]Collin Seedling for R'!$A$3:$A$51,'[2]Collin Seedling for R'!$P$3:$P$51)</f>
        <v>Unseeded</v>
      </c>
      <c r="N1318" s="8">
        <f t="shared" si="20"/>
        <v>0</v>
      </c>
      <c r="O1318" s="2" t="str">
        <f>LOOKUP(H1318,[2]plantlist!$A$2:$A$943,[2]plantlist!$B$2:$B$943)</f>
        <v>G</v>
      </c>
    </row>
    <row r="1319" spans="1:15" x14ac:dyDescent="0.2">
      <c r="A1319" t="s">
        <v>268</v>
      </c>
      <c r="B1319">
        <v>2016</v>
      </c>
      <c r="C1319" t="s">
        <v>0</v>
      </c>
      <c r="D1319">
        <v>7</v>
      </c>
      <c r="E1319">
        <v>558</v>
      </c>
      <c r="F1319">
        <v>565</v>
      </c>
      <c r="G1319">
        <v>4968</v>
      </c>
      <c r="H1319" t="s">
        <v>82</v>
      </c>
      <c r="I1319" t="s">
        <v>2</v>
      </c>
      <c r="J1319" t="s">
        <v>83</v>
      </c>
      <c r="K1319" s="2" t="str">
        <f>LOOKUP(A1319,'[2]Collin Seedling for R'!$A$3:$A$51,'[2]Collin Seedling for R'!$R$3:$R$51)</f>
        <v>Unburned</v>
      </c>
      <c r="L1319" s="2" t="str">
        <f>LOOKUP(A1319,'[2]Collin Seedling for R'!$A$3:$A$51,'[2]Collin Seedling for R'!$T$3:$T$51)</f>
        <v>FS</v>
      </c>
      <c r="M1319" s="2" t="str">
        <f>LOOKUP(A1319,'[2]Collin Seedling for R'!$A$3:$A$51,'[2]Collin Seedling for R'!$P$3:$P$51)</f>
        <v>Unseeded</v>
      </c>
      <c r="N1319" s="8">
        <f t="shared" si="20"/>
        <v>11.231884057971014</v>
      </c>
      <c r="O1319" s="2" t="str">
        <f>LOOKUP(H1319,[2]plantlist!$A$2:$A$943,[2]plantlist!$B$2:$B$943)</f>
        <v>F</v>
      </c>
    </row>
    <row r="1320" spans="1:15" x14ac:dyDescent="0.2">
      <c r="A1320" t="s">
        <v>268</v>
      </c>
      <c r="B1320">
        <v>2016</v>
      </c>
      <c r="C1320" t="s">
        <v>0</v>
      </c>
      <c r="D1320">
        <v>0</v>
      </c>
      <c r="E1320">
        <v>35</v>
      </c>
      <c r="F1320">
        <v>35</v>
      </c>
      <c r="G1320">
        <v>4968</v>
      </c>
      <c r="H1320" t="s">
        <v>82</v>
      </c>
      <c r="I1320" t="s">
        <v>19</v>
      </c>
      <c r="J1320" t="s">
        <v>83</v>
      </c>
      <c r="K1320" s="2" t="str">
        <f>LOOKUP(A1320,'[2]Collin Seedling for R'!$A$3:$A$51,'[2]Collin Seedling for R'!$R$3:$R$51)</f>
        <v>Unburned</v>
      </c>
      <c r="L1320" s="2" t="str">
        <f>LOOKUP(A1320,'[2]Collin Seedling for R'!$A$3:$A$51,'[2]Collin Seedling for R'!$T$3:$T$51)</f>
        <v>FS</v>
      </c>
      <c r="M1320" s="2" t="str">
        <f>LOOKUP(A1320,'[2]Collin Seedling for R'!$A$3:$A$51,'[2]Collin Seedling for R'!$P$3:$P$51)</f>
        <v>Unseeded</v>
      </c>
      <c r="N1320" s="8">
        <f t="shared" si="20"/>
        <v>0.70450885668276975</v>
      </c>
      <c r="O1320" s="2" t="str">
        <f>LOOKUP(H1320,[2]plantlist!$A$2:$A$943,[2]plantlist!$B$2:$B$943)</f>
        <v>F</v>
      </c>
    </row>
    <row r="1321" spans="1:15" x14ac:dyDescent="0.2">
      <c r="A1321" t="s">
        <v>268</v>
      </c>
      <c r="B1321">
        <v>2016</v>
      </c>
      <c r="C1321" t="s">
        <v>0</v>
      </c>
      <c r="D1321">
        <v>0</v>
      </c>
      <c r="E1321">
        <v>2</v>
      </c>
      <c r="F1321">
        <v>2</v>
      </c>
      <c r="G1321">
        <v>4968</v>
      </c>
      <c r="H1321" t="s">
        <v>51</v>
      </c>
      <c r="I1321" t="s">
        <v>19</v>
      </c>
      <c r="J1321" t="s">
        <v>52</v>
      </c>
      <c r="K1321" s="2" t="str">
        <f>LOOKUP(A1321,'[2]Collin Seedling for R'!$A$3:$A$51,'[2]Collin Seedling for R'!$R$3:$R$51)</f>
        <v>Unburned</v>
      </c>
      <c r="L1321" s="2" t="str">
        <f>LOOKUP(A1321,'[2]Collin Seedling for R'!$A$3:$A$51,'[2]Collin Seedling for R'!$T$3:$T$51)</f>
        <v>FS</v>
      </c>
      <c r="M1321" s="2" t="str">
        <f>LOOKUP(A1321,'[2]Collin Seedling for R'!$A$3:$A$51,'[2]Collin Seedling for R'!$P$3:$P$51)</f>
        <v>Unseeded</v>
      </c>
      <c r="N1321" s="8">
        <f t="shared" si="20"/>
        <v>4.0257648953301126E-2</v>
      </c>
      <c r="O1321" s="2" t="str">
        <f>LOOKUP(H1321,[2]plantlist!$A$2:$A$943,[2]plantlist!$B$2:$B$943)</f>
        <v>F</v>
      </c>
    </row>
    <row r="1322" spans="1:15" x14ac:dyDescent="0.2">
      <c r="A1322" t="s">
        <v>268</v>
      </c>
      <c r="B1322">
        <v>2019</v>
      </c>
      <c r="C1322" t="s">
        <v>0</v>
      </c>
      <c r="D1322">
        <v>1893</v>
      </c>
      <c r="E1322">
        <v>0</v>
      </c>
      <c r="F1322">
        <v>1893</v>
      </c>
      <c r="G1322">
        <v>5030</v>
      </c>
      <c r="H1322" t="s">
        <v>4</v>
      </c>
      <c r="I1322" t="s">
        <v>2</v>
      </c>
      <c r="J1322" t="s">
        <v>5</v>
      </c>
      <c r="K1322" s="2" t="str">
        <f>LOOKUP(A1322,'[2]Collin Seedling for R'!$A$3:$A$51,'[2]Collin Seedling for R'!$R$3:$R$51)</f>
        <v>Unburned</v>
      </c>
      <c r="L1322" s="2" t="str">
        <f>LOOKUP(A1322,'[2]Collin Seedling for R'!$A$3:$A$51,'[2]Collin Seedling for R'!$T$3:$T$51)</f>
        <v>FS</v>
      </c>
      <c r="M1322" s="2" t="str">
        <f>LOOKUP(A1322,'[2]Collin Seedling for R'!$A$3:$A$51,'[2]Collin Seedling for R'!$P$3:$P$51)</f>
        <v>Unseeded</v>
      </c>
      <c r="N1322" s="8">
        <f t="shared" si="20"/>
        <v>0</v>
      </c>
      <c r="O1322" s="2" t="str">
        <f>LOOKUP(H1322,[2]plantlist!$A$2:$A$943,[2]plantlist!$B$2:$B$943)</f>
        <v>B</v>
      </c>
    </row>
    <row r="1323" spans="1:15" x14ac:dyDescent="0.2">
      <c r="A1323" t="s">
        <v>268</v>
      </c>
      <c r="B1323">
        <v>2019</v>
      </c>
      <c r="C1323" t="s">
        <v>0</v>
      </c>
      <c r="D1323">
        <v>1393</v>
      </c>
      <c r="E1323">
        <v>506</v>
      </c>
      <c r="F1323">
        <v>1899</v>
      </c>
      <c r="G1323">
        <v>5030</v>
      </c>
      <c r="H1323" t="s">
        <v>6</v>
      </c>
      <c r="I1323" t="s">
        <v>2</v>
      </c>
      <c r="J1323" t="s">
        <v>7</v>
      </c>
      <c r="K1323" s="2" t="str">
        <f>LOOKUP(A1323,'[2]Collin Seedling for R'!$A$3:$A$51,'[2]Collin Seedling for R'!$R$3:$R$51)</f>
        <v>Unburned</v>
      </c>
      <c r="L1323" s="2" t="str">
        <f>LOOKUP(A1323,'[2]Collin Seedling for R'!$A$3:$A$51,'[2]Collin Seedling for R'!$T$3:$T$51)</f>
        <v>FS</v>
      </c>
      <c r="M1323" s="2" t="str">
        <f>LOOKUP(A1323,'[2]Collin Seedling for R'!$A$3:$A$51,'[2]Collin Seedling for R'!$P$3:$P$51)</f>
        <v>Unseeded</v>
      </c>
      <c r="N1323" s="8">
        <f t="shared" si="20"/>
        <v>10.059642147117296</v>
      </c>
      <c r="O1323" s="2" t="str">
        <f>LOOKUP(H1323,[2]plantlist!$A$2:$A$943,[2]plantlist!$B$2:$B$943)</f>
        <v>L</v>
      </c>
    </row>
    <row r="1324" spans="1:15" x14ac:dyDescent="0.2">
      <c r="A1324" t="s">
        <v>268</v>
      </c>
      <c r="B1324">
        <v>2019</v>
      </c>
      <c r="C1324" t="s">
        <v>0</v>
      </c>
      <c r="D1324">
        <v>616</v>
      </c>
      <c r="E1324">
        <v>0</v>
      </c>
      <c r="F1324">
        <v>616</v>
      </c>
      <c r="G1324">
        <v>5030</v>
      </c>
      <c r="H1324" t="s">
        <v>1</v>
      </c>
      <c r="I1324" t="s">
        <v>2</v>
      </c>
      <c r="J1324" t="s">
        <v>3</v>
      </c>
      <c r="K1324" s="2" t="str">
        <f>LOOKUP(A1324,'[2]Collin Seedling for R'!$A$3:$A$51,'[2]Collin Seedling for R'!$R$3:$R$51)</f>
        <v>Unburned</v>
      </c>
      <c r="L1324" s="2" t="str">
        <f>LOOKUP(A1324,'[2]Collin Seedling for R'!$A$3:$A$51,'[2]Collin Seedling for R'!$T$3:$T$51)</f>
        <v>FS</v>
      </c>
      <c r="M1324" s="2" t="str">
        <f>LOOKUP(A1324,'[2]Collin Seedling for R'!$A$3:$A$51,'[2]Collin Seedling for R'!$P$3:$P$51)</f>
        <v>Unseeded</v>
      </c>
      <c r="N1324" s="8">
        <f t="shared" si="20"/>
        <v>0</v>
      </c>
      <c r="O1324" s="2" t="str">
        <f>LOOKUP(H1324,[2]plantlist!$A$2:$A$943,[2]plantlist!$B$2:$B$943)</f>
        <v>F</v>
      </c>
    </row>
    <row r="1325" spans="1:15" x14ac:dyDescent="0.2">
      <c r="A1325" t="s">
        <v>268</v>
      </c>
      <c r="B1325">
        <v>2019</v>
      </c>
      <c r="C1325" t="s">
        <v>0</v>
      </c>
      <c r="D1325">
        <v>577</v>
      </c>
      <c r="E1325">
        <v>2247</v>
      </c>
      <c r="F1325">
        <v>2824</v>
      </c>
      <c r="G1325">
        <v>5030</v>
      </c>
      <c r="H1325" t="s">
        <v>12</v>
      </c>
      <c r="I1325" t="s">
        <v>2</v>
      </c>
      <c r="J1325" t="s">
        <v>13</v>
      </c>
      <c r="K1325" s="2" t="str">
        <f>LOOKUP(A1325,'[2]Collin Seedling for R'!$A$3:$A$51,'[2]Collin Seedling for R'!$R$3:$R$51)</f>
        <v>Unburned</v>
      </c>
      <c r="L1325" s="2" t="str">
        <f>LOOKUP(A1325,'[2]Collin Seedling for R'!$A$3:$A$51,'[2]Collin Seedling for R'!$T$3:$T$51)</f>
        <v>FS</v>
      </c>
      <c r="M1325" s="2" t="str">
        <f>LOOKUP(A1325,'[2]Collin Seedling for R'!$A$3:$A$51,'[2]Collin Seedling for R'!$P$3:$P$51)</f>
        <v>Unseeded</v>
      </c>
      <c r="N1325" s="8">
        <f t="shared" si="20"/>
        <v>44.671968190854869</v>
      </c>
      <c r="O1325" s="2" t="str">
        <f>LOOKUP(H1325,[2]plantlist!$A$2:$A$943,[2]plantlist!$B$2:$B$943)</f>
        <v>G</v>
      </c>
    </row>
    <row r="1326" spans="1:15" x14ac:dyDescent="0.2">
      <c r="A1326" t="s">
        <v>268</v>
      </c>
      <c r="B1326">
        <v>2019</v>
      </c>
      <c r="C1326" t="s">
        <v>0</v>
      </c>
      <c r="D1326">
        <v>284</v>
      </c>
      <c r="E1326">
        <v>0</v>
      </c>
      <c r="F1326">
        <v>284</v>
      </c>
      <c r="G1326">
        <v>5030</v>
      </c>
      <c r="H1326" t="s">
        <v>41</v>
      </c>
      <c r="I1326" t="s">
        <v>2</v>
      </c>
      <c r="J1326" t="s">
        <v>42</v>
      </c>
      <c r="K1326" s="2" t="str">
        <f>LOOKUP(A1326,'[2]Collin Seedling for R'!$A$3:$A$51,'[2]Collin Seedling for R'!$R$3:$R$51)</f>
        <v>Unburned</v>
      </c>
      <c r="L1326" s="2" t="str">
        <f>LOOKUP(A1326,'[2]Collin Seedling for R'!$A$3:$A$51,'[2]Collin Seedling for R'!$T$3:$T$51)</f>
        <v>FS</v>
      </c>
      <c r="M1326" s="2" t="str">
        <f>LOOKUP(A1326,'[2]Collin Seedling for R'!$A$3:$A$51,'[2]Collin Seedling for R'!$P$3:$P$51)</f>
        <v>Unseeded</v>
      </c>
      <c r="N1326" s="8">
        <f t="shared" si="20"/>
        <v>0</v>
      </c>
      <c r="O1326" s="2" t="str">
        <f>LOOKUP(H1326,[2]plantlist!$A$2:$A$943,[2]plantlist!$B$2:$B$943)</f>
        <v>B</v>
      </c>
    </row>
    <row r="1327" spans="1:15" x14ac:dyDescent="0.2">
      <c r="A1327" t="s">
        <v>268</v>
      </c>
      <c r="B1327">
        <v>2019</v>
      </c>
      <c r="C1327" t="s">
        <v>0</v>
      </c>
      <c r="D1327">
        <v>55</v>
      </c>
      <c r="E1327">
        <v>168</v>
      </c>
      <c r="F1327">
        <v>223</v>
      </c>
      <c r="G1327">
        <v>5030</v>
      </c>
      <c r="H1327" t="s">
        <v>74</v>
      </c>
      <c r="I1327" t="s">
        <v>19</v>
      </c>
      <c r="J1327" t="s">
        <v>75</v>
      </c>
      <c r="K1327" s="2" t="str">
        <f>LOOKUP(A1327,'[2]Collin Seedling for R'!$A$3:$A$51,'[2]Collin Seedling for R'!$R$3:$R$51)</f>
        <v>Unburned</v>
      </c>
      <c r="L1327" s="2" t="str">
        <f>LOOKUP(A1327,'[2]Collin Seedling for R'!$A$3:$A$51,'[2]Collin Seedling for R'!$T$3:$T$51)</f>
        <v>FS</v>
      </c>
      <c r="M1327" s="2" t="str">
        <f>LOOKUP(A1327,'[2]Collin Seedling for R'!$A$3:$A$51,'[2]Collin Seedling for R'!$P$3:$P$51)</f>
        <v>Unseeded</v>
      </c>
      <c r="N1327" s="8">
        <f t="shared" si="20"/>
        <v>3.3399602385685885</v>
      </c>
      <c r="O1327" s="2" t="str">
        <f>LOOKUP(H1327,[2]plantlist!$A$2:$A$943,[2]plantlist!$B$2:$B$943)</f>
        <v>T</v>
      </c>
    </row>
    <row r="1328" spans="1:15" x14ac:dyDescent="0.2">
      <c r="A1328" t="s">
        <v>268</v>
      </c>
      <c r="B1328">
        <v>2019</v>
      </c>
      <c r="C1328" t="s">
        <v>0</v>
      </c>
      <c r="D1328">
        <v>49</v>
      </c>
      <c r="E1328">
        <v>67</v>
      </c>
      <c r="F1328">
        <v>116</v>
      </c>
      <c r="G1328">
        <v>5030</v>
      </c>
      <c r="H1328" t="s">
        <v>12</v>
      </c>
      <c r="I1328" t="s">
        <v>19</v>
      </c>
      <c r="J1328" t="s">
        <v>13</v>
      </c>
      <c r="K1328" s="2" t="str">
        <f>LOOKUP(A1328,'[2]Collin Seedling for R'!$A$3:$A$51,'[2]Collin Seedling for R'!$R$3:$R$51)</f>
        <v>Unburned</v>
      </c>
      <c r="L1328" s="2" t="str">
        <f>LOOKUP(A1328,'[2]Collin Seedling for R'!$A$3:$A$51,'[2]Collin Seedling for R'!$T$3:$T$51)</f>
        <v>FS</v>
      </c>
      <c r="M1328" s="2" t="str">
        <f>LOOKUP(A1328,'[2]Collin Seedling for R'!$A$3:$A$51,'[2]Collin Seedling for R'!$P$3:$P$51)</f>
        <v>Unseeded</v>
      </c>
      <c r="N1328" s="8">
        <f t="shared" si="20"/>
        <v>1.3320079522862822</v>
      </c>
      <c r="O1328" s="2" t="str">
        <f>LOOKUP(H1328,[2]plantlist!$A$2:$A$943,[2]plantlist!$B$2:$B$943)</f>
        <v>G</v>
      </c>
    </row>
    <row r="1329" spans="1:15" x14ac:dyDescent="0.2">
      <c r="A1329" t="s">
        <v>268</v>
      </c>
      <c r="B1329">
        <v>2019</v>
      </c>
      <c r="C1329" t="s">
        <v>0</v>
      </c>
      <c r="D1329">
        <v>36</v>
      </c>
      <c r="E1329">
        <v>199</v>
      </c>
      <c r="F1329">
        <v>235</v>
      </c>
      <c r="G1329">
        <v>5030</v>
      </c>
      <c r="H1329" t="s">
        <v>1377</v>
      </c>
      <c r="I1329" t="s">
        <v>2</v>
      </c>
      <c r="J1329" t="s">
        <v>2220</v>
      </c>
      <c r="K1329" s="2" t="str">
        <f>LOOKUP(A1329,'[2]Collin Seedling for R'!$A$3:$A$51,'[2]Collin Seedling for R'!$R$3:$R$51)</f>
        <v>Unburned</v>
      </c>
      <c r="L1329" s="2" t="str">
        <f>LOOKUP(A1329,'[2]Collin Seedling for R'!$A$3:$A$51,'[2]Collin Seedling for R'!$T$3:$T$51)</f>
        <v>FS</v>
      </c>
      <c r="M1329" s="2" t="str">
        <f>LOOKUP(A1329,'[2]Collin Seedling for R'!$A$3:$A$51,'[2]Collin Seedling for R'!$P$3:$P$51)</f>
        <v>Unseeded</v>
      </c>
      <c r="N1329" s="8">
        <f t="shared" si="20"/>
        <v>3.9562624254473162</v>
      </c>
      <c r="O1329" s="2" t="str">
        <f>LOOKUP(H1329,[2]plantlist!$A$2:$A$943,[2]plantlist!$B$2:$B$943)</f>
        <v>G</v>
      </c>
    </row>
    <row r="1330" spans="1:15" x14ac:dyDescent="0.2">
      <c r="A1330" t="s">
        <v>268</v>
      </c>
      <c r="B1330">
        <v>2019</v>
      </c>
      <c r="C1330" t="s">
        <v>0</v>
      </c>
      <c r="D1330">
        <v>32</v>
      </c>
      <c r="E1330">
        <v>0</v>
      </c>
      <c r="F1330">
        <v>32</v>
      </c>
      <c r="G1330">
        <v>5030</v>
      </c>
      <c r="H1330" t="s">
        <v>53</v>
      </c>
      <c r="I1330" t="s">
        <v>2</v>
      </c>
      <c r="J1330" t="s">
        <v>54</v>
      </c>
      <c r="K1330" s="2" t="str">
        <f>LOOKUP(A1330,'[2]Collin Seedling for R'!$A$3:$A$51,'[2]Collin Seedling for R'!$R$3:$R$51)</f>
        <v>Unburned</v>
      </c>
      <c r="L1330" s="2" t="str">
        <f>LOOKUP(A1330,'[2]Collin Seedling for R'!$A$3:$A$51,'[2]Collin Seedling for R'!$T$3:$T$51)</f>
        <v>FS</v>
      </c>
      <c r="M1330" s="2" t="str">
        <f>LOOKUP(A1330,'[2]Collin Seedling for R'!$A$3:$A$51,'[2]Collin Seedling for R'!$P$3:$P$51)</f>
        <v>Unseeded</v>
      </c>
      <c r="N1330" s="8">
        <f t="shared" si="20"/>
        <v>0</v>
      </c>
      <c r="O1330" s="2" t="str">
        <f>LOOKUP(H1330,[2]plantlist!$A$2:$A$943,[2]plantlist!$B$2:$B$943)</f>
        <v>C</v>
      </c>
    </row>
    <row r="1331" spans="1:15" x14ac:dyDescent="0.2">
      <c r="A1331" t="s">
        <v>268</v>
      </c>
      <c r="B1331">
        <v>2019</v>
      </c>
      <c r="C1331" t="s">
        <v>0</v>
      </c>
      <c r="D1331">
        <v>28</v>
      </c>
      <c r="E1331">
        <v>47</v>
      </c>
      <c r="F1331">
        <v>75</v>
      </c>
      <c r="G1331">
        <v>5030</v>
      </c>
      <c r="H1331" t="s">
        <v>51</v>
      </c>
      <c r="I1331" t="s">
        <v>2</v>
      </c>
      <c r="J1331" t="s">
        <v>52</v>
      </c>
      <c r="K1331" s="2" t="str">
        <f>LOOKUP(A1331,'[2]Collin Seedling for R'!$A$3:$A$51,'[2]Collin Seedling for R'!$R$3:$R$51)</f>
        <v>Unburned</v>
      </c>
      <c r="L1331" s="2" t="str">
        <f>LOOKUP(A1331,'[2]Collin Seedling for R'!$A$3:$A$51,'[2]Collin Seedling for R'!$T$3:$T$51)</f>
        <v>FS</v>
      </c>
      <c r="M1331" s="2" t="str">
        <f>LOOKUP(A1331,'[2]Collin Seedling for R'!$A$3:$A$51,'[2]Collin Seedling for R'!$P$3:$P$51)</f>
        <v>Unseeded</v>
      </c>
      <c r="N1331" s="8">
        <f t="shared" si="20"/>
        <v>0.93439363817097409</v>
      </c>
      <c r="O1331" s="2" t="str">
        <f>LOOKUP(H1331,[2]plantlist!$A$2:$A$943,[2]plantlist!$B$2:$B$943)</f>
        <v>F</v>
      </c>
    </row>
    <row r="1332" spans="1:15" x14ac:dyDescent="0.2">
      <c r="A1332" t="s">
        <v>268</v>
      </c>
      <c r="B1332">
        <v>2019</v>
      </c>
      <c r="C1332" t="s">
        <v>0</v>
      </c>
      <c r="D1332">
        <v>15</v>
      </c>
      <c r="E1332">
        <v>276</v>
      </c>
      <c r="F1332">
        <v>291</v>
      </c>
      <c r="G1332">
        <v>5030</v>
      </c>
      <c r="H1332" t="s">
        <v>144</v>
      </c>
      <c r="I1332" t="s">
        <v>2</v>
      </c>
      <c r="J1332" t="s">
        <v>145</v>
      </c>
      <c r="K1332" s="2" t="str">
        <f>LOOKUP(A1332,'[2]Collin Seedling for R'!$A$3:$A$51,'[2]Collin Seedling for R'!$R$3:$R$51)</f>
        <v>Unburned</v>
      </c>
      <c r="L1332" s="2" t="str">
        <f>LOOKUP(A1332,'[2]Collin Seedling for R'!$A$3:$A$51,'[2]Collin Seedling for R'!$T$3:$T$51)</f>
        <v>FS</v>
      </c>
      <c r="M1332" s="2" t="str">
        <f>LOOKUP(A1332,'[2]Collin Seedling for R'!$A$3:$A$51,'[2]Collin Seedling for R'!$P$3:$P$51)</f>
        <v>Unseeded</v>
      </c>
      <c r="N1332" s="8">
        <f t="shared" si="20"/>
        <v>5.4870775347912524</v>
      </c>
      <c r="O1332" s="2" t="str">
        <f>LOOKUP(H1332,[2]plantlist!$A$2:$A$943,[2]plantlist!$B$2:$B$943)</f>
        <v>F</v>
      </c>
    </row>
    <row r="1333" spans="1:15" x14ac:dyDescent="0.2">
      <c r="A1333" t="s">
        <v>268</v>
      </c>
      <c r="B1333">
        <v>2019</v>
      </c>
      <c r="C1333" t="s">
        <v>0</v>
      </c>
      <c r="D1333">
        <v>13</v>
      </c>
      <c r="E1333">
        <v>42</v>
      </c>
      <c r="F1333">
        <v>55</v>
      </c>
      <c r="G1333">
        <v>5030</v>
      </c>
      <c r="H1333" t="s">
        <v>10</v>
      </c>
      <c r="I1333" t="s">
        <v>2</v>
      </c>
      <c r="J1333" t="s">
        <v>11</v>
      </c>
      <c r="K1333" s="2" t="str">
        <f>LOOKUP(A1333,'[2]Collin Seedling for R'!$A$3:$A$51,'[2]Collin Seedling for R'!$R$3:$R$51)</f>
        <v>Unburned</v>
      </c>
      <c r="L1333" s="2" t="str">
        <f>LOOKUP(A1333,'[2]Collin Seedling for R'!$A$3:$A$51,'[2]Collin Seedling for R'!$T$3:$T$51)</f>
        <v>FS</v>
      </c>
      <c r="M1333" s="2" t="str">
        <f>LOOKUP(A1333,'[2]Collin Seedling for R'!$A$3:$A$51,'[2]Collin Seedling for R'!$P$3:$P$51)</f>
        <v>Unseeded</v>
      </c>
      <c r="N1333" s="8">
        <f t="shared" si="20"/>
        <v>0.83499005964214712</v>
      </c>
      <c r="O1333" s="2" t="str">
        <f>LOOKUP(H1333,[2]plantlist!$A$2:$A$943,[2]plantlist!$B$2:$B$943)</f>
        <v>L</v>
      </c>
    </row>
    <row r="1334" spans="1:15" x14ac:dyDescent="0.2">
      <c r="A1334" t="s">
        <v>268</v>
      </c>
      <c r="B1334">
        <v>2019</v>
      </c>
      <c r="C1334" t="s">
        <v>0</v>
      </c>
      <c r="D1334">
        <v>12</v>
      </c>
      <c r="E1334">
        <v>0</v>
      </c>
      <c r="F1334">
        <v>12</v>
      </c>
      <c r="G1334">
        <v>5030</v>
      </c>
      <c r="H1334" t="s">
        <v>64</v>
      </c>
      <c r="I1334" t="s">
        <v>2</v>
      </c>
      <c r="J1334" t="s">
        <v>65</v>
      </c>
      <c r="K1334" s="2" t="str">
        <f>LOOKUP(A1334,'[2]Collin Seedling for R'!$A$3:$A$51,'[2]Collin Seedling for R'!$R$3:$R$51)</f>
        <v>Unburned</v>
      </c>
      <c r="L1334" s="2" t="str">
        <f>LOOKUP(A1334,'[2]Collin Seedling for R'!$A$3:$A$51,'[2]Collin Seedling for R'!$T$3:$T$51)</f>
        <v>FS</v>
      </c>
      <c r="M1334" s="2" t="str">
        <f>LOOKUP(A1334,'[2]Collin Seedling for R'!$A$3:$A$51,'[2]Collin Seedling for R'!$P$3:$P$51)</f>
        <v>Unseeded</v>
      </c>
      <c r="N1334" s="8">
        <f t="shared" si="20"/>
        <v>0</v>
      </c>
      <c r="O1334" s="2" t="str">
        <f>LOOKUP(H1334,[2]plantlist!$A$2:$A$943,[2]plantlist!$B$2:$B$943)</f>
        <v>L</v>
      </c>
    </row>
    <row r="1335" spans="1:15" x14ac:dyDescent="0.2">
      <c r="A1335" t="s">
        <v>268</v>
      </c>
      <c r="B1335">
        <v>2019</v>
      </c>
      <c r="C1335" t="s">
        <v>0</v>
      </c>
      <c r="D1335">
        <v>7</v>
      </c>
      <c r="E1335">
        <v>46</v>
      </c>
      <c r="F1335">
        <v>53</v>
      </c>
      <c r="G1335">
        <v>5030</v>
      </c>
      <c r="H1335" t="s">
        <v>126</v>
      </c>
      <c r="I1335" t="s">
        <v>2</v>
      </c>
      <c r="J1335" t="s">
        <v>127</v>
      </c>
      <c r="K1335" s="2" t="str">
        <f>LOOKUP(A1335,'[2]Collin Seedling for R'!$A$3:$A$51,'[2]Collin Seedling for R'!$R$3:$R$51)</f>
        <v>Unburned</v>
      </c>
      <c r="L1335" s="2" t="str">
        <f>LOOKUP(A1335,'[2]Collin Seedling for R'!$A$3:$A$51,'[2]Collin Seedling for R'!$T$3:$T$51)</f>
        <v>FS</v>
      </c>
      <c r="M1335" s="2" t="str">
        <f>LOOKUP(A1335,'[2]Collin Seedling for R'!$A$3:$A$51,'[2]Collin Seedling for R'!$P$3:$P$51)</f>
        <v>Unseeded</v>
      </c>
      <c r="N1335" s="8">
        <f t="shared" si="20"/>
        <v>0.91451292246520866</v>
      </c>
      <c r="O1335" s="2" t="str">
        <f>LOOKUP(H1335,[2]plantlist!$A$2:$A$943,[2]plantlist!$B$2:$B$943)</f>
        <v>F</v>
      </c>
    </row>
    <row r="1336" spans="1:15" x14ac:dyDescent="0.2">
      <c r="A1336" t="s">
        <v>268</v>
      </c>
      <c r="B1336">
        <v>2019</v>
      </c>
      <c r="C1336" t="s">
        <v>0</v>
      </c>
      <c r="D1336">
        <v>5</v>
      </c>
      <c r="E1336">
        <v>6</v>
      </c>
      <c r="F1336">
        <v>11</v>
      </c>
      <c r="G1336">
        <v>5030</v>
      </c>
      <c r="H1336" t="s">
        <v>2221</v>
      </c>
      <c r="I1336" t="s">
        <v>2</v>
      </c>
      <c r="J1336" t="s">
        <v>2222</v>
      </c>
      <c r="K1336" s="2" t="str">
        <f>LOOKUP(A1336,'[2]Collin Seedling for R'!$A$3:$A$51,'[2]Collin Seedling for R'!$R$3:$R$51)</f>
        <v>Unburned</v>
      </c>
      <c r="L1336" s="2" t="str">
        <f>LOOKUP(A1336,'[2]Collin Seedling for R'!$A$3:$A$51,'[2]Collin Seedling for R'!$T$3:$T$51)</f>
        <v>FS</v>
      </c>
      <c r="M1336" s="2" t="str">
        <f>LOOKUP(A1336,'[2]Collin Seedling for R'!$A$3:$A$51,'[2]Collin Seedling for R'!$P$3:$P$51)</f>
        <v>Unseeded</v>
      </c>
      <c r="N1336" s="8">
        <f t="shared" si="20"/>
        <v>0.11928429423459246</v>
      </c>
      <c r="O1336" s="2" t="str">
        <f>LOOKUP(H1336,[2]plantlist!$A$2:$A$943,[2]plantlist!$B$2:$B$943)</f>
        <v>F</v>
      </c>
    </row>
    <row r="1337" spans="1:15" x14ac:dyDescent="0.2">
      <c r="A1337" t="s">
        <v>268</v>
      </c>
      <c r="B1337">
        <v>2019</v>
      </c>
      <c r="C1337" t="s">
        <v>0</v>
      </c>
      <c r="D1337">
        <v>5</v>
      </c>
      <c r="E1337">
        <v>0</v>
      </c>
      <c r="F1337">
        <v>5</v>
      </c>
      <c r="G1337">
        <v>5030</v>
      </c>
      <c r="H1337" t="s">
        <v>144</v>
      </c>
      <c r="I1337" t="s">
        <v>19</v>
      </c>
      <c r="J1337" t="s">
        <v>145</v>
      </c>
      <c r="K1337" s="2" t="str">
        <f>LOOKUP(A1337,'[2]Collin Seedling for R'!$A$3:$A$51,'[2]Collin Seedling for R'!$R$3:$R$51)</f>
        <v>Unburned</v>
      </c>
      <c r="L1337" s="2" t="str">
        <f>LOOKUP(A1337,'[2]Collin Seedling for R'!$A$3:$A$51,'[2]Collin Seedling for R'!$T$3:$T$51)</f>
        <v>FS</v>
      </c>
      <c r="M1337" s="2" t="str">
        <f>LOOKUP(A1337,'[2]Collin Seedling for R'!$A$3:$A$51,'[2]Collin Seedling for R'!$P$3:$P$51)</f>
        <v>Unseeded</v>
      </c>
      <c r="N1337" s="8">
        <f t="shared" si="20"/>
        <v>0</v>
      </c>
      <c r="O1337" s="2" t="str">
        <f>LOOKUP(H1337,[2]plantlist!$A$2:$A$943,[2]plantlist!$B$2:$B$943)</f>
        <v>F</v>
      </c>
    </row>
    <row r="1338" spans="1:15" x14ac:dyDescent="0.2">
      <c r="A1338" t="s">
        <v>268</v>
      </c>
      <c r="B1338">
        <v>2019</v>
      </c>
      <c r="C1338" t="s">
        <v>0</v>
      </c>
      <c r="D1338">
        <v>4</v>
      </c>
      <c r="E1338">
        <v>470</v>
      </c>
      <c r="F1338">
        <v>474</v>
      </c>
      <c r="G1338">
        <v>5030</v>
      </c>
      <c r="H1338" t="s">
        <v>235</v>
      </c>
      <c r="I1338" t="s">
        <v>19</v>
      </c>
      <c r="J1338" t="s">
        <v>236</v>
      </c>
      <c r="K1338" s="2" t="str">
        <f>LOOKUP(A1338,'[2]Collin Seedling for R'!$A$3:$A$51,'[2]Collin Seedling for R'!$R$3:$R$51)</f>
        <v>Unburned</v>
      </c>
      <c r="L1338" s="2" t="str">
        <f>LOOKUP(A1338,'[2]Collin Seedling for R'!$A$3:$A$51,'[2]Collin Seedling for R'!$T$3:$T$51)</f>
        <v>FS</v>
      </c>
      <c r="M1338" s="2" t="str">
        <f>LOOKUP(A1338,'[2]Collin Seedling for R'!$A$3:$A$51,'[2]Collin Seedling for R'!$P$3:$P$51)</f>
        <v>Unseeded</v>
      </c>
      <c r="N1338" s="8">
        <f t="shared" si="20"/>
        <v>9.3439363817097423</v>
      </c>
      <c r="O1338" s="2" t="str">
        <f>LOOKUP(H1338,[2]plantlist!$A$2:$A$943,[2]plantlist!$B$2:$B$943)</f>
        <v>T</v>
      </c>
    </row>
    <row r="1339" spans="1:15" x14ac:dyDescent="0.2">
      <c r="A1339" t="s">
        <v>268</v>
      </c>
      <c r="B1339">
        <v>2019</v>
      </c>
      <c r="C1339" t="s">
        <v>0</v>
      </c>
      <c r="D1339">
        <v>3</v>
      </c>
      <c r="E1339">
        <v>10</v>
      </c>
      <c r="F1339">
        <v>13</v>
      </c>
      <c r="G1339">
        <v>5030</v>
      </c>
      <c r="H1339" t="s">
        <v>33</v>
      </c>
      <c r="I1339" t="s">
        <v>2</v>
      </c>
      <c r="J1339" t="s">
        <v>34</v>
      </c>
      <c r="K1339" s="2" t="str">
        <f>LOOKUP(A1339,'[2]Collin Seedling for R'!$A$3:$A$51,'[2]Collin Seedling for R'!$R$3:$R$51)</f>
        <v>Unburned</v>
      </c>
      <c r="L1339" s="2" t="str">
        <f>LOOKUP(A1339,'[2]Collin Seedling for R'!$A$3:$A$51,'[2]Collin Seedling for R'!$T$3:$T$51)</f>
        <v>FS</v>
      </c>
      <c r="M1339" s="2" t="str">
        <f>LOOKUP(A1339,'[2]Collin Seedling for R'!$A$3:$A$51,'[2]Collin Seedling for R'!$P$3:$P$51)</f>
        <v>Unseeded</v>
      </c>
      <c r="N1339" s="8">
        <f t="shared" si="20"/>
        <v>0.19880715705765406</v>
      </c>
      <c r="O1339" s="2" t="str">
        <f>LOOKUP(H1339,[2]plantlist!$A$2:$A$943,[2]plantlist!$B$2:$B$943)</f>
        <v>F</v>
      </c>
    </row>
    <row r="1340" spans="1:15" x14ac:dyDescent="0.2">
      <c r="A1340" t="s">
        <v>268</v>
      </c>
      <c r="B1340">
        <v>2019</v>
      </c>
      <c r="C1340" t="s">
        <v>0</v>
      </c>
      <c r="D1340">
        <v>2</v>
      </c>
      <c r="E1340">
        <v>56</v>
      </c>
      <c r="F1340">
        <v>58</v>
      </c>
      <c r="G1340">
        <v>5030</v>
      </c>
      <c r="H1340" t="s">
        <v>23</v>
      </c>
      <c r="I1340" t="s">
        <v>2</v>
      </c>
      <c r="J1340" t="s">
        <v>24</v>
      </c>
      <c r="K1340" s="2" t="str">
        <f>LOOKUP(A1340,'[2]Collin Seedling for R'!$A$3:$A$51,'[2]Collin Seedling for R'!$R$3:$R$51)</f>
        <v>Unburned</v>
      </c>
      <c r="L1340" s="2" t="str">
        <f>LOOKUP(A1340,'[2]Collin Seedling for R'!$A$3:$A$51,'[2]Collin Seedling for R'!$T$3:$T$51)</f>
        <v>FS</v>
      </c>
      <c r="M1340" s="2" t="str">
        <f>LOOKUP(A1340,'[2]Collin Seedling for R'!$A$3:$A$51,'[2]Collin Seedling for R'!$P$3:$P$51)</f>
        <v>Unseeded</v>
      </c>
      <c r="N1340" s="8">
        <f t="shared" si="20"/>
        <v>1.1133200795228628</v>
      </c>
      <c r="O1340" s="2" t="str">
        <f>LOOKUP(H1340,[2]plantlist!$A$2:$A$943,[2]plantlist!$B$2:$B$943)</f>
        <v>S</v>
      </c>
    </row>
    <row r="1341" spans="1:15" x14ac:dyDescent="0.2">
      <c r="A1341" t="s">
        <v>268</v>
      </c>
      <c r="B1341">
        <v>2019</v>
      </c>
      <c r="C1341" t="s">
        <v>0</v>
      </c>
      <c r="D1341">
        <v>1</v>
      </c>
      <c r="E1341">
        <v>34</v>
      </c>
      <c r="F1341">
        <v>35</v>
      </c>
      <c r="G1341">
        <v>5030</v>
      </c>
      <c r="H1341" t="s">
        <v>118</v>
      </c>
      <c r="I1341" t="s">
        <v>2</v>
      </c>
      <c r="J1341" t="s">
        <v>119</v>
      </c>
      <c r="K1341" s="2" t="str">
        <f>LOOKUP(A1341,'[2]Collin Seedling for R'!$A$3:$A$51,'[2]Collin Seedling for R'!$R$3:$R$51)</f>
        <v>Unburned</v>
      </c>
      <c r="L1341" s="2" t="str">
        <f>LOOKUP(A1341,'[2]Collin Seedling for R'!$A$3:$A$51,'[2]Collin Seedling for R'!$T$3:$T$51)</f>
        <v>FS</v>
      </c>
      <c r="M1341" s="2" t="str">
        <f>LOOKUP(A1341,'[2]Collin Seedling for R'!$A$3:$A$51,'[2]Collin Seedling for R'!$P$3:$P$51)</f>
        <v>Unseeded</v>
      </c>
      <c r="N1341" s="8">
        <f t="shared" si="20"/>
        <v>0.67594433399602383</v>
      </c>
      <c r="O1341" s="2" t="str">
        <f>LOOKUP(H1341,[2]plantlist!$A$2:$A$943,[2]plantlist!$B$2:$B$943)</f>
        <v>F</v>
      </c>
    </row>
    <row r="1342" spans="1:15" x14ac:dyDescent="0.2">
      <c r="A1342" t="s">
        <v>268</v>
      </c>
      <c r="B1342">
        <v>2019</v>
      </c>
      <c r="C1342" t="s">
        <v>0</v>
      </c>
      <c r="D1342">
        <v>0</v>
      </c>
      <c r="E1342">
        <v>466</v>
      </c>
      <c r="F1342">
        <v>466</v>
      </c>
      <c r="G1342">
        <v>5030</v>
      </c>
      <c r="H1342" t="s">
        <v>74</v>
      </c>
      <c r="I1342" t="s">
        <v>2</v>
      </c>
      <c r="J1342" t="s">
        <v>75</v>
      </c>
      <c r="K1342" s="2" t="str">
        <f>LOOKUP(A1342,'[2]Collin Seedling for R'!$A$3:$A$51,'[2]Collin Seedling for R'!$R$3:$R$51)</f>
        <v>Unburned</v>
      </c>
      <c r="L1342" s="2" t="str">
        <f>LOOKUP(A1342,'[2]Collin Seedling for R'!$A$3:$A$51,'[2]Collin Seedling for R'!$T$3:$T$51)</f>
        <v>FS</v>
      </c>
      <c r="M1342" s="2" t="str">
        <f>LOOKUP(A1342,'[2]Collin Seedling for R'!$A$3:$A$51,'[2]Collin Seedling for R'!$P$3:$P$51)</f>
        <v>Unseeded</v>
      </c>
      <c r="N1342" s="8">
        <f t="shared" si="20"/>
        <v>9.2644135188866805</v>
      </c>
      <c r="O1342" s="2" t="str">
        <f>LOOKUP(H1342,[2]plantlist!$A$2:$A$943,[2]plantlist!$B$2:$B$943)</f>
        <v>T</v>
      </c>
    </row>
    <row r="1343" spans="1:15" x14ac:dyDescent="0.2">
      <c r="A1343" t="s">
        <v>268</v>
      </c>
      <c r="B1343">
        <v>2019</v>
      </c>
      <c r="C1343" t="s">
        <v>0</v>
      </c>
      <c r="D1343">
        <v>0</v>
      </c>
      <c r="E1343">
        <v>6</v>
      </c>
      <c r="F1343">
        <v>6</v>
      </c>
      <c r="G1343">
        <v>5030</v>
      </c>
      <c r="H1343" t="s">
        <v>59</v>
      </c>
      <c r="I1343" t="s">
        <v>2</v>
      </c>
      <c r="J1343" t="s">
        <v>48</v>
      </c>
      <c r="K1343" s="2" t="str">
        <f>LOOKUP(A1343,'[2]Collin Seedling for R'!$A$3:$A$51,'[2]Collin Seedling for R'!$R$3:$R$51)</f>
        <v>Unburned</v>
      </c>
      <c r="L1343" s="2" t="str">
        <f>LOOKUP(A1343,'[2]Collin Seedling for R'!$A$3:$A$51,'[2]Collin Seedling for R'!$T$3:$T$51)</f>
        <v>FS</v>
      </c>
      <c r="M1343" s="2" t="str">
        <f>LOOKUP(A1343,'[2]Collin Seedling for R'!$A$3:$A$51,'[2]Collin Seedling for R'!$P$3:$P$51)</f>
        <v>Unseeded</v>
      </c>
      <c r="N1343" s="8">
        <f t="shared" si="20"/>
        <v>0.11928429423459246</v>
      </c>
      <c r="O1343" s="2" t="str">
        <f>LOOKUP(H1343,[2]plantlist!$A$2:$A$943,[2]plantlist!$B$2:$B$943)</f>
        <v>G</v>
      </c>
    </row>
    <row r="1344" spans="1:15" x14ac:dyDescent="0.2">
      <c r="A1344" t="s">
        <v>268</v>
      </c>
      <c r="B1344">
        <v>2019</v>
      </c>
      <c r="C1344" t="s">
        <v>0</v>
      </c>
      <c r="D1344">
        <v>0</v>
      </c>
      <c r="E1344">
        <v>36</v>
      </c>
      <c r="F1344">
        <v>36</v>
      </c>
      <c r="G1344">
        <v>5030</v>
      </c>
      <c r="H1344" t="s">
        <v>68</v>
      </c>
      <c r="I1344" t="s">
        <v>2</v>
      </c>
      <c r="J1344" t="s">
        <v>69</v>
      </c>
      <c r="K1344" s="2" t="str">
        <f>LOOKUP(A1344,'[2]Collin Seedling for R'!$A$3:$A$51,'[2]Collin Seedling for R'!$R$3:$R$51)</f>
        <v>Unburned</v>
      </c>
      <c r="L1344" s="2" t="str">
        <f>LOOKUP(A1344,'[2]Collin Seedling for R'!$A$3:$A$51,'[2]Collin Seedling for R'!$T$3:$T$51)</f>
        <v>FS</v>
      </c>
      <c r="M1344" s="2" t="str">
        <f>LOOKUP(A1344,'[2]Collin Seedling for R'!$A$3:$A$51,'[2]Collin Seedling for R'!$P$3:$P$51)</f>
        <v>Unseeded</v>
      </c>
      <c r="N1344" s="8">
        <f t="shared" si="20"/>
        <v>0.71570576540755471</v>
      </c>
      <c r="O1344" s="2" t="str">
        <f>LOOKUP(H1344,[2]plantlist!$A$2:$A$943,[2]plantlist!$B$2:$B$943)</f>
        <v>G</v>
      </c>
    </row>
    <row r="1345" spans="1:15" x14ac:dyDescent="0.2">
      <c r="A1345" t="s">
        <v>268</v>
      </c>
      <c r="B1345">
        <v>2019</v>
      </c>
      <c r="C1345" t="s">
        <v>0</v>
      </c>
      <c r="D1345">
        <v>0</v>
      </c>
      <c r="E1345">
        <v>4</v>
      </c>
      <c r="F1345">
        <v>4</v>
      </c>
      <c r="G1345">
        <v>5030</v>
      </c>
      <c r="H1345" t="s">
        <v>72</v>
      </c>
      <c r="I1345" t="s">
        <v>2</v>
      </c>
      <c r="J1345" t="s">
        <v>73</v>
      </c>
      <c r="K1345" s="2" t="str">
        <f>LOOKUP(A1345,'[2]Collin Seedling for R'!$A$3:$A$51,'[2]Collin Seedling for R'!$R$3:$R$51)</f>
        <v>Unburned</v>
      </c>
      <c r="L1345" s="2" t="str">
        <f>LOOKUP(A1345,'[2]Collin Seedling for R'!$A$3:$A$51,'[2]Collin Seedling for R'!$T$3:$T$51)</f>
        <v>FS</v>
      </c>
      <c r="M1345" s="2" t="str">
        <f>LOOKUP(A1345,'[2]Collin Seedling for R'!$A$3:$A$51,'[2]Collin Seedling for R'!$P$3:$P$51)</f>
        <v>Unseeded</v>
      </c>
      <c r="N1345" s="8">
        <f t="shared" si="20"/>
        <v>7.9522862823061632E-2</v>
      </c>
      <c r="O1345" s="2" t="str">
        <f>LOOKUP(H1345,[2]plantlist!$A$2:$A$943,[2]plantlist!$B$2:$B$943)</f>
        <v>F</v>
      </c>
    </row>
    <row r="1346" spans="1:15" x14ac:dyDescent="0.2">
      <c r="A1346" t="s">
        <v>268</v>
      </c>
      <c r="B1346">
        <v>2019</v>
      </c>
      <c r="C1346" t="s">
        <v>0</v>
      </c>
      <c r="D1346">
        <v>0</v>
      </c>
      <c r="E1346">
        <v>2</v>
      </c>
      <c r="F1346">
        <v>2</v>
      </c>
      <c r="G1346">
        <v>5030</v>
      </c>
      <c r="H1346" t="s">
        <v>66</v>
      </c>
      <c r="I1346" t="s">
        <v>2</v>
      </c>
      <c r="J1346" t="s">
        <v>67</v>
      </c>
      <c r="K1346" s="2" t="str">
        <f>LOOKUP(A1346,'[2]Collin Seedling for R'!$A$3:$A$51,'[2]Collin Seedling for R'!$R$3:$R$51)</f>
        <v>Unburned</v>
      </c>
      <c r="L1346" s="2" t="str">
        <f>LOOKUP(A1346,'[2]Collin Seedling for R'!$A$3:$A$51,'[2]Collin Seedling for R'!$T$3:$T$51)</f>
        <v>FS</v>
      </c>
      <c r="M1346" s="2" t="str">
        <f>LOOKUP(A1346,'[2]Collin Seedling for R'!$A$3:$A$51,'[2]Collin Seedling for R'!$P$3:$P$51)</f>
        <v>Unseeded</v>
      </c>
      <c r="N1346" s="8">
        <f t="shared" ref="N1346:N1409" si="21">E1346/G1346*100</f>
        <v>3.9761431411530816E-2</v>
      </c>
      <c r="O1346" s="2" t="str">
        <f>LOOKUP(H1346,[2]plantlist!$A$2:$A$943,[2]plantlist!$B$2:$B$943)</f>
        <v>G</v>
      </c>
    </row>
    <row r="1347" spans="1:15" x14ac:dyDescent="0.2">
      <c r="A1347" t="s">
        <v>268</v>
      </c>
      <c r="B1347">
        <v>2019</v>
      </c>
      <c r="C1347" t="s">
        <v>0</v>
      </c>
      <c r="D1347">
        <v>0</v>
      </c>
      <c r="E1347">
        <v>4</v>
      </c>
      <c r="F1347">
        <v>4</v>
      </c>
      <c r="G1347">
        <v>5030</v>
      </c>
      <c r="H1347" t="s">
        <v>2223</v>
      </c>
      <c r="I1347" t="s">
        <v>2</v>
      </c>
      <c r="J1347" t="s">
        <v>2224</v>
      </c>
      <c r="K1347" s="2" t="str">
        <f>LOOKUP(A1347,'[2]Collin Seedling for R'!$A$3:$A$51,'[2]Collin Seedling for R'!$R$3:$R$51)</f>
        <v>Unburned</v>
      </c>
      <c r="L1347" s="2" t="str">
        <f>LOOKUP(A1347,'[2]Collin Seedling for R'!$A$3:$A$51,'[2]Collin Seedling for R'!$T$3:$T$51)</f>
        <v>FS</v>
      </c>
      <c r="M1347" s="2" t="str">
        <f>LOOKUP(A1347,'[2]Collin Seedling for R'!$A$3:$A$51,'[2]Collin Seedling for R'!$P$3:$P$51)</f>
        <v>Unseeded</v>
      </c>
      <c r="N1347" s="8">
        <f t="shared" si="21"/>
        <v>7.9522862823061632E-2</v>
      </c>
      <c r="O1347" s="2" t="str">
        <f>LOOKUP(H1347,[2]plantlist!$A$2:$A$943,[2]plantlist!$B$2:$B$943)</f>
        <v>G</v>
      </c>
    </row>
    <row r="1348" spans="1:15" x14ac:dyDescent="0.2">
      <c r="A1348" t="s">
        <v>268</v>
      </c>
      <c r="B1348">
        <v>2019</v>
      </c>
      <c r="C1348" t="s">
        <v>0</v>
      </c>
      <c r="D1348">
        <v>0</v>
      </c>
      <c r="E1348">
        <v>4</v>
      </c>
      <c r="F1348">
        <v>4</v>
      </c>
      <c r="G1348">
        <v>5030</v>
      </c>
      <c r="H1348" t="s">
        <v>51</v>
      </c>
      <c r="I1348" t="s">
        <v>19</v>
      </c>
      <c r="J1348" t="s">
        <v>52</v>
      </c>
      <c r="K1348" s="2" t="str">
        <f>LOOKUP(A1348,'[2]Collin Seedling for R'!$A$3:$A$51,'[2]Collin Seedling for R'!$R$3:$R$51)</f>
        <v>Unburned</v>
      </c>
      <c r="L1348" s="2" t="str">
        <f>LOOKUP(A1348,'[2]Collin Seedling for R'!$A$3:$A$51,'[2]Collin Seedling for R'!$T$3:$T$51)</f>
        <v>FS</v>
      </c>
      <c r="M1348" s="2" t="str">
        <f>LOOKUP(A1348,'[2]Collin Seedling for R'!$A$3:$A$51,'[2]Collin Seedling for R'!$P$3:$P$51)</f>
        <v>Unseeded</v>
      </c>
      <c r="N1348" s="8">
        <f t="shared" si="21"/>
        <v>7.9522862823061632E-2</v>
      </c>
      <c r="O1348" s="2" t="str">
        <f>LOOKUP(H1348,[2]plantlist!$A$2:$A$943,[2]plantlist!$B$2:$B$943)</f>
        <v>F</v>
      </c>
    </row>
    <row r="1349" spans="1:15" x14ac:dyDescent="0.2">
      <c r="A1349" t="s">
        <v>268</v>
      </c>
      <c r="B1349">
        <v>2019</v>
      </c>
      <c r="C1349" t="s">
        <v>0</v>
      </c>
      <c r="D1349">
        <v>0</v>
      </c>
      <c r="E1349">
        <v>8</v>
      </c>
      <c r="F1349">
        <v>8</v>
      </c>
      <c r="G1349">
        <v>5030</v>
      </c>
      <c r="H1349" t="s">
        <v>86</v>
      </c>
      <c r="I1349" t="s">
        <v>2</v>
      </c>
      <c r="J1349" t="s">
        <v>87</v>
      </c>
      <c r="K1349" s="2" t="str">
        <f>LOOKUP(A1349,'[2]Collin Seedling for R'!$A$3:$A$51,'[2]Collin Seedling for R'!$R$3:$R$51)</f>
        <v>Unburned</v>
      </c>
      <c r="L1349" s="2" t="str">
        <f>LOOKUP(A1349,'[2]Collin Seedling for R'!$A$3:$A$51,'[2]Collin Seedling for R'!$T$3:$T$51)</f>
        <v>FS</v>
      </c>
      <c r="M1349" s="2" t="str">
        <f>LOOKUP(A1349,'[2]Collin Seedling for R'!$A$3:$A$51,'[2]Collin Seedling for R'!$P$3:$P$51)</f>
        <v>Unseeded</v>
      </c>
      <c r="N1349" s="8">
        <f t="shared" si="21"/>
        <v>0.15904572564612326</v>
      </c>
      <c r="O1349" s="2" t="str">
        <f>LOOKUP(H1349,[2]plantlist!$A$2:$A$943,[2]plantlist!$B$2:$B$943)</f>
        <v>F</v>
      </c>
    </row>
    <row r="1350" spans="1:15" x14ac:dyDescent="0.2">
      <c r="A1350" t="s">
        <v>268</v>
      </c>
      <c r="B1350">
        <v>2019</v>
      </c>
      <c r="C1350" t="s">
        <v>0</v>
      </c>
      <c r="D1350">
        <v>0</v>
      </c>
      <c r="E1350">
        <v>32</v>
      </c>
      <c r="F1350">
        <v>32</v>
      </c>
      <c r="G1350">
        <v>5030</v>
      </c>
      <c r="H1350" t="s">
        <v>150</v>
      </c>
      <c r="I1350" t="s">
        <v>2</v>
      </c>
      <c r="J1350" t="s">
        <v>151</v>
      </c>
      <c r="K1350" s="2" t="str">
        <f>LOOKUP(A1350,'[2]Collin Seedling for R'!$A$3:$A$51,'[2]Collin Seedling for R'!$R$3:$R$51)</f>
        <v>Unburned</v>
      </c>
      <c r="L1350" s="2" t="str">
        <f>LOOKUP(A1350,'[2]Collin Seedling for R'!$A$3:$A$51,'[2]Collin Seedling for R'!$T$3:$T$51)</f>
        <v>FS</v>
      </c>
      <c r="M1350" s="2" t="str">
        <f>LOOKUP(A1350,'[2]Collin Seedling for R'!$A$3:$A$51,'[2]Collin Seedling for R'!$P$3:$P$51)</f>
        <v>Unseeded</v>
      </c>
      <c r="N1350" s="8">
        <f t="shared" si="21"/>
        <v>0.63618290258449306</v>
      </c>
      <c r="O1350" s="2" t="str">
        <f>LOOKUP(H1350,[2]plantlist!$A$2:$A$943,[2]plantlist!$B$2:$B$943)</f>
        <v>G</v>
      </c>
    </row>
    <row r="1351" spans="1:15" x14ac:dyDescent="0.2">
      <c r="A1351" t="s">
        <v>268</v>
      </c>
      <c r="B1351">
        <v>2019</v>
      </c>
      <c r="C1351" t="s">
        <v>0</v>
      </c>
      <c r="D1351">
        <v>0</v>
      </c>
      <c r="E1351">
        <v>320</v>
      </c>
      <c r="F1351">
        <v>320</v>
      </c>
      <c r="G1351">
        <v>5030</v>
      </c>
      <c r="H1351" t="s">
        <v>162</v>
      </c>
      <c r="I1351" t="s">
        <v>2</v>
      </c>
      <c r="J1351" t="s">
        <v>163</v>
      </c>
      <c r="K1351" s="2" t="str">
        <f>LOOKUP(A1351,'[2]Collin Seedling for R'!$A$3:$A$51,'[2]Collin Seedling for R'!$R$3:$R$51)</f>
        <v>Unburned</v>
      </c>
      <c r="L1351" s="2" t="str">
        <f>LOOKUP(A1351,'[2]Collin Seedling for R'!$A$3:$A$51,'[2]Collin Seedling for R'!$T$3:$T$51)</f>
        <v>FS</v>
      </c>
      <c r="M1351" s="2" t="str">
        <f>LOOKUP(A1351,'[2]Collin Seedling for R'!$A$3:$A$51,'[2]Collin Seedling for R'!$P$3:$P$51)</f>
        <v>Unseeded</v>
      </c>
      <c r="N1351" s="8">
        <f t="shared" si="21"/>
        <v>6.3618290258449299</v>
      </c>
      <c r="O1351" s="2" t="str">
        <f>LOOKUP(H1351,[2]plantlist!$A$2:$A$943,[2]plantlist!$B$2:$B$943)</f>
        <v>G</v>
      </c>
    </row>
    <row r="1352" spans="1:15" x14ac:dyDescent="0.2">
      <c r="A1352" t="s">
        <v>268</v>
      </c>
      <c r="B1352">
        <v>2019</v>
      </c>
      <c r="C1352" t="s">
        <v>0</v>
      </c>
      <c r="D1352">
        <v>0</v>
      </c>
      <c r="E1352">
        <v>93</v>
      </c>
      <c r="F1352">
        <v>93</v>
      </c>
      <c r="G1352">
        <v>5030</v>
      </c>
      <c r="H1352" t="s">
        <v>21</v>
      </c>
      <c r="I1352" t="s">
        <v>2</v>
      </c>
      <c r="J1352" t="s">
        <v>22</v>
      </c>
      <c r="K1352" s="2" t="str">
        <f>LOOKUP(A1352,'[2]Collin Seedling for R'!$A$3:$A$51,'[2]Collin Seedling for R'!$R$3:$R$51)</f>
        <v>Unburned</v>
      </c>
      <c r="L1352" s="2" t="str">
        <f>LOOKUP(A1352,'[2]Collin Seedling for R'!$A$3:$A$51,'[2]Collin Seedling for R'!$T$3:$T$51)</f>
        <v>FS</v>
      </c>
      <c r="M1352" s="2" t="str">
        <f>LOOKUP(A1352,'[2]Collin Seedling for R'!$A$3:$A$51,'[2]Collin Seedling for R'!$P$3:$P$51)</f>
        <v>Unseeded</v>
      </c>
      <c r="N1352" s="8">
        <f t="shared" si="21"/>
        <v>1.8489065606361827</v>
      </c>
      <c r="O1352" s="2" t="str">
        <f>LOOKUP(H1352,[2]plantlist!$A$2:$A$943,[2]plantlist!$B$2:$B$943)</f>
        <v>F</v>
      </c>
    </row>
    <row r="1353" spans="1:15" x14ac:dyDescent="0.2">
      <c r="A1353" s="7" t="s">
        <v>271</v>
      </c>
      <c r="B1353" s="2">
        <v>1997</v>
      </c>
      <c r="C1353" s="2" t="s">
        <v>0</v>
      </c>
      <c r="D1353" s="2">
        <v>3312</v>
      </c>
      <c r="E1353" s="2">
        <v>0</v>
      </c>
      <c r="F1353" s="2">
        <v>3312</v>
      </c>
      <c r="G1353" s="2">
        <v>5000</v>
      </c>
      <c r="H1353" s="2" t="s">
        <v>278</v>
      </c>
      <c r="I1353" s="2" t="s">
        <v>2</v>
      </c>
      <c r="J1353" s="2" t="s">
        <v>279</v>
      </c>
      <c r="K1353" s="2" t="str">
        <f>LOOKUP(A1353,'[2]Collin Seedling for R'!$A$3:$A$51,'[2]Collin Seedling for R'!$R$3:$R$51)</f>
        <v>High</v>
      </c>
      <c r="L1353" s="2" t="str">
        <f>LOOKUP(A1353,'[2]Collin Seedling for R'!$A$3:$A$51,'[2]Collin Seedling for R'!$T$3:$T$51)</f>
        <v>FS</v>
      </c>
      <c r="M1353" s="2" t="str">
        <f>LOOKUP(A1353,'[2]Collin Seedling for R'!$A$3:$A$51,'[2]Collin Seedling for R'!$P$3:$P$51)</f>
        <v>Seeded</v>
      </c>
      <c r="N1353" s="8">
        <f t="shared" si="21"/>
        <v>0</v>
      </c>
      <c r="O1353" s="2" t="str">
        <f>LOOKUP(H1353,[2]plantlist!$A$2:$A$943,[2]plantlist!$B$2:$B$943)</f>
        <v>B</v>
      </c>
    </row>
    <row r="1354" spans="1:15" x14ac:dyDescent="0.2">
      <c r="A1354" s="7" t="s">
        <v>271</v>
      </c>
      <c r="B1354" s="2">
        <v>1997</v>
      </c>
      <c r="C1354" s="2" t="s">
        <v>0</v>
      </c>
      <c r="D1354" s="2">
        <v>1395</v>
      </c>
      <c r="E1354" s="2">
        <v>0</v>
      </c>
      <c r="F1354" s="2">
        <v>1395</v>
      </c>
      <c r="G1354" s="2">
        <v>5000</v>
      </c>
      <c r="H1354" s="2" t="s">
        <v>6</v>
      </c>
      <c r="I1354" s="2" t="s">
        <v>2</v>
      </c>
      <c r="J1354" s="2" t="s">
        <v>7</v>
      </c>
      <c r="K1354" s="2" t="str">
        <f>LOOKUP(A1354,'[2]Collin Seedling for R'!$A$3:$A$51,'[2]Collin Seedling for R'!$R$3:$R$51)</f>
        <v>High</v>
      </c>
      <c r="L1354" s="2" t="str">
        <f>LOOKUP(A1354,'[2]Collin Seedling for R'!$A$3:$A$51,'[2]Collin Seedling for R'!$T$3:$T$51)</f>
        <v>FS</v>
      </c>
      <c r="M1354" s="2" t="str">
        <f>LOOKUP(A1354,'[2]Collin Seedling for R'!$A$3:$A$51,'[2]Collin Seedling for R'!$P$3:$P$51)</f>
        <v>Seeded</v>
      </c>
      <c r="N1354" s="8">
        <f t="shared" si="21"/>
        <v>0</v>
      </c>
      <c r="O1354" s="2" t="str">
        <f>LOOKUP(H1354,[2]plantlist!$A$2:$A$943,[2]plantlist!$B$2:$B$943)</f>
        <v>L</v>
      </c>
    </row>
    <row r="1355" spans="1:15" x14ac:dyDescent="0.2">
      <c r="A1355" s="7" t="s">
        <v>271</v>
      </c>
      <c r="B1355" s="2">
        <v>1997</v>
      </c>
      <c r="C1355" s="2" t="s">
        <v>0</v>
      </c>
      <c r="D1355" s="2">
        <v>155</v>
      </c>
      <c r="E1355" s="2">
        <v>0</v>
      </c>
      <c r="F1355" s="2">
        <v>155</v>
      </c>
      <c r="G1355" s="2">
        <v>5000</v>
      </c>
      <c r="H1355" s="2" t="s">
        <v>74</v>
      </c>
      <c r="I1355" s="2" t="s">
        <v>19</v>
      </c>
      <c r="J1355" s="2" t="s">
        <v>75</v>
      </c>
      <c r="K1355" s="2" t="str">
        <f>LOOKUP(A1355,'[2]Collin Seedling for R'!$A$3:$A$51,'[2]Collin Seedling for R'!$R$3:$R$51)</f>
        <v>High</v>
      </c>
      <c r="L1355" s="2" t="str">
        <f>LOOKUP(A1355,'[2]Collin Seedling for R'!$A$3:$A$51,'[2]Collin Seedling for R'!$T$3:$T$51)</f>
        <v>FS</v>
      </c>
      <c r="M1355" s="2" t="str">
        <f>LOOKUP(A1355,'[2]Collin Seedling for R'!$A$3:$A$51,'[2]Collin Seedling for R'!$P$3:$P$51)</f>
        <v>Seeded</v>
      </c>
      <c r="N1355" s="8">
        <f t="shared" si="21"/>
        <v>0</v>
      </c>
      <c r="O1355" s="2" t="str">
        <f>LOOKUP(H1355,[2]plantlist!$A$2:$A$943,[2]plantlist!$B$2:$B$943)</f>
        <v>T</v>
      </c>
    </row>
    <row r="1356" spans="1:15" x14ac:dyDescent="0.2">
      <c r="A1356" s="7" t="s">
        <v>271</v>
      </c>
      <c r="B1356" s="2">
        <v>1997</v>
      </c>
      <c r="C1356" s="2" t="s">
        <v>0</v>
      </c>
      <c r="D1356" s="2">
        <v>35</v>
      </c>
      <c r="E1356" s="2">
        <v>1230</v>
      </c>
      <c r="F1356" s="2">
        <v>1265</v>
      </c>
      <c r="G1356" s="2">
        <v>5000</v>
      </c>
      <c r="H1356" s="2" t="s">
        <v>370</v>
      </c>
      <c r="I1356" s="2" t="s">
        <v>2</v>
      </c>
      <c r="J1356" s="2" t="s">
        <v>371</v>
      </c>
      <c r="K1356" s="2" t="str">
        <f>LOOKUP(A1356,'[2]Collin Seedling for R'!$A$3:$A$51,'[2]Collin Seedling for R'!$R$3:$R$51)</f>
        <v>High</v>
      </c>
      <c r="L1356" s="2" t="str">
        <f>LOOKUP(A1356,'[2]Collin Seedling for R'!$A$3:$A$51,'[2]Collin Seedling for R'!$T$3:$T$51)</f>
        <v>FS</v>
      </c>
      <c r="M1356" s="2" t="str">
        <f>LOOKUP(A1356,'[2]Collin Seedling for R'!$A$3:$A$51,'[2]Collin Seedling for R'!$P$3:$P$51)</f>
        <v>Seeded</v>
      </c>
      <c r="N1356" s="8">
        <f t="shared" si="21"/>
        <v>24.6</v>
      </c>
      <c r="O1356" s="2" t="str">
        <f>LOOKUP(H1356,[2]plantlist!$A$2:$A$943,[2]plantlist!$B$2:$B$943)</f>
        <v>G</v>
      </c>
    </row>
    <row r="1357" spans="1:15" x14ac:dyDescent="0.2">
      <c r="A1357" s="7" t="s">
        <v>271</v>
      </c>
      <c r="B1357" s="2">
        <v>1997</v>
      </c>
      <c r="C1357" s="2" t="s">
        <v>0</v>
      </c>
      <c r="D1357" s="2">
        <v>31</v>
      </c>
      <c r="E1357" s="2">
        <v>0</v>
      </c>
      <c r="F1357" s="2">
        <v>31</v>
      </c>
      <c r="G1357" s="2">
        <v>5000</v>
      </c>
      <c r="H1357" s="2" t="s">
        <v>10</v>
      </c>
      <c r="I1357" s="2" t="s">
        <v>2</v>
      </c>
      <c r="J1357" s="2" t="s">
        <v>11</v>
      </c>
      <c r="K1357" s="2" t="str">
        <f>LOOKUP(A1357,'[2]Collin Seedling for R'!$A$3:$A$51,'[2]Collin Seedling for R'!$R$3:$R$51)</f>
        <v>High</v>
      </c>
      <c r="L1357" s="2" t="str">
        <f>LOOKUP(A1357,'[2]Collin Seedling for R'!$A$3:$A$51,'[2]Collin Seedling for R'!$T$3:$T$51)</f>
        <v>FS</v>
      </c>
      <c r="M1357" s="2" t="str">
        <f>LOOKUP(A1357,'[2]Collin Seedling for R'!$A$3:$A$51,'[2]Collin Seedling for R'!$P$3:$P$51)</f>
        <v>Seeded</v>
      </c>
      <c r="N1357" s="8">
        <f t="shared" si="21"/>
        <v>0</v>
      </c>
      <c r="O1357" s="2" t="str">
        <f>LOOKUP(H1357,[2]plantlist!$A$2:$A$943,[2]plantlist!$B$2:$B$943)</f>
        <v>L</v>
      </c>
    </row>
    <row r="1358" spans="1:15" x14ac:dyDescent="0.2">
      <c r="A1358" s="7" t="s">
        <v>271</v>
      </c>
      <c r="B1358" s="2">
        <v>1997</v>
      </c>
      <c r="C1358" s="2" t="s">
        <v>0</v>
      </c>
      <c r="D1358" s="2">
        <v>28</v>
      </c>
      <c r="E1358" s="2">
        <v>10</v>
      </c>
      <c r="F1358" s="2">
        <v>38</v>
      </c>
      <c r="G1358" s="2">
        <v>5000</v>
      </c>
      <c r="H1358" s="2" t="s">
        <v>57</v>
      </c>
      <c r="I1358" s="2" t="s">
        <v>2</v>
      </c>
      <c r="J1358" s="2" t="s">
        <v>58</v>
      </c>
      <c r="K1358" s="2" t="str">
        <f>LOOKUP(A1358,'[2]Collin Seedling for R'!$A$3:$A$51,'[2]Collin Seedling for R'!$R$3:$R$51)</f>
        <v>High</v>
      </c>
      <c r="L1358" s="2" t="str">
        <f>LOOKUP(A1358,'[2]Collin Seedling for R'!$A$3:$A$51,'[2]Collin Seedling for R'!$T$3:$T$51)</f>
        <v>FS</v>
      </c>
      <c r="M1358" s="2" t="str">
        <f>LOOKUP(A1358,'[2]Collin Seedling for R'!$A$3:$A$51,'[2]Collin Seedling for R'!$P$3:$P$51)</f>
        <v>Seeded</v>
      </c>
      <c r="N1358" s="8">
        <f t="shared" si="21"/>
        <v>0.2</v>
      </c>
      <c r="O1358" s="2" t="str">
        <f>LOOKUP(H1358,[2]plantlist!$A$2:$A$943,[2]plantlist!$B$2:$B$943)</f>
        <v>F</v>
      </c>
    </row>
    <row r="1359" spans="1:15" x14ac:dyDescent="0.2">
      <c r="A1359" s="7" t="s">
        <v>271</v>
      </c>
      <c r="B1359" s="2">
        <v>1997</v>
      </c>
      <c r="C1359" s="2" t="s">
        <v>0</v>
      </c>
      <c r="D1359" s="2">
        <v>18</v>
      </c>
      <c r="E1359" s="2">
        <v>0</v>
      </c>
      <c r="F1359" s="2">
        <v>18</v>
      </c>
      <c r="G1359" s="2">
        <v>5000</v>
      </c>
      <c r="H1359" s="2" t="s">
        <v>64</v>
      </c>
      <c r="I1359" s="2" t="s">
        <v>2</v>
      </c>
      <c r="J1359" s="2" t="s">
        <v>65</v>
      </c>
      <c r="K1359" s="2" t="str">
        <f>LOOKUP(A1359,'[2]Collin Seedling for R'!$A$3:$A$51,'[2]Collin Seedling for R'!$R$3:$R$51)</f>
        <v>High</v>
      </c>
      <c r="L1359" s="2" t="str">
        <f>LOOKUP(A1359,'[2]Collin Seedling for R'!$A$3:$A$51,'[2]Collin Seedling for R'!$T$3:$T$51)</f>
        <v>FS</v>
      </c>
      <c r="M1359" s="2" t="str">
        <f>LOOKUP(A1359,'[2]Collin Seedling for R'!$A$3:$A$51,'[2]Collin Seedling for R'!$P$3:$P$51)</f>
        <v>Seeded</v>
      </c>
      <c r="N1359" s="8">
        <f t="shared" si="21"/>
        <v>0</v>
      </c>
      <c r="O1359" s="2" t="str">
        <f>LOOKUP(H1359,[2]plantlist!$A$2:$A$943,[2]plantlist!$B$2:$B$943)</f>
        <v>L</v>
      </c>
    </row>
    <row r="1360" spans="1:15" x14ac:dyDescent="0.2">
      <c r="A1360" s="7" t="s">
        <v>271</v>
      </c>
      <c r="B1360" s="2">
        <v>1997</v>
      </c>
      <c r="C1360" s="2" t="s">
        <v>0</v>
      </c>
      <c r="D1360" s="2">
        <v>13</v>
      </c>
      <c r="E1360" s="2">
        <v>1096</v>
      </c>
      <c r="F1360" s="2">
        <v>1109</v>
      </c>
      <c r="G1360" s="2">
        <v>5000</v>
      </c>
      <c r="H1360" s="2" t="s">
        <v>368</v>
      </c>
      <c r="I1360" s="2" t="s">
        <v>2</v>
      </c>
      <c r="J1360" s="2" t="s">
        <v>369</v>
      </c>
      <c r="K1360" s="2" t="str">
        <f>LOOKUP(A1360,'[2]Collin Seedling for R'!$A$3:$A$51,'[2]Collin Seedling for R'!$R$3:$R$51)</f>
        <v>High</v>
      </c>
      <c r="L1360" s="2" t="str">
        <f>LOOKUP(A1360,'[2]Collin Seedling for R'!$A$3:$A$51,'[2]Collin Seedling for R'!$T$3:$T$51)</f>
        <v>FS</v>
      </c>
      <c r="M1360" s="2" t="str">
        <f>LOOKUP(A1360,'[2]Collin Seedling for R'!$A$3:$A$51,'[2]Collin Seedling for R'!$P$3:$P$51)</f>
        <v>Seeded</v>
      </c>
      <c r="N1360" s="8">
        <f t="shared" si="21"/>
        <v>21.92</v>
      </c>
      <c r="O1360" s="2" t="str">
        <f>LOOKUP(H1360,[2]plantlist!$A$2:$A$943,[2]plantlist!$B$2:$B$943)</f>
        <v>G</v>
      </c>
    </row>
    <row r="1361" spans="1:15" x14ac:dyDescent="0.2">
      <c r="A1361" s="7" t="s">
        <v>271</v>
      </c>
      <c r="B1361" s="2">
        <v>1997</v>
      </c>
      <c r="C1361" s="2" t="s">
        <v>0</v>
      </c>
      <c r="D1361" s="2">
        <v>7</v>
      </c>
      <c r="E1361" s="2">
        <v>0</v>
      </c>
      <c r="F1361" s="2">
        <v>7</v>
      </c>
      <c r="G1361" s="2">
        <v>5000</v>
      </c>
      <c r="H1361" s="2" t="s">
        <v>23</v>
      </c>
      <c r="I1361" s="2" t="s">
        <v>19</v>
      </c>
      <c r="J1361" s="2" t="s">
        <v>24</v>
      </c>
      <c r="K1361" s="2" t="str">
        <f>LOOKUP(A1361,'[2]Collin Seedling for R'!$A$3:$A$51,'[2]Collin Seedling for R'!$R$3:$R$51)</f>
        <v>High</v>
      </c>
      <c r="L1361" s="2" t="str">
        <f>LOOKUP(A1361,'[2]Collin Seedling for R'!$A$3:$A$51,'[2]Collin Seedling for R'!$T$3:$T$51)</f>
        <v>FS</v>
      </c>
      <c r="M1361" s="2" t="str">
        <f>LOOKUP(A1361,'[2]Collin Seedling for R'!$A$3:$A$51,'[2]Collin Seedling for R'!$P$3:$P$51)</f>
        <v>Seeded</v>
      </c>
      <c r="N1361" s="8">
        <f t="shared" si="21"/>
        <v>0</v>
      </c>
      <c r="O1361" s="2" t="str">
        <f>LOOKUP(H1361,[2]plantlist!$A$2:$A$943,[2]plantlist!$B$2:$B$943)</f>
        <v>S</v>
      </c>
    </row>
    <row r="1362" spans="1:15" x14ac:dyDescent="0.2">
      <c r="A1362" s="7" t="s">
        <v>271</v>
      </c>
      <c r="B1362" s="2">
        <v>1997</v>
      </c>
      <c r="C1362" s="2" t="s">
        <v>0</v>
      </c>
      <c r="D1362" s="2">
        <v>3</v>
      </c>
      <c r="E1362" s="2">
        <v>33</v>
      </c>
      <c r="F1362" s="2">
        <v>36</v>
      </c>
      <c r="G1362" s="2">
        <v>5000</v>
      </c>
      <c r="H1362" s="2" t="s">
        <v>8</v>
      </c>
      <c r="I1362" s="2" t="s">
        <v>2</v>
      </c>
      <c r="J1362" s="2" t="s">
        <v>9</v>
      </c>
      <c r="K1362" s="2" t="str">
        <f>LOOKUP(A1362,'[2]Collin Seedling for R'!$A$3:$A$51,'[2]Collin Seedling for R'!$R$3:$R$51)</f>
        <v>High</v>
      </c>
      <c r="L1362" s="2" t="str">
        <f>LOOKUP(A1362,'[2]Collin Seedling for R'!$A$3:$A$51,'[2]Collin Seedling for R'!$T$3:$T$51)</f>
        <v>FS</v>
      </c>
      <c r="M1362" s="2" t="str">
        <f>LOOKUP(A1362,'[2]Collin Seedling for R'!$A$3:$A$51,'[2]Collin Seedling for R'!$P$3:$P$51)</f>
        <v>Seeded</v>
      </c>
      <c r="N1362" s="8">
        <f t="shared" si="21"/>
        <v>0.66</v>
      </c>
      <c r="O1362" s="2" t="str">
        <f>LOOKUP(H1362,[2]plantlist!$A$2:$A$943,[2]plantlist!$B$2:$B$943)</f>
        <v>G</v>
      </c>
    </row>
    <row r="1363" spans="1:15" x14ac:dyDescent="0.2">
      <c r="A1363" s="7" t="s">
        <v>271</v>
      </c>
      <c r="B1363" s="2">
        <v>1997</v>
      </c>
      <c r="C1363" s="2" t="s">
        <v>0</v>
      </c>
      <c r="D1363" s="2">
        <v>2</v>
      </c>
      <c r="E1363" s="2">
        <v>33</v>
      </c>
      <c r="F1363" s="2">
        <v>35</v>
      </c>
      <c r="G1363" s="2">
        <v>5000</v>
      </c>
      <c r="H1363" s="2" t="s">
        <v>372</v>
      </c>
      <c r="I1363" s="2" t="s">
        <v>2</v>
      </c>
      <c r="J1363" s="2" t="s">
        <v>48</v>
      </c>
      <c r="K1363" s="2" t="str">
        <f>LOOKUP(A1363,'[2]Collin Seedling for R'!$A$3:$A$51,'[2]Collin Seedling for R'!$R$3:$R$51)</f>
        <v>High</v>
      </c>
      <c r="L1363" s="2" t="str">
        <f>LOOKUP(A1363,'[2]Collin Seedling for R'!$A$3:$A$51,'[2]Collin Seedling for R'!$T$3:$T$51)</f>
        <v>FS</v>
      </c>
      <c r="M1363" s="2" t="str">
        <f>LOOKUP(A1363,'[2]Collin Seedling for R'!$A$3:$A$51,'[2]Collin Seedling for R'!$P$3:$P$51)</f>
        <v>Seeded</v>
      </c>
      <c r="N1363" s="8">
        <f t="shared" si="21"/>
        <v>0.66</v>
      </c>
      <c r="O1363" s="2" t="str">
        <f>LOOKUP(H1363,[2]plantlist!$A$2:$A$943,[2]plantlist!$B$2:$B$943)</f>
        <v>G</v>
      </c>
    </row>
    <row r="1364" spans="1:15" x14ac:dyDescent="0.2">
      <c r="A1364" s="7" t="s">
        <v>271</v>
      </c>
      <c r="B1364" s="2">
        <v>1997</v>
      </c>
      <c r="C1364" s="2" t="s">
        <v>0</v>
      </c>
      <c r="D1364" s="2">
        <v>1</v>
      </c>
      <c r="E1364" s="2">
        <v>831</v>
      </c>
      <c r="F1364" s="2">
        <v>832</v>
      </c>
      <c r="G1364" s="2">
        <v>5000</v>
      </c>
      <c r="H1364" s="2" t="s">
        <v>16</v>
      </c>
      <c r="I1364" s="2" t="s">
        <v>2</v>
      </c>
      <c r="J1364" s="2" t="s">
        <v>17</v>
      </c>
      <c r="K1364" s="2" t="str">
        <f>LOOKUP(A1364,'[2]Collin Seedling for R'!$A$3:$A$51,'[2]Collin Seedling for R'!$R$3:$R$51)</f>
        <v>High</v>
      </c>
      <c r="L1364" s="2" t="str">
        <f>LOOKUP(A1364,'[2]Collin Seedling for R'!$A$3:$A$51,'[2]Collin Seedling for R'!$T$3:$T$51)</f>
        <v>FS</v>
      </c>
      <c r="M1364" s="2" t="str">
        <f>LOOKUP(A1364,'[2]Collin Seedling for R'!$A$3:$A$51,'[2]Collin Seedling for R'!$P$3:$P$51)</f>
        <v>Seeded</v>
      </c>
      <c r="N1364" s="8">
        <f t="shared" si="21"/>
        <v>16.619999999999997</v>
      </c>
      <c r="O1364" s="2" t="str">
        <f>LOOKUP(H1364,[2]plantlist!$A$2:$A$943,[2]plantlist!$B$2:$B$943)</f>
        <v>S</v>
      </c>
    </row>
    <row r="1365" spans="1:15" x14ac:dyDescent="0.2">
      <c r="A1365" s="7" t="s">
        <v>271</v>
      </c>
      <c r="B1365" s="2">
        <v>1997</v>
      </c>
      <c r="C1365" s="2" t="s">
        <v>0</v>
      </c>
      <c r="D1365" s="2">
        <v>0</v>
      </c>
      <c r="E1365" s="2">
        <v>164</v>
      </c>
      <c r="F1365" s="2">
        <v>164</v>
      </c>
      <c r="G1365" s="2">
        <v>5000</v>
      </c>
      <c r="H1365" s="2" t="s">
        <v>393</v>
      </c>
      <c r="I1365" s="2" t="s">
        <v>2</v>
      </c>
      <c r="J1365" s="2" t="s">
        <v>394</v>
      </c>
      <c r="K1365" s="2" t="str">
        <f>LOOKUP(A1365,'[2]Collin Seedling for R'!$A$3:$A$51,'[2]Collin Seedling for R'!$R$3:$R$51)</f>
        <v>High</v>
      </c>
      <c r="L1365" s="2" t="str">
        <f>LOOKUP(A1365,'[2]Collin Seedling for R'!$A$3:$A$51,'[2]Collin Seedling for R'!$T$3:$T$51)</f>
        <v>FS</v>
      </c>
      <c r="M1365" s="2" t="str">
        <f>LOOKUP(A1365,'[2]Collin Seedling for R'!$A$3:$A$51,'[2]Collin Seedling for R'!$P$3:$P$51)</f>
        <v>Seeded</v>
      </c>
      <c r="N1365" s="8">
        <f t="shared" si="21"/>
        <v>3.2800000000000002</v>
      </c>
      <c r="O1365" s="2" t="str">
        <f>LOOKUP(H1365,[2]plantlist!$A$2:$A$943,[2]plantlist!$B$2:$B$943)</f>
        <v>G</v>
      </c>
    </row>
    <row r="1366" spans="1:15" x14ac:dyDescent="0.2">
      <c r="A1366" s="7" t="s">
        <v>271</v>
      </c>
      <c r="B1366" s="2">
        <v>1997</v>
      </c>
      <c r="C1366" s="2" t="s">
        <v>0</v>
      </c>
      <c r="D1366" s="2">
        <v>0</v>
      </c>
      <c r="E1366" s="2">
        <v>78</v>
      </c>
      <c r="F1366" s="2">
        <v>78</v>
      </c>
      <c r="G1366" s="2">
        <v>5000</v>
      </c>
      <c r="H1366" s="2" t="s">
        <v>23</v>
      </c>
      <c r="I1366" s="2" t="s">
        <v>2</v>
      </c>
      <c r="J1366" s="2" t="s">
        <v>24</v>
      </c>
      <c r="K1366" s="2" t="str">
        <f>LOOKUP(A1366,'[2]Collin Seedling for R'!$A$3:$A$51,'[2]Collin Seedling for R'!$R$3:$R$51)</f>
        <v>High</v>
      </c>
      <c r="L1366" s="2" t="str">
        <f>LOOKUP(A1366,'[2]Collin Seedling for R'!$A$3:$A$51,'[2]Collin Seedling for R'!$T$3:$T$51)</f>
        <v>FS</v>
      </c>
      <c r="M1366" s="2" t="str">
        <f>LOOKUP(A1366,'[2]Collin Seedling for R'!$A$3:$A$51,'[2]Collin Seedling for R'!$P$3:$P$51)</f>
        <v>Seeded</v>
      </c>
      <c r="N1366" s="8">
        <f t="shared" si="21"/>
        <v>1.5599999999999998</v>
      </c>
      <c r="O1366" s="2" t="str">
        <f>LOOKUP(H1366,[2]plantlist!$A$2:$A$943,[2]plantlist!$B$2:$B$943)</f>
        <v>S</v>
      </c>
    </row>
    <row r="1367" spans="1:15" x14ac:dyDescent="0.2">
      <c r="A1367" s="7" t="s">
        <v>271</v>
      </c>
      <c r="B1367" s="2">
        <v>1997</v>
      </c>
      <c r="C1367" s="2" t="s">
        <v>0</v>
      </c>
      <c r="D1367" s="2">
        <v>0</v>
      </c>
      <c r="E1367" s="2">
        <v>188</v>
      </c>
      <c r="F1367" s="2">
        <v>188</v>
      </c>
      <c r="G1367" s="2">
        <v>5000</v>
      </c>
      <c r="H1367" s="2" t="s">
        <v>248</v>
      </c>
      <c r="I1367" s="2" t="s">
        <v>2</v>
      </c>
      <c r="J1367" s="2" t="s">
        <v>249</v>
      </c>
      <c r="K1367" s="2" t="str">
        <f>LOOKUP(A1367,'[2]Collin Seedling for R'!$A$3:$A$51,'[2]Collin Seedling for R'!$R$3:$R$51)</f>
        <v>High</v>
      </c>
      <c r="L1367" s="2" t="str">
        <f>LOOKUP(A1367,'[2]Collin Seedling for R'!$A$3:$A$51,'[2]Collin Seedling for R'!$T$3:$T$51)</f>
        <v>FS</v>
      </c>
      <c r="M1367" s="2" t="str">
        <f>LOOKUP(A1367,'[2]Collin Seedling for R'!$A$3:$A$51,'[2]Collin Seedling for R'!$P$3:$P$51)</f>
        <v>Seeded</v>
      </c>
      <c r="N1367" s="8">
        <f t="shared" si="21"/>
        <v>3.7600000000000002</v>
      </c>
      <c r="O1367" s="2" t="str">
        <f>LOOKUP(H1367,[2]plantlist!$A$2:$A$943,[2]plantlist!$B$2:$B$943)</f>
        <v>G</v>
      </c>
    </row>
    <row r="1368" spans="1:15" x14ac:dyDescent="0.2">
      <c r="A1368" s="7" t="s">
        <v>271</v>
      </c>
      <c r="B1368" s="2">
        <v>1997</v>
      </c>
      <c r="C1368" s="2" t="s">
        <v>0</v>
      </c>
      <c r="D1368" s="2">
        <v>0</v>
      </c>
      <c r="E1368" s="2">
        <v>30</v>
      </c>
      <c r="F1368" s="2">
        <v>30</v>
      </c>
      <c r="G1368" s="2">
        <v>5000</v>
      </c>
      <c r="H1368" s="2" t="s">
        <v>16</v>
      </c>
      <c r="I1368" s="2" t="s">
        <v>19</v>
      </c>
      <c r="J1368" s="2" t="s">
        <v>17</v>
      </c>
      <c r="K1368" s="2" t="str">
        <f>LOOKUP(A1368,'[2]Collin Seedling for R'!$A$3:$A$51,'[2]Collin Seedling for R'!$R$3:$R$51)</f>
        <v>High</v>
      </c>
      <c r="L1368" s="2" t="str">
        <f>LOOKUP(A1368,'[2]Collin Seedling for R'!$A$3:$A$51,'[2]Collin Seedling for R'!$T$3:$T$51)</f>
        <v>FS</v>
      </c>
      <c r="M1368" s="2" t="str">
        <f>LOOKUP(A1368,'[2]Collin Seedling for R'!$A$3:$A$51,'[2]Collin Seedling for R'!$P$3:$P$51)</f>
        <v>Seeded</v>
      </c>
      <c r="N1368" s="8">
        <f t="shared" si="21"/>
        <v>0.6</v>
      </c>
      <c r="O1368" s="2" t="str">
        <f>LOOKUP(H1368,[2]plantlist!$A$2:$A$943,[2]plantlist!$B$2:$B$943)</f>
        <v>S</v>
      </c>
    </row>
    <row r="1369" spans="1:15" x14ac:dyDescent="0.2">
      <c r="A1369" s="7" t="s">
        <v>271</v>
      </c>
      <c r="B1369" s="2">
        <v>1997</v>
      </c>
      <c r="C1369" s="2" t="s">
        <v>0</v>
      </c>
      <c r="D1369" s="2">
        <v>0</v>
      </c>
      <c r="E1369" s="2">
        <v>2</v>
      </c>
      <c r="F1369" s="2">
        <v>2</v>
      </c>
      <c r="G1369" s="2">
        <v>5000</v>
      </c>
      <c r="H1369" s="2" t="s">
        <v>70</v>
      </c>
      <c r="I1369" s="2" t="s">
        <v>2</v>
      </c>
      <c r="J1369" s="2" t="s">
        <v>71</v>
      </c>
      <c r="K1369" s="2" t="str">
        <f>LOOKUP(A1369,'[2]Collin Seedling for R'!$A$3:$A$51,'[2]Collin Seedling for R'!$R$3:$R$51)</f>
        <v>High</v>
      </c>
      <c r="L1369" s="2" t="str">
        <f>LOOKUP(A1369,'[2]Collin Seedling for R'!$A$3:$A$51,'[2]Collin Seedling for R'!$T$3:$T$51)</f>
        <v>FS</v>
      </c>
      <c r="M1369" s="2" t="str">
        <f>LOOKUP(A1369,'[2]Collin Seedling for R'!$A$3:$A$51,'[2]Collin Seedling for R'!$P$3:$P$51)</f>
        <v>Seeded</v>
      </c>
      <c r="N1369" s="8">
        <f t="shared" si="21"/>
        <v>0.04</v>
      </c>
      <c r="O1369" s="2" t="str">
        <f>LOOKUP(H1369,[2]plantlist!$A$2:$A$943,[2]plantlist!$B$2:$B$943)</f>
        <v>F</v>
      </c>
    </row>
    <row r="1370" spans="1:15" x14ac:dyDescent="0.2">
      <c r="A1370" s="7" t="s">
        <v>271</v>
      </c>
      <c r="B1370" s="2">
        <v>1997</v>
      </c>
      <c r="C1370" s="2" t="s">
        <v>0</v>
      </c>
      <c r="D1370" s="2">
        <v>0</v>
      </c>
      <c r="E1370" s="2">
        <v>5</v>
      </c>
      <c r="F1370" s="2">
        <v>5</v>
      </c>
      <c r="G1370" s="2">
        <v>5000</v>
      </c>
      <c r="H1370" s="2" t="s">
        <v>331</v>
      </c>
      <c r="I1370" s="2" t="s">
        <v>2</v>
      </c>
      <c r="J1370" s="2" t="s">
        <v>332</v>
      </c>
      <c r="K1370" s="2" t="str">
        <f>LOOKUP(A1370,'[2]Collin Seedling for R'!$A$3:$A$51,'[2]Collin Seedling for R'!$R$3:$R$51)</f>
        <v>High</v>
      </c>
      <c r="L1370" s="2" t="str">
        <f>LOOKUP(A1370,'[2]Collin Seedling for R'!$A$3:$A$51,'[2]Collin Seedling for R'!$T$3:$T$51)</f>
        <v>FS</v>
      </c>
      <c r="M1370" s="2" t="str">
        <f>LOOKUP(A1370,'[2]Collin Seedling for R'!$A$3:$A$51,'[2]Collin Seedling for R'!$P$3:$P$51)</f>
        <v>Seeded</v>
      </c>
      <c r="N1370" s="8">
        <f t="shared" si="21"/>
        <v>0.1</v>
      </c>
      <c r="O1370" s="2" t="str">
        <f>LOOKUP(H1370,[2]plantlist!$A$2:$A$943,[2]plantlist!$B$2:$B$943)</f>
        <v>F</v>
      </c>
    </row>
    <row r="1371" spans="1:15" x14ac:dyDescent="0.2">
      <c r="A1371" s="7" t="s">
        <v>271</v>
      </c>
      <c r="B1371" s="2">
        <v>1997</v>
      </c>
      <c r="C1371" s="2" t="s">
        <v>0</v>
      </c>
      <c r="D1371" s="2">
        <v>0</v>
      </c>
      <c r="E1371" s="2">
        <v>32</v>
      </c>
      <c r="F1371" s="2">
        <v>32</v>
      </c>
      <c r="G1371" s="2">
        <v>5000</v>
      </c>
      <c r="H1371" s="2" t="s">
        <v>373</v>
      </c>
      <c r="I1371" s="2" t="s">
        <v>2</v>
      </c>
      <c r="J1371" s="2" t="s">
        <v>67</v>
      </c>
      <c r="K1371" s="2" t="str">
        <f>LOOKUP(A1371,'[2]Collin Seedling for R'!$A$3:$A$51,'[2]Collin Seedling for R'!$R$3:$R$51)</f>
        <v>High</v>
      </c>
      <c r="L1371" s="2" t="str">
        <f>LOOKUP(A1371,'[2]Collin Seedling for R'!$A$3:$A$51,'[2]Collin Seedling for R'!$T$3:$T$51)</f>
        <v>FS</v>
      </c>
      <c r="M1371" s="2" t="str">
        <f>LOOKUP(A1371,'[2]Collin Seedling for R'!$A$3:$A$51,'[2]Collin Seedling for R'!$P$3:$P$51)</f>
        <v>Seeded</v>
      </c>
      <c r="N1371" s="8">
        <f t="shared" si="21"/>
        <v>0.64</v>
      </c>
      <c r="O1371" s="2" t="str">
        <f>LOOKUP(H1371,[2]plantlist!$A$2:$A$943,[2]plantlist!$B$2:$B$943)</f>
        <v>G</v>
      </c>
    </row>
    <row r="1372" spans="1:15" x14ac:dyDescent="0.2">
      <c r="A1372" s="7" t="s">
        <v>271</v>
      </c>
      <c r="B1372" s="2">
        <v>1997</v>
      </c>
      <c r="C1372" s="2" t="s">
        <v>0</v>
      </c>
      <c r="D1372" s="2">
        <v>0</v>
      </c>
      <c r="E1372" s="2">
        <v>1</v>
      </c>
      <c r="F1372" s="2">
        <v>1</v>
      </c>
      <c r="G1372" s="2">
        <v>5000</v>
      </c>
      <c r="H1372" s="2" t="s">
        <v>82</v>
      </c>
      <c r="I1372" s="2" t="s">
        <v>2</v>
      </c>
      <c r="J1372" s="2" t="s">
        <v>83</v>
      </c>
      <c r="K1372" s="2" t="str">
        <f>LOOKUP(A1372,'[2]Collin Seedling for R'!$A$3:$A$51,'[2]Collin Seedling for R'!$R$3:$R$51)</f>
        <v>High</v>
      </c>
      <c r="L1372" s="2" t="str">
        <f>LOOKUP(A1372,'[2]Collin Seedling for R'!$A$3:$A$51,'[2]Collin Seedling for R'!$T$3:$T$51)</f>
        <v>FS</v>
      </c>
      <c r="M1372" s="2" t="str">
        <f>LOOKUP(A1372,'[2]Collin Seedling for R'!$A$3:$A$51,'[2]Collin Seedling for R'!$P$3:$P$51)</f>
        <v>Seeded</v>
      </c>
      <c r="N1372" s="8">
        <f t="shared" si="21"/>
        <v>0.02</v>
      </c>
      <c r="O1372" s="2" t="str">
        <f>LOOKUP(H1372,[2]plantlist!$A$2:$A$943,[2]plantlist!$B$2:$B$943)</f>
        <v>F</v>
      </c>
    </row>
    <row r="1373" spans="1:15" x14ac:dyDescent="0.2">
      <c r="A1373" s="7" t="s">
        <v>271</v>
      </c>
      <c r="B1373" s="2">
        <v>1997</v>
      </c>
      <c r="C1373" s="2" t="s">
        <v>0</v>
      </c>
      <c r="D1373" s="2">
        <v>0</v>
      </c>
      <c r="E1373" s="2">
        <v>8</v>
      </c>
      <c r="F1373" s="2">
        <v>8</v>
      </c>
      <c r="G1373" s="2">
        <v>5000</v>
      </c>
      <c r="H1373" s="2" t="s">
        <v>294</v>
      </c>
      <c r="I1373" s="2" t="s">
        <v>2</v>
      </c>
      <c r="J1373" s="2" t="s">
        <v>295</v>
      </c>
      <c r="K1373" s="2" t="str">
        <f>LOOKUP(A1373,'[2]Collin Seedling for R'!$A$3:$A$51,'[2]Collin Seedling for R'!$R$3:$R$51)</f>
        <v>High</v>
      </c>
      <c r="L1373" s="2" t="str">
        <f>LOOKUP(A1373,'[2]Collin Seedling for R'!$A$3:$A$51,'[2]Collin Seedling for R'!$T$3:$T$51)</f>
        <v>FS</v>
      </c>
      <c r="M1373" s="2" t="str">
        <f>LOOKUP(A1373,'[2]Collin Seedling for R'!$A$3:$A$51,'[2]Collin Seedling for R'!$P$3:$P$51)</f>
        <v>Seeded</v>
      </c>
      <c r="N1373" s="8">
        <f t="shared" si="21"/>
        <v>0.16</v>
      </c>
      <c r="O1373" s="2" t="str">
        <f>LOOKUP(H1373,[2]plantlist!$A$2:$A$943,[2]plantlist!$B$2:$B$943)</f>
        <v>F</v>
      </c>
    </row>
    <row r="1374" spans="1:15" x14ac:dyDescent="0.2">
      <c r="A1374" s="7" t="s">
        <v>271</v>
      </c>
      <c r="B1374" s="2">
        <v>1998</v>
      </c>
      <c r="C1374" s="2" t="s">
        <v>0</v>
      </c>
      <c r="D1374" s="2">
        <v>3675</v>
      </c>
      <c r="E1374" s="2">
        <v>0</v>
      </c>
      <c r="F1374" s="2">
        <v>3675</v>
      </c>
      <c r="G1374" s="2">
        <v>5000</v>
      </c>
      <c r="H1374" s="2" t="s">
        <v>6</v>
      </c>
      <c r="I1374" s="2" t="s">
        <v>2</v>
      </c>
      <c r="J1374" s="2" t="s">
        <v>7</v>
      </c>
      <c r="K1374" s="2" t="str">
        <f>LOOKUP(A1374,'[2]Collin Seedling for R'!$A$3:$A$51,'[2]Collin Seedling for R'!$R$3:$R$51)</f>
        <v>High</v>
      </c>
      <c r="L1374" s="2" t="str">
        <f>LOOKUP(A1374,'[2]Collin Seedling for R'!$A$3:$A$51,'[2]Collin Seedling for R'!$T$3:$T$51)</f>
        <v>FS</v>
      </c>
      <c r="M1374" s="2" t="str">
        <f>LOOKUP(A1374,'[2]Collin Seedling for R'!$A$3:$A$51,'[2]Collin Seedling for R'!$P$3:$P$51)</f>
        <v>Seeded</v>
      </c>
      <c r="N1374" s="8">
        <f t="shared" si="21"/>
        <v>0</v>
      </c>
      <c r="O1374" s="2" t="str">
        <f>LOOKUP(H1374,[2]plantlist!$A$2:$A$943,[2]plantlist!$B$2:$B$943)</f>
        <v>L</v>
      </c>
    </row>
    <row r="1375" spans="1:15" x14ac:dyDescent="0.2">
      <c r="A1375" s="7" t="s">
        <v>271</v>
      </c>
      <c r="B1375" s="2">
        <v>1998</v>
      </c>
      <c r="C1375" s="2" t="s">
        <v>0</v>
      </c>
      <c r="D1375" s="2">
        <v>758</v>
      </c>
      <c r="E1375" s="2">
        <v>0</v>
      </c>
      <c r="F1375" s="2">
        <v>758</v>
      </c>
      <c r="G1375" s="2">
        <v>5000</v>
      </c>
      <c r="H1375" s="2" t="s">
        <v>278</v>
      </c>
      <c r="I1375" s="2" t="s">
        <v>2</v>
      </c>
      <c r="J1375" s="2" t="s">
        <v>279</v>
      </c>
      <c r="K1375" s="2" t="str">
        <f>LOOKUP(A1375,'[2]Collin Seedling for R'!$A$3:$A$51,'[2]Collin Seedling for R'!$R$3:$R$51)</f>
        <v>High</v>
      </c>
      <c r="L1375" s="2" t="str">
        <f>LOOKUP(A1375,'[2]Collin Seedling for R'!$A$3:$A$51,'[2]Collin Seedling for R'!$T$3:$T$51)</f>
        <v>FS</v>
      </c>
      <c r="M1375" s="2" t="str">
        <f>LOOKUP(A1375,'[2]Collin Seedling for R'!$A$3:$A$51,'[2]Collin Seedling for R'!$P$3:$P$51)</f>
        <v>Seeded</v>
      </c>
      <c r="N1375" s="8">
        <f t="shared" si="21"/>
        <v>0</v>
      </c>
      <c r="O1375" s="2" t="str">
        <f>LOOKUP(H1375,[2]plantlist!$A$2:$A$943,[2]plantlist!$B$2:$B$943)</f>
        <v>B</v>
      </c>
    </row>
    <row r="1376" spans="1:15" x14ac:dyDescent="0.2">
      <c r="A1376" s="7" t="s">
        <v>271</v>
      </c>
      <c r="B1376" s="2">
        <v>1998</v>
      </c>
      <c r="C1376" s="2" t="s">
        <v>0</v>
      </c>
      <c r="D1376" s="2">
        <v>232</v>
      </c>
      <c r="E1376" s="2">
        <v>0</v>
      </c>
      <c r="F1376" s="2">
        <v>232</v>
      </c>
      <c r="G1376" s="2">
        <v>5000</v>
      </c>
      <c r="H1376" s="2" t="s">
        <v>53</v>
      </c>
      <c r="I1376" s="2" t="s">
        <v>2</v>
      </c>
      <c r="J1376" s="2" t="s">
        <v>54</v>
      </c>
      <c r="K1376" s="2" t="str">
        <f>LOOKUP(A1376,'[2]Collin Seedling for R'!$A$3:$A$51,'[2]Collin Seedling for R'!$R$3:$R$51)</f>
        <v>High</v>
      </c>
      <c r="L1376" s="2" t="str">
        <f>LOOKUP(A1376,'[2]Collin Seedling for R'!$A$3:$A$51,'[2]Collin Seedling for R'!$T$3:$T$51)</f>
        <v>FS</v>
      </c>
      <c r="M1376" s="2" t="str">
        <f>LOOKUP(A1376,'[2]Collin Seedling for R'!$A$3:$A$51,'[2]Collin Seedling for R'!$P$3:$P$51)</f>
        <v>Seeded</v>
      </c>
      <c r="N1376" s="8">
        <f t="shared" si="21"/>
        <v>0</v>
      </c>
      <c r="O1376" s="2" t="str">
        <f>LOOKUP(H1376,[2]plantlist!$A$2:$A$943,[2]plantlist!$B$2:$B$943)</f>
        <v>C</v>
      </c>
    </row>
    <row r="1377" spans="1:15" x14ac:dyDescent="0.2">
      <c r="A1377" s="7" t="s">
        <v>271</v>
      </c>
      <c r="B1377" s="2">
        <v>1998</v>
      </c>
      <c r="C1377" s="2" t="s">
        <v>0</v>
      </c>
      <c r="D1377" s="2">
        <v>109</v>
      </c>
      <c r="E1377" s="2">
        <v>0</v>
      </c>
      <c r="F1377" s="2">
        <v>109</v>
      </c>
      <c r="G1377" s="2">
        <v>5000</v>
      </c>
      <c r="H1377" s="2" t="s">
        <v>74</v>
      </c>
      <c r="I1377" s="2" t="s">
        <v>19</v>
      </c>
      <c r="J1377" s="2" t="s">
        <v>75</v>
      </c>
      <c r="K1377" s="2" t="str">
        <f>LOOKUP(A1377,'[2]Collin Seedling for R'!$A$3:$A$51,'[2]Collin Seedling for R'!$R$3:$R$51)</f>
        <v>High</v>
      </c>
      <c r="L1377" s="2" t="str">
        <f>LOOKUP(A1377,'[2]Collin Seedling for R'!$A$3:$A$51,'[2]Collin Seedling for R'!$T$3:$T$51)</f>
        <v>FS</v>
      </c>
      <c r="M1377" s="2" t="str">
        <f>LOOKUP(A1377,'[2]Collin Seedling for R'!$A$3:$A$51,'[2]Collin Seedling for R'!$P$3:$P$51)</f>
        <v>Seeded</v>
      </c>
      <c r="N1377" s="8">
        <f t="shared" si="21"/>
        <v>0</v>
      </c>
      <c r="O1377" s="2" t="str">
        <f>LOOKUP(H1377,[2]plantlist!$A$2:$A$943,[2]plantlist!$B$2:$B$943)</f>
        <v>T</v>
      </c>
    </row>
    <row r="1378" spans="1:15" x14ac:dyDescent="0.2">
      <c r="A1378" s="7" t="s">
        <v>271</v>
      </c>
      <c r="B1378" s="2">
        <v>1998</v>
      </c>
      <c r="C1378" s="2" t="s">
        <v>0</v>
      </c>
      <c r="D1378" s="2">
        <v>46</v>
      </c>
      <c r="E1378" s="2">
        <v>327</v>
      </c>
      <c r="F1378" s="2">
        <v>373</v>
      </c>
      <c r="G1378" s="2">
        <v>5000</v>
      </c>
      <c r="H1378" s="2" t="s">
        <v>248</v>
      </c>
      <c r="I1378" s="2" t="s">
        <v>2</v>
      </c>
      <c r="J1378" s="2" t="s">
        <v>249</v>
      </c>
      <c r="K1378" s="2" t="str">
        <f>LOOKUP(A1378,'[2]Collin Seedling for R'!$A$3:$A$51,'[2]Collin Seedling for R'!$R$3:$R$51)</f>
        <v>High</v>
      </c>
      <c r="L1378" s="2" t="str">
        <f>LOOKUP(A1378,'[2]Collin Seedling for R'!$A$3:$A$51,'[2]Collin Seedling for R'!$T$3:$T$51)</f>
        <v>FS</v>
      </c>
      <c r="M1378" s="2" t="str">
        <f>LOOKUP(A1378,'[2]Collin Seedling for R'!$A$3:$A$51,'[2]Collin Seedling for R'!$P$3:$P$51)</f>
        <v>Seeded</v>
      </c>
      <c r="N1378" s="8">
        <f t="shared" si="21"/>
        <v>6.54</v>
      </c>
      <c r="O1378" s="2" t="str">
        <f>LOOKUP(H1378,[2]plantlist!$A$2:$A$943,[2]plantlist!$B$2:$B$943)</f>
        <v>G</v>
      </c>
    </row>
    <row r="1379" spans="1:15" x14ac:dyDescent="0.2">
      <c r="A1379" s="7" t="s">
        <v>271</v>
      </c>
      <c r="B1379" s="2">
        <v>1998</v>
      </c>
      <c r="C1379" s="2" t="s">
        <v>0</v>
      </c>
      <c r="D1379" s="2">
        <v>38</v>
      </c>
      <c r="E1379" s="2">
        <v>0</v>
      </c>
      <c r="F1379" s="2">
        <v>38</v>
      </c>
      <c r="G1379" s="2">
        <v>5000</v>
      </c>
      <c r="H1379" s="2" t="s">
        <v>366</v>
      </c>
      <c r="I1379" s="2" t="s">
        <v>2</v>
      </c>
      <c r="J1379" s="2" t="s">
        <v>367</v>
      </c>
      <c r="K1379" s="2" t="str">
        <f>LOOKUP(A1379,'[2]Collin Seedling for R'!$A$3:$A$51,'[2]Collin Seedling for R'!$R$3:$R$51)</f>
        <v>High</v>
      </c>
      <c r="L1379" s="2" t="str">
        <f>LOOKUP(A1379,'[2]Collin Seedling for R'!$A$3:$A$51,'[2]Collin Seedling for R'!$T$3:$T$51)</f>
        <v>FS</v>
      </c>
      <c r="M1379" s="2" t="str">
        <f>LOOKUP(A1379,'[2]Collin Seedling for R'!$A$3:$A$51,'[2]Collin Seedling for R'!$P$3:$P$51)</f>
        <v>Seeded</v>
      </c>
      <c r="N1379" s="8">
        <f t="shared" si="21"/>
        <v>0</v>
      </c>
      <c r="O1379" s="2" t="str">
        <f>LOOKUP(H1379,[2]plantlist!$A$2:$A$943,[2]plantlist!$B$2:$B$943)</f>
        <v>B</v>
      </c>
    </row>
    <row r="1380" spans="1:15" x14ac:dyDescent="0.2">
      <c r="A1380" s="7" t="s">
        <v>271</v>
      </c>
      <c r="B1380" s="2">
        <v>1998</v>
      </c>
      <c r="C1380" s="2" t="s">
        <v>0</v>
      </c>
      <c r="D1380" s="2">
        <v>33</v>
      </c>
      <c r="E1380" s="2">
        <v>296</v>
      </c>
      <c r="F1380" s="2">
        <v>329</v>
      </c>
      <c r="G1380" s="2">
        <v>5000</v>
      </c>
      <c r="H1380" s="2" t="s">
        <v>368</v>
      </c>
      <c r="I1380" s="2" t="s">
        <v>2</v>
      </c>
      <c r="J1380" s="2" t="s">
        <v>369</v>
      </c>
      <c r="K1380" s="2" t="str">
        <f>LOOKUP(A1380,'[2]Collin Seedling for R'!$A$3:$A$51,'[2]Collin Seedling for R'!$R$3:$R$51)</f>
        <v>High</v>
      </c>
      <c r="L1380" s="2" t="str">
        <f>LOOKUP(A1380,'[2]Collin Seedling for R'!$A$3:$A$51,'[2]Collin Seedling for R'!$T$3:$T$51)</f>
        <v>FS</v>
      </c>
      <c r="M1380" s="2" t="str">
        <f>LOOKUP(A1380,'[2]Collin Seedling for R'!$A$3:$A$51,'[2]Collin Seedling for R'!$P$3:$P$51)</f>
        <v>Seeded</v>
      </c>
      <c r="N1380" s="8">
        <f t="shared" si="21"/>
        <v>5.92</v>
      </c>
      <c r="O1380" s="2" t="str">
        <f>LOOKUP(H1380,[2]plantlist!$A$2:$A$943,[2]plantlist!$B$2:$B$943)</f>
        <v>G</v>
      </c>
    </row>
    <row r="1381" spans="1:15" x14ac:dyDescent="0.2">
      <c r="A1381" s="7" t="s">
        <v>271</v>
      </c>
      <c r="B1381" s="2">
        <v>1998</v>
      </c>
      <c r="C1381" s="2" t="s">
        <v>0</v>
      </c>
      <c r="D1381" s="2">
        <v>32</v>
      </c>
      <c r="E1381" s="2">
        <v>209</v>
      </c>
      <c r="F1381" s="2">
        <v>241</v>
      </c>
      <c r="G1381" s="2">
        <v>5000</v>
      </c>
      <c r="H1381" s="2" t="s">
        <v>8</v>
      </c>
      <c r="I1381" s="2" t="s">
        <v>2</v>
      </c>
      <c r="J1381" s="2" t="s">
        <v>9</v>
      </c>
      <c r="K1381" s="2" t="str">
        <f>LOOKUP(A1381,'[2]Collin Seedling for R'!$A$3:$A$51,'[2]Collin Seedling for R'!$R$3:$R$51)</f>
        <v>High</v>
      </c>
      <c r="L1381" s="2" t="str">
        <f>LOOKUP(A1381,'[2]Collin Seedling for R'!$A$3:$A$51,'[2]Collin Seedling for R'!$T$3:$T$51)</f>
        <v>FS</v>
      </c>
      <c r="M1381" s="2" t="str">
        <f>LOOKUP(A1381,'[2]Collin Seedling for R'!$A$3:$A$51,'[2]Collin Seedling for R'!$P$3:$P$51)</f>
        <v>Seeded</v>
      </c>
      <c r="N1381" s="8">
        <f t="shared" si="21"/>
        <v>4.18</v>
      </c>
      <c r="O1381" s="2" t="str">
        <f>LOOKUP(H1381,[2]plantlist!$A$2:$A$943,[2]plantlist!$B$2:$B$943)</f>
        <v>G</v>
      </c>
    </row>
    <row r="1382" spans="1:15" x14ac:dyDescent="0.2">
      <c r="A1382" s="7" t="s">
        <v>271</v>
      </c>
      <c r="B1382" s="2">
        <v>1998</v>
      </c>
      <c r="C1382" s="2" t="s">
        <v>0</v>
      </c>
      <c r="D1382" s="2">
        <v>29</v>
      </c>
      <c r="E1382" s="2">
        <v>0</v>
      </c>
      <c r="F1382" s="2">
        <v>29</v>
      </c>
      <c r="G1382" s="2">
        <v>5000</v>
      </c>
      <c r="H1382" s="2" t="s">
        <v>10</v>
      </c>
      <c r="I1382" s="2" t="s">
        <v>2</v>
      </c>
      <c r="J1382" s="2" t="s">
        <v>11</v>
      </c>
      <c r="K1382" s="2" t="str">
        <f>LOOKUP(A1382,'[2]Collin Seedling for R'!$A$3:$A$51,'[2]Collin Seedling for R'!$R$3:$R$51)</f>
        <v>High</v>
      </c>
      <c r="L1382" s="2" t="str">
        <f>LOOKUP(A1382,'[2]Collin Seedling for R'!$A$3:$A$51,'[2]Collin Seedling for R'!$T$3:$T$51)</f>
        <v>FS</v>
      </c>
      <c r="M1382" s="2" t="str">
        <f>LOOKUP(A1382,'[2]Collin Seedling for R'!$A$3:$A$51,'[2]Collin Seedling for R'!$P$3:$P$51)</f>
        <v>Seeded</v>
      </c>
      <c r="N1382" s="8">
        <f t="shared" si="21"/>
        <v>0</v>
      </c>
      <c r="O1382" s="2" t="str">
        <f>LOOKUP(H1382,[2]plantlist!$A$2:$A$943,[2]plantlist!$B$2:$B$943)</f>
        <v>L</v>
      </c>
    </row>
    <row r="1383" spans="1:15" x14ac:dyDescent="0.2">
      <c r="A1383" s="7" t="s">
        <v>271</v>
      </c>
      <c r="B1383" s="2">
        <v>1998</v>
      </c>
      <c r="C1383" s="2" t="s">
        <v>0</v>
      </c>
      <c r="D1383" s="2">
        <v>21</v>
      </c>
      <c r="E1383" s="2">
        <v>0</v>
      </c>
      <c r="F1383" s="2">
        <v>21</v>
      </c>
      <c r="G1383" s="2">
        <v>5000</v>
      </c>
      <c r="H1383" s="2" t="s">
        <v>64</v>
      </c>
      <c r="I1383" s="2" t="s">
        <v>2</v>
      </c>
      <c r="J1383" s="2" t="s">
        <v>65</v>
      </c>
      <c r="K1383" s="2" t="str">
        <f>LOOKUP(A1383,'[2]Collin Seedling for R'!$A$3:$A$51,'[2]Collin Seedling for R'!$R$3:$R$51)</f>
        <v>High</v>
      </c>
      <c r="L1383" s="2" t="str">
        <f>LOOKUP(A1383,'[2]Collin Seedling for R'!$A$3:$A$51,'[2]Collin Seedling for R'!$T$3:$T$51)</f>
        <v>FS</v>
      </c>
      <c r="M1383" s="2" t="str">
        <f>LOOKUP(A1383,'[2]Collin Seedling for R'!$A$3:$A$51,'[2]Collin Seedling for R'!$P$3:$P$51)</f>
        <v>Seeded</v>
      </c>
      <c r="N1383" s="8">
        <f t="shared" si="21"/>
        <v>0</v>
      </c>
      <c r="O1383" s="2" t="str">
        <f>LOOKUP(H1383,[2]plantlist!$A$2:$A$943,[2]plantlist!$B$2:$B$943)</f>
        <v>L</v>
      </c>
    </row>
    <row r="1384" spans="1:15" x14ac:dyDescent="0.2">
      <c r="A1384" s="7" t="s">
        <v>271</v>
      </c>
      <c r="B1384" s="2">
        <v>1998</v>
      </c>
      <c r="C1384" s="2" t="s">
        <v>0</v>
      </c>
      <c r="D1384" s="2">
        <v>11</v>
      </c>
      <c r="E1384" s="2">
        <v>92</v>
      </c>
      <c r="F1384" s="2">
        <v>103</v>
      </c>
      <c r="G1384" s="2">
        <v>5000</v>
      </c>
      <c r="H1384" s="2" t="s">
        <v>372</v>
      </c>
      <c r="I1384" s="2" t="s">
        <v>2</v>
      </c>
      <c r="J1384" s="2" t="s">
        <v>48</v>
      </c>
      <c r="K1384" s="2" t="str">
        <f>LOOKUP(A1384,'[2]Collin Seedling for R'!$A$3:$A$51,'[2]Collin Seedling for R'!$R$3:$R$51)</f>
        <v>High</v>
      </c>
      <c r="L1384" s="2" t="str">
        <f>LOOKUP(A1384,'[2]Collin Seedling for R'!$A$3:$A$51,'[2]Collin Seedling for R'!$T$3:$T$51)</f>
        <v>FS</v>
      </c>
      <c r="M1384" s="2" t="str">
        <f>LOOKUP(A1384,'[2]Collin Seedling for R'!$A$3:$A$51,'[2]Collin Seedling for R'!$P$3:$P$51)</f>
        <v>Seeded</v>
      </c>
      <c r="N1384" s="8">
        <f t="shared" si="21"/>
        <v>1.8399999999999999</v>
      </c>
      <c r="O1384" s="2" t="str">
        <f>LOOKUP(H1384,[2]plantlist!$A$2:$A$943,[2]plantlist!$B$2:$B$943)</f>
        <v>G</v>
      </c>
    </row>
    <row r="1385" spans="1:15" x14ac:dyDescent="0.2">
      <c r="A1385" s="7" t="s">
        <v>271</v>
      </c>
      <c r="B1385" s="2">
        <v>1998</v>
      </c>
      <c r="C1385" s="2" t="s">
        <v>0</v>
      </c>
      <c r="D1385" s="2">
        <v>9</v>
      </c>
      <c r="E1385" s="2">
        <v>33</v>
      </c>
      <c r="F1385" s="2">
        <v>42</v>
      </c>
      <c r="G1385" s="2">
        <v>5000</v>
      </c>
      <c r="H1385" s="2" t="s">
        <v>370</v>
      </c>
      <c r="I1385" s="2" t="s">
        <v>2</v>
      </c>
      <c r="J1385" s="2" t="s">
        <v>371</v>
      </c>
      <c r="K1385" s="2" t="str">
        <f>LOOKUP(A1385,'[2]Collin Seedling for R'!$A$3:$A$51,'[2]Collin Seedling for R'!$R$3:$R$51)</f>
        <v>High</v>
      </c>
      <c r="L1385" s="2" t="str">
        <f>LOOKUP(A1385,'[2]Collin Seedling for R'!$A$3:$A$51,'[2]Collin Seedling for R'!$T$3:$T$51)</f>
        <v>FS</v>
      </c>
      <c r="M1385" s="2" t="str">
        <f>LOOKUP(A1385,'[2]Collin Seedling for R'!$A$3:$A$51,'[2]Collin Seedling for R'!$P$3:$P$51)</f>
        <v>Seeded</v>
      </c>
      <c r="N1385" s="8">
        <f t="shared" si="21"/>
        <v>0.66</v>
      </c>
      <c r="O1385" s="2" t="str">
        <f>LOOKUP(H1385,[2]plantlist!$A$2:$A$943,[2]plantlist!$B$2:$B$943)</f>
        <v>G</v>
      </c>
    </row>
    <row r="1386" spans="1:15" x14ac:dyDescent="0.2">
      <c r="A1386" s="7" t="s">
        <v>271</v>
      </c>
      <c r="B1386" s="2">
        <v>1998</v>
      </c>
      <c r="C1386" s="2" t="s">
        <v>0</v>
      </c>
      <c r="D1386" s="2">
        <v>3</v>
      </c>
      <c r="E1386" s="2">
        <v>7</v>
      </c>
      <c r="F1386" s="2">
        <v>10</v>
      </c>
      <c r="G1386" s="2">
        <v>5000</v>
      </c>
      <c r="H1386" s="2" t="s">
        <v>140</v>
      </c>
      <c r="I1386" s="2" t="s">
        <v>2</v>
      </c>
      <c r="J1386" s="2" t="s">
        <v>141</v>
      </c>
      <c r="K1386" s="2" t="str">
        <f>LOOKUP(A1386,'[2]Collin Seedling for R'!$A$3:$A$51,'[2]Collin Seedling for R'!$R$3:$R$51)</f>
        <v>High</v>
      </c>
      <c r="L1386" s="2" t="str">
        <f>LOOKUP(A1386,'[2]Collin Seedling for R'!$A$3:$A$51,'[2]Collin Seedling for R'!$T$3:$T$51)</f>
        <v>FS</v>
      </c>
      <c r="M1386" s="2" t="str">
        <f>LOOKUP(A1386,'[2]Collin Seedling for R'!$A$3:$A$51,'[2]Collin Seedling for R'!$P$3:$P$51)</f>
        <v>Seeded</v>
      </c>
      <c r="N1386" s="8">
        <f t="shared" si="21"/>
        <v>0.13999999999999999</v>
      </c>
      <c r="O1386" s="2" t="str">
        <f>LOOKUP(H1386,[2]plantlist!$A$2:$A$943,[2]plantlist!$B$2:$B$943)</f>
        <v>G</v>
      </c>
    </row>
    <row r="1387" spans="1:15" x14ac:dyDescent="0.2">
      <c r="A1387" s="7" t="s">
        <v>271</v>
      </c>
      <c r="B1387" s="2">
        <v>1998</v>
      </c>
      <c r="C1387" s="2" t="s">
        <v>0</v>
      </c>
      <c r="D1387" s="2">
        <v>2</v>
      </c>
      <c r="E1387" s="2">
        <v>3</v>
      </c>
      <c r="F1387" s="2">
        <v>5</v>
      </c>
      <c r="G1387" s="2">
        <v>5000</v>
      </c>
      <c r="H1387" s="2" t="s">
        <v>401</v>
      </c>
      <c r="I1387" s="2" t="s">
        <v>2</v>
      </c>
      <c r="J1387" s="2" t="s">
        <v>402</v>
      </c>
      <c r="K1387" s="2" t="str">
        <f>LOOKUP(A1387,'[2]Collin Seedling for R'!$A$3:$A$51,'[2]Collin Seedling for R'!$R$3:$R$51)</f>
        <v>High</v>
      </c>
      <c r="L1387" s="2" t="str">
        <f>LOOKUP(A1387,'[2]Collin Seedling for R'!$A$3:$A$51,'[2]Collin Seedling for R'!$T$3:$T$51)</f>
        <v>FS</v>
      </c>
      <c r="M1387" s="2" t="str">
        <f>LOOKUP(A1387,'[2]Collin Seedling for R'!$A$3:$A$51,'[2]Collin Seedling for R'!$P$3:$P$51)</f>
        <v>Seeded</v>
      </c>
      <c r="N1387" s="8">
        <f t="shared" si="21"/>
        <v>0.06</v>
      </c>
      <c r="O1387" s="2" t="str">
        <f>LOOKUP(H1387,[2]plantlist!$A$2:$A$943,[2]plantlist!$B$2:$B$943)</f>
        <v>F</v>
      </c>
    </row>
    <row r="1388" spans="1:15" x14ac:dyDescent="0.2">
      <c r="A1388" s="7" t="s">
        <v>271</v>
      </c>
      <c r="B1388" s="2">
        <v>1998</v>
      </c>
      <c r="C1388" s="2" t="s">
        <v>0</v>
      </c>
      <c r="D1388" s="2">
        <v>2</v>
      </c>
      <c r="E1388" s="2">
        <v>602</v>
      </c>
      <c r="F1388" s="2">
        <v>604</v>
      </c>
      <c r="G1388" s="2">
        <v>5000</v>
      </c>
      <c r="H1388" s="2" t="s">
        <v>16</v>
      </c>
      <c r="I1388" s="2" t="s">
        <v>2</v>
      </c>
      <c r="J1388" s="2" t="s">
        <v>17</v>
      </c>
      <c r="K1388" s="2" t="str">
        <f>LOOKUP(A1388,'[2]Collin Seedling for R'!$A$3:$A$51,'[2]Collin Seedling for R'!$R$3:$R$51)</f>
        <v>High</v>
      </c>
      <c r="L1388" s="2" t="str">
        <f>LOOKUP(A1388,'[2]Collin Seedling for R'!$A$3:$A$51,'[2]Collin Seedling for R'!$T$3:$T$51)</f>
        <v>FS</v>
      </c>
      <c r="M1388" s="2" t="str">
        <f>LOOKUP(A1388,'[2]Collin Seedling for R'!$A$3:$A$51,'[2]Collin Seedling for R'!$P$3:$P$51)</f>
        <v>Seeded</v>
      </c>
      <c r="N1388" s="8">
        <f t="shared" si="21"/>
        <v>12.04</v>
      </c>
      <c r="O1388" s="2" t="str">
        <f>LOOKUP(H1388,[2]plantlist!$A$2:$A$943,[2]plantlist!$B$2:$B$943)</f>
        <v>S</v>
      </c>
    </row>
    <row r="1389" spans="1:15" x14ac:dyDescent="0.2">
      <c r="A1389" s="7" t="s">
        <v>271</v>
      </c>
      <c r="B1389" s="2">
        <v>1998</v>
      </c>
      <c r="C1389" s="2" t="s">
        <v>0</v>
      </c>
      <c r="D1389" s="2">
        <v>0</v>
      </c>
      <c r="E1389" s="2">
        <v>2</v>
      </c>
      <c r="F1389" s="2">
        <v>2</v>
      </c>
      <c r="G1389" s="2">
        <v>5000</v>
      </c>
      <c r="H1389" s="2" t="s">
        <v>16</v>
      </c>
      <c r="I1389" s="2" t="s">
        <v>19</v>
      </c>
      <c r="J1389" s="2" t="s">
        <v>17</v>
      </c>
      <c r="K1389" s="2" t="str">
        <f>LOOKUP(A1389,'[2]Collin Seedling for R'!$A$3:$A$51,'[2]Collin Seedling for R'!$R$3:$R$51)</f>
        <v>High</v>
      </c>
      <c r="L1389" s="2" t="str">
        <f>LOOKUP(A1389,'[2]Collin Seedling for R'!$A$3:$A$51,'[2]Collin Seedling for R'!$T$3:$T$51)</f>
        <v>FS</v>
      </c>
      <c r="M1389" s="2" t="str">
        <f>LOOKUP(A1389,'[2]Collin Seedling for R'!$A$3:$A$51,'[2]Collin Seedling for R'!$P$3:$P$51)</f>
        <v>Seeded</v>
      </c>
      <c r="N1389" s="8">
        <f t="shared" si="21"/>
        <v>0.04</v>
      </c>
      <c r="O1389" s="2" t="str">
        <f>LOOKUP(H1389,[2]plantlist!$A$2:$A$943,[2]plantlist!$B$2:$B$943)</f>
        <v>S</v>
      </c>
    </row>
    <row r="1390" spans="1:15" x14ac:dyDescent="0.2">
      <c r="A1390" s="7" t="s">
        <v>271</v>
      </c>
      <c r="B1390" s="2">
        <v>1998</v>
      </c>
      <c r="C1390" s="2" t="s">
        <v>0</v>
      </c>
      <c r="D1390" s="2">
        <v>0</v>
      </c>
      <c r="E1390" s="2">
        <v>262</v>
      </c>
      <c r="F1390" s="2">
        <v>262</v>
      </c>
      <c r="G1390" s="2">
        <v>5000</v>
      </c>
      <c r="H1390" s="2" t="s">
        <v>23</v>
      </c>
      <c r="I1390" s="2" t="s">
        <v>2</v>
      </c>
      <c r="J1390" s="2" t="s">
        <v>24</v>
      </c>
      <c r="K1390" s="2" t="str">
        <f>LOOKUP(A1390,'[2]Collin Seedling for R'!$A$3:$A$51,'[2]Collin Seedling for R'!$R$3:$R$51)</f>
        <v>High</v>
      </c>
      <c r="L1390" s="2" t="str">
        <f>LOOKUP(A1390,'[2]Collin Seedling for R'!$A$3:$A$51,'[2]Collin Seedling for R'!$T$3:$T$51)</f>
        <v>FS</v>
      </c>
      <c r="M1390" s="2" t="str">
        <f>LOOKUP(A1390,'[2]Collin Seedling for R'!$A$3:$A$51,'[2]Collin Seedling for R'!$P$3:$P$51)</f>
        <v>Seeded</v>
      </c>
      <c r="N1390" s="8">
        <f t="shared" si="21"/>
        <v>5.24</v>
      </c>
      <c r="O1390" s="2" t="str">
        <f>LOOKUP(H1390,[2]plantlist!$A$2:$A$943,[2]plantlist!$B$2:$B$943)</f>
        <v>S</v>
      </c>
    </row>
    <row r="1391" spans="1:15" x14ac:dyDescent="0.2">
      <c r="A1391" s="7" t="s">
        <v>271</v>
      </c>
      <c r="B1391" s="2">
        <v>1998</v>
      </c>
      <c r="C1391" s="2" t="s">
        <v>0</v>
      </c>
      <c r="D1391" s="2">
        <v>0</v>
      </c>
      <c r="E1391" s="2">
        <v>23</v>
      </c>
      <c r="F1391" s="2">
        <v>23</v>
      </c>
      <c r="G1391" s="2">
        <v>5000</v>
      </c>
      <c r="H1391" s="2" t="s">
        <v>331</v>
      </c>
      <c r="I1391" s="2" t="s">
        <v>2</v>
      </c>
      <c r="J1391" s="2" t="s">
        <v>332</v>
      </c>
      <c r="K1391" s="2" t="str">
        <f>LOOKUP(A1391,'[2]Collin Seedling for R'!$A$3:$A$51,'[2]Collin Seedling for R'!$R$3:$R$51)</f>
        <v>High</v>
      </c>
      <c r="L1391" s="2" t="str">
        <f>LOOKUP(A1391,'[2]Collin Seedling for R'!$A$3:$A$51,'[2]Collin Seedling for R'!$T$3:$T$51)</f>
        <v>FS</v>
      </c>
      <c r="M1391" s="2" t="str">
        <f>LOOKUP(A1391,'[2]Collin Seedling for R'!$A$3:$A$51,'[2]Collin Seedling for R'!$P$3:$P$51)</f>
        <v>Seeded</v>
      </c>
      <c r="N1391" s="8">
        <f t="shared" si="21"/>
        <v>0.45999999999999996</v>
      </c>
      <c r="O1391" s="2" t="str">
        <f>LOOKUP(H1391,[2]plantlist!$A$2:$A$943,[2]plantlist!$B$2:$B$943)</f>
        <v>F</v>
      </c>
    </row>
    <row r="1392" spans="1:15" x14ac:dyDescent="0.2">
      <c r="A1392" s="7" t="s">
        <v>271</v>
      </c>
      <c r="B1392" s="2">
        <v>1998</v>
      </c>
      <c r="C1392" s="2" t="s">
        <v>0</v>
      </c>
      <c r="D1392" s="2">
        <v>0</v>
      </c>
      <c r="E1392" s="2">
        <v>20</v>
      </c>
      <c r="F1392" s="2">
        <v>20</v>
      </c>
      <c r="G1392" s="2">
        <v>5000</v>
      </c>
      <c r="H1392" s="2" t="s">
        <v>66</v>
      </c>
      <c r="I1392" s="2" t="s">
        <v>19</v>
      </c>
      <c r="J1392" s="2" t="s">
        <v>67</v>
      </c>
      <c r="K1392" s="2" t="str">
        <f>LOOKUP(A1392,'[2]Collin Seedling for R'!$A$3:$A$51,'[2]Collin Seedling for R'!$R$3:$R$51)</f>
        <v>High</v>
      </c>
      <c r="L1392" s="2" t="str">
        <f>LOOKUP(A1392,'[2]Collin Seedling for R'!$A$3:$A$51,'[2]Collin Seedling for R'!$T$3:$T$51)</f>
        <v>FS</v>
      </c>
      <c r="M1392" s="2" t="str">
        <f>LOOKUP(A1392,'[2]Collin Seedling for R'!$A$3:$A$51,'[2]Collin Seedling for R'!$P$3:$P$51)</f>
        <v>Seeded</v>
      </c>
      <c r="N1392" s="8">
        <f t="shared" si="21"/>
        <v>0.4</v>
      </c>
      <c r="O1392" s="2" t="str">
        <f>LOOKUP(H1392,[2]plantlist!$A$2:$A$943,[2]plantlist!$B$2:$B$943)</f>
        <v>G</v>
      </c>
    </row>
    <row r="1393" spans="1:15" x14ac:dyDescent="0.2">
      <c r="A1393" s="7" t="s">
        <v>271</v>
      </c>
      <c r="B1393" s="2">
        <v>1998</v>
      </c>
      <c r="C1393" s="2" t="s">
        <v>0</v>
      </c>
      <c r="D1393" s="2">
        <v>0</v>
      </c>
      <c r="E1393" s="2">
        <v>1</v>
      </c>
      <c r="F1393" s="2">
        <v>1</v>
      </c>
      <c r="G1393" s="2">
        <v>5000</v>
      </c>
      <c r="H1393" s="2" t="s">
        <v>229</v>
      </c>
      <c r="I1393" s="2" t="s">
        <v>2</v>
      </c>
      <c r="J1393" s="2" t="s">
        <v>40</v>
      </c>
      <c r="K1393" s="2" t="str">
        <f>LOOKUP(A1393,'[2]Collin Seedling for R'!$A$3:$A$51,'[2]Collin Seedling for R'!$R$3:$R$51)</f>
        <v>High</v>
      </c>
      <c r="L1393" s="2" t="str">
        <f>LOOKUP(A1393,'[2]Collin Seedling for R'!$A$3:$A$51,'[2]Collin Seedling for R'!$T$3:$T$51)</f>
        <v>FS</v>
      </c>
      <c r="M1393" s="2" t="str">
        <f>LOOKUP(A1393,'[2]Collin Seedling for R'!$A$3:$A$51,'[2]Collin Seedling for R'!$P$3:$P$51)</f>
        <v>Seeded</v>
      </c>
      <c r="N1393" s="8">
        <f t="shared" si="21"/>
        <v>0.02</v>
      </c>
      <c r="O1393" s="2" t="str">
        <f>LOOKUP(H1393,[2]plantlist!$A$2:$A$943,[2]plantlist!$B$2:$B$943)</f>
        <v>F</v>
      </c>
    </row>
    <row r="1394" spans="1:15" x14ac:dyDescent="0.2">
      <c r="A1394" s="7" t="s">
        <v>271</v>
      </c>
      <c r="B1394" s="2">
        <v>1998</v>
      </c>
      <c r="C1394" s="2" t="s">
        <v>0</v>
      </c>
      <c r="D1394" s="2">
        <v>0</v>
      </c>
      <c r="E1394" s="2">
        <v>4</v>
      </c>
      <c r="F1394" s="2">
        <v>4</v>
      </c>
      <c r="G1394" s="2">
        <v>5000</v>
      </c>
      <c r="H1394" s="2" t="s">
        <v>248</v>
      </c>
      <c r="I1394" s="2" t="s">
        <v>19</v>
      </c>
      <c r="J1394" s="2" t="s">
        <v>249</v>
      </c>
      <c r="K1394" s="2" t="str">
        <f>LOOKUP(A1394,'[2]Collin Seedling for R'!$A$3:$A$51,'[2]Collin Seedling for R'!$R$3:$R$51)</f>
        <v>High</v>
      </c>
      <c r="L1394" s="2" t="str">
        <f>LOOKUP(A1394,'[2]Collin Seedling for R'!$A$3:$A$51,'[2]Collin Seedling for R'!$T$3:$T$51)</f>
        <v>FS</v>
      </c>
      <c r="M1394" s="2" t="str">
        <f>LOOKUP(A1394,'[2]Collin Seedling for R'!$A$3:$A$51,'[2]Collin Seedling for R'!$P$3:$P$51)</f>
        <v>Seeded</v>
      </c>
      <c r="N1394" s="8">
        <f t="shared" si="21"/>
        <v>0.08</v>
      </c>
      <c r="O1394" s="2" t="str">
        <f>LOOKUP(H1394,[2]plantlist!$A$2:$A$943,[2]plantlist!$B$2:$B$943)</f>
        <v>G</v>
      </c>
    </row>
    <row r="1395" spans="1:15" x14ac:dyDescent="0.2">
      <c r="A1395" s="7" t="s">
        <v>271</v>
      </c>
      <c r="B1395" s="2">
        <v>1998</v>
      </c>
      <c r="C1395" s="2" t="s">
        <v>0</v>
      </c>
      <c r="D1395" s="2">
        <v>0</v>
      </c>
      <c r="E1395" s="2">
        <v>34</v>
      </c>
      <c r="F1395" s="2">
        <v>34</v>
      </c>
      <c r="G1395" s="2">
        <v>5000</v>
      </c>
      <c r="H1395" s="2" t="s">
        <v>368</v>
      </c>
      <c r="I1395" s="2" t="s">
        <v>19</v>
      </c>
      <c r="J1395" s="2" t="s">
        <v>369</v>
      </c>
      <c r="K1395" s="2" t="str">
        <f>LOOKUP(A1395,'[2]Collin Seedling for R'!$A$3:$A$51,'[2]Collin Seedling for R'!$R$3:$R$51)</f>
        <v>High</v>
      </c>
      <c r="L1395" s="2" t="str">
        <f>LOOKUP(A1395,'[2]Collin Seedling for R'!$A$3:$A$51,'[2]Collin Seedling for R'!$T$3:$T$51)</f>
        <v>FS</v>
      </c>
      <c r="M1395" s="2" t="str">
        <f>LOOKUP(A1395,'[2]Collin Seedling for R'!$A$3:$A$51,'[2]Collin Seedling for R'!$P$3:$P$51)</f>
        <v>Seeded</v>
      </c>
      <c r="N1395" s="8">
        <f t="shared" si="21"/>
        <v>0.67999999999999994</v>
      </c>
      <c r="O1395" s="2" t="str">
        <f>LOOKUP(H1395,[2]plantlist!$A$2:$A$943,[2]plantlist!$B$2:$B$943)</f>
        <v>G</v>
      </c>
    </row>
    <row r="1396" spans="1:15" x14ac:dyDescent="0.2">
      <c r="A1396" s="7" t="s">
        <v>271</v>
      </c>
      <c r="B1396" s="2">
        <v>1998</v>
      </c>
      <c r="C1396" s="2" t="s">
        <v>0</v>
      </c>
      <c r="D1396" s="2">
        <v>0</v>
      </c>
      <c r="E1396" s="2">
        <v>3</v>
      </c>
      <c r="F1396" s="2">
        <v>3</v>
      </c>
      <c r="G1396" s="2">
        <v>5000</v>
      </c>
      <c r="H1396" s="2" t="s">
        <v>70</v>
      </c>
      <c r="I1396" s="2" t="s">
        <v>2</v>
      </c>
      <c r="J1396" s="2" t="s">
        <v>71</v>
      </c>
      <c r="K1396" s="2" t="str">
        <f>LOOKUP(A1396,'[2]Collin Seedling for R'!$A$3:$A$51,'[2]Collin Seedling for R'!$R$3:$R$51)</f>
        <v>High</v>
      </c>
      <c r="L1396" s="2" t="str">
        <f>LOOKUP(A1396,'[2]Collin Seedling for R'!$A$3:$A$51,'[2]Collin Seedling for R'!$T$3:$T$51)</f>
        <v>FS</v>
      </c>
      <c r="M1396" s="2" t="str">
        <f>LOOKUP(A1396,'[2]Collin Seedling for R'!$A$3:$A$51,'[2]Collin Seedling for R'!$P$3:$P$51)</f>
        <v>Seeded</v>
      </c>
      <c r="N1396" s="8">
        <f t="shared" si="21"/>
        <v>0.06</v>
      </c>
      <c r="O1396" s="2" t="str">
        <f>LOOKUP(H1396,[2]plantlist!$A$2:$A$943,[2]plantlist!$B$2:$B$943)</f>
        <v>F</v>
      </c>
    </row>
    <row r="1397" spans="1:15" x14ac:dyDescent="0.2">
      <c r="A1397" s="7" t="s">
        <v>271</v>
      </c>
      <c r="B1397" s="2">
        <v>1998</v>
      </c>
      <c r="C1397" s="2" t="s">
        <v>0</v>
      </c>
      <c r="D1397" s="2">
        <v>0</v>
      </c>
      <c r="E1397" s="2">
        <v>4</v>
      </c>
      <c r="F1397" s="2">
        <v>4</v>
      </c>
      <c r="G1397" s="2">
        <v>5000</v>
      </c>
      <c r="H1397" s="2" t="s">
        <v>57</v>
      </c>
      <c r="I1397" s="2" t="s">
        <v>2</v>
      </c>
      <c r="J1397" s="2" t="s">
        <v>58</v>
      </c>
      <c r="K1397" s="2" t="str">
        <f>LOOKUP(A1397,'[2]Collin Seedling for R'!$A$3:$A$51,'[2]Collin Seedling for R'!$R$3:$R$51)</f>
        <v>High</v>
      </c>
      <c r="L1397" s="2" t="str">
        <f>LOOKUP(A1397,'[2]Collin Seedling for R'!$A$3:$A$51,'[2]Collin Seedling for R'!$T$3:$T$51)</f>
        <v>FS</v>
      </c>
      <c r="M1397" s="2" t="str">
        <f>LOOKUP(A1397,'[2]Collin Seedling for R'!$A$3:$A$51,'[2]Collin Seedling for R'!$P$3:$P$51)</f>
        <v>Seeded</v>
      </c>
      <c r="N1397" s="8">
        <f t="shared" si="21"/>
        <v>0.08</v>
      </c>
      <c r="O1397" s="2" t="str">
        <f>LOOKUP(H1397,[2]plantlist!$A$2:$A$943,[2]plantlist!$B$2:$B$943)</f>
        <v>F</v>
      </c>
    </row>
    <row r="1398" spans="1:15" x14ac:dyDescent="0.2">
      <c r="A1398" s="7" t="s">
        <v>271</v>
      </c>
      <c r="B1398" s="2">
        <v>1998</v>
      </c>
      <c r="C1398" s="2" t="s">
        <v>0</v>
      </c>
      <c r="D1398" s="2">
        <v>0</v>
      </c>
      <c r="E1398" s="2">
        <v>1</v>
      </c>
      <c r="F1398" s="2">
        <v>1</v>
      </c>
      <c r="G1398" s="2">
        <v>5000</v>
      </c>
      <c r="H1398" s="2" t="s">
        <v>370</v>
      </c>
      <c r="I1398" s="2" t="s">
        <v>19</v>
      </c>
      <c r="J1398" s="2" t="s">
        <v>371</v>
      </c>
      <c r="K1398" s="2" t="str">
        <f>LOOKUP(A1398,'[2]Collin Seedling for R'!$A$3:$A$51,'[2]Collin Seedling for R'!$R$3:$R$51)</f>
        <v>High</v>
      </c>
      <c r="L1398" s="2" t="str">
        <f>LOOKUP(A1398,'[2]Collin Seedling for R'!$A$3:$A$51,'[2]Collin Seedling for R'!$T$3:$T$51)</f>
        <v>FS</v>
      </c>
      <c r="M1398" s="2" t="str">
        <f>LOOKUP(A1398,'[2]Collin Seedling for R'!$A$3:$A$51,'[2]Collin Seedling for R'!$P$3:$P$51)</f>
        <v>Seeded</v>
      </c>
      <c r="N1398" s="8">
        <f t="shared" si="21"/>
        <v>0.02</v>
      </c>
      <c r="O1398" s="2" t="str">
        <f>LOOKUP(H1398,[2]plantlist!$A$2:$A$943,[2]plantlist!$B$2:$B$943)</f>
        <v>G</v>
      </c>
    </row>
    <row r="1399" spans="1:15" x14ac:dyDescent="0.2">
      <c r="A1399" s="7" t="s">
        <v>271</v>
      </c>
      <c r="B1399" s="2">
        <v>1998</v>
      </c>
      <c r="C1399" s="2" t="s">
        <v>0</v>
      </c>
      <c r="D1399" s="2">
        <v>0</v>
      </c>
      <c r="E1399" s="2">
        <v>8</v>
      </c>
      <c r="F1399" s="2">
        <v>8</v>
      </c>
      <c r="G1399" s="2">
        <v>5000</v>
      </c>
      <c r="H1399" s="2" t="s">
        <v>8</v>
      </c>
      <c r="I1399" s="2" t="s">
        <v>19</v>
      </c>
      <c r="J1399" s="2" t="s">
        <v>9</v>
      </c>
      <c r="K1399" s="2" t="str">
        <f>LOOKUP(A1399,'[2]Collin Seedling for R'!$A$3:$A$51,'[2]Collin Seedling for R'!$R$3:$R$51)</f>
        <v>High</v>
      </c>
      <c r="L1399" s="2" t="str">
        <f>LOOKUP(A1399,'[2]Collin Seedling for R'!$A$3:$A$51,'[2]Collin Seedling for R'!$T$3:$T$51)</f>
        <v>FS</v>
      </c>
      <c r="M1399" s="2" t="str">
        <f>LOOKUP(A1399,'[2]Collin Seedling for R'!$A$3:$A$51,'[2]Collin Seedling for R'!$P$3:$P$51)</f>
        <v>Seeded</v>
      </c>
      <c r="N1399" s="8">
        <f t="shared" si="21"/>
        <v>0.16</v>
      </c>
      <c r="O1399" s="2" t="str">
        <f>LOOKUP(H1399,[2]plantlist!$A$2:$A$943,[2]plantlist!$B$2:$B$943)</f>
        <v>G</v>
      </c>
    </row>
    <row r="1400" spans="1:15" x14ac:dyDescent="0.2">
      <c r="A1400" s="7" t="s">
        <v>271</v>
      </c>
      <c r="B1400" s="2">
        <v>2008</v>
      </c>
      <c r="C1400" s="2" t="s">
        <v>0</v>
      </c>
      <c r="D1400" s="2">
        <v>2885</v>
      </c>
      <c r="E1400" s="2">
        <v>0</v>
      </c>
      <c r="F1400" s="2">
        <v>2885</v>
      </c>
      <c r="G1400" s="2">
        <v>5000</v>
      </c>
      <c r="H1400" s="2" t="s">
        <v>6</v>
      </c>
      <c r="I1400" s="2" t="s">
        <v>2</v>
      </c>
      <c r="J1400" s="2" t="s">
        <v>7</v>
      </c>
      <c r="K1400" s="2" t="str">
        <f>LOOKUP(A1400,'[2]Collin Seedling for R'!$A$3:$A$51,'[2]Collin Seedling for R'!$R$3:$R$51)</f>
        <v>High</v>
      </c>
      <c r="L1400" s="2" t="str">
        <f>LOOKUP(A1400,'[2]Collin Seedling for R'!$A$3:$A$51,'[2]Collin Seedling for R'!$T$3:$T$51)</f>
        <v>FS</v>
      </c>
      <c r="M1400" s="2" t="str">
        <f>LOOKUP(A1400,'[2]Collin Seedling for R'!$A$3:$A$51,'[2]Collin Seedling for R'!$P$3:$P$51)</f>
        <v>Seeded</v>
      </c>
      <c r="N1400" s="8">
        <f t="shared" si="21"/>
        <v>0</v>
      </c>
      <c r="O1400" s="2" t="str">
        <f>LOOKUP(H1400,[2]plantlist!$A$2:$A$943,[2]plantlist!$B$2:$B$943)</f>
        <v>L</v>
      </c>
    </row>
    <row r="1401" spans="1:15" x14ac:dyDescent="0.2">
      <c r="A1401" s="7" t="s">
        <v>271</v>
      </c>
      <c r="B1401" s="2">
        <v>2008</v>
      </c>
      <c r="C1401" s="2" t="s">
        <v>0</v>
      </c>
      <c r="D1401" s="2">
        <v>1447</v>
      </c>
      <c r="E1401" s="2">
        <v>3364</v>
      </c>
      <c r="F1401" s="2">
        <v>4811</v>
      </c>
      <c r="G1401" s="2">
        <v>5000</v>
      </c>
      <c r="H1401" s="2" t="s">
        <v>8</v>
      </c>
      <c r="I1401" s="2" t="s">
        <v>2</v>
      </c>
      <c r="J1401" s="2" t="s">
        <v>9</v>
      </c>
      <c r="K1401" s="2" t="str">
        <f>LOOKUP(A1401,'[2]Collin Seedling for R'!$A$3:$A$51,'[2]Collin Seedling for R'!$R$3:$R$51)</f>
        <v>High</v>
      </c>
      <c r="L1401" s="2" t="str">
        <f>LOOKUP(A1401,'[2]Collin Seedling for R'!$A$3:$A$51,'[2]Collin Seedling for R'!$T$3:$T$51)</f>
        <v>FS</v>
      </c>
      <c r="M1401" s="2" t="str">
        <f>LOOKUP(A1401,'[2]Collin Seedling for R'!$A$3:$A$51,'[2]Collin Seedling for R'!$P$3:$P$51)</f>
        <v>Seeded</v>
      </c>
      <c r="N1401" s="8">
        <f t="shared" si="21"/>
        <v>67.28</v>
      </c>
      <c r="O1401" s="2" t="str">
        <f>LOOKUP(H1401,[2]plantlist!$A$2:$A$943,[2]plantlist!$B$2:$B$943)</f>
        <v>G</v>
      </c>
    </row>
    <row r="1402" spans="1:15" x14ac:dyDescent="0.2">
      <c r="A1402" s="7" t="s">
        <v>271</v>
      </c>
      <c r="B1402" s="2">
        <v>2008</v>
      </c>
      <c r="C1402" s="2" t="s">
        <v>0</v>
      </c>
      <c r="D1402" s="2">
        <v>526</v>
      </c>
      <c r="E1402" s="2">
        <v>353</v>
      </c>
      <c r="F1402" s="2">
        <v>879</v>
      </c>
      <c r="G1402" s="2">
        <v>5000</v>
      </c>
      <c r="H1402" s="2" t="s">
        <v>10</v>
      </c>
      <c r="I1402" s="2" t="s">
        <v>2</v>
      </c>
      <c r="J1402" s="2" t="s">
        <v>11</v>
      </c>
      <c r="K1402" s="2" t="str">
        <f>LOOKUP(A1402,'[2]Collin Seedling for R'!$A$3:$A$51,'[2]Collin Seedling for R'!$R$3:$R$51)</f>
        <v>High</v>
      </c>
      <c r="L1402" s="2" t="str">
        <f>LOOKUP(A1402,'[2]Collin Seedling for R'!$A$3:$A$51,'[2]Collin Seedling for R'!$T$3:$T$51)</f>
        <v>FS</v>
      </c>
      <c r="M1402" s="2" t="str">
        <f>LOOKUP(A1402,'[2]Collin Seedling for R'!$A$3:$A$51,'[2]Collin Seedling for R'!$P$3:$P$51)</f>
        <v>Seeded</v>
      </c>
      <c r="N1402" s="8">
        <f t="shared" si="21"/>
        <v>7.06</v>
      </c>
      <c r="O1402" s="2" t="str">
        <f>LOOKUP(H1402,[2]plantlist!$A$2:$A$943,[2]plantlist!$B$2:$B$943)</f>
        <v>L</v>
      </c>
    </row>
    <row r="1403" spans="1:15" x14ac:dyDescent="0.2">
      <c r="A1403" s="7" t="s">
        <v>271</v>
      </c>
      <c r="B1403" s="2">
        <v>2008</v>
      </c>
      <c r="C1403" s="2" t="s">
        <v>0</v>
      </c>
      <c r="D1403" s="2">
        <v>88</v>
      </c>
      <c r="E1403" s="2">
        <v>0</v>
      </c>
      <c r="F1403" s="2">
        <v>88</v>
      </c>
      <c r="G1403" s="2">
        <v>5000</v>
      </c>
      <c r="H1403" s="2" t="s">
        <v>272</v>
      </c>
      <c r="I1403" s="2" t="s">
        <v>2</v>
      </c>
      <c r="J1403" s="2" t="s">
        <v>273</v>
      </c>
      <c r="K1403" s="2" t="str">
        <f>LOOKUP(A1403,'[2]Collin Seedling for R'!$A$3:$A$51,'[2]Collin Seedling for R'!$R$3:$R$51)</f>
        <v>High</v>
      </c>
      <c r="L1403" s="2" t="str">
        <f>LOOKUP(A1403,'[2]Collin Seedling for R'!$A$3:$A$51,'[2]Collin Seedling for R'!$T$3:$T$51)</f>
        <v>FS</v>
      </c>
      <c r="M1403" s="2" t="str">
        <f>LOOKUP(A1403,'[2]Collin Seedling for R'!$A$3:$A$51,'[2]Collin Seedling for R'!$P$3:$P$51)</f>
        <v>Seeded</v>
      </c>
      <c r="N1403" s="8">
        <f t="shared" si="21"/>
        <v>0</v>
      </c>
      <c r="O1403" s="2" t="str">
        <f>LOOKUP(H1403,[2]plantlist!$A$2:$A$943,[2]plantlist!$B$2:$B$943)</f>
        <v>G</v>
      </c>
    </row>
    <row r="1404" spans="1:15" x14ac:dyDescent="0.2">
      <c r="A1404" s="7" t="s">
        <v>271</v>
      </c>
      <c r="B1404" s="2">
        <v>2008</v>
      </c>
      <c r="C1404" s="2" t="s">
        <v>0</v>
      </c>
      <c r="D1404" s="2">
        <v>30</v>
      </c>
      <c r="E1404" s="2">
        <v>0</v>
      </c>
      <c r="F1404" s="2">
        <v>30</v>
      </c>
      <c r="G1404" s="2">
        <v>5000</v>
      </c>
      <c r="H1404" s="2" t="s">
        <v>74</v>
      </c>
      <c r="I1404" s="2" t="s">
        <v>19</v>
      </c>
      <c r="J1404" s="2" t="s">
        <v>75</v>
      </c>
      <c r="K1404" s="2" t="str">
        <f>LOOKUP(A1404,'[2]Collin Seedling for R'!$A$3:$A$51,'[2]Collin Seedling for R'!$R$3:$R$51)</f>
        <v>High</v>
      </c>
      <c r="L1404" s="2" t="str">
        <f>LOOKUP(A1404,'[2]Collin Seedling for R'!$A$3:$A$51,'[2]Collin Seedling for R'!$T$3:$T$51)</f>
        <v>FS</v>
      </c>
      <c r="M1404" s="2" t="str">
        <f>LOOKUP(A1404,'[2]Collin Seedling for R'!$A$3:$A$51,'[2]Collin Seedling for R'!$P$3:$P$51)</f>
        <v>Seeded</v>
      </c>
      <c r="N1404" s="8">
        <f t="shared" si="21"/>
        <v>0</v>
      </c>
      <c r="O1404" s="2" t="str">
        <f>LOOKUP(H1404,[2]plantlist!$A$2:$A$943,[2]plantlist!$B$2:$B$943)</f>
        <v>T</v>
      </c>
    </row>
    <row r="1405" spans="1:15" x14ac:dyDescent="0.2">
      <c r="A1405" s="7" t="s">
        <v>271</v>
      </c>
      <c r="B1405" s="2">
        <v>2008</v>
      </c>
      <c r="C1405" s="2" t="s">
        <v>0</v>
      </c>
      <c r="D1405" s="2">
        <v>24</v>
      </c>
      <c r="E1405" s="2">
        <v>102</v>
      </c>
      <c r="F1405" s="2">
        <v>126</v>
      </c>
      <c r="G1405" s="2">
        <v>5000</v>
      </c>
      <c r="H1405" s="2" t="s">
        <v>140</v>
      </c>
      <c r="I1405" s="2" t="s">
        <v>2</v>
      </c>
      <c r="J1405" s="2" t="s">
        <v>141</v>
      </c>
      <c r="K1405" s="2" t="str">
        <f>LOOKUP(A1405,'[2]Collin Seedling for R'!$A$3:$A$51,'[2]Collin Seedling for R'!$R$3:$R$51)</f>
        <v>High</v>
      </c>
      <c r="L1405" s="2" t="str">
        <f>LOOKUP(A1405,'[2]Collin Seedling for R'!$A$3:$A$51,'[2]Collin Seedling for R'!$T$3:$T$51)</f>
        <v>FS</v>
      </c>
      <c r="M1405" s="2" t="str">
        <f>LOOKUP(A1405,'[2]Collin Seedling for R'!$A$3:$A$51,'[2]Collin Seedling for R'!$P$3:$P$51)</f>
        <v>Seeded</v>
      </c>
      <c r="N1405" s="8">
        <f t="shared" si="21"/>
        <v>2.04</v>
      </c>
      <c r="O1405" s="2" t="str">
        <f>LOOKUP(H1405,[2]plantlist!$A$2:$A$943,[2]plantlist!$B$2:$B$943)</f>
        <v>G</v>
      </c>
    </row>
    <row r="1406" spans="1:15" x14ac:dyDescent="0.2">
      <c r="A1406" s="7" t="s">
        <v>271</v>
      </c>
      <c r="B1406" s="2">
        <v>2008</v>
      </c>
      <c r="C1406" s="2" t="s">
        <v>0</v>
      </c>
      <c r="D1406" s="2">
        <v>0</v>
      </c>
      <c r="E1406" s="2">
        <v>967</v>
      </c>
      <c r="F1406" s="2">
        <v>967</v>
      </c>
      <c r="G1406" s="2">
        <v>5000</v>
      </c>
      <c r="H1406" s="2" t="s">
        <v>16</v>
      </c>
      <c r="I1406" s="2" t="s">
        <v>2</v>
      </c>
      <c r="J1406" s="2" t="s">
        <v>17</v>
      </c>
      <c r="K1406" s="2" t="str">
        <f>LOOKUP(A1406,'[2]Collin Seedling for R'!$A$3:$A$51,'[2]Collin Seedling for R'!$R$3:$R$51)</f>
        <v>High</v>
      </c>
      <c r="L1406" s="2" t="str">
        <f>LOOKUP(A1406,'[2]Collin Seedling for R'!$A$3:$A$51,'[2]Collin Seedling for R'!$T$3:$T$51)</f>
        <v>FS</v>
      </c>
      <c r="M1406" s="2" t="str">
        <f>LOOKUP(A1406,'[2]Collin Seedling for R'!$A$3:$A$51,'[2]Collin Seedling for R'!$P$3:$P$51)</f>
        <v>Seeded</v>
      </c>
      <c r="N1406" s="8">
        <f t="shared" si="21"/>
        <v>19.34</v>
      </c>
      <c r="O1406" s="2" t="str">
        <f>LOOKUP(H1406,[2]plantlist!$A$2:$A$943,[2]plantlist!$B$2:$B$943)</f>
        <v>S</v>
      </c>
    </row>
    <row r="1407" spans="1:15" x14ac:dyDescent="0.2">
      <c r="A1407" s="7" t="s">
        <v>271</v>
      </c>
      <c r="B1407" s="2">
        <v>2008</v>
      </c>
      <c r="C1407" s="2" t="s">
        <v>0</v>
      </c>
      <c r="D1407" s="2">
        <v>0</v>
      </c>
      <c r="E1407" s="2">
        <v>432</v>
      </c>
      <c r="F1407" s="2">
        <v>432</v>
      </c>
      <c r="G1407" s="2">
        <v>5000</v>
      </c>
      <c r="H1407" s="2" t="s">
        <v>47</v>
      </c>
      <c r="I1407" s="2" t="s">
        <v>2</v>
      </c>
      <c r="J1407" s="2" t="s">
        <v>48</v>
      </c>
      <c r="K1407" s="2" t="str">
        <f>LOOKUP(A1407,'[2]Collin Seedling for R'!$A$3:$A$51,'[2]Collin Seedling for R'!$R$3:$R$51)</f>
        <v>High</v>
      </c>
      <c r="L1407" s="2" t="str">
        <f>LOOKUP(A1407,'[2]Collin Seedling for R'!$A$3:$A$51,'[2]Collin Seedling for R'!$T$3:$T$51)</f>
        <v>FS</v>
      </c>
      <c r="M1407" s="2" t="str">
        <f>LOOKUP(A1407,'[2]Collin Seedling for R'!$A$3:$A$51,'[2]Collin Seedling for R'!$P$3:$P$51)</f>
        <v>Seeded</v>
      </c>
      <c r="N1407" s="8">
        <f t="shared" si="21"/>
        <v>8.64</v>
      </c>
      <c r="O1407" s="2" t="str">
        <f>LOOKUP(H1407,[2]plantlist!$A$2:$A$943,[2]plantlist!$B$2:$B$943)</f>
        <v>G</v>
      </c>
    </row>
    <row r="1408" spans="1:15" x14ac:dyDescent="0.2">
      <c r="A1408" s="7" t="s">
        <v>271</v>
      </c>
      <c r="B1408" s="2">
        <v>2008</v>
      </c>
      <c r="C1408" s="2" t="s">
        <v>0</v>
      </c>
      <c r="D1408" s="2">
        <v>0</v>
      </c>
      <c r="E1408" s="2">
        <v>706</v>
      </c>
      <c r="F1408" s="2">
        <v>706</v>
      </c>
      <c r="G1408" s="2">
        <v>5000</v>
      </c>
      <c r="H1408" s="2" t="s">
        <v>23</v>
      </c>
      <c r="I1408" s="2" t="s">
        <v>2</v>
      </c>
      <c r="J1408" s="2" t="s">
        <v>24</v>
      </c>
      <c r="K1408" s="2" t="str">
        <f>LOOKUP(A1408,'[2]Collin Seedling for R'!$A$3:$A$51,'[2]Collin Seedling for R'!$R$3:$R$51)</f>
        <v>High</v>
      </c>
      <c r="L1408" s="2" t="str">
        <f>LOOKUP(A1408,'[2]Collin Seedling for R'!$A$3:$A$51,'[2]Collin Seedling for R'!$T$3:$T$51)</f>
        <v>FS</v>
      </c>
      <c r="M1408" s="2" t="str">
        <f>LOOKUP(A1408,'[2]Collin Seedling for R'!$A$3:$A$51,'[2]Collin Seedling for R'!$P$3:$P$51)</f>
        <v>Seeded</v>
      </c>
      <c r="N1408" s="8">
        <f t="shared" si="21"/>
        <v>14.12</v>
      </c>
      <c r="O1408" s="2" t="str">
        <f>LOOKUP(H1408,[2]plantlist!$A$2:$A$943,[2]plantlist!$B$2:$B$943)</f>
        <v>S</v>
      </c>
    </row>
    <row r="1409" spans="1:15" x14ac:dyDescent="0.2">
      <c r="A1409" s="7" t="s">
        <v>271</v>
      </c>
      <c r="B1409" s="2">
        <v>2008</v>
      </c>
      <c r="C1409" s="2" t="s">
        <v>0</v>
      </c>
      <c r="D1409" s="2">
        <v>0</v>
      </c>
      <c r="E1409" s="2">
        <v>32</v>
      </c>
      <c r="F1409" s="2">
        <v>32</v>
      </c>
      <c r="G1409" s="2">
        <v>5000</v>
      </c>
      <c r="H1409" s="2" t="s">
        <v>229</v>
      </c>
      <c r="I1409" s="2" t="s">
        <v>2</v>
      </c>
      <c r="J1409" s="2" t="s">
        <v>40</v>
      </c>
      <c r="K1409" s="2" t="str">
        <f>LOOKUP(A1409,'[2]Collin Seedling for R'!$A$3:$A$51,'[2]Collin Seedling for R'!$R$3:$R$51)</f>
        <v>High</v>
      </c>
      <c r="L1409" s="2" t="str">
        <f>LOOKUP(A1409,'[2]Collin Seedling for R'!$A$3:$A$51,'[2]Collin Seedling for R'!$T$3:$T$51)</f>
        <v>FS</v>
      </c>
      <c r="M1409" s="2" t="str">
        <f>LOOKUP(A1409,'[2]Collin Seedling for R'!$A$3:$A$51,'[2]Collin Seedling for R'!$P$3:$P$51)</f>
        <v>Seeded</v>
      </c>
      <c r="N1409" s="8">
        <f t="shared" si="21"/>
        <v>0.64</v>
      </c>
      <c r="O1409" s="2" t="str">
        <f>LOOKUP(H1409,[2]plantlist!$A$2:$A$943,[2]plantlist!$B$2:$B$943)</f>
        <v>F</v>
      </c>
    </row>
    <row r="1410" spans="1:15" x14ac:dyDescent="0.2">
      <c r="A1410" s="7" t="s">
        <v>271</v>
      </c>
      <c r="B1410" s="2">
        <v>2008</v>
      </c>
      <c r="C1410" s="2" t="s">
        <v>0</v>
      </c>
      <c r="D1410" s="2">
        <v>0</v>
      </c>
      <c r="E1410" s="2">
        <v>47</v>
      </c>
      <c r="F1410" s="2">
        <v>47</v>
      </c>
      <c r="G1410" s="2">
        <v>5000</v>
      </c>
      <c r="H1410" s="2" t="s">
        <v>227</v>
      </c>
      <c r="I1410" s="2" t="s">
        <v>2</v>
      </c>
      <c r="J1410" s="2" t="s">
        <v>228</v>
      </c>
      <c r="K1410" s="2" t="str">
        <f>LOOKUP(A1410,'[2]Collin Seedling for R'!$A$3:$A$51,'[2]Collin Seedling for R'!$R$3:$R$51)</f>
        <v>High</v>
      </c>
      <c r="L1410" s="2" t="str">
        <f>LOOKUP(A1410,'[2]Collin Seedling for R'!$A$3:$A$51,'[2]Collin Seedling for R'!$T$3:$T$51)</f>
        <v>FS</v>
      </c>
      <c r="M1410" s="2" t="str">
        <f>LOOKUP(A1410,'[2]Collin Seedling for R'!$A$3:$A$51,'[2]Collin Seedling for R'!$P$3:$P$51)</f>
        <v>Seeded</v>
      </c>
      <c r="N1410" s="8">
        <f t="shared" ref="N1410:N1473" si="22">E1410/G1410*100</f>
        <v>0.94000000000000006</v>
      </c>
      <c r="O1410" s="2" t="str">
        <f>LOOKUP(H1410,[2]plantlist!$A$2:$A$943,[2]plantlist!$B$2:$B$943)</f>
        <v>G</v>
      </c>
    </row>
    <row r="1411" spans="1:15" x14ac:dyDescent="0.2">
      <c r="A1411" s="7" t="s">
        <v>271</v>
      </c>
      <c r="B1411" s="2">
        <v>2008</v>
      </c>
      <c r="C1411" s="2" t="s">
        <v>0</v>
      </c>
      <c r="D1411" s="2">
        <v>0</v>
      </c>
      <c r="E1411" s="2">
        <v>5</v>
      </c>
      <c r="F1411" s="2">
        <v>5</v>
      </c>
      <c r="G1411" s="2">
        <v>5000</v>
      </c>
      <c r="H1411" s="2" t="s">
        <v>118</v>
      </c>
      <c r="I1411" s="2" t="s">
        <v>2</v>
      </c>
      <c r="J1411" s="2" t="s">
        <v>119</v>
      </c>
      <c r="K1411" s="2" t="str">
        <f>LOOKUP(A1411,'[2]Collin Seedling for R'!$A$3:$A$51,'[2]Collin Seedling for R'!$R$3:$R$51)</f>
        <v>High</v>
      </c>
      <c r="L1411" s="2" t="str">
        <f>LOOKUP(A1411,'[2]Collin Seedling for R'!$A$3:$A$51,'[2]Collin Seedling for R'!$T$3:$T$51)</f>
        <v>FS</v>
      </c>
      <c r="M1411" s="2" t="str">
        <f>LOOKUP(A1411,'[2]Collin Seedling for R'!$A$3:$A$51,'[2]Collin Seedling for R'!$P$3:$P$51)</f>
        <v>Seeded</v>
      </c>
      <c r="N1411" s="8">
        <f t="shared" si="22"/>
        <v>0.1</v>
      </c>
      <c r="O1411" s="2" t="str">
        <f>LOOKUP(H1411,[2]plantlist!$A$2:$A$943,[2]plantlist!$B$2:$B$943)</f>
        <v>F</v>
      </c>
    </row>
    <row r="1412" spans="1:15" x14ac:dyDescent="0.2">
      <c r="A1412" s="7" t="s">
        <v>271</v>
      </c>
      <c r="B1412" s="2">
        <v>2008</v>
      </c>
      <c r="C1412" s="2" t="s">
        <v>0</v>
      </c>
      <c r="D1412" s="2">
        <v>0</v>
      </c>
      <c r="E1412" s="2">
        <v>26</v>
      </c>
      <c r="F1412" s="2">
        <v>26</v>
      </c>
      <c r="G1412" s="2">
        <v>5000</v>
      </c>
      <c r="H1412" s="2" t="s">
        <v>162</v>
      </c>
      <c r="I1412" s="2" t="s">
        <v>2</v>
      </c>
      <c r="J1412" s="2" t="s">
        <v>163</v>
      </c>
      <c r="K1412" s="2" t="str">
        <f>LOOKUP(A1412,'[2]Collin Seedling for R'!$A$3:$A$51,'[2]Collin Seedling for R'!$R$3:$R$51)</f>
        <v>High</v>
      </c>
      <c r="L1412" s="2" t="str">
        <f>LOOKUP(A1412,'[2]Collin Seedling for R'!$A$3:$A$51,'[2]Collin Seedling for R'!$T$3:$T$51)</f>
        <v>FS</v>
      </c>
      <c r="M1412" s="2" t="str">
        <f>LOOKUP(A1412,'[2]Collin Seedling for R'!$A$3:$A$51,'[2]Collin Seedling for R'!$P$3:$P$51)</f>
        <v>Seeded</v>
      </c>
      <c r="N1412" s="8">
        <f t="shared" si="22"/>
        <v>0.52</v>
      </c>
      <c r="O1412" s="2" t="str">
        <f>LOOKUP(H1412,[2]plantlist!$A$2:$A$943,[2]plantlist!$B$2:$B$943)</f>
        <v>G</v>
      </c>
    </row>
    <row r="1413" spans="1:15" x14ac:dyDescent="0.2">
      <c r="A1413" s="7" t="s">
        <v>271</v>
      </c>
      <c r="B1413" s="2">
        <v>2008</v>
      </c>
      <c r="C1413" s="2" t="s">
        <v>0</v>
      </c>
      <c r="D1413" s="2">
        <v>0</v>
      </c>
      <c r="E1413" s="2">
        <v>10</v>
      </c>
      <c r="F1413" s="2">
        <v>10</v>
      </c>
      <c r="G1413" s="2">
        <v>5000</v>
      </c>
      <c r="H1413" s="2" t="s">
        <v>194</v>
      </c>
      <c r="I1413" s="2" t="s">
        <v>2</v>
      </c>
      <c r="J1413" s="2" t="s">
        <v>195</v>
      </c>
      <c r="K1413" s="2" t="str">
        <f>LOOKUP(A1413,'[2]Collin Seedling for R'!$A$3:$A$51,'[2]Collin Seedling for R'!$R$3:$R$51)</f>
        <v>High</v>
      </c>
      <c r="L1413" s="2" t="str">
        <f>LOOKUP(A1413,'[2]Collin Seedling for R'!$A$3:$A$51,'[2]Collin Seedling for R'!$T$3:$T$51)</f>
        <v>FS</v>
      </c>
      <c r="M1413" s="2" t="str">
        <f>LOOKUP(A1413,'[2]Collin Seedling for R'!$A$3:$A$51,'[2]Collin Seedling for R'!$P$3:$P$51)</f>
        <v>Seeded</v>
      </c>
      <c r="N1413" s="8">
        <f t="shared" si="22"/>
        <v>0.2</v>
      </c>
      <c r="O1413" s="2" t="str">
        <f>LOOKUP(H1413,[2]plantlist!$A$2:$A$943,[2]plantlist!$B$2:$B$943)</f>
        <v>F</v>
      </c>
    </row>
    <row r="1414" spans="1:15" x14ac:dyDescent="0.2">
      <c r="A1414" s="7" t="s">
        <v>271</v>
      </c>
      <c r="B1414" s="2">
        <v>2008</v>
      </c>
      <c r="C1414" s="2" t="s">
        <v>0</v>
      </c>
      <c r="D1414" s="2">
        <v>0</v>
      </c>
      <c r="E1414" s="2">
        <v>50</v>
      </c>
      <c r="F1414" s="2">
        <v>50</v>
      </c>
      <c r="G1414" s="2">
        <v>5000</v>
      </c>
      <c r="H1414" s="2" t="s">
        <v>68</v>
      </c>
      <c r="I1414" s="2" t="s">
        <v>2</v>
      </c>
      <c r="J1414" s="2" t="s">
        <v>69</v>
      </c>
      <c r="K1414" s="2" t="str">
        <f>LOOKUP(A1414,'[2]Collin Seedling for R'!$A$3:$A$51,'[2]Collin Seedling for R'!$R$3:$R$51)</f>
        <v>High</v>
      </c>
      <c r="L1414" s="2" t="str">
        <f>LOOKUP(A1414,'[2]Collin Seedling for R'!$A$3:$A$51,'[2]Collin Seedling for R'!$T$3:$T$51)</f>
        <v>FS</v>
      </c>
      <c r="M1414" s="2" t="str">
        <f>LOOKUP(A1414,'[2]Collin Seedling for R'!$A$3:$A$51,'[2]Collin Seedling for R'!$P$3:$P$51)</f>
        <v>Seeded</v>
      </c>
      <c r="N1414" s="8">
        <f t="shared" si="22"/>
        <v>1</v>
      </c>
      <c r="O1414" s="2" t="str">
        <f>LOOKUP(H1414,[2]plantlist!$A$2:$A$943,[2]plantlist!$B$2:$B$943)</f>
        <v>G</v>
      </c>
    </row>
    <row r="1415" spans="1:15" x14ac:dyDescent="0.2">
      <c r="A1415" s="7" t="s">
        <v>271</v>
      </c>
      <c r="B1415" s="2">
        <v>2008</v>
      </c>
      <c r="C1415" s="2" t="s">
        <v>0</v>
      </c>
      <c r="D1415" s="2">
        <v>0</v>
      </c>
      <c r="E1415" s="2">
        <v>10</v>
      </c>
      <c r="F1415" s="2">
        <v>10</v>
      </c>
      <c r="G1415" s="2">
        <v>5000</v>
      </c>
      <c r="H1415" s="2" t="s">
        <v>265</v>
      </c>
      <c r="I1415" s="2" t="s">
        <v>2</v>
      </c>
      <c r="J1415" s="2" t="s">
        <v>266</v>
      </c>
      <c r="K1415" s="2" t="str">
        <f>LOOKUP(A1415,'[2]Collin Seedling for R'!$A$3:$A$51,'[2]Collin Seedling for R'!$R$3:$R$51)</f>
        <v>High</v>
      </c>
      <c r="L1415" s="2" t="str">
        <f>LOOKUP(A1415,'[2]Collin Seedling for R'!$A$3:$A$51,'[2]Collin Seedling for R'!$T$3:$T$51)</f>
        <v>FS</v>
      </c>
      <c r="M1415" s="2" t="str">
        <f>LOOKUP(A1415,'[2]Collin Seedling for R'!$A$3:$A$51,'[2]Collin Seedling for R'!$P$3:$P$51)</f>
        <v>Seeded</v>
      </c>
      <c r="N1415" s="8">
        <f t="shared" si="22"/>
        <v>0.2</v>
      </c>
      <c r="O1415" s="2" t="str">
        <f>LOOKUP(H1415,[2]plantlist!$A$2:$A$943,[2]plantlist!$B$2:$B$943)</f>
        <v>F</v>
      </c>
    </row>
    <row r="1416" spans="1:15" x14ac:dyDescent="0.2">
      <c r="A1416" s="2" t="s">
        <v>271</v>
      </c>
      <c r="B1416" s="2">
        <v>2013</v>
      </c>
      <c r="C1416" s="2" t="s">
        <v>0</v>
      </c>
      <c r="D1416" s="2">
        <v>3790</v>
      </c>
      <c r="E1416" s="2">
        <v>0</v>
      </c>
      <c r="F1416" s="2">
        <v>3790</v>
      </c>
      <c r="G1416" s="2">
        <v>5015</v>
      </c>
      <c r="H1416" s="2" t="s">
        <v>1</v>
      </c>
      <c r="I1416" s="2" t="s">
        <v>2</v>
      </c>
      <c r="J1416" s="2" t="s">
        <v>3</v>
      </c>
      <c r="K1416" s="2" t="str">
        <f>LOOKUP(A1416,'[2]Collin Seedling for R'!$A$3:$A$51,'[2]Collin Seedling for R'!$R$3:$R$51)</f>
        <v>High</v>
      </c>
      <c r="L1416" s="2" t="str">
        <f>LOOKUP(A1416,'[2]Collin Seedling for R'!$A$3:$A$51,'[2]Collin Seedling for R'!$T$3:$T$51)</f>
        <v>FS</v>
      </c>
      <c r="M1416" s="2" t="str">
        <f>LOOKUP(A1416,'[2]Collin Seedling for R'!$A$3:$A$51,'[2]Collin Seedling for R'!$P$3:$P$51)</f>
        <v>Seeded</v>
      </c>
      <c r="N1416" s="8">
        <f t="shared" si="22"/>
        <v>0</v>
      </c>
      <c r="O1416" s="2" t="str">
        <f>LOOKUP(H1416,[2]plantlist!$A$2:$A$943,[2]plantlist!$B$2:$B$943)</f>
        <v>F</v>
      </c>
    </row>
    <row r="1417" spans="1:15" x14ac:dyDescent="0.2">
      <c r="A1417" s="2" t="s">
        <v>271</v>
      </c>
      <c r="B1417" s="2">
        <v>2013</v>
      </c>
      <c r="C1417" s="2" t="s">
        <v>0</v>
      </c>
      <c r="D1417" s="2">
        <v>980</v>
      </c>
      <c r="E1417" s="2">
        <v>0</v>
      </c>
      <c r="F1417" s="2">
        <v>980</v>
      </c>
      <c r="G1417" s="2">
        <v>5015</v>
      </c>
      <c r="H1417" s="2" t="s">
        <v>6</v>
      </c>
      <c r="I1417" s="2" t="s">
        <v>2</v>
      </c>
      <c r="J1417" s="2" t="s">
        <v>7</v>
      </c>
      <c r="K1417" s="2" t="str">
        <f>LOOKUP(A1417,'[2]Collin Seedling for R'!$A$3:$A$51,'[2]Collin Seedling for R'!$R$3:$R$51)</f>
        <v>High</v>
      </c>
      <c r="L1417" s="2" t="str">
        <f>LOOKUP(A1417,'[2]Collin Seedling for R'!$A$3:$A$51,'[2]Collin Seedling for R'!$T$3:$T$51)</f>
        <v>FS</v>
      </c>
      <c r="M1417" s="2" t="str">
        <f>LOOKUP(A1417,'[2]Collin Seedling for R'!$A$3:$A$51,'[2]Collin Seedling for R'!$P$3:$P$51)</f>
        <v>Seeded</v>
      </c>
      <c r="N1417" s="8">
        <f t="shared" si="22"/>
        <v>0</v>
      </c>
      <c r="O1417" s="2" t="str">
        <f>LOOKUP(H1417,[2]plantlist!$A$2:$A$943,[2]plantlist!$B$2:$B$943)</f>
        <v>L</v>
      </c>
    </row>
    <row r="1418" spans="1:15" x14ac:dyDescent="0.2">
      <c r="A1418" s="2" t="s">
        <v>271</v>
      </c>
      <c r="B1418" s="2">
        <v>2013</v>
      </c>
      <c r="C1418" s="2" t="s">
        <v>0</v>
      </c>
      <c r="D1418" s="2">
        <v>107</v>
      </c>
      <c r="E1418" s="2">
        <v>423</v>
      </c>
      <c r="F1418" s="2">
        <v>530</v>
      </c>
      <c r="G1418" s="2">
        <v>5015</v>
      </c>
      <c r="H1418" s="2" t="s">
        <v>8</v>
      </c>
      <c r="I1418" s="2" t="s">
        <v>2</v>
      </c>
      <c r="J1418" s="2" t="s">
        <v>9</v>
      </c>
      <c r="K1418" s="2" t="str">
        <f>LOOKUP(A1418,'[2]Collin Seedling for R'!$A$3:$A$51,'[2]Collin Seedling for R'!$R$3:$R$51)</f>
        <v>High</v>
      </c>
      <c r="L1418" s="2" t="str">
        <f>LOOKUP(A1418,'[2]Collin Seedling for R'!$A$3:$A$51,'[2]Collin Seedling for R'!$T$3:$T$51)</f>
        <v>FS</v>
      </c>
      <c r="M1418" s="2" t="str">
        <f>LOOKUP(A1418,'[2]Collin Seedling for R'!$A$3:$A$51,'[2]Collin Seedling for R'!$P$3:$P$51)</f>
        <v>Seeded</v>
      </c>
      <c r="N1418" s="8">
        <f t="shared" si="22"/>
        <v>8.4346959122632104</v>
      </c>
      <c r="O1418" s="2" t="str">
        <f>LOOKUP(H1418,[2]plantlist!$A$2:$A$943,[2]plantlist!$B$2:$B$943)</f>
        <v>G</v>
      </c>
    </row>
    <row r="1419" spans="1:15" x14ac:dyDescent="0.2">
      <c r="A1419" s="2" t="s">
        <v>271</v>
      </c>
      <c r="B1419" s="2">
        <v>2013</v>
      </c>
      <c r="C1419" s="2" t="s">
        <v>0</v>
      </c>
      <c r="D1419" s="2">
        <v>76</v>
      </c>
      <c r="E1419" s="2">
        <v>163</v>
      </c>
      <c r="F1419" s="2">
        <v>239</v>
      </c>
      <c r="G1419" s="2">
        <v>5015</v>
      </c>
      <c r="H1419" s="2" t="s">
        <v>10</v>
      </c>
      <c r="I1419" s="2" t="s">
        <v>2</v>
      </c>
      <c r="J1419" s="2" t="s">
        <v>11</v>
      </c>
      <c r="K1419" s="2" t="str">
        <f>LOOKUP(A1419,'[2]Collin Seedling for R'!$A$3:$A$51,'[2]Collin Seedling for R'!$R$3:$R$51)</f>
        <v>High</v>
      </c>
      <c r="L1419" s="2" t="str">
        <f>LOOKUP(A1419,'[2]Collin Seedling for R'!$A$3:$A$51,'[2]Collin Seedling for R'!$T$3:$T$51)</f>
        <v>FS</v>
      </c>
      <c r="M1419" s="2" t="str">
        <f>LOOKUP(A1419,'[2]Collin Seedling for R'!$A$3:$A$51,'[2]Collin Seedling for R'!$P$3:$P$51)</f>
        <v>Seeded</v>
      </c>
      <c r="N1419" s="8">
        <f t="shared" si="22"/>
        <v>3.25024925224327</v>
      </c>
      <c r="O1419" s="2" t="str">
        <f>LOOKUP(H1419,[2]plantlist!$A$2:$A$943,[2]plantlist!$B$2:$B$943)</f>
        <v>L</v>
      </c>
    </row>
    <row r="1420" spans="1:15" x14ac:dyDescent="0.2">
      <c r="A1420" s="2" t="s">
        <v>271</v>
      </c>
      <c r="B1420" s="2">
        <v>2013</v>
      </c>
      <c r="C1420" s="2" t="s">
        <v>0</v>
      </c>
      <c r="D1420" s="2">
        <v>23</v>
      </c>
      <c r="E1420" s="2">
        <v>0</v>
      </c>
      <c r="F1420" s="2">
        <v>23</v>
      </c>
      <c r="G1420" s="2">
        <v>5015</v>
      </c>
      <c r="H1420" s="2" t="s">
        <v>4</v>
      </c>
      <c r="I1420" s="2" t="s">
        <v>2</v>
      </c>
      <c r="J1420" s="2" t="s">
        <v>5</v>
      </c>
      <c r="K1420" s="2" t="str">
        <f>LOOKUP(A1420,'[2]Collin Seedling for R'!$A$3:$A$51,'[2]Collin Seedling for R'!$R$3:$R$51)</f>
        <v>High</v>
      </c>
      <c r="L1420" s="2" t="str">
        <f>LOOKUP(A1420,'[2]Collin Seedling for R'!$A$3:$A$51,'[2]Collin Seedling for R'!$T$3:$T$51)</f>
        <v>FS</v>
      </c>
      <c r="M1420" s="2" t="str">
        <f>LOOKUP(A1420,'[2]Collin Seedling for R'!$A$3:$A$51,'[2]Collin Seedling for R'!$P$3:$P$51)</f>
        <v>Seeded</v>
      </c>
      <c r="N1420" s="8">
        <f t="shared" si="22"/>
        <v>0</v>
      </c>
      <c r="O1420" s="2" t="str">
        <f>LOOKUP(H1420,[2]plantlist!$A$2:$A$943,[2]plantlist!$B$2:$B$943)</f>
        <v>B</v>
      </c>
    </row>
    <row r="1421" spans="1:15" x14ac:dyDescent="0.2">
      <c r="A1421" s="2" t="s">
        <v>271</v>
      </c>
      <c r="B1421" s="2">
        <v>2013</v>
      </c>
      <c r="C1421" s="2" t="s">
        <v>0</v>
      </c>
      <c r="D1421" s="2">
        <v>16</v>
      </c>
      <c r="E1421" s="2">
        <v>455</v>
      </c>
      <c r="F1421" s="2">
        <v>471</v>
      </c>
      <c r="G1421" s="2">
        <v>5015</v>
      </c>
      <c r="H1421" s="2" t="s">
        <v>16</v>
      </c>
      <c r="I1421" s="2" t="s">
        <v>2</v>
      </c>
      <c r="J1421" s="2" t="s">
        <v>17</v>
      </c>
      <c r="K1421" s="2" t="str">
        <f>LOOKUP(A1421,'[2]Collin Seedling for R'!$A$3:$A$51,'[2]Collin Seedling for R'!$R$3:$R$51)</f>
        <v>High</v>
      </c>
      <c r="L1421" s="2" t="str">
        <f>LOOKUP(A1421,'[2]Collin Seedling for R'!$A$3:$A$51,'[2]Collin Seedling for R'!$T$3:$T$51)</f>
        <v>FS</v>
      </c>
      <c r="M1421" s="2" t="str">
        <f>LOOKUP(A1421,'[2]Collin Seedling for R'!$A$3:$A$51,'[2]Collin Seedling for R'!$P$3:$P$51)</f>
        <v>Seeded</v>
      </c>
      <c r="N1421" s="8">
        <f t="shared" si="22"/>
        <v>9.0727816550348948</v>
      </c>
      <c r="O1421" s="2" t="str">
        <f>LOOKUP(H1421,[2]plantlist!$A$2:$A$943,[2]plantlist!$B$2:$B$943)</f>
        <v>S</v>
      </c>
    </row>
    <row r="1422" spans="1:15" x14ac:dyDescent="0.2">
      <c r="A1422" s="2" t="s">
        <v>271</v>
      </c>
      <c r="B1422" s="2">
        <v>2013</v>
      </c>
      <c r="C1422" s="2" t="s">
        <v>0</v>
      </c>
      <c r="D1422" s="2">
        <v>10</v>
      </c>
      <c r="E1422" s="2">
        <v>708</v>
      </c>
      <c r="F1422" s="2">
        <v>718</v>
      </c>
      <c r="G1422" s="2">
        <v>5015</v>
      </c>
      <c r="H1422" s="2" t="s">
        <v>23</v>
      </c>
      <c r="I1422" s="2" t="s">
        <v>2</v>
      </c>
      <c r="J1422" s="2" t="s">
        <v>24</v>
      </c>
      <c r="K1422" s="2" t="str">
        <f>LOOKUP(A1422,'[2]Collin Seedling for R'!$A$3:$A$51,'[2]Collin Seedling for R'!$R$3:$R$51)</f>
        <v>High</v>
      </c>
      <c r="L1422" s="2" t="str">
        <f>LOOKUP(A1422,'[2]Collin Seedling for R'!$A$3:$A$51,'[2]Collin Seedling for R'!$T$3:$T$51)</f>
        <v>FS</v>
      </c>
      <c r="M1422" s="2" t="str">
        <f>LOOKUP(A1422,'[2]Collin Seedling for R'!$A$3:$A$51,'[2]Collin Seedling for R'!$P$3:$P$51)</f>
        <v>Seeded</v>
      </c>
      <c r="N1422" s="8">
        <f t="shared" si="22"/>
        <v>14.117647058823529</v>
      </c>
      <c r="O1422" s="2" t="str">
        <f>LOOKUP(H1422,[2]plantlist!$A$2:$A$943,[2]plantlist!$B$2:$B$943)</f>
        <v>S</v>
      </c>
    </row>
    <row r="1423" spans="1:15" x14ac:dyDescent="0.2">
      <c r="A1423" s="2" t="s">
        <v>271</v>
      </c>
      <c r="B1423" s="2">
        <v>2013</v>
      </c>
      <c r="C1423" s="2" t="s">
        <v>0</v>
      </c>
      <c r="D1423" s="2">
        <v>9</v>
      </c>
      <c r="E1423" s="2">
        <v>98</v>
      </c>
      <c r="F1423" s="2">
        <v>107</v>
      </c>
      <c r="G1423" s="2">
        <v>5015</v>
      </c>
      <c r="H1423" s="2" t="s">
        <v>47</v>
      </c>
      <c r="I1423" s="2" t="s">
        <v>2</v>
      </c>
      <c r="J1423" s="2" t="s">
        <v>48</v>
      </c>
      <c r="K1423" s="2" t="str">
        <f>LOOKUP(A1423,'[2]Collin Seedling for R'!$A$3:$A$51,'[2]Collin Seedling for R'!$R$3:$R$51)</f>
        <v>High</v>
      </c>
      <c r="L1423" s="2" t="str">
        <f>LOOKUP(A1423,'[2]Collin Seedling for R'!$A$3:$A$51,'[2]Collin Seedling for R'!$T$3:$T$51)</f>
        <v>FS</v>
      </c>
      <c r="M1423" s="2" t="str">
        <f>LOOKUP(A1423,'[2]Collin Seedling for R'!$A$3:$A$51,'[2]Collin Seedling for R'!$P$3:$P$51)</f>
        <v>Seeded</v>
      </c>
      <c r="N1423" s="8">
        <f t="shared" si="22"/>
        <v>1.9541375872382853</v>
      </c>
      <c r="O1423" s="2" t="str">
        <f>LOOKUP(H1423,[2]plantlist!$A$2:$A$943,[2]plantlist!$B$2:$B$943)</f>
        <v>G</v>
      </c>
    </row>
    <row r="1424" spans="1:15" x14ac:dyDescent="0.2">
      <c r="A1424" s="2" t="s">
        <v>271</v>
      </c>
      <c r="B1424" s="2">
        <v>2013</v>
      </c>
      <c r="C1424" s="2" t="s">
        <v>0</v>
      </c>
      <c r="D1424" s="2">
        <v>4</v>
      </c>
      <c r="E1424" s="2">
        <v>0</v>
      </c>
      <c r="F1424" s="2">
        <v>4</v>
      </c>
      <c r="G1424" s="2">
        <v>5015</v>
      </c>
      <c r="H1424" s="2" t="s">
        <v>18</v>
      </c>
      <c r="I1424" s="2" t="s">
        <v>19</v>
      </c>
      <c r="J1424" s="2" t="s">
        <v>20</v>
      </c>
      <c r="K1424" s="2" t="str">
        <f>LOOKUP(A1424,'[2]Collin Seedling for R'!$A$3:$A$51,'[2]Collin Seedling for R'!$R$3:$R$51)</f>
        <v>High</v>
      </c>
      <c r="L1424" s="2" t="str">
        <f>LOOKUP(A1424,'[2]Collin Seedling for R'!$A$3:$A$51,'[2]Collin Seedling for R'!$T$3:$T$51)</f>
        <v>FS</v>
      </c>
      <c r="M1424" s="2" t="str">
        <f>LOOKUP(A1424,'[2]Collin Seedling for R'!$A$3:$A$51,'[2]Collin Seedling for R'!$P$3:$P$51)</f>
        <v>Seeded</v>
      </c>
      <c r="N1424" s="8">
        <f t="shared" si="22"/>
        <v>0</v>
      </c>
      <c r="O1424" s="2" t="str">
        <f>LOOKUP(H1424,[2]plantlist!$A$2:$A$943,[2]plantlist!$B$2:$B$943)</f>
        <v>F</v>
      </c>
    </row>
    <row r="1425" spans="1:15" x14ac:dyDescent="0.2">
      <c r="A1425" s="2" t="s">
        <v>271</v>
      </c>
      <c r="B1425" s="2">
        <v>2013</v>
      </c>
      <c r="C1425" s="2" t="s">
        <v>0</v>
      </c>
      <c r="D1425" s="2">
        <v>0</v>
      </c>
      <c r="E1425" s="2">
        <v>6</v>
      </c>
      <c r="F1425" s="2">
        <v>6</v>
      </c>
      <c r="G1425" s="2">
        <v>5015</v>
      </c>
      <c r="H1425" s="2" t="s">
        <v>126</v>
      </c>
      <c r="I1425" s="2" t="s">
        <v>19</v>
      </c>
      <c r="J1425" s="2" t="s">
        <v>127</v>
      </c>
      <c r="K1425" s="2" t="str">
        <f>LOOKUP(A1425,'[2]Collin Seedling for R'!$A$3:$A$51,'[2]Collin Seedling for R'!$R$3:$R$51)</f>
        <v>High</v>
      </c>
      <c r="L1425" s="2" t="str">
        <f>LOOKUP(A1425,'[2]Collin Seedling for R'!$A$3:$A$51,'[2]Collin Seedling for R'!$T$3:$T$51)</f>
        <v>FS</v>
      </c>
      <c r="M1425" s="2" t="str">
        <f>LOOKUP(A1425,'[2]Collin Seedling for R'!$A$3:$A$51,'[2]Collin Seedling for R'!$P$3:$P$51)</f>
        <v>Seeded</v>
      </c>
      <c r="N1425" s="8">
        <f t="shared" si="22"/>
        <v>0.11964107676969092</v>
      </c>
      <c r="O1425" s="2" t="str">
        <f>LOOKUP(H1425,[2]plantlist!$A$2:$A$943,[2]plantlist!$B$2:$B$943)</f>
        <v>F</v>
      </c>
    </row>
    <row r="1426" spans="1:15" x14ac:dyDescent="0.2">
      <c r="A1426" s="2" t="s">
        <v>271</v>
      </c>
      <c r="B1426" s="2">
        <v>2013</v>
      </c>
      <c r="C1426" s="2" t="s">
        <v>0</v>
      </c>
      <c r="D1426" s="2">
        <v>0</v>
      </c>
      <c r="E1426" s="2">
        <v>4</v>
      </c>
      <c r="F1426" s="2">
        <v>4</v>
      </c>
      <c r="G1426" s="2">
        <v>5015</v>
      </c>
      <c r="H1426" s="2" t="s">
        <v>66</v>
      </c>
      <c r="I1426" s="2" t="s">
        <v>2</v>
      </c>
      <c r="J1426" s="2" t="s">
        <v>67</v>
      </c>
      <c r="K1426" s="2" t="str">
        <f>LOOKUP(A1426,'[2]Collin Seedling for R'!$A$3:$A$51,'[2]Collin Seedling for R'!$R$3:$R$51)</f>
        <v>High</v>
      </c>
      <c r="L1426" s="2" t="str">
        <f>LOOKUP(A1426,'[2]Collin Seedling for R'!$A$3:$A$51,'[2]Collin Seedling for R'!$T$3:$T$51)</f>
        <v>FS</v>
      </c>
      <c r="M1426" s="2" t="str">
        <f>LOOKUP(A1426,'[2]Collin Seedling for R'!$A$3:$A$51,'[2]Collin Seedling for R'!$P$3:$P$51)</f>
        <v>Seeded</v>
      </c>
      <c r="N1426" s="8">
        <f t="shared" si="22"/>
        <v>7.9760717846460619E-2</v>
      </c>
      <c r="O1426" s="2" t="str">
        <f>LOOKUP(H1426,[2]plantlist!$A$2:$A$943,[2]plantlist!$B$2:$B$943)</f>
        <v>G</v>
      </c>
    </row>
    <row r="1427" spans="1:15" x14ac:dyDescent="0.2">
      <c r="A1427" t="s">
        <v>271</v>
      </c>
      <c r="B1427">
        <v>2016</v>
      </c>
      <c r="C1427" t="s">
        <v>0</v>
      </c>
      <c r="D1427">
        <v>1984</v>
      </c>
      <c r="E1427">
        <v>0</v>
      </c>
      <c r="F1427">
        <v>1984</v>
      </c>
      <c r="G1427">
        <v>5012</v>
      </c>
      <c r="H1427" t="s">
        <v>1</v>
      </c>
      <c r="I1427" t="s">
        <v>2</v>
      </c>
      <c r="J1427" t="s">
        <v>3</v>
      </c>
      <c r="K1427" s="2" t="str">
        <f>LOOKUP(A1427,'[2]Collin Seedling for R'!$A$3:$A$51,'[2]Collin Seedling for R'!$R$3:$R$51)</f>
        <v>High</v>
      </c>
      <c r="L1427" s="2" t="str">
        <f>LOOKUP(A1427,'[2]Collin Seedling for R'!$A$3:$A$51,'[2]Collin Seedling for R'!$T$3:$T$51)</f>
        <v>FS</v>
      </c>
      <c r="M1427" s="2" t="str">
        <f>LOOKUP(A1427,'[2]Collin Seedling for R'!$A$3:$A$51,'[2]Collin Seedling for R'!$P$3:$P$51)</f>
        <v>Seeded</v>
      </c>
      <c r="N1427" s="8">
        <f t="shared" si="22"/>
        <v>0</v>
      </c>
      <c r="O1427" s="2" t="str">
        <f>LOOKUP(H1427,[2]plantlist!$A$2:$A$943,[2]plantlist!$B$2:$B$943)</f>
        <v>F</v>
      </c>
    </row>
    <row r="1428" spans="1:15" x14ac:dyDescent="0.2">
      <c r="A1428" t="s">
        <v>271</v>
      </c>
      <c r="B1428">
        <v>2016</v>
      </c>
      <c r="C1428" t="s">
        <v>0</v>
      </c>
      <c r="D1428">
        <v>1508</v>
      </c>
      <c r="E1428">
        <v>11</v>
      </c>
      <c r="F1428">
        <v>1519</v>
      </c>
      <c r="G1428">
        <v>5012</v>
      </c>
      <c r="H1428" t="s">
        <v>6</v>
      </c>
      <c r="I1428" t="s">
        <v>2</v>
      </c>
      <c r="J1428" t="s">
        <v>7</v>
      </c>
      <c r="K1428" s="2" t="str">
        <f>LOOKUP(A1428,'[2]Collin Seedling for R'!$A$3:$A$51,'[2]Collin Seedling for R'!$R$3:$R$51)</f>
        <v>High</v>
      </c>
      <c r="L1428" s="2" t="str">
        <f>LOOKUP(A1428,'[2]Collin Seedling for R'!$A$3:$A$51,'[2]Collin Seedling for R'!$T$3:$T$51)</f>
        <v>FS</v>
      </c>
      <c r="M1428" s="2" t="str">
        <f>LOOKUP(A1428,'[2]Collin Seedling for R'!$A$3:$A$51,'[2]Collin Seedling for R'!$P$3:$P$51)</f>
        <v>Seeded</v>
      </c>
      <c r="N1428" s="8">
        <f t="shared" si="22"/>
        <v>0.2194732641660016</v>
      </c>
      <c r="O1428" s="2" t="str">
        <f>LOOKUP(H1428,[2]plantlist!$A$2:$A$943,[2]plantlist!$B$2:$B$943)</f>
        <v>L</v>
      </c>
    </row>
    <row r="1429" spans="1:15" x14ac:dyDescent="0.2">
      <c r="A1429" t="s">
        <v>271</v>
      </c>
      <c r="B1429">
        <v>2016</v>
      </c>
      <c r="C1429" t="s">
        <v>0</v>
      </c>
      <c r="D1429">
        <v>1382</v>
      </c>
      <c r="E1429">
        <v>2589</v>
      </c>
      <c r="F1429">
        <v>3971</v>
      </c>
      <c r="G1429">
        <v>5012</v>
      </c>
      <c r="H1429" t="s">
        <v>8</v>
      </c>
      <c r="I1429" t="s">
        <v>2</v>
      </c>
      <c r="J1429" t="s">
        <v>9</v>
      </c>
      <c r="K1429" s="2" t="str">
        <f>LOOKUP(A1429,'[2]Collin Seedling for R'!$A$3:$A$51,'[2]Collin Seedling for R'!$R$3:$R$51)</f>
        <v>High</v>
      </c>
      <c r="L1429" s="2" t="str">
        <f>LOOKUP(A1429,'[2]Collin Seedling for R'!$A$3:$A$51,'[2]Collin Seedling for R'!$T$3:$T$51)</f>
        <v>FS</v>
      </c>
      <c r="M1429" s="2" t="str">
        <f>LOOKUP(A1429,'[2]Collin Seedling for R'!$A$3:$A$51,'[2]Collin Seedling for R'!$P$3:$P$51)</f>
        <v>Seeded</v>
      </c>
      <c r="N1429" s="8">
        <f t="shared" si="22"/>
        <v>51.656025538707105</v>
      </c>
      <c r="O1429" s="2" t="str">
        <f>LOOKUP(H1429,[2]plantlist!$A$2:$A$943,[2]plantlist!$B$2:$B$943)</f>
        <v>G</v>
      </c>
    </row>
    <row r="1430" spans="1:15" x14ac:dyDescent="0.2">
      <c r="A1430" t="s">
        <v>271</v>
      </c>
      <c r="B1430">
        <v>2016</v>
      </c>
      <c r="C1430" t="s">
        <v>0</v>
      </c>
      <c r="D1430">
        <v>81</v>
      </c>
      <c r="E1430">
        <v>92</v>
      </c>
      <c r="F1430">
        <v>173</v>
      </c>
      <c r="G1430">
        <v>5012</v>
      </c>
      <c r="H1430" t="s">
        <v>10</v>
      </c>
      <c r="I1430" t="s">
        <v>2</v>
      </c>
      <c r="J1430" t="s">
        <v>11</v>
      </c>
      <c r="K1430" s="2" t="str">
        <f>LOOKUP(A1430,'[2]Collin Seedling for R'!$A$3:$A$51,'[2]Collin Seedling for R'!$R$3:$R$51)</f>
        <v>High</v>
      </c>
      <c r="L1430" s="2" t="str">
        <f>LOOKUP(A1430,'[2]Collin Seedling for R'!$A$3:$A$51,'[2]Collin Seedling for R'!$T$3:$T$51)</f>
        <v>FS</v>
      </c>
      <c r="M1430" s="2" t="str">
        <f>LOOKUP(A1430,'[2]Collin Seedling for R'!$A$3:$A$51,'[2]Collin Seedling for R'!$P$3:$P$51)</f>
        <v>Seeded</v>
      </c>
      <c r="N1430" s="8">
        <f t="shared" si="22"/>
        <v>1.8355945730247407</v>
      </c>
      <c r="O1430" s="2" t="str">
        <f>LOOKUP(H1430,[2]plantlist!$A$2:$A$943,[2]plantlist!$B$2:$B$943)</f>
        <v>L</v>
      </c>
    </row>
    <row r="1431" spans="1:15" x14ac:dyDescent="0.2">
      <c r="A1431" t="s">
        <v>271</v>
      </c>
      <c r="B1431">
        <v>2016</v>
      </c>
      <c r="C1431" t="s">
        <v>0</v>
      </c>
      <c r="D1431">
        <v>17</v>
      </c>
      <c r="E1431">
        <v>655</v>
      </c>
      <c r="F1431">
        <v>672</v>
      </c>
      <c r="G1431">
        <v>5012</v>
      </c>
      <c r="H1431" t="s">
        <v>23</v>
      </c>
      <c r="I1431" t="s">
        <v>2</v>
      </c>
      <c r="J1431" t="s">
        <v>24</v>
      </c>
      <c r="K1431" s="2" t="str">
        <f>LOOKUP(A1431,'[2]Collin Seedling for R'!$A$3:$A$51,'[2]Collin Seedling for R'!$R$3:$R$51)</f>
        <v>High</v>
      </c>
      <c r="L1431" s="2" t="str">
        <f>LOOKUP(A1431,'[2]Collin Seedling for R'!$A$3:$A$51,'[2]Collin Seedling for R'!$T$3:$T$51)</f>
        <v>FS</v>
      </c>
      <c r="M1431" s="2" t="str">
        <f>LOOKUP(A1431,'[2]Collin Seedling for R'!$A$3:$A$51,'[2]Collin Seedling for R'!$P$3:$P$51)</f>
        <v>Seeded</v>
      </c>
      <c r="N1431" s="8">
        <f t="shared" si="22"/>
        <v>13.068635275339185</v>
      </c>
      <c r="O1431" s="2" t="str">
        <f>LOOKUP(H1431,[2]plantlist!$A$2:$A$943,[2]plantlist!$B$2:$B$943)</f>
        <v>S</v>
      </c>
    </row>
    <row r="1432" spans="1:15" x14ac:dyDescent="0.2">
      <c r="A1432" t="s">
        <v>271</v>
      </c>
      <c r="B1432">
        <v>2016</v>
      </c>
      <c r="C1432" t="s">
        <v>0</v>
      </c>
      <c r="D1432">
        <v>13</v>
      </c>
      <c r="E1432">
        <v>208</v>
      </c>
      <c r="F1432">
        <v>221</v>
      </c>
      <c r="G1432">
        <v>5012</v>
      </c>
      <c r="H1432" t="s">
        <v>82</v>
      </c>
      <c r="I1432" t="s">
        <v>2</v>
      </c>
      <c r="J1432" t="s">
        <v>83</v>
      </c>
      <c r="K1432" s="2" t="str">
        <f>LOOKUP(A1432,'[2]Collin Seedling for R'!$A$3:$A$51,'[2]Collin Seedling for R'!$R$3:$R$51)</f>
        <v>High</v>
      </c>
      <c r="L1432" s="2" t="str">
        <f>LOOKUP(A1432,'[2]Collin Seedling for R'!$A$3:$A$51,'[2]Collin Seedling for R'!$T$3:$T$51)</f>
        <v>FS</v>
      </c>
      <c r="M1432" s="2" t="str">
        <f>LOOKUP(A1432,'[2]Collin Seedling for R'!$A$3:$A$51,'[2]Collin Seedling for R'!$P$3:$P$51)</f>
        <v>Seeded</v>
      </c>
      <c r="N1432" s="8">
        <f t="shared" si="22"/>
        <v>4.1500399042298488</v>
      </c>
      <c r="O1432" s="2" t="str">
        <f>LOOKUP(H1432,[2]plantlist!$A$2:$A$943,[2]plantlist!$B$2:$B$943)</f>
        <v>F</v>
      </c>
    </row>
    <row r="1433" spans="1:15" x14ac:dyDescent="0.2">
      <c r="A1433" t="s">
        <v>271</v>
      </c>
      <c r="B1433">
        <v>2016</v>
      </c>
      <c r="C1433" t="s">
        <v>0</v>
      </c>
      <c r="D1433">
        <v>11</v>
      </c>
      <c r="E1433">
        <v>121</v>
      </c>
      <c r="F1433">
        <v>132</v>
      </c>
      <c r="G1433">
        <v>5012</v>
      </c>
      <c r="H1433" t="s">
        <v>66</v>
      </c>
      <c r="I1433" t="s">
        <v>2</v>
      </c>
      <c r="J1433" t="s">
        <v>67</v>
      </c>
      <c r="K1433" s="2" t="str">
        <f>LOOKUP(A1433,'[2]Collin Seedling for R'!$A$3:$A$51,'[2]Collin Seedling for R'!$R$3:$R$51)</f>
        <v>High</v>
      </c>
      <c r="L1433" s="2" t="str">
        <f>LOOKUP(A1433,'[2]Collin Seedling for R'!$A$3:$A$51,'[2]Collin Seedling for R'!$T$3:$T$51)</f>
        <v>FS</v>
      </c>
      <c r="M1433" s="2" t="str">
        <f>LOOKUP(A1433,'[2]Collin Seedling for R'!$A$3:$A$51,'[2]Collin Seedling for R'!$P$3:$P$51)</f>
        <v>Seeded</v>
      </c>
      <c r="N1433" s="8">
        <f t="shared" si="22"/>
        <v>2.4142059058260177</v>
      </c>
      <c r="O1433" s="2" t="str">
        <f>LOOKUP(H1433,[2]plantlist!$A$2:$A$943,[2]plantlist!$B$2:$B$943)</f>
        <v>G</v>
      </c>
    </row>
    <row r="1434" spans="1:15" x14ac:dyDescent="0.2">
      <c r="A1434" t="s">
        <v>271</v>
      </c>
      <c r="B1434">
        <v>2016</v>
      </c>
      <c r="C1434" t="s">
        <v>0</v>
      </c>
      <c r="D1434">
        <v>10</v>
      </c>
      <c r="E1434">
        <v>0</v>
      </c>
      <c r="F1434">
        <v>10</v>
      </c>
      <c r="G1434">
        <v>5012</v>
      </c>
      <c r="H1434" t="s">
        <v>53</v>
      </c>
      <c r="I1434" t="s">
        <v>2</v>
      </c>
      <c r="J1434" t="s">
        <v>54</v>
      </c>
      <c r="K1434" s="2" t="str">
        <f>LOOKUP(A1434,'[2]Collin Seedling for R'!$A$3:$A$51,'[2]Collin Seedling for R'!$R$3:$R$51)</f>
        <v>High</v>
      </c>
      <c r="L1434" s="2" t="str">
        <f>LOOKUP(A1434,'[2]Collin Seedling for R'!$A$3:$A$51,'[2]Collin Seedling for R'!$T$3:$T$51)</f>
        <v>FS</v>
      </c>
      <c r="M1434" s="2" t="str">
        <f>LOOKUP(A1434,'[2]Collin Seedling for R'!$A$3:$A$51,'[2]Collin Seedling for R'!$P$3:$P$51)</f>
        <v>Seeded</v>
      </c>
      <c r="N1434" s="8">
        <f t="shared" si="22"/>
        <v>0</v>
      </c>
      <c r="O1434" s="2" t="str">
        <f>LOOKUP(H1434,[2]plantlist!$A$2:$A$943,[2]plantlist!$B$2:$B$943)</f>
        <v>C</v>
      </c>
    </row>
    <row r="1435" spans="1:15" x14ac:dyDescent="0.2">
      <c r="A1435" t="s">
        <v>271</v>
      </c>
      <c r="B1435">
        <v>2016</v>
      </c>
      <c r="C1435" t="s">
        <v>0</v>
      </c>
      <c r="D1435">
        <v>5</v>
      </c>
      <c r="E1435">
        <v>977</v>
      </c>
      <c r="F1435">
        <v>982</v>
      </c>
      <c r="G1435">
        <v>5012</v>
      </c>
      <c r="H1435" t="s">
        <v>16</v>
      </c>
      <c r="I1435" t="s">
        <v>2</v>
      </c>
      <c r="J1435" t="s">
        <v>17</v>
      </c>
      <c r="K1435" s="2" t="str">
        <f>LOOKUP(A1435,'[2]Collin Seedling for R'!$A$3:$A$51,'[2]Collin Seedling for R'!$R$3:$R$51)</f>
        <v>High</v>
      </c>
      <c r="L1435" s="2" t="str">
        <f>LOOKUP(A1435,'[2]Collin Seedling for R'!$A$3:$A$51,'[2]Collin Seedling for R'!$T$3:$T$51)</f>
        <v>FS</v>
      </c>
      <c r="M1435" s="2" t="str">
        <f>LOOKUP(A1435,'[2]Collin Seedling for R'!$A$3:$A$51,'[2]Collin Seedling for R'!$P$3:$P$51)</f>
        <v>Seeded</v>
      </c>
      <c r="N1435" s="8">
        <f t="shared" si="22"/>
        <v>19.493216280925779</v>
      </c>
      <c r="O1435" s="2" t="str">
        <f>LOOKUP(H1435,[2]plantlist!$A$2:$A$943,[2]plantlist!$B$2:$B$943)</f>
        <v>S</v>
      </c>
    </row>
    <row r="1436" spans="1:15" x14ac:dyDescent="0.2">
      <c r="A1436" t="s">
        <v>271</v>
      </c>
      <c r="B1436">
        <v>2016</v>
      </c>
      <c r="C1436" t="s">
        <v>0</v>
      </c>
      <c r="D1436">
        <v>1</v>
      </c>
      <c r="E1436">
        <v>4</v>
      </c>
      <c r="F1436">
        <v>5</v>
      </c>
      <c r="G1436">
        <v>5012</v>
      </c>
      <c r="H1436" t="s">
        <v>23</v>
      </c>
      <c r="I1436" t="s">
        <v>19</v>
      </c>
      <c r="J1436" t="s">
        <v>24</v>
      </c>
      <c r="K1436" s="2" t="str">
        <f>LOOKUP(A1436,'[2]Collin Seedling for R'!$A$3:$A$51,'[2]Collin Seedling for R'!$R$3:$R$51)</f>
        <v>High</v>
      </c>
      <c r="L1436" s="2" t="str">
        <f>LOOKUP(A1436,'[2]Collin Seedling for R'!$A$3:$A$51,'[2]Collin Seedling for R'!$T$3:$T$51)</f>
        <v>FS</v>
      </c>
      <c r="M1436" s="2" t="str">
        <f>LOOKUP(A1436,'[2]Collin Seedling for R'!$A$3:$A$51,'[2]Collin Seedling for R'!$P$3:$P$51)</f>
        <v>Seeded</v>
      </c>
      <c r="N1436" s="8">
        <f t="shared" si="22"/>
        <v>7.9808459696727854E-2</v>
      </c>
      <c r="O1436" s="2" t="str">
        <f>LOOKUP(H1436,[2]plantlist!$A$2:$A$943,[2]plantlist!$B$2:$B$943)</f>
        <v>S</v>
      </c>
    </row>
    <row r="1437" spans="1:15" x14ac:dyDescent="0.2">
      <c r="A1437" t="s">
        <v>271</v>
      </c>
      <c r="B1437">
        <v>2019</v>
      </c>
      <c r="C1437" t="s">
        <v>0</v>
      </c>
      <c r="D1437">
        <v>2394</v>
      </c>
      <c r="E1437">
        <v>41</v>
      </c>
      <c r="F1437">
        <v>2435</v>
      </c>
      <c r="G1437">
        <v>5015</v>
      </c>
      <c r="H1437" t="s">
        <v>6</v>
      </c>
      <c r="I1437" t="s">
        <v>2</v>
      </c>
      <c r="J1437" t="s">
        <v>7</v>
      </c>
      <c r="K1437" s="2" t="str">
        <f>LOOKUP(A1437,'[2]Collin Seedling for R'!$A$3:$A$51,'[2]Collin Seedling for R'!$R$3:$R$51)</f>
        <v>High</v>
      </c>
      <c r="L1437" s="2" t="str">
        <f>LOOKUP(A1437,'[2]Collin Seedling for R'!$A$3:$A$51,'[2]Collin Seedling for R'!$T$3:$T$51)</f>
        <v>FS</v>
      </c>
      <c r="M1437" s="2" t="str">
        <f>LOOKUP(A1437,'[2]Collin Seedling for R'!$A$3:$A$51,'[2]Collin Seedling for R'!$P$3:$P$51)</f>
        <v>Seeded</v>
      </c>
      <c r="N1437" s="8">
        <f t="shared" si="22"/>
        <v>0.81754735792622135</v>
      </c>
      <c r="O1437" s="2" t="str">
        <f>LOOKUP(H1437,[2]plantlist!$A$2:$A$943,[2]plantlist!$B$2:$B$943)</f>
        <v>L</v>
      </c>
    </row>
    <row r="1438" spans="1:15" x14ac:dyDescent="0.2">
      <c r="A1438" t="s">
        <v>271</v>
      </c>
      <c r="B1438">
        <v>2019</v>
      </c>
      <c r="C1438" t="s">
        <v>0</v>
      </c>
      <c r="D1438">
        <v>1304</v>
      </c>
      <c r="E1438">
        <v>0</v>
      </c>
      <c r="F1438">
        <v>1304</v>
      </c>
      <c r="G1438">
        <v>5015</v>
      </c>
      <c r="H1438" t="s">
        <v>1</v>
      </c>
      <c r="I1438" t="s">
        <v>2</v>
      </c>
      <c r="J1438" t="s">
        <v>3</v>
      </c>
      <c r="K1438" s="2" t="str">
        <f>LOOKUP(A1438,'[2]Collin Seedling for R'!$A$3:$A$51,'[2]Collin Seedling for R'!$R$3:$R$51)</f>
        <v>High</v>
      </c>
      <c r="L1438" s="2" t="str">
        <f>LOOKUP(A1438,'[2]Collin Seedling for R'!$A$3:$A$51,'[2]Collin Seedling for R'!$T$3:$T$51)</f>
        <v>FS</v>
      </c>
      <c r="M1438" s="2" t="str">
        <f>LOOKUP(A1438,'[2]Collin Seedling for R'!$A$3:$A$51,'[2]Collin Seedling for R'!$P$3:$P$51)</f>
        <v>Seeded</v>
      </c>
      <c r="N1438" s="8">
        <f t="shared" si="22"/>
        <v>0</v>
      </c>
      <c r="O1438" s="2" t="str">
        <f>LOOKUP(H1438,[2]plantlist!$A$2:$A$943,[2]plantlist!$B$2:$B$943)</f>
        <v>F</v>
      </c>
    </row>
    <row r="1439" spans="1:15" x14ac:dyDescent="0.2">
      <c r="A1439" t="s">
        <v>271</v>
      </c>
      <c r="B1439">
        <v>2019</v>
      </c>
      <c r="C1439" t="s">
        <v>0</v>
      </c>
      <c r="D1439">
        <v>761</v>
      </c>
      <c r="E1439">
        <v>2457</v>
      </c>
      <c r="F1439">
        <v>3218</v>
      </c>
      <c r="G1439">
        <v>5015</v>
      </c>
      <c r="H1439" t="s">
        <v>8</v>
      </c>
      <c r="I1439" t="s">
        <v>2</v>
      </c>
      <c r="J1439" t="s">
        <v>9</v>
      </c>
      <c r="K1439" s="2" t="str">
        <f>LOOKUP(A1439,'[2]Collin Seedling for R'!$A$3:$A$51,'[2]Collin Seedling for R'!$R$3:$R$51)</f>
        <v>High</v>
      </c>
      <c r="L1439" s="2" t="str">
        <f>LOOKUP(A1439,'[2]Collin Seedling for R'!$A$3:$A$51,'[2]Collin Seedling for R'!$T$3:$T$51)</f>
        <v>FS</v>
      </c>
      <c r="M1439" s="2" t="str">
        <f>LOOKUP(A1439,'[2]Collin Seedling for R'!$A$3:$A$51,'[2]Collin Seedling for R'!$P$3:$P$51)</f>
        <v>Seeded</v>
      </c>
      <c r="N1439" s="8">
        <f t="shared" si="22"/>
        <v>48.993020937188433</v>
      </c>
      <c r="O1439" s="2" t="str">
        <f>LOOKUP(H1439,[2]plantlist!$A$2:$A$943,[2]plantlist!$B$2:$B$943)</f>
        <v>G</v>
      </c>
    </row>
    <row r="1440" spans="1:15" x14ac:dyDescent="0.2">
      <c r="A1440" t="s">
        <v>271</v>
      </c>
      <c r="B1440">
        <v>2019</v>
      </c>
      <c r="C1440" t="s">
        <v>0</v>
      </c>
      <c r="D1440">
        <v>144</v>
      </c>
      <c r="E1440">
        <v>0</v>
      </c>
      <c r="F1440">
        <v>144</v>
      </c>
      <c r="G1440">
        <v>5015</v>
      </c>
      <c r="H1440" t="s">
        <v>53</v>
      </c>
      <c r="I1440" t="s">
        <v>2</v>
      </c>
      <c r="J1440" t="s">
        <v>54</v>
      </c>
      <c r="K1440" s="2" t="str">
        <f>LOOKUP(A1440,'[2]Collin Seedling for R'!$A$3:$A$51,'[2]Collin Seedling for R'!$R$3:$R$51)</f>
        <v>High</v>
      </c>
      <c r="L1440" s="2" t="str">
        <f>LOOKUP(A1440,'[2]Collin Seedling for R'!$A$3:$A$51,'[2]Collin Seedling for R'!$T$3:$T$51)</f>
        <v>FS</v>
      </c>
      <c r="M1440" s="2" t="str">
        <f>LOOKUP(A1440,'[2]Collin Seedling for R'!$A$3:$A$51,'[2]Collin Seedling for R'!$P$3:$P$51)</f>
        <v>Seeded</v>
      </c>
      <c r="N1440" s="8">
        <f t="shared" si="22"/>
        <v>0</v>
      </c>
      <c r="O1440" s="2" t="str">
        <f>LOOKUP(H1440,[2]plantlist!$A$2:$A$943,[2]plantlist!$B$2:$B$943)</f>
        <v>C</v>
      </c>
    </row>
    <row r="1441" spans="1:15" x14ac:dyDescent="0.2">
      <c r="A1441" t="s">
        <v>271</v>
      </c>
      <c r="B1441">
        <v>2019</v>
      </c>
      <c r="C1441" t="s">
        <v>0</v>
      </c>
      <c r="D1441">
        <v>127</v>
      </c>
      <c r="E1441">
        <v>0</v>
      </c>
      <c r="F1441">
        <v>127</v>
      </c>
      <c r="G1441">
        <v>5015</v>
      </c>
      <c r="H1441" t="s">
        <v>534</v>
      </c>
      <c r="I1441" t="s">
        <v>2</v>
      </c>
      <c r="J1441" t="s">
        <v>535</v>
      </c>
      <c r="K1441" s="2" t="str">
        <f>LOOKUP(A1441,'[2]Collin Seedling for R'!$A$3:$A$51,'[2]Collin Seedling for R'!$R$3:$R$51)</f>
        <v>High</v>
      </c>
      <c r="L1441" s="2" t="str">
        <f>LOOKUP(A1441,'[2]Collin Seedling for R'!$A$3:$A$51,'[2]Collin Seedling for R'!$T$3:$T$51)</f>
        <v>FS</v>
      </c>
      <c r="M1441" s="2" t="str">
        <f>LOOKUP(A1441,'[2]Collin Seedling for R'!$A$3:$A$51,'[2]Collin Seedling for R'!$P$3:$P$51)</f>
        <v>Seeded</v>
      </c>
      <c r="N1441" s="8">
        <f t="shared" si="22"/>
        <v>0</v>
      </c>
      <c r="O1441" s="2" t="str">
        <f>LOOKUP(H1441,[2]plantlist!$A$2:$A$943,[2]plantlist!$B$2:$B$943)</f>
        <v>C</v>
      </c>
    </row>
    <row r="1442" spans="1:15" x14ac:dyDescent="0.2">
      <c r="A1442" t="s">
        <v>271</v>
      </c>
      <c r="B1442">
        <v>2019</v>
      </c>
      <c r="C1442" t="s">
        <v>0</v>
      </c>
      <c r="D1442">
        <v>116</v>
      </c>
      <c r="E1442">
        <v>153</v>
      </c>
      <c r="F1442">
        <v>269</v>
      </c>
      <c r="G1442">
        <v>5015</v>
      </c>
      <c r="H1442" t="s">
        <v>33</v>
      </c>
      <c r="I1442" t="s">
        <v>2</v>
      </c>
      <c r="J1442" t="s">
        <v>34</v>
      </c>
      <c r="K1442" s="2" t="str">
        <f>LOOKUP(A1442,'[2]Collin Seedling for R'!$A$3:$A$51,'[2]Collin Seedling for R'!$R$3:$R$51)</f>
        <v>High</v>
      </c>
      <c r="L1442" s="2" t="str">
        <f>LOOKUP(A1442,'[2]Collin Seedling for R'!$A$3:$A$51,'[2]Collin Seedling for R'!$T$3:$T$51)</f>
        <v>FS</v>
      </c>
      <c r="M1442" s="2" t="str">
        <f>LOOKUP(A1442,'[2]Collin Seedling for R'!$A$3:$A$51,'[2]Collin Seedling for R'!$P$3:$P$51)</f>
        <v>Seeded</v>
      </c>
      <c r="N1442" s="8">
        <f t="shared" si="22"/>
        <v>3.050847457627119</v>
      </c>
      <c r="O1442" s="2" t="str">
        <f>LOOKUP(H1442,[2]plantlist!$A$2:$A$943,[2]plantlist!$B$2:$B$943)</f>
        <v>F</v>
      </c>
    </row>
    <row r="1443" spans="1:15" x14ac:dyDescent="0.2">
      <c r="A1443" t="s">
        <v>271</v>
      </c>
      <c r="B1443">
        <v>2019</v>
      </c>
      <c r="C1443" t="s">
        <v>0</v>
      </c>
      <c r="D1443">
        <v>112</v>
      </c>
      <c r="E1443">
        <v>90</v>
      </c>
      <c r="F1443">
        <v>202</v>
      </c>
      <c r="G1443">
        <v>5015</v>
      </c>
      <c r="H1443" t="s">
        <v>10</v>
      </c>
      <c r="I1443" t="s">
        <v>2</v>
      </c>
      <c r="J1443" t="s">
        <v>11</v>
      </c>
      <c r="K1443" s="2" t="str">
        <f>LOOKUP(A1443,'[2]Collin Seedling for R'!$A$3:$A$51,'[2]Collin Seedling for R'!$R$3:$R$51)</f>
        <v>High</v>
      </c>
      <c r="L1443" s="2" t="str">
        <f>LOOKUP(A1443,'[2]Collin Seedling for R'!$A$3:$A$51,'[2]Collin Seedling for R'!$T$3:$T$51)</f>
        <v>FS</v>
      </c>
      <c r="M1443" s="2" t="str">
        <f>LOOKUP(A1443,'[2]Collin Seedling for R'!$A$3:$A$51,'[2]Collin Seedling for R'!$P$3:$P$51)</f>
        <v>Seeded</v>
      </c>
      <c r="N1443" s="8">
        <f t="shared" si="22"/>
        <v>1.794616151545364</v>
      </c>
      <c r="O1443" s="2" t="str">
        <f>LOOKUP(H1443,[2]plantlist!$A$2:$A$943,[2]plantlist!$B$2:$B$943)</f>
        <v>L</v>
      </c>
    </row>
    <row r="1444" spans="1:15" x14ac:dyDescent="0.2">
      <c r="A1444" t="s">
        <v>271</v>
      </c>
      <c r="B1444">
        <v>2019</v>
      </c>
      <c r="C1444" t="s">
        <v>0</v>
      </c>
      <c r="D1444">
        <v>31</v>
      </c>
      <c r="E1444">
        <v>297</v>
      </c>
      <c r="F1444">
        <v>328</v>
      </c>
      <c r="G1444">
        <v>5015</v>
      </c>
      <c r="H1444" t="s">
        <v>59</v>
      </c>
      <c r="I1444" t="s">
        <v>2</v>
      </c>
      <c r="J1444" t="s">
        <v>48</v>
      </c>
      <c r="K1444" s="2" t="str">
        <f>LOOKUP(A1444,'[2]Collin Seedling for R'!$A$3:$A$51,'[2]Collin Seedling for R'!$R$3:$R$51)</f>
        <v>High</v>
      </c>
      <c r="L1444" s="2" t="str">
        <f>LOOKUP(A1444,'[2]Collin Seedling for R'!$A$3:$A$51,'[2]Collin Seedling for R'!$T$3:$T$51)</f>
        <v>FS</v>
      </c>
      <c r="M1444" s="2" t="str">
        <f>LOOKUP(A1444,'[2]Collin Seedling for R'!$A$3:$A$51,'[2]Collin Seedling for R'!$P$3:$P$51)</f>
        <v>Seeded</v>
      </c>
      <c r="N1444" s="8">
        <f t="shared" si="22"/>
        <v>5.9222333000997009</v>
      </c>
      <c r="O1444" s="2" t="str">
        <f>LOOKUP(H1444,[2]plantlist!$A$2:$A$943,[2]plantlist!$B$2:$B$943)</f>
        <v>G</v>
      </c>
    </row>
    <row r="1445" spans="1:15" x14ac:dyDescent="0.2">
      <c r="A1445" t="s">
        <v>271</v>
      </c>
      <c r="B1445">
        <v>2019</v>
      </c>
      <c r="C1445" t="s">
        <v>0</v>
      </c>
      <c r="D1445">
        <v>11</v>
      </c>
      <c r="E1445">
        <v>18</v>
      </c>
      <c r="F1445">
        <v>29</v>
      </c>
      <c r="G1445">
        <v>5015</v>
      </c>
      <c r="H1445" t="s">
        <v>1600</v>
      </c>
      <c r="I1445" t="s">
        <v>2</v>
      </c>
      <c r="J1445" t="s">
        <v>1599</v>
      </c>
      <c r="K1445" s="2" t="str">
        <f>LOOKUP(A1445,'[2]Collin Seedling for R'!$A$3:$A$51,'[2]Collin Seedling for R'!$R$3:$R$51)</f>
        <v>High</v>
      </c>
      <c r="L1445" s="2" t="str">
        <f>LOOKUP(A1445,'[2]Collin Seedling for R'!$A$3:$A$51,'[2]Collin Seedling for R'!$T$3:$T$51)</f>
        <v>FS</v>
      </c>
      <c r="M1445" s="2" t="str">
        <f>LOOKUP(A1445,'[2]Collin Seedling for R'!$A$3:$A$51,'[2]Collin Seedling for R'!$P$3:$P$51)</f>
        <v>Seeded</v>
      </c>
      <c r="N1445" s="8">
        <f t="shared" si="22"/>
        <v>0.3589232303090728</v>
      </c>
      <c r="O1445" s="2" t="str">
        <f>LOOKUP(H1445,[2]plantlist!$A$2:$A$943,[2]plantlist!$B$2:$B$943)</f>
        <v>F</v>
      </c>
    </row>
    <row r="1446" spans="1:15" x14ac:dyDescent="0.2">
      <c r="A1446" t="s">
        <v>271</v>
      </c>
      <c r="B1446">
        <v>2019</v>
      </c>
      <c r="C1446" t="s">
        <v>0</v>
      </c>
      <c r="D1446">
        <v>8</v>
      </c>
      <c r="E1446">
        <v>0</v>
      </c>
      <c r="F1446">
        <v>8</v>
      </c>
      <c r="G1446">
        <v>5015</v>
      </c>
      <c r="H1446" t="s">
        <v>6</v>
      </c>
      <c r="I1446" t="s">
        <v>19</v>
      </c>
      <c r="J1446" t="s">
        <v>7</v>
      </c>
      <c r="K1446" s="2" t="str">
        <f>LOOKUP(A1446,'[2]Collin Seedling for R'!$A$3:$A$51,'[2]Collin Seedling for R'!$R$3:$R$51)</f>
        <v>High</v>
      </c>
      <c r="L1446" s="2" t="str">
        <f>LOOKUP(A1446,'[2]Collin Seedling for R'!$A$3:$A$51,'[2]Collin Seedling for R'!$T$3:$T$51)</f>
        <v>FS</v>
      </c>
      <c r="M1446" s="2" t="str">
        <f>LOOKUP(A1446,'[2]Collin Seedling for R'!$A$3:$A$51,'[2]Collin Seedling for R'!$P$3:$P$51)</f>
        <v>Seeded</v>
      </c>
      <c r="N1446" s="8">
        <f t="shared" si="22"/>
        <v>0</v>
      </c>
      <c r="O1446" s="2" t="str">
        <f>LOOKUP(H1446,[2]plantlist!$A$2:$A$943,[2]plantlist!$B$2:$B$943)</f>
        <v>L</v>
      </c>
    </row>
    <row r="1447" spans="1:15" x14ac:dyDescent="0.2">
      <c r="A1447" t="s">
        <v>271</v>
      </c>
      <c r="B1447">
        <v>2019</v>
      </c>
      <c r="C1447" t="s">
        <v>0</v>
      </c>
      <c r="D1447">
        <v>2</v>
      </c>
      <c r="E1447">
        <v>7</v>
      </c>
      <c r="F1447">
        <v>9</v>
      </c>
      <c r="G1447">
        <v>5015</v>
      </c>
      <c r="H1447" t="s">
        <v>82</v>
      </c>
      <c r="I1447" t="s">
        <v>19</v>
      </c>
      <c r="J1447" t="s">
        <v>83</v>
      </c>
      <c r="K1447" s="2" t="str">
        <f>LOOKUP(A1447,'[2]Collin Seedling for R'!$A$3:$A$51,'[2]Collin Seedling for R'!$R$3:$R$51)</f>
        <v>High</v>
      </c>
      <c r="L1447" s="2" t="str">
        <f>LOOKUP(A1447,'[2]Collin Seedling for R'!$A$3:$A$51,'[2]Collin Seedling for R'!$T$3:$T$51)</f>
        <v>FS</v>
      </c>
      <c r="M1447" s="2" t="str">
        <f>LOOKUP(A1447,'[2]Collin Seedling for R'!$A$3:$A$51,'[2]Collin Seedling for R'!$P$3:$P$51)</f>
        <v>Seeded</v>
      </c>
      <c r="N1447" s="8">
        <f t="shared" si="22"/>
        <v>0.1395812562313061</v>
      </c>
      <c r="O1447" s="2" t="str">
        <f>LOOKUP(H1447,[2]plantlist!$A$2:$A$943,[2]plantlist!$B$2:$B$943)</f>
        <v>F</v>
      </c>
    </row>
    <row r="1448" spans="1:15" x14ac:dyDescent="0.2">
      <c r="A1448" t="s">
        <v>271</v>
      </c>
      <c r="B1448">
        <v>2019</v>
      </c>
      <c r="C1448" t="s">
        <v>0</v>
      </c>
      <c r="D1448">
        <v>2</v>
      </c>
      <c r="E1448">
        <v>1277</v>
      </c>
      <c r="F1448">
        <v>1279</v>
      </c>
      <c r="G1448">
        <v>5015</v>
      </c>
      <c r="H1448" t="s">
        <v>16</v>
      </c>
      <c r="I1448" t="s">
        <v>2</v>
      </c>
      <c r="J1448" t="s">
        <v>17</v>
      </c>
      <c r="K1448" s="2" t="str">
        <f>LOOKUP(A1448,'[2]Collin Seedling for R'!$A$3:$A$51,'[2]Collin Seedling for R'!$R$3:$R$51)</f>
        <v>High</v>
      </c>
      <c r="L1448" s="2" t="str">
        <f>LOOKUP(A1448,'[2]Collin Seedling for R'!$A$3:$A$51,'[2]Collin Seedling for R'!$T$3:$T$51)</f>
        <v>FS</v>
      </c>
      <c r="M1448" s="2" t="str">
        <f>LOOKUP(A1448,'[2]Collin Seedling for R'!$A$3:$A$51,'[2]Collin Seedling for R'!$P$3:$P$51)</f>
        <v>Seeded</v>
      </c>
      <c r="N1448" s="8">
        <f t="shared" si="22"/>
        <v>25.463609172482553</v>
      </c>
      <c r="O1448" s="2" t="str">
        <f>LOOKUP(H1448,[2]plantlist!$A$2:$A$943,[2]plantlist!$B$2:$B$943)</f>
        <v>S</v>
      </c>
    </row>
    <row r="1449" spans="1:15" x14ac:dyDescent="0.2">
      <c r="A1449" t="s">
        <v>271</v>
      </c>
      <c r="B1449">
        <v>2019</v>
      </c>
      <c r="C1449" t="s">
        <v>0</v>
      </c>
      <c r="D1449">
        <v>1</v>
      </c>
      <c r="E1449">
        <v>3</v>
      </c>
      <c r="F1449">
        <v>4</v>
      </c>
      <c r="G1449">
        <v>5015</v>
      </c>
      <c r="H1449" t="s">
        <v>96</v>
      </c>
      <c r="I1449" t="s">
        <v>2</v>
      </c>
      <c r="J1449" t="s">
        <v>97</v>
      </c>
      <c r="K1449" s="2" t="str">
        <f>LOOKUP(A1449,'[2]Collin Seedling for R'!$A$3:$A$51,'[2]Collin Seedling for R'!$R$3:$R$51)</f>
        <v>High</v>
      </c>
      <c r="L1449" s="2" t="str">
        <f>LOOKUP(A1449,'[2]Collin Seedling for R'!$A$3:$A$51,'[2]Collin Seedling for R'!$T$3:$T$51)</f>
        <v>FS</v>
      </c>
      <c r="M1449" s="2" t="str">
        <f>LOOKUP(A1449,'[2]Collin Seedling for R'!$A$3:$A$51,'[2]Collin Seedling for R'!$P$3:$P$51)</f>
        <v>Seeded</v>
      </c>
      <c r="N1449" s="8">
        <f t="shared" si="22"/>
        <v>5.9820538384845461E-2</v>
      </c>
      <c r="O1449" s="2" t="str">
        <f>LOOKUP(H1449,[2]plantlist!$A$2:$A$943,[2]plantlist!$B$2:$B$943)</f>
        <v>F</v>
      </c>
    </row>
    <row r="1450" spans="1:15" x14ac:dyDescent="0.2">
      <c r="A1450" t="s">
        <v>271</v>
      </c>
      <c r="B1450">
        <v>2019</v>
      </c>
      <c r="C1450" t="s">
        <v>0</v>
      </c>
      <c r="D1450">
        <v>1</v>
      </c>
      <c r="E1450">
        <v>0</v>
      </c>
      <c r="F1450">
        <v>1</v>
      </c>
      <c r="G1450">
        <v>5015</v>
      </c>
      <c r="H1450" t="s">
        <v>82</v>
      </c>
      <c r="I1450" t="s">
        <v>2</v>
      </c>
      <c r="J1450" t="s">
        <v>83</v>
      </c>
      <c r="K1450" s="2" t="str">
        <f>LOOKUP(A1450,'[2]Collin Seedling for R'!$A$3:$A$51,'[2]Collin Seedling for R'!$R$3:$R$51)</f>
        <v>High</v>
      </c>
      <c r="L1450" s="2" t="str">
        <f>LOOKUP(A1450,'[2]Collin Seedling for R'!$A$3:$A$51,'[2]Collin Seedling for R'!$T$3:$T$51)</f>
        <v>FS</v>
      </c>
      <c r="M1450" s="2" t="str">
        <f>LOOKUP(A1450,'[2]Collin Seedling for R'!$A$3:$A$51,'[2]Collin Seedling for R'!$P$3:$P$51)</f>
        <v>Seeded</v>
      </c>
      <c r="N1450" s="8">
        <f t="shared" si="22"/>
        <v>0</v>
      </c>
      <c r="O1450" s="2" t="str">
        <f>LOOKUP(H1450,[2]plantlist!$A$2:$A$943,[2]plantlist!$B$2:$B$943)</f>
        <v>F</v>
      </c>
    </row>
    <row r="1451" spans="1:15" x14ac:dyDescent="0.2">
      <c r="A1451" t="s">
        <v>271</v>
      </c>
      <c r="B1451">
        <v>2019</v>
      </c>
      <c r="C1451" t="s">
        <v>0</v>
      </c>
      <c r="D1451">
        <v>1</v>
      </c>
      <c r="E1451">
        <v>881</v>
      </c>
      <c r="F1451">
        <v>882</v>
      </c>
      <c r="G1451">
        <v>5015</v>
      </c>
      <c r="H1451" t="s">
        <v>23</v>
      </c>
      <c r="I1451" t="s">
        <v>2</v>
      </c>
      <c r="J1451" t="s">
        <v>24</v>
      </c>
      <c r="K1451" s="2" t="str">
        <f>LOOKUP(A1451,'[2]Collin Seedling for R'!$A$3:$A$51,'[2]Collin Seedling for R'!$R$3:$R$51)</f>
        <v>High</v>
      </c>
      <c r="L1451" s="2" t="str">
        <f>LOOKUP(A1451,'[2]Collin Seedling for R'!$A$3:$A$51,'[2]Collin Seedling for R'!$T$3:$T$51)</f>
        <v>FS</v>
      </c>
      <c r="M1451" s="2" t="str">
        <f>LOOKUP(A1451,'[2]Collin Seedling for R'!$A$3:$A$51,'[2]Collin Seedling for R'!$P$3:$P$51)</f>
        <v>Seeded</v>
      </c>
      <c r="N1451" s="8">
        <f t="shared" si="22"/>
        <v>17.567298105682951</v>
      </c>
      <c r="O1451" s="2" t="str">
        <f>LOOKUP(H1451,[2]plantlist!$A$2:$A$943,[2]plantlist!$B$2:$B$943)</f>
        <v>S</v>
      </c>
    </row>
    <row r="1452" spans="1:15" x14ac:dyDescent="0.2">
      <c r="A1452" t="s">
        <v>271</v>
      </c>
      <c r="B1452">
        <v>2019</v>
      </c>
      <c r="C1452" t="s">
        <v>0</v>
      </c>
      <c r="D1452">
        <v>0</v>
      </c>
      <c r="E1452">
        <v>2</v>
      </c>
      <c r="F1452">
        <v>2</v>
      </c>
      <c r="G1452">
        <v>5015</v>
      </c>
      <c r="H1452" t="s">
        <v>260</v>
      </c>
      <c r="I1452" t="s">
        <v>2</v>
      </c>
      <c r="J1452" t="s">
        <v>261</v>
      </c>
      <c r="K1452" s="2" t="str">
        <f>LOOKUP(A1452,'[2]Collin Seedling for R'!$A$3:$A$51,'[2]Collin Seedling for R'!$R$3:$R$51)</f>
        <v>High</v>
      </c>
      <c r="L1452" s="2" t="str">
        <f>LOOKUP(A1452,'[2]Collin Seedling for R'!$A$3:$A$51,'[2]Collin Seedling for R'!$T$3:$T$51)</f>
        <v>FS</v>
      </c>
      <c r="M1452" s="2" t="str">
        <f>LOOKUP(A1452,'[2]Collin Seedling for R'!$A$3:$A$51,'[2]Collin Seedling for R'!$P$3:$P$51)</f>
        <v>Seeded</v>
      </c>
      <c r="N1452" s="8">
        <f t="shared" si="22"/>
        <v>3.9880358923230309E-2</v>
      </c>
      <c r="O1452" s="2" t="str">
        <f>LOOKUP(H1452,[2]plantlist!$A$2:$A$943,[2]plantlist!$B$2:$B$943)</f>
        <v>G</v>
      </c>
    </row>
    <row r="1453" spans="1:15" x14ac:dyDescent="0.2">
      <c r="A1453" t="s">
        <v>271</v>
      </c>
      <c r="B1453">
        <v>2019</v>
      </c>
      <c r="C1453" t="s">
        <v>0</v>
      </c>
      <c r="D1453">
        <v>0</v>
      </c>
      <c r="E1453">
        <v>12</v>
      </c>
      <c r="F1453">
        <v>12</v>
      </c>
      <c r="G1453">
        <v>5015</v>
      </c>
      <c r="H1453" t="s">
        <v>16</v>
      </c>
      <c r="I1453" t="s">
        <v>19</v>
      </c>
      <c r="J1453" t="s">
        <v>17</v>
      </c>
      <c r="K1453" s="2" t="str">
        <f>LOOKUP(A1453,'[2]Collin Seedling for R'!$A$3:$A$51,'[2]Collin Seedling for R'!$R$3:$R$51)</f>
        <v>High</v>
      </c>
      <c r="L1453" s="2" t="str">
        <f>LOOKUP(A1453,'[2]Collin Seedling for R'!$A$3:$A$51,'[2]Collin Seedling for R'!$T$3:$T$51)</f>
        <v>FS</v>
      </c>
      <c r="M1453" s="2" t="str">
        <f>LOOKUP(A1453,'[2]Collin Seedling for R'!$A$3:$A$51,'[2]Collin Seedling for R'!$P$3:$P$51)</f>
        <v>Seeded</v>
      </c>
      <c r="N1453" s="8">
        <f t="shared" si="22"/>
        <v>0.23928215353938184</v>
      </c>
      <c r="O1453" s="2" t="str">
        <f>LOOKUP(H1453,[2]plantlist!$A$2:$A$943,[2]plantlist!$B$2:$B$943)</f>
        <v>S</v>
      </c>
    </row>
    <row r="1454" spans="1:15" x14ac:dyDescent="0.2">
      <c r="A1454" t="s">
        <v>271</v>
      </c>
      <c r="B1454">
        <v>2019</v>
      </c>
      <c r="C1454" t="s">
        <v>0</v>
      </c>
      <c r="D1454">
        <v>0</v>
      </c>
      <c r="E1454">
        <v>17</v>
      </c>
      <c r="F1454">
        <v>17</v>
      </c>
      <c r="G1454">
        <v>5015</v>
      </c>
      <c r="H1454" t="s">
        <v>420</v>
      </c>
      <c r="I1454" t="s">
        <v>19</v>
      </c>
      <c r="J1454" t="s">
        <v>421</v>
      </c>
      <c r="K1454" s="2" t="str">
        <f>LOOKUP(A1454,'[2]Collin Seedling for R'!$A$3:$A$51,'[2]Collin Seedling for R'!$R$3:$R$51)</f>
        <v>High</v>
      </c>
      <c r="L1454" s="2" t="str">
        <f>LOOKUP(A1454,'[2]Collin Seedling for R'!$A$3:$A$51,'[2]Collin Seedling for R'!$T$3:$T$51)</f>
        <v>FS</v>
      </c>
      <c r="M1454" s="2" t="str">
        <f>LOOKUP(A1454,'[2]Collin Seedling for R'!$A$3:$A$51,'[2]Collin Seedling for R'!$P$3:$P$51)</f>
        <v>Seeded</v>
      </c>
      <c r="N1454" s="8">
        <f t="shared" si="22"/>
        <v>0.33898305084745761</v>
      </c>
      <c r="O1454" s="2" t="str">
        <f>LOOKUP(H1454,[2]plantlist!$A$2:$A$943,[2]plantlist!$B$2:$B$943)</f>
        <v>S</v>
      </c>
    </row>
    <row r="1455" spans="1:15" x14ac:dyDescent="0.2">
      <c r="A1455" t="s">
        <v>271</v>
      </c>
      <c r="B1455">
        <v>2019</v>
      </c>
      <c r="C1455" t="s">
        <v>0</v>
      </c>
      <c r="D1455">
        <v>0</v>
      </c>
      <c r="E1455">
        <v>8</v>
      </c>
      <c r="F1455">
        <v>8</v>
      </c>
      <c r="G1455">
        <v>5015</v>
      </c>
      <c r="H1455" t="s">
        <v>342</v>
      </c>
      <c r="I1455" t="s">
        <v>2</v>
      </c>
      <c r="J1455" t="s">
        <v>343</v>
      </c>
      <c r="K1455" s="2" t="str">
        <f>LOOKUP(A1455,'[2]Collin Seedling for R'!$A$3:$A$51,'[2]Collin Seedling for R'!$R$3:$R$51)</f>
        <v>High</v>
      </c>
      <c r="L1455" s="2" t="str">
        <f>LOOKUP(A1455,'[2]Collin Seedling for R'!$A$3:$A$51,'[2]Collin Seedling for R'!$T$3:$T$51)</f>
        <v>FS</v>
      </c>
      <c r="M1455" s="2" t="str">
        <f>LOOKUP(A1455,'[2]Collin Seedling for R'!$A$3:$A$51,'[2]Collin Seedling for R'!$P$3:$P$51)</f>
        <v>Seeded</v>
      </c>
      <c r="N1455" s="8">
        <f t="shared" si="22"/>
        <v>0.15952143569292124</v>
      </c>
      <c r="O1455" s="2" t="str">
        <f>LOOKUP(H1455,[2]plantlist!$A$2:$A$943,[2]plantlist!$B$2:$B$943)</f>
        <v>F</v>
      </c>
    </row>
    <row r="1456" spans="1:15" x14ac:dyDescent="0.2">
      <c r="A1456" s="7" t="s">
        <v>274</v>
      </c>
      <c r="B1456" s="2">
        <v>1997</v>
      </c>
      <c r="C1456" s="2" t="s">
        <v>0</v>
      </c>
      <c r="D1456" s="2">
        <v>4946</v>
      </c>
      <c r="E1456" s="2">
        <v>0</v>
      </c>
      <c r="F1456" s="2">
        <v>4946</v>
      </c>
      <c r="G1456" s="2">
        <v>5000</v>
      </c>
      <c r="H1456" s="2" t="s">
        <v>366</v>
      </c>
      <c r="I1456" s="2" t="s">
        <v>2</v>
      </c>
      <c r="J1456" s="2" t="s">
        <v>367</v>
      </c>
      <c r="K1456" s="2" t="str">
        <f>LOOKUP(A1456,'[2]Collin Seedling for R'!$A$3:$A$51,'[2]Collin Seedling for R'!$R$3:$R$51)</f>
        <v>High</v>
      </c>
      <c r="L1456" s="2" t="str">
        <f>LOOKUP(A1456,'[2]Collin Seedling for R'!$A$3:$A$51,'[2]Collin Seedling for R'!$T$3:$T$51)</f>
        <v>FS</v>
      </c>
      <c r="M1456" s="2" t="str">
        <f>LOOKUP(A1456,'[2]Collin Seedling for R'!$A$3:$A$51,'[2]Collin Seedling for R'!$P$3:$P$51)</f>
        <v>Seeded</v>
      </c>
      <c r="N1456" s="8">
        <f t="shared" si="22"/>
        <v>0</v>
      </c>
      <c r="O1456" s="2" t="str">
        <f>LOOKUP(H1456,[2]plantlist!$A$2:$A$943,[2]plantlist!$B$2:$B$943)</f>
        <v>B</v>
      </c>
    </row>
    <row r="1457" spans="1:15" x14ac:dyDescent="0.2">
      <c r="A1457" s="7" t="s">
        <v>274</v>
      </c>
      <c r="B1457" s="2">
        <v>1997</v>
      </c>
      <c r="C1457" s="2" t="s">
        <v>0</v>
      </c>
      <c r="D1457" s="2">
        <v>29</v>
      </c>
      <c r="E1457" s="2">
        <v>0</v>
      </c>
      <c r="F1457" s="2">
        <v>29</v>
      </c>
      <c r="G1457" s="2">
        <v>5000</v>
      </c>
      <c r="H1457" s="2" t="s">
        <v>278</v>
      </c>
      <c r="I1457" s="2" t="s">
        <v>2</v>
      </c>
      <c r="J1457" s="2" t="s">
        <v>279</v>
      </c>
      <c r="K1457" s="2" t="str">
        <f>LOOKUP(A1457,'[2]Collin Seedling for R'!$A$3:$A$51,'[2]Collin Seedling for R'!$R$3:$R$51)</f>
        <v>High</v>
      </c>
      <c r="L1457" s="2" t="str">
        <f>LOOKUP(A1457,'[2]Collin Seedling for R'!$A$3:$A$51,'[2]Collin Seedling for R'!$T$3:$T$51)</f>
        <v>FS</v>
      </c>
      <c r="M1457" s="2" t="str">
        <f>LOOKUP(A1457,'[2]Collin Seedling for R'!$A$3:$A$51,'[2]Collin Seedling for R'!$P$3:$P$51)</f>
        <v>Seeded</v>
      </c>
      <c r="N1457" s="8">
        <f t="shared" si="22"/>
        <v>0</v>
      </c>
      <c r="O1457" s="2" t="str">
        <f>LOOKUP(H1457,[2]plantlist!$A$2:$A$943,[2]plantlist!$B$2:$B$943)</f>
        <v>B</v>
      </c>
    </row>
    <row r="1458" spans="1:15" x14ac:dyDescent="0.2">
      <c r="A1458" s="7" t="s">
        <v>274</v>
      </c>
      <c r="B1458" s="2">
        <v>1997</v>
      </c>
      <c r="C1458" s="2" t="s">
        <v>0</v>
      </c>
      <c r="D1458" s="2">
        <v>14</v>
      </c>
      <c r="E1458" s="2">
        <v>0</v>
      </c>
      <c r="F1458" s="2">
        <v>14</v>
      </c>
      <c r="G1458" s="2">
        <v>5000</v>
      </c>
      <c r="H1458" s="2" t="s">
        <v>74</v>
      </c>
      <c r="I1458" s="2" t="s">
        <v>19</v>
      </c>
      <c r="J1458" s="2" t="s">
        <v>75</v>
      </c>
      <c r="K1458" s="2" t="str">
        <f>LOOKUP(A1458,'[2]Collin Seedling for R'!$A$3:$A$51,'[2]Collin Seedling for R'!$R$3:$R$51)</f>
        <v>High</v>
      </c>
      <c r="L1458" s="2" t="str">
        <f>LOOKUP(A1458,'[2]Collin Seedling for R'!$A$3:$A$51,'[2]Collin Seedling for R'!$T$3:$T$51)</f>
        <v>FS</v>
      </c>
      <c r="M1458" s="2" t="str">
        <f>LOOKUP(A1458,'[2]Collin Seedling for R'!$A$3:$A$51,'[2]Collin Seedling for R'!$P$3:$P$51)</f>
        <v>Seeded</v>
      </c>
      <c r="N1458" s="8">
        <f t="shared" si="22"/>
        <v>0</v>
      </c>
      <c r="O1458" s="2" t="str">
        <f>LOOKUP(H1458,[2]plantlist!$A$2:$A$943,[2]plantlist!$B$2:$B$943)</f>
        <v>T</v>
      </c>
    </row>
    <row r="1459" spans="1:15" x14ac:dyDescent="0.2">
      <c r="A1459" s="7" t="s">
        <v>274</v>
      </c>
      <c r="B1459" s="2">
        <v>1997</v>
      </c>
      <c r="C1459" s="2" t="s">
        <v>0</v>
      </c>
      <c r="D1459" s="2">
        <v>5</v>
      </c>
      <c r="E1459" s="2">
        <v>0</v>
      </c>
      <c r="F1459" s="2">
        <v>5</v>
      </c>
      <c r="G1459" s="2">
        <v>5000</v>
      </c>
      <c r="H1459" s="2" t="s">
        <v>10</v>
      </c>
      <c r="I1459" s="2" t="s">
        <v>2</v>
      </c>
      <c r="J1459" s="2" t="s">
        <v>11</v>
      </c>
      <c r="K1459" s="2" t="str">
        <f>LOOKUP(A1459,'[2]Collin Seedling for R'!$A$3:$A$51,'[2]Collin Seedling for R'!$R$3:$R$51)</f>
        <v>High</v>
      </c>
      <c r="L1459" s="2" t="str">
        <f>LOOKUP(A1459,'[2]Collin Seedling for R'!$A$3:$A$51,'[2]Collin Seedling for R'!$T$3:$T$51)</f>
        <v>FS</v>
      </c>
      <c r="M1459" s="2" t="str">
        <f>LOOKUP(A1459,'[2]Collin Seedling for R'!$A$3:$A$51,'[2]Collin Seedling for R'!$P$3:$P$51)</f>
        <v>Seeded</v>
      </c>
      <c r="N1459" s="8">
        <f t="shared" si="22"/>
        <v>0</v>
      </c>
      <c r="O1459" s="2" t="str">
        <f>LOOKUP(H1459,[2]plantlist!$A$2:$A$943,[2]plantlist!$B$2:$B$943)</f>
        <v>L</v>
      </c>
    </row>
    <row r="1460" spans="1:15" x14ac:dyDescent="0.2">
      <c r="A1460" s="7" t="s">
        <v>274</v>
      </c>
      <c r="B1460" s="2">
        <v>1997</v>
      </c>
      <c r="C1460" s="2" t="s">
        <v>0</v>
      </c>
      <c r="D1460" s="2">
        <v>3</v>
      </c>
      <c r="E1460" s="2">
        <v>182</v>
      </c>
      <c r="F1460" s="2">
        <v>185</v>
      </c>
      <c r="G1460" s="2">
        <v>5000</v>
      </c>
      <c r="H1460" s="2" t="s">
        <v>31</v>
      </c>
      <c r="I1460" s="2" t="s">
        <v>2</v>
      </c>
      <c r="J1460" s="2" t="s">
        <v>32</v>
      </c>
      <c r="K1460" s="2" t="str">
        <f>LOOKUP(A1460,'[2]Collin Seedling for R'!$A$3:$A$51,'[2]Collin Seedling for R'!$R$3:$R$51)</f>
        <v>High</v>
      </c>
      <c r="L1460" s="2" t="str">
        <f>LOOKUP(A1460,'[2]Collin Seedling for R'!$A$3:$A$51,'[2]Collin Seedling for R'!$T$3:$T$51)</f>
        <v>FS</v>
      </c>
      <c r="M1460" s="2" t="str">
        <f>LOOKUP(A1460,'[2]Collin Seedling for R'!$A$3:$A$51,'[2]Collin Seedling for R'!$P$3:$P$51)</f>
        <v>Seeded</v>
      </c>
      <c r="N1460" s="8">
        <f t="shared" si="22"/>
        <v>3.64</v>
      </c>
      <c r="O1460" s="2" t="str">
        <f>LOOKUP(H1460,[2]plantlist!$A$2:$A$943,[2]plantlist!$B$2:$B$943)</f>
        <v>U</v>
      </c>
    </row>
    <row r="1461" spans="1:15" x14ac:dyDescent="0.2">
      <c r="A1461" s="7" t="s">
        <v>274</v>
      </c>
      <c r="B1461" s="2">
        <v>1997</v>
      </c>
      <c r="C1461" s="2" t="s">
        <v>0</v>
      </c>
      <c r="D1461" s="2">
        <v>3</v>
      </c>
      <c r="E1461" s="2">
        <v>0</v>
      </c>
      <c r="F1461" s="2">
        <v>3</v>
      </c>
      <c r="G1461" s="2">
        <v>5000</v>
      </c>
      <c r="H1461" s="2" t="s">
        <v>41</v>
      </c>
      <c r="I1461" s="2" t="s">
        <v>2</v>
      </c>
      <c r="J1461" s="2" t="s">
        <v>42</v>
      </c>
      <c r="K1461" s="2" t="str">
        <f>LOOKUP(A1461,'[2]Collin Seedling for R'!$A$3:$A$51,'[2]Collin Seedling for R'!$R$3:$R$51)</f>
        <v>High</v>
      </c>
      <c r="L1461" s="2" t="str">
        <f>LOOKUP(A1461,'[2]Collin Seedling for R'!$A$3:$A$51,'[2]Collin Seedling for R'!$T$3:$T$51)</f>
        <v>FS</v>
      </c>
      <c r="M1461" s="2" t="str">
        <f>LOOKUP(A1461,'[2]Collin Seedling for R'!$A$3:$A$51,'[2]Collin Seedling for R'!$P$3:$P$51)</f>
        <v>Seeded</v>
      </c>
      <c r="N1461" s="8">
        <f t="shared" si="22"/>
        <v>0</v>
      </c>
      <c r="O1461" s="2" t="str">
        <f>LOOKUP(H1461,[2]plantlist!$A$2:$A$943,[2]plantlist!$B$2:$B$943)</f>
        <v>B</v>
      </c>
    </row>
    <row r="1462" spans="1:15" x14ac:dyDescent="0.2">
      <c r="A1462" s="7" t="s">
        <v>274</v>
      </c>
      <c r="B1462" s="2">
        <v>1997</v>
      </c>
      <c r="C1462" s="2" t="s">
        <v>0</v>
      </c>
      <c r="D1462" s="2">
        <v>0</v>
      </c>
      <c r="E1462" s="2">
        <v>1434</v>
      </c>
      <c r="F1462" s="2">
        <v>1434</v>
      </c>
      <c r="G1462" s="2">
        <v>5000</v>
      </c>
      <c r="H1462" s="2" t="s">
        <v>368</v>
      </c>
      <c r="I1462" s="2" t="s">
        <v>2</v>
      </c>
      <c r="J1462" s="2" t="s">
        <v>369</v>
      </c>
      <c r="K1462" s="2" t="str">
        <f>LOOKUP(A1462,'[2]Collin Seedling for R'!$A$3:$A$51,'[2]Collin Seedling for R'!$R$3:$R$51)</f>
        <v>High</v>
      </c>
      <c r="L1462" s="2" t="str">
        <f>LOOKUP(A1462,'[2]Collin Seedling for R'!$A$3:$A$51,'[2]Collin Seedling for R'!$T$3:$T$51)</f>
        <v>FS</v>
      </c>
      <c r="M1462" s="2" t="str">
        <f>LOOKUP(A1462,'[2]Collin Seedling for R'!$A$3:$A$51,'[2]Collin Seedling for R'!$P$3:$P$51)</f>
        <v>Seeded</v>
      </c>
      <c r="N1462" s="8">
        <f t="shared" si="22"/>
        <v>28.68</v>
      </c>
      <c r="O1462" s="2" t="str">
        <f>LOOKUP(H1462,[2]plantlist!$A$2:$A$943,[2]plantlist!$B$2:$B$943)</f>
        <v>G</v>
      </c>
    </row>
    <row r="1463" spans="1:15" x14ac:dyDescent="0.2">
      <c r="A1463" s="7" t="s">
        <v>274</v>
      </c>
      <c r="B1463" s="2">
        <v>1997</v>
      </c>
      <c r="C1463" s="2" t="s">
        <v>0</v>
      </c>
      <c r="D1463" s="2">
        <v>0</v>
      </c>
      <c r="E1463" s="2">
        <v>306</v>
      </c>
      <c r="F1463" s="2">
        <v>306</v>
      </c>
      <c r="G1463" s="2">
        <v>5000</v>
      </c>
      <c r="H1463" s="2" t="s">
        <v>370</v>
      </c>
      <c r="I1463" s="2" t="s">
        <v>19</v>
      </c>
      <c r="J1463" s="2" t="s">
        <v>371</v>
      </c>
      <c r="K1463" s="2" t="str">
        <f>LOOKUP(A1463,'[2]Collin Seedling for R'!$A$3:$A$51,'[2]Collin Seedling for R'!$R$3:$R$51)</f>
        <v>High</v>
      </c>
      <c r="L1463" s="2" t="str">
        <f>LOOKUP(A1463,'[2]Collin Seedling for R'!$A$3:$A$51,'[2]Collin Seedling for R'!$T$3:$T$51)</f>
        <v>FS</v>
      </c>
      <c r="M1463" s="2" t="str">
        <f>LOOKUP(A1463,'[2]Collin Seedling for R'!$A$3:$A$51,'[2]Collin Seedling for R'!$P$3:$P$51)</f>
        <v>Seeded</v>
      </c>
      <c r="N1463" s="8">
        <f t="shared" si="22"/>
        <v>6.12</v>
      </c>
      <c r="O1463" s="2" t="str">
        <f>LOOKUP(H1463,[2]plantlist!$A$2:$A$943,[2]plantlist!$B$2:$B$943)</f>
        <v>G</v>
      </c>
    </row>
    <row r="1464" spans="1:15" x14ac:dyDescent="0.2">
      <c r="A1464" s="7" t="s">
        <v>274</v>
      </c>
      <c r="B1464" s="2">
        <v>1997</v>
      </c>
      <c r="C1464" s="2" t="s">
        <v>0</v>
      </c>
      <c r="D1464" s="2">
        <v>0</v>
      </c>
      <c r="E1464" s="2">
        <v>61</v>
      </c>
      <c r="F1464" s="2">
        <v>61</v>
      </c>
      <c r="G1464" s="2">
        <v>5000</v>
      </c>
      <c r="H1464" s="2" t="s">
        <v>370</v>
      </c>
      <c r="I1464" s="2" t="s">
        <v>2</v>
      </c>
      <c r="J1464" s="2" t="s">
        <v>371</v>
      </c>
      <c r="K1464" s="2" t="str">
        <f>LOOKUP(A1464,'[2]Collin Seedling for R'!$A$3:$A$51,'[2]Collin Seedling for R'!$R$3:$R$51)</f>
        <v>High</v>
      </c>
      <c r="L1464" s="2" t="str">
        <f>LOOKUP(A1464,'[2]Collin Seedling for R'!$A$3:$A$51,'[2]Collin Seedling for R'!$T$3:$T$51)</f>
        <v>FS</v>
      </c>
      <c r="M1464" s="2" t="str">
        <f>LOOKUP(A1464,'[2]Collin Seedling for R'!$A$3:$A$51,'[2]Collin Seedling for R'!$P$3:$P$51)</f>
        <v>Seeded</v>
      </c>
      <c r="N1464" s="8">
        <f t="shared" si="22"/>
        <v>1.22</v>
      </c>
      <c r="O1464" s="2" t="str">
        <f>LOOKUP(H1464,[2]plantlist!$A$2:$A$943,[2]plantlist!$B$2:$B$943)</f>
        <v>G</v>
      </c>
    </row>
    <row r="1465" spans="1:15" x14ac:dyDescent="0.2">
      <c r="A1465" s="7" t="s">
        <v>274</v>
      </c>
      <c r="B1465" s="2">
        <v>1997</v>
      </c>
      <c r="C1465" s="2" t="s">
        <v>0</v>
      </c>
      <c r="D1465" s="2">
        <v>0</v>
      </c>
      <c r="E1465" s="2">
        <v>1</v>
      </c>
      <c r="F1465" s="2">
        <v>1</v>
      </c>
      <c r="G1465" s="2">
        <v>5000</v>
      </c>
      <c r="H1465" s="2" t="s">
        <v>368</v>
      </c>
      <c r="I1465" s="2" t="s">
        <v>19</v>
      </c>
      <c r="J1465" s="2" t="s">
        <v>369</v>
      </c>
      <c r="K1465" s="2" t="str">
        <f>LOOKUP(A1465,'[2]Collin Seedling for R'!$A$3:$A$51,'[2]Collin Seedling for R'!$R$3:$R$51)</f>
        <v>High</v>
      </c>
      <c r="L1465" s="2" t="str">
        <f>LOOKUP(A1465,'[2]Collin Seedling for R'!$A$3:$A$51,'[2]Collin Seedling for R'!$T$3:$T$51)</f>
        <v>FS</v>
      </c>
      <c r="M1465" s="2" t="str">
        <f>LOOKUP(A1465,'[2]Collin Seedling for R'!$A$3:$A$51,'[2]Collin Seedling for R'!$P$3:$P$51)</f>
        <v>Seeded</v>
      </c>
      <c r="N1465" s="8">
        <f t="shared" si="22"/>
        <v>0.02</v>
      </c>
      <c r="O1465" s="2" t="str">
        <f>LOOKUP(H1465,[2]plantlist!$A$2:$A$943,[2]plantlist!$B$2:$B$943)</f>
        <v>G</v>
      </c>
    </row>
    <row r="1466" spans="1:15" x14ac:dyDescent="0.2">
      <c r="A1466" s="7" t="s">
        <v>274</v>
      </c>
      <c r="B1466" s="2">
        <v>1997</v>
      </c>
      <c r="C1466" s="2" t="s">
        <v>0</v>
      </c>
      <c r="D1466" s="2">
        <v>0</v>
      </c>
      <c r="E1466" s="2">
        <v>126</v>
      </c>
      <c r="F1466" s="2">
        <v>126</v>
      </c>
      <c r="G1466" s="2">
        <v>5000</v>
      </c>
      <c r="H1466" s="2" t="s">
        <v>373</v>
      </c>
      <c r="I1466" s="2" t="s">
        <v>2</v>
      </c>
      <c r="J1466" s="2" t="s">
        <v>67</v>
      </c>
      <c r="K1466" s="2" t="str">
        <f>LOOKUP(A1466,'[2]Collin Seedling for R'!$A$3:$A$51,'[2]Collin Seedling for R'!$R$3:$R$51)</f>
        <v>High</v>
      </c>
      <c r="L1466" s="2" t="str">
        <f>LOOKUP(A1466,'[2]Collin Seedling for R'!$A$3:$A$51,'[2]Collin Seedling for R'!$T$3:$T$51)</f>
        <v>FS</v>
      </c>
      <c r="M1466" s="2" t="str">
        <f>LOOKUP(A1466,'[2]Collin Seedling for R'!$A$3:$A$51,'[2]Collin Seedling for R'!$P$3:$P$51)</f>
        <v>Seeded</v>
      </c>
      <c r="N1466" s="8">
        <f t="shared" si="22"/>
        <v>2.52</v>
      </c>
      <c r="O1466" s="2" t="str">
        <f>LOOKUP(H1466,[2]plantlist!$A$2:$A$943,[2]plantlist!$B$2:$B$943)</f>
        <v>G</v>
      </c>
    </row>
    <row r="1467" spans="1:15" x14ac:dyDescent="0.2">
      <c r="A1467" s="7" t="s">
        <v>274</v>
      </c>
      <c r="B1467" s="2">
        <v>1997</v>
      </c>
      <c r="C1467" s="2" t="s">
        <v>0</v>
      </c>
      <c r="D1467" s="2">
        <v>0</v>
      </c>
      <c r="E1467" s="2">
        <v>49</v>
      </c>
      <c r="F1467" s="2">
        <v>49</v>
      </c>
      <c r="G1467" s="2">
        <v>5000</v>
      </c>
      <c r="H1467" s="2" t="s">
        <v>66</v>
      </c>
      <c r="I1467" s="2" t="s">
        <v>2</v>
      </c>
      <c r="J1467" s="2" t="s">
        <v>67</v>
      </c>
      <c r="K1467" s="2" t="str">
        <f>LOOKUP(A1467,'[2]Collin Seedling for R'!$A$3:$A$51,'[2]Collin Seedling for R'!$R$3:$R$51)</f>
        <v>High</v>
      </c>
      <c r="L1467" s="2" t="str">
        <f>LOOKUP(A1467,'[2]Collin Seedling for R'!$A$3:$A$51,'[2]Collin Seedling for R'!$T$3:$T$51)</f>
        <v>FS</v>
      </c>
      <c r="M1467" s="2" t="str">
        <f>LOOKUP(A1467,'[2]Collin Seedling for R'!$A$3:$A$51,'[2]Collin Seedling for R'!$P$3:$P$51)</f>
        <v>Seeded</v>
      </c>
      <c r="N1467" s="8">
        <f t="shared" si="22"/>
        <v>0.98</v>
      </c>
      <c r="O1467" s="2" t="str">
        <f>LOOKUP(H1467,[2]plantlist!$A$2:$A$943,[2]plantlist!$B$2:$B$943)</f>
        <v>G</v>
      </c>
    </row>
    <row r="1468" spans="1:15" x14ac:dyDescent="0.2">
      <c r="A1468" s="7" t="s">
        <v>274</v>
      </c>
      <c r="B1468" s="2">
        <v>1997</v>
      </c>
      <c r="C1468" s="2" t="s">
        <v>0</v>
      </c>
      <c r="D1468" s="2">
        <v>0</v>
      </c>
      <c r="E1468" s="2">
        <v>36</v>
      </c>
      <c r="F1468" s="2">
        <v>36</v>
      </c>
      <c r="G1468" s="2">
        <v>5000</v>
      </c>
      <c r="H1468" s="2" t="s">
        <v>8</v>
      </c>
      <c r="I1468" s="2" t="s">
        <v>2</v>
      </c>
      <c r="J1468" s="2" t="s">
        <v>9</v>
      </c>
      <c r="K1468" s="2" t="str">
        <f>LOOKUP(A1468,'[2]Collin Seedling for R'!$A$3:$A$51,'[2]Collin Seedling for R'!$R$3:$R$51)</f>
        <v>High</v>
      </c>
      <c r="L1468" s="2" t="str">
        <f>LOOKUP(A1468,'[2]Collin Seedling for R'!$A$3:$A$51,'[2]Collin Seedling for R'!$T$3:$T$51)</f>
        <v>FS</v>
      </c>
      <c r="M1468" s="2" t="str">
        <f>LOOKUP(A1468,'[2]Collin Seedling for R'!$A$3:$A$51,'[2]Collin Seedling for R'!$P$3:$P$51)</f>
        <v>Seeded</v>
      </c>
      <c r="N1468" s="8">
        <f t="shared" si="22"/>
        <v>0.72</v>
      </c>
      <c r="O1468" s="2" t="str">
        <f>LOOKUP(H1468,[2]plantlist!$A$2:$A$943,[2]plantlist!$B$2:$B$943)</f>
        <v>G</v>
      </c>
    </row>
    <row r="1469" spans="1:15" x14ac:dyDescent="0.2">
      <c r="A1469" s="7" t="s">
        <v>274</v>
      </c>
      <c r="B1469" s="2">
        <v>1997</v>
      </c>
      <c r="C1469" s="2" t="s">
        <v>0</v>
      </c>
      <c r="D1469" s="2">
        <v>0</v>
      </c>
      <c r="E1469" s="2">
        <v>2</v>
      </c>
      <c r="F1469" s="2">
        <v>2</v>
      </c>
      <c r="G1469" s="2">
        <v>5000</v>
      </c>
      <c r="H1469" s="2" t="s">
        <v>140</v>
      </c>
      <c r="I1469" s="2" t="s">
        <v>2</v>
      </c>
      <c r="J1469" s="2" t="s">
        <v>141</v>
      </c>
      <c r="K1469" s="2" t="str">
        <f>LOOKUP(A1469,'[2]Collin Seedling for R'!$A$3:$A$51,'[2]Collin Seedling for R'!$R$3:$R$51)</f>
        <v>High</v>
      </c>
      <c r="L1469" s="2" t="str">
        <f>LOOKUP(A1469,'[2]Collin Seedling for R'!$A$3:$A$51,'[2]Collin Seedling for R'!$T$3:$T$51)</f>
        <v>FS</v>
      </c>
      <c r="M1469" s="2" t="str">
        <f>LOOKUP(A1469,'[2]Collin Seedling for R'!$A$3:$A$51,'[2]Collin Seedling for R'!$P$3:$P$51)</f>
        <v>Seeded</v>
      </c>
      <c r="N1469" s="8">
        <f t="shared" si="22"/>
        <v>0.04</v>
      </c>
      <c r="O1469" s="2" t="str">
        <f>LOOKUP(H1469,[2]plantlist!$A$2:$A$943,[2]plantlist!$B$2:$B$943)</f>
        <v>G</v>
      </c>
    </row>
    <row r="1470" spans="1:15" x14ac:dyDescent="0.2">
      <c r="A1470" s="7" t="s">
        <v>274</v>
      </c>
      <c r="B1470" s="2">
        <v>1997</v>
      </c>
      <c r="C1470" s="2" t="s">
        <v>0</v>
      </c>
      <c r="D1470" s="2">
        <v>0</v>
      </c>
      <c r="E1470" s="2">
        <v>221</v>
      </c>
      <c r="F1470" s="2">
        <v>221</v>
      </c>
      <c r="G1470" s="2">
        <v>5000</v>
      </c>
      <c r="H1470" s="2" t="s">
        <v>248</v>
      </c>
      <c r="I1470" s="2" t="s">
        <v>2</v>
      </c>
      <c r="J1470" s="2" t="s">
        <v>249</v>
      </c>
      <c r="K1470" s="2" t="str">
        <f>LOOKUP(A1470,'[2]Collin Seedling for R'!$A$3:$A$51,'[2]Collin Seedling for R'!$R$3:$R$51)</f>
        <v>High</v>
      </c>
      <c r="L1470" s="2" t="str">
        <f>LOOKUP(A1470,'[2]Collin Seedling for R'!$A$3:$A$51,'[2]Collin Seedling for R'!$T$3:$T$51)</f>
        <v>FS</v>
      </c>
      <c r="M1470" s="2" t="str">
        <f>LOOKUP(A1470,'[2]Collin Seedling for R'!$A$3:$A$51,'[2]Collin Seedling for R'!$P$3:$P$51)</f>
        <v>Seeded</v>
      </c>
      <c r="N1470" s="8">
        <f t="shared" si="22"/>
        <v>4.42</v>
      </c>
      <c r="O1470" s="2" t="str">
        <f>LOOKUP(H1470,[2]plantlist!$A$2:$A$943,[2]plantlist!$B$2:$B$943)</f>
        <v>G</v>
      </c>
    </row>
    <row r="1471" spans="1:15" x14ac:dyDescent="0.2">
      <c r="A1471" s="7" t="s">
        <v>274</v>
      </c>
      <c r="B1471" s="2">
        <v>1997</v>
      </c>
      <c r="C1471" s="2" t="s">
        <v>0</v>
      </c>
      <c r="D1471" s="2">
        <v>0</v>
      </c>
      <c r="E1471" s="2">
        <v>1</v>
      </c>
      <c r="F1471" s="2">
        <v>1</v>
      </c>
      <c r="G1471" s="2">
        <v>5000</v>
      </c>
      <c r="H1471" s="2" t="s">
        <v>60</v>
      </c>
      <c r="I1471" s="2" t="s">
        <v>2</v>
      </c>
      <c r="J1471" s="2" t="s">
        <v>61</v>
      </c>
      <c r="K1471" s="2" t="str">
        <f>LOOKUP(A1471,'[2]Collin Seedling for R'!$A$3:$A$51,'[2]Collin Seedling for R'!$R$3:$R$51)</f>
        <v>High</v>
      </c>
      <c r="L1471" s="2" t="str">
        <f>LOOKUP(A1471,'[2]Collin Seedling for R'!$A$3:$A$51,'[2]Collin Seedling for R'!$T$3:$T$51)</f>
        <v>FS</v>
      </c>
      <c r="M1471" s="2" t="str">
        <f>LOOKUP(A1471,'[2]Collin Seedling for R'!$A$3:$A$51,'[2]Collin Seedling for R'!$P$3:$P$51)</f>
        <v>Seeded</v>
      </c>
      <c r="N1471" s="8">
        <f t="shared" si="22"/>
        <v>0.02</v>
      </c>
      <c r="O1471" s="2" t="str">
        <f>LOOKUP(H1471,[2]plantlist!$A$2:$A$943,[2]plantlist!$B$2:$B$943)</f>
        <v>F</v>
      </c>
    </row>
    <row r="1472" spans="1:15" x14ac:dyDescent="0.2">
      <c r="A1472" s="7" t="s">
        <v>274</v>
      </c>
      <c r="B1472" s="2">
        <v>1997</v>
      </c>
      <c r="C1472" s="2" t="s">
        <v>0</v>
      </c>
      <c r="D1472" s="2">
        <v>0</v>
      </c>
      <c r="E1472" s="2">
        <v>50</v>
      </c>
      <c r="F1472" s="2">
        <v>50</v>
      </c>
      <c r="G1472" s="2">
        <v>5000</v>
      </c>
      <c r="H1472" s="2" t="s">
        <v>45</v>
      </c>
      <c r="I1472" s="2" t="s">
        <v>2</v>
      </c>
      <c r="J1472" s="2" t="s">
        <v>46</v>
      </c>
      <c r="K1472" s="2" t="str">
        <f>LOOKUP(A1472,'[2]Collin Seedling for R'!$A$3:$A$51,'[2]Collin Seedling for R'!$R$3:$R$51)</f>
        <v>High</v>
      </c>
      <c r="L1472" s="2" t="str">
        <f>LOOKUP(A1472,'[2]Collin Seedling for R'!$A$3:$A$51,'[2]Collin Seedling for R'!$T$3:$T$51)</f>
        <v>FS</v>
      </c>
      <c r="M1472" s="2" t="str">
        <f>LOOKUP(A1472,'[2]Collin Seedling for R'!$A$3:$A$51,'[2]Collin Seedling for R'!$P$3:$P$51)</f>
        <v>Seeded</v>
      </c>
      <c r="N1472" s="8">
        <f t="shared" si="22"/>
        <v>1</v>
      </c>
      <c r="O1472" s="2" t="str">
        <f>LOOKUP(H1472,[2]plantlist!$A$2:$A$943,[2]plantlist!$B$2:$B$943)</f>
        <v>F</v>
      </c>
    </row>
    <row r="1473" spans="1:15" x14ac:dyDescent="0.2">
      <c r="A1473" s="7" t="s">
        <v>274</v>
      </c>
      <c r="B1473" s="2">
        <v>1997</v>
      </c>
      <c r="C1473" s="2" t="s">
        <v>0</v>
      </c>
      <c r="D1473" s="2">
        <v>0</v>
      </c>
      <c r="E1473" s="2">
        <v>18</v>
      </c>
      <c r="F1473" s="2">
        <v>18</v>
      </c>
      <c r="G1473" s="2">
        <v>5000</v>
      </c>
      <c r="H1473" s="2" t="s">
        <v>372</v>
      </c>
      <c r="I1473" s="2" t="s">
        <v>2</v>
      </c>
      <c r="J1473" s="2" t="s">
        <v>48</v>
      </c>
      <c r="K1473" s="2" t="str">
        <f>LOOKUP(A1473,'[2]Collin Seedling for R'!$A$3:$A$51,'[2]Collin Seedling for R'!$R$3:$R$51)</f>
        <v>High</v>
      </c>
      <c r="L1473" s="2" t="str">
        <f>LOOKUP(A1473,'[2]Collin Seedling for R'!$A$3:$A$51,'[2]Collin Seedling for R'!$T$3:$T$51)</f>
        <v>FS</v>
      </c>
      <c r="M1473" s="2" t="str">
        <f>LOOKUP(A1473,'[2]Collin Seedling for R'!$A$3:$A$51,'[2]Collin Seedling for R'!$P$3:$P$51)</f>
        <v>Seeded</v>
      </c>
      <c r="N1473" s="8">
        <f t="shared" si="22"/>
        <v>0.36</v>
      </c>
      <c r="O1473" s="2" t="str">
        <f>LOOKUP(H1473,[2]plantlist!$A$2:$A$943,[2]plantlist!$B$2:$B$943)</f>
        <v>G</v>
      </c>
    </row>
    <row r="1474" spans="1:15" x14ac:dyDescent="0.2">
      <c r="A1474" s="7" t="s">
        <v>274</v>
      </c>
      <c r="B1474" s="2">
        <v>1997</v>
      </c>
      <c r="C1474" s="2" t="s">
        <v>0</v>
      </c>
      <c r="D1474" s="2">
        <v>0</v>
      </c>
      <c r="E1474" s="2">
        <v>6</v>
      </c>
      <c r="F1474" s="2">
        <v>6</v>
      </c>
      <c r="G1474" s="2">
        <v>5000</v>
      </c>
      <c r="H1474" s="2" t="s">
        <v>118</v>
      </c>
      <c r="I1474" s="2" t="s">
        <v>2</v>
      </c>
      <c r="J1474" s="2" t="s">
        <v>119</v>
      </c>
      <c r="K1474" s="2" t="str">
        <f>LOOKUP(A1474,'[2]Collin Seedling for R'!$A$3:$A$51,'[2]Collin Seedling for R'!$R$3:$R$51)</f>
        <v>High</v>
      </c>
      <c r="L1474" s="2" t="str">
        <f>LOOKUP(A1474,'[2]Collin Seedling for R'!$A$3:$A$51,'[2]Collin Seedling for R'!$T$3:$T$51)</f>
        <v>FS</v>
      </c>
      <c r="M1474" s="2" t="str">
        <f>LOOKUP(A1474,'[2]Collin Seedling for R'!$A$3:$A$51,'[2]Collin Seedling for R'!$P$3:$P$51)</f>
        <v>Seeded</v>
      </c>
      <c r="N1474" s="8">
        <f t="shared" ref="N1474:N1537" si="23">E1474/G1474*100</f>
        <v>0.12</v>
      </c>
      <c r="O1474" s="2" t="str">
        <f>LOOKUP(H1474,[2]plantlist!$A$2:$A$943,[2]plantlist!$B$2:$B$943)</f>
        <v>F</v>
      </c>
    </row>
    <row r="1475" spans="1:15" x14ac:dyDescent="0.2">
      <c r="A1475" s="7" t="s">
        <v>274</v>
      </c>
      <c r="B1475" s="2">
        <v>1997</v>
      </c>
      <c r="C1475" s="2" t="s">
        <v>0</v>
      </c>
      <c r="D1475" s="2">
        <v>0</v>
      </c>
      <c r="E1475" s="2">
        <v>21</v>
      </c>
      <c r="F1475" s="2">
        <v>21</v>
      </c>
      <c r="G1475" s="2">
        <v>5000</v>
      </c>
      <c r="H1475" s="2" t="s">
        <v>393</v>
      </c>
      <c r="I1475" s="2" t="s">
        <v>19</v>
      </c>
      <c r="J1475" s="2" t="s">
        <v>394</v>
      </c>
      <c r="K1475" s="2" t="str">
        <f>LOOKUP(A1475,'[2]Collin Seedling for R'!$A$3:$A$51,'[2]Collin Seedling for R'!$R$3:$R$51)</f>
        <v>High</v>
      </c>
      <c r="L1475" s="2" t="str">
        <f>LOOKUP(A1475,'[2]Collin Seedling for R'!$A$3:$A$51,'[2]Collin Seedling for R'!$T$3:$T$51)</f>
        <v>FS</v>
      </c>
      <c r="M1475" s="2" t="str">
        <f>LOOKUP(A1475,'[2]Collin Seedling for R'!$A$3:$A$51,'[2]Collin Seedling for R'!$P$3:$P$51)</f>
        <v>Seeded</v>
      </c>
      <c r="N1475" s="8">
        <f t="shared" si="23"/>
        <v>0.42</v>
      </c>
      <c r="O1475" s="2" t="str">
        <f>LOOKUP(H1475,[2]plantlist!$A$2:$A$943,[2]plantlist!$B$2:$B$943)</f>
        <v>G</v>
      </c>
    </row>
    <row r="1476" spans="1:15" x14ac:dyDescent="0.2">
      <c r="A1476" s="7" t="s">
        <v>274</v>
      </c>
      <c r="B1476" s="2">
        <v>1997</v>
      </c>
      <c r="C1476" s="2" t="s">
        <v>0</v>
      </c>
      <c r="D1476" s="2">
        <v>0</v>
      </c>
      <c r="E1476" s="2">
        <v>21</v>
      </c>
      <c r="F1476" s="2">
        <v>21</v>
      </c>
      <c r="G1476" s="2">
        <v>5000</v>
      </c>
      <c r="H1476" s="2" t="s">
        <v>150</v>
      </c>
      <c r="I1476" s="2" t="s">
        <v>19</v>
      </c>
      <c r="J1476" s="2" t="s">
        <v>151</v>
      </c>
      <c r="K1476" s="2" t="str">
        <f>LOOKUP(A1476,'[2]Collin Seedling for R'!$A$3:$A$51,'[2]Collin Seedling for R'!$R$3:$R$51)</f>
        <v>High</v>
      </c>
      <c r="L1476" s="2" t="str">
        <f>LOOKUP(A1476,'[2]Collin Seedling for R'!$A$3:$A$51,'[2]Collin Seedling for R'!$T$3:$T$51)</f>
        <v>FS</v>
      </c>
      <c r="M1476" s="2" t="str">
        <f>LOOKUP(A1476,'[2]Collin Seedling for R'!$A$3:$A$51,'[2]Collin Seedling for R'!$P$3:$P$51)</f>
        <v>Seeded</v>
      </c>
      <c r="N1476" s="8">
        <f t="shared" si="23"/>
        <v>0.42</v>
      </c>
      <c r="O1476" s="2" t="str">
        <f>LOOKUP(H1476,[2]plantlist!$A$2:$A$943,[2]plantlist!$B$2:$B$943)</f>
        <v>G</v>
      </c>
    </row>
    <row r="1477" spans="1:15" x14ac:dyDescent="0.2">
      <c r="A1477" s="7" t="s">
        <v>274</v>
      </c>
      <c r="B1477" s="2">
        <v>1997</v>
      </c>
      <c r="C1477" s="2" t="s">
        <v>0</v>
      </c>
      <c r="D1477" s="2">
        <v>0</v>
      </c>
      <c r="E1477" s="2">
        <v>165</v>
      </c>
      <c r="F1477" s="2">
        <v>165</v>
      </c>
      <c r="G1477" s="2">
        <v>5000</v>
      </c>
      <c r="H1477" s="2" t="s">
        <v>16</v>
      </c>
      <c r="I1477" s="2" t="s">
        <v>2</v>
      </c>
      <c r="J1477" s="2" t="s">
        <v>17</v>
      </c>
      <c r="K1477" s="2" t="str">
        <f>LOOKUP(A1477,'[2]Collin Seedling for R'!$A$3:$A$51,'[2]Collin Seedling for R'!$R$3:$R$51)</f>
        <v>High</v>
      </c>
      <c r="L1477" s="2" t="str">
        <f>LOOKUP(A1477,'[2]Collin Seedling for R'!$A$3:$A$51,'[2]Collin Seedling for R'!$T$3:$T$51)</f>
        <v>FS</v>
      </c>
      <c r="M1477" s="2" t="str">
        <f>LOOKUP(A1477,'[2]Collin Seedling for R'!$A$3:$A$51,'[2]Collin Seedling for R'!$P$3:$P$51)</f>
        <v>Seeded</v>
      </c>
      <c r="N1477" s="8">
        <f t="shared" si="23"/>
        <v>3.3000000000000003</v>
      </c>
      <c r="O1477" s="2" t="str">
        <f>LOOKUP(H1477,[2]plantlist!$A$2:$A$943,[2]plantlist!$B$2:$B$943)</f>
        <v>S</v>
      </c>
    </row>
    <row r="1478" spans="1:15" x14ac:dyDescent="0.2">
      <c r="A1478" s="7" t="s">
        <v>274</v>
      </c>
      <c r="B1478" s="2">
        <v>1998</v>
      </c>
      <c r="C1478" s="2" t="s">
        <v>0</v>
      </c>
      <c r="D1478" s="2">
        <v>3469</v>
      </c>
      <c r="E1478" s="2">
        <v>0</v>
      </c>
      <c r="F1478" s="2">
        <v>3469</v>
      </c>
      <c r="G1478" s="2">
        <v>5000</v>
      </c>
      <c r="H1478" s="2" t="s">
        <v>366</v>
      </c>
      <c r="I1478" s="2" t="s">
        <v>2</v>
      </c>
      <c r="J1478" s="2" t="s">
        <v>367</v>
      </c>
      <c r="K1478" s="2" t="str">
        <f>LOOKUP(A1478,'[2]Collin Seedling for R'!$A$3:$A$51,'[2]Collin Seedling for R'!$R$3:$R$51)</f>
        <v>High</v>
      </c>
      <c r="L1478" s="2" t="str">
        <f>LOOKUP(A1478,'[2]Collin Seedling for R'!$A$3:$A$51,'[2]Collin Seedling for R'!$T$3:$T$51)</f>
        <v>FS</v>
      </c>
      <c r="M1478" s="2" t="str">
        <f>LOOKUP(A1478,'[2]Collin Seedling for R'!$A$3:$A$51,'[2]Collin Seedling for R'!$P$3:$P$51)</f>
        <v>Seeded</v>
      </c>
      <c r="N1478" s="8">
        <f t="shared" si="23"/>
        <v>0</v>
      </c>
      <c r="O1478" s="2" t="str">
        <f>LOOKUP(H1478,[2]plantlist!$A$2:$A$943,[2]plantlist!$B$2:$B$943)</f>
        <v>B</v>
      </c>
    </row>
    <row r="1479" spans="1:15" x14ac:dyDescent="0.2">
      <c r="A1479" s="7" t="s">
        <v>274</v>
      </c>
      <c r="B1479" s="2">
        <v>1998</v>
      </c>
      <c r="C1479" s="2" t="s">
        <v>0</v>
      </c>
      <c r="D1479" s="2">
        <v>1235</v>
      </c>
      <c r="E1479" s="2">
        <v>0</v>
      </c>
      <c r="F1479" s="2">
        <v>1235</v>
      </c>
      <c r="G1479" s="2">
        <v>5000</v>
      </c>
      <c r="H1479" s="2" t="s">
        <v>6</v>
      </c>
      <c r="I1479" s="2" t="s">
        <v>2</v>
      </c>
      <c r="J1479" s="2" t="s">
        <v>7</v>
      </c>
      <c r="K1479" s="2" t="str">
        <f>LOOKUP(A1479,'[2]Collin Seedling for R'!$A$3:$A$51,'[2]Collin Seedling for R'!$R$3:$R$51)</f>
        <v>High</v>
      </c>
      <c r="L1479" s="2" t="str">
        <f>LOOKUP(A1479,'[2]Collin Seedling for R'!$A$3:$A$51,'[2]Collin Seedling for R'!$T$3:$T$51)</f>
        <v>FS</v>
      </c>
      <c r="M1479" s="2" t="str">
        <f>LOOKUP(A1479,'[2]Collin Seedling for R'!$A$3:$A$51,'[2]Collin Seedling for R'!$P$3:$P$51)</f>
        <v>Seeded</v>
      </c>
      <c r="N1479" s="8">
        <f t="shared" si="23"/>
        <v>0</v>
      </c>
      <c r="O1479" s="2" t="str">
        <f>LOOKUP(H1479,[2]plantlist!$A$2:$A$943,[2]plantlist!$B$2:$B$943)</f>
        <v>L</v>
      </c>
    </row>
    <row r="1480" spans="1:15" x14ac:dyDescent="0.2">
      <c r="A1480" s="7" t="s">
        <v>274</v>
      </c>
      <c r="B1480" s="2">
        <v>1998</v>
      </c>
      <c r="C1480" s="2" t="s">
        <v>0</v>
      </c>
      <c r="D1480" s="2">
        <v>94</v>
      </c>
      <c r="E1480" s="2">
        <v>416</v>
      </c>
      <c r="F1480" s="2">
        <v>510</v>
      </c>
      <c r="G1480" s="2">
        <v>5000</v>
      </c>
      <c r="H1480" s="2" t="s">
        <v>248</v>
      </c>
      <c r="I1480" s="2" t="s">
        <v>2</v>
      </c>
      <c r="J1480" s="2" t="s">
        <v>249</v>
      </c>
      <c r="K1480" s="2" t="str">
        <f>LOOKUP(A1480,'[2]Collin Seedling for R'!$A$3:$A$51,'[2]Collin Seedling for R'!$R$3:$R$51)</f>
        <v>High</v>
      </c>
      <c r="L1480" s="2" t="str">
        <f>LOOKUP(A1480,'[2]Collin Seedling for R'!$A$3:$A$51,'[2]Collin Seedling for R'!$T$3:$T$51)</f>
        <v>FS</v>
      </c>
      <c r="M1480" s="2" t="str">
        <f>LOOKUP(A1480,'[2]Collin Seedling for R'!$A$3:$A$51,'[2]Collin Seedling for R'!$P$3:$P$51)</f>
        <v>Seeded</v>
      </c>
      <c r="N1480" s="8">
        <f t="shared" si="23"/>
        <v>8.32</v>
      </c>
      <c r="O1480" s="2" t="str">
        <f>LOOKUP(H1480,[2]plantlist!$A$2:$A$943,[2]plantlist!$B$2:$B$943)</f>
        <v>G</v>
      </c>
    </row>
    <row r="1481" spans="1:15" x14ac:dyDescent="0.2">
      <c r="A1481" s="7" t="s">
        <v>274</v>
      </c>
      <c r="B1481" s="2">
        <v>1998</v>
      </c>
      <c r="C1481" s="2" t="s">
        <v>0</v>
      </c>
      <c r="D1481" s="2">
        <v>61</v>
      </c>
      <c r="E1481" s="2">
        <v>1048</v>
      </c>
      <c r="F1481" s="2">
        <v>1109</v>
      </c>
      <c r="G1481" s="2">
        <v>5000</v>
      </c>
      <c r="H1481" s="2" t="s">
        <v>368</v>
      </c>
      <c r="I1481" s="2" t="s">
        <v>2</v>
      </c>
      <c r="J1481" s="2" t="s">
        <v>369</v>
      </c>
      <c r="K1481" s="2" t="str">
        <f>LOOKUP(A1481,'[2]Collin Seedling for R'!$A$3:$A$51,'[2]Collin Seedling for R'!$R$3:$R$51)</f>
        <v>High</v>
      </c>
      <c r="L1481" s="2" t="str">
        <f>LOOKUP(A1481,'[2]Collin Seedling for R'!$A$3:$A$51,'[2]Collin Seedling for R'!$T$3:$T$51)</f>
        <v>FS</v>
      </c>
      <c r="M1481" s="2" t="str">
        <f>LOOKUP(A1481,'[2]Collin Seedling for R'!$A$3:$A$51,'[2]Collin Seedling for R'!$P$3:$P$51)</f>
        <v>Seeded</v>
      </c>
      <c r="N1481" s="8">
        <f t="shared" si="23"/>
        <v>20.96</v>
      </c>
      <c r="O1481" s="2" t="str">
        <f>LOOKUP(H1481,[2]plantlist!$A$2:$A$943,[2]plantlist!$B$2:$B$943)</f>
        <v>G</v>
      </c>
    </row>
    <row r="1482" spans="1:15" x14ac:dyDescent="0.2">
      <c r="A1482" s="7" t="s">
        <v>274</v>
      </c>
      <c r="B1482" s="2">
        <v>1998</v>
      </c>
      <c r="C1482" s="2" t="s">
        <v>0</v>
      </c>
      <c r="D1482" s="2">
        <v>57</v>
      </c>
      <c r="E1482" s="2">
        <v>0</v>
      </c>
      <c r="F1482" s="2">
        <v>57</v>
      </c>
      <c r="G1482" s="2">
        <v>5000</v>
      </c>
      <c r="H1482" s="2" t="s">
        <v>278</v>
      </c>
      <c r="I1482" s="2" t="s">
        <v>2</v>
      </c>
      <c r="J1482" s="2" t="s">
        <v>279</v>
      </c>
      <c r="K1482" s="2" t="str">
        <f>LOOKUP(A1482,'[2]Collin Seedling for R'!$A$3:$A$51,'[2]Collin Seedling for R'!$R$3:$R$51)</f>
        <v>High</v>
      </c>
      <c r="L1482" s="2" t="str">
        <f>LOOKUP(A1482,'[2]Collin Seedling for R'!$A$3:$A$51,'[2]Collin Seedling for R'!$T$3:$T$51)</f>
        <v>FS</v>
      </c>
      <c r="M1482" s="2" t="str">
        <f>LOOKUP(A1482,'[2]Collin Seedling for R'!$A$3:$A$51,'[2]Collin Seedling for R'!$P$3:$P$51)</f>
        <v>Seeded</v>
      </c>
      <c r="N1482" s="8">
        <f t="shared" si="23"/>
        <v>0</v>
      </c>
      <c r="O1482" s="2" t="str">
        <f>LOOKUP(H1482,[2]plantlist!$A$2:$A$943,[2]plantlist!$B$2:$B$943)</f>
        <v>B</v>
      </c>
    </row>
    <row r="1483" spans="1:15" x14ac:dyDescent="0.2">
      <c r="A1483" s="7" t="s">
        <v>274</v>
      </c>
      <c r="B1483" s="2">
        <v>1998</v>
      </c>
      <c r="C1483" s="2" t="s">
        <v>0</v>
      </c>
      <c r="D1483" s="2">
        <v>27</v>
      </c>
      <c r="E1483" s="2">
        <v>9</v>
      </c>
      <c r="F1483" s="2">
        <v>36</v>
      </c>
      <c r="G1483" s="2">
        <v>5000</v>
      </c>
      <c r="H1483" s="2" t="s">
        <v>10</v>
      </c>
      <c r="I1483" s="2" t="s">
        <v>2</v>
      </c>
      <c r="J1483" s="2" t="s">
        <v>11</v>
      </c>
      <c r="K1483" s="2" t="str">
        <f>LOOKUP(A1483,'[2]Collin Seedling for R'!$A$3:$A$51,'[2]Collin Seedling for R'!$R$3:$R$51)</f>
        <v>High</v>
      </c>
      <c r="L1483" s="2" t="str">
        <f>LOOKUP(A1483,'[2]Collin Seedling for R'!$A$3:$A$51,'[2]Collin Seedling for R'!$T$3:$T$51)</f>
        <v>FS</v>
      </c>
      <c r="M1483" s="2" t="str">
        <f>LOOKUP(A1483,'[2]Collin Seedling for R'!$A$3:$A$51,'[2]Collin Seedling for R'!$P$3:$P$51)</f>
        <v>Seeded</v>
      </c>
      <c r="N1483" s="8">
        <f t="shared" si="23"/>
        <v>0.18</v>
      </c>
      <c r="O1483" s="2" t="str">
        <f>LOOKUP(H1483,[2]plantlist!$A$2:$A$943,[2]plantlist!$B$2:$B$943)</f>
        <v>L</v>
      </c>
    </row>
    <row r="1484" spans="1:15" x14ac:dyDescent="0.2">
      <c r="A1484" s="7" t="s">
        <v>274</v>
      </c>
      <c r="B1484" s="2">
        <v>1998</v>
      </c>
      <c r="C1484" s="2" t="s">
        <v>0</v>
      </c>
      <c r="D1484" s="2">
        <v>14</v>
      </c>
      <c r="E1484" s="2">
        <v>0</v>
      </c>
      <c r="F1484" s="2">
        <v>14</v>
      </c>
      <c r="G1484" s="2">
        <v>5000</v>
      </c>
      <c r="H1484" s="2" t="s">
        <v>74</v>
      </c>
      <c r="I1484" s="2" t="s">
        <v>19</v>
      </c>
      <c r="J1484" s="2" t="s">
        <v>75</v>
      </c>
      <c r="K1484" s="2" t="str">
        <f>LOOKUP(A1484,'[2]Collin Seedling for R'!$A$3:$A$51,'[2]Collin Seedling for R'!$R$3:$R$51)</f>
        <v>High</v>
      </c>
      <c r="L1484" s="2" t="str">
        <f>LOOKUP(A1484,'[2]Collin Seedling for R'!$A$3:$A$51,'[2]Collin Seedling for R'!$T$3:$T$51)</f>
        <v>FS</v>
      </c>
      <c r="M1484" s="2" t="str">
        <f>LOOKUP(A1484,'[2]Collin Seedling for R'!$A$3:$A$51,'[2]Collin Seedling for R'!$P$3:$P$51)</f>
        <v>Seeded</v>
      </c>
      <c r="N1484" s="8">
        <f t="shared" si="23"/>
        <v>0</v>
      </c>
      <c r="O1484" s="2" t="str">
        <f>LOOKUP(H1484,[2]plantlist!$A$2:$A$943,[2]plantlist!$B$2:$B$943)</f>
        <v>T</v>
      </c>
    </row>
    <row r="1485" spans="1:15" x14ac:dyDescent="0.2">
      <c r="A1485" s="7" t="s">
        <v>274</v>
      </c>
      <c r="B1485" s="2">
        <v>1998</v>
      </c>
      <c r="C1485" s="2" t="s">
        <v>0</v>
      </c>
      <c r="D1485" s="2">
        <v>10</v>
      </c>
      <c r="E1485" s="2">
        <v>0</v>
      </c>
      <c r="F1485" s="2">
        <v>10</v>
      </c>
      <c r="G1485" s="2">
        <v>5000</v>
      </c>
      <c r="H1485" s="2" t="s">
        <v>53</v>
      </c>
      <c r="I1485" s="2" t="s">
        <v>2</v>
      </c>
      <c r="J1485" s="2" t="s">
        <v>54</v>
      </c>
      <c r="K1485" s="2" t="str">
        <f>LOOKUP(A1485,'[2]Collin Seedling for R'!$A$3:$A$51,'[2]Collin Seedling for R'!$R$3:$R$51)</f>
        <v>High</v>
      </c>
      <c r="L1485" s="2" t="str">
        <f>LOOKUP(A1485,'[2]Collin Seedling for R'!$A$3:$A$51,'[2]Collin Seedling for R'!$T$3:$T$51)</f>
        <v>FS</v>
      </c>
      <c r="M1485" s="2" t="str">
        <f>LOOKUP(A1485,'[2]Collin Seedling for R'!$A$3:$A$51,'[2]Collin Seedling for R'!$P$3:$P$51)</f>
        <v>Seeded</v>
      </c>
      <c r="N1485" s="8">
        <f t="shared" si="23"/>
        <v>0</v>
      </c>
      <c r="O1485" s="2" t="str">
        <f>LOOKUP(H1485,[2]plantlist!$A$2:$A$943,[2]plantlist!$B$2:$B$943)</f>
        <v>C</v>
      </c>
    </row>
    <row r="1486" spans="1:15" x14ac:dyDescent="0.2">
      <c r="A1486" s="7" t="s">
        <v>274</v>
      </c>
      <c r="B1486" s="2">
        <v>1998</v>
      </c>
      <c r="C1486" s="2" t="s">
        <v>0</v>
      </c>
      <c r="D1486" s="2">
        <v>9</v>
      </c>
      <c r="E1486" s="2">
        <v>0</v>
      </c>
      <c r="F1486" s="2">
        <v>9</v>
      </c>
      <c r="G1486" s="2">
        <v>5000</v>
      </c>
      <c r="H1486" s="2" t="s">
        <v>16</v>
      </c>
      <c r="I1486" s="2" t="s">
        <v>19</v>
      </c>
      <c r="J1486" s="2" t="s">
        <v>17</v>
      </c>
      <c r="K1486" s="2" t="str">
        <f>LOOKUP(A1486,'[2]Collin Seedling for R'!$A$3:$A$51,'[2]Collin Seedling for R'!$R$3:$R$51)</f>
        <v>High</v>
      </c>
      <c r="L1486" s="2" t="str">
        <f>LOOKUP(A1486,'[2]Collin Seedling for R'!$A$3:$A$51,'[2]Collin Seedling for R'!$T$3:$T$51)</f>
        <v>FS</v>
      </c>
      <c r="M1486" s="2" t="str">
        <f>LOOKUP(A1486,'[2]Collin Seedling for R'!$A$3:$A$51,'[2]Collin Seedling for R'!$P$3:$P$51)</f>
        <v>Seeded</v>
      </c>
      <c r="N1486" s="8">
        <f t="shared" si="23"/>
        <v>0</v>
      </c>
      <c r="O1486" s="2" t="str">
        <f>LOOKUP(H1486,[2]plantlist!$A$2:$A$943,[2]plantlist!$B$2:$B$943)</f>
        <v>S</v>
      </c>
    </row>
    <row r="1487" spans="1:15" x14ac:dyDescent="0.2">
      <c r="A1487" s="7" t="s">
        <v>274</v>
      </c>
      <c r="B1487" s="2">
        <v>1998</v>
      </c>
      <c r="C1487" s="2" t="s">
        <v>0</v>
      </c>
      <c r="D1487" s="2">
        <v>8</v>
      </c>
      <c r="E1487" s="2">
        <v>67</v>
      </c>
      <c r="F1487" s="2">
        <v>75</v>
      </c>
      <c r="G1487" s="2">
        <v>5000</v>
      </c>
      <c r="H1487" s="2" t="s">
        <v>370</v>
      </c>
      <c r="I1487" s="2" t="s">
        <v>2</v>
      </c>
      <c r="J1487" s="2" t="s">
        <v>371</v>
      </c>
      <c r="K1487" s="2" t="str">
        <f>LOOKUP(A1487,'[2]Collin Seedling for R'!$A$3:$A$51,'[2]Collin Seedling for R'!$R$3:$R$51)</f>
        <v>High</v>
      </c>
      <c r="L1487" s="2" t="str">
        <f>LOOKUP(A1487,'[2]Collin Seedling for R'!$A$3:$A$51,'[2]Collin Seedling for R'!$T$3:$T$51)</f>
        <v>FS</v>
      </c>
      <c r="M1487" s="2" t="str">
        <f>LOOKUP(A1487,'[2]Collin Seedling for R'!$A$3:$A$51,'[2]Collin Seedling for R'!$P$3:$P$51)</f>
        <v>Seeded</v>
      </c>
      <c r="N1487" s="8">
        <f t="shared" si="23"/>
        <v>1.34</v>
      </c>
      <c r="O1487" s="2" t="str">
        <f>LOOKUP(H1487,[2]plantlist!$A$2:$A$943,[2]plantlist!$B$2:$B$943)</f>
        <v>G</v>
      </c>
    </row>
    <row r="1488" spans="1:15" x14ac:dyDescent="0.2">
      <c r="A1488" s="7" t="s">
        <v>274</v>
      </c>
      <c r="B1488" s="2">
        <v>1998</v>
      </c>
      <c r="C1488" s="2" t="s">
        <v>0</v>
      </c>
      <c r="D1488" s="2">
        <v>5</v>
      </c>
      <c r="E1488" s="2">
        <v>59</v>
      </c>
      <c r="F1488" s="2">
        <v>64</v>
      </c>
      <c r="G1488" s="2">
        <v>5000</v>
      </c>
      <c r="H1488" s="2" t="s">
        <v>372</v>
      </c>
      <c r="I1488" s="2" t="s">
        <v>2</v>
      </c>
      <c r="J1488" s="2" t="s">
        <v>48</v>
      </c>
      <c r="K1488" s="2" t="str">
        <f>LOOKUP(A1488,'[2]Collin Seedling for R'!$A$3:$A$51,'[2]Collin Seedling for R'!$R$3:$R$51)</f>
        <v>High</v>
      </c>
      <c r="L1488" s="2" t="str">
        <f>LOOKUP(A1488,'[2]Collin Seedling for R'!$A$3:$A$51,'[2]Collin Seedling for R'!$T$3:$T$51)</f>
        <v>FS</v>
      </c>
      <c r="M1488" s="2" t="str">
        <f>LOOKUP(A1488,'[2]Collin Seedling for R'!$A$3:$A$51,'[2]Collin Seedling for R'!$P$3:$P$51)</f>
        <v>Seeded</v>
      </c>
      <c r="N1488" s="8">
        <f t="shared" si="23"/>
        <v>1.18</v>
      </c>
      <c r="O1488" s="2" t="str">
        <f>LOOKUP(H1488,[2]plantlist!$A$2:$A$943,[2]plantlist!$B$2:$B$943)</f>
        <v>G</v>
      </c>
    </row>
    <row r="1489" spans="1:15" x14ac:dyDescent="0.2">
      <c r="A1489" s="7" t="s">
        <v>274</v>
      </c>
      <c r="B1489" s="2">
        <v>1998</v>
      </c>
      <c r="C1489" s="2" t="s">
        <v>0</v>
      </c>
      <c r="D1489" s="2">
        <v>3</v>
      </c>
      <c r="E1489" s="2">
        <v>228</v>
      </c>
      <c r="F1489" s="2">
        <v>231</v>
      </c>
      <c r="G1489" s="2">
        <v>5000</v>
      </c>
      <c r="H1489" s="2" t="s">
        <v>16</v>
      </c>
      <c r="I1489" s="2" t="s">
        <v>2</v>
      </c>
      <c r="J1489" s="2" t="s">
        <v>17</v>
      </c>
      <c r="K1489" s="2" t="str">
        <f>LOOKUP(A1489,'[2]Collin Seedling for R'!$A$3:$A$51,'[2]Collin Seedling for R'!$R$3:$R$51)</f>
        <v>High</v>
      </c>
      <c r="L1489" s="2" t="str">
        <f>LOOKUP(A1489,'[2]Collin Seedling for R'!$A$3:$A$51,'[2]Collin Seedling for R'!$T$3:$T$51)</f>
        <v>FS</v>
      </c>
      <c r="M1489" s="2" t="str">
        <f>LOOKUP(A1489,'[2]Collin Seedling for R'!$A$3:$A$51,'[2]Collin Seedling for R'!$P$3:$P$51)</f>
        <v>Seeded</v>
      </c>
      <c r="N1489" s="8">
        <f t="shared" si="23"/>
        <v>4.5600000000000005</v>
      </c>
      <c r="O1489" s="2" t="str">
        <f>LOOKUP(H1489,[2]plantlist!$A$2:$A$943,[2]plantlist!$B$2:$B$943)</f>
        <v>S</v>
      </c>
    </row>
    <row r="1490" spans="1:15" x14ac:dyDescent="0.2">
      <c r="A1490" s="7" t="s">
        <v>274</v>
      </c>
      <c r="B1490" s="2">
        <v>1998</v>
      </c>
      <c r="C1490" s="2" t="s">
        <v>0</v>
      </c>
      <c r="D1490" s="2">
        <v>2</v>
      </c>
      <c r="E1490" s="2">
        <v>53</v>
      </c>
      <c r="F1490" s="2">
        <v>55</v>
      </c>
      <c r="G1490" s="2">
        <v>5000</v>
      </c>
      <c r="H1490" s="2" t="s">
        <v>150</v>
      </c>
      <c r="I1490" s="2" t="s">
        <v>19</v>
      </c>
      <c r="J1490" s="2" t="s">
        <v>151</v>
      </c>
      <c r="K1490" s="2" t="str">
        <f>LOOKUP(A1490,'[2]Collin Seedling for R'!$A$3:$A$51,'[2]Collin Seedling for R'!$R$3:$R$51)</f>
        <v>High</v>
      </c>
      <c r="L1490" s="2" t="str">
        <f>LOOKUP(A1490,'[2]Collin Seedling for R'!$A$3:$A$51,'[2]Collin Seedling for R'!$T$3:$T$51)</f>
        <v>FS</v>
      </c>
      <c r="M1490" s="2" t="str">
        <f>LOOKUP(A1490,'[2]Collin Seedling for R'!$A$3:$A$51,'[2]Collin Seedling for R'!$P$3:$P$51)</f>
        <v>Seeded</v>
      </c>
      <c r="N1490" s="8">
        <f t="shared" si="23"/>
        <v>1.06</v>
      </c>
      <c r="O1490" s="2" t="str">
        <f>LOOKUP(H1490,[2]plantlist!$A$2:$A$943,[2]plantlist!$B$2:$B$943)</f>
        <v>G</v>
      </c>
    </row>
    <row r="1491" spans="1:15" x14ac:dyDescent="0.2">
      <c r="A1491" s="7" t="s">
        <v>274</v>
      </c>
      <c r="B1491" s="2">
        <v>1998</v>
      </c>
      <c r="C1491" s="2" t="s">
        <v>0</v>
      </c>
      <c r="D1491" s="2">
        <v>2</v>
      </c>
      <c r="E1491" s="2">
        <v>409</v>
      </c>
      <c r="F1491" s="2">
        <v>411</v>
      </c>
      <c r="G1491" s="2">
        <v>5000</v>
      </c>
      <c r="H1491" s="2" t="s">
        <v>31</v>
      </c>
      <c r="I1491" s="2" t="s">
        <v>2</v>
      </c>
      <c r="J1491" s="2" t="s">
        <v>32</v>
      </c>
      <c r="K1491" s="2" t="str">
        <f>LOOKUP(A1491,'[2]Collin Seedling for R'!$A$3:$A$51,'[2]Collin Seedling for R'!$R$3:$R$51)</f>
        <v>High</v>
      </c>
      <c r="L1491" s="2" t="str">
        <f>LOOKUP(A1491,'[2]Collin Seedling for R'!$A$3:$A$51,'[2]Collin Seedling for R'!$T$3:$T$51)</f>
        <v>FS</v>
      </c>
      <c r="M1491" s="2" t="str">
        <f>LOOKUP(A1491,'[2]Collin Seedling for R'!$A$3:$A$51,'[2]Collin Seedling for R'!$P$3:$P$51)</f>
        <v>Seeded</v>
      </c>
      <c r="N1491" s="8">
        <f t="shared" si="23"/>
        <v>8.18</v>
      </c>
      <c r="O1491" s="2" t="str">
        <f>LOOKUP(H1491,[2]plantlist!$A$2:$A$943,[2]plantlist!$B$2:$B$943)</f>
        <v>U</v>
      </c>
    </row>
    <row r="1492" spans="1:15" x14ac:dyDescent="0.2">
      <c r="A1492" s="7" t="s">
        <v>274</v>
      </c>
      <c r="B1492" s="2">
        <v>1998</v>
      </c>
      <c r="C1492" s="2" t="s">
        <v>0</v>
      </c>
      <c r="D1492" s="2">
        <v>2</v>
      </c>
      <c r="E1492" s="2">
        <v>8</v>
      </c>
      <c r="F1492" s="2">
        <v>10</v>
      </c>
      <c r="G1492" s="2">
        <v>5000</v>
      </c>
      <c r="H1492" s="2" t="s">
        <v>57</v>
      </c>
      <c r="I1492" s="2" t="s">
        <v>2</v>
      </c>
      <c r="J1492" s="2" t="s">
        <v>58</v>
      </c>
      <c r="K1492" s="2" t="str">
        <f>LOOKUP(A1492,'[2]Collin Seedling for R'!$A$3:$A$51,'[2]Collin Seedling for R'!$R$3:$R$51)</f>
        <v>High</v>
      </c>
      <c r="L1492" s="2" t="str">
        <f>LOOKUP(A1492,'[2]Collin Seedling for R'!$A$3:$A$51,'[2]Collin Seedling for R'!$T$3:$T$51)</f>
        <v>FS</v>
      </c>
      <c r="M1492" s="2" t="str">
        <f>LOOKUP(A1492,'[2]Collin Seedling for R'!$A$3:$A$51,'[2]Collin Seedling for R'!$P$3:$P$51)</f>
        <v>Seeded</v>
      </c>
      <c r="N1492" s="8">
        <f t="shared" si="23"/>
        <v>0.16</v>
      </c>
      <c r="O1492" s="2" t="str">
        <f>LOOKUP(H1492,[2]plantlist!$A$2:$A$943,[2]plantlist!$B$2:$B$943)</f>
        <v>F</v>
      </c>
    </row>
    <row r="1493" spans="1:15" x14ac:dyDescent="0.2">
      <c r="A1493" s="7" t="s">
        <v>274</v>
      </c>
      <c r="B1493" s="2">
        <v>1998</v>
      </c>
      <c r="C1493" s="2" t="s">
        <v>0</v>
      </c>
      <c r="D1493" s="2">
        <v>1</v>
      </c>
      <c r="E1493" s="2">
        <v>51</v>
      </c>
      <c r="F1493" s="2">
        <v>52</v>
      </c>
      <c r="G1493" s="2">
        <v>5000</v>
      </c>
      <c r="H1493" s="2" t="s">
        <v>108</v>
      </c>
      <c r="I1493" s="2" t="s">
        <v>2</v>
      </c>
      <c r="J1493" s="2" t="s">
        <v>109</v>
      </c>
      <c r="K1493" s="2" t="str">
        <f>LOOKUP(A1493,'[2]Collin Seedling for R'!$A$3:$A$51,'[2]Collin Seedling for R'!$R$3:$R$51)</f>
        <v>High</v>
      </c>
      <c r="L1493" s="2" t="str">
        <f>LOOKUP(A1493,'[2]Collin Seedling for R'!$A$3:$A$51,'[2]Collin Seedling for R'!$T$3:$T$51)</f>
        <v>FS</v>
      </c>
      <c r="M1493" s="2" t="str">
        <f>LOOKUP(A1493,'[2]Collin Seedling for R'!$A$3:$A$51,'[2]Collin Seedling for R'!$P$3:$P$51)</f>
        <v>Seeded</v>
      </c>
      <c r="N1493" s="8">
        <f t="shared" si="23"/>
        <v>1.02</v>
      </c>
      <c r="O1493" s="2" t="str">
        <f>LOOKUP(H1493,[2]plantlist!$A$2:$A$943,[2]plantlist!$B$2:$B$943)</f>
        <v>F</v>
      </c>
    </row>
    <row r="1494" spans="1:15" x14ac:dyDescent="0.2">
      <c r="A1494" s="7" t="s">
        <v>274</v>
      </c>
      <c r="B1494" s="2">
        <v>1998</v>
      </c>
      <c r="C1494" s="2" t="s">
        <v>0</v>
      </c>
      <c r="D1494" s="2">
        <v>1</v>
      </c>
      <c r="E1494" s="2">
        <v>33</v>
      </c>
      <c r="F1494" s="2">
        <v>34</v>
      </c>
      <c r="G1494" s="2">
        <v>5000</v>
      </c>
      <c r="H1494" s="2" t="s">
        <v>51</v>
      </c>
      <c r="I1494" s="2" t="s">
        <v>2</v>
      </c>
      <c r="J1494" s="2" t="s">
        <v>52</v>
      </c>
      <c r="K1494" s="2" t="str">
        <f>LOOKUP(A1494,'[2]Collin Seedling for R'!$A$3:$A$51,'[2]Collin Seedling for R'!$R$3:$R$51)</f>
        <v>High</v>
      </c>
      <c r="L1494" s="2" t="str">
        <f>LOOKUP(A1494,'[2]Collin Seedling for R'!$A$3:$A$51,'[2]Collin Seedling for R'!$T$3:$T$51)</f>
        <v>FS</v>
      </c>
      <c r="M1494" s="2" t="str">
        <f>LOOKUP(A1494,'[2]Collin Seedling for R'!$A$3:$A$51,'[2]Collin Seedling for R'!$P$3:$P$51)</f>
        <v>Seeded</v>
      </c>
      <c r="N1494" s="8">
        <f t="shared" si="23"/>
        <v>0.66</v>
      </c>
      <c r="O1494" s="2" t="str">
        <f>LOOKUP(H1494,[2]plantlist!$A$2:$A$943,[2]plantlist!$B$2:$B$943)</f>
        <v>F</v>
      </c>
    </row>
    <row r="1495" spans="1:15" x14ac:dyDescent="0.2">
      <c r="A1495" s="7" t="s">
        <v>274</v>
      </c>
      <c r="B1495" s="2">
        <v>1998</v>
      </c>
      <c r="C1495" s="2" t="s">
        <v>0</v>
      </c>
      <c r="D1495" s="2">
        <v>0</v>
      </c>
      <c r="E1495" s="2">
        <v>2</v>
      </c>
      <c r="F1495" s="2">
        <v>2</v>
      </c>
      <c r="G1495" s="2">
        <v>5000</v>
      </c>
      <c r="H1495" s="2" t="s">
        <v>140</v>
      </c>
      <c r="I1495" s="2" t="s">
        <v>2</v>
      </c>
      <c r="J1495" s="2" t="s">
        <v>141</v>
      </c>
      <c r="K1495" s="2" t="str">
        <f>LOOKUP(A1495,'[2]Collin Seedling for R'!$A$3:$A$51,'[2]Collin Seedling for R'!$R$3:$R$51)</f>
        <v>High</v>
      </c>
      <c r="L1495" s="2" t="str">
        <f>LOOKUP(A1495,'[2]Collin Seedling for R'!$A$3:$A$51,'[2]Collin Seedling for R'!$T$3:$T$51)</f>
        <v>FS</v>
      </c>
      <c r="M1495" s="2" t="str">
        <f>LOOKUP(A1495,'[2]Collin Seedling for R'!$A$3:$A$51,'[2]Collin Seedling for R'!$P$3:$P$51)</f>
        <v>Seeded</v>
      </c>
      <c r="N1495" s="8">
        <f t="shared" si="23"/>
        <v>0.04</v>
      </c>
      <c r="O1495" s="2" t="str">
        <f>LOOKUP(H1495,[2]plantlist!$A$2:$A$943,[2]plantlist!$B$2:$B$943)</f>
        <v>G</v>
      </c>
    </row>
    <row r="1496" spans="1:15" x14ac:dyDescent="0.2">
      <c r="A1496" s="7" t="s">
        <v>274</v>
      </c>
      <c r="B1496" s="2">
        <v>1998</v>
      </c>
      <c r="C1496" s="2" t="s">
        <v>0</v>
      </c>
      <c r="D1496" s="2">
        <v>0</v>
      </c>
      <c r="E1496" s="2">
        <v>7</v>
      </c>
      <c r="F1496" s="2">
        <v>7</v>
      </c>
      <c r="G1496" s="2">
        <v>5000</v>
      </c>
      <c r="H1496" s="2" t="s">
        <v>370</v>
      </c>
      <c r="I1496" s="2" t="s">
        <v>19</v>
      </c>
      <c r="J1496" s="2" t="s">
        <v>371</v>
      </c>
      <c r="K1496" s="2" t="str">
        <f>LOOKUP(A1496,'[2]Collin Seedling for R'!$A$3:$A$51,'[2]Collin Seedling for R'!$R$3:$R$51)</f>
        <v>High</v>
      </c>
      <c r="L1496" s="2" t="str">
        <f>LOOKUP(A1496,'[2]Collin Seedling for R'!$A$3:$A$51,'[2]Collin Seedling for R'!$T$3:$T$51)</f>
        <v>FS</v>
      </c>
      <c r="M1496" s="2" t="str">
        <f>LOOKUP(A1496,'[2]Collin Seedling for R'!$A$3:$A$51,'[2]Collin Seedling for R'!$P$3:$P$51)</f>
        <v>Seeded</v>
      </c>
      <c r="N1496" s="8">
        <f t="shared" si="23"/>
        <v>0.13999999999999999</v>
      </c>
      <c r="O1496" s="2" t="str">
        <f>LOOKUP(H1496,[2]plantlist!$A$2:$A$943,[2]plantlist!$B$2:$B$943)</f>
        <v>G</v>
      </c>
    </row>
    <row r="1497" spans="1:15" x14ac:dyDescent="0.2">
      <c r="A1497" s="7" t="s">
        <v>274</v>
      </c>
      <c r="B1497" s="2">
        <v>1998</v>
      </c>
      <c r="C1497" s="2" t="s">
        <v>0</v>
      </c>
      <c r="D1497" s="2">
        <v>0</v>
      </c>
      <c r="E1497" s="2">
        <v>44</v>
      </c>
      <c r="F1497" s="2">
        <v>44</v>
      </c>
      <c r="G1497" s="2">
        <v>5000</v>
      </c>
      <c r="H1497" s="2" t="s">
        <v>66</v>
      </c>
      <c r="I1497" s="2" t="s">
        <v>2</v>
      </c>
      <c r="J1497" s="2" t="s">
        <v>67</v>
      </c>
      <c r="K1497" s="2" t="str">
        <f>LOOKUP(A1497,'[2]Collin Seedling for R'!$A$3:$A$51,'[2]Collin Seedling for R'!$R$3:$R$51)</f>
        <v>High</v>
      </c>
      <c r="L1497" s="2" t="str">
        <f>LOOKUP(A1497,'[2]Collin Seedling for R'!$A$3:$A$51,'[2]Collin Seedling for R'!$T$3:$T$51)</f>
        <v>FS</v>
      </c>
      <c r="M1497" s="2" t="str">
        <f>LOOKUP(A1497,'[2]Collin Seedling for R'!$A$3:$A$51,'[2]Collin Seedling for R'!$P$3:$P$51)</f>
        <v>Seeded</v>
      </c>
      <c r="N1497" s="8">
        <f t="shared" si="23"/>
        <v>0.88</v>
      </c>
      <c r="O1497" s="2" t="str">
        <f>LOOKUP(H1497,[2]plantlist!$A$2:$A$943,[2]plantlist!$B$2:$B$943)</f>
        <v>G</v>
      </c>
    </row>
    <row r="1498" spans="1:15" x14ac:dyDescent="0.2">
      <c r="A1498" s="7" t="s">
        <v>274</v>
      </c>
      <c r="B1498" s="2">
        <v>1998</v>
      </c>
      <c r="C1498" s="2" t="s">
        <v>0</v>
      </c>
      <c r="D1498" s="2">
        <v>0</v>
      </c>
      <c r="E1498" s="2">
        <v>47</v>
      </c>
      <c r="F1498" s="2">
        <v>47</v>
      </c>
      <c r="G1498" s="2">
        <v>5000</v>
      </c>
      <c r="H1498" s="2" t="s">
        <v>8</v>
      </c>
      <c r="I1498" s="2" t="s">
        <v>2</v>
      </c>
      <c r="J1498" s="2" t="s">
        <v>9</v>
      </c>
      <c r="K1498" s="2" t="str">
        <f>LOOKUP(A1498,'[2]Collin Seedling for R'!$A$3:$A$51,'[2]Collin Seedling for R'!$R$3:$R$51)</f>
        <v>High</v>
      </c>
      <c r="L1498" s="2" t="str">
        <f>LOOKUP(A1498,'[2]Collin Seedling for R'!$A$3:$A$51,'[2]Collin Seedling for R'!$T$3:$T$51)</f>
        <v>FS</v>
      </c>
      <c r="M1498" s="2" t="str">
        <f>LOOKUP(A1498,'[2]Collin Seedling for R'!$A$3:$A$51,'[2]Collin Seedling for R'!$P$3:$P$51)</f>
        <v>Seeded</v>
      </c>
      <c r="N1498" s="8">
        <f t="shared" si="23"/>
        <v>0.94000000000000006</v>
      </c>
      <c r="O1498" s="2" t="str">
        <f>LOOKUP(H1498,[2]plantlist!$A$2:$A$943,[2]plantlist!$B$2:$B$943)</f>
        <v>G</v>
      </c>
    </row>
    <row r="1499" spans="1:15" x14ac:dyDescent="0.2">
      <c r="A1499" s="7" t="s">
        <v>274</v>
      </c>
      <c r="B1499" s="2">
        <v>1998</v>
      </c>
      <c r="C1499" s="2" t="s">
        <v>0</v>
      </c>
      <c r="D1499" s="2">
        <v>0</v>
      </c>
      <c r="E1499" s="2">
        <v>1</v>
      </c>
      <c r="F1499" s="2">
        <v>1</v>
      </c>
      <c r="G1499" s="2">
        <v>5000</v>
      </c>
      <c r="H1499" s="2" t="s">
        <v>82</v>
      </c>
      <c r="I1499" s="2" t="s">
        <v>2</v>
      </c>
      <c r="J1499" s="2" t="s">
        <v>83</v>
      </c>
      <c r="K1499" s="2" t="str">
        <f>LOOKUP(A1499,'[2]Collin Seedling for R'!$A$3:$A$51,'[2]Collin Seedling for R'!$R$3:$R$51)</f>
        <v>High</v>
      </c>
      <c r="L1499" s="2" t="str">
        <f>LOOKUP(A1499,'[2]Collin Seedling for R'!$A$3:$A$51,'[2]Collin Seedling for R'!$T$3:$T$51)</f>
        <v>FS</v>
      </c>
      <c r="M1499" s="2" t="str">
        <f>LOOKUP(A1499,'[2]Collin Seedling for R'!$A$3:$A$51,'[2]Collin Seedling for R'!$P$3:$P$51)</f>
        <v>Seeded</v>
      </c>
      <c r="N1499" s="8">
        <f t="shared" si="23"/>
        <v>0.02</v>
      </c>
      <c r="O1499" s="2" t="str">
        <f>LOOKUP(H1499,[2]plantlist!$A$2:$A$943,[2]plantlist!$B$2:$B$943)</f>
        <v>F</v>
      </c>
    </row>
    <row r="1500" spans="1:15" x14ac:dyDescent="0.2">
      <c r="A1500" s="7" t="s">
        <v>274</v>
      </c>
      <c r="B1500" s="2">
        <v>1998</v>
      </c>
      <c r="C1500" s="2" t="s">
        <v>0</v>
      </c>
      <c r="D1500" s="2">
        <v>0</v>
      </c>
      <c r="E1500" s="2">
        <v>3</v>
      </c>
      <c r="F1500" s="2">
        <v>3</v>
      </c>
      <c r="G1500" s="2">
        <v>5000</v>
      </c>
      <c r="H1500" s="2" t="s">
        <v>45</v>
      </c>
      <c r="I1500" s="2" t="s">
        <v>2</v>
      </c>
      <c r="J1500" s="2" t="s">
        <v>46</v>
      </c>
      <c r="K1500" s="2" t="str">
        <f>LOOKUP(A1500,'[2]Collin Seedling for R'!$A$3:$A$51,'[2]Collin Seedling for R'!$R$3:$R$51)</f>
        <v>High</v>
      </c>
      <c r="L1500" s="2" t="str">
        <f>LOOKUP(A1500,'[2]Collin Seedling for R'!$A$3:$A$51,'[2]Collin Seedling for R'!$T$3:$T$51)</f>
        <v>FS</v>
      </c>
      <c r="M1500" s="2" t="str">
        <f>LOOKUP(A1500,'[2]Collin Seedling for R'!$A$3:$A$51,'[2]Collin Seedling for R'!$P$3:$P$51)</f>
        <v>Seeded</v>
      </c>
      <c r="N1500" s="8">
        <f t="shared" si="23"/>
        <v>0.06</v>
      </c>
      <c r="O1500" s="2" t="str">
        <f>LOOKUP(H1500,[2]plantlist!$A$2:$A$943,[2]plantlist!$B$2:$B$943)</f>
        <v>F</v>
      </c>
    </row>
    <row r="1501" spans="1:15" x14ac:dyDescent="0.2">
      <c r="A1501" s="7" t="s">
        <v>274</v>
      </c>
      <c r="B1501" s="2">
        <v>1998</v>
      </c>
      <c r="C1501" s="2" t="s">
        <v>0</v>
      </c>
      <c r="D1501" s="2">
        <v>0</v>
      </c>
      <c r="E1501" s="2">
        <v>15</v>
      </c>
      <c r="F1501" s="2">
        <v>15</v>
      </c>
      <c r="G1501" s="2">
        <v>5000</v>
      </c>
      <c r="H1501" s="2" t="s">
        <v>368</v>
      </c>
      <c r="I1501" s="2" t="s">
        <v>19</v>
      </c>
      <c r="J1501" s="2" t="s">
        <v>369</v>
      </c>
      <c r="K1501" s="2" t="str">
        <f>LOOKUP(A1501,'[2]Collin Seedling for R'!$A$3:$A$51,'[2]Collin Seedling for R'!$R$3:$R$51)</f>
        <v>High</v>
      </c>
      <c r="L1501" s="2" t="str">
        <f>LOOKUP(A1501,'[2]Collin Seedling for R'!$A$3:$A$51,'[2]Collin Seedling for R'!$T$3:$T$51)</f>
        <v>FS</v>
      </c>
      <c r="M1501" s="2" t="str">
        <f>LOOKUP(A1501,'[2]Collin Seedling for R'!$A$3:$A$51,'[2]Collin Seedling for R'!$P$3:$P$51)</f>
        <v>Seeded</v>
      </c>
      <c r="N1501" s="8">
        <f t="shared" si="23"/>
        <v>0.3</v>
      </c>
      <c r="O1501" s="2" t="str">
        <f>LOOKUP(H1501,[2]plantlist!$A$2:$A$943,[2]plantlist!$B$2:$B$943)</f>
        <v>G</v>
      </c>
    </row>
    <row r="1502" spans="1:15" x14ac:dyDescent="0.2">
      <c r="A1502" s="7" t="s">
        <v>274</v>
      </c>
      <c r="B1502" s="2">
        <v>1998</v>
      </c>
      <c r="C1502" s="2" t="s">
        <v>0</v>
      </c>
      <c r="D1502" s="2">
        <v>0</v>
      </c>
      <c r="E1502" s="2">
        <v>14</v>
      </c>
      <c r="F1502" s="2">
        <v>14</v>
      </c>
      <c r="G1502" s="2">
        <v>5000</v>
      </c>
      <c r="H1502" s="2" t="s">
        <v>23</v>
      </c>
      <c r="I1502" s="2" t="s">
        <v>2</v>
      </c>
      <c r="J1502" s="2" t="s">
        <v>24</v>
      </c>
      <c r="K1502" s="2" t="str">
        <f>LOOKUP(A1502,'[2]Collin Seedling for R'!$A$3:$A$51,'[2]Collin Seedling for R'!$R$3:$R$51)</f>
        <v>High</v>
      </c>
      <c r="L1502" s="2" t="str">
        <f>LOOKUP(A1502,'[2]Collin Seedling for R'!$A$3:$A$51,'[2]Collin Seedling for R'!$T$3:$T$51)</f>
        <v>FS</v>
      </c>
      <c r="M1502" s="2" t="str">
        <f>LOOKUP(A1502,'[2]Collin Seedling for R'!$A$3:$A$51,'[2]Collin Seedling for R'!$P$3:$P$51)</f>
        <v>Seeded</v>
      </c>
      <c r="N1502" s="8">
        <f t="shared" si="23"/>
        <v>0.27999999999999997</v>
      </c>
      <c r="O1502" s="2" t="str">
        <f>LOOKUP(H1502,[2]plantlist!$A$2:$A$943,[2]plantlist!$B$2:$B$943)</f>
        <v>S</v>
      </c>
    </row>
    <row r="1503" spans="1:15" x14ac:dyDescent="0.2">
      <c r="A1503" s="7" t="s">
        <v>274</v>
      </c>
      <c r="B1503" s="2">
        <v>1998</v>
      </c>
      <c r="C1503" s="2" t="s">
        <v>0</v>
      </c>
      <c r="D1503" s="2">
        <v>0</v>
      </c>
      <c r="E1503" s="2">
        <v>21</v>
      </c>
      <c r="F1503" s="2">
        <v>21</v>
      </c>
      <c r="G1503" s="2">
        <v>5000</v>
      </c>
      <c r="H1503" s="2" t="s">
        <v>118</v>
      </c>
      <c r="I1503" s="2" t="s">
        <v>2</v>
      </c>
      <c r="J1503" s="2" t="s">
        <v>119</v>
      </c>
      <c r="K1503" s="2" t="str">
        <f>LOOKUP(A1503,'[2]Collin Seedling for R'!$A$3:$A$51,'[2]Collin Seedling for R'!$R$3:$R$51)</f>
        <v>High</v>
      </c>
      <c r="L1503" s="2" t="str">
        <f>LOOKUP(A1503,'[2]Collin Seedling for R'!$A$3:$A$51,'[2]Collin Seedling for R'!$T$3:$T$51)</f>
        <v>FS</v>
      </c>
      <c r="M1503" s="2" t="str">
        <f>LOOKUP(A1503,'[2]Collin Seedling for R'!$A$3:$A$51,'[2]Collin Seedling for R'!$P$3:$P$51)</f>
        <v>Seeded</v>
      </c>
      <c r="N1503" s="8">
        <f t="shared" si="23"/>
        <v>0.42</v>
      </c>
      <c r="O1503" s="2" t="str">
        <f>LOOKUP(H1503,[2]plantlist!$A$2:$A$943,[2]plantlist!$B$2:$B$943)</f>
        <v>F</v>
      </c>
    </row>
    <row r="1504" spans="1:15" x14ac:dyDescent="0.2">
      <c r="A1504" s="7" t="s">
        <v>274</v>
      </c>
      <c r="B1504" s="2">
        <v>1998</v>
      </c>
      <c r="C1504" s="2" t="s">
        <v>0</v>
      </c>
      <c r="D1504" s="2">
        <v>0</v>
      </c>
      <c r="E1504" s="2">
        <v>2</v>
      </c>
      <c r="F1504" s="2">
        <v>2</v>
      </c>
      <c r="G1504" s="2">
        <v>5000</v>
      </c>
      <c r="H1504" s="2" t="s">
        <v>378</v>
      </c>
      <c r="I1504" s="2" t="s">
        <v>2</v>
      </c>
      <c r="J1504" s="2" t="s">
        <v>379</v>
      </c>
      <c r="K1504" s="2" t="str">
        <f>LOOKUP(A1504,'[2]Collin Seedling for R'!$A$3:$A$51,'[2]Collin Seedling for R'!$R$3:$R$51)</f>
        <v>High</v>
      </c>
      <c r="L1504" s="2" t="str">
        <f>LOOKUP(A1504,'[2]Collin Seedling for R'!$A$3:$A$51,'[2]Collin Seedling for R'!$T$3:$T$51)</f>
        <v>FS</v>
      </c>
      <c r="M1504" s="2" t="str">
        <f>LOOKUP(A1504,'[2]Collin Seedling for R'!$A$3:$A$51,'[2]Collin Seedling for R'!$P$3:$P$51)</f>
        <v>Seeded</v>
      </c>
      <c r="N1504" s="8">
        <f t="shared" si="23"/>
        <v>0.04</v>
      </c>
      <c r="O1504" s="2" t="str">
        <f>LOOKUP(H1504,[2]plantlist!$A$2:$A$943,[2]plantlist!$B$2:$B$943)</f>
        <v>F</v>
      </c>
    </row>
    <row r="1505" spans="1:15" x14ac:dyDescent="0.2">
      <c r="A1505" s="7" t="s">
        <v>274</v>
      </c>
      <c r="B1505" s="2">
        <v>2008</v>
      </c>
      <c r="C1505" s="2" t="s">
        <v>0</v>
      </c>
      <c r="D1505" s="2">
        <v>2780</v>
      </c>
      <c r="E1505" s="2">
        <v>17</v>
      </c>
      <c r="F1505" s="2">
        <v>2797</v>
      </c>
      <c r="G1505" s="2">
        <v>5000</v>
      </c>
      <c r="H1505" s="2" t="s">
        <v>6</v>
      </c>
      <c r="I1505" s="2" t="s">
        <v>2</v>
      </c>
      <c r="J1505" s="2" t="s">
        <v>7</v>
      </c>
      <c r="K1505" s="2" t="str">
        <f>LOOKUP(A1505,'[2]Collin Seedling for R'!$A$3:$A$51,'[2]Collin Seedling for R'!$R$3:$R$51)</f>
        <v>High</v>
      </c>
      <c r="L1505" s="2" t="str">
        <f>LOOKUP(A1505,'[2]Collin Seedling for R'!$A$3:$A$51,'[2]Collin Seedling for R'!$T$3:$T$51)</f>
        <v>FS</v>
      </c>
      <c r="M1505" s="2" t="str">
        <f>LOOKUP(A1505,'[2]Collin Seedling for R'!$A$3:$A$51,'[2]Collin Seedling for R'!$P$3:$P$51)</f>
        <v>Seeded</v>
      </c>
      <c r="N1505" s="8">
        <f t="shared" si="23"/>
        <v>0.33999999999999997</v>
      </c>
      <c r="O1505" s="2" t="str">
        <f>LOOKUP(H1505,[2]plantlist!$A$2:$A$943,[2]plantlist!$B$2:$B$943)</f>
        <v>L</v>
      </c>
    </row>
    <row r="1506" spans="1:15" x14ac:dyDescent="0.2">
      <c r="A1506" s="7" t="s">
        <v>274</v>
      </c>
      <c r="B1506" s="2">
        <v>2008</v>
      </c>
      <c r="C1506" s="2" t="s">
        <v>0</v>
      </c>
      <c r="D1506" s="2">
        <v>1098</v>
      </c>
      <c r="E1506" s="2">
        <v>0</v>
      </c>
      <c r="F1506" s="2">
        <v>1098</v>
      </c>
      <c r="G1506" s="2">
        <v>5000</v>
      </c>
      <c r="H1506" s="2" t="s">
        <v>1</v>
      </c>
      <c r="I1506" s="2" t="s">
        <v>2</v>
      </c>
      <c r="J1506" s="2" t="s">
        <v>216</v>
      </c>
      <c r="K1506" s="2" t="str">
        <f>LOOKUP(A1506,'[2]Collin Seedling for R'!$A$3:$A$51,'[2]Collin Seedling for R'!$R$3:$R$51)</f>
        <v>High</v>
      </c>
      <c r="L1506" s="2" t="str">
        <f>LOOKUP(A1506,'[2]Collin Seedling for R'!$A$3:$A$51,'[2]Collin Seedling for R'!$T$3:$T$51)</f>
        <v>FS</v>
      </c>
      <c r="M1506" s="2" t="str">
        <f>LOOKUP(A1506,'[2]Collin Seedling for R'!$A$3:$A$51,'[2]Collin Seedling for R'!$P$3:$P$51)</f>
        <v>Seeded</v>
      </c>
      <c r="N1506" s="8">
        <f t="shared" si="23"/>
        <v>0</v>
      </c>
      <c r="O1506" s="2" t="s">
        <v>217</v>
      </c>
    </row>
    <row r="1507" spans="1:15" x14ac:dyDescent="0.2">
      <c r="A1507" s="7" t="s">
        <v>274</v>
      </c>
      <c r="B1507" s="2">
        <v>2008</v>
      </c>
      <c r="C1507" s="2" t="s">
        <v>0</v>
      </c>
      <c r="D1507" s="2">
        <v>497</v>
      </c>
      <c r="E1507" s="2">
        <v>448</v>
      </c>
      <c r="F1507" s="2">
        <v>945</v>
      </c>
      <c r="G1507" s="2">
        <v>5000</v>
      </c>
      <c r="H1507" s="2" t="s">
        <v>10</v>
      </c>
      <c r="I1507" s="2" t="s">
        <v>2</v>
      </c>
      <c r="J1507" s="2" t="s">
        <v>11</v>
      </c>
      <c r="K1507" s="2" t="str">
        <f>LOOKUP(A1507,'[2]Collin Seedling for R'!$A$3:$A$51,'[2]Collin Seedling for R'!$R$3:$R$51)</f>
        <v>High</v>
      </c>
      <c r="L1507" s="2" t="str">
        <f>LOOKUP(A1507,'[2]Collin Seedling for R'!$A$3:$A$51,'[2]Collin Seedling for R'!$T$3:$T$51)</f>
        <v>FS</v>
      </c>
      <c r="M1507" s="2" t="str">
        <f>LOOKUP(A1507,'[2]Collin Seedling for R'!$A$3:$A$51,'[2]Collin Seedling for R'!$P$3:$P$51)</f>
        <v>Seeded</v>
      </c>
      <c r="N1507" s="8">
        <f t="shared" si="23"/>
        <v>8.9599999999999991</v>
      </c>
      <c r="O1507" s="2" t="str">
        <f>LOOKUP(H1507,[2]plantlist!$A$2:$A$943,[2]plantlist!$B$2:$B$943)</f>
        <v>L</v>
      </c>
    </row>
    <row r="1508" spans="1:15" x14ac:dyDescent="0.2">
      <c r="A1508" s="7" t="s">
        <v>274</v>
      </c>
      <c r="B1508" s="2">
        <v>2008</v>
      </c>
      <c r="C1508" s="2" t="s">
        <v>0</v>
      </c>
      <c r="D1508" s="2">
        <v>470</v>
      </c>
      <c r="E1508" s="2">
        <v>1919</v>
      </c>
      <c r="F1508" s="2">
        <v>2389</v>
      </c>
      <c r="G1508" s="2">
        <v>5000</v>
      </c>
      <c r="H1508" s="2" t="s">
        <v>8</v>
      </c>
      <c r="I1508" s="2" t="s">
        <v>2</v>
      </c>
      <c r="J1508" s="2" t="s">
        <v>9</v>
      </c>
      <c r="K1508" s="2" t="str">
        <f>LOOKUP(A1508,'[2]Collin Seedling for R'!$A$3:$A$51,'[2]Collin Seedling for R'!$R$3:$R$51)</f>
        <v>High</v>
      </c>
      <c r="L1508" s="2" t="str">
        <f>LOOKUP(A1508,'[2]Collin Seedling for R'!$A$3:$A$51,'[2]Collin Seedling for R'!$T$3:$T$51)</f>
        <v>FS</v>
      </c>
      <c r="M1508" s="2" t="str">
        <f>LOOKUP(A1508,'[2]Collin Seedling for R'!$A$3:$A$51,'[2]Collin Seedling for R'!$P$3:$P$51)</f>
        <v>Seeded</v>
      </c>
      <c r="N1508" s="8">
        <f t="shared" si="23"/>
        <v>38.379999999999995</v>
      </c>
      <c r="O1508" s="2" t="str">
        <f>LOOKUP(H1508,[2]plantlist!$A$2:$A$943,[2]plantlist!$B$2:$B$943)</f>
        <v>G</v>
      </c>
    </row>
    <row r="1509" spans="1:15" x14ac:dyDescent="0.2">
      <c r="A1509" s="7" t="s">
        <v>274</v>
      </c>
      <c r="B1509" s="2">
        <v>2008</v>
      </c>
      <c r="C1509" s="2" t="s">
        <v>0</v>
      </c>
      <c r="D1509" s="2">
        <v>51</v>
      </c>
      <c r="E1509" s="2">
        <v>1215</v>
      </c>
      <c r="F1509" s="2">
        <v>1266</v>
      </c>
      <c r="G1509" s="2">
        <v>5000</v>
      </c>
      <c r="H1509" s="2" t="s">
        <v>31</v>
      </c>
      <c r="I1509" s="2" t="s">
        <v>2</v>
      </c>
      <c r="J1509" s="2" t="s">
        <v>32</v>
      </c>
      <c r="K1509" s="2" t="str">
        <f>LOOKUP(A1509,'[2]Collin Seedling for R'!$A$3:$A$51,'[2]Collin Seedling for R'!$R$3:$R$51)</f>
        <v>High</v>
      </c>
      <c r="L1509" s="2" t="str">
        <f>LOOKUP(A1509,'[2]Collin Seedling for R'!$A$3:$A$51,'[2]Collin Seedling for R'!$T$3:$T$51)</f>
        <v>FS</v>
      </c>
      <c r="M1509" s="2" t="str">
        <f>LOOKUP(A1509,'[2]Collin Seedling for R'!$A$3:$A$51,'[2]Collin Seedling for R'!$P$3:$P$51)</f>
        <v>Seeded</v>
      </c>
      <c r="N1509" s="8">
        <f t="shared" si="23"/>
        <v>24.3</v>
      </c>
      <c r="O1509" s="2" t="str">
        <f>LOOKUP(H1509,[2]plantlist!$A$2:$A$943,[2]plantlist!$B$2:$B$943)</f>
        <v>U</v>
      </c>
    </row>
    <row r="1510" spans="1:15" x14ac:dyDescent="0.2">
      <c r="A1510" s="7" t="s">
        <v>274</v>
      </c>
      <c r="B1510" s="2">
        <v>2008</v>
      </c>
      <c r="C1510" s="2" t="s">
        <v>0</v>
      </c>
      <c r="D1510" s="2">
        <v>27</v>
      </c>
      <c r="E1510" s="2">
        <v>14</v>
      </c>
      <c r="F1510" s="2">
        <v>41</v>
      </c>
      <c r="G1510" s="2">
        <v>5000</v>
      </c>
      <c r="H1510" s="2" t="s">
        <v>126</v>
      </c>
      <c r="I1510" s="2" t="s">
        <v>19</v>
      </c>
      <c r="J1510" s="2" t="s">
        <v>127</v>
      </c>
      <c r="K1510" s="2" t="str">
        <f>LOOKUP(A1510,'[2]Collin Seedling for R'!$A$3:$A$51,'[2]Collin Seedling for R'!$R$3:$R$51)</f>
        <v>High</v>
      </c>
      <c r="L1510" s="2" t="str">
        <f>LOOKUP(A1510,'[2]Collin Seedling for R'!$A$3:$A$51,'[2]Collin Seedling for R'!$T$3:$T$51)</f>
        <v>FS</v>
      </c>
      <c r="M1510" s="2" t="str">
        <f>LOOKUP(A1510,'[2]Collin Seedling for R'!$A$3:$A$51,'[2]Collin Seedling for R'!$P$3:$P$51)</f>
        <v>Seeded</v>
      </c>
      <c r="N1510" s="8">
        <f t="shared" si="23"/>
        <v>0.27999999999999997</v>
      </c>
      <c r="O1510" s="2" t="str">
        <f>LOOKUP(H1510,[2]plantlist!$A$2:$A$943,[2]plantlist!$B$2:$B$943)</f>
        <v>F</v>
      </c>
    </row>
    <row r="1511" spans="1:15" x14ac:dyDescent="0.2">
      <c r="A1511" s="7" t="s">
        <v>274</v>
      </c>
      <c r="B1511" s="2">
        <v>2008</v>
      </c>
      <c r="C1511" s="2" t="s">
        <v>0</v>
      </c>
      <c r="D1511" s="2">
        <v>21</v>
      </c>
      <c r="E1511" s="2">
        <v>35</v>
      </c>
      <c r="F1511" s="2">
        <v>56</v>
      </c>
      <c r="G1511" s="2">
        <v>5000</v>
      </c>
      <c r="H1511" s="2" t="s">
        <v>51</v>
      </c>
      <c r="I1511" s="2" t="s">
        <v>19</v>
      </c>
      <c r="J1511" s="2" t="s">
        <v>52</v>
      </c>
      <c r="K1511" s="2" t="str">
        <f>LOOKUP(A1511,'[2]Collin Seedling for R'!$A$3:$A$51,'[2]Collin Seedling for R'!$R$3:$R$51)</f>
        <v>High</v>
      </c>
      <c r="L1511" s="2" t="str">
        <f>LOOKUP(A1511,'[2]Collin Seedling for R'!$A$3:$A$51,'[2]Collin Seedling for R'!$T$3:$T$51)</f>
        <v>FS</v>
      </c>
      <c r="M1511" s="2" t="str">
        <f>LOOKUP(A1511,'[2]Collin Seedling for R'!$A$3:$A$51,'[2]Collin Seedling for R'!$P$3:$P$51)</f>
        <v>Seeded</v>
      </c>
      <c r="N1511" s="8">
        <f t="shared" si="23"/>
        <v>0.70000000000000007</v>
      </c>
      <c r="O1511" s="2" t="str">
        <f>LOOKUP(H1511,[2]plantlist!$A$2:$A$943,[2]plantlist!$B$2:$B$943)</f>
        <v>F</v>
      </c>
    </row>
    <row r="1512" spans="1:15" x14ac:dyDescent="0.2">
      <c r="A1512" s="7" t="s">
        <v>274</v>
      </c>
      <c r="B1512" s="2">
        <v>2008</v>
      </c>
      <c r="C1512" s="2" t="s">
        <v>0</v>
      </c>
      <c r="D1512" s="2">
        <v>20</v>
      </c>
      <c r="E1512" s="2">
        <v>67</v>
      </c>
      <c r="F1512" s="2">
        <v>87</v>
      </c>
      <c r="G1512" s="2">
        <v>5000</v>
      </c>
      <c r="H1512" s="2" t="s">
        <v>12</v>
      </c>
      <c r="I1512" s="2" t="s">
        <v>2</v>
      </c>
      <c r="J1512" s="2" t="s">
        <v>13</v>
      </c>
      <c r="K1512" s="2" t="str">
        <f>LOOKUP(A1512,'[2]Collin Seedling for R'!$A$3:$A$51,'[2]Collin Seedling for R'!$R$3:$R$51)</f>
        <v>High</v>
      </c>
      <c r="L1512" s="2" t="str">
        <f>LOOKUP(A1512,'[2]Collin Seedling for R'!$A$3:$A$51,'[2]Collin Seedling for R'!$T$3:$T$51)</f>
        <v>FS</v>
      </c>
      <c r="M1512" s="2" t="str">
        <f>LOOKUP(A1512,'[2]Collin Seedling for R'!$A$3:$A$51,'[2]Collin Seedling for R'!$P$3:$P$51)</f>
        <v>Seeded</v>
      </c>
      <c r="N1512" s="8">
        <f t="shared" si="23"/>
        <v>1.34</v>
      </c>
      <c r="O1512" s="2" t="str">
        <f>LOOKUP(H1512,[2]plantlist!$A$2:$A$943,[2]plantlist!$B$2:$B$943)</f>
        <v>G</v>
      </c>
    </row>
    <row r="1513" spans="1:15" x14ac:dyDescent="0.2">
      <c r="A1513" s="7" t="s">
        <v>274</v>
      </c>
      <c r="B1513" s="2">
        <v>2008</v>
      </c>
      <c r="C1513" s="2" t="s">
        <v>0</v>
      </c>
      <c r="D1513" s="2">
        <v>11</v>
      </c>
      <c r="E1513" s="2">
        <v>17</v>
      </c>
      <c r="F1513" s="2">
        <v>28</v>
      </c>
      <c r="G1513" s="2">
        <v>5000</v>
      </c>
      <c r="H1513" s="2" t="s">
        <v>31</v>
      </c>
      <c r="I1513" s="2" t="s">
        <v>19</v>
      </c>
      <c r="J1513" s="2" t="s">
        <v>32</v>
      </c>
      <c r="K1513" s="2" t="str">
        <f>LOOKUP(A1513,'[2]Collin Seedling for R'!$A$3:$A$51,'[2]Collin Seedling for R'!$R$3:$R$51)</f>
        <v>High</v>
      </c>
      <c r="L1513" s="2" t="str">
        <f>LOOKUP(A1513,'[2]Collin Seedling for R'!$A$3:$A$51,'[2]Collin Seedling for R'!$T$3:$T$51)</f>
        <v>FS</v>
      </c>
      <c r="M1513" s="2" t="str">
        <f>LOOKUP(A1513,'[2]Collin Seedling for R'!$A$3:$A$51,'[2]Collin Seedling for R'!$P$3:$P$51)</f>
        <v>Seeded</v>
      </c>
      <c r="N1513" s="8">
        <f t="shared" si="23"/>
        <v>0.33999999999999997</v>
      </c>
      <c r="O1513" s="2" t="str">
        <f>LOOKUP(H1513,[2]plantlist!$A$2:$A$943,[2]plantlist!$B$2:$B$943)</f>
        <v>U</v>
      </c>
    </row>
    <row r="1514" spans="1:15" x14ac:dyDescent="0.2">
      <c r="A1514" s="7" t="s">
        <v>274</v>
      </c>
      <c r="B1514" s="2">
        <v>2008</v>
      </c>
      <c r="C1514" s="2" t="s">
        <v>0</v>
      </c>
      <c r="D1514" s="2">
        <v>9</v>
      </c>
      <c r="E1514" s="2">
        <v>0</v>
      </c>
      <c r="F1514" s="2">
        <v>9</v>
      </c>
      <c r="G1514" s="2">
        <v>5000</v>
      </c>
      <c r="H1514" s="2" t="s">
        <v>51</v>
      </c>
      <c r="I1514" s="2" t="s">
        <v>2</v>
      </c>
      <c r="J1514" s="2" t="s">
        <v>52</v>
      </c>
      <c r="K1514" s="2" t="str">
        <f>LOOKUP(A1514,'[2]Collin Seedling for R'!$A$3:$A$51,'[2]Collin Seedling for R'!$R$3:$R$51)</f>
        <v>High</v>
      </c>
      <c r="L1514" s="2" t="str">
        <f>LOOKUP(A1514,'[2]Collin Seedling for R'!$A$3:$A$51,'[2]Collin Seedling for R'!$T$3:$T$51)</f>
        <v>FS</v>
      </c>
      <c r="M1514" s="2" t="str">
        <f>LOOKUP(A1514,'[2]Collin Seedling for R'!$A$3:$A$51,'[2]Collin Seedling for R'!$P$3:$P$51)</f>
        <v>Seeded</v>
      </c>
      <c r="N1514" s="8">
        <f t="shared" si="23"/>
        <v>0</v>
      </c>
      <c r="O1514" s="2" t="str">
        <f>LOOKUP(H1514,[2]plantlist!$A$2:$A$943,[2]plantlist!$B$2:$B$943)</f>
        <v>F</v>
      </c>
    </row>
    <row r="1515" spans="1:15" x14ac:dyDescent="0.2">
      <c r="A1515" s="7" t="s">
        <v>274</v>
      </c>
      <c r="B1515" s="2">
        <v>2008</v>
      </c>
      <c r="C1515" s="2" t="s">
        <v>0</v>
      </c>
      <c r="D1515" s="2">
        <v>5</v>
      </c>
      <c r="E1515" s="2">
        <v>167</v>
      </c>
      <c r="F1515" s="2">
        <v>172</v>
      </c>
      <c r="G1515" s="2">
        <v>5000</v>
      </c>
      <c r="H1515" s="2" t="s">
        <v>275</v>
      </c>
      <c r="I1515" s="2" t="s">
        <v>2</v>
      </c>
      <c r="J1515" s="2" t="s">
        <v>276</v>
      </c>
      <c r="K1515" s="2" t="str">
        <f>LOOKUP(A1515,'[2]Collin Seedling for R'!$A$3:$A$51,'[2]Collin Seedling for R'!$R$3:$R$51)</f>
        <v>High</v>
      </c>
      <c r="L1515" s="2" t="str">
        <f>LOOKUP(A1515,'[2]Collin Seedling for R'!$A$3:$A$51,'[2]Collin Seedling for R'!$T$3:$T$51)</f>
        <v>FS</v>
      </c>
      <c r="M1515" s="2" t="str">
        <f>LOOKUP(A1515,'[2]Collin Seedling for R'!$A$3:$A$51,'[2]Collin Seedling for R'!$P$3:$P$51)</f>
        <v>Seeded</v>
      </c>
      <c r="N1515" s="8">
        <f t="shared" si="23"/>
        <v>3.34</v>
      </c>
      <c r="O1515" s="2" t="str">
        <f>LOOKUP(H1515,[2]plantlist!$A$2:$A$943,[2]plantlist!$B$2:$B$943)</f>
        <v>S</v>
      </c>
    </row>
    <row r="1516" spans="1:15" x14ac:dyDescent="0.2">
      <c r="A1516" s="7" t="s">
        <v>274</v>
      </c>
      <c r="B1516" s="2">
        <v>2008</v>
      </c>
      <c r="C1516" s="2" t="s">
        <v>0</v>
      </c>
      <c r="D1516" s="2">
        <v>3</v>
      </c>
      <c r="E1516" s="2">
        <v>0</v>
      </c>
      <c r="F1516" s="2">
        <v>3</v>
      </c>
      <c r="G1516" s="2">
        <v>5000</v>
      </c>
      <c r="H1516" s="2" t="s">
        <v>222</v>
      </c>
      <c r="I1516" s="2" t="s">
        <v>2</v>
      </c>
      <c r="J1516" s="2" t="s">
        <v>223</v>
      </c>
      <c r="K1516" s="2" t="str">
        <f>LOOKUP(A1516,'[2]Collin Seedling for R'!$A$3:$A$51,'[2]Collin Seedling for R'!$R$3:$R$51)</f>
        <v>High</v>
      </c>
      <c r="L1516" s="2" t="str">
        <f>LOOKUP(A1516,'[2]Collin Seedling for R'!$A$3:$A$51,'[2]Collin Seedling for R'!$T$3:$T$51)</f>
        <v>FS</v>
      </c>
      <c r="M1516" s="2" t="str">
        <f>LOOKUP(A1516,'[2]Collin Seedling for R'!$A$3:$A$51,'[2]Collin Seedling for R'!$P$3:$P$51)</f>
        <v>Seeded</v>
      </c>
      <c r="N1516" s="8">
        <f t="shared" si="23"/>
        <v>0</v>
      </c>
      <c r="O1516" s="2" t="str">
        <f>LOOKUP(H1516,[2]plantlist!$A$2:$A$943,[2]plantlist!$B$2:$B$943)</f>
        <v>F</v>
      </c>
    </row>
    <row r="1517" spans="1:15" x14ac:dyDescent="0.2">
      <c r="A1517" s="7" t="s">
        <v>274</v>
      </c>
      <c r="B1517" s="2">
        <v>2008</v>
      </c>
      <c r="C1517" s="2" t="s">
        <v>0</v>
      </c>
      <c r="D1517" s="2">
        <v>3</v>
      </c>
      <c r="E1517" s="2">
        <v>45</v>
      </c>
      <c r="F1517" s="2">
        <v>48</v>
      </c>
      <c r="G1517" s="2">
        <v>5000</v>
      </c>
      <c r="H1517" s="2" t="s">
        <v>66</v>
      </c>
      <c r="I1517" s="2" t="s">
        <v>2</v>
      </c>
      <c r="J1517" s="2" t="s">
        <v>67</v>
      </c>
      <c r="K1517" s="2" t="str">
        <f>LOOKUP(A1517,'[2]Collin Seedling for R'!$A$3:$A$51,'[2]Collin Seedling for R'!$R$3:$R$51)</f>
        <v>High</v>
      </c>
      <c r="L1517" s="2" t="str">
        <f>LOOKUP(A1517,'[2]Collin Seedling for R'!$A$3:$A$51,'[2]Collin Seedling for R'!$T$3:$T$51)</f>
        <v>FS</v>
      </c>
      <c r="M1517" s="2" t="str">
        <f>LOOKUP(A1517,'[2]Collin Seedling for R'!$A$3:$A$51,'[2]Collin Seedling for R'!$P$3:$P$51)</f>
        <v>Seeded</v>
      </c>
      <c r="N1517" s="8">
        <f t="shared" si="23"/>
        <v>0.89999999999999991</v>
      </c>
      <c r="O1517" s="2" t="str">
        <f>LOOKUP(H1517,[2]plantlist!$A$2:$A$943,[2]plantlist!$B$2:$B$943)</f>
        <v>G</v>
      </c>
    </row>
    <row r="1518" spans="1:15" x14ac:dyDescent="0.2">
      <c r="A1518" s="7" t="s">
        <v>274</v>
      </c>
      <c r="B1518" s="2">
        <v>2008</v>
      </c>
      <c r="C1518" s="2" t="s">
        <v>0</v>
      </c>
      <c r="D1518" s="2">
        <v>3</v>
      </c>
      <c r="E1518" s="2">
        <v>121</v>
      </c>
      <c r="F1518" s="2">
        <v>124</v>
      </c>
      <c r="G1518" s="2">
        <v>5000</v>
      </c>
      <c r="H1518" s="2" t="s">
        <v>248</v>
      </c>
      <c r="I1518" s="2" t="s">
        <v>2</v>
      </c>
      <c r="J1518" s="2" t="s">
        <v>249</v>
      </c>
      <c r="K1518" s="2" t="str">
        <f>LOOKUP(A1518,'[2]Collin Seedling for R'!$A$3:$A$51,'[2]Collin Seedling for R'!$R$3:$R$51)</f>
        <v>High</v>
      </c>
      <c r="L1518" s="2" t="str">
        <f>LOOKUP(A1518,'[2]Collin Seedling for R'!$A$3:$A$51,'[2]Collin Seedling for R'!$T$3:$T$51)</f>
        <v>FS</v>
      </c>
      <c r="M1518" s="2" t="str">
        <f>LOOKUP(A1518,'[2]Collin Seedling for R'!$A$3:$A$51,'[2]Collin Seedling for R'!$P$3:$P$51)</f>
        <v>Seeded</v>
      </c>
      <c r="N1518" s="8">
        <f t="shared" si="23"/>
        <v>2.42</v>
      </c>
      <c r="O1518" s="2" t="str">
        <f>LOOKUP(H1518,[2]plantlist!$A$2:$A$943,[2]plantlist!$B$2:$B$943)</f>
        <v>G</v>
      </c>
    </row>
    <row r="1519" spans="1:15" x14ac:dyDescent="0.2">
      <c r="A1519" s="7" t="s">
        <v>274</v>
      </c>
      <c r="B1519" s="2">
        <v>2008</v>
      </c>
      <c r="C1519" s="2" t="s">
        <v>0</v>
      </c>
      <c r="D1519" s="2">
        <v>2</v>
      </c>
      <c r="E1519" s="2">
        <v>9</v>
      </c>
      <c r="F1519" s="2">
        <v>11</v>
      </c>
      <c r="G1519" s="2">
        <v>5000</v>
      </c>
      <c r="H1519" s="2" t="s">
        <v>218</v>
      </c>
      <c r="I1519" s="2" t="s">
        <v>2</v>
      </c>
      <c r="J1519" s="2" t="s">
        <v>219</v>
      </c>
      <c r="K1519" s="2" t="str">
        <f>LOOKUP(A1519,'[2]Collin Seedling for R'!$A$3:$A$51,'[2]Collin Seedling for R'!$R$3:$R$51)</f>
        <v>High</v>
      </c>
      <c r="L1519" s="2" t="str">
        <f>LOOKUP(A1519,'[2]Collin Seedling for R'!$A$3:$A$51,'[2]Collin Seedling for R'!$T$3:$T$51)</f>
        <v>FS</v>
      </c>
      <c r="M1519" s="2" t="str">
        <f>LOOKUP(A1519,'[2]Collin Seedling for R'!$A$3:$A$51,'[2]Collin Seedling for R'!$P$3:$P$51)</f>
        <v>Seeded</v>
      </c>
      <c r="N1519" s="8">
        <f t="shared" si="23"/>
        <v>0.18</v>
      </c>
      <c r="O1519" s="2" t="str">
        <f>LOOKUP(H1519,[2]plantlist!$A$2:$A$943,[2]plantlist!$B$2:$B$943)</f>
        <v>L</v>
      </c>
    </row>
    <row r="1520" spans="1:15" x14ac:dyDescent="0.2">
      <c r="A1520" s="7" t="s">
        <v>274</v>
      </c>
      <c r="B1520" s="2">
        <v>2008</v>
      </c>
      <c r="C1520" s="2" t="s">
        <v>0</v>
      </c>
      <c r="D1520" s="2">
        <v>0</v>
      </c>
      <c r="E1520" s="2">
        <v>317</v>
      </c>
      <c r="F1520" s="2">
        <v>317</v>
      </c>
      <c r="G1520" s="2">
        <v>5000</v>
      </c>
      <c r="H1520" s="2" t="s">
        <v>23</v>
      </c>
      <c r="I1520" s="2" t="s">
        <v>2</v>
      </c>
      <c r="J1520" s="2" t="s">
        <v>24</v>
      </c>
      <c r="K1520" s="2" t="str">
        <f>LOOKUP(A1520,'[2]Collin Seedling for R'!$A$3:$A$51,'[2]Collin Seedling for R'!$R$3:$R$51)</f>
        <v>High</v>
      </c>
      <c r="L1520" s="2" t="str">
        <f>LOOKUP(A1520,'[2]Collin Seedling for R'!$A$3:$A$51,'[2]Collin Seedling for R'!$T$3:$T$51)</f>
        <v>FS</v>
      </c>
      <c r="M1520" s="2" t="str">
        <f>LOOKUP(A1520,'[2]Collin Seedling for R'!$A$3:$A$51,'[2]Collin Seedling for R'!$P$3:$P$51)</f>
        <v>Seeded</v>
      </c>
      <c r="N1520" s="8">
        <f t="shared" si="23"/>
        <v>6.34</v>
      </c>
      <c r="O1520" s="2" t="str">
        <f>LOOKUP(H1520,[2]plantlist!$A$2:$A$943,[2]plantlist!$B$2:$B$943)</f>
        <v>S</v>
      </c>
    </row>
    <row r="1521" spans="1:15" x14ac:dyDescent="0.2">
      <c r="A1521" s="7" t="s">
        <v>274</v>
      </c>
      <c r="B1521" s="2">
        <v>2008</v>
      </c>
      <c r="C1521" s="2" t="s">
        <v>0</v>
      </c>
      <c r="D1521" s="2">
        <v>0</v>
      </c>
      <c r="E1521" s="2">
        <v>27</v>
      </c>
      <c r="F1521" s="2">
        <v>27</v>
      </c>
      <c r="G1521" s="2">
        <v>5000</v>
      </c>
      <c r="H1521" s="2" t="s">
        <v>140</v>
      </c>
      <c r="I1521" s="2" t="s">
        <v>2</v>
      </c>
      <c r="J1521" s="2" t="s">
        <v>141</v>
      </c>
      <c r="K1521" s="2" t="str">
        <f>LOOKUP(A1521,'[2]Collin Seedling for R'!$A$3:$A$51,'[2]Collin Seedling for R'!$R$3:$R$51)</f>
        <v>High</v>
      </c>
      <c r="L1521" s="2" t="str">
        <f>LOOKUP(A1521,'[2]Collin Seedling for R'!$A$3:$A$51,'[2]Collin Seedling for R'!$T$3:$T$51)</f>
        <v>FS</v>
      </c>
      <c r="M1521" s="2" t="str">
        <f>LOOKUP(A1521,'[2]Collin Seedling for R'!$A$3:$A$51,'[2]Collin Seedling for R'!$P$3:$P$51)</f>
        <v>Seeded</v>
      </c>
      <c r="N1521" s="8">
        <f t="shared" si="23"/>
        <v>0.54</v>
      </c>
      <c r="O1521" s="2" t="str">
        <f>LOOKUP(H1521,[2]plantlist!$A$2:$A$943,[2]plantlist!$B$2:$B$943)</f>
        <v>G</v>
      </c>
    </row>
    <row r="1522" spans="1:15" x14ac:dyDescent="0.2">
      <c r="A1522" s="7" t="s">
        <v>274</v>
      </c>
      <c r="B1522" s="2">
        <v>2008</v>
      </c>
      <c r="C1522" s="2" t="s">
        <v>0</v>
      </c>
      <c r="D1522" s="2">
        <v>0</v>
      </c>
      <c r="E1522" s="2">
        <v>141</v>
      </c>
      <c r="F1522" s="2">
        <v>141</v>
      </c>
      <c r="G1522" s="2">
        <v>5000</v>
      </c>
      <c r="H1522" s="2" t="s">
        <v>47</v>
      </c>
      <c r="I1522" s="2" t="s">
        <v>2</v>
      </c>
      <c r="J1522" s="2" t="s">
        <v>48</v>
      </c>
      <c r="K1522" s="2" t="str">
        <f>LOOKUP(A1522,'[2]Collin Seedling for R'!$A$3:$A$51,'[2]Collin Seedling for R'!$R$3:$R$51)</f>
        <v>High</v>
      </c>
      <c r="L1522" s="2" t="str">
        <f>LOOKUP(A1522,'[2]Collin Seedling for R'!$A$3:$A$51,'[2]Collin Seedling for R'!$T$3:$T$51)</f>
        <v>FS</v>
      </c>
      <c r="M1522" s="2" t="str">
        <f>LOOKUP(A1522,'[2]Collin Seedling for R'!$A$3:$A$51,'[2]Collin Seedling for R'!$P$3:$P$51)</f>
        <v>Seeded</v>
      </c>
      <c r="N1522" s="8">
        <f t="shared" si="23"/>
        <v>2.82</v>
      </c>
      <c r="O1522" s="2" t="str">
        <f>LOOKUP(H1522,[2]plantlist!$A$2:$A$943,[2]plantlist!$B$2:$B$943)</f>
        <v>G</v>
      </c>
    </row>
    <row r="1523" spans="1:15" x14ac:dyDescent="0.2">
      <c r="A1523" s="7" t="s">
        <v>274</v>
      </c>
      <c r="B1523" s="2">
        <v>2008</v>
      </c>
      <c r="C1523" s="2" t="s">
        <v>0</v>
      </c>
      <c r="D1523" s="2">
        <v>0</v>
      </c>
      <c r="E1523" s="2">
        <v>12</v>
      </c>
      <c r="F1523" s="2">
        <v>12</v>
      </c>
      <c r="G1523" s="2">
        <v>5000</v>
      </c>
      <c r="H1523" s="2" t="s">
        <v>14</v>
      </c>
      <c r="I1523" s="2" t="s">
        <v>2</v>
      </c>
      <c r="J1523" s="2" t="s">
        <v>15</v>
      </c>
      <c r="K1523" s="2" t="str">
        <f>LOOKUP(A1523,'[2]Collin Seedling for R'!$A$3:$A$51,'[2]Collin Seedling for R'!$R$3:$R$51)</f>
        <v>High</v>
      </c>
      <c r="L1523" s="2" t="str">
        <f>LOOKUP(A1523,'[2]Collin Seedling for R'!$A$3:$A$51,'[2]Collin Seedling for R'!$T$3:$T$51)</f>
        <v>FS</v>
      </c>
      <c r="M1523" s="2" t="str">
        <f>LOOKUP(A1523,'[2]Collin Seedling for R'!$A$3:$A$51,'[2]Collin Seedling for R'!$P$3:$P$51)</f>
        <v>Seeded</v>
      </c>
      <c r="N1523" s="8">
        <f t="shared" si="23"/>
        <v>0.24</v>
      </c>
      <c r="O1523" s="2" t="str">
        <f>LOOKUP(H1523,[2]plantlist!$A$2:$A$943,[2]plantlist!$B$2:$B$943)</f>
        <v>F</v>
      </c>
    </row>
    <row r="1524" spans="1:15" x14ac:dyDescent="0.2">
      <c r="A1524" s="7" t="s">
        <v>274</v>
      </c>
      <c r="B1524" s="2">
        <v>2008</v>
      </c>
      <c r="C1524" s="2" t="s">
        <v>0</v>
      </c>
      <c r="D1524" s="2">
        <v>0</v>
      </c>
      <c r="E1524" s="2">
        <v>8</v>
      </c>
      <c r="F1524" s="2">
        <v>8</v>
      </c>
      <c r="G1524" s="2">
        <v>5000</v>
      </c>
      <c r="H1524" s="2" t="s">
        <v>55</v>
      </c>
      <c r="I1524" s="2" t="s">
        <v>19</v>
      </c>
      <c r="J1524" s="2" t="s">
        <v>56</v>
      </c>
      <c r="K1524" s="2" t="str">
        <f>LOOKUP(A1524,'[2]Collin Seedling for R'!$A$3:$A$51,'[2]Collin Seedling for R'!$R$3:$R$51)</f>
        <v>High</v>
      </c>
      <c r="L1524" s="2" t="str">
        <f>LOOKUP(A1524,'[2]Collin Seedling for R'!$A$3:$A$51,'[2]Collin Seedling for R'!$T$3:$T$51)</f>
        <v>FS</v>
      </c>
      <c r="M1524" s="2" t="str">
        <f>LOOKUP(A1524,'[2]Collin Seedling for R'!$A$3:$A$51,'[2]Collin Seedling for R'!$P$3:$P$51)</f>
        <v>Seeded</v>
      </c>
      <c r="N1524" s="8">
        <f t="shared" si="23"/>
        <v>0.16</v>
      </c>
      <c r="O1524" s="2" t="str">
        <f>LOOKUP(H1524,[2]plantlist!$A$2:$A$943,[2]plantlist!$B$2:$B$943)</f>
        <v>T</v>
      </c>
    </row>
    <row r="1525" spans="1:15" x14ac:dyDescent="0.2">
      <c r="A1525" s="7" t="s">
        <v>274</v>
      </c>
      <c r="B1525" s="2">
        <v>2008</v>
      </c>
      <c r="C1525" s="2" t="s">
        <v>0</v>
      </c>
      <c r="D1525" s="2">
        <v>0</v>
      </c>
      <c r="E1525" s="2">
        <v>45</v>
      </c>
      <c r="F1525" s="2">
        <v>45</v>
      </c>
      <c r="G1525" s="2">
        <v>5000</v>
      </c>
      <c r="H1525" s="2" t="s">
        <v>33</v>
      </c>
      <c r="I1525" s="2" t="s">
        <v>19</v>
      </c>
      <c r="J1525" s="2" t="s">
        <v>34</v>
      </c>
      <c r="K1525" s="2" t="str">
        <f>LOOKUP(A1525,'[2]Collin Seedling for R'!$A$3:$A$51,'[2]Collin Seedling for R'!$R$3:$R$51)</f>
        <v>High</v>
      </c>
      <c r="L1525" s="2" t="str">
        <f>LOOKUP(A1525,'[2]Collin Seedling for R'!$A$3:$A$51,'[2]Collin Seedling for R'!$T$3:$T$51)</f>
        <v>FS</v>
      </c>
      <c r="M1525" s="2" t="str">
        <f>LOOKUP(A1525,'[2]Collin Seedling for R'!$A$3:$A$51,'[2]Collin Seedling for R'!$P$3:$P$51)</f>
        <v>Seeded</v>
      </c>
      <c r="N1525" s="8">
        <f t="shared" si="23"/>
        <v>0.89999999999999991</v>
      </c>
      <c r="O1525" s="2" t="str">
        <f>LOOKUP(H1525,[2]plantlist!$A$2:$A$943,[2]plantlist!$B$2:$B$943)</f>
        <v>F</v>
      </c>
    </row>
    <row r="1526" spans="1:15" x14ac:dyDescent="0.2">
      <c r="A1526" s="7" t="s">
        <v>274</v>
      </c>
      <c r="B1526" s="2">
        <v>2008</v>
      </c>
      <c r="C1526" s="2" t="s">
        <v>0</v>
      </c>
      <c r="D1526" s="2">
        <v>0</v>
      </c>
      <c r="E1526" s="2">
        <v>2</v>
      </c>
      <c r="F1526" s="2">
        <v>2</v>
      </c>
      <c r="G1526" s="2">
        <v>5000</v>
      </c>
      <c r="H1526" s="2" t="s">
        <v>33</v>
      </c>
      <c r="I1526" s="2" t="s">
        <v>2</v>
      </c>
      <c r="J1526" s="2" t="s">
        <v>34</v>
      </c>
      <c r="K1526" s="2" t="str">
        <f>LOOKUP(A1526,'[2]Collin Seedling for R'!$A$3:$A$51,'[2]Collin Seedling for R'!$R$3:$R$51)</f>
        <v>High</v>
      </c>
      <c r="L1526" s="2" t="str">
        <f>LOOKUP(A1526,'[2]Collin Seedling for R'!$A$3:$A$51,'[2]Collin Seedling for R'!$T$3:$T$51)</f>
        <v>FS</v>
      </c>
      <c r="M1526" s="2" t="str">
        <f>LOOKUP(A1526,'[2]Collin Seedling for R'!$A$3:$A$51,'[2]Collin Seedling for R'!$P$3:$P$51)</f>
        <v>Seeded</v>
      </c>
      <c r="N1526" s="8">
        <f t="shared" si="23"/>
        <v>0.04</v>
      </c>
      <c r="O1526" s="2" t="str">
        <f>LOOKUP(H1526,[2]plantlist!$A$2:$A$943,[2]plantlist!$B$2:$B$943)</f>
        <v>F</v>
      </c>
    </row>
    <row r="1527" spans="1:15" x14ac:dyDescent="0.2">
      <c r="A1527" s="7" t="s">
        <v>274</v>
      </c>
      <c r="B1527" s="2">
        <v>2008</v>
      </c>
      <c r="C1527" s="2" t="s">
        <v>0</v>
      </c>
      <c r="D1527" s="2">
        <v>0</v>
      </c>
      <c r="E1527" s="2">
        <v>5</v>
      </c>
      <c r="F1527" s="2">
        <v>5</v>
      </c>
      <c r="G1527" s="2">
        <v>5000</v>
      </c>
      <c r="H1527" s="2" t="s">
        <v>240</v>
      </c>
      <c r="I1527" s="2" t="s">
        <v>2</v>
      </c>
      <c r="J1527" s="2" t="s">
        <v>241</v>
      </c>
      <c r="K1527" s="2" t="str">
        <f>LOOKUP(A1527,'[2]Collin Seedling for R'!$A$3:$A$51,'[2]Collin Seedling for R'!$R$3:$R$51)</f>
        <v>High</v>
      </c>
      <c r="L1527" s="2" t="str">
        <f>LOOKUP(A1527,'[2]Collin Seedling for R'!$A$3:$A$51,'[2]Collin Seedling for R'!$T$3:$T$51)</f>
        <v>FS</v>
      </c>
      <c r="M1527" s="2" t="str">
        <f>LOOKUP(A1527,'[2]Collin Seedling for R'!$A$3:$A$51,'[2]Collin Seedling for R'!$P$3:$P$51)</f>
        <v>Seeded</v>
      </c>
      <c r="N1527" s="8">
        <f t="shared" si="23"/>
        <v>0.1</v>
      </c>
      <c r="O1527" s="2" t="str">
        <f>LOOKUP(H1527,[2]plantlist!$A$2:$A$943,[2]plantlist!$B$2:$B$943)</f>
        <v>G</v>
      </c>
    </row>
    <row r="1528" spans="1:15" x14ac:dyDescent="0.2">
      <c r="A1528" s="7" t="s">
        <v>274</v>
      </c>
      <c r="B1528" s="2">
        <v>2008</v>
      </c>
      <c r="C1528" s="2" t="s">
        <v>0</v>
      </c>
      <c r="D1528" s="2">
        <v>0</v>
      </c>
      <c r="E1528" s="2">
        <v>28</v>
      </c>
      <c r="F1528" s="2">
        <v>28</v>
      </c>
      <c r="G1528" s="2">
        <v>5000</v>
      </c>
      <c r="H1528" s="2" t="s">
        <v>43</v>
      </c>
      <c r="I1528" s="2" t="s">
        <v>2</v>
      </c>
      <c r="J1528" s="2" t="s">
        <v>44</v>
      </c>
      <c r="K1528" s="2" t="str">
        <f>LOOKUP(A1528,'[2]Collin Seedling for R'!$A$3:$A$51,'[2]Collin Seedling for R'!$R$3:$R$51)</f>
        <v>High</v>
      </c>
      <c r="L1528" s="2" t="str">
        <f>LOOKUP(A1528,'[2]Collin Seedling for R'!$A$3:$A$51,'[2]Collin Seedling for R'!$T$3:$T$51)</f>
        <v>FS</v>
      </c>
      <c r="M1528" s="2" t="str">
        <f>LOOKUP(A1528,'[2]Collin Seedling for R'!$A$3:$A$51,'[2]Collin Seedling for R'!$P$3:$P$51)</f>
        <v>Seeded</v>
      </c>
      <c r="N1528" s="8">
        <f t="shared" si="23"/>
        <v>0.55999999999999994</v>
      </c>
      <c r="O1528" s="2" t="str">
        <f>LOOKUP(H1528,[2]plantlist!$A$2:$A$943,[2]plantlist!$B$2:$B$943)</f>
        <v>T</v>
      </c>
    </row>
    <row r="1529" spans="1:15" x14ac:dyDescent="0.2">
      <c r="A1529" s="7" t="s">
        <v>274</v>
      </c>
      <c r="B1529" s="2">
        <v>2008</v>
      </c>
      <c r="C1529" s="2" t="s">
        <v>0</v>
      </c>
      <c r="D1529" s="2">
        <v>0</v>
      </c>
      <c r="E1529" s="2">
        <v>156</v>
      </c>
      <c r="F1529" s="2">
        <v>156</v>
      </c>
      <c r="G1529" s="2">
        <v>5000</v>
      </c>
      <c r="H1529" s="2" t="s">
        <v>86</v>
      </c>
      <c r="I1529" s="2" t="s">
        <v>2</v>
      </c>
      <c r="J1529" s="2" t="s">
        <v>87</v>
      </c>
      <c r="K1529" s="2" t="str">
        <f>LOOKUP(A1529,'[2]Collin Seedling for R'!$A$3:$A$51,'[2]Collin Seedling for R'!$R$3:$R$51)</f>
        <v>High</v>
      </c>
      <c r="L1529" s="2" t="str">
        <f>LOOKUP(A1529,'[2]Collin Seedling for R'!$A$3:$A$51,'[2]Collin Seedling for R'!$T$3:$T$51)</f>
        <v>FS</v>
      </c>
      <c r="M1529" s="2" t="str">
        <f>LOOKUP(A1529,'[2]Collin Seedling for R'!$A$3:$A$51,'[2]Collin Seedling for R'!$P$3:$P$51)</f>
        <v>Seeded</v>
      </c>
      <c r="N1529" s="8">
        <f t="shared" si="23"/>
        <v>3.1199999999999997</v>
      </c>
      <c r="O1529" s="2" t="str">
        <f>LOOKUP(H1529,[2]plantlist!$A$2:$A$943,[2]plantlist!$B$2:$B$943)</f>
        <v>F</v>
      </c>
    </row>
    <row r="1530" spans="1:15" x14ac:dyDescent="0.2">
      <c r="A1530" s="7" t="s">
        <v>274</v>
      </c>
      <c r="B1530" s="2">
        <v>2008</v>
      </c>
      <c r="C1530" s="2" t="s">
        <v>0</v>
      </c>
      <c r="D1530" s="2">
        <v>0</v>
      </c>
      <c r="E1530" s="2">
        <v>507</v>
      </c>
      <c r="F1530" s="2">
        <v>507</v>
      </c>
      <c r="G1530" s="2">
        <v>5000</v>
      </c>
      <c r="H1530" s="2" t="s">
        <v>16</v>
      </c>
      <c r="I1530" s="2" t="s">
        <v>2</v>
      </c>
      <c r="J1530" s="2" t="s">
        <v>17</v>
      </c>
      <c r="K1530" s="2" t="str">
        <f>LOOKUP(A1530,'[2]Collin Seedling for R'!$A$3:$A$51,'[2]Collin Seedling for R'!$R$3:$R$51)</f>
        <v>High</v>
      </c>
      <c r="L1530" s="2" t="str">
        <f>LOOKUP(A1530,'[2]Collin Seedling for R'!$A$3:$A$51,'[2]Collin Seedling for R'!$T$3:$T$51)</f>
        <v>FS</v>
      </c>
      <c r="M1530" s="2" t="str">
        <f>LOOKUP(A1530,'[2]Collin Seedling for R'!$A$3:$A$51,'[2]Collin Seedling for R'!$P$3:$P$51)</f>
        <v>Seeded</v>
      </c>
      <c r="N1530" s="8">
        <f t="shared" si="23"/>
        <v>10.14</v>
      </c>
      <c r="O1530" s="2" t="str">
        <f>LOOKUP(H1530,[2]plantlist!$A$2:$A$943,[2]plantlist!$B$2:$B$943)</f>
        <v>S</v>
      </c>
    </row>
    <row r="1531" spans="1:15" x14ac:dyDescent="0.2">
      <c r="A1531" s="7" t="s">
        <v>274</v>
      </c>
      <c r="B1531" s="2">
        <v>2008</v>
      </c>
      <c r="C1531" s="2" t="s">
        <v>0</v>
      </c>
      <c r="D1531" s="2">
        <v>0</v>
      </c>
      <c r="E1531" s="2">
        <v>20</v>
      </c>
      <c r="F1531" s="2">
        <v>20</v>
      </c>
      <c r="G1531" s="2">
        <v>5000</v>
      </c>
      <c r="H1531" s="2" t="s">
        <v>248</v>
      </c>
      <c r="I1531" s="2" t="s">
        <v>2</v>
      </c>
      <c r="J1531" s="2" t="s">
        <v>249</v>
      </c>
      <c r="K1531" s="2" t="str">
        <f>LOOKUP(A1531,'[2]Collin Seedling for R'!$A$3:$A$51,'[2]Collin Seedling for R'!$R$3:$R$51)</f>
        <v>High</v>
      </c>
      <c r="L1531" s="2" t="str">
        <f>LOOKUP(A1531,'[2]Collin Seedling for R'!$A$3:$A$51,'[2]Collin Seedling for R'!$T$3:$T$51)</f>
        <v>FS</v>
      </c>
      <c r="M1531" s="2" t="str">
        <f>LOOKUP(A1531,'[2]Collin Seedling for R'!$A$3:$A$51,'[2]Collin Seedling for R'!$P$3:$P$51)</f>
        <v>Seeded</v>
      </c>
      <c r="N1531" s="8">
        <f t="shared" si="23"/>
        <v>0.4</v>
      </c>
      <c r="O1531" s="2" t="str">
        <f>LOOKUP(H1531,[2]plantlist!$A$2:$A$943,[2]plantlist!$B$2:$B$943)</f>
        <v>G</v>
      </c>
    </row>
    <row r="1532" spans="1:15" x14ac:dyDescent="0.2">
      <c r="A1532" s="7" t="s">
        <v>274</v>
      </c>
      <c r="B1532" s="2">
        <v>2008</v>
      </c>
      <c r="C1532" s="2" t="s">
        <v>0</v>
      </c>
      <c r="D1532" s="2">
        <v>0</v>
      </c>
      <c r="E1532" s="2">
        <v>11</v>
      </c>
      <c r="F1532" s="2">
        <v>11</v>
      </c>
      <c r="G1532" s="2">
        <v>5000</v>
      </c>
      <c r="H1532" s="2" t="s">
        <v>70</v>
      </c>
      <c r="I1532" s="2" t="s">
        <v>2</v>
      </c>
      <c r="J1532" s="2" t="s">
        <v>71</v>
      </c>
      <c r="K1532" s="2" t="str">
        <f>LOOKUP(A1532,'[2]Collin Seedling for R'!$A$3:$A$51,'[2]Collin Seedling for R'!$R$3:$R$51)</f>
        <v>High</v>
      </c>
      <c r="L1532" s="2" t="str">
        <f>LOOKUP(A1532,'[2]Collin Seedling for R'!$A$3:$A$51,'[2]Collin Seedling for R'!$T$3:$T$51)</f>
        <v>FS</v>
      </c>
      <c r="M1532" s="2" t="str">
        <f>LOOKUP(A1532,'[2]Collin Seedling for R'!$A$3:$A$51,'[2]Collin Seedling for R'!$P$3:$P$51)</f>
        <v>Seeded</v>
      </c>
      <c r="N1532" s="8">
        <f t="shared" si="23"/>
        <v>0.22</v>
      </c>
      <c r="O1532" s="2" t="str">
        <f>LOOKUP(H1532,[2]plantlist!$A$2:$A$943,[2]plantlist!$B$2:$B$943)</f>
        <v>F</v>
      </c>
    </row>
    <row r="1533" spans="1:15" x14ac:dyDescent="0.2">
      <c r="A1533" s="7" t="s">
        <v>274</v>
      </c>
      <c r="B1533" s="2">
        <v>2008</v>
      </c>
      <c r="C1533" s="2" t="s">
        <v>0</v>
      </c>
      <c r="D1533" s="2">
        <v>0</v>
      </c>
      <c r="E1533" s="2">
        <v>5</v>
      </c>
      <c r="F1533" s="2">
        <v>5</v>
      </c>
      <c r="G1533" s="2">
        <v>5000</v>
      </c>
      <c r="H1533" s="2" t="s">
        <v>162</v>
      </c>
      <c r="I1533" s="2" t="s">
        <v>2</v>
      </c>
      <c r="J1533" s="2" t="s">
        <v>163</v>
      </c>
      <c r="K1533" s="2" t="str">
        <f>LOOKUP(A1533,'[2]Collin Seedling for R'!$A$3:$A$51,'[2]Collin Seedling for R'!$R$3:$R$51)</f>
        <v>High</v>
      </c>
      <c r="L1533" s="2" t="str">
        <f>LOOKUP(A1533,'[2]Collin Seedling for R'!$A$3:$A$51,'[2]Collin Seedling for R'!$T$3:$T$51)</f>
        <v>FS</v>
      </c>
      <c r="M1533" s="2" t="str">
        <f>LOOKUP(A1533,'[2]Collin Seedling for R'!$A$3:$A$51,'[2]Collin Seedling for R'!$P$3:$P$51)</f>
        <v>Seeded</v>
      </c>
      <c r="N1533" s="8">
        <f t="shared" si="23"/>
        <v>0.1</v>
      </c>
      <c r="O1533" s="2" t="str">
        <f>LOOKUP(H1533,[2]plantlist!$A$2:$A$943,[2]plantlist!$B$2:$B$943)</f>
        <v>G</v>
      </c>
    </row>
    <row r="1534" spans="1:15" x14ac:dyDescent="0.2">
      <c r="A1534" s="2" t="s">
        <v>274</v>
      </c>
      <c r="B1534" s="2">
        <v>2013</v>
      </c>
      <c r="C1534" s="2" t="s">
        <v>0</v>
      </c>
      <c r="D1534" s="2">
        <v>2952</v>
      </c>
      <c r="E1534" s="2">
        <v>0</v>
      </c>
      <c r="F1534" s="2">
        <v>2952</v>
      </c>
      <c r="G1534" s="2">
        <v>5000</v>
      </c>
      <c r="H1534" s="2" t="s">
        <v>4</v>
      </c>
      <c r="I1534" s="2" t="s">
        <v>2</v>
      </c>
      <c r="J1534" s="2" t="s">
        <v>5</v>
      </c>
      <c r="K1534" s="2" t="str">
        <f>LOOKUP(A1534,'[2]Collin Seedling for R'!$A$3:$A$51,'[2]Collin Seedling for R'!$R$3:$R$51)</f>
        <v>High</v>
      </c>
      <c r="L1534" s="2" t="str">
        <f>LOOKUP(A1534,'[2]Collin Seedling for R'!$A$3:$A$51,'[2]Collin Seedling for R'!$T$3:$T$51)</f>
        <v>FS</v>
      </c>
      <c r="M1534" s="2" t="str">
        <f>LOOKUP(A1534,'[2]Collin Seedling for R'!$A$3:$A$51,'[2]Collin Seedling for R'!$P$3:$P$51)</f>
        <v>Seeded</v>
      </c>
      <c r="N1534" s="8">
        <f t="shared" si="23"/>
        <v>0</v>
      </c>
      <c r="O1534" s="2" t="str">
        <f>LOOKUP(H1534,[2]plantlist!$A$2:$A$943,[2]plantlist!$B$2:$B$943)</f>
        <v>B</v>
      </c>
    </row>
    <row r="1535" spans="1:15" x14ac:dyDescent="0.2">
      <c r="A1535" s="2" t="s">
        <v>274</v>
      </c>
      <c r="B1535" s="2">
        <v>2013</v>
      </c>
      <c r="C1535" s="2" t="s">
        <v>0</v>
      </c>
      <c r="D1535" s="2">
        <v>1663</v>
      </c>
      <c r="E1535" s="2">
        <v>0</v>
      </c>
      <c r="F1535" s="2">
        <v>1663</v>
      </c>
      <c r="G1535" s="2">
        <v>5000</v>
      </c>
      <c r="H1535" s="2" t="s">
        <v>1</v>
      </c>
      <c r="I1535" s="2" t="s">
        <v>2</v>
      </c>
      <c r="J1535" s="2" t="s">
        <v>3</v>
      </c>
      <c r="K1535" s="2" t="str">
        <f>LOOKUP(A1535,'[2]Collin Seedling for R'!$A$3:$A$51,'[2]Collin Seedling for R'!$R$3:$R$51)</f>
        <v>High</v>
      </c>
      <c r="L1535" s="2" t="str">
        <f>LOOKUP(A1535,'[2]Collin Seedling for R'!$A$3:$A$51,'[2]Collin Seedling for R'!$T$3:$T$51)</f>
        <v>FS</v>
      </c>
      <c r="M1535" s="2" t="str">
        <f>LOOKUP(A1535,'[2]Collin Seedling for R'!$A$3:$A$51,'[2]Collin Seedling for R'!$P$3:$P$51)</f>
        <v>Seeded</v>
      </c>
      <c r="N1535" s="8">
        <f t="shared" si="23"/>
        <v>0</v>
      </c>
      <c r="O1535" s="2" t="str">
        <f>LOOKUP(H1535,[2]plantlist!$A$2:$A$943,[2]plantlist!$B$2:$B$943)</f>
        <v>F</v>
      </c>
    </row>
    <row r="1536" spans="1:15" x14ac:dyDescent="0.2">
      <c r="A1536" s="2" t="s">
        <v>274</v>
      </c>
      <c r="B1536" s="2">
        <v>2013</v>
      </c>
      <c r="C1536" s="2" t="s">
        <v>0</v>
      </c>
      <c r="D1536" s="2">
        <v>309</v>
      </c>
      <c r="E1536" s="2">
        <v>3</v>
      </c>
      <c r="F1536" s="2">
        <v>312</v>
      </c>
      <c r="G1536" s="2">
        <v>5000</v>
      </c>
      <c r="H1536" s="2" t="s">
        <v>6</v>
      </c>
      <c r="I1536" s="2" t="s">
        <v>2</v>
      </c>
      <c r="J1536" s="2" t="s">
        <v>7</v>
      </c>
      <c r="K1536" s="2" t="str">
        <f>LOOKUP(A1536,'[2]Collin Seedling for R'!$A$3:$A$51,'[2]Collin Seedling for R'!$R$3:$R$51)</f>
        <v>High</v>
      </c>
      <c r="L1536" s="2" t="str">
        <f>LOOKUP(A1536,'[2]Collin Seedling for R'!$A$3:$A$51,'[2]Collin Seedling for R'!$T$3:$T$51)</f>
        <v>FS</v>
      </c>
      <c r="M1536" s="2" t="str">
        <f>LOOKUP(A1536,'[2]Collin Seedling for R'!$A$3:$A$51,'[2]Collin Seedling for R'!$P$3:$P$51)</f>
        <v>Seeded</v>
      </c>
      <c r="N1536" s="8">
        <f t="shared" si="23"/>
        <v>0.06</v>
      </c>
      <c r="O1536" s="2" t="str">
        <f>LOOKUP(H1536,[2]plantlist!$A$2:$A$943,[2]plantlist!$B$2:$B$943)</f>
        <v>L</v>
      </c>
    </row>
    <row r="1537" spans="1:15" x14ac:dyDescent="0.2">
      <c r="A1537" s="2" t="s">
        <v>274</v>
      </c>
      <c r="B1537" s="2">
        <v>2013</v>
      </c>
      <c r="C1537" s="2" t="s">
        <v>0</v>
      </c>
      <c r="D1537" s="2">
        <v>56</v>
      </c>
      <c r="E1537" s="2">
        <v>335</v>
      </c>
      <c r="F1537" s="2">
        <v>391</v>
      </c>
      <c r="G1537" s="2">
        <v>5000</v>
      </c>
      <c r="H1537" s="2" t="s">
        <v>8</v>
      </c>
      <c r="I1537" s="2" t="s">
        <v>2</v>
      </c>
      <c r="J1537" s="2" t="s">
        <v>9</v>
      </c>
      <c r="K1537" s="2" t="str">
        <f>LOOKUP(A1537,'[2]Collin Seedling for R'!$A$3:$A$51,'[2]Collin Seedling for R'!$R$3:$R$51)</f>
        <v>High</v>
      </c>
      <c r="L1537" s="2" t="str">
        <f>LOOKUP(A1537,'[2]Collin Seedling for R'!$A$3:$A$51,'[2]Collin Seedling for R'!$T$3:$T$51)</f>
        <v>FS</v>
      </c>
      <c r="M1537" s="2" t="str">
        <f>LOOKUP(A1537,'[2]Collin Seedling for R'!$A$3:$A$51,'[2]Collin Seedling for R'!$P$3:$P$51)</f>
        <v>Seeded</v>
      </c>
      <c r="N1537" s="8">
        <f t="shared" si="23"/>
        <v>6.7</v>
      </c>
      <c r="O1537" s="2" t="str">
        <f>LOOKUP(H1537,[2]plantlist!$A$2:$A$943,[2]plantlist!$B$2:$B$943)</f>
        <v>G</v>
      </c>
    </row>
    <row r="1538" spans="1:15" x14ac:dyDescent="0.2">
      <c r="A1538" s="2" t="s">
        <v>274</v>
      </c>
      <c r="B1538" s="2">
        <v>2013</v>
      </c>
      <c r="C1538" s="2" t="s">
        <v>0</v>
      </c>
      <c r="D1538" s="2">
        <v>19</v>
      </c>
      <c r="E1538" s="2">
        <v>34</v>
      </c>
      <c r="F1538" s="2">
        <v>53</v>
      </c>
      <c r="G1538" s="2">
        <v>5000</v>
      </c>
      <c r="H1538" s="2" t="s">
        <v>10</v>
      </c>
      <c r="I1538" s="2" t="s">
        <v>2</v>
      </c>
      <c r="J1538" s="2" t="s">
        <v>11</v>
      </c>
      <c r="K1538" s="2" t="str">
        <f>LOOKUP(A1538,'[2]Collin Seedling for R'!$A$3:$A$51,'[2]Collin Seedling for R'!$R$3:$R$51)</f>
        <v>High</v>
      </c>
      <c r="L1538" s="2" t="str">
        <f>LOOKUP(A1538,'[2]Collin Seedling for R'!$A$3:$A$51,'[2]Collin Seedling for R'!$T$3:$T$51)</f>
        <v>FS</v>
      </c>
      <c r="M1538" s="2" t="str">
        <f>LOOKUP(A1538,'[2]Collin Seedling for R'!$A$3:$A$51,'[2]Collin Seedling for R'!$P$3:$P$51)</f>
        <v>Seeded</v>
      </c>
      <c r="N1538" s="8">
        <f t="shared" ref="N1538:N1601" si="24">E1538/G1538*100</f>
        <v>0.67999999999999994</v>
      </c>
      <c r="O1538" s="2" t="str">
        <f>LOOKUP(H1538,[2]plantlist!$A$2:$A$943,[2]plantlist!$B$2:$B$943)</f>
        <v>L</v>
      </c>
    </row>
    <row r="1539" spans="1:15" x14ac:dyDescent="0.2">
      <c r="A1539" s="2" t="s">
        <v>274</v>
      </c>
      <c r="B1539" s="2">
        <v>2013</v>
      </c>
      <c r="C1539" s="2" t="s">
        <v>0</v>
      </c>
      <c r="D1539" s="2">
        <v>1</v>
      </c>
      <c r="E1539" s="2">
        <v>242</v>
      </c>
      <c r="F1539" s="2">
        <v>243</v>
      </c>
      <c r="G1539" s="2">
        <v>5000</v>
      </c>
      <c r="H1539" s="2" t="s">
        <v>16</v>
      </c>
      <c r="I1539" s="2" t="s">
        <v>2</v>
      </c>
      <c r="J1539" s="2" t="s">
        <v>17</v>
      </c>
      <c r="K1539" s="2" t="str">
        <f>LOOKUP(A1539,'[2]Collin Seedling for R'!$A$3:$A$51,'[2]Collin Seedling for R'!$R$3:$R$51)</f>
        <v>High</v>
      </c>
      <c r="L1539" s="2" t="str">
        <f>LOOKUP(A1539,'[2]Collin Seedling for R'!$A$3:$A$51,'[2]Collin Seedling for R'!$T$3:$T$51)</f>
        <v>FS</v>
      </c>
      <c r="M1539" s="2" t="str">
        <f>LOOKUP(A1539,'[2]Collin Seedling for R'!$A$3:$A$51,'[2]Collin Seedling for R'!$P$3:$P$51)</f>
        <v>Seeded</v>
      </c>
      <c r="N1539" s="8">
        <f t="shared" si="24"/>
        <v>4.84</v>
      </c>
      <c r="O1539" s="2" t="str">
        <f>LOOKUP(H1539,[2]plantlist!$A$2:$A$943,[2]plantlist!$B$2:$B$943)</f>
        <v>S</v>
      </c>
    </row>
    <row r="1540" spans="1:15" x14ac:dyDescent="0.2">
      <c r="A1540" s="2" t="s">
        <v>274</v>
      </c>
      <c r="B1540" s="2">
        <v>2013</v>
      </c>
      <c r="C1540" s="2" t="s">
        <v>0</v>
      </c>
      <c r="D1540" s="2">
        <v>0</v>
      </c>
      <c r="E1540" s="2">
        <v>29</v>
      </c>
      <c r="F1540" s="2">
        <v>29</v>
      </c>
      <c r="G1540" s="2">
        <v>5000</v>
      </c>
      <c r="H1540" s="2" t="s">
        <v>33</v>
      </c>
      <c r="I1540" s="2" t="s">
        <v>2</v>
      </c>
      <c r="J1540" s="2" t="s">
        <v>34</v>
      </c>
      <c r="K1540" s="2" t="str">
        <f>LOOKUP(A1540,'[2]Collin Seedling for R'!$A$3:$A$51,'[2]Collin Seedling for R'!$R$3:$R$51)</f>
        <v>High</v>
      </c>
      <c r="L1540" s="2" t="str">
        <f>LOOKUP(A1540,'[2]Collin Seedling for R'!$A$3:$A$51,'[2]Collin Seedling for R'!$T$3:$T$51)</f>
        <v>FS</v>
      </c>
      <c r="M1540" s="2" t="str">
        <f>LOOKUP(A1540,'[2]Collin Seedling for R'!$A$3:$A$51,'[2]Collin Seedling for R'!$P$3:$P$51)</f>
        <v>Seeded</v>
      </c>
      <c r="N1540" s="8">
        <f t="shared" si="24"/>
        <v>0.57999999999999996</v>
      </c>
      <c r="O1540" s="2" t="str">
        <f>LOOKUP(H1540,[2]plantlist!$A$2:$A$943,[2]plantlist!$B$2:$B$943)</f>
        <v>F</v>
      </c>
    </row>
    <row r="1541" spans="1:15" x14ac:dyDescent="0.2">
      <c r="A1541" s="2" t="s">
        <v>274</v>
      </c>
      <c r="B1541" s="2">
        <v>2013</v>
      </c>
      <c r="C1541" s="2" t="s">
        <v>0</v>
      </c>
      <c r="D1541" s="2">
        <v>0</v>
      </c>
      <c r="E1541" s="2">
        <v>298</v>
      </c>
      <c r="F1541" s="2">
        <v>298</v>
      </c>
      <c r="G1541" s="2">
        <v>5000</v>
      </c>
      <c r="H1541" s="2" t="s">
        <v>23</v>
      </c>
      <c r="I1541" s="2" t="s">
        <v>2</v>
      </c>
      <c r="J1541" s="2" t="s">
        <v>24</v>
      </c>
      <c r="K1541" s="2" t="str">
        <f>LOOKUP(A1541,'[2]Collin Seedling for R'!$A$3:$A$51,'[2]Collin Seedling for R'!$R$3:$R$51)</f>
        <v>High</v>
      </c>
      <c r="L1541" s="2" t="str">
        <f>LOOKUP(A1541,'[2]Collin Seedling for R'!$A$3:$A$51,'[2]Collin Seedling for R'!$T$3:$T$51)</f>
        <v>FS</v>
      </c>
      <c r="M1541" s="2" t="str">
        <f>LOOKUP(A1541,'[2]Collin Seedling for R'!$A$3:$A$51,'[2]Collin Seedling for R'!$P$3:$P$51)</f>
        <v>Seeded</v>
      </c>
      <c r="N1541" s="8">
        <f t="shared" si="24"/>
        <v>5.96</v>
      </c>
      <c r="O1541" s="2" t="str">
        <f>LOOKUP(H1541,[2]plantlist!$A$2:$A$943,[2]plantlist!$B$2:$B$943)</f>
        <v>S</v>
      </c>
    </row>
    <row r="1542" spans="1:15" x14ac:dyDescent="0.2">
      <c r="A1542" s="2" t="s">
        <v>274</v>
      </c>
      <c r="B1542" s="2">
        <v>2013</v>
      </c>
      <c r="C1542" s="2" t="s">
        <v>0</v>
      </c>
      <c r="D1542" s="2">
        <v>0</v>
      </c>
      <c r="E1542" s="2">
        <v>86</v>
      </c>
      <c r="F1542" s="2">
        <v>86</v>
      </c>
      <c r="G1542" s="2">
        <v>5000</v>
      </c>
      <c r="H1542" s="2" t="s">
        <v>31</v>
      </c>
      <c r="I1542" s="2" t="s">
        <v>2</v>
      </c>
      <c r="J1542" s="2" t="s">
        <v>32</v>
      </c>
      <c r="K1542" s="2" t="str">
        <f>LOOKUP(A1542,'[2]Collin Seedling for R'!$A$3:$A$51,'[2]Collin Seedling for R'!$R$3:$R$51)</f>
        <v>High</v>
      </c>
      <c r="L1542" s="2" t="str">
        <f>LOOKUP(A1542,'[2]Collin Seedling for R'!$A$3:$A$51,'[2]Collin Seedling for R'!$T$3:$T$51)</f>
        <v>FS</v>
      </c>
      <c r="M1542" s="2" t="str">
        <f>LOOKUP(A1542,'[2]Collin Seedling for R'!$A$3:$A$51,'[2]Collin Seedling for R'!$P$3:$P$51)</f>
        <v>Seeded</v>
      </c>
      <c r="N1542" s="8">
        <f t="shared" si="24"/>
        <v>1.72</v>
      </c>
      <c r="O1542" s="2" t="str">
        <f>LOOKUP(H1542,[2]plantlist!$A$2:$A$943,[2]plantlist!$B$2:$B$943)</f>
        <v>U</v>
      </c>
    </row>
    <row r="1543" spans="1:15" x14ac:dyDescent="0.2">
      <c r="A1543" s="2" t="s">
        <v>274</v>
      </c>
      <c r="B1543" s="2">
        <v>2013</v>
      </c>
      <c r="C1543" s="2" t="s">
        <v>0</v>
      </c>
      <c r="D1543" s="2">
        <v>0</v>
      </c>
      <c r="E1543" s="2">
        <v>19</v>
      </c>
      <c r="F1543" s="2">
        <v>19</v>
      </c>
      <c r="G1543" s="2">
        <v>5000</v>
      </c>
      <c r="H1543" s="2" t="s">
        <v>116</v>
      </c>
      <c r="I1543" s="2" t="s">
        <v>2</v>
      </c>
      <c r="J1543" s="2" t="s">
        <v>117</v>
      </c>
      <c r="K1543" s="2" t="str">
        <f>LOOKUP(A1543,'[2]Collin Seedling for R'!$A$3:$A$51,'[2]Collin Seedling for R'!$R$3:$R$51)</f>
        <v>High</v>
      </c>
      <c r="L1543" s="2" t="str">
        <f>LOOKUP(A1543,'[2]Collin Seedling for R'!$A$3:$A$51,'[2]Collin Seedling for R'!$T$3:$T$51)</f>
        <v>FS</v>
      </c>
      <c r="M1543" s="2" t="str">
        <f>LOOKUP(A1543,'[2]Collin Seedling for R'!$A$3:$A$51,'[2]Collin Seedling for R'!$P$3:$P$51)</f>
        <v>Seeded</v>
      </c>
      <c r="N1543" s="8">
        <f t="shared" si="24"/>
        <v>0.38</v>
      </c>
      <c r="O1543" s="2" t="str">
        <f>LOOKUP(H1543,[2]plantlist!$A$2:$A$943,[2]plantlist!$B$2:$B$943)</f>
        <v>F</v>
      </c>
    </row>
    <row r="1544" spans="1:15" x14ac:dyDescent="0.2">
      <c r="A1544" s="2" t="s">
        <v>274</v>
      </c>
      <c r="B1544" s="2">
        <v>2013</v>
      </c>
      <c r="C1544" s="2" t="s">
        <v>0</v>
      </c>
      <c r="D1544" s="2">
        <v>0</v>
      </c>
      <c r="E1544" s="2">
        <v>12</v>
      </c>
      <c r="F1544" s="2">
        <v>12</v>
      </c>
      <c r="G1544" s="2">
        <v>5000</v>
      </c>
      <c r="H1544" s="2" t="s">
        <v>8</v>
      </c>
      <c r="I1544" s="2" t="s">
        <v>19</v>
      </c>
      <c r="J1544" s="2" t="s">
        <v>9</v>
      </c>
      <c r="K1544" s="2" t="str">
        <f>LOOKUP(A1544,'[2]Collin Seedling for R'!$A$3:$A$51,'[2]Collin Seedling for R'!$R$3:$R$51)</f>
        <v>High</v>
      </c>
      <c r="L1544" s="2" t="str">
        <f>LOOKUP(A1544,'[2]Collin Seedling for R'!$A$3:$A$51,'[2]Collin Seedling for R'!$T$3:$T$51)</f>
        <v>FS</v>
      </c>
      <c r="M1544" s="2" t="str">
        <f>LOOKUP(A1544,'[2]Collin Seedling for R'!$A$3:$A$51,'[2]Collin Seedling for R'!$P$3:$P$51)</f>
        <v>Seeded</v>
      </c>
      <c r="N1544" s="8">
        <f t="shared" si="24"/>
        <v>0.24</v>
      </c>
      <c r="O1544" s="2" t="str">
        <f>LOOKUP(H1544,[2]plantlist!$A$2:$A$943,[2]plantlist!$B$2:$B$943)</f>
        <v>G</v>
      </c>
    </row>
    <row r="1545" spans="1:15" x14ac:dyDescent="0.2">
      <c r="A1545" s="2" t="s">
        <v>274</v>
      </c>
      <c r="B1545" s="2">
        <v>2013</v>
      </c>
      <c r="C1545" s="2" t="s">
        <v>0</v>
      </c>
      <c r="D1545" s="2">
        <v>0</v>
      </c>
      <c r="E1545" s="2">
        <v>3</v>
      </c>
      <c r="F1545" s="2">
        <v>3</v>
      </c>
      <c r="G1545" s="2">
        <v>5000</v>
      </c>
      <c r="H1545" s="2" t="s">
        <v>128</v>
      </c>
      <c r="I1545" s="2" t="s">
        <v>2</v>
      </c>
      <c r="J1545" s="2" t="s">
        <v>129</v>
      </c>
      <c r="K1545" s="2" t="str">
        <f>LOOKUP(A1545,'[2]Collin Seedling for R'!$A$3:$A$51,'[2]Collin Seedling for R'!$R$3:$R$51)</f>
        <v>High</v>
      </c>
      <c r="L1545" s="2" t="str">
        <f>LOOKUP(A1545,'[2]Collin Seedling for R'!$A$3:$A$51,'[2]Collin Seedling for R'!$T$3:$T$51)</f>
        <v>FS</v>
      </c>
      <c r="M1545" s="2" t="str">
        <f>LOOKUP(A1545,'[2]Collin Seedling for R'!$A$3:$A$51,'[2]Collin Seedling for R'!$P$3:$P$51)</f>
        <v>Seeded</v>
      </c>
      <c r="N1545" s="8">
        <f t="shared" si="24"/>
        <v>0.06</v>
      </c>
      <c r="O1545" s="2" t="str">
        <f>LOOKUP(H1545,[2]plantlist!$A$2:$A$943,[2]plantlist!$B$2:$B$943)</f>
        <v>F</v>
      </c>
    </row>
    <row r="1546" spans="1:15" x14ac:dyDescent="0.2">
      <c r="A1546" s="2" t="s">
        <v>274</v>
      </c>
      <c r="B1546" s="2">
        <v>2013</v>
      </c>
      <c r="C1546" s="2" t="s">
        <v>0</v>
      </c>
      <c r="D1546" s="2">
        <v>0</v>
      </c>
      <c r="E1546" s="2">
        <v>6</v>
      </c>
      <c r="F1546" s="2">
        <v>6</v>
      </c>
      <c r="G1546" s="2">
        <v>5000</v>
      </c>
      <c r="H1546" s="2" t="s">
        <v>68</v>
      </c>
      <c r="I1546" s="2" t="s">
        <v>2</v>
      </c>
      <c r="J1546" s="2" t="s">
        <v>69</v>
      </c>
      <c r="K1546" s="2" t="str">
        <f>LOOKUP(A1546,'[2]Collin Seedling for R'!$A$3:$A$51,'[2]Collin Seedling for R'!$R$3:$R$51)</f>
        <v>High</v>
      </c>
      <c r="L1546" s="2" t="str">
        <f>LOOKUP(A1546,'[2]Collin Seedling for R'!$A$3:$A$51,'[2]Collin Seedling for R'!$T$3:$T$51)</f>
        <v>FS</v>
      </c>
      <c r="M1546" s="2" t="str">
        <f>LOOKUP(A1546,'[2]Collin Seedling for R'!$A$3:$A$51,'[2]Collin Seedling for R'!$P$3:$P$51)</f>
        <v>Seeded</v>
      </c>
      <c r="N1546" s="8">
        <f t="shared" si="24"/>
        <v>0.12</v>
      </c>
      <c r="O1546" s="2" t="str">
        <f>LOOKUP(H1546,[2]plantlist!$A$2:$A$943,[2]plantlist!$B$2:$B$943)</f>
        <v>G</v>
      </c>
    </row>
    <row r="1547" spans="1:15" x14ac:dyDescent="0.2">
      <c r="A1547" s="2" t="s">
        <v>274</v>
      </c>
      <c r="B1547" s="2">
        <v>2013</v>
      </c>
      <c r="C1547" s="2" t="s">
        <v>0</v>
      </c>
      <c r="D1547" s="2">
        <v>0</v>
      </c>
      <c r="E1547" s="2">
        <v>1</v>
      </c>
      <c r="F1547" s="2">
        <v>1</v>
      </c>
      <c r="G1547" s="2">
        <v>5000</v>
      </c>
      <c r="H1547" s="2" t="s">
        <v>51</v>
      </c>
      <c r="I1547" s="2" t="s">
        <v>2</v>
      </c>
      <c r="J1547" s="2" t="s">
        <v>52</v>
      </c>
      <c r="K1547" s="2" t="str">
        <f>LOOKUP(A1547,'[2]Collin Seedling for R'!$A$3:$A$51,'[2]Collin Seedling for R'!$R$3:$R$51)</f>
        <v>High</v>
      </c>
      <c r="L1547" s="2" t="str">
        <f>LOOKUP(A1547,'[2]Collin Seedling for R'!$A$3:$A$51,'[2]Collin Seedling for R'!$T$3:$T$51)</f>
        <v>FS</v>
      </c>
      <c r="M1547" s="2" t="str">
        <f>LOOKUP(A1547,'[2]Collin Seedling for R'!$A$3:$A$51,'[2]Collin Seedling for R'!$P$3:$P$51)</f>
        <v>Seeded</v>
      </c>
      <c r="N1547" s="8">
        <f t="shared" si="24"/>
        <v>0.02</v>
      </c>
      <c r="O1547" s="2" t="str">
        <f>LOOKUP(H1547,[2]plantlist!$A$2:$A$943,[2]plantlist!$B$2:$B$943)</f>
        <v>F</v>
      </c>
    </row>
    <row r="1548" spans="1:15" x14ac:dyDescent="0.2">
      <c r="A1548" t="s">
        <v>274</v>
      </c>
      <c r="B1548">
        <v>2016</v>
      </c>
      <c r="C1548" t="s">
        <v>0</v>
      </c>
      <c r="D1548">
        <v>2365</v>
      </c>
      <c r="E1548">
        <v>0</v>
      </c>
      <c r="F1548">
        <v>2365</v>
      </c>
      <c r="G1548">
        <v>5000</v>
      </c>
      <c r="H1548" t="s">
        <v>4</v>
      </c>
      <c r="I1548" t="s">
        <v>2</v>
      </c>
      <c r="J1548" t="s">
        <v>5</v>
      </c>
      <c r="K1548" s="2" t="str">
        <f>LOOKUP(A1548,'[2]Collin Seedling for R'!$A$3:$A$51,'[2]Collin Seedling for R'!$R$3:$R$51)</f>
        <v>High</v>
      </c>
      <c r="L1548" s="2" t="str">
        <f>LOOKUP(A1548,'[2]Collin Seedling for R'!$A$3:$A$51,'[2]Collin Seedling for R'!$T$3:$T$51)</f>
        <v>FS</v>
      </c>
      <c r="M1548" s="2" t="str">
        <f>LOOKUP(A1548,'[2]Collin Seedling for R'!$A$3:$A$51,'[2]Collin Seedling for R'!$P$3:$P$51)</f>
        <v>Seeded</v>
      </c>
      <c r="N1548" s="8">
        <f t="shared" si="24"/>
        <v>0</v>
      </c>
      <c r="O1548" s="2" t="str">
        <f>LOOKUP(H1548,[2]plantlist!$A$2:$A$943,[2]plantlist!$B$2:$B$943)</f>
        <v>B</v>
      </c>
    </row>
    <row r="1549" spans="1:15" x14ac:dyDescent="0.2">
      <c r="A1549" t="s">
        <v>274</v>
      </c>
      <c r="B1549">
        <v>2016</v>
      </c>
      <c r="C1549" t="s">
        <v>0</v>
      </c>
      <c r="D1549">
        <v>851</v>
      </c>
      <c r="E1549">
        <v>83</v>
      </c>
      <c r="F1549">
        <v>934</v>
      </c>
      <c r="G1549">
        <v>5000</v>
      </c>
      <c r="H1549" t="s">
        <v>6</v>
      </c>
      <c r="I1549" t="s">
        <v>2</v>
      </c>
      <c r="J1549" t="s">
        <v>7</v>
      </c>
      <c r="K1549" s="2" t="str">
        <f>LOOKUP(A1549,'[2]Collin Seedling for R'!$A$3:$A$51,'[2]Collin Seedling for R'!$R$3:$R$51)</f>
        <v>High</v>
      </c>
      <c r="L1549" s="2" t="str">
        <f>LOOKUP(A1549,'[2]Collin Seedling for R'!$A$3:$A$51,'[2]Collin Seedling for R'!$T$3:$T$51)</f>
        <v>FS</v>
      </c>
      <c r="M1549" s="2" t="str">
        <f>LOOKUP(A1549,'[2]Collin Seedling for R'!$A$3:$A$51,'[2]Collin Seedling for R'!$P$3:$P$51)</f>
        <v>Seeded</v>
      </c>
      <c r="N1549" s="8">
        <f t="shared" si="24"/>
        <v>1.66</v>
      </c>
      <c r="O1549" s="2" t="str">
        <f>LOOKUP(H1549,[2]plantlist!$A$2:$A$943,[2]plantlist!$B$2:$B$943)</f>
        <v>L</v>
      </c>
    </row>
    <row r="1550" spans="1:15" x14ac:dyDescent="0.2">
      <c r="A1550" t="s">
        <v>274</v>
      </c>
      <c r="B1550">
        <v>2016</v>
      </c>
      <c r="C1550" t="s">
        <v>0</v>
      </c>
      <c r="D1550">
        <v>683</v>
      </c>
      <c r="E1550">
        <v>0</v>
      </c>
      <c r="F1550">
        <v>683</v>
      </c>
      <c r="G1550">
        <v>5000</v>
      </c>
      <c r="H1550" t="s">
        <v>580</v>
      </c>
      <c r="I1550" t="s">
        <v>2</v>
      </c>
      <c r="J1550" t="s">
        <v>581</v>
      </c>
      <c r="K1550" s="2" t="str">
        <f>LOOKUP(A1550,'[2]Collin Seedling for R'!$A$3:$A$51,'[2]Collin Seedling for R'!$R$3:$R$51)</f>
        <v>High</v>
      </c>
      <c r="L1550" s="2" t="str">
        <f>LOOKUP(A1550,'[2]Collin Seedling for R'!$A$3:$A$51,'[2]Collin Seedling for R'!$T$3:$T$51)</f>
        <v>FS</v>
      </c>
      <c r="M1550" s="2" t="str">
        <f>LOOKUP(A1550,'[2]Collin Seedling for R'!$A$3:$A$51,'[2]Collin Seedling for R'!$P$3:$P$51)</f>
        <v>Seeded</v>
      </c>
      <c r="N1550" s="8">
        <f t="shared" si="24"/>
        <v>0</v>
      </c>
      <c r="O1550" s="2" t="str">
        <f>LOOKUP(H1550,[2]plantlist!$A$2:$A$943,[2]plantlist!$B$2:$B$943)</f>
        <v>L</v>
      </c>
    </row>
    <row r="1551" spans="1:15" x14ac:dyDescent="0.2">
      <c r="A1551" t="s">
        <v>274</v>
      </c>
      <c r="B1551">
        <v>2016</v>
      </c>
      <c r="C1551" t="s">
        <v>0</v>
      </c>
      <c r="D1551">
        <v>632</v>
      </c>
      <c r="E1551">
        <v>0</v>
      </c>
      <c r="F1551">
        <v>632</v>
      </c>
      <c r="G1551">
        <v>5000</v>
      </c>
      <c r="H1551" t="s">
        <v>1</v>
      </c>
      <c r="I1551" t="s">
        <v>2</v>
      </c>
      <c r="J1551" t="s">
        <v>3</v>
      </c>
      <c r="K1551" s="2" t="str">
        <f>LOOKUP(A1551,'[2]Collin Seedling for R'!$A$3:$A$51,'[2]Collin Seedling for R'!$R$3:$R$51)</f>
        <v>High</v>
      </c>
      <c r="L1551" s="2" t="str">
        <f>LOOKUP(A1551,'[2]Collin Seedling for R'!$A$3:$A$51,'[2]Collin Seedling for R'!$T$3:$T$51)</f>
        <v>FS</v>
      </c>
      <c r="M1551" s="2" t="str">
        <f>LOOKUP(A1551,'[2]Collin Seedling for R'!$A$3:$A$51,'[2]Collin Seedling for R'!$P$3:$P$51)</f>
        <v>Seeded</v>
      </c>
      <c r="N1551" s="8">
        <f t="shared" si="24"/>
        <v>0</v>
      </c>
      <c r="O1551" s="2" t="str">
        <f>LOOKUP(H1551,[2]plantlist!$A$2:$A$943,[2]plantlist!$B$2:$B$943)</f>
        <v>F</v>
      </c>
    </row>
    <row r="1552" spans="1:15" x14ac:dyDescent="0.2">
      <c r="A1552" t="s">
        <v>274</v>
      </c>
      <c r="B1552">
        <v>2016</v>
      </c>
      <c r="C1552" t="s">
        <v>0</v>
      </c>
      <c r="D1552">
        <v>373</v>
      </c>
      <c r="E1552">
        <v>2084</v>
      </c>
      <c r="F1552">
        <v>2457</v>
      </c>
      <c r="G1552">
        <v>5000</v>
      </c>
      <c r="H1552" t="s">
        <v>8</v>
      </c>
      <c r="I1552" t="s">
        <v>2</v>
      </c>
      <c r="J1552" t="s">
        <v>9</v>
      </c>
      <c r="K1552" s="2" t="str">
        <f>LOOKUP(A1552,'[2]Collin Seedling for R'!$A$3:$A$51,'[2]Collin Seedling for R'!$R$3:$R$51)</f>
        <v>High</v>
      </c>
      <c r="L1552" s="2" t="str">
        <f>LOOKUP(A1552,'[2]Collin Seedling for R'!$A$3:$A$51,'[2]Collin Seedling for R'!$T$3:$T$51)</f>
        <v>FS</v>
      </c>
      <c r="M1552" s="2" t="str">
        <f>LOOKUP(A1552,'[2]Collin Seedling for R'!$A$3:$A$51,'[2]Collin Seedling for R'!$P$3:$P$51)</f>
        <v>Seeded</v>
      </c>
      <c r="N1552" s="8">
        <f t="shared" si="24"/>
        <v>41.68</v>
      </c>
      <c r="O1552" s="2" t="str">
        <f>LOOKUP(H1552,[2]plantlist!$A$2:$A$943,[2]plantlist!$B$2:$B$943)</f>
        <v>G</v>
      </c>
    </row>
    <row r="1553" spans="1:15" x14ac:dyDescent="0.2">
      <c r="A1553" t="s">
        <v>274</v>
      </c>
      <c r="B1553">
        <v>2016</v>
      </c>
      <c r="C1553" t="s">
        <v>0</v>
      </c>
      <c r="D1553">
        <v>46</v>
      </c>
      <c r="E1553">
        <v>160</v>
      </c>
      <c r="F1553">
        <v>206</v>
      </c>
      <c r="G1553">
        <v>5000</v>
      </c>
      <c r="H1553" t="s">
        <v>66</v>
      </c>
      <c r="I1553" t="s">
        <v>2</v>
      </c>
      <c r="J1553" t="s">
        <v>67</v>
      </c>
      <c r="K1553" s="2" t="str">
        <f>LOOKUP(A1553,'[2]Collin Seedling for R'!$A$3:$A$51,'[2]Collin Seedling for R'!$R$3:$R$51)</f>
        <v>High</v>
      </c>
      <c r="L1553" s="2" t="str">
        <f>LOOKUP(A1553,'[2]Collin Seedling for R'!$A$3:$A$51,'[2]Collin Seedling for R'!$T$3:$T$51)</f>
        <v>FS</v>
      </c>
      <c r="M1553" s="2" t="str">
        <f>LOOKUP(A1553,'[2]Collin Seedling for R'!$A$3:$A$51,'[2]Collin Seedling for R'!$P$3:$P$51)</f>
        <v>Seeded</v>
      </c>
      <c r="N1553" s="8">
        <f t="shared" si="24"/>
        <v>3.2</v>
      </c>
      <c r="O1553" s="2" t="str">
        <f>LOOKUP(H1553,[2]plantlist!$A$2:$A$943,[2]plantlist!$B$2:$B$943)</f>
        <v>G</v>
      </c>
    </row>
    <row r="1554" spans="1:15" x14ac:dyDescent="0.2">
      <c r="A1554" t="s">
        <v>274</v>
      </c>
      <c r="B1554">
        <v>2016</v>
      </c>
      <c r="C1554" t="s">
        <v>0</v>
      </c>
      <c r="D1554">
        <v>32</v>
      </c>
      <c r="E1554">
        <v>5</v>
      </c>
      <c r="F1554">
        <v>37</v>
      </c>
      <c r="G1554">
        <v>5000</v>
      </c>
      <c r="H1554" t="s">
        <v>10</v>
      </c>
      <c r="I1554" t="s">
        <v>2</v>
      </c>
      <c r="J1554" t="s">
        <v>11</v>
      </c>
      <c r="K1554" s="2" t="str">
        <f>LOOKUP(A1554,'[2]Collin Seedling for R'!$A$3:$A$51,'[2]Collin Seedling for R'!$R$3:$R$51)</f>
        <v>High</v>
      </c>
      <c r="L1554" s="2" t="str">
        <f>LOOKUP(A1554,'[2]Collin Seedling for R'!$A$3:$A$51,'[2]Collin Seedling for R'!$T$3:$T$51)</f>
        <v>FS</v>
      </c>
      <c r="M1554" s="2" t="str">
        <f>LOOKUP(A1554,'[2]Collin Seedling for R'!$A$3:$A$51,'[2]Collin Seedling for R'!$P$3:$P$51)</f>
        <v>Seeded</v>
      </c>
      <c r="N1554" s="8">
        <f t="shared" si="24"/>
        <v>0.1</v>
      </c>
      <c r="O1554" s="2" t="str">
        <f>LOOKUP(H1554,[2]plantlist!$A$2:$A$943,[2]plantlist!$B$2:$B$943)</f>
        <v>L</v>
      </c>
    </row>
    <row r="1555" spans="1:15" x14ac:dyDescent="0.2">
      <c r="A1555" t="s">
        <v>274</v>
      </c>
      <c r="B1555">
        <v>2016</v>
      </c>
      <c r="C1555" t="s">
        <v>0</v>
      </c>
      <c r="D1555">
        <v>18</v>
      </c>
      <c r="E1555">
        <v>767</v>
      </c>
      <c r="F1555">
        <v>785</v>
      </c>
      <c r="G1555">
        <v>5000</v>
      </c>
      <c r="H1555" t="s">
        <v>82</v>
      </c>
      <c r="I1555" t="s">
        <v>2</v>
      </c>
      <c r="J1555" t="s">
        <v>83</v>
      </c>
      <c r="K1555" s="2" t="str">
        <f>LOOKUP(A1555,'[2]Collin Seedling for R'!$A$3:$A$51,'[2]Collin Seedling for R'!$R$3:$R$51)</f>
        <v>High</v>
      </c>
      <c r="L1555" s="2" t="str">
        <f>LOOKUP(A1555,'[2]Collin Seedling for R'!$A$3:$A$51,'[2]Collin Seedling for R'!$T$3:$T$51)</f>
        <v>FS</v>
      </c>
      <c r="M1555" s="2" t="str">
        <f>LOOKUP(A1555,'[2]Collin Seedling for R'!$A$3:$A$51,'[2]Collin Seedling for R'!$P$3:$P$51)</f>
        <v>Seeded</v>
      </c>
      <c r="N1555" s="8">
        <f t="shared" si="24"/>
        <v>15.340000000000002</v>
      </c>
      <c r="O1555" s="2" t="str">
        <f>LOOKUP(H1555,[2]plantlist!$A$2:$A$943,[2]plantlist!$B$2:$B$943)</f>
        <v>F</v>
      </c>
    </row>
    <row r="1556" spans="1:15" x14ac:dyDescent="0.2">
      <c r="A1556" t="s">
        <v>274</v>
      </c>
      <c r="B1556">
        <v>2016</v>
      </c>
      <c r="C1556" t="s">
        <v>0</v>
      </c>
      <c r="D1556">
        <v>0</v>
      </c>
      <c r="E1556">
        <v>323</v>
      </c>
      <c r="F1556">
        <v>323</v>
      </c>
      <c r="G1556">
        <v>5000</v>
      </c>
      <c r="H1556" t="s">
        <v>582</v>
      </c>
      <c r="I1556" t="s">
        <v>2</v>
      </c>
      <c r="J1556" t="s">
        <v>583</v>
      </c>
      <c r="K1556" s="2" t="str">
        <f>LOOKUP(A1556,'[2]Collin Seedling for R'!$A$3:$A$51,'[2]Collin Seedling for R'!$R$3:$R$51)</f>
        <v>High</v>
      </c>
      <c r="L1556" s="2" t="str">
        <f>LOOKUP(A1556,'[2]Collin Seedling for R'!$A$3:$A$51,'[2]Collin Seedling for R'!$T$3:$T$51)</f>
        <v>FS</v>
      </c>
      <c r="M1556" s="2" t="str">
        <f>LOOKUP(A1556,'[2]Collin Seedling for R'!$A$3:$A$51,'[2]Collin Seedling for R'!$P$3:$P$51)</f>
        <v>Seeded</v>
      </c>
      <c r="N1556" s="8">
        <f t="shared" si="24"/>
        <v>6.4600000000000009</v>
      </c>
      <c r="O1556" s="2" t="str">
        <f>LOOKUP(H1556,[2]plantlist!$A$2:$A$943,[2]plantlist!$B$2:$B$943)</f>
        <v>U</v>
      </c>
    </row>
    <row r="1557" spans="1:15" x14ac:dyDescent="0.2">
      <c r="A1557" t="s">
        <v>274</v>
      </c>
      <c r="B1557">
        <v>2016</v>
      </c>
      <c r="C1557" t="s">
        <v>0</v>
      </c>
      <c r="D1557">
        <v>0</v>
      </c>
      <c r="E1557">
        <v>675</v>
      </c>
      <c r="F1557">
        <v>675</v>
      </c>
      <c r="G1557">
        <v>5000</v>
      </c>
      <c r="H1557" t="s">
        <v>23</v>
      </c>
      <c r="I1557" t="s">
        <v>2</v>
      </c>
      <c r="J1557" t="s">
        <v>24</v>
      </c>
      <c r="K1557" s="2" t="str">
        <f>LOOKUP(A1557,'[2]Collin Seedling for R'!$A$3:$A$51,'[2]Collin Seedling for R'!$R$3:$R$51)</f>
        <v>High</v>
      </c>
      <c r="L1557" s="2" t="str">
        <f>LOOKUP(A1557,'[2]Collin Seedling for R'!$A$3:$A$51,'[2]Collin Seedling for R'!$T$3:$T$51)</f>
        <v>FS</v>
      </c>
      <c r="M1557" s="2" t="str">
        <f>LOOKUP(A1557,'[2]Collin Seedling for R'!$A$3:$A$51,'[2]Collin Seedling for R'!$P$3:$P$51)</f>
        <v>Seeded</v>
      </c>
      <c r="N1557" s="8">
        <f t="shared" si="24"/>
        <v>13.5</v>
      </c>
      <c r="O1557" s="2" t="str">
        <f>LOOKUP(H1557,[2]plantlist!$A$2:$A$943,[2]plantlist!$B$2:$B$943)</f>
        <v>S</v>
      </c>
    </row>
    <row r="1558" spans="1:15" x14ac:dyDescent="0.2">
      <c r="A1558" t="s">
        <v>274</v>
      </c>
      <c r="B1558">
        <v>2016</v>
      </c>
      <c r="C1558" t="s">
        <v>0</v>
      </c>
      <c r="D1558">
        <v>0</v>
      </c>
      <c r="E1558">
        <v>1</v>
      </c>
      <c r="F1558">
        <v>1</v>
      </c>
      <c r="G1558">
        <v>5000</v>
      </c>
      <c r="H1558" t="s">
        <v>82</v>
      </c>
      <c r="I1558" t="s">
        <v>19</v>
      </c>
      <c r="J1558" t="s">
        <v>83</v>
      </c>
      <c r="K1558" s="2" t="str">
        <f>LOOKUP(A1558,'[2]Collin Seedling for R'!$A$3:$A$51,'[2]Collin Seedling for R'!$R$3:$R$51)</f>
        <v>High</v>
      </c>
      <c r="L1558" s="2" t="str">
        <f>LOOKUP(A1558,'[2]Collin Seedling for R'!$A$3:$A$51,'[2]Collin Seedling for R'!$T$3:$T$51)</f>
        <v>FS</v>
      </c>
      <c r="M1558" s="2" t="str">
        <f>LOOKUP(A1558,'[2]Collin Seedling for R'!$A$3:$A$51,'[2]Collin Seedling for R'!$P$3:$P$51)</f>
        <v>Seeded</v>
      </c>
      <c r="N1558" s="8">
        <f t="shared" si="24"/>
        <v>0.02</v>
      </c>
      <c r="O1558" s="2" t="str">
        <f>LOOKUP(H1558,[2]plantlist!$A$2:$A$943,[2]plantlist!$B$2:$B$943)</f>
        <v>F</v>
      </c>
    </row>
    <row r="1559" spans="1:15" x14ac:dyDescent="0.2">
      <c r="A1559" t="s">
        <v>274</v>
      </c>
      <c r="B1559">
        <v>2016</v>
      </c>
      <c r="C1559" t="s">
        <v>0</v>
      </c>
      <c r="D1559">
        <v>0</v>
      </c>
      <c r="E1559">
        <v>370</v>
      </c>
      <c r="F1559">
        <v>370</v>
      </c>
      <c r="G1559">
        <v>5000</v>
      </c>
      <c r="H1559" t="s">
        <v>16</v>
      </c>
      <c r="I1559" t="s">
        <v>2</v>
      </c>
      <c r="J1559" t="s">
        <v>17</v>
      </c>
      <c r="K1559" s="2" t="str">
        <f>LOOKUP(A1559,'[2]Collin Seedling for R'!$A$3:$A$51,'[2]Collin Seedling for R'!$R$3:$R$51)</f>
        <v>High</v>
      </c>
      <c r="L1559" s="2" t="str">
        <f>LOOKUP(A1559,'[2]Collin Seedling for R'!$A$3:$A$51,'[2]Collin Seedling for R'!$T$3:$T$51)</f>
        <v>FS</v>
      </c>
      <c r="M1559" s="2" t="str">
        <f>LOOKUP(A1559,'[2]Collin Seedling for R'!$A$3:$A$51,'[2]Collin Seedling for R'!$P$3:$P$51)</f>
        <v>Seeded</v>
      </c>
      <c r="N1559" s="8">
        <f t="shared" si="24"/>
        <v>7.3999999999999995</v>
      </c>
      <c r="O1559" s="2" t="str">
        <f>LOOKUP(H1559,[2]plantlist!$A$2:$A$943,[2]plantlist!$B$2:$B$943)</f>
        <v>S</v>
      </c>
    </row>
    <row r="1560" spans="1:15" x14ac:dyDescent="0.2">
      <c r="A1560" t="s">
        <v>274</v>
      </c>
      <c r="B1560">
        <v>2019</v>
      </c>
      <c r="C1560" t="s">
        <v>0</v>
      </c>
      <c r="D1560">
        <v>3367</v>
      </c>
      <c r="E1560">
        <v>0</v>
      </c>
      <c r="F1560">
        <v>3367</v>
      </c>
      <c r="G1560">
        <v>5000</v>
      </c>
      <c r="H1560" t="s">
        <v>4</v>
      </c>
      <c r="I1560" t="s">
        <v>2</v>
      </c>
      <c r="J1560" t="s">
        <v>5</v>
      </c>
      <c r="K1560" s="2" t="str">
        <f>LOOKUP(A1560,'[2]Collin Seedling for R'!$A$3:$A$51,'[2]Collin Seedling for R'!$R$3:$R$51)</f>
        <v>High</v>
      </c>
      <c r="L1560" s="2" t="str">
        <f>LOOKUP(A1560,'[2]Collin Seedling for R'!$A$3:$A$51,'[2]Collin Seedling for R'!$T$3:$T$51)</f>
        <v>FS</v>
      </c>
      <c r="M1560" s="2" t="str">
        <f>LOOKUP(A1560,'[2]Collin Seedling for R'!$A$3:$A$51,'[2]Collin Seedling for R'!$P$3:$P$51)</f>
        <v>Seeded</v>
      </c>
      <c r="N1560" s="8">
        <f t="shared" si="24"/>
        <v>0</v>
      </c>
      <c r="O1560" s="2" t="str">
        <f>LOOKUP(H1560,[2]plantlist!$A$2:$A$943,[2]plantlist!$B$2:$B$943)</f>
        <v>B</v>
      </c>
    </row>
    <row r="1561" spans="1:15" x14ac:dyDescent="0.2">
      <c r="A1561" t="s">
        <v>274</v>
      </c>
      <c r="B1561">
        <v>2019</v>
      </c>
      <c r="C1561" t="s">
        <v>0</v>
      </c>
      <c r="D1561">
        <v>912</v>
      </c>
      <c r="E1561">
        <v>92</v>
      </c>
      <c r="F1561">
        <v>1004</v>
      </c>
      <c r="G1561">
        <v>5000</v>
      </c>
      <c r="H1561" t="s">
        <v>6</v>
      </c>
      <c r="I1561" t="s">
        <v>2</v>
      </c>
      <c r="J1561" t="s">
        <v>7</v>
      </c>
      <c r="K1561" s="2" t="str">
        <f>LOOKUP(A1561,'[2]Collin Seedling for R'!$A$3:$A$51,'[2]Collin Seedling for R'!$R$3:$R$51)</f>
        <v>High</v>
      </c>
      <c r="L1561" s="2" t="str">
        <f>LOOKUP(A1561,'[2]Collin Seedling for R'!$A$3:$A$51,'[2]Collin Seedling for R'!$T$3:$T$51)</f>
        <v>FS</v>
      </c>
      <c r="M1561" s="2" t="str">
        <f>LOOKUP(A1561,'[2]Collin Seedling for R'!$A$3:$A$51,'[2]Collin Seedling for R'!$P$3:$P$51)</f>
        <v>Seeded</v>
      </c>
      <c r="N1561" s="8">
        <f t="shared" si="24"/>
        <v>1.8399999999999999</v>
      </c>
      <c r="O1561" s="2" t="str">
        <f>LOOKUP(H1561,[2]plantlist!$A$2:$A$943,[2]plantlist!$B$2:$B$943)</f>
        <v>L</v>
      </c>
    </row>
    <row r="1562" spans="1:15" x14ac:dyDescent="0.2">
      <c r="A1562" t="s">
        <v>274</v>
      </c>
      <c r="B1562">
        <v>2019</v>
      </c>
      <c r="C1562" t="s">
        <v>0</v>
      </c>
      <c r="D1562">
        <v>221</v>
      </c>
      <c r="E1562">
        <v>1207</v>
      </c>
      <c r="F1562">
        <v>1428</v>
      </c>
      <c r="G1562">
        <v>5000</v>
      </c>
      <c r="H1562" t="s">
        <v>8</v>
      </c>
      <c r="I1562" t="s">
        <v>2</v>
      </c>
      <c r="J1562" t="s">
        <v>9</v>
      </c>
      <c r="K1562" s="2" t="str">
        <f>LOOKUP(A1562,'[2]Collin Seedling for R'!$A$3:$A$51,'[2]Collin Seedling for R'!$R$3:$R$51)</f>
        <v>High</v>
      </c>
      <c r="L1562" s="2" t="str">
        <f>LOOKUP(A1562,'[2]Collin Seedling for R'!$A$3:$A$51,'[2]Collin Seedling for R'!$T$3:$T$51)</f>
        <v>FS</v>
      </c>
      <c r="M1562" s="2" t="str">
        <f>LOOKUP(A1562,'[2]Collin Seedling for R'!$A$3:$A$51,'[2]Collin Seedling for R'!$P$3:$P$51)</f>
        <v>Seeded</v>
      </c>
      <c r="N1562" s="8">
        <f t="shared" si="24"/>
        <v>24.14</v>
      </c>
      <c r="O1562" s="2" t="str">
        <f>LOOKUP(H1562,[2]plantlist!$A$2:$A$943,[2]plantlist!$B$2:$B$943)</f>
        <v>G</v>
      </c>
    </row>
    <row r="1563" spans="1:15" x14ac:dyDescent="0.2">
      <c r="A1563" t="s">
        <v>274</v>
      </c>
      <c r="B1563">
        <v>2019</v>
      </c>
      <c r="C1563" t="s">
        <v>0</v>
      </c>
      <c r="D1563">
        <v>154</v>
      </c>
      <c r="E1563">
        <v>0</v>
      </c>
      <c r="F1563">
        <v>154</v>
      </c>
      <c r="G1563">
        <v>5000</v>
      </c>
      <c r="H1563" t="s">
        <v>1</v>
      </c>
      <c r="I1563" t="s">
        <v>2</v>
      </c>
      <c r="J1563" t="s">
        <v>3</v>
      </c>
      <c r="K1563" s="2" t="str">
        <f>LOOKUP(A1563,'[2]Collin Seedling for R'!$A$3:$A$51,'[2]Collin Seedling for R'!$R$3:$R$51)</f>
        <v>High</v>
      </c>
      <c r="L1563" s="2" t="str">
        <f>LOOKUP(A1563,'[2]Collin Seedling for R'!$A$3:$A$51,'[2]Collin Seedling for R'!$T$3:$T$51)</f>
        <v>FS</v>
      </c>
      <c r="M1563" s="2" t="str">
        <f>LOOKUP(A1563,'[2]Collin Seedling for R'!$A$3:$A$51,'[2]Collin Seedling for R'!$P$3:$P$51)</f>
        <v>Seeded</v>
      </c>
      <c r="N1563" s="8">
        <f t="shared" si="24"/>
        <v>0</v>
      </c>
      <c r="O1563" s="2" t="str">
        <f>LOOKUP(H1563,[2]plantlist!$A$2:$A$943,[2]plantlist!$B$2:$B$943)</f>
        <v>F</v>
      </c>
    </row>
    <row r="1564" spans="1:15" x14ac:dyDescent="0.2">
      <c r="A1564" t="s">
        <v>274</v>
      </c>
      <c r="B1564">
        <v>2019</v>
      </c>
      <c r="C1564" t="s">
        <v>0</v>
      </c>
      <c r="D1564">
        <v>142</v>
      </c>
      <c r="E1564">
        <v>794</v>
      </c>
      <c r="F1564">
        <v>936</v>
      </c>
      <c r="G1564">
        <v>5000</v>
      </c>
      <c r="H1564" t="s">
        <v>33</v>
      </c>
      <c r="I1564" t="s">
        <v>2</v>
      </c>
      <c r="J1564" t="s">
        <v>34</v>
      </c>
      <c r="K1564" s="2" t="str">
        <f>LOOKUP(A1564,'[2]Collin Seedling for R'!$A$3:$A$51,'[2]Collin Seedling for R'!$R$3:$R$51)</f>
        <v>High</v>
      </c>
      <c r="L1564" s="2" t="str">
        <f>LOOKUP(A1564,'[2]Collin Seedling for R'!$A$3:$A$51,'[2]Collin Seedling for R'!$T$3:$T$51)</f>
        <v>FS</v>
      </c>
      <c r="M1564" s="2" t="str">
        <f>LOOKUP(A1564,'[2]Collin Seedling for R'!$A$3:$A$51,'[2]Collin Seedling for R'!$P$3:$P$51)</f>
        <v>Seeded</v>
      </c>
      <c r="N1564" s="8">
        <f t="shared" si="24"/>
        <v>15.879999999999999</v>
      </c>
      <c r="O1564" s="2" t="str">
        <f>LOOKUP(H1564,[2]plantlist!$A$2:$A$943,[2]plantlist!$B$2:$B$943)</f>
        <v>F</v>
      </c>
    </row>
    <row r="1565" spans="1:15" x14ac:dyDescent="0.2">
      <c r="A1565" t="s">
        <v>274</v>
      </c>
      <c r="B1565">
        <v>2019</v>
      </c>
      <c r="C1565" t="s">
        <v>0</v>
      </c>
      <c r="D1565">
        <v>125</v>
      </c>
      <c r="E1565">
        <v>96</v>
      </c>
      <c r="F1565">
        <v>221</v>
      </c>
      <c r="G1565">
        <v>5000</v>
      </c>
      <c r="H1565" t="s">
        <v>8</v>
      </c>
      <c r="I1565" t="s">
        <v>19</v>
      </c>
      <c r="J1565" t="s">
        <v>9</v>
      </c>
      <c r="K1565" s="2" t="str">
        <f>LOOKUP(A1565,'[2]Collin Seedling for R'!$A$3:$A$51,'[2]Collin Seedling for R'!$R$3:$R$51)</f>
        <v>High</v>
      </c>
      <c r="L1565" s="2" t="str">
        <f>LOOKUP(A1565,'[2]Collin Seedling for R'!$A$3:$A$51,'[2]Collin Seedling for R'!$T$3:$T$51)</f>
        <v>FS</v>
      </c>
      <c r="M1565" s="2" t="str">
        <f>LOOKUP(A1565,'[2]Collin Seedling for R'!$A$3:$A$51,'[2]Collin Seedling for R'!$P$3:$P$51)</f>
        <v>Seeded</v>
      </c>
      <c r="N1565" s="8">
        <f t="shared" si="24"/>
        <v>1.92</v>
      </c>
      <c r="O1565" s="2" t="str">
        <f>LOOKUP(H1565,[2]plantlist!$A$2:$A$943,[2]plantlist!$B$2:$B$943)</f>
        <v>G</v>
      </c>
    </row>
    <row r="1566" spans="1:15" x14ac:dyDescent="0.2">
      <c r="A1566" t="s">
        <v>274</v>
      </c>
      <c r="B1566">
        <v>2019</v>
      </c>
      <c r="C1566" t="s">
        <v>0</v>
      </c>
      <c r="D1566">
        <v>29</v>
      </c>
      <c r="E1566">
        <v>244</v>
      </c>
      <c r="F1566">
        <v>273</v>
      </c>
      <c r="G1566">
        <v>5000</v>
      </c>
      <c r="H1566" t="s">
        <v>31</v>
      </c>
      <c r="I1566" t="s">
        <v>2</v>
      </c>
      <c r="J1566" t="s">
        <v>32</v>
      </c>
      <c r="K1566" s="2" t="str">
        <f>LOOKUP(A1566,'[2]Collin Seedling for R'!$A$3:$A$51,'[2]Collin Seedling for R'!$R$3:$R$51)</f>
        <v>High</v>
      </c>
      <c r="L1566" s="2" t="str">
        <f>LOOKUP(A1566,'[2]Collin Seedling for R'!$A$3:$A$51,'[2]Collin Seedling for R'!$T$3:$T$51)</f>
        <v>FS</v>
      </c>
      <c r="M1566" s="2" t="str">
        <f>LOOKUP(A1566,'[2]Collin Seedling for R'!$A$3:$A$51,'[2]Collin Seedling for R'!$P$3:$P$51)</f>
        <v>Seeded</v>
      </c>
      <c r="N1566" s="8">
        <f t="shared" si="24"/>
        <v>4.88</v>
      </c>
      <c r="O1566" s="2" t="str">
        <f>LOOKUP(H1566,[2]plantlist!$A$2:$A$943,[2]plantlist!$B$2:$B$943)</f>
        <v>U</v>
      </c>
    </row>
    <row r="1567" spans="1:15" x14ac:dyDescent="0.2">
      <c r="A1567" t="s">
        <v>274</v>
      </c>
      <c r="B1567">
        <v>2019</v>
      </c>
      <c r="C1567" t="s">
        <v>0</v>
      </c>
      <c r="D1567">
        <v>16</v>
      </c>
      <c r="E1567">
        <v>238</v>
      </c>
      <c r="F1567">
        <v>254</v>
      </c>
      <c r="G1567">
        <v>5000</v>
      </c>
      <c r="H1567" t="s">
        <v>37</v>
      </c>
      <c r="I1567" t="s">
        <v>2</v>
      </c>
      <c r="J1567" t="s">
        <v>38</v>
      </c>
      <c r="K1567" s="2" t="str">
        <f>LOOKUP(A1567,'[2]Collin Seedling for R'!$A$3:$A$51,'[2]Collin Seedling for R'!$R$3:$R$51)</f>
        <v>High</v>
      </c>
      <c r="L1567" s="2" t="str">
        <f>LOOKUP(A1567,'[2]Collin Seedling for R'!$A$3:$A$51,'[2]Collin Seedling for R'!$T$3:$T$51)</f>
        <v>FS</v>
      </c>
      <c r="M1567" s="2" t="str">
        <f>LOOKUP(A1567,'[2]Collin Seedling for R'!$A$3:$A$51,'[2]Collin Seedling for R'!$P$3:$P$51)</f>
        <v>Seeded</v>
      </c>
      <c r="N1567" s="8">
        <f t="shared" si="24"/>
        <v>4.7600000000000007</v>
      </c>
      <c r="O1567" s="2" t="str">
        <f>LOOKUP(H1567,[2]plantlist!$A$2:$A$943,[2]plantlist!$B$2:$B$943)</f>
        <v>F</v>
      </c>
    </row>
    <row r="1568" spans="1:15" x14ac:dyDescent="0.2">
      <c r="A1568" t="s">
        <v>274</v>
      </c>
      <c r="B1568">
        <v>2019</v>
      </c>
      <c r="C1568" t="s">
        <v>0</v>
      </c>
      <c r="D1568">
        <v>10</v>
      </c>
      <c r="E1568">
        <v>131</v>
      </c>
      <c r="F1568">
        <v>141</v>
      </c>
      <c r="G1568">
        <v>5000</v>
      </c>
      <c r="H1568" t="s">
        <v>12</v>
      </c>
      <c r="I1568" t="s">
        <v>2</v>
      </c>
      <c r="J1568" t="s">
        <v>13</v>
      </c>
      <c r="K1568" s="2" t="str">
        <f>LOOKUP(A1568,'[2]Collin Seedling for R'!$A$3:$A$51,'[2]Collin Seedling for R'!$R$3:$R$51)</f>
        <v>High</v>
      </c>
      <c r="L1568" s="2" t="str">
        <f>LOOKUP(A1568,'[2]Collin Seedling for R'!$A$3:$A$51,'[2]Collin Seedling for R'!$T$3:$T$51)</f>
        <v>FS</v>
      </c>
      <c r="M1568" s="2" t="str">
        <f>LOOKUP(A1568,'[2]Collin Seedling for R'!$A$3:$A$51,'[2]Collin Seedling for R'!$P$3:$P$51)</f>
        <v>Seeded</v>
      </c>
      <c r="N1568" s="8">
        <f t="shared" si="24"/>
        <v>2.62</v>
      </c>
      <c r="O1568" s="2" t="str">
        <f>LOOKUP(H1568,[2]plantlist!$A$2:$A$943,[2]plantlist!$B$2:$B$943)</f>
        <v>G</v>
      </c>
    </row>
    <row r="1569" spans="1:15" x14ac:dyDescent="0.2">
      <c r="A1569" t="s">
        <v>274</v>
      </c>
      <c r="B1569">
        <v>2019</v>
      </c>
      <c r="C1569" t="s">
        <v>0</v>
      </c>
      <c r="D1569">
        <v>9</v>
      </c>
      <c r="E1569">
        <v>610</v>
      </c>
      <c r="F1569">
        <v>619</v>
      </c>
      <c r="G1569">
        <v>5000</v>
      </c>
      <c r="H1569" t="s">
        <v>16</v>
      </c>
      <c r="I1569" t="s">
        <v>2</v>
      </c>
      <c r="J1569" t="s">
        <v>17</v>
      </c>
      <c r="K1569" s="2" t="str">
        <f>LOOKUP(A1569,'[2]Collin Seedling for R'!$A$3:$A$51,'[2]Collin Seedling for R'!$R$3:$R$51)</f>
        <v>High</v>
      </c>
      <c r="L1569" s="2" t="str">
        <f>LOOKUP(A1569,'[2]Collin Seedling for R'!$A$3:$A$51,'[2]Collin Seedling for R'!$T$3:$T$51)</f>
        <v>FS</v>
      </c>
      <c r="M1569" s="2" t="str">
        <f>LOOKUP(A1569,'[2]Collin Seedling for R'!$A$3:$A$51,'[2]Collin Seedling for R'!$P$3:$P$51)</f>
        <v>Seeded</v>
      </c>
      <c r="N1569" s="8">
        <f t="shared" si="24"/>
        <v>12.2</v>
      </c>
      <c r="O1569" s="2" t="str">
        <f>LOOKUP(H1569,[2]plantlist!$A$2:$A$943,[2]plantlist!$B$2:$B$943)</f>
        <v>S</v>
      </c>
    </row>
    <row r="1570" spans="1:15" x14ac:dyDescent="0.2">
      <c r="A1570" t="s">
        <v>274</v>
      </c>
      <c r="B1570">
        <v>2019</v>
      </c>
      <c r="C1570" t="s">
        <v>0</v>
      </c>
      <c r="D1570">
        <v>5</v>
      </c>
      <c r="E1570">
        <v>79</v>
      </c>
      <c r="F1570">
        <v>84</v>
      </c>
      <c r="G1570">
        <v>5000</v>
      </c>
      <c r="H1570" t="s">
        <v>51</v>
      </c>
      <c r="I1570" t="s">
        <v>2</v>
      </c>
      <c r="J1570" t="s">
        <v>52</v>
      </c>
      <c r="K1570" s="2" t="str">
        <f>LOOKUP(A1570,'[2]Collin Seedling for R'!$A$3:$A$51,'[2]Collin Seedling for R'!$R$3:$R$51)</f>
        <v>High</v>
      </c>
      <c r="L1570" s="2" t="str">
        <f>LOOKUP(A1570,'[2]Collin Seedling for R'!$A$3:$A$51,'[2]Collin Seedling for R'!$T$3:$T$51)</f>
        <v>FS</v>
      </c>
      <c r="M1570" s="2" t="str">
        <f>LOOKUP(A1570,'[2]Collin Seedling for R'!$A$3:$A$51,'[2]Collin Seedling for R'!$P$3:$P$51)</f>
        <v>Seeded</v>
      </c>
      <c r="N1570" s="8">
        <f t="shared" si="24"/>
        <v>1.58</v>
      </c>
      <c r="O1570" s="2" t="str">
        <f>LOOKUP(H1570,[2]plantlist!$A$2:$A$943,[2]plantlist!$B$2:$B$943)</f>
        <v>F</v>
      </c>
    </row>
    <row r="1571" spans="1:15" x14ac:dyDescent="0.2">
      <c r="A1571" t="s">
        <v>274</v>
      </c>
      <c r="B1571">
        <v>2019</v>
      </c>
      <c r="C1571" t="s">
        <v>0</v>
      </c>
      <c r="D1571">
        <v>4</v>
      </c>
      <c r="E1571">
        <v>678</v>
      </c>
      <c r="F1571">
        <v>682</v>
      </c>
      <c r="G1571">
        <v>5000</v>
      </c>
      <c r="H1571" t="s">
        <v>23</v>
      </c>
      <c r="I1571" t="s">
        <v>2</v>
      </c>
      <c r="J1571" t="s">
        <v>24</v>
      </c>
      <c r="K1571" s="2" t="str">
        <f>LOOKUP(A1571,'[2]Collin Seedling for R'!$A$3:$A$51,'[2]Collin Seedling for R'!$R$3:$R$51)</f>
        <v>High</v>
      </c>
      <c r="L1571" s="2" t="str">
        <f>LOOKUP(A1571,'[2]Collin Seedling for R'!$A$3:$A$51,'[2]Collin Seedling for R'!$T$3:$T$51)</f>
        <v>FS</v>
      </c>
      <c r="M1571" s="2" t="str">
        <f>LOOKUP(A1571,'[2]Collin Seedling for R'!$A$3:$A$51,'[2]Collin Seedling for R'!$P$3:$P$51)</f>
        <v>Seeded</v>
      </c>
      <c r="N1571" s="8">
        <f t="shared" si="24"/>
        <v>13.56</v>
      </c>
      <c r="O1571" s="2" t="str">
        <f>LOOKUP(H1571,[2]plantlist!$A$2:$A$943,[2]plantlist!$B$2:$B$943)</f>
        <v>S</v>
      </c>
    </row>
    <row r="1572" spans="1:15" x14ac:dyDescent="0.2">
      <c r="A1572" t="s">
        <v>274</v>
      </c>
      <c r="B1572">
        <v>2019</v>
      </c>
      <c r="C1572" t="s">
        <v>0</v>
      </c>
      <c r="D1572">
        <v>3</v>
      </c>
      <c r="E1572">
        <v>25</v>
      </c>
      <c r="F1572">
        <v>28</v>
      </c>
      <c r="G1572">
        <v>5000</v>
      </c>
      <c r="H1572" t="s">
        <v>10</v>
      </c>
      <c r="I1572" t="s">
        <v>2</v>
      </c>
      <c r="J1572" t="s">
        <v>11</v>
      </c>
      <c r="K1572" s="2" t="str">
        <f>LOOKUP(A1572,'[2]Collin Seedling for R'!$A$3:$A$51,'[2]Collin Seedling for R'!$R$3:$R$51)</f>
        <v>High</v>
      </c>
      <c r="L1572" s="2" t="str">
        <f>LOOKUP(A1572,'[2]Collin Seedling for R'!$A$3:$A$51,'[2]Collin Seedling for R'!$T$3:$T$51)</f>
        <v>FS</v>
      </c>
      <c r="M1572" s="2" t="str">
        <f>LOOKUP(A1572,'[2]Collin Seedling for R'!$A$3:$A$51,'[2]Collin Seedling for R'!$P$3:$P$51)</f>
        <v>Seeded</v>
      </c>
      <c r="N1572" s="8">
        <f t="shared" si="24"/>
        <v>0.5</v>
      </c>
      <c r="O1572" s="2" t="str">
        <f>LOOKUP(H1572,[2]plantlist!$A$2:$A$943,[2]plantlist!$B$2:$B$943)</f>
        <v>L</v>
      </c>
    </row>
    <row r="1573" spans="1:15" x14ac:dyDescent="0.2">
      <c r="A1573" t="s">
        <v>274</v>
      </c>
      <c r="B1573">
        <v>2019</v>
      </c>
      <c r="C1573" t="s">
        <v>0</v>
      </c>
      <c r="D1573">
        <v>2</v>
      </c>
      <c r="E1573">
        <v>0</v>
      </c>
      <c r="F1573">
        <v>2</v>
      </c>
      <c r="G1573">
        <v>5000</v>
      </c>
      <c r="H1573" t="s">
        <v>16</v>
      </c>
      <c r="I1573" t="s">
        <v>19</v>
      </c>
      <c r="J1573" t="s">
        <v>17</v>
      </c>
      <c r="K1573" s="2" t="str">
        <f>LOOKUP(A1573,'[2]Collin Seedling for R'!$A$3:$A$51,'[2]Collin Seedling for R'!$R$3:$R$51)</f>
        <v>High</v>
      </c>
      <c r="L1573" s="2" t="str">
        <f>LOOKUP(A1573,'[2]Collin Seedling for R'!$A$3:$A$51,'[2]Collin Seedling for R'!$T$3:$T$51)</f>
        <v>FS</v>
      </c>
      <c r="M1573" s="2" t="str">
        <f>LOOKUP(A1573,'[2]Collin Seedling for R'!$A$3:$A$51,'[2]Collin Seedling for R'!$P$3:$P$51)</f>
        <v>Seeded</v>
      </c>
      <c r="N1573" s="8">
        <f t="shared" si="24"/>
        <v>0</v>
      </c>
      <c r="O1573" s="2" t="str">
        <f>LOOKUP(H1573,[2]plantlist!$A$2:$A$943,[2]plantlist!$B$2:$B$943)</f>
        <v>S</v>
      </c>
    </row>
    <row r="1574" spans="1:15" x14ac:dyDescent="0.2">
      <c r="A1574" t="s">
        <v>274</v>
      </c>
      <c r="B1574">
        <v>2019</v>
      </c>
      <c r="C1574" t="s">
        <v>0</v>
      </c>
      <c r="D1574">
        <v>1</v>
      </c>
      <c r="E1574">
        <v>10</v>
      </c>
      <c r="F1574">
        <v>11</v>
      </c>
      <c r="G1574">
        <v>5000</v>
      </c>
      <c r="H1574" t="s">
        <v>39</v>
      </c>
      <c r="I1574" t="s">
        <v>2</v>
      </c>
      <c r="J1574" t="s">
        <v>40</v>
      </c>
      <c r="K1574" s="2" t="str">
        <f>LOOKUP(A1574,'[2]Collin Seedling for R'!$A$3:$A$51,'[2]Collin Seedling for R'!$R$3:$R$51)</f>
        <v>High</v>
      </c>
      <c r="L1574" s="2" t="str">
        <f>LOOKUP(A1574,'[2]Collin Seedling for R'!$A$3:$A$51,'[2]Collin Seedling for R'!$T$3:$T$51)</f>
        <v>FS</v>
      </c>
      <c r="M1574" s="2" t="str">
        <f>LOOKUP(A1574,'[2]Collin Seedling for R'!$A$3:$A$51,'[2]Collin Seedling for R'!$P$3:$P$51)</f>
        <v>Seeded</v>
      </c>
      <c r="N1574" s="8">
        <f t="shared" si="24"/>
        <v>0.2</v>
      </c>
      <c r="O1574" s="2" t="str">
        <f>LOOKUP(H1574,[2]plantlist!$A$2:$A$943,[2]plantlist!$B$2:$B$943)</f>
        <v>F</v>
      </c>
    </row>
    <row r="1575" spans="1:15" x14ac:dyDescent="0.2">
      <c r="A1575" t="s">
        <v>274</v>
      </c>
      <c r="B1575">
        <v>2019</v>
      </c>
      <c r="C1575" t="s">
        <v>0</v>
      </c>
      <c r="D1575">
        <v>0</v>
      </c>
      <c r="E1575">
        <v>15</v>
      </c>
      <c r="F1575">
        <v>15</v>
      </c>
      <c r="G1575">
        <v>5000</v>
      </c>
      <c r="H1575" t="s">
        <v>1600</v>
      </c>
      <c r="I1575" t="s">
        <v>2</v>
      </c>
      <c r="J1575" t="s">
        <v>1599</v>
      </c>
      <c r="K1575" s="2" t="str">
        <f>LOOKUP(A1575,'[2]Collin Seedling for R'!$A$3:$A$51,'[2]Collin Seedling for R'!$R$3:$R$51)</f>
        <v>High</v>
      </c>
      <c r="L1575" s="2" t="str">
        <f>LOOKUP(A1575,'[2]Collin Seedling for R'!$A$3:$A$51,'[2]Collin Seedling for R'!$T$3:$T$51)</f>
        <v>FS</v>
      </c>
      <c r="M1575" s="2" t="str">
        <f>LOOKUP(A1575,'[2]Collin Seedling for R'!$A$3:$A$51,'[2]Collin Seedling for R'!$P$3:$P$51)</f>
        <v>Seeded</v>
      </c>
      <c r="N1575" s="8">
        <f t="shared" si="24"/>
        <v>0.3</v>
      </c>
      <c r="O1575" s="2" t="str">
        <f>LOOKUP(H1575,[2]plantlist!$A$2:$A$943,[2]plantlist!$B$2:$B$943)</f>
        <v>F</v>
      </c>
    </row>
    <row r="1576" spans="1:15" x14ac:dyDescent="0.2">
      <c r="A1576" t="s">
        <v>274</v>
      </c>
      <c r="B1576">
        <v>2019</v>
      </c>
      <c r="C1576" t="s">
        <v>0</v>
      </c>
      <c r="D1576">
        <v>0</v>
      </c>
      <c r="E1576">
        <v>5</v>
      </c>
      <c r="F1576">
        <v>5</v>
      </c>
      <c r="G1576">
        <v>5000</v>
      </c>
      <c r="H1576" t="s">
        <v>86</v>
      </c>
      <c r="I1576" t="s">
        <v>2</v>
      </c>
      <c r="J1576" t="s">
        <v>87</v>
      </c>
      <c r="K1576" s="2" t="str">
        <f>LOOKUP(A1576,'[2]Collin Seedling for R'!$A$3:$A$51,'[2]Collin Seedling for R'!$R$3:$R$51)</f>
        <v>High</v>
      </c>
      <c r="L1576" s="2" t="str">
        <f>LOOKUP(A1576,'[2]Collin Seedling for R'!$A$3:$A$51,'[2]Collin Seedling for R'!$T$3:$T$51)</f>
        <v>FS</v>
      </c>
      <c r="M1576" s="2" t="str">
        <f>LOOKUP(A1576,'[2]Collin Seedling for R'!$A$3:$A$51,'[2]Collin Seedling for R'!$P$3:$P$51)</f>
        <v>Seeded</v>
      </c>
      <c r="N1576" s="8">
        <f t="shared" si="24"/>
        <v>0.1</v>
      </c>
      <c r="O1576" s="2" t="str">
        <f>LOOKUP(H1576,[2]plantlist!$A$2:$A$943,[2]plantlist!$B$2:$B$943)</f>
        <v>F</v>
      </c>
    </row>
    <row r="1577" spans="1:15" x14ac:dyDescent="0.2">
      <c r="A1577" t="s">
        <v>274</v>
      </c>
      <c r="B1577">
        <v>2019</v>
      </c>
      <c r="C1577" t="s">
        <v>0</v>
      </c>
      <c r="D1577">
        <v>0</v>
      </c>
      <c r="E1577">
        <v>42</v>
      </c>
      <c r="F1577">
        <v>42</v>
      </c>
      <c r="G1577">
        <v>5000</v>
      </c>
      <c r="H1577" t="s">
        <v>23</v>
      </c>
      <c r="I1577" t="s">
        <v>19</v>
      </c>
      <c r="J1577" t="s">
        <v>24</v>
      </c>
      <c r="K1577" s="2" t="str">
        <f>LOOKUP(A1577,'[2]Collin Seedling for R'!$A$3:$A$51,'[2]Collin Seedling for R'!$R$3:$R$51)</f>
        <v>High</v>
      </c>
      <c r="L1577" s="2" t="str">
        <f>LOOKUP(A1577,'[2]Collin Seedling for R'!$A$3:$A$51,'[2]Collin Seedling for R'!$T$3:$T$51)</f>
        <v>FS</v>
      </c>
      <c r="M1577" s="2" t="str">
        <f>LOOKUP(A1577,'[2]Collin Seedling for R'!$A$3:$A$51,'[2]Collin Seedling for R'!$P$3:$P$51)</f>
        <v>Seeded</v>
      </c>
      <c r="N1577" s="8">
        <f t="shared" si="24"/>
        <v>0.84</v>
      </c>
      <c r="O1577" s="2" t="str">
        <f>LOOKUP(H1577,[2]plantlist!$A$2:$A$943,[2]plantlist!$B$2:$B$943)</f>
        <v>S</v>
      </c>
    </row>
    <row r="1578" spans="1:15" x14ac:dyDescent="0.2">
      <c r="A1578" t="s">
        <v>274</v>
      </c>
      <c r="B1578">
        <v>2019</v>
      </c>
      <c r="C1578" t="s">
        <v>0</v>
      </c>
      <c r="D1578">
        <v>0</v>
      </c>
      <c r="E1578">
        <v>68</v>
      </c>
      <c r="F1578">
        <v>68</v>
      </c>
      <c r="G1578">
        <v>5000</v>
      </c>
      <c r="H1578" t="s">
        <v>2218</v>
      </c>
      <c r="I1578" t="s">
        <v>2</v>
      </c>
      <c r="J1578" t="s">
        <v>2219</v>
      </c>
      <c r="K1578" s="2" t="str">
        <f>LOOKUP(A1578,'[2]Collin Seedling for R'!$A$3:$A$51,'[2]Collin Seedling for R'!$R$3:$R$51)</f>
        <v>High</v>
      </c>
      <c r="L1578" s="2" t="str">
        <f>LOOKUP(A1578,'[2]Collin Seedling for R'!$A$3:$A$51,'[2]Collin Seedling for R'!$T$3:$T$51)</f>
        <v>FS</v>
      </c>
      <c r="M1578" s="2" t="str">
        <f>LOOKUP(A1578,'[2]Collin Seedling for R'!$A$3:$A$51,'[2]Collin Seedling for R'!$P$3:$P$51)</f>
        <v>Seeded</v>
      </c>
      <c r="N1578" s="8">
        <f t="shared" si="24"/>
        <v>1.3599999999999999</v>
      </c>
      <c r="O1578" s="2" t="str">
        <f>LOOKUP(H1578,[2]plantlist!$A$2:$A$943,[2]plantlist!$B$2:$B$943)</f>
        <v>F</v>
      </c>
    </row>
    <row r="1579" spans="1:15" x14ac:dyDescent="0.2">
      <c r="A1579" t="s">
        <v>274</v>
      </c>
      <c r="B1579">
        <v>2019</v>
      </c>
      <c r="C1579" t="s">
        <v>0</v>
      </c>
      <c r="D1579">
        <v>0</v>
      </c>
      <c r="E1579">
        <v>6</v>
      </c>
      <c r="F1579">
        <v>6</v>
      </c>
      <c r="G1579">
        <v>5000</v>
      </c>
      <c r="H1579" t="s">
        <v>51</v>
      </c>
      <c r="I1579" t="s">
        <v>19</v>
      </c>
      <c r="J1579" t="s">
        <v>52</v>
      </c>
      <c r="K1579" s="2" t="str">
        <f>LOOKUP(A1579,'[2]Collin Seedling for R'!$A$3:$A$51,'[2]Collin Seedling for R'!$R$3:$R$51)</f>
        <v>High</v>
      </c>
      <c r="L1579" s="2" t="str">
        <f>LOOKUP(A1579,'[2]Collin Seedling for R'!$A$3:$A$51,'[2]Collin Seedling for R'!$T$3:$T$51)</f>
        <v>FS</v>
      </c>
      <c r="M1579" s="2" t="str">
        <f>LOOKUP(A1579,'[2]Collin Seedling for R'!$A$3:$A$51,'[2]Collin Seedling for R'!$P$3:$P$51)</f>
        <v>Seeded</v>
      </c>
      <c r="N1579" s="8">
        <f t="shared" si="24"/>
        <v>0.12</v>
      </c>
      <c r="O1579" s="2" t="str">
        <f>LOOKUP(H1579,[2]plantlist!$A$2:$A$943,[2]plantlist!$B$2:$B$943)</f>
        <v>F</v>
      </c>
    </row>
    <row r="1580" spans="1:15" x14ac:dyDescent="0.2">
      <c r="A1580" t="s">
        <v>274</v>
      </c>
      <c r="B1580">
        <v>2019</v>
      </c>
      <c r="C1580" t="s">
        <v>0</v>
      </c>
      <c r="D1580">
        <v>0</v>
      </c>
      <c r="E1580">
        <v>4</v>
      </c>
      <c r="F1580">
        <v>4</v>
      </c>
      <c r="G1580">
        <v>5000</v>
      </c>
      <c r="H1580" t="s">
        <v>43</v>
      </c>
      <c r="I1580" t="s">
        <v>2</v>
      </c>
      <c r="J1580" t="s">
        <v>44</v>
      </c>
      <c r="K1580" s="2" t="str">
        <f>LOOKUP(A1580,'[2]Collin Seedling for R'!$A$3:$A$51,'[2]Collin Seedling for R'!$R$3:$R$51)</f>
        <v>High</v>
      </c>
      <c r="L1580" s="2" t="str">
        <f>LOOKUP(A1580,'[2]Collin Seedling for R'!$A$3:$A$51,'[2]Collin Seedling for R'!$T$3:$T$51)</f>
        <v>FS</v>
      </c>
      <c r="M1580" s="2" t="str">
        <f>LOOKUP(A1580,'[2]Collin Seedling for R'!$A$3:$A$51,'[2]Collin Seedling for R'!$P$3:$P$51)</f>
        <v>Seeded</v>
      </c>
      <c r="N1580" s="8">
        <f t="shared" si="24"/>
        <v>0.08</v>
      </c>
      <c r="O1580" s="2" t="str">
        <f>LOOKUP(H1580,[2]plantlist!$A$2:$A$943,[2]plantlist!$B$2:$B$943)</f>
        <v>T</v>
      </c>
    </row>
    <row r="1581" spans="1:15" x14ac:dyDescent="0.2">
      <c r="A1581" t="s">
        <v>274</v>
      </c>
      <c r="B1581">
        <v>2019</v>
      </c>
      <c r="C1581" t="s">
        <v>0</v>
      </c>
      <c r="D1581">
        <v>0</v>
      </c>
      <c r="E1581">
        <v>2</v>
      </c>
      <c r="F1581">
        <v>2</v>
      </c>
      <c r="G1581">
        <v>5000</v>
      </c>
      <c r="H1581" t="s">
        <v>391</v>
      </c>
      <c r="I1581" t="s">
        <v>2</v>
      </c>
      <c r="J1581" t="s">
        <v>392</v>
      </c>
      <c r="K1581" s="2" t="str">
        <f>LOOKUP(A1581,'[2]Collin Seedling for R'!$A$3:$A$51,'[2]Collin Seedling for R'!$R$3:$R$51)</f>
        <v>High</v>
      </c>
      <c r="L1581" s="2" t="str">
        <f>LOOKUP(A1581,'[2]Collin Seedling for R'!$A$3:$A$51,'[2]Collin Seedling for R'!$T$3:$T$51)</f>
        <v>FS</v>
      </c>
      <c r="M1581" s="2" t="str">
        <f>LOOKUP(A1581,'[2]Collin Seedling for R'!$A$3:$A$51,'[2]Collin Seedling for R'!$P$3:$P$51)</f>
        <v>Seeded</v>
      </c>
      <c r="N1581" s="8">
        <f t="shared" si="24"/>
        <v>0.04</v>
      </c>
      <c r="O1581" s="2" t="str">
        <f>LOOKUP(H1581,[2]plantlist!$A$2:$A$943,[2]plantlist!$B$2:$B$943)</f>
        <v>M</v>
      </c>
    </row>
    <row r="1582" spans="1:15" x14ac:dyDescent="0.2">
      <c r="A1582" t="s">
        <v>274</v>
      </c>
      <c r="B1582">
        <v>2019</v>
      </c>
      <c r="C1582" t="s">
        <v>0</v>
      </c>
      <c r="D1582">
        <v>0</v>
      </c>
      <c r="E1582">
        <v>4</v>
      </c>
      <c r="F1582">
        <v>4</v>
      </c>
      <c r="G1582">
        <v>5000</v>
      </c>
      <c r="H1582" t="s">
        <v>785</v>
      </c>
      <c r="I1582" t="s">
        <v>2</v>
      </c>
      <c r="J1582" t="s">
        <v>2225</v>
      </c>
      <c r="K1582" s="2" t="str">
        <f>LOOKUP(A1582,'[2]Collin Seedling for R'!$A$3:$A$51,'[2]Collin Seedling for R'!$R$3:$R$51)</f>
        <v>High</v>
      </c>
      <c r="L1582" s="2" t="str">
        <f>LOOKUP(A1582,'[2]Collin Seedling for R'!$A$3:$A$51,'[2]Collin Seedling for R'!$T$3:$T$51)</f>
        <v>FS</v>
      </c>
      <c r="M1582" s="2" t="str">
        <f>LOOKUP(A1582,'[2]Collin Seedling for R'!$A$3:$A$51,'[2]Collin Seedling for R'!$P$3:$P$51)</f>
        <v>Seeded</v>
      </c>
      <c r="N1582" s="8">
        <f t="shared" si="24"/>
        <v>0.08</v>
      </c>
      <c r="O1582" s="2" t="str">
        <f>LOOKUP(H1582,[2]plantlist!$A$2:$A$943,[2]plantlist!$B$2:$B$943)</f>
        <v>F</v>
      </c>
    </row>
    <row r="1583" spans="1:15" x14ac:dyDescent="0.2">
      <c r="A1583" t="s">
        <v>274</v>
      </c>
      <c r="B1583">
        <v>2019</v>
      </c>
      <c r="C1583" t="s">
        <v>0</v>
      </c>
      <c r="D1583">
        <v>0</v>
      </c>
      <c r="E1583">
        <v>17</v>
      </c>
      <c r="F1583">
        <v>17</v>
      </c>
      <c r="G1583">
        <v>5000</v>
      </c>
      <c r="H1583" t="s">
        <v>31</v>
      </c>
      <c r="I1583" t="s">
        <v>19</v>
      </c>
      <c r="J1583" t="s">
        <v>32</v>
      </c>
      <c r="K1583" s="2" t="str">
        <f>LOOKUP(A1583,'[2]Collin Seedling for R'!$A$3:$A$51,'[2]Collin Seedling for R'!$R$3:$R$51)</f>
        <v>High</v>
      </c>
      <c r="L1583" s="2" t="str">
        <f>LOOKUP(A1583,'[2]Collin Seedling for R'!$A$3:$A$51,'[2]Collin Seedling for R'!$T$3:$T$51)</f>
        <v>FS</v>
      </c>
      <c r="M1583" s="2" t="str">
        <f>LOOKUP(A1583,'[2]Collin Seedling for R'!$A$3:$A$51,'[2]Collin Seedling for R'!$P$3:$P$51)</f>
        <v>Seeded</v>
      </c>
      <c r="N1583" s="8">
        <f t="shared" si="24"/>
        <v>0.33999999999999997</v>
      </c>
      <c r="O1583" s="2" t="str">
        <f>LOOKUP(H1583,[2]plantlist!$A$2:$A$943,[2]plantlist!$B$2:$B$943)</f>
        <v>U</v>
      </c>
    </row>
    <row r="1584" spans="1:15" x14ac:dyDescent="0.2">
      <c r="A1584" t="s">
        <v>274</v>
      </c>
      <c r="B1584">
        <v>2019</v>
      </c>
      <c r="C1584" t="s">
        <v>0</v>
      </c>
      <c r="D1584">
        <v>0</v>
      </c>
      <c r="E1584">
        <v>25</v>
      </c>
      <c r="F1584">
        <v>25</v>
      </c>
      <c r="G1584">
        <v>5000</v>
      </c>
      <c r="H1584" t="s">
        <v>190</v>
      </c>
      <c r="I1584" t="s">
        <v>2</v>
      </c>
      <c r="J1584" t="s">
        <v>191</v>
      </c>
      <c r="K1584" s="2" t="str">
        <f>LOOKUP(A1584,'[2]Collin Seedling for R'!$A$3:$A$51,'[2]Collin Seedling for R'!$R$3:$R$51)</f>
        <v>High</v>
      </c>
      <c r="L1584" s="2" t="str">
        <f>LOOKUP(A1584,'[2]Collin Seedling for R'!$A$3:$A$51,'[2]Collin Seedling for R'!$T$3:$T$51)</f>
        <v>FS</v>
      </c>
      <c r="M1584" s="2" t="str">
        <f>LOOKUP(A1584,'[2]Collin Seedling for R'!$A$3:$A$51,'[2]Collin Seedling for R'!$P$3:$P$51)</f>
        <v>Seeded</v>
      </c>
      <c r="N1584" s="8">
        <f t="shared" si="24"/>
        <v>0.5</v>
      </c>
      <c r="O1584" s="2" t="str">
        <f>LOOKUP(H1584,[2]plantlist!$A$2:$A$943,[2]plantlist!$B$2:$B$943)</f>
        <v>F</v>
      </c>
    </row>
    <row r="1585" spans="1:15" x14ac:dyDescent="0.2">
      <c r="A1585" t="s">
        <v>274</v>
      </c>
      <c r="B1585">
        <v>2019</v>
      </c>
      <c r="C1585" t="s">
        <v>0</v>
      </c>
      <c r="D1585">
        <v>0</v>
      </c>
      <c r="E1585">
        <v>5</v>
      </c>
      <c r="F1585">
        <v>5</v>
      </c>
      <c r="G1585">
        <v>5000</v>
      </c>
      <c r="H1585" t="s">
        <v>27</v>
      </c>
      <c r="I1585" t="s">
        <v>2</v>
      </c>
      <c r="J1585" t="s">
        <v>28</v>
      </c>
      <c r="K1585" s="2" t="str">
        <f>LOOKUP(A1585,'[2]Collin Seedling for R'!$A$3:$A$51,'[2]Collin Seedling for R'!$R$3:$R$51)</f>
        <v>High</v>
      </c>
      <c r="L1585" s="2" t="str">
        <f>LOOKUP(A1585,'[2]Collin Seedling for R'!$A$3:$A$51,'[2]Collin Seedling for R'!$T$3:$T$51)</f>
        <v>FS</v>
      </c>
      <c r="M1585" s="2" t="str">
        <f>LOOKUP(A1585,'[2]Collin Seedling for R'!$A$3:$A$51,'[2]Collin Seedling for R'!$P$3:$P$51)</f>
        <v>Seeded</v>
      </c>
      <c r="N1585" s="8">
        <f t="shared" si="24"/>
        <v>0.1</v>
      </c>
      <c r="O1585" s="2" t="str">
        <f>LOOKUP(H1585,[2]plantlist!$A$2:$A$943,[2]plantlist!$B$2:$B$943)</f>
        <v>F</v>
      </c>
    </row>
    <row r="1586" spans="1:15" x14ac:dyDescent="0.2">
      <c r="A1586" s="7" t="s">
        <v>277</v>
      </c>
      <c r="B1586" s="2">
        <v>1997</v>
      </c>
      <c r="C1586" s="2" t="s">
        <v>0</v>
      </c>
      <c r="D1586" s="2">
        <v>2434</v>
      </c>
      <c r="E1586" s="2">
        <v>0</v>
      </c>
      <c r="F1586" s="2">
        <v>2434</v>
      </c>
      <c r="G1586" s="2">
        <v>5000</v>
      </c>
      <c r="H1586" s="2" t="s">
        <v>278</v>
      </c>
      <c r="I1586" s="2" t="s">
        <v>2</v>
      </c>
      <c r="J1586" s="2" t="s">
        <v>279</v>
      </c>
      <c r="K1586" s="2" t="str">
        <f>LOOKUP(A1586,'[2]Collin Seedling for R'!$A$3:$A$51,'[2]Collin Seedling for R'!$R$3:$R$51)</f>
        <v>High</v>
      </c>
      <c r="L1586" s="2" t="str">
        <f>LOOKUP(A1586,'[2]Collin Seedling for R'!$A$3:$A$51,'[2]Collin Seedling for R'!$T$3:$T$51)</f>
        <v>FS</v>
      </c>
      <c r="M1586" s="2" t="str">
        <f>LOOKUP(A1586,'[2]Collin Seedling for R'!$A$3:$A$51,'[2]Collin Seedling for R'!$P$3:$P$51)</f>
        <v>Unseeded</v>
      </c>
      <c r="N1586" s="8">
        <f t="shared" si="24"/>
        <v>0</v>
      </c>
      <c r="O1586" s="2" t="str">
        <f>LOOKUP(H1586,[2]plantlist!$A$2:$A$943,[2]plantlist!$B$2:$B$943)</f>
        <v>B</v>
      </c>
    </row>
    <row r="1587" spans="1:15" x14ac:dyDescent="0.2">
      <c r="A1587" s="7" t="s">
        <v>277</v>
      </c>
      <c r="B1587" s="2">
        <v>1997</v>
      </c>
      <c r="C1587" s="2" t="s">
        <v>0</v>
      </c>
      <c r="D1587" s="2">
        <v>1979</v>
      </c>
      <c r="E1587" s="2">
        <v>0</v>
      </c>
      <c r="F1587" s="2">
        <v>1979</v>
      </c>
      <c r="G1587" s="2">
        <v>5000</v>
      </c>
      <c r="H1587" s="2" t="s">
        <v>366</v>
      </c>
      <c r="I1587" s="2" t="s">
        <v>2</v>
      </c>
      <c r="J1587" s="2" t="s">
        <v>367</v>
      </c>
      <c r="K1587" s="2" t="str">
        <f>LOOKUP(A1587,'[2]Collin Seedling for R'!$A$3:$A$51,'[2]Collin Seedling for R'!$R$3:$R$51)</f>
        <v>High</v>
      </c>
      <c r="L1587" s="2" t="str">
        <f>LOOKUP(A1587,'[2]Collin Seedling for R'!$A$3:$A$51,'[2]Collin Seedling for R'!$T$3:$T$51)</f>
        <v>FS</v>
      </c>
      <c r="M1587" s="2" t="str">
        <f>LOOKUP(A1587,'[2]Collin Seedling for R'!$A$3:$A$51,'[2]Collin Seedling for R'!$P$3:$P$51)</f>
        <v>Unseeded</v>
      </c>
      <c r="N1587" s="8">
        <f t="shared" si="24"/>
        <v>0</v>
      </c>
      <c r="O1587" s="2" t="str">
        <f>LOOKUP(H1587,[2]plantlist!$A$2:$A$943,[2]plantlist!$B$2:$B$943)</f>
        <v>B</v>
      </c>
    </row>
    <row r="1588" spans="1:15" x14ac:dyDescent="0.2">
      <c r="A1588" s="7" t="s">
        <v>277</v>
      </c>
      <c r="B1588" s="2">
        <v>1997</v>
      </c>
      <c r="C1588" s="2" t="s">
        <v>0</v>
      </c>
      <c r="D1588" s="2">
        <v>310</v>
      </c>
      <c r="E1588" s="2">
        <v>15</v>
      </c>
      <c r="F1588" s="2">
        <v>325</v>
      </c>
      <c r="G1588" s="2">
        <v>5000</v>
      </c>
      <c r="H1588" s="2" t="s">
        <v>6</v>
      </c>
      <c r="I1588" s="2" t="s">
        <v>2</v>
      </c>
      <c r="J1588" s="2" t="s">
        <v>7</v>
      </c>
      <c r="K1588" s="2" t="str">
        <f>LOOKUP(A1588,'[2]Collin Seedling for R'!$A$3:$A$51,'[2]Collin Seedling for R'!$R$3:$R$51)</f>
        <v>High</v>
      </c>
      <c r="L1588" s="2" t="str">
        <f>LOOKUP(A1588,'[2]Collin Seedling for R'!$A$3:$A$51,'[2]Collin Seedling for R'!$T$3:$T$51)</f>
        <v>FS</v>
      </c>
      <c r="M1588" s="2" t="str">
        <f>LOOKUP(A1588,'[2]Collin Seedling for R'!$A$3:$A$51,'[2]Collin Seedling for R'!$P$3:$P$51)</f>
        <v>Unseeded</v>
      </c>
      <c r="N1588" s="8">
        <f t="shared" si="24"/>
        <v>0.3</v>
      </c>
      <c r="O1588" s="2" t="str">
        <f>LOOKUP(H1588,[2]plantlist!$A$2:$A$943,[2]plantlist!$B$2:$B$943)</f>
        <v>L</v>
      </c>
    </row>
    <row r="1589" spans="1:15" x14ac:dyDescent="0.2">
      <c r="A1589" s="7" t="s">
        <v>277</v>
      </c>
      <c r="B1589" s="2">
        <v>1997</v>
      </c>
      <c r="C1589" s="2" t="s">
        <v>0</v>
      </c>
      <c r="D1589" s="2">
        <v>151</v>
      </c>
      <c r="E1589" s="2">
        <v>0</v>
      </c>
      <c r="F1589" s="2">
        <v>151</v>
      </c>
      <c r="G1589" s="2">
        <v>5000</v>
      </c>
      <c r="H1589" s="2" t="s">
        <v>53</v>
      </c>
      <c r="I1589" s="2" t="s">
        <v>2</v>
      </c>
      <c r="J1589" s="2" t="s">
        <v>54</v>
      </c>
      <c r="K1589" s="2" t="str">
        <f>LOOKUP(A1589,'[2]Collin Seedling for R'!$A$3:$A$51,'[2]Collin Seedling for R'!$R$3:$R$51)</f>
        <v>High</v>
      </c>
      <c r="L1589" s="2" t="str">
        <f>LOOKUP(A1589,'[2]Collin Seedling for R'!$A$3:$A$51,'[2]Collin Seedling for R'!$T$3:$T$51)</f>
        <v>FS</v>
      </c>
      <c r="M1589" s="2" t="str">
        <f>LOOKUP(A1589,'[2]Collin Seedling for R'!$A$3:$A$51,'[2]Collin Seedling for R'!$P$3:$P$51)</f>
        <v>Unseeded</v>
      </c>
      <c r="N1589" s="8">
        <f t="shared" si="24"/>
        <v>0</v>
      </c>
      <c r="O1589" s="2" t="str">
        <f>LOOKUP(H1589,[2]plantlist!$A$2:$A$943,[2]plantlist!$B$2:$B$943)</f>
        <v>C</v>
      </c>
    </row>
    <row r="1590" spans="1:15" x14ac:dyDescent="0.2">
      <c r="A1590" s="7" t="s">
        <v>277</v>
      </c>
      <c r="B1590" s="2">
        <v>1997</v>
      </c>
      <c r="C1590" s="2" t="s">
        <v>0</v>
      </c>
      <c r="D1590" s="2">
        <v>79</v>
      </c>
      <c r="E1590" s="2">
        <v>0</v>
      </c>
      <c r="F1590" s="2">
        <v>79</v>
      </c>
      <c r="G1590" s="2">
        <v>5000</v>
      </c>
      <c r="H1590" s="2" t="s">
        <v>74</v>
      </c>
      <c r="I1590" s="2" t="s">
        <v>19</v>
      </c>
      <c r="J1590" s="2" t="s">
        <v>75</v>
      </c>
      <c r="K1590" s="2" t="str">
        <f>LOOKUP(A1590,'[2]Collin Seedling for R'!$A$3:$A$51,'[2]Collin Seedling for R'!$R$3:$R$51)</f>
        <v>High</v>
      </c>
      <c r="L1590" s="2" t="str">
        <f>LOOKUP(A1590,'[2]Collin Seedling for R'!$A$3:$A$51,'[2]Collin Seedling for R'!$T$3:$T$51)</f>
        <v>FS</v>
      </c>
      <c r="M1590" s="2" t="str">
        <f>LOOKUP(A1590,'[2]Collin Seedling for R'!$A$3:$A$51,'[2]Collin Seedling for R'!$P$3:$P$51)</f>
        <v>Unseeded</v>
      </c>
      <c r="N1590" s="8">
        <f t="shared" si="24"/>
        <v>0</v>
      </c>
      <c r="O1590" s="2" t="str">
        <f>LOOKUP(H1590,[2]plantlist!$A$2:$A$943,[2]plantlist!$B$2:$B$943)</f>
        <v>T</v>
      </c>
    </row>
    <row r="1591" spans="1:15" x14ac:dyDescent="0.2">
      <c r="A1591" s="7" t="s">
        <v>277</v>
      </c>
      <c r="B1591" s="2">
        <v>1997</v>
      </c>
      <c r="C1591" s="2" t="s">
        <v>0</v>
      </c>
      <c r="D1591" s="2">
        <v>14</v>
      </c>
      <c r="E1591" s="2">
        <v>4</v>
      </c>
      <c r="F1591" s="2">
        <v>18</v>
      </c>
      <c r="G1591" s="2">
        <v>5000</v>
      </c>
      <c r="H1591" s="2" t="s">
        <v>10</v>
      </c>
      <c r="I1591" s="2" t="s">
        <v>2</v>
      </c>
      <c r="J1591" s="2" t="s">
        <v>11</v>
      </c>
      <c r="K1591" s="2" t="str">
        <f>LOOKUP(A1591,'[2]Collin Seedling for R'!$A$3:$A$51,'[2]Collin Seedling for R'!$R$3:$R$51)</f>
        <v>High</v>
      </c>
      <c r="L1591" s="2" t="str">
        <f>LOOKUP(A1591,'[2]Collin Seedling for R'!$A$3:$A$51,'[2]Collin Seedling for R'!$T$3:$T$51)</f>
        <v>FS</v>
      </c>
      <c r="M1591" s="2" t="str">
        <f>LOOKUP(A1591,'[2]Collin Seedling for R'!$A$3:$A$51,'[2]Collin Seedling for R'!$P$3:$P$51)</f>
        <v>Unseeded</v>
      </c>
      <c r="N1591" s="8">
        <f t="shared" si="24"/>
        <v>0.08</v>
      </c>
      <c r="O1591" s="2" t="str">
        <f>LOOKUP(H1591,[2]plantlist!$A$2:$A$943,[2]plantlist!$B$2:$B$943)</f>
        <v>L</v>
      </c>
    </row>
    <row r="1592" spans="1:15" x14ac:dyDescent="0.2">
      <c r="A1592" s="7" t="s">
        <v>277</v>
      </c>
      <c r="B1592" s="2">
        <v>1997</v>
      </c>
      <c r="C1592" s="2" t="s">
        <v>0</v>
      </c>
      <c r="D1592" s="2">
        <v>13</v>
      </c>
      <c r="E1592" s="2">
        <v>100</v>
      </c>
      <c r="F1592" s="2">
        <v>113</v>
      </c>
      <c r="G1592" s="2">
        <v>5000</v>
      </c>
      <c r="H1592" s="2" t="s">
        <v>372</v>
      </c>
      <c r="I1592" s="2" t="s">
        <v>2</v>
      </c>
      <c r="J1592" s="2" t="s">
        <v>48</v>
      </c>
      <c r="K1592" s="2" t="str">
        <f>LOOKUP(A1592,'[2]Collin Seedling for R'!$A$3:$A$51,'[2]Collin Seedling for R'!$R$3:$R$51)</f>
        <v>High</v>
      </c>
      <c r="L1592" s="2" t="str">
        <f>LOOKUP(A1592,'[2]Collin Seedling for R'!$A$3:$A$51,'[2]Collin Seedling for R'!$T$3:$T$51)</f>
        <v>FS</v>
      </c>
      <c r="M1592" s="2" t="str">
        <f>LOOKUP(A1592,'[2]Collin Seedling for R'!$A$3:$A$51,'[2]Collin Seedling for R'!$P$3:$P$51)</f>
        <v>Unseeded</v>
      </c>
      <c r="N1592" s="8">
        <f t="shared" si="24"/>
        <v>2</v>
      </c>
      <c r="O1592" s="2" t="str">
        <f>LOOKUP(H1592,[2]plantlist!$A$2:$A$943,[2]plantlist!$B$2:$B$943)</f>
        <v>G</v>
      </c>
    </row>
    <row r="1593" spans="1:15" x14ac:dyDescent="0.2">
      <c r="A1593" s="7" t="s">
        <v>277</v>
      </c>
      <c r="B1593" s="2">
        <v>1997</v>
      </c>
      <c r="C1593" s="2" t="s">
        <v>0</v>
      </c>
      <c r="D1593" s="2">
        <v>10</v>
      </c>
      <c r="E1593" s="2">
        <v>42</v>
      </c>
      <c r="F1593" s="2">
        <v>52</v>
      </c>
      <c r="G1593" s="2">
        <v>5000</v>
      </c>
      <c r="H1593" s="2" t="s">
        <v>8</v>
      </c>
      <c r="I1593" s="2" t="s">
        <v>2</v>
      </c>
      <c r="J1593" s="2" t="s">
        <v>9</v>
      </c>
      <c r="K1593" s="2" t="str">
        <f>LOOKUP(A1593,'[2]Collin Seedling for R'!$A$3:$A$51,'[2]Collin Seedling for R'!$R$3:$R$51)</f>
        <v>High</v>
      </c>
      <c r="L1593" s="2" t="str">
        <f>LOOKUP(A1593,'[2]Collin Seedling for R'!$A$3:$A$51,'[2]Collin Seedling for R'!$T$3:$T$51)</f>
        <v>FS</v>
      </c>
      <c r="M1593" s="2" t="str">
        <f>LOOKUP(A1593,'[2]Collin Seedling for R'!$A$3:$A$51,'[2]Collin Seedling for R'!$P$3:$P$51)</f>
        <v>Unseeded</v>
      </c>
      <c r="N1593" s="8">
        <f t="shared" si="24"/>
        <v>0.84</v>
      </c>
      <c r="O1593" s="2" t="str">
        <f>LOOKUP(H1593,[2]plantlist!$A$2:$A$943,[2]plantlist!$B$2:$B$943)</f>
        <v>G</v>
      </c>
    </row>
    <row r="1594" spans="1:15" x14ac:dyDescent="0.2">
      <c r="A1594" s="7" t="s">
        <v>277</v>
      </c>
      <c r="B1594" s="2">
        <v>1997</v>
      </c>
      <c r="C1594" s="2" t="s">
        <v>0</v>
      </c>
      <c r="D1594" s="2">
        <v>7</v>
      </c>
      <c r="E1594" s="2">
        <v>1534</v>
      </c>
      <c r="F1594" s="2">
        <v>1541</v>
      </c>
      <c r="G1594" s="2">
        <v>5000</v>
      </c>
      <c r="H1594" s="2" t="s">
        <v>16</v>
      </c>
      <c r="I1594" s="2" t="s">
        <v>2</v>
      </c>
      <c r="J1594" s="2" t="s">
        <v>17</v>
      </c>
      <c r="K1594" s="2" t="str">
        <f>LOOKUP(A1594,'[2]Collin Seedling for R'!$A$3:$A$51,'[2]Collin Seedling for R'!$R$3:$R$51)</f>
        <v>High</v>
      </c>
      <c r="L1594" s="2" t="str">
        <f>LOOKUP(A1594,'[2]Collin Seedling for R'!$A$3:$A$51,'[2]Collin Seedling for R'!$T$3:$T$51)</f>
        <v>FS</v>
      </c>
      <c r="M1594" s="2" t="str">
        <f>LOOKUP(A1594,'[2]Collin Seedling for R'!$A$3:$A$51,'[2]Collin Seedling for R'!$P$3:$P$51)</f>
        <v>Unseeded</v>
      </c>
      <c r="N1594" s="8">
        <f t="shared" si="24"/>
        <v>30.680000000000003</v>
      </c>
      <c r="O1594" s="2" t="str">
        <f>LOOKUP(H1594,[2]plantlist!$A$2:$A$943,[2]plantlist!$B$2:$B$943)</f>
        <v>S</v>
      </c>
    </row>
    <row r="1595" spans="1:15" x14ac:dyDescent="0.2">
      <c r="A1595" s="7" t="s">
        <v>277</v>
      </c>
      <c r="B1595" s="2">
        <v>1997</v>
      </c>
      <c r="C1595" s="2" t="s">
        <v>0</v>
      </c>
      <c r="D1595" s="2">
        <v>2</v>
      </c>
      <c r="E1595" s="2">
        <v>110</v>
      </c>
      <c r="F1595" s="2">
        <v>112</v>
      </c>
      <c r="G1595" s="2">
        <v>5000</v>
      </c>
      <c r="H1595" s="2" t="s">
        <v>51</v>
      </c>
      <c r="I1595" s="2" t="s">
        <v>2</v>
      </c>
      <c r="J1595" s="2" t="s">
        <v>52</v>
      </c>
      <c r="K1595" s="2" t="str">
        <f>LOOKUP(A1595,'[2]Collin Seedling for R'!$A$3:$A$51,'[2]Collin Seedling for R'!$R$3:$R$51)</f>
        <v>High</v>
      </c>
      <c r="L1595" s="2" t="str">
        <f>LOOKUP(A1595,'[2]Collin Seedling for R'!$A$3:$A$51,'[2]Collin Seedling for R'!$T$3:$T$51)</f>
        <v>FS</v>
      </c>
      <c r="M1595" s="2" t="str">
        <f>LOOKUP(A1595,'[2]Collin Seedling for R'!$A$3:$A$51,'[2]Collin Seedling for R'!$P$3:$P$51)</f>
        <v>Unseeded</v>
      </c>
      <c r="N1595" s="8">
        <f t="shared" si="24"/>
        <v>2.1999999999999997</v>
      </c>
      <c r="O1595" s="2" t="str">
        <f>LOOKUP(H1595,[2]plantlist!$A$2:$A$943,[2]plantlist!$B$2:$B$943)</f>
        <v>F</v>
      </c>
    </row>
    <row r="1596" spans="1:15" x14ac:dyDescent="0.2">
      <c r="A1596" s="7" t="s">
        <v>277</v>
      </c>
      <c r="B1596" s="2">
        <v>1997</v>
      </c>
      <c r="C1596" s="2" t="s">
        <v>0</v>
      </c>
      <c r="D1596" s="2">
        <v>1</v>
      </c>
      <c r="E1596" s="2">
        <v>79</v>
      </c>
      <c r="F1596" s="2">
        <v>80</v>
      </c>
      <c r="G1596" s="2">
        <v>5000</v>
      </c>
      <c r="H1596" s="2" t="s">
        <v>23</v>
      </c>
      <c r="I1596" s="2" t="s">
        <v>2</v>
      </c>
      <c r="J1596" s="2" t="s">
        <v>24</v>
      </c>
      <c r="K1596" s="2" t="str">
        <f>LOOKUP(A1596,'[2]Collin Seedling for R'!$A$3:$A$51,'[2]Collin Seedling for R'!$R$3:$R$51)</f>
        <v>High</v>
      </c>
      <c r="L1596" s="2" t="str">
        <f>LOOKUP(A1596,'[2]Collin Seedling for R'!$A$3:$A$51,'[2]Collin Seedling for R'!$T$3:$T$51)</f>
        <v>FS</v>
      </c>
      <c r="M1596" s="2" t="str">
        <f>LOOKUP(A1596,'[2]Collin Seedling for R'!$A$3:$A$51,'[2]Collin Seedling for R'!$P$3:$P$51)</f>
        <v>Unseeded</v>
      </c>
      <c r="N1596" s="8">
        <f t="shared" si="24"/>
        <v>1.58</v>
      </c>
      <c r="O1596" s="2" t="str">
        <f>LOOKUP(H1596,[2]plantlist!$A$2:$A$943,[2]plantlist!$B$2:$B$943)</f>
        <v>S</v>
      </c>
    </row>
    <row r="1597" spans="1:15" x14ac:dyDescent="0.2">
      <c r="A1597" s="7" t="s">
        <v>277</v>
      </c>
      <c r="B1597" s="2">
        <v>1997</v>
      </c>
      <c r="C1597" s="2" t="s">
        <v>0</v>
      </c>
      <c r="D1597" s="2">
        <v>0</v>
      </c>
      <c r="E1597" s="2">
        <v>8</v>
      </c>
      <c r="F1597" s="2">
        <v>8</v>
      </c>
      <c r="G1597" s="2">
        <v>5000</v>
      </c>
      <c r="H1597" s="2" t="s">
        <v>373</v>
      </c>
      <c r="I1597" s="2" t="s">
        <v>2</v>
      </c>
      <c r="J1597" s="2" t="s">
        <v>67</v>
      </c>
      <c r="K1597" s="2" t="str">
        <f>LOOKUP(A1597,'[2]Collin Seedling for R'!$A$3:$A$51,'[2]Collin Seedling for R'!$R$3:$R$51)</f>
        <v>High</v>
      </c>
      <c r="L1597" s="2" t="str">
        <f>LOOKUP(A1597,'[2]Collin Seedling for R'!$A$3:$A$51,'[2]Collin Seedling for R'!$T$3:$T$51)</f>
        <v>FS</v>
      </c>
      <c r="M1597" s="2" t="str">
        <f>LOOKUP(A1597,'[2]Collin Seedling for R'!$A$3:$A$51,'[2]Collin Seedling for R'!$P$3:$P$51)</f>
        <v>Unseeded</v>
      </c>
      <c r="N1597" s="8">
        <f t="shared" si="24"/>
        <v>0.16</v>
      </c>
      <c r="O1597" s="2" t="str">
        <f>LOOKUP(H1597,[2]plantlist!$A$2:$A$943,[2]plantlist!$B$2:$B$943)</f>
        <v>G</v>
      </c>
    </row>
    <row r="1598" spans="1:15" x14ac:dyDescent="0.2">
      <c r="A1598" s="7" t="s">
        <v>277</v>
      </c>
      <c r="B1598" s="2">
        <v>1997</v>
      </c>
      <c r="C1598" s="2" t="s">
        <v>0</v>
      </c>
      <c r="D1598" s="2">
        <v>0</v>
      </c>
      <c r="E1598" s="2">
        <v>4</v>
      </c>
      <c r="F1598" s="2">
        <v>4</v>
      </c>
      <c r="G1598" s="2">
        <v>5000</v>
      </c>
      <c r="H1598" s="2" t="s">
        <v>60</v>
      </c>
      <c r="I1598" s="2" t="s">
        <v>2</v>
      </c>
      <c r="J1598" s="2" t="s">
        <v>61</v>
      </c>
      <c r="K1598" s="2" t="str">
        <f>LOOKUP(A1598,'[2]Collin Seedling for R'!$A$3:$A$51,'[2]Collin Seedling for R'!$R$3:$R$51)</f>
        <v>High</v>
      </c>
      <c r="L1598" s="2" t="str">
        <f>LOOKUP(A1598,'[2]Collin Seedling for R'!$A$3:$A$51,'[2]Collin Seedling for R'!$T$3:$T$51)</f>
        <v>FS</v>
      </c>
      <c r="M1598" s="2" t="str">
        <f>LOOKUP(A1598,'[2]Collin Seedling for R'!$A$3:$A$51,'[2]Collin Seedling for R'!$P$3:$P$51)</f>
        <v>Unseeded</v>
      </c>
      <c r="N1598" s="8">
        <f t="shared" si="24"/>
        <v>0.08</v>
      </c>
      <c r="O1598" s="2" t="str">
        <f>LOOKUP(H1598,[2]plantlist!$A$2:$A$943,[2]plantlist!$B$2:$B$943)</f>
        <v>F</v>
      </c>
    </row>
    <row r="1599" spans="1:15" x14ac:dyDescent="0.2">
      <c r="A1599" s="7" t="s">
        <v>277</v>
      </c>
      <c r="B1599" s="2">
        <v>1997</v>
      </c>
      <c r="C1599" s="2" t="s">
        <v>0</v>
      </c>
      <c r="D1599" s="2">
        <v>0</v>
      </c>
      <c r="E1599" s="2">
        <v>6</v>
      </c>
      <c r="F1599" s="2">
        <v>6</v>
      </c>
      <c r="G1599" s="2">
        <v>5000</v>
      </c>
      <c r="H1599" s="2" t="s">
        <v>31</v>
      </c>
      <c r="I1599" s="2" t="s">
        <v>2</v>
      </c>
      <c r="J1599" s="2" t="s">
        <v>32</v>
      </c>
      <c r="K1599" s="2" t="str">
        <f>LOOKUP(A1599,'[2]Collin Seedling for R'!$A$3:$A$51,'[2]Collin Seedling for R'!$R$3:$R$51)</f>
        <v>High</v>
      </c>
      <c r="L1599" s="2" t="str">
        <f>LOOKUP(A1599,'[2]Collin Seedling for R'!$A$3:$A$51,'[2]Collin Seedling for R'!$T$3:$T$51)</f>
        <v>FS</v>
      </c>
      <c r="M1599" s="2" t="str">
        <f>LOOKUP(A1599,'[2]Collin Seedling for R'!$A$3:$A$51,'[2]Collin Seedling for R'!$P$3:$P$51)</f>
        <v>Unseeded</v>
      </c>
      <c r="N1599" s="8">
        <f t="shared" si="24"/>
        <v>0.12</v>
      </c>
      <c r="O1599" s="2" t="str">
        <f>LOOKUP(H1599,[2]plantlist!$A$2:$A$943,[2]plantlist!$B$2:$B$943)</f>
        <v>U</v>
      </c>
    </row>
    <row r="1600" spans="1:15" x14ac:dyDescent="0.2">
      <c r="A1600" s="7" t="s">
        <v>277</v>
      </c>
      <c r="B1600" s="2">
        <v>1997</v>
      </c>
      <c r="C1600" s="2" t="s">
        <v>0</v>
      </c>
      <c r="D1600" s="2">
        <v>0</v>
      </c>
      <c r="E1600" s="2">
        <v>50</v>
      </c>
      <c r="F1600" s="2">
        <v>50</v>
      </c>
      <c r="G1600" s="2">
        <v>5000</v>
      </c>
      <c r="H1600" s="2" t="s">
        <v>395</v>
      </c>
      <c r="I1600" s="2" t="s">
        <v>2</v>
      </c>
      <c r="J1600" s="2" t="s">
        <v>396</v>
      </c>
      <c r="K1600" s="2" t="str">
        <f>LOOKUP(A1600,'[2]Collin Seedling for R'!$A$3:$A$51,'[2]Collin Seedling for R'!$R$3:$R$51)</f>
        <v>High</v>
      </c>
      <c r="L1600" s="2" t="str">
        <f>LOOKUP(A1600,'[2]Collin Seedling for R'!$A$3:$A$51,'[2]Collin Seedling for R'!$T$3:$T$51)</f>
        <v>FS</v>
      </c>
      <c r="M1600" s="2" t="str">
        <f>LOOKUP(A1600,'[2]Collin Seedling for R'!$A$3:$A$51,'[2]Collin Seedling for R'!$P$3:$P$51)</f>
        <v>Unseeded</v>
      </c>
      <c r="N1600" s="8">
        <f t="shared" si="24"/>
        <v>1</v>
      </c>
      <c r="O1600" s="2" t="str">
        <f>LOOKUP(H1600,[2]plantlist!$A$2:$A$943,[2]plantlist!$B$2:$B$943)</f>
        <v>F</v>
      </c>
    </row>
    <row r="1601" spans="1:15" x14ac:dyDescent="0.2">
      <c r="A1601" s="7" t="s">
        <v>277</v>
      </c>
      <c r="B1601" s="2">
        <v>1997</v>
      </c>
      <c r="C1601" s="2" t="s">
        <v>0</v>
      </c>
      <c r="D1601" s="2">
        <v>0</v>
      </c>
      <c r="E1601" s="2">
        <v>12</v>
      </c>
      <c r="F1601" s="2">
        <v>12</v>
      </c>
      <c r="G1601" s="2">
        <v>5000</v>
      </c>
      <c r="H1601" s="2" t="s">
        <v>16</v>
      </c>
      <c r="I1601" s="2" t="s">
        <v>19</v>
      </c>
      <c r="J1601" s="2" t="s">
        <v>17</v>
      </c>
      <c r="K1601" s="2" t="str">
        <f>LOOKUP(A1601,'[2]Collin Seedling for R'!$A$3:$A$51,'[2]Collin Seedling for R'!$R$3:$R$51)</f>
        <v>High</v>
      </c>
      <c r="L1601" s="2" t="str">
        <f>LOOKUP(A1601,'[2]Collin Seedling for R'!$A$3:$A$51,'[2]Collin Seedling for R'!$T$3:$T$51)</f>
        <v>FS</v>
      </c>
      <c r="M1601" s="2" t="str">
        <f>LOOKUP(A1601,'[2]Collin Seedling for R'!$A$3:$A$51,'[2]Collin Seedling for R'!$P$3:$P$51)</f>
        <v>Unseeded</v>
      </c>
      <c r="N1601" s="8">
        <f t="shared" si="24"/>
        <v>0.24</v>
      </c>
      <c r="O1601" s="2" t="str">
        <f>LOOKUP(H1601,[2]plantlist!$A$2:$A$943,[2]plantlist!$B$2:$B$943)</f>
        <v>S</v>
      </c>
    </row>
    <row r="1602" spans="1:15" x14ac:dyDescent="0.2">
      <c r="A1602" s="7" t="s">
        <v>277</v>
      </c>
      <c r="B1602" s="2">
        <v>1997</v>
      </c>
      <c r="C1602" s="2" t="s">
        <v>0</v>
      </c>
      <c r="D1602" s="2">
        <v>0</v>
      </c>
      <c r="E1602" s="2">
        <v>573</v>
      </c>
      <c r="F1602" s="2">
        <v>573</v>
      </c>
      <c r="G1602" s="2">
        <v>5000</v>
      </c>
      <c r="H1602" s="2" t="s">
        <v>45</v>
      </c>
      <c r="I1602" s="2" t="s">
        <v>2</v>
      </c>
      <c r="J1602" s="2" t="s">
        <v>46</v>
      </c>
      <c r="K1602" s="2" t="str">
        <f>LOOKUP(A1602,'[2]Collin Seedling for R'!$A$3:$A$51,'[2]Collin Seedling for R'!$R$3:$R$51)</f>
        <v>High</v>
      </c>
      <c r="L1602" s="2" t="str">
        <f>LOOKUP(A1602,'[2]Collin Seedling for R'!$A$3:$A$51,'[2]Collin Seedling for R'!$T$3:$T$51)</f>
        <v>FS</v>
      </c>
      <c r="M1602" s="2" t="str">
        <f>LOOKUP(A1602,'[2]Collin Seedling for R'!$A$3:$A$51,'[2]Collin Seedling for R'!$P$3:$P$51)</f>
        <v>Unseeded</v>
      </c>
      <c r="N1602" s="8">
        <f t="shared" ref="N1602:N1665" si="25">E1602/G1602*100</f>
        <v>11.459999999999999</v>
      </c>
      <c r="O1602" s="2" t="str">
        <f>LOOKUP(H1602,[2]plantlist!$A$2:$A$943,[2]plantlist!$B$2:$B$943)</f>
        <v>F</v>
      </c>
    </row>
    <row r="1603" spans="1:15" x14ac:dyDescent="0.2">
      <c r="A1603" s="7" t="s">
        <v>277</v>
      </c>
      <c r="B1603" s="2">
        <v>1997</v>
      </c>
      <c r="C1603" s="2" t="s">
        <v>0</v>
      </c>
      <c r="D1603" s="2">
        <v>0</v>
      </c>
      <c r="E1603" s="2">
        <v>18</v>
      </c>
      <c r="F1603" s="2">
        <v>18</v>
      </c>
      <c r="G1603" s="2">
        <v>5000</v>
      </c>
      <c r="H1603" s="2" t="s">
        <v>70</v>
      </c>
      <c r="I1603" s="2" t="s">
        <v>2</v>
      </c>
      <c r="J1603" s="2" t="s">
        <v>71</v>
      </c>
      <c r="K1603" s="2" t="str">
        <f>LOOKUP(A1603,'[2]Collin Seedling for R'!$A$3:$A$51,'[2]Collin Seedling for R'!$R$3:$R$51)</f>
        <v>High</v>
      </c>
      <c r="L1603" s="2" t="str">
        <f>LOOKUP(A1603,'[2]Collin Seedling for R'!$A$3:$A$51,'[2]Collin Seedling for R'!$T$3:$T$51)</f>
        <v>FS</v>
      </c>
      <c r="M1603" s="2" t="str">
        <f>LOOKUP(A1603,'[2]Collin Seedling for R'!$A$3:$A$51,'[2]Collin Seedling for R'!$P$3:$P$51)</f>
        <v>Unseeded</v>
      </c>
      <c r="N1603" s="8">
        <f t="shared" si="25"/>
        <v>0.36</v>
      </c>
      <c r="O1603" s="2" t="str">
        <f>LOOKUP(H1603,[2]plantlist!$A$2:$A$943,[2]plantlist!$B$2:$B$943)</f>
        <v>F</v>
      </c>
    </row>
    <row r="1604" spans="1:15" x14ac:dyDescent="0.2">
      <c r="A1604" s="7" t="s">
        <v>277</v>
      </c>
      <c r="B1604" s="2">
        <v>1997</v>
      </c>
      <c r="C1604" s="2" t="s">
        <v>0</v>
      </c>
      <c r="D1604" s="2">
        <v>0</v>
      </c>
      <c r="E1604" s="2">
        <v>40</v>
      </c>
      <c r="F1604" s="2">
        <v>40</v>
      </c>
      <c r="G1604" s="2">
        <v>5000</v>
      </c>
      <c r="H1604" s="2" t="s">
        <v>401</v>
      </c>
      <c r="I1604" s="2" t="s">
        <v>2</v>
      </c>
      <c r="J1604" s="2" t="s">
        <v>402</v>
      </c>
      <c r="K1604" s="2" t="str">
        <f>LOOKUP(A1604,'[2]Collin Seedling for R'!$A$3:$A$51,'[2]Collin Seedling for R'!$R$3:$R$51)</f>
        <v>High</v>
      </c>
      <c r="L1604" s="2" t="str">
        <f>LOOKUP(A1604,'[2]Collin Seedling for R'!$A$3:$A$51,'[2]Collin Seedling for R'!$T$3:$T$51)</f>
        <v>FS</v>
      </c>
      <c r="M1604" s="2" t="str">
        <f>LOOKUP(A1604,'[2]Collin Seedling for R'!$A$3:$A$51,'[2]Collin Seedling for R'!$P$3:$P$51)</f>
        <v>Unseeded</v>
      </c>
      <c r="N1604" s="8">
        <f t="shared" si="25"/>
        <v>0.8</v>
      </c>
      <c r="O1604" s="2" t="str">
        <f>LOOKUP(H1604,[2]plantlist!$A$2:$A$943,[2]plantlist!$B$2:$B$943)</f>
        <v>F</v>
      </c>
    </row>
    <row r="1605" spans="1:15" x14ac:dyDescent="0.2">
      <c r="A1605" s="7" t="s">
        <v>277</v>
      </c>
      <c r="B1605" s="2">
        <v>1997</v>
      </c>
      <c r="C1605" s="2" t="s">
        <v>0</v>
      </c>
      <c r="D1605" s="2">
        <v>0</v>
      </c>
      <c r="E1605" s="2">
        <v>13</v>
      </c>
      <c r="F1605" s="2">
        <v>13</v>
      </c>
      <c r="G1605" s="2">
        <v>5000</v>
      </c>
      <c r="H1605" s="2" t="s">
        <v>140</v>
      </c>
      <c r="I1605" s="2" t="s">
        <v>2</v>
      </c>
      <c r="J1605" s="2" t="s">
        <v>141</v>
      </c>
      <c r="K1605" s="2" t="str">
        <f>LOOKUP(A1605,'[2]Collin Seedling for R'!$A$3:$A$51,'[2]Collin Seedling for R'!$R$3:$R$51)</f>
        <v>High</v>
      </c>
      <c r="L1605" s="2" t="str">
        <f>LOOKUP(A1605,'[2]Collin Seedling for R'!$A$3:$A$51,'[2]Collin Seedling for R'!$T$3:$T$51)</f>
        <v>FS</v>
      </c>
      <c r="M1605" s="2" t="str">
        <f>LOOKUP(A1605,'[2]Collin Seedling for R'!$A$3:$A$51,'[2]Collin Seedling for R'!$P$3:$P$51)</f>
        <v>Unseeded</v>
      </c>
      <c r="N1605" s="8">
        <f t="shared" si="25"/>
        <v>0.26</v>
      </c>
      <c r="O1605" s="2" t="str">
        <f>LOOKUP(H1605,[2]plantlist!$A$2:$A$943,[2]plantlist!$B$2:$B$943)</f>
        <v>G</v>
      </c>
    </row>
    <row r="1606" spans="1:15" x14ac:dyDescent="0.2">
      <c r="A1606" s="7" t="s">
        <v>277</v>
      </c>
      <c r="B1606" s="2">
        <v>1998</v>
      </c>
      <c r="C1606" s="2" t="s">
        <v>0</v>
      </c>
      <c r="D1606" s="2">
        <v>1704</v>
      </c>
      <c r="E1606" s="2">
        <v>0</v>
      </c>
      <c r="F1606" s="2">
        <v>1704</v>
      </c>
      <c r="G1606" s="2">
        <v>5000</v>
      </c>
      <c r="H1606" s="2" t="s">
        <v>6</v>
      </c>
      <c r="I1606" s="2" t="s">
        <v>2</v>
      </c>
      <c r="J1606" s="2" t="s">
        <v>7</v>
      </c>
      <c r="K1606" s="2" t="str">
        <f>LOOKUP(A1606,'[2]Collin Seedling for R'!$A$3:$A$51,'[2]Collin Seedling for R'!$R$3:$R$51)</f>
        <v>High</v>
      </c>
      <c r="L1606" s="2" t="str">
        <f>LOOKUP(A1606,'[2]Collin Seedling for R'!$A$3:$A$51,'[2]Collin Seedling for R'!$T$3:$T$51)</f>
        <v>FS</v>
      </c>
      <c r="M1606" s="2" t="str">
        <f>LOOKUP(A1606,'[2]Collin Seedling for R'!$A$3:$A$51,'[2]Collin Seedling for R'!$P$3:$P$51)</f>
        <v>Unseeded</v>
      </c>
      <c r="N1606" s="8">
        <f t="shared" si="25"/>
        <v>0</v>
      </c>
      <c r="O1606" s="2" t="str">
        <f>LOOKUP(H1606,[2]plantlist!$A$2:$A$943,[2]plantlist!$B$2:$B$943)</f>
        <v>L</v>
      </c>
    </row>
    <row r="1607" spans="1:15" x14ac:dyDescent="0.2">
      <c r="A1607" s="7" t="s">
        <v>277</v>
      </c>
      <c r="B1607" s="2">
        <v>1998</v>
      </c>
      <c r="C1607" s="2" t="s">
        <v>0</v>
      </c>
      <c r="D1607" s="2">
        <v>1509</v>
      </c>
      <c r="E1607" s="2">
        <v>0</v>
      </c>
      <c r="F1607" s="2">
        <v>1509</v>
      </c>
      <c r="G1607" s="2">
        <v>5000</v>
      </c>
      <c r="H1607" s="2" t="s">
        <v>278</v>
      </c>
      <c r="I1607" s="2" t="s">
        <v>2</v>
      </c>
      <c r="J1607" s="2" t="s">
        <v>279</v>
      </c>
      <c r="K1607" s="2" t="str">
        <f>LOOKUP(A1607,'[2]Collin Seedling for R'!$A$3:$A$51,'[2]Collin Seedling for R'!$R$3:$R$51)</f>
        <v>High</v>
      </c>
      <c r="L1607" s="2" t="str">
        <f>LOOKUP(A1607,'[2]Collin Seedling for R'!$A$3:$A$51,'[2]Collin Seedling for R'!$T$3:$T$51)</f>
        <v>FS</v>
      </c>
      <c r="M1607" s="2" t="str">
        <f>LOOKUP(A1607,'[2]Collin Seedling for R'!$A$3:$A$51,'[2]Collin Seedling for R'!$P$3:$P$51)</f>
        <v>Unseeded</v>
      </c>
      <c r="N1607" s="8">
        <f t="shared" si="25"/>
        <v>0</v>
      </c>
      <c r="O1607" s="2" t="str">
        <f>LOOKUP(H1607,[2]plantlist!$A$2:$A$943,[2]plantlist!$B$2:$B$943)</f>
        <v>B</v>
      </c>
    </row>
    <row r="1608" spans="1:15" x14ac:dyDescent="0.2">
      <c r="A1608" s="7" t="s">
        <v>277</v>
      </c>
      <c r="B1608" s="2">
        <v>1998</v>
      </c>
      <c r="C1608" s="2" t="s">
        <v>0</v>
      </c>
      <c r="D1608" s="2">
        <v>1212</v>
      </c>
      <c r="E1608" s="2">
        <v>0</v>
      </c>
      <c r="F1608" s="2">
        <v>1212</v>
      </c>
      <c r="G1608" s="2">
        <v>5000</v>
      </c>
      <c r="H1608" s="2" t="s">
        <v>366</v>
      </c>
      <c r="I1608" s="2" t="s">
        <v>2</v>
      </c>
      <c r="J1608" s="2" t="s">
        <v>367</v>
      </c>
      <c r="K1608" s="2" t="str">
        <f>LOOKUP(A1608,'[2]Collin Seedling for R'!$A$3:$A$51,'[2]Collin Seedling for R'!$R$3:$R$51)</f>
        <v>High</v>
      </c>
      <c r="L1608" s="2" t="str">
        <f>LOOKUP(A1608,'[2]Collin Seedling for R'!$A$3:$A$51,'[2]Collin Seedling for R'!$T$3:$T$51)</f>
        <v>FS</v>
      </c>
      <c r="M1608" s="2" t="str">
        <f>LOOKUP(A1608,'[2]Collin Seedling for R'!$A$3:$A$51,'[2]Collin Seedling for R'!$P$3:$P$51)</f>
        <v>Unseeded</v>
      </c>
      <c r="N1608" s="8">
        <f t="shared" si="25"/>
        <v>0</v>
      </c>
      <c r="O1608" s="2" t="str">
        <f>LOOKUP(H1608,[2]plantlist!$A$2:$A$943,[2]plantlist!$B$2:$B$943)</f>
        <v>B</v>
      </c>
    </row>
    <row r="1609" spans="1:15" x14ac:dyDescent="0.2">
      <c r="A1609" s="7" t="s">
        <v>277</v>
      </c>
      <c r="B1609" s="2">
        <v>1998</v>
      </c>
      <c r="C1609" s="2" t="s">
        <v>0</v>
      </c>
      <c r="D1609" s="2">
        <v>414</v>
      </c>
      <c r="E1609" s="2">
        <v>0</v>
      </c>
      <c r="F1609" s="2">
        <v>414</v>
      </c>
      <c r="G1609" s="2">
        <v>5000</v>
      </c>
      <c r="H1609" s="2" t="s">
        <v>53</v>
      </c>
      <c r="I1609" s="2" t="s">
        <v>2</v>
      </c>
      <c r="J1609" s="2" t="s">
        <v>54</v>
      </c>
      <c r="K1609" s="2" t="str">
        <f>LOOKUP(A1609,'[2]Collin Seedling for R'!$A$3:$A$51,'[2]Collin Seedling for R'!$R$3:$R$51)</f>
        <v>High</v>
      </c>
      <c r="L1609" s="2" t="str">
        <f>LOOKUP(A1609,'[2]Collin Seedling for R'!$A$3:$A$51,'[2]Collin Seedling for R'!$T$3:$T$51)</f>
        <v>FS</v>
      </c>
      <c r="M1609" s="2" t="str">
        <f>LOOKUP(A1609,'[2]Collin Seedling for R'!$A$3:$A$51,'[2]Collin Seedling for R'!$P$3:$P$51)</f>
        <v>Unseeded</v>
      </c>
      <c r="N1609" s="8">
        <f t="shared" si="25"/>
        <v>0</v>
      </c>
      <c r="O1609" s="2" t="str">
        <f>LOOKUP(H1609,[2]plantlist!$A$2:$A$943,[2]plantlist!$B$2:$B$943)</f>
        <v>C</v>
      </c>
    </row>
    <row r="1610" spans="1:15" x14ac:dyDescent="0.2">
      <c r="A1610" s="7" t="s">
        <v>277</v>
      </c>
      <c r="B1610" s="2">
        <v>1998</v>
      </c>
      <c r="C1610" s="2" t="s">
        <v>0</v>
      </c>
      <c r="D1610" s="2">
        <v>67</v>
      </c>
      <c r="E1610" s="2">
        <v>5</v>
      </c>
      <c r="F1610" s="2">
        <v>72</v>
      </c>
      <c r="G1610" s="2">
        <v>5000</v>
      </c>
      <c r="H1610" s="2" t="s">
        <v>10</v>
      </c>
      <c r="I1610" s="2" t="s">
        <v>2</v>
      </c>
      <c r="J1610" s="2" t="s">
        <v>11</v>
      </c>
      <c r="K1610" s="2" t="str">
        <f>LOOKUP(A1610,'[2]Collin Seedling for R'!$A$3:$A$51,'[2]Collin Seedling for R'!$R$3:$R$51)</f>
        <v>High</v>
      </c>
      <c r="L1610" s="2" t="str">
        <f>LOOKUP(A1610,'[2]Collin Seedling for R'!$A$3:$A$51,'[2]Collin Seedling for R'!$T$3:$T$51)</f>
        <v>FS</v>
      </c>
      <c r="M1610" s="2" t="str">
        <f>LOOKUP(A1610,'[2]Collin Seedling for R'!$A$3:$A$51,'[2]Collin Seedling for R'!$P$3:$P$51)</f>
        <v>Unseeded</v>
      </c>
      <c r="N1610" s="8">
        <f t="shared" si="25"/>
        <v>0.1</v>
      </c>
      <c r="O1610" s="2" t="str">
        <f>LOOKUP(H1610,[2]plantlist!$A$2:$A$943,[2]plantlist!$B$2:$B$943)</f>
        <v>L</v>
      </c>
    </row>
    <row r="1611" spans="1:15" x14ac:dyDescent="0.2">
      <c r="A1611" s="7" t="s">
        <v>277</v>
      </c>
      <c r="B1611" s="2">
        <v>1998</v>
      </c>
      <c r="C1611" s="2" t="s">
        <v>0</v>
      </c>
      <c r="D1611" s="2">
        <v>27</v>
      </c>
      <c r="E1611" s="2">
        <v>267</v>
      </c>
      <c r="F1611" s="2">
        <v>294</v>
      </c>
      <c r="G1611" s="2">
        <v>5000</v>
      </c>
      <c r="H1611" s="2" t="s">
        <v>372</v>
      </c>
      <c r="I1611" s="2" t="s">
        <v>2</v>
      </c>
      <c r="J1611" s="2" t="s">
        <v>48</v>
      </c>
      <c r="K1611" s="2" t="str">
        <f>LOOKUP(A1611,'[2]Collin Seedling for R'!$A$3:$A$51,'[2]Collin Seedling for R'!$R$3:$R$51)</f>
        <v>High</v>
      </c>
      <c r="L1611" s="2" t="str">
        <f>LOOKUP(A1611,'[2]Collin Seedling for R'!$A$3:$A$51,'[2]Collin Seedling for R'!$T$3:$T$51)</f>
        <v>FS</v>
      </c>
      <c r="M1611" s="2" t="str">
        <f>LOOKUP(A1611,'[2]Collin Seedling for R'!$A$3:$A$51,'[2]Collin Seedling for R'!$P$3:$P$51)</f>
        <v>Unseeded</v>
      </c>
      <c r="N1611" s="8">
        <f t="shared" si="25"/>
        <v>5.34</v>
      </c>
      <c r="O1611" s="2" t="str">
        <f>LOOKUP(H1611,[2]plantlist!$A$2:$A$943,[2]plantlist!$B$2:$B$943)</f>
        <v>G</v>
      </c>
    </row>
    <row r="1612" spans="1:15" x14ac:dyDescent="0.2">
      <c r="A1612" s="7" t="s">
        <v>277</v>
      </c>
      <c r="B1612" s="2">
        <v>1998</v>
      </c>
      <c r="C1612" s="2" t="s">
        <v>0</v>
      </c>
      <c r="D1612" s="2">
        <v>17</v>
      </c>
      <c r="E1612" s="2">
        <v>0</v>
      </c>
      <c r="F1612" s="2">
        <v>17</v>
      </c>
      <c r="G1612" s="2">
        <v>5000</v>
      </c>
      <c r="H1612" s="2" t="s">
        <v>74</v>
      </c>
      <c r="I1612" s="2" t="s">
        <v>19</v>
      </c>
      <c r="J1612" s="2" t="s">
        <v>75</v>
      </c>
      <c r="K1612" s="2" t="str">
        <f>LOOKUP(A1612,'[2]Collin Seedling for R'!$A$3:$A$51,'[2]Collin Seedling for R'!$R$3:$R$51)</f>
        <v>High</v>
      </c>
      <c r="L1612" s="2" t="str">
        <f>LOOKUP(A1612,'[2]Collin Seedling for R'!$A$3:$A$51,'[2]Collin Seedling for R'!$T$3:$T$51)</f>
        <v>FS</v>
      </c>
      <c r="M1612" s="2" t="str">
        <f>LOOKUP(A1612,'[2]Collin Seedling for R'!$A$3:$A$51,'[2]Collin Seedling for R'!$P$3:$P$51)</f>
        <v>Unseeded</v>
      </c>
      <c r="N1612" s="8">
        <f t="shared" si="25"/>
        <v>0</v>
      </c>
      <c r="O1612" s="2" t="str">
        <f>LOOKUP(H1612,[2]plantlist!$A$2:$A$943,[2]plantlist!$B$2:$B$943)</f>
        <v>T</v>
      </c>
    </row>
    <row r="1613" spans="1:15" x14ac:dyDescent="0.2">
      <c r="A1613" s="7" t="s">
        <v>277</v>
      </c>
      <c r="B1613" s="2">
        <v>1998</v>
      </c>
      <c r="C1613" s="2" t="s">
        <v>0</v>
      </c>
      <c r="D1613" s="2">
        <v>15</v>
      </c>
      <c r="E1613" s="2">
        <v>1915</v>
      </c>
      <c r="F1613" s="2">
        <v>1930</v>
      </c>
      <c r="G1613" s="2">
        <v>5000</v>
      </c>
      <c r="H1613" s="2" t="s">
        <v>16</v>
      </c>
      <c r="I1613" s="2" t="s">
        <v>2</v>
      </c>
      <c r="J1613" s="2" t="s">
        <v>17</v>
      </c>
      <c r="K1613" s="2" t="str">
        <f>LOOKUP(A1613,'[2]Collin Seedling for R'!$A$3:$A$51,'[2]Collin Seedling for R'!$R$3:$R$51)</f>
        <v>High</v>
      </c>
      <c r="L1613" s="2" t="str">
        <f>LOOKUP(A1613,'[2]Collin Seedling for R'!$A$3:$A$51,'[2]Collin Seedling for R'!$T$3:$T$51)</f>
        <v>FS</v>
      </c>
      <c r="M1613" s="2" t="str">
        <f>LOOKUP(A1613,'[2]Collin Seedling for R'!$A$3:$A$51,'[2]Collin Seedling for R'!$P$3:$P$51)</f>
        <v>Unseeded</v>
      </c>
      <c r="N1613" s="8">
        <f t="shared" si="25"/>
        <v>38.299999999999997</v>
      </c>
      <c r="O1613" s="2" t="str">
        <f>LOOKUP(H1613,[2]plantlist!$A$2:$A$943,[2]plantlist!$B$2:$B$943)</f>
        <v>S</v>
      </c>
    </row>
    <row r="1614" spans="1:15" x14ac:dyDescent="0.2">
      <c r="A1614" s="7" t="s">
        <v>277</v>
      </c>
      <c r="B1614" s="2">
        <v>1998</v>
      </c>
      <c r="C1614" s="2" t="s">
        <v>0</v>
      </c>
      <c r="D1614" s="2">
        <v>14</v>
      </c>
      <c r="E1614" s="2">
        <v>26</v>
      </c>
      <c r="F1614" s="2">
        <v>40</v>
      </c>
      <c r="G1614" s="2">
        <v>5000</v>
      </c>
      <c r="H1614" s="2" t="s">
        <v>51</v>
      </c>
      <c r="I1614" s="2" t="s">
        <v>2</v>
      </c>
      <c r="J1614" s="2" t="s">
        <v>52</v>
      </c>
      <c r="K1614" s="2" t="str">
        <f>LOOKUP(A1614,'[2]Collin Seedling for R'!$A$3:$A$51,'[2]Collin Seedling for R'!$R$3:$R$51)</f>
        <v>High</v>
      </c>
      <c r="L1614" s="2" t="str">
        <f>LOOKUP(A1614,'[2]Collin Seedling for R'!$A$3:$A$51,'[2]Collin Seedling for R'!$T$3:$T$51)</f>
        <v>FS</v>
      </c>
      <c r="M1614" s="2" t="str">
        <f>LOOKUP(A1614,'[2]Collin Seedling for R'!$A$3:$A$51,'[2]Collin Seedling for R'!$P$3:$P$51)</f>
        <v>Unseeded</v>
      </c>
      <c r="N1614" s="8">
        <f t="shared" si="25"/>
        <v>0.52</v>
      </c>
      <c r="O1614" s="2" t="str">
        <f>LOOKUP(H1614,[2]plantlist!$A$2:$A$943,[2]plantlist!$B$2:$B$943)</f>
        <v>F</v>
      </c>
    </row>
    <row r="1615" spans="1:15" x14ac:dyDescent="0.2">
      <c r="A1615" s="7" t="s">
        <v>277</v>
      </c>
      <c r="B1615" s="2">
        <v>1998</v>
      </c>
      <c r="C1615" s="2" t="s">
        <v>0</v>
      </c>
      <c r="D1615" s="2">
        <v>7</v>
      </c>
      <c r="E1615" s="2">
        <v>20</v>
      </c>
      <c r="F1615" s="2">
        <v>27</v>
      </c>
      <c r="G1615" s="2">
        <v>5000</v>
      </c>
      <c r="H1615" s="2" t="s">
        <v>248</v>
      </c>
      <c r="I1615" s="2" t="s">
        <v>2</v>
      </c>
      <c r="J1615" s="2" t="s">
        <v>249</v>
      </c>
      <c r="K1615" s="2" t="str">
        <f>LOOKUP(A1615,'[2]Collin Seedling for R'!$A$3:$A$51,'[2]Collin Seedling for R'!$R$3:$R$51)</f>
        <v>High</v>
      </c>
      <c r="L1615" s="2" t="str">
        <f>LOOKUP(A1615,'[2]Collin Seedling for R'!$A$3:$A$51,'[2]Collin Seedling for R'!$T$3:$T$51)</f>
        <v>FS</v>
      </c>
      <c r="M1615" s="2" t="str">
        <f>LOOKUP(A1615,'[2]Collin Seedling for R'!$A$3:$A$51,'[2]Collin Seedling for R'!$P$3:$P$51)</f>
        <v>Unseeded</v>
      </c>
      <c r="N1615" s="8">
        <f t="shared" si="25"/>
        <v>0.4</v>
      </c>
      <c r="O1615" s="2" t="str">
        <f>LOOKUP(H1615,[2]plantlist!$A$2:$A$943,[2]plantlist!$B$2:$B$943)</f>
        <v>G</v>
      </c>
    </row>
    <row r="1616" spans="1:15" x14ac:dyDescent="0.2">
      <c r="A1616" s="7" t="s">
        <v>277</v>
      </c>
      <c r="B1616" s="2">
        <v>1998</v>
      </c>
      <c r="C1616" s="2" t="s">
        <v>0</v>
      </c>
      <c r="D1616" s="2">
        <v>4</v>
      </c>
      <c r="E1616" s="2">
        <v>60</v>
      </c>
      <c r="F1616" s="2">
        <v>64</v>
      </c>
      <c r="G1616" s="2">
        <v>5000</v>
      </c>
      <c r="H1616" s="2" t="s">
        <v>8</v>
      </c>
      <c r="I1616" s="2" t="s">
        <v>2</v>
      </c>
      <c r="J1616" s="2" t="s">
        <v>9</v>
      </c>
      <c r="K1616" s="2" t="str">
        <f>LOOKUP(A1616,'[2]Collin Seedling for R'!$A$3:$A$51,'[2]Collin Seedling for R'!$R$3:$R$51)</f>
        <v>High</v>
      </c>
      <c r="L1616" s="2" t="str">
        <f>LOOKUP(A1616,'[2]Collin Seedling for R'!$A$3:$A$51,'[2]Collin Seedling for R'!$T$3:$T$51)</f>
        <v>FS</v>
      </c>
      <c r="M1616" s="2" t="str">
        <f>LOOKUP(A1616,'[2]Collin Seedling for R'!$A$3:$A$51,'[2]Collin Seedling for R'!$P$3:$P$51)</f>
        <v>Unseeded</v>
      </c>
      <c r="N1616" s="8">
        <f t="shared" si="25"/>
        <v>1.2</v>
      </c>
      <c r="O1616" s="2" t="str">
        <f>LOOKUP(H1616,[2]plantlist!$A$2:$A$943,[2]plantlist!$B$2:$B$943)</f>
        <v>G</v>
      </c>
    </row>
    <row r="1617" spans="1:15" x14ac:dyDescent="0.2">
      <c r="A1617" s="7" t="s">
        <v>277</v>
      </c>
      <c r="B1617" s="2">
        <v>1998</v>
      </c>
      <c r="C1617" s="2" t="s">
        <v>0</v>
      </c>
      <c r="D1617" s="2">
        <v>3</v>
      </c>
      <c r="E1617" s="2">
        <v>0</v>
      </c>
      <c r="F1617" s="2">
        <v>3</v>
      </c>
      <c r="G1617" s="2">
        <v>5000</v>
      </c>
      <c r="H1617" s="2" t="s">
        <v>64</v>
      </c>
      <c r="I1617" s="2" t="s">
        <v>2</v>
      </c>
      <c r="J1617" s="2" t="s">
        <v>65</v>
      </c>
      <c r="K1617" s="2" t="str">
        <f>LOOKUP(A1617,'[2]Collin Seedling for R'!$A$3:$A$51,'[2]Collin Seedling for R'!$R$3:$R$51)</f>
        <v>High</v>
      </c>
      <c r="L1617" s="2" t="str">
        <f>LOOKUP(A1617,'[2]Collin Seedling for R'!$A$3:$A$51,'[2]Collin Seedling for R'!$T$3:$T$51)</f>
        <v>FS</v>
      </c>
      <c r="M1617" s="2" t="str">
        <f>LOOKUP(A1617,'[2]Collin Seedling for R'!$A$3:$A$51,'[2]Collin Seedling for R'!$P$3:$P$51)</f>
        <v>Unseeded</v>
      </c>
      <c r="N1617" s="8">
        <f t="shared" si="25"/>
        <v>0</v>
      </c>
      <c r="O1617" s="2" t="str">
        <f>LOOKUP(H1617,[2]plantlist!$A$2:$A$943,[2]plantlist!$B$2:$B$943)</f>
        <v>L</v>
      </c>
    </row>
    <row r="1618" spans="1:15" x14ac:dyDescent="0.2">
      <c r="A1618" s="7" t="s">
        <v>277</v>
      </c>
      <c r="B1618" s="2">
        <v>1998</v>
      </c>
      <c r="C1618" s="2" t="s">
        <v>0</v>
      </c>
      <c r="D1618" s="2">
        <v>3</v>
      </c>
      <c r="E1618" s="2">
        <v>77</v>
      </c>
      <c r="F1618" s="2">
        <v>80</v>
      </c>
      <c r="G1618" s="2">
        <v>5000</v>
      </c>
      <c r="H1618" s="2" t="s">
        <v>45</v>
      </c>
      <c r="I1618" s="2" t="s">
        <v>2</v>
      </c>
      <c r="J1618" s="2" t="s">
        <v>46</v>
      </c>
      <c r="K1618" s="2" t="str">
        <f>LOOKUP(A1618,'[2]Collin Seedling for R'!$A$3:$A$51,'[2]Collin Seedling for R'!$R$3:$R$51)</f>
        <v>High</v>
      </c>
      <c r="L1618" s="2" t="str">
        <f>LOOKUP(A1618,'[2]Collin Seedling for R'!$A$3:$A$51,'[2]Collin Seedling for R'!$T$3:$T$51)</f>
        <v>FS</v>
      </c>
      <c r="M1618" s="2" t="str">
        <f>LOOKUP(A1618,'[2]Collin Seedling for R'!$A$3:$A$51,'[2]Collin Seedling for R'!$P$3:$P$51)</f>
        <v>Unseeded</v>
      </c>
      <c r="N1618" s="8">
        <f t="shared" si="25"/>
        <v>1.54</v>
      </c>
      <c r="O1618" s="2" t="str">
        <f>LOOKUP(H1618,[2]plantlist!$A$2:$A$943,[2]plantlist!$B$2:$B$943)</f>
        <v>F</v>
      </c>
    </row>
    <row r="1619" spans="1:15" x14ac:dyDescent="0.2">
      <c r="A1619" s="7" t="s">
        <v>277</v>
      </c>
      <c r="B1619" s="2">
        <v>1998</v>
      </c>
      <c r="C1619" s="2" t="s">
        <v>0</v>
      </c>
      <c r="D1619" s="2">
        <v>2</v>
      </c>
      <c r="E1619" s="2">
        <v>170</v>
      </c>
      <c r="F1619" s="2">
        <v>172</v>
      </c>
      <c r="G1619" s="2">
        <v>5000</v>
      </c>
      <c r="H1619" s="2" t="s">
        <v>23</v>
      </c>
      <c r="I1619" s="2" t="s">
        <v>2</v>
      </c>
      <c r="J1619" s="2" t="s">
        <v>24</v>
      </c>
      <c r="K1619" s="2" t="str">
        <f>LOOKUP(A1619,'[2]Collin Seedling for R'!$A$3:$A$51,'[2]Collin Seedling for R'!$R$3:$R$51)</f>
        <v>High</v>
      </c>
      <c r="L1619" s="2" t="str">
        <f>LOOKUP(A1619,'[2]Collin Seedling for R'!$A$3:$A$51,'[2]Collin Seedling for R'!$T$3:$T$51)</f>
        <v>FS</v>
      </c>
      <c r="M1619" s="2" t="str">
        <f>LOOKUP(A1619,'[2]Collin Seedling for R'!$A$3:$A$51,'[2]Collin Seedling for R'!$P$3:$P$51)</f>
        <v>Unseeded</v>
      </c>
      <c r="N1619" s="8">
        <f t="shared" si="25"/>
        <v>3.4000000000000004</v>
      </c>
      <c r="O1619" s="2" t="str">
        <f>LOOKUP(H1619,[2]plantlist!$A$2:$A$943,[2]plantlist!$B$2:$B$943)</f>
        <v>S</v>
      </c>
    </row>
    <row r="1620" spans="1:15" x14ac:dyDescent="0.2">
      <c r="A1620" s="7" t="s">
        <v>277</v>
      </c>
      <c r="B1620" s="2">
        <v>1998</v>
      </c>
      <c r="C1620" s="2" t="s">
        <v>0</v>
      </c>
      <c r="D1620" s="2">
        <v>1</v>
      </c>
      <c r="E1620" s="2">
        <v>6</v>
      </c>
      <c r="F1620" s="2">
        <v>7</v>
      </c>
      <c r="G1620" s="2">
        <v>5000</v>
      </c>
      <c r="H1620" s="2" t="s">
        <v>60</v>
      </c>
      <c r="I1620" s="2" t="s">
        <v>2</v>
      </c>
      <c r="J1620" s="2" t="s">
        <v>61</v>
      </c>
      <c r="K1620" s="2" t="str">
        <f>LOOKUP(A1620,'[2]Collin Seedling for R'!$A$3:$A$51,'[2]Collin Seedling for R'!$R$3:$R$51)</f>
        <v>High</v>
      </c>
      <c r="L1620" s="2" t="str">
        <f>LOOKUP(A1620,'[2]Collin Seedling for R'!$A$3:$A$51,'[2]Collin Seedling for R'!$T$3:$T$51)</f>
        <v>FS</v>
      </c>
      <c r="M1620" s="2" t="str">
        <f>LOOKUP(A1620,'[2]Collin Seedling for R'!$A$3:$A$51,'[2]Collin Seedling for R'!$P$3:$P$51)</f>
        <v>Unseeded</v>
      </c>
      <c r="N1620" s="8">
        <f t="shared" si="25"/>
        <v>0.12</v>
      </c>
      <c r="O1620" s="2" t="str">
        <f>LOOKUP(H1620,[2]plantlist!$A$2:$A$943,[2]plantlist!$B$2:$B$943)</f>
        <v>F</v>
      </c>
    </row>
    <row r="1621" spans="1:15" x14ac:dyDescent="0.2">
      <c r="A1621" s="7" t="s">
        <v>277</v>
      </c>
      <c r="B1621" s="2">
        <v>1998</v>
      </c>
      <c r="C1621" s="2" t="s">
        <v>0</v>
      </c>
      <c r="D1621" s="2">
        <v>1</v>
      </c>
      <c r="E1621" s="2">
        <v>3</v>
      </c>
      <c r="F1621" s="2">
        <v>4</v>
      </c>
      <c r="G1621" s="2">
        <v>5000</v>
      </c>
      <c r="H1621" s="2" t="s">
        <v>344</v>
      </c>
      <c r="I1621" s="2" t="s">
        <v>2</v>
      </c>
      <c r="J1621" s="2" t="s">
        <v>345</v>
      </c>
      <c r="K1621" s="2" t="str">
        <f>LOOKUP(A1621,'[2]Collin Seedling for R'!$A$3:$A$51,'[2]Collin Seedling for R'!$R$3:$R$51)</f>
        <v>High</v>
      </c>
      <c r="L1621" s="2" t="str">
        <f>LOOKUP(A1621,'[2]Collin Seedling for R'!$A$3:$A$51,'[2]Collin Seedling for R'!$T$3:$T$51)</f>
        <v>FS</v>
      </c>
      <c r="M1621" s="2" t="str">
        <f>LOOKUP(A1621,'[2]Collin Seedling for R'!$A$3:$A$51,'[2]Collin Seedling for R'!$P$3:$P$51)</f>
        <v>Unseeded</v>
      </c>
      <c r="N1621" s="8">
        <f t="shared" si="25"/>
        <v>0.06</v>
      </c>
      <c r="O1621" s="2" t="str">
        <f>LOOKUP(H1621,[2]plantlist!$A$2:$A$943,[2]plantlist!$B$2:$B$943)</f>
        <v>F</v>
      </c>
    </row>
    <row r="1622" spans="1:15" x14ac:dyDescent="0.2">
      <c r="A1622" s="7" t="s">
        <v>277</v>
      </c>
      <c r="B1622" s="2">
        <v>1998</v>
      </c>
      <c r="C1622" s="2" t="s">
        <v>0</v>
      </c>
      <c r="D1622" s="2">
        <v>0</v>
      </c>
      <c r="E1622" s="2">
        <v>71</v>
      </c>
      <c r="F1622" s="2">
        <v>71</v>
      </c>
      <c r="G1622" s="2">
        <v>5000</v>
      </c>
      <c r="H1622" s="2" t="s">
        <v>16</v>
      </c>
      <c r="I1622" s="2" t="s">
        <v>19</v>
      </c>
      <c r="J1622" s="2" t="s">
        <v>17</v>
      </c>
      <c r="K1622" s="2" t="str">
        <f>LOOKUP(A1622,'[2]Collin Seedling for R'!$A$3:$A$51,'[2]Collin Seedling for R'!$R$3:$R$51)</f>
        <v>High</v>
      </c>
      <c r="L1622" s="2" t="str">
        <f>LOOKUP(A1622,'[2]Collin Seedling for R'!$A$3:$A$51,'[2]Collin Seedling for R'!$T$3:$T$51)</f>
        <v>FS</v>
      </c>
      <c r="M1622" s="2" t="str">
        <f>LOOKUP(A1622,'[2]Collin Seedling for R'!$A$3:$A$51,'[2]Collin Seedling for R'!$P$3:$P$51)</f>
        <v>Unseeded</v>
      </c>
      <c r="N1622" s="8">
        <f t="shared" si="25"/>
        <v>1.4200000000000002</v>
      </c>
      <c r="O1622" s="2" t="str">
        <f>LOOKUP(H1622,[2]plantlist!$A$2:$A$943,[2]plantlist!$B$2:$B$943)</f>
        <v>S</v>
      </c>
    </row>
    <row r="1623" spans="1:15" x14ac:dyDescent="0.2">
      <c r="A1623" s="7" t="s">
        <v>277</v>
      </c>
      <c r="B1623" s="2">
        <v>1998</v>
      </c>
      <c r="C1623" s="2" t="s">
        <v>0</v>
      </c>
      <c r="D1623" s="2">
        <v>0</v>
      </c>
      <c r="E1623" s="2">
        <v>2</v>
      </c>
      <c r="F1623" s="2">
        <v>2</v>
      </c>
      <c r="G1623" s="2">
        <v>5000</v>
      </c>
      <c r="H1623" s="2" t="s">
        <v>70</v>
      </c>
      <c r="I1623" s="2" t="s">
        <v>2</v>
      </c>
      <c r="J1623" s="2" t="s">
        <v>71</v>
      </c>
      <c r="K1623" s="2" t="str">
        <f>LOOKUP(A1623,'[2]Collin Seedling for R'!$A$3:$A$51,'[2]Collin Seedling for R'!$R$3:$R$51)</f>
        <v>High</v>
      </c>
      <c r="L1623" s="2" t="str">
        <f>LOOKUP(A1623,'[2]Collin Seedling for R'!$A$3:$A$51,'[2]Collin Seedling for R'!$T$3:$T$51)</f>
        <v>FS</v>
      </c>
      <c r="M1623" s="2" t="str">
        <f>LOOKUP(A1623,'[2]Collin Seedling for R'!$A$3:$A$51,'[2]Collin Seedling for R'!$P$3:$P$51)</f>
        <v>Unseeded</v>
      </c>
      <c r="N1623" s="8">
        <f t="shared" si="25"/>
        <v>0.04</v>
      </c>
      <c r="O1623" s="2" t="str">
        <f>LOOKUP(H1623,[2]plantlist!$A$2:$A$943,[2]plantlist!$B$2:$B$943)</f>
        <v>F</v>
      </c>
    </row>
    <row r="1624" spans="1:15" x14ac:dyDescent="0.2">
      <c r="A1624" s="7" t="s">
        <v>277</v>
      </c>
      <c r="B1624" s="2">
        <v>1998</v>
      </c>
      <c r="C1624" s="2" t="s">
        <v>0</v>
      </c>
      <c r="D1624" s="2">
        <v>0</v>
      </c>
      <c r="E1624" s="2">
        <v>2</v>
      </c>
      <c r="F1624" s="2">
        <v>2</v>
      </c>
      <c r="G1624" s="2">
        <v>5000</v>
      </c>
      <c r="H1624" s="2" t="s">
        <v>382</v>
      </c>
      <c r="I1624" s="2" t="s">
        <v>19</v>
      </c>
      <c r="J1624" s="2" t="s">
        <v>383</v>
      </c>
      <c r="K1624" s="2" t="str">
        <f>LOOKUP(A1624,'[2]Collin Seedling for R'!$A$3:$A$51,'[2]Collin Seedling for R'!$R$3:$R$51)</f>
        <v>High</v>
      </c>
      <c r="L1624" s="2" t="str">
        <f>LOOKUP(A1624,'[2]Collin Seedling for R'!$A$3:$A$51,'[2]Collin Seedling for R'!$T$3:$T$51)</f>
        <v>FS</v>
      </c>
      <c r="M1624" s="2" t="str">
        <f>LOOKUP(A1624,'[2]Collin Seedling for R'!$A$3:$A$51,'[2]Collin Seedling for R'!$P$3:$P$51)</f>
        <v>Unseeded</v>
      </c>
      <c r="N1624" s="8">
        <f t="shared" si="25"/>
        <v>0.04</v>
      </c>
      <c r="O1624" s="2" t="str">
        <f>LOOKUP(H1624,[2]plantlist!$A$2:$A$943,[2]plantlist!$B$2:$B$943)</f>
        <v>T</v>
      </c>
    </row>
    <row r="1625" spans="1:15" x14ac:dyDescent="0.2">
      <c r="A1625" s="7" t="s">
        <v>277</v>
      </c>
      <c r="B1625" s="2">
        <v>1998</v>
      </c>
      <c r="C1625" s="2" t="s">
        <v>0</v>
      </c>
      <c r="D1625" s="2">
        <v>0</v>
      </c>
      <c r="E1625" s="2">
        <v>5</v>
      </c>
      <c r="F1625" s="2">
        <v>5</v>
      </c>
      <c r="G1625" s="2">
        <v>5000</v>
      </c>
      <c r="H1625" s="2" t="s">
        <v>401</v>
      </c>
      <c r="I1625" s="2" t="s">
        <v>2</v>
      </c>
      <c r="J1625" s="2" t="s">
        <v>402</v>
      </c>
      <c r="K1625" s="2" t="str">
        <f>LOOKUP(A1625,'[2]Collin Seedling for R'!$A$3:$A$51,'[2]Collin Seedling for R'!$R$3:$R$51)</f>
        <v>High</v>
      </c>
      <c r="L1625" s="2" t="str">
        <f>LOOKUP(A1625,'[2]Collin Seedling for R'!$A$3:$A$51,'[2]Collin Seedling for R'!$T$3:$T$51)</f>
        <v>FS</v>
      </c>
      <c r="M1625" s="2" t="str">
        <f>LOOKUP(A1625,'[2]Collin Seedling for R'!$A$3:$A$51,'[2]Collin Seedling for R'!$P$3:$P$51)</f>
        <v>Unseeded</v>
      </c>
      <c r="N1625" s="8">
        <f t="shared" si="25"/>
        <v>0.1</v>
      </c>
      <c r="O1625" s="2" t="str">
        <f>LOOKUP(H1625,[2]plantlist!$A$2:$A$943,[2]plantlist!$B$2:$B$943)</f>
        <v>F</v>
      </c>
    </row>
    <row r="1626" spans="1:15" x14ac:dyDescent="0.2">
      <c r="A1626" s="7" t="s">
        <v>277</v>
      </c>
      <c r="B1626" s="2">
        <v>1998</v>
      </c>
      <c r="C1626" s="2" t="s">
        <v>0</v>
      </c>
      <c r="D1626" s="2">
        <v>0</v>
      </c>
      <c r="E1626" s="2">
        <v>13</v>
      </c>
      <c r="F1626" s="2">
        <v>13</v>
      </c>
      <c r="G1626" s="2">
        <v>5000</v>
      </c>
      <c r="H1626" s="2" t="s">
        <v>8</v>
      </c>
      <c r="I1626" s="2" t="s">
        <v>19</v>
      </c>
      <c r="J1626" s="2" t="s">
        <v>9</v>
      </c>
      <c r="K1626" s="2" t="str">
        <f>LOOKUP(A1626,'[2]Collin Seedling for R'!$A$3:$A$51,'[2]Collin Seedling for R'!$R$3:$R$51)</f>
        <v>High</v>
      </c>
      <c r="L1626" s="2" t="str">
        <f>LOOKUP(A1626,'[2]Collin Seedling for R'!$A$3:$A$51,'[2]Collin Seedling for R'!$T$3:$T$51)</f>
        <v>FS</v>
      </c>
      <c r="M1626" s="2" t="str">
        <f>LOOKUP(A1626,'[2]Collin Seedling for R'!$A$3:$A$51,'[2]Collin Seedling for R'!$P$3:$P$51)</f>
        <v>Unseeded</v>
      </c>
      <c r="N1626" s="8">
        <f t="shared" si="25"/>
        <v>0.26</v>
      </c>
      <c r="O1626" s="2" t="str">
        <f>LOOKUP(H1626,[2]plantlist!$A$2:$A$943,[2]plantlist!$B$2:$B$943)</f>
        <v>G</v>
      </c>
    </row>
    <row r="1627" spans="1:15" x14ac:dyDescent="0.2">
      <c r="A1627" s="7" t="s">
        <v>277</v>
      </c>
      <c r="B1627" s="2">
        <v>1998</v>
      </c>
      <c r="C1627" s="2" t="s">
        <v>0</v>
      </c>
      <c r="D1627" s="2">
        <v>0</v>
      </c>
      <c r="E1627" s="2">
        <v>25</v>
      </c>
      <c r="F1627" s="2">
        <v>25</v>
      </c>
      <c r="G1627" s="2">
        <v>5000</v>
      </c>
      <c r="H1627" s="2" t="s">
        <v>140</v>
      </c>
      <c r="I1627" s="2" t="s">
        <v>2</v>
      </c>
      <c r="J1627" s="2" t="s">
        <v>141</v>
      </c>
      <c r="K1627" s="2" t="str">
        <f>LOOKUP(A1627,'[2]Collin Seedling for R'!$A$3:$A$51,'[2]Collin Seedling for R'!$R$3:$R$51)</f>
        <v>High</v>
      </c>
      <c r="L1627" s="2" t="str">
        <f>LOOKUP(A1627,'[2]Collin Seedling for R'!$A$3:$A$51,'[2]Collin Seedling for R'!$T$3:$T$51)</f>
        <v>FS</v>
      </c>
      <c r="M1627" s="2" t="str">
        <f>LOOKUP(A1627,'[2]Collin Seedling for R'!$A$3:$A$51,'[2]Collin Seedling for R'!$P$3:$P$51)</f>
        <v>Unseeded</v>
      </c>
      <c r="N1627" s="8">
        <f t="shared" si="25"/>
        <v>0.5</v>
      </c>
      <c r="O1627" s="2" t="str">
        <f>LOOKUP(H1627,[2]plantlist!$A$2:$A$943,[2]plantlist!$B$2:$B$943)</f>
        <v>G</v>
      </c>
    </row>
    <row r="1628" spans="1:15" x14ac:dyDescent="0.2">
      <c r="A1628" s="7" t="s">
        <v>277</v>
      </c>
      <c r="B1628" s="2">
        <v>1998</v>
      </c>
      <c r="C1628" s="2" t="s">
        <v>0</v>
      </c>
      <c r="D1628" s="2">
        <v>0</v>
      </c>
      <c r="E1628" s="2">
        <v>2</v>
      </c>
      <c r="F1628" s="2">
        <v>2</v>
      </c>
      <c r="G1628" s="2">
        <v>5000</v>
      </c>
      <c r="H1628" s="2" t="s">
        <v>51</v>
      </c>
      <c r="I1628" s="2" t="s">
        <v>19</v>
      </c>
      <c r="J1628" s="2" t="s">
        <v>52</v>
      </c>
      <c r="K1628" s="2" t="str">
        <f>LOOKUP(A1628,'[2]Collin Seedling for R'!$A$3:$A$51,'[2]Collin Seedling for R'!$R$3:$R$51)</f>
        <v>High</v>
      </c>
      <c r="L1628" s="2" t="str">
        <f>LOOKUP(A1628,'[2]Collin Seedling for R'!$A$3:$A$51,'[2]Collin Seedling for R'!$T$3:$T$51)</f>
        <v>FS</v>
      </c>
      <c r="M1628" s="2" t="str">
        <f>LOOKUP(A1628,'[2]Collin Seedling for R'!$A$3:$A$51,'[2]Collin Seedling for R'!$P$3:$P$51)</f>
        <v>Unseeded</v>
      </c>
      <c r="N1628" s="8">
        <f t="shared" si="25"/>
        <v>0.04</v>
      </c>
      <c r="O1628" s="2" t="str">
        <f>LOOKUP(H1628,[2]plantlist!$A$2:$A$943,[2]plantlist!$B$2:$B$943)</f>
        <v>F</v>
      </c>
    </row>
    <row r="1629" spans="1:15" x14ac:dyDescent="0.2">
      <c r="A1629" s="7" t="s">
        <v>277</v>
      </c>
      <c r="B1629" s="2">
        <v>1998</v>
      </c>
      <c r="C1629" s="2" t="s">
        <v>0</v>
      </c>
      <c r="D1629" s="2">
        <v>0</v>
      </c>
      <c r="E1629" s="2">
        <v>2</v>
      </c>
      <c r="F1629" s="2">
        <v>2</v>
      </c>
      <c r="G1629" s="2">
        <v>5000</v>
      </c>
      <c r="H1629" s="2" t="s">
        <v>370</v>
      </c>
      <c r="I1629" s="2" t="s">
        <v>2</v>
      </c>
      <c r="J1629" s="2" t="s">
        <v>371</v>
      </c>
      <c r="K1629" s="2" t="str">
        <f>LOOKUP(A1629,'[2]Collin Seedling for R'!$A$3:$A$51,'[2]Collin Seedling for R'!$R$3:$R$51)</f>
        <v>High</v>
      </c>
      <c r="L1629" s="2" t="str">
        <f>LOOKUP(A1629,'[2]Collin Seedling for R'!$A$3:$A$51,'[2]Collin Seedling for R'!$T$3:$T$51)</f>
        <v>FS</v>
      </c>
      <c r="M1629" s="2" t="str">
        <f>LOOKUP(A1629,'[2]Collin Seedling for R'!$A$3:$A$51,'[2]Collin Seedling for R'!$P$3:$P$51)</f>
        <v>Unseeded</v>
      </c>
      <c r="N1629" s="8">
        <f t="shared" si="25"/>
        <v>0.04</v>
      </c>
      <c r="O1629" s="2" t="str">
        <f>LOOKUP(H1629,[2]plantlist!$A$2:$A$943,[2]plantlist!$B$2:$B$943)</f>
        <v>G</v>
      </c>
    </row>
    <row r="1630" spans="1:15" x14ac:dyDescent="0.2">
      <c r="A1630" s="7" t="s">
        <v>277</v>
      </c>
      <c r="B1630" s="2">
        <v>2008</v>
      </c>
      <c r="C1630" s="2" t="s">
        <v>0</v>
      </c>
      <c r="D1630" s="2">
        <v>2128</v>
      </c>
      <c r="E1630" s="2">
        <v>371</v>
      </c>
      <c r="F1630" s="2">
        <v>2499</v>
      </c>
      <c r="G1630" s="2">
        <v>5004</v>
      </c>
      <c r="H1630" s="2" t="s">
        <v>10</v>
      </c>
      <c r="I1630" s="2" t="s">
        <v>2</v>
      </c>
      <c r="J1630" s="2" t="s">
        <v>11</v>
      </c>
      <c r="K1630" s="2" t="str">
        <f>LOOKUP(A1630,'[2]Collin Seedling for R'!$A$3:$A$51,'[2]Collin Seedling for R'!$R$3:$R$51)</f>
        <v>High</v>
      </c>
      <c r="L1630" s="2" t="str">
        <f>LOOKUP(A1630,'[2]Collin Seedling for R'!$A$3:$A$51,'[2]Collin Seedling for R'!$T$3:$T$51)</f>
        <v>FS</v>
      </c>
      <c r="M1630" s="2" t="str">
        <f>LOOKUP(A1630,'[2]Collin Seedling for R'!$A$3:$A$51,'[2]Collin Seedling for R'!$P$3:$P$51)</f>
        <v>Unseeded</v>
      </c>
      <c r="N1630" s="8">
        <f t="shared" si="25"/>
        <v>7.4140687450039975</v>
      </c>
      <c r="O1630" s="2" t="str">
        <f>LOOKUP(H1630,[2]plantlist!$A$2:$A$943,[2]plantlist!$B$2:$B$943)</f>
        <v>L</v>
      </c>
    </row>
    <row r="1631" spans="1:15" x14ac:dyDescent="0.2">
      <c r="A1631" s="7" t="s">
        <v>277</v>
      </c>
      <c r="B1631" s="2">
        <v>2008</v>
      </c>
      <c r="C1631" s="2" t="s">
        <v>0</v>
      </c>
      <c r="D1631" s="2">
        <v>2063</v>
      </c>
      <c r="E1631" s="2">
        <v>0</v>
      </c>
      <c r="F1631" s="2">
        <v>2063</v>
      </c>
      <c r="G1631" s="2">
        <v>5004</v>
      </c>
      <c r="H1631" s="2" t="s">
        <v>6</v>
      </c>
      <c r="I1631" s="2" t="s">
        <v>2</v>
      </c>
      <c r="J1631" s="2" t="s">
        <v>7</v>
      </c>
      <c r="K1631" s="2" t="str">
        <f>LOOKUP(A1631,'[2]Collin Seedling for R'!$A$3:$A$51,'[2]Collin Seedling for R'!$R$3:$R$51)</f>
        <v>High</v>
      </c>
      <c r="L1631" s="2" t="str">
        <f>LOOKUP(A1631,'[2]Collin Seedling for R'!$A$3:$A$51,'[2]Collin Seedling for R'!$T$3:$T$51)</f>
        <v>FS</v>
      </c>
      <c r="M1631" s="2" t="str">
        <f>LOOKUP(A1631,'[2]Collin Seedling for R'!$A$3:$A$51,'[2]Collin Seedling for R'!$P$3:$P$51)</f>
        <v>Unseeded</v>
      </c>
      <c r="N1631" s="8">
        <f t="shared" si="25"/>
        <v>0</v>
      </c>
      <c r="O1631" s="2" t="str">
        <f>LOOKUP(H1631,[2]plantlist!$A$2:$A$943,[2]plantlist!$B$2:$B$943)</f>
        <v>L</v>
      </c>
    </row>
    <row r="1632" spans="1:15" x14ac:dyDescent="0.2">
      <c r="A1632" s="7" t="s">
        <v>277</v>
      </c>
      <c r="B1632" s="2">
        <v>2008</v>
      </c>
      <c r="C1632" s="2" t="s">
        <v>0</v>
      </c>
      <c r="D1632" s="2">
        <v>532</v>
      </c>
      <c r="E1632" s="2">
        <v>0</v>
      </c>
      <c r="F1632" s="2">
        <v>532</v>
      </c>
      <c r="G1632" s="2">
        <v>5004</v>
      </c>
      <c r="H1632" s="2" t="s">
        <v>1</v>
      </c>
      <c r="I1632" s="2" t="s">
        <v>2</v>
      </c>
      <c r="J1632" s="2" t="s">
        <v>216</v>
      </c>
      <c r="K1632" s="2" t="str">
        <f>LOOKUP(A1632,'[2]Collin Seedling for R'!$A$3:$A$51,'[2]Collin Seedling for R'!$R$3:$R$51)</f>
        <v>High</v>
      </c>
      <c r="L1632" s="2" t="str">
        <f>LOOKUP(A1632,'[2]Collin Seedling for R'!$A$3:$A$51,'[2]Collin Seedling for R'!$T$3:$T$51)</f>
        <v>FS</v>
      </c>
      <c r="M1632" s="2" t="str">
        <f>LOOKUP(A1632,'[2]Collin Seedling for R'!$A$3:$A$51,'[2]Collin Seedling for R'!$P$3:$P$51)</f>
        <v>Unseeded</v>
      </c>
      <c r="N1632" s="8">
        <f t="shared" si="25"/>
        <v>0</v>
      </c>
      <c r="O1632" s="2" t="s">
        <v>217</v>
      </c>
    </row>
    <row r="1633" spans="1:15" x14ac:dyDescent="0.2">
      <c r="A1633" s="7" t="s">
        <v>277</v>
      </c>
      <c r="B1633" s="2">
        <v>2008</v>
      </c>
      <c r="C1633" s="2" t="s">
        <v>0</v>
      </c>
      <c r="D1633" s="2">
        <v>148</v>
      </c>
      <c r="E1633" s="2">
        <v>0</v>
      </c>
      <c r="F1633" s="2">
        <v>148</v>
      </c>
      <c r="G1633" s="2">
        <v>5004</v>
      </c>
      <c r="H1633" s="2" t="s">
        <v>278</v>
      </c>
      <c r="I1633" s="2" t="s">
        <v>2</v>
      </c>
      <c r="J1633" s="2" t="s">
        <v>279</v>
      </c>
      <c r="K1633" s="2" t="str">
        <f>LOOKUP(A1633,'[2]Collin Seedling for R'!$A$3:$A$51,'[2]Collin Seedling for R'!$R$3:$R$51)</f>
        <v>High</v>
      </c>
      <c r="L1633" s="2" t="str">
        <f>LOOKUP(A1633,'[2]Collin Seedling for R'!$A$3:$A$51,'[2]Collin Seedling for R'!$T$3:$T$51)</f>
        <v>FS</v>
      </c>
      <c r="M1633" s="2" t="str">
        <f>LOOKUP(A1633,'[2]Collin Seedling for R'!$A$3:$A$51,'[2]Collin Seedling for R'!$P$3:$P$51)</f>
        <v>Unseeded</v>
      </c>
      <c r="N1633" s="8">
        <f t="shared" si="25"/>
        <v>0</v>
      </c>
      <c r="O1633" s="2" t="str">
        <f>LOOKUP(H1633,[2]plantlist!$A$2:$A$943,[2]plantlist!$B$2:$B$943)</f>
        <v>B</v>
      </c>
    </row>
    <row r="1634" spans="1:15" x14ac:dyDescent="0.2">
      <c r="A1634" s="7" t="s">
        <v>277</v>
      </c>
      <c r="B1634" s="2">
        <v>2008</v>
      </c>
      <c r="C1634" s="2" t="s">
        <v>0</v>
      </c>
      <c r="D1634" s="2">
        <v>75</v>
      </c>
      <c r="E1634" s="2">
        <v>0</v>
      </c>
      <c r="F1634" s="2">
        <v>75</v>
      </c>
      <c r="G1634" s="2">
        <v>5004</v>
      </c>
      <c r="H1634" s="2" t="s">
        <v>74</v>
      </c>
      <c r="I1634" s="2" t="s">
        <v>19</v>
      </c>
      <c r="J1634" s="2" t="s">
        <v>75</v>
      </c>
      <c r="K1634" s="2" t="str">
        <f>LOOKUP(A1634,'[2]Collin Seedling for R'!$A$3:$A$51,'[2]Collin Seedling for R'!$R$3:$R$51)</f>
        <v>High</v>
      </c>
      <c r="L1634" s="2" t="str">
        <f>LOOKUP(A1634,'[2]Collin Seedling for R'!$A$3:$A$51,'[2]Collin Seedling for R'!$T$3:$T$51)</f>
        <v>FS</v>
      </c>
      <c r="M1634" s="2" t="str">
        <f>LOOKUP(A1634,'[2]Collin Seedling for R'!$A$3:$A$51,'[2]Collin Seedling for R'!$P$3:$P$51)</f>
        <v>Unseeded</v>
      </c>
      <c r="N1634" s="8">
        <f t="shared" si="25"/>
        <v>0</v>
      </c>
      <c r="O1634" s="2" t="str">
        <f>LOOKUP(H1634,[2]plantlist!$A$2:$A$943,[2]plantlist!$B$2:$B$943)</f>
        <v>T</v>
      </c>
    </row>
    <row r="1635" spans="1:15" x14ac:dyDescent="0.2">
      <c r="A1635" s="7" t="s">
        <v>277</v>
      </c>
      <c r="B1635" s="2">
        <v>2008</v>
      </c>
      <c r="C1635" s="2" t="s">
        <v>0</v>
      </c>
      <c r="D1635" s="2">
        <v>32</v>
      </c>
      <c r="E1635" s="2">
        <v>648</v>
      </c>
      <c r="F1635" s="2">
        <v>680</v>
      </c>
      <c r="G1635" s="2">
        <v>5004</v>
      </c>
      <c r="H1635" s="2" t="s">
        <v>8</v>
      </c>
      <c r="I1635" s="2" t="s">
        <v>2</v>
      </c>
      <c r="J1635" s="2" t="s">
        <v>9</v>
      </c>
      <c r="K1635" s="2" t="str">
        <f>LOOKUP(A1635,'[2]Collin Seedling for R'!$A$3:$A$51,'[2]Collin Seedling for R'!$R$3:$R$51)</f>
        <v>High</v>
      </c>
      <c r="L1635" s="2" t="str">
        <f>LOOKUP(A1635,'[2]Collin Seedling for R'!$A$3:$A$51,'[2]Collin Seedling for R'!$T$3:$T$51)</f>
        <v>FS</v>
      </c>
      <c r="M1635" s="2" t="str">
        <f>LOOKUP(A1635,'[2]Collin Seedling for R'!$A$3:$A$51,'[2]Collin Seedling for R'!$P$3:$P$51)</f>
        <v>Unseeded</v>
      </c>
      <c r="N1635" s="8">
        <f t="shared" si="25"/>
        <v>12.949640287769784</v>
      </c>
      <c r="O1635" s="2" t="str">
        <f>LOOKUP(H1635,[2]plantlist!$A$2:$A$943,[2]plantlist!$B$2:$B$943)</f>
        <v>G</v>
      </c>
    </row>
    <row r="1636" spans="1:15" x14ac:dyDescent="0.2">
      <c r="A1636" s="7" t="s">
        <v>277</v>
      </c>
      <c r="B1636" s="2">
        <v>2008</v>
      </c>
      <c r="C1636" s="2" t="s">
        <v>0</v>
      </c>
      <c r="D1636" s="2">
        <v>14</v>
      </c>
      <c r="E1636" s="2">
        <v>112</v>
      </c>
      <c r="F1636" s="2">
        <v>126</v>
      </c>
      <c r="G1636" s="2">
        <v>5004</v>
      </c>
      <c r="H1636" s="2" t="s">
        <v>47</v>
      </c>
      <c r="I1636" s="2" t="s">
        <v>2</v>
      </c>
      <c r="J1636" s="2" t="s">
        <v>48</v>
      </c>
      <c r="K1636" s="2" t="str">
        <f>LOOKUP(A1636,'[2]Collin Seedling for R'!$A$3:$A$51,'[2]Collin Seedling for R'!$R$3:$R$51)</f>
        <v>High</v>
      </c>
      <c r="L1636" s="2" t="str">
        <f>LOOKUP(A1636,'[2]Collin Seedling for R'!$A$3:$A$51,'[2]Collin Seedling for R'!$T$3:$T$51)</f>
        <v>FS</v>
      </c>
      <c r="M1636" s="2" t="str">
        <f>LOOKUP(A1636,'[2]Collin Seedling for R'!$A$3:$A$51,'[2]Collin Seedling for R'!$P$3:$P$51)</f>
        <v>Unseeded</v>
      </c>
      <c r="N1636" s="8">
        <f t="shared" si="25"/>
        <v>2.2382094324540369</v>
      </c>
      <c r="O1636" s="2" t="str">
        <f>LOOKUP(H1636,[2]plantlist!$A$2:$A$943,[2]plantlist!$B$2:$B$943)</f>
        <v>G</v>
      </c>
    </row>
    <row r="1637" spans="1:15" x14ac:dyDescent="0.2">
      <c r="A1637" s="7" t="s">
        <v>277</v>
      </c>
      <c r="B1637" s="2">
        <v>2008</v>
      </c>
      <c r="C1637" s="2" t="s">
        <v>0</v>
      </c>
      <c r="D1637" s="2">
        <v>9</v>
      </c>
      <c r="E1637" s="2">
        <v>0</v>
      </c>
      <c r="F1637" s="2">
        <v>9</v>
      </c>
      <c r="G1637" s="2">
        <v>5004</v>
      </c>
      <c r="H1637" s="2" t="s">
        <v>53</v>
      </c>
      <c r="I1637" s="2" t="s">
        <v>2</v>
      </c>
      <c r="J1637" s="2" t="s">
        <v>54</v>
      </c>
      <c r="K1637" s="2" t="str">
        <f>LOOKUP(A1637,'[2]Collin Seedling for R'!$A$3:$A$51,'[2]Collin Seedling for R'!$R$3:$R$51)</f>
        <v>High</v>
      </c>
      <c r="L1637" s="2" t="str">
        <f>LOOKUP(A1637,'[2]Collin Seedling for R'!$A$3:$A$51,'[2]Collin Seedling for R'!$T$3:$T$51)</f>
        <v>FS</v>
      </c>
      <c r="M1637" s="2" t="str">
        <f>LOOKUP(A1637,'[2]Collin Seedling for R'!$A$3:$A$51,'[2]Collin Seedling for R'!$P$3:$P$51)</f>
        <v>Unseeded</v>
      </c>
      <c r="N1637" s="8">
        <f t="shared" si="25"/>
        <v>0</v>
      </c>
      <c r="O1637" s="2" t="str">
        <f>LOOKUP(H1637,[2]plantlist!$A$2:$A$943,[2]plantlist!$B$2:$B$943)</f>
        <v>C</v>
      </c>
    </row>
    <row r="1638" spans="1:15" x14ac:dyDescent="0.2">
      <c r="A1638" s="7" t="s">
        <v>277</v>
      </c>
      <c r="B1638" s="2">
        <v>2008</v>
      </c>
      <c r="C1638" s="2" t="s">
        <v>0</v>
      </c>
      <c r="D1638" s="2">
        <v>3</v>
      </c>
      <c r="E1638" s="2">
        <v>2125</v>
      </c>
      <c r="F1638" s="2">
        <v>2128</v>
      </c>
      <c r="G1638" s="2">
        <v>5004</v>
      </c>
      <c r="H1638" s="2" t="s">
        <v>16</v>
      </c>
      <c r="I1638" s="2" t="s">
        <v>2</v>
      </c>
      <c r="J1638" s="2" t="s">
        <v>17</v>
      </c>
      <c r="K1638" s="2" t="str">
        <f>LOOKUP(A1638,'[2]Collin Seedling for R'!$A$3:$A$51,'[2]Collin Seedling for R'!$R$3:$R$51)</f>
        <v>High</v>
      </c>
      <c r="L1638" s="2" t="str">
        <f>LOOKUP(A1638,'[2]Collin Seedling for R'!$A$3:$A$51,'[2]Collin Seedling for R'!$T$3:$T$51)</f>
        <v>FS</v>
      </c>
      <c r="M1638" s="2" t="str">
        <f>LOOKUP(A1638,'[2]Collin Seedling for R'!$A$3:$A$51,'[2]Collin Seedling for R'!$P$3:$P$51)</f>
        <v>Unseeded</v>
      </c>
      <c r="N1638" s="8">
        <f t="shared" si="25"/>
        <v>42.466027178257391</v>
      </c>
      <c r="O1638" s="2" t="str">
        <f>LOOKUP(H1638,[2]plantlist!$A$2:$A$943,[2]plantlist!$B$2:$B$943)</f>
        <v>S</v>
      </c>
    </row>
    <row r="1639" spans="1:15" x14ac:dyDescent="0.2">
      <c r="A1639" s="7" t="s">
        <v>277</v>
      </c>
      <c r="B1639" s="2">
        <v>2008</v>
      </c>
      <c r="C1639" s="2" t="s">
        <v>0</v>
      </c>
      <c r="D1639" s="2">
        <v>0</v>
      </c>
      <c r="E1639" s="2">
        <v>1119</v>
      </c>
      <c r="F1639" s="2">
        <v>1119</v>
      </c>
      <c r="G1639" s="2">
        <v>5004</v>
      </c>
      <c r="H1639" s="2" t="s">
        <v>23</v>
      </c>
      <c r="I1639" s="2" t="s">
        <v>2</v>
      </c>
      <c r="J1639" s="2" t="s">
        <v>24</v>
      </c>
      <c r="K1639" s="2" t="str">
        <f>LOOKUP(A1639,'[2]Collin Seedling for R'!$A$3:$A$51,'[2]Collin Seedling for R'!$R$3:$R$51)</f>
        <v>High</v>
      </c>
      <c r="L1639" s="2" t="str">
        <f>LOOKUP(A1639,'[2]Collin Seedling for R'!$A$3:$A$51,'[2]Collin Seedling for R'!$T$3:$T$51)</f>
        <v>FS</v>
      </c>
      <c r="M1639" s="2" t="str">
        <f>LOOKUP(A1639,'[2]Collin Seedling for R'!$A$3:$A$51,'[2]Collin Seedling for R'!$P$3:$P$51)</f>
        <v>Unseeded</v>
      </c>
      <c r="N1639" s="8">
        <f t="shared" si="25"/>
        <v>22.362110311750598</v>
      </c>
      <c r="O1639" s="2" t="str">
        <f>LOOKUP(H1639,[2]plantlist!$A$2:$A$943,[2]plantlist!$B$2:$B$943)</f>
        <v>S</v>
      </c>
    </row>
    <row r="1640" spans="1:15" x14ac:dyDescent="0.2">
      <c r="A1640" s="7" t="s">
        <v>277</v>
      </c>
      <c r="B1640" s="2">
        <v>2008</v>
      </c>
      <c r="C1640" s="2" t="s">
        <v>0</v>
      </c>
      <c r="D1640" s="2">
        <v>0</v>
      </c>
      <c r="E1640" s="2">
        <v>65</v>
      </c>
      <c r="F1640" s="2">
        <v>65</v>
      </c>
      <c r="G1640" s="2">
        <v>5004</v>
      </c>
      <c r="H1640" s="2" t="s">
        <v>31</v>
      </c>
      <c r="I1640" s="2" t="s">
        <v>2</v>
      </c>
      <c r="J1640" s="2" t="s">
        <v>32</v>
      </c>
      <c r="K1640" s="2" t="str">
        <f>LOOKUP(A1640,'[2]Collin Seedling for R'!$A$3:$A$51,'[2]Collin Seedling for R'!$R$3:$R$51)</f>
        <v>High</v>
      </c>
      <c r="L1640" s="2" t="str">
        <f>LOOKUP(A1640,'[2]Collin Seedling for R'!$A$3:$A$51,'[2]Collin Seedling for R'!$T$3:$T$51)</f>
        <v>FS</v>
      </c>
      <c r="M1640" s="2" t="str">
        <f>LOOKUP(A1640,'[2]Collin Seedling for R'!$A$3:$A$51,'[2]Collin Seedling for R'!$P$3:$P$51)</f>
        <v>Unseeded</v>
      </c>
      <c r="N1640" s="8">
        <f t="shared" si="25"/>
        <v>1.2989608313349321</v>
      </c>
      <c r="O1640" s="2" t="str">
        <f>LOOKUP(H1640,[2]plantlist!$A$2:$A$943,[2]plantlist!$B$2:$B$943)</f>
        <v>U</v>
      </c>
    </row>
    <row r="1641" spans="1:15" x14ac:dyDescent="0.2">
      <c r="A1641" s="7" t="s">
        <v>277</v>
      </c>
      <c r="B1641" s="2">
        <v>2008</v>
      </c>
      <c r="C1641" s="2" t="s">
        <v>0</v>
      </c>
      <c r="D1641" s="2">
        <v>0</v>
      </c>
      <c r="E1641" s="2">
        <v>13</v>
      </c>
      <c r="F1641" s="2">
        <v>13</v>
      </c>
      <c r="G1641" s="2">
        <v>5004</v>
      </c>
      <c r="H1641" s="2" t="s">
        <v>33</v>
      </c>
      <c r="I1641" s="2" t="s">
        <v>19</v>
      </c>
      <c r="J1641" s="2" t="s">
        <v>34</v>
      </c>
      <c r="K1641" s="2" t="str">
        <f>LOOKUP(A1641,'[2]Collin Seedling for R'!$A$3:$A$51,'[2]Collin Seedling for R'!$R$3:$R$51)</f>
        <v>High</v>
      </c>
      <c r="L1641" s="2" t="str">
        <f>LOOKUP(A1641,'[2]Collin Seedling for R'!$A$3:$A$51,'[2]Collin Seedling for R'!$T$3:$T$51)</f>
        <v>FS</v>
      </c>
      <c r="M1641" s="2" t="str">
        <f>LOOKUP(A1641,'[2]Collin Seedling for R'!$A$3:$A$51,'[2]Collin Seedling for R'!$P$3:$P$51)</f>
        <v>Unseeded</v>
      </c>
      <c r="N1641" s="8">
        <f t="shared" si="25"/>
        <v>0.25979216626698642</v>
      </c>
      <c r="O1641" s="2" t="str">
        <f>LOOKUP(H1641,[2]plantlist!$A$2:$A$943,[2]plantlist!$B$2:$B$943)</f>
        <v>F</v>
      </c>
    </row>
    <row r="1642" spans="1:15" x14ac:dyDescent="0.2">
      <c r="A1642" s="7" t="s">
        <v>277</v>
      </c>
      <c r="B1642" s="2">
        <v>2008</v>
      </c>
      <c r="C1642" s="2" t="s">
        <v>0</v>
      </c>
      <c r="D1642" s="2">
        <v>0</v>
      </c>
      <c r="E1642" s="2">
        <v>42</v>
      </c>
      <c r="F1642" s="2">
        <v>42</v>
      </c>
      <c r="G1642" s="2">
        <v>5004</v>
      </c>
      <c r="H1642" s="2" t="s">
        <v>68</v>
      </c>
      <c r="I1642" s="2" t="s">
        <v>2</v>
      </c>
      <c r="J1642" s="2" t="s">
        <v>69</v>
      </c>
      <c r="K1642" s="2" t="str">
        <f>LOOKUP(A1642,'[2]Collin Seedling for R'!$A$3:$A$51,'[2]Collin Seedling for R'!$R$3:$R$51)</f>
        <v>High</v>
      </c>
      <c r="L1642" s="2" t="str">
        <f>LOOKUP(A1642,'[2]Collin Seedling for R'!$A$3:$A$51,'[2]Collin Seedling for R'!$T$3:$T$51)</f>
        <v>FS</v>
      </c>
      <c r="M1642" s="2" t="str">
        <f>LOOKUP(A1642,'[2]Collin Seedling for R'!$A$3:$A$51,'[2]Collin Seedling for R'!$P$3:$P$51)</f>
        <v>Unseeded</v>
      </c>
      <c r="N1642" s="8">
        <f t="shared" si="25"/>
        <v>0.83932853717026379</v>
      </c>
      <c r="O1642" s="2" t="str">
        <f>LOOKUP(H1642,[2]plantlist!$A$2:$A$943,[2]plantlist!$B$2:$B$943)</f>
        <v>G</v>
      </c>
    </row>
    <row r="1643" spans="1:15" x14ac:dyDescent="0.2">
      <c r="A1643" s="7" t="s">
        <v>277</v>
      </c>
      <c r="B1643" s="2">
        <v>2008</v>
      </c>
      <c r="C1643" s="2" t="s">
        <v>0</v>
      </c>
      <c r="D1643" s="2">
        <v>0</v>
      </c>
      <c r="E1643" s="2">
        <v>9</v>
      </c>
      <c r="F1643" s="2">
        <v>9</v>
      </c>
      <c r="G1643" s="2">
        <v>5004</v>
      </c>
      <c r="H1643" s="2" t="s">
        <v>96</v>
      </c>
      <c r="I1643" s="2" t="s">
        <v>2</v>
      </c>
      <c r="J1643" s="2" t="s">
        <v>97</v>
      </c>
      <c r="K1643" s="2" t="str">
        <f>LOOKUP(A1643,'[2]Collin Seedling for R'!$A$3:$A$51,'[2]Collin Seedling for R'!$R$3:$R$51)</f>
        <v>High</v>
      </c>
      <c r="L1643" s="2" t="str">
        <f>LOOKUP(A1643,'[2]Collin Seedling for R'!$A$3:$A$51,'[2]Collin Seedling for R'!$T$3:$T$51)</f>
        <v>FS</v>
      </c>
      <c r="M1643" s="2" t="str">
        <f>LOOKUP(A1643,'[2]Collin Seedling for R'!$A$3:$A$51,'[2]Collin Seedling for R'!$P$3:$P$51)</f>
        <v>Unseeded</v>
      </c>
      <c r="N1643" s="8">
        <f t="shared" si="25"/>
        <v>0.17985611510791369</v>
      </c>
      <c r="O1643" s="2" t="str">
        <f>LOOKUP(H1643,[2]plantlist!$A$2:$A$943,[2]plantlist!$B$2:$B$943)</f>
        <v>F</v>
      </c>
    </row>
    <row r="1644" spans="1:15" x14ac:dyDescent="0.2">
      <c r="A1644" s="2" t="s">
        <v>277</v>
      </c>
      <c r="B1644" s="2">
        <v>2013</v>
      </c>
      <c r="C1644" s="2" t="s">
        <v>0</v>
      </c>
      <c r="D1644" s="2">
        <v>3564</v>
      </c>
      <c r="E1644" s="2">
        <v>0</v>
      </c>
      <c r="F1644" s="2">
        <v>3564</v>
      </c>
      <c r="G1644" s="2">
        <v>5009</v>
      </c>
      <c r="H1644" s="2" t="s">
        <v>1</v>
      </c>
      <c r="I1644" s="2" t="s">
        <v>2</v>
      </c>
      <c r="J1644" s="2" t="s">
        <v>3</v>
      </c>
      <c r="K1644" s="2" t="str">
        <f>LOOKUP(A1644,'[2]Collin Seedling for R'!$A$3:$A$51,'[2]Collin Seedling for R'!$R$3:$R$51)</f>
        <v>High</v>
      </c>
      <c r="L1644" s="2" t="str">
        <f>LOOKUP(A1644,'[2]Collin Seedling for R'!$A$3:$A$51,'[2]Collin Seedling for R'!$T$3:$T$51)</f>
        <v>FS</v>
      </c>
      <c r="M1644" s="2" t="str">
        <f>LOOKUP(A1644,'[2]Collin Seedling for R'!$A$3:$A$51,'[2]Collin Seedling for R'!$P$3:$P$51)</f>
        <v>Unseeded</v>
      </c>
      <c r="N1644" s="8">
        <f t="shared" si="25"/>
        <v>0</v>
      </c>
      <c r="O1644" s="2" t="str">
        <f>LOOKUP(H1644,[2]plantlist!$A$2:$A$943,[2]plantlist!$B$2:$B$943)</f>
        <v>F</v>
      </c>
    </row>
    <row r="1645" spans="1:15" x14ac:dyDescent="0.2">
      <c r="A1645" s="2" t="s">
        <v>277</v>
      </c>
      <c r="B1645" s="2">
        <v>2013</v>
      </c>
      <c r="C1645" s="2" t="s">
        <v>0</v>
      </c>
      <c r="D1645" s="2">
        <v>1010</v>
      </c>
      <c r="E1645" s="2">
        <v>0</v>
      </c>
      <c r="F1645" s="2">
        <v>1010</v>
      </c>
      <c r="G1645" s="2">
        <v>5009</v>
      </c>
      <c r="H1645" s="2" t="s">
        <v>4</v>
      </c>
      <c r="I1645" s="2" t="s">
        <v>2</v>
      </c>
      <c r="J1645" s="2" t="s">
        <v>5</v>
      </c>
      <c r="K1645" s="2" t="str">
        <f>LOOKUP(A1645,'[2]Collin Seedling for R'!$A$3:$A$51,'[2]Collin Seedling for R'!$R$3:$R$51)</f>
        <v>High</v>
      </c>
      <c r="L1645" s="2" t="str">
        <f>LOOKUP(A1645,'[2]Collin Seedling for R'!$A$3:$A$51,'[2]Collin Seedling for R'!$T$3:$T$51)</f>
        <v>FS</v>
      </c>
      <c r="M1645" s="2" t="str">
        <f>LOOKUP(A1645,'[2]Collin Seedling for R'!$A$3:$A$51,'[2]Collin Seedling for R'!$P$3:$P$51)</f>
        <v>Unseeded</v>
      </c>
      <c r="N1645" s="8">
        <f t="shared" si="25"/>
        <v>0</v>
      </c>
      <c r="O1645" s="2" t="str">
        <f>LOOKUP(H1645,[2]plantlist!$A$2:$A$943,[2]plantlist!$B$2:$B$943)</f>
        <v>B</v>
      </c>
    </row>
    <row r="1646" spans="1:15" x14ac:dyDescent="0.2">
      <c r="A1646" s="2" t="s">
        <v>277</v>
      </c>
      <c r="B1646" s="2">
        <v>2013</v>
      </c>
      <c r="C1646" s="2" t="s">
        <v>0</v>
      </c>
      <c r="D1646" s="2">
        <v>310</v>
      </c>
      <c r="E1646" s="2">
        <v>0</v>
      </c>
      <c r="F1646" s="2">
        <v>310</v>
      </c>
      <c r="G1646" s="2">
        <v>5009</v>
      </c>
      <c r="H1646" s="2" t="s">
        <v>6</v>
      </c>
      <c r="I1646" s="2" t="s">
        <v>2</v>
      </c>
      <c r="J1646" s="2" t="s">
        <v>7</v>
      </c>
      <c r="K1646" s="2" t="str">
        <f>LOOKUP(A1646,'[2]Collin Seedling for R'!$A$3:$A$51,'[2]Collin Seedling for R'!$R$3:$R$51)</f>
        <v>High</v>
      </c>
      <c r="L1646" s="2" t="str">
        <f>LOOKUP(A1646,'[2]Collin Seedling for R'!$A$3:$A$51,'[2]Collin Seedling for R'!$T$3:$T$51)</f>
        <v>FS</v>
      </c>
      <c r="M1646" s="2" t="str">
        <f>LOOKUP(A1646,'[2]Collin Seedling for R'!$A$3:$A$51,'[2]Collin Seedling for R'!$P$3:$P$51)</f>
        <v>Unseeded</v>
      </c>
      <c r="N1646" s="8">
        <f t="shared" si="25"/>
        <v>0</v>
      </c>
      <c r="O1646" s="2" t="str">
        <f>LOOKUP(H1646,[2]plantlist!$A$2:$A$943,[2]plantlist!$B$2:$B$943)</f>
        <v>L</v>
      </c>
    </row>
    <row r="1647" spans="1:15" x14ac:dyDescent="0.2">
      <c r="A1647" s="2" t="s">
        <v>277</v>
      </c>
      <c r="B1647" s="2">
        <v>2013</v>
      </c>
      <c r="C1647" s="2" t="s">
        <v>0</v>
      </c>
      <c r="D1647" s="2">
        <v>59</v>
      </c>
      <c r="E1647" s="2">
        <v>124</v>
      </c>
      <c r="F1647" s="2">
        <v>183</v>
      </c>
      <c r="G1647" s="2">
        <v>5009</v>
      </c>
      <c r="H1647" s="2" t="s">
        <v>8</v>
      </c>
      <c r="I1647" s="2" t="s">
        <v>2</v>
      </c>
      <c r="J1647" s="2" t="s">
        <v>9</v>
      </c>
      <c r="K1647" s="2" t="str">
        <f>LOOKUP(A1647,'[2]Collin Seedling for R'!$A$3:$A$51,'[2]Collin Seedling for R'!$R$3:$R$51)</f>
        <v>High</v>
      </c>
      <c r="L1647" s="2" t="str">
        <f>LOOKUP(A1647,'[2]Collin Seedling for R'!$A$3:$A$51,'[2]Collin Seedling for R'!$T$3:$T$51)</f>
        <v>FS</v>
      </c>
      <c r="M1647" s="2" t="str">
        <f>LOOKUP(A1647,'[2]Collin Seedling for R'!$A$3:$A$51,'[2]Collin Seedling for R'!$P$3:$P$51)</f>
        <v>Unseeded</v>
      </c>
      <c r="N1647" s="8">
        <f t="shared" si="25"/>
        <v>2.4755440207626274</v>
      </c>
      <c r="O1647" s="2" t="str">
        <f>LOOKUP(H1647,[2]plantlist!$A$2:$A$943,[2]plantlist!$B$2:$B$943)</f>
        <v>G</v>
      </c>
    </row>
    <row r="1648" spans="1:15" x14ac:dyDescent="0.2">
      <c r="A1648" s="2" t="s">
        <v>277</v>
      </c>
      <c r="B1648" s="2">
        <v>2013</v>
      </c>
      <c r="C1648" s="2" t="s">
        <v>0</v>
      </c>
      <c r="D1648" s="2">
        <v>30</v>
      </c>
      <c r="E1648" s="2">
        <v>542</v>
      </c>
      <c r="F1648" s="2">
        <v>572</v>
      </c>
      <c r="G1648" s="2">
        <v>5009</v>
      </c>
      <c r="H1648" s="2" t="s">
        <v>16</v>
      </c>
      <c r="I1648" s="2" t="s">
        <v>2</v>
      </c>
      <c r="J1648" s="2" t="s">
        <v>17</v>
      </c>
      <c r="K1648" s="2" t="str">
        <f>LOOKUP(A1648,'[2]Collin Seedling for R'!$A$3:$A$51,'[2]Collin Seedling for R'!$R$3:$R$51)</f>
        <v>High</v>
      </c>
      <c r="L1648" s="2" t="str">
        <f>LOOKUP(A1648,'[2]Collin Seedling for R'!$A$3:$A$51,'[2]Collin Seedling for R'!$T$3:$T$51)</f>
        <v>FS</v>
      </c>
      <c r="M1648" s="2" t="str">
        <f>LOOKUP(A1648,'[2]Collin Seedling for R'!$A$3:$A$51,'[2]Collin Seedling for R'!$P$3:$P$51)</f>
        <v>Unseeded</v>
      </c>
      <c r="N1648" s="8">
        <f t="shared" si="25"/>
        <v>10.820523058494709</v>
      </c>
      <c r="O1648" s="2" t="str">
        <f>LOOKUP(H1648,[2]plantlist!$A$2:$A$943,[2]plantlist!$B$2:$B$943)</f>
        <v>S</v>
      </c>
    </row>
    <row r="1649" spans="1:15" x14ac:dyDescent="0.2">
      <c r="A1649" s="2" t="s">
        <v>277</v>
      </c>
      <c r="B1649" s="2">
        <v>2013</v>
      </c>
      <c r="C1649" s="2" t="s">
        <v>0</v>
      </c>
      <c r="D1649" s="2">
        <v>23</v>
      </c>
      <c r="E1649" s="2">
        <v>259</v>
      </c>
      <c r="F1649" s="2">
        <v>282</v>
      </c>
      <c r="G1649" s="2">
        <v>5009</v>
      </c>
      <c r="H1649" s="2" t="s">
        <v>10</v>
      </c>
      <c r="I1649" s="2" t="s">
        <v>2</v>
      </c>
      <c r="J1649" s="2" t="s">
        <v>11</v>
      </c>
      <c r="K1649" s="2" t="str">
        <f>LOOKUP(A1649,'[2]Collin Seedling for R'!$A$3:$A$51,'[2]Collin Seedling for R'!$R$3:$R$51)</f>
        <v>High</v>
      </c>
      <c r="L1649" s="2" t="str">
        <f>LOOKUP(A1649,'[2]Collin Seedling for R'!$A$3:$A$51,'[2]Collin Seedling for R'!$T$3:$T$51)</f>
        <v>FS</v>
      </c>
      <c r="M1649" s="2" t="str">
        <f>LOOKUP(A1649,'[2]Collin Seedling for R'!$A$3:$A$51,'[2]Collin Seedling for R'!$P$3:$P$51)</f>
        <v>Unseeded</v>
      </c>
      <c r="N1649" s="8">
        <f t="shared" si="25"/>
        <v>5.1706927530445199</v>
      </c>
      <c r="O1649" s="2" t="str">
        <f>LOOKUP(H1649,[2]plantlist!$A$2:$A$943,[2]plantlist!$B$2:$B$943)</f>
        <v>L</v>
      </c>
    </row>
    <row r="1650" spans="1:15" x14ac:dyDescent="0.2">
      <c r="A1650" s="2" t="s">
        <v>277</v>
      </c>
      <c r="B1650" s="2">
        <v>2013</v>
      </c>
      <c r="C1650" s="2" t="s">
        <v>0</v>
      </c>
      <c r="D1650" s="2">
        <v>11</v>
      </c>
      <c r="E1650" s="2">
        <v>0</v>
      </c>
      <c r="F1650" s="2">
        <v>11</v>
      </c>
      <c r="G1650" s="2">
        <v>5009</v>
      </c>
      <c r="H1650" s="2" t="s">
        <v>16</v>
      </c>
      <c r="I1650" s="2" t="s">
        <v>19</v>
      </c>
      <c r="J1650" s="2" t="s">
        <v>17</v>
      </c>
      <c r="K1650" s="2" t="str">
        <f>LOOKUP(A1650,'[2]Collin Seedling for R'!$A$3:$A$51,'[2]Collin Seedling for R'!$R$3:$R$51)</f>
        <v>High</v>
      </c>
      <c r="L1650" s="2" t="str">
        <f>LOOKUP(A1650,'[2]Collin Seedling for R'!$A$3:$A$51,'[2]Collin Seedling for R'!$T$3:$T$51)</f>
        <v>FS</v>
      </c>
      <c r="M1650" s="2" t="str">
        <f>LOOKUP(A1650,'[2]Collin Seedling for R'!$A$3:$A$51,'[2]Collin Seedling for R'!$P$3:$P$51)</f>
        <v>Unseeded</v>
      </c>
      <c r="N1650" s="8">
        <f t="shared" si="25"/>
        <v>0</v>
      </c>
      <c r="O1650" s="2" t="str">
        <f>LOOKUP(H1650,[2]plantlist!$A$2:$A$943,[2]plantlist!$B$2:$B$943)</f>
        <v>S</v>
      </c>
    </row>
    <row r="1651" spans="1:15" x14ac:dyDescent="0.2">
      <c r="A1651" s="2" t="s">
        <v>277</v>
      </c>
      <c r="B1651" s="2">
        <v>2013</v>
      </c>
      <c r="C1651" s="2" t="s">
        <v>0</v>
      </c>
      <c r="D1651" s="2">
        <v>2</v>
      </c>
      <c r="E1651" s="2">
        <v>0</v>
      </c>
      <c r="F1651" s="2">
        <v>2</v>
      </c>
      <c r="G1651" s="2">
        <v>5009</v>
      </c>
      <c r="H1651" s="2" t="s">
        <v>18</v>
      </c>
      <c r="I1651" s="2" t="s">
        <v>19</v>
      </c>
      <c r="J1651" s="2" t="s">
        <v>20</v>
      </c>
      <c r="K1651" s="2" t="str">
        <f>LOOKUP(A1651,'[2]Collin Seedling for R'!$A$3:$A$51,'[2]Collin Seedling for R'!$R$3:$R$51)</f>
        <v>High</v>
      </c>
      <c r="L1651" s="2" t="str">
        <f>LOOKUP(A1651,'[2]Collin Seedling for R'!$A$3:$A$51,'[2]Collin Seedling for R'!$T$3:$T$51)</f>
        <v>FS</v>
      </c>
      <c r="M1651" s="2" t="str">
        <f>LOOKUP(A1651,'[2]Collin Seedling for R'!$A$3:$A$51,'[2]Collin Seedling for R'!$P$3:$P$51)</f>
        <v>Unseeded</v>
      </c>
      <c r="N1651" s="8">
        <f t="shared" si="25"/>
        <v>0</v>
      </c>
      <c r="O1651" s="2" t="str">
        <f>LOOKUP(H1651,[2]plantlist!$A$2:$A$943,[2]plantlist!$B$2:$B$943)</f>
        <v>F</v>
      </c>
    </row>
    <row r="1652" spans="1:15" x14ac:dyDescent="0.2">
      <c r="A1652" s="2" t="s">
        <v>277</v>
      </c>
      <c r="B1652" s="2">
        <v>2013</v>
      </c>
      <c r="C1652" s="2" t="s">
        <v>0</v>
      </c>
      <c r="D1652" s="2">
        <v>0</v>
      </c>
      <c r="E1652" s="2">
        <v>244</v>
      </c>
      <c r="F1652" s="2">
        <v>244</v>
      </c>
      <c r="G1652" s="2">
        <v>5009</v>
      </c>
      <c r="H1652" s="2" t="s">
        <v>23</v>
      </c>
      <c r="I1652" s="2" t="s">
        <v>2</v>
      </c>
      <c r="J1652" s="2" t="s">
        <v>24</v>
      </c>
      <c r="K1652" s="2" t="str">
        <f>LOOKUP(A1652,'[2]Collin Seedling for R'!$A$3:$A$51,'[2]Collin Seedling for R'!$R$3:$R$51)</f>
        <v>High</v>
      </c>
      <c r="L1652" s="2" t="str">
        <f>LOOKUP(A1652,'[2]Collin Seedling for R'!$A$3:$A$51,'[2]Collin Seedling for R'!$T$3:$T$51)</f>
        <v>FS</v>
      </c>
      <c r="M1652" s="2" t="str">
        <f>LOOKUP(A1652,'[2]Collin Seedling for R'!$A$3:$A$51,'[2]Collin Seedling for R'!$P$3:$P$51)</f>
        <v>Unseeded</v>
      </c>
      <c r="N1652" s="8">
        <f t="shared" si="25"/>
        <v>4.8712317827909759</v>
      </c>
      <c r="O1652" s="2" t="str">
        <f>LOOKUP(H1652,[2]plantlist!$A$2:$A$943,[2]plantlist!$B$2:$B$943)</f>
        <v>S</v>
      </c>
    </row>
    <row r="1653" spans="1:15" x14ac:dyDescent="0.2">
      <c r="A1653" s="2" t="s">
        <v>277</v>
      </c>
      <c r="B1653" s="2">
        <v>2013</v>
      </c>
      <c r="C1653" s="2" t="s">
        <v>0</v>
      </c>
      <c r="D1653" s="2">
        <v>0</v>
      </c>
      <c r="E1653" s="2">
        <v>1</v>
      </c>
      <c r="F1653" s="2">
        <v>1</v>
      </c>
      <c r="G1653" s="2">
        <v>5009</v>
      </c>
      <c r="H1653" s="2" t="s">
        <v>33</v>
      </c>
      <c r="I1653" s="2" t="s">
        <v>19</v>
      </c>
      <c r="J1653" s="2" t="s">
        <v>34</v>
      </c>
      <c r="K1653" s="2" t="str">
        <f>LOOKUP(A1653,'[2]Collin Seedling for R'!$A$3:$A$51,'[2]Collin Seedling for R'!$R$3:$R$51)</f>
        <v>High</v>
      </c>
      <c r="L1653" s="2" t="str">
        <f>LOOKUP(A1653,'[2]Collin Seedling for R'!$A$3:$A$51,'[2]Collin Seedling for R'!$T$3:$T$51)</f>
        <v>FS</v>
      </c>
      <c r="M1653" s="2" t="str">
        <f>LOOKUP(A1653,'[2]Collin Seedling for R'!$A$3:$A$51,'[2]Collin Seedling for R'!$P$3:$P$51)</f>
        <v>Unseeded</v>
      </c>
      <c r="N1653" s="8">
        <f t="shared" si="25"/>
        <v>1.9964064683569573E-2</v>
      </c>
      <c r="O1653" s="2" t="str">
        <f>LOOKUP(H1653,[2]plantlist!$A$2:$A$943,[2]plantlist!$B$2:$B$943)</f>
        <v>F</v>
      </c>
    </row>
    <row r="1654" spans="1:15" x14ac:dyDescent="0.2">
      <c r="A1654" s="2" t="s">
        <v>277</v>
      </c>
      <c r="B1654" s="2">
        <v>2013</v>
      </c>
      <c r="C1654" s="2" t="s">
        <v>0</v>
      </c>
      <c r="D1654" s="2">
        <v>0</v>
      </c>
      <c r="E1654" s="2">
        <v>3</v>
      </c>
      <c r="F1654" s="2">
        <v>3</v>
      </c>
      <c r="G1654" s="2">
        <v>5009</v>
      </c>
      <c r="H1654" s="2" t="s">
        <v>23</v>
      </c>
      <c r="I1654" s="2" t="s">
        <v>19</v>
      </c>
      <c r="J1654" s="2" t="s">
        <v>24</v>
      </c>
      <c r="K1654" s="2" t="str">
        <f>LOOKUP(A1654,'[2]Collin Seedling for R'!$A$3:$A$51,'[2]Collin Seedling for R'!$R$3:$R$51)</f>
        <v>High</v>
      </c>
      <c r="L1654" s="2" t="str">
        <f>LOOKUP(A1654,'[2]Collin Seedling for R'!$A$3:$A$51,'[2]Collin Seedling for R'!$T$3:$T$51)</f>
        <v>FS</v>
      </c>
      <c r="M1654" s="2" t="str">
        <f>LOOKUP(A1654,'[2]Collin Seedling for R'!$A$3:$A$51,'[2]Collin Seedling for R'!$P$3:$P$51)</f>
        <v>Unseeded</v>
      </c>
      <c r="N1654" s="8">
        <f t="shared" si="25"/>
        <v>5.9892194050708725E-2</v>
      </c>
      <c r="O1654" s="2" t="str">
        <f>LOOKUP(H1654,[2]plantlist!$A$2:$A$943,[2]plantlist!$B$2:$B$943)</f>
        <v>S</v>
      </c>
    </row>
    <row r="1655" spans="1:15" x14ac:dyDescent="0.2">
      <c r="A1655" s="2" t="s">
        <v>277</v>
      </c>
      <c r="B1655" s="2">
        <v>2013</v>
      </c>
      <c r="C1655" s="2" t="s">
        <v>0</v>
      </c>
      <c r="D1655" s="2">
        <v>0</v>
      </c>
      <c r="E1655" s="2">
        <v>8</v>
      </c>
      <c r="F1655" s="2">
        <v>8</v>
      </c>
      <c r="G1655" s="2">
        <v>5009</v>
      </c>
      <c r="H1655" s="2" t="s">
        <v>74</v>
      </c>
      <c r="I1655" s="2" t="s">
        <v>19</v>
      </c>
      <c r="J1655" s="2" t="s">
        <v>75</v>
      </c>
      <c r="K1655" s="2" t="str">
        <f>LOOKUP(A1655,'[2]Collin Seedling for R'!$A$3:$A$51,'[2]Collin Seedling for R'!$R$3:$R$51)</f>
        <v>High</v>
      </c>
      <c r="L1655" s="2" t="str">
        <f>LOOKUP(A1655,'[2]Collin Seedling for R'!$A$3:$A$51,'[2]Collin Seedling for R'!$T$3:$T$51)</f>
        <v>FS</v>
      </c>
      <c r="M1655" s="2" t="str">
        <f>LOOKUP(A1655,'[2]Collin Seedling for R'!$A$3:$A$51,'[2]Collin Seedling for R'!$P$3:$P$51)</f>
        <v>Unseeded</v>
      </c>
      <c r="N1655" s="8">
        <f t="shared" si="25"/>
        <v>0.15971251746855658</v>
      </c>
      <c r="O1655" s="2" t="str">
        <f>LOOKUP(H1655,[2]plantlist!$A$2:$A$943,[2]plantlist!$B$2:$B$943)</f>
        <v>T</v>
      </c>
    </row>
    <row r="1656" spans="1:15" x14ac:dyDescent="0.2">
      <c r="A1656" s="2" t="s">
        <v>277</v>
      </c>
      <c r="B1656" s="2">
        <v>2013</v>
      </c>
      <c r="C1656" s="2" t="s">
        <v>0</v>
      </c>
      <c r="D1656" s="2">
        <v>0</v>
      </c>
      <c r="E1656" s="2">
        <v>32</v>
      </c>
      <c r="F1656" s="2">
        <v>32</v>
      </c>
      <c r="G1656" s="2">
        <v>5009</v>
      </c>
      <c r="H1656" s="2" t="s">
        <v>45</v>
      </c>
      <c r="I1656" s="2" t="s">
        <v>2</v>
      </c>
      <c r="J1656" s="2" t="s">
        <v>46</v>
      </c>
      <c r="K1656" s="2" t="str">
        <f>LOOKUP(A1656,'[2]Collin Seedling for R'!$A$3:$A$51,'[2]Collin Seedling for R'!$R$3:$R$51)</f>
        <v>High</v>
      </c>
      <c r="L1656" s="2" t="str">
        <f>LOOKUP(A1656,'[2]Collin Seedling for R'!$A$3:$A$51,'[2]Collin Seedling for R'!$T$3:$T$51)</f>
        <v>FS</v>
      </c>
      <c r="M1656" s="2" t="str">
        <f>LOOKUP(A1656,'[2]Collin Seedling for R'!$A$3:$A$51,'[2]Collin Seedling for R'!$P$3:$P$51)</f>
        <v>Unseeded</v>
      </c>
      <c r="N1656" s="8">
        <f t="shared" si="25"/>
        <v>0.63885006987422632</v>
      </c>
      <c r="O1656" s="2" t="str">
        <f>LOOKUP(H1656,[2]plantlist!$A$2:$A$943,[2]plantlist!$B$2:$B$943)</f>
        <v>F</v>
      </c>
    </row>
    <row r="1657" spans="1:15" x14ac:dyDescent="0.2">
      <c r="A1657" s="2" t="s">
        <v>277</v>
      </c>
      <c r="B1657" s="2">
        <v>2013</v>
      </c>
      <c r="C1657" s="2" t="s">
        <v>0</v>
      </c>
      <c r="D1657" s="2">
        <v>0</v>
      </c>
      <c r="E1657" s="2">
        <v>9</v>
      </c>
      <c r="F1657" s="2">
        <v>9</v>
      </c>
      <c r="G1657" s="2">
        <v>5009</v>
      </c>
      <c r="H1657" s="2" t="s">
        <v>116</v>
      </c>
      <c r="I1657" s="2" t="s">
        <v>2</v>
      </c>
      <c r="J1657" s="2" t="s">
        <v>117</v>
      </c>
      <c r="K1657" s="2" t="str">
        <f>LOOKUP(A1657,'[2]Collin Seedling for R'!$A$3:$A$51,'[2]Collin Seedling for R'!$R$3:$R$51)</f>
        <v>High</v>
      </c>
      <c r="L1657" s="2" t="str">
        <f>LOOKUP(A1657,'[2]Collin Seedling for R'!$A$3:$A$51,'[2]Collin Seedling for R'!$T$3:$T$51)</f>
        <v>FS</v>
      </c>
      <c r="M1657" s="2" t="str">
        <f>LOOKUP(A1657,'[2]Collin Seedling for R'!$A$3:$A$51,'[2]Collin Seedling for R'!$P$3:$P$51)</f>
        <v>Unseeded</v>
      </c>
      <c r="N1657" s="8">
        <f t="shared" si="25"/>
        <v>0.17967658215212617</v>
      </c>
      <c r="O1657" s="2" t="str">
        <f>LOOKUP(H1657,[2]plantlist!$A$2:$A$943,[2]plantlist!$B$2:$B$943)</f>
        <v>F</v>
      </c>
    </row>
    <row r="1658" spans="1:15" x14ac:dyDescent="0.2">
      <c r="A1658" t="s">
        <v>277</v>
      </c>
      <c r="B1658">
        <v>2016</v>
      </c>
      <c r="C1658" t="s">
        <v>0</v>
      </c>
      <c r="D1658">
        <v>2239</v>
      </c>
      <c r="E1658">
        <v>0</v>
      </c>
      <c r="F1658">
        <v>2239</v>
      </c>
      <c r="G1658">
        <v>5000</v>
      </c>
      <c r="H1658" t="s">
        <v>1</v>
      </c>
      <c r="I1658" t="s">
        <v>2</v>
      </c>
      <c r="J1658" t="s">
        <v>3</v>
      </c>
      <c r="K1658" s="2" t="str">
        <f>LOOKUP(A1658,'[2]Collin Seedling for R'!$A$3:$A$51,'[2]Collin Seedling for R'!$R$3:$R$51)</f>
        <v>High</v>
      </c>
      <c r="L1658" s="2" t="str">
        <f>LOOKUP(A1658,'[2]Collin Seedling for R'!$A$3:$A$51,'[2]Collin Seedling for R'!$T$3:$T$51)</f>
        <v>FS</v>
      </c>
      <c r="M1658" s="2" t="str">
        <f>LOOKUP(A1658,'[2]Collin Seedling for R'!$A$3:$A$51,'[2]Collin Seedling for R'!$P$3:$P$51)</f>
        <v>Unseeded</v>
      </c>
      <c r="N1658" s="8">
        <f t="shared" si="25"/>
        <v>0</v>
      </c>
      <c r="O1658" s="2" t="str">
        <f>LOOKUP(H1658,[2]plantlist!$A$2:$A$943,[2]plantlist!$B$2:$B$943)</f>
        <v>F</v>
      </c>
    </row>
    <row r="1659" spans="1:15" x14ac:dyDescent="0.2">
      <c r="A1659" t="s">
        <v>277</v>
      </c>
      <c r="B1659">
        <v>2016</v>
      </c>
      <c r="C1659" t="s">
        <v>0</v>
      </c>
      <c r="D1659">
        <v>1336</v>
      </c>
      <c r="E1659">
        <v>0</v>
      </c>
      <c r="F1659">
        <v>1336</v>
      </c>
      <c r="G1659">
        <v>5000</v>
      </c>
      <c r="H1659" t="s">
        <v>4</v>
      </c>
      <c r="I1659" t="s">
        <v>2</v>
      </c>
      <c r="J1659" t="s">
        <v>5</v>
      </c>
      <c r="K1659" s="2" t="str">
        <f>LOOKUP(A1659,'[2]Collin Seedling for R'!$A$3:$A$51,'[2]Collin Seedling for R'!$R$3:$R$51)</f>
        <v>High</v>
      </c>
      <c r="L1659" s="2" t="str">
        <f>LOOKUP(A1659,'[2]Collin Seedling for R'!$A$3:$A$51,'[2]Collin Seedling for R'!$T$3:$T$51)</f>
        <v>FS</v>
      </c>
      <c r="M1659" s="2" t="str">
        <f>LOOKUP(A1659,'[2]Collin Seedling for R'!$A$3:$A$51,'[2]Collin Seedling for R'!$P$3:$P$51)</f>
        <v>Unseeded</v>
      </c>
      <c r="N1659" s="8">
        <f t="shared" si="25"/>
        <v>0</v>
      </c>
      <c r="O1659" s="2" t="str">
        <f>LOOKUP(H1659,[2]plantlist!$A$2:$A$943,[2]plantlist!$B$2:$B$943)</f>
        <v>B</v>
      </c>
    </row>
    <row r="1660" spans="1:15" x14ac:dyDescent="0.2">
      <c r="A1660" t="s">
        <v>277</v>
      </c>
      <c r="B1660">
        <v>2016</v>
      </c>
      <c r="C1660" t="s">
        <v>0</v>
      </c>
      <c r="D1660">
        <v>1157</v>
      </c>
      <c r="E1660">
        <v>36</v>
      </c>
      <c r="F1660">
        <v>1193</v>
      </c>
      <c r="G1660">
        <v>5000</v>
      </c>
      <c r="H1660" t="s">
        <v>6</v>
      </c>
      <c r="I1660" t="s">
        <v>2</v>
      </c>
      <c r="J1660" t="s">
        <v>7</v>
      </c>
      <c r="K1660" s="2" t="str">
        <f>LOOKUP(A1660,'[2]Collin Seedling for R'!$A$3:$A$51,'[2]Collin Seedling for R'!$R$3:$R$51)</f>
        <v>High</v>
      </c>
      <c r="L1660" s="2" t="str">
        <f>LOOKUP(A1660,'[2]Collin Seedling for R'!$A$3:$A$51,'[2]Collin Seedling for R'!$T$3:$T$51)</f>
        <v>FS</v>
      </c>
      <c r="M1660" s="2" t="str">
        <f>LOOKUP(A1660,'[2]Collin Seedling for R'!$A$3:$A$51,'[2]Collin Seedling for R'!$P$3:$P$51)</f>
        <v>Unseeded</v>
      </c>
      <c r="N1660" s="8">
        <f t="shared" si="25"/>
        <v>0.72</v>
      </c>
      <c r="O1660" s="2" t="str">
        <f>LOOKUP(H1660,[2]plantlist!$A$2:$A$943,[2]plantlist!$B$2:$B$943)</f>
        <v>L</v>
      </c>
    </row>
    <row r="1661" spans="1:15" x14ac:dyDescent="0.2">
      <c r="A1661" t="s">
        <v>277</v>
      </c>
      <c r="B1661">
        <v>2016</v>
      </c>
      <c r="C1661" t="s">
        <v>0</v>
      </c>
      <c r="D1661">
        <v>141</v>
      </c>
      <c r="E1661">
        <v>800</v>
      </c>
      <c r="F1661">
        <v>941</v>
      </c>
      <c r="G1661">
        <v>5000</v>
      </c>
      <c r="H1661" t="s">
        <v>8</v>
      </c>
      <c r="I1661" t="s">
        <v>2</v>
      </c>
      <c r="J1661" t="s">
        <v>9</v>
      </c>
      <c r="K1661" s="2" t="str">
        <f>LOOKUP(A1661,'[2]Collin Seedling for R'!$A$3:$A$51,'[2]Collin Seedling for R'!$R$3:$R$51)</f>
        <v>High</v>
      </c>
      <c r="L1661" s="2" t="str">
        <f>LOOKUP(A1661,'[2]Collin Seedling for R'!$A$3:$A$51,'[2]Collin Seedling for R'!$T$3:$T$51)</f>
        <v>FS</v>
      </c>
      <c r="M1661" s="2" t="str">
        <f>LOOKUP(A1661,'[2]Collin Seedling for R'!$A$3:$A$51,'[2]Collin Seedling for R'!$P$3:$P$51)</f>
        <v>Unseeded</v>
      </c>
      <c r="N1661" s="8">
        <f t="shared" si="25"/>
        <v>16</v>
      </c>
      <c r="O1661" s="2" t="str">
        <f>LOOKUP(H1661,[2]plantlist!$A$2:$A$943,[2]plantlist!$B$2:$B$943)</f>
        <v>G</v>
      </c>
    </row>
    <row r="1662" spans="1:15" x14ac:dyDescent="0.2">
      <c r="A1662" t="s">
        <v>277</v>
      </c>
      <c r="B1662">
        <v>2016</v>
      </c>
      <c r="C1662" t="s">
        <v>0</v>
      </c>
      <c r="D1662">
        <v>41</v>
      </c>
      <c r="E1662">
        <v>0</v>
      </c>
      <c r="F1662">
        <v>41</v>
      </c>
      <c r="G1662">
        <v>5000</v>
      </c>
      <c r="H1662" t="s">
        <v>10</v>
      </c>
      <c r="I1662" t="s">
        <v>2</v>
      </c>
      <c r="J1662" t="s">
        <v>11</v>
      </c>
      <c r="K1662" s="2" t="str">
        <f>LOOKUP(A1662,'[2]Collin Seedling for R'!$A$3:$A$51,'[2]Collin Seedling for R'!$R$3:$R$51)</f>
        <v>High</v>
      </c>
      <c r="L1662" s="2" t="str">
        <f>LOOKUP(A1662,'[2]Collin Seedling for R'!$A$3:$A$51,'[2]Collin Seedling for R'!$T$3:$T$51)</f>
        <v>FS</v>
      </c>
      <c r="M1662" s="2" t="str">
        <f>LOOKUP(A1662,'[2]Collin Seedling for R'!$A$3:$A$51,'[2]Collin Seedling for R'!$P$3:$P$51)</f>
        <v>Unseeded</v>
      </c>
      <c r="N1662" s="8">
        <f t="shared" si="25"/>
        <v>0</v>
      </c>
      <c r="O1662" s="2" t="str">
        <f>LOOKUP(H1662,[2]plantlist!$A$2:$A$943,[2]plantlist!$B$2:$B$943)</f>
        <v>L</v>
      </c>
    </row>
    <row r="1663" spans="1:15" x14ac:dyDescent="0.2">
      <c r="A1663" t="s">
        <v>277</v>
      </c>
      <c r="B1663">
        <v>2016</v>
      </c>
      <c r="C1663" t="s">
        <v>0</v>
      </c>
      <c r="D1663">
        <v>37</v>
      </c>
      <c r="E1663">
        <v>984</v>
      </c>
      <c r="F1663">
        <v>1021</v>
      </c>
      <c r="G1663">
        <v>5000</v>
      </c>
      <c r="H1663" t="s">
        <v>16</v>
      </c>
      <c r="I1663" t="s">
        <v>2</v>
      </c>
      <c r="J1663" t="s">
        <v>17</v>
      </c>
      <c r="K1663" s="2" t="str">
        <f>LOOKUP(A1663,'[2]Collin Seedling for R'!$A$3:$A$51,'[2]Collin Seedling for R'!$R$3:$R$51)</f>
        <v>High</v>
      </c>
      <c r="L1663" s="2" t="str">
        <f>LOOKUP(A1663,'[2]Collin Seedling for R'!$A$3:$A$51,'[2]Collin Seedling for R'!$T$3:$T$51)</f>
        <v>FS</v>
      </c>
      <c r="M1663" s="2" t="str">
        <f>LOOKUP(A1663,'[2]Collin Seedling for R'!$A$3:$A$51,'[2]Collin Seedling for R'!$P$3:$P$51)</f>
        <v>Unseeded</v>
      </c>
      <c r="N1663" s="8">
        <f t="shared" si="25"/>
        <v>19.68</v>
      </c>
      <c r="O1663" s="2" t="str">
        <f>LOOKUP(H1663,[2]plantlist!$A$2:$A$943,[2]plantlist!$B$2:$B$943)</f>
        <v>S</v>
      </c>
    </row>
    <row r="1664" spans="1:15" x14ac:dyDescent="0.2">
      <c r="A1664" t="s">
        <v>277</v>
      </c>
      <c r="B1664">
        <v>2016</v>
      </c>
      <c r="C1664" t="s">
        <v>0</v>
      </c>
      <c r="D1664">
        <v>35</v>
      </c>
      <c r="E1664">
        <v>309</v>
      </c>
      <c r="F1664">
        <v>344</v>
      </c>
      <c r="G1664">
        <v>5000</v>
      </c>
      <c r="H1664" t="s">
        <v>23</v>
      </c>
      <c r="I1664" t="s">
        <v>2</v>
      </c>
      <c r="J1664" t="s">
        <v>24</v>
      </c>
      <c r="K1664" s="2" t="str">
        <f>LOOKUP(A1664,'[2]Collin Seedling for R'!$A$3:$A$51,'[2]Collin Seedling for R'!$R$3:$R$51)</f>
        <v>High</v>
      </c>
      <c r="L1664" s="2" t="str">
        <f>LOOKUP(A1664,'[2]Collin Seedling for R'!$A$3:$A$51,'[2]Collin Seedling for R'!$T$3:$T$51)</f>
        <v>FS</v>
      </c>
      <c r="M1664" s="2" t="str">
        <f>LOOKUP(A1664,'[2]Collin Seedling for R'!$A$3:$A$51,'[2]Collin Seedling for R'!$P$3:$P$51)</f>
        <v>Unseeded</v>
      </c>
      <c r="N1664" s="8">
        <f t="shared" si="25"/>
        <v>6.18</v>
      </c>
      <c r="O1664" s="2" t="str">
        <f>LOOKUP(H1664,[2]plantlist!$A$2:$A$943,[2]plantlist!$B$2:$B$943)</f>
        <v>S</v>
      </c>
    </row>
    <row r="1665" spans="1:15" x14ac:dyDescent="0.2">
      <c r="A1665" t="s">
        <v>277</v>
      </c>
      <c r="B1665">
        <v>2016</v>
      </c>
      <c r="C1665" t="s">
        <v>0</v>
      </c>
      <c r="D1665">
        <v>7</v>
      </c>
      <c r="E1665">
        <v>353</v>
      </c>
      <c r="F1665">
        <v>360</v>
      </c>
      <c r="G1665">
        <v>5000</v>
      </c>
      <c r="H1665" t="s">
        <v>82</v>
      </c>
      <c r="I1665" t="s">
        <v>2</v>
      </c>
      <c r="J1665" t="s">
        <v>83</v>
      </c>
      <c r="K1665" s="2" t="str">
        <f>LOOKUP(A1665,'[2]Collin Seedling for R'!$A$3:$A$51,'[2]Collin Seedling for R'!$R$3:$R$51)</f>
        <v>High</v>
      </c>
      <c r="L1665" s="2" t="str">
        <f>LOOKUP(A1665,'[2]Collin Seedling for R'!$A$3:$A$51,'[2]Collin Seedling for R'!$T$3:$T$51)</f>
        <v>FS</v>
      </c>
      <c r="M1665" s="2" t="str">
        <f>LOOKUP(A1665,'[2]Collin Seedling for R'!$A$3:$A$51,'[2]Collin Seedling for R'!$P$3:$P$51)</f>
        <v>Unseeded</v>
      </c>
      <c r="N1665" s="8">
        <f t="shared" si="25"/>
        <v>7.06</v>
      </c>
      <c r="O1665" s="2" t="str">
        <f>LOOKUP(H1665,[2]plantlist!$A$2:$A$943,[2]plantlist!$B$2:$B$943)</f>
        <v>F</v>
      </c>
    </row>
    <row r="1666" spans="1:15" x14ac:dyDescent="0.2">
      <c r="A1666" t="s">
        <v>277</v>
      </c>
      <c r="B1666">
        <v>2016</v>
      </c>
      <c r="C1666" t="s">
        <v>0</v>
      </c>
      <c r="D1666">
        <v>4</v>
      </c>
      <c r="E1666">
        <v>48</v>
      </c>
      <c r="F1666">
        <v>52</v>
      </c>
      <c r="G1666">
        <v>5000</v>
      </c>
      <c r="H1666" t="s">
        <v>116</v>
      </c>
      <c r="I1666" t="s">
        <v>2</v>
      </c>
      <c r="J1666" t="s">
        <v>117</v>
      </c>
      <c r="K1666" s="2" t="str">
        <f>LOOKUP(A1666,'[2]Collin Seedling for R'!$A$3:$A$51,'[2]Collin Seedling for R'!$R$3:$R$51)</f>
        <v>High</v>
      </c>
      <c r="L1666" s="2" t="str">
        <f>LOOKUP(A1666,'[2]Collin Seedling for R'!$A$3:$A$51,'[2]Collin Seedling for R'!$T$3:$T$51)</f>
        <v>FS</v>
      </c>
      <c r="M1666" s="2" t="str">
        <f>LOOKUP(A1666,'[2]Collin Seedling for R'!$A$3:$A$51,'[2]Collin Seedling for R'!$P$3:$P$51)</f>
        <v>Unseeded</v>
      </c>
      <c r="N1666" s="8">
        <f t="shared" ref="N1666:N1729" si="26">E1666/G1666*100</f>
        <v>0.96</v>
      </c>
      <c r="O1666" s="2" t="str">
        <f>LOOKUP(H1666,[2]plantlist!$A$2:$A$943,[2]plantlist!$B$2:$B$943)</f>
        <v>F</v>
      </c>
    </row>
    <row r="1667" spans="1:15" x14ac:dyDescent="0.2">
      <c r="A1667" t="s">
        <v>277</v>
      </c>
      <c r="B1667">
        <v>2016</v>
      </c>
      <c r="C1667" t="s">
        <v>0</v>
      </c>
      <c r="D1667">
        <v>1</v>
      </c>
      <c r="E1667">
        <v>74</v>
      </c>
      <c r="F1667">
        <v>75</v>
      </c>
      <c r="G1667">
        <v>5000</v>
      </c>
      <c r="H1667" t="s">
        <v>66</v>
      </c>
      <c r="I1667" t="s">
        <v>2</v>
      </c>
      <c r="J1667" t="s">
        <v>67</v>
      </c>
      <c r="K1667" s="2" t="str">
        <f>LOOKUP(A1667,'[2]Collin Seedling for R'!$A$3:$A$51,'[2]Collin Seedling for R'!$R$3:$R$51)</f>
        <v>High</v>
      </c>
      <c r="L1667" s="2" t="str">
        <f>LOOKUP(A1667,'[2]Collin Seedling for R'!$A$3:$A$51,'[2]Collin Seedling for R'!$T$3:$T$51)</f>
        <v>FS</v>
      </c>
      <c r="M1667" s="2" t="str">
        <f>LOOKUP(A1667,'[2]Collin Seedling for R'!$A$3:$A$51,'[2]Collin Seedling for R'!$P$3:$P$51)</f>
        <v>Unseeded</v>
      </c>
      <c r="N1667" s="8">
        <f t="shared" si="26"/>
        <v>1.48</v>
      </c>
      <c r="O1667" s="2" t="str">
        <f>LOOKUP(H1667,[2]plantlist!$A$2:$A$943,[2]plantlist!$B$2:$B$943)</f>
        <v>G</v>
      </c>
    </row>
    <row r="1668" spans="1:15" x14ac:dyDescent="0.2">
      <c r="A1668" t="s">
        <v>277</v>
      </c>
      <c r="B1668">
        <v>2016</v>
      </c>
      <c r="C1668" t="s">
        <v>0</v>
      </c>
      <c r="D1668">
        <v>1</v>
      </c>
      <c r="E1668">
        <v>0</v>
      </c>
      <c r="F1668">
        <v>1</v>
      </c>
      <c r="G1668">
        <v>5000</v>
      </c>
      <c r="H1668" t="s">
        <v>16</v>
      </c>
      <c r="I1668" t="s">
        <v>19</v>
      </c>
      <c r="J1668" t="s">
        <v>17</v>
      </c>
      <c r="K1668" s="2" t="str">
        <f>LOOKUP(A1668,'[2]Collin Seedling for R'!$A$3:$A$51,'[2]Collin Seedling for R'!$R$3:$R$51)</f>
        <v>High</v>
      </c>
      <c r="L1668" s="2" t="str">
        <f>LOOKUP(A1668,'[2]Collin Seedling for R'!$A$3:$A$51,'[2]Collin Seedling for R'!$T$3:$T$51)</f>
        <v>FS</v>
      </c>
      <c r="M1668" s="2" t="str">
        <f>LOOKUP(A1668,'[2]Collin Seedling for R'!$A$3:$A$51,'[2]Collin Seedling for R'!$P$3:$P$51)</f>
        <v>Unseeded</v>
      </c>
      <c r="N1668" s="8">
        <f t="shared" si="26"/>
        <v>0</v>
      </c>
      <c r="O1668" s="2" t="str">
        <f>LOOKUP(H1668,[2]plantlist!$A$2:$A$943,[2]plantlist!$B$2:$B$943)</f>
        <v>S</v>
      </c>
    </row>
    <row r="1669" spans="1:15" x14ac:dyDescent="0.2">
      <c r="A1669" t="s">
        <v>277</v>
      </c>
      <c r="B1669">
        <v>2016</v>
      </c>
      <c r="C1669" t="s">
        <v>0</v>
      </c>
      <c r="D1669">
        <v>1</v>
      </c>
      <c r="E1669">
        <v>0</v>
      </c>
      <c r="F1669">
        <v>1</v>
      </c>
      <c r="G1669">
        <v>5000</v>
      </c>
      <c r="H1669" t="s">
        <v>55</v>
      </c>
      <c r="I1669" t="s">
        <v>19</v>
      </c>
      <c r="J1669" t="s">
        <v>56</v>
      </c>
      <c r="K1669" s="2" t="str">
        <f>LOOKUP(A1669,'[2]Collin Seedling for R'!$A$3:$A$51,'[2]Collin Seedling for R'!$R$3:$R$51)</f>
        <v>High</v>
      </c>
      <c r="L1669" s="2" t="str">
        <f>LOOKUP(A1669,'[2]Collin Seedling for R'!$A$3:$A$51,'[2]Collin Seedling for R'!$T$3:$T$51)</f>
        <v>FS</v>
      </c>
      <c r="M1669" s="2" t="str">
        <f>LOOKUP(A1669,'[2]Collin Seedling for R'!$A$3:$A$51,'[2]Collin Seedling for R'!$P$3:$P$51)</f>
        <v>Unseeded</v>
      </c>
      <c r="N1669" s="8">
        <f t="shared" si="26"/>
        <v>0</v>
      </c>
      <c r="O1669" s="2" t="str">
        <f>LOOKUP(H1669,[2]plantlist!$A$2:$A$943,[2]plantlist!$B$2:$B$943)</f>
        <v>T</v>
      </c>
    </row>
    <row r="1670" spans="1:15" x14ac:dyDescent="0.2">
      <c r="A1670" t="s">
        <v>277</v>
      </c>
      <c r="B1670">
        <v>2016</v>
      </c>
      <c r="C1670" t="s">
        <v>0</v>
      </c>
      <c r="D1670">
        <v>0</v>
      </c>
      <c r="E1670">
        <v>133</v>
      </c>
      <c r="F1670">
        <v>133</v>
      </c>
      <c r="G1670">
        <v>5000</v>
      </c>
      <c r="H1670" t="s">
        <v>23</v>
      </c>
      <c r="I1670" t="s">
        <v>19</v>
      </c>
      <c r="J1670" t="s">
        <v>24</v>
      </c>
      <c r="K1670" s="2" t="str">
        <f>LOOKUP(A1670,'[2]Collin Seedling for R'!$A$3:$A$51,'[2]Collin Seedling for R'!$R$3:$R$51)</f>
        <v>High</v>
      </c>
      <c r="L1670" s="2" t="str">
        <f>LOOKUP(A1670,'[2]Collin Seedling for R'!$A$3:$A$51,'[2]Collin Seedling for R'!$T$3:$T$51)</f>
        <v>FS</v>
      </c>
      <c r="M1670" s="2" t="str">
        <f>LOOKUP(A1670,'[2]Collin Seedling for R'!$A$3:$A$51,'[2]Collin Seedling for R'!$P$3:$P$51)</f>
        <v>Unseeded</v>
      </c>
      <c r="N1670" s="8">
        <f t="shared" si="26"/>
        <v>2.6599999999999997</v>
      </c>
      <c r="O1670" s="2" t="str">
        <f>LOOKUP(H1670,[2]plantlist!$A$2:$A$943,[2]plantlist!$B$2:$B$943)</f>
        <v>S</v>
      </c>
    </row>
    <row r="1671" spans="1:15" x14ac:dyDescent="0.2">
      <c r="A1671" t="s">
        <v>277</v>
      </c>
      <c r="B1671">
        <v>2019</v>
      </c>
      <c r="C1671" t="s">
        <v>0</v>
      </c>
      <c r="D1671">
        <v>2079</v>
      </c>
      <c r="E1671">
        <v>0</v>
      </c>
      <c r="F1671">
        <v>2079</v>
      </c>
      <c r="G1671">
        <v>5000</v>
      </c>
      <c r="H1671" t="s">
        <v>1</v>
      </c>
      <c r="I1671" t="s">
        <v>2</v>
      </c>
      <c r="J1671" t="s">
        <v>3</v>
      </c>
      <c r="K1671" s="2" t="str">
        <f>LOOKUP(A1671,'[2]Collin Seedling for R'!$A$3:$A$51,'[2]Collin Seedling for R'!$R$3:$R$51)</f>
        <v>High</v>
      </c>
      <c r="L1671" s="2" t="str">
        <f>LOOKUP(A1671,'[2]Collin Seedling for R'!$A$3:$A$51,'[2]Collin Seedling for R'!$T$3:$T$51)</f>
        <v>FS</v>
      </c>
      <c r="M1671" s="2" t="str">
        <f>LOOKUP(A1671,'[2]Collin Seedling for R'!$A$3:$A$51,'[2]Collin Seedling for R'!$P$3:$P$51)</f>
        <v>Unseeded</v>
      </c>
      <c r="N1671" s="8">
        <f t="shared" si="26"/>
        <v>0</v>
      </c>
      <c r="O1671" s="2" t="str">
        <f>LOOKUP(H1671,[2]plantlist!$A$2:$A$943,[2]plantlist!$B$2:$B$943)</f>
        <v>F</v>
      </c>
    </row>
    <row r="1672" spans="1:15" x14ac:dyDescent="0.2">
      <c r="A1672" t="s">
        <v>277</v>
      </c>
      <c r="B1672">
        <v>2019</v>
      </c>
      <c r="C1672" t="s">
        <v>0</v>
      </c>
      <c r="D1672">
        <v>1769</v>
      </c>
      <c r="E1672">
        <v>30</v>
      </c>
      <c r="F1672">
        <v>1799</v>
      </c>
      <c r="G1672">
        <v>5000</v>
      </c>
      <c r="H1672" t="s">
        <v>6</v>
      </c>
      <c r="I1672" t="s">
        <v>2</v>
      </c>
      <c r="J1672" t="s">
        <v>7</v>
      </c>
      <c r="K1672" s="2" t="str">
        <f>LOOKUP(A1672,'[2]Collin Seedling for R'!$A$3:$A$51,'[2]Collin Seedling for R'!$R$3:$R$51)</f>
        <v>High</v>
      </c>
      <c r="L1672" s="2" t="str">
        <f>LOOKUP(A1672,'[2]Collin Seedling for R'!$A$3:$A$51,'[2]Collin Seedling for R'!$T$3:$T$51)</f>
        <v>FS</v>
      </c>
      <c r="M1672" s="2" t="str">
        <f>LOOKUP(A1672,'[2]Collin Seedling for R'!$A$3:$A$51,'[2]Collin Seedling for R'!$P$3:$P$51)</f>
        <v>Unseeded</v>
      </c>
      <c r="N1672" s="8">
        <f t="shared" si="26"/>
        <v>0.6</v>
      </c>
      <c r="O1672" s="2" t="str">
        <f>LOOKUP(H1672,[2]plantlist!$A$2:$A$943,[2]plantlist!$B$2:$B$943)</f>
        <v>L</v>
      </c>
    </row>
    <row r="1673" spans="1:15" x14ac:dyDescent="0.2">
      <c r="A1673" t="s">
        <v>277</v>
      </c>
      <c r="B1673">
        <v>2019</v>
      </c>
      <c r="C1673" t="s">
        <v>0</v>
      </c>
      <c r="D1673">
        <v>656</v>
      </c>
      <c r="E1673">
        <v>0</v>
      </c>
      <c r="F1673">
        <v>656</v>
      </c>
      <c r="G1673">
        <v>5000</v>
      </c>
      <c r="H1673" t="s">
        <v>4</v>
      </c>
      <c r="I1673" t="s">
        <v>2</v>
      </c>
      <c r="J1673" t="s">
        <v>5</v>
      </c>
      <c r="K1673" s="2" t="str">
        <f>LOOKUP(A1673,'[2]Collin Seedling for R'!$A$3:$A$51,'[2]Collin Seedling for R'!$R$3:$R$51)</f>
        <v>High</v>
      </c>
      <c r="L1673" s="2" t="str">
        <f>LOOKUP(A1673,'[2]Collin Seedling for R'!$A$3:$A$51,'[2]Collin Seedling for R'!$T$3:$T$51)</f>
        <v>FS</v>
      </c>
      <c r="M1673" s="2" t="str">
        <f>LOOKUP(A1673,'[2]Collin Seedling for R'!$A$3:$A$51,'[2]Collin Seedling for R'!$P$3:$P$51)</f>
        <v>Unseeded</v>
      </c>
      <c r="N1673" s="8">
        <f t="shared" si="26"/>
        <v>0</v>
      </c>
      <c r="O1673" s="2" t="str">
        <f>LOOKUP(H1673,[2]plantlist!$A$2:$A$943,[2]plantlist!$B$2:$B$943)</f>
        <v>B</v>
      </c>
    </row>
    <row r="1674" spans="1:15" x14ac:dyDescent="0.2">
      <c r="A1674" t="s">
        <v>277</v>
      </c>
      <c r="B1674">
        <v>2019</v>
      </c>
      <c r="C1674" t="s">
        <v>0</v>
      </c>
      <c r="D1674">
        <v>202</v>
      </c>
      <c r="E1674">
        <v>854</v>
      </c>
      <c r="F1674">
        <v>1056</v>
      </c>
      <c r="G1674">
        <v>5000</v>
      </c>
      <c r="H1674" t="s">
        <v>8</v>
      </c>
      <c r="I1674" t="s">
        <v>2</v>
      </c>
      <c r="J1674" t="s">
        <v>9</v>
      </c>
      <c r="K1674" s="2" t="str">
        <f>LOOKUP(A1674,'[2]Collin Seedling for R'!$A$3:$A$51,'[2]Collin Seedling for R'!$R$3:$R$51)</f>
        <v>High</v>
      </c>
      <c r="L1674" s="2" t="str">
        <f>LOOKUP(A1674,'[2]Collin Seedling for R'!$A$3:$A$51,'[2]Collin Seedling for R'!$T$3:$T$51)</f>
        <v>FS</v>
      </c>
      <c r="M1674" s="2" t="str">
        <f>LOOKUP(A1674,'[2]Collin Seedling for R'!$A$3:$A$51,'[2]Collin Seedling for R'!$P$3:$P$51)</f>
        <v>Unseeded</v>
      </c>
      <c r="N1674" s="8">
        <f t="shared" si="26"/>
        <v>17.080000000000002</v>
      </c>
      <c r="O1674" s="2" t="str">
        <f>LOOKUP(H1674,[2]plantlist!$A$2:$A$943,[2]plantlist!$B$2:$B$943)</f>
        <v>G</v>
      </c>
    </row>
    <row r="1675" spans="1:15" x14ac:dyDescent="0.2">
      <c r="A1675" t="s">
        <v>277</v>
      </c>
      <c r="B1675">
        <v>2019</v>
      </c>
      <c r="C1675" t="s">
        <v>0</v>
      </c>
      <c r="D1675">
        <v>175</v>
      </c>
      <c r="E1675">
        <v>560</v>
      </c>
      <c r="F1675">
        <v>735</v>
      </c>
      <c r="G1675">
        <v>5000</v>
      </c>
      <c r="H1675" t="s">
        <v>10</v>
      </c>
      <c r="I1675" t="s">
        <v>2</v>
      </c>
      <c r="J1675" t="s">
        <v>11</v>
      </c>
      <c r="K1675" s="2" t="str">
        <f>LOOKUP(A1675,'[2]Collin Seedling for R'!$A$3:$A$51,'[2]Collin Seedling for R'!$R$3:$R$51)</f>
        <v>High</v>
      </c>
      <c r="L1675" s="2" t="str">
        <f>LOOKUP(A1675,'[2]Collin Seedling for R'!$A$3:$A$51,'[2]Collin Seedling for R'!$T$3:$T$51)</f>
        <v>FS</v>
      </c>
      <c r="M1675" s="2" t="str">
        <f>LOOKUP(A1675,'[2]Collin Seedling for R'!$A$3:$A$51,'[2]Collin Seedling for R'!$P$3:$P$51)</f>
        <v>Unseeded</v>
      </c>
      <c r="N1675" s="8">
        <f t="shared" si="26"/>
        <v>11.200000000000001</v>
      </c>
      <c r="O1675" s="2" t="str">
        <f>LOOKUP(H1675,[2]plantlist!$A$2:$A$943,[2]plantlist!$B$2:$B$943)</f>
        <v>L</v>
      </c>
    </row>
    <row r="1676" spans="1:15" x14ac:dyDescent="0.2">
      <c r="A1676" t="s">
        <v>277</v>
      </c>
      <c r="B1676">
        <v>2019</v>
      </c>
      <c r="C1676" t="s">
        <v>0</v>
      </c>
      <c r="D1676">
        <v>54</v>
      </c>
      <c r="E1676">
        <v>1370</v>
      </c>
      <c r="F1676">
        <v>1424</v>
      </c>
      <c r="G1676">
        <v>5000</v>
      </c>
      <c r="H1676" t="s">
        <v>16</v>
      </c>
      <c r="I1676" t="s">
        <v>2</v>
      </c>
      <c r="J1676" t="s">
        <v>17</v>
      </c>
      <c r="K1676" s="2" t="str">
        <f>LOOKUP(A1676,'[2]Collin Seedling for R'!$A$3:$A$51,'[2]Collin Seedling for R'!$R$3:$R$51)</f>
        <v>High</v>
      </c>
      <c r="L1676" s="2" t="str">
        <f>LOOKUP(A1676,'[2]Collin Seedling for R'!$A$3:$A$51,'[2]Collin Seedling for R'!$T$3:$T$51)</f>
        <v>FS</v>
      </c>
      <c r="M1676" s="2" t="str">
        <f>LOOKUP(A1676,'[2]Collin Seedling for R'!$A$3:$A$51,'[2]Collin Seedling for R'!$P$3:$P$51)</f>
        <v>Unseeded</v>
      </c>
      <c r="N1676" s="8">
        <f t="shared" si="26"/>
        <v>27.400000000000002</v>
      </c>
      <c r="O1676" s="2" t="str">
        <f>LOOKUP(H1676,[2]plantlist!$A$2:$A$943,[2]plantlist!$B$2:$B$943)</f>
        <v>S</v>
      </c>
    </row>
    <row r="1677" spans="1:15" x14ac:dyDescent="0.2">
      <c r="A1677" t="s">
        <v>277</v>
      </c>
      <c r="B1677">
        <v>2019</v>
      </c>
      <c r="C1677" t="s">
        <v>0</v>
      </c>
      <c r="D1677">
        <v>47</v>
      </c>
      <c r="E1677">
        <v>136</v>
      </c>
      <c r="F1677">
        <v>183</v>
      </c>
      <c r="G1677">
        <v>5000</v>
      </c>
      <c r="H1677" t="s">
        <v>2218</v>
      </c>
      <c r="I1677" t="s">
        <v>2</v>
      </c>
      <c r="J1677" t="s">
        <v>2219</v>
      </c>
      <c r="K1677" s="2" t="str">
        <f>LOOKUP(A1677,'[2]Collin Seedling for R'!$A$3:$A$51,'[2]Collin Seedling for R'!$R$3:$R$51)</f>
        <v>High</v>
      </c>
      <c r="L1677" s="2" t="str">
        <f>LOOKUP(A1677,'[2]Collin Seedling for R'!$A$3:$A$51,'[2]Collin Seedling for R'!$T$3:$T$51)</f>
        <v>FS</v>
      </c>
      <c r="M1677" s="2" t="str">
        <f>LOOKUP(A1677,'[2]Collin Seedling for R'!$A$3:$A$51,'[2]Collin Seedling for R'!$P$3:$P$51)</f>
        <v>Unseeded</v>
      </c>
      <c r="N1677" s="8">
        <f t="shared" si="26"/>
        <v>2.7199999999999998</v>
      </c>
      <c r="O1677" s="2" t="str">
        <f>LOOKUP(H1677,[2]plantlist!$A$2:$A$943,[2]plantlist!$B$2:$B$943)</f>
        <v>F</v>
      </c>
    </row>
    <row r="1678" spans="1:15" x14ac:dyDescent="0.2">
      <c r="A1678" t="s">
        <v>277</v>
      </c>
      <c r="B1678">
        <v>2019</v>
      </c>
      <c r="C1678" t="s">
        <v>0</v>
      </c>
      <c r="D1678">
        <v>11</v>
      </c>
      <c r="E1678">
        <v>67</v>
      </c>
      <c r="F1678">
        <v>78</v>
      </c>
      <c r="G1678">
        <v>5000</v>
      </c>
      <c r="H1678" t="s">
        <v>33</v>
      </c>
      <c r="I1678" t="s">
        <v>2</v>
      </c>
      <c r="J1678" t="s">
        <v>34</v>
      </c>
      <c r="K1678" s="2" t="str">
        <f>LOOKUP(A1678,'[2]Collin Seedling for R'!$A$3:$A$51,'[2]Collin Seedling for R'!$R$3:$R$51)</f>
        <v>High</v>
      </c>
      <c r="L1678" s="2" t="str">
        <f>LOOKUP(A1678,'[2]Collin Seedling for R'!$A$3:$A$51,'[2]Collin Seedling for R'!$T$3:$T$51)</f>
        <v>FS</v>
      </c>
      <c r="M1678" s="2" t="str">
        <f>LOOKUP(A1678,'[2]Collin Seedling for R'!$A$3:$A$51,'[2]Collin Seedling for R'!$P$3:$P$51)</f>
        <v>Unseeded</v>
      </c>
      <c r="N1678" s="8">
        <f t="shared" si="26"/>
        <v>1.34</v>
      </c>
      <c r="O1678" s="2" t="str">
        <f>LOOKUP(H1678,[2]plantlist!$A$2:$A$943,[2]plantlist!$B$2:$B$943)</f>
        <v>F</v>
      </c>
    </row>
    <row r="1679" spans="1:15" x14ac:dyDescent="0.2">
      <c r="A1679" t="s">
        <v>277</v>
      </c>
      <c r="B1679">
        <v>2019</v>
      </c>
      <c r="C1679" t="s">
        <v>0</v>
      </c>
      <c r="D1679">
        <v>2</v>
      </c>
      <c r="E1679">
        <v>0</v>
      </c>
      <c r="F1679">
        <v>2</v>
      </c>
      <c r="G1679">
        <v>5000</v>
      </c>
      <c r="H1679" t="s">
        <v>1600</v>
      </c>
      <c r="I1679" t="s">
        <v>2</v>
      </c>
      <c r="J1679" t="s">
        <v>1599</v>
      </c>
      <c r="K1679" s="2" t="str">
        <f>LOOKUP(A1679,'[2]Collin Seedling for R'!$A$3:$A$51,'[2]Collin Seedling for R'!$R$3:$R$51)</f>
        <v>High</v>
      </c>
      <c r="L1679" s="2" t="str">
        <f>LOOKUP(A1679,'[2]Collin Seedling for R'!$A$3:$A$51,'[2]Collin Seedling for R'!$T$3:$T$51)</f>
        <v>FS</v>
      </c>
      <c r="M1679" s="2" t="str">
        <f>LOOKUP(A1679,'[2]Collin Seedling for R'!$A$3:$A$51,'[2]Collin Seedling for R'!$P$3:$P$51)</f>
        <v>Unseeded</v>
      </c>
      <c r="N1679" s="8">
        <f t="shared" si="26"/>
        <v>0</v>
      </c>
      <c r="O1679" s="2" t="str">
        <f>LOOKUP(H1679,[2]plantlist!$A$2:$A$943,[2]plantlist!$B$2:$B$943)</f>
        <v>F</v>
      </c>
    </row>
    <row r="1680" spans="1:15" x14ac:dyDescent="0.2">
      <c r="A1680" t="s">
        <v>277</v>
      </c>
      <c r="B1680">
        <v>2019</v>
      </c>
      <c r="C1680" t="s">
        <v>0</v>
      </c>
      <c r="D1680">
        <v>2</v>
      </c>
      <c r="E1680">
        <v>446</v>
      </c>
      <c r="F1680">
        <v>448</v>
      </c>
      <c r="G1680">
        <v>5000</v>
      </c>
      <c r="H1680" t="s">
        <v>23</v>
      </c>
      <c r="I1680" t="s">
        <v>2</v>
      </c>
      <c r="J1680" t="s">
        <v>24</v>
      </c>
      <c r="K1680" s="2" t="str">
        <f>LOOKUP(A1680,'[2]Collin Seedling for R'!$A$3:$A$51,'[2]Collin Seedling for R'!$R$3:$R$51)</f>
        <v>High</v>
      </c>
      <c r="L1680" s="2" t="str">
        <f>LOOKUP(A1680,'[2]Collin Seedling for R'!$A$3:$A$51,'[2]Collin Seedling for R'!$T$3:$T$51)</f>
        <v>FS</v>
      </c>
      <c r="M1680" s="2" t="str">
        <f>LOOKUP(A1680,'[2]Collin Seedling for R'!$A$3:$A$51,'[2]Collin Seedling for R'!$P$3:$P$51)</f>
        <v>Unseeded</v>
      </c>
      <c r="N1680" s="8">
        <f t="shared" si="26"/>
        <v>8.92</v>
      </c>
      <c r="O1680" s="2" t="str">
        <f>LOOKUP(H1680,[2]plantlist!$A$2:$A$943,[2]plantlist!$B$2:$B$943)</f>
        <v>S</v>
      </c>
    </row>
    <row r="1681" spans="1:15" x14ac:dyDescent="0.2">
      <c r="A1681" t="s">
        <v>277</v>
      </c>
      <c r="B1681">
        <v>2019</v>
      </c>
      <c r="C1681" t="s">
        <v>0</v>
      </c>
      <c r="D1681">
        <v>2</v>
      </c>
      <c r="E1681">
        <v>0</v>
      </c>
      <c r="F1681">
        <v>2</v>
      </c>
      <c r="G1681">
        <v>5000</v>
      </c>
      <c r="H1681" t="s">
        <v>53</v>
      </c>
      <c r="I1681" t="s">
        <v>2</v>
      </c>
      <c r="J1681" t="s">
        <v>54</v>
      </c>
      <c r="K1681" s="2" t="str">
        <f>LOOKUP(A1681,'[2]Collin Seedling for R'!$A$3:$A$51,'[2]Collin Seedling for R'!$R$3:$R$51)</f>
        <v>High</v>
      </c>
      <c r="L1681" s="2" t="str">
        <f>LOOKUP(A1681,'[2]Collin Seedling for R'!$A$3:$A$51,'[2]Collin Seedling for R'!$T$3:$T$51)</f>
        <v>FS</v>
      </c>
      <c r="M1681" s="2" t="str">
        <f>LOOKUP(A1681,'[2]Collin Seedling for R'!$A$3:$A$51,'[2]Collin Seedling for R'!$P$3:$P$51)</f>
        <v>Unseeded</v>
      </c>
      <c r="N1681" s="8">
        <f t="shared" si="26"/>
        <v>0</v>
      </c>
      <c r="O1681" s="2" t="str">
        <f>LOOKUP(H1681,[2]plantlist!$A$2:$A$943,[2]plantlist!$B$2:$B$943)</f>
        <v>C</v>
      </c>
    </row>
    <row r="1682" spans="1:15" x14ac:dyDescent="0.2">
      <c r="A1682" t="s">
        <v>277</v>
      </c>
      <c r="B1682">
        <v>2019</v>
      </c>
      <c r="C1682" t="s">
        <v>0</v>
      </c>
      <c r="D1682">
        <v>1</v>
      </c>
      <c r="E1682">
        <v>0</v>
      </c>
      <c r="F1682">
        <v>1</v>
      </c>
      <c r="G1682">
        <v>5000</v>
      </c>
      <c r="H1682" t="s">
        <v>33</v>
      </c>
      <c r="I1682" t="s">
        <v>19</v>
      </c>
      <c r="J1682" t="s">
        <v>34</v>
      </c>
      <c r="K1682" s="2" t="str">
        <f>LOOKUP(A1682,'[2]Collin Seedling for R'!$A$3:$A$51,'[2]Collin Seedling for R'!$R$3:$R$51)</f>
        <v>High</v>
      </c>
      <c r="L1682" s="2" t="str">
        <f>LOOKUP(A1682,'[2]Collin Seedling for R'!$A$3:$A$51,'[2]Collin Seedling for R'!$T$3:$T$51)</f>
        <v>FS</v>
      </c>
      <c r="M1682" s="2" t="str">
        <f>LOOKUP(A1682,'[2]Collin Seedling for R'!$A$3:$A$51,'[2]Collin Seedling for R'!$P$3:$P$51)</f>
        <v>Unseeded</v>
      </c>
      <c r="N1682" s="8">
        <f t="shared" si="26"/>
        <v>0</v>
      </c>
      <c r="O1682" s="2" t="str">
        <f>LOOKUP(H1682,[2]plantlist!$A$2:$A$943,[2]plantlist!$B$2:$B$943)</f>
        <v>F</v>
      </c>
    </row>
    <row r="1683" spans="1:15" x14ac:dyDescent="0.2">
      <c r="A1683" t="s">
        <v>277</v>
      </c>
      <c r="B1683">
        <v>2019</v>
      </c>
      <c r="C1683" t="s">
        <v>0</v>
      </c>
      <c r="D1683">
        <v>0</v>
      </c>
      <c r="E1683">
        <v>13</v>
      </c>
      <c r="F1683">
        <v>13</v>
      </c>
      <c r="G1683">
        <v>5000</v>
      </c>
      <c r="H1683" t="s">
        <v>23</v>
      </c>
      <c r="I1683" t="s">
        <v>19</v>
      </c>
      <c r="J1683" t="s">
        <v>24</v>
      </c>
      <c r="K1683" s="2" t="str">
        <f>LOOKUP(A1683,'[2]Collin Seedling for R'!$A$3:$A$51,'[2]Collin Seedling for R'!$R$3:$R$51)</f>
        <v>High</v>
      </c>
      <c r="L1683" s="2" t="str">
        <f>LOOKUP(A1683,'[2]Collin Seedling for R'!$A$3:$A$51,'[2]Collin Seedling for R'!$T$3:$T$51)</f>
        <v>FS</v>
      </c>
      <c r="M1683" s="2" t="str">
        <f>LOOKUP(A1683,'[2]Collin Seedling for R'!$A$3:$A$51,'[2]Collin Seedling for R'!$P$3:$P$51)</f>
        <v>Unseeded</v>
      </c>
      <c r="N1683" s="8">
        <f t="shared" si="26"/>
        <v>0.26</v>
      </c>
      <c r="O1683" s="2" t="str">
        <f>LOOKUP(H1683,[2]plantlist!$A$2:$A$943,[2]plantlist!$B$2:$B$943)</f>
        <v>S</v>
      </c>
    </row>
    <row r="1684" spans="1:15" x14ac:dyDescent="0.2">
      <c r="A1684" t="s">
        <v>277</v>
      </c>
      <c r="B1684">
        <v>2019</v>
      </c>
      <c r="C1684" t="s">
        <v>0</v>
      </c>
      <c r="D1684">
        <v>0</v>
      </c>
      <c r="E1684">
        <v>11</v>
      </c>
      <c r="F1684">
        <v>11</v>
      </c>
      <c r="G1684">
        <v>5000</v>
      </c>
      <c r="H1684" t="s">
        <v>59</v>
      </c>
      <c r="I1684" t="s">
        <v>2</v>
      </c>
      <c r="J1684" t="s">
        <v>48</v>
      </c>
      <c r="K1684" s="2" t="str">
        <f>LOOKUP(A1684,'[2]Collin Seedling for R'!$A$3:$A$51,'[2]Collin Seedling for R'!$R$3:$R$51)</f>
        <v>High</v>
      </c>
      <c r="L1684" s="2" t="str">
        <f>LOOKUP(A1684,'[2]Collin Seedling for R'!$A$3:$A$51,'[2]Collin Seedling for R'!$T$3:$T$51)</f>
        <v>FS</v>
      </c>
      <c r="M1684" s="2" t="str">
        <f>LOOKUP(A1684,'[2]Collin Seedling for R'!$A$3:$A$51,'[2]Collin Seedling for R'!$P$3:$P$51)</f>
        <v>Unseeded</v>
      </c>
      <c r="N1684" s="8">
        <f t="shared" si="26"/>
        <v>0.22</v>
      </c>
      <c r="O1684" s="2" t="str">
        <f>LOOKUP(H1684,[2]plantlist!$A$2:$A$943,[2]plantlist!$B$2:$B$943)</f>
        <v>G</v>
      </c>
    </row>
    <row r="1685" spans="1:15" x14ac:dyDescent="0.2">
      <c r="A1685" s="7" t="s">
        <v>280</v>
      </c>
      <c r="B1685" s="2">
        <v>1997</v>
      </c>
      <c r="C1685" s="2" t="s">
        <v>0</v>
      </c>
      <c r="D1685" s="2">
        <v>4696</v>
      </c>
      <c r="E1685" s="2">
        <v>0</v>
      </c>
      <c r="F1685" s="2">
        <v>4696</v>
      </c>
      <c r="G1685" s="2">
        <v>5000</v>
      </c>
      <c r="H1685" s="2" t="s">
        <v>366</v>
      </c>
      <c r="I1685" s="2" t="s">
        <v>2</v>
      </c>
      <c r="J1685" s="2" t="s">
        <v>367</v>
      </c>
      <c r="K1685" s="2" t="str">
        <f>LOOKUP(A1685,'[2]Collin Seedling for R'!$A$3:$A$51,'[2]Collin Seedling for R'!$R$3:$R$51)</f>
        <v>High</v>
      </c>
      <c r="L1685" s="2" t="str">
        <f>LOOKUP(A1685,'[2]Collin Seedling for R'!$A$3:$A$51,'[2]Collin Seedling for R'!$T$3:$T$51)</f>
        <v>FS</v>
      </c>
      <c r="M1685" s="2" t="str">
        <f>LOOKUP(A1685,'[2]Collin Seedling for R'!$A$3:$A$51,'[2]Collin Seedling for R'!$P$3:$P$51)</f>
        <v>Unseeded</v>
      </c>
      <c r="N1685" s="8">
        <f t="shared" si="26"/>
        <v>0</v>
      </c>
      <c r="O1685" s="2" t="str">
        <f>LOOKUP(H1685,[2]plantlist!$A$2:$A$943,[2]plantlist!$B$2:$B$943)</f>
        <v>B</v>
      </c>
    </row>
    <row r="1686" spans="1:15" x14ac:dyDescent="0.2">
      <c r="A1686" s="7" t="s">
        <v>280</v>
      </c>
      <c r="B1686" s="2">
        <v>1997</v>
      </c>
      <c r="C1686" s="2" t="s">
        <v>0</v>
      </c>
      <c r="D1686" s="2">
        <v>136</v>
      </c>
      <c r="E1686" s="2">
        <v>0</v>
      </c>
      <c r="F1686" s="2">
        <v>136</v>
      </c>
      <c r="G1686" s="2">
        <v>5000</v>
      </c>
      <c r="H1686" s="2" t="s">
        <v>53</v>
      </c>
      <c r="I1686" s="2" t="s">
        <v>2</v>
      </c>
      <c r="J1686" s="2" t="s">
        <v>54</v>
      </c>
      <c r="K1686" s="2" t="str">
        <f>LOOKUP(A1686,'[2]Collin Seedling for R'!$A$3:$A$51,'[2]Collin Seedling for R'!$R$3:$R$51)</f>
        <v>High</v>
      </c>
      <c r="L1686" s="2" t="str">
        <f>LOOKUP(A1686,'[2]Collin Seedling for R'!$A$3:$A$51,'[2]Collin Seedling for R'!$T$3:$T$51)</f>
        <v>FS</v>
      </c>
      <c r="M1686" s="2" t="str">
        <f>LOOKUP(A1686,'[2]Collin Seedling for R'!$A$3:$A$51,'[2]Collin Seedling for R'!$P$3:$P$51)</f>
        <v>Unseeded</v>
      </c>
      <c r="N1686" s="8">
        <f t="shared" si="26"/>
        <v>0</v>
      </c>
      <c r="O1686" s="2" t="str">
        <f>LOOKUP(H1686,[2]plantlist!$A$2:$A$943,[2]plantlist!$B$2:$B$943)</f>
        <v>C</v>
      </c>
    </row>
    <row r="1687" spans="1:15" x14ac:dyDescent="0.2">
      <c r="A1687" s="7" t="s">
        <v>280</v>
      </c>
      <c r="B1687" s="2">
        <v>1997</v>
      </c>
      <c r="C1687" s="2" t="s">
        <v>0</v>
      </c>
      <c r="D1687" s="2">
        <v>65</v>
      </c>
      <c r="E1687" s="2">
        <v>0</v>
      </c>
      <c r="F1687" s="2">
        <v>65</v>
      </c>
      <c r="G1687" s="2">
        <v>5000</v>
      </c>
      <c r="H1687" s="2" t="s">
        <v>278</v>
      </c>
      <c r="I1687" s="2" t="s">
        <v>2</v>
      </c>
      <c r="J1687" s="2" t="s">
        <v>279</v>
      </c>
      <c r="K1687" s="2" t="str">
        <f>LOOKUP(A1687,'[2]Collin Seedling for R'!$A$3:$A$51,'[2]Collin Seedling for R'!$R$3:$R$51)</f>
        <v>High</v>
      </c>
      <c r="L1687" s="2" t="str">
        <f>LOOKUP(A1687,'[2]Collin Seedling for R'!$A$3:$A$51,'[2]Collin Seedling for R'!$T$3:$T$51)</f>
        <v>FS</v>
      </c>
      <c r="M1687" s="2" t="str">
        <f>LOOKUP(A1687,'[2]Collin Seedling for R'!$A$3:$A$51,'[2]Collin Seedling for R'!$P$3:$P$51)</f>
        <v>Unseeded</v>
      </c>
      <c r="N1687" s="8">
        <f t="shared" si="26"/>
        <v>0</v>
      </c>
      <c r="O1687" s="2" t="str">
        <f>LOOKUP(H1687,[2]plantlist!$A$2:$A$943,[2]plantlist!$B$2:$B$943)</f>
        <v>B</v>
      </c>
    </row>
    <row r="1688" spans="1:15" x14ac:dyDescent="0.2">
      <c r="A1688" s="7" t="s">
        <v>280</v>
      </c>
      <c r="B1688" s="2">
        <v>1997</v>
      </c>
      <c r="C1688" s="2" t="s">
        <v>0</v>
      </c>
      <c r="D1688" s="2">
        <v>41</v>
      </c>
      <c r="E1688" s="2">
        <v>0</v>
      </c>
      <c r="F1688" s="2">
        <v>41</v>
      </c>
      <c r="G1688" s="2">
        <v>5000</v>
      </c>
      <c r="H1688" s="2" t="s">
        <v>6</v>
      </c>
      <c r="I1688" s="2" t="s">
        <v>2</v>
      </c>
      <c r="J1688" s="2" t="s">
        <v>7</v>
      </c>
      <c r="K1688" s="2" t="str">
        <f>LOOKUP(A1688,'[2]Collin Seedling for R'!$A$3:$A$51,'[2]Collin Seedling for R'!$R$3:$R$51)</f>
        <v>High</v>
      </c>
      <c r="L1688" s="2" t="str">
        <f>LOOKUP(A1688,'[2]Collin Seedling for R'!$A$3:$A$51,'[2]Collin Seedling for R'!$T$3:$T$51)</f>
        <v>FS</v>
      </c>
      <c r="M1688" s="2" t="str">
        <f>LOOKUP(A1688,'[2]Collin Seedling for R'!$A$3:$A$51,'[2]Collin Seedling for R'!$P$3:$P$51)</f>
        <v>Unseeded</v>
      </c>
      <c r="N1688" s="8">
        <f t="shared" si="26"/>
        <v>0</v>
      </c>
      <c r="O1688" s="2" t="str">
        <f>LOOKUP(H1688,[2]plantlist!$A$2:$A$943,[2]plantlist!$B$2:$B$943)</f>
        <v>L</v>
      </c>
    </row>
    <row r="1689" spans="1:15" x14ac:dyDescent="0.2">
      <c r="A1689" s="7" t="s">
        <v>280</v>
      </c>
      <c r="B1689" s="2">
        <v>1997</v>
      </c>
      <c r="C1689" s="2" t="s">
        <v>0</v>
      </c>
      <c r="D1689" s="2">
        <v>30</v>
      </c>
      <c r="E1689" s="2">
        <v>11</v>
      </c>
      <c r="F1689" s="2">
        <v>41</v>
      </c>
      <c r="G1689" s="2">
        <v>5000</v>
      </c>
      <c r="H1689" s="2" t="s">
        <v>10</v>
      </c>
      <c r="I1689" s="2" t="s">
        <v>2</v>
      </c>
      <c r="J1689" s="2" t="s">
        <v>11</v>
      </c>
      <c r="K1689" s="2" t="str">
        <f>LOOKUP(A1689,'[2]Collin Seedling for R'!$A$3:$A$51,'[2]Collin Seedling for R'!$R$3:$R$51)</f>
        <v>High</v>
      </c>
      <c r="L1689" s="2" t="str">
        <f>LOOKUP(A1689,'[2]Collin Seedling for R'!$A$3:$A$51,'[2]Collin Seedling for R'!$T$3:$T$51)</f>
        <v>FS</v>
      </c>
      <c r="M1689" s="2" t="str">
        <f>LOOKUP(A1689,'[2]Collin Seedling for R'!$A$3:$A$51,'[2]Collin Seedling for R'!$P$3:$P$51)</f>
        <v>Unseeded</v>
      </c>
      <c r="N1689" s="8">
        <f t="shared" si="26"/>
        <v>0.22</v>
      </c>
      <c r="O1689" s="2" t="str">
        <f>LOOKUP(H1689,[2]plantlist!$A$2:$A$943,[2]plantlist!$B$2:$B$943)</f>
        <v>L</v>
      </c>
    </row>
    <row r="1690" spans="1:15" x14ac:dyDescent="0.2">
      <c r="A1690" s="7" t="s">
        <v>280</v>
      </c>
      <c r="B1690" s="2">
        <v>1997</v>
      </c>
      <c r="C1690" s="2" t="s">
        <v>0</v>
      </c>
      <c r="D1690" s="2">
        <v>11</v>
      </c>
      <c r="E1690" s="2">
        <v>77</v>
      </c>
      <c r="F1690" s="2">
        <v>88</v>
      </c>
      <c r="G1690" s="2">
        <v>5000</v>
      </c>
      <c r="H1690" s="2" t="s">
        <v>8</v>
      </c>
      <c r="I1690" s="2" t="s">
        <v>2</v>
      </c>
      <c r="J1690" s="2" t="s">
        <v>9</v>
      </c>
      <c r="K1690" s="2" t="str">
        <f>LOOKUP(A1690,'[2]Collin Seedling for R'!$A$3:$A$51,'[2]Collin Seedling for R'!$R$3:$R$51)</f>
        <v>High</v>
      </c>
      <c r="L1690" s="2" t="str">
        <f>LOOKUP(A1690,'[2]Collin Seedling for R'!$A$3:$A$51,'[2]Collin Seedling for R'!$T$3:$T$51)</f>
        <v>FS</v>
      </c>
      <c r="M1690" s="2" t="str">
        <f>LOOKUP(A1690,'[2]Collin Seedling for R'!$A$3:$A$51,'[2]Collin Seedling for R'!$P$3:$P$51)</f>
        <v>Unseeded</v>
      </c>
      <c r="N1690" s="8">
        <f t="shared" si="26"/>
        <v>1.54</v>
      </c>
      <c r="O1690" s="2" t="str">
        <f>LOOKUP(H1690,[2]plantlist!$A$2:$A$943,[2]plantlist!$B$2:$B$943)</f>
        <v>G</v>
      </c>
    </row>
    <row r="1691" spans="1:15" x14ac:dyDescent="0.2">
      <c r="A1691" s="7" t="s">
        <v>280</v>
      </c>
      <c r="B1691" s="2">
        <v>1997</v>
      </c>
      <c r="C1691" s="2" t="s">
        <v>0</v>
      </c>
      <c r="D1691" s="2">
        <v>11</v>
      </c>
      <c r="E1691" s="2">
        <v>324</v>
      </c>
      <c r="F1691" s="2">
        <v>335</v>
      </c>
      <c r="G1691" s="2">
        <v>5000</v>
      </c>
      <c r="H1691" s="2" t="s">
        <v>372</v>
      </c>
      <c r="I1691" s="2" t="s">
        <v>2</v>
      </c>
      <c r="J1691" s="2" t="s">
        <v>48</v>
      </c>
      <c r="K1691" s="2" t="str">
        <f>LOOKUP(A1691,'[2]Collin Seedling for R'!$A$3:$A$51,'[2]Collin Seedling for R'!$R$3:$R$51)</f>
        <v>High</v>
      </c>
      <c r="L1691" s="2" t="str">
        <f>LOOKUP(A1691,'[2]Collin Seedling for R'!$A$3:$A$51,'[2]Collin Seedling for R'!$T$3:$T$51)</f>
        <v>FS</v>
      </c>
      <c r="M1691" s="2" t="str">
        <f>LOOKUP(A1691,'[2]Collin Seedling for R'!$A$3:$A$51,'[2]Collin Seedling for R'!$P$3:$P$51)</f>
        <v>Unseeded</v>
      </c>
      <c r="N1691" s="8">
        <f t="shared" si="26"/>
        <v>6.4799999999999995</v>
      </c>
      <c r="O1691" s="2" t="str">
        <f>LOOKUP(H1691,[2]plantlist!$A$2:$A$943,[2]plantlist!$B$2:$B$943)</f>
        <v>G</v>
      </c>
    </row>
    <row r="1692" spans="1:15" x14ac:dyDescent="0.2">
      <c r="A1692" s="7" t="s">
        <v>280</v>
      </c>
      <c r="B1692" s="2">
        <v>1997</v>
      </c>
      <c r="C1692" s="2" t="s">
        <v>0</v>
      </c>
      <c r="D1692" s="2">
        <v>5</v>
      </c>
      <c r="E1692" s="2">
        <v>0</v>
      </c>
      <c r="F1692" s="2">
        <v>5</v>
      </c>
      <c r="G1692" s="2">
        <v>5000</v>
      </c>
      <c r="H1692" s="2" t="s">
        <v>41</v>
      </c>
      <c r="I1692" s="2" t="s">
        <v>2</v>
      </c>
      <c r="J1692" s="2" t="s">
        <v>42</v>
      </c>
      <c r="K1692" s="2" t="str">
        <f>LOOKUP(A1692,'[2]Collin Seedling for R'!$A$3:$A$51,'[2]Collin Seedling for R'!$R$3:$R$51)</f>
        <v>High</v>
      </c>
      <c r="L1692" s="2" t="str">
        <f>LOOKUP(A1692,'[2]Collin Seedling for R'!$A$3:$A$51,'[2]Collin Seedling for R'!$T$3:$T$51)</f>
        <v>FS</v>
      </c>
      <c r="M1692" s="2" t="str">
        <f>LOOKUP(A1692,'[2]Collin Seedling for R'!$A$3:$A$51,'[2]Collin Seedling for R'!$P$3:$P$51)</f>
        <v>Unseeded</v>
      </c>
      <c r="N1692" s="8">
        <f t="shared" si="26"/>
        <v>0</v>
      </c>
      <c r="O1692" s="2" t="str">
        <f>LOOKUP(H1692,[2]plantlist!$A$2:$A$943,[2]plantlist!$B$2:$B$943)</f>
        <v>B</v>
      </c>
    </row>
    <row r="1693" spans="1:15" x14ac:dyDescent="0.2">
      <c r="A1693" s="7" t="s">
        <v>280</v>
      </c>
      <c r="B1693" s="2">
        <v>1997</v>
      </c>
      <c r="C1693" s="2" t="s">
        <v>0</v>
      </c>
      <c r="D1693" s="2">
        <v>3</v>
      </c>
      <c r="E1693" s="2">
        <v>4</v>
      </c>
      <c r="F1693" s="2">
        <v>7</v>
      </c>
      <c r="G1693" s="2">
        <v>5000</v>
      </c>
      <c r="H1693" s="2" t="s">
        <v>16</v>
      </c>
      <c r="I1693" s="2" t="s">
        <v>19</v>
      </c>
      <c r="J1693" s="2" t="s">
        <v>17</v>
      </c>
      <c r="K1693" s="2" t="str">
        <f>LOOKUP(A1693,'[2]Collin Seedling for R'!$A$3:$A$51,'[2]Collin Seedling for R'!$R$3:$R$51)</f>
        <v>High</v>
      </c>
      <c r="L1693" s="2" t="str">
        <f>LOOKUP(A1693,'[2]Collin Seedling for R'!$A$3:$A$51,'[2]Collin Seedling for R'!$T$3:$T$51)</f>
        <v>FS</v>
      </c>
      <c r="M1693" s="2" t="str">
        <f>LOOKUP(A1693,'[2]Collin Seedling for R'!$A$3:$A$51,'[2]Collin Seedling for R'!$P$3:$P$51)</f>
        <v>Unseeded</v>
      </c>
      <c r="N1693" s="8">
        <f t="shared" si="26"/>
        <v>0.08</v>
      </c>
      <c r="O1693" s="2" t="str">
        <f>LOOKUP(H1693,[2]plantlist!$A$2:$A$943,[2]plantlist!$B$2:$B$943)</f>
        <v>S</v>
      </c>
    </row>
    <row r="1694" spans="1:15" x14ac:dyDescent="0.2">
      <c r="A1694" s="7" t="s">
        <v>280</v>
      </c>
      <c r="B1694" s="2">
        <v>1997</v>
      </c>
      <c r="C1694" s="2" t="s">
        <v>0</v>
      </c>
      <c r="D1694" s="2">
        <v>2</v>
      </c>
      <c r="E1694" s="2">
        <v>195</v>
      </c>
      <c r="F1694" s="2">
        <v>197</v>
      </c>
      <c r="G1694" s="2">
        <v>5000</v>
      </c>
      <c r="H1694" s="2" t="s">
        <v>31</v>
      </c>
      <c r="I1694" s="2" t="s">
        <v>2</v>
      </c>
      <c r="J1694" s="2" t="s">
        <v>32</v>
      </c>
      <c r="K1694" s="2" t="str">
        <f>LOOKUP(A1694,'[2]Collin Seedling for R'!$A$3:$A$51,'[2]Collin Seedling for R'!$R$3:$R$51)</f>
        <v>High</v>
      </c>
      <c r="L1694" s="2" t="str">
        <f>LOOKUP(A1694,'[2]Collin Seedling for R'!$A$3:$A$51,'[2]Collin Seedling for R'!$T$3:$T$51)</f>
        <v>FS</v>
      </c>
      <c r="M1694" s="2" t="str">
        <f>LOOKUP(A1694,'[2]Collin Seedling for R'!$A$3:$A$51,'[2]Collin Seedling for R'!$P$3:$P$51)</f>
        <v>Unseeded</v>
      </c>
      <c r="N1694" s="8">
        <f t="shared" si="26"/>
        <v>3.9</v>
      </c>
      <c r="O1694" s="2" t="str">
        <f>LOOKUP(H1694,[2]plantlist!$A$2:$A$943,[2]plantlist!$B$2:$B$943)</f>
        <v>U</v>
      </c>
    </row>
    <row r="1695" spans="1:15" x14ac:dyDescent="0.2">
      <c r="A1695" s="7" t="s">
        <v>280</v>
      </c>
      <c r="B1695" s="2">
        <v>1997</v>
      </c>
      <c r="C1695" s="2" t="s">
        <v>0</v>
      </c>
      <c r="D1695" s="2">
        <v>0</v>
      </c>
      <c r="E1695" s="2">
        <v>164</v>
      </c>
      <c r="F1695" s="2">
        <v>164</v>
      </c>
      <c r="G1695" s="2">
        <v>5000</v>
      </c>
      <c r="H1695" s="2" t="s">
        <v>16</v>
      </c>
      <c r="I1695" s="2" t="s">
        <v>2</v>
      </c>
      <c r="J1695" s="2" t="s">
        <v>17</v>
      </c>
      <c r="K1695" s="2" t="str">
        <f>LOOKUP(A1695,'[2]Collin Seedling for R'!$A$3:$A$51,'[2]Collin Seedling for R'!$R$3:$R$51)</f>
        <v>High</v>
      </c>
      <c r="L1695" s="2" t="str">
        <f>LOOKUP(A1695,'[2]Collin Seedling for R'!$A$3:$A$51,'[2]Collin Seedling for R'!$T$3:$T$51)</f>
        <v>FS</v>
      </c>
      <c r="M1695" s="2" t="str">
        <f>LOOKUP(A1695,'[2]Collin Seedling for R'!$A$3:$A$51,'[2]Collin Seedling for R'!$P$3:$P$51)</f>
        <v>Unseeded</v>
      </c>
      <c r="N1695" s="8">
        <f t="shared" si="26"/>
        <v>3.2800000000000002</v>
      </c>
      <c r="O1695" s="2" t="str">
        <f>LOOKUP(H1695,[2]plantlist!$A$2:$A$943,[2]plantlist!$B$2:$B$943)</f>
        <v>S</v>
      </c>
    </row>
    <row r="1696" spans="1:15" x14ac:dyDescent="0.2">
      <c r="A1696" s="7" t="s">
        <v>280</v>
      </c>
      <c r="B1696" s="2">
        <v>1997</v>
      </c>
      <c r="C1696" s="2" t="s">
        <v>0</v>
      </c>
      <c r="D1696" s="2">
        <v>0</v>
      </c>
      <c r="E1696" s="2">
        <v>8</v>
      </c>
      <c r="F1696" s="2">
        <v>8</v>
      </c>
      <c r="G1696" s="2">
        <v>5000</v>
      </c>
      <c r="H1696" s="2" t="s">
        <v>401</v>
      </c>
      <c r="I1696" s="2" t="s">
        <v>2</v>
      </c>
      <c r="J1696" s="2" t="s">
        <v>402</v>
      </c>
      <c r="K1696" s="2" t="str">
        <f>LOOKUP(A1696,'[2]Collin Seedling for R'!$A$3:$A$51,'[2]Collin Seedling for R'!$R$3:$R$51)</f>
        <v>High</v>
      </c>
      <c r="L1696" s="2" t="str">
        <f>LOOKUP(A1696,'[2]Collin Seedling for R'!$A$3:$A$51,'[2]Collin Seedling for R'!$T$3:$T$51)</f>
        <v>FS</v>
      </c>
      <c r="M1696" s="2" t="str">
        <f>LOOKUP(A1696,'[2]Collin Seedling for R'!$A$3:$A$51,'[2]Collin Seedling for R'!$P$3:$P$51)</f>
        <v>Unseeded</v>
      </c>
      <c r="N1696" s="8">
        <f t="shared" si="26"/>
        <v>0.16</v>
      </c>
      <c r="O1696" s="2" t="str">
        <f>LOOKUP(H1696,[2]plantlist!$A$2:$A$943,[2]plantlist!$B$2:$B$943)</f>
        <v>F</v>
      </c>
    </row>
    <row r="1697" spans="1:15" x14ac:dyDescent="0.2">
      <c r="A1697" s="7" t="s">
        <v>280</v>
      </c>
      <c r="B1697" s="2">
        <v>1997</v>
      </c>
      <c r="C1697" s="2" t="s">
        <v>0</v>
      </c>
      <c r="D1697" s="2">
        <v>0</v>
      </c>
      <c r="E1697" s="2">
        <v>3</v>
      </c>
      <c r="F1697" s="2">
        <v>3</v>
      </c>
      <c r="G1697" s="2">
        <v>5000</v>
      </c>
      <c r="H1697" s="2" t="s">
        <v>391</v>
      </c>
      <c r="I1697" s="2" t="s">
        <v>2</v>
      </c>
      <c r="J1697" s="2" t="s">
        <v>392</v>
      </c>
      <c r="K1697" s="2" t="str">
        <f>LOOKUP(A1697,'[2]Collin Seedling for R'!$A$3:$A$51,'[2]Collin Seedling for R'!$R$3:$R$51)</f>
        <v>High</v>
      </c>
      <c r="L1697" s="2" t="str">
        <f>LOOKUP(A1697,'[2]Collin Seedling for R'!$A$3:$A$51,'[2]Collin Seedling for R'!$T$3:$T$51)</f>
        <v>FS</v>
      </c>
      <c r="M1697" s="2" t="str">
        <f>LOOKUP(A1697,'[2]Collin Seedling for R'!$A$3:$A$51,'[2]Collin Seedling for R'!$P$3:$P$51)</f>
        <v>Unseeded</v>
      </c>
      <c r="N1697" s="8">
        <f t="shared" si="26"/>
        <v>0.06</v>
      </c>
      <c r="O1697" s="2" t="str">
        <f>LOOKUP(H1697,[2]plantlist!$A$2:$A$943,[2]plantlist!$B$2:$B$943)</f>
        <v>M</v>
      </c>
    </row>
    <row r="1698" spans="1:15" x14ac:dyDescent="0.2">
      <c r="A1698" s="7" t="s">
        <v>280</v>
      </c>
      <c r="B1698" s="2">
        <v>1997</v>
      </c>
      <c r="C1698" s="2" t="s">
        <v>0</v>
      </c>
      <c r="D1698" s="2">
        <v>0</v>
      </c>
      <c r="E1698" s="2">
        <v>22</v>
      </c>
      <c r="F1698" s="2">
        <v>22</v>
      </c>
      <c r="G1698" s="2">
        <v>5000</v>
      </c>
      <c r="H1698" s="2" t="s">
        <v>57</v>
      </c>
      <c r="I1698" s="2" t="s">
        <v>2</v>
      </c>
      <c r="J1698" s="2" t="s">
        <v>58</v>
      </c>
      <c r="K1698" s="2" t="str">
        <f>LOOKUP(A1698,'[2]Collin Seedling for R'!$A$3:$A$51,'[2]Collin Seedling for R'!$R$3:$R$51)</f>
        <v>High</v>
      </c>
      <c r="L1698" s="2" t="str">
        <f>LOOKUP(A1698,'[2]Collin Seedling for R'!$A$3:$A$51,'[2]Collin Seedling for R'!$T$3:$T$51)</f>
        <v>FS</v>
      </c>
      <c r="M1698" s="2" t="str">
        <f>LOOKUP(A1698,'[2]Collin Seedling for R'!$A$3:$A$51,'[2]Collin Seedling for R'!$P$3:$P$51)</f>
        <v>Unseeded</v>
      </c>
      <c r="N1698" s="8">
        <f t="shared" si="26"/>
        <v>0.44</v>
      </c>
      <c r="O1698" s="2" t="str">
        <f>LOOKUP(H1698,[2]plantlist!$A$2:$A$943,[2]plantlist!$B$2:$B$943)</f>
        <v>F</v>
      </c>
    </row>
    <row r="1699" spans="1:15" x14ac:dyDescent="0.2">
      <c r="A1699" s="7" t="s">
        <v>280</v>
      </c>
      <c r="B1699" s="2">
        <v>1997</v>
      </c>
      <c r="C1699" s="2" t="s">
        <v>0</v>
      </c>
      <c r="D1699" s="2">
        <v>0</v>
      </c>
      <c r="E1699" s="2">
        <v>2</v>
      </c>
      <c r="F1699" s="2">
        <v>2</v>
      </c>
      <c r="G1699" s="2">
        <v>5000</v>
      </c>
      <c r="H1699" s="2" t="s">
        <v>378</v>
      </c>
      <c r="I1699" s="2" t="s">
        <v>2</v>
      </c>
      <c r="J1699" s="2" t="s">
        <v>379</v>
      </c>
      <c r="K1699" s="2" t="str">
        <f>LOOKUP(A1699,'[2]Collin Seedling for R'!$A$3:$A$51,'[2]Collin Seedling for R'!$R$3:$R$51)</f>
        <v>High</v>
      </c>
      <c r="L1699" s="2" t="str">
        <f>LOOKUP(A1699,'[2]Collin Seedling for R'!$A$3:$A$51,'[2]Collin Seedling for R'!$T$3:$T$51)</f>
        <v>FS</v>
      </c>
      <c r="M1699" s="2" t="str">
        <f>LOOKUP(A1699,'[2]Collin Seedling for R'!$A$3:$A$51,'[2]Collin Seedling for R'!$P$3:$P$51)</f>
        <v>Unseeded</v>
      </c>
      <c r="N1699" s="8">
        <f t="shared" si="26"/>
        <v>0.04</v>
      </c>
      <c r="O1699" s="2" t="str">
        <f>LOOKUP(H1699,[2]plantlist!$A$2:$A$943,[2]plantlist!$B$2:$B$943)</f>
        <v>F</v>
      </c>
    </row>
    <row r="1700" spans="1:15" x14ac:dyDescent="0.2">
      <c r="A1700" s="7" t="s">
        <v>280</v>
      </c>
      <c r="B1700" s="2">
        <v>1997</v>
      </c>
      <c r="C1700" s="2" t="s">
        <v>0</v>
      </c>
      <c r="D1700" s="2">
        <v>0</v>
      </c>
      <c r="E1700" s="2">
        <v>6</v>
      </c>
      <c r="F1700" s="2">
        <v>6</v>
      </c>
      <c r="G1700" s="2">
        <v>5000</v>
      </c>
      <c r="H1700" s="2" t="s">
        <v>373</v>
      </c>
      <c r="I1700" s="2" t="s">
        <v>2</v>
      </c>
      <c r="J1700" s="2" t="s">
        <v>67</v>
      </c>
      <c r="K1700" s="2" t="str">
        <f>LOOKUP(A1700,'[2]Collin Seedling for R'!$A$3:$A$51,'[2]Collin Seedling for R'!$R$3:$R$51)</f>
        <v>High</v>
      </c>
      <c r="L1700" s="2" t="str">
        <f>LOOKUP(A1700,'[2]Collin Seedling for R'!$A$3:$A$51,'[2]Collin Seedling for R'!$T$3:$T$51)</f>
        <v>FS</v>
      </c>
      <c r="M1700" s="2" t="str">
        <f>LOOKUP(A1700,'[2]Collin Seedling for R'!$A$3:$A$51,'[2]Collin Seedling for R'!$P$3:$P$51)</f>
        <v>Unseeded</v>
      </c>
      <c r="N1700" s="8">
        <f t="shared" si="26"/>
        <v>0.12</v>
      </c>
      <c r="O1700" s="2" t="str">
        <f>LOOKUP(H1700,[2]plantlist!$A$2:$A$943,[2]plantlist!$B$2:$B$943)</f>
        <v>G</v>
      </c>
    </row>
    <row r="1701" spans="1:15" x14ac:dyDescent="0.2">
      <c r="A1701" s="7" t="s">
        <v>280</v>
      </c>
      <c r="B1701" s="2">
        <v>1997</v>
      </c>
      <c r="C1701" s="2" t="s">
        <v>0</v>
      </c>
      <c r="D1701" s="2">
        <v>0</v>
      </c>
      <c r="E1701" s="2">
        <v>61</v>
      </c>
      <c r="F1701" s="2">
        <v>61</v>
      </c>
      <c r="G1701" s="2">
        <v>5000</v>
      </c>
      <c r="H1701" s="2" t="s">
        <v>51</v>
      </c>
      <c r="I1701" s="2" t="s">
        <v>2</v>
      </c>
      <c r="J1701" s="2" t="s">
        <v>52</v>
      </c>
      <c r="K1701" s="2" t="str">
        <f>LOOKUP(A1701,'[2]Collin Seedling for R'!$A$3:$A$51,'[2]Collin Seedling for R'!$R$3:$R$51)</f>
        <v>High</v>
      </c>
      <c r="L1701" s="2" t="str">
        <f>LOOKUP(A1701,'[2]Collin Seedling for R'!$A$3:$A$51,'[2]Collin Seedling for R'!$T$3:$T$51)</f>
        <v>FS</v>
      </c>
      <c r="M1701" s="2" t="str">
        <f>LOOKUP(A1701,'[2]Collin Seedling for R'!$A$3:$A$51,'[2]Collin Seedling for R'!$P$3:$P$51)</f>
        <v>Unseeded</v>
      </c>
      <c r="N1701" s="8">
        <f t="shared" si="26"/>
        <v>1.22</v>
      </c>
      <c r="O1701" s="2" t="str">
        <f>LOOKUP(H1701,[2]plantlist!$A$2:$A$943,[2]plantlist!$B$2:$B$943)</f>
        <v>F</v>
      </c>
    </row>
    <row r="1702" spans="1:15" x14ac:dyDescent="0.2">
      <c r="A1702" s="7" t="s">
        <v>280</v>
      </c>
      <c r="B1702" s="2">
        <v>1998</v>
      </c>
      <c r="C1702" s="2" t="s">
        <v>0</v>
      </c>
      <c r="D1702" s="2">
        <v>3940</v>
      </c>
      <c r="E1702" s="2">
        <v>0</v>
      </c>
      <c r="F1702" s="2">
        <v>3940</v>
      </c>
      <c r="G1702" s="2">
        <v>5000</v>
      </c>
      <c r="H1702" s="2" t="s">
        <v>366</v>
      </c>
      <c r="I1702" s="2" t="s">
        <v>2</v>
      </c>
      <c r="J1702" s="2" t="s">
        <v>367</v>
      </c>
      <c r="K1702" s="2" t="str">
        <f>LOOKUP(A1702,'[2]Collin Seedling for R'!$A$3:$A$51,'[2]Collin Seedling for R'!$R$3:$R$51)</f>
        <v>High</v>
      </c>
      <c r="L1702" s="2" t="str">
        <f>LOOKUP(A1702,'[2]Collin Seedling for R'!$A$3:$A$51,'[2]Collin Seedling for R'!$T$3:$T$51)</f>
        <v>FS</v>
      </c>
      <c r="M1702" s="2" t="str">
        <f>LOOKUP(A1702,'[2]Collin Seedling for R'!$A$3:$A$51,'[2]Collin Seedling for R'!$P$3:$P$51)</f>
        <v>Unseeded</v>
      </c>
      <c r="N1702" s="8">
        <f t="shared" si="26"/>
        <v>0</v>
      </c>
      <c r="O1702" s="2" t="str">
        <f>LOOKUP(H1702,[2]plantlist!$A$2:$A$943,[2]plantlist!$B$2:$B$943)</f>
        <v>B</v>
      </c>
    </row>
    <row r="1703" spans="1:15" x14ac:dyDescent="0.2">
      <c r="A1703" s="7" t="s">
        <v>280</v>
      </c>
      <c r="B1703" s="2">
        <v>1998</v>
      </c>
      <c r="C1703" s="2" t="s">
        <v>0</v>
      </c>
      <c r="D1703" s="2">
        <v>342</v>
      </c>
      <c r="E1703" s="2">
        <v>0</v>
      </c>
      <c r="F1703" s="2">
        <v>342</v>
      </c>
      <c r="G1703" s="2">
        <v>5000</v>
      </c>
      <c r="H1703" s="2" t="s">
        <v>6</v>
      </c>
      <c r="I1703" s="2" t="s">
        <v>2</v>
      </c>
      <c r="J1703" s="2" t="s">
        <v>7</v>
      </c>
      <c r="K1703" s="2" t="str">
        <f>LOOKUP(A1703,'[2]Collin Seedling for R'!$A$3:$A$51,'[2]Collin Seedling for R'!$R$3:$R$51)</f>
        <v>High</v>
      </c>
      <c r="L1703" s="2" t="str">
        <f>LOOKUP(A1703,'[2]Collin Seedling for R'!$A$3:$A$51,'[2]Collin Seedling for R'!$T$3:$T$51)</f>
        <v>FS</v>
      </c>
      <c r="M1703" s="2" t="str">
        <f>LOOKUP(A1703,'[2]Collin Seedling for R'!$A$3:$A$51,'[2]Collin Seedling for R'!$P$3:$P$51)</f>
        <v>Unseeded</v>
      </c>
      <c r="N1703" s="8">
        <f t="shared" si="26"/>
        <v>0</v>
      </c>
      <c r="O1703" s="2" t="str">
        <f>LOOKUP(H1703,[2]plantlist!$A$2:$A$943,[2]plantlist!$B$2:$B$943)</f>
        <v>L</v>
      </c>
    </row>
    <row r="1704" spans="1:15" x14ac:dyDescent="0.2">
      <c r="A1704" s="7" t="s">
        <v>280</v>
      </c>
      <c r="B1704" s="2">
        <v>1998</v>
      </c>
      <c r="C1704" s="2" t="s">
        <v>0</v>
      </c>
      <c r="D1704" s="2">
        <v>265</v>
      </c>
      <c r="E1704" s="2">
        <v>0</v>
      </c>
      <c r="F1704" s="2">
        <v>265</v>
      </c>
      <c r="G1704" s="2">
        <v>5000</v>
      </c>
      <c r="H1704" s="2" t="s">
        <v>53</v>
      </c>
      <c r="I1704" s="2" t="s">
        <v>2</v>
      </c>
      <c r="J1704" s="2" t="s">
        <v>54</v>
      </c>
      <c r="K1704" s="2" t="str">
        <f>LOOKUP(A1704,'[2]Collin Seedling for R'!$A$3:$A$51,'[2]Collin Seedling for R'!$R$3:$R$51)</f>
        <v>High</v>
      </c>
      <c r="L1704" s="2" t="str">
        <f>LOOKUP(A1704,'[2]Collin Seedling for R'!$A$3:$A$51,'[2]Collin Seedling for R'!$T$3:$T$51)</f>
        <v>FS</v>
      </c>
      <c r="M1704" s="2" t="str">
        <f>LOOKUP(A1704,'[2]Collin Seedling for R'!$A$3:$A$51,'[2]Collin Seedling for R'!$P$3:$P$51)</f>
        <v>Unseeded</v>
      </c>
      <c r="N1704" s="8">
        <f t="shared" si="26"/>
        <v>0</v>
      </c>
      <c r="O1704" s="2" t="str">
        <f>LOOKUP(H1704,[2]plantlist!$A$2:$A$943,[2]plantlist!$B$2:$B$943)</f>
        <v>C</v>
      </c>
    </row>
    <row r="1705" spans="1:15" x14ac:dyDescent="0.2">
      <c r="A1705" s="7" t="s">
        <v>280</v>
      </c>
      <c r="B1705" s="2">
        <v>1998</v>
      </c>
      <c r="C1705" s="2" t="s">
        <v>0</v>
      </c>
      <c r="D1705" s="2">
        <v>259</v>
      </c>
      <c r="E1705" s="2">
        <v>0</v>
      </c>
      <c r="F1705" s="2">
        <v>259</v>
      </c>
      <c r="G1705" s="2">
        <v>5000</v>
      </c>
      <c r="H1705" s="2" t="s">
        <v>278</v>
      </c>
      <c r="I1705" s="2" t="s">
        <v>2</v>
      </c>
      <c r="J1705" s="2" t="s">
        <v>279</v>
      </c>
      <c r="K1705" s="2" t="str">
        <f>LOOKUP(A1705,'[2]Collin Seedling for R'!$A$3:$A$51,'[2]Collin Seedling for R'!$R$3:$R$51)</f>
        <v>High</v>
      </c>
      <c r="L1705" s="2" t="str">
        <f>LOOKUP(A1705,'[2]Collin Seedling for R'!$A$3:$A$51,'[2]Collin Seedling for R'!$T$3:$T$51)</f>
        <v>FS</v>
      </c>
      <c r="M1705" s="2" t="str">
        <f>LOOKUP(A1705,'[2]Collin Seedling for R'!$A$3:$A$51,'[2]Collin Seedling for R'!$P$3:$P$51)</f>
        <v>Unseeded</v>
      </c>
      <c r="N1705" s="8">
        <f t="shared" si="26"/>
        <v>0</v>
      </c>
      <c r="O1705" s="2" t="str">
        <f>LOOKUP(H1705,[2]plantlist!$A$2:$A$943,[2]plantlist!$B$2:$B$943)</f>
        <v>B</v>
      </c>
    </row>
    <row r="1706" spans="1:15" x14ac:dyDescent="0.2">
      <c r="A1706" s="7" t="s">
        <v>280</v>
      </c>
      <c r="B1706" s="2">
        <v>1998</v>
      </c>
      <c r="C1706" s="2" t="s">
        <v>0</v>
      </c>
      <c r="D1706" s="2">
        <v>60</v>
      </c>
      <c r="E1706" s="2">
        <v>1281</v>
      </c>
      <c r="F1706" s="2">
        <v>1341</v>
      </c>
      <c r="G1706" s="2">
        <v>5000</v>
      </c>
      <c r="H1706" s="2" t="s">
        <v>108</v>
      </c>
      <c r="I1706" s="2" t="s">
        <v>2</v>
      </c>
      <c r="J1706" s="2" t="s">
        <v>109</v>
      </c>
      <c r="K1706" s="2" t="str">
        <f>LOOKUP(A1706,'[2]Collin Seedling for R'!$A$3:$A$51,'[2]Collin Seedling for R'!$R$3:$R$51)</f>
        <v>High</v>
      </c>
      <c r="L1706" s="2" t="str">
        <f>LOOKUP(A1706,'[2]Collin Seedling for R'!$A$3:$A$51,'[2]Collin Seedling for R'!$T$3:$T$51)</f>
        <v>FS</v>
      </c>
      <c r="M1706" s="2" t="str">
        <f>LOOKUP(A1706,'[2]Collin Seedling for R'!$A$3:$A$51,'[2]Collin Seedling for R'!$P$3:$P$51)</f>
        <v>Unseeded</v>
      </c>
      <c r="N1706" s="8">
        <f t="shared" si="26"/>
        <v>25.619999999999997</v>
      </c>
      <c r="O1706" s="2" t="str">
        <f>LOOKUP(H1706,[2]plantlist!$A$2:$A$943,[2]plantlist!$B$2:$B$943)</f>
        <v>F</v>
      </c>
    </row>
    <row r="1707" spans="1:15" x14ac:dyDescent="0.2">
      <c r="A1707" s="7" t="s">
        <v>280</v>
      </c>
      <c r="B1707" s="2">
        <v>1998</v>
      </c>
      <c r="C1707" s="2" t="s">
        <v>0</v>
      </c>
      <c r="D1707" s="2">
        <v>44</v>
      </c>
      <c r="E1707" s="2">
        <v>71</v>
      </c>
      <c r="F1707" s="2">
        <v>115</v>
      </c>
      <c r="G1707" s="2">
        <v>5000</v>
      </c>
      <c r="H1707" s="2" t="s">
        <v>8</v>
      </c>
      <c r="I1707" s="2" t="s">
        <v>2</v>
      </c>
      <c r="J1707" s="2" t="s">
        <v>9</v>
      </c>
      <c r="K1707" s="2" t="str">
        <f>LOOKUP(A1707,'[2]Collin Seedling for R'!$A$3:$A$51,'[2]Collin Seedling for R'!$R$3:$R$51)</f>
        <v>High</v>
      </c>
      <c r="L1707" s="2" t="str">
        <f>LOOKUP(A1707,'[2]Collin Seedling for R'!$A$3:$A$51,'[2]Collin Seedling for R'!$T$3:$T$51)</f>
        <v>FS</v>
      </c>
      <c r="M1707" s="2" t="str">
        <f>LOOKUP(A1707,'[2]Collin Seedling for R'!$A$3:$A$51,'[2]Collin Seedling for R'!$P$3:$P$51)</f>
        <v>Unseeded</v>
      </c>
      <c r="N1707" s="8">
        <f t="shared" si="26"/>
        <v>1.4200000000000002</v>
      </c>
      <c r="O1707" s="2" t="str">
        <f>LOOKUP(H1707,[2]plantlist!$A$2:$A$943,[2]plantlist!$B$2:$B$943)</f>
        <v>G</v>
      </c>
    </row>
    <row r="1708" spans="1:15" x14ac:dyDescent="0.2">
      <c r="A1708" s="7" t="s">
        <v>280</v>
      </c>
      <c r="B1708" s="2">
        <v>1998</v>
      </c>
      <c r="C1708" s="2" t="s">
        <v>0</v>
      </c>
      <c r="D1708" s="2">
        <v>38</v>
      </c>
      <c r="E1708" s="2">
        <v>401</v>
      </c>
      <c r="F1708" s="2">
        <v>439</v>
      </c>
      <c r="G1708" s="2">
        <v>5000</v>
      </c>
      <c r="H1708" s="2" t="s">
        <v>372</v>
      </c>
      <c r="I1708" s="2" t="s">
        <v>2</v>
      </c>
      <c r="J1708" s="2" t="s">
        <v>48</v>
      </c>
      <c r="K1708" s="2" t="str">
        <f>LOOKUP(A1708,'[2]Collin Seedling for R'!$A$3:$A$51,'[2]Collin Seedling for R'!$R$3:$R$51)</f>
        <v>High</v>
      </c>
      <c r="L1708" s="2" t="str">
        <f>LOOKUP(A1708,'[2]Collin Seedling for R'!$A$3:$A$51,'[2]Collin Seedling for R'!$T$3:$T$51)</f>
        <v>FS</v>
      </c>
      <c r="M1708" s="2" t="str">
        <f>LOOKUP(A1708,'[2]Collin Seedling for R'!$A$3:$A$51,'[2]Collin Seedling for R'!$P$3:$P$51)</f>
        <v>Unseeded</v>
      </c>
      <c r="N1708" s="8">
        <f t="shared" si="26"/>
        <v>8.02</v>
      </c>
      <c r="O1708" s="2" t="str">
        <f>LOOKUP(H1708,[2]plantlist!$A$2:$A$943,[2]plantlist!$B$2:$B$943)</f>
        <v>G</v>
      </c>
    </row>
    <row r="1709" spans="1:15" x14ac:dyDescent="0.2">
      <c r="A1709" s="7" t="s">
        <v>280</v>
      </c>
      <c r="B1709" s="2">
        <v>1998</v>
      </c>
      <c r="C1709" s="2" t="s">
        <v>0</v>
      </c>
      <c r="D1709" s="2">
        <v>25</v>
      </c>
      <c r="E1709" s="2">
        <v>363</v>
      </c>
      <c r="F1709" s="2">
        <v>388</v>
      </c>
      <c r="G1709" s="2">
        <v>5000</v>
      </c>
      <c r="H1709" s="2" t="s">
        <v>344</v>
      </c>
      <c r="I1709" s="2" t="s">
        <v>2</v>
      </c>
      <c r="J1709" s="2" t="s">
        <v>345</v>
      </c>
      <c r="K1709" s="2" t="str">
        <f>LOOKUP(A1709,'[2]Collin Seedling for R'!$A$3:$A$51,'[2]Collin Seedling for R'!$R$3:$R$51)</f>
        <v>High</v>
      </c>
      <c r="L1709" s="2" t="str">
        <f>LOOKUP(A1709,'[2]Collin Seedling for R'!$A$3:$A$51,'[2]Collin Seedling for R'!$T$3:$T$51)</f>
        <v>FS</v>
      </c>
      <c r="M1709" s="2" t="str">
        <f>LOOKUP(A1709,'[2]Collin Seedling for R'!$A$3:$A$51,'[2]Collin Seedling for R'!$P$3:$P$51)</f>
        <v>Unseeded</v>
      </c>
      <c r="N1709" s="8">
        <f t="shared" si="26"/>
        <v>7.26</v>
      </c>
      <c r="O1709" s="2" t="str">
        <f>LOOKUP(H1709,[2]plantlist!$A$2:$A$943,[2]plantlist!$B$2:$B$943)</f>
        <v>F</v>
      </c>
    </row>
    <row r="1710" spans="1:15" x14ac:dyDescent="0.2">
      <c r="A1710" s="7" t="s">
        <v>280</v>
      </c>
      <c r="B1710" s="2">
        <v>1998</v>
      </c>
      <c r="C1710" s="2" t="s">
        <v>0</v>
      </c>
      <c r="D1710" s="2">
        <v>22</v>
      </c>
      <c r="E1710" s="2">
        <v>40</v>
      </c>
      <c r="F1710" s="2">
        <v>62</v>
      </c>
      <c r="G1710" s="2">
        <v>5000</v>
      </c>
      <c r="H1710" s="2" t="s">
        <v>10</v>
      </c>
      <c r="I1710" s="2" t="s">
        <v>2</v>
      </c>
      <c r="J1710" s="2" t="s">
        <v>11</v>
      </c>
      <c r="K1710" s="2" t="str">
        <f>LOOKUP(A1710,'[2]Collin Seedling for R'!$A$3:$A$51,'[2]Collin Seedling for R'!$R$3:$R$51)</f>
        <v>High</v>
      </c>
      <c r="L1710" s="2" t="str">
        <f>LOOKUP(A1710,'[2]Collin Seedling for R'!$A$3:$A$51,'[2]Collin Seedling for R'!$T$3:$T$51)</f>
        <v>FS</v>
      </c>
      <c r="M1710" s="2" t="str">
        <f>LOOKUP(A1710,'[2]Collin Seedling for R'!$A$3:$A$51,'[2]Collin Seedling for R'!$P$3:$P$51)</f>
        <v>Unseeded</v>
      </c>
      <c r="N1710" s="8">
        <f t="shared" si="26"/>
        <v>0.8</v>
      </c>
      <c r="O1710" s="2" t="str">
        <f>LOOKUP(H1710,[2]plantlist!$A$2:$A$943,[2]plantlist!$B$2:$B$943)</f>
        <v>L</v>
      </c>
    </row>
    <row r="1711" spans="1:15" x14ac:dyDescent="0.2">
      <c r="A1711" s="7" t="s">
        <v>280</v>
      </c>
      <c r="B1711" s="2">
        <v>1998</v>
      </c>
      <c r="C1711" s="2" t="s">
        <v>0</v>
      </c>
      <c r="D1711" s="2">
        <v>3</v>
      </c>
      <c r="E1711" s="2">
        <v>298</v>
      </c>
      <c r="F1711" s="2">
        <v>301</v>
      </c>
      <c r="G1711" s="2">
        <v>5000</v>
      </c>
      <c r="H1711" s="2" t="s">
        <v>16</v>
      </c>
      <c r="I1711" s="2" t="s">
        <v>2</v>
      </c>
      <c r="J1711" s="2" t="s">
        <v>17</v>
      </c>
      <c r="K1711" s="2" t="str">
        <f>LOOKUP(A1711,'[2]Collin Seedling for R'!$A$3:$A$51,'[2]Collin Seedling for R'!$R$3:$R$51)</f>
        <v>High</v>
      </c>
      <c r="L1711" s="2" t="str">
        <f>LOOKUP(A1711,'[2]Collin Seedling for R'!$A$3:$A$51,'[2]Collin Seedling for R'!$T$3:$T$51)</f>
        <v>FS</v>
      </c>
      <c r="M1711" s="2" t="str">
        <f>LOOKUP(A1711,'[2]Collin Seedling for R'!$A$3:$A$51,'[2]Collin Seedling for R'!$P$3:$P$51)</f>
        <v>Unseeded</v>
      </c>
      <c r="N1711" s="8">
        <f t="shared" si="26"/>
        <v>5.96</v>
      </c>
      <c r="O1711" s="2" t="str">
        <f>LOOKUP(H1711,[2]plantlist!$A$2:$A$943,[2]plantlist!$B$2:$B$943)</f>
        <v>S</v>
      </c>
    </row>
    <row r="1712" spans="1:15" x14ac:dyDescent="0.2">
      <c r="A1712" s="7" t="s">
        <v>280</v>
      </c>
      <c r="B1712" s="2">
        <v>1998</v>
      </c>
      <c r="C1712" s="2" t="s">
        <v>0</v>
      </c>
      <c r="D1712" s="2">
        <v>2</v>
      </c>
      <c r="E1712" s="2">
        <v>327</v>
      </c>
      <c r="F1712" s="2">
        <v>329</v>
      </c>
      <c r="G1712" s="2">
        <v>5000</v>
      </c>
      <c r="H1712" s="2" t="s">
        <v>31</v>
      </c>
      <c r="I1712" s="2" t="s">
        <v>2</v>
      </c>
      <c r="J1712" s="2" t="s">
        <v>32</v>
      </c>
      <c r="K1712" s="2" t="str">
        <f>LOOKUP(A1712,'[2]Collin Seedling for R'!$A$3:$A$51,'[2]Collin Seedling for R'!$R$3:$R$51)</f>
        <v>High</v>
      </c>
      <c r="L1712" s="2" t="str">
        <f>LOOKUP(A1712,'[2]Collin Seedling for R'!$A$3:$A$51,'[2]Collin Seedling for R'!$T$3:$T$51)</f>
        <v>FS</v>
      </c>
      <c r="M1712" s="2" t="str">
        <f>LOOKUP(A1712,'[2]Collin Seedling for R'!$A$3:$A$51,'[2]Collin Seedling for R'!$P$3:$P$51)</f>
        <v>Unseeded</v>
      </c>
      <c r="N1712" s="8">
        <f t="shared" si="26"/>
        <v>6.54</v>
      </c>
      <c r="O1712" s="2" t="str">
        <f>LOOKUP(H1712,[2]plantlist!$A$2:$A$943,[2]plantlist!$B$2:$B$943)</f>
        <v>U</v>
      </c>
    </row>
    <row r="1713" spans="1:15" x14ac:dyDescent="0.2">
      <c r="A1713" s="7" t="s">
        <v>280</v>
      </c>
      <c r="B1713" s="2">
        <v>1998</v>
      </c>
      <c r="C1713" s="2" t="s">
        <v>0</v>
      </c>
      <c r="D1713" s="2">
        <v>0</v>
      </c>
      <c r="E1713" s="2">
        <v>1</v>
      </c>
      <c r="F1713" s="2">
        <v>1</v>
      </c>
      <c r="G1713" s="2">
        <v>5000</v>
      </c>
      <c r="H1713" s="2" t="s">
        <v>45</v>
      </c>
      <c r="I1713" s="2" t="s">
        <v>2</v>
      </c>
      <c r="J1713" s="2" t="s">
        <v>46</v>
      </c>
      <c r="K1713" s="2" t="str">
        <f>LOOKUP(A1713,'[2]Collin Seedling for R'!$A$3:$A$51,'[2]Collin Seedling for R'!$R$3:$R$51)</f>
        <v>High</v>
      </c>
      <c r="L1713" s="2" t="str">
        <f>LOOKUP(A1713,'[2]Collin Seedling for R'!$A$3:$A$51,'[2]Collin Seedling for R'!$T$3:$T$51)</f>
        <v>FS</v>
      </c>
      <c r="M1713" s="2" t="str">
        <f>LOOKUP(A1713,'[2]Collin Seedling for R'!$A$3:$A$51,'[2]Collin Seedling for R'!$P$3:$P$51)</f>
        <v>Unseeded</v>
      </c>
      <c r="N1713" s="8">
        <f t="shared" si="26"/>
        <v>0.02</v>
      </c>
      <c r="O1713" s="2" t="str">
        <f>LOOKUP(H1713,[2]plantlist!$A$2:$A$943,[2]plantlist!$B$2:$B$943)</f>
        <v>F</v>
      </c>
    </row>
    <row r="1714" spans="1:15" x14ac:dyDescent="0.2">
      <c r="A1714" s="7" t="s">
        <v>280</v>
      </c>
      <c r="B1714" s="2">
        <v>1998</v>
      </c>
      <c r="C1714" s="2" t="s">
        <v>0</v>
      </c>
      <c r="D1714" s="2">
        <v>0</v>
      </c>
      <c r="E1714" s="2">
        <v>102</v>
      </c>
      <c r="F1714" s="2">
        <v>102</v>
      </c>
      <c r="G1714" s="2">
        <v>5000</v>
      </c>
      <c r="H1714" s="2" t="s">
        <v>51</v>
      </c>
      <c r="I1714" s="2" t="s">
        <v>2</v>
      </c>
      <c r="J1714" s="2" t="s">
        <v>52</v>
      </c>
      <c r="K1714" s="2" t="str">
        <f>LOOKUP(A1714,'[2]Collin Seedling for R'!$A$3:$A$51,'[2]Collin Seedling for R'!$R$3:$R$51)</f>
        <v>High</v>
      </c>
      <c r="L1714" s="2" t="str">
        <f>LOOKUP(A1714,'[2]Collin Seedling for R'!$A$3:$A$51,'[2]Collin Seedling for R'!$T$3:$T$51)</f>
        <v>FS</v>
      </c>
      <c r="M1714" s="2" t="str">
        <f>LOOKUP(A1714,'[2]Collin Seedling for R'!$A$3:$A$51,'[2]Collin Seedling for R'!$P$3:$P$51)</f>
        <v>Unseeded</v>
      </c>
      <c r="N1714" s="8">
        <f t="shared" si="26"/>
        <v>2.04</v>
      </c>
      <c r="O1714" s="2" t="str">
        <f>LOOKUP(H1714,[2]plantlist!$A$2:$A$943,[2]plantlist!$B$2:$B$943)</f>
        <v>F</v>
      </c>
    </row>
    <row r="1715" spans="1:15" x14ac:dyDescent="0.2">
      <c r="A1715" s="7" t="s">
        <v>280</v>
      </c>
      <c r="B1715" s="2">
        <v>1998</v>
      </c>
      <c r="C1715" s="2" t="s">
        <v>0</v>
      </c>
      <c r="D1715" s="2">
        <v>0</v>
      </c>
      <c r="E1715" s="2">
        <v>12</v>
      </c>
      <c r="F1715" s="2">
        <v>12</v>
      </c>
      <c r="G1715" s="2">
        <v>5000</v>
      </c>
      <c r="H1715" s="2" t="s">
        <v>60</v>
      </c>
      <c r="I1715" s="2" t="s">
        <v>2</v>
      </c>
      <c r="J1715" s="2" t="s">
        <v>61</v>
      </c>
      <c r="K1715" s="2" t="str">
        <f>LOOKUP(A1715,'[2]Collin Seedling for R'!$A$3:$A$51,'[2]Collin Seedling for R'!$R$3:$R$51)</f>
        <v>High</v>
      </c>
      <c r="L1715" s="2" t="str">
        <f>LOOKUP(A1715,'[2]Collin Seedling for R'!$A$3:$A$51,'[2]Collin Seedling for R'!$T$3:$T$51)</f>
        <v>FS</v>
      </c>
      <c r="M1715" s="2" t="str">
        <f>LOOKUP(A1715,'[2]Collin Seedling for R'!$A$3:$A$51,'[2]Collin Seedling for R'!$P$3:$P$51)</f>
        <v>Unseeded</v>
      </c>
      <c r="N1715" s="8">
        <f t="shared" si="26"/>
        <v>0.24</v>
      </c>
      <c r="O1715" s="2" t="str">
        <f>LOOKUP(H1715,[2]plantlist!$A$2:$A$943,[2]plantlist!$B$2:$B$943)</f>
        <v>F</v>
      </c>
    </row>
    <row r="1716" spans="1:15" x14ac:dyDescent="0.2">
      <c r="A1716" s="7" t="s">
        <v>280</v>
      </c>
      <c r="B1716" s="2">
        <v>1998</v>
      </c>
      <c r="C1716" s="2" t="s">
        <v>0</v>
      </c>
      <c r="D1716" s="2">
        <v>0</v>
      </c>
      <c r="E1716" s="2">
        <v>2</v>
      </c>
      <c r="F1716" s="2">
        <v>2</v>
      </c>
      <c r="G1716" s="2">
        <v>5000</v>
      </c>
      <c r="H1716" s="2" t="s">
        <v>442</v>
      </c>
      <c r="I1716" s="2" t="s">
        <v>2</v>
      </c>
      <c r="J1716" s="2" t="s">
        <v>443</v>
      </c>
      <c r="K1716" s="2" t="str">
        <f>LOOKUP(A1716,'[2]Collin Seedling for R'!$A$3:$A$51,'[2]Collin Seedling for R'!$R$3:$R$51)</f>
        <v>High</v>
      </c>
      <c r="L1716" s="2" t="str">
        <f>LOOKUP(A1716,'[2]Collin Seedling for R'!$A$3:$A$51,'[2]Collin Seedling for R'!$T$3:$T$51)</f>
        <v>FS</v>
      </c>
      <c r="M1716" s="2" t="str">
        <f>LOOKUP(A1716,'[2]Collin Seedling for R'!$A$3:$A$51,'[2]Collin Seedling for R'!$P$3:$P$51)</f>
        <v>Unseeded</v>
      </c>
      <c r="N1716" s="8">
        <f t="shared" si="26"/>
        <v>0.04</v>
      </c>
      <c r="O1716" s="2" t="str">
        <f>LOOKUP(H1716,[2]plantlist!$A$2:$A$943,[2]plantlist!$B$2:$B$943)</f>
        <v>M</v>
      </c>
    </row>
    <row r="1717" spans="1:15" x14ac:dyDescent="0.2">
      <c r="A1717" s="7" t="s">
        <v>280</v>
      </c>
      <c r="B1717" s="2">
        <v>2008</v>
      </c>
      <c r="C1717" s="2" t="s">
        <v>0</v>
      </c>
      <c r="D1717" s="2">
        <v>3455</v>
      </c>
      <c r="E1717" s="2">
        <v>0</v>
      </c>
      <c r="F1717" s="2">
        <v>3455</v>
      </c>
      <c r="G1717" s="2">
        <v>5005</v>
      </c>
      <c r="H1717" s="2" t="s">
        <v>6</v>
      </c>
      <c r="I1717" s="2" t="s">
        <v>2</v>
      </c>
      <c r="J1717" s="2" t="s">
        <v>7</v>
      </c>
      <c r="K1717" s="2" t="str">
        <f>LOOKUP(A1717,'[2]Collin Seedling for R'!$A$3:$A$51,'[2]Collin Seedling for R'!$R$3:$R$51)</f>
        <v>High</v>
      </c>
      <c r="L1717" s="2" t="str">
        <f>LOOKUP(A1717,'[2]Collin Seedling for R'!$A$3:$A$51,'[2]Collin Seedling for R'!$T$3:$T$51)</f>
        <v>FS</v>
      </c>
      <c r="M1717" s="2" t="str">
        <f>LOOKUP(A1717,'[2]Collin Seedling for R'!$A$3:$A$51,'[2]Collin Seedling for R'!$P$3:$P$51)</f>
        <v>Unseeded</v>
      </c>
      <c r="N1717" s="8">
        <f t="shared" si="26"/>
        <v>0</v>
      </c>
      <c r="O1717" s="2" t="str">
        <f>LOOKUP(H1717,[2]plantlist!$A$2:$A$943,[2]plantlist!$B$2:$B$943)</f>
        <v>L</v>
      </c>
    </row>
    <row r="1718" spans="1:15" x14ac:dyDescent="0.2">
      <c r="A1718" s="7" t="s">
        <v>280</v>
      </c>
      <c r="B1718" s="2">
        <v>2008</v>
      </c>
      <c r="C1718" s="2" t="s">
        <v>0</v>
      </c>
      <c r="D1718" s="2">
        <v>623</v>
      </c>
      <c r="E1718" s="2">
        <v>657</v>
      </c>
      <c r="F1718" s="2">
        <v>1280</v>
      </c>
      <c r="G1718" s="2">
        <v>5005</v>
      </c>
      <c r="H1718" s="2" t="s">
        <v>10</v>
      </c>
      <c r="I1718" s="2" t="s">
        <v>2</v>
      </c>
      <c r="J1718" s="2" t="s">
        <v>11</v>
      </c>
      <c r="K1718" s="2" t="str">
        <f>LOOKUP(A1718,'[2]Collin Seedling for R'!$A$3:$A$51,'[2]Collin Seedling for R'!$R$3:$R$51)</f>
        <v>High</v>
      </c>
      <c r="L1718" s="2" t="str">
        <f>LOOKUP(A1718,'[2]Collin Seedling for R'!$A$3:$A$51,'[2]Collin Seedling for R'!$T$3:$T$51)</f>
        <v>FS</v>
      </c>
      <c r="M1718" s="2" t="str">
        <f>LOOKUP(A1718,'[2]Collin Seedling for R'!$A$3:$A$51,'[2]Collin Seedling for R'!$P$3:$P$51)</f>
        <v>Unseeded</v>
      </c>
      <c r="N1718" s="8">
        <f t="shared" si="26"/>
        <v>13.126873126873125</v>
      </c>
      <c r="O1718" s="2" t="str">
        <f>LOOKUP(H1718,[2]plantlist!$A$2:$A$943,[2]plantlist!$B$2:$B$943)</f>
        <v>L</v>
      </c>
    </row>
    <row r="1719" spans="1:15" x14ac:dyDescent="0.2">
      <c r="A1719" s="7" t="s">
        <v>280</v>
      </c>
      <c r="B1719" s="2">
        <v>2008</v>
      </c>
      <c r="C1719" s="2" t="s">
        <v>0</v>
      </c>
      <c r="D1719" s="2">
        <v>537</v>
      </c>
      <c r="E1719" s="2">
        <v>0</v>
      </c>
      <c r="F1719" s="2">
        <v>537</v>
      </c>
      <c r="G1719" s="2">
        <v>5005</v>
      </c>
      <c r="H1719" s="2" t="s">
        <v>1</v>
      </c>
      <c r="I1719" s="2" t="s">
        <v>2</v>
      </c>
      <c r="J1719" s="2" t="s">
        <v>216</v>
      </c>
      <c r="K1719" s="2" t="str">
        <f>LOOKUP(A1719,'[2]Collin Seedling for R'!$A$3:$A$51,'[2]Collin Seedling for R'!$R$3:$R$51)</f>
        <v>High</v>
      </c>
      <c r="L1719" s="2" t="str">
        <f>LOOKUP(A1719,'[2]Collin Seedling for R'!$A$3:$A$51,'[2]Collin Seedling for R'!$T$3:$T$51)</f>
        <v>FS</v>
      </c>
      <c r="M1719" s="2" t="str">
        <f>LOOKUP(A1719,'[2]Collin Seedling for R'!$A$3:$A$51,'[2]Collin Seedling for R'!$P$3:$P$51)</f>
        <v>Unseeded</v>
      </c>
      <c r="N1719" s="8">
        <f t="shared" si="26"/>
        <v>0</v>
      </c>
      <c r="O1719" s="2" t="s">
        <v>217</v>
      </c>
    </row>
    <row r="1720" spans="1:15" x14ac:dyDescent="0.2">
      <c r="A1720" s="7" t="s">
        <v>280</v>
      </c>
      <c r="B1720" s="2">
        <v>2008</v>
      </c>
      <c r="C1720" s="2" t="s">
        <v>0</v>
      </c>
      <c r="D1720" s="2">
        <v>145</v>
      </c>
      <c r="E1720" s="2">
        <v>268</v>
      </c>
      <c r="F1720" s="2">
        <v>413</v>
      </c>
      <c r="G1720" s="2">
        <v>5005</v>
      </c>
      <c r="H1720" s="2" t="s">
        <v>8</v>
      </c>
      <c r="I1720" s="2" t="s">
        <v>2</v>
      </c>
      <c r="J1720" s="2" t="s">
        <v>9</v>
      </c>
      <c r="K1720" s="2" t="str">
        <f>LOOKUP(A1720,'[2]Collin Seedling for R'!$A$3:$A$51,'[2]Collin Seedling for R'!$R$3:$R$51)</f>
        <v>High</v>
      </c>
      <c r="L1720" s="2" t="str">
        <f>LOOKUP(A1720,'[2]Collin Seedling for R'!$A$3:$A$51,'[2]Collin Seedling for R'!$T$3:$T$51)</f>
        <v>FS</v>
      </c>
      <c r="M1720" s="2" t="str">
        <f>LOOKUP(A1720,'[2]Collin Seedling for R'!$A$3:$A$51,'[2]Collin Seedling for R'!$P$3:$P$51)</f>
        <v>Unseeded</v>
      </c>
      <c r="N1720" s="8">
        <f t="shared" si="26"/>
        <v>5.3546453546453554</v>
      </c>
      <c r="O1720" s="2" t="str">
        <f>LOOKUP(H1720,[2]plantlist!$A$2:$A$943,[2]plantlist!$B$2:$B$943)</f>
        <v>G</v>
      </c>
    </row>
    <row r="1721" spans="1:15" x14ac:dyDescent="0.2">
      <c r="A1721" s="7" t="s">
        <v>280</v>
      </c>
      <c r="B1721" s="2">
        <v>2008</v>
      </c>
      <c r="C1721" s="2" t="s">
        <v>0</v>
      </c>
      <c r="D1721" s="2">
        <v>66</v>
      </c>
      <c r="E1721" s="2">
        <v>52</v>
      </c>
      <c r="F1721" s="2">
        <v>118</v>
      </c>
      <c r="G1721" s="2">
        <v>5005</v>
      </c>
      <c r="H1721" s="2" t="s">
        <v>51</v>
      </c>
      <c r="I1721" s="2" t="s">
        <v>19</v>
      </c>
      <c r="J1721" s="2" t="s">
        <v>52</v>
      </c>
      <c r="K1721" s="2" t="str">
        <f>LOOKUP(A1721,'[2]Collin Seedling for R'!$A$3:$A$51,'[2]Collin Seedling for R'!$R$3:$R$51)</f>
        <v>High</v>
      </c>
      <c r="L1721" s="2" t="str">
        <f>LOOKUP(A1721,'[2]Collin Seedling for R'!$A$3:$A$51,'[2]Collin Seedling for R'!$T$3:$T$51)</f>
        <v>FS</v>
      </c>
      <c r="M1721" s="2" t="str">
        <f>LOOKUP(A1721,'[2]Collin Seedling for R'!$A$3:$A$51,'[2]Collin Seedling for R'!$P$3:$P$51)</f>
        <v>Unseeded</v>
      </c>
      <c r="N1721" s="8">
        <f t="shared" si="26"/>
        <v>1.0389610389610389</v>
      </c>
      <c r="O1721" s="2" t="str">
        <f>LOOKUP(H1721,[2]plantlist!$A$2:$A$943,[2]plantlist!$B$2:$B$943)</f>
        <v>F</v>
      </c>
    </row>
    <row r="1722" spans="1:15" x14ac:dyDescent="0.2">
      <c r="A1722" s="7" t="s">
        <v>280</v>
      </c>
      <c r="B1722" s="2">
        <v>2008</v>
      </c>
      <c r="C1722" s="2" t="s">
        <v>0</v>
      </c>
      <c r="D1722" s="2">
        <v>27</v>
      </c>
      <c r="E1722" s="2">
        <v>39</v>
      </c>
      <c r="F1722" s="2">
        <v>66</v>
      </c>
      <c r="G1722" s="2">
        <v>5005</v>
      </c>
      <c r="H1722" s="2" t="s">
        <v>57</v>
      </c>
      <c r="I1722" s="2" t="s">
        <v>2</v>
      </c>
      <c r="J1722" s="2" t="s">
        <v>58</v>
      </c>
      <c r="K1722" s="2" t="str">
        <f>LOOKUP(A1722,'[2]Collin Seedling for R'!$A$3:$A$51,'[2]Collin Seedling for R'!$R$3:$R$51)</f>
        <v>High</v>
      </c>
      <c r="L1722" s="2" t="str">
        <f>LOOKUP(A1722,'[2]Collin Seedling for R'!$A$3:$A$51,'[2]Collin Seedling for R'!$T$3:$T$51)</f>
        <v>FS</v>
      </c>
      <c r="M1722" s="2" t="str">
        <f>LOOKUP(A1722,'[2]Collin Seedling for R'!$A$3:$A$51,'[2]Collin Seedling for R'!$P$3:$P$51)</f>
        <v>Unseeded</v>
      </c>
      <c r="N1722" s="8">
        <f t="shared" si="26"/>
        <v>0.77922077922077926</v>
      </c>
      <c r="O1722" s="2" t="str">
        <f>LOOKUP(H1722,[2]plantlist!$A$2:$A$943,[2]plantlist!$B$2:$B$943)</f>
        <v>F</v>
      </c>
    </row>
    <row r="1723" spans="1:15" x14ac:dyDescent="0.2">
      <c r="A1723" s="7" t="s">
        <v>280</v>
      </c>
      <c r="B1723" s="2">
        <v>2008</v>
      </c>
      <c r="C1723" s="2" t="s">
        <v>0</v>
      </c>
      <c r="D1723" s="2">
        <v>25</v>
      </c>
      <c r="E1723" s="2">
        <v>0</v>
      </c>
      <c r="F1723" s="2">
        <v>25</v>
      </c>
      <c r="G1723" s="2">
        <v>5005</v>
      </c>
      <c r="H1723" s="2" t="s">
        <v>66</v>
      </c>
      <c r="I1723" s="2" t="s">
        <v>19</v>
      </c>
      <c r="J1723" s="2" t="s">
        <v>67</v>
      </c>
      <c r="K1723" s="2" t="str">
        <f>LOOKUP(A1723,'[2]Collin Seedling for R'!$A$3:$A$51,'[2]Collin Seedling for R'!$R$3:$R$51)</f>
        <v>High</v>
      </c>
      <c r="L1723" s="2" t="str">
        <f>LOOKUP(A1723,'[2]Collin Seedling for R'!$A$3:$A$51,'[2]Collin Seedling for R'!$T$3:$T$51)</f>
        <v>FS</v>
      </c>
      <c r="M1723" s="2" t="str">
        <f>LOOKUP(A1723,'[2]Collin Seedling for R'!$A$3:$A$51,'[2]Collin Seedling for R'!$P$3:$P$51)</f>
        <v>Unseeded</v>
      </c>
      <c r="N1723" s="8">
        <f t="shared" si="26"/>
        <v>0</v>
      </c>
      <c r="O1723" s="2" t="str">
        <f>LOOKUP(H1723,[2]plantlist!$A$2:$A$943,[2]plantlist!$B$2:$B$943)</f>
        <v>G</v>
      </c>
    </row>
    <row r="1724" spans="1:15" x14ac:dyDescent="0.2">
      <c r="A1724" s="7" t="s">
        <v>280</v>
      </c>
      <c r="B1724" s="2">
        <v>2008</v>
      </c>
      <c r="C1724" s="2" t="s">
        <v>0</v>
      </c>
      <c r="D1724" s="2">
        <v>25</v>
      </c>
      <c r="E1724" s="2">
        <v>521</v>
      </c>
      <c r="F1724" s="2">
        <v>546</v>
      </c>
      <c r="G1724" s="2">
        <v>5005</v>
      </c>
      <c r="H1724" s="2" t="s">
        <v>47</v>
      </c>
      <c r="I1724" s="2" t="s">
        <v>2</v>
      </c>
      <c r="J1724" s="2" t="s">
        <v>48</v>
      </c>
      <c r="K1724" s="2" t="str">
        <f>LOOKUP(A1724,'[2]Collin Seedling for R'!$A$3:$A$51,'[2]Collin Seedling for R'!$R$3:$R$51)</f>
        <v>High</v>
      </c>
      <c r="L1724" s="2" t="str">
        <f>LOOKUP(A1724,'[2]Collin Seedling for R'!$A$3:$A$51,'[2]Collin Seedling for R'!$T$3:$T$51)</f>
        <v>FS</v>
      </c>
      <c r="M1724" s="2" t="str">
        <f>LOOKUP(A1724,'[2]Collin Seedling for R'!$A$3:$A$51,'[2]Collin Seedling for R'!$P$3:$P$51)</f>
        <v>Unseeded</v>
      </c>
      <c r="N1724" s="8">
        <f t="shared" si="26"/>
        <v>10.409590409590409</v>
      </c>
      <c r="O1724" s="2" t="str">
        <f>LOOKUP(H1724,[2]plantlist!$A$2:$A$943,[2]plantlist!$B$2:$B$943)</f>
        <v>G</v>
      </c>
    </row>
    <row r="1725" spans="1:15" x14ac:dyDescent="0.2">
      <c r="A1725" s="7" t="s">
        <v>280</v>
      </c>
      <c r="B1725" s="2">
        <v>2008</v>
      </c>
      <c r="C1725" s="2" t="s">
        <v>0</v>
      </c>
      <c r="D1725" s="2">
        <v>21</v>
      </c>
      <c r="E1725" s="2">
        <v>603</v>
      </c>
      <c r="F1725" s="2">
        <v>624</v>
      </c>
      <c r="G1725" s="2">
        <v>5005</v>
      </c>
      <c r="H1725" s="2" t="s">
        <v>86</v>
      </c>
      <c r="I1725" s="2" t="s">
        <v>2</v>
      </c>
      <c r="J1725" s="2" t="s">
        <v>87</v>
      </c>
      <c r="K1725" s="2" t="str">
        <f>LOOKUP(A1725,'[2]Collin Seedling for R'!$A$3:$A$51,'[2]Collin Seedling for R'!$R$3:$R$51)</f>
        <v>High</v>
      </c>
      <c r="L1725" s="2" t="str">
        <f>LOOKUP(A1725,'[2]Collin Seedling for R'!$A$3:$A$51,'[2]Collin Seedling for R'!$T$3:$T$51)</f>
        <v>FS</v>
      </c>
      <c r="M1725" s="2" t="str">
        <f>LOOKUP(A1725,'[2]Collin Seedling for R'!$A$3:$A$51,'[2]Collin Seedling for R'!$P$3:$P$51)</f>
        <v>Unseeded</v>
      </c>
      <c r="N1725" s="8">
        <f t="shared" si="26"/>
        <v>12.047952047952048</v>
      </c>
      <c r="O1725" s="2" t="str">
        <f>LOOKUP(H1725,[2]plantlist!$A$2:$A$943,[2]plantlist!$B$2:$B$943)</f>
        <v>F</v>
      </c>
    </row>
    <row r="1726" spans="1:15" x14ac:dyDescent="0.2">
      <c r="A1726" s="7" t="s">
        <v>280</v>
      </c>
      <c r="B1726" s="2">
        <v>2008</v>
      </c>
      <c r="C1726" s="2" t="s">
        <v>0</v>
      </c>
      <c r="D1726" s="2">
        <v>13</v>
      </c>
      <c r="E1726" s="2">
        <v>0</v>
      </c>
      <c r="F1726" s="2">
        <v>13</v>
      </c>
      <c r="G1726" s="2">
        <v>5005</v>
      </c>
      <c r="H1726" s="2" t="s">
        <v>64</v>
      </c>
      <c r="I1726" s="2" t="s">
        <v>2</v>
      </c>
      <c r="J1726" s="2" t="s">
        <v>65</v>
      </c>
      <c r="K1726" s="2" t="str">
        <f>LOOKUP(A1726,'[2]Collin Seedling for R'!$A$3:$A$51,'[2]Collin Seedling for R'!$R$3:$R$51)</f>
        <v>High</v>
      </c>
      <c r="L1726" s="2" t="str">
        <f>LOOKUP(A1726,'[2]Collin Seedling for R'!$A$3:$A$51,'[2]Collin Seedling for R'!$T$3:$T$51)</f>
        <v>FS</v>
      </c>
      <c r="M1726" s="2" t="str">
        <f>LOOKUP(A1726,'[2]Collin Seedling for R'!$A$3:$A$51,'[2]Collin Seedling for R'!$P$3:$P$51)</f>
        <v>Unseeded</v>
      </c>
      <c r="N1726" s="8">
        <f t="shared" si="26"/>
        <v>0</v>
      </c>
      <c r="O1726" s="2" t="str">
        <f>LOOKUP(H1726,[2]plantlist!$A$2:$A$943,[2]plantlist!$B$2:$B$943)</f>
        <v>L</v>
      </c>
    </row>
    <row r="1727" spans="1:15" x14ac:dyDescent="0.2">
      <c r="A1727" s="7" t="s">
        <v>280</v>
      </c>
      <c r="B1727" s="2">
        <v>2008</v>
      </c>
      <c r="C1727" s="2" t="s">
        <v>0</v>
      </c>
      <c r="D1727" s="2">
        <v>12</v>
      </c>
      <c r="E1727" s="2">
        <v>599</v>
      </c>
      <c r="F1727" s="2">
        <v>611</v>
      </c>
      <c r="G1727" s="2">
        <v>5005</v>
      </c>
      <c r="H1727" s="2" t="s">
        <v>31</v>
      </c>
      <c r="I1727" s="2" t="s">
        <v>2</v>
      </c>
      <c r="J1727" s="2" t="s">
        <v>32</v>
      </c>
      <c r="K1727" s="2" t="str">
        <f>LOOKUP(A1727,'[2]Collin Seedling for R'!$A$3:$A$51,'[2]Collin Seedling for R'!$R$3:$R$51)</f>
        <v>High</v>
      </c>
      <c r="L1727" s="2" t="str">
        <f>LOOKUP(A1727,'[2]Collin Seedling for R'!$A$3:$A$51,'[2]Collin Seedling for R'!$T$3:$T$51)</f>
        <v>FS</v>
      </c>
      <c r="M1727" s="2" t="str">
        <f>LOOKUP(A1727,'[2]Collin Seedling for R'!$A$3:$A$51,'[2]Collin Seedling for R'!$P$3:$P$51)</f>
        <v>Unseeded</v>
      </c>
      <c r="N1727" s="8">
        <f t="shared" si="26"/>
        <v>11.968031968031969</v>
      </c>
      <c r="O1727" s="2" t="str">
        <f>LOOKUP(H1727,[2]plantlist!$A$2:$A$943,[2]plantlist!$B$2:$B$943)</f>
        <v>U</v>
      </c>
    </row>
    <row r="1728" spans="1:15" x14ac:dyDescent="0.2">
      <c r="A1728" s="7" t="s">
        <v>280</v>
      </c>
      <c r="B1728" s="2">
        <v>2008</v>
      </c>
      <c r="C1728" s="2" t="s">
        <v>0</v>
      </c>
      <c r="D1728" s="2">
        <v>11</v>
      </c>
      <c r="E1728" s="2">
        <v>14</v>
      </c>
      <c r="F1728" s="2">
        <v>25</v>
      </c>
      <c r="G1728" s="2">
        <v>5005</v>
      </c>
      <c r="H1728" s="2" t="s">
        <v>281</v>
      </c>
      <c r="I1728" s="2" t="s">
        <v>2</v>
      </c>
      <c r="J1728" s="2" t="s">
        <v>282</v>
      </c>
      <c r="K1728" s="2" t="str">
        <f>LOOKUP(A1728,'[2]Collin Seedling for R'!$A$3:$A$51,'[2]Collin Seedling for R'!$R$3:$R$51)</f>
        <v>High</v>
      </c>
      <c r="L1728" s="2" t="str">
        <f>LOOKUP(A1728,'[2]Collin Seedling for R'!$A$3:$A$51,'[2]Collin Seedling for R'!$T$3:$T$51)</f>
        <v>FS</v>
      </c>
      <c r="M1728" s="2" t="str">
        <f>LOOKUP(A1728,'[2]Collin Seedling for R'!$A$3:$A$51,'[2]Collin Seedling for R'!$P$3:$P$51)</f>
        <v>Unseeded</v>
      </c>
      <c r="N1728" s="8">
        <f t="shared" si="26"/>
        <v>0.27972027972027974</v>
      </c>
      <c r="O1728" s="2" t="str">
        <f>LOOKUP(H1728,[2]plantlist!$A$2:$A$943,[2]plantlist!$B$2:$B$943)</f>
        <v>G</v>
      </c>
    </row>
    <row r="1729" spans="1:15" x14ac:dyDescent="0.2">
      <c r="A1729" s="7" t="s">
        <v>280</v>
      </c>
      <c r="B1729" s="2">
        <v>2008</v>
      </c>
      <c r="C1729" s="2" t="s">
        <v>0</v>
      </c>
      <c r="D1729" s="2">
        <v>10</v>
      </c>
      <c r="E1729" s="2">
        <v>0</v>
      </c>
      <c r="F1729" s="2">
        <v>10</v>
      </c>
      <c r="G1729" s="2">
        <v>5005</v>
      </c>
      <c r="H1729" s="2" t="s">
        <v>278</v>
      </c>
      <c r="I1729" s="2" t="s">
        <v>2</v>
      </c>
      <c r="J1729" s="2" t="s">
        <v>279</v>
      </c>
      <c r="K1729" s="2" t="str">
        <f>LOOKUP(A1729,'[2]Collin Seedling for R'!$A$3:$A$51,'[2]Collin Seedling for R'!$R$3:$R$51)</f>
        <v>High</v>
      </c>
      <c r="L1729" s="2" t="str">
        <f>LOOKUP(A1729,'[2]Collin Seedling for R'!$A$3:$A$51,'[2]Collin Seedling for R'!$T$3:$T$51)</f>
        <v>FS</v>
      </c>
      <c r="M1729" s="2" t="str">
        <f>LOOKUP(A1729,'[2]Collin Seedling for R'!$A$3:$A$51,'[2]Collin Seedling for R'!$P$3:$P$51)</f>
        <v>Unseeded</v>
      </c>
      <c r="N1729" s="8">
        <f t="shared" si="26"/>
        <v>0</v>
      </c>
      <c r="O1729" s="2" t="str">
        <f>LOOKUP(H1729,[2]plantlist!$A$2:$A$943,[2]plantlist!$B$2:$B$943)</f>
        <v>B</v>
      </c>
    </row>
    <row r="1730" spans="1:15" x14ac:dyDescent="0.2">
      <c r="A1730" s="7" t="s">
        <v>280</v>
      </c>
      <c r="B1730" s="2">
        <v>2008</v>
      </c>
      <c r="C1730" s="2" t="s">
        <v>0</v>
      </c>
      <c r="D1730" s="2">
        <v>8</v>
      </c>
      <c r="E1730" s="2">
        <v>70</v>
      </c>
      <c r="F1730" s="2">
        <v>78</v>
      </c>
      <c r="G1730" s="2">
        <v>5005</v>
      </c>
      <c r="H1730" s="2" t="s">
        <v>86</v>
      </c>
      <c r="I1730" s="2" t="s">
        <v>19</v>
      </c>
      <c r="J1730" s="2" t="s">
        <v>87</v>
      </c>
      <c r="K1730" s="2" t="str">
        <f>LOOKUP(A1730,'[2]Collin Seedling for R'!$A$3:$A$51,'[2]Collin Seedling for R'!$R$3:$R$51)</f>
        <v>High</v>
      </c>
      <c r="L1730" s="2" t="str">
        <f>LOOKUP(A1730,'[2]Collin Seedling for R'!$A$3:$A$51,'[2]Collin Seedling for R'!$T$3:$T$51)</f>
        <v>FS</v>
      </c>
      <c r="M1730" s="2" t="str">
        <f>LOOKUP(A1730,'[2]Collin Seedling for R'!$A$3:$A$51,'[2]Collin Seedling for R'!$P$3:$P$51)</f>
        <v>Unseeded</v>
      </c>
      <c r="N1730" s="8">
        <f t="shared" ref="N1730:N1793" si="27">E1730/G1730*100</f>
        <v>1.3986013986013985</v>
      </c>
      <c r="O1730" s="2" t="str">
        <f>LOOKUP(H1730,[2]plantlist!$A$2:$A$943,[2]plantlist!$B$2:$B$943)</f>
        <v>F</v>
      </c>
    </row>
    <row r="1731" spans="1:15" x14ac:dyDescent="0.2">
      <c r="A1731" s="7" t="s">
        <v>280</v>
      </c>
      <c r="B1731" s="2">
        <v>2008</v>
      </c>
      <c r="C1731" s="2" t="s">
        <v>0</v>
      </c>
      <c r="D1731" s="2">
        <v>7</v>
      </c>
      <c r="E1731" s="2">
        <v>146</v>
      </c>
      <c r="F1731" s="2">
        <v>153</v>
      </c>
      <c r="G1731" s="2">
        <v>5005</v>
      </c>
      <c r="H1731" s="2" t="s">
        <v>162</v>
      </c>
      <c r="I1731" s="2" t="s">
        <v>2</v>
      </c>
      <c r="J1731" s="2" t="s">
        <v>163</v>
      </c>
      <c r="K1731" s="2" t="str">
        <f>LOOKUP(A1731,'[2]Collin Seedling for R'!$A$3:$A$51,'[2]Collin Seedling for R'!$R$3:$R$51)</f>
        <v>High</v>
      </c>
      <c r="L1731" s="2" t="str">
        <f>LOOKUP(A1731,'[2]Collin Seedling for R'!$A$3:$A$51,'[2]Collin Seedling for R'!$T$3:$T$51)</f>
        <v>FS</v>
      </c>
      <c r="M1731" s="2" t="str">
        <f>LOOKUP(A1731,'[2]Collin Seedling for R'!$A$3:$A$51,'[2]Collin Seedling for R'!$P$3:$P$51)</f>
        <v>Unseeded</v>
      </c>
      <c r="N1731" s="8">
        <f t="shared" si="27"/>
        <v>2.9170829170829173</v>
      </c>
      <c r="O1731" s="2" t="str">
        <f>LOOKUP(H1731,[2]plantlist!$A$2:$A$943,[2]plantlist!$B$2:$B$943)</f>
        <v>G</v>
      </c>
    </row>
    <row r="1732" spans="1:15" x14ac:dyDescent="0.2">
      <c r="A1732" s="7" t="s">
        <v>280</v>
      </c>
      <c r="B1732" s="2">
        <v>2008</v>
      </c>
      <c r="C1732" s="2" t="s">
        <v>0</v>
      </c>
      <c r="D1732" s="2">
        <v>5</v>
      </c>
      <c r="E1732" s="2">
        <v>1929</v>
      </c>
      <c r="F1732" s="2">
        <v>1934</v>
      </c>
      <c r="G1732" s="2">
        <v>5005</v>
      </c>
      <c r="H1732" s="2" t="s">
        <v>23</v>
      </c>
      <c r="I1732" s="2" t="s">
        <v>2</v>
      </c>
      <c r="J1732" s="2" t="s">
        <v>24</v>
      </c>
      <c r="K1732" s="2" t="str">
        <f>LOOKUP(A1732,'[2]Collin Seedling for R'!$A$3:$A$51,'[2]Collin Seedling for R'!$R$3:$R$51)</f>
        <v>High</v>
      </c>
      <c r="L1732" s="2" t="str">
        <f>LOOKUP(A1732,'[2]Collin Seedling for R'!$A$3:$A$51,'[2]Collin Seedling for R'!$T$3:$T$51)</f>
        <v>FS</v>
      </c>
      <c r="M1732" s="2" t="str">
        <f>LOOKUP(A1732,'[2]Collin Seedling for R'!$A$3:$A$51,'[2]Collin Seedling for R'!$P$3:$P$51)</f>
        <v>Unseeded</v>
      </c>
      <c r="N1732" s="8">
        <f t="shared" si="27"/>
        <v>38.541458541458539</v>
      </c>
      <c r="O1732" s="2" t="str">
        <f>LOOKUP(H1732,[2]plantlist!$A$2:$A$943,[2]plantlist!$B$2:$B$943)</f>
        <v>S</v>
      </c>
    </row>
    <row r="1733" spans="1:15" x14ac:dyDescent="0.2">
      <c r="A1733" s="7" t="s">
        <v>280</v>
      </c>
      <c r="B1733" s="2">
        <v>2008</v>
      </c>
      <c r="C1733" s="2" t="s">
        <v>0</v>
      </c>
      <c r="D1733" s="2">
        <v>4</v>
      </c>
      <c r="E1733" s="2">
        <v>428</v>
      </c>
      <c r="F1733" s="2">
        <v>432</v>
      </c>
      <c r="G1733" s="2">
        <v>5005</v>
      </c>
      <c r="H1733" s="2" t="s">
        <v>16</v>
      </c>
      <c r="I1733" s="2" t="s">
        <v>2</v>
      </c>
      <c r="J1733" s="2" t="s">
        <v>17</v>
      </c>
      <c r="K1733" s="2" t="str">
        <f>LOOKUP(A1733,'[2]Collin Seedling for R'!$A$3:$A$51,'[2]Collin Seedling for R'!$R$3:$R$51)</f>
        <v>High</v>
      </c>
      <c r="L1733" s="2" t="str">
        <f>LOOKUP(A1733,'[2]Collin Seedling for R'!$A$3:$A$51,'[2]Collin Seedling for R'!$T$3:$T$51)</f>
        <v>FS</v>
      </c>
      <c r="M1733" s="2" t="str">
        <f>LOOKUP(A1733,'[2]Collin Seedling for R'!$A$3:$A$51,'[2]Collin Seedling for R'!$P$3:$P$51)</f>
        <v>Unseeded</v>
      </c>
      <c r="N1733" s="8">
        <f t="shared" si="27"/>
        <v>8.5514485514485514</v>
      </c>
      <c r="O1733" s="2" t="str">
        <f>LOOKUP(H1733,[2]plantlist!$A$2:$A$943,[2]plantlist!$B$2:$B$943)</f>
        <v>S</v>
      </c>
    </row>
    <row r="1734" spans="1:15" x14ac:dyDescent="0.2">
      <c r="A1734" s="7" t="s">
        <v>280</v>
      </c>
      <c r="B1734" s="2">
        <v>2008</v>
      </c>
      <c r="C1734" s="2" t="s">
        <v>0</v>
      </c>
      <c r="D1734" s="2">
        <v>4</v>
      </c>
      <c r="E1734" s="2">
        <v>0</v>
      </c>
      <c r="F1734" s="2">
        <v>4</v>
      </c>
      <c r="G1734" s="2">
        <v>5005</v>
      </c>
      <c r="H1734" s="2" t="s">
        <v>51</v>
      </c>
      <c r="I1734" s="2" t="s">
        <v>2</v>
      </c>
      <c r="J1734" s="2" t="s">
        <v>52</v>
      </c>
      <c r="K1734" s="2" t="str">
        <f>LOOKUP(A1734,'[2]Collin Seedling for R'!$A$3:$A$51,'[2]Collin Seedling for R'!$R$3:$R$51)</f>
        <v>High</v>
      </c>
      <c r="L1734" s="2" t="str">
        <f>LOOKUP(A1734,'[2]Collin Seedling for R'!$A$3:$A$51,'[2]Collin Seedling for R'!$T$3:$T$51)</f>
        <v>FS</v>
      </c>
      <c r="M1734" s="2" t="str">
        <f>LOOKUP(A1734,'[2]Collin Seedling for R'!$A$3:$A$51,'[2]Collin Seedling for R'!$P$3:$P$51)</f>
        <v>Unseeded</v>
      </c>
      <c r="N1734" s="8">
        <f t="shared" si="27"/>
        <v>0</v>
      </c>
      <c r="O1734" s="2" t="str">
        <f>LOOKUP(H1734,[2]plantlist!$A$2:$A$943,[2]plantlist!$B$2:$B$943)</f>
        <v>F</v>
      </c>
    </row>
    <row r="1735" spans="1:15" x14ac:dyDescent="0.2">
      <c r="A1735" s="7" t="s">
        <v>280</v>
      </c>
      <c r="B1735" s="2">
        <v>2008</v>
      </c>
      <c r="C1735" s="2" t="s">
        <v>0</v>
      </c>
      <c r="D1735" s="2">
        <v>3</v>
      </c>
      <c r="E1735" s="2">
        <v>18</v>
      </c>
      <c r="F1735" s="2">
        <v>21</v>
      </c>
      <c r="G1735" s="2">
        <v>5005</v>
      </c>
      <c r="H1735" s="2" t="s">
        <v>265</v>
      </c>
      <c r="I1735" s="2" t="s">
        <v>2</v>
      </c>
      <c r="J1735" s="2" t="s">
        <v>266</v>
      </c>
      <c r="K1735" s="2" t="str">
        <f>LOOKUP(A1735,'[2]Collin Seedling for R'!$A$3:$A$51,'[2]Collin Seedling for R'!$R$3:$R$51)</f>
        <v>High</v>
      </c>
      <c r="L1735" s="2" t="str">
        <f>LOOKUP(A1735,'[2]Collin Seedling for R'!$A$3:$A$51,'[2]Collin Seedling for R'!$T$3:$T$51)</f>
        <v>FS</v>
      </c>
      <c r="M1735" s="2" t="str">
        <f>LOOKUP(A1735,'[2]Collin Seedling for R'!$A$3:$A$51,'[2]Collin Seedling for R'!$P$3:$P$51)</f>
        <v>Unseeded</v>
      </c>
      <c r="N1735" s="8">
        <f t="shared" si="27"/>
        <v>0.35964035964035962</v>
      </c>
      <c r="O1735" s="2" t="str">
        <f>LOOKUP(H1735,[2]plantlist!$A$2:$A$943,[2]plantlist!$B$2:$B$943)</f>
        <v>F</v>
      </c>
    </row>
    <row r="1736" spans="1:15" x14ac:dyDescent="0.2">
      <c r="A1736" s="7" t="s">
        <v>280</v>
      </c>
      <c r="B1736" s="2">
        <v>2008</v>
      </c>
      <c r="C1736" s="2" t="s">
        <v>0</v>
      </c>
      <c r="D1736" s="2">
        <v>3</v>
      </c>
      <c r="E1736" s="2">
        <v>24</v>
      </c>
      <c r="F1736" s="2">
        <v>27</v>
      </c>
      <c r="G1736" s="2">
        <v>5005</v>
      </c>
      <c r="H1736" s="2" t="s">
        <v>76</v>
      </c>
      <c r="I1736" s="2" t="s">
        <v>2</v>
      </c>
      <c r="J1736" s="2" t="s">
        <v>283</v>
      </c>
      <c r="K1736" s="2" t="str">
        <f>LOOKUP(A1736,'[2]Collin Seedling for R'!$A$3:$A$51,'[2]Collin Seedling for R'!$R$3:$R$51)</f>
        <v>High</v>
      </c>
      <c r="L1736" s="2" t="str">
        <f>LOOKUP(A1736,'[2]Collin Seedling for R'!$A$3:$A$51,'[2]Collin Seedling for R'!$T$3:$T$51)</f>
        <v>FS</v>
      </c>
      <c r="M1736" s="2" t="str">
        <f>LOOKUP(A1736,'[2]Collin Seedling for R'!$A$3:$A$51,'[2]Collin Seedling for R'!$P$3:$P$51)</f>
        <v>Unseeded</v>
      </c>
      <c r="N1736" s="8">
        <f t="shared" si="27"/>
        <v>0.47952047952047949</v>
      </c>
      <c r="O1736" s="2" t="str">
        <f>LOOKUP(H1736,[2]plantlist!$A$2:$A$943,[2]plantlist!$B$2:$B$943)</f>
        <v>F</v>
      </c>
    </row>
    <row r="1737" spans="1:15" x14ac:dyDescent="0.2">
      <c r="A1737" s="7" t="s">
        <v>280</v>
      </c>
      <c r="B1737" s="2">
        <v>2008</v>
      </c>
      <c r="C1737" s="2" t="s">
        <v>0</v>
      </c>
      <c r="D1737" s="2">
        <v>1</v>
      </c>
      <c r="E1737" s="2">
        <v>16</v>
      </c>
      <c r="F1737" s="2">
        <v>17</v>
      </c>
      <c r="G1737" s="2">
        <v>5005</v>
      </c>
      <c r="H1737" s="2" t="s">
        <v>190</v>
      </c>
      <c r="I1737" s="2" t="s">
        <v>2</v>
      </c>
      <c r="J1737" s="2" t="s">
        <v>191</v>
      </c>
      <c r="K1737" s="2" t="str">
        <f>LOOKUP(A1737,'[2]Collin Seedling for R'!$A$3:$A$51,'[2]Collin Seedling for R'!$R$3:$R$51)</f>
        <v>High</v>
      </c>
      <c r="L1737" s="2" t="str">
        <f>LOOKUP(A1737,'[2]Collin Seedling for R'!$A$3:$A$51,'[2]Collin Seedling for R'!$T$3:$T$51)</f>
        <v>FS</v>
      </c>
      <c r="M1737" s="2" t="str">
        <f>LOOKUP(A1737,'[2]Collin Seedling for R'!$A$3:$A$51,'[2]Collin Seedling for R'!$P$3:$P$51)</f>
        <v>Unseeded</v>
      </c>
      <c r="N1737" s="8">
        <f t="shared" si="27"/>
        <v>0.31968031968031968</v>
      </c>
      <c r="O1737" s="2" t="str">
        <f>LOOKUP(H1737,[2]plantlist!$A$2:$A$943,[2]plantlist!$B$2:$B$943)</f>
        <v>F</v>
      </c>
    </row>
    <row r="1738" spans="1:15" x14ac:dyDescent="0.2">
      <c r="A1738" s="7" t="s">
        <v>280</v>
      </c>
      <c r="B1738" s="2">
        <v>2008</v>
      </c>
      <c r="C1738" s="2" t="s">
        <v>0</v>
      </c>
      <c r="D1738" s="2">
        <v>0</v>
      </c>
      <c r="E1738" s="2">
        <v>68</v>
      </c>
      <c r="F1738" s="2">
        <v>68</v>
      </c>
      <c r="G1738" s="2">
        <v>5005</v>
      </c>
      <c r="H1738" s="2" t="s">
        <v>126</v>
      </c>
      <c r="I1738" s="2" t="s">
        <v>19</v>
      </c>
      <c r="J1738" s="2" t="s">
        <v>127</v>
      </c>
      <c r="K1738" s="2" t="str">
        <f>LOOKUP(A1738,'[2]Collin Seedling for R'!$A$3:$A$51,'[2]Collin Seedling for R'!$R$3:$R$51)</f>
        <v>High</v>
      </c>
      <c r="L1738" s="2" t="str">
        <f>LOOKUP(A1738,'[2]Collin Seedling for R'!$A$3:$A$51,'[2]Collin Seedling for R'!$T$3:$T$51)</f>
        <v>FS</v>
      </c>
      <c r="M1738" s="2" t="str">
        <f>LOOKUP(A1738,'[2]Collin Seedling for R'!$A$3:$A$51,'[2]Collin Seedling for R'!$P$3:$P$51)</f>
        <v>Unseeded</v>
      </c>
      <c r="N1738" s="8">
        <f t="shared" si="27"/>
        <v>1.3586413586413586</v>
      </c>
      <c r="O1738" s="2" t="str">
        <f>LOOKUP(H1738,[2]plantlist!$A$2:$A$943,[2]plantlist!$B$2:$B$943)</f>
        <v>F</v>
      </c>
    </row>
    <row r="1739" spans="1:15" x14ac:dyDescent="0.2">
      <c r="A1739" s="7" t="s">
        <v>280</v>
      </c>
      <c r="B1739" s="2">
        <v>2008</v>
      </c>
      <c r="C1739" s="2" t="s">
        <v>0</v>
      </c>
      <c r="D1739" s="2">
        <v>0</v>
      </c>
      <c r="E1739" s="2">
        <v>5</v>
      </c>
      <c r="F1739" s="2">
        <v>5</v>
      </c>
      <c r="G1739" s="2">
        <v>5005</v>
      </c>
      <c r="H1739" s="2" t="s">
        <v>14</v>
      </c>
      <c r="I1739" s="2" t="s">
        <v>2</v>
      </c>
      <c r="J1739" s="2" t="s">
        <v>15</v>
      </c>
      <c r="K1739" s="2" t="str">
        <f>LOOKUP(A1739,'[2]Collin Seedling for R'!$A$3:$A$51,'[2]Collin Seedling for R'!$R$3:$R$51)</f>
        <v>High</v>
      </c>
      <c r="L1739" s="2" t="str">
        <f>LOOKUP(A1739,'[2]Collin Seedling for R'!$A$3:$A$51,'[2]Collin Seedling for R'!$T$3:$T$51)</f>
        <v>FS</v>
      </c>
      <c r="M1739" s="2" t="str">
        <f>LOOKUP(A1739,'[2]Collin Seedling for R'!$A$3:$A$51,'[2]Collin Seedling for R'!$P$3:$P$51)</f>
        <v>Unseeded</v>
      </c>
      <c r="N1739" s="8">
        <f t="shared" si="27"/>
        <v>9.9900099900099903E-2</v>
      </c>
      <c r="O1739" s="2" t="str">
        <f>LOOKUP(H1739,[2]plantlist!$A$2:$A$943,[2]plantlist!$B$2:$B$943)</f>
        <v>F</v>
      </c>
    </row>
    <row r="1740" spans="1:15" x14ac:dyDescent="0.2">
      <c r="A1740" s="7" t="s">
        <v>280</v>
      </c>
      <c r="B1740" s="2">
        <v>2008</v>
      </c>
      <c r="C1740" s="2" t="s">
        <v>0</v>
      </c>
      <c r="D1740" s="2">
        <v>0</v>
      </c>
      <c r="E1740" s="2">
        <v>22</v>
      </c>
      <c r="F1740" s="2">
        <v>22</v>
      </c>
      <c r="G1740" s="2">
        <v>5005</v>
      </c>
      <c r="H1740" s="2" t="s">
        <v>284</v>
      </c>
      <c r="I1740" s="2" t="s">
        <v>2</v>
      </c>
      <c r="J1740" s="2" t="s">
        <v>285</v>
      </c>
      <c r="K1740" s="2" t="str">
        <f>LOOKUP(A1740,'[2]Collin Seedling for R'!$A$3:$A$51,'[2]Collin Seedling for R'!$R$3:$R$51)</f>
        <v>High</v>
      </c>
      <c r="L1740" s="2" t="str">
        <f>LOOKUP(A1740,'[2]Collin Seedling for R'!$A$3:$A$51,'[2]Collin Seedling for R'!$T$3:$T$51)</f>
        <v>FS</v>
      </c>
      <c r="M1740" s="2" t="str">
        <f>LOOKUP(A1740,'[2]Collin Seedling for R'!$A$3:$A$51,'[2]Collin Seedling for R'!$P$3:$P$51)</f>
        <v>Unseeded</v>
      </c>
      <c r="N1740" s="8">
        <f t="shared" si="27"/>
        <v>0.43956043956043955</v>
      </c>
      <c r="O1740" s="2" t="str">
        <f>LOOKUP(H1740,[2]plantlist!$A$2:$A$943,[2]plantlist!$B$2:$B$943)</f>
        <v>F</v>
      </c>
    </row>
    <row r="1741" spans="1:15" x14ac:dyDescent="0.2">
      <c r="A1741" s="7" t="s">
        <v>280</v>
      </c>
      <c r="B1741" s="2">
        <v>2008</v>
      </c>
      <c r="C1741" s="2" t="s">
        <v>0</v>
      </c>
      <c r="D1741" s="2">
        <v>0</v>
      </c>
      <c r="E1741" s="2">
        <v>7</v>
      </c>
      <c r="F1741" s="2">
        <v>7</v>
      </c>
      <c r="G1741" s="2">
        <v>5005</v>
      </c>
      <c r="H1741" s="2" t="s">
        <v>265</v>
      </c>
      <c r="I1741" s="2" t="s">
        <v>19</v>
      </c>
      <c r="J1741" s="2" t="s">
        <v>266</v>
      </c>
      <c r="K1741" s="2" t="str">
        <f>LOOKUP(A1741,'[2]Collin Seedling for R'!$A$3:$A$51,'[2]Collin Seedling for R'!$R$3:$R$51)</f>
        <v>High</v>
      </c>
      <c r="L1741" s="2" t="str">
        <f>LOOKUP(A1741,'[2]Collin Seedling for R'!$A$3:$A$51,'[2]Collin Seedling for R'!$T$3:$T$51)</f>
        <v>FS</v>
      </c>
      <c r="M1741" s="2" t="str">
        <f>LOOKUP(A1741,'[2]Collin Seedling for R'!$A$3:$A$51,'[2]Collin Seedling for R'!$P$3:$P$51)</f>
        <v>Unseeded</v>
      </c>
      <c r="N1741" s="8">
        <f t="shared" si="27"/>
        <v>0.13986013986013987</v>
      </c>
      <c r="O1741" s="2" t="str">
        <f>LOOKUP(H1741,[2]plantlist!$A$2:$A$943,[2]plantlist!$B$2:$B$943)</f>
        <v>F</v>
      </c>
    </row>
    <row r="1742" spans="1:15" x14ac:dyDescent="0.2">
      <c r="A1742" s="7" t="s">
        <v>280</v>
      </c>
      <c r="B1742" s="2">
        <v>2008</v>
      </c>
      <c r="C1742" s="2" t="s">
        <v>0</v>
      </c>
      <c r="D1742" s="2">
        <v>0</v>
      </c>
      <c r="E1742" s="2">
        <v>19</v>
      </c>
      <c r="F1742" s="2">
        <v>19</v>
      </c>
      <c r="G1742" s="2">
        <v>5005</v>
      </c>
      <c r="H1742" s="2" t="s">
        <v>37</v>
      </c>
      <c r="I1742" s="2" t="s">
        <v>2</v>
      </c>
      <c r="J1742" s="2" t="s">
        <v>38</v>
      </c>
      <c r="K1742" s="2" t="str">
        <f>LOOKUP(A1742,'[2]Collin Seedling for R'!$A$3:$A$51,'[2]Collin Seedling for R'!$R$3:$R$51)</f>
        <v>High</v>
      </c>
      <c r="L1742" s="2" t="str">
        <f>LOOKUP(A1742,'[2]Collin Seedling for R'!$A$3:$A$51,'[2]Collin Seedling for R'!$T$3:$T$51)</f>
        <v>FS</v>
      </c>
      <c r="M1742" s="2" t="str">
        <f>LOOKUP(A1742,'[2]Collin Seedling for R'!$A$3:$A$51,'[2]Collin Seedling for R'!$P$3:$P$51)</f>
        <v>Unseeded</v>
      </c>
      <c r="N1742" s="8">
        <f t="shared" si="27"/>
        <v>0.37962037962037964</v>
      </c>
      <c r="O1742" s="2" t="str">
        <f>LOOKUP(H1742,[2]plantlist!$A$2:$A$943,[2]plantlist!$B$2:$B$943)</f>
        <v>F</v>
      </c>
    </row>
    <row r="1743" spans="1:15" x14ac:dyDescent="0.2">
      <c r="A1743" s="2" t="s">
        <v>280</v>
      </c>
      <c r="B1743" s="2">
        <v>2013</v>
      </c>
      <c r="C1743" s="2" t="s">
        <v>0</v>
      </c>
      <c r="D1743" s="2">
        <v>3600</v>
      </c>
      <c r="E1743" s="2">
        <v>0</v>
      </c>
      <c r="F1743" s="2">
        <v>3600</v>
      </c>
      <c r="G1743" s="2">
        <v>5005</v>
      </c>
      <c r="H1743" s="2" t="s">
        <v>4</v>
      </c>
      <c r="I1743" s="2" t="s">
        <v>2</v>
      </c>
      <c r="J1743" s="2" t="s">
        <v>5</v>
      </c>
      <c r="K1743" s="2" t="str">
        <f>LOOKUP(A1743,'[2]Collin Seedling for R'!$A$3:$A$51,'[2]Collin Seedling for R'!$R$3:$R$51)</f>
        <v>High</v>
      </c>
      <c r="L1743" s="2" t="str">
        <f>LOOKUP(A1743,'[2]Collin Seedling for R'!$A$3:$A$51,'[2]Collin Seedling for R'!$T$3:$T$51)</f>
        <v>FS</v>
      </c>
      <c r="M1743" s="2" t="str">
        <f>LOOKUP(A1743,'[2]Collin Seedling for R'!$A$3:$A$51,'[2]Collin Seedling for R'!$P$3:$P$51)</f>
        <v>Unseeded</v>
      </c>
      <c r="N1743" s="8">
        <f t="shared" si="27"/>
        <v>0</v>
      </c>
      <c r="O1743" s="2" t="str">
        <f>LOOKUP(H1743,[2]plantlist!$A$2:$A$943,[2]plantlist!$B$2:$B$943)</f>
        <v>B</v>
      </c>
    </row>
    <row r="1744" spans="1:15" x14ac:dyDescent="0.2">
      <c r="A1744" s="2" t="s">
        <v>280</v>
      </c>
      <c r="B1744" s="2">
        <v>2013</v>
      </c>
      <c r="C1744" s="2" t="s">
        <v>0</v>
      </c>
      <c r="D1744" s="2">
        <v>1134</v>
      </c>
      <c r="E1744" s="2">
        <v>0</v>
      </c>
      <c r="F1744" s="2">
        <v>1134</v>
      </c>
      <c r="G1744" s="2">
        <v>5005</v>
      </c>
      <c r="H1744" s="2" t="s">
        <v>1</v>
      </c>
      <c r="I1744" s="2" t="s">
        <v>2</v>
      </c>
      <c r="J1744" s="2" t="s">
        <v>3</v>
      </c>
      <c r="K1744" s="2" t="str">
        <f>LOOKUP(A1744,'[2]Collin Seedling for R'!$A$3:$A$51,'[2]Collin Seedling for R'!$R$3:$R$51)</f>
        <v>High</v>
      </c>
      <c r="L1744" s="2" t="str">
        <f>LOOKUP(A1744,'[2]Collin Seedling for R'!$A$3:$A$51,'[2]Collin Seedling for R'!$T$3:$T$51)</f>
        <v>FS</v>
      </c>
      <c r="M1744" s="2" t="str">
        <f>LOOKUP(A1744,'[2]Collin Seedling for R'!$A$3:$A$51,'[2]Collin Seedling for R'!$P$3:$P$51)</f>
        <v>Unseeded</v>
      </c>
      <c r="N1744" s="8">
        <f t="shared" si="27"/>
        <v>0</v>
      </c>
      <c r="O1744" s="2" t="str">
        <f>LOOKUP(H1744,[2]plantlist!$A$2:$A$943,[2]plantlist!$B$2:$B$943)</f>
        <v>F</v>
      </c>
    </row>
    <row r="1745" spans="1:15" x14ac:dyDescent="0.2">
      <c r="A1745" s="2" t="s">
        <v>280</v>
      </c>
      <c r="B1745" s="2">
        <v>2013</v>
      </c>
      <c r="C1745" s="2" t="s">
        <v>0</v>
      </c>
      <c r="D1745" s="2">
        <v>190</v>
      </c>
      <c r="E1745" s="2">
        <v>1</v>
      </c>
      <c r="F1745" s="2">
        <v>191</v>
      </c>
      <c r="G1745" s="2">
        <v>5005</v>
      </c>
      <c r="H1745" s="2" t="s">
        <v>6</v>
      </c>
      <c r="I1745" s="2" t="s">
        <v>2</v>
      </c>
      <c r="J1745" s="2" t="s">
        <v>7</v>
      </c>
      <c r="K1745" s="2" t="str">
        <f>LOOKUP(A1745,'[2]Collin Seedling for R'!$A$3:$A$51,'[2]Collin Seedling for R'!$R$3:$R$51)</f>
        <v>High</v>
      </c>
      <c r="L1745" s="2" t="str">
        <f>LOOKUP(A1745,'[2]Collin Seedling for R'!$A$3:$A$51,'[2]Collin Seedling for R'!$T$3:$T$51)</f>
        <v>FS</v>
      </c>
      <c r="M1745" s="2" t="str">
        <f>LOOKUP(A1745,'[2]Collin Seedling for R'!$A$3:$A$51,'[2]Collin Seedling for R'!$P$3:$P$51)</f>
        <v>Unseeded</v>
      </c>
      <c r="N1745" s="8">
        <f t="shared" si="27"/>
        <v>1.998001998001998E-2</v>
      </c>
      <c r="O1745" s="2" t="str">
        <f>LOOKUP(H1745,[2]plantlist!$A$2:$A$943,[2]plantlist!$B$2:$B$943)</f>
        <v>L</v>
      </c>
    </row>
    <row r="1746" spans="1:15" x14ac:dyDescent="0.2">
      <c r="A1746" s="2" t="s">
        <v>280</v>
      </c>
      <c r="B1746" s="2">
        <v>2013</v>
      </c>
      <c r="C1746" s="2" t="s">
        <v>0</v>
      </c>
      <c r="D1746" s="2">
        <v>62</v>
      </c>
      <c r="E1746" s="2">
        <v>25</v>
      </c>
      <c r="F1746" s="2">
        <v>87</v>
      </c>
      <c r="G1746" s="2">
        <v>5005</v>
      </c>
      <c r="H1746" s="2" t="s">
        <v>10</v>
      </c>
      <c r="I1746" s="2" t="s">
        <v>2</v>
      </c>
      <c r="J1746" s="2" t="s">
        <v>11</v>
      </c>
      <c r="K1746" s="2" t="str">
        <f>LOOKUP(A1746,'[2]Collin Seedling for R'!$A$3:$A$51,'[2]Collin Seedling for R'!$R$3:$R$51)</f>
        <v>High</v>
      </c>
      <c r="L1746" s="2" t="str">
        <f>LOOKUP(A1746,'[2]Collin Seedling for R'!$A$3:$A$51,'[2]Collin Seedling for R'!$T$3:$T$51)</f>
        <v>FS</v>
      </c>
      <c r="M1746" s="2" t="str">
        <f>LOOKUP(A1746,'[2]Collin Seedling for R'!$A$3:$A$51,'[2]Collin Seedling for R'!$P$3:$P$51)</f>
        <v>Unseeded</v>
      </c>
      <c r="N1746" s="8">
        <f t="shared" si="27"/>
        <v>0.49950049950049952</v>
      </c>
      <c r="O1746" s="2" t="str">
        <f>LOOKUP(H1746,[2]plantlist!$A$2:$A$943,[2]plantlist!$B$2:$B$943)</f>
        <v>L</v>
      </c>
    </row>
    <row r="1747" spans="1:15" x14ac:dyDescent="0.2">
      <c r="A1747" s="2" t="s">
        <v>280</v>
      </c>
      <c r="B1747" s="2">
        <v>2013</v>
      </c>
      <c r="C1747" s="2" t="s">
        <v>0</v>
      </c>
      <c r="D1747" s="2">
        <v>10</v>
      </c>
      <c r="E1747" s="2">
        <v>56</v>
      </c>
      <c r="F1747" s="2">
        <v>66</v>
      </c>
      <c r="G1747" s="2">
        <v>5005</v>
      </c>
      <c r="H1747" s="2" t="s">
        <v>23</v>
      </c>
      <c r="I1747" s="2" t="s">
        <v>19</v>
      </c>
      <c r="J1747" s="2" t="s">
        <v>24</v>
      </c>
      <c r="K1747" s="2" t="str">
        <f>LOOKUP(A1747,'[2]Collin Seedling for R'!$A$3:$A$51,'[2]Collin Seedling for R'!$R$3:$R$51)</f>
        <v>High</v>
      </c>
      <c r="L1747" s="2" t="str">
        <f>LOOKUP(A1747,'[2]Collin Seedling for R'!$A$3:$A$51,'[2]Collin Seedling for R'!$T$3:$T$51)</f>
        <v>FS</v>
      </c>
      <c r="M1747" s="2" t="str">
        <f>LOOKUP(A1747,'[2]Collin Seedling for R'!$A$3:$A$51,'[2]Collin Seedling for R'!$P$3:$P$51)</f>
        <v>Unseeded</v>
      </c>
      <c r="N1747" s="8">
        <f t="shared" si="27"/>
        <v>1.118881118881119</v>
      </c>
      <c r="O1747" s="2" t="str">
        <f>LOOKUP(H1747,[2]plantlist!$A$2:$A$943,[2]plantlist!$B$2:$B$943)</f>
        <v>S</v>
      </c>
    </row>
    <row r="1748" spans="1:15" x14ac:dyDescent="0.2">
      <c r="A1748" s="2" t="s">
        <v>280</v>
      </c>
      <c r="B1748" s="2">
        <v>2013</v>
      </c>
      <c r="C1748" s="2" t="s">
        <v>0</v>
      </c>
      <c r="D1748" s="2">
        <v>9</v>
      </c>
      <c r="E1748" s="2">
        <v>1510</v>
      </c>
      <c r="F1748" s="2">
        <v>1519</v>
      </c>
      <c r="G1748" s="2">
        <v>5005</v>
      </c>
      <c r="H1748" s="2" t="s">
        <v>23</v>
      </c>
      <c r="I1748" s="2" t="s">
        <v>2</v>
      </c>
      <c r="J1748" s="2" t="s">
        <v>24</v>
      </c>
      <c r="K1748" s="2" t="str">
        <f>LOOKUP(A1748,'[2]Collin Seedling for R'!$A$3:$A$51,'[2]Collin Seedling for R'!$R$3:$R$51)</f>
        <v>High</v>
      </c>
      <c r="L1748" s="2" t="str">
        <f>LOOKUP(A1748,'[2]Collin Seedling for R'!$A$3:$A$51,'[2]Collin Seedling for R'!$T$3:$T$51)</f>
        <v>FS</v>
      </c>
      <c r="M1748" s="2" t="str">
        <f>LOOKUP(A1748,'[2]Collin Seedling for R'!$A$3:$A$51,'[2]Collin Seedling for R'!$P$3:$P$51)</f>
        <v>Unseeded</v>
      </c>
      <c r="N1748" s="8">
        <f t="shared" si="27"/>
        <v>30.169830169830171</v>
      </c>
      <c r="O1748" s="2" t="str">
        <f>LOOKUP(H1748,[2]plantlist!$A$2:$A$943,[2]plantlist!$B$2:$B$943)</f>
        <v>S</v>
      </c>
    </row>
    <row r="1749" spans="1:15" x14ac:dyDescent="0.2">
      <c r="A1749" s="2" t="s">
        <v>280</v>
      </c>
      <c r="B1749" s="2">
        <v>2013</v>
      </c>
      <c r="C1749" s="2" t="s">
        <v>0</v>
      </c>
      <c r="D1749" s="2">
        <v>0</v>
      </c>
      <c r="E1749" s="2">
        <v>294</v>
      </c>
      <c r="F1749" s="2">
        <v>294</v>
      </c>
      <c r="G1749" s="2">
        <v>5005</v>
      </c>
      <c r="H1749" s="2" t="s">
        <v>16</v>
      </c>
      <c r="I1749" s="2" t="s">
        <v>2</v>
      </c>
      <c r="J1749" s="2" t="s">
        <v>17</v>
      </c>
      <c r="K1749" s="2" t="str">
        <f>LOOKUP(A1749,'[2]Collin Seedling for R'!$A$3:$A$51,'[2]Collin Seedling for R'!$R$3:$R$51)</f>
        <v>High</v>
      </c>
      <c r="L1749" s="2" t="str">
        <f>LOOKUP(A1749,'[2]Collin Seedling for R'!$A$3:$A$51,'[2]Collin Seedling for R'!$T$3:$T$51)</f>
        <v>FS</v>
      </c>
      <c r="M1749" s="2" t="str">
        <f>LOOKUP(A1749,'[2]Collin Seedling for R'!$A$3:$A$51,'[2]Collin Seedling for R'!$P$3:$P$51)</f>
        <v>Unseeded</v>
      </c>
      <c r="N1749" s="8">
        <f t="shared" si="27"/>
        <v>5.8741258741258742</v>
      </c>
      <c r="O1749" s="2" t="str">
        <f>LOOKUP(H1749,[2]plantlist!$A$2:$A$943,[2]plantlist!$B$2:$B$943)</f>
        <v>S</v>
      </c>
    </row>
    <row r="1750" spans="1:15" x14ac:dyDescent="0.2">
      <c r="A1750" s="2" t="s">
        <v>280</v>
      </c>
      <c r="B1750" s="2">
        <v>2013</v>
      </c>
      <c r="C1750" s="2" t="s">
        <v>0</v>
      </c>
      <c r="D1750" s="2">
        <v>0</v>
      </c>
      <c r="E1750" s="2">
        <v>34</v>
      </c>
      <c r="F1750" s="2">
        <v>34</v>
      </c>
      <c r="G1750" s="2">
        <v>5005</v>
      </c>
      <c r="H1750" s="2" t="s">
        <v>14</v>
      </c>
      <c r="I1750" s="2" t="s">
        <v>2</v>
      </c>
      <c r="J1750" s="2" t="s">
        <v>15</v>
      </c>
      <c r="K1750" s="2" t="str">
        <f>LOOKUP(A1750,'[2]Collin Seedling for R'!$A$3:$A$51,'[2]Collin Seedling for R'!$R$3:$R$51)</f>
        <v>High</v>
      </c>
      <c r="L1750" s="2" t="str">
        <f>LOOKUP(A1750,'[2]Collin Seedling for R'!$A$3:$A$51,'[2]Collin Seedling for R'!$T$3:$T$51)</f>
        <v>FS</v>
      </c>
      <c r="M1750" s="2" t="str">
        <f>LOOKUP(A1750,'[2]Collin Seedling for R'!$A$3:$A$51,'[2]Collin Seedling for R'!$P$3:$P$51)</f>
        <v>Unseeded</v>
      </c>
      <c r="N1750" s="8">
        <f t="shared" si="27"/>
        <v>0.6793206793206793</v>
      </c>
      <c r="O1750" s="2" t="str">
        <f>LOOKUP(H1750,[2]plantlist!$A$2:$A$943,[2]plantlist!$B$2:$B$943)</f>
        <v>F</v>
      </c>
    </row>
    <row r="1751" spans="1:15" x14ac:dyDescent="0.2">
      <c r="A1751" s="2" t="s">
        <v>280</v>
      </c>
      <c r="B1751" s="2">
        <v>2013</v>
      </c>
      <c r="C1751" s="2" t="s">
        <v>0</v>
      </c>
      <c r="D1751" s="2">
        <v>0</v>
      </c>
      <c r="E1751" s="2">
        <v>14</v>
      </c>
      <c r="F1751" s="2">
        <v>14</v>
      </c>
      <c r="G1751" s="2">
        <v>5005</v>
      </c>
      <c r="H1751" s="2" t="s">
        <v>130</v>
      </c>
      <c r="I1751" s="2" t="s">
        <v>2</v>
      </c>
      <c r="J1751" s="2" t="s">
        <v>131</v>
      </c>
      <c r="K1751" s="2" t="str">
        <f>LOOKUP(A1751,'[2]Collin Seedling for R'!$A$3:$A$51,'[2]Collin Seedling for R'!$R$3:$R$51)</f>
        <v>High</v>
      </c>
      <c r="L1751" s="2" t="str">
        <f>LOOKUP(A1751,'[2]Collin Seedling for R'!$A$3:$A$51,'[2]Collin Seedling for R'!$T$3:$T$51)</f>
        <v>FS</v>
      </c>
      <c r="M1751" s="2" t="str">
        <f>LOOKUP(A1751,'[2]Collin Seedling for R'!$A$3:$A$51,'[2]Collin Seedling for R'!$P$3:$P$51)</f>
        <v>Unseeded</v>
      </c>
      <c r="N1751" s="8">
        <f t="shared" si="27"/>
        <v>0.27972027972027974</v>
      </c>
      <c r="O1751" s="2" t="str">
        <f>LOOKUP(H1751,[2]plantlist!$A$2:$A$943,[2]plantlist!$B$2:$B$943)</f>
        <v>F</v>
      </c>
    </row>
    <row r="1752" spans="1:15" x14ac:dyDescent="0.2">
      <c r="A1752" s="2" t="s">
        <v>280</v>
      </c>
      <c r="B1752" s="2">
        <v>2013</v>
      </c>
      <c r="C1752" s="2" t="s">
        <v>0</v>
      </c>
      <c r="D1752" s="2">
        <v>0</v>
      </c>
      <c r="E1752" s="2">
        <v>43</v>
      </c>
      <c r="F1752" s="2">
        <v>43</v>
      </c>
      <c r="G1752" s="2">
        <v>5005</v>
      </c>
      <c r="H1752" s="2" t="s">
        <v>86</v>
      </c>
      <c r="I1752" s="2" t="s">
        <v>2</v>
      </c>
      <c r="J1752" s="2" t="s">
        <v>87</v>
      </c>
      <c r="K1752" s="2" t="str">
        <f>LOOKUP(A1752,'[2]Collin Seedling for R'!$A$3:$A$51,'[2]Collin Seedling for R'!$R$3:$R$51)</f>
        <v>High</v>
      </c>
      <c r="L1752" s="2" t="str">
        <f>LOOKUP(A1752,'[2]Collin Seedling for R'!$A$3:$A$51,'[2]Collin Seedling for R'!$T$3:$T$51)</f>
        <v>FS</v>
      </c>
      <c r="M1752" s="2" t="str">
        <f>LOOKUP(A1752,'[2]Collin Seedling for R'!$A$3:$A$51,'[2]Collin Seedling for R'!$P$3:$P$51)</f>
        <v>Unseeded</v>
      </c>
      <c r="N1752" s="8">
        <f t="shared" si="27"/>
        <v>0.85914085914085925</v>
      </c>
      <c r="O1752" s="2" t="str">
        <f>LOOKUP(H1752,[2]plantlist!$A$2:$A$943,[2]plantlist!$B$2:$B$943)</f>
        <v>F</v>
      </c>
    </row>
    <row r="1753" spans="1:15" x14ac:dyDescent="0.2">
      <c r="A1753" s="2" t="s">
        <v>280</v>
      </c>
      <c r="B1753" s="2">
        <v>2013</v>
      </c>
      <c r="C1753" s="2" t="s">
        <v>0</v>
      </c>
      <c r="D1753" s="2">
        <v>0</v>
      </c>
      <c r="E1753" s="2">
        <v>43</v>
      </c>
      <c r="F1753" s="2">
        <v>43</v>
      </c>
      <c r="G1753" s="2">
        <v>5005</v>
      </c>
      <c r="H1753" s="2" t="s">
        <v>31</v>
      </c>
      <c r="I1753" s="2" t="s">
        <v>2</v>
      </c>
      <c r="J1753" s="2" t="s">
        <v>32</v>
      </c>
      <c r="K1753" s="2" t="str">
        <f>LOOKUP(A1753,'[2]Collin Seedling for R'!$A$3:$A$51,'[2]Collin Seedling for R'!$R$3:$R$51)</f>
        <v>High</v>
      </c>
      <c r="L1753" s="2" t="str">
        <f>LOOKUP(A1753,'[2]Collin Seedling for R'!$A$3:$A$51,'[2]Collin Seedling for R'!$T$3:$T$51)</f>
        <v>FS</v>
      </c>
      <c r="M1753" s="2" t="str">
        <f>LOOKUP(A1753,'[2]Collin Seedling for R'!$A$3:$A$51,'[2]Collin Seedling for R'!$P$3:$P$51)</f>
        <v>Unseeded</v>
      </c>
      <c r="N1753" s="8">
        <f t="shared" si="27"/>
        <v>0.85914085914085925</v>
      </c>
      <c r="O1753" s="2" t="str">
        <f>LOOKUP(H1753,[2]plantlist!$A$2:$A$943,[2]plantlist!$B$2:$B$943)</f>
        <v>U</v>
      </c>
    </row>
    <row r="1754" spans="1:15" x14ac:dyDescent="0.2">
      <c r="A1754" s="2" t="s">
        <v>280</v>
      </c>
      <c r="B1754" s="2">
        <v>2013</v>
      </c>
      <c r="C1754" s="2" t="s">
        <v>0</v>
      </c>
      <c r="D1754" s="2">
        <v>0</v>
      </c>
      <c r="E1754" s="2">
        <v>1</v>
      </c>
      <c r="F1754" s="2">
        <v>1</v>
      </c>
      <c r="G1754" s="2">
        <v>5005</v>
      </c>
      <c r="H1754" s="2" t="s">
        <v>55</v>
      </c>
      <c r="I1754" s="2" t="s">
        <v>2</v>
      </c>
      <c r="J1754" s="2" t="s">
        <v>56</v>
      </c>
      <c r="K1754" s="2" t="str">
        <f>LOOKUP(A1754,'[2]Collin Seedling for R'!$A$3:$A$51,'[2]Collin Seedling for R'!$R$3:$R$51)</f>
        <v>High</v>
      </c>
      <c r="L1754" s="2" t="str">
        <f>LOOKUP(A1754,'[2]Collin Seedling for R'!$A$3:$A$51,'[2]Collin Seedling for R'!$T$3:$T$51)</f>
        <v>FS</v>
      </c>
      <c r="M1754" s="2" t="str">
        <f>LOOKUP(A1754,'[2]Collin Seedling for R'!$A$3:$A$51,'[2]Collin Seedling for R'!$P$3:$P$51)</f>
        <v>Unseeded</v>
      </c>
      <c r="N1754" s="8">
        <f t="shared" si="27"/>
        <v>1.998001998001998E-2</v>
      </c>
      <c r="O1754" s="2" t="str">
        <f>LOOKUP(H1754,[2]plantlist!$A$2:$A$943,[2]plantlist!$B$2:$B$943)</f>
        <v>T</v>
      </c>
    </row>
    <row r="1755" spans="1:15" x14ac:dyDescent="0.2">
      <c r="A1755" t="s">
        <v>280</v>
      </c>
      <c r="B1755">
        <v>2016</v>
      </c>
      <c r="C1755" t="s">
        <v>0</v>
      </c>
      <c r="D1755">
        <v>2436</v>
      </c>
      <c r="E1755">
        <v>0</v>
      </c>
      <c r="F1755">
        <v>2436</v>
      </c>
      <c r="G1755">
        <v>5000</v>
      </c>
      <c r="H1755" t="s">
        <v>4</v>
      </c>
      <c r="I1755" t="s">
        <v>2</v>
      </c>
      <c r="J1755" t="s">
        <v>5</v>
      </c>
      <c r="K1755" s="2" t="str">
        <f>LOOKUP(A1755,'[2]Collin Seedling for R'!$A$3:$A$51,'[2]Collin Seedling for R'!$R$3:$R$51)</f>
        <v>High</v>
      </c>
      <c r="L1755" s="2" t="str">
        <f>LOOKUP(A1755,'[2]Collin Seedling for R'!$A$3:$A$51,'[2]Collin Seedling for R'!$T$3:$T$51)</f>
        <v>FS</v>
      </c>
      <c r="M1755" s="2" t="str">
        <f>LOOKUP(A1755,'[2]Collin Seedling for R'!$A$3:$A$51,'[2]Collin Seedling for R'!$P$3:$P$51)</f>
        <v>Unseeded</v>
      </c>
      <c r="N1755" s="8">
        <f t="shared" si="27"/>
        <v>0</v>
      </c>
      <c r="O1755" s="2" t="str">
        <f>LOOKUP(H1755,[2]plantlist!$A$2:$A$943,[2]plantlist!$B$2:$B$943)</f>
        <v>B</v>
      </c>
    </row>
    <row r="1756" spans="1:15" x14ac:dyDescent="0.2">
      <c r="A1756" t="s">
        <v>280</v>
      </c>
      <c r="B1756">
        <v>2016</v>
      </c>
      <c r="C1756" t="s">
        <v>0</v>
      </c>
      <c r="D1756">
        <v>1906</v>
      </c>
      <c r="E1756">
        <v>105</v>
      </c>
      <c r="F1756">
        <v>2011</v>
      </c>
      <c r="G1756">
        <v>5000</v>
      </c>
      <c r="H1756" t="s">
        <v>6</v>
      </c>
      <c r="I1756" t="s">
        <v>2</v>
      </c>
      <c r="J1756" t="s">
        <v>7</v>
      </c>
      <c r="K1756" s="2" t="str">
        <f>LOOKUP(A1756,'[2]Collin Seedling for R'!$A$3:$A$51,'[2]Collin Seedling for R'!$R$3:$R$51)</f>
        <v>High</v>
      </c>
      <c r="L1756" s="2" t="str">
        <f>LOOKUP(A1756,'[2]Collin Seedling for R'!$A$3:$A$51,'[2]Collin Seedling for R'!$T$3:$T$51)</f>
        <v>FS</v>
      </c>
      <c r="M1756" s="2" t="str">
        <f>LOOKUP(A1756,'[2]Collin Seedling for R'!$A$3:$A$51,'[2]Collin Seedling for R'!$P$3:$P$51)</f>
        <v>Unseeded</v>
      </c>
      <c r="N1756" s="8">
        <f t="shared" si="27"/>
        <v>2.1</v>
      </c>
      <c r="O1756" s="2" t="str">
        <f>LOOKUP(H1756,[2]plantlist!$A$2:$A$943,[2]plantlist!$B$2:$B$943)</f>
        <v>L</v>
      </c>
    </row>
    <row r="1757" spans="1:15" x14ac:dyDescent="0.2">
      <c r="A1757" t="s">
        <v>280</v>
      </c>
      <c r="B1757">
        <v>2016</v>
      </c>
      <c r="C1757" t="s">
        <v>0</v>
      </c>
      <c r="D1757">
        <v>316</v>
      </c>
      <c r="E1757">
        <v>0</v>
      </c>
      <c r="F1757">
        <v>316</v>
      </c>
      <c r="G1757">
        <v>5000</v>
      </c>
      <c r="H1757" t="s">
        <v>1</v>
      </c>
      <c r="I1757" t="s">
        <v>2</v>
      </c>
      <c r="J1757" t="s">
        <v>3</v>
      </c>
      <c r="K1757" s="2" t="str">
        <f>LOOKUP(A1757,'[2]Collin Seedling for R'!$A$3:$A$51,'[2]Collin Seedling for R'!$R$3:$R$51)</f>
        <v>High</v>
      </c>
      <c r="L1757" s="2" t="str">
        <f>LOOKUP(A1757,'[2]Collin Seedling for R'!$A$3:$A$51,'[2]Collin Seedling for R'!$T$3:$T$51)</f>
        <v>FS</v>
      </c>
      <c r="M1757" s="2" t="str">
        <f>LOOKUP(A1757,'[2]Collin Seedling for R'!$A$3:$A$51,'[2]Collin Seedling for R'!$P$3:$P$51)</f>
        <v>Unseeded</v>
      </c>
      <c r="N1757" s="8">
        <f t="shared" si="27"/>
        <v>0</v>
      </c>
      <c r="O1757" s="2" t="str">
        <f>LOOKUP(H1757,[2]plantlist!$A$2:$A$943,[2]plantlist!$B$2:$B$943)</f>
        <v>F</v>
      </c>
    </row>
    <row r="1758" spans="1:15" x14ac:dyDescent="0.2">
      <c r="A1758" t="s">
        <v>280</v>
      </c>
      <c r="B1758">
        <v>2016</v>
      </c>
      <c r="C1758" t="s">
        <v>0</v>
      </c>
      <c r="D1758">
        <v>134</v>
      </c>
      <c r="E1758">
        <v>154</v>
      </c>
      <c r="F1758">
        <v>288</v>
      </c>
      <c r="G1758">
        <v>5000</v>
      </c>
      <c r="H1758" t="s">
        <v>150</v>
      </c>
      <c r="I1758" t="s">
        <v>2</v>
      </c>
      <c r="J1758" t="s">
        <v>151</v>
      </c>
      <c r="K1758" s="2" t="str">
        <f>LOOKUP(A1758,'[2]Collin Seedling for R'!$A$3:$A$51,'[2]Collin Seedling for R'!$R$3:$R$51)</f>
        <v>High</v>
      </c>
      <c r="L1758" s="2" t="str">
        <f>LOOKUP(A1758,'[2]Collin Seedling for R'!$A$3:$A$51,'[2]Collin Seedling for R'!$T$3:$T$51)</f>
        <v>FS</v>
      </c>
      <c r="M1758" s="2" t="str">
        <f>LOOKUP(A1758,'[2]Collin Seedling for R'!$A$3:$A$51,'[2]Collin Seedling for R'!$P$3:$P$51)</f>
        <v>Unseeded</v>
      </c>
      <c r="N1758" s="8">
        <f t="shared" si="27"/>
        <v>3.08</v>
      </c>
      <c r="O1758" s="2" t="str">
        <f>LOOKUP(H1758,[2]plantlist!$A$2:$A$943,[2]plantlist!$B$2:$B$943)</f>
        <v>G</v>
      </c>
    </row>
    <row r="1759" spans="1:15" x14ac:dyDescent="0.2">
      <c r="A1759" t="s">
        <v>280</v>
      </c>
      <c r="B1759">
        <v>2016</v>
      </c>
      <c r="C1759" t="s">
        <v>0</v>
      </c>
      <c r="D1759">
        <v>72</v>
      </c>
      <c r="E1759">
        <v>2273</v>
      </c>
      <c r="F1759">
        <v>2345</v>
      </c>
      <c r="G1759">
        <v>5000</v>
      </c>
      <c r="H1759" t="s">
        <v>82</v>
      </c>
      <c r="I1759" t="s">
        <v>2</v>
      </c>
      <c r="J1759" t="s">
        <v>83</v>
      </c>
      <c r="K1759" s="2" t="str">
        <f>LOOKUP(A1759,'[2]Collin Seedling for R'!$A$3:$A$51,'[2]Collin Seedling for R'!$R$3:$R$51)</f>
        <v>High</v>
      </c>
      <c r="L1759" s="2" t="str">
        <f>LOOKUP(A1759,'[2]Collin Seedling for R'!$A$3:$A$51,'[2]Collin Seedling for R'!$T$3:$T$51)</f>
        <v>FS</v>
      </c>
      <c r="M1759" s="2" t="str">
        <f>LOOKUP(A1759,'[2]Collin Seedling for R'!$A$3:$A$51,'[2]Collin Seedling for R'!$P$3:$P$51)</f>
        <v>Unseeded</v>
      </c>
      <c r="N1759" s="8">
        <f t="shared" si="27"/>
        <v>45.46</v>
      </c>
      <c r="O1759" s="2" t="str">
        <f>LOOKUP(H1759,[2]plantlist!$A$2:$A$943,[2]plantlist!$B$2:$B$943)</f>
        <v>F</v>
      </c>
    </row>
    <row r="1760" spans="1:15" x14ac:dyDescent="0.2">
      <c r="A1760" t="s">
        <v>280</v>
      </c>
      <c r="B1760">
        <v>2016</v>
      </c>
      <c r="C1760" t="s">
        <v>0</v>
      </c>
      <c r="D1760">
        <v>44</v>
      </c>
      <c r="E1760">
        <v>2215</v>
      </c>
      <c r="F1760">
        <v>2259</v>
      </c>
      <c r="G1760">
        <v>5000</v>
      </c>
      <c r="H1760" t="s">
        <v>23</v>
      </c>
      <c r="I1760" t="s">
        <v>2</v>
      </c>
      <c r="J1760" t="s">
        <v>24</v>
      </c>
      <c r="K1760" s="2" t="str">
        <f>LOOKUP(A1760,'[2]Collin Seedling for R'!$A$3:$A$51,'[2]Collin Seedling for R'!$R$3:$R$51)</f>
        <v>High</v>
      </c>
      <c r="L1760" s="2" t="str">
        <f>LOOKUP(A1760,'[2]Collin Seedling for R'!$A$3:$A$51,'[2]Collin Seedling for R'!$T$3:$T$51)</f>
        <v>FS</v>
      </c>
      <c r="M1760" s="2" t="str">
        <f>LOOKUP(A1760,'[2]Collin Seedling for R'!$A$3:$A$51,'[2]Collin Seedling for R'!$P$3:$P$51)</f>
        <v>Unseeded</v>
      </c>
      <c r="N1760" s="8">
        <f t="shared" si="27"/>
        <v>44.3</v>
      </c>
      <c r="O1760" s="2" t="str">
        <f>LOOKUP(H1760,[2]plantlist!$A$2:$A$943,[2]plantlist!$B$2:$B$943)</f>
        <v>S</v>
      </c>
    </row>
    <row r="1761" spans="1:15" x14ac:dyDescent="0.2">
      <c r="A1761" t="s">
        <v>280</v>
      </c>
      <c r="B1761">
        <v>2016</v>
      </c>
      <c r="C1761" t="s">
        <v>0</v>
      </c>
      <c r="D1761">
        <v>40</v>
      </c>
      <c r="E1761">
        <v>93</v>
      </c>
      <c r="F1761">
        <v>133</v>
      </c>
      <c r="G1761">
        <v>5000</v>
      </c>
      <c r="H1761" t="s">
        <v>66</v>
      </c>
      <c r="I1761" t="s">
        <v>2</v>
      </c>
      <c r="J1761" t="s">
        <v>67</v>
      </c>
      <c r="K1761" s="2" t="str">
        <f>LOOKUP(A1761,'[2]Collin Seedling for R'!$A$3:$A$51,'[2]Collin Seedling for R'!$R$3:$R$51)</f>
        <v>High</v>
      </c>
      <c r="L1761" s="2" t="str">
        <f>LOOKUP(A1761,'[2]Collin Seedling for R'!$A$3:$A$51,'[2]Collin Seedling for R'!$T$3:$T$51)</f>
        <v>FS</v>
      </c>
      <c r="M1761" s="2" t="str">
        <f>LOOKUP(A1761,'[2]Collin Seedling for R'!$A$3:$A$51,'[2]Collin Seedling for R'!$P$3:$P$51)</f>
        <v>Unseeded</v>
      </c>
      <c r="N1761" s="8">
        <f t="shared" si="27"/>
        <v>1.8599999999999999</v>
      </c>
      <c r="O1761" s="2" t="str">
        <f>LOOKUP(H1761,[2]plantlist!$A$2:$A$943,[2]plantlist!$B$2:$B$943)</f>
        <v>G</v>
      </c>
    </row>
    <row r="1762" spans="1:15" x14ac:dyDescent="0.2">
      <c r="A1762" t="s">
        <v>280</v>
      </c>
      <c r="B1762">
        <v>2016</v>
      </c>
      <c r="C1762" t="s">
        <v>0</v>
      </c>
      <c r="D1762">
        <v>23</v>
      </c>
      <c r="E1762">
        <v>26</v>
      </c>
      <c r="F1762">
        <v>49</v>
      </c>
      <c r="G1762">
        <v>5000</v>
      </c>
      <c r="H1762" t="s">
        <v>10</v>
      </c>
      <c r="I1762" t="s">
        <v>2</v>
      </c>
      <c r="J1762" t="s">
        <v>11</v>
      </c>
      <c r="K1762" s="2" t="str">
        <f>LOOKUP(A1762,'[2]Collin Seedling for R'!$A$3:$A$51,'[2]Collin Seedling for R'!$R$3:$R$51)</f>
        <v>High</v>
      </c>
      <c r="L1762" s="2" t="str">
        <f>LOOKUP(A1762,'[2]Collin Seedling for R'!$A$3:$A$51,'[2]Collin Seedling for R'!$T$3:$T$51)</f>
        <v>FS</v>
      </c>
      <c r="M1762" s="2" t="str">
        <f>LOOKUP(A1762,'[2]Collin Seedling for R'!$A$3:$A$51,'[2]Collin Seedling for R'!$P$3:$P$51)</f>
        <v>Unseeded</v>
      </c>
      <c r="N1762" s="8">
        <f t="shared" si="27"/>
        <v>0.52</v>
      </c>
      <c r="O1762" s="2" t="str">
        <f>LOOKUP(H1762,[2]plantlist!$A$2:$A$943,[2]plantlist!$B$2:$B$943)</f>
        <v>L</v>
      </c>
    </row>
    <row r="1763" spans="1:15" x14ac:dyDescent="0.2">
      <c r="A1763" t="s">
        <v>280</v>
      </c>
      <c r="B1763">
        <v>2016</v>
      </c>
      <c r="C1763" t="s">
        <v>0</v>
      </c>
      <c r="D1763">
        <v>13</v>
      </c>
      <c r="E1763">
        <v>447</v>
      </c>
      <c r="F1763">
        <v>460</v>
      </c>
      <c r="G1763">
        <v>5000</v>
      </c>
      <c r="H1763" t="s">
        <v>16</v>
      </c>
      <c r="I1763" t="s">
        <v>2</v>
      </c>
      <c r="J1763" t="s">
        <v>17</v>
      </c>
      <c r="K1763" s="2" t="str">
        <f>LOOKUP(A1763,'[2]Collin Seedling for R'!$A$3:$A$51,'[2]Collin Seedling for R'!$R$3:$R$51)</f>
        <v>High</v>
      </c>
      <c r="L1763" s="2" t="str">
        <f>LOOKUP(A1763,'[2]Collin Seedling for R'!$A$3:$A$51,'[2]Collin Seedling for R'!$T$3:$T$51)</f>
        <v>FS</v>
      </c>
      <c r="M1763" s="2" t="str">
        <f>LOOKUP(A1763,'[2]Collin Seedling for R'!$A$3:$A$51,'[2]Collin Seedling for R'!$P$3:$P$51)</f>
        <v>Unseeded</v>
      </c>
      <c r="N1763" s="8">
        <f t="shared" si="27"/>
        <v>8.94</v>
      </c>
      <c r="O1763" s="2" t="str">
        <f>LOOKUP(H1763,[2]plantlist!$A$2:$A$943,[2]plantlist!$B$2:$B$943)</f>
        <v>S</v>
      </c>
    </row>
    <row r="1764" spans="1:15" x14ac:dyDescent="0.2">
      <c r="A1764" t="s">
        <v>280</v>
      </c>
      <c r="B1764">
        <v>2016</v>
      </c>
      <c r="C1764" t="s">
        <v>0</v>
      </c>
      <c r="D1764">
        <v>9</v>
      </c>
      <c r="E1764">
        <v>0</v>
      </c>
      <c r="F1764">
        <v>9</v>
      </c>
      <c r="G1764">
        <v>5000</v>
      </c>
      <c r="H1764" t="s">
        <v>53</v>
      </c>
      <c r="I1764" t="s">
        <v>2</v>
      </c>
      <c r="J1764" t="s">
        <v>54</v>
      </c>
      <c r="K1764" s="2" t="str">
        <f>LOOKUP(A1764,'[2]Collin Seedling for R'!$A$3:$A$51,'[2]Collin Seedling for R'!$R$3:$R$51)</f>
        <v>High</v>
      </c>
      <c r="L1764" s="2" t="str">
        <f>LOOKUP(A1764,'[2]Collin Seedling for R'!$A$3:$A$51,'[2]Collin Seedling for R'!$T$3:$T$51)</f>
        <v>FS</v>
      </c>
      <c r="M1764" s="2" t="str">
        <f>LOOKUP(A1764,'[2]Collin Seedling for R'!$A$3:$A$51,'[2]Collin Seedling for R'!$P$3:$P$51)</f>
        <v>Unseeded</v>
      </c>
      <c r="N1764" s="8">
        <f t="shared" si="27"/>
        <v>0</v>
      </c>
      <c r="O1764" s="2" t="str">
        <f>LOOKUP(H1764,[2]plantlist!$A$2:$A$943,[2]plantlist!$B$2:$B$943)</f>
        <v>C</v>
      </c>
    </row>
    <row r="1765" spans="1:15" x14ac:dyDescent="0.2">
      <c r="A1765" t="s">
        <v>280</v>
      </c>
      <c r="B1765">
        <v>2016</v>
      </c>
      <c r="C1765" t="s">
        <v>0</v>
      </c>
      <c r="D1765">
        <v>5</v>
      </c>
      <c r="E1765">
        <v>0</v>
      </c>
      <c r="F1765">
        <v>5</v>
      </c>
      <c r="G1765">
        <v>5000</v>
      </c>
      <c r="H1765" t="s">
        <v>420</v>
      </c>
      <c r="I1765" t="s">
        <v>19</v>
      </c>
      <c r="J1765" t="s">
        <v>421</v>
      </c>
      <c r="K1765" s="2" t="str">
        <f>LOOKUP(A1765,'[2]Collin Seedling for R'!$A$3:$A$51,'[2]Collin Seedling for R'!$R$3:$R$51)</f>
        <v>High</v>
      </c>
      <c r="L1765" s="2" t="str">
        <f>LOOKUP(A1765,'[2]Collin Seedling for R'!$A$3:$A$51,'[2]Collin Seedling for R'!$T$3:$T$51)</f>
        <v>FS</v>
      </c>
      <c r="M1765" s="2" t="str">
        <f>LOOKUP(A1765,'[2]Collin Seedling for R'!$A$3:$A$51,'[2]Collin Seedling for R'!$P$3:$P$51)</f>
        <v>Unseeded</v>
      </c>
      <c r="N1765" s="8">
        <f t="shared" si="27"/>
        <v>0</v>
      </c>
      <c r="O1765" s="2" t="str">
        <f>LOOKUP(H1765,[2]plantlist!$A$2:$A$943,[2]plantlist!$B$2:$B$943)</f>
        <v>S</v>
      </c>
    </row>
    <row r="1766" spans="1:15" x14ac:dyDescent="0.2">
      <c r="A1766" t="s">
        <v>280</v>
      </c>
      <c r="B1766">
        <v>2016</v>
      </c>
      <c r="C1766" t="s">
        <v>0</v>
      </c>
      <c r="D1766">
        <v>2</v>
      </c>
      <c r="E1766">
        <v>207</v>
      </c>
      <c r="F1766">
        <v>209</v>
      </c>
      <c r="G1766">
        <v>5000</v>
      </c>
      <c r="H1766" t="s">
        <v>344</v>
      </c>
      <c r="I1766" t="s">
        <v>2</v>
      </c>
      <c r="J1766" t="s">
        <v>345</v>
      </c>
      <c r="K1766" s="2" t="str">
        <f>LOOKUP(A1766,'[2]Collin Seedling for R'!$A$3:$A$51,'[2]Collin Seedling for R'!$R$3:$R$51)</f>
        <v>High</v>
      </c>
      <c r="L1766" s="2" t="str">
        <f>LOOKUP(A1766,'[2]Collin Seedling for R'!$A$3:$A$51,'[2]Collin Seedling for R'!$T$3:$T$51)</f>
        <v>FS</v>
      </c>
      <c r="M1766" s="2" t="str">
        <f>LOOKUP(A1766,'[2]Collin Seedling for R'!$A$3:$A$51,'[2]Collin Seedling for R'!$P$3:$P$51)</f>
        <v>Unseeded</v>
      </c>
      <c r="N1766" s="8">
        <f t="shared" si="27"/>
        <v>4.1399999999999997</v>
      </c>
      <c r="O1766" s="2" t="str">
        <f>LOOKUP(H1766,[2]plantlist!$A$2:$A$943,[2]plantlist!$B$2:$B$943)</f>
        <v>F</v>
      </c>
    </row>
    <row r="1767" spans="1:15" x14ac:dyDescent="0.2">
      <c r="A1767" t="s">
        <v>280</v>
      </c>
      <c r="B1767">
        <v>2016</v>
      </c>
      <c r="C1767" t="s">
        <v>0</v>
      </c>
      <c r="D1767">
        <v>0</v>
      </c>
      <c r="E1767">
        <v>118</v>
      </c>
      <c r="F1767">
        <v>118</v>
      </c>
      <c r="G1767">
        <v>5000</v>
      </c>
      <c r="H1767" t="s">
        <v>82</v>
      </c>
      <c r="I1767" t="s">
        <v>19</v>
      </c>
      <c r="J1767" t="s">
        <v>83</v>
      </c>
      <c r="K1767" s="2" t="str">
        <f>LOOKUP(A1767,'[2]Collin Seedling for R'!$A$3:$A$51,'[2]Collin Seedling for R'!$R$3:$R$51)</f>
        <v>High</v>
      </c>
      <c r="L1767" s="2" t="str">
        <f>LOOKUP(A1767,'[2]Collin Seedling for R'!$A$3:$A$51,'[2]Collin Seedling for R'!$T$3:$T$51)</f>
        <v>FS</v>
      </c>
      <c r="M1767" s="2" t="str">
        <f>LOOKUP(A1767,'[2]Collin Seedling for R'!$A$3:$A$51,'[2]Collin Seedling for R'!$P$3:$P$51)</f>
        <v>Unseeded</v>
      </c>
      <c r="N1767" s="8">
        <f t="shared" si="27"/>
        <v>2.36</v>
      </c>
      <c r="O1767" s="2" t="str">
        <f>LOOKUP(H1767,[2]plantlist!$A$2:$A$943,[2]plantlist!$B$2:$B$943)</f>
        <v>F</v>
      </c>
    </row>
    <row r="1768" spans="1:15" x14ac:dyDescent="0.2">
      <c r="A1768" t="s">
        <v>280</v>
      </c>
      <c r="B1768">
        <v>2016</v>
      </c>
      <c r="C1768" t="s">
        <v>0</v>
      </c>
      <c r="D1768">
        <v>0</v>
      </c>
      <c r="E1768">
        <v>7</v>
      </c>
      <c r="F1768">
        <v>7</v>
      </c>
      <c r="G1768">
        <v>5000</v>
      </c>
      <c r="H1768" t="s">
        <v>582</v>
      </c>
      <c r="I1768" t="s">
        <v>2</v>
      </c>
      <c r="J1768" t="s">
        <v>583</v>
      </c>
      <c r="K1768" s="2" t="str">
        <f>LOOKUP(A1768,'[2]Collin Seedling for R'!$A$3:$A$51,'[2]Collin Seedling for R'!$R$3:$R$51)</f>
        <v>High</v>
      </c>
      <c r="L1768" s="2" t="str">
        <f>LOOKUP(A1768,'[2]Collin Seedling for R'!$A$3:$A$51,'[2]Collin Seedling for R'!$T$3:$T$51)</f>
        <v>FS</v>
      </c>
      <c r="M1768" s="2" t="str">
        <f>LOOKUP(A1768,'[2]Collin Seedling for R'!$A$3:$A$51,'[2]Collin Seedling for R'!$P$3:$P$51)</f>
        <v>Unseeded</v>
      </c>
      <c r="N1768" s="8">
        <f t="shared" si="27"/>
        <v>0.13999999999999999</v>
      </c>
      <c r="O1768" s="2" t="str">
        <f>LOOKUP(H1768,[2]plantlist!$A$2:$A$943,[2]plantlist!$B$2:$B$943)</f>
        <v>U</v>
      </c>
    </row>
    <row r="1769" spans="1:15" x14ac:dyDescent="0.2">
      <c r="A1769" t="s">
        <v>280</v>
      </c>
      <c r="B1769">
        <v>2019</v>
      </c>
      <c r="C1769" t="s">
        <v>0</v>
      </c>
      <c r="D1769">
        <v>2542</v>
      </c>
      <c r="E1769">
        <v>0</v>
      </c>
      <c r="F1769">
        <v>2542</v>
      </c>
      <c r="G1769">
        <v>5000</v>
      </c>
      <c r="H1769" t="s">
        <v>4</v>
      </c>
      <c r="I1769" t="s">
        <v>2</v>
      </c>
      <c r="J1769" t="s">
        <v>5</v>
      </c>
      <c r="K1769" s="2" t="str">
        <f>LOOKUP(A1769,'[2]Collin Seedling for R'!$A$3:$A$51,'[2]Collin Seedling for R'!$R$3:$R$51)</f>
        <v>High</v>
      </c>
      <c r="L1769" s="2" t="str">
        <f>LOOKUP(A1769,'[2]Collin Seedling for R'!$A$3:$A$51,'[2]Collin Seedling for R'!$T$3:$T$51)</f>
        <v>FS</v>
      </c>
      <c r="M1769" s="2" t="str">
        <f>LOOKUP(A1769,'[2]Collin Seedling for R'!$A$3:$A$51,'[2]Collin Seedling for R'!$P$3:$P$51)</f>
        <v>Unseeded</v>
      </c>
      <c r="N1769" s="8">
        <f t="shared" si="27"/>
        <v>0</v>
      </c>
      <c r="O1769" s="2" t="str">
        <f>LOOKUP(H1769,[2]plantlist!$A$2:$A$943,[2]plantlist!$B$2:$B$943)</f>
        <v>B</v>
      </c>
    </row>
    <row r="1770" spans="1:15" x14ac:dyDescent="0.2">
      <c r="A1770" t="s">
        <v>280</v>
      </c>
      <c r="B1770">
        <v>2019</v>
      </c>
      <c r="C1770" t="s">
        <v>0</v>
      </c>
      <c r="D1770">
        <v>1832</v>
      </c>
      <c r="E1770">
        <v>414</v>
      </c>
      <c r="F1770">
        <v>2246</v>
      </c>
      <c r="G1770">
        <v>5000</v>
      </c>
      <c r="H1770" t="s">
        <v>6</v>
      </c>
      <c r="I1770" t="s">
        <v>2</v>
      </c>
      <c r="J1770" t="s">
        <v>7</v>
      </c>
      <c r="K1770" s="2" t="str">
        <f>LOOKUP(A1770,'[2]Collin Seedling for R'!$A$3:$A$51,'[2]Collin Seedling for R'!$R$3:$R$51)</f>
        <v>High</v>
      </c>
      <c r="L1770" s="2" t="str">
        <f>LOOKUP(A1770,'[2]Collin Seedling for R'!$A$3:$A$51,'[2]Collin Seedling for R'!$T$3:$T$51)</f>
        <v>FS</v>
      </c>
      <c r="M1770" s="2" t="str">
        <f>LOOKUP(A1770,'[2]Collin Seedling for R'!$A$3:$A$51,'[2]Collin Seedling for R'!$P$3:$P$51)</f>
        <v>Unseeded</v>
      </c>
      <c r="N1770" s="8">
        <f t="shared" si="27"/>
        <v>8.2799999999999994</v>
      </c>
      <c r="O1770" s="2" t="str">
        <f>LOOKUP(H1770,[2]plantlist!$A$2:$A$943,[2]plantlist!$B$2:$B$943)</f>
        <v>L</v>
      </c>
    </row>
    <row r="1771" spans="1:15" x14ac:dyDescent="0.2">
      <c r="A1771" t="s">
        <v>280</v>
      </c>
      <c r="B1771">
        <v>2019</v>
      </c>
      <c r="C1771" t="s">
        <v>0</v>
      </c>
      <c r="D1771">
        <v>176</v>
      </c>
      <c r="E1771">
        <v>1240</v>
      </c>
      <c r="F1771">
        <v>1416</v>
      </c>
      <c r="G1771">
        <v>5000</v>
      </c>
      <c r="H1771" t="s">
        <v>33</v>
      </c>
      <c r="I1771" t="s">
        <v>2</v>
      </c>
      <c r="J1771" t="s">
        <v>34</v>
      </c>
      <c r="K1771" s="2" t="str">
        <f>LOOKUP(A1771,'[2]Collin Seedling for R'!$A$3:$A$51,'[2]Collin Seedling for R'!$R$3:$R$51)</f>
        <v>High</v>
      </c>
      <c r="L1771" s="2" t="str">
        <f>LOOKUP(A1771,'[2]Collin Seedling for R'!$A$3:$A$51,'[2]Collin Seedling for R'!$T$3:$T$51)</f>
        <v>FS</v>
      </c>
      <c r="M1771" s="2" t="str">
        <f>LOOKUP(A1771,'[2]Collin Seedling for R'!$A$3:$A$51,'[2]Collin Seedling for R'!$P$3:$P$51)</f>
        <v>Unseeded</v>
      </c>
      <c r="N1771" s="8">
        <f t="shared" si="27"/>
        <v>24.8</v>
      </c>
      <c r="O1771" s="2" t="str">
        <f>LOOKUP(H1771,[2]plantlist!$A$2:$A$943,[2]plantlist!$B$2:$B$943)</f>
        <v>F</v>
      </c>
    </row>
    <row r="1772" spans="1:15" x14ac:dyDescent="0.2">
      <c r="A1772" t="s">
        <v>280</v>
      </c>
      <c r="B1772">
        <v>2019</v>
      </c>
      <c r="C1772" t="s">
        <v>0</v>
      </c>
      <c r="D1772">
        <v>115</v>
      </c>
      <c r="E1772">
        <v>0</v>
      </c>
      <c r="F1772">
        <v>115</v>
      </c>
      <c r="G1772">
        <v>5000</v>
      </c>
      <c r="H1772" t="s">
        <v>1</v>
      </c>
      <c r="I1772" t="s">
        <v>2</v>
      </c>
      <c r="J1772" t="s">
        <v>3</v>
      </c>
      <c r="K1772" s="2" t="str">
        <f>LOOKUP(A1772,'[2]Collin Seedling for R'!$A$3:$A$51,'[2]Collin Seedling for R'!$R$3:$R$51)</f>
        <v>High</v>
      </c>
      <c r="L1772" s="2" t="str">
        <f>LOOKUP(A1772,'[2]Collin Seedling for R'!$A$3:$A$51,'[2]Collin Seedling for R'!$T$3:$T$51)</f>
        <v>FS</v>
      </c>
      <c r="M1772" s="2" t="str">
        <f>LOOKUP(A1772,'[2]Collin Seedling for R'!$A$3:$A$51,'[2]Collin Seedling for R'!$P$3:$P$51)</f>
        <v>Unseeded</v>
      </c>
      <c r="N1772" s="8">
        <f t="shared" si="27"/>
        <v>0</v>
      </c>
      <c r="O1772" s="2" t="str">
        <f>LOOKUP(H1772,[2]plantlist!$A$2:$A$943,[2]plantlist!$B$2:$B$943)</f>
        <v>F</v>
      </c>
    </row>
    <row r="1773" spans="1:15" x14ac:dyDescent="0.2">
      <c r="A1773" t="s">
        <v>280</v>
      </c>
      <c r="B1773">
        <v>2019</v>
      </c>
      <c r="C1773" t="s">
        <v>0</v>
      </c>
      <c r="D1773">
        <v>101</v>
      </c>
      <c r="E1773">
        <v>146</v>
      </c>
      <c r="F1773">
        <v>247</v>
      </c>
      <c r="G1773">
        <v>5000</v>
      </c>
      <c r="H1773" t="s">
        <v>8</v>
      </c>
      <c r="I1773" t="s">
        <v>2</v>
      </c>
      <c r="J1773" t="s">
        <v>9</v>
      </c>
      <c r="K1773" s="2" t="str">
        <f>LOOKUP(A1773,'[2]Collin Seedling for R'!$A$3:$A$51,'[2]Collin Seedling for R'!$R$3:$R$51)</f>
        <v>High</v>
      </c>
      <c r="L1773" s="2" t="str">
        <f>LOOKUP(A1773,'[2]Collin Seedling for R'!$A$3:$A$51,'[2]Collin Seedling for R'!$T$3:$T$51)</f>
        <v>FS</v>
      </c>
      <c r="M1773" s="2" t="str">
        <f>LOOKUP(A1773,'[2]Collin Seedling for R'!$A$3:$A$51,'[2]Collin Seedling for R'!$P$3:$P$51)</f>
        <v>Unseeded</v>
      </c>
      <c r="N1773" s="8">
        <f t="shared" si="27"/>
        <v>2.92</v>
      </c>
      <c r="O1773" s="2" t="str">
        <f>LOOKUP(H1773,[2]plantlist!$A$2:$A$943,[2]plantlist!$B$2:$B$943)</f>
        <v>G</v>
      </c>
    </row>
    <row r="1774" spans="1:15" x14ac:dyDescent="0.2">
      <c r="A1774" t="s">
        <v>280</v>
      </c>
      <c r="B1774">
        <v>2019</v>
      </c>
      <c r="C1774" t="s">
        <v>0</v>
      </c>
      <c r="D1774">
        <v>91</v>
      </c>
      <c r="E1774">
        <v>525</v>
      </c>
      <c r="F1774">
        <v>616</v>
      </c>
      <c r="G1774">
        <v>5000</v>
      </c>
      <c r="H1774" t="s">
        <v>86</v>
      </c>
      <c r="I1774" t="s">
        <v>2</v>
      </c>
      <c r="J1774" t="s">
        <v>87</v>
      </c>
      <c r="K1774" s="2" t="str">
        <f>LOOKUP(A1774,'[2]Collin Seedling for R'!$A$3:$A$51,'[2]Collin Seedling for R'!$R$3:$R$51)</f>
        <v>High</v>
      </c>
      <c r="L1774" s="2" t="str">
        <f>LOOKUP(A1774,'[2]Collin Seedling for R'!$A$3:$A$51,'[2]Collin Seedling for R'!$T$3:$T$51)</f>
        <v>FS</v>
      </c>
      <c r="M1774" s="2" t="str">
        <f>LOOKUP(A1774,'[2]Collin Seedling for R'!$A$3:$A$51,'[2]Collin Seedling for R'!$P$3:$P$51)</f>
        <v>Unseeded</v>
      </c>
      <c r="N1774" s="8">
        <f t="shared" si="27"/>
        <v>10.5</v>
      </c>
      <c r="O1774" s="2" t="str">
        <f>LOOKUP(H1774,[2]plantlist!$A$2:$A$943,[2]plantlist!$B$2:$B$943)</f>
        <v>F</v>
      </c>
    </row>
    <row r="1775" spans="1:15" x14ac:dyDescent="0.2">
      <c r="A1775" t="s">
        <v>280</v>
      </c>
      <c r="B1775">
        <v>2019</v>
      </c>
      <c r="C1775" t="s">
        <v>0</v>
      </c>
      <c r="D1775">
        <v>29</v>
      </c>
      <c r="E1775">
        <v>18</v>
      </c>
      <c r="F1775">
        <v>47</v>
      </c>
      <c r="G1775">
        <v>5000</v>
      </c>
      <c r="H1775" t="s">
        <v>10</v>
      </c>
      <c r="I1775" t="s">
        <v>2</v>
      </c>
      <c r="J1775" t="s">
        <v>11</v>
      </c>
      <c r="K1775" s="2" t="str">
        <f>LOOKUP(A1775,'[2]Collin Seedling for R'!$A$3:$A$51,'[2]Collin Seedling for R'!$R$3:$R$51)</f>
        <v>High</v>
      </c>
      <c r="L1775" s="2" t="str">
        <f>LOOKUP(A1775,'[2]Collin Seedling for R'!$A$3:$A$51,'[2]Collin Seedling for R'!$T$3:$T$51)</f>
        <v>FS</v>
      </c>
      <c r="M1775" s="2" t="str">
        <f>LOOKUP(A1775,'[2]Collin Seedling for R'!$A$3:$A$51,'[2]Collin Seedling for R'!$P$3:$P$51)</f>
        <v>Unseeded</v>
      </c>
      <c r="N1775" s="8">
        <f t="shared" si="27"/>
        <v>0.36</v>
      </c>
      <c r="O1775" s="2" t="str">
        <f>LOOKUP(H1775,[2]plantlist!$A$2:$A$943,[2]plantlist!$B$2:$B$943)</f>
        <v>L</v>
      </c>
    </row>
    <row r="1776" spans="1:15" x14ac:dyDescent="0.2">
      <c r="A1776" t="s">
        <v>280</v>
      </c>
      <c r="B1776">
        <v>2019</v>
      </c>
      <c r="C1776" t="s">
        <v>0</v>
      </c>
      <c r="D1776">
        <v>28</v>
      </c>
      <c r="E1776">
        <v>225</v>
      </c>
      <c r="F1776">
        <v>253</v>
      </c>
      <c r="G1776">
        <v>5000</v>
      </c>
      <c r="H1776" t="s">
        <v>51</v>
      </c>
      <c r="I1776" t="s">
        <v>2</v>
      </c>
      <c r="J1776" t="s">
        <v>52</v>
      </c>
      <c r="K1776" s="2" t="str">
        <f>LOOKUP(A1776,'[2]Collin Seedling for R'!$A$3:$A$51,'[2]Collin Seedling for R'!$R$3:$R$51)</f>
        <v>High</v>
      </c>
      <c r="L1776" s="2" t="str">
        <f>LOOKUP(A1776,'[2]Collin Seedling for R'!$A$3:$A$51,'[2]Collin Seedling for R'!$T$3:$T$51)</f>
        <v>FS</v>
      </c>
      <c r="M1776" s="2" t="str">
        <f>LOOKUP(A1776,'[2]Collin Seedling for R'!$A$3:$A$51,'[2]Collin Seedling for R'!$P$3:$P$51)</f>
        <v>Unseeded</v>
      </c>
      <c r="N1776" s="8">
        <f t="shared" si="27"/>
        <v>4.5</v>
      </c>
      <c r="O1776" s="2" t="str">
        <f>LOOKUP(H1776,[2]plantlist!$A$2:$A$943,[2]plantlist!$B$2:$B$943)</f>
        <v>F</v>
      </c>
    </row>
    <row r="1777" spans="1:15" x14ac:dyDescent="0.2">
      <c r="A1777" t="s">
        <v>280</v>
      </c>
      <c r="B1777">
        <v>2019</v>
      </c>
      <c r="C1777" t="s">
        <v>0</v>
      </c>
      <c r="D1777">
        <v>21</v>
      </c>
      <c r="E1777">
        <v>271</v>
      </c>
      <c r="F1777">
        <v>292</v>
      </c>
      <c r="G1777">
        <v>5000</v>
      </c>
      <c r="H1777" t="s">
        <v>1242</v>
      </c>
      <c r="I1777" t="s">
        <v>2</v>
      </c>
      <c r="J1777" t="s">
        <v>2226</v>
      </c>
      <c r="K1777" s="2" t="str">
        <f>LOOKUP(A1777,'[2]Collin Seedling for R'!$A$3:$A$51,'[2]Collin Seedling for R'!$R$3:$R$51)</f>
        <v>High</v>
      </c>
      <c r="L1777" s="2" t="str">
        <f>LOOKUP(A1777,'[2]Collin Seedling for R'!$A$3:$A$51,'[2]Collin Seedling for R'!$T$3:$T$51)</f>
        <v>FS</v>
      </c>
      <c r="M1777" s="2" t="str">
        <f>LOOKUP(A1777,'[2]Collin Seedling for R'!$A$3:$A$51,'[2]Collin Seedling for R'!$P$3:$P$51)</f>
        <v>Unseeded</v>
      </c>
      <c r="N1777" s="8">
        <f t="shared" si="27"/>
        <v>5.42</v>
      </c>
      <c r="O1777" s="2" t="str">
        <f>LOOKUP(H1777,[2]plantlist!$A$2:$A$943,[2]plantlist!$B$2:$B$943)</f>
        <v>F</v>
      </c>
    </row>
    <row r="1778" spans="1:15" x14ac:dyDescent="0.2">
      <c r="A1778" t="s">
        <v>280</v>
      </c>
      <c r="B1778">
        <v>2019</v>
      </c>
      <c r="C1778" t="s">
        <v>0</v>
      </c>
      <c r="D1778">
        <v>20</v>
      </c>
      <c r="E1778">
        <v>2127</v>
      </c>
      <c r="F1778">
        <v>2147</v>
      </c>
      <c r="G1778">
        <v>5000</v>
      </c>
      <c r="H1778" t="s">
        <v>23</v>
      </c>
      <c r="I1778" t="s">
        <v>2</v>
      </c>
      <c r="J1778" t="s">
        <v>24</v>
      </c>
      <c r="K1778" s="2" t="str">
        <f>LOOKUP(A1778,'[2]Collin Seedling for R'!$A$3:$A$51,'[2]Collin Seedling for R'!$R$3:$R$51)</f>
        <v>High</v>
      </c>
      <c r="L1778" s="2" t="str">
        <f>LOOKUP(A1778,'[2]Collin Seedling for R'!$A$3:$A$51,'[2]Collin Seedling for R'!$T$3:$T$51)</f>
        <v>FS</v>
      </c>
      <c r="M1778" s="2" t="str">
        <f>LOOKUP(A1778,'[2]Collin Seedling for R'!$A$3:$A$51,'[2]Collin Seedling for R'!$P$3:$P$51)</f>
        <v>Unseeded</v>
      </c>
      <c r="N1778" s="8">
        <f t="shared" si="27"/>
        <v>42.54</v>
      </c>
      <c r="O1778" s="2" t="str">
        <f>LOOKUP(H1778,[2]plantlist!$A$2:$A$943,[2]plantlist!$B$2:$B$943)</f>
        <v>S</v>
      </c>
    </row>
    <row r="1779" spans="1:15" x14ac:dyDescent="0.2">
      <c r="A1779" t="s">
        <v>280</v>
      </c>
      <c r="B1779">
        <v>2019</v>
      </c>
      <c r="C1779" t="s">
        <v>0</v>
      </c>
      <c r="D1779">
        <v>17</v>
      </c>
      <c r="E1779">
        <v>74</v>
      </c>
      <c r="F1779">
        <v>91</v>
      </c>
      <c r="G1779">
        <v>5000</v>
      </c>
      <c r="H1779" t="s">
        <v>1813</v>
      </c>
      <c r="I1779" t="s">
        <v>2</v>
      </c>
      <c r="J1779" t="s">
        <v>2215</v>
      </c>
      <c r="K1779" s="2" t="str">
        <f>LOOKUP(A1779,'[2]Collin Seedling for R'!$A$3:$A$51,'[2]Collin Seedling for R'!$R$3:$R$51)</f>
        <v>High</v>
      </c>
      <c r="L1779" s="2" t="str">
        <f>LOOKUP(A1779,'[2]Collin Seedling for R'!$A$3:$A$51,'[2]Collin Seedling for R'!$T$3:$T$51)</f>
        <v>FS</v>
      </c>
      <c r="M1779" s="2" t="str">
        <f>LOOKUP(A1779,'[2]Collin Seedling for R'!$A$3:$A$51,'[2]Collin Seedling for R'!$P$3:$P$51)</f>
        <v>Unseeded</v>
      </c>
      <c r="N1779" s="8">
        <f t="shared" si="27"/>
        <v>1.48</v>
      </c>
      <c r="O1779" s="2" t="str">
        <f>LOOKUP(H1779,[2]plantlist!$A$2:$A$943,[2]plantlist!$B$2:$B$943)</f>
        <v>F</v>
      </c>
    </row>
    <row r="1780" spans="1:15" x14ac:dyDescent="0.2">
      <c r="A1780" t="s">
        <v>280</v>
      </c>
      <c r="B1780">
        <v>2019</v>
      </c>
      <c r="C1780" t="s">
        <v>0</v>
      </c>
      <c r="D1780">
        <v>14</v>
      </c>
      <c r="E1780">
        <v>0</v>
      </c>
      <c r="F1780">
        <v>14</v>
      </c>
      <c r="G1780">
        <v>5000</v>
      </c>
      <c r="H1780" t="s">
        <v>53</v>
      </c>
      <c r="I1780" t="s">
        <v>2</v>
      </c>
      <c r="J1780" t="s">
        <v>54</v>
      </c>
      <c r="K1780" s="2" t="str">
        <f>LOOKUP(A1780,'[2]Collin Seedling for R'!$A$3:$A$51,'[2]Collin Seedling for R'!$R$3:$R$51)</f>
        <v>High</v>
      </c>
      <c r="L1780" s="2" t="str">
        <f>LOOKUP(A1780,'[2]Collin Seedling for R'!$A$3:$A$51,'[2]Collin Seedling for R'!$T$3:$T$51)</f>
        <v>FS</v>
      </c>
      <c r="M1780" s="2" t="str">
        <f>LOOKUP(A1780,'[2]Collin Seedling for R'!$A$3:$A$51,'[2]Collin Seedling for R'!$P$3:$P$51)</f>
        <v>Unseeded</v>
      </c>
      <c r="N1780" s="8">
        <f t="shared" si="27"/>
        <v>0</v>
      </c>
      <c r="O1780" s="2" t="str">
        <f>LOOKUP(H1780,[2]plantlist!$A$2:$A$943,[2]plantlist!$B$2:$B$943)</f>
        <v>C</v>
      </c>
    </row>
    <row r="1781" spans="1:15" x14ac:dyDescent="0.2">
      <c r="A1781" t="s">
        <v>280</v>
      </c>
      <c r="B1781">
        <v>2019</v>
      </c>
      <c r="C1781" t="s">
        <v>0</v>
      </c>
      <c r="D1781">
        <v>5</v>
      </c>
      <c r="E1781">
        <v>484</v>
      </c>
      <c r="F1781">
        <v>489</v>
      </c>
      <c r="G1781">
        <v>5000</v>
      </c>
      <c r="H1781" t="s">
        <v>16</v>
      </c>
      <c r="I1781" t="s">
        <v>2</v>
      </c>
      <c r="J1781" t="s">
        <v>17</v>
      </c>
      <c r="K1781" s="2" t="str">
        <f>LOOKUP(A1781,'[2]Collin Seedling for R'!$A$3:$A$51,'[2]Collin Seedling for R'!$R$3:$R$51)</f>
        <v>High</v>
      </c>
      <c r="L1781" s="2" t="str">
        <f>LOOKUP(A1781,'[2]Collin Seedling for R'!$A$3:$A$51,'[2]Collin Seedling for R'!$T$3:$T$51)</f>
        <v>FS</v>
      </c>
      <c r="M1781" s="2" t="str">
        <f>LOOKUP(A1781,'[2]Collin Seedling for R'!$A$3:$A$51,'[2]Collin Seedling for R'!$P$3:$P$51)</f>
        <v>Unseeded</v>
      </c>
      <c r="N1781" s="8">
        <f t="shared" si="27"/>
        <v>9.68</v>
      </c>
      <c r="O1781" s="2" t="str">
        <f>LOOKUP(H1781,[2]plantlist!$A$2:$A$943,[2]plantlist!$B$2:$B$943)</f>
        <v>S</v>
      </c>
    </row>
    <row r="1782" spans="1:15" x14ac:dyDescent="0.2">
      <c r="A1782" t="s">
        <v>280</v>
      </c>
      <c r="B1782">
        <v>2019</v>
      </c>
      <c r="C1782" t="s">
        <v>0</v>
      </c>
      <c r="D1782">
        <v>5</v>
      </c>
      <c r="E1782">
        <v>48</v>
      </c>
      <c r="F1782">
        <v>53</v>
      </c>
      <c r="G1782">
        <v>5000</v>
      </c>
      <c r="H1782" t="s">
        <v>190</v>
      </c>
      <c r="I1782" t="s">
        <v>2</v>
      </c>
      <c r="J1782" t="s">
        <v>191</v>
      </c>
      <c r="K1782" s="2" t="str">
        <f>LOOKUP(A1782,'[2]Collin Seedling for R'!$A$3:$A$51,'[2]Collin Seedling for R'!$R$3:$R$51)</f>
        <v>High</v>
      </c>
      <c r="L1782" s="2" t="str">
        <f>LOOKUP(A1782,'[2]Collin Seedling for R'!$A$3:$A$51,'[2]Collin Seedling for R'!$T$3:$T$51)</f>
        <v>FS</v>
      </c>
      <c r="M1782" s="2" t="str">
        <f>LOOKUP(A1782,'[2]Collin Seedling for R'!$A$3:$A$51,'[2]Collin Seedling for R'!$P$3:$P$51)</f>
        <v>Unseeded</v>
      </c>
      <c r="N1782" s="8">
        <f t="shared" si="27"/>
        <v>0.96</v>
      </c>
      <c r="O1782" s="2" t="str">
        <f>LOOKUP(H1782,[2]plantlist!$A$2:$A$943,[2]plantlist!$B$2:$B$943)</f>
        <v>F</v>
      </c>
    </row>
    <row r="1783" spans="1:15" x14ac:dyDescent="0.2">
      <c r="A1783" t="s">
        <v>280</v>
      </c>
      <c r="B1783">
        <v>2019</v>
      </c>
      <c r="C1783" t="s">
        <v>0</v>
      </c>
      <c r="D1783">
        <v>2</v>
      </c>
      <c r="E1783">
        <v>0</v>
      </c>
      <c r="F1783">
        <v>2</v>
      </c>
      <c r="G1783">
        <v>5000</v>
      </c>
      <c r="H1783" t="s">
        <v>33</v>
      </c>
      <c r="I1783" t="s">
        <v>19</v>
      </c>
      <c r="J1783" t="s">
        <v>34</v>
      </c>
      <c r="K1783" s="2" t="str">
        <f>LOOKUP(A1783,'[2]Collin Seedling for R'!$A$3:$A$51,'[2]Collin Seedling for R'!$R$3:$R$51)</f>
        <v>High</v>
      </c>
      <c r="L1783" s="2" t="str">
        <f>LOOKUP(A1783,'[2]Collin Seedling for R'!$A$3:$A$51,'[2]Collin Seedling for R'!$T$3:$T$51)</f>
        <v>FS</v>
      </c>
      <c r="M1783" s="2" t="str">
        <f>LOOKUP(A1783,'[2]Collin Seedling for R'!$A$3:$A$51,'[2]Collin Seedling for R'!$P$3:$P$51)</f>
        <v>Unseeded</v>
      </c>
      <c r="N1783" s="8">
        <f t="shared" si="27"/>
        <v>0</v>
      </c>
      <c r="O1783" s="2" t="str">
        <f>LOOKUP(H1783,[2]plantlist!$A$2:$A$943,[2]plantlist!$B$2:$B$943)</f>
        <v>F</v>
      </c>
    </row>
    <row r="1784" spans="1:15" x14ac:dyDescent="0.2">
      <c r="A1784" t="s">
        <v>280</v>
      </c>
      <c r="B1784">
        <v>2019</v>
      </c>
      <c r="C1784" t="s">
        <v>0</v>
      </c>
      <c r="D1784">
        <v>2</v>
      </c>
      <c r="E1784">
        <v>107</v>
      </c>
      <c r="F1784">
        <v>109</v>
      </c>
      <c r="G1784">
        <v>5000</v>
      </c>
      <c r="H1784" t="s">
        <v>31</v>
      </c>
      <c r="I1784" t="s">
        <v>2</v>
      </c>
      <c r="J1784" t="s">
        <v>32</v>
      </c>
      <c r="K1784" s="2" t="str">
        <f>LOOKUP(A1784,'[2]Collin Seedling for R'!$A$3:$A$51,'[2]Collin Seedling for R'!$R$3:$R$51)</f>
        <v>High</v>
      </c>
      <c r="L1784" s="2" t="str">
        <f>LOOKUP(A1784,'[2]Collin Seedling for R'!$A$3:$A$51,'[2]Collin Seedling for R'!$T$3:$T$51)</f>
        <v>FS</v>
      </c>
      <c r="M1784" s="2" t="str">
        <f>LOOKUP(A1784,'[2]Collin Seedling for R'!$A$3:$A$51,'[2]Collin Seedling for R'!$P$3:$P$51)</f>
        <v>Unseeded</v>
      </c>
      <c r="N1784" s="8">
        <f t="shared" si="27"/>
        <v>2.1399999999999997</v>
      </c>
      <c r="O1784" s="2" t="str">
        <f>LOOKUP(H1784,[2]plantlist!$A$2:$A$943,[2]plantlist!$B$2:$B$943)</f>
        <v>U</v>
      </c>
    </row>
    <row r="1785" spans="1:15" x14ac:dyDescent="0.2">
      <c r="A1785" t="s">
        <v>280</v>
      </c>
      <c r="B1785">
        <v>2019</v>
      </c>
      <c r="C1785" t="s">
        <v>0</v>
      </c>
      <c r="D1785">
        <v>0</v>
      </c>
      <c r="E1785">
        <v>6</v>
      </c>
      <c r="F1785">
        <v>6</v>
      </c>
      <c r="G1785">
        <v>5000</v>
      </c>
      <c r="H1785" t="s">
        <v>23</v>
      </c>
      <c r="I1785" t="s">
        <v>19</v>
      </c>
      <c r="J1785" t="s">
        <v>24</v>
      </c>
      <c r="K1785" s="2" t="str">
        <f>LOOKUP(A1785,'[2]Collin Seedling for R'!$A$3:$A$51,'[2]Collin Seedling for R'!$R$3:$R$51)</f>
        <v>High</v>
      </c>
      <c r="L1785" s="2" t="str">
        <f>LOOKUP(A1785,'[2]Collin Seedling for R'!$A$3:$A$51,'[2]Collin Seedling for R'!$T$3:$T$51)</f>
        <v>FS</v>
      </c>
      <c r="M1785" s="2" t="str">
        <f>LOOKUP(A1785,'[2]Collin Seedling for R'!$A$3:$A$51,'[2]Collin Seedling for R'!$P$3:$P$51)</f>
        <v>Unseeded</v>
      </c>
      <c r="N1785" s="8">
        <f t="shared" si="27"/>
        <v>0.12</v>
      </c>
      <c r="O1785" s="2" t="str">
        <f>LOOKUP(H1785,[2]plantlist!$A$2:$A$943,[2]plantlist!$B$2:$B$943)</f>
        <v>S</v>
      </c>
    </row>
    <row r="1786" spans="1:15" x14ac:dyDescent="0.2">
      <c r="A1786" t="s">
        <v>280</v>
      </c>
      <c r="B1786">
        <v>2019</v>
      </c>
      <c r="C1786" t="s">
        <v>0</v>
      </c>
      <c r="D1786">
        <v>0</v>
      </c>
      <c r="E1786">
        <v>26</v>
      </c>
      <c r="F1786">
        <v>26</v>
      </c>
      <c r="G1786">
        <v>5000</v>
      </c>
      <c r="H1786" t="s">
        <v>162</v>
      </c>
      <c r="I1786" t="s">
        <v>2</v>
      </c>
      <c r="J1786" t="s">
        <v>163</v>
      </c>
      <c r="K1786" s="2" t="str">
        <f>LOOKUP(A1786,'[2]Collin Seedling for R'!$A$3:$A$51,'[2]Collin Seedling for R'!$R$3:$R$51)</f>
        <v>High</v>
      </c>
      <c r="L1786" s="2" t="str">
        <f>LOOKUP(A1786,'[2]Collin Seedling for R'!$A$3:$A$51,'[2]Collin Seedling for R'!$T$3:$T$51)</f>
        <v>FS</v>
      </c>
      <c r="M1786" s="2" t="str">
        <f>LOOKUP(A1786,'[2]Collin Seedling for R'!$A$3:$A$51,'[2]Collin Seedling for R'!$P$3:$P$51)</f>
        <v>Unseeded</v>
      </c>
      <c r="N1786" s="8">
        <f t="shared" si="27"/>
        <v>0.52</v>
      </c>
      <c r="O1786" s="2" t="str">
        <f>LOOKUP(H1786,[2]plantlist!$A$2:$A$943,[2]plantlist!$B$2:$B$943)</f>
        <v>G</v>
      </c>
    </row>
    <row r="1787" spans="1:15" x14ac:dyDescent="0.2">
      <c r="A1787" t="s">
        <v>280</v>
      </c>
      <c r="B1787">
        <v>2019</v>
      </c>
      <c r="C1787" t="s">
        <v>0</v>
      </c>
      <c r="D1787">
        <v>0</v>
      </c>
      <c r="E1787">
        <v>1249</v>
      </c>
      <c r="F1787">
        <v>1249</v>
      </c>
      <c r="G1787">
        <v>5000</v>
      </c>
      <c r="H1787" t="s">
        <v>150</v>
      </c>
      <c r="I1787" t="s">
        <v>2</v>
      </c>
      <c r="J1787" t="s">
        <v>151</v>
      </c>
      <c r="K1787" s="2" t="str">
        <f>LOOKUP(A1787,'[2]Collin Seedling for R'!$A$3:$A$51,'[2]Collin Seedling for R'!$R$3:$R$51)</f>
        <v>High</v>
      </c>
      <c r="L1787" s="2" t="str">
        <f>LOOKUP(A1787,'[2]Collin Seedling for R'!$A$3:$A$51,'[2]Collin Seedling for R'!$T$3:$T$51)</f>
        <v>FS</v>
      </c>
      <c r="M1787" s="2" t="str">
        <f>LOOKUP(A1787,'[2]Collin Seedling for R'!$A$3:$A$51,'[2]Collin Seedling for R'!$P$3:$P$51)</f>
        <v>Unseeded</v>
      </c>
      <c r="N1787" s="8">
        <f t="shared" si="27"/>
        <v>24.98</v>
      </c>
      <c r="O1787" s="2" t="str">
        <f>LOOKUP(H1787,[2]plantlist!$A$2:$A$943,[2]plantlist!$B$2:$B$943)</f>
        <v>G</v>
      </c>
    </row>
    <row r="1788" spans="1:15" x14ac:dyDescent="0.2">
      <c r="A1788" t="s">
        <v>280</v>
      </c>
      <c r="B1788">
        <v>2019</v>
      </c>
      <c r="C1788" t="s">
        <v>0</v>
      </c>
      <c r="D1788">
        <v>0</v>
      </c>
      <c r="E1788">
        <v>4</v>
      </c>
      <c r="F1788">
        <v>4</v>
      </c>
      <c r="G1788">
        <v>5000</v>
      </c>
      <c r="H1788" t="s">
        <v>82</v>
      </c>
      <c r="I1788" t="s">
        <v>2</v>
      </c>
      <c r="J1788" t="s">
        <v>83</v>
      </c>
      <c r="K1788" s="2" t="str">
        <f>LOOKUP(A1788,'[2]Collin Seedling for R'!$A$3:$A$51,'[2]Collin Seedling for R'!$R$3:$R$51)</f>
        <v>High</v>
      </c>
      <c r="L1788" s="2" t="str">
        <f>LOOKUP(A1788,'[2]Collin Seedling for R'!$A$3:$A$51,'[2]Collin Seedling for R'!$T$3:$T$51)</f>
        <v>FS</v>
      </c>
      <c r="M1788" s="2" t="str">
        <f>LOOKUP(A1788,'[2]Collin Seedling for R'!$A$3:$A$51,'[2]Collin Seedling for R'!$P$3:$P$51)</f>
        <v>Unseeded</v>
      </c>
      <c r="N1788" s="8">
        <f t="shared" si="27"/>
        <v>0.08</v>
      </c>
      <c r="O1788" s="2" t="str">
        <f>LOOKUP(H1788,[2]plantlist!$A$2:$A$943,[2]plantlist!$B$2:$B$943)</f>
        <v>F</v>
      </c>
    </row>
    <row r="1789" spans="1:15" x14ac:dyDescent="0.2">
      <c r="A1789" t="s">
        <v>280</v>
      </c>
      <c r="B1789">
        <v>2019</v>
      </c>
      <c r="C1789" t="s">
        <v>0</v>
      </c>
      <c r="D1789">
        <v>0</v>
      </c>
      <c r="E1789">
        <v>3</v>
      </c>
      <c r="F1789">
        <v>3</v>
      </c>
      <c r="G1789">
        <v>5000</v>
      </c>
      <c r="H1789" t="s">
        <v>2227</v>
      </c>
      <c r="I1789" t="s">
        <v>2</v>
      </c>
      <c r="J1789" t="s">
        <v>2228</v>
      </c>
      <c r="K1789" s="2" t="str">
        <f>LOOKUP(A1789,'[2]Collin Seedling for R'!$A$3:$A$51,'[2]Collin Seedling for R'!$R$3:$R$51)</f>
        <v>High</v>
      </c>
      <c r="L1789" s="2" t="str">
        <f>LOOKUP(A1789,'[2]Collin Seedling for R'!$A$3:$A$51,'[2]Collin Seedling for R'!$T$3:$T$51)</f>
        <v>FS</v>
      </c>
      <c r="M1789" s="2" t="str">
        <f>LOOKUP(A1789,'[2]Collin Seedling for R'!$A$3:$A$51,'[2]Collin Seedling for R'!$P$3:$P$51)</f>
        <v>Unseeded</v>
      </c>
      <c r="N1789" s="8">
        <f t="shared" si="27"/>
        <v>0.06</v>
      </c>
      <c r="O1789" s="2" t="str">
        <f>LOOKUP(H1789,[2]plantlist!$A$2:$A$943,[2]plantlist!$B$2:$B$943)</f>
        <v>B</v>
      </c>
    </row>
    <row r="1790" spans="1:15" x14ac:dyDescent="0.2">
      <c r="A1790" t="s">
        <v>280</v>
      </c>
      <c r="B1790">
        <v>2019</v>
      </c>
      <c r="C1790" t="s">
        <v>0</v>
      </c>
      <c r="D1790">
        <v>0</v>
      </c>
      <c r="E1790">
        <v>2</v>
      </c>
      <c r="F1790">
        <v>2</v>
      </c>
      <c r="G1790">
        <v>5000</v>
      </c>
      <c r="H1790" t="s">
        <v>344</v>
      </c>
      <c r="I1790" t="s">
        <v>2</v>
      </c>
      <c r="J1790" t="s">
        <v>345</v>
      </c>
      <c r="K1790" s="2" t="str">
        <f>LOOKUP(A1790,'[2]Collin Seedling for R'!$A$3:$A$51,'[2]Collin Seedling for R'!$R$3:$R$51)</f>
        <v>High</v>
      </c>
      <c r="L1790" s="2" t="str">
        <f>LOOKUP(A1790,'[2]Collin Seedling for R'!$A$3:$A$51,'[2]Collin Seedling for R'!$T$3:$T$51)</f>
        <v>FS</v>
      </c>
      <c r="M1790" s="2" t="str">
        <f>LOOKUP(A1790,'[2]Collin Seedling for R'!$A$3:$A$51,'[2]Collin Seedling for R'!$P$3:$P$51)</f>
        <v>Unseeded</v>
      </c>
      <c r="N1790" s="8">
        <f t="shared" si="27"/>
        <v>0.04</v>
      </c>
      <c r="O1790" s="2" t="str">
        <f>LOOKUP(H1790,[2]plantlist!$A$2:$A$943,[2]plantlist!$B$2:$B$943)</f>
        <v>F</v>
      </c>
    </row>
    <row r="1791" spans="1:15" x14ac:dyDescent="0.2">
      <c r="A1791" t="s">
        <v>280</v>
      </c>
      <c r="B1791">
        <v>2019</v>
      </c>
      <c r="C1791" t="s">
        <v>0</v>
      </c>
      <c r="D1791">
        <v>0</v>
      </c>
      <c r="E1791">
        <v>4</v>
      </c>
      <c r="F1791">
        <v>4</v>
      </c>
      <c r="G1791">
        <v>5000</v>
      </c>
      <c r="H1791" t="s">
        <v>57</v>
      </c>
      <c r="I1791" t="s">
        <v>2</v>
      </c>
      <c r="J1791" t="s">
        <v>58</v>
      </c>
      <c r="K1791" s="2" t="str">
        <f>LOOKUP(A1791,'[2]Collin Seedling for R'!$A$3:$A$51,'[2]Collin Seedling for R'!$R$3:$R$51)</f>
        <v>High</v>
      </c>
      <c r="L1791" s="2" t="str">
        <f>LOOKUP(A1791,'[2]Collin Seedling for R'!$A$3:$A$51,'[2]Collin Seedling for R'!$T$3:$T$51)</f>
        <v>FS</v>
      </c>
      <c r="M1791" s="2" t="str">
        <f>LOOKUP(A1791,'[2]Collin Seedling for R'!$A$3:$A$51,'[2]Collin Seedling for R'!$P$3:$P$51)</f>
        <v>Unseeded</v>
      </c>
      <c r="N1791" s="8">
        <f t="shared" si="27"/>
        <v>0.08</v>
      </c>
      <c r="O1791" s="2" t="str">
        <f>LOOKUP(H1791,[2]plantlist!$A$2:$A$943,[2]plantlist!$B$2:$B$943)</f>
        <v>F</v>
      </c>
    </row>
    <row r="1792" spans="1:15" x14ac:dyDescent="0.2">
      <c r="A1792" t="s">
        <v>280</v>
      </c>
      <c r="B1792">
        <v>2019</v>
      </c>
      <c r="C1792" t="s">
        <v>0</v>
      </c>
      <c r="D1792">
        <v>0</v>
      </c>
      <c r="E1792">
        <v>47</v>
      </c>
      <c r="F1792">
        <v>47</v>
      </c>
      <c r="G1792">
        <v>5000</v>
      </c>
      <c r="H1792" t="s">
        <v>1600</v>
      </c>
      <c r="I1792" t="s">
        <v>2</v>
      </c>
      <c r="J1792" t="s">
        <v>1599</v>
      </c>
      <c r="K1792" s="2" t="str">
        <f>LOOKUP(A1792,'[2]Collin Seedling for R'!$A$3:$A$51,'[2]Collin Seedling for R'!$R$3:$R$51)</f>
        <v>High</v>
      </c>
      <c r="L1792" s="2" t="str">
        <f>LOOKUP(A1792,'[2]Collin Seedling for R'!$A$3:$A$51,'[2]Collin Seedling for R'!$T$3:$T$51)</f>
        <v>FS</v>
      </c>
      <c r="M1792" s="2" t="str">
        <f>LOOKUP(A1792,'[2]Collin Seedling for R'!$A$3:$A$51,'[2]Collin Seedling for R'!$P$3:$P$51)</f>
        <v>Unseeded</v>
      </c>
      <c r="N1792" s="8">
        <f t="shared" si="27"/>
        <v>0.94000000000000006</v>
      </c>
      <c r="O1792" s="2" t="str">
        <f>LOOKUP(H1792,[2]plantlist!$A$2:$A$943,[2]plantlist!$B$2:$B$943)</f>
        <v>F</v>
      </c>
    </row>
    <row r="1793" spans="1:15" x14ac:dyDescent="0.2">
      <c r="A1793" t="s">
        <v>280</v>
      </c>
      <c r="B1793">
        <v>2019</v>
      </c>
      <c r="C1793" t="s">
        <v>0</v>
      </c>
      <c r="D1793">
        <v>0</v>
      </c>
      <c r="E1793">
        <v>52</v>
      </c>
      <c r="F1793">
        <v>52</v>
      </c>
      <c r="G1793">
        <v>5000</v>
      </c>
      <c r="H1793" t="s">
        <v>86</v>
      </c>
      <c r="I1793" t="s">
        <v>19</v>
      </c>
      <c r="J1793" t="s">
        <v>87</v>
      </c>
      <c r="K1793" s="2" t="str">
        <f>LOOKUP(A1793,'[2]Collin Seedling for R'!$A$3:$A$51,'[2]Collin Seedling for R'!$R$3:$R$51)</f>
        <v>High</v>
      </c>
      <c r="L1793" s="2" t="str">
        <f>LOOKUP(A1793,'[2]Collin Seedling for R'!$A$3:$A$51,'[2]Collin Seedling for R'!$T$3:$T$51)</f>
        <v>FS</v>
      </c>
      <c r="M1793" s="2" t="str">
        <f>LOOKUP(A1793,'[2]Collin Seedling for R'!$A$3:$A$51,'[2]Collin Seedling for R'!$P$3:$P$51)</f>
        <v>Unseeded</v>
      </c>
      <c r="N1793" s="8">
        <f t="shared" si="27"/>
        <v>1.04</v>
      </c>
      <c r="O1793" s="2" t="str">
        <f>LOOKUP(H1793,[2]plantlist!$A$2:$A$943,[2]plantlist!$B$2:$B$943)</f>
        <v>F</v>
      </c>
    </row>
    <row r="1794" spans="1:15" x14ac:dyDescent="0.2">
      <c r="A1794" s="7" t="s">
        <v>286</v>
      </c>
      <c r="B1794" s="2">
        <v>1997</v>
      </c>
      <c r="C1794" s="2" t="s">
        <v>0</v>
      </c>
      <c r="D1794" s="2">
        <v>4144</v>
      </c>
      <c r="E1794" s="2">
        <v>0</v>
      </c>
      <c r="F1794" s="2">
        <v>4144</v>
      </c>
      <c r="G1794" s="2">
        <v>5000</v>
      </c>
      <c r="H1794" s="2" t="s">
        <v>366</v>
      </c>
      <c r="I1794" s="2" t="s">
        <v>2</v>
      </c>
      <c r="J1794" s="2" t="s">
        <v>367</v>
      </c>
      <c r="K1794" s="2" t="str">
        <f>LOOKUP(A1794,'[2]Collin Seedling for R'!$A$3:$A$51,'[2]Collin Seedling for R'!$R$3:$R$51)</f>
        <v>High</v>
      </c>
      <c r="L1794" s="2" t="str">
        <f>LOOKUP(A1794,'[2]Collin Seedling for R'!$A$3:$A$51,'[2]Collin Seedling for R'!$T$3:$T$51)</f>
        <v>FS</v>
      </c>
      <c r="M1794" s="2" t="str">
        <f>LOOKUP(A1794,'[2]Collin Seedling for R'!$A$3:$A$51,'[2]Collin Seedling for R'!$P$3:$P$51)</f>
        <v>Seeded</v>
      </c>
      <c r="N1794" s="8">
        <f t="shared" ref="N1794:N1857" si="28">E1794/G1794*100</f>
        <v>0</v>
      </c>
      <c r="O1794" s="2" t="str">
        <f>LOOKUP(H1794,[2]plantlist!$A$2:$A$943,[2]plantlist!$B$2:$B$943)</f>
        <v>B</v>
      </c>
    </row>
    <row r="1795" spans="1:15" x14ac:dyDescent="0.2">
      <c r="A1795" s="7" t="s">
        <v>286</v>
      </c>
      <c r="B1795" s="2">
        <v>1997</v>
      </c>
      <c r="C1795" s="2" t="s">
        <v>0</v>
      </c>
      <c r="D1795" s="2">
        <v>318</v>
      </c>
      <c r="E1795" s="2">
        <v>1</v>
      </c>
      <c r="F1795" s="2">
        <v>319</v>
      </c>
      <c r="G1795" s="2">
        <v>5000</v>
      </c>
      <c r="H1795" s="2" t="s">
        <v>6</v>
      </c>
      <c r="I1795" s="2" t="s">
        <v>2</v>
      </c>
      <c r="J1795" s="2" t="s">
        <v>7</v>
      </c>
      <c r="K1795" s="2" t="str">
        <f>LOOKUP(A1795,'[2]Collin Seedling for R'!$A$3:$A$51,'[2]Collin Seedling for R'!$R$3:$R$51)</f>
        <v>High</v>
      </c>
      <c r="L1795" s="2" t="str">
        <f>LOOKUP(A1795,'[2]Collin Seedling for R'!$A$3:$A$51,'[2]Collin Seedling for R'!$T$3:$T$51)</f>
        <v>FS</v>
      </c>
      <c r="M1795" s="2" t="str">
        <f>LOOKUP(A1795,'[2]Collin Seedling for R'!$A$3:$A$51,'[2]Collin Seedling for R'!$P$3:$P$51)</f>
        <v>Seeded</v>
      </c>
      <c r="N1795" s="8">
        <f t="shared" si="28"/>
        <v>0.02</v>
      </c>
      <c r="O1795" s="2" t="str">
        <f>LOOKUP(H1795,[2]plantlist!$A$2:$A$943,[2]plantlist!$B$2:$B$943)</f>
        <v>L</v>
      </c>
    </row>
    <row r="1796" spans="1:15" x14ac:dyDescent="0.2">
      <c r="A1796" s="7" t="s">
        <v>286</v>
      </c>
      <c r="B1796" s="2">
        <v>1997</v>
      </c>
      <c r="C1796" s="2" t="s">
        <v>0</v>
      </c>
      <c r="D1796" s="2">
        <v>240</v>
      </c>
      <c r="E1796" s="2">
        <v>0</v>
      </c>
      <c r="F1796" s="2">
        <v>240</v>
      </c>
      <c r="G1796" s="2">
        <v>5000</v>
      </c>
      <c r="H1796" s="2" t="s">
        <v>10</v>
      </c>
      <c r="I1796" s="2" t="s">
        <v>2</v>
      </c>
      <c r="J1796" s="2" t="s">
        <v>11</v>
      </c>
      <c r="K1796" s="2" t="str">
        <f>LOOKUP(A1796,'[2]Collin Seedling for R'!$A$3:$A$51,'[2]Collin Seedling for R'!$R$3:$R$51)</f>
        <v>High</v>
      </c>
      <c r="L1796" s="2" t="str">
        <f>LOOKUP(A1796,'[2]Collin Seedling for R'!$A$3:$A$51,'[2]Collin Seedling for R'!$T$3:$T$51)</f>
        <v>FS</v>
      </c>
      <c r="M1796" s="2" t="str">
        <f>LOOKUP(A1796,'[2]Collin Seedling for R'!$A$3:$A$51,'[2]Collin Seedling for R'!$P$3:$P$51)</f>
        <v>Seeded</v>
      </c>
      <c r="N1796" s="8">
        <f t="shared" si="28"/>
        <v>0</v>
      </c>
      <c r="O1796" s="2" t="str">
        <f>LOOKUP(H1796,[2]plantlist!$A$2:$A$943,[2]plantlist!$B$2:$B$943)</f>
        <v>L</v>
      </c>
    </row>
    <row r="1797" spans="1:15" x14ac:dyDescent="0.2">
      <c r="A1797" s="7" t="s">
        <v>286</v>
      </c>
      <c r="B1797" s="2">
        <v>1997</v>
      </c>
      <c r="C1797" s="2" t="s">
        <v>0</v>
      </c>
      <c r="D1797" s="2">
        <v>195</v>
      </c>
      <c r="E1797" s="2">
        <v>0</v>
      </c>
      <c r="F1797" s="2">
        <v>195</v>
      </c>
      <c r="G1797" s="2">
        <v>5000</v>
      </c>
      <c r="H1797" s="2" t="s">
        <v>53</v>
      </c>
      <c r="I1797" s="2" t="s">
        <v>2</v>
      </c>
      <c r="J1797" s="2" t="s">
        <v>54</v>
      </c>
      <c r="K1797" s="2" t="str">
        <f>LOOKUP(A1797,'[2]Collin Seedling for R'!$A$3:$A$51,'[2]Collin Seedling for R'!$R$3:$R$51)</f>
        <v>High</v>
      </c>
      <c r="L1797" s="2" t="str">
        <f>LOOKUP(A1797,'[2]Collin Seedling for R'!$A$3:$A$51,'[2]Collin Seedling for R'!$T$3:$T$51)</f>
        <v>FS</v>
      </c>
      <c r="M1797" s="2" t="str">
        <f>LOOKUP(A1797,'[2]Collin Seedling for R'!$A$3:$A$51,'[2]Collin Seedling for R'!$P$3:$P$51)</f>
        <v>Seeded</v>
      </c>
      <c r="N1797" s="8">
        <f t="shared" si="28"/>
        <v>0</v>
      </c>
      <c r="O1797" s="2" t="str">
        <f>LOOKUP(H1797,[2]plantlist!$A$2:$A$943,[2]plantlist!$B$2:$B$943)</f>
        <v>C</v>
      </c>
    </row>
    <row r="1798" spans="1:15" x14ac:dyDescent="0.2">
      <c r="A1798" s="7" t="s">
        <v>286</v>
      </c>
      <c r="B1798" s="2">
        <v>1997</v>
      </c>
      <c r="C1798" s="2" t="s">
        <v>0</v>
      </c>
      <c r="D1798" s="2">
        <v>44</v>
      </c>
      <c r="E1798" s="2">
        <v>5</v>
      </c>
      <c r="F1798" s="2">
        <v>49</v>
      </c>
      <c r="G1798" s="2">
        <v>5000</v>
      </c>
      <c r="H1798" s="2" t="s">
        <v>74</v>
      </c>
      <c r="I1798" s="2" t="s">
        <v>19</v>
      </c>
      <c r="J1798" s="2" t="s">
        <v>75</v>
      </c>
      <c r="K1798" s="2" t="str">
        <f>LOOKUP(A1798,'[2]Collin Seedling for R'!$A$3:$A$51,'[2]Collin Seedling for R'!$R$3:$R$51)</f>
        <v>High</v>
      </c>
      <c r="L1798" s="2" t="str">
        <f>LOOKUP(A1798,'[2]Collin Seedling for R'!$A$3:$A$51,'[2]Collin Seedling for R'!$T$3:$T$51)</f>
        <v>FS</v>
      </c>
      <c r="M1798" s="2" t="str">
        <f>LOOKUP(A1798,'[2]Collin Seedling for R'!$A$3:$A$51,'[2]Collin Seedling for R'!$P$3:$P$51)</f>
        <v>Seeded</v>
      </c>
      <c r="N1798" s="8">
        <f t="shared" si="28"/>
        <v>0.1</v>
      </c>
      <c r="O1798" s="2" t="str">
        <f>LOOKUP(H1798,[2]plantlist!$A$2:$A$943,[2]plantlist!$B$2:$B$943)</f>
        <v>T</v>
      </c>
    </row>
    <row r="1799" spans="1:15" x14ac:dyDescent="0.2">
      <c r="A1799" s="7" t="s">
        <v>286</v>
      </c>
      <c r="B1799" s="2">
        <v>1997</v>
      </c>
      <c r="C1799" s="2" t="s">
        <v>0</v>
      </c>
      <c r="D1799" s="2">
        <v>20</v>
      </c>
      <c r="E1799" s="2">
        <v>35</v>
      </c>
      <c r="F1799" s="2">
        <v>55</v>
      </c>
      <c r="G1799" s="2">
        <v>5000</v>
      </c>
      <c r="H1799" s="2" t="s">
        <v>8</v>
      </c>
      <c r="I1799" s="2" t="s">
        <v>2</v>
      </c>
      <c r="J1799" s="2" t="s">
        <v>9</v>
      </c>
      <c r="K1799" s="2" t="str">
        <f>LOOKUP(A1799,'[2]Collin Seedling for R'!$A$3:$A$51,'[2]Collin Seedling for R'!$R$3:$R$51)</f>
        <v>High</v>
      </c>
      <c r="L1799" s="2" t="str">
        <f>LOOKUP(A1799,'[2]Collin Seedling for R'!$A$3:$A$51,'[2]Collin Seedling for R'!$T$3:$T$51)</f>
        <v>FS</v>
      </c>
      <c r="M1799" s="2" t="str">
        <f>LOOKUP(A1799,'[2]Collin Seedling for R'!$A$3:$A$51,'[2]Collin Seedling for R'!$P$3:$P$51)</f>
        <v>Seeded</v>
      </c>
      <c r="N1799" s="8">
        <f t="shared" si="28"/>
        <v>0.70000000000000007</v>
      </c>
      <c r="O1799" s="2" t="str">
        <f>LOOKUP(H1799,[2]plantlist!$A$2:$A$943,[2]plantlist!$B$2:$B$943)</f>
        <v>G</v>
      </c>
    </row>
    <row r="1800" spans="1:15" x14ac:dyDescent="0.2">
      <c r="A1800" s="7" t="s">
        <v>286</v>
      </c>
      <c r="B1800" s="2">
        <v>1997</v>
      </c>
      <c r="C1800" s="2" t="s">
        <v>0</v>
      </c>
      <c r="D1800" s="2">
        <v>11</v>
      </c>
      <c r="E1800" s="2">
        <v>902</v>
      </c>
      <c r="F1800" s="2">
        <v>913</v>
      </c>
      <c r="G1800" s="2">
        <v>5000</v>
      </c>
      <c r="H1800" s="2" t="s">
        <v>370</v>
      </c>
      <c r="I1800" s="2" t="s">
        <v>2</v>
      </c>
      <c r="J1800" s="2" t="s">
        <v>371</v>
      </c>
      <c r="K1800" s="2" t="str">
        <f>LOOKUP(A1800,'[2]Collin Seedling for R'!$A$3:$A$51,'[2]Collin Seedling for R'!$R$3:$R$51)</f>
        <v>High</v>
      </c>
      <c r="L1800" s="2" t="str">
        <f>LOOKUP(A1800,'[2]Collin Seedling for R'!$A$3:$A$51,'[2]Collin Seedling for R'!$T$3:$T$51)</f>
        <v>FS</v>
      </c>
      <c r="M1800" s="2" t="str">
        <f>LOOKUP(A1800,'[2]Collin Seedling for R'!$A$3:$A$51,'[2]Collin Seedling for R'!$P$3:$P$51)</f>
        <v>Seeded</v>
      </c>
      <c r="N1800" s="8">
        <f t="shared" si="28"/>
        <v>18.04</v>
      </c>
      <c r="O1800" s="2" t="str">
        <f>LOOKUP(H1800,[2]plantlist!$A$2:$A$943,[2]plantlist!$B$2:$B$943)</f>
        <v>G</v>
      </c>
    </row>
    <row r="1801" spans="1:15" x14ac:dyDescent="0.2">
      <c r="A1801" s="7" t="s">
        <v>286</v>
      </c>
      <c r="B1801" s="2">
        <v>1997</v>
      </c>
      <c r="C1801" s="2" t="s">
        <v>0</v>
      </c>
      <c r="D1801" s="2">
        <v>9</v>
      </c>
      <c r="E1801" s="2">
        <v>139</v>
      </c>
      <c r="F1801" s="2">
        <v>148</v>
      </c>
      <c r="G1801" s="2">
        <v>5000</v>
      </c>
      <c r="H1801" s="2" t="s">
        <v>370</v>
      </c>
      <c r="I1801" s="2" t="s">
        <v>19</v>
      </c>
      <c r="J1801" s="2" t="s">
        <v>371</v>
      </c>
      <c r="K1801" s="2" t="str">
        <f>LOOKUP(A1801,'[2]Collin Seedling for R'!$A$3:$A$51,'[2]Collin Seedling for R'!$R$3:$R$51)</f>
        <v>High</v>
      </c>
      <c r="L1801" s="2" t="str">
        <f>LOOKUP(A1801,'[2]Collin Seedling for R'!$A$3:$A$51,'[2]Collin Seedling for R'!$T$3:$T$51)</f>
        <v>FS</v>
      </c>
      <c r="M1801" s="2" t="str">
        <f>LOOKUP(A1801,'[2]Collin Seedling for R'!$A$3:$A$51,'[2]Collin Seedling for R'!$P$3:$P$51)</f>
        <v>Seeded</v>
      </c>
      <c r="N1801" s="8">
        <f t="shared" si="28"/>
        <v>2.78</v>
      </c>
      <c r="O1801" s="2" t="str">
        <f>LOOKUP(H1801,[2]plantlist!$A$2:$A$943,[2]plantlist!$B$2:$B$943)</f>
        <v>G</v>
      </c>
    </row>
    <row r="1802" spans="1:15" x14ac:dyDescent="0.2">
      <c r="A1802" s="7" t="s">
        <v>286</v>
      </c>
      <c r="B1802" s="2">
        <v>1997</v>
      </c>
      <c r="C1802" s="2" t="s">
        <v>0</v>
      </c>
      <c r="D1802" s="2">
        <v>7</v>
      </c>
      <c r="E1802" s="2">
        <v>477</v>
      </c>
      <c r="F1802" s="2">
        <v>484</v>
      </c>
      <c r="G1802" s="2">
        <v>5000</v>
      </c>
      <c r="H1802" s="2" t="s">
        <v>372</v>
      </c>
      <c r="I1802" s="2" t="s">
        <v>2</v>
      </c>
      <c r="J1802" s="2" t="s">
        <v>48</v>
      </c>
      <c r="K1802" s="2" t="str">
        <f>LOOKUP(A1802,'[2]Collin Seedling for R'!$A$3:$A$51,'[2]Collin Seedling for R'!$R$3:$R$51)</f>
        <v>High</v>
      </c>
      <c r="L1802" s="2" t="str">
        <f>LOOKUP(A1802,'[2]Collin Seedling for R'!$A$3:$A$51,'[2]Collin Seedling for R'!$T$3:$T$51)</f>
        <v>FS</v>
      </c>
      <c r="M1802" s="2" t="str">
        <f>LOOKUP(A1802,'[2]Collin Seedling for R'!$A$3:$A$51,'[2]Collin Seedling for R'!$P$3:$P$51)</f>
        <v>Seeded</v>
      </c>
      <c r="N1802" s="8">
        <f t="shared" si="28"/>
        <v>9.5399999999999991</v>
      </c>
      <c r="O1802" s="2" t="str">
        <f>LOOKUP(H1802,[2]plantlist!$A$2:$A$943,[2]plantlist!$B$2:$B$943)</f>
        <v>G</v>
      </c>
    </row>
    <row r="1803" spans="1:15" x14ac:dyDescent="0.2">
      <c r="A1803" s="7" t="s">
        <v>286</v>
      </c>
      <c r="B1803" s="2">
        <v>1997</v>
      </c>
      <c r="C1803" s="2" t="s">
        <v>0</v>
      </c>
      <c r="D1803" s="2">
        <v>6</v>
      </c>
      <c r="E1803" s="2">
        <v>1681</v>
      </c>
      <c r="F1803" s="2">
        <v>1687</v>
      </c>
      <c r="G1803" s="2">
        <v>5000</v>
      </c>
      <c r="H1803" s="2" t="s">
        <v>368</v>
      </c>
      <c r="I1803" s="2" t="s">
        <v>2</v>
      </c>
      <c r="J1803" s="2" t="s">
        <v>369</v>
      </c>
      <c r="K1803" s="2" t="str">
        <f>LOOKUP(A1803,'[2]Collin Seedling for R'!$A$3:$A$51,'[2]Collin Seedling for R'!$R$3:$R$51)</f>
        <v>High</v>
      </c>
      <c r="L1803" s="2" t="str">
        <f>LOOKUP(A1803,'[2]Collin Seedling for R'!$A$3:$A$51,'[2]Collin Seedling for R'!$T$3:$T$51)</f>
        <v>FS</v>
      </c>
      <c r="M1803" s="2" t="str">
        <f>LOOKUP(A1803,'[2]Collin Seedling for R'!$A$3:$A$51,'[2]Collin Seedling for R'!$P$3:$P$51)</f>
        <v>Seeded</v>
      </c>
      <c r="N1803" s="8">
        <f t="shared" si="28"/>
        <v>33.619999999999997</v>
      </c>
      <c r="O1803" s="2" t="str">
        <f>LOOKUP(H1803,[2]plantlist!$A$2:$A$943,[2]plantlist!$B$2:$B$943)</f>
        <v>G</v>
      </c>
    </row>
    <row r="1804" spans="1:15" x14ac:dyDescent="0.2">
      <c r="A1804" s="7" t="s">
        <v>286</v>
      </c>
      <c r="B1804" s="2">
        <v>1997</v>
      </c>
      <c r="C1804" s="2" t="s">
        <v>0</v>
      </c>
      <c r="D1804" s="2">
        <v>4</v>
      </c>
      <c r="E1804" s="2">
        <v>194</v>
      </c>
      <c r="F1804" s="2">
        <v>198</v>
      </c>
      <c r="G1804" s="2">
        <v>5000</v>
      </c>
      <c r="H1804" s="2" t="s">
        <v>248</v>
      </c>
      <c r="I1804" s="2" t="s">
        <v>2</v>
      </c>
      <c r="J1804" s="2" t="s">
        <v>249</v>
      </c>
      <c r="K1804" s="2" t="str">
        <f>LOOKUP(A1804,'[2]Collin Seedling for R'!$A$3:$A$51,'[2]Collin Seedling for R'!$R$3:$R$51)</f>
        <v>High</v>
      </c>
      <c r="L1804" s="2" t="str">
        <f>LOOKUP(A1804,'[2]Collin Seedling for R'!$A$3:$A$51,'[2]Collin Seedling for R'!$T$3:$T$51)</f>
        <v>FS</v>
      </c>
      <c r="M1804" s="2" t="str">
        <f>LOOKUP(A1804,'[2]Collin Seedling for R'!$A$3:$A$51,'[2]Collin Seedling for R'!$P$3:$P$51)</f>
        <v>Seeded</v>
      </c>
      <c r="N1804" s="8">
        <f t="shared" si="28"/>
        <v>3.88</v>
      </c>
      <c r="O1804" s="2" t="str">
        <f>LOOKUP(H1804,[2]plantlist!$A$2:$A$943,[2]plantlist!$B$2:$B$943)</f>
        <v>G</v>
      </c>
    </row>
    <row r="1805" spans="1:15" x14ac:dyDescent="0.2">
      <c r="A1805" s="7" t="s">
        <v>286</v>
      </c>
      <c r="B1805" s="2">
        <v>1997</v>
      </c>
      <c r="C1805" s="2" t="s">
        <v>0</v>
      </c>
      <c r="D1805" s="2">
        <v>2</v>
      </c>
      <c r="E1805" s="2">
        <v>0</v>
      </c>
      <c r="F1805" s="2">
        <v>2</v>
      </c>
      <c r="G1805" s="2">
        <v>5000</v>
      </c>
      <c r="H1805" s="2" t="s">
        <v>41</v>
      </c>
      <c r="I1805" s="2" t="s">
        <v>2</v>
      </c>
      <c r="J1805" s="2" t="s">
        <v>42</v>
      </c>
      <c r="K1805" s="2" t="str">
        <f>LOOKUP(A1805,'[2]Collin Seedling for R'!$A$3:$A$51,'[2]Collin Seedling for R'!$R$3:$R$51)</f>
        <v>High</v>
      </c>
      <c r="L1805" s="2" t="str">
        <f>LOOKUP(A1805,'[2]Collin Seedling for R'!$A$3:$A$51,'[2]Collin Seedling for R'!$T$3:$T$51)</f>
        <v>FS</v>
      </c>
      <c r="M1805" s="2" t="str">
        <f>LOOKUP(A1805,'[2]Collin Seedling for R'!$A$3:$A$51,'[2]Collin Seedling for R'!$P$3:$P$51)</f>
        <v>Seeded</v>
      </c>
      <c r="N1805" s="8">
        <f t="shared" si="28"/>
        <v>0</v>
      </c>
      <c r="O1805" s="2" t="str">
        <f>LOOKUP(H1805,[2]plantlist!$A$2:$A$943,[2]plantlist!$B$2:$B$943)</f>
        <v>B</v>
      </c>
    </row>
    <row r="1806" spans="1:15" x14ac:dyDescent="0.2">
      <c r="A1806" s="7" t="s">
        <v>286</v>
      </c>
      <c r="B1806" s="2">
        <v>1997</v>
      </c>
      <c r="C1806" s="2" t="s">
        <v>0</v>
      </c>
      <c r="D1806" s="2">
        <v>0</v>
      </c>
      <c r="E1806" s="2">
        <v>111</v>
      </c>
      <c r="F1806" s="2">
        <v>111</v>
      </c>
      <c r="G1806" s="2">
        <v>5000</v>
      </c>
      <c r="H1806" s="2" t="s">
        <v>102</v>
      </c>
      <c r="I1806" s="2" t="s">
        <v>2</v>
      </c>
      <c r="J1806" s="2" t="s">
        <v>103</v>
      </c>
      <c r="K1806" s="2" t="str">
        <f>LOOKUP(A1806,'[2]Collin Seedling for R'!$A$3:$A$51,'[2]Collin Seedling for R'!$R$3:$R$51)</f>
        <v>High</v>
      </c>
      <c r="L1806" s="2" t="str">
        <f>LOOKUP(A1806,'[2]Collin Seedling for R'!$A$3:$A$51,'[2]Collin Seedling for R'!$T$3:$T$51)</f>
        <v>FS</v>
      </c>
      <c r="M1806" s="2" t="str">
        <f>LOOKUP(A1806,'[2]Collin Seedling for R'!$A$3:$A$51,'[2]Collin Seedling for R'!$P$3:$P$51)</f>
        <v>Seeded</v>
      </c>
      <c r="N1806" s="8">
        <f t="shared" si="28"/>
        <v>2.2200000000000002</v>
      </c>
      <c r="O1806" s="2" t="str">
        <f>LOOKUP(H1806,[2]plantlist!$A$2:$A$943,[2]plantlist!$B$2:$B$943)</f>
        <v>F</v>
      </c>
    </row>
    <row r="1807" spans="1:15" x14ac:dyDescent="0.2">
      <c r="A1807" s="7" t="s">
        <v>286</v>
      </c>
      <c r="B1807" s="2">
        <v>1997</v>
      </c>
      <c r="C1807" s="2" t="s">
        <v>0</v>
      </c>
      <c r="D1807" s="2">
        <v>0</v>
      </c>
      <c r="E1807" s="2">
        <v>104</v>
      </c>
      <c r="F1807" s="2">
        <v>104</v>
      </c>
      <c r="G1807" s="2">
        <v>5000</v>
      </c>
      <c r="H1807" s="2" t="s">
        <v>393</v>
      </c>
      <c r="I1807" s="2" t="s">
        <v>2</v>
      </c>
      <c r="J1807" s="2" t="s">
        <v>394</v>
      </c>
      <c r="K1807" s="2" t="str">
        <f>LOOKUP(A1807,'[2]Collin Seedling for R'!$A$3:$A$51,'[2]Collin Seedling for R'!$R$3:$R$51)</f>
        <v>High</v>
      </c>
      <c r="L1807" s="2" t="str">
        <f>LOOKUP(A1807,'[2]Collin Seedling for R'!$A$3:$A$51,'[2]Collin Seedling for R'!$T$3:$T$51)</f>
        <v>FS</v>
      </c>
      <c r="M1807" s="2" t="str">
        <f>LOOKUP(A1807,'[2]Collin Seedling for R'!$A$3:$A$51,'[2]Collin Seedling for R'!$P$3:$P$51)</f>
        <v>Seeded</v>
      </c>
      <c r="N1807" s="8">
        <f t="shared" si="28"/>
        <v>2.08</v>
      </c>
      <c r="O1807" s="2" t="str">
        <f>LOOKUP(H1807,[2]plantlist!$A$2:$A$943,[2]plantlist!$B$2:$B$943)</f>
        <v>G</v>
      </c>
    </row>
    <row r="1808" spans="1:15" x14ac:dyDescent="0.2">
      <c r="A1808" s="7" t="s">
        <v>286</v>
      </c>
      <c r="B1808" s="2">
        <v>1997</v>
      </c>
      <c r="C1808" s="2" t="s">
        <v>0</v>
      </c>
      <c r="D1808" s="2">
        <v>0</v>
      </c>
      <c r="E1808" s="2">
        <v>57</v>
      </c>
      <c r="F1808" s="2">
        <v>57</v>
      </c>
      <c r="G1808" s="2">
        <v>5000</v>
      </c>
      <c r="H1808" s="2" t="s">
        <v>16</v>
      </c>
      <c r="I1808" s="2" t="s">
        <v>2</v>
      </c>
      <c r="J1808" s="2" t="s">
        <v>17</v>
      </c>
      <c r="K1808" s="2" t="str">
        <f>LOOKUP(A1808,'[2]Collin Seedling for R'!$A$3:$A$51,'[2]Collin Seedling for R'!$R$3:$R$51)</f>
        <v>High</v>
      </c>
      <c r="L1808" s="2" t="str">
        <f>LOOKUP(A1808,'[2]Collin Seedling for R'!$A$3:$A$51,'[2]Collin Seedling for R'!$T$3:$T$51)</f>
        <v>FS</v>
      </c>
      <c r="M1808" s="2" t="str">
        <f>LOOKUP(A1808,'[2]Collin Seedling for R'!$A$3:$A$51,'[2]Collin Seedling for R'!$P$3:$P$51)</f>
        <v>Seeded</v>
      </c>
      <c r="N1808" s="8">
        <f t="shared" si="28"/>
        <v>1.1400000000000001</v>
      </c>
      <c r="O1808" s="2" t="str">
        <f>LOOKUP(H1808,[2]plantlist!$A$2:$A$943,[2]plantlist!$B$2:$B$943)</f>
        <v>S</v>
      </c>
    </row>
    <row r="1809" spans="1:15" x14ac:dyDescent="0.2">
      <c r="A1809" s="7" t="s">
        <v>286</v>
      </c>
      <c r="B1809" s="2">
        <v>1997</v>
      </c>
      <c r="C1809" s="2" t="s">
        <v>0</v>
      </c>
      <c r="D1809" s="2">
        <v>0</v>
      </c>
      <c r="E1809" s="2">
        <v>38</v>
      </c>
      <c r="F1809" s="2">
        <v>38</v>
      </c>
      <c r="G1809" s="2">
        <v>5000</v>
      </c>
      <c r="H1809" s="2" t="s">
        <v>51</v>
      </c>
      <c r="I1809" s="2" t="s">
        <v>2</v>
      </c>
      <c r="J1809" s="2" t="s">
        <v>52</v>
      </c>
      <c r="K1809" s="2" t="str">
        <f>LOOKUP(A1809,'[2]Collin Seedling for R'!$A$3:$A$51,'[2]Collin Seedling for R'!$R$3:$R$51)</f>
        <v>High</v>
      </c>
      <c r="L1809" s="2" t="str">
        <f>LOOKUP(A1809,'[2]Collin Seedling for R'!$A$3:$A$51,'[2]Collin Seedling for R'!$T$3:$T$51)</f>
        <v>FS</v>
      </c>
      <c r="M1809" s="2" t="str">
        <f>LOOKUP(A1809,'[2]Collin Seedling for R'!$A$3:$A$51,'[2]Collin Seedling for R'!$P$3:$P$51)</f>
        <v>Seeded</v>
      </c>
      <c r="N1809" s="8">
        <f t="shared" si="28"/>
        <v>0.76</v>
      </c>
      <c r="O1809" s="2" t="str">
        <f>LOOKUP(H1809,[2]plantlist!$A$2:$A$943,[2]plantlist!$B$2:$B$943)</f>
        <v>F</v>
      </c>
    </row>
    <row r="1810" spans="1:15" x14ac:dyDescent="0.2">
      <c r="A1810" s="7" t="s">
        <v>286</v>
      </c>
      <c r="B1810" s="2">
        <v>1997</v>
      </c>
      <c r="C1810" s="2" t="s">
        <v>0</v>
      </c>
      <c r="D1810" s="2">
        <v>0</v>
      </c>
      <c r="E1810" s="2">
        <v>4</v>
      </c>
      <c r="F1810" s="2">
        <v>4</v>
      </c>
      <c r="G1810" s="2">
        <v>5000</v>
      </c>
      <c r="H1810" s="2" t="s">
        <v>368</v>
      </c>
      <c r="I1810" s="2" t="s">
        <v>19</v>
      </c>
      <c r="J1810" s="2" t="s">
        <v>369</v>
      </c>
      <c r="K1810" s="2" t="str">
        <f>LOOKUP(A1810,'[2]Collin Seedling for R'!$A$3:$A$51,'[2]Collin Seedling for R'!$R$3:$R$51)</f>
        <v>High</v>
      </c>
      <c r="L1810" s="2" t="str">
        <f>LOOKUP(A1810,'[2]Collin Seedling for R'!$A$3:$A$51,'[2]Collin Seedling for R'!$T$3:$T$51)</f>
        <v>FS</v>
      </c>
      <c r="M1810" s="2" t="str">
        <f>LOOKUP(A1810,'[2]Collin Seedling for R'!$A$3:$A$51,'[2]Collin Seedling for R'!$P$3:$P$51)</f>
        <v>Seeded</v>
      </c>
      <c r="N1810" s="8">
        <f t="shared" si="28"/>
        <v>0.08</v>
      </c>
      <c r="O1810" s="2" t="str">
        <f>LOOKUP(H1810,[2]plantlist!$A$2:$A$943,[2]plantlist!$B$2:$B$943)</f>
        <v>G</v>
      </c>
    </row>
    <row r="1811" spans="1:15" x14ac:dyDescent="0.2">
      <c r="A1811" s="7" t="s">
        <v>286</v>
      </c>
      <c r="B1811" s="2">
        <v>1997</v>
      </c>
      <c r="C1811" s="2" t="s">
        <v>0</v>
      </c>
      <c r="D1811" s="2">
        <v>0</v>
      </c>
      <c r="E1811" s="2">
        <v>2</v>
      </c>
      <c r="F1811" s="2">
        <v>2</v>
      </c>
      <c r="G1811" s="2">
        <v>5000</v>
      </c>
      <c r="H1811" s="2" t="s">
        <v>393</v>
      </c>
      <c r="I1811" s="2" t="s">
        <v>19</v>
      </c>
      <c r="J1811" s="2" t="s">
        <v>394</v>
      </c>
      <c r="K1811" s="2" t="str">
        <f>LOOKUP(A1811,'[2]Collin Seedling for R'!$A$3:$A$51,'[2]Collin Seedling for R'!$R$3:$R$51)</f>
        <v>High</v>
      </c>
      <c r="L1811" s="2" t="str">
        <f>LOOKUP(A1811,'[2]Collin Seedling for R'!$A$3:$A$51,'[2]Collin Seedling for R'!$T$3:$T$51)</f>
        <v>FS</v>
      </c>
      <c r="M1811" s="2" t="str">
        <f>LOOKUP(A1811,'[2]Collin Seedling for R'!$A$3:$A$51,'[2]Collin Seedling for R'!$P$3:$P$51)</f>
        <v>Seeded</v>
      </c>
      <c r="N1811" s="8">
        <f t="shared" si="28"/>
        <v>0.04</v>
      </c>
      <c r="O1811" s="2" t="str">
        <f>LOOKUP(H1811,[2]plantlist!$A$2:$A$943,[2]plantlist!$B$2:$B$943)</f>
        <v>G</v>
      </c>
    </row>
    <row r="1812" spans="1:15" x14ac:dyDescent="0.2">
      <c r="A1812" s="7" t="s">
        <v>286</v>
      </c>
      <c r="B1812" s="2">
        <v>1998</v>
      </c>
      <c r="C1812" s="2" t="s">
        <v>0</v>
      </c>
      <c r="D1812" s="2">
        <v>2051</v>
      </c>
      <c r="E1812" s="2">
        <v>0</v>
      </c>
      <c r="F1812" s="2">
        <v>2051</v>
      </c>
      <c r="G1812" s="2">
        <v>5000</v>
      </c>
      <c r="H1812" s="2" t="s">
        <v>6</v>
      </c>
      <c r="I1812" s="2" t="s">
        <v>2</v>
      </c>
      <c r="J1812" s="2" t="s">
        <v>7</v>
      </c>
      <c r="K1812" s="2" t="str">
        <f>LOOKUP(A1812,'[2]Collin Seedling for R'!$A$3:$A$51,'[2]Collin Seedling for R'!$R$3:$R$51)</f>
        <v>High</v>
      </c>
      <c r="L1812" s="2" t="str">
        <f>LOOKUP(A1812,'[2]Collin Seedling for R'!$A$3:$A$51,'[2]Collin Seedling for R'!$T$3:$T$51)</f>
        <v>FS</v>
      </c>
      <c r="M1812" s="2" t="str">
        <f>LOOKUP(A1812,'[2]Collin Seedling for R'!$A$3:$A$51,'[2]Collin Seedling for R'!$P$3:$P$51)</f>
        <v>Seeded</v>
      </c>
      <c r="N1812" s="8">
        <f t="shared" si="28"/>
        <v>0</v>
      </c>
      <c r="O1812" s="2" t="str">
        <f>LOOKUP(H1812,[2]plantlist!$A$2:$A$943,[2]plantlist!$B$2:$B$943)</f>
        <v>L</v>
      </c>
    </row>
    <row r="1813" spans="1:15" x14ac:dyDescent="0.2">
      <c r="A1813" s="7" t="s">
        <v>286</v>
      </c>
      <c r="B1813" s="2">
        <v>1998</v>
      </c>
      <c r="C1813" s="2" t="s">
        <v>0</v>
      </c>
      <c r="D1813" s="2">
        <v>1805</v>
      </c>
      <c r="E1813" s="2">
        <v>0</v>
      </c>
      <c r="F1813" s="2">
        <v>1805</v>
      </c>
      <c r="G1813" s="2">
        <v>5000</v>
      </c>
      <c r="H1813" s="2" t="s">
        <v>366</v>
      </c>
      <c r="I1813" s="2" t="s">
        <v>2</v>
      </c>
      <c r="J1813" s="2" t="s">
        <v>367</v>
      </c>
      <c r="K1813" s="2" t="str">
        <f>LOOKUP(A1813,'[2]Collin Seedling for R'!$A$3:$A$51,'[2]Collin Seedling for R'!$R$3:$R$51)</f>
        <v>High</v>
      </c>
      <c r="L1813" s="2" t="str">
        <f>LOOKUP(A1813,'[2]Collin Seedling for R'!$A$3:$A$51,'[2]Collin Seedling for R'!$T$3:$T$51)</f>
        <v>FS</v>
      </c>
      <c r="M1813" s="2" t="str">
        <f>LOOKUP(A1813,'[2]Collin Seedling for R'!$A$3:$A$51,'[2]Collin Seedling for R'!$P$3:$P$51)</f>
        <v>Seeded</v>
      </c>
      <c r="N1813" s="8">
        <f t="shared" si="28"/>
        <v>0</v>
      </c>
      <c r="O1813" s="2" t="str">
        <f>LOOKUP(H1813,[2]plantlist!$A$2:$A$943,[2]plantlist!$B$2:$B$943)</f>
        <v>B</v>
      </c>
    </row>
    <row r="1814" spans="1:15" x14ac:dyDescent="0.2">
      <c r="A1814" s="7" t="s">
        <v>286</v>
      </c>
      <c r="B1814" s="2">
        <v>1998</v>
      </c>
      <c r="C1814" s="2" t="s">
        <v>0</v>
      </c>
      <c r="D1814" s="2">
        <v>601</v>
      </c>
      <c r="E1814" s="2">
        <v>0</v>
      </c>
      <c r="F1814" s="2">
        <v>601</v>
      </c>
      <c r="G1814" s="2">
        <v>5000</v>
      </c>
      <c r="H1814" s="2" t="s">
        <v>53</v>
      </c>
      <c r="I1814" s="2" t="s">
        <v>2</v>
      </c>
      <c r="J1814" s="2" t="s">
        <v>54</v>
      </c>
      <c r="K1814" s="2" t="str">
        <f>LOOKUP(A1814,'[2]Collin Seedling for R'!$A$3:$A$51,'[2]Collin Seedling for R'!$R$3:$R$51)</f>
        <v>High</v>
      </c>
      <c r="L1814" s="2" t="str">
        <f>LOOKUP(A1814,'[2]Collin Seedling for R'!$A$3:$A$51,'[2]Collin Seedling for R'!$T$3:$T$51)</f>
        <v>FS</v>
      </c>
      <c r="M1814" s="2" t="str">
        <f>LOOKUP(A1814,'[2]Collin Seedling for R'!$A$3:$A$51,'[2]Collin Seedling for R'!$P$3:$P$51)</f>
        <v>Seeded</v>
      </c>
      <c r="N1814" s="8">
        <f t="shared" si="28"/>
        <v>0</v>
      </c>
      <c r="O1814" s="2" t="str">
        <f>LOOKUP(H1814,[2]plantlist!$A$2:$A$943,[2]plantlist!$B$2:$B$943)</f>
        <v>C</v>
      </c>
    </row>
    <row r="1815" spans="1:15" x14ac:dyDescent="0.2">
      <c r="A1815" s="7" t="s">
        <v>286</v>
      </c>
      <c r="B1815" s="2">
        <v>1998</v>
      </c>
      <c r="C1815" s="2" t="s">
        <v>0</v>
      </c>
      <c r="D1815" s="2">
        <v>199</v>
      </c>
      <c r="E1815" s="2">
        <v>16</v>
      </c>
      <c r="F1815" s="2">
        <v>215</v>
      </c>
      <c r="G1815" s="2">
        <v>5000</v>
      </c>
      <c r="H1815" s="2" t="s">
        <v>10</v>
      </c>
      <c r="I1815" s="2" t="s">
        <v>2</v>
      </c>
      <c r="J1815" s="2" t="s">
        <v>11</v>
      </c>
      <c r="K1815" s="2" t="str">
        <f>LOOKUP(A1815,'[2]Collin Seedling for R'!$A$3:$A$51,'[2]Collin Seedling for R'!$R$3:$R$51)</f>
        <v>High</v>
      </c>
      <c r="L1815" s="2" t="str">
        <f>LOOKUP(A1815,'[2]Collin Seedling for R'!$A$3:$A$51,'[2]Collin Seedling for R'!$T$3:$T$51)</f>
        <v>FS</v>
      </c>
      <c r="M1815" s="2" t="str">
        <f>LOOKUP(A1815,'[2]Collin Seedling for R'!$A$3:$A$51,'[2]Collin Seedling for R'!$P$3:$P$51)</f>
        <v>Seeded</v>
      </c>
      <c r="N1815" s="8">
        <f t="shared" si="28"/>
        <v>0.32</v>
      </c>
      <c r="O1815" s="2" t="str">
        <f>LOOKUP(H1815,[2]plantlist!$A$2:$A$943,[2]plantlist!$B$2:$B$943)</f>
        <v>L</v>
      </c>
    </row>
    <row r="1816" spans="1:15" x14ac:dyDescent="0.2">
      <c r="A1816" s="7" t="s">
        <v>286</v>
      </c>
      <c r="B1816" s="2">
        <v>1998</v>
      </c>
      <c r="C1816" s="2" t="s">
        <v>0</v>
      </c>
      <c r="D1816" s="2">
        <v>110</v>
      </c>
      <c r="E1816" s="2">
        <v>573</v>
      </c>
      <c r="F1816" s="2">
        <v>683</v>
      </c>
      <c r="G1816" s="2">
        <v>5000</v>
      </c>
      <c r="H1816" s="2" t="s">
        <v>372</v>
      </c>
      <c r="I1816" s="2" t="s">
        <v>2</v>
      </c>
      <c r="J1816" s="2" t="s">
        <v>48</v>
      </c>
      <c r="K1816" s="2" t="str">
        <f>LOOKUP(A1816,'[2]Collin Seedling for R'!$A$3:$A$51,'[2]Collin Seedling for R'!$R$3:$R$51)</f>
        <v>High</v>
      </c>
      <c r="L1816" s="2" t="str">
        <f>LOOKUP(A1816,'[2]Collin Seedling for R'!$A$3:$A$51,'[2]Collin Seedling for R'!$T$3:$T$51)</f>
        <v>FS</v>
      </c>
      <c r="M1816" s="2" t="str">
        <f>LOOKUP(A1816,'[2]Collin Seedling for R'!$A$3:$A$51,'[2]Collin Seedling for R'!$P$3:$P$51)</f>
        <v>Seeded</v>
      </c>
      <c r="N1816" s="8">
        <f t="shared" si="28"/>
        <v>11.459999999999999</v>
      </c>
      <c r="O1816" s="2" t="str">
        <f>LOOKUP(H1816,[2]plantlist!$A$2:$A$943,[2]plantlist!$B$2:$B$943)</f>
        <v>G</v>
      </c>
    </row>
    <row r="1817" spans="1:15" x14ac:dyDescent="0.2">
      <c r="A1817" s="7" t="s">
        <v>286</v>
      </c>
      <c r="B1817" s="2">
        <v>1998</v>
      </c>
      <c r="C1817" s="2" t="s">
        <v>0</v>
      </c>
      <c r="D1817" s="2">
        <v>103</v>
      </c>
      <c r="E1817" s="2">
        <v>1000</v>
      </c>
      <c r="F1817" s="2">
        <v>1103</v>
      </c>
      <c r="G1817" s="2">
        <v>5000</v>
      </c>
      <c r="H1817" s="2" t="s">
        <v>368</v>
      </c>
      <c r="I1817" s="2" t="s">
        <v>2</v>
      </c>
      <c r="J1817" s="2" t="s">
        <v>369</v>
      </c>
      <c r="K1817" s="2" t="str">
        <f>LOOKUP(A1817,'[2]Collin Seedling for R'!$A$3:$A$51,'[2]Collin Seedling for R'!$R$3:$R$51)</f>
        <v>High</v>
      </c>
      <c r="L1817" s="2" t="str">
        <f>LOOKUP(A1817,'[2]Collin Seedling for R'!$A$3:$A$51,'[2]Collin Seedling for R'!$T$3:$T$51)</f>
        <v>FS</v>
      </c>
      <c r="M1817" s="2" t="str">
        <f>LOOKUP(A1817,'[2]Collin Seedling for R'!$A$3:$A$51,'[2]Collin Seedling for R'!$P$3:$P$51)</f>
        <v>Seeded</v>
      </c>
      <c r="N1817" s="8">
        <f t="shared" si="28"/>
        <v>20</v>
      </c>
      <c r="O1817" s="2" t="str">
        <f>LOOKUP(H1817,[2]plantlist!$A$2:$A$943,[2]plantlist!$B$2:$B$943)</f>
        <v>G</v>
      </c>
    </row>
    <row r="1818" spans="1:15" x14ac:dyDescent="0.2">
      <c r="A1818" s="7" t="s">
        <v>286</v>
      </c>
      <c r="B1818" s="2">
        <v>1998</v>
      </c>
      <c r="C1818" s="2" t="s">
        <v>0</v>
      </c>
      <c r="D1818" s="2">
        <v>57</v>
      </c>
      <c r="E1818" s="2">
        <v>0</v>
      </c>
      <c r="F1818" s="2">
        <v>57</v>
      </c>
      <c r="G1818" s="2">
        <v>5000</v>
      </c>
      <c r="H1818" s="2" t="s">
        <v>278</v>
      </c>
      <c r="I1818" s="2" t="s">
        <v>2</v>
      </c>
      <c r="J1818" s="2" t="s">
        <v>279</v>
      </c>
      <c r="K1818" s="2" t="str">
        <f>LOOKUP(A1818,'[2]Collin Seedling for R'!$A$3:$A$51,'[2]Collin Seedling for R'!$R$3:$R$51)</f>
        <v>High</v>
      </c>
      <c r="L1818" s="2" t="str">
        <f>LOOKUP(A1818,'[2]Collin Seedling for R'!$A$3:$A$51,'[2]Collin Seedling for R'!$T$3:$T$51)</f>
        <v>FS</v>
      </c>
      <c r="M1818" s="2" t="str">
        <f>LOOKUP(A1818,'[2]Collin Seedling for R'!$A$3:$A$51,'[2]Collin Seedling for R'!$P$3:$P$51)</f>
        <v>Seeded</v>
      </c>
      <c r="N1818" s="8">
        <f t="shared" si="28"/>
        <v>0</v>
      </c>
      <c r="O1818" s="2" t="str">
        <f>LOOKUP(H1818,[2]plantlist!$A$2:$A$943,[2]plantlist!$B$2:$B$943)</f>
        <v>B</v>
      </c>
    </row>
    <row r="1819" spans="1:15" x14ac:dyDescent="0.2">
      <c r="A1819" s="7" t="s">
        <v>286</v>
      </c>
      <c r="B1819" s="2">
        <v>1998</v>
      </c>
      <c r="C1819" s="2" t="s">
        <v>0</v>
      </c>
      <c r="D1819" s="2">
        <v>37</v>
      </c>
      <c r="E1819" s="2">
        <v>203</v>
      </c>
      <c r="F1819" s="2">
        <v>240</v>
      </c>
      <c r="G1819" s="2">
        <v>5000</v>
      </c>
      <c r="H1819" s="2" t="s">
        <v>248</v>
      </c>
      <c r="I1819" s="2" t="s">
        <v>2</v>
      </c>
      <c r="J1819" s="2" t="s">
        <v>249</v>
      </c>
      <c r="K1819" s="2" t="str">
        <f>LOOKUP(A1819,'[2]Collin Seedling for R'!$A$3:$A$51,'[2]Collin Seedling for R'!$R$3:$R$51)</f>
        <v>High</v>
      </c>
      <c r="L1819" s="2" t="str">
        <f>LOOKUP(A1819,'[2]Collin Seedling for R'!$A$3:$A$51,'[2]Collin Seedling for R'!$T$3:$T$51)</f>
        <v>FS</v>
      </c>
      <c r="M1819" s="2" t="str">
        <f>LOOKUP(A1819,'[2]Collin Seedling for R'!$A$3:$A$51,'[2]Collin Seedling for R'!$P$3:$P$51)</f>
        <v>Seeded</v>
      </c>
      <c r="N1819" s="8">
        <f t="shared" si="28"/>
        <v>4.0599999999999996</v>
      </c>
      <c r="O1819" s="2" t="str">
        <f>LOOKUP(H1819,[2]plantlist!$A$2:$A$943,[2]plantlist!$B$2:$B$943)</f>
        <v>G</v>
      </c>
    </row>
    <row r="1820" spans="1:15" x14ac:dyDescent="0.2">
      <c r="A1820" s="7" t="s">
        <v>286</v>
      </c>
      <c r="B1820" s="2">
        <v>1998</v>
      </c>
      <c r="C1820" s="2" t="s">
        <v>0</v>
      </c>
      <c r="D1820" s="2">
        <v>11</v>
      </c>
      <c r="E1820" s="2">
        <v>0</v>
      </c>
      <c r="F1820" s="2">
        <v>11</v>
      </c>
      <c r="G1820" s="2">
        <v>5000</v>
      </c>
      <c r="H1820" s="2" t="s">
        <v>74</v>
      </c>
      <c r="I1820" s="2" t="s">
        <v>19</v>
      </c>
      <c r="J1820" s="2" t="s">
        <v>75</v>
      </c>
      <c r="K1820" s="2" t="str">
        <f>LOOKUP(A1820,'[2]Collin Seedling for R'!$A$3:$A$51,'[2]Collin Seedling for R'!$R$3:$R$51)</f>
        <v>High</v>
      </c>
      <c r="L1820" s="2" t="str">
        <f>LOOKUP(A1820,'[2]Collin Seedling for R'!$A$3:$A$51,'[2]Collin Seedling for R'!$T$3:$T$51)</f>
        <v>FS</v>
      </c>
      <c r="M1820" s="2" t="str">
        <f>LOOKUP(A1820,'[2]Collin Seedling for R'!$A$3:$A$51,'[2]Collin Seedling for R'!$P$3:$P$51)</f>
        <v>Seeded</v>
      </c>
      <c r="N1820" s="8">
        <f t="shared" si="28"/>
        <v>0</v>
      </c>
      <c r="O1820" s="2" t="str">
        <f>LOOKUP(H1820,[2]plantlist!$A$2:$A$943,[2]plantlist!$B$2:$B$943)</f>
        <v>T</v>
      </c>
    </row>
    <row r="1821" spans="1:15" x14ac:dyDescent="0.2">
      <c r="A1821" s="7" t="s">
        <v>286</v>
      </c>
      <c r="B1821" s="2">
        <v>1998</v>
      </c>
      <c r="C1821" s="2" t="s">
        <v>0</v>
      </c>
      <c r="D1821" s="2">
        <v>10</v>
      </c>
      <c r="E1821" s="2">
        <v>0</v>
      </c>
      <c r="F1821" s="2">
        <v>10</v>
      </c>
      <c r="G1821" s="2">
        <v>5000</v>
      </c>
      <c r="H1821" s="2" t="s">
        <v>41</v>
      </c>
      <c r="I1821" s="2" t="s">
        <v>2</v>
      </c>
      <c r="J1821" s="2" t="s">
        <v>42</v>
      </c>
      <c r="K1821" s="2" t="str">
        <f>LOOKUP(A1821,'[2]Collin Seedling for R'!$A$3:$A$51,'[2]Collin Seedling for R'!$R$3:$R$51)</f>
        <v>High</v>
      </c>
      <c r="L1821" s="2" t="str">
        <f>LOOKUP(A1821,'[2]Collin Seedling for R'!$A$3:$A$51,'[2]Collin Seedling for R'!$T$3:$T$51)</f>
        <v>FS</v>
      </c>
      <c r="M1821" s="2" t="str">
        <f>LOOKUP(A1821,'[2]Collin Seedling for R'!$A$3:$A$51,'[2]Collin Seedling for R'!$P$3:$P$51)</f>
        <v>Seeded</v>
      </c>
      <c r="N1821" s="8">
        <f t="shared" si="28"/>
        <v>0</v>
      </c>
      <c r="O1821" s="2" t="str">
        <f>LOOKUP(H1821,[2]plantlist!$A$2:$A$943,[2]plantlist!$B$2:$B$943)</f>
        <v>B</v>
      </c>
    </row>
    <row r="1822" spans="1:15" x14ac:dyDescent="0.2">
      <c r="A1822" s="7" t="s">
        <v>286</v>
      </c>
      <c r="B1822" s="2">
        <v>1998</v>
      </c>
      <c r="C1822" s="2" t="s">
        <v>0</v>
      </c>
      <c r="D1822" s="2">
        <v>8</v>
      </c>
      <c r="E1822" s="2">
        <v>235</v>
      </c>
      <c r="F1822" s="2">
        <v>243</v>
      </c>
      <c r="G1822" s="2">
        <v>5000</v>
      </c>
      <c r="H1822" s="2" t="s">
        <v>370</v>
      </c>
      <c r="I1822" s="2" t="s">
        <v>2</v>
      </c>
      <c r="J1822" s="2" t="s">
        <v>371</v>
      </c>
      <c r="K1822" s="2" t="str">
        <f>LOOKUP(A1822,'[2]Collin Seedling for R'!$A$3:$A$51,'[2]Collin Seedling for R'!$R$3:$R$51)</f>
        <v>High</v>
      </c>
      <c r="L1822" s="2" t="str">
        <f>LOOKUP(A1822,'[2]Collin Seedling for R'!$A$3:$A$51,'[2]Collin Seedling for R'!$T$3:$T$51)</f>
        <v>FS</v>
      </c>
      <c r="M1822" s="2" t="str">
        <f>LOOKUP(A1822,'[2]Collin Seedling for R'!$A$3:$A$51,'[2]Collin Seedling for R'!$P$3:$P$51)</f>
        <v>Seeded</v>
      </c>
      <c r="N1822" s="8">
        <f t="shared" si="28"/>
        <v>4.7</v>
      </c>
      <c r="O1822" s="2" t="str">
        <f>LOOKUP(H1822,[2]plantlist!$A$2:$A$943,[2]plantlist!$B$2:$B$943)</f>
        <v>G</v>
      </c>
    </row>
    <row r="1823" spans="1:15" x14ac:dyDescent="0.2">
      <c r="A1823" s="7" t="s">
        <v>286</v>
      </c>
      <c r="B1823" s="2">
        <v>1998</v>
      </c>
      <c r="C1823" s="2" t="s">
        <v>0</v>
      </c>
      <c r="D1823" s="2">
        <v>2</v>
      </c>
      <c r="E1823" s="2">
        <v>0</v>
      </c>
      <c r="F1823" s="2">
        <v>2</v>
      </c>
      <c r="G1823" s="2">
        <v>5000</v>
      </c>
      <c r="H1823" s="2" t="s">
        <v>64</v>
      </c>
      <c r="I1823" s="2" t="s">
        <v>2</v>
      </c>
      <c r="J1823" s="2" t="s">
        <v>65</v>
      </c>
      <c r="K1823" s="2" t="str">
        <f>LOOKUP(A1823,'[2]Collin Seedling for R'!$A$3:$A$51,'[2]Collin Seedling for R'!$R$3:$R$51)</f>
        <v>High</v>
      </c>
      <c r="L1823" s="2" t="str">
        <f>LOOKUP(A1823,'[2]Collin Seedling for R'!$A$3:$A$51,'[2]Collin Seedling for R'!$T$3:$T$51)</f>
        <v>FS</v>
      </c>
      <c r="M1823" s="2" t="str">
        <f>LOOKUP(A1823,'[2]Collin Seedling for R'!$A$3:$A$51,'[2]Collin Seedling for R'!$P$3:$P$51)</f>
        <v>Seeded</v>
      </c>
      <c r="N1823" s="8">
        <f t="shared" si="28"/>
        <v>0</v>
      </c>
      <c r="O1823" s="2" t="str">
        <f>LOOKUP(H1823,[2]plantlist!$A$2:$A$943,[2]plantlist!$B$2:$B$943)</f>
        <v>L</v>
      </c>
    </row>
    <row r="1824" spans="1:15" x14ac:dyDescent="0.2">
      <c r="A1824" s="7" t="s">
        <v>286</v>
      </c>
      <c r="B1824" s="2">
        <v>1998</v>
      </c>
      <c r="C1824" s="2" t="s">
        <v>0</v>
      </c>
      <c r="D1824" s="2">
        <v>2</v>
      </c>
      <c r="E1824" s="2">
        <v>128</v>
      </c>
      <c r="F1824" s="2">
        <v>130</v>
      </c>
      <c r="G1824" s="2">
        <v>5000</v>
      </c>
      <c r="H1824" s="2" t="s">
        <v>16</v>
      </c>
      <c r="I1824" s="2" t="s">
        <v>2</v>
      </c>
      <c r="J1824" s="2" t="s">
        <v>17</v>
      </c>
      <c r="K1824" s="2" t="str">
        <f>LOOKUP(A1824,'[2]Collin Seedling for R'!$A$3:$A$51,'[2]Collin Seedling for R'!$R$3:$R$51)</f>
        <v>High</v>
      </c>
      <c r="L1824" s="2" t="str">
        <f>LOOKUP(A1824,'[2]Collin Seedling for R'!$A$3:$A$51,'[2]Collin Seedling for R'!$T$3:$T$51)</f>
        <v>FS</v>
      </c>
      <c r="M1824" s="2" t="str">
        <f>LOOKUP(A1824,'[2]Collin Seedling for R'!$A$3:$A$51,'[2]Collin Seedling for R'!$P$3:$P$51)</f>
        <v>Seeded</v>
      </c>
      <c r="N1824" s="8">
        <f t="shared" si="28"/>
        <v>2.56</v>
      </c>
      <c r="O1824" s="2" t="str">
        <f>LOOKUP(H1824,[2]plantlist!$A$2:$A$943,[2]plantlist!$B$2:$B$943)</f>
        <v>S</v>
      </c>
    </row>
    <row r="1825" spans="1:15" x14ac:dyDescent="0.2">
      <c r="A1825" s="7" t="s">
        <v>286</v>
      </c>
      <c r="B1825" s="2">
        <v>1998</v>
      </c>
      <c r="C1825" s="2" t="s">
        <v>0</v>
      </c>
      <c r="D1825" s="2">
        <v>1</v>
      </c>
      <c r="E1825" s="2">
        <v>47</v>
      </c>
      <c r="F1825" s="2">
        <v>48</v>
      </c>
      <c r="G1825" s="2">
        <v>5000</v>
      </c>
      <c r="H1825" s="2" t="s">
        <v>8</v>
      </c>
      <c r="I1825" s="2" t="s">
        <v>2</v>
      </c>
      <c r="J1825" s="2" t="s">
        <v>9</v>
      </c>
      <c r="K1825" s="2" t="str">
        <f>LOOKUP(A1825,'[2]Collin Seedling for R'!$A$3:$A$51,'[2]Collin Seedling for R'!$R$3:$R$51)</f>
        <v>High</v>
      </c>
      <c r="L1825" s="2" t="str">
        <f>LOOKUP(A1825,'[2]Collin Seedling for R'!$A$3:$A$51,'[2]Collin Seedling for R'!$T$3:$T$51)</f>
        <v>FS</v>
      </c>
      <c r="M1825" s="2" t="str">
        <f>LOOKUP(A1825,'[2]Collin Seedling for R'!$A$3:$A$51,'[2]Collin Seedling for R'!$P$3:$P$51)</f>
        <v>Seeded</v>
      </c>
      <c r="N1825" s="8">
        <f t="shared" si="28"/>
        <v>0.94000000000000006</v>
      </c>
      <c r="O1825" s="2" t="str">
        <f>LOOKUP(H1825,[2]plantlist!$A$2:$A$943,[2]plantlist!$B$2:$B$943)</f>
        <v>G</v>
      </c>
    </row>
    <row r="1826" spans="1:15" x14ac:dyDescent="0.2">
      <c r="A1826" s="7" t="s">
        <v>286</v>
      </c>
      <c r="B1826" s="2">
        <v>1998</v>
      </c>
      <c r="C1826" s="2" t="s">
        <v>0</v>
      </c>
      <c r="D1826" s="2">
        <v>1</v>
      </c>
      <c r="E1826" s="2">
        <v>16</v>
      </c>
      <c r="F1826" s="2">
        <v>17</v>
      </c>
      <c r="G1826" s="2">
        <v>5000</v>
      </c>
      <c r="H1826" s="2" t="s">
        <v>370</v>
      </c>
      <c r="I1826" s="2" t="s">
        <v>19</v>
      </c>
      <c r="J1826" s="2" t="s">
        <v>371</v>
      </c>
      <c r="K1826" s="2" t="str">
        <f>LOOKUP(A1826,'[2]Collin Seedling for R'!$A$3:$A$51,'[2]Collin Seedling for R'!$R$3:$R$51)</f>
        <v>High</v>
      </c>
      <c r="L1826" s="2" t="str">
        <f>LOOKUP(A1826,'[2]Collin Seedling for R'!$A$3:$A$51,'[2]Collin Seedling for R'!$T$3:$T$51)</f>
        <v>FS</v>
      </c>
      <c r="M1826" s="2" t="str">
        <f>LOOKUP(A1826,'[2]Collin Seedling for R'!$A$3:$A$51,'[2]Collin Seedling for R'!$P$3:$P$51)</f>
        <v>Seeded</v>
      </c>
      <c r="N1826" s="8">
        <f t="shared" si="28"/>
        <v>0.32</v>
      </c>
      <c r="O1826" s="2" t="str">
        <f>LOOKUP(H1826,[2]plantlist!$A$2:$A$943,[2]plantlist!$B$2:$B$943)</f>
        <v>G</v>
      </c>
    </row>
    <row r="1827" spans="1:15" x14ac:dyDescent="0.2">
      <c r="A1827" s="7" t="s">
        <v>286</v>
      </c>
      <c r="B1827" s="2">
        <v>1998</v>
      </c>
      <c r="C1827" s="2" t="s">
        <v>0</v>
      </c>
      <c r="D1827" s="2">
        <v>1</v>
      </c>
      <c r="E1827" s="2">
        <v>1</v>
      </c>
      <c r="F1827" s="2">
        <v>2</v>
      </c>
      <c r="G1827" s="2">
        <v>5000</v>
      </c>
      <c r="H1827" s="2" t="s">
        <v>442</v>
      </c>
      <c r="I1827" s="2" t="s">
        <v>2</v>
      </c>
      <c r="J1827" s="2" t="s">
        <v>443</v>
      </c>
      <c r="K1827" s="2" t="str">
        <f>LOOKUP(A1827,'[2]Collin Seedling for R'!$A$3:$A$51,'[2]Collin Seedling for R'!$R$3:$R$51)</f>
        <v>High</v>
      </c>
      <c r="L1827" s="2" t="str">
        <f>LOOKUP(A1827,'[2]Collin Seedling for R'!$A$3:$A$51,'[2]Collin Seedling for R'!$T$3:$T$51)</f>
        <v>FS</v>
      </c>
      <c r="M1827" s="2" t="str">
        <f>LOOKUP(A1827,'[2]Collin Seedling for R'!$A$3:$A$51,'[2]Collin Seedling for R'!$P$3:$P$51)</f>
        <v>Seeded</v>
      </c>
      <c r="N1827" s="8">
        <f t="shared" si="28"/>
        <v>0.02</v>
      </c>
      <c r="O1827" s="2" t="str">
        <f>LOOKUP(H1827,[2]plantlist!$A$2:$A$943,[2]plantlist!$B$2:$B$943)</f>
        <v>M</v>
      </c>
    </row>
    <row r="1828" spans="1:15" x14ac:dyDescent="0.2">
      <c r="A1828" s="7" t="s">
        <v>286</v>
      </c>
      <c r="B1828" s="2">
        <v>1998</v>
      </c>
      <c r="C1828" s="2" t="s">
        <v>0</v>
      </c>
      <c r="D1828" s="2">
        <v>1</v>
      </c>
      <c r="E1828" s="2">
        <v>15</v>
      </c>
      <c r="F1828" s="2">
        <v>16</v>
      </c>
      <c r="G1828" s="2">
        <v>5000</v>
      </c>
      <c r="H1828" s="2" t="s">
        <v>108</v>
      </c>
      <c r="I1828" s="2" t="s">
        <v>2</v>
      </c>
      <c r="J1828" s="2" t="s">
        <v>109</v>
      </c>
      <c r="K1828" s="2" t="str">
        <f>LOOKUP(A1828,'[2]Collin Seedling for R'!$A$3:$A$51,'[2]Collin Seedling for R'!$R$3:$R$51)</f>
        <v>High</v>
      </c>
      <c r="L1828" s="2" t="str">
        <f>LOOKUP(A1828,'[2]Collin Seedling for R'!$A$3:$A$51,'[2]Collin Seedling for R'!$T$3:$T$51)</f>
        <v>FS</v>
      </c>
      <c r="M1828" s="2" t="str">
        <f>LOOKUP(A1828,'[2]Collin Seedling for R'!$A$3:$A$51,'[2]Collin Seedling for R'!$P$3:$P$51)</f>
        <v>Seeded</v>
      </c>
      <c r="N1828" s="8">
        <f t="shared" si="28"/>
        <v>0.3</v>
      </c>
      <c r="O1828" s="2" t="str">
        <f>LOOKUP(H1828,[2]plantlist!$A$2:$A$943,[2]plantlist!$B$2:$B$943)</f>
        <v>F</v>
      </c>
    </row>
    <row r="1829" spans="1:15" x14ac:dyDescent="0.2">
      <c r="A1829" s="7" t="s">
        <v>286</v>
      </c>
      <c r="B1829" s="2">
        <v>1998</v>
      </c>
      <c r="C1829" s="2" t="s">
        <v>0</v>
      </c>
      <c r="D1829" s="2">
        <v>0</v>
      </c>
      <c r="E1829" s="2">
        <v>83</v>
      </c>
      <c r="F1829" s="2">
        <v>83</v>
      </c>
      <c r="G1829" s="2">
        <v>5000</v>
      </c>
      <c r="H1829" s="2" t="s">
        <v>368</v>
      </c>
      <c r="I1829" s="2" t="s">
        <v>19</v>
      </c>
      <c r="J1829" s="2" t="s">
        <v>369</v>
      </c>
      <c r="K1829" s="2" t="str">
        <f>LOOKUP(A1829,'[2]Collin Seedling for R'!$A$3:$A$51,'[2]Collin Seedling for R'!$R$3:$R$51)</f>
        <v>High</v>
      </c>
      <c r="L1829" s="2" t="str">
        <f>LOOKUP(A1829,'[2]Collin Seedling for R'!$A$3:$A$51,'[2]Collin Seedling for R'!$T$3:$T$51)</f>
        <v>FS</v>
      </c>
      <c r="M1829" s="2" t="str">
        <f>LOOKUP(A1829,'[2]Collin Seedling for R'!$A$3:$A$51,'[2]Collin Seedling for R'!$P$3:$P$51)</f>
        <v>Seeded</v>
      </c>
      <c r="N1829" s="8">
        <f t="shared" si="28"/>
        <v>1.66</v>
      </c>
      <c r="O1829" s="2" t="str">
        <f>LOOKUP(H1829,[2]plantlist!$A$2:$A$943,[2]plantlist!$B$2:$B$943)</f>
        <v>G</v>
      </c>
    </row>
    <row r="1830" spans="1:15" x14ac:dyDescent="0.2">
      <c r="A1830" s="7" t="s">
        <v>286</v>
      </c>
      <c r="B1830" s="2">
        <v>1998</v>
      </c>
      <c r="C1830" s="2" t="s">
        <v>0</v>
      </c>
      <c r="D1830" s="2">
        <v>0</v>
      </c>
      <c r="E1830" s="2">
        <v>1</v>
      </c>
      <c r="F1830" s="2">
        <v>1</v>
      </c>
      <c r="G1830" s="2">
        <v>5000</v>
      </c>
      <c r="H1830" s="2" t="s">
        <v>361</v>
      </c>
      <c r="I1830" s="2" t="s">
        <v>2</v>
      </c>
      <c r="J1830" s="2" t="s">
        <v>362</v>
      </c>
      <c r="K1830" s="2" t="str">
        <f>LOOKUP(A1830,'[2]Collin Seedling for R'!$A$3:$A$51,'[2]Collin Seedling for R'!$R$3:$R$51)</f>
        <v>High</v>
      </c>
      <c r="L1830" s="2" t="str">
        <f>LOOKUP(A1830,'[2]Collin Seedling for R'!$A$3:$A$51,'[2]Collin Seedling for R'!$T$3:$T$51)</f>
        <v>FS</v>
      </c>
      <c r="M1830" s="2" t="str">
        <f>LOOKUP(A1830,'[2]Collin Seedling for R'!$A$3:$A$51,'[2]Collin Seedling for R'!$P$3:$P$51)</f>
        <v>Seeded</v>
      </c>
      <c r="N1830" s="8">
        <f t="shared" si="28"/>
        <v>0.02</v>
      </c>
      <c r="O1830" s="2" t="str">
        <f>LOOKUP(H1830,[2]plantlist!$A$2:$A$943,[2]plantlist!$B$2:$B$943)</f>
        <v>U</v>
      </c>
    </row>
    <row r="1831" spans="1:15" x14ac:dyDescent="0.2">
      <c r="A1831" s="7" t="s">
        <v>286</v>
      </c>
      <c r="B1831" s="2">
        <v>1998</v>
      </c>
      <c r="C1831" s="2" t="s">
        <v>0</v>
      </c>
      <c r="D1831" s="2">
        <v>0</v>
      </c>
      <c r="E1831" s="2">
        <v>1</v>
      </c>
      <c r="F1831" s="2">
        <v>1</v>
      </c>
      <c r="G1831" s="2">
        <v>5000</v>
      </c>
      <c r="H1831" s="2" t="s">
        <v>16</v>
      </c>
      <c r="I1831" s="2" t="s">
        <v>19</v>
      </c>
      <c r="J1831" s="2" t="s">
        <v>17</v>
      </c>
      <c r="K1831" s="2" t="str">
        <f>LOOKUP(A1831,'[2]Collin Seedling for R'!$A$3:$A$51,'[2]Collin Seedling for R'!$R$3:$R$51)</f>
        <v>High</v>
      </c>
      <c r="L1831" s="2" t="str">
        <f>LOOKUP(A1831,'[2]Collin Seedling for R'!$A$3:$A$51,'[2]Collin Seedling for R'!$T$3:$T$51)</f>
        <v>FS</v>
      </c>
      <c r="M1831" s="2" t="str">
        <f>LOOKUP(A1831,'[2]Collin Seedling for R'!$A$3:$A$51,'[2]Collin Seedling for R'!$P$3:$P$51)</f>
        <v>Seeded</v>
      </c>
      <c r="N1831" s="8">
        <f t="shared" si="28"/>
        <v>0.02</v>
      </c>
      <c r="O1831" s="2" t="str">
        <f>LOOKUP(H1831,[2]plantlist!$A$2:$A$943,[2]plantlist!$B$2:$B$943)</f>
        <v>S</v>
      </c>
    </row>
    <row r="1832" spans="1:15" x14ac:dyDescent="0.2">
      <c r="A1832" s="7" t="s">
        <v>286</v>
      </c>
      <c r="B1832" s="2">
        <v>1998</v>
      </c>
      <c r="C1832" s="2" t="s">
        <v>0</v>
      </c>
      <c r="D1832" s="2">
        <v>0</v>
      </c>
      <c r="E1832" s="2">
        <v>7</v>
      </c>
      <c r="F1832" s="2">
        <v>7</v>
      </c>
      <c r="G1832" s="2">
        <v>5000</v>
      </c>
      <c r="H1832" s="2" t="s">
        <v>51</v>
      </c>
      <c r="I1832" s="2" t="s">
        <v>2</v>
      </c>
      <c r="J1832" s="2" t="s">
        <v>52</v>
      </c>
      <c r="K1832" s="2" t="str">
        <f>LOOKUP(A1832,'[2]Collin Seedling for R'!$A$3:$A$51,'[2]Collin Seedling for R'!$R$3:$R$51)</f>
        <v>High</v>
      </c>
      <c r="L1832" s="2" t="str">
        <f>LOOKUP(A1832,'[2]Collin Seedling for R'!$A$3:$A$51,'[2]Collin Seedling for R'!$T$3:$T$51)</f>
        <v>FS</v>
      </c>
      <c r="M1832" s="2" t="str">
        <f>LOOKUP(A1832,'[2]Collin Seedling for R'!$A$3:$A$51,'[2]Collin Seedling for R'!$P$3:$P$51)</f>
        <v>Seeded</v>
      </c>
      <c r="N1832" s="8">
        <f t="shared" si="28"/>
        <v>0.13999999999999999</v>
      </c>
      <c r="O1832" s="2" t="str">
        <f>LOOKUP(H1832,[2]plantlist!$A$2:$A$943,[2]plantlist!$B$2:$B$943)</f>
        <v>F</v>
      </c>
    </row>
    <row r="1833" spans="1:15" x14ac:dyDescent="0.2">
      <c r="A1833" s="7" t="s">
        <v>286</v>
      </c>
      <c r="B1833" s="2">
        <v>1998</v>
      </c>
      <c r="C1833" s="2" t="s">
        <v>0</v>
      </c>
      <c r="D1833" s="2">
        <v>0</v>
      </c>
      <c r="E1833" s="2">
        <v>1</v>
      </c>
      <c r="F1833" s="2">
        <v>1</v>
      </c>
      <c r="G1833" s="2">
        <v>5000</v>
      </c>
      <c r="H1833" s="2" t="s">
        <v>248</v>
      </c>
      <c r="I1833" s="2" t="s">
        <v>19</v>
      </c>
      <c r="J1833" s="2" t="s">
        <v>249</v>
      </c>
      <c r="K1833" s="2" t="str">
        <f>LOOKUP(A1833,'[2]Collin Seedling for R'!$A$3:$A$51,'[2]Collin Seedling for R'!$R$3:$R$51)</f>
        <v>High</v>
      </c>
      <c r="L1833" s="2" t="str">
        <f>LOOKUP(A1833,'[2]Collin Seedling for R'!$A$3:$A$51,'[2]Collin Seedling for R'!$T$3:$T$51)</f>
        <v>FS</v>
      </c>
      <c r="M1833" s="2" t="str">
        <f>LOOKUP(A1833,'[2]Collin Seedling for R'!$A$3:$A$51,'[2]Collin Seedling for R'!$P$3:$P$51)</f>
        <v>Seeded</v>
      </c>
      <c r="N1833" s="8">
        <f t="shared" si="28"/>
        <v>0.02</v>
      </c>
      <c r="O1833" s="2" t="str">
        <f>LOOKUP(H1833,[2]plantlist!$A$2:$A$943,[2]plantlist!$B$2:$B$943)</f>
        <v>G</v>
      </c>
    </row>
    <row r="1834" spans="1:15" x14ac:dyDescent="0.2">
      <c r="A1834" s="7" t="s">
        <v>286</v>
      </c>
      <c r="B1834" s="2">
        <v>2008</v>
      </c>
      <c r="C1834" s="2" t="s">
        <v>0</v>
      </c>
      <c r="D1834" s="2">
        <v>2878</v>
      </c>
      <c r="E1834" s="2">
        <v>0</v>
      </c>
      <c r="F1834" s="2">
        <v>2878</v>
      </c>
      <c r="G1834" s="2">
        <v>5000</v>
      </c>
      <c r="H1834" s="2" t="s">
        <v>6</v>
      </c>
      <c r="I1834" s="2" t="s">
        <v>2</v>
      </c>
      <c r="J1834" s="2" t="s">
        <v>7</v>
      </c>
      <c r="K1834" s="2" t="str">
        <f>LOOKUP(A1834,'[2]Collin Seedling for R'!$A$3:$A$51,'[2]Collin Seedling for R'!$R$3:$R$51)</f>
        <v>High</v>
      </c>
      <c r="L1834" s="2" t="str">
        <f>LOOKUP(A1834,'[2]Collin Seedling for R'!$A$3:$A$51,'[2]Collin Seedling for R'!$T$3:$T$51)</f>
        <v>FS</v>
      </c>
      <c r="M1834" s="2" t="str">
        <f>LOOKUP(A1834,'[2]Collin Seedling for R'!$A$3:$A$51,'[2]Collin Seedling for R'!$P$3:$P$51)</f>
        <v>Seeded</v>
      </c>
      <c r="N1834" s="8">
        <f t="shared" si="28"/>
        <v>0</v>
      </c>
      <c r="O1834" s="2" t="str">
        <f>LOOKUP(H1834,[2]plantlist!$A$2:$A$943,[2]plantlist!$B$2:$B$943)</f>
        <v>L</v>
      </c>
    </row>
    <row r="1835" spans="1:15" x14ac:dyDescent="0.2">
      <c r="A1835" s="7" t="s">
        <v>286</v>
      </c>
      <c r="B1835" s="2">
        <v>2008</v>
      </c>
      <c r="C1835" s="2" t="s">
        <v>0</v>
      </c>
      <c r="D1835" s="2">
        <v>601</v>
      </c>
      <c r="E1835" s="2">
        <v>0</v>
      </c>
      <c r="F1835" s="2">
        <v>601</v>
      </c>
      <c r="G1835" s="2">
        <v>5000</v>
      </c>
      <c r="H1835" s="2" t="s">
        <v>1</v>
      </c>
      <c r="I1835" s="2" t="s">
        <v>2</v>
      </c>
      <c r="J1835" s="2" t="s">
        <v>216</v>
      </c>
      <c r="K1835" s="2" t="str">
        <f>LOOKUP(A1835,'[2]Collin Seedling for R'!$A$3:$A$51,'[2]Collin Seedling for R'!$R$3:$R$51)</f>
        <v>High</v>
      </c>
      <c r="L1835" s="2" t="str">
        <f>LOOKUP(A1835,'[2]Collin Seedling for R'!$A$3:$A$51,'[2]Collin Seedling for R'!$T$3:$T$51)</f>
        <v>FS</v>
      </c>
      <c r="M1835" s="2" t="str">
        <f>LOOKUP(A1835,'[2]Collin Seedling for R'!$A$3:$A$51,'[2]Collin Seedling for R'!$P$3:$P$51)</f>
        <v>Seeded</v>
      </c>
      <c r="N1835" s="8">
        <f t="shared" si="28"/>
        <v>0</v>
      </c>
      <c r="O1835" s="2" t="s">
        <v>217</v>
      </c>
    </row>
    <row r="1836" spans="1:15" x14ac:dyDescent="0.2">
      <c r="A1836" s="7" t="s">
        <v>286</v>
      </c>
      <c r="B1836" s="2">
        <v>2008</v>
      </c>
      <c r="C1836" s="2" t="s">
        <v>0</v>
      </c>
      <c r="D1836" s="2">
        <v>508</v>
      </c>
      <c r="E1836" s="2">
        <v>525</v>
      </c>
      <c r="F1836" s="2">
        <v>1033</v>
      </c>
      <c r="G1836" s="2">
        <v>5000</v>
      </c>
      <c r="H1836" s="2" t="s">
        <v>10</v>
      </c>
      <c r="I1836" s="2" t="s">
        <v>2</v>
      </c>
      <c r="J1836" s="2" t="s">
        <v>11</v>
      </c>
      <c r="K1836" s="2" t="str">
        <f>LOOKUP(A1836,'[2]Collin Seedling for R'!$A$3:$A$51,'[2]Collin Seedling for R'!$R$3:$R$51)</f>
        <v>High</v>
      </c>
      <c r="L1836" s="2" t="str">
        <f>LOOKUP(A1836,'[2]Collin Seedling for R'!$A$3:$A$51,'[2]Collin Seedling for R'!$T$3:$T$51)</f>
        <v>FS</v>
      </c>
      <c r="M1836" s="2" t="str">
        <f>LOOKUP(A1836,'[2]Collin Seedling for R'!$A$3:$A$51,'[2]Collin Seedling for R'!$P$3:$P$51)</f>
        <v>Seeded</v>
      </c>
      <c r="N1836" s="8">
        <f t="shared" si="28"/>
        <v>10.5</v>
      </c>
      <c r="O1836" s="2" t="str">
        <f>LOOKUP(H1836,[2]plantlist!$A$2:$A$943,[2]plantlist!$B$2:$B$943)</f>
        <v>L</v>
      </c>
    </row>
    <row r="1837" spans="1:15" x14ac:dyDescent="0.2">
      <c r="A1837" s="7" t="s">
        <v>286</v>
      </c>
      <c r="B1837" s="2">
        <v>2008</v>
      </c>
      <c r="C1837" s="2" t="s">
        <v>0</v>
      </c>
      <c r="D1837" s="2">
        <v>364</v>
      </c>
      <c r="E1837" s="2">
        <v>2996</v>
      </c>
      <c r="F1837" s="2">
        <v>3360</v>
      </c>
      <c r="G1837" s="2">
        <v>5000</v>
      </c>
      <c r="H1837" s="2" t="s">
        <v>8</v>
      </c>
      <c r="I1837" s="2" t="s">
        <v>2</v>
      </c>
      <c r="J1837" s="2" t="s">
        <v>9</v>
      </c>
      <c r="K1837" s="2" t="str">
        <f>LOOKUP(A1837,'[2]Collin Seedling for R'!$A$3:$A$51,'[2]Collin Seedling for R'!$R$3:$R$51)</f>
        <v>High</v>
      </c>
      <c r="L1837" s="2" t="str">
        <f>LOOKUP(A1837,'[2]Collin Seedling for R'!$A$3:$A$51,'[2]Collin Seedling for R'!$T$3:$T$51)</f>
        <v>FS</v>
      </c>
      <c r="M1837" s="2" t="str">
        <f>LOOKUP(A1837,'[2]Collin Seedling for R'!$A$3:$A$51,'[2]Collin Seedling for R'!$P$3:$P$51)</f>
        <v>Seeded</v>
      </c>
      <c r="N1837" s="8">
        <f t="shared" si="28"/>
        <v>59.919999999999995</v>
      </c>
      <c r="O1837" s="2" t="str">
        <f>LOOKUP(H1837,[2]plantlist!$A$2:$A$943,[2]plantlist!$B$2:$B$943)</f>
        <v>G</v>
      </c>
    </row>
    <row r="1838" spans="1:15" x14ac:dyDescent="0.2">
      <c r="A1838" s="7" t="s">
        <v>286</v>
      </c>
      <c r="B1838" s="2">
        <v>2008</v>
      </c>
      <c r="C1838" s="2" t="s">
        <v>0</v>
      </c>
      <c r="D1838" s="2">
        <v>280</v>
      </c>
      <c r="E1838" s="2">
        <v>0</v>
      </c>
      <c r="F1838" s="2">
        <v>280</v>
      </c>
      <c r="G1838" s="2">
        <v>5000</v>
      </c>
      <c r="H1838" s="2" t="s">
        <v>53</v>
      </c>
      <c r="I1838" s="2" t="s">
        <v>2</v>
      </c>
      <c r="J1838" s="2" t="s">
        <v>54</v>
      </c>
      <c r="K1838" s="2" t="str">
        <f>LOOKUP(A1838,'[2]Collin Seedling for R'!$A$3:$A$51,'[2]Collin Seedling for R'!$R$3:$R$51)</f>
        <v>High</v>
      </c>
      <c r="L1838" s="2" t="str">
        <f>LOOKUP(A1838,'[2]Collin Seedling for R'!$A$3:$A$51,'[2]Collin Seedling for R'!$T$3:$T$51)</f>
        <v>FS</v>
      </c>
      <c r="M1838" s="2" t="str">
        <f>LOOKUP(A1838,'[2]Collin Seedling for R'!$A$3:$A$51,'[2]Collin Seedling for R'!$P$3:$P$51)</f>
        <v>Seeded</v>
      </c>
      <c r="N1838" s="8">
        <f t="shared" si="28"/>
        <v>0</v>
      </c>
      <c r="O1838" s="2" t="str">
        <f>LOOKUP(H1838,[2]plantlist!$A$2:$A$943,[2]plantlist!$B$2:$B$943)</f>
        <v>C</v>
      </c>
    </row>
    <row r="1839" spans="1:15" x14ac:dyDescent="0.2">
      <c r="A1839" s="7" t="s">
        <v>286</v>
      </c>
      <c r="B1839" s="2">
        <v>2008</v>
      </c>
      <c r="C1839" s="2" t="s">
        <v>0</v>
      </c>
      <c r="D1839" s="2">
        <v>169</v>
      </c>
      <c r="E1839" s="2">
        <v>210</v>
      </c>
      <c r="F1839" s="2">
        <v>379</v>
      </c>
      <c r="G1839" s="2">
        <v>5000</v>
      </c>
      <c r="H1839" s="2" t="s">
        <v>66</v>
      </c>
      <c r="I1839" s="2" t="s">
        <v>2</v>
      </c>
      <c r="J1839" s="2" t="s">
        <v>67</v>
      </c>
      <c r="K1839" s="2" t="str">
        <f>LOOKUP(A1839,'[2]Collin Seedling for R'!$A$3:$A$51,'[2]Collin Seedling for R'!$R$3:$R$51)</f>
        <v>High</v>
      </c>
      <c r="L1839" s="2" t="str">
        <f>LOOKUP(A1839,'[2]Collin Seedling for R'!$A$3:$A$51,'[2]Collin Seedling for R'!$T$3:$T$51)</f>
        <v>FS</v>
      </c>
      <c r="M1839" s="2" t="str">
        <f>LOOKUP(A1839,'[2]Collin Seedling for R'!$A$3:$A$51,'[2]Collin Seedling for R'!$P$3:$P$51)</f>
        <v>Seeded</v>
      </c>
      <c r="N1839" s="8">
        <f t="shared" si="28"/>
        <v>4.2</v>
      </c>
      <c r="O1839" s="2" t="str">
        <f>LOOKUP(H1839,[2]plantlist!$A$2:$A$943,[2]plantlist!$B$2:$B$943)</f>
        <v>G</v>
      </c>
    </row>
    <row r="1840" spans="1:15" x14ac:dyDescent="0.2">
      <c r="A1840" s="7" t="s">
        <v>286</v>
      </c>
      <c r="B1840" s="2">
        <v>2008</v>
      </c>
      <c r="C1840" s="2" t="s">
        <v>0</v>
      </c>
      <c r="D1840" s="2">
        <v>136</v>
      </c>
      <c r="E1840" s="2">
        <v>415</v>
      </c>
      <c r="F1840" s="2">
        <v>551</v>
      </c>
      <c r="G1840" s="2">
        <v>5000</v>
      </c>
      <c r="H1840" s="2" t="s">
        <v>47</v>
      </c>
      <c r="I1840" s="2" t="s">
        <v>2</v>
      </c>
      <c r="J1840" s="2" t="s">
        <v>48</v>
      </c>
      <c r="K1840" s="2" t="str">
        <f>LOOKUP(A1840,'[2]Collin Seedling for R'!$A$3:$A$51,'[2]Collin Seedling for R'!$R$3:$R$51)</f>
        <v>High</v>
      </c>
      <c r="L1840" s="2" t="str">
        <f>LOOKUP(A1840,'[2]Collin Seedling for R'!$A$3:$A$51,'[2]Collin Seedling for R'!$T$3:$T$51)</f>
        <v>FS</v>
      </c>
      <c r="M1840" s="2" t="str">
        <f>LOOKUP(A1840,'[2]Collin Seedling for R'!$A$3:$A$51,'[2]Collin Seedling for R'!$P$3:$P$51)</f>
        <v>Seeded</v>
      </c>
      <c r="N1840" s="8">
        <f t="shared" si="28"/>
        <v>8.3000000000000007</v>
      </c>
      <c r="O1840" s="2" t="str">
        <f>LOOKUP(H1840,[2]plantlist!$A$2:$A$943,[2]plantlist!$B$2:$B$943)</f>
        <v>G</v>
      </c>
    </row>
    <row r="1841" spans="1:15" x14ac:dyDescent="0.2">
      <c r="A1841" s="7" t="s">
        <v>286</v>
      </c>
      <c r="B1841" s="2">
        <v>2008</v>
      </c>
      <c r="C1841" s="2" t="s">
        <v>0</v>
      </c>
      <c r="D1841" s="2">
        <v>51</v>
      </c>
      <c r="E1841" s="2">
        <v>288</v>
      </c>
      <c r="F1841" s="2">
        <v>339</v>
      </c>
      <c r="G1841" s="2">
        <v>5000</v>
      </c>
      <c r="H1841" s="2" t="s">
        <v>248</v>
      </c>
      <c r="I1841" s="2" t="s">
        <v>2</v>
      </c>
      <c r="J1841" s="2" t="s">
        <v>249</v>
      </c>
      <c r="K1841" s="2" t="str">
        <f>LOOKUP(A1841,'[2]Collin Seedling for R'!$A$3:$A$51,'[2]Collin Seedling for R'!$R$3:$R$51)</f>
        <v>High</v>
      </c>
      <c r="L1841" s="2" t="str">
        <f>LOOKUP(A1841,'[2]Collin Seedling for R'!$A$3:$A$51,'[2]Collin Seedling for R'!$T$3:$T$51)</f>
        <v>FS</v>
      </c>
      <c r="M1841" s="2" t="str">
        <f>LOOKUP(A1841,'[2]Collin Seedling for R'!$A$3:$A$51,'[2]Collin Seedling for R'!$P$3:$P$51)</f>
        <v>Seeded</v>
      </c>
      <c r="N1841" s="8">
        <f t="shared" si="28"/>
        <v>5.76</v>
      </c>
      <c r="O1841" s="2" t="str">
        <f>LOOKUP(H1841,[2]plantlist!$A$2:$A$943,[2]plantlist!$B$2:$B$943)</f>
        <v>G</v>
      </c>
    </row>
    <row r="1842" spans="1:15" x14ac:dyDescent="0.2">
      <c r="A1842" s="7" t="s">
        <v>286</v>
      </c>
      <c r="B1842" s="2">
        <v>2008</v>
      </c>
      <c r="C1842" s="2" t="s">
        <v>0</v>
      </c>
      <c r="D1842" s="2">
        <v>8</v>
      </c>
      <c r="E1842" s="2">
        <v>73</v>
      </c>
      <c r="F1842" s="2">
        <v>81</v>
      </c>
      <c r="G1842" s="2">
        <v>5000</v>
      </c>
      <c r="H1842" s="2" t="s">
        <v>240</v>
      </c>
      <c r="I1842" s="2" t="s">
        <v>2</v>
      </c>
      <c r="J1842" s="2" t="s">
        <v>241</v>
      </c>
      <c r="K1842" s="2" t="str">
        <f>LOOKUP(A1842,'[2]Collin Seedling for R'!$A$3:$A$51,'[2]Collin Seedling for R'!$R$3:$R$51)</f>
        <v>High</v>
      </c>
      <c r="L1842" s="2" t="str">
        <f>LOOKUP(A1842,'[2]Collin Seedling for R'!$A$3:$A$51,'[2]Collin Seedling for R'!$T$3:$T$51)</f>
        <v>FS</v>
      </c>
      <c r="M1842" s="2" t="str">
        <f>LOOKUP(A1842,'[2]Collin Seedling for R'!$A$3:$A$51,'[2]Collin Seedling for R'!$P$3:$P$51)</f>
        <v>Seeded</v>
      </c>
      <c r="N1842" s="8">
        <f t="shared" si="28"/>
        <v>1.46</v>
      </c>
      <c r="O1842" s="2" t="str">
        <f>LOOKUP(H1842,[2]plantlist!$A$2:$A$943,[2]plantlist!$B$2:$B$943)</f>
        <v>G</v>
      </c>
    </row>
    <row r="1843" spans="1:15" x14ac:dyDescent="0.2">
      <c r="A1843" s="7" t="s">
        <v>286</v>
      </c>
      <c r="B1843" s="2">
        <v>2008</v>
      </c>
      <c r="C1843" s="2" t="s">
        <v>0</v>
      </c>
      <c r="D1843" s="2">
        <v>5</v>
      </c>
      <c r="E1843" s="2">
        <v>38</v>
      </c>
      <c r="F1843" s="2">
        <v>43</v>
      </c>
      <c r="G1843" s="2">
        <v>5000</v>
      </c>
      <c r="H1843" s="2" t="s">
        <v>260</v>
      </c>
      <c r="I1843" s="2" t="s">
        <v>2</v>
      </c>
      <c r="J1843" s="2" t="s">
        <v>261</v>
      </c>
      <c r="K1843" s="2" t="str">
        <f>LOOKUP(A1843,'[2]Collin Seedling for R'!$A$3:$A$51,'[2]Collin Seedling for R'!$R$3:$R$51)</f>
        <v>High</v>
      </c>
      <c r="L1843" s="2" t="str">
        <f>LOOKUP(A1843,'[2]Collin Seedling for R'!$A$3:$A$51,'[2]Collin Seedling for R'!$T$3:$T$51)</f>
        <v>FS</v>
      </c>
      <c r="M1843" s="2" t="str">
        <f>LOOKUP(A1843,'[2]Collin Seedling for R'!$A$3:$A$51,'[2]Collin Seedling for R'!$P$3:$P$51)</f>
        <v>Seeded</v>
      </c>
      <c r="N1843" s="8">
        <f t="shared" si="28"/>
        <v>0.76</v>
      </c>
      <c r="O1843" s="2" t="str">
        <f>LOOKUP(H1843,[2]plantlist!$A$2:$A$943,[2]plantlist!$B$2:$B$943)</f>
        <v>G</v>
      </c>
    </row>
    <row r="1844" spans="1:15" x14ac:dyDescent="0.2">
      <c r="A1844" s="7" t="s">
        <v>286</v>
      </c>
      <c r="B1844" s="2">
        <v>2008</v>
      </c>
      <c r="C1844" s="2" t="s">
        <v>0</v>
      </c>
      <c r="D1844" s="2">
        <v>0</v>
      </c>
      <c r="E1844" s="2">
        <v>1006</v>
      </c>
      <c r="F1844" s="2">
        <v>1006</v>
      </c>
      <c r="G1844" s="2">
        <v>5000</v>
      </c>
      <c r="H1844" s="2" t="s">
        <v>23</v>
      </c>
      <c r="I1844" s="2" t="s">
        <v>2</v>
      </c>
      <c r="J1844" s="2" t="s">
        <v>24</v>
      </c>
      <c r="K1844" s="2" t="str">
        <f>LOOKUP(A1844,'[2]Collin Seedling for R'!$A$3:$A$51,'[2]Collin Seedling for R'!$R$3:$R$51)</f>
        <v>High</v>
      </c>
      <c r="L1844" s="2" t="str">
        <f>LOOKUP(A1844,'[2]Collin Seedling for R'!$A$3:$A$51,'[2]Collin Seedling for R'!$T$3:$T$51)</f>
        <v>FS</v>
      </c>
      <c r="M1844" s="2" t="str">
        <f>LOOKUP(A1844,'[2]Collin Seedling for R'!$A$3:$A$51,'[2]Collin Seedling for R'!$P$3:$P$51)</f>
        <v>Seeded</v>
      </c>
      <c r="N1844" s="8">
        <f t="shared" si="28"/>
        <v>20.119999999999997</v>
      </c>
      <c r="O1844" s="2" t="str">
        <f>LOOKUP(H1844,[2]plantlist!$A$2:$A$943,[2]plantlist!$B$2:$B$943)</f>
        <v>S</v>
      </c>
    </row>
    <row r="1845" spans="1:15" x14ac:dyDescent="0.2">
      <c r="A1845" s="7" t="s">
        <v>286</v>
      </c>
      <c r="B1845" s="2">
        <v>2008</v>
      </c>
      <c r="C1845" s="2" t="s">
        <v>0</v>
      </c>
      <c r="D1845" s="2">
        <v>0</v>
      </c>
      <c r="E1845" s="2">
        <v>13</v>
      </c>
      <c r="F1845" s="2">
        <v>13</v>
      </c>
      <c r="G1845" s="2">
        <v>5000</v>
      </c>
      <c r="H1845" s="2" t="s">
        <v>231</v>
      </c>
      <c r="I1845" s="2" t="s">
        <v>2</v>
      </c>
      <c r="J1845" s="2" t="s">
        <v>232</v>
      </c>
      <c r="K1845" s="2" t="str">
        <f>LOOKUP(A1845,'[2]Collin Seedling for R'!$A$3:$A$51,'[2]Collin Seedling for R'!$R$3:$R$51)</f>
        <v>High</v>
      </c>
      <c r="L1845" s="2" t="str">
        <f>LOOKUP(A1845,'[2]Collin Seedling for R'!$A$3:$A$51,'[2]Collin Seedling for R'!$T$3:$T$51)</f>
        <v>FS</v>
      </c>
      <c r="M1845" s="2" t="str">
        <f>LOOKUP(A1845,'[2]Collin Seedling for R'!$A$3:$A$51,'[2]Collin Seedling for R'!$P$3:$P$51)</f>
        <v>Seeded</v>
      </c>
      <c r="N1845" s="8">
        <f t="shared" si="28"/>
        <v>0.26</v>
      </c>
      <c r="O1845" s="2" t="str">
        <f>LOOKUP(H1845,[2]plantlist!$A$2:$A$943,[2]plantlist!$B$2:$B$943)</f>
        <v>F</v>
      </c>
    </row>
    <row r="1846" spans="1:15" x14ac:dyDescent="0.2">
      <c r="A1846" s="7" t="s">
        <v>286</v>
      </c>
      <c r="B1846" s="2">
        <v>2008</v>
      </c>
      <c r="C1846" s="2" t="s">
        <v>0</v>
      </c>
      <c r="D1846" s="2">
        <v>0</v>
      </c>
      <c r="E1846" s="2">
        <v>22</v>
      </c>
      <c r="F1846" s="2">
        <v>22</v>
      </c>
      <c r="G1846" s="2">
        <v>5000</v>
      </c>
      <c r="H1846" s="2" t="s">
        <v>68</v>
      </c>
      <c r="I1846" s="2" t="s">
        <v>2</v>
      </c>
      <c r="J1846" s="2" t="s">
        <v>69</v>
      </c>
      <c r="K1846" s="2" t="str">
        <f>LOOKUP(A1846,'[2]Collin Seedling for R'!$A$3:$A$51,'[2]Collin Seedling for R'!$R$3:$R$51)</f>
        <v>High</v>
      </c>
      <c r="L1846" s="2" t="str">
        <f>LOOKUP(A1846,'[2]Collin Seedling for R'!$A$3:$A$51,'[2]Collin Seedling for R'!$T$3:$T$51)</f>
        <v>FS</v>
      </c>
      <c r="M1846" s="2" t="str">
        <f>LOOKUP(A1846,'[2]Collin Seedling for R'!$A$3:$A$51,'[2]Collin Seedling for R'!$P$3:$P$51)</f>
        <v>Seeded</v>
      </c>
      <c r="N1846" s="8">
        <f t="shared" si="28"/>
        <v>0.44</v>
      </c>
      <c r="O1846" s="2" t="str">
        <f>LOOKUP(H1846,[2]plantlist!$A$2:$A$943,[2]plantlist!$B$2:$B$943)</f>
        <v>G</v>
      </c>
    </row>
    <row r="1847" spans="1:15" x14ac:dyDescent="0.2">
      <c r="A1847" s="7" t="s">
        <v>286</v>
      </c>
      <c r="B1847" s="2">
        <v>2008</v>
      </c>
      <c r="C1847" s="2" t="s">
        <v>0</v>
      </c>
      <c r="D1847" s="2">
        <v>0</v>
      </c>
      <c r="E1847" s="2">
        <v>20</v>
      </c>
      <c r="F1847" s="2">
        <v>20</v>
      </c>
      <c r="G1847" s="2">
        <v>5000</v>
      </c>
      <c r="H1847" s="2" t="s">
        <v>250</v>
      </c>
      <c r="I1847" s="2" t="s">
        <v>2</v>
      </c>
      <c r="J1847" s="2" t="s">
        <v>251</v>
      </c>
      <c r="K1847" s="2" t="str">
        <f>LOOKUP(A1847,'[2]Collin Seedling for R'!$A$3:$A$51,'[2]Collin Seedling for R'!$R$3:$R$51)</f>
        <v>High</v>
      </c>
      <c r="L1847" s="2" t="str">
        <f>LOOKUP(A1847,'[2]Collin Seedling for R'!$A$3:$A$51,'[2]Collin Seedling for R'!$T$3:$T$51)</f>
        <v>FS</v>
      </c>
      <c r="M1847" s="2" t="str">
        <f>LOOKUP(A1847,'[2]Collin Seedling for R'!$A$3:$A$51,'[2]Collin Seedling for R'!$P$3:$P$51)</f>
        <v>Seeded</v>
      </c>
      <c r="N1847" s="8">
        <f t="shared" si="28"/>
        <v>0.4</v>
      </c>
      <c r="O1847" s="2" t="str">
        <f>LOOKUP(H1847,[2]plantlist!$A$2:$A$943,[2]plantlist!$B$2:$B$943)</f>
        <v>F</v>
      </c>
    </row>
    <row r="1848" spans="1:15" x14ac:dyDescent="0.2">
      <c r="A1848" s="7" t="s">
        <v>286</v>
      </c>
      <c r="B1848" s="2">
        <v>2008</v>
      </c>
      <c r="C1848" s="2" t="s">
        <v>0</v>
      </c>
      <c r="D1848" s="2">
        <v>0</v>
      </c>
      <c r="E1848" s="2">
        <v>56</v>
      </c>
      <c r="F1848" s="2">
        <v>56</v>
      </c>
      <c r="G1848" s="2">
        <v>5000</v>
      </c>
      <c r="H1848" s="2" t="s">
        <v>229</v>
      </c>
      <c r="I1848" s="2" t="s">
        <v>2</v>
      </c>
      <c r="J1848" s="2" t="s">
        <v>40</v>
      </c>
      <c r="K1848" s="2" t="str">
        <f>LOOKUP(A1848,'[2]Collin Seedling for R'!$A$3:$A$51,'[2]Collin Seedling for R'!$R$3:$R$51)</f>
        <v>High</v>
      </c>
      <c r="L1848" s="2" t="str">
        <f>LOOKUP(A1848,'[2]Collin Seedling for R'!$A$3:$A$51,'[2]Collin Seedling for R'!$T$3:$T$51)</f>
        <v>FS</v>
      </c>
      <c r="M1848" s="2" t="str">
        <f>LOOKUP(A1848,'[2]Collin Seedling for R'!$A$3:$A$51,'[2]Collin Seedling for R'!$P$3:$P$51)</f>
        <v>Seeded</v>
      </c>
      <c r="N1848" s="8">
        <f t="shared" si="28"/>
        <v>1.1199999999999999</v>
      </c>
      <c r="O1848" s="2" t="str">
        <f>LOOKUP(H1848,[2]plantlist!$A$2:$A$943,[2]plantlist!$B$2:$B$943)</f>
        <v>F</v>
      </c>
    </row>
    <row r="1849" spans="1:15" x14ac:dyDescent="0.2">
      <c r="A1849" s="7" t="s">
        <v>286</v>
      </c>
      <c r="B1849" s="2">
        <v>2008</v>
      </c>
      <c r="C1849" s="2" t="s">
        <v>0</v>
      </c>
      <c r="D1849" s="2">
        <v>0</v>
      </c>
      <c r="E1849" s="2">
        <v>5</v>
      </c>
      <c r="F1849" s="2">
        <v>5</v>
      </c>
      <c r="G1849" s="2">
        <v>5000</v>
      </c>
      <c r="H1849" s="2" t="s">
        <v>74</v>
      </c>
      <c r="I1849" s="2" t="s">
        <v>19</v>
      </c>
      <c r="J1849" s="2" t="s">
        <v>75</v>
      </c>
      <c r="K1849" s="2" t="str">
        <f>LOOKUP(A1849,'[2]Collin Seedling for R'!$A$3:$A$51,'[2]Collin Seedling for R'!$R$3:$R$51)</f>
        <v>High</v>
      </c>
      <c r="L1849" s="2" t="str">
        <f>LOOKUP(A1849,'[2]Collin Seedling for R'!$A$3:$A$51,'[2]Collin Seedling for R'!$T$3:$T$51)</f>
        <v>FS</v>
      </c>
      <c r="M1849" s="2" t="str">
        <f>LOOKUP(A1849,'[2]Collin Seedling for R'!$A$3:$A$51,'[2]Collin Seedling for R'!$P$3:$P$51)</f>
        <v>Seeded</v>
      </c>
      <c r="N1849" s="8">
        <f t="shared" si="28"/>
        <v>0.1</v>
      </c>
      <c r="O1849" s="2" t="str">
        <f>LOOKUP(H1849,[2]plantlist!$A$2:$A$943,[2]plantlist!$B$2:$B$943)</f>
        <v>T</v>
      </c>
    </row>
    <row r="1850" spans="1:15" x14ac:dyDescent="0.2">
      <c r="A1850" s="7" t="s">
        <v>286</v>
      </c>
      <c r="B1850" s="2">
        <v>2008</v>
      </c>
      <c r="C1850" s="2" t="s">
        <v>0</v>
      </c>
      <c r="D1850" s="2">
        <v>0</v>
      </c>
      <c r="E1850" s="2">
        <v>565</v>
      </c>
      <c r="F1850" s="2">
        <v>565</v>
      </c>
      <c r="G1850" s="2">
        <v>5000</v>
      </c>
      <c r="H1850" s="2" t="s">
        <v>16</v>
      </c>
      <c r="I1850" s="2" t="s">
        <v>2</v>
      </c>
      <c r="J1850" s="2" t="s">
        <v>17</v>
      </c>
      <c r="K1850" s="2" t="str">
        <f>LOOKUP(A1850,'[2]Collin Seedling for R'!$A$3:$A$51,'[2]Collin Seedling for R'!$R$3:$R$51)</f>
        <v>High</v>
      </c>
      <c r="L1850" s="2" t="str">
        <f>LOOKUP(A1850,'[2]Collin Seedling for R'!$A$3:$A$51,'[2]Collin Seedling for R'!$T$3:$T$51)</f>
        <v>FS</v>
      </c>
      <c r="M1850" s="2" t="str">
        <f>LOOKUP(A1850,'[2]Collin Seedling for R'!$A$3:$A$51,'[2]Collin Seedling for R'!$P$3:$P$51)</f>
        <v>Seeded</v>
      </c>
      <c r="N1850" s="8">
        <f t="shared" si="28"/>
        <v>11.3</v>
      </c>
      <c r="O1850" s="2" t="str">
        <f>LOOKUP(H1850,[2]plantlist!$A$2:$A$943,[2]plantlist!$B$2:$B$943)</f>
        <v>S</v>
      </c>
    </row>
    <row r="1851" spans="1:15" x14ac:dyDescent="0.2">
      <c r="A1851" s="7" t="s">
        <v>286</v>
      </c>
      <c r="B1851" s="2">
        <v>2008</v>
      </c>
      <c r="C1851" s="2" t="s">
        <v>0</v>
      </c>
      <c r="D1851" s="2">
        <v>0</v>
      </c>
      <c r="E1851" s="2">
        <v>6</v>
      </c>
      <c r="F1851" s="2">
        <v>6</v>
      </c>
      <c r="G1851" s="2">
        <v>5000</v>
      </c>
      <c r="H1851" s="2" t="s">
        <v>265</v>
      </c>
      <c r="I1851" s="2" t="s">
        <v>2</v>
      </c>
      <c r="J1851" s="2" t="s">
        <v>266</v>
      </c>
      <c r="K1851" s="2" t="str">
        <f>LOOKUP(A1851,'[2]Collin Seedling for R'!$A$3:$A$51,'[2]Collin Seedling for R'!$R$3:$R$51)</f>
        <v>High</v>
      </c>
      <c r="L1851" s="2" t="str">
        <f>LOOKUP(A1851,'[2]Collin Seedling for R'!$A$3:$A$51,'[2]Collin Seedling for R'!$T$3:$T$51)</f>
        <v>FS</v>
      </c>
      <c r="M1851" s="2" t="str">
        <f>LOOKUP(A1851,'[2]Collin Seedling for R'!$A$3:$A$51,'[2]Collin Seedling for R'!$P$3:$P$51)</f>
        <v>Seeded</v>
      </c>
      <c r="N1851" s="8">
        <f t="shared" si="28"/>
        <v>0.12</v>
      </c>
      <c r="O1851" s="2" t="str">
        <f>LOOKUP(H1851,[2]plantlist!$A$2:$A$943,[2]plantlist!$B$2:$B$943)</f>
        <v>F</v>
      </c>
    </row>
    <row r="1852" spans="1:15" x14ac:dyDescent="0.2">
      <c r="A1852" s="7" t="s">
        <v>286</v>
      </c>
      <c r="B1852" s="2">
        <v>2008</v>
      </c>
      <c r="C1852" s="2" t="s">
        <v>0</v>
      </c>
      <c r="D1852" s="2">
        <v>0</v>
      </c>
      <c r="E1852" s="2">
        <v>86</v>
      </c>
      <c r="F1852" s="2">
        <v>86</v>
      </c>
      <c r="G1852" s="2">
        <v>5000</v>
      </c>
      <c r="H1852" s="2" t="s">
        <v>92</v>
      </c>
      <c r="I1852" s="2" t="s">
        <v>2</v>
      </c>
      <c r="J1852" s="2" t="s">
        <v>93</v>
      </c>
      <c r="K1852" s="2" t="str">
        <f>LOOKUP(A1852,'[2]Collin Seedling for R'!$A$3:$A$51,'[2]Collin Seedling for R'!$R$3:$R$51)</f>
        <v>High</v>
      </c>
      <c r="L1852" s="2" t="str">
        <f>LOOKUP(A1852,'[2]Collin Seedling for R'!$A$3:$A$51,'[2]Collin Seedling for R'!$T$3:$T$51)</f>
        <v>FS</v>
      </c>
      <c r="M1852" s="2" t="str">
        <f>LOOKUP(A1852,'[2]Collin Seedling for R'!$A$3:$A$51,'[2]Collin Seedling for R'!$P$3:$P$51)</f>
        <v>Seeded</v>
      </c>
      <c r="N1852" s="8">
        <f t="shared" si="28"/>
        <v>1.72</v>
      </c>
      <c r="O1852" s="2" t="str">
        <f>LOOKUP(H1852,[2]plantlist!$A$2:$A$943,[2]plantlist!$B$2:$B$943)</f>
        <v>F</v>
      </c>
    </row>
    <row r="1853" spans="1:15" x14ac:dyDescent="0.2">
      <c r="A1853" s="7" t="s">
        <v>286</v>
      </c>
      <c r="B1853" s="2">
        <v>2008</v>
      </c>
      <c r="C1853" s="2" t="s">
        <v>0</v>
      </c>
      <c r="D1853" s="2">
        <v>0</v>
      </c>
      <c r="E1853" s="2">
        <v>5</v>
      </c>
      <c r="F1853" s="2">
        <v>5</v>
      </c>
      <c r="G1853" s="2">
        <v>5000</v>
      </c>
      <c r="H1853" s="2" t="s">
        <v>140</v>
      </c>
      <c r="I1853" s="2" t="s">
        <v>2</v>
      </c>
      <c r="J1853" s="2" t="s">
        <v>141</v>
      </c>
      <c r="K1853" s="2" t="str">
        <f>LOOKUP(A1853,'[2]Collin Seedling for R'!$A$3:$A$51,'[2]Collin Seedling for R'!$R$3:$R$51)</f>
        <v>High</v>
      </c>
      <c r="L1853" s="2" t="str">
        <f>LOOKUP(A1853,'[2]Collin Seedling for R'!$A$3:$A$51,'[2]Collin Seedling for R'!$T$3:$T$51)</f>
        <v>FS</v>
      </c>
      <c r="M1853" s="2" t="str">
        <f>LOOKUP(A1853,'[2]Collin Seedling for R'!$A$3:$A$51,'[2]Collin Seedling for R'!$P$3:$P$51)</f>
        <v>Seeded</v>
      </c>
      <c r="N1853" s="8">
        <f t="shared" si="28"/>
        <v>0.1</v>
      </c>
      <c r="O1853" s="2" t="str">
        <f>LOOKUP(H1853,[2]plantlist!$A$2:$A$943,[2]plantlist!$B$2:$B$943)</f>
        <v>G</v>
      </c>
    </row>
    <row r="1854" spans="1:15" x14ac:dyDescent="0.2">
      <c r="A1854" s="7" t="s">
        <v>286</v>
      </c>
      <c r="B1854" s="2">
        <v>2008</v>
      </c>
      <c r="C1854" s="2" t="s">
        <v>0</v>
      </c>
      <c r="D1854" s="2">
        <v>0</v>
      </c>
      <c r="E1854" s="2">
        <v>5</v>
      </c>
      <c r="F1854" s="2">
        <v>5</v>
      </c>
      <c r="G1854" s="2">
        <v>5000</v>
      </c>
      <c r="H1854" s="2" t="s">
        <v>108</v>
      </c>
      <c r="I1854" s="2" t="s">
        <v>2</v>
      </c>
      <c r="J1854" s="2" t="s">
        <v>109</v>
      </c>
      <c r="K1854" s="2" t="str">
        <f>LOOKUP(A1854,'[2]Collin Seedling for R'!$A$3:$A$51,'[2]Collin Seedling for R'!$R$3:$R$51)</f>
        <v>High</v>
      </c>
      <c r="L1854" s="2" t="str">
        <f>LOOKUP(A1854,'[2]Collin Seedling for R'!$A$3:$A$51,'[2]Collin Seedling for R'!$T$3:$T$51)</f>
        <v>FS</v>
      </c>
      <c r="M1854" s="2" t="str">
        <f>LOOKUP(A1854,'[2]Collin Seedling for R'!$A$3:$A$51,'[2]Collin Seedling for R'!$P$3:$P$51)</f>
        <v>Seeded</v>
      </c>
      <c r="N1854" s="8">
        <f t="shared" si="28"/>
        <v>0.1</v>
      </c>
      <c r="O1854" s="2" t="str">
        <f>LOOKUP(H1854,[2]plantlist!$A$2:$A$943,[2]plantlist!$B$2:$B$943)</f>
        <v>F</v>
      </c>
    </row>
    <row r="1855" spans="1:15" x14ac:dyDescent="0.2">
      <c r="A1855" s="2" t="s">
        <v>286</v>
      </c>
      <c r="B1855" s="2">
        <v>2013</v>
      </c>
      <c r="C1855" s="2" t="s">
        <v>0</v>
      </c>
      <c r="D1855" s="2">
        <v>2805</v>
      </c>
      <c r="E1855" s="2">
        <v>0</v>
      </c>
      <c r="F1855" s="2">
        <v>2805</v>
      </c>
      <c r="G1855" s="2">
        <v>5000</v>
      </c>
      <c r="H1855" s="2" t="s">
        <v>4</v>
      </c>
      <c r="I1855" s="2" t="s">
        <v>2</v>
      </c>
      <c r="J1855" s="2" t="s">
        <v>5</v>
      </c>
      <c r="K1855" s="2" t="str">
        <f>LOOKUP(A1855,'[2]Collin Seedling for R'!$A$3:$A$51,'[2]Collin Seedling for R'!$R$3:$R$51)</f>
        <v>High</v>
      </c>
      <c r="L1855" s="2" t="str">
        <f>LOOKUP(A1855,'[2]Collin Seedling for R'!$A$3:$A$51,'[2]Collin Seedling for R'!$T$3:$T$51)</f>
        <v>FS</v>
      </c>
      <c r="M1855" s="2" t="str">
        <f>LOOKUP(A1855,'[2]Collin Seedling for R'!$A$3:$A$51,'[2]Collin Seedling for R'!$P$3:$P$51)</f>
        <v>Seeded</v>
      </c>
      <c r="N1855" s="8">
        <f t="shared" si="28"/>
        <v>0</v>
      </c>
      <c r="O1855" s="2" t="str">
        <f>LOOKUP(H1855,[2]plantlist!$A$2:$A$943,[2]plantlist!$B$2:$B$943)</f>
        <v>B</v>
      </c>
    </row>
    <row r="1856" spans="1:15" x14ac:dyDescent="0.2">
      <c r="A1856" s="2" t="s">
        <v>286</v>
      </c>
      <c r="B1856" s="2">
        <v>2013</v>
      </c>
      <c r="C1856" s="2" t="s">
        <v>0</v>
      </c>
      <c r="D1856" s="2">
        <v>1843</v>
      </c>
      <c r="E1856" s="2">
        <v>0</v>
      </c>
      <c r="F1856" s="2">
        <v>1843</v>
      </c>
      <c r="G1856" s="2">
        <v>5000</v>
      </c>
      <c r="H1856" s="2" t="s">
        <v>1</v>
      </c>
      <c r="I1856" s="2" t="s">
        <v>2</v>
      </c>
      <c r="J1856" s="2" t="s">
        <v>3</v>
      </c>
      <c r="K1856" s="2" t="str">
        <f>LOOKUP(A1856,'[2]Collin Seedling for R'!$A$3:$A$51,'[2]Collin Seedling for R'!$R$3:$R$51)</f>
        <v>High</v>
      </c>
      <c r="L1856" s="2" t="str">
        <f>LOOKUP(A1856,'[2]Collin Seedling for R'!$A$3:$A$51,'[2]Collin Seedling for R'!$T$3:$T$51)</f>
        <v>FS</v>
      </c>
      <c r="M1856" s="2" t="str">
        <f>LOOKUP(A1856,'[2]Collin Seedling for R'!$A$3:$A$51,'[2]Collin Seedling for R'!$P$3:$P$51)</f>
        <v>Seeded</v>
      </c>
      <c r="N1856" s="8">
        <f t="shared" si="28"/>
        <v>0</v>
      </c>
      <c r="O1856" s="2" t="str">
        <f>LOOKUP(H1856,[2]plantlist!$A$2:$A$943,[2]plantlist!$B$2:$B$943)</f>
        <v>F</v>
      </c>
    </row>
    <row r="1857" spans="1:15" x14ac:dyDescent="0.2">
      <c r="A1857" s="2" t="s">
        <v>286</v>
      </c>
      <c r="B1857" s="2">
        <v>2013</v>
      </c>
      <c r="C1857" s="2" t="s">
        <v>0</v>
      </c>
      <c r="D1857" s="2">
        <v>217</v>
      </c>
      <c r="E1857" s="2">
        <v>0</v>
      </c>
      <c r="F1857" s="2">
        <v>217</v>
      </c>
      <c r="G1857" s="2">
        <v>5000</v>
      </c>
      <c r="H1857" s="2" t="s">
        <v>6</v>
      </c>
      <c r="I1857" s="2" t="s">
        <v>2</v>
      </c>
      <c r="J1857" s="2" t="s">
        <v>7</v>
      </c>
      <c r="K1857" s="2" t="str">
        <f>LOOKUP(A1857,'[2]Collin Seedling for R'!$A$3:$A$51,'[2]Collin Seedling for R'!$R$3:$R$51)</f>
        <v>High</v>
      </c>
      <c r="L1857" s="2" t="str">
        <f>LOOKUP(A1857,'[2]Collin Seedling for R'!$A$3:$A$51,'[2]Collin Seedling for R'!$T$3:$T$51)</f>
        <v>FS</v>
      </c>
      <c r="M1857" s="2" t="str">
        <f>LOOKUP(A1857,'[2]Collin Seedling for R'!$A$3:$A$51,'[2]Collin Seedling for R'!$P$3:$P$51)</f>
        <v>Seeded</v>
      </c>
      <c r="N1857" s="8">
        <f t="shared" si="28"/>
        <v>0</v>
      </c>
      <c r="O1857" s="2" t="str">
        <f>LOOKUP(H1857,[2]plantlist!$A$2:$A$943,[2]plantlist!$B$2:$B$943)</f>
        <v>L</v>
      </c>
    </row>
    <row r="1858" spans="1:15" x14ac:dyDescent="0.2">
      <c r="A1858" s="2" t="s">
        <v>286</v>
      </c>
      <c r="B1858" s="2">
        <v>2013</v>
      </c>
      <c r="C1858" s="2" t="s">
        <v>0</v>
      </c>
      <c r="D1858" s="2">
        <v>31</v>
      </c>
      <c r="E1858" s="2">
        <v>1710</v>
      </c>
      <c r="F1858" s="2">
        <v>1741</v>
      </c>
      <c r="G1858" s="2">
        <v>5000</v>
      </c>
      <c r="H1858" s="2" t="s">
        <v>23</v>
      </c>
      <c r="I1858" s="2" t="s">
        <v>2</v>
      </c>
      <c r="J1858" s="2" t="s">
        <v>24</v>
      </c>
      <c r="K1858" s="2" t="str">
        <f>LOOKUP(A1858,'[2]Collin Seedling for R'!$A$3:$A$51,'[2]Collin Seedling for R'!$R$3:$R$51)</f>
        <v>High</v>
      </c>
      <c r="L1858" s="2" t="str">
        <f>LOOKUP(A1858,'[2]Collin Seedling for R'!$A$3:$A$51,'[2]Collin Seedling for R'!$T$3:$T$51)</f>
        <v>FS</v>
      </c>
      <c r="M1858" s="2" t="str">
        <f>LOOKUP(A1858,'[2]Collin Seedling for R'!$A$3:$A$51,'[2]Collin Seedling for R'!$P$3:$P$51)</f>
        <v>Seeded</v>
      </c>
      <c r="N1858" s="8">
        <f t="shared" ref="N1858:N1921" si="29">E1858/G1858*100</f>
        <v>34.200000000000003</v>
      </c>
      <c r="O1858" s="2" t="str">
        <f>LOOKUP(H1858,[2]plantlist!$A$2:$A$943,[2]plantlist!$B$2:$B$943)</f>
        <v>S</v>
      </c>
    </row>
    <row r="1859" spans="1:15" x14ac:dyDescent="0.2">
      <c r="A1859" s="2" t="s">
        <v>286</v>
      </c>
      <c r="B1859" s="2">
        <v>2013</v>
      </c>
      <c r="C1859" s="2" t="s">
        <v>0</v>
      </c>
      <c r="D1859" s="2">
        <v>29</v>
      </c>
      <c r="E1859" s="2">
        <v>191</v>
      </c>
      <c r="F1859" s="2">
        <v>220</v>
      </c>
      <c r="G1859" s="2">
        <v>5000</v>
      </c>
      <c r="H1859" s="2" t="s">
        <v>8</v>
      </c>
      <c r="I1859" s="2" t="s">
        <v>2</v>
      </c>
      <c r="J1859" s="2" t="s">
        <v>9</v>
      </c>
      <c r="K1859" s="2" t="str">
        <f>LOOKUP(A1859,'[2]Collin Seedling for R'!$A$3:$A$51,'[2]Collin Seedling for R'!$R$3:$R$51)</f>
        <v>High</v>
      </c>
      <c r="L1859" s="2" t="str">
        <f>LOOKUP(A1859,'[2]Collin Seedling for R'!$A$3:$A$51,'[2]Collin Seedling for R'!$T$3:$T$51)</f>
        <v>FS</v>
      </c>
      <c r="M1859" s="2" t="str">
        <f>LOOKUP(A1859,'[2]Collin Seedling for R'!$A$3:$A$51,'[2]Collin Seedling for R'!$P$3:$P$51)</f>
        <v>Seeded</v>
      </c>
      <c r="N1859" s="8">
        <f t="shared" si="29"/>
        <v>3.82</v>
      </c>
      <c r="O1859" s="2" t="str">
        <f>LOOKUP(H1859,[2]plantlist!$A$2:$A$943,[2]plantlist!$B$2:$B$943)</f>
        <v>G</v>
      </c>
    </row>
    <row r="1860" spans="1:15" x14ac:dyDescent="0.2">
      <c r="A1860" s="2" t="s">
        <v>286</v>
      </c>
      <c r="B1860" s="2">
        <v>2013</v>
      </c>
      <c r="C1860" s="2" t="s">
        <v>0</v>
      </c>
      <c r="D1860" s="2">
        <v>28</v>
      </c>
      <c r="E1860" s="2">
        <v>121</v>
      </c>
      <c r="F1860" s="2">
        <v>149</v>
      </c>
      <c r="G1860" s="2">
        <v>5000</v>
      </c>
      <c r="H1860" s="2" t="s">
        <v>10</v>
      </c>
      <c r="I1860" s="2" t="s">
        <v>2</v>
      </c>
      <c r="J1860" s="2" t="s">
        <v>11</v>
      </c>
      <c r="K1860" s="2" t="str">
        <f>LOOKUP(A1860,'[2]Collin Seedling for R'!$A$3:$A$51,'[2]Collin Seedling for R'!$R$3:$R$51)</f>
        <v>High</v>
      </c>
      <c r="L1860" s="2" t="str">
        <f>LOOKUP(A1860,'[2]Collin Seedling for R'!$A$3:$A$51,'[2]Collin Seedling for R'!$T$3:$T$51)</f>
        <v>FS</v>
      </c>
      <c r="M1860" s="2" t="str">
        <f>LOOKUP(A1860,'[2]Collin Seedling for R'!$A$3:$A$51,'[2]Collin Seedling for R'!$P$3:$P$51)</f>
        <v>Seeded</v>
      </c>
      <c r="N1860" s="8">
        <f t="shared" si="29"/>
        <v>2.42</v>
      </c>
      <c r="O1860" s="2" t="str">
        <f>LOOKUP(H1860,[2]plantlist!$A$2:$A$943,[2]plantlist!$B$2:$B$943)</f>
        <v>L</v>
      </c>
    </row>
    <row r="1861" spans="1:15" x14ac:dyDescent="0.2">
      <c r="A1861" s="2" t="s">
        <v>286</v>
      </c>
      <c r="B1861" s="2">
        <v>2013</v>
      </c>
      <c r="C1861" s="2" t="s">
        <v>0</v>
      </c>
      <c r="D1861" s="2">
        <v>24</v>
      </c>
      <c r="E1861" s="2">
        <v>676</v>
      </c>
      <c r="F1861" s="2">
        <v>700</v>
      </c>
      <c r="G1861" s="2">
        <v>5000</v>
      </c>
      <c r="H1861" s="2" t="s">
        <v>16</v>
      </c>
      <c r="I1861" s="2" t="s">
        <v>2</v>
      </c>
      <c r="J1861" s="2" t="s">
        <v>17</v>
      </c>
      <c r="K1861" s="2" t="str">
        <f>LOOKUP(A1861,'[2]Collin Seedling for R'!$A$3:$A$51,'[2]Collin Seedling for R'!$R$3:$R$51)</f>
        <v>High</v>
      </c>
      <c r="L1861" s="2" t="str">
        <f>LOOKUP(A1861,'[2]Collin Seedling for R'!$A$3:$A$51,'[2]Collin Seedling for R'!$T$3:$T$51)</f>
        <v>FS</v>
      </c>
      <c r="M1861" s="2" t="str">
        <f>LOOKUP(A1861,'[2]Collin Seedling for R'!$A$3:$A$51,'[2]Collin Seedling for R'!$P$3:$P$51)</f>
        <v>Seeded</v>
      </c>
      <c r="N1861" s="8">
        <f t="shared" si="29"/>
        <v>13.52</v>
      </c>
      <c r="O1861" s="2" t="str">
        <f>LOOKUP(H1861,[2]plantlist!$A$2:$A$943,[2]plantlist!$B$2:$B$943)</f>
        <v>S</v>
      </c>
    </row>
    <row r="1862" spans="1:15" x14ac:dyDescent="0.2">
      <c r="A1862" s="2" t="s">
        <v>286</v>
      </c>
      <c r="B1862" s="2">
        <v>2013</v>
      </c>
      <c r="C1862" s="2" t="s">
        <v>0</v>
      </c>
      <c r="D1862" s="2">
        <v>17</v>
      </c>
      <c r="E1862" s="2">
        <v>215</v>
      </c>
      <c r="F1862" s="2">
        <v>232</v>
      </c>
      <c r="G1862" s="2">
        <v>5000</v>
      </c>
      <c r="H1862" s="2" t="s">
        <v>51</v>
      </c>
      <c r="I1862" s="2" t="s">
        <v>2</v>
      </c>
      <c r="J1862" s="2" t="s">
        <v>52</v>
      </c>
      <c r="K1862" s="2" t="str">
        <f>LOOKUP(A1862,'[2]Collin Seedling for R'!$A$3:$A$51,'[2]Collin Seedling for R'!$R$3:$R$51)</f>
        <v>High</v>
      </c>
      <c r="L1862" s="2" t="str">
        <f>LOOKUP(A1862,'[2]Collin Seedling for R'!$A$3:$A$51,'[2]Collin Seedling for R'!$T$3:$T$51)</f>
        <v>FS</v>
      </c>
      <c r="M1862" s="2" t="str">
        <f>LOOKUP(A1862,'[2]Collin Seedling for R'!$A$3:$A$51,'[2]Collin Seedling for R'!$P$3:$P$51)</f>
        <v>Seeded</v>
      </c>
      <c r="N1862" s="8">
        <f t="shared" si="29"/>
        <v>4.3</v>
      </c>
      <c r="O1862" s="2" t="str">
        <f>LOOKUP(H1862,[2]plantlist!$A$2:$A$943,[2]plantlist!$B$2:$B$943)</f>
        <v>F</v>
      </c>
    </row>
    <row r="1863" spans="1:15" x14ac:dyDescent="0.2">
      <c r="A1863" s="2" t="s">
        <v>286</v>
      </c>
      <c r="B1863" s="2">
        <v>2013</v>
      </c>
      <c r="C1863" s="2" t="s">
        <v>0</v>
      </c>
      <c r="D1863" s="2">
        <v>4</v>
      </c>
      <c r="E1863" s="2">
        <v>15</v>
      </c>
      <c r="F1863" s="2">
        <v>19</v>
      </c>
      <c r="G1863" s="2">
        <v>5000</v>
      </c>
      <c r="H1863" s="2" t="s">
        <v>59</v>
      </c>
      <c r="I1863" s="2" t="s">
        <v>2</v>
      </c>
      <c r="J1863" s="2" t="s">
        <v>48</v>
      </c>
      <c r="K1863" s="2" t="str">
        <f>LOOKUP(A1863,'[2]Collin Seedling for R'!$A$3:$A$51,'[2]Collin Seedling for R'!$R$3:$R$51)</f>
        <v>High</v>
      </c>
      <c r="L1863" s="2" t="str">
        <f>LOOKUP(A1863,'[2]Collin Seedling for R'!$A$3:$A$51,'[2]Collin Seedling for R'!$T$3:$T$51)</f>
        <v>FS</v>
      </c>
      <c r="M1863" s="2" t="str">
        <f>LOOKUP(A1863,'[2]Collin Seedling for R'!$A$3:$A$51,'[2]Collin Seedling for R'!$P$3:$P$51)</f>
        <v>Seeded</v>
      </c>
      <c r="N1863" s="8">
        <f t="shared" si="29"/>
        <v>0.3</v>
      </c>
      <c r="O1863" s="2" t="str">
        <f>LOOKUP(H1863,[2]plantlist!$A$2:$A$943,[2]plantlist!$B$2:$B$943)</f>
        <v>G</v>
      </c>
    </row>
    <row r="1864" spans="1:15" x14ac:dyDescent="0.2">
      <c r="A1864" s="2" t="s">
        <v>286</v>
      </c>
      <c r="B1864" s="2">
        <v>2013</v>
      </c>
      <c r="C1864" s="2" t="s">
        <v>0</v>
      </c>
      <c r="D1864" s="2">
        <v>2</v>
      </c>
      <c r="E1864" s="2">
        <v>34</v>
      </c>
      <c r="F1864" s="2">
        <v>36</v>
      </c>
      <c r="G1864" s="2">
        <v>5000</v>
      </c>
      <c r="H1864" s="2" t="s">
        <v>47</v>
      </c>
      <c r="I1864" s="2" t="s">
        <v>2</v>
      </c>
      <c r="J1864" s="2" t="s">
        <v>48</v>
      </c>
      <c r="K1864" s="2" t="str">
        <f>LOOKUP(A1864,'[2]Collin Seedling for R'!$A$3:$A$51,'[2]Collin Seedling for R'!$R$3:$R$51)</f>
        <v>High</v>
      </c>
      <c r="L1864" s="2" t="str">
        <f>LOOKUP(A1864,'[2]Collin Seedling for R'!$A$3:$A$51,'[2]Collin Seedling for R'!$T$3:$T$51)</f>
        <v>FS</v>
      </c>
      <c r="M1864" s="2" t="str">
        <f>LOOKUP(A1864,'[2]Collin Seedling for R'!$A$3:$A$51,'[2]Collin Seedling for R'!$P$3:$P$51)</f>
        <v>Seeded</v>
      </c>
      <c r="N1864" s="8">
        <f t="shared" si="29"/>
        <v>0.67999999999999994</v>
      </c>
      <c r="O1864" s="2" t="str">
        <f>LOOKUP(H1864,[2]plantlist!$A$2:$A$943,[2]plantlist!$B$2:$B$943)</f>
        <v>G</v>
      </c>
    </row>
    <row r="1865" spans="1:15" x14ac:dyDescent="0.2">
      <c r="A1865" s="2" t="s">
        <v>286</v>
      </c>
      <c r="B1865" s="2">
        <v>2013</v>
      </c>
      <c r="C1865" s="2" t="s">
        <v>0</v>
      </c>
      <c r="D1865" s="2">
        <v>0</v>
      </c>
      <c r="E1865" s="2">
        <v>28</v>
      </c>
      <c r="F1865" s="2">
        <v>28</v>
      </c>
      <c r="G1865" s="2">
        <v>5000</v>
      </c>
      <c r="H1865" s="2" t="s">
        <v>49</v>
      </c>
      <c r="I1865" s="2" t="s">
        <v>2</v>
      </c>
      <c r="J1865" s="2" t="s">
        <v>50</v>
      </c>
      <c r="K1865" s="2" t="str">
        <f>LOOKUP(A1865,'[2]Collin Seedling for R'!$A$3:$A$51,'[2]Collin Seedling for R'!$R$3:$R$51)</f>
        <v>High</v>
      </c>
      <c r="L1865" s="2" t="str">
        <f>LOOKUP(A1865,'[2]Collin Seedling for R'!$A$3:$A$51,'[2]Collin Seedling for R'!$T$3:$T$51)</f>
        <v>FS</v>
      </c>
      <c r="M1865" s="2" t="str">
        <f>LOOKUP(A1865,'[2]Collin Seedling for R'!$A$3:$A$51,'[2]Collin Seedling for R'!$P$3:$P$51)</f>
        <v>Seeded</v>
      </c>
      <c r="N1865" s="8">
        <f t="shared" si="29"/>
        <v>0.55999999999999994</v>
      </c>
      <c r="O1865" s="2" t="str">
        <f>LOOKUP(H1865,[2]plantlist!$A$2:$A$943,[2]plantlist!$B$2:$B$943)</f>
        <v>G</v>
      </c>
    </row>
    <row r="1866" spans="1:15" x14ac:dyDescent="0.2">
      <c r="A1866" s="2" t="s">
        <v>286</v>
      </c>
      <c r="B1866" s="2">
        <v>2013</v>
      </c>
      <c r="C1866" s="2" t="s">
        <v>0</v>
      </c>
      <c r="D1866" s="2">
        <v>0</v>
      </c>
      <c r="E1866" s="2">
        <v>7</v>
      </c>
      <c r="F1866" s="2">
        <v>7</v>
      </c>
      <c r="G1866" s="2">
        <v>5000</v>
      </c>
      <c r="H1866" s="2" t="s">
        <v>74</v>
      </c>
      <c r="I1866" s="2" t="s">
        <v>2</v>
      </c>
      <c r="J1866" s="2" t="s">
        <v>75</v>
      </c>
      <c r="K1866" s="2" t="str">
        <f>LOOKUP(A1866,'[2]Collin Seedling for R'!$A$3:$A$51,'[2]Collin Seedling for R'!$R$3:$R$51)</f>
        <v>High</v>
      </c>
      <c r="L1866" s="2" t="str">
        <f>LOOKUP(A1866,'[2]Collin Seedling for R'!$A$3:$A$51,'[2]Collin Seedling for R'!$T$3:$T$51)</f>
        <v>FS</v>
      </c>
      <c r="M1866" s="2" t="str">
        <f>LOOKUP(A1866,'[2]Collin Seedling for R'!$A$3:$A$51,'[2]Collin Seedling for R'!$P$3:$P$51)</f>
        <v>Seeded</v>
      </c>
      <c r="N1866" s="8">
        <f t="shared" si="29"/>
        <v>0.13999999999999999</v>
      </c>
      <c r="O1866" s="2" t="str">
        <f>LOOKUP(H1866,[2]plantlist!$A$2:$A$943,[2]plantlist!$B$2:$B$943)</f>
        <v>T</v>
      </c>
    </row>
    <row r="1867" spans="1:15" x14ac:dyDescent="0.2">
      <c r="A1867" s="2" t="s">
        <v>286</v>
      </c>
      <c r="B1867" s="2">
        <v>2013</v>
      </c>
      <c r="C1867" s="2" t="s">
        <v>0</v>
      </c>
      <c r="D1867" s="2">
        <v>0</v>
      </c>
      <c r="E1867" s="2">
        <v>28</v>
      </c>
      <c r="F1867" s="2">
        <v>28</v>
      </c>
      <c r="G1867" s="2">
        <v>5000</v>
      </c>
      <c r="H1867" s="2" t="s">
        <v>102</v>
      </c>
      <c r="I1867" s="2" t="s">
        <v>2</v>
      </c>
      <c r="J1867" s="2" t="s">
        <v>103</v>
      </c>
      <c r="K1867" s="2" t="str">
        <f>LOOKUP(A1867,'[2]Collin Seedling for R'!$A$3:$A$51,'[2]Collin Seedling for R'!$R$3:$R$51)</f>
        <v>High</v>
      </c>
      <c r="L1867" s="2" t="str">
        <f>LOOKUP(A1867,'[2]Collin Seedling for R'!$A$3:$A$51,'[2]Collin Seedling for R'!$T$3:$T$51)</f>
        <v>FS</v>
      </c>
      <c r="M1867" s="2" t="str">
        <f>LOOKUP(A1867,'[2]Collin Seedling for R'!$A$3:$A$51,'[2]Collin Seedling for R'!$P$3:$P$51)</f>
        <v>Seeded</v>
      </c>
      <c r="N1867" s="8">
        <f t="shared" si="29"/>
        <v>0.55999999999999994</v>
      </c>
      <c r="O1867" s="2" t="str">
        <f>LOOKUP(H1867,[2]plantlist!$A$2:$A$943,[2]plantlist!$B$2:$B$943)</f>
        <v>F</v>
      </c>
    </row>
    <row r="1868" spans="1:15" x14ac:dyDescent="0.2">
      <c r="A1868" s="2" t="s">
        <v>286</v>
      </c>
      <c r="B1868" s="2">
        <v>2013</v>
      </c>
      <c r="C1868" s="2" t="s">
        <v>0</v>
      </c>
      <c r="D1868" s="2">
        <v>0</v>
      </c>
      <c r="E1868" s="2">
        <v>2</v>
      </c>
      <c r="F1868" s="2">
        <v>2</v>
      </c>
      <c r="G1868" s="2">
        <v>5000</v>
      </c>
      <c r="H1868" s="2" t="s">
        <v>86</v>
      </c>
      <c r="I1868" s="2" t="s">
        <v>2</v>
      </c>
      <c r="J1868" s="2" t="s">
        <v>87</v>
      </c>
      <c r="K1868" s="2" t="str">
        <f>LOOKUP(A1868,'[2]Collin Seedling for R'!$A$3:$A$51,'[2]Collin Seedling for R'!$R$3:$R$51)</f>
        <v>High</v>
      </c>
      <c r="L1868" s="2" t="str">
        <f>LOOKUP(A1868,'[2]Collin Seedling for R'!$A$3:$A$51,'[2]Collin Seedling for R'!$T$3:$T$51)</f>
        <v>FS</v>
      </c>
      <c r="M1868" s="2" t="str">
        <f>LOOKUP(A1868,'[2]Collin Seedling for R'!$A$3:$A$51,'[2]Collin Seedling for R'!$P$3:$P$51)</f>
        <v>Seeded</v>
      </c>
      <c r="N1868" s="8">
        <f t="shared" si="29"/>
        <v>0.04</v>
      </c>
      <c r="O1868" s="2" t="str">
        <f>LOOKUP(H1868,[2]plantlist!$A$2:$A$943,[2]plantlist!$B$2:$B$943)</f>
        <v>F</v>
      </c>
    </row>
    <row r="1869" spans="1:15" x14ac:dyDescent="0.2">
      <c r="A1869" s="2" t="s">
        <v>286</v>
      </c>
      <c r="B1869" s="2">
        <v>2013</v>
      </c>
      <c r="C1869" s="2" t="s">
        <v>0</v>
      </c>
      <c r="D1869" s="2">
        <v>0</v>
      </c>
      <c r="E1869" s="2">
        <v>1</v>
      </c>
      <c r="F1869" s="2">
        <v>1</v>
      </c>
      <c r="G1869" s="2">
        <v>5000</v>
      </c>
      <c r="H1869" s="2" t="s">
        <v>45</v>
      </c>
      <c r="I1869" s="2" t="s">
        <v>2</v>
      </c>
      <c r="J1869" s="2" t="s">
        <v>46</v>
      </c>
      <c r="K1869" s="2" t="str">
        <f>LOOKUP(A1869,'[2]Collin Seedling for R'!$A$3:$A$51,'[2]Collin Seedling for R'!$R$3:$R$51)</f>
        <v>High</v>
      </c>
      <c r="L1869" s="2" t="str">
        <f>LOOKUP(A1869,'[2]Collin Seedling for R'!$A$3:$A$51,'[2]Collin Seedling for R'!$T$3:$T$51)</f>
        <v>FS</v>
      </c>
      <c r="M1869" s="2" t="str">
        <f>LOOKUP(A1869,'[2]Collin Seedling for R'!$A$3:$A$51,'[2]Collin Seedling for R'!$P$3:$P$51)</f>
        <v>Seeded</v>
      </c>
      <c r="N1869" s="8">
        <f t="shared" si="29"/>
        <v>0.02</v>
      </c>
      <c r="O1869" s="2" t="str">
        <f>LOOKUP(H1869,[2]plantlist!$A$2:$A$943,[2]plantlist!$B$2:$B$943)</f>
        <v>F</v>
      </c>
    </row>
    <row r="1870" spans="1:15" x14ac:dyDescent="0.2">
      <c r="A1870" s="2" t="s">
        <v>286</v>
      </c>
      <c r="B1870" s="2">
        <v>2013</v>
      </c>
      <c r="C1870" s="2" t="s">
        <v>0</v>
      </c>
      <c r="D1870" s="2">
        <v>0</v>
      </c>
      <c r="E1870" s="2">
        <v>3</v>
      </c>
      <c r="F1870" s="2">
        <v>3</v>
      </c>
      <c r="G1870" s="2">
        <v>5000</v>
      </c>
      <c r="H1870" s="2" t="s">
        <v>66</v>
      </c>
      <c r="I1870" s="2" t="s">
        <v>2</v>
      </c>
      <c r="J1870" s="2" t="s">
        <v>67</v>
      </c>
      <c r="K1870" s="2" t="str">
        <f>LOOKUP(A1870,'[2]Collin Seedling for R'!$A$3:$A$51,'[2]Collin Seedling for R'!$R$3:$R$51)</f>
        <v>High</v>
      </c>
      <c r="L1870" s="2" t="str">
        <f>LOOKUP(A1870,'[2]Collin Seedling for R'!$A$3:$A$51,'[2]Collin Seedling for R'!$T$3:$T$51)</f>
        <v>FS</v>
      </c>
      <c r="M1870" s="2" t="str">
        <f>LOOKUP(A1870,'[2]Collin Seedling for R'!$A$3:$A$51,'[2]Collin Seedling for R'!$P$3:$P$51)</f>
        <v>Seeded</v>
      </c>
      <c r="N1870" s="8">
        <f t="shared" si="29"/>
        <v>0.06</v>
      </c>
      <c r="O1870" s="2" t="str">
        <f>LOOKUP(H1870,[2]plantlist!$A$2:$A$943,[2]plantlist!$B$2:$B$943)</f>
        <v>G</v>
      </c>
    </row>
    <row r="1871" spans="1:15" x14ac:dyDescent="0.2">
      <c r="A1871" t="s">
        <v>286</v>
      </c>
      <c r="B1871">
        <v>2016</v>
      </c>
      <c r="C1871" t="s">
        <v>0</v>
      </c>
      <c r="D1871">
        <v>2103</v>
      </c>
      <c r="E1871">
        <v>0</v>
      </c>
      <c r="F1871">
        <v>2103</v>
      </c>
      <c r="G1871">
        <v>5000</v>
      </c>
      <c r="H1871" t="s">
        <v>4</v>
      </c>
      <c r="I1871" t="s">
        <v>2</v>
      </c>
      <c r="J1871" t="s">
        <v>5</v>
      </c>
      <c r="K1871" s="2" t="str">
        <f>LOOKUP(A1871,'[2]Collin Seedling for R'!$A$3:$A$51,'[2]Collin Seedling for R'!$R$3:$R$51)</f>
        <v>High</v>
      </c>
      <c r="L1871" s="2" t="str">
        <f>LOOKUP(A1871,'[2]Collin Seedling for R'!$A$3:$A$51,'[2]Collin Seedling for R'!$T$3:$T$51)</f>
        <v>FS</v>
      </c>
      <c r="M1871" s="2" t="str">
        <f>LOOKUP(A1871,'[2]Collin Seedling for R'!$A$3:$A$51,'[2]Collin Seedling for R'!$P$3:$P$51)</f>
        <v>Seeded</v>
      </c>
      <c r="N1871" s="8">
        <f t="shared" si="29"/>
        <v>0</v>
      </c>
      <c r="O1871" s="2" t="str">
        <f>LOOKUP(H1871,[2]plantlist!$A$2:$A$943,[2]plantlist!$B$2:$B$943)</f>
        <v>B</v>
      </c>
    </row>
    <row r="1872" spans="1:15" x14ac:dyDescent="0.2">
      <c r="A1872" t="s">
        <v>286</v>
      </c>
      <c r="B1872">
        <v>2016</v>
      </c>
      <c r="C1872" t="s">
        <v>0</v>
      </c>
      <c r="D1872">
        <v>1351</v>
      </c>
      <c r="E1872">
        <v>39</v>
      </c>
      <c r="F1872">
        <v>1390</v>
      </c>
      <c r="G1872">
        <v>5000</v>
      </c>
      <c r="H1872" t="s">
        <v>6</v>
      </c>
      <c r="I1872" t="s">
        <v>2</v>
      </c>
      <c r="J1872" t="s">
        <v>7</v>
      </c>
      <c r="K1872" s="2" t="str">
        <f>LOOKUP(A1872,'[2]Collin Seedling for R'!$A$3:$A$51,'[2]Collin Seedling for R'!$R$3:$R$51)</f>
        <v>High</v>
      </c>
      <c r="L1872" s="2" t="str">
        <f>LOOKUP(A1872,'[2]Collin Seedling for R'!$A$3:$A$51,'[2]Collin Seedling for R'!$T$3:$T$51)</f>
        <v>FS</v>
      </c>
      <c r="M1872" s="2" t="str">
        <f>LOOKUP(A1872,'[2]Collin Seedling for R'!$A$3:$A$51,'[2]Collin Seedling for R'!$P$3:$P$51)</f>
        <v>Seeded</v>
      </c>
      <c r="N1872" s="8">
        <f t="shared" si="29"/>
        <v>0.77999999999999992</v>
      </c>
      <c r="O1872" s="2" t="str">
        <f>LOOKUP(H1872,[2]plantlist!$A$2:$A$943,[2]plantlist!$B$2:$B$943)</f>
        <v>L</v>
      </c>
    </row>
    <row r="1873" spans="1:15" x14ac:dyDescent="0.2">
      <c r="A1873" t="s">
        <v>286</v>
      </c>
      <c r="B1873">
        <v>2016</v>
      </c>
      <c r="C1873" t="s">
        <v>0</v>
      </c>
      <c r="D1873">
        <v>585</v>
      </c>
      <c r="E1873">
        <v>2147</v>
      </c>
      <c r="F1873">
        <v>2732</v>
      </c>
      <c r="G1873">
        <v>5000</v>
      </c>
      <c r="H1873" t="s">
        <v>8</v>
      </c>
      <c r="I1873" t="s">
        <v>2</v>
      </c>
      <c r="J1873" t="s">
        <v>9</v>
      </c>
      <c r="K1873" s="2" t="str">
        <f>LOOKUP(A1873,'[2]Collin Seedling for R'!$A$3:$A$51,'[2]Collin Seedling for R'!$R$3:$R$51)</f>
        <v>High</v>
      </c>
      <c r="L1873" s="2" t="str">
        <f>LOOKUP(A1873,'[2]Collin Seedling for R'!$A$3:$A$51,'[2]Collin Seedling for R'!$T$3:$T$51)</f>
        <v>FS</v>
      </c>
      <c r="M1873" s="2" t="str">
        <f>LOOKUP(A1873,'[2]Collin Seedling for R'!$A$3:$A$51,'[2]Collin Seedling for R'!$P$3:$P$51)</f>
        <v>Seeded</v>
      </c>
      <c r="N1873" s="8">
        <f t="shared" si="29"/>
        <v>42.94</v>
      </c>
      <c r="O1873" s="2" t="str">
        <f>LOOKUP(H1873,[2]plantlist!$A$2:$A$943,[2]plantlist!$B$2:$B$943)</f>
        <v>G</v>
      </c>
    </row>
    <row r="1874" spans="1:15" x14ac:dyDescent="0.2">
      <c r="A1874" t="s">
        <v>286</v>
      </c>
      <c r="B1874">
        <v>2016</v>
      </c>
      <c r="C1874" t="s">
        <v>0</v>
      </c>
      <c r="D1874">
        <v>412</v>
      </c>
      <c r="E1874">
        <v>0</v>
      </c>
      <c r="F1874">
        <v>412</v>
      </c>
      <c r="G1874">
        <v>5000</v>
      </c>
      <c r="H1874" t="s">
        <v>580</v>
      </c>
      <c r="I1874" t="s">
        <v>2</v>
      </c>
      <c r="J1874" t="s">
        <v>581</v>
      </c>
      <c r="K1874" s="2" t="str">
        <f>LOOKUP(A1874,'[2]Collin Seedling for R'!$A$3:$A$51,'[2]Collin Seedling for R'!$R$3:$R$51)</f>
        <v>High</v>
      </c>
      <c r="L1874" s="2" t="str">
        <f>LOOKUP(A1874,'[2]Collin Seedling for R'!$A$3:$A$51,'[2]Collin Seedling for R'!$T$3:$T$51)</f>
        <v>FS</v>
      </c>
      <c r="M1874" s="2" t="str">
        <f>LOOKUP(A1874,'[2]Collin Seedling for R'!$A$3:$A$51,'[2]Collin Seedling for R'!$P$3:$P$51)</f>
        <v>Seeded</v>
      </c>
      <c r="N1874" s="8">
        <f t="shared" si="29"/>
        <v>0</v>
      </c>
      <c r="O1874" s="2" t="str">
        <f>LOOKUP(H1874,[2]plantlist!$A$2:$A$943,[2]plantlist!$B$2:$B$943)</f>
        <v>L</v>
      </c>
    </row>
    <row r="1875" spans="1:15" x14ac:dyDescent="0.2">
      <c r="A1875" t="s">
        <v>286</v>
      </c>
      <c r="B1875">
        <v>2016</v>
      </c>
      <c r="C1875" t="s">
        <v>0</v>
      </c>
      <c r="D1875">
        <v>290</v>
      </c>
      <c r="E1875">
        <v>0</v>
      </c>
      <c r="F1875">
        <v>290</v>
      </c>
      <c r="G1875">
        <v>5000</v>
      </c>
      <c r="H1875" t="s">
        <v>1</v>
      </c>
      <c r="I1875" t="s">
        <v>2</v>
      </c>
      <c r="J1875" t="s">
        <v>3</v>
      </c>
      <c r="K1875" s="2" t="str">
        <f>LOOKUP(A1875,'[2]Collin Seedling for R'!$A$3:$A$51,'[2]Collin Seedling for R'!$R$3:$R$51)</f>
        <v>High</v>
      </c>
      <c r="L1875" s="2" t="str">
        <f>LOOKUP(A1875,'[2]Collin Seedling for R'!$A$3:$A$51,'[2]Collin Seedling for R'!$T$3:$T$51)</f>
        <v>FS</v>
      </c>
      <c r="M1875" s="2" t="str">
        <f>LOOKUP(A1875,'[2]Collin Seedling for R'!$A$3:$A$51,'[2]Collin Seedling for R'!$P$3:$P$51)</f>
        <v>Seeded</v>
      </c>
      <c r="N1875" s="8">
        <f t="shared" si="29"/>
        <v>0</v>
      </c>
      <c r="O1875" s="2" t="str">
        <f>LOOKUP(H1875,[2]plantlist!$A$2:$A$943,[2]plantlist!$B$2:$B$943)</f>
        <v>F</v>
      </c>
    </row>
    <row r="1876" spans="1:15" x14ac:dyDescent="0.2">
      <c r="A1876" t="s">
        <v>286</v>
      </c>
      <c r="B1876">
        <v>2016</v>
      </c>
      <c r="C1876" t="s">
        <v>0</v>
      </c>
      <c r="D1876">
        <v>123</v>
      </c>
      <c r="E1876">
        <v>0</v>
      </c>
      <c r="F1876">
        <v>123</v>
      </c>
      <c r="G1876">
        <v>5000</v>
      </c>
      <c r="H1876" t="s">
        <v>53</v>
      </c>
      <c r="I1876" t="s">
        <v>2</v>
      </c>
      <c r="J1876" t="s">
        <v>54</v>
      </c>
      <c r="K1876" s="2" t="str">
        <f>LOOKUP(A1876,'[2]Collin Seedling for R'!$A$3:$A$51,'[2]Collin Seedling for R'!$R$3:$R$51)</f>
        <v>High</v>
      </c>
      <c r="L1876" s="2" t="str">
        <f>LOOKUP(A1876,'[2]Collin Seedling for R'!$A$3:$A$51,'[2]Collin Seedling for R'!$T$3:$T$51)</f>
        <v>FS</v>
      </c>
      <c r="M1876" s="2" t="str">
        <f>LOOKUP(A1876,'[2]Collin Seedling for R'!$A$3:$A$51,'[2]Collin Seedling for R'!$P$3:$P$51)</f>
        <v>Seeded</v>
      </c>
      <c r="N1876" s="8">
        <f t="shared" si="29"/>
        <v>0</v>
      </c>
      <c r="O1876" s="2" t="str">
        <f>LOOKUP(H1876,[2]plantlist!$A$2:$A$943,[2]plantlist!$B$2:$B$943)</f>
        <v>C</v>
      </c>
    </row>
    <row r="1877" spans="1:15" x14ac:dyDescent="0.2">
      <c r="A1877" t="s">
        <v>286</v>
      </c>
      <c r="B1877">
        <v>2016</v>
      </c>
      <c r="C1877" t="s">
        <v>0</v>
      </c>
      <c r="D1877">
        <v>47</v>
      </c>
      <c r="E1877">
        <v>41</v>
      </c>
      <c r="F1877">
        <v>88</v>
      </c>
      <c r="G1877">
        <v>5000</v>
      </c>
      <c r="H1877" t="s">
        <v>10</v>
      </c>
      <c r="I1877" t="s">
        <v>2</v>
      </c>
      <c r="J1877" t="s">
        <v>11</v>
      </c>
      <c r="K1877" s="2" t="str">
        <f>LOOKUP(A1877,'[2]Collin Seedling for R'!$A$3:$A$51,'[2]Collin Seedling for R'!$R$3:$R$51)</f>
        <v>High</v>
      </c>
      <c r="L1877" s="2" t="str">
        <f>LOOKUP(A1877,'[2]Collin Seedling for R'!$A$3:$A$51,'[2]Collin Seedling for R'!$T$3:$T$51)</f>
        <v>FS</v>
      </c>
      <c r="M1877" s="2" t="str">
        <f>LOOKUP(A1877,'[2]Collin Seedling for R'!$A$3:$A$51,'[2]Collin Seedling for R'!$P$3:$P$51)</f>
        <v>Seeded</v>
      </c>
      <c r="N1877" s="8">
        <f t="shared" si="29"/>
        <v>0.82000000000000006</v>
      </c>
      <c r="O1877" s="2" t="str">
        <f>LOOKUP(H1877,[2]plantlist!$A$2:$A$943,[2]plantlist!$B$2:$B$943)</f>
        <v>L</v>
      </c>
    </row>
    <row r="1878" spans="1:15" x14ac:dyDescent="0.2">
      <c r="A1878" t="s">
        <v>286</v>
      </c>
      <c r="B1878">
        <v>2016</v>
      </c>
      <c r="C1878" t="s">
        <v>0</v>
      </c>
      <c r="D1878">
        <v>39</v>
      </c>
      <c r="E1878">
        <v>0</v>
      </c>
      <c r="F1878">
        <v>39</v>
      </c>
      <c r="G1878">
        <v>5000</v>
      </c>
      <c r="H1878" t="s">
        <v>534</v>
      </c>
      <c r="I1878" t="s">
        <v>2</v>
      </c>
      <c r="J1878" t="s">
        <v>535</v>
      </c>
      <c r="K1878" s="2" t="str">
        <f>LOOKUP(A1878,'[2]Collin Seedling for R'!$A$3:$A$51,'[2]Collin Seedling for R'!$R$3:$R$51)</f>
        <v>High</v>
      </c>
      <c r="L1878" s="2" t="str">
        <f>LOOKUP(A1878,'[2]Collin Seedling for R'!$A$3:$A$51,'[2]Collin Seedling for R'!$T$3:$T$51)</f>
        <v>FS</v>
      </c>
      <c r="M1878" s="2" t="str">
        <f>LOOKUP(A1878,'[2]Collin Seedling for R'!$A$3:$A$51,'[2]Collin Seedling for R'!$P$3:$P$51)</f>
        <v>Seeded</v>
      </c>
      <c r="N1878" s="8">
        <f t="shared" si="29"/>
        <v>0</v>
      </c>
      <c r="O1878" s="2" t="str">
        <f>LOOKUP(H1878,[2]plantlist!$A$2:$A$943,[2]plantlist!$B$2:$B$943)</f>
        <v>C</v>
      </c>
    </row>
    <row r="1879" spans="1:15" x14ac:dyDescent="0.2">
      <c r="A1879" t="s">
        <v>286</v>
      </c>
      <c r="B1879">
        <v>2016</v>
      </c>
      <c r="C1879" t="s">
        <v>0</v>
      </c>
      <c r="D1879">
        <v>23</v>
      </c>
      <c r="E1879">
        <v>166</v>
      </c>
      <c r="F1879">
        <v>189</v>
      </c>
      <c r="G1879">
        <v>5000</v>
      </c>
      <c r="H1879" t="s">
        <v>66</v>
      </c>
      <c r="I1879" t="s">
        <v>2</v>
      </c>
      <c r="J1879" t="s">
        <v>67</v>
      </c>
      <c r="K1879" s="2" t="str">
        <f>LOOKUP(A1879,'[2]Collin Seedling for R'!$A$3:$A$51,'[2]Collin Seedling for R'!$R$3:$R$51)</f>
        <v>High</v>
      </c>
      <c r="L1879" s="2" t="str">
        <f>LOOKUP(A1879,'[2]Collin Seedling for R'!$A$3:$A$51,'[2]Collin Seedling for R'!$T$3:$T$51)</f>
        <v>FS</v>
      </c>
      <c r="M1879" s="2" t="str">
        <f>LOOKUP(A1879,'[2]Collin Seedling for R'!$A$3:$A$51,'[2]Collin Seedling for R'!$P$3:$P$51)</f>
        <v>Seeded</v>
      </c>
      <c r="N1879" s="8">
        <f t="shared" si="29"/>
        <v>3.32</v>
      </c>
      <c r="O1879" s="2" t="str">
        <f>LOOKUP(H1879,[2]plantlist!$A$2:$A$943,[2]plantlist!$B$2:$B$943)</f>
        <v>G</v>
      </c>
    </row>
    <row r="1880" spans="1:15" x14ac:dyDescent="0.2">
      <c r="A1880" t="s">
        <v>286</v>
      </c>
      <c r="B1880">
        <v>2016</v>
      </c>
      <c r="C1880" t="s">
        <v>0</v>
      </c>
      <c r="D1880">
        <v>14</v>
      </c>
      <c r="E1880">
        <v>170</v>
      </c>
      <c r="F1880">
        <v>184</v>
      </c>
      <c r="G1880">
        <v>5000</v>
      </c>
      <c r="H1880" t="s">
        <v>82</v>
      </c>
      <c r="I1880" t="s">
        <v>2</v>
      </c>
      <c r="J1880" t="s">
        <v>83</v>
      </c>
      <c r="K1880" s="2" t="str">
        <f>LOOKUP(A1880,'[2]Collin Seedling for R'!$A$3:$A$51,'[2]Collin Seedling for R'!$R$3:$R$51)</f>
        <v>High</v>
      </c>
      <c r="L1880" s="2" t="str">
        <f>LOOKUP(A1880,'[2]Collin Seedling for R'!$A$3:$A$51,'[2]Collin Seedling for R'!$T$3:$T$51)</f>
        <v>FS</v>
      </c>
      <c r="M1880" s="2" t="str">
        <f>LOOKUP(A1880,'[2]Collin Seedling for R'!$A$3:$A$51,'[2]Collin Seedling for R'!$P$3:$P$51)</f>
        <v>Seeded</v>
      </c>
      <c r="N1880" s="8">
        <f t="shared" si="29"/>
        <v>3.4000000000000004</v>
      </c>
      <c r="O1880" s="2" t="str">
        <f>LOOKUP(H1880,[2]plantlist!$A$2:$A$943,[2]plantlist!$B$2:$B$943)</f>
        <v>F</v>
      </c>
    </row>
    <row r="1881" spans="1:15" x14ac:dyDescent="0.2">
      <c r="A1881" t="s">
        <v>286</v>
      </c>
      <c r="B1881">
        <v>2016</v>
      </c>
      <c r="C1881" t="s">
        <v>0</v>
      </c>
      <c r="D1881">
        <v>7</v>
      </c>
      <c r="E1881">
        <v>256</v>
      </c>
      <c r="F1881">
        <v>263</v>
      </c>
      <c r="G1881">
        <v>5000</v>
      </c>
      <c r="H1881" t="s">
        <v>43</v>
      </c>
      <c r="I1881" t="s">
        <v>2</v>
      </c>
      <c r="J1881" t="s">
        <v>44</v>
      </c>
      <c r="K1881" s="2" t="str">
        <f>LOOKUP(A1881,'[2]Collin Seedling for R'!$A$3:$A$51,'[2]Collin Seedling for R'!$R$3:$R$51)</f>
        <v>High</v>
      </c>
      <c r="L1881" s="2" t="str">
        <f>LOOKUP(A1881,'[2]Collin Seedling for R'!$A$3:$A$51,'[2]Collin Seedling for R'!$T$3:$T$51)</f>
        <v>FS</v>
      </c>
      <c r="M1881" s="2" t="str">
        <f>LOOKUP(A1881,'[2]Collin Seedling for R'!$A$3:$A$51,'[2]Collin Seedling for R'!$P$3:$P$51)</f>
        <v>Seeded</v>
      </c>
      <c r="N1881" s="8">
        <f t="shared" si="29"/>
        <v>5.12</v>
      </c>
      <c r="O1881" s="2" t="str">
        <f>LOOKUP(H1881,[2]plantlist!$A$2:$A$943,[2]plantlist!$B$2:$B$943)</f>
        <v>T</v>
      </c>
    </row>
    <row r="1882" spans="1:15" x14ac:dyDescent="0.2">
      <c r="A1882" t="s">
        <v>286</v>
      </c>
      <c r="B1882">
        <v>2016</v>
      </c>
      <c r="C1882" t="s">
        <v>0</v>
      </c>
      <c r="D1882">
        <v>4</v>
      </c>
      <c r="E1882">
        <v>207</v>
      </c>
      <c r="F1882">
        <v>211</v>
      </c>
      <c r="G1882">
        <v>5000</v>
      </c>
      <c r="H1882" t="s">
        <v>51</v>
      </c>
      <c r="I1882" t="s">
        <v>2</v>
      </c>
      <c r="J1882" t="s">
        <v>52</v>
      </c>
      <c r="K1882" s="2" t="str">
        <f>LOOKUP(A1882,'[2]Collin Seedling for R'!$A$3:$A$51,'[2]Collin Seedling for R'!$R$3:$R$51)</f>
        <v>High</v>
      </c>
      <c r="L1882" s="2" t="str">
        <f>LOOKUP(A1882,'[2]Collin Seedling for R'!$A$3:$A$51,'[2]Collin Seedling for R'!$T$3:$T$51)</f>
        <v>FS</v>
      </c>
      <c r="M1882" s="2" t="str">
        <f>LOOKUP(A1882,'[2]Collin Seedling for R'!$A$3:$A$51,'[2]Collin Seedling for R'!$P$3:$P$51)</f>
        <v>Seeded</v>
      </c>
      <c r="N1882" s="8">
        <f t="shared" si="29"/>
        <v>4.1399999999999997</v>
      </c>
      <c r="O1882" s="2" t="str">
        <f>LOOKUP(H1882,[2]plantlist!$A$2:$A$943,[2]plantlist!$B$2:$B$943)</f>
        <v>F</v>
      </c>
    </row>
    <row r="1883" spans="1:15" x14ac:dyDescent="0.2">
      <c r="A1883" t="s">
        <v>286</v>
      </c>
      <c r="B1883">
        <v>2016</v>
      </c>
      <c r="C1883" t="s">
        <v>0</v>
      </c>
      <c r="D1883">
        <v>1</v>
      </c>
      <c r="E1883">
        <v>2114</v>
      </c>
      <c r="F1883">
        <v>2115</v>
      </c>
      <c r="G1883">
        <v>5000</v>
      </c>
      <c r="H1883" t="s">
        <v>23</v>
      </c>
      <c r="I1883" t="s">
        <v>2</v>
      </c>
      <c r="J1883" t="s">
        <v>24</v>
      </c>
      <c r="K1883" s="2" t="str">
        <f>LOOKUP(A1883,'[2]Collin Seedling for R'!$A$3:$A$51,'[2]Collin Seedling for R'!$R$3:$R$51)</f>
        <v>High</v>
      </c>
      <c r="L1883" s="2" t="str">
        <f>LOOKUP(A1883,'[2]Collin Seedling for R'!$A$3:$A$51,'[2]Collin Seedling for R'!$T$3:$T$51)</f>
        <v>FS</v>
      </c>
      <c r="M1883" s="2" t="str">
        <f>LOOKUP(A1883,'[2]Collin Seedling for R'!$A$3:$A$51,'[2]Collin Seedling for R'!$P$3:$P$51)</f>
        <v>Seeded</v>
      </c>
      <c r="N1883" s="8">
        <f t="shared" si="29"/>
        <v>42.28</v>
      </c>
      <c r="O1883" s="2" t="str">
        <f>LOOKUP(H1883,[2]plantlist!$A$2:$A$943,[2]plantlist!$B$2:$B$943)</f>
        <v>S</v>
      </c>
    </row>
    <row r="1884" spans="1:15" x14ac:dyDescent="0.2">
      <c r="A1884" t="s">
        <v>286</v>
      </c>
      <c r="B1884">
        <v>2016</v>
      </c>
      <c r="C1884" t="s">
        <v>0</v>
      </c>
      <c r="D1884">
        <v>1</v>
      </c>
      <c r="E1884">
        <v>0</v>
      </c>
      <c r="F1884">
        <v>1</v>
      </c>
      <c r="G1884">
        <v>5000</v>
      </c>
      <c r="H1884" t="s">
        <v>8</v>
      </c>
      <c r="I1884" t="s">
        <v>19</v>
      </c>
      <c r="J1884" t="s">
        <v>9</v>
      </c>
      <c r="K1884" s="2" t="str">
        <f>LOOKUP(A1884,'[2]Collin Seedling for R'!$A$3:$A$51,'[2]Collin Seedling for R'!$R$3:$R$51)</f>
        <v>High</v>
      </c>
      <c r="L1884" s="2" t="str">
        <f>LOOKUP(A1884,'[2]Collin Seedling for R'!$A$3:$A$51,'[2]Collin Seedling for R'!$T$3:$T$51)</f>
        <v>FS</v>
      </c>
      <c r="M1884" s="2" t="str">
        <f>LOOKUP(A1884,'[2]Collin Seedling for R'!$A$3:$A$51,'[2]Collin Seedling for R'!$P$3:$P$51)</f>
        <v>Seeded</v>
      </c>
      <c r="N1884" s="8">
        <f t="shared" si="29"/>
        <v>0</v>
      </c>
      <c r="O1884" s="2" t="str">
        <f>LOOKUP(H1884,[2]plantlist!$A$2:$A$943,[2]plantlist!$B$2:$B$943)</f>
        <v>G</v>
      </c>
    </row>
    <row r="1885" spans="1:15" x14ac:dyDescent="0.2">
      <c r="A1885" t="s">
        <v>286</v>
      </c>
      <c r="B1885">
        <v>2016</v>
      </c>
      <c r="C1885" t="s">
        <v>0</v>
      </c>
      <c r="D1885">
        <v>0</v>
      </c>
      <c r="E1885">
        <v>31</v>
      </c>
      <c r="F1885">
        <v>31</v>
      </c>
      <c r="G1885">
        <v>5000</v>
      </c>
      <c r="H1885" t="s">
        <v>150</v>
      </c>
      <c r="I1885" t="s">
        <v>2</v>
      </c>
      <c r="J1885" t="s">
        <v>151</v>
      </c>
      <c r="K1885" s="2" t="str">
        <f>LOOKUP(A1885,'[2]Collin Seedling for R'!$A$3:$A$51,'[2]Collin Seedling for R'!$R$3:$R$51)</f>
        <v>High</v>
      </c>
      <c r="L1885" s="2" t="str">
        <f>LOOKUP(A1885,'[2]Collin Seedling for R'!$A$3:$A$51,'[2]Collin Seedling for R'!$T$3:$T$51)</f>
        <v>FS</v>
      </c>
      <c r="M1885" s="2" t="str">
        <f>LOOKUP(A1885,'[2]Collin Seedling for R'!$A$3:$A$51,'[2]Collin Seedling for R'!$P$3:$P$51)</f>
        <v>Seeded</v>
      </c>
      <c r="N1885" s="8">
        <f t="shared" si="29"/>
        <v>0.62</v>
      </c>
      <c r="O1885" s="2" t="str">
        <f>LOOKUP(H1885,[2]plantlist!$A$2:$A$943,[2]plantlist!$B$2:$B$943)</f>
        <v>G</v>
      </c>
    </row>
    <row r="1886" spans="1:15" x14ac:dyDescent="0.2">
      <c r="A1886" t="s">
        <v>286</v>
      </c>
      <c r="B1886">
        <v>2016</v>
      </c>
      <c r="C1886" t="s">
        <v>0</v>
      </c>
      <c r="D1886">
        <v>0</v>
      </c>
      <c r="E1886">
        <v>28</v>
      </c>
      <c r="F1886">
        <v>28</v>
      </c>
      <c r="G1886">
        <v>5000</v>
      </c>
      <c r="H1886" t="s">
        <v>150</v>
      </c>
      <c r="I1886" t="s">
        <v>19</v>
      </c>
      <c r="J1886" t="s">
        <v>151</v>
      </c>
      <c r="K1886" s="2" t="str">
        <f>LOOKUP(A1886,'[2]Collin Seedling for R'!$A$3:$A$51,'[2]Collin Seedling for R'!$R$3:$R$51)</f>
        <v>High</v>
      </c>
      <c r="L1886" s="2" t="str">
        <f>LOOKUP(A1886,'[2]Collin Seedling for R'!$A$3:$A$51,'[2]Collin Seedling for R'!$T$3:$T$51)</f>
        <v>FS</v>
      </c>
      <c r="M1886" s="2" t="str">
        <f>LOOKUP(A1886,'[2]Collin Seedling for R'!$A$3:$A$51,'[2]Collin Seedling for R'!$P$3:$P$51)</f>
        <v>Seeded</v>
      </c>
      <c r="N1886" s="8">
        <f t="shared" si="29"/>
        <v>0.55999999999999994</v>
      </c>
      <c r="O1886" s="2" t="str">
        <f>LOOKUP(H1886,[2]plantlist!$A$2:$A$943,[2]plantlist!$B$2:$B$943)</f>
        <v>G</v>
      </c>
    </row>
    <row r="1887" spans="1:15" x14ac:dyDescent="0.2">
      <c r="A1887" t="s">
        <v>286</v>
      </c>
      <c r="B1887">
        <v>2016</v>
      </c>
      <c r="C1887" t="s">
        <v>0</v>
      </c>
      <c r="D1887">
        <v>0</v>
      </c>
      <c r="E1887">
        <v>230</v>
      </c>
      <c r="F1887">
        <v>230</v>
      </c>
      <c r="G1887">
        <v>5000</v>
      </c>
      <c r="H1887" t="s">
        <v>16</v>
      </c>
      <c r="I1887" t="s">
        <v>2</v>
      </c>
      <c r="J1887" t="s">
        <v>17</v>
      </c>
      <c r="K1887" s="2" t="str">
        <f>LOOKUP(A1887,'[2]Collin Seedling for R'!$A$3:$A$51,'[2]Collin Seedling for R'!$R$3:$R$51)</f>
        <v>High</v>
      </c>
      <c r="L1887" s="2" t="str">
        <f>LOOKUP(A1887,'[2]Collin Seedling for R'!$A$3:$A$51,'[2]Collin Seedling for R'!$T$3:$T$51)</f>
        <v>FS</v>
      </c>
      <c r="M1887" s="2" t="str">
        <f>LOOKUP(A1887,'[2]Collin Seedling for R'!$A$3:$A$51,'[2]Collin Seedling for R'!$P$3:$P$51)</f>
        <v>Seeded</v>
      </c>
      <c r="N1887" s="8">
        <f t="shared" si="29"/>
        <v>4.5999999999999996</v>
      </c>
      <c r="O1887" s="2" t="str">
        <f>LOOKUP(H1887,[2]plantlist!$A$2:$A$943,[2]plantlist!$B$2:$B$943)</f>
        <v>S</v>
      </c>
    </row>
    <row r="1888" spans="1:15" x14ac:dyDescent="0.2">
      <c r="A1888" t="s">
        <v>286</v>
      </c>
      <c r="B1888">
        <v>2019</v>
      </c>
      <c r="C1888" t="s">
        <v>0</v>
      </c>
      <c r="D1888">
        <v>2310</v>
      </c>
      <c r="E1888">
        <v>46</v>
      </c>
      <c r="F1888">
        <v>2356</v>
      </c>
      <c r="G1888">
        <v>5000</v>
      </c>
      <c r="H1888" t="s">
        <v>6</v>
      </c>
      <c r="I1888" t="s">
        <v>2</v>
      </c>
      <c r="J1888" t="s">
        <v>7</v>
      </c>
      <c r="K1888" s="2" t="str">
        <f>LOOKUP(A1888,'[2]Collin Seedling for R'!$A$3:$A$51,'[2]Collin Seedling for R'!$R$3:$R$51)</f>
        <v>High</v>
      </c>
      <c r="L1888" s="2" t="str">
        <f>LOOKUP(A1888,'[2]Collin Seedling for R'!$A$3:$A$51,'[2]Collin Seedling for R'!$T$3:$T$51)</f>
        <v>FS</v>
      </c>
      <c r="M1888" s="2" t="str">
        <f>LOOKUP(A1888,'[2]Collin Seedling for R'!$A$3:$A$51,'[2]Collin Seedling for R'!$P$3:$P$51)</f>
        <v>Seeded</v>
      </c>
      <c r="N1888" s="8">
        <f t="shared" si="29"/>
        <v>0.91999999999999993</v>
      </c>
      <c r="O1888" s="2" t="str">
        <f>LOOKUP(H1888,[2]plantlist!$A$2:$A$943,[2]plantlist!$B$2:$B$943)</f>
        <v>L</v>
      </c>
    </row>
    <row r="1889" spans="1:15" x14ac:dyDescent="0.2">
      <c r="A1889" t="s">
        <v>286</v>
      </c>
      <c r="B1889">
        <v>2019</v>
      </c>
      <c r="C1889" t="s">
        <v>0</v>
      </c>
      <c r="D1889">
        <v>1384</v>
      </c>
      <c r="E1889">
        <v>0</v>
      </c>
      <c r="F1889">
        <v>1384</v>
      </c>
      <c r="G1889">
        <v>5000</v>
      </c>
      <c r="H1889" t="s">
        <v>4</v>
      </c>
      <c r="I1889" t="s">
        <v>2</v>
      </c>
      <c r="J1889" t="s">
        <v>5</v>
      </c>
      <c r="K1889" s="2" t="str">
        <f>LOOKUP(A1889,'[2]Collin Seedling for R'!$A$3:$A$51,'[2]Collin Seedling for R'!$R$3:$R$51)</f>
        <v>High</v>
      </c>
      <c r="L1889" s="2" t="str">
        <f>LOOKUP(A1889,'[2]Collin Seedling for R'!$A$3:$A$51,'[2]Collin Seedling for R'!$T$3:$T$51)</f>
        <v>FS</v>
      </c>
      <c r="M1889" s="2" t="str">
        <f>LOOKUP(A1889,'[2]Collin Seedling for R'!$A$3:$A$51,'[2]Collin Seedling for R'!$P$3:$P$51)</f>
        <v>Seeded</v>
      </c>
      <c r="N1889" s="8">
        <f t="shared" si="29"/>
        <v>0</v>
      </c>
      <c r="O1889" s="2" t="str">
        <f>LOOKUP(H1889,[2]plantlist!$A$2:$A$943,[2]plantlist!$B$2:$B$943)</f>
        <v>B</v>
      </c>
    </row>
    <row r="1890" spans="1:15" x14ac:dyDescent="0.2">
      <c r="A1890" t="s">
        <v>286</v>
      </c>
      <c r="B1890">
        <v>2019</v>
      </c>
      <c r="C1890" t="s">
        <v>0</v>
      </c>
      <c r="D1890">
        <v>966</v>
      </c>
      <c r="E1890">
        <v>0</v>
      </c>
      <c r="F1890">
        <v>966</v>
      </c>
      <c r="G1890">
        <v>5000</v>
      </c>
      <c r="H1890" t="s">
        <v>1</v>
      </c>
      <c r="I1890" t="s">
        <v>2</v>
      </c>
      <c r="J1890" t="s">
        <v>3</v>
      </c>
      <c r="K1890" s="2" t="str">
        <f>LOOKUP(A1890,'[2]Collin Seedling for R'!$A$3:$A$51,'[2]Collin Seedling for R'!$R$3:$R$51)</f>
        <v>High</v>
      </c>
      <c r="L1890" s="2" t="str">
        <f>LOOKUP(A1890,'[2]Collin Seedling for R'!$A$3:$A$51,'[2]Collin Seedling for R'!$T$3:$T$51)</f>
        <v>FS</v>
      </c>
      <c r="M1890" s="2" t="str">
        <f>LOOKUP(A1890,'[2]Collin Seedling for R'!$A$3:$A$51,'[2]Collin Seedling for R'!$P$3:$P$51)</f>
        <v>Seeded</v>
      </c>
      <c r="N1890" s="8">
        <f t="shared" si="29"/>
        <v>0</v>
      </c>
      <c r="O1890" s="2" t="str">
        <f>LOOKUP(H1890,[2]plantlist!$A$2:$A$943,[2]plantlist!$B$2:$B$943)</f>
        <v>F</v>
      </c>
    </row>
    <row r="1891" spans="1:15" x14ac:dyDescent="0.2">
      <c r="A1891" t="s">
        <v>286</v>
      </c>
      <c r="B1891">
        <v>2019</v>
      </c>
      <c r="C1891" t="s">
        <v>0</v>
      </c>
      <c r="D1891">
        <v>171</v>
      </c>
      <c r="E1891">
        <v>1200</v>
      </c>
      <c r="F1891">
        <v>1371</v>
      </c>
      <c r="G1891">
        <v>5000</v>
      </c>
      <c r="H1891" t="s">
        <v>8</v>
      </c>
      <c r="I1891" t="s">
        <v>2</v>
      </c>
      <c r="J1891" t="s">
        <v>9</v>
      </c>
      <c r="K1891" s="2" t="str">
        <f>LOOKUP(A1891,'[2]Collin Seedling for R'!$A$3:$A$51,'[2]Collin Seedling for R'!$R$3:$R$51)</f>
        <v>High</v>
      </c>
      <c r="L1891" s="2" t="str">
        <f>LOOKUP(A1891,'[2]Collin Seedling for R'!$A$3:$A$51,'[2]Collin Seedling for R'!$T$3:$T$51)</f>
        <v>FS</v>
      </c>
      <c r="M1891" s="2" t="str">
        <f>LOOKUP(A1891,'[2]Collin Seedling for R'!$A$3:$A$51,'[2]Collin Seedling for R'!$P$3:$P$51)</f>
        <v>Seeded</v>
      </c>
      <c r="N1891" s="8">
        <f t="shared" si="29"/>
        <v>24</v>
      </c>
      <c r="O1891" s="2" t="str">
        <f>LOOKUP(H1891,[2]plantlist!$A$2:$A$943,[2]plantlist!$B$2:$B$943)</f>
        <v>G</v>
      </c>
    </row>
    <row r="1892" spans="1:15" x14ac:dyDescent="0.2">
      <c r="A1892" t="s">
        <v>286</v>
      </c>
      <c r="B1892">
        <v>2019</v>
      </c>
      <c r="C1892" t="s">
        <v>0</v>
      </c>
      <c r="D1892">
        <v>35</v>
      </c>
      <c r="E1892">
        <v>109</v>
      </c>
      <c r="F1892">
        <v>144</v>
      </c>
      <c r="G1892">
        <v>5000</v>
      </c>
      <c r="H1892" t="s">
        <v>59</v>
      </c>
      <c r="I1892" t="s">
        <v>2</v>
      </c>
      <c r="J1892" t="s">
        <v>48</v>
      </c>
      <c r="K1892" s="2" t="str">
        <f>LOOKUP(A1892,'[2]Collin Seedling for R'!$A$3:$A$51,'[2]Collin Seedling for R'!$R$3:$R$51)</f>
        <v>High</v>
      </c>
      <c r="L1892" s="2" t="str">
        <f>LOOKUP(A1892,'[2]Collin Seedling for R'!$A$3:$A$51,'[2]Collin Seedling for R'!$T$3:$T$51)</f>
        <v>FS</v>
      </c>
      <c r="M1892" s="2" t="str">
        <f>LOOKUP(A1892,'[2]Collin Seedling for R'!$A$3:$A$51,'[2]Collin Seedling for R'!$P$3:$P$51)</f>
        <v>Seeded</v>
      </c>
      <c r="N1892" s="8">
        <f t="shared" si="29"/>
        <v>2.1800000000000002</v>
      </c>
      <c r="O1892" s="2" t="str">
        <f>LOOKUP(H1892,[2]plantlist!$A$2:$A$943,[2]plantlist!$B$2:$B$943)</f>
        <v>G</v>
      </c>
    </row>
    <row r="1893" spans="1:15" x14ac:dyDescent="0.2">
      <c r="A1893" t="s">
        <v>286</v>
      </c>
      <c r="B1893">
        <v>2019</v>
      </c>
      <c r="C1893" t="s">
        <v>0</v>
      </c>
      <c r="D1893">
        <v>31</v>
      </c>
      <c r="E1893">
        <v>0</v>
      </c>
      <c r="F1893">
        <v>31</v>
      </c>
      <c r="G1893">
        <v>5000</v>
      </c>
      <c r="H1893" t="s">
        <v>53</v>
      </c>
      <c r="I1893" t="s">
        <v>2</v>
      </c>
      <c r="J1893" t="s">
        <v>54</v>
      </c>
      <c r="K1893" s="2" t="str">
        <f>LOOKUP(A1893,'[2]Collin Seedling for R'!$A$3:$A$51,'[2]Collin Seedling for R'!$R$3:$R$51)</f>
        <v>High</v>
      </c>
      <c r="L1893" s="2" t="str">
        <f>LOOKUP(A1893,'[2]Collin Seedling for R'!$A$3:$A$51,'[2]Collin Seedling for R'!$T$3:$T$51)</f>
        <v>FS</v>
      </c>
      <c r="M1893" s="2" t="str">
        <f>LOOKUP(A1893,'[2]Collin Seedling for R'!$A$3:$A$51,'[2]Collin Seedling for R'!$P$3:$P$51)</f>
        <v>Seeded</v>
      </c>
      <c r="N1893" s="8">
        <f t="shared" si="29"/>
        <v>0</v>
      </c>
      <c r="O1893" s="2" t="str">
        <f>LOOKUP(H1893,[2]plantlist!$A$2:$A$943,[2]plantlist!$B$2:$B$943)</f>
        <v>C</v>
      </c>
    </row>
    <row r="1894" spans="1:15" x14ac:dyDescent="0.2">
      <c r="A1894" t="s">
        <v>286</v>
      </c>
      <c r="B1894">
        <v>2019</v>
      </c>
      <c r="C1894" t="s">
        <v>0</v>
      </c>
      <c r="D1894">
        <v>21</v>
      </c>
      <c r="E1894">
        <v>404</v>
      </c>
      <c r="F1894">
        <v>425</v>
      </c>
      <c r="G1894">
        <v>5000</v>
      </c>
      <c r="H1894" t="s">
        <v>86</v>
      </c>
      <c r="I1894" t="s">
        <v>2</v>
      </c>
      <c r="J1894" t="s">
        <v>87</v>
      </c>
      <c r="K1894" s="2" t="str">
        <f>LOOKUP(A1894,'[2]Collin Seedling for R'!$A$3:$A$51,'[2]Collin Seedling for R'!$R$3:$R$51)</f>
        <v>High</v>
      </c>
      <c r="L1894" s="2" t="str">
        <f>LOOKUP(A1894,'[2]Collin Seedling for R'!$A$3:$A$51,'[2]Collin Seedling for R'!$T$3:$T$51)</f>
        <v>FS</v>
      </c>
      <c r="M1894" s="2" t="str">
        <f>LOOKUP(A1894,'[2]Collin Seedling for R'!$A$3:$A$51,'[2]Collin Seedling for R'!$P$3:$P$51)</f>
        <v>Seeded</v>
      </c>
      <c r="N1894" s="8">
        <f t="shared" si="29"/>
        <v>8.08</v>
      </c>
      <c r="O1894" s="2" t="str">
        <f>LOOKUP(H1894,[2]plantlist!$A$2:$A$943,[2]plantlist!$B$2:$B$943)</f>
        <v>F</v>
      </c>
    </row>
    <row r="1895" spans="1:15" x14ac:dyDescent="0.2">
      <c r="A1895" t="s">
        <v>286</v>
      </c>
      <c r="B1895">
        <v>2019</v>
      </c>
      <c r="C1895" t="s">
        <v>0</v>
      </c>
      <c r="D1895">
        <v>17</v>
      </c>
      <c r="E1895">
        <v>32</v>
      </c>
      <c r="F1895">
        <v>49</v>
      </c>
      <c r="G1895">
        <v>5000</v>
      </c>
      <c r="H1895" t="s">
        <v>10</v>
      </c>
      <c r="I1895" t="s">
        <v>2</v>
      </c>
      <c r="J1895" t="s">
        <v>11</v>
      </c>
      <c r="K1895" s="2" t="str">
        <f>LOOKUP(A1895,'[2]Collin Seedling for R'!$A$3:$A$51,'[2]Collin Seedling for R'!$R$3:$R$51)</f>
        <v>High</v>
      </c>
      <c r="L1895" s="2" t="str">
        <f>LOOKUP(A1895,'[2]Collin Seedling for R'!$A$3:$A$51,'[2]Collin Seedling for R'!$T$3:$T$51)</f>
        <v>FS</v>
      </c>
      <c r="M1895" s="2" t="str">
        <f>LOOKUP(A1895,'[2]Collin Seedling for R'!$A$3:$A$51,'[2]Collin Seedling for R'!$P$3:$P$51)</f>
        <v>Seeded</v>
      </c>
      <c r="N1895" s="8">
        <f t="shared" si="29"/>
        <v>0.64</v>
      </c>
      <c r="O1895" s="2" t="str">
        <f>LOOKUP(H1895,[2]plantlist!$A$2:$A$943,[2]plantlist!$B$2:$B$943)</f>
        <v>L</v>
      </c>
    </row>
    <row r="1896" spans="1:15" x14ac:dyDescent="0.2">
      <c r="A1896" t="s">
        <v>286</v>
      </c>
      <c r="B1896">
        <v>2019</v>
      </c>
      <c r="C1896" t="s">
        <v>0</v>
      </c>
      <c r="D1896">
        <v>17</v>
      </c>
      <c r="E1896">
        <v>0</v>
      </c>
      <c r="F1896">
        <v>17</v>
      </c>
      <c r="G1896">
        <v>5000</v>
      </c>
      <c r="H1896" t="s">
        <v>53</v>
      </c>
      <c r="I1896" t="s">
        <v>19</v>
      </c>
      <c r="J1896" t="s">
        <v>54</v>
      </c>
      <c r="K1896" s="2" t="str">
        <f>LOOKUP(A1896,'[2]Collin Seedling for R'!$A$3:$A$51,'[2]Collin Seedling for R'!$R$3:$R$51)</f>
        <v>High</v>
      </c>
      <c r="L1896" s="2" t="str">
        <f>LOOKUP(A1896,'[2]Collin Seedling for R'!$A$3:$A$51,'[2]Collin Seedling for R'!$T$3:$T$51)</f>
        <v>FS</v>
      </c>
      <c r="M1896" s="2" t="str">
        <f>LOOKUP(A1896,'[2]Collin Seedling for R'!$A$3:$A$51,'[2]Collin Seedling for R'!$P$3:$P$51)</f>
        <v>Seeded</v>
      </c>
      <c r="N1896" s="8">
        <f t="shared" si="29"/>
        <v>0</v>
      </c>
      <c r="O1896" s="2" t="str">
        <f>LOOKUP(H1896,[2]plantlist!$A$2:$A$943,[2]plantlist!$B$2:$B$943)</f>
        <v>C</v>
      </c>
    </row>
    <row r="1897" spans="1:15" x14ac:dyDescent="0.2">
      <c r="A1897" t="s">
        <v>286</v>
      </c>
      <c r="B1897">
        <v>2019</v>
      </c>
      <c r="C1897" t="s">
        <v>0</v>
      </c>
      <c r="D1897">
        <v>13</v>
      </c>
      <c r="E1897">
        <v>833</v>
      </c>
      <c r="F1897">
        <v>846</v>
      </c>
      <c r="G1897">
        <v>5000</v>
      </c>
      <c r="H1897" t="s">
        <v>51</v>
      </c>
      <c r="I1897" t="s">
        <v>2</v>
      </c>
      <c r="J1897" t="s">
        <v>52</v>
      </c>
      <c r="K1897" s="2" t="str">
        <f>LOOKUP(A1897,'[2]Collin Seedling for R'!$A$3:$A$51,'[2]Collin Seedling for R'!$R$3:$R$51)</f>
        <v>High</v>
      </c>
      <c r="L1897" s="2" t="str">
        <f>LOOKUP(A1897,'[2]Collin Seedling for R'!$A$3:$A$51,'[2]Collin Seedling for R'!$T$3:$T$51)</f>
        <v>FS</v>
      </c>
      <c r="M1897" s="2" t="str">
        <f>LOOKUP(A1897,'[2]Collin Seedling for R'!$A$3:$A$51,'[2]Collin Seedling for R'!$P$3:$P$51)</f>
        <v>Seeded</v>
      </c>
      <c r="N1897" s="8">
        <f t="shared" si="29"/>
        <v>16.66</v>
      </c>
      <c r="O1897" s="2" t="str">
        <f>LOOKUP(H1897,[2]plantlist!$A$2:$A$943,[2]plantlist!$B$2:$B$943)</f>
        <v>F</v>
      </c>
    </row>
    <row r="1898" spans="1:15" x14ac:dyDescent="0.2">
      <c r="A1898" t="s">
        <v>286</v>
      </c>
      <c r="B1898">
        <v>2019</v>
      </c>
      <c r="C1898" t="s">
        <v>0</v>
      </c>
      <c r="D1898">
        <v>9</v>
      </c>
      <c r="E1898">
        <v>21</v>
      </c>
      <c r="F1898">
        <v>30</v>
      </c>
      <c r="G1898">
        <v>5000</v>
      </c>
      <c r="H1898" t="s">
        <v>1600</v>
      </c>
      <c r="I1898" t="s">
        <v>2</v>
      </c>
      <c r="J1898" t="s">
        <v>1599</v>
      </c>
      <c r="K1898" s="2" t="str">
        <f>LOOKUP(A1898,'[2]Collin Seedling for R'!$A$3:$A$51,'[2]Collin Seedling for R'!$R$3:$R$51)</f>
        <v>High</v>
      </c>
      <c r="L1898" s="2" t="str">
        <f>LOOKUP(A1898,'[2]Collin Seedling for R'!$A$3:$A$51,'[2]Collin Seedling for R'!$T$3:$T$51)</f>
        <v>FS</v>
      </c>
      <c r="M1898" s="2" t="str">
        <f>LOOKUP(A1898,'[2]Collin Seedling for R'!$A$3:$A$51,'[2]Collin Seedling for R'!$P$3:$P$51)</f>
        <v>Seeded</v>
      </c>
      <c r="N1898" s="8">
        <f t="shared" si="29"/>
        <v>0.42</v>
      </c>
      <c r="O1898" s="2" t="str">
        <f>LOOKUP(H1898,[2]plantlist!$A$2:$A$943,[2]plantlist!$B$2:$B$943)</f>
        <v>F</v>
      </c>
    </row>
    <row r="1899" spans="1:15" x14ac:dyDescent="0.2">
      <c r="A1899" t="s">
        <v>286</v>
      </c>
      <c r="B1899">
        <v>2019</v>
      </c>
      <c r="C1899" t="s">
        <v>0</v>
      </c>
      <c r="D1899">
        <v>8</v>
      </c>
      <c r="E1899">
        <v>88</v>
      </c>
      <c r="F1899">
        <v>96</v>
      </c>
      <c r="G1899">
        <v>5000</v>
      </c>
      <c r="H1899" t="s">
        <v>51</v>
      </c>
      <c r="I1899" t="s">
        <v>19</v>
      </c>
      <c r="J1899" t="s">
        <v>52</v>
      </c>
      <c r="K1899" s="2" t="str">
        <f>LOOKUP(A1899,'[2]Collin Seedling for R'!$A$3:$A$51,'[2]Collin Seedling for R'!$R$3:$R$51)</f>
        <v>High</v>
      </c>
      <c r="L1899" s="2" t="str">
        <f>LOOKUP(A1899,'[2]Collin Seedling for R'!$A$3:$A$51,'[2]Collin Seedling for R'!$T$3:$T$51)</f>
        <v>FS</v>
      </c>
      <c r="M1899" s="2" t="str">
        <f>LOOKUP(A1899,'[2]Collin Seedling for R'!$A$3:$A$51,'[2]Collin Seedling for R'!$P$3:$P$51)</f>
        <v>Seeded</v>
      </c>
      <c r="N1899" s="8">
        <f t="shared" si="29"/>
        <v>1.76</v>
      </c>
      <c r="O1899" s="2" t="str">
        <f>LOOKUP(H1899,[2]plantlist!$A$2:$A$943,[2]plantlist!$B$2:$B$943)</f>
        <v>F</v>
      </c>
    </row>
    <row r="1900" spans="1:15" x14ac:dyDescent="0.2">
      <c r="A1900" t="s">
        <v>286</v>
      </c>
      <c r="B1900">
        <v>2019</v>
      </c>
      <c r="C1900" t="s">
        <v>0</v>
      </c>
      <c r="D1900">
        <v>5</v>
      </c>
      <c r="E1900">
        <v>27</v>
      </c>
      <c r="F1900">
        <v>32</v>
      </c>
      <c r="G1900">
        <v>5000</v>
      </c>
      <c r="H1900" t="s">
        <v>108</v>
      </c>
      <c r="I1900" t="s">
        <v>2</v>
      </c>
      <c r="J1900" t="s">
        <v>109</v>
      </c>
      <c r="K1900" s="2" t="str">
        <f>LOOKUP(A1900,'[2]Collin Seedling for R'!$A$3:$A$51,'[2]Collin Seedling for R'!$R$3:$R$51)</f>
        <v>High</v>
      </c>
      <c r="L1900" s="2" t="str">
        <f>LOOKUP(A1900,'[2]Collin Seedling for R'!$A$3:$A$51,'[2]Collin Seedling for R'!$T$3:$T$51)</f>
        <v>FS</v>
      </c>
      <c r="M1900" s="2" t="str">
        <f>LOOKUP(A1900,'[2]Collin Seedling for R'!$A$3:$A$51,'[2]Collin Seedling for R'!$P$3:$P$51)</f>
        <v>Seeded</v>
      </c>
      <c r="N1900" s="8">
        <f t="shared" si="29"/>
        <v>0.54</v>
      </c>
      <c r="O1900" s="2" t="str">
        <f>LOOKUP(H1900,[2]plantlist!$A$2:$A$943,[2]plantlist!$B$2:$B$943)</f>
        <v>F</v>
      </c>
    </row>
    <row r="1901" spans="1:15" x14ac:dyDescent="0.2">
      <c r="A1901" t="s">
        <v>286</v>
      </c>
      <c r="B1901">
        <v>2019</v>
      </c>
      <c r="C1901" t="s">
        <v>0</v>
      </c>
      <c r="D1901">
        <v>5</v>
      </c>
      <c r="E1901">
        <v>1945</v>
      </c>
      <c r="F1901">
        <v>1950</v>
      </c>
      <c r="G1901">
        <v>5000</v>
      </c>
      <c r="H1901" t="s">
        <v>16</v>
      </c>
      <c r="I1901" t="s">
        <v>2</v>
      </c>
      <c r="J1901" t="s">
        <v>17</v>
      </c>
      <c r="K1901" s="2" t="str">
        <f>LOOKUP(A1901,'[2]Collin Seedling for R'!$A$3:$A$51,'[2]Collin Seedling for R'!$R$3:$R$51)</f>
        <v>High</v>
      </c>
      <c r="L1901" s="2" t="str">
        <f>LOOKUP(A1901,'[2]Collin Seedling for R'!$A$3:$A$51,'[2]Collin Seedling for R'!$T$3:$T$51)</f>
        <v>FS</v>
      </c>
      <c r="M1901" s="2" t="str">
        <f>LOOKUP(A1901,'[2]Collin Seedling for R'!$A$3:$A$51,'[2]Collin Seedling for R'!$P$3:$P$51)</f>
        <v>Seeded</v>
      </c>
      <c r="N1901" s="8">
        <f t="shared" si="29"/>
        <v>38.9</v>
      </c>
      <c r="O1901" s="2" t="str">
        <f>LOOKUP(H1901,[2]plantlist!$A$2:$A$943,[2]plantlist!$B$2:$B$943)</f>
        <v>S</v>
      </c>
    </row>
    <row r="1902" spans="1:15" x14ac:dyDescent="0.2">
      <c r="A1902" t="s">
        <v>286</v>
      </c>
      <c r="B1902">
        <v>2019</v>
      </c>
      <c r="C1902" t="s">
        <v>0</v>
      </c>
      <c r="D1902">
        <v>5</v>
      </c>
      <c r="E1902">
        <v>2091</v>
      </c>
      <c r="F1902">
        <v>2096</v>
      </c>
      <c r="G1902">
        <v>5000</v>
      </c>
      <c r="H1902" t="s">
        <v>23</v>
      </c>
      <c r="I1902" t="s">
        <v>2</v>
      </c>
      <c r="J1902" t="s">
        <v>24</v>
      </c>
      <c r="K1902" s="2" t="str">
        <f>LOOKUP(A1902,'[2]Collin Seedling for R'!$A$3:$A$51,'[2]Collin Seedling for R'!$R$3:$R$51)</f>
        <v>High</v>
      </c>
      <c r="L1902" s="2" t="str">
        <f>LOOKUP(A1902,'[2]Collin Seedling for R'!$A$3:$A$51,'[2]Collin Seedling for R'!$T$3:$T$51)</f>
        <v>FS</v>
      </c>
      <c r="M1902" s="2" t="str">
        <f>LOOKUP(A1902,'[2]Collin Seedling for R'!$A$3:$A$51,'[2]Collin Seedling for R'!$P$3:$P$51)</f>
        <v>Seeded</v>
      </c>
      <c r="N1902" s="8">
        <f t="shared" si="29"/>
        <v>41.82</v>
      </c>
      <c r="O1902" s="2" t="str">
        <f>LOOKUP(H1902,[2]plantlist!$A$2:$A$943,[2]plantlist!$B$2:$B$943)</f>
        <v>S</v>
      </c>
    </row>
    <row r="1903" spans="1:15" x14ac:dyDescent="0.2">
      <c r="A1903" t="s">
        <v>286</v>
      </c>
      <c r="B1903">
        <v>2019</v>
      </c>
      <c r="C1903" t="s">
        <v>0</v>
      </c>
      <c r="D1903">
        <v>2</v>
      </c>
      <c r="E1903">
        <v>0</v>
      </c>
      <c r="F1903">
        <v>2</v>
      </c>
      <c r="G1903">
        <v>5000</v>
      </c>
      <c r="H1903" t="s">
        <v>66</v>
      </c>
      <c r="I1903" t="s">
        <v>2</v>
      </c>
      <c r="J1903" t="s">
        <v>67</v>
      </c>
      <c r="K1903" s="2" t="str">
        <f>LOOKUP(A1903,'[2]Collin Seedling for R'!$A$3:$A$51,'[2]Collin Seedling for R'!$R$3:$R$51)</f>
        <v>High</v>
      </c>
      <c r="L1903" s="2" t="str">
        <f>LOOKUP(A1903,'[2]Collin Seedling for R'!$A$3:$A$51,'[2]Collin Seedling for R'!$T$3:$T$51)</f>
        <v>FS</v>
      </c>
      <c r="M1903" s="2" t="str">
        <f>LOOKUP(A1903,'[2]Collin Seedling for R'!$A$3:$A$51,'[2]Collin Seedling for R'!$P$3:$P$51)</f>
        <v>Seeded</v>
      </c>
      <c r="N1903" s="8">
        <f t="shared" si="29"/>
        <v>0</v>
      </c>
      <c r="O1903" s="2" t="str">
        <f>LOOKUP(H1903,[2]plantlist!$A$2:$A$943,[2]plantlist!$B$2:$B$943)</f>
        <v>G</v>
      </c>
    </row>
    <row r="1904" spans="1:15" x14ac:dyDescent="0.2">
      <c r="A1904" t="s">
        <v>286</v>
      </c>
      <c r="B1904">
        <v>2019</v>
      </c>
      <c r="C1904" t="s">
        <v>0</v>
      </c>
      <c r="D1904">
        <v>1</v>
      </c>
      <c r="E1904">
        <v>70</v>
      </c>
      <c r="F1904">
        <v>71</v>
      </c>
      <c r="G1904">
        <v>5000</v>
      </c>
      <c r="H1904" t="s">
        <v>23</v>
      </c>
      <c r="I1904" t="s">
        <v>19</v>
      </c>
      <c r="J1904" t="s">
        <v>24</v>
      </c>
      <c r="K1904" s="2" t="str">
        <f>LOOKUP(A1904,'[2]Collin Seedling for R'!$A$3:$A$51,'[2]Collin Seedling for R'!$R$3:$R$51)</f>
        <v>High</v>
      </c>
      <c r="L1904" s="2" t="str">
        <f>LOOKUP(A1904,'[2]Collin Seedling for R'!$A$3:$A$51,'[2]Collin Seedling for R'!$T$3:$T$51)</f>
        <v>FS</v>
      </c>
      <c r="M1904" s="2" t="str">
        <f>LOOKUP(A1904,'[2]Collin Seedling for R'!$A$3:$A$51,'[2]Collin Seedling for R'!$P$3:$P$51)</f>
        <v>Seeded</v>
      </c>
      <c r="N1904" s="8">
        <f t="shared" si="29"/>
        <v>1.4000000000000001</v>
      </c>
      <c r="O1904" s="2" t="str">
        <f>LOOKUP(H1904,[2]plantlist!$A$2:$A$943,[2]plantlist!$B$2:$B$943)</f>
        <v>S</v>
      </c>
    </row>
    <row r="1905" spans="1:15" x14ac:dyDescent="0.2">
      <c r="A1905" t="s">
        <v>286</v>
      </c>
      <c r="B1905">
        <v>2019</v>
      </c>
      <c r="C1905" t="s">
        <v>0</v>
      </c>
      <c r="D1905">
        <v>0</v>
      </c>
      <c r="E1905">
        <v>15</v>
      </c>
      <c r="F1905">
        <v>15</v>
      </c>
      <c r="G1905">
        <v>5000</v>
      </c>
      <c r="H1905" t="s">
        <v>82</v>
      </c>
      <c r="I1905" t="s">
        <v>19</v>
      </c>
      <c r="J1905" t="s">
        <v>83</v>
      </c>
      <c r="K1905" s="2" t="str">
        <f>LOOKUP(A1905,'[2]Collin Seedling for R'!$A$3:$A$51,'[2]Collin Seedling for R'!$R$3:$R$51)</f>
        <v>High</v>
      </c>
      <c r="L1905" s="2" t="str">
        <f>LOOKUP(A1905,'[2]Collin Seedling for R'!$A$3:$A$51,'[2]Collin Seedling for R'!$T$3:$T$51)</f>
        <v>FS</v>
      </c>
      <c r="M1905" s="2" t="str">
        <f>LOOKUP(A1905,'[2]Collin Seedling for R'!$A$3:$A$51,'[2]Collin Seedling for R'!$P$3:$P$51)</f>
        <v>Seeded</v>
      </c>
      <c r="N1905" s="8">
        <f t="shared" si="29"/>
        <v>0.3</v>
      </c>
      <c r="O1905" s="2" t="str">
        <f>LOOKUP(H1905,[2]plantlist!$A$2:$A$943,[2]plantlist!$B$2:$B$943)</f>
        <v>F</v>
      </c>
    </row>
    <row r="1906" spans="1:15" x14ac:dyDescent="0.2">
      <c r="A1906" t="s">
        <v>286</v>
      </c>
      <c r="B1906">
        <v>2019</v>
      </c>
      <c r="C1906" t="s">
        <v>0</v>
      </c>
      <c r="D1906">
        <v>0</v>
      </c>
      <c r="E1906">
        <v>2</v>
      </c>
      <c r="F1906">
        <v>2</v>
      </c>
      <c r="G1906">
        <v>5000</v>
      </c>
      <c r="H1906" t="s">
        <v>344</v>
      </c>
      <c r="I1906" t="s">
        <v>2</v>
      </c>
      <c r="J1906" t="s">
        <v>345</v>
      </c>
      <c r="K1906" s="2" t="str">
        <f>LOOKUP(A1906,'[2]Collin Seedling for R'!$A$3:$A$51,'[2]Collin Seedling for R'!$R$3:$R$51)</f>
        <v>High</v>
      </c>
      <c r="L1906" s="2" t="str">
        <f>LOOKUP(A1906,'[2]Collin Seedling for R'!$A$3:$A$51,'[2]Collin Seedling for R'!$T$3:$T$51)</f>
        <v>FS</v>
      </c>
      <c r="M1906" s="2" t="str">
        <f>LOOKUP(A1906,'[2]Collin Seedling for R'!$A$3:$A$51,'[2]Collin Seedling for R'!$P$3:$P$51)</f>
        <v>Seeded</v>
      </c>
      <c r="N1906" s="8">
        <f t="shared" si="29"/>
        <v>0.04</v>
      </c>
      <c r="O1906" s="2" t="str">
        <f>LOOKUP(H1906,[2]plantlist!$A$2:$A$943,[2]plantlist!$B$2:$B$943)</f>
        <v>F</v>
      </c>
    </row>
    <row r="1907" spans="1:15" x14ac:dyDescent="0.2">
      <c r="A1907" t="s">
        <v>286</v>
      </c>
      <c r="B1907">
        <v>2019</v>
      </c>
      <c r="C1907" t="s">
        <v>0</v>
      </c>
      <c r="D1907">
        <v>0</v>
      </c>
      <c r="E1907">
        <v>15</v>
      </c>
      <c r="F1907">
        <v>15</v>
      </c>
      <c r="G1907">
        <v>5000</v>
      </c>
      <c r="H1907" t="s">
        <v>39</v>
      </c>
      <c r="I1907" t="s">
        <v>2</v>
      </c>
      <c r="J1907" t="s">
        <v>40</v>
      </c>
      <c r="K1907" s="2" t="str">
        <f>LOOKUP(A1907,'[2]Collin Seedling for R'!$A$3:$A$51,'[2]Collin Seedling for R'!$R$3:$R$51)</f>
        <v>High</v>
      </c>
      <c r="L1907" s="2" t="str">
        <f>LOOKUP(A1907,'[2]Collin Seedling for R'!$A$3:$A$51,'[2]Collin Seedling for R'!$T$3:$T$51)</f>
        <v>FS</v>
      </c>
      <c r="M1907" s="2" t="str">
        <f>LOOKUP(A1907,'[2]Collin Seedling for R'!$A$3:$A$51,'[2]Collin Seedling for R'!$P$3:$P$51)</f>
        <v>Seeded</v>
      </c>
      <c r="N1907" s="8">
        <f t="shared" si="29"/>
        <v>0.3</v>
      </c>
      <c r="O1907" s="2" t="str">
        <f>LOOKUP(H1907,[2]plantlist!$A$2:$A$943,[2]plantlist!$B$2:$B$943)</f>
        <v>F</v>
      </c>
    </row>
    <row r="1908" spans="1:15" x14ac:dyDescent="0.2">
      <c r="A1908" t="s">
        <v>286</v>
      </c>
      <c r="B1908">
        <v>2019</v>
      </c>
      <c r="C1908" t="s">
        <v>0</v>
      </c>
      <c r="D1908">
        <v>0</v>
      </c>
      <c r="E1908">
        <v>119</v>
      </c>
      <c r="F1908">
        <v>119</v>
      </c>
      <c r="G1908">
        <v>5000</v>
      </c>
      <c r="H1908" t="s">
        <v>8</v>
      </c>
      <c r="I1908" t="s">
        <v>19</v>
      </c>
      <c r="J1908" t="s">
        <v>9</v>
      </c>
      <c r="K1908" s="2" t="str">
        <f>LOOKUP(A1908,'[2]Collin Seedling for R'!$A$3:$A$51,'[2]Collin Seedling for R'!$R$3:$R$51)</f>
        <v>High</v>
      </c>
      <c r="L1908" s="2" t="str">
        <f>LOOKUP(A1908,'[2]Collin Seedling for R'!$A$3:$A$51,'[2]Collin Seedling for R'!$T$3:$T$51)</f>
        <v>FS</v>
      </c>
      <c r="M1908" s="2" t="str">
        <f>LOOKUP(A1908,'[2]Collin Seedling for R'!$A$3:$A$51,'[2]Collin Seedling for R'!$P$3:$P$51)</f>
        <v>Seeded</v>
      </c>
      <c r="N1908" s="8">
        <f t="shared" si="29"/>
        <v>2.3800000000000003</v>
      </c>
      <c r="O1908" s="2" t="str">
        <f>LOOKUP(H1908,[2]plantlist!$A$2:$A$943,[2]plantlist!$B$2:$B$943)</f>
        <v>G</v>
      </c>
    </row>
    <row r="1909" spans="1:15" x14ac:dyDescent="0.2">
      <c r="A1909" t="s">
        <v>286</v>
      </c>
      <c r="B1909">
        <v>2019</v>
      </c>
      <c r="C1909" t="s">
        <v>0</v>
      </c>
      <c r="D1909">
        <v>0</v>
      </c>
      <c r="E1909">
        <v>39</v>
      </c>
      <c r="F1909">
        <v>39</v>
      </c>
      <c r="G1909">
        <v>5000</v>
      </c>
      <c r="H1909" t="s">
        <v>110</v>
      </c>
      <c r="I1909" t="s">
        <v>2</v>
      </c>
      <c r="J1909" t="s">
        <v>111</v>
      </c>
      <c r="K1909" s="2" t="str">
        <f>LOOKUP(A1909,'[2]Collin Seedling for R'!$A$3:$A$51,'[2]Collin Seedling for R'!$R$3:$R$51)</f>
        <v>High</v>
      </c>
      <c r="L1909" s="2" t="str">
        <f>LOOKUP(A1909,'[2]Collin Seedling for R'!$A$3:$A$51,'[2]Collin Seedling for R'!$T$3:$T$51)</f>
        <v>FS</v>
      </c>
      <c r="M1909" s="2" t="str">
        <f>LOOKUP(A1909,'[2]Collin Seedling for R'!$A$3:$A$51,'[2]Collin Seedling for R'!$P$3:$P$51)</f>
        <v>Seeded</v>
      </c>
      <c r="N1909" s="8">
        <f t="shared" si="29"/>
        <v>0.77999999999999992</v>
      </c>
      <c r="O1909" s="2" t="str">
        <f>LOOKUP(H1909,[2]plantlist!$A$2:$A$943,[2]plantlist!$B$2:$B$943)</f>
        <v>F</v>
      </c>
    </row>
    <row r="1910" spans="1:15" x14ac:dyDescent="0.2">
      <c r="A1910" t="s">
        <v>286</v>
      </c>
      <c r="B1910">
        <v>2019</v>
      </c>
      <c r="C1910" t="s">
        <v>0</v>
      </c>
      <c r="D1910">
        <v>0</v>
      </c>
      <c r="E1910">
        <v>2</v>
      </c>
      <c r="F1910">
        <v>2</v>
      </c>
      <c r="G1910">
        <v>5000</v>
      </c>
      <c r="H1910" t="s">
        <v>74</v>
      </c>
      <c r="I1910" t="s">
        <v>2</v>
      </c>
      <c r="J1910" t="s">
        <v>75</v>
      </c>
      <c r="K1910" s="2" t="str">
        <f>LOOKUP(A1910,'[2]Collin Seedling for R'!$A$3:$A$51,'[2]Collin Seedling for R'!$R$3:$R$51)</f>
        <v>High</v>
      </c>
      <c r="L1910" s="2" t="str">
        <f>LOOKUP(A1910,'[2]Collin Seedling for R'!$A$3:$A$51,'[2]Collin Seedling for R'!$T$3:$T$51)</f>
        <v>FS</v>
      </c>
      <c r="M1910" s="2" t="str">
        <f>LOOKUP(A1910,'[2]Collin Seedling for R'!$A$3:$A$51,'[2]Collin Seedling for R'!$P$3:$P$51)</f>
        <v>Seeded</v>
      </c>
      <c r="N1910" s="8">
        <f t="shared" si="29"/>
        <v>0.04</v>
      </c>
      <c r="O1910" s="2" t="str">
        <f>LOOKUP(H1910,[2]plantlist!$A$2:$A$943,[2]plantlist!$B$2:$B$943)</f>
        <v>T</v>
      </c>
    </row>
    <row r="1911" spans="1:15" x14ac:dyDescent="0.2">
      <c r="A1911" t="s">
        <v>286</v>
      </c>
      <c r="B1911">
        <v>2019</v>
      </c>
      <c r="C1911" t="s">
        <v>0</v>
      </c>
      <c r="D1911">
        <v>0</v>
      </c>
      <c r="E1911">
        <v>102</v>
      </c>
      <c r="F1911">
        <v>102</v>
      </c>
      <c r="G1911">
        <v>5000</v>
      </c>
      <c r="H1911" t="s">
        <v>150</v>
      </c>
      <c r="I1911" t="s">
        <v>2</v>
      </c>
      <c r="J1911" t="s">
        <v>151</v>
      </c>
      <c r="K1911" s="2" t="str">
        <f>LOOKUP(A1911,'[2]Collin Seedling for R'!$A$3:$A$51,'[2]Collin Seedling for R'!$R$3:$R$51)</f>
        <v>High</v>
      </c>
      <c r="L1911" s="2" t="str">
        <f>LOOKUP(A1911,'[2]Collin Seedling for R'!$A$3:$A$51,'[2]Collin Seedling for R'!$T$3:$T$51)</f>
        <v>FS</v>
      </c>
      <c r="M1911" s="2" t="str">
        <f>LOOKUP(A1911,'[2]Collin Seedling for R'!$A$3:$A$51,'[2]Collin Seedling for R'!$P$3:$P$51)</f>
        <v>Seeded</v>
      </c>
      <c r="N1911" s="8">
        <f t="shared" si="29"/>
        <v>2.04</v>
      </c>
      <c r="O1911" s="2" t="str">
        <f>LOOKUP(H1911,[2]plantlist!$A$2:$A$943,[2]plantlist!$B$2:$B$943)</f>
        <v>G</v>
      </c>
    </row>
    <row r="1912" spans="1:15" x14ac:dyDescent="0.2">
      <c r="A1912" t="s">
        <v>286</v>
      </c>
      <c r="B1912">
        <v>2019</v>
      </c>
      <c r="C1912" t="s">
        <v>0</v>
      </c>
      <c r="D1912">
        <v>0</v>
      </c>
      <c r="E1912">
        <v>88</v>
      </c>
      <c r="F1912">
        <v>88</v>
      </c>
      <c r="G1912">
        <v>5000</v>
      </c>
      <c r="H1912" t="s">
        <v>432</v>
      </c>
      <c r="I1912" t="s">
        <v>2</v>
      </c>
      <c r="J1912" t="s">
        <v>433</v>
      </c>
      <c r="K1912" s="2" t="str">
        <f>LOOKUP(A1912,'[2]Collin Seedling for R'!$A$3:$A$51,'[2]Collin Seedling for R'!$R$3:$R$51)</f>
        <v>High</v>
      </c>
      <c r="L1912" s="2" t="str">
        <f>LOOKUP(A1912,'[2]Collin Seedling for R'!$A$3:$A$51,'[2]Collin Seedling for R'!$T$3:$T$51)</f>
        <v>FS</v>
      </c>
      <c r="M1912" s="2" t="str">
        <f>LOOKUP(A1912,'[2]Collin Seedling for R'!$A$3:$A$51,'[2]Collin Seedling for R'!$P$3:$P$51)</f>
        <v>Seeded</v>
      </c>
      <c r="N1912" s="8">
        <f t="shared" si="29"/>
        <v>1.76</v>
      </c>
      <c r="O1912" s="2" t="str">
        <f>LOOKUP(H1912,[2]plantlist!$A$2:$A$943,[2]plantlist!$B$2:$B$943)</f>
        <v>F</v>
      </c>
    </row>
    <row r="1913" spans="1:15" x14ac:dyDescent="0.2">
      <c r="A1913" t="s">
        <v>286</v>
      </c>
      <c r="B1913">
        <v>2019</v>
      </c>
      <c r="C1913" t="s">
        <v>0</v>
      </c>
      <c r="D1913">
        <v>0</v>
      </c>
      <c r="E1913">
        <v>30</v>
      </c>
      <c r="F1913">
        <v>30</v>
      </c>
      <c r="G1913">
        <v>5000</v>
      </c>
      <c r="H1913" t="s">
        <v>432</v>
      </c>
      <c r="I1913" t="s">
        <v>19</v>
      </c>
      <c r="J1913" t="s">
        <v>433</v>
      </c>
      <c r="K1913" s="2" t="str">
        <f>LOOKUP(A1913,'[2]Collin Seedling for R'!$A$3:$A$51,'[2]Collin Seedling for R'!$R$3:$R$51)</f>
        <v>High</v>
      </c>
      <c r="L1913" s="2" t="str">
        <f>LOOKUP(A1913,'[2]Collin Seedling for R'!$A$3:$A$51,'[2]Collin Seedling for R'!$T$3:$T$51)</f>
        <v>FS</v>
      </c>
      <c r="M1913" s="2" t="str">
        <f>LOOKUP(A1913,'[2]Collin Seedling for R'!$A$3:$A$51,'[2]Collin Seedling for R'!$P$3:$P$51)</f>
        <v>Seeded</v>
      </c>
      <c r="N1913" s="8">
        <f t="shared" si="29"/>
        <v>0.6</v>
      </c>
      <c r="O1913" s="2" t="str">
        <f>LOOKUP(H1913,[2]plantlist!$A$2:$A$943,[2]plantlist!$B$2:$B$943)</f>
        <v>F</v>
      </c>
    </row>
    <row r="1914" spans="1:15" x14ac:dyDescent="0.2">
      <c r="A1914" t="s">
        <v>286</v>
      </c>
      <c r="B1914">
        <v>2019</v>
      </c>
      <c r="C1914" t="s">
        <v>0</v>
      </c>
      <c r="D1914">
        <v>0</v>
      </c>
      <c r="E1914">
        <v>45</v>
      </c>
      <c r="F1914">
        <v>45</v>
      </c>
      <c r="G1914">
        <v>5000</v>
      </c>
      <c r="H1914" t="s">
        <v>78</v>
      </c>
      <c r="I1914" t="s">
        <v>2</v>
      </c>
      <c r="J1914" t="s">
        <v>79</v>
      </c>
      <c r="K1914" s="2" t="str">
        <f>LOOKUP(A1914,'[2]Collin Seedling for R'!$A$3:$A$51,'[2]Collin Seedling for R'!$R$3:$R$51)</f>
        <v>High</v>
      </c>
      <c r="L1914" s="2" t="str">
        <f>LOOKUP(A1914,'[2]Collin Seedling for R'!$A$3:$A$51,'[2]Collin Seedling for R'!$T$3:$T$51)</f>
        <v>FS</v>
      </c>
      <c r="M1914" s="2" t="str">
        <f>LOOKUP(A1914,'[2]Collin Seedling for R'!$A$3:$A$51,'[2]Collin Seedling for R'!$P$3:$P$51)</f>
        <v>Seeded</v>
      </c>
      <c r="N1914" s="8">
        <f t="shared" si="29"/>
        <v>0.89999999999999991</v>
      </c>
      <c r="O1914" s="2" t="str">
        <f>LOOKUP(H1914,[2]plantlist!$A$2:$A$943,[2]plantlist!$B$2:$B$943)</f>
        <v>F</v>
      </c>
    </row>
    <row r="1915" spans="1:15" x14ac:dyDescent="0.2">
      <c r="A1915" s="7" t="s">
        <v>287</v>
      </c>
      <c r="B1915" s="2">
        <v>1997</v>
      </c>
      <c r="C1915" s="2" t="s">
        <v>0</v>
      </c>
      <c r="D1915" s="2">
        <v>4749</v>
      </c>
      <c r="E1915" s="2">
        <v>0</v>
      </c>
      <c r="F1915" s="2">
        <v>4749</v>
      </c>
      <c r="G1915" s="2">
        <v>5000</v>
      </c>
      <c r="H1915" s="2" t="s">
        <v>366</v>
      </c>
      <c r="I1915" s="2" t="s">
        <v>2</v>
      </c>
      <c r="J1915" s="2" t="s">
        <v>367</v>
      </c>
      <c r="K1915" s="2" t="str">
        <f>LOOKUP(A1915,'[2]Collin Seedling for R'!$A$3:$A$51,'[2]Collin Seedling for R'!$R$3:$R$51)</f>
        <v>High</v>
      </c>
      <c r="L1915" s="2" t="str">
        <f>LOOKUP(A1915,'[2]Collin Seedling for R'!$A$3:$A$51,'[2]Collin Seedling for R'!$T$3:$T$51)</f>
        <v>FS</v>
      </c>
      <c r="M1915" s="2" t="str">
        <f>LOOKUP(A1915,'[2]Collin Seedling for R'!$A$3:$A$51,'[2]Collin Seedling for R'!$P$3:$P$51)</f>
        <v>Seeded</v>
      </c>
      <c r="N1915" s="8">
        <f t="shared" si="29"/>
        <v>0</v>
      </c>
      <c r="O1915" s="2" t="str">
        <f>LOOKUP(H1915,[2]plantlist!$A$2:$A$943,[2]plantlist!$B$2:$B$943)</f>
        <v>B</v>
      </c>
    </row>
    <row r="1916" spans="1:15" x14ac:dyDescent="0.2">
      <c r="A1916" s="7" t="s">
        <v>287</v>
      </c>
      <c r="B1916" s="2">
        <v>1997</v>
      </c>
      <c r="C1916" s="2" t="s">
        <v>0</v>
      </c>
      <c r="D1916" s="2">
        <v>118</v>
      </c>
      <c r="E1916" s="2">
        <v>0</v>
      </c>
      <c r="F1916" s="2">
        <v>118</v>
      </c>
      <c r="G1916" s="2">
        <v>5000</v>
      </c>
      <c r="H1916" s="2" t="s">
        <v>6</v>
      </c>
      <c r="I1916" s="2" t="s">
        <v>2</v>
      </c>
      <c r="J1916" s="2" t="s">
        <v>7</v>
      </c>
      <c r="K1916" s="2" t="str">
        <f>LOOKUP(A1916,'[2]Collin Seedling for R'!$A$3:$A$51,'[2]Collin Seedling for R'!$R$3:$R$51)</f>
        <v>High</v>
      </c>
      <c r="L1916" s="2" t="str">
        <f>LOOKUP(A1916,'[2]Collin Seedling for R'!$A$3:$A$51,'[2]Collin Seedling for R'!$T$3:$T$51)</f>
        <v>FS</v>
      </c>
      <c r="M1916" s="2" t="str">
        <f>LOOKUP(A1916,'[2]Collin Seedling for R'!$A$3:$A$51,'[2]Collin Seedling for R'!$P$3:$P$51)</f>
        <v>Seeded</v>
      </c>
      <c r="N1916" s="8">
        <f t="shared" si="29"/>
        <v>0</v>
      </c>
      <c r="O1916" s="2" t="str">
        <f>LOOKUP(H1916,[2]plantlist!$A$2:$A$943,[2]plantlist!$B$2:$B$943)</f>
        <v>L</v>
      </c>
    </row>
    <row r="1917" spans="1:15" x14ac:dyDescent="0.2">
      <c r="A1917" s="7" t="s">
        <v>287</v>
      </c>
      <c r="B1917" s="2">
        <v>1997</v>
      </c>
      <c r="C1917" s="2" t="s">
        <v>0</v>
      </c>
      <c r="D1917" s="2">
        <v>45</v>
      </c>
      <c r="E1917" s="2">
        <v>1348</v>
      </c>
      <c r="F1917" s="2">
        <v>1393</v>
      </c>
      <c r="G1917" s="2">
        <v>5000</v>
      </c>
      <c r="H1917" s="2" t="s">
        <v>368</v>
      </c>
      <c r="I1917" s="2" t="s">
        <v>2</v>
      </c>
      <c r="J1917" s="2" t="s">
        <v>369</v>
      </c>
      <c r="K1917" s="2" t="str">
        <f>LOOKUP(A1917,'[2]Collin Seedling for R'!$A$3:$A$51,'[2]Collin Seedling for R'!$R$3:$R$51)</f>
        <v>High</v>
      </c>
      <c r="L1917" s="2" t="str">
        <f>LOOKUP(A1917,'[2]Collin Seedling for R'!$A$3:$A$51,'[2]Collin Seedling for R'!$T$3:$T$51)</f>
        <v>FS</v>
      </c>
      <c r="M1917" s="2" t="str">
        <f>LOOKUP(A1917,'[2]Collin Seedling for R'!$A$3:$A$51,'[2]Collin Seedling for R'!$P$3:$P$51)</f>
        <v>Seeded</v>
      </c>
      <c r="N1917" s="8">
        <f t="shared" si="29"/>
        <v>26.96</v>
      </c>
      <c r="O1917" s="2" t="str">
        <f>LOOKUP(H1917,[2]plantlist!$A$2:$A$943,[2]plantlist!$B$2:$B$943)</f>
        <v>G</v>
      </c>
    </row>
    <row r="1918" spans="1:15" x14ac:dyDescent="0.2">
      <c r="A1918" s="7" t="s">
        <v>287</v>
      </c>
      <c r="B1918" s="2">
        <v>1997</v>
      </c>
      <c r="C1918" s="2" t="s">
        <v>0</v>
      </c>
      <c r="D1918" s="2">
        <v>43</v>
      </c>
      <c r="E1918" s="2">
        <v>32</v>
      </c>
      <c r="F1918" s="2">
        <v>75</v>
      </c>
      <c r="G1918" s="2">
        <v>5000</v>
      </c>
      <c r="H1918" s="2" t="s">
        <v>10</v>
      </c>
      <c r="I1918" s="2" t="s">
        <v>2</v>
      </c>
      <c r="J1918" s="2" t="s">
        <v>11</v>
      </c>
      <c r="K1918" s="2" t="str">
        <f>LOOKUP(A1918,'[2]Collin Seedling for R'!$A$3:$A$51,'[2]Collin Seedling for R'!$R$3:$R$51)</f>
        <v>High</v>
      </c>
      <c r="L1918" s="2" t="str">
        <f>LOOKUP(A1918,'[2]Collin Seedling for R'!$A$3:$A$51,'[2]Collin Seedling for R'!$T$3:$T$51)</f>
        <v>FS</v>
      </c>
      <c r="M1918" s="2" t="str">
        <f>LOOKUP(A1918,'[2]Collin Seedling for R'!$A$3:$A$51,'[2]Collin Seedling for R'!$P$3:$P$51)</f>
        <v>Seeded</v>
      </c>
      <c r="N1918" s="8">
        <f t="shared" si="29"/>
        <v>0.64</v>
      </c>
      <c r="O1918" s="2" t="str">
        <f>LOOKUP(H1918,[2]plantlist!$A$2:$A$943,[2]plantlist!$B$2:$B$943)</f>
        <v>L</v>
      </c>
    </row>
    <row r="1919" spans="1:15" x14ac:dyDescent="0.2">
      <c r="A1919" s="7" t="s">
        <v>287</v>
      </c>
      <c r="B1919" s="2">
        <v>1997</v>
      </c>
      <c r="C1919" s="2" t="s">
        <v>0</v>
      </c>
      <c r="D1919" s="2">
        <v>32</v>
      </c>
      <c r="E1919" s="2">
        <v>222</v>
      </c>
      <c r="F1919" s="2">
        <v>254</v>
      </c>
      <c r="G1919" s="2">
        <v>5000</v>
      </c>
      <c r="H1919" s="2" t="s">
        <v>248</v>
      </c>
      <c r="I1919" s="2" t="s">
        <v>2</v>
      </c>
      <c r="J1919" s="2" t="s">
        <v>249</v>
      </c>
      <c r="K1919" s="2" t="str">
        <f>LOOKUP(A1919,'[2]Collin Seedling for R'!$A$3:$A$51,'[2]Collin Seedling for R'!$R$3:$R$51)</f>
        <v>High</v>
      </c>
      <c r="L1919" s="2" t="str">
        <f>LOOKUP(A1919,'[2]Collin Seedling for R'!$A$3:$A$51,'[2]Collin Seedling for R'!$T$3:$T$51)</f>
        <v>FS</v>
      </c>
      <c r="M1919" s="2" t="str">
        <f>LOOKUP(A1919,'[2]Collin Seedling for R'!$A$3:$A$51,'[2]Collin Seedling for R'!$P$3:$P$51)</f>
        <v>Seeded</v>
      </c>
      <c r="N1919" s="8">
        <f t="shared" si="29"/>
        <v>4.4400000000000004</v>
      </c>
      <c r="O1919" s="2" t="str">
        <f>LOOKUP(H1919,[2]plantlist!$A$2:$A$943,[2]plantlist!$B$2:$B$943)</f>
        <v>G</v>
      </c>
    </row>
    <row r="1920" spans="1:15" x14ac:dyDescent="0.2">
      <c r="A1920" s="7" t="s">
        <v>287</v>
      </c>
      <c r="B1920" s="2">
        <v>1997</v>
      </c>
      <c r="C1920" s="2" t="s">
        <v>0</v>
      </c>
      <c r="D1920" s="2">
        <v>8</v>
      </c>
      <c r="E1920" s="2">
        <v>538</v>
      </c>
      <c r="F1920" s="2">
        <v>546</v>
      </c>
      <c r="G1920" s="2">
        <v>5000</v>
      </c>
      <c r="H1920" s="2" t="s">
        <v>51</v>
      </c>
      <c r="I1920" s="2" t="s">
        <v>2</v>
      </c>
      <c r="J1920" s="2" t="s">
        <v>52</v>
      </c>
      <c r="K1920" s="2" t="str">
        <f>LOOKUP(A1920,'[2]Collin Seedling for R'!$A$3:$A$51,'[2]Collin Seedling for R'!$R$3:$R$51)</f>
        <v>High</v>
      </c>
      <c r="L1920" s="2" t="str">
        <f>LOOKUP(A1920,'[2]Collin Seedling for R'!$A$3:$A$51,'[2]Collin Seedling for R'!$T$3:$T$51)</f>
        <v>FS</v>
      </c>
      <c r="M1920" s="2" t="str">
        <f>LOOKUP(A1920,'[2]Collin Seedling for R'!$A$3:$A$51,'[2]Collin Seedling for R'!$P$3:$P$51)</f>
        <v>Seeded</v>
      </c>
      <c r="N1920" s="8">
        <f t="shared" si="29"/>
        <v>10.76</v>
      </c>
      <c r="O1920" s="2" t="str">
        <f>LOOKUP(H1920,[2]plantlist!$A$2:$A$943,[2]plantlist!$B$2:$B$943)</f>
        <v>F</v>
      </c>
    </row>
    <row r="1921" spans="1:15" x14ac:dyDescent="0.2">
      <c r="A1921" s="7" t="s">
        <v>287</v>
      </c>
      <c r="B1921" s="2">
        <v>1997</v>
      </c>
      <c r="C1921" s="2" t="s">
        <v>0</v>
      </c>
      <c r="D1921" s="2">
        <v>5</v>
      </c>
      <c r="E1921" s="2">
        <v>135</v>
      </c>
      <c r="F1921" s="2">
        <v>140</v>
      </c>
      <c r="G1921" s="2">
        <v>5000</v>
      </c>
      <c r="H1921" s="2" t="s">
        <v>45</v>
      </c>
      <c r="I1921" s="2" t="s">
        <v>2</v>
      </c>
      <c r="J1921" s="2" t="s">
        <v>46</v>
      </c>
      <c r="K1921" s="2" t="str">
        <f>LOOKUP(A1921,'[2]Collin Seedling for R'!$A$3:$A$51,'[2]Collin Seedling for R'!$R$3:$R$51)</f>
        <v>High</v>
      </c>
      <c r="L1921" s="2" t="str">
        <f>LOOKUP(A1921,'[2]Collin Seedling for R'!$A$3:$A$51,'[2]Collin Seedling for R'!$T$3:$T$51)</f>
        <v>FS</v>
      </c>
      <c r="M1921" s="2" t="str">
        <f>LOOKUP(A1921,'[2]Collin Seedling for R'!$A$3:$A$51,'[2]Collin Seedling for R'!$P$3:$P$51)</f>
        <v>Seeded</v>
      </c>
      <c r="N1921" s="8">
        <f t="shared" si="29"/>
        <v>2.7</v>
      </c>
      <c r="O1921" s="2" t="str">
        <f>LOOKUP(H1921,[2]plantlist!$A$2:$A$943,[2]plantlist!$B$2:$B$943)</f>
        <v>F</v>
      </c>
    </row>
    <row r="1922" spans="1:15" x14ac:dyDescent="0.2">
      <c r="A1922" s="7" t="s">
        <v>287</v>
      </c>
      <c r="B1922" s="2">
        <v>1997</v>
      </c>
      <c r="C1922" s="2" t="s">
        <v>0</v>
      </c>
      <c r="D1922" s="2">
        <v>0</v>
      </c>
      <c r="E1922" s="2">
        <v>365</v>
      </c>
      <c r="F1922" s="2">
        <v>365</v>
      </c>
      <c r="G1922" s="2">
        <v>5000</v>
      </c>
      <c r="H1922" s="2" t="s">
        <v>16</v>
      </c>
      <c r="I1922" s="2" t="s">
        <v>2</v>
      </c>
      <c r="J1922" s="2" t="s">
        <v>17</v>
      </c>
      <c r="K1922" s="2" t="str">
        <f>LOOKUP(A1922,'[2]Collin Seedling for R'!$A$3:$A$51,'[2]Collin Seedling for R'!$R$3:$R$51)</f>
        <v>High</v>
      </c>
      <c r="L1922" s="2" t="str">
        <f>LOOKUP(A1922,'[2]Collin Seedling for R'!$A$3:$A$51,'[2]Collin Seedling for R'!$T$3:$T$51)</f>
        <v>FS</v>
      </c>
      <c r="M1922" s="2" t="str">
        <f>LOOKUP(A1922,'[2]Collin Seedling for R'!$A$3:$A$51,'[2]Collin Seedling for R'!$P$3:$P$51)</f>
        <v>Seeded</v>
      </c>
      <c r="N1922" s="8">
        <f t="shared" ref="N1922:N1985" si="30">E1922/G1922*100</f>
        <v>7.3</v>
      </c>
      <c r="O1922" s="2" t="str">
        <f>LOOKUP(H1922,[2]plantlist!$A$2:$A$943,[2]plantlist!$B$2:$B$943)</f>
        <v>S</v>
      </c>
    </row>
    <row r="1923" spans="1:15" x14ac:dyDescent="0.2">
      <c r="A1923" s="7" t="s">
        <v>287</v>
      </c>
      <c r="B1923" s="2">
        <v>1997</v>
      </c>
      <c r="C1923" s="2" t="s">
        <v>0</v>
      </c>
      <c r="D1923" s="2">
        <v>0</v>
      </c>
      <c r="E1923" s="2">
        <v>173</v>
      </c>
      <c r="F1923" s="2">
        <v>173</v>
      </c>
      <c r="G1923" s="2">
        <v>5000</v>
      </c>
      <c r="H1923" s="2" t="s">
        <v>373</v>
      </c>
      <c r="I1923" s="2" t="s">
        <v>2</v>
      </c>
      <c r="J1923" s="2" t="s">
        <v>67</v>
      </c>
      <c r="K1923" s="2" t="str">
        <f>LOOKUP(A1923,'[2]Collin Seedling for R'!$A$3:$A$51,'[2]Collin Seedling for R'!$R$3:$R$51)</f>
        <v>High</v>
      </c>
      <c r="L1923" s="2" t="str">
        <f>LOOKUP(A1923,'[2]Collin Seedling for R'!$A$3:$A$51,'[2]Collin Seedling for R'!$T$3:$T$51)</f>
        <v>FS</v>
      </c>
      <c r="M1923" s="2" t="str">
        <f>LOOKUP(A1923,'[2]Collin Seedling for R'!$A$3:$A$51,'[2]Collin Seedling for R'!$P$3:$P$51)</f>
        <v>Seeded</v>
      </c>
      <c r="N1923" s="8">
        <f t="shared" si="30"/>
        <v>3.46</v>
      </c>
      <c r="O1923" s="2" t="str">
        <f>LOOKUP(H1923,[2]plantlist!$A$2:$A$943,[2]plantlist!$B$2:$B$943)</f>
        <v>G</v>
      </c>
    </row>
    <row r="1924" spans="1:15" x14ac:dyDescent="0.2">
      <c r="A1924" s="7" t="s">
        <v>287</v>
      </c>
      <c r="B1924" s="2">
        <v>1997</v>
      </c>
      <c r="C1924" s="2" t="s">
        <v>0</v>
      </c>
      <c r="D1924" s="2">
        <v>0</v>
      </c>
      <c r="E1924" s="2">
        <v>454</v>
      </c>
      <c r="F1924" s="2">
        <v>454</v>
      </c>
      <c r="G1924" s="2">
        <v>5000</v>
      </c>
      <c r="H1924" s="2" t="s">
        <v>23</v>
      </c>
      <c r="I1924" s="2" t="s">
        <v>2</v>
      </c>
      <c r="J1924" s="2" t="s">
        <v>24</v>
      </c>
      <c r="K1924" s="2" t="str">
        <f>LOOKUP(A1924,'[2]Collin Seedling for R'!$A$3:$A$51,'[2]Collin Seedling for R'!$R$3:$R$51)</f>
        <v>High</v>
      </c>
      <c r="L1924" s="2" t="str">
        <f>LOOKUP(A1924,'[2]Collin Seedling for R'!$A$3:$A$51,'[2]Collin Seedling for R'!$T$3:$T$51)</f>
        <v>FS</v>
      </c>
      <c r="M1924" s="2" t="str">
        <f>LOOKUP(A1924,'[2]Collin Seedling for R'!$A$3:$A$51,'[2]Collin Seedling for R'!$P$3:$P$51)</f>
        <v>Seeded</v>
      </c>
      <c r="N1924" s="8">
        <f t="shared" si="30"/>
        <v>9.08</v>
      </c>
      <c r="O1924" s="2" t="str">
        <f>LOOKUP(H1924,[2]plantlist!$A$2:$A$943,[2]plantlist!$B$2:$B$943)</f>
        <v>S</v>
      </c>
    </row>
    <row r="1925" spans="1:15" x14ac:dyDescent="0.2">
      <c r="A1925" s="7" t="s">
        <v>287</v>
      </c>
      <c r="B1925" s="2">
        <v>1997</v>
      </c>
      <c r="C1925" s="2" t="s">
        <v>0</v>
      </c>
      <c r="D1925" s="2">
        <v>0</v>
      </c>
      <c r="E1925" s="2">
        <v>270</v>
      </c>
      <c r="F1925" s="2">
        <v>270</v>
      </c>
      <c r="G1925" s="2">
        <v>5000</v>
      </c>
      <c r="H1925" s="2" t="s">
        <v>370</v>
      </c>
      <c r="I1925" s="2" t="s">
        <v>19</v>
      </c>
      <c r="J1925" s="2" t="s">
        <v>371</v>
      </c>
      <c r="K1925" s="2" t="str">
        <f>LOOKUP(A1925,'[2]Collin Seedling for R'!$A$3:$A$51,'[2]Collin Seedling for R'!$R$3:$R$51)</f>
        <v>High</v>
      </c>
      <c r="L1925" s="2" t="str">
        <f>LOOKUP(A1925,'[2]Collin Seedling for R'!$A$3:$A$51,'[2]Collin Seedling for R'!$T$3:$T$51)</f>
        <v>FS</v>
      </c>
      <c r="M1925" s="2" t="str">
        <f>LOOKUP(A1925,'[2]Collin Seedling for R'!$A$3:$A$51,'[2]Collin Seedling for R'!$P$3:$P$51)</f>
        <v>Seeded</v>
      </c>
      <c r="N1925" s="8">
        <f t="shared" si="30"/>
        <v>5.4</v>
      </c>
      <c r="O1925" s="2" t="str">
        <f>LOOKUP(H1925,[2]plantlist!$A$2:$A$943,[2]plantlist!$B$2:$B$943)</f>
        <v>G</v>
      </c>
    </row>
    <row r="1926" spans="1:15" x14ac:dyDescent="0.2">
      <c r="A1926" s="7" t="s">
        <v>287</v>
      </c>
      <c r="B1926" s="2">
        <v>1997</v>
      </c>
      <c r="C1926" s="2" t="s">
        <v>0</v>
      </c>
      <c r="D1926" s="2">
        <v>0</v>
      </c>
      <c r="E1926" s="2">
        <v>176</v>
      </c>
      <c r="F1926" s="2">
        <v>176</v>
      </c>
      <c r="G1926" s="2">
        <v>5000</v>
      </c>
      <c r="H1926" s="2" t="s">
        <v>31</v>
      </c>
      <c r="I1926" s="2" t="s">
        <v>2</v>
      </c>
      <c r="J1926" s="2" t="s">
        <v>32</v>
      </c>
      <c r="K1926" s="2" t="str">
        <f>LOOKUP(A1926,'[2]Collin Seedling for R'!$A$3:$A$51,'[2]Collin Seedling for R'!$R$3:$R$51)</f>
        <v>High</v>
      </c>
      <c r="L1926" s="2" t="str">
        <f>LOOKUP(A1926,'[2]Collin Seedling for R'!$A$3:$A$51,'[2]Collin Seedling for R'!$T$3:$T$51)</f>
        <v>FS</v>
      </c>
      <c r="M1926" s="2" t="str">
        <f>LOOKUP(A1926,'[2]Collin Seedling for R'!$A$3:$A$51,'[2]Collin Seedling for R'!$P$3:$P$51)</f>
        <v>Seeded</v>
      </c>
      <c r="N1926" s="8">
        <f t="shared" si="30"/>
        <v>3.52</v>
      </c>
      <c r="O1926" s="2" t="str">
        <f>LOOKUP(H1926,[2]plantlist!$A$2:$A$943,[2]plantlist!$B$2:$B$943)</f>
        <v>U</v>
      </c>
    </row>
    <row r="1927" spans="1:15" x14ac:dyDescent="0.2">
      <c r="A1927" s="7" t="s">
        <v>287</v>
      </c>
      <c r="B1927" s="2">
        <v>1997</v>
      </c>
      <c r="C1927" s="2" t="s">
        <v>0</v>
      </c>
      <c r="D1927" s="2">
        <v>0</v>
      </c>
      <c r="E1927" s="2">
        <v>57</v>
      </c>
      <c r="F1927" s="2">
        <v>57</v>
      </c>
      <c r="G1927" s="2">
        <v>5000</v>
      </c>
      <c r="H1927" s="2" t="s">
        <v>33</v>
      </c>
      <c r="I1927" s="2" t="s">
        <v>2</v>
      </c>
      <c r="J1927" s="2" t="s">
        <v>34</v>
      </c>
      <c r="K1927" s="2" t="str">
        <f>LOOKUP(A1927,'[2]Collin Seedling for R'!$A$3:$A$51,'[2]Collin Seedling for R'!$R$3:$R$51)</f>
        <v>High</v>
      </c>
      <c r="L1927" s="2" t="str">
        <f>LOOKUP(A1927,'[2]Collin Seedling for R'!$A$3:$A$51,'[2]Collin Seedling for R'!$T$3:$T$51)</f>
        <v>FS</v>
      </c>
      <c r="M1927" s="2" t="str">
        <f>LOOKUP(A1927,'[2]Collin Seedling for R'!$A$3:$A$51,'[2]Collin Seedling for R'!$P$3:$P$51)</f>
        <v>Seeded</v>
      </c>
      <c r="N1927" s="8">
        <f t="shared" si="30"/>
        <v>1.1400000000000001</v>
      </c>
      <c r="O1927" s="2" t="str">
        <f>LOOKUP(H1927,[2]plantlist!$A$2:$A$943,[2]plantlist!$B$2:$B$943)</f>
        <v>F</v>
      </c>
    </row>
    <row r="1928" spans="1:15" x14ac:dyDescent="0.2">
      <c r="A1928" s="7" t="s">
        <v>287</v>
      </c>
      <c r="B1928" s="2">
        <v>1997</v>
      </c>
      <c r="C1928" s="2" t="s">
        <v>0</v>
      </c>
      <c r="D1928" s="2">
        <v>0</v>
      </c>
      <c r="E1928" s="2">
        <v>1</v>
      </c>
      <c r="F1928" s="2">
        <v>1</v>
      </c>
      <c r="G1928" s="2">
        <v>5000</v>
      </c>
      <c r="H1928" s="2" t="s">
        <v>424</v>
      </c>
      <c r="I1928" s="2" t="s">
        <v>2</v>
      </c>
      <c r="J1928" s="2" t="s">
        <v>425</v>
      </c>
      <c r="K1928" s="2" t="str">
        <f>LOOKUP(A1928,'[2]Collin Seedling for R'!$A$3:$A$51,'[2]Collin Seedling for R'!$R$3:$R$51)</f>
        <v>High</v>
      </c>
      <c r="L1928" s="2" t="str">
        <f>LOOKUP(A1928,'[2]Collin Seedling for R'!$A$3:$A$51,'[2]Collin Seedling for R'!$T$3:$T$51)</f>
        <v>FS</v>
      </c>
      <c r="M1928" s="2" t="str">
        <f>LOOKUP(A1928,'[2]Collin Seedling for R'!$A$3:$A$51,'[2]Collin Seedling for R'!$P$3:$P$51)</f>
        <v>Seeded</v>
      </c>
      <c r="N1928" s="8">
        <f t="shared" si="30"/>
        <v>0.02</v>
      </c>
      <c r="O1928" s="2" t="str">
        <f>LOOKUP(H1928,[2]plantlist!$A$2:$A$943,[2]plantlist!$B$2:$B$943)</f>
        <v>F</v>
      </c>
    </row>
    <row r="1929" spans="1:15" x14ac:dyDescent="0.2">
      <c r="A1929" s="7" t="s">
        <v>287</v>
      </c>
      <c r="B1929" s="2">
        <v>1997</v>
      </c>
      <c r="C1929" s="2" t="s">
        <v>0</v>
      </c>
      <c r="D1929" s="2">
        <v>0</v>
      </c>
      <c r="E1929" s="2">
        <v>1</v>
      </c>
      <c r="F1929" s="2">
        <v>1</v>
      </c>
      <c r="G1929" s="2">
        <v>5000</v>
      </c>
      <c r="H1929" s="2" t="s">
        <v>25</v>
      </c>
      <c r="I1929" s="2" t="s">
        <v>2</v>
      </c>
      <c r="J1929" s="2" t="s">
        <v>26</v>
      </c>
      <c r="K1929" s="2" t="str">
        <f>LOOKUP(A1929,'[2]Collin Seedling for R'!$A$3:$A$51,'[2]Collin Seedling for R'!$R$3:$R$51)</f>
        <v>High</v>
      </c>
      <c r="L1929" s="2" t="str">
        <f>LOOKUP(A1929,'[2]Collin Seedling for R'!$A$3:$A$51,'[2]Collin Seedling for R'!$T$3:$T$51)</f>
        <v>FS</v>
      </c>
      <c r="M1929" s="2" t="str">
        <f>LOOKUP(A1929,'[2]Collin Seedling for R'!$A$3:$A$51,'[2]Collin Seedling for R'!$P$3:$P$51)</f>
        <v>Seeded</v>
      </c>
      <c r="N1929" s="8">
        <f t="shared" si="30"/>
        <v>0.02</v>
      </c>
      <c r="O1929" s="2" t="str">
        <f>LOOKUP(H1929,[2]plantlist!$A$2:$A$943,[2]plantlist!$B$2:$B$943)</f>
        <v>F</v>
      </c>
    </row>
    <row r="1930" spans="1:15" x14ac:dyDescent="0.2">
      <c r="A1930" s="7" t="s">
        <v>287</v>
      </c>
      <c r="B1930" s="2">
        <v>1997</v>
      </c>
      <c r="C1930" s="2" t="s">
        <v>0</v>
      </c>
      <c r="D1930" s="2">
        <v>0</v>
      </c>
      <c r="E1930" s="2">
        <v>9</v>
      </c>
      <c r="F1930" s="2">
        <v>9</v>
      </c>
      <c r="G1930" s="2">
        <v>5000</v>
      </c>
      <c r="H1930" s="2" t="s">
        <v>21</v>
      </c>
      <c r="I1930" s="2" t="s">
        <v>2</v>
      </c>
      <c r="J1930" s="2" t="s">
        <v>22</v>
      </c>
      <c r="K1930" s="2" t="str">
        <f>LOOKUP(A1930,'[2]Collin Seedling for R'!$A$3:$A$51,'[2]Collin Seedling for R'!$R$3:$R$51)</f>
        <v>High</v>
      </c>
      <c r="L1930" s="2" t="str">
        <f>LOOKUP(A1930,'[2]Collin Seedling for R'!$A$3:$A$51,'[2]Collin Seedling for R'!$T$3:$T$51)</f>
        <v>FS</v>
      </c>
      <c r="M1930" s="2" t="str">
        <f>LOOKUP(A1930,'[2]Collin Seedling for R'!$A$3:$A$51,'[2]Collin Seedling for R'!$P$3:$P$51)</f>
        <v>Seeded</v>
      </c>
      <c r="N1930" s="8">
        <f t="shared" si="30"/>
        <v>0.18</v>
      </c>
      <c r="O1930" s="2" t="str">
        <f>LOOKUP(H1930,[2]plantlist!$A$2:$A$943,[2]plantlist!$B$2:$B$943)</f>
        <v>F</v>
      </c>
    </row>
    <row r="1931" spans="1:15" x14ac:dyDescent="0.2">
      <c r="A1931" s="7" t="s">
        <v>287</v>
      </c>
      <c r="B1931" s="2">
        <v>1997</v>
      </c>
      <c r="C1931" s="2" t="s">
        <v>0</v>
      </c>
      <c r="D1931" s="2">
        <v>0</v>
      </c>
      <c r="E1931" s="2">
        <v>82</v>
      </c>
      <c r="F1931" s="2">
        <v>82</v>
      </c>
      <c r="G1931" s="2">
        <v>5000</v>
      </c>
      <c r="H1931" s="2" t="s">
        <v>370</v>
      </c>
      <c r="I1931" s="2" t="s">
        <v>2</v>
      </c>
      <c r="J1931" s="2" t="s">
        <v>371</v>
      </c>
      <c r="K1931" s="2" t="str">
        <f>LOOKUP(A1931,'[2]Collin Seedling for R'!$A$3:$A$51,'[2]Collin Seedling for R'!$R$3:$R$51)</f>
        <v>High</v>
      </c>
      <c r="L1931" s="2" t="str">
        <f>LOOKUP(A1931,'[2]Collin Seedling for R'!$A$3:$A$51,'[2]Collin Seedling for R'!$T$3:$T$51)</f>
        <v>FS</v>
      </c>
      <c r="M1931" s="2" t="str">
        <f>LOOKUP(A1931,'[2]Collin Seedling for R'!$A$3:$A$51,'[2]Collin Seedling for R'!$P$3:$P$51)</f>
        <v>Seeded</v>
      </c>
      <c r="N1931" s="8">
        <f t="shared" si="30"/>
        <v>1.6400000000000001</v>
      </c>
      <c r="O1931" s="2" t="str">
        <f>LOOKUP(H1931,[2]plantlist!$A$2:$A$943,[2]plantlist!$B$2:$B$943)</f>
        <v>G</v>
      </c>
    </row>
    <row r="1932" spans="1:15" x14ac:dyDescent="0.2">
      <c r="A1932" s="7" t="s">
        <v>287</v>
      </c>
      <c r="B1932" s="2">
        <v>1997</v>
      </c>
      <c r="C1932" s="2" t="s">
        <v>0</v>
      </c>
      <c r="D1932" s="2">
        <v>0</v>
      </c>
      <c r="E1932" s="2">
        <v>47</v>
      </c>
      <c r="F1932" s="2">
        <v>47</v>
      </c>
      <c r="G1932" s="2">
        <v>5000</v>
      </c>
      <c r="H1932" s="2" t="s">
        <v>284</v>
      </c>
      <c r="I1932" s="2" t="s">
        <v>2</v>
      </c>
      <c r="J1932" s="2" t="s">
        <v>285</v>
      </c>
      <c r="K1932" s="2" t="str">
        <f>LOOKUP(A1932,'[2]Collin Seedling for R'!$A$3:$A$51,'[2]Collin Seedling for R'!$R$3:$R$51)</f>
        <v>High</v>
      </c>
      <c r="L1932" s="2" t="str">
        <f>LOOKUP(A1932,'[2]Collin Seedling for R'!$A$3:$A$51,'[2]Collin Seedling for R'!$T$3:$T$51)</f>
        <v>FS</v>
      </c>
      <c r="M1932" s="2" t="str">
        <f>LOOKUP(A1932,'[2]Collin Seedling for R'!$A$3:$A$51,'[2]Collin Seedling for R'!$P$3:$P$51)</f>
        <v>Seeded</v>
      </c>
      <c r="N1932" s="8">
        <f t="shared" si="30"/>
        <v>0.94000000000000006</v>
      </c>
      <c r="O1932" s="2" t="str">
        <f>LOOKUP(H1932,[2]plantlist!$A$2:$A$943,[2]plantlist!$B$2:$B$943)</f>
        <v>F</v>
      </c>
    </row>
    <row r="1933" spans="1:15" x14ac:dyDescent="0.2">
      <c r="A1933" s="7" t="s">
        <v>287</v>
      </c>
      <c r="B1933" s="2">
        <v>1997</v>
      </c>
      <c r="C1933" s="2" t="s">
        <v>0</v>
      </c>
      <c r="D1933" s="2">
        <v>0</v>
      </c>
      <c r="E1933" s="2">
        <v>3</v>
      </c>
      <c r="F1933" s="2">
        <v>3</v>
      </c>
      <c r="G1933" s="2">
        <v>5000</v>
      </c>
      <c r="H1933" s="2" t="s">
        <v>426</v>
      </c>
      <c r="I1933" s="2" t="s">
        <v>2</v>
      </c>
      <c r="J1933" s="2" t="s">
        <v>427</v>
      </c>
      <c r="K1933" s="2" t="str">
        <f>LOOKUP(A1933,'[2]Collin Seedling for R'!$A$3:$A$51,'[2]Collin Seedling for R'!$R$3:$R$51)</f>
        <v>High</v>
      </c>
      <c r="L1933" s="2" t="str">
        <f>LOOKUP(A1933,'[2]Collin Seedling for R'!$A$3:$A$51,'[2]Collin Seedling for R'!$T$3:$T$51)</f>
        <v>FS</v>
      </c>
      <c r="M1933" s="2" t="str">
        <f>LOOKUP(A1933,'[2]Collin Seedling for R'!$A$3:$A$51,'[2]Collin Seedling for R'!$P$3:$P$51)</f>
        <v>Seeded</v>
      </c>
      <c r="N1933" s="8">
        <f t="shared" si="30"/>
        <v>0.06</v>
      </c>
      <c r="O1933" s="2" t="str">
        <f>LOOKUP(H1933,[2]plantlist!$A$2:$A$943,[2]plantlist!$B$2:$B$943)</f>
        <v>G</v>
      </c>
    </row>
    <row r="1934" spans="1:15" x14ac:dyDescent="0.2">
      <c r="A1934" s="7" t="s">
        <v>287</v>
      </c>
      <c r="B1934" s="2">
        <v>1997</v>
      </c>
      <c r="C1934" s="2" t="s">
        <v>0</v>
      </c>
      <c r="D1934" s="2">
        <v>0</v>
      </c>
      <c r="E1934" s="2">
        <v>2</v>
      </c>
      <c r="F1934" s="2">
        <v>2</v>
      </c>
      <c r="G1934" s="2">
        <v>5000</v>
      </c>
      <c r="H1934" s="2" t="s">
        <v>60</v>
      </c>
      <c r="I1934" s="2" t="s">
        <v>2</v>
      </c>
      <c r="J1934" s="2" t="s">
        <v>61</v>
      </c>
      <c r="K1934" s="2" t="str">
        <f>LOOKUP(A1934,'[2]Collin Seedling for R'!$A$3:$A$51,'[2]Collin Seedling for R'!$R$3:$R$51)</f>
        <v>High</v>
      </c>
      <c r="L1934" s="2" t="str">
        <f>LOOKUP(A1934,'[2]Collin Seedling for R'!$A$3:$A$51,'[2]Collin Seedling for R'!$T$3:$T$51)</f>
        <v>FS</v>
      </c>
      <c r="M1934" s="2" t="str">
        <f>LOOKUP(A1934,'[2]Collin Seedling for R'!$A$3:$A$51,'[2]Collin Seedling for R'!$P$3:$P$51)</f>
        <v>Seeded</v>
      </c>
      <c r="N1934" s="8">
        <f t="shared" si="30"/>
        <v>0.04</v>
      </c>
      <c r="O1934" s="2" t="str">
        <f>LOOKUP(H1934,[2]plantlist!$A$2:$A$943,[2]plantlist!$B$2:$B$943)</f>
        <v>F</v>
      </c>
    </row>
    <row r="1935" spans="1:15" x14ac:dyDescent="0.2">
      <c r="A1935" s="7" t="s">
        <v>287</v>
      </c>
      <c r="B1935" s="2">
        <v>1997</v>
      </c>
      <c r="C1935" s="2" t="s">
        <v>0</v>
      </c>
      <c r="D1935" s="2">
        <v>0</v>
      </c>
      <c r="E1935" s="2">
        <v>1</v>
      </c>
      <c r="F1935" s="2">
        <v>1</v>
      </c>
      <c r="G1935" s="2">
        <v>5000</v>
      </c>
      <c r="H1935" s="2" t="s">
        <v>150</v>
      </c>
      <c r="I1935" s="2" t="s">
        <v>2</v>
      </c>
      <c r="J1935" s="2" t="s">
        <v>151</v>
      </c>
      <c r="K1935" s="2" t="str">
        <f>LOOKUP(A1935,'[2]Collin Seedling for R'!$A$3:$A$51,'[2]Collin Seedling for R'!$R$3:$R$51)</f>
        <v>High</v>
      </c>
      <c r="L1935" s="2" t="str">
        <f>LOOKUP(A1935,'[2]Collin Seedling for R'!$A$3:$A$51,'[2]Collin Seedling for R'!$T$3:$T$51)</f>
        <v>FS</v>
      </c>
      <c r="M1935" s="2" t="str">
        <f>LOOKUP(A1935,'[2]Collin Seedling for R'!$A$3:$A$51,'[2]Collin Seedling for R'!$P$3:$P$51)</f>
        <v>Seeded</v>
      </c>
      <c r="N1935" s="8">
        <f t="shared" si="30"/>
        <v>0.02</v>
      </c>
      <c r="O1935" s="2" t="str">
        <f>LOOKUP(H1935,[2]plantlist!$A$2:$A$943,[2]plantlist!$B$2:$B$943)</f>
        <v>G</v>
      </c>
    </row>
    <row r="1936" spans="1:15" x14ac:dyDescent="0.2">
      <c r="A1936" s="7" t="s">
        <v>287</v>
      </c>
      <c r="B1936" s="2">
        <v>1998</v>
      </c>
      <c r="C1936" s="2" t="s">
        <v>0</v>
      </c>
      <c r="D1936" s="2">
        <v>2753</v>
      </c>
      <c r="E1936" s="2">
        <v>0</v>
      </c>
      <c r="F1936" s="2">
        <v>2753</v>
      </c>
      <c r="G1936" s="2">
        <v>5000</v>
      </c>
      <c r="H1936" s="2" t="s">
        <v>366</v>
      </c>
      <c r="I1936" s="2" t="s">
        <v>2</v>
      </c>
      <c r="J1936" s="2" t="s">
        <v>367</v>
      </c>
      <c r="K1936" s="2" t="str">
        <f>LOOKUP(A1936,'[2]Collin Seedling for R'!$A$3:$A$51,'[2]Collin Seedling for R'!$R$3:$R$51)</f>
        <v>High</v>
      </c>
      <c r="L1936" s="2" t="str">
        <f>LOOKUP(A1936,'[2]Collin Seedling for R'!$A$3:$A$51,'[2]Collin Seedling for R'!$T$3:$T$51)</f>
        <v>FS</v>
      </c>
      <c r="M1936" s="2" t="str">
        <f>LOOKUP(A1936,'[2]Collin Seedling for R'!$A$3:$A$51,'[2]Collin Seedling for R'!$P$3:$P$51)</f>
        <v>Seeded</v>
      </c>
      <c r="N1936" s="8">
        <f t="shared" si="30"/>
        <v>0</v>
      </c>
      <c r="O1936" s="2" t="str">
        <f>LOOKUP(H1936,[2]plantlist!$A$2:$A$943,[2]plantlist!$B$2:$B$943)</f>
        <v>B</v>
      </c>
    </row>
    <row r="1937" spans="1:15" x14ac:dyDescent="0.2">
      <c r="A1937" s="7" t="s">
        <v>287</v>
      </c>
      <c r="B1937" s="2">
        <v>1998</v>
      </c>
      <c r="C1937" s="2" t="s">
        <v>0</v>
      </c>
      <c r="D1937" s="2">
        <v>1540</v>
      </c>
      <c r="E1937" s="2">
        <v>0</v>
      </c>
      <c r="F1937" s="2">
        <v>1540</v>
      </c>
      <c r="G1937" s="2">
        <v>5000</v>
      </c>
      <c r="H1937" s="2" t="s">
        <v>6</v>
      </c>
      <c r="I1937" s="2" t="s">
        <v>2</v>
      </c>
      <c r="J1937" s="2" t="s">
        <v>7</v>
      </c>
      <c r="K1937" s="2" t="str">
        <f>LOOKUP(A1937,'[2]Collin Seedling for R'!$A$3:$A$51,'[2]Collin Seedling for R'!$R$3:$R$51)</f>
        <v>High</v>
      </c>
      <c r="L1937" s="2" t="str">
        <f>LOOKUP(A1937,'[2]Collin Seedling for R'!$A$3:$A$51,'[2]Collin Seedling for R'!$T$3:$T$51)</f>
        <v>FS</v>
      </c>
      <c r="M1937" s="2" t="str">
        <f>LOOKUP(A1937,'[2]Collin Seedling for R'!$A$3:$A$51,'[2]Collin Seedling for R'!$P$3:$P$51)</f>
        <v>Seeded</v>
      </c>
      <c r="N1937" s="8">
        <f t="shared" si="30"/>
        <v>0</v>
      </c>
      <c r="O1937" s="2" t="str">
        <f>LOOKUP(H1937,[2]plantlist!$A$2:$A$943,[2]plantlist!$B$2:$B$943)</f>
        <v>L</v>
      </c>
    </row>
    <row r="1938" spans="1:15" x14ac:dyDescent="0.2">
      <c r="A1938" s="7" t="s">
        <v>287</v>
      </c>
      <c r="B1938" s="2">
        <v>1998</v>
      </c>
      <c r="C1938" s="2" t="s">
        <v>0</v>
      </c>
      <c r="D1938" s="2">
        <v>162</v>
      </c>
      <c r="E1938" s="2">
        <v>0</v>
      </c>
      <c r="F1938" s="2">
        <v>162</v>
      </c>
      <c r="G1938" s="2">
        <v>5000</v>
      </c>
      <c r="H1938" s="2" t="s">
        <v>278</v>
      </c>
      <c r="I1938" s="2" t="s">
        <v>2</v>
      </c>
      <c r="J1938" s="2" t="s">
        <v>279</v>
      </c>
      <c r="K1938" s="2" t="str">
        <f>LOOKUP(A1938,'[2]Collin Seedling for R'!$A$3:$A$51,'[2]Collin Seedling for R'!$R$3:$R$51)</f>
        <v>High</v>
      </c>
      <c r="L1938" s="2" t="str">
        <f>LOOKUP(A1938,'[2]Collin Seedling for R'!$A$3:$A$51,'[2]Collin Seedling for R'!$T$3:$T$51)</f>
        <v>FS</v>
      </c>
      <c r="M1938" s="2" t="str">
        <f>LOOKUP(A1938,'[2]Collin Seedling for R'!$A$3:$A$51,'[2]Collin Seedling for R'!$P$3:$P$51)</f>
        <v>Seeded</v>
      </c>
      <c r="N1938" s="8">
        <f t="shared" si="30"/>
        <v>0</v>
      </c>
      <c r="O1938" s="2" t="str">
        <f>LOOKUP(H1938,[2]plantlist!$A$2:$A$943,[2]plantlist!$B$2:$B$943)</f>
        <v>B</v>
      </c>
    </row>
    <row r="1939" spans="1:15" x14ac:dyDescent="0.2">
      <c r="A1939" s="7" t="s">
        <v>287</v>
      </c>
      <c r="B1939" s="2">
        <v>1998</v>
      </c>
      <c r="C1939" s="2" t="s">
        <v>0</v>
      </c>
      <c r="D1939" s="2">
        <v>153</v>
      </c>
      <c r="E1939" s="2">
        <v>431</v>
      </c>
      <c r="F1939" s="2">
        <v>584</v>
      </c>
      <c r="G1939" s="2">
        <v>5000</v>
      </c>
      <c r="H1939" s="2" t="s">
        <v>368</v>
      </c>
      <c r="I1939" s="2" t="s">
        <v>2</v>
      </c>
      <c r="J1939" s="2" t="s">
        <v>369</v>
      </c>
      <c r="K1939" s="2" t="str">
        <f>LOOKUP(A1939,'[2]Collin Seedling for R'!$A$3:$A$51,'[2]Collin Seedling for R'!$R$3:$R$51)</f>
        <v>High</v>
      </c>
      <c r="L1939" s="2" t="str">
        <f>LOOKUP(A1939,'[2]Collin Seedling for R'!$A$3:$A$51,'[2]Collin Seedling for R'!$T$3:$T$51)</f>
        <v>FS</v>
      </c>
      <c r="M1939" s="2" t="str">
        <f>LOOKUP(A1939,'[2]Collin Seedling for R'!$A$3:$A$51,'[2]Collin Seedling for R'!$P$3:$P$51)</f>
        <v>Seeded</v>
      </c>
      <c r="N1939" s="8">
        <f t="shared" si="30"/>
        <v>8.6199999999999992</v>
      </c>
      <c r="O1939" s="2" t="str">
        <f>LOOKUP(H1939,[2]plantlist!$A$2:$A$943,[2]plantlist!$B$2:$B$943)</f>
        <v>G</v>
      </c>
    </row>
    <row r="1940" spans="1:15" x14ac:dyDescent="0.2">
      <c r="A1940" s="7" t="s">
        <v>287</v>
      </c>
      <c r="B1940" s="2">
        <v>1998</v>
      </c>
      <c r="C1940" s="2" t="s">
        <v>0</v>
      </c>
      <c r="D1940" s="2">
        <v>151</v>
      </c>
      <c r="E1940" s="2">
        <v>0</v>
      </c>
      <c r="F1940" s="2">
        <v>151</v>
      </c>
      <c r="G1940" s="2">
        <v>5000</v>
      </c>
      <c r="H1940" s="2" t="s">
        <v>10</v>
      </c>
      <c r="I1940" s="2" t="s">
        <v>2</v>
      </c>
      <c r="J1940" s="2" t="s">
        <v>11</v>
      </c>
      <c r="K1940" s="2" t="str">
        <f>LOOKUP(A1940,'[2]Collin Seedling for R'!$A$3:$A$51,'[2]Collin Seedling for R'!$R$3:$R$51)</f>
        <v>High</v>
      </c>
      <c r="L1940" s="2" t="str">
        <f>LOOKUP(A1940,'[2]Collin Seedling for R'!$A$3:$A$51,'[2]Collin Seedling for R'!$T$3:$T$51)</f>
        <v>FS</v>
      </c>
      <c r="M1940" s="2" t="str">
        <f>LOOKUP(A1940,'[2]Collin Seedling for R'!$A$3:$A$51,'[2]Collin Seedling for R'!$P$3:$P$51)</f>
        <v>Seeded</v>
      </c>
      <c r="N1940" s="8">
        <f t="shared" si="30"/>
        <v>0</v>
      </c>
      <c r="O1940" s="2" t="str">
        <f>LOOKUP(H1940,[2]plantlist!$A$2:$A$943,[2]plantlist!$B$2:$B$943)</f>
        <v>L</v>
      </c>
    </row>
    <row r="1941" spans="1:15" x14ac:dyDescent="0.2">
      <c r="A1941" s="7" t="s">
        <v>287</v>
      </c>
      <c r="B1941" s="2">
        <v>1998</v>
      </c>
      <c r="C1941" s="2" t="s">
        <v>0</v>
      </c>
      <c r="D1941" s="2">
        <v>110</v>
      </c>
      <c r="E1941" s="2">
        <v>22</v>
      </c>
      <c r="F1941" s="2">
        <v>132</v>
      </c>
      <c r="G1941" s="2">
        <v>5000</v>
      </c>
      <c r="H1941" s="2" t="s">
        <v>74</v>
      </c>
      <c r="I1941" s="2" t="s">
        <v>19</v>
      </c>
      <c r="J1941" s="2" t="s">
        <v>75</v>
      </c>
      <c r="K1941" s="2" t="str">
        <f>LOOKUP(A1941,'[2]Collin Seedling for R'!$A$3:$A$51,'[2]Collin Seedling for R'!$R$3:$R$51)</f>
        <v>High</v>
      </c>
      <c r="L1941" s="2" t="str">
        <f>LOOKUP(A1941,'[2]Collin Seedling for R'!$A$3:$A$51,'[2]Collin Seedling for R'!$T$3:$T$51)</f>
        <v>FS</v>
      </c>
      <c r="M1941" s="2" t="str">
        <f>LOOKUP(A1941,'[2]Collin Seedling for R'!$A$3:$A$51,'[2]Collin Seedling for R'!$P$3:$P$51)</f>
        <v>Seeded</v>
      </c>
      <c r="N1941" s="8">
        <f t="shared" si="30"/>
        <v>0.44</v>
      </c>
      <c r="O1941" s="2" t="str">
        <f>LOOKUP(H1941,[2]plantlist!$A$2:$A$943,[2]plantlist!$B$2:$B$943)</f>
        <v>T</v>
      </c>
    </row>
    <row r="1942" spans="1:15" x14ac:dyDescent="0.2">
      <c r="A1942" s="7" t="s">
        <v>287</v>
      </c>
      <c r="B1942" s="2">
        <v>1998</v>
      </c>
      <c r="C1942" s="2" t="s">
        <v>0</v>
      </c>
      <c r="D1942" s="2">
        <v>39</v>
      </c>
      <c r="E1942" s="2">
        <v>0</v>
      </c>
      <c r="F1942" s="2">
        <v>39</v>
      </c>
      <c r="G1942" s="2">
        <v>5000</v>
      </c>
      <c r="H1942" s="2" t="s">
        <v>64</v>
      </c>
      <c r="I1942" s="2" t="s">
        <v>2</v>
      </c>
      <c r="J1942" s="2" t="s">
        <v>65</v>
      </c>
      <c r="K1942" s="2" t="str">
        <f>LOOKUP(A1942,'[2]Collin Seedling for R'!$A$3:$A$51,'[2]Collin Seedling for R'!$R$3:$R$51)</f>
        <v>High</v>
      </c>
      <c r="L1942" s="2" t="str">
        <f>LOOKUP(A1942,'[2]Collin Seedling for R'!$A$3:$A$51,'[2]Collin Seedling for R'!$T$3:$T$51)</f>
        <v>FS</v>
      </c>
      <c r="M1942" s="2" t="str">
        <f>LOOKUP(A1942,'[2]Collin Seedling for R'!$A$3:$A$51,'[2]Collin Seedling for R'!$P$3:$P$51)</f>
        <v>Seeded</v>
      </c>
      <c r="N1942" s="8">
        <f t="shared" si="30"/>
        <v>0</v>
      </c>
      <c r="O1942" s="2" t="str">
        <f>LOOKUP(H1942,[2]plantlist!$A$2:$A$943,[2]plantlist!$B$2:$B$943)</f>
        <v>L</v>
      </c>
    </row>
    <row r="1943" spans="1:15" x14ac:dyDescent="0.2">
      <c r="A1943" s="7" t="s">
        <v>287</v>
      </c>
      <c r="B1943" s="2">
        <v>1998</v>
      </c>
      <c r="C1943" s="2" t="s">
        <v>0</v>
      </c>
      <c r="D1943" s="2">
        <v>34</v>
      </c>
      <c r="E1943" s="2">
        <v>114</v>
      </c>
      <c r="F1943" s="2">
        <v>148</v>
      </c>
      <c r="G1943" s="2">
        <v>5000</v>
      </c>
      <c r="H1943" s="2" t="s">
        <v>248</v>
      </c>
      <c r="I1943" s="2" t="s">
        <v>2</v>
      </c>
      <c r="J1943" s="2" t="s">
        <v>249</v>
      </c>
      <c r="K1943" s="2" t="str">
        <f>LOOKUP(A1943,'[2]Collin Seedling for R'!$A$3:$A$51,'[2]Collin Seedling for R'!$R$3:$R$51)</f>
        <v>High</v>
      </c>
      <c r="L1943" s="2" t="str">
        <f>LOOKUP(A1943,'[2]Collin Seedling for R'!$A$3:$A$51,'[2]Collin Seedling for R'!$T$3:$T$51)</f>
        <v>FS</v>
      </c>
      <c r="M1943" s="2" t="str">
        <f>LOOKUP(A1943,'[2]Collin Seedling for R'!$A$3:$A$51,'[2]Collin Seedling for R'!$P$3:$P$51)</f>
        <v>Seeded</v>
      </c>
      <c r="N1943" s="8">
        <f t="shared" si="30"/>
        <v>2.2800000000000002</v>
      </c>
      <c r="O1943" s="2" t="str">
        <f>LOOKUP(H1943,[2]plantlist!$A$2:$A$943,[2]plantlist!$B$2:$B$943)</f>
        <v>G</v>
      </c>
    </row>
    <row r="1944" spans="1:15" x14ac:dyDescent="0.2">
      <c r="A1944" s="7" t="s">
        <v>287</v>
      </c>
      <c r="B1944" s="2">
        <v>1998</v>
      </c>
      <c r="C1944" s="2" t="s">
        <v>0</v>
      </c>
      <c r="D1944" s="2">
        <v>18</v>
      </c>
      <c r="E1944" s="2">
        <v>3</v>
      </c>
      <c r="F1944" s="2">
        <v>21</v>
      </c>
      <c r="G1944" s="2">
        <v>5000</v>
      </c>
      <c r="H1944" s="2" t="s">
        <v>51</v>
      </c>
      <c r="I1944" s="2" t="s">
        <v>19</v>
      </c>
      <c r="J1944" s="2" t="s">
        <v>52</v>
      </c>
      <c r="K1944" s="2" t="str">
        <f>LOOKUP(A1944,'[2]Collin Seedling for R'!$A$3:$A$51,'[2]Collin Seedling for R'!$R$3:$R$51)</f>
        <v>High</v>
      </c>
      <c r="L1944" s="2" t="str">
        <f>LOOKUP(A1944,'[2]Collin Seedling for R'!$A$3:$A$51,'[2]Collin Seedling for R'!$T$3:$T$51)</f>
        <v>FS</v>
      </c>
      <c r="M1944" s="2" t="str">
        <f>LOOKUP(A1944,'[2]Collin Seedling for R'!$A$3:$A$51,'[2]Collin Seedling for R'!$P$3:$P$51)</f>
        <v>Seeded</v>
      </c>
      <c r="N1944" s="8">
        <f t="shared" si="30"/>
        <v>0.06</v>
      </c>
      <c r="O1944" s="2" t="str">
        <f>LOOKUP(H1944,[2]plantlist!$A$2:$A$943,[2]plantlist!$B$2:$B$943)</f>
        <v>F</v>
      </c>
    </row>
    <row r="1945" spans="1:15" x14ac:dyDescent="0.2">
      <c r="A1945" s="7" t="s">
        <v>287</v>
      </c>
      <c r="B1945" s="2">
        <v>1998</v>
      </c>
      <c r="C1945" s="2" t="s">
        <v>0</v>
      </c>
      <c r="D1945" s="2">
        <v>17</v>
      </c>
      <c r="E1945" s="2">
        <v>60</v>
      </c>
      <c r="F1945" s="2">
        <v>77</v>
      </c>
      <c r="G1945" s="2">
        <v>5000</v>
      </c>
      <c r="H1945" s="2" t="s">
        <v>368</v>
      </c>
      <c r="I1945" s="2" t="s">
        <v>19</v>
      </c>
      <c r="J1945" s="2" t="s">
        <v>369</v>
      </c>
      <c r="K1945" s="2" t="str">
        <f>LOOKUP(A1945,'[2]Collin Seedling for R'!$A$3:$A$51,'[2]Collin Seedling for R'!$R$3:$R$51)</f>
        <v>High</v>
      </c>
      <c r="L1945" s="2" t="str">
        <f>LOOKUP(A1945,'[2]Collin Seedling for R'!$A$3:$A$51,'[2]Collin Seedling for R'!$T$3:$T$51)</f>
        <v>FS</v>
      </c>
      <c r="M1945" s="2" t="str">
        <f>LOOKUP(A1945,'[2]Collin Seedling for R'!$A$3:$A$51,'[2]Collin Seedling for R'!$P$3:$P$51)</f>
        <v>Seeded</v>
      </c>
      <c r="N1945" s="8">
        <f t="shared" si="30"/>
        <v>1.2</v>
      </c>
      <c r="O1945" s="2" t="str">
        <f>LOOKUP(H1945,[2]plantlist!$A$2:$A$943,[2]plantlist!$B$2:$B$943)</f>
        <v>G</v>
      </c>
    </row>
    <row r="1946" spans="1:15" x14ac:dyDescent="0.2">
      <c r="A1946" s="7" t="s">
        <v>287</v>
      </c>
      <c r="B1946" s="2">
        <v>1998</v>
      </c>
      <c r="C1946" s="2" t="s">
        <v>0</v>
      </c>
      <c r="D1946" s="2">
        <v>9</v>
      </c>
      <c r="E1946" s="2">
        <v>92</v>
      </c>
      <c r="F1946" s="2">
        <v>101</v>
      </c>
      <c r="G1946" s="2">
        <v>5000</v>
      </c>
      <c r="H1946" s="2" t="s">
        <v>51</v>
      </c>
      <c r="I1946" s="2" t="s">
        <v>2</v>
      </c>
      <c r="J1946" s="2" t="s">
        <v>52</v>
      </c>
      <c r="K1946" s="2" t="str">
        <f>LOOKUP(A1946,'[2]Collin Seedling for R'!$A$3:$A$51,'[2]Collin Seedling for R'!$R$3:$R$51)</f>
        <v>High</v>
      </c>
      <c r="L1946" s="2" t="str">
        <f>LOOKUP(A1946,'[2]Collin Seedling for R'!$A$3:$A$51,'[2]Collin Seedling for R'!$T$3:$T$51)</f>
        <v>FS</v>
      </c>
      <c r="M1946" s="2" t="str">
        <f>LOOKUP(A1946,'[2]Collin Seedling for R'!$A$3:$A$51,'[2]Collin Seedling for R'!$P$3:$P$51)</f>
        <v>Seeded</v>
      </c>
      <c r="N1946" s="8">
        <f t="shared" si="30"/>
        <v>1.8399999999999999</v>
      </c>
      <c r="O1946" s="2" t="str">
        <f>LOOKUP(H1946,[2]plantlist!$A$2:$A$943,[2]plantlist!$B$2:$B$943)</f>
        <v>F</v>
      </c>
    </row>
    <row r="1947" spans="1:15" x14ac:dyDescent="0.2">
      <c r="A1947" s="7" t="s">
        <v>287</v>
      </c>
      <c r="B1947" s="2">
        <v>1998</v>
      </c>
      <c r="C1947" s="2" t="s">
        <v>0</v>
      </c>
      <c r="D1947" s="2">
        <v>7</v>
      </c>
      <c r="E1947" s="2">
        <v>35</v>
      </c>
      <c r="F1947" s="2">
        <v>42</v>
      </c>
      <c r="G1947" s="2">
        <v>5000</v>
      </c>
      <c r="H1947" s="2" t="s">
        <v>370</v>
      </c>
      <c r="I1947" s="2" t="s">
        <v>2</v>
      </c>
      <c r="J1947" s="2" t="s">
        <v>371</v>
      </c>
      <c r="K1947" s="2" t="str">
        <f>LOOKUP(A1947,'[2]Collin Seedling for R'!$A$3:$A$51,'[2]Collin Seedling for R'!$R$3:$R$51)</f>
        <v>High</v>
      </c>
      <c r="L1947" s="2" t="str">
        <f>LOOKUP(A1947,'[2]Collin Seedling for R'!$A$3:$A$51,'[2]Collin Seedling for R'!$T$3:$T$51)</f>
        <v>FS</v>
      </c>
      <c r="M1947" s="2" t="str">
        <f>LOOKUP(A1947,'[2]Collin Seedling for R'!$A$3:$A$51,'[2]Collin Seedling for R'!$P$3:$P$51)</f>
        <v>Seeded</v>
      </c>
      <c r="N1947" s="8">
        <f t="shared" si="30"/>
        <v>0.70000000000000007</v>
      </c>
      <c r="O1947" s="2" t="str">
        <f>LOOKUP(H1947,[2]plantlist!$A$2:$A$943,[2]plantlist!$B$2:$B$943)</f>
        <v>G</v>
      </c>
    </row>
    <row r="1948" spans="1:15" x14ac:dyDescent="0.2">
      <c r="A1948" s="7" t="s">
        <v>287</v>
      </c>
      <c r="B1948" s="2">
        <v>1998</v>
      </c>
      <c r="C1948" s="2" t="s">
        <v>0</v>
      </c>
      <c r="D1948" s="2">
        <v>3</v>
      </c>
      <c r="E1948" s="2">
        <v>0</v>
      </c>
      <c r="F1948" s="2">
        <v>3</v>
      </c>
      <c r="G1948" s="2">
        <v>5000</v>
      </c>
      <c r="H1948" s="2" t="s">
        <v>41</v>
      </c>
      <c r="I1948" s="2" t="s">
        <v>2</v>
      </c>
      <c r="J1948" s="2" t="s">
        <v>42</v>
      </c>
      <c r="K1948" s="2" t="str">
        <f>LOOKUP(A1948,'[2]Collin Seedling for R'!$A$3:$A$51,'[2]Collin Seedling for R'!$R$3:$R$51)</f>
        <v>High</v>
      </c>
      <c r="L1948" s="2" t="str">
        <f>LOOKUP(A1948,'[2]Collin Seedling for R'!$A$3:$A$51,'[2]Collin Seedling for R'!$T$3:$T$51)</f>
        <v>FS</v>
      </c>
      <c r="M1948" s="2" t="str">
        <f>LOOKUP(A1948,'[2]Collin Seedling for R'!$A$3:$A$51,'[2]Collin Seedling for R'!$P$3:$P$51)</f>
        <v>Seeded</v>
      </c>
      <c r="N1948" s="8">
        <f t="shared" si="30"/>
        <v>0</v>
      </c>
      <c r="O1948" s="2" t="str">
        <f>LOOKUP(H1948,[2]plantlist!$A$2:$A$943,[2]plantlist!$B$2:$B$943)</f>
        <v>B</v>
      </c>
    </row>
    <row r="1949" spans="1:15" x14ac:dyDescent="0.2">
      <c r="A1949" s="7" t="s">
        <v>287</v>
      </c>
      <c r="B1949" s="2">
        <v>1998</v>
      </c>
      <c r="C1949" s="2" t="s">
        <v>0</v>
      </c>
      <c r="D1949" s="2">
        <v>2</v>
      </c>
      <c r="E1949" s="2">
        <v>457</v>
      </c>
      <c r="F1949" s="2">
        <v>459</v>
      </c>
      <c r="G1949" s="2">
        <v>5000</v>
      </c>
      <c r="H1949" s="2" t="s">
        <v>16</v>
      </c>
      <c r="I1949" s="2" t="s">
        <v>2</v>
      </c>
      <c r="J1949" s="2" t="s">
        <v>17</v>
      </c>
      <c r="K1949" s="2" t="str">
        <f>LOOKUP(A1949,'[2]Collin Seedling for R'!$A$3:$A$51,'[2]Collin Seedling for R'!$R$3:$R$51)</f>
        <v>High</v>
      </c>
      <c r="L1949" s="2" t="str">
        <f>LOOKUP(A1949,'[2]Collin Seedling for R'!$A$3:$A$51,'[2]Collin Seedling for R'!$T$3:$T$51)</f>
        <v>FS</v>
      </c>
      <c r="M1949" s="2" t="str">
        <f>LOOKUP(A1949,'[2]Collin Seedling for R'!$A$3:$A$51,'[2]Collin Seedling for R'!$P$3:$P$51)</f>
        <v>Seeded</v>
      </c>
      <c r="N1949" s="8">
        <f t="shared" si="30"/>
        <v>9.1399999999999988</v>
      </c>
      <c r="O1949" s="2" t="str">
        <f>LOOKUP(H1949,[2]plantlist!$A$2:$A$943,[2]plantlist!$B$2:$B$943)</f>
        <v>S</v>
      </c>
    </row>
    <row r="1950" spans="1:15" x14ac:dyDescent="0.2">
      <c r="A1950" s="7" t="s">
        <v>287</v>
      </c>
      <c r="B1950" s="2">
        <v>1998</v>
      </c>
      <c r="C1950" s="2" t="s">
        <v>0</v>
      </c>
      <c r="D1950" s="2">
        <v>1</v>
      </c>
      <c r="E1950" s="2">
        <v>37</v>
      </c>
      <c r="F1950" s="2">
        <v>38</v>
      </c>
      <c r="G1950" s="2">
        <v>5000</v>
      </c>
      <c r="H1950" s="2" t="s">
        <v>33</v>
      </c>
      <c r="I1950" s="2" t="s">
        <v>2</v>
      </c>
      <c r="J1950" s="2" t="s">
        <v>34</v>
      </c>
      <c r="K1950" s="2" t="str">
        <f>LOOKUP(A1950,'[2]Collin Seedling for R'!$A$3:$A$51,'[2]Collin Seedling for R'!$R$3:$R$51)</f>
        <v>High</v>
      </c>
      <c r="L1950" s="2" t="str">
        <f>LOOKUP(A1950,'[2]Collin Seedling for R'!$A$3:$A$51,'[2]Collin Seedling for R'!$T$3:$T$51)</f>
        <v>FS</v>
      </c>
      <c r="M1950" s="2" t="str">
        <f>LOOKUP(A1950,'[2]Collin Seedling for R'!$A$3:$A$51,'[2]Collin Seedling for R'!$P$3:$P$51)</f>
        <v>Seeded</v>
      </c>
      <c r="N1950" s="8">
        <f t="shared" si="30"/>
        <v>0.74</v>
      </c>
      <c r="O1950" s="2" t="str">
        <f>LOOKUP(H1950,[2]plantlist!$A$2:$A$943,[2]plantlist!$B$2:$B$943)</f>
        <v>F</v>
      </c>
    </row>
    <row r="1951" spans="1:15" x14ac:dyDescent="0.2">
      <c r="A1951" s="7" t="s">
        <v>287</v>
      </c>
      <c r="B1951" s="2">
        <v>1998</v>
      </c>
      <c r="C1951" s="2" t="s">
        <v>0</v>
      </c>
      <c r="D1951" s="2">
        <v>1</v>
      </c>
      <c r="E1951" s="2">
        <v>57</v>
      </c>
      <c r="F1951" s="2">
        <v>58</v>
      </c>
      <c r="G1951" s="2">
        <v>5000</v>
      </c>
      <c r="H1951" s="2" t="s">
        <v>458</v>
      </c>
      <c r="I1951" s="2" t="s">
        <v>2</v>
      </c>
      <c r="J1951" s="2" t="s">
        <v>459</v>
      </c>
      <c r="K1951" s="2" t="str">
        <f>LOOKUP(A1951,'[2]Collin Seedling for R'!$A$3:$A$51,'[2]Collin Seedling for R'!$R$3:$R$51)</f>
        <v>High</v>
      </c>
      <c r="L1951" s="2" t="str">
        <f>LOOKUP(A1951,'[2]Collin Seedling for R'!$A$3:$A$51,'[2]Collin Seedling for R'!$T$3:$T$51)</f>
        <v>FS</v>
      </c>
      <c r="M1951" s="2" t="str">
        <f>LOOKUP(A1951,'[2]Collin Seedling for R'!$A$3:$A$51,'[2]Collin Seedling for R'!$P$3:$P$51)</f>
        <v>Seeded</v>
      </c>
      <c r="N1951" s="8">
        <f t="shared" si="30"/>
        <v>1.1400000000000001</v>
      </c>
      <c r="O1951" s="2" t="str">
        <f>LOOKUP(H1951,[2]plantlist!$A$2:$A$943,[2]plantlist!$B$2:$B$943)</f>
        <v>F</v>
      </c>
    </row>
    <row r="1952" spans="1:15" x14ac:dyDescent="0.2">
      <c r="A1952" s="7" t="s">
        <v>287</v>
      </c>
      <c r="B1952" s="2">
        <v>1998</v>
      </c>
      <c r="C1952" s="2" t="s">
        <v>0</v>
      </c>
      <c r="D1952" s="2">
        <v>0</v>
      </c>
      <c r="E1952" s="2">
        <v>668</v>
      </c>
      <c r="F1952" s="2">
        <v>668</v>
      </c>
      <c r="G1952" s="2">
        <v>5000</v>
      </c>
      <c r="H1952" s="2" t="s">
        <v>23</v>
      </c>
      <c r="I1952" s="2" t="s">
        <v>2</v>
      </c>
      <c r="J1952" s="2" t="s">
        <v>24</v>
      </c>
      <c r="K1952" s="2" t="str">
        <f>LOOKUP(A1952,'[2]Collin Seedling for R'!$A$3:$A$51,'[2]Collin Seedling for R'!$R$3:$R$51)</f>
        <v>High</v>
      </c>
      <c r="L1952" s="2" t="str">
        <f>LOOKUP(A1952,'[2]Collin Seedling for R'!$A$3:$A$51,'[2]Collin Seedling for R'!$T$3:$T$51)</f>
        <v>FS</v>
      </c>
      <c r="M1952" s="2" t="str">
        <f>LOOKUP(A1952,'[2]Collin Seedling for R'!$A$3:$A$51,'[2]Collin Seedling for R'!$P$3:$P$51)</f>
        <v>Seeded</v>
      </c>
      <c r="N1952" s="8">
        <f t="shared" si="30"/>
        <v>13.36</v>
      </c>
      <c r="O1952" s="2" t="str">
        <f>LOOKUP(H1952,[2]plantlist!$A$2:$A$943,[2]plantlist!$B$2:$B$943)</f>
        <v>S</v>
      </c>
    </row>
    <row r="1953" spans="1:15" x14ac:dyDescent="0.2">
      <c r="A1953" s="7" t="s">
        <v>287</v>
      </c>
      <c r="B1953" s="2">
        <v>1998</v>
      </c>
      <c r="C1953" s="2" t="s">
        <v>0</v>
      </c>
      <c r="D1953" s="2">
        <v>0</v>
      </c>
      <c r="E1953" s="2">
        <v>105</v>
      </c>
      <c r="F1953" s="2">
        <v>105</v>
      </c>
      <c r="G1953" s="2">
        <v>5000</v>
      </c>
      <c r="H1953" s="2" t="s">
        <v>31</v>
      </c>
      <c r="I1953" s="2" t="s">
        <v>2</v>
      </c>
      <c r="J1953" s="2" t="s">
        <v>32</v>
      </c>
      <c r="K1953" s="2" t="str">
        <f>LOOKUP(A1953,'[2]Collin Seedling for R'!$A$3:$A$51,'[2]Collin Seedling for R'!$R$3:$R$51)</f>
        <v>High</v>
      </c>
      <c r="L1953" s="2" t="str">
        <f>LOOKUP(A1953,'[2]Collin Seedling for R'!$A$3:$A$51,'[2]Collin Seedling for R'!$T$3:$T$51)</f>
        <v>FS</v>
      </c>
      <c r="M1953" s="2" t="str">
        <f>LOOKUP(A1953,'[2]Collin Seedling for R'!$A$3:$A$51,'[2]Collin Seedling for R'!$P$3:$P$51)</f>
        <v>Seeded</v>
      </c>
      <c r="N1953" s="8">
        <f t="shared" si="30"/>
        <v>2.1</v>
      </c>
      <c r="O1953" s="2" t="str">
        <f>LOOKUP(H1953,[2]plantlist!$A$2:$A$943,[2]plantlist!$B$2:$B$943)</f>
        <v>U</v>
      </c>
    </row>
    <row r="1954" spans="1:15" x14ac:dyDescent="0.2">
      <c r="A1954" s="7" t="s">
        <v>287</v>
      </c>
      <c r="B1954" s="2">
        <v>1998</v>
      </c>
      <c r="C1954" s="2" t="s">
        <v>0</v>
      </c>
      <c r="D1954" s="2">
        <v>0</v>
      </c>
      <c r="E1954" s="2">
        <v>1</v>
      </c>
      <c r="F1954" s="2">
        <v>1</v>
      </c>
      <c r="G1954" s="2">
        <v>5000</v>
      </c>
      <c r="H1954" s="2" t="s">
        <v>23</v>
      </c>
      <c r="I1954" s="2" t="s">
        <v>19</v>
      </c>
      <c r="J1954" s="2" t="s">
        <v>24</v>
      </c>
      <c r="K1954" s="2" t="str">
        <f>LOOKUP(A1954,'[2]Collin Seedling for R'!$A$3:$A$51,'[2]Collin Seedling for R'!$R$3:$R$51)</f>
        <v>High</v>
      </c>
      <c r="L1954" s="2" t="str">
        <f>LOOKUP(A1954,'[2]Collin Seedling for R'!$A$3:$A$51,'[2]Collin Seedling for R'!$T$3:$T$51)</f>
        <v>FS</v>
      </c>
      <c r="M1954" s="2" t="str">
        <f>LOOKUP(A1954,'[2]Collin Seedling for R'!$A$3:$A$51,'[2]Collin Seedling for R'!$P$3:$P$51)</f>
        <v>Seeded</v>
      </c>
      <c r="N1954" s="8">
        <f t="shared" si="30"/>
        <v>0.02</v>
      </c>
      <c r="O1954" s="2" t="str">
        <f>LOOKUP(H1954,[2]plantlist!$A$2:$A$943,[2]plantlist!$B$2:$B$943)</f>
        <v>S</v>
      </c>
    </row>
    <row r="1955" spans="1:15" x14ac:dyDescent="0.2">
      <c r="A1955" s="7" t="s">
        <v>287</v>
      </c>
      <c r="B1955" s="2">
        <v>1998</v>
      </c>
      <c r="C1955" s="2" t="s">
        <v>0</v>
      </c>
      <c r="D1955" s="2">
        <v>0</v>
      </c>
      <c r="E1955" s="2">
        <v>1</v>
      </c>
      <c r="F1955" s="2">
        <v>1</v>
      </c>
      <c r="G1955" s="2">
        <v>5000</v>
      </c>
      <c r="H1955" s="2" t="s">
        <v>370</v>
      </c>
      <c r="I1955" s="2" t="s">
        <v>19</v>
      </c>
      <c r="J1955" s="2" t="s">
        <v>371</v>
      </c>
      <c r="K1955" s="2" t="str">
        <f>LOOKUP(A1955,'[2]Collin Seedling for R'!$A$3:$A$51,'[2]Collin Seedling for R'!$R$3:$R$51)</f>
        <v>High</v>
      </c>
      <c r="L1955" s="2" t="str">
        <f>LOOKUP(A1955,'[2]Collin Seedling for R'!$A$3:$A$51,'[2]Collin Seedling for R'!$T$3:$T$51)</f>
        <v>FS</v>
      </c>
      <c r="M1955" s="2" t="str">
        <f>LOOKUP(A1955,'[2]Collin Seedling for R'!$A$3:$A$51,'[2]Collin Seedling for R'!$P$3:$P$51)</f>
        <v>Seeded</v>
      </c>
      <c r="N1955" s="8">
        <f t="shared" si="30"/>
        <v>0.02</v>
      </c>
      <c r="O1955" s="2" t="str">
        <f>LOOKUP(H1955,[2]plantlist!$A$2:$A$943,[2]plantlist!$B$2:$B$943)</f>
        <v>G</v>
      </c>
    </row>
    <row r="1956" spans="1:15" x14ac:dyDescent="0.2">
      <c r="A1956" s="7" t="s">
        <v>287</v>
      </c>
      <c r="B1956" s="2">
        <v>1998</v>
      </c>
      <c r="C1956" s="2" t="s">
        <v>0</v>
      </c>
      <c r="D1956" s="2">
        <v>0</v>
      </c>
      <c r="E1956" s="2">
        <v>6</v>
      </c>
      <c r="F1956" s="2">
        <v>6</v>
      </c>
      <c r="G1956" s="2">
        <v>5000</v>
      </c>
      <c r="H1956" s="2" t="s">
        <v>8</v>
      </c>
      <c r="I1956" s="2" t="s">
        <v>2</v>
      </c>
      <c r="J1956" s="2" t="s">
        <v>9</v>
      </c>
      <c r="K1956" s="2" t="str">
        <f>LOOKUP(A1956,'[2]Collin Seedling for R'!$A$3:$A$51,'[2]Collin Seedling for R'!$R$3:$R$51)</f>
        <v>High</v>
      </c>
      <c r="L1956" s="2" t="str">
        <f>LOOKUP(A1956,'[2]Collin Seedling for R'!$A$3:$A$51,'[2]Collin Seedling for R'!$T$3:$T$51)</f>
        <v>FS</v>
      </c>
      <c r="M1956" s="2" t="str">
        <f>LOOKUP(A1956,'[2]Collin Seedling for R'!$A$3:$A$51,'[2]Collin Seedling for R'!$P$3:$P$51)</f>
        <v>Seeded</v>
      </c>
      <c r="N1956" s="8">
        <f t="shared" si="30"/>
        <v>0.12</v>
      </c>
      <c r="O1956" s="2" t="str">
        <f>LOOKUP(H1956,[2]plantlist!$A$2:$A$943,[2]plantlist!$B$2:$B$943)</f>
        <v>G</v>
      </c>
    </row>
    <row r="1957" spans="1:15" x14ac:dyDescent="0.2">
      <c r="A1957" s="7" t="s">
        <v>287</v>
      </c>
      <c r="B1957" s="2">
        <v>1998</v>
      </c>
      <c r="C1957" s="2" t="s">
        <v>0</v>
      </c>
      <c r="D1957" s="2">
        <v>0</v>
      </c>
      <c r="E1957" s="2">
        <v>66</v>
      </c>
      <c r="F1957" s="2">
        <v>66</v>
      </c>
      <c r="G1957" s="2">
        <v>5000</v>
      </c>
      <c r="H1957" s="2" t="s">
        <v>284</v>
      </c>
      <c r="I1957" s="2" t="s">
        <v>2</v>
      </c>
      <c r="J1957" s="2" t="s">
        <v>285</v>
      </c>
      <c r="K1957" s="2" t="str">
        <f>LOOKUP(A1957,'[2]Collin Seedling for R'!$A$3:$A$51,'[2]Collin Seedling for R'!$R$3:$R$51)</f>
        <v>High</v>
      </c>
      <c r="L1957" s="2" t="str">
        <f>LOOKUP(A1957,'[2]Collin Seedling for R'!$A$3:$A$51,'[2]Collin Seedling for R'!$T$3:$T$51)</f>
        <v>FS</v>
      </c>
      <c r="M1957" s="2" t="str">
        <f>LOOKUP(A1957,'[2]Collin Seedling for R'!$A$3:$A$51,'[2]Collin Seedling for R'!$P$3:$P$51)</f>
        <v>Seeded</v>
      </c>
      <c r="N1957" s="8">
        <f t="shared" si="30"/>
        <v>1.32</v>
      </c>
      <c r="O1957" s="2" t="str">
        <f>LOOKUP(H1957,[2]plantlist!$A$2:$A$943,[2]plantlist!$B$2:$B$943)</f>
        <v>F</v>
      </c>
    </row>
    <row r="1958" spans="1:15" x14ac:dyDescent="0.2">
      <c r="A1958" s="7" t="s">
        <v>287</v>
      </c>
      <c r="B1958" s="2">
        <v>1998</v>
      </c>
      <c r="C1958" s="2" t="s">
        <v>0</v>
      </c>
      <c r="D1958" s="2">
        <v>0</v>
      </c>
      <c r="E1958" s="2">
        <v>54</v>
      </c>
      <c r="F1958" s="2">
        <v>54</v>
      </c>
      <c r="G1958" s="2">
        <v>5000</v>
      </c>
      <c r="H1958" s="2" t="s">
        <v>372</v>
      </c>
      <c r="I1958" s="2" t="s">
        <v>2</v>
      </c>
      <c r="J1958" s="2" t="s">
        <v>48</v>
      </c>
      <c r="K1958" s="2" t="str">
        <f>LOOKUP(A1958,'[2]Collin Seedling for R'!$A$3:$A$51,'[2]Collin Seedling for R'!$R$3:$R$51)</f>
        <v>High</v>
      </c>
      <c r="L1958" s="2" t="str">
        <f>LOOKUP(A1958,'[2]Collin Seedling for R'!$A$3:$A$51,'[2]Collin Seedling for R'!$T$3:$T$51)</f>
        <v>FS</v>
      </c>
      <c r="M1958" s="2" t="str">
        <f>LOOKUP(A1958,'[2]Collin Seedling for R'!$A$3:$A$51,'[2]Collin Seedling for R'!$P$3:$P$51)</f>
        <v>Seeded</v>
      </c>
      <c r="N1958" s="8">
        <f t="shared" si="30"/>
        <v>1.08</v>
      </c>
      <c r="O1958" s="2" t="str">
        <f>LOOKUP(H1958,[2]plantlist!$A$2:$A$943,[2]plantlist!$B$2:$B$943)</f>
        <v>G</v>
      </c>
    </row>
    <row r="1959" spans="1:15" x14ac:dyDescent="0.2">
      <c r="A1959" s="7" t="s">
        <v>287</v>
      </c>
      <c r="B1959" s="2">
        <v>1998</v>
      </c>
      <c r="C1959" s="2" t="s">
        <v>0</v>
      </c>
      <c r="D1959" s="2">
        <v>0</v>
      </c>
      <c r="E1959" s="2">
        <v>6</v>
      </c>
      <c r="F1959" s="2">
        <v>6</v>
      </c>
      <c r="G1959" s="2">
        <v>5000</v>
      </c>
      <c r="H1959" s="2" t="s">
        <v>284</v>
      </c>
      <c r="I1959" s="2" t="s">
        <v>19</v>
      </c>
      <c r="J1959" s="2" t="s">
        <v>285</v>
      </c>
      <c r="K1959" s="2" t="str">
        <f>LOOKUP(A1959,'[2]Collin Seedling for R'!$A$3:$A$51,'[2]Collin Seedling for R'!$R$3:$R$51)</f>
        <v>High</v>
      </c>
      <c r="L1959" s="2" t="str">
        <f>LOOKUP(A1959,'[2]Collin Seedling for R'!$A$3:$A$51,'[2]Collin Seedling for R'!$T$3:$T$51)</f>
        <v>FS</v>
      </c>
      <c r="M1959" s="2" t="str">
        <f>LOOKUP(A1959,'[2]Collin Seedling for R'!$A$3:$A$51,'[2]Collin Seedling for R'!$P$3:$P$51)</f>
        <v>Seeded</v>
      </c>
      <c r="N1959" s="8">
        <f t="shared" si="30"/>
        <v>0.12</v>
      </c>
      <c r="O1959" s="2" t="str">
        <f>LOOKUP(H1959,[2]plantlist!$A$2:$A$943,[2]plantlist!$B$2:$B$943)</f>
        <v>F</v>
      </c>
    </row>
    <row r="1960" spans="1:15" x14ac:dyDescent="0.2">
      <c r="A1960" s="7" t="s">
        <v>287</v>
      </c>
      <c r="B1960" s="2">
        <v>1998</v>
      </c>
      <c r="C1960" s="2" t="s">
        <v>0</v>
      </c>
      <c r="D1960" s="2">
        <v>0</v>
      </c>
      <c r="E1960" s="2">
        <v>1</v>
      </c>
      <c r="F1960" s="2">
        <v>1</v>
      </c>
      <c r="G1960" s="2">
        <v>5000</v>
      </c>
      <c r="H1960" s="2" t="s">
        <v>60</v>
      </c>
      <c r="I1960" s="2" t="s">
        <v>2</v>
      </c>
      <c r="J1960" s="2" t="s">
        <v>61</v>
      </c>
      <c r="K1960" s="2" t="str">
        <f>LOOKUP(A1960,'[2]Collin Seedling for R'!$A$3:$A$51,'[2]Collin Seedling for R'!$R$3:$R$51)</f>
        <v>High</v>
      </c>
      <c r="L1960" s="2" t="str">
        <f>LOOKUP(A1960,'[2]Collin Seedling for R'!$A$3:$A$51,'[2]Collin Seedling for R'!$T$3:$T$51)</f>
        <v>FS</v>
      </c>
      <c r="M1960" s="2" t="str">
        <f>LOOKUP(A1960,'[2]Collin Seedling for R'!$A$3:$A$51,'[2]Collin Seedling for R'!$P$3:$P$51)</f>
        <v>Seeded</v>
      </c>
      <c r="N1960" s="8">
        <f t="shared" si="30"/>
        <v>0.02</v>
      </c>
      <c r="O1960" s="2" t="str">
        <f>LOOKUP(H1960,[2]plantlist!$A$2:$A$943,[2]plantlist!$B$2:$B$943)</f>
        <v>F</v>
      </c>
    </row>
    <row r="1961" spans="1:15" x14ac:dyDescent="0.2">
      <c r="A1961" s="7" t="s">
        <v>287</v>
      </c>
      <c r="B1961" s="2">
        <v>1998</v>
      </c>
      <c r="C1961" s="2" t="s">
        <v>0</v>
      </c>
      <c r="D1961" s="2">
        <v>0</v>
      </c>
      <c r="E1961" s="2">
        <v>4</v>
      </c>
      <c r="F1961" s="2">
        <v>4</v>
      </c>
      <c r="G1961" s="2">
        <v>5000</v>
      </c>
      <c r="H1961" s="2" t="s">
        <v>344</v>
      </c>
      <c r="I1961" s="2" t="s">
        <v>2</v>
      </c>
      <c r="J1961" s="2" t="s">
        <v>345</v>
      </c>
      <c r="K1961" s="2" t="str">
        <f>LOOKUP(A1961,'[2]Collin Seedling for R'!$A$3:$A$51,'[2]Collin Seedling for R'!$R$3:$R$51)</f>
        <v>High</v>
      </c>
      <c r="L1961" s="2" t="str">
        <f>LOOKUP(A1961,'[2]Collin Seedling for R'!$A$3:$A$51,'[2]Collin Seedling for R'!$T$3:$T$51)</f>
        <v>FS</v>
      </c>
      <c r="M1961" s="2" t="str">
        <f>LOOKUP(A1961,'[2]Collin Seedling for R'!$A$3:$A$51,'[2]Collin Seedling for R'!$P$3:$P$51)</f>
        <v>Seeded</v>
      </c>
      <c r="N1961" s="8">
        <f t="shared" si="30"/>
        <v>0.08</v>
      </c>
      <c r="O1961" s="2" t="str">
        <f>LOOKUP(H1961,[2]plantlist!$A$2:$A$943,[2]plantlist!$B$2:$B$943)</f>
        <v>F</v>
      </c>
    </row>
    <row r="1962" spans="1:15" x14ac:dyDescent="0.2">
      <c r="A1962" s="7" t="s">
        <v>287</v>
      </c>
      <c r="B1962" s="2">
        <v>1998</v>
      </c>
      <c r="C1962" s="2" t="s">
        <v>0</v>
      </c>
      <c r="D1962" s="2">
        <v>0</v>
      </c>
      <c r="E1962" s="2">
        <v>26</v>
      </c>
      <c r="F1962" s="2">
        <v>26</v>
      </c>
      <c r="G1962" s="2">
        <v>5000</v>
      </c>
      <c r="H1962" s="2" t="s">
        <v>140</v>
      </c>
      <c r="I1962" s="2" t="s">
        <v>2</v>
      </c>
      <c r="J1962" s="2" t="s">
        <v>141</v>
      </c>
      <c r="K1962" s="2" t="str">
        <f>LOOKUP(A1962,'[2]Collin Seedling for R'!$A$3:$A$51,'[2]Collin Seedling for R'!$R$3:$R$51)</f>
        <v>High</v>
      </c>
      <c r="L1962" s="2" t="str">
        <f>LOOKUP(A1962,'[2]Collin Seedling for R'!$A$3:$A$51,'[2]Collin Seedling for R'!$T$3:$T$51)</f>
        <v>FS</v>
      </c>
      <c r="M1962" s="2" t="str">
        <f>LOOKUP(A1962,'[2]Collin Seedling for R'!$A$3:$A$51,'[2]Collin Seedling for R'!$P$3:$P$51)</f>
        <v>Seeded</v>
      </c>
      <c r="N1962" s="8">
        <f t="shared" si="30"/>
        <v>0.52</v>
      </c>
      <c r="O1962" s="2" t="str">
        <f>LOOKUP(H1962,[2]plantlist!$A$2:$A$943,[2]plantlist!$B$2:$B$943)</f>
        <v>G</v>
      </c>
    </row>
    <row r="1963" spans="1:15" x14ac:dyDescent="0.2">
      <c r="A1963" s="7" t="s">
        <v>287</v>
      </c>
      <c r="B1963" s="2">
        <v>1998</v>
      </c>
      <c r="C1963" s="2" t="s">
        <v>0</v>
      </c>
      <c r="D1963" s="2">
        <v>0</v>
      </c>
      <c r="E1963" s="2">
        <v>23</v>
      </c>
      <c r="F1963" s="2">
        <v>23</v>
      </c>
      <c r="G1963" s="2">
        <v>5000</v>
      </c>
      <c r="H1963" s="2" t="s">
        <v>12</v>
      </c>
      <c r="I1963" s="2" t="s">
        <v>2</v>
      </c>
      <c r="J1963" s="2" t="s">
        <v>13</v>
      </c>
      <c r="K1963" s="2" t="str">
        <f>LOOKUP(A1963,'[2]Collin Seedling for R'!$A$3:$A$51,'[2]Collin Seedling for R'!$R$3:$R$51)</f>
        <v>High</v>
      </c>
      <c r="L1963" s="2" t="str">
        <f>LOOKUP(A1963,'[2]Collin Seedling for R'!$A$3:$A$51,'[2]Collin Seedling for R'!$T$3:$T$51)</f>
        <v>FS</v>
      </c>
      <c r="M1963" s="2" t="str">
        <f>LOOKUP(A1963,'[2]Collin Seedling for R'!$A$3:$A$51,'[2]Collin Seedling for R'!$P$3:$P$51)</f>
        <v>Seeded</v>
      </c>
      <c r="N1963" s="8">
        <f t="shared" si="30"/>
        <v>0.45999999999999996</v>
      </c>
      <c r="O1963" s="2" t="str">
        <f>LOOKUP(H1963,[2]plantlist!$A$2:$A$943,[2]plantlist!$B$2:$B$943)</f>
        <v>G</v>
      </c>
    </row>
    <row r="1964" spans="1:15" x14ac:dyDescent="0.2">
      <c r="A1964" s="7" t="s">
        <v>287</v>
      </c>
      <c r="B1964" s="2">
        <v>1998</v>
      </c>
      <c r="C1964" s="2" t="s">
        <v>0</v>
      </c>
      <c r="D1964" s="2">
        <v>0</v>
      </c>
      <c r="E1964" s="2">
        <v>21</v>
      </c>
      <c r="F1964" s="2">
        <v>21</v>
      </c>
      <c r="G1964" s="2">
        <v>5000</v>
      </c>
      <c r="H1964" s="2" t="s">
        <v>86</v>
      </c>
      <c r="I1964" s="2" t="s">
        <v>2</v>
      </c>
      <c r="J1964" s="2" t="s">
        <v>87</v>
      </c>
      <c r="K1964" s="2" t="str">
        <f>LOOKUP(A1964,'[2]Collin Seedling for R'!$A$3:$A$51,'[2]Collin Seedling for R'!$R$3:$R$51)</f>
        <v>High</v>
      </c>
      <c r="L1964" s="2" t="str">
        <f>LOOKUP(A1964,'[2]Collin Seedling for R'!$A$3:$A$51,'[2]Collin Seedling for R'!$T$3:$T$51)</f>
        <v>FS</v>
      </c>
      <c r="M1964" s="2" t="str">
        <f>LOOKUP(A1964,'[2]Collin Seedling for R'!$A$3:$A$51,'[2]Collin Seedling for R'!$P$3:$P$51)</f>
        <v>Seeded</v>
      </c>
      <c r="N1964" s="8">
        <f t="shared" si="30"/>
        <v>0.42</v>
      </c>
      <c r="O1964" s="2" t="str">
        <f>LOOKUP(H1964,[2]plantlist!$A$2:$A$943,[2]plantlist!$B$2:$B$943)</f>
        <v>F</v>
      </c>
    </row>
    <row r="1965" spans="1:15" x14ac:dyDescent="0.2">
      <c r="A1965" s="7" t="s">
        <v>287</v>
      </c>
      <c r="B1965" s="2">
        <v>1998</v>
      </c>
      <c r="C1965" s="2" t="s">
        <v>0</v>
      </c>
      <c r="D1965" s="2">
        <v>0</v>
      </c>
      <c r="E1965" s="2">
        <v>19</v>
      </c>
      <c r="F1965" s="2">
        <v>19</v>
      </c>
      <c r="G1965" s="2">
        <v>5000</v>
      </c>
      <c r="H1965" s="2" t="s">
        <v>198</v>
      </c>
      <c r="I1965" s="2" t="s">
        <v>2</v>
      </c>
      <c r="J1965" s="2" t="s">
        <v>199</v>
      </c>
      <c r="K1965" s="2" t="str">
        <f>LOOKUP(A1965,'[2]Collin Seedling for R'!$A$3:$A$51,'[2]Collin Seedling for R'!$R$3:$R$51)</f>
        <v>High</v>
      </c>
      <c r="L1965" s="2" t="str">
        <f>LOOKUP(A1965,'[2]Collin Seedling for R'!$A$3:$A$51,'[2]Collin Seedling for R'!$T$3:$T$51)</f>
        <v>FS</v>
      </c>
      <c r="M1965" s="2" t="str">
        <f>LOOKUP(A1965,'[2]Collin Seedling for R'!$A$3:$A$51,'[2]Collin Seedling for R'!$P$3:$P$51)</f>
        <v>Seeded</v>
      </c>
      <c r="N1965" s="8">
        <f t="shared" si="30"/>
        <v>0.38</v>
      </c>
      <c r="O1965" s="2" t="str">
        <f>LOOKUP(H1965,[2]plantlist!$A$2:$A$943,[2]plantlist!$B$2:$B$943)</f>
        <v>G</v>
      </c>
    </row>
    <row r="1966" spans="1:15" x14ac:dyDescent="0.2">
      <c r="A1966" s="7" t="s">
        <v>287</v>
      </c>
      <c r="B1966" s="2">
        <v>1998</v>
      </c>
      <c r="C1966" s="2" t="s">
        <v>0</v>
      </c>
      <c r="D1966" s="2">
        <v>0</v>
      </c>
      <c r="E1966" s="2">
        <v>25</v>
      </c>
      <c r="F1966" s="2">
        <v>25</v>
      </c>
      <c r="G1966" s="2">
        <v>5000</v>
      </c>
      <c r="H1966" s="2" t="s">
        <v>248</v>
      </c>
      <c r="I1966" s="2" t="s">
        <v>19</v>
      </c>
      <c r="J1966" s="2" t="s">
        <v>249</v>
      </c>
      <c r="K1966" s="2" t="str">
        <f>LOOKUP(A1966,'[2]Collin Seedling for R'!$A$3:$A$51,'[2]Collin Seedling for R'!$R$3:$R$51)</f>
        <v>High</v>
      </c>
      <c r="L1966" s="2" t="str">
        <f>LOOKUP(A1966,'[2]Collin Seedling for R'!$A$3:$A$51,'[2]Collin Seedling for R'!$T$3:$T$51)</f>
        <v>FS</v>
      </c>
      <c r="M1966" s="2" t="str">
        <f>LOOKUP(A1966,'[2]Collin Seedling for R'!$A$3:$A$51,'[2]Collin Seedling for R'!$P$3:$P$51)</f>
        <v>Seeded</v>
      </c>
      <c r="N1966" s="8">
        <f t="shared" si="30"/>
        <v>0.5</v>
      </c>
      <c r="O1966" s="2" t="str">
        <f>LOOKUP(H1966,[2]plantlist!$A$2:$A$943,[2]plantlist!$B$2:$B$943)</f>
        <v>G</v>
      </c>
    </row>
    <row r="1967" spans="1:15" x14ac:dyDescent="0.2">
      <c r="A1967" s="7" t="s">
        <v>287</v>
      </c>
      <c r="B1967" s="2">
        <v>2008</v>
      </c>
      <c r="C1967" s="2" t="s">
        <v>0</v>
      </c>
      <c r="D1967" s="2">
        <v>2664</v>
      </c>
      <c r="E1967" s="2">
        <v>0</v>
      </c>
      <c r="F1967" s="2">
        <v>2664</v>
      </c>
      <c r="G1967" s="2">
        <v>4987</v>
      </c>
      <c r="H1967" s="2" t="s">
        <v>6</v>
      </c>
      <c r="I1967" s="2" t="s">
        <v>2</v>
      </c>
      <c r="J1967" s="2" t="s">
        <v>7</v>
      </c>
      <c r="K1967" s="2" t="str">
        <f>LOOKUP(A1967,'[2]Collin Seedling for R'!$A$3:$A$51,'[2]Collin Seedling for R'!$R$3:$R$51)</f>
        <v>High</v>
      </c>
      <c r="L1967" s="2" t="str">
        <f>LOOKUP(A1967,'[2]Collin Seedling for R'!$A$3:$A$51,'[2]Collin Seedling for R'!$T$3:$T$51)</f>
        <v>FS</v>
      </c>
      <c r="M1967" s="2" t="str">
        <f>LOOKUP(A1967,'[2]Collin Seedling for R'!$A$3:$A$51,'[2]Collin Seedling for R'!$P$3:$P$51)</f>
        <v>Seeded</v>
      </c>
      <c r="N1967" s="8">
        <f t="shared" si="30"/>
        <v>0</v>
      </c>
      <c r="O1967" s="2" t="str">
        <f>LOOKUP(H1967,[2]plantlist!$A$2:$A$943,[2]plantlist!$B$2:$B$943)</f>
        <v>L</v>
      </c>
    </row>
    <row r="1968" spans="1:15" x14ac:dyDescent="0.2">
      <c r="A1968" s="7" t="s">
        <v>287</v>
      </c>
      <c r="B1968" s="2">
        <v>2008</v>
      </c>
      <c r="C1968" s="2" t="s">
        <v>0</v>
      </c>
      <c r="D1968" s="2">
        <v>1387</v>
      </c>
      <c r="E1968" s="2">
        <v>0</v>
      </c>
      <c r="F1968" s="2">
        <v>1387</v>
      </c>
      <c r="G1968" s="2">
        <v>4987</v>
      </c>
      <c r="H1968" s="2" t="s">
        <v>1</v>
      </c>
      <c r="I1968" s="2" t="s">
        <v>2</v>
      </c>
      <c r="J1968" s="2" t="s">
        <v>216</v>
      </c>
      <c r="K1968" s="2" t="str">
        <f>LOOKUP(A1968,'[2]Collin Seedling for R'!$A$3:$A$51,'[2]Collin Seedling for R'!$R$3:$R$51)</f>
        <v>High</v>
      </c>
      <c r="L1968" s="2" t="str">
        <f>LOOKUP(A1968,'[2]Collin Seedling for R'!$A$3:$A$51,'[2]Collin Seedling for R'!$T$3:$T$51)</f>
        <v>FS</v>
      </c>
      <c r="M1968" s="2" t="str">
        <f>LOOKUP(A1968,'[2]Collin Seedling for R'!$A$3:$A$51,'[2]Collin Seedling for R'!$P$3:$P$51)</f>
        <v>Seeded</v>
      </c>
      <c r="N1968" s="8">
        <f t="shared" si="30"/>
        <v>0</v>
      </c>
      <c r="O1968" s="2" t="s">
        <v>217</v>
      </c>
    </row>
    <row r="1969" spans="1:15" x14ac:dyDescent="0.2">
      <c r="A1969" s="7" t="s">
        <v>287</v>
      </c>
      <c r="B1969" s="2">
        <v>2008</v>
      </c>
      <c r="C1969" s="2" t="s">
        <v>0</v>
      </c>
      <c r="D1969" s="2">
        <v>601</v>
      </c>
      <c r="E1969" s="2">
        <v>2454</v>
      </c>
      <c r="F1969" s="2">
        <v>3055</v>
      </c>
      <c r="G1969" s="2">
        <v>4987</v>
      </c>
      <c r="H1969" s="2" t="s">
        <v>8</v>
      </c>
      <c r="I1969" s="2" t="s">
        <v>2</v>
      </c>
      <c r="J1969" s="2" t="s">
        <v>9</v>
      </c>
      <c r="K1969" s="2" t="str">
        <f>LOOKUP(A1969,'[2]Collin Seedling for R'!$A$3:$A$51,'[2]Collin Seedling for R'!$R$3:$R$51)</f>
        <v>High</v>
      </c>
      <c r="L1969" s="2" t="str">
        <f>LOOKUP(A1969,'[2]Collin Seedling for R'!$A$3:$A$51,'[2]Collin Seedling for R'!$T$3:$T$51)</f>
        <v>FS</v>
      </c>
      <c r="M1969" s="2" t="str">
        <f>LOOKUP(A1969,'[2]Collin Seedling for R'!$A$3:$A$51,'[2]Collin Seedling for R'!$P$3:$P$51)</f>
        <v>Seeded</v>
      </c>
      <c r="N1969" s="8">
        <f t="shared" si="30"/>
        <v>49.207940645678768</v>
      </c>
      <c r="O1969" s="2" t="str">
        <f>LOOKUP(H1969,[2]plantlist!$A$2:$A$943,[2]plantlist!$B$2:$B$943)</f>
        <v>G</v>
      </c>
    </row>
    <row r="1970" spans="1:15" x14ac:dyDescent="0.2">
      <c r="A1970" s="7" t="s">
        <v>287</v>
      </c>
      <c r="B1970" s="2">
        <v>2008</v>
      </c>
      <c r="C1970" s="2" t="s">
        <v>0</v>
      </c>
      <c r="D1970" s="2">
        <v>242</v>
      </c>
      <c r="E1970" s="2">
        <v>199</v>
      </c>
      <c r="F1970" s="2">
        <v>441</v>
      </c>
      <c r="G1970" s="2">
        <v>4987</v>
      </c>
      <c r="H1970" s="2" t="s">
        <v>10</v>
      </c>
      <c r="I1970" s="2" t="s">
        <v>2</v>
      </c>
      <c r="J1970" s="2" t="s">
        <v>11</v>
      </c>
      <c r="K1970" s="2" t="str">
        <f>LOOKUP(A1970,'[2]Collin Seedling for R'!$A$3:$A$51,'[2]Collin Seedling for R'!$R$3:$R$51)</f>
        <v>High</v>
      </c>
      <c r="L1970" s="2" t="str">
        <f>LOOKUP(A1970,'[2]Collin Seedling for R'!$A$3:$A$51,'[2]Collin Seedling for R'!$T$3:$T$51)</f>
        <v>FS</v>
      </c>
      <c r="M1970" s="2" t="str">
        <f>LOOKUP(A1970,'[2]Collin Seedling for R'!$A$3:$A$51,'[2]Collin Seedling for R'!$P$3:$P$51)</f>
        <v>Seeded</v>
      </c>
      <c r="N1970" s="8">
        <f t="shared" si="30"/>
        <v>3.9903749749348307</v>
      </c>
      <c r="O1970" s="2" t="str">
        <f>LOOKUP(H1970,[2]plantlist!$A$2:$A$943,[2]plantlist!$B$2:$B$943)</f>
        <v>L</v>
      </c>
    </row>
    <row r="1971" spans="1:15" x14ac:dyDescent="0.2">
      <c r="A1971" s="7" t="s">
        <v>287</v>
      </c>
      <c r="B1971" s="2">
        <v>2008</v>
      </c>
      <c r="C1971" s="2" t="s">
        <v>0</v>
      </c>
      <c r="D1971" s="2">
        <v>44</v>
      </c>
      <c r="E1971" s="2">
        <v>250</v>
      </c>
      <c r="F1971" s="2">
        <v>294</v>
      </c>
      <c r="G1971" s="2">
        <v>4987</v>
      </c>
      <c r="H1971" s="2" t="s">
        <v>140</v>
      </c>
      <c r="I1971" s="2" t="s">
        <v>2</v>
      </c>
      <c r="J1971" s="2" t="s">
        <v>141</v>
      </c>
      <c r="K1971" s="2" t="str">
        <f>LOOKUP(A1971,'[2]Collin Seedling for R'!$A$3:$A$51,'[2]Collin Seedling for R'!$R$3:$R$51)</f>
        <v>High</v>
      </c>
      <c r="L1971" s="2" t="str">
        <f>LOOKUP(A1971,'[2]Collin Seedling for R'!$A$3:$A$51,'[2]Collin Seedling for R'!$T$3:$T$51)</f>
        <v>FS</v>
      </c>
      <c r="M1971" s="2" t="str">
        <f>LOOKUP(A1971,'[2]Collin Seedling for R'!$A$3:$A$51,'[2]Collin Seedling for R'!$P$3:$P$51)</f>
        <v>Seeded</v>
      </c>
      <c r="N1971" s="8">
        <f t="shared" si="30"/>
        <v>5.0130338881090832</v>
      </c>
      <c r="O1971" s="2" t="str">
        <f>LOOKUP(H1971,[2]plantlist!$A$2:$A$943,[2]plantlist!$B$2:$B$943)</f>
        <v>G</v>
      </c>
    </row>
    <row r="1972" spans="1:15" x14ac:dyDescent="0.2">
      <c r="A1972" s="7" t="s">
        <v>287</v>
      </c>
      <c r="B1972" s="2">
        <v>2008</v>
      </c>
      <c r="C1972" s="2" t="s">
        <v>0</v>
      </c>
      <c r="D1972" s="2">
        <v>28</v>
      </c>
      <c r="E1972" s="2">
        <v>8</v>
      </c>
      <c r="F1972" s="2">
        <v>36</v>
      </c>
      <c r="G1972" s="2">
        <v>4987</v>
      </c>
      <c r="H1972" s="2" t="s">
        <v>51</v>
      </c>
      <c r="I1972" s="2" t="s">
        <v>19</v>
      </c>
      <c r="J1972" s="2" t="s">
        <v>52</v>
      </c>
      <c r="K1972" s="2" t="str">
        <f>LOOKUP(A1972,'[2]Collin Seedling for R'!$A$3:$A$51,'[2]Collin Seedling for R'!$R$3:$R$51)</f>
        <v>High</v>
      </c>
      <c r="L1972" s="2" t="str">
        <f>LOOKUP(A1972,'[2]Collin Seedling for R'!$A$3:$A$51,'[2]Collin Seedling for R'!$T$3:$T$51)</f>
        <v>FS</v>
      </c>
      <c r="M1972" s="2" t="str">
        <f>LOOKUP(A1972,'[2]Collin Seedling for R'!$A$3:$A$51,'[2]Collin Seedling for R'!$P$3:$P$51)</f>
        <v>Seeded</v>
      </c>
      <c r="N1972" s="8">
        <f t="shared" si="30"/>
        <v>0.16041708441949068</v>
      </c>
      <c r="O1972" s="2" t="str">
        <f>LOOKUP(H1972,[2]plantlist!$A$2:$A$943,[2]plantlist!$B$2:$B$943)</f>
        <v>F</v>
      </c>
    </row>
    <row r="1973" spans="1:15" x14ac:dyDescent="0.2">
      <c r="A1973" s="7" t="s">
        <v>287</v>
      </c>
      <c r="B1973" s="2">
        <v>2008</v>
      </c>
      <c r="C1973" s="2" t="s">
        <v>0</v>
      </c>
      <c r="D1973" s="2">
        <v>10</v>
      </c>
      <c r="E1973" s="2">
        <v>836</v>
      </c>
      <c r="F1973" s="2">
        <v>846</v>
      </c>
      <c r="G1973" s="2">
        <v>4987</v>
      </c>
      <c r="H1973" s="2" t="s">
        <v>31</v>
      </c>
      <c r="I1973" s="2" t="s">
        <v>2</v>
      </c>
      <c r="J1973" s="2" t="s">
        <v>32</v>
      </c>
      <c r="K1973" s="2" t="str">
        <f>LOOKUP(A1973,'[2]Collin Seedling for R'!$A$3:$A$51,'[2]Collin Seedling for R'!$R$3:$R$51)</f>
        <v>High</v>
      </c>
      <c r="L1973" s="2" t="str">
        <f>LOOKUP(A1973,'[2]Collin Seedling for R'!$A$3:$A$51,'[2]Collin Seedling for R'!$T$3:$T$51)</f>
        <v>FS</v>
      </c>
      <c r="M1973" s="2" t="str">
        <f>LOOKUP(A1973,'[2]Collin Seedling for R'!$A$3:$A$51,'[2]Collin Seedling for R'!$P$3:$P$51)</f>
        <v>Seeded</v>
      </c>
      <c r="N1973" s="8">
        <f t="shared" si="30"/>
        <v>16.763585321836779</v>
      </c>
      <c r="O1973" s="2" t="str">
        <f>LOOKUP(H1973,[2]plantlist!$A$2:$A$943,[2]plantlist!$B$2:$B$943)</f>
        <v>U</v>
      </c>
    </row>
    <row r="1974" spans="1:15" x14ac:dyDescent="0.2">
      <c r="A1974" s="7" t="s">
        <v>287</v>
      </c>
      <c r="B1974" s="2">
        <v>2008</v>
      </c>
      <c r="C1974" s="2" t="s">
        <v>0</v>
      </c>
      <c r="D1974" s="2">
        <v>7</v>
      </c>
      <c r="E1974" s="2">
        <v>492</v>
      </c>
      <c r="F1974" s="2">
        <v>499</v>
      </c>
      <c r="G1974" s="2">
        <v>4987</v>
      </c>
      <c r="H1974" s="2" t="s">
        <v>16</v>
      </c>
      <c r="I1974" s="2" t="s">
        <v>2</v>
      </c>
      <c r="J1974" s="2" t="s">
        <v>17</v>
      </c>
      <c r="K1974" s="2" t="str">
        <f>LOOKUP(A1974,'[2]Collin Seedling for R'!$A$3:$A$51,'[2]Collin Seedling for R'!$R$3:$R$51)</f>
        <v>High</v>
      </c>
      <c r="L1974" s="2" t="str">
        <f>LOOKUP(A1974,'[2]Collin Seedling for R'!$A$3:$A$51,'[2]Collin Seedling for R'!$T$3:$T$51)</f>
        <v>FS</v>
      </c>
      <c r="M1974" s="2" t="str">
        <f>LOOKUP(A1974,'[2]Collin Seedling for R'!$A$3:$A$51,'[2]Collin Seedling for R'!$P$3:$P$51)</f>
        <v>Seeded</v>
      </c>
      <c r="N1974" s="8">
        <f t="shared" si="30"/>
        <v>9.8656506917986757</v>
      </c>
      <c r="O1974" s="2" t="str">
        <f>LOOKUP(H1974,[2]plantlist!$A$2:$A$943,[2]plantlist!$B$2:$B$943)</f>
        <v>S</v>
      </c>
    </row>
    <row r="1975" spans="1:15" x14ac:dyDescent="0.2">
      <c r="A1975" s="7" t="s">
        <v>287</v>
      </c>
      <c r="B1975" s="2">
        <v>2008</v>
      </c>
      <c r="C1975" s="2" t="s">
        <v>0</v>
      </c>
      <c r="D1975" s="2">
        <v>4</v>
      </c>
      <c r="E1975" s="2">
        <v>239</v>
      </c>
      <c r="F1975" s="2">
        <v>243</v>
      </c>
      <c r="G1975" s="2">
        <v>4987</v>
      </c>
      <c r="H1975" s="2" t="s">
        <v>86</v>
      </c>
      <c r="I1975" s="2" t="s">
        <v>2</v>
      </c>
      <c r="J1975" s="2" t="s">
        <v>87</v>
      </c>
      <c r="K1975" s="2" t="str">
        <f>LOOKUP(A1975,'[2]Collin Seedling for R'!$A$3:$A$51,'[2]Collin Seedling for R'!$R$3:$R$51)</f>
        <v>High</v>
      </c>
      <c r="L1975" s="2" t="str">
        <f>LOOKUP(A1975,'[2]Collin Seedling for R'!$A$3:$A$51,'[2]Collin Seedling for R'!$T$3:$T$51)</f>
        <v>FS</v>
      </c>
      <c r="M1975" s="2" t="str">
        <f>LOOKUP(A1975,'[2]Collin Seedling for R'!$A$3:$A$51,'[2]Collin Seedling for R'!$P$3:$P$51)</f>
        <v>Seeded</v>
      </c>
      <c r="N1975" s="8">
        <f t="shared" si="30"/>
        <v>4.7924603970322837</v>
      </c>
      <c r="O1975" s="2" t="str">
        <f>LOOKUP(H1975,[2]plantlist!$A$2:$A$943,[2]plantlist!$B$2:$B$943)</f>
        <v>F</v>
      </c>
    </row>
    <row r="1976" spans="1:15" x14ac:dyDescent="0.2">
      <c r="A1976" s="7" t="s">
        <v>287</v>
      </c>
      <c r="B1976" s="2">
        <v>2008</v>
      </c>
      <c r="C1976" s="2" t="s">
        <v>0</v>
      </c>
      <c r="D1976" s="2">
        <v>0</v>
      </c>
      <c r="E1976" s="2">
        <v>11</v>
      </c>
      <c r="F1976" s="2">
        <v>11</v>
      </c>
      <c r="G1976" s="2">
        <v>4987</v>
      </c>
      <c r="H1976" s="2" t="s">
        <v>66</v>
      </c>
      <c r="I1976" s="2" t="s">
        <v>2</v>
      </c>
      <c r="J1976" s="2" t="s">
        <v>67</v>
      </c>
      <c r="K1976" s="2" t="str">
        <f>LOOKUP(A1976,'[2]Collin Seedling for R'!$A$3:$A$51,'[2]Collin Seedling for R'!$R$3:$R$51)</f>
        <v>High</v>
      </c>
      <c r="L1976" s="2" t="str">
        <f>LOOKUP(A1976,'[2]Collin Seedling for R'!$A$3:$A$51,'[2]Collin Seedling for R'!$T$3:$T$51)</f>
        <v>FS</v>
      </c>
      <c r="M1976" s="2" t="str">
        <f>LOOKUP(A1976,'[2]Collin Seedling for R'!$A$3:$A$51,'[2]Collin Seedling for R'!$P$3:$P$51)</f>
        <v>Seeded</v>
      </c>
      <c r="N1976" s="8">
        <f t="shared" si="30"/>
        <v>0.22057349107679966</v>
      </c>
      <c r="O1976" s="2" t="str">
        <f>LOOKUP(H1976,[2]plantlist!$A$2:$A$943,[2]plantlist!$B$2:$B$943)</f>
        <v>G</v>
      </c>
    </row>
    <row r="1977" spans="1:15" x14ac:dyDescent="0.2">
      <c r="A1977" s="7" t="s">
        <v>287</v>
      </c>
      <c r="B1977" s="2">
        <v>2008</v>
      </c>
      <c r="C1977" s="2" t="s">
        <v>0</v>
      </c>
      <c r="D1977" s="2">
        <v>0</v>
      </c>
      <c r="E1977" s="2">
        <v>60</v>
      </c>
      <c r="F1977" s="2">
        <v>60</v>
      </c>
      <c r="G1977" s="2">
        <v>4987</v>
      </c>
      <c r="H1977" s="2" t="s">
        <v>33</v>
      </c>
      <c r="I1977" s="2" t="s">
        <v>2</v>
      </c>
      <c r="J1977" s="2" t="s">
        <v>34</v>
      </c>
      <c r="K1977" s="2" t="str">
        <f>LOOKUP(A1977,'[2]Collin Seedling for R'!$A$3:$A$51,'[2]Collin Seedling for R'!$R$3:$R$51)</f>
        <v>High</v>
      </c>
      <c r="L1977" s="2" t="str">
        <f>LOOKUP(A1977,'[2]Collin Seedling for R'!$A$3:$A$51,'[2]Collin Seedling for R'!$T$3:$T$51)</f>
        <v>FS</v>
      </c>
      <c r="M1977" s="2" t="str">
        <f>LOOKUP(A1977,'[2]Collin Seedling for R'!$A$3:$A$51,'[2]Collin Seedling for R'!$P$3:$P$51)</f>
        <v>Seeded</v>
      </c>
      <c r="N1977" s="8">
        <f t="shared" si="30"/>
        <v>1.2031281331461801</v>
      </c>
      <c r="O1977" s="2" t="str">
        <f>LOOKUP(H1977,[2]plantlist!$A$2:$A$943,[2]plantlist!$B$2:$B$943)</f>
        <v>F</v>
      </c>
    </row>
    <row r="1978" spans="1:15" x14ac:dyDescent="0.2">
      <c r="A1978" s="7" t="s">
        <v>287</v>
      </c>
      <c r="B1978" s="2">
        <v>2008</v>
      </c>
      <c r="C1978" s="2" t="s">
        <v>0</v>
      </c>
      <c r="D1978" s="2">
        <v>0</v>
      </c>
      <c r="E1978" s="2">
        <v>74</v>
      </c>
      <c r="F1978" s="2">
        <v>74</v>
      </c>
      <c r="G1978" s="2">
        <v>4987</v>
      </c>
      <c r="H1978" s="2" t="s">
        <v>162</v>
      </c>
      <c r="I1978" s="2" t="s">
        <v>2</v>
      </c>
      <c r="J1978" s="2" t="s">
        <v>163</v>
      </c>
      <c r="K1978" s="2" t="str">
        <f>LOOKUP(A1978,'[2]Collin Seedling for R'!$A$3:$A$51,'[2]Collin Seedling for R'!$R$3:$R$51)</f>
        <v>High</v>
      </c>
      <c r="L1978" s="2" t="str">
        <f>LOOKUP(A1978,'[2]Collin Seedling for R'!$A$3:$A$51,'[2]Collin Seedling for R'!$T$3:$T$51)</f>
        <v>FS</v>
      </c>
      <c r="M1978" s="2" t="str">
        <f>LOOKUP(A1978,'[2]Collin Seedling for R'!$A$3:$A$51,'[2]Collin Seedling for R'!$P$3:$P$51)</f>
        <v>Seeded</v>
      </c>
      <c r="N1978" s="8">
        <f t="shared" si="30"/>
        <v>1.4838580308802889</v>
      </c>
      <c r="O1978" s="2" t="str">
        <f>LOOKUP(H1978,[2]plantlist!$A$2:$A$943,[2]plantlist!$B$2:$B$943)</f>
        <v>G</v>
      </c>
    </row>
    <row r="1979" spans="1:15" x14ac:dyDescent="0.2">
      <c r="A1979" s="7" t="s">
        <v>287</v>
      </c>
      <c r="B1979" s="2">
        <v>2008</v>
      </c>
      <c r="C1979" s="2" t="s">
        <v>0</v>
      </c>
      <c r="D1979" s="2">
        <v>0</v>
      </c>
      <c r="E1979" s="2">
        <v>401</v>
      </c>
      <c r="F1979" s="2">
        <v>401</v>
      </c>
      <c r="G1979" s="2">
        <v>4987</v>
      </c>
      <c r="H1979" s="2" t="s">
        <v>23</v>
      </c>
      <c r="I1979" s="2" t="s">
        <v>2</v>
      </c>
      <c r="J1979" s="2" t="s">
        <v>24</v>
      </c>
      <c r="K1979" s="2" t="str">
        <f>LOOKUP(A1979,'[2]Collin Seedling for R'!$A$3:$A$51,'[2]Collin Seedling for R'!$R$3:$R$51)</f>
        <v>High</v>
      </c>
      <c r="L1979" s="2" t="str">
        <f>LOOKUP(A1979,'[2]Collin Seedling for R'!$A$3:$A$51,'[2]Collin Seedling for R'!$T$3:$T$51)</f>
        <v>FS</v>
      </c>
      <c r="M1979" s="2" t="str">
        <f>LOOKUP(A1979,'[2]Collin Seedling for R'!$A$3:$A$51,'[2]Collin Seedling for R'!$P$3:$P$51)</f>
        <v>Seeded</v>
      </c>
      <c r="N1979" s="8">
        <f t="shared" si="30"/>
        <v>8.0409063565269694</v>
      </c>
      <c r="O1979" s="2" t="str">
        <f>LOOKUP(H1979,[2]plantlist!$A$2:$A$943,[2]plantlist!$B$2:$B$943)</f>
        <v>S</v>
      </c>
    </row>
    <row r="1980" spans="1:15" x14ac:dyDescent="0.2">
      <c r="A1980" s="7" t="s">
        <v>287</v>
      </c>
      <c r="B1980" s="2">
        <v>2008</v>
      </c>
      <c r="C1980" s="2" t="s">
        <v>0</v>
      </c>
      <c r="D1980" s="2">
        <v>0</v>
      </c>
      <c r="E1980" s="2">
        <v>20</v>
      </c>
      <c r="F1980" s="2">
        <v>20</v>
      </c>
      <c r="G1980" s="2">
        <v>4987</v>
      </c>
      <c r="H1980" s="2" t="s">
        <v>33</v>
      </c>
      <c r="I1980" s="2" t="s">
        <v>19</v>
      </c>
      <c r="J1980" s="2" t="s">
        <v>34</v>
      </c>
      <c r="K1980" s="2" t="str">
        <f>LOOKUP(A1980,'[2]Collin Seedling for R'!$A$3:$A$51,'[2]Collin Seedling for R'!$R$3:$R$51)</f>
        <v>High</v>
      </c>
      <c r="L1980" s="2" t="str">
        <f>LOOKUP(A1980,'[2]Collin Seedling for R'!$A$3:$A$51,'[2]Collin Seedling for R'!$T$3:$T$51)</f>
        <v>FS</v>
      </c>
      <c r="M1980" s="2" t="str">
        <f>LOOKUP(A1980,'[2]Collin Seedling for R'!$A$3:$A$51,'[2]Collin Seedling for R'!$P$3:$P$51)</f>
        <v>Seeded</v>
      </c>
      <c r="N1980" s="8">
        <f t="shared" si="30"/>
        <v>0.40104271104872663</v>
      </c>
      <c r="O1980" s="2" t="str">
        <f>LOOKUP(H1980,[2]plantlist!$A$2:$A$943,[2]plantlist!$B$2:$B$943)</f>
        <v>F</v>
      </c>
    </row>
    <row r="1981" spans="1:15" x14ac:dyDescent="0.2">
      <c r="A1981" s="7" t="s">
        <v>287</v>
      </c>
      <c r="B1981" s="2">
        <v>2008</v>
      </c>
      <c r="C1981" s="2" t="s">
        <v>0</v>
      </c>
      <c r="D1981" s="2">
        <v>0</v>
      </c>
      <c r="E1981" s="2">
        <v>50</v>
      </c>
      <c r="F1981" s="2">
        <v>50</v>
      </c>
      <c r="G1981" s="2">
        <v>4987</v>
      </c>
      <c r="H1981" s="2" t="s">
        <v>12</v>
      </c>
      <c r="I1981" s="2" t="s">
        <v>2</v>
      </c>
      <c r="J1981" s="2" t="s">
        <v>13</v>
      </c>
      <c r="K1981" s="2" t="str">
        <f>LOOKUP(A1981,'[2]Collin Seedling for R'!$A$3:$A$51,'[2]Collin Seedling for R'!$R$3:$R$51)</f>
        <v>High</v>
      </c>
      <c r="L1981" s="2" t="str">
        <f>LOOKUP(A1981,'[2]Collin Seedling for R'!$A$3:$A$51,'[2]Collin Seedling for R'!$T$3:$T$51)</f>
        <v>FS</v>
      </c>
      <c r="M1981" s="2" t="str">
        <f>LOOKUP(A1981,'[2]Collin Seedling for R'!$A$3:$A$51,'[2]Collin Seedling for R'!$P$3:$P$51)</f>
        <v>Seeded</v>
      </c>
      <c r="N1981" s="8">
        <f t="shared" si="30"/>
        <v>1.0026067776218168</v>
      </c>
      <c r="O1981" s="2" t="str">
        <f>LOOKUP(H1981,[2]plantlist!$A$2:$A$943,[2]plantlist!$B$2:$B$943)</f>
        <v>G</v>
      </c>
    </row>
    <row r="1982" spans="1:15" x14ac:dyDescent="0.2">
      <c r="A1982" s="7" t="s">
        <v>287</v>
      </c>
      <c r="B1982" s="2">
        <v>2008</v>
      </c>
      <c r="C1982" s="2" t="s">
        <v>0</v>
      </c>
      <c r="D1982" s="2">
        <v>0</v>
      </c>
      <c r="E1982" s="2">
        <v>14</v>
      </c>
      <c r="F1982" s="2">
        <v>14</v>
      </c>
      <c r="G1982" s="2">
        <v>4987</v>
      </c>
      <c r="H1982" s="2" t="s">
        <v>51</v>
      </c>
      <c r="I1982" s="2" t="s">
        <v>2</v>
      </c>
      <c r="J1982" s="2" t="s">
        <v>52</v>
      </c>
      <c r="K1982" s="2" t="str">
        <f>LOOKUP(A1982,'[2]Collin Seedling for R'!$A$3:$A$51,'[2]Collin Seedling for R'!$R$3:$R$51)</f>
        <v>High</v>
      </c>
      <c r="L1982" s="2" t="str">
        <f>LOOKUP(A1982,'[2]Collin Seedling for R'!$A$3:$A$51,'[2]Collin Seedling for R'!$T$3:$T$51)</f>
        <v>FS</v>
      </c>
      <c r="M1982" s="2" t="str">
        <f>LOOKUP(A1982,'[2]Collin Seedling for R'!$A$3:$A$51,'[2]Collin Seedling for R'!$P$3:$P$51)</f>
        <v>Seeded</v>
      </c>
      <c r="N1982" s="8">
        <f t="shared" si="30"/>
        <v>0.28072989773410867</v>
      </c>
      <c r="O1982" s="2" t="str">
        <f>LOOKUP(H1982,[2]plantlist!$A$2:$A$943,[2]plantlist!$B$2:$B$943)</f>
        <v>F</v>
      </c>
    </row>
    <row r="1983" spans="1:15" x14ac:dyDescent="0.2">
      <c r="A1983" s="7" t="s">
        <v>287</v>
      </c>
      <c r="B1983" s="2">
        <v>2008</v>
      </c>
      <c r="C1983" s="2" t="s">
        <v>0</v>
      </c>
      <c r="D1983" s="2">
        <v>0</v>
      </c>
      <c r="E1983" s="2">
        <v>113</v>
      </c>
      <c r="F1983" s="2">
        <v>113</v>
      </c>
      <c r="G1983" s="2">
        <v>4987</v>
      </c>
      <c r="H1983" s="2" t="s">
        <v>288</v>
      </c>
      <c r="I1983" s="2" t="s">
        <v>2</v>
      </c>
      <c r="J1983" s="2" t="s">
        <v>289</v>
      </c>
      <c r="K1983" s="2" t="str">
        <f>LOOKUP(A1983,'[2]Collin Seedling for R'!$A$3:$A$51,'[2]Collin Seedling for R'!$R$3:$R$51)</f>
        <v>High</v>
      </c>
      <c r="L1983" s="2" t="str">
        <f>LOOKUP(A1983,'[2]Collin Seedling for R'!$A$3:$A$51,'[2]Collin Seedling for R'!$T$3:$T$51)</f>
        <v>FS</v>
      </c>
      <c r="M1983" s="2" t="str">
        <f>LOOKUP(A1983,'[2]Collin Seedling for R'!$A$3:$A$51,'[2]Collin Seedling for R'!$P$3:$P$51)</f>
        <v>Seeded</v>
      </c>
      <c r="N1983" s="8">
        <f t="shared" si="30"/>
        <v>2.2658913174253059</v>
      </c>
      <c r="O1983" s="2" t="str">
        <f>LOOKUP(H1983,[2]plantlist!$A$2:$A$943,[2]plantlist!$B$2:$B$943)</f>
        <v>F</v>
      </c>
    </row>
    <row r="1984" spans="1:15" x14ac:dyDescent="0.2">
      <c r="A1984" s="7" t="s">
        <v>287</v>
      </c>
      <c r="B1984" s="2">
        <v>2008</v>
      </c>
      <c r="C1984" s="2" t="s">
        <v>0</v>
      </c>
      <c r="D1984" s="2">
        <v>0</v>
      </c>
      <c r="E1984" s="2">
        <v>44</v>
      </c>
      <c r="F1984" s="2">
        <v>44</v>
      </c>
      <c r="G1984" s="2">
        <v>4987</v>
      </c>
      <c r="H1984" s="2" t="s">
        <v>47</v>
      </c>
      <c r="I1984" s="2" t="s">
        <v>2</v>
      </c>
      <c r="J1984" s="2" t="s">
        <v>48</v>
      </c>
      <c r="K1984" s="2" t="str">
        <f>LOOKUP(A1984,'[2]Collin Seedling for R'!$A$3:$A$51,'[2]Collin Seedling for R'!$R$3:$R$51)</f>
        <v>High</v>
      </c>
      <c r="L1984" s="2" t="str">
        <f>LOOKUP(A1984,'[2]Collin Seedling for R'!$A$3:$A$51,'[2]Collin Seedling for R'!$T$3:$T$51)</f>
        <v>FS</v>
      </c>
      <c r="M1984" s="2" t="str">
        <f>LOOKUP(A1984,'[2]Collin Seedling for R'!$A$3:$A$51,'[2]Collin Seedling for R'!$P$3:$P$51)</f>
        <v>Seeded</v>
      </c>
      <c r="N1984" s="8">
        <f t="shared" si="30"/>
        <v>0.88229396430719864</v>
      </c>
      <c r="O1984" s="2" t="str">
        <f>LOOKUP(H1984,[2]plantlist!$A$2:$A$943,[2]plantlist!$B$2:$B$943)</f>
        <v>G</v>
      </c>
    </row>
    <row r="1985" spans="1:15" x14ac:dyDescent="0.2">
      <c r="A1985" s="7" t="s">
        <v>287</v>
      </c>
      <c r="B1985" s="2">
        <v>2008</v>
      </c>
      <c r="C1985" s="2" t="s">
        <v>0</v>
      </c>
      <c r="D1985" s="2">
        <v>0</v>
      </c>
      <c r="E1985" s="2">
        <v>20</v>
      </c>
      <c r="F1985" s="2">
        <v>20</v>
      </c>
      <c r="G1985" s="2">
        <v>4987</v>
      </c>
      <c r="H1985" s="2" t="s">
        <v>248</v>
      </c>
      <c r="I1985" s="2" t="s">
        <v>2</v>
      </c>
      <c r="J1985" s="2" t="s">
        <v>249</v>
      </c>
      <c r="K1985" s="2" t="str">
        <f>LOOKUP(A1985,'[2]Collin Seedling for R'!$A$3:$A$51,'[2]Collin Seedling for R'!$R$3:$R$51)</f>
        <v>High</v>
      </c>
      <c r="L1985" s="2" t="str">
        <f>LOOKUP(A1985,'[2]Collin Seedling for R'!$A$3:$A$51,'[2]Collin Seedling for R'!$T$3:$T$51)</f>
        <v>FS</v>
      </c>
      <c r="M1985" s="2" t="str">
        <f>LOOKUP(A1985,'[2]Collin Seedling for R'!$A$3:$A$51,'[2]Collin Seedling for R'!$P$3:$P$51)</f>
        <v>Seeded</v>
      </c>
      <c r="N1985" s="8">
        <f t="shared" si="30"/>
        <v>0.40104271104872663</v>
      </c>
      <c r="O1985" s="2" t="str">
        <f>LOOKUP(H1985,[2]plantlist!$A$2:$A$943,[2]plantlist!$B$2:$B$943)</f>
        <v>G</v>
      </c>
    </row>
    <row r="1986" spans="1:15" x14ac:dyDescent="0.2">
      <c r="A1986" s="7" t="s">
        <v>287</v>
      </c>
      <c r="B1986" s="2">
        <v>2008</v>
      </c>
      <c r="C1986" s="2" t="s">
        <v>0</v>
      </c>
      <c r="D1986" s="2">
        <v>0</v>
      </c>
      <c r="E1986" s="2">
        <v>64</v>
      </c>
      <c r="F1986" s="2">
        <v>64</v>
      </c>
      <c r="G1986" s="2">
        <v>4987</v>
      </c>
      <c r="H1986" s="2" t="s">
        <v>43</v>
      </c>
      <c r="I1986" s="2" t="s">
        <v>2</v>
      </c>
      <c r="J1986" s="2" t="s">
        <v>44</v>
      </c>
      <c r="K1986" s="2" t="str">
        <f>LOOKUP(A1986,'[2]Collin Seedling for R'!$A$3:$A$51,'[2]Collin Seedling for R'!$R$3:$R$51)</f>
        <v>High</v>
      </c>
      <c r="L1986" s="2" t="str">
        <f>LOOKUP(A1986,'[2]Collin Seedling for R'!$A$3:$A$51,'[2]Collin Seedling for R'!$T$3:$T$51)</f>
        <v>FS</v>
      </c>
      <c r="M1986" s="2" t="str">
        <f>LOOKUP(A1986,'[2]Collin Seedling for R'!$A$3:$A$51,'[2]Collin Seedling for R'!$P$3:$P$51)</f>
        <v>Seeded</v>
      </c>
      <c r="N1986" s="8">
        <f t="shared" ref="N1986:N2049" si="31">E1986/G1986*100</f>
        <v>1.2833366753559254</v>
      </c>
      <c r="O1986" s="2" t="str">
        <f>LOOKUP(H1986,[2]plantlist!$A$2:$A$943,[2]plantlist!$B$2:$B$943)</f>
        <v>T</v>
      </c>
    </row>
    <row r="1987" spans="1:15" x14ac:dyDescent="0.2">
      <c r="A1987" s="7" t="s">
        <v>287</v>
      </c>
      <c r="B1987" s="2">
        <v>2008</v>
      </c>
      <c r="C1987" s="2" t="s">
        <v>0</v>
      </c>
      <c r="D1987" s="2">
        <v>0</v>
      </c>
      <c r="E1987" s="2">
        <v>8</v>
      </c>
      <c r="F1987" s="2">
        <v>8</v>
      </c>
      <c r="G1987" s="2">
        <v>4987</v>
      </c>
      <c r="H1987" s="2" t="s">
        <v>21</v>
      </c>
      <c r="I1987" s="2" t="s">
        <v>2</v>
      </c>
      <c r="J1987" s="2" t="s">
        <v>22</v>
      </c>
      <c r="K1987" s="2" t="str">
        <f>LOOKUP(A1987,'[2]Collin Seedling for R'!$A$3:$A$51,'[2]Collin Seedling for R'!$R$3:$R$51)</f>
        <v>High</v>
      </c>
      <c r="L1987" s="2" t="str">
        <f>LOOKUP(A1987,'[2]Collin Seedling for R'!$A$3:$A$51,'[2]Collin Seedling for R'!$T$3:$T$51)</f>
        <v>FS</v>
      </c>
      <c r="M1987" s="2" t="str">
        <f>LOOKUP(A1987,'[2]Collin Seedling for R'!$A$3:$A$51,'[2]Collin Seedling for R'!$P$3:$P$51)</f>
        <v>Seeded</v>
      </c>
      <c r="N1987" s="8">
        <f t="shared" si="31"/>
        <v>0.16041708441949068</v>
      </c>
      <c r="O1987" s="2" t="str">
        <f>LOOKUP(H1987,[2]plantlist!$A$2:$A$943,[2]plantlist!$B$2:$B$943)</f>
        <v>F</v>
      </c>
    </row>
    <row r="1988" spans="1:15" x14ac:dyDescent="0.2">
      <c r="A1988" s="2" t="s">
        <v>287</v>
      </c>
      <c r="B1988" s="2">
        <v>2013</v>
      </c>
      <c r="C1988" s="2" t="s">
        <v>0</v>
      </c>
      <c r="D1988" s="2">
        <v>3098</v>
      </c>
      <c r="E1988" s="2">
        <v>0</v>
      </c>
      <c r="F1988" s="2">
        <v>3098</v>
      </c>
      <c r="G1988" s="2">
        <v>5000</v>
      </c>
      <c r="H1988" s="2" t="s">
        <v>4</v>
      </c>
      <c r="I1988" s="2" t="s">
        <v>2</v>
      </c>
      <c r="J1988" s="2" t="s">
        <v>5</v>
      </c>
      <c r="K1988" s="2" t="str">
        <f>LOOKUP(A1988,'[2]Collin Seedling for R'!$A$3:$A$51,'[2]Collin Seedling for R'!$R$3:$R$51)</f>
        <v>High</v>
      </c>
      <c r="L1988" s="2" t="str">
        <f>LOOKUP(A1988,'[2]Collin Seedling for R'!$A$3:$A$51,'[2]Collin Seedling for R'!$T$3:$T$51)</f>
        <v>FS</v>
      </c>
      <c r="M1988" s="2" t="str">
        <f>LOOKUP(A1988,'[2]Collin Seedling for R'!$A$3:$A$51,'[2]Collin Seedling for R'!$P$3:$P$51)</f>
        <v>Seeded</v>
      </c>
      <c r="N1988" s="8">
        <f t="shared" si="31"/>
        <v>0</v>
      </c>
      <c r="O1988" s="2" t="str">
        <f>LOOKUP(H1988,[2]plantlist!$A$2:$A$943,[2]plantlist!$B$2:$B$943)</f>
        <v>B</v>
      </c>
    </row>
    <row r="1989" spans="1:15" x14ac:dyDescent="0.2">
      <c r="A1989" s="2" t="s">
        <v>287</v>
      </c>
      <c r="B1989" s="2">
        <v>2013</v>
      </c>
      <c r="C1989" s="2" t="s">
        <v>0</v>
      </c>
      <c r="D1989" s="2">
        <v>1191</v>
      </c>
      <c r="E1989" s="2">
        <v>0</v>
      </c>
      <c r="F1989" s="2">
        <v>1191</v>
      </c>
      <c r="G1989" s="2">
        <v>5000</v>
      </c>
      <c r="H1989" s="2" t="s">
        <v>1</v>
      </c>
      <c r="I1989" s="2" t="s">
        <v>2</v>
      </c>
      <c r="J1989" s="2" t="s">
        <v>3</v>
      </c>
      <c r="K1989" s="2" t="str">
        <f>LOOKUP(A1989,'[2]Collin Seedling for R'!$A$3:$A$51,'[2]Collin Seedling for R'!$R$3:$R$51)</f>
        <v>High</v>
      </c>
      <c r="L1989" s="2" t="str">
        <f>LOOKUP(A1989,'[2]Collin Seedling for R'!$A$3:$A$51,'[2]Collin Seedling for R'!$T$3:$T$51)</f>
        <v>FS</v>
      </c>
      <c r="M1989" s="2" t="str">
        <f>LOOKUP(A1989,'[2]Collin Seedling for R'!$A$3:$A$51,'[2]Collin Seedling for R'!$P$3:$P$51)</f>
        <v>Seeded</v>
      </c>
      <c r="N1989" s="8">
        <f t="shared" si="31"/>
        <v>0</v>
      </c>
      <c r="O1989" s="2" t="str">
        <f>LOOKUP(H1989,[2]plantlist!$A$2:$A$943,[2]plantlist!$B$2:$B$943)</f>
        <v>F</v>
      </c>
    </row>
    <row r="1990" spans="1:15" x14ac:dyDescent="0.2">
      <c r="A1990" s="2" t="s">
        <v>287</v>
      </c>
      <c r="B1990" s="2">
        <v>2013</v>
      </c>
      <c r="C1990" s="2" t="s">
        <v>0</v>
      </c>
      <c r="D1990" s="2">
        <v>512</v>
      </c>
      <c r="E1990" s="2">
        <v>43</v>
      </c>
      <c r="F1990" s="2">
        <v>555</v>
      </c>
      <c r="G1990" s="2">
        <v>5000</v>
      </c>
      <c r="H1990" s="2" t="s">
        <v>6</v>
      </c>
      <c r="I1990" s="2" t="s">
        <v>2</v>
      </c>
      <c r="J1990" s="2" t="s">
        <v>7</v>
      </c>
      <c r="K1990" s="2" t="str">
        <f>LOOKUP(A1990,'[2]Collin Seedling for R'!$A$3:$A$51,'[2]Collin Seedling for R'!$R$3:$R$51)</f>
        <v>High</v>
      </c>
      <c r="L1990" s="2" t="str">
        <f>LOOKUP(A1990,'[2]Collin Seedling for R'!$A$3:$A$51,'[2]Collin Seedling for R'!$T$3:$T$51)</f>
        <v>FS</v>
      </c>
      <c r="M1990" s="2" t="str">
        <f>LOOKUP(A1990,'[2]Collin Seedling for R'!$A$3:$A$51,'[2]Collin Seedling for R'!$P$3:$P$51)</f>
        <v>Seeded</v>
      </c>
      <c r="N1990" s="8">
        <f t="shared" si="31"/>
        <v>0.86</v>
      </c>
      <c r="O1990" s="2" t="str">
        <f>LOOKUP(H1990,[2]plantlist!$A$2:$A$943,[2]plantlist!$B$2:$B$943)</f>
        <v>L</v>
      </c>
    </row>
    <row r="1991" spans="1:15" x14ac:dyDescent="0.2">
      <c r="A1991" s="2" t="s">
        <v>287</v>
      </c>
      <c r="B1991" s="2">
        <v>2013</v>
      </c>
      <c r="C1991" s="2" t="s">
        <v>0</v>
      </c>
      <c r="D1991" s="2">
        <v>162</v>
      </c>
      <c r="E1991" s="2">
        <v>1136</v>
      </c>
      <c r="F1991" s="2">
        <v>1298</v>
      </c>
      <c r="G1991" s="2">
        <v>5000</v>
      </c>
      <c r="H1991" s="2" t="s">
        <v>8</v>
      </c>
      <c r="I1991" s="2" t="s">
        <v>2</v>
      </c>
      <c r="J1991" s="2" t="s">
        <v>9</v>
      </c>
      <c r="K1991" s="2" t="str">
        <f>LOOKUP(A1991,'[2]Collin Seedling for R'!$A$3:$A$51,'[2]Collin Seedling for R'!$R$3:$R$51)</f>
        <v>High</v>
      </c>
      <c r="L1991" s="2" t="str">
        <f>LOOKUP(A1991,'[2]Collin Seedling for R'!$A$3:$A$51,'[2]Collin Seedling for R'!$T$3:$T$51)</f>
        <v>FS</v>
      </c>
      <c r="M1991" s="2" t="str">
        <f>LOOKUP(A1991,'[2]Collin Seedling for R'!$A$3:$A$51,'[2]Collin Seedling for R'!$P$3:$P$51)</f>
        <v>Seeded</v>
      </c>
      <c r="N1991" s="8">
        <f t="shared" si="31"/>
        <v>22.720000000000002</v>
      </c>
      <c r="O1991" s="2" t="str">
        <f>LOOKUP(H1991,[2]plantlist!$A$2:$A$943,[2]plantlist!$B$2:$B$943)</f>
        <v>G</v>
      </c>
    </row>
    <row r="1992" spans="1:15" x14ac:dyDescent="0.2">
      <c r="A1992" s="2" t="s">
        <v>287</v>
      </c>
      <c r="B1992" s="2">
        <v>2013</v>
      </c>
      <c r="C1992" s="2" t="s">
        <v>0</v>
      </c>
      <c r="D1992" s="2">
        <v>22</v>
      </c>
      <c r="E1992" s="2">
        <v>10</v>
      </c>
      <c r="F1992" s="2">
        <v>32</v>
      </c>
      <c r="G1992" s="2">
        <v>5000</v>
      </c>
      <c r="H1992" s="2" t="s">
        <v>10</v>
      </c>
      <c r="I1992" s="2" t="s">
        <v>2</v>
      </c>
      <c r="J1992" s="2" t="s">
        <v>11</v>
      </c>
      <c r="K1992" s="2" t="str">
        <f>LOOKUP(A1992,'[2]Collin Seedling for R'!$A$3:$A$51,'[2]Collin Seedling for R'!$R$3:$R$51)</f>
        <v>High</v>
      </c>
      <c r="L1992" s="2" t="str">
        <f>LOOKUP(A1992,'[2]Collin Seedling for R'!$A$3:$A$51,'[2]Collin Seedling for R'!$T$3:$T$51)</f>
        <v>FS</v>
      </c>
      <c r="M1992" s="2" t="str">
        <f>LOOKUP(A1992,'[2]Collin Seedling for R'!$A$3:$A$51,'[2]Collin Seedling for R'!$P$3:$P$51)</f>
        <v>Seeded</v>
      </c>
      <c r="N1992" s="8">
        <f t="shared" si="31"/>
        <v>0.2</v>
      </c>
      <c r="O1992" s="2" t="str">
        <f>LOOKUP(H1992,[2]plantlist!$A$2:$A$943,[2]plantlist!$B$2:$B$943)</f>
        <v>L</v>
      </c>
    </row>
    <row r="1993" spans="1:15" x14ac:dyDescent="0.2">
      <c r="A1993" s="2" t="s">
        <v>287</v>
      </c>
      <c r="B1993" s="2">
        <v>2013</v>
      </c>
      <c r="C1993" s="2" t="s">
        <v>0</v>
      </c>
      <c r="D1993" s="2">
        <v>11</v>
      </c>
      <c r="E1993" s="2">
        <v>494</v>
      </c>
      <c r="F1993" s="2">
        <v>505</v>
      </c>
      <c r="G1993" s="2">
        <v>5000</v>
      </c>
      <c r="H1993" s="2" t="s">
        <v>16</v>
      </c>
      <c r="I1993" s="2" t="s">
        <v>2</v>
      </c>
      <c r="J1993" s="2" t="s">
        <v>17</v>
      </c>
      <c r="K1993" s="2" t="str">
        <f>LOOKUP(A1993,'[2]Collin Seedling for R'!$A$3:$A$51,'[2]Collin Seedling for R'!$R$3:$R$51)</f>
        <v>High</v>
      </c>
      <c r="L1993" s="2" t="str">
        <f>LOOKUP(A1993,'[2]Collin Seedling for R'!$A$3:$A$51,'[2]Collin Seedling for R'!$T$3:$T$51)</f>
        <v>FS</v>
      </c>
      <c r="M1993" s="2" t="str">
        <f>LOOKUP(A1993,'[2]Collin Seedling for R'!$A$3:$A$51,'[2]Collin Seedling for R'!$P$3:$P$51)</f>
        <v>Seeded</v>
      </c>
      <c r="N1993" s="8">
        <f t="shared" si="31"/>
        <v>9.879999999999999</v>
      </c>
      <c r="O1993" s="2" t="str">
        <f>LOOKUP(H1993,[2]plantlist!$A$2:$A$943,[2]plantlist!$B$2:$B$943)</f>
        <v>S</v>
      </c>
    </row>
    <row r="1994" spans="1:15" x14ac:dyDescent="0.2">
      <c r="A1994" s="2" t="s">
        <v>287</v>
      </c>
      <c r="B1994" s="2">
        <v>2013</v>
      </c>
      <c r="C1994" s="2" t="s">
        <v>0</v>
      </c>
      <c r="D1994" s="2">
        <v>4</v>
      </c>
      <c r="E1994" s="2">
        <v>288</v>
      </c>
      <c r="F1994" s="2">
        <v>292</v>
      </c>
      <c r="G1994" s="2">
        <v>5000</v>
      </c>
      <c r="H1994" s="2" t="s">
        <v>8</v>
      </c>
      <c r="I1994" s="2" t="s">
        <v>19</v>
      </c>
      <c r="J1994" s="2" t="s">
        <v>9</v>
      </c>
      <c r="K1994" s="2" t="str">
        <f>LOOKUP(A1994,'[2]Collin Seedling for R'!$A$3:$A$51,'[2]Collin Seedling for R'!$R$3:$R$51)</f>
        <v>High</v>
      </c>
      <c r="L1994" s="2" t="str">
        <f>LOOKUP(A1994,'[2]Collin Seedling for R'!$A$3:$A$51,'[2]Collin Seedling for R'!$T$3:$T$51)</f>
        <v>FS</v>
      </c>
      <c r="M1994" s="2" t="str">
        <f>LOOKUP(A1994,'[2]Collin Seedling for R'!$A$3:$A$51,'[2]Collin Seedling for R'!$P$3:$P$51)</f>
        <v>Seeded</v>
      </c>
      <c r="N1994" s="8">
        <f t="shared" si="31"/>
        <v>5.76</v>
      </c>
      <c r="O1994" s="2" t="str">
        <f>LOOKUP(H1994,[2]plantlist!$A$2:$A$943,[2]plantlist!$B$2:$B$943)</f>
        <v>G</v>
      </c>
    </row>
    <row r="1995" spans="1:15" x14ac:dyDescent="0.2">
      <c r="A1995" s="2" t="s">
        <v>287</v>
      </c>
      <c r="B1995" s="2">
        <v>2013</v>
      </c>
      <c r="C1995" s="2" t="s">
        <v>0</v>
      </c>
      <c r="D1995" s="2">
        <v>0</v>
      </c>
      <c r="E1995" s="2">
        <v>372</v>
      </c>
      <c r="F1995" s="2">
        <v>372</v>
      </c>
      <c r="G1995" s="2">
        <v>5000</v>
      </c>
      <c r="H1995" s="2" t="s">
        <v>23</v>
      </c>
      <c r="I1995" s="2" t="s">
        <v>2</v>
      </c>
      <c r="J1995" s="2" t="s">
        <v>24</v>
      </c>
      <c r="K1995" s="2" t="str">
        <f>LOOKUP(A1995,'[2]Collin Seedling for R'!$A$3:$A$51,'[2]Collin Seedling for R'!$R$3:$R$51)</f>
        <v>High</v>
      </c>
      <c r="L1995" s="2" t="str">
        <f>LOOKUP(A1995,'[2]Collin Seedling for R'!$A$3:$A$51,'[2]Collin Seedling for R'!$T$3:$T$51)</f>
        <v>FS</v>
      </c>
      <c r="M1995" s="2" t="str">
        <f>LOOKUP(A1995,'[2]Collin Seedling for R'!$A$3:$A$51,'[2]Collin Seedling for R'!$P$3:$P$51)</f>
        <v>Seeded</v>
      </c>
      <c r="N1995" s="8">
        <f t="shared" si="31"/>
        <v>7.4399999999999995</v>
      </c>
      <c r="O1995" s="2" t="str">
        <f>LOOKUP(H1995,[2]plantlist!$A$2:$A$943,[2]plantlist!$B$2:$B$943)</f>
        <v>S</v>
      </c>
    </row>
    <row r="1996" spans="1:15" x14ac:dyDescent="0.2">
      <c r="A1996" s="2" t="s">
        <v>287</v>
      </c>
      <c r="B1996" s="2">
        <v>2013</v>
      </c>
      <c r="C1996" s="2" t="s">
        <v>0</v>
      </c>
      <c r="D1996" s="2">
        <v>0</v>
      </c>
      <c r="E1996" s="2">
        <v>54</v>
      </c>
      <c r="F1996" s="2">
        <v>54</v>
      </c>
      <c r="G1996" s="2">
        <v>5000</v>
      </c>
      <c r="H1996" s="2" t="s">
        <v>45</v>
      </c>
      <c r="I1996" s="2" t="s">
        <v>2</v>
      </c>
      <c r="J1996" s="2" t="s">
        <v>46</v>
      </c>
      <c r="K1996" s="2" t="str">
        <f>LOOKUP(A1996,'[2]Collin Seedling for R'!$A$3:$A$51,'[2]Collin Seedling for R'!$R$3:$R$51)</f>
        <v>High</v>
      </c>
      <c r="L1996" s="2" t="str">
        <f>LOOKUP(A1996,'[2]Collin Seedling for R'!$A$3:$A$51,'[2]Collin Seedling for R'!$T$3:$T$51)</f>
        <v>FS</v>
      </c>
      <c r="M1996" s="2" t="str">
        <f>LOOKUP(A1996,'[2]Collin Seedling for R'!$A$3:$A$51,'[2]Collin Seedling for R'!$P$3:$P$51)</f>
        <v>Seeded</v>
      </c>
      <c r="N1996" s="8">
        <f t="shared" si="31"/>
        <v>1.08</v>
      </c>
      <c r="O1996" s="2" t="str">
        <f>LOOKUP(H1996,[2]plantlist!$A$2:$A$943,[2]plantlist!$B$2:$B$943)</f>
        <v>F</v>
      </c>
    </row>
    <row r="1997" spans="1:15" x14ac:dyDescent="0.2">
      <c r="A1997" s="2" t="s">
        <v>287</v>
      </c>
      <c r="B1997" s="2">
        <v>2013</v>
      </c>
      <c r="C1997" s="2" t="s">
        <v>0</v>
      </c>
      <c r="D1997" s="2">
        <v>0</v>
      </c>
      <c r="E1997" s="2">
        <v>99</v>
      </c>
      <c r="F1997" s="2">
        <v>99</v>
      </c>
      <c r="G1997" s="2">
        <v>5000</v>
      </c>
      <c r="H1997" s="2" t="s">
        <v>33</v>
      </c>
      <c r="I1997" s="2" t="s">
        <v>2</v>
      </c>
      <c r="J1997" s="2" t="s">
        <v>34</v>
      </c>
      <c r="K1997" s="2" t="str">
        <f>LOOKUP(A1997,'[2]Collin Seedling for R'!$A$3:$A$51,'[2]Collin Seedling for R'!$R$3:$R$51)</f>
        <v>High</v>
      </c>
      <c r="L1997" s="2" t="str">
        <f>LOOKUP(A1997,'[2]Collin Seedling for R'!$A$3:$A$51,'[2]Collin Seedling for R'!$T$3:$T$51)</f>
        <v>FS</v>
      </c>
      <c r="M1997" s="2" t="str">
        <f>LOOKUP(A1997,'[2]Collin Seedling for R'!$A$3:$A$51,'[2]Collin Seedling for R'!$P$3:$P$51)</f>
        <v>Seeded</v>
      </c>
      <c r="N1997" s="8">
        <f t="shared" si="31"/>
        <v>1.9800000000000002</v>
      </c>
      <c r="O1997" s="2" t="str">
        <f>LOOKUP(H1997,[2]plantlist!$A$2:$A$943,[2]plantlist!$B$2:$B$943)</f>
        <v>F</v>
      </c>
    </row>
    <row r="1998" spans="1:15" x14ac:dyDescent="0.2">
      <c r="A1998" s="2" t="s">
        <v>287</v>
      </c>
      <c r="B1998" s="2">
        <v>2013</v>
      </c>
      <c r="C1998" s="2" t="s">
        <v>0</v>
      </c>
      <c r="D1998" s="2">
        <v>0</v>
      </c>
      <c r="E1998" s="2">
        <v>4</v>
      </c>
      <c r="F1998" s="2">
        <v>4</v>
      </c>
      <c r="G1998" s="2">
        <v>5000</v>
      </c>
      <c r="H1998" s="2" t="s">
        <v>31</v>
      </c>
      <c r="I1998" s="2" t="s">
        <v>19</v>
      </c>
      <c r="J1998" s="2" t="s">
        <v>32</v>
      </c>
      <c r="K1998" s="2" t="str">
        <f>LOOKUP(A1998,'[2]Collin Seedling for R'!$A$3:$A$51,'[2]Collin Seedling for R'!$R$3:$R$51)</f>
        <v>High</v>
      </c>
      <c r="L1998" s="2" t="str">
        <f>LOOKUP(A1998,'[2]Collin Seedling for R'!$A$3:$A$51,'[2]Collin Seedling for R'!$T$3:$T$51)</f>
        <v>FS</v>
      </c>
      <c r="M1998" s="2" t="str">
        <f>LOOKUP(A1998,'[2]Collin Seedling for R'!$A$3:$A$51,'[2]Collin Seedling for R'!$P$3:$P$51)</f>
        <v>Seeded</v>
      </c>
      <c r="N1998" s="8">
        <f t="shared" si="31"/>
        <v>0.08</v>
      </c>
      <c r="O1998" s="2" t="str">
        <f>LOOKUP(H1998,[2]plantlist!$A$2:$A$943,[2]plantlist!$B$2:$B$943)</f>
        <v>U</v>
      </c>
    </row>
    <row r="1999" spans="1:15" x14ac:dyDescent="0.2">
      <c r="A1999" s="2" t="s">
        <v>287</v>
      </c>
      <c r="B1999" s="2">
        <v>2013</v>
      </c>
      <c r="C1999" s="2" t="s">
        <v>0</v>
      </c>
      <c r="D1999" s="2">
        <v>0</v>
      </c>
      <c r="E1999" s="2">
        <v>14</v>
      </c>
      <c r="F1999" s="2">
        <v>14</v>
      </c>
      <c r="G1999" s="2">
        <v>5000</v>
      </c>
      <c r="H1999" s="2" t="s">
        <v>132</v>
      </c>
      <c r="I1999" s="2" t="s">
        <v>2</v>
      </c>
      <c r="J1999" s="2" t="s">
        <v>133</v>
      </c>
      <c r="K1999" s="2" t="str">
        <f>LOOKUP(A1999,'[2]Collin Seedling for R'!$A$3:$A$51,'[2]Collin Seedling for R'!$R$3:$R$51)</f>
        <v>High</v>
      </c>
      <c r="L1999" s="2" t="str">
        <f>LOOKUP(A1999,'[2]Collin Seedling for R'!$A$3:$A$51,'[2]Collin Seedling for R'!$T$3:$T$51)</f>
        <v>FS</v>
      </c>
      <c r="M1999" s="2" t="str">
        <f>LOOKUP(A1999,'[2]Collin Seedling for R'!$A$3:$A$51,'[2]Collin Seedling for R'!$P$3:$P$51)</f>
        <v>Seeded</v>
      </c>
      <c r="N1999" s="8">
        <f t="shared" si="31"/>
        <v>0.27999999999999997</v>
      </c>
      <c r="O1999" s="2" t="str">
        <f>LOOKUP(H1999,[2]plantlist!$A$2:$A$943,[2]plantlist!$B$2:$B$943)</f>
        <v>F</v>
      </c>
    </row>
    <row r="2000" spans="1:15" x14ac:dyDescent="0.2">
      <c r="A2000" s="2" t="s">
        <v>287</v>
      </c>
      <c r="B2000" s="2">
        <v>2013</v>
      </c>
      <c r="C2000" s="2" t="s">
        <v>0</v>
      </c>
      <c r="D2000" s="2">
        <v>0</v>
      </c>
      <c r="E2000" s="2">
        <v>410</v>
      </c>
      <c r="F2000" s="2">
        <v>410</v>
      </c>
      <c r="G2000" s="2">
        <v>5000</v>
      </c>
      <c r="H2000" s="2" t="s">
        <v>31</v>
      </c>
      <c r="I2000" s="2" t="s">
        <v>2</v>
      </c>
      <c r="J2000" s="2" t="s">
        <v>32</v>
      </c>
      <c r="K2000" s="2" t="str">
        <f>LOOKUP(A2000,'[2]Collin Seedling for R'!$A$3:$A$51,'[2]Collin Seedling for R'!$R$3:$R$51)</f>
        <v>High</v>
      </c>
      <c r="L2000" s="2" t="str">
        <f>LOOKUP(A2000,'[2]Collin Seedling for R'!$A$3:$A$51,'[2]Collin Seedling for R'!$T$3:$T$51)</f>
        <v>FS</v>
      </c>
      <c r="M2000" s="2" t="str">
        <f>LOOKUP(A2000,'[2]Collin Seedling for R'!$A$3:$A$51,'[2]Collin Seedling for R'!$P$3:$P$51)</f>
        <v>Seeded</v>
      </c>
      <c r="N2000" s="8">
        <f t="shared" si="31"/>
        <v>8.2000000000000011</v>
      </c>
      <c r="O2000" s="2" t="str">
        <f>LOOKUP(H2000,[2]plantlist!$A$2:$A$943,[2]plantlist!$B$2:$B$943)</f>
        <v>U</v>
      </c>
    </row>
    <row r="2001" spans="1:15" x14ac:dyDescent="0.2">
      <c r="A2001" s="2" t="s">
        <v>287</v>
      </c>
      <c r="B2001" s="2">
        <v>2013</v>
      </c>
      <c r="C2001" s="2" t="s">
        <v>0</v>
      </c>
      <c r="D2001" s="2">
        <v>0</v>
      </c>
      <c r="E2001" s="2">
        <v>7</v>
      </c>
      <c r="F2001" s="2">
        <v>7</v>
      </c>
      <c r="G2001" s="2">
        <v>5000</v>
      </c>
      <c r="H2001" s="2" t="s">
        <v>134</v>
      </c>
      <c r="I2001" s="2" t="s">
        <v>2</v>
      </c>
      <c r="J2001" s="2" t="s">
        <v>135</v>
      </c>
      <c r="K2001" s="2" t="str">
        <f>LOOKUP(A2001,'[2]Collin Seedling for R'!$A$3:$A$51,'[2]Collin Seedling for R'!$R$3:$R$51)</f>
        <v>High</v>
      </c>
      <c r="L2001" s="2" t="str">
        <f>LOOKUP(A2001,'[2]Collin Seedling for R'!$A$3:$A$51,'[2]Collin Seedling for R'!$T$3:$T$51)</f>
        <v>FS</v>
      </c>
      <c r="M2001" s="2" t="str">
        <f>LOOKUP(A2001,'[2]Collin Seedling for R'!$A$3:$A$51,'[2]Collin Seedling for R'!$P$3:$P$51)</f>
        <v>Seeded</v>
      </c>
      <c r="N2001" s="8">
        <f t="shared" si="31"/>
        <v>0.13999999999999999</v>
      </c>
      <c r="O2001" s="2" t="str">
        <f>LOOKUP(H2001,[2]plantlist!$A$2:$A$943,[2]plantlist!$B$2:$B$943)</f>
        <v>F</v>
      </c>
    </row>
    <row r="2002" spans="1:15" x14ac:dyDescent="0.2">
      <c r="A2002" s="2" t="s">
        <v>287</v>
      </c>
      <c r="B2002" s="2">
        <v>2013</v>
      </c>
      <c r="C2002" s="2" t="s">
        <v>0</v>
      </c>
      <c r="D2002" s="2">
        <v>0</v>
      </c>
      <c r="E2002" s="2">
        <v>8</v>
      </c>
      <c r="F2002" s="2">
        <v>8</v>
      </c>
      <c r="G2002" s="2">
        <v>5000</v>
      </c>
      <c r="H2002" s="2" t="s">
        <v>124</v>
      </c>
      <c r="I2002" s="2" t="s">
        <v>2</v>
      </c>
      <c r="J2002" s="2" t="s">
        <v>125</v>
      </c>
      <c r="K2002" s="2" t="str">
        <f>LOOKUP(A2002,'[2]Collin Seedling for R'!$A$3:$A$51,'[2]Collin Seedling for R'!$R$3:$R$51)</f>
        <v>High</v>
      </c>
      <c r="L2002" s="2" t="str">
        <f>LOOKUP(A2002,'[2]Collin Seedling for R'!$A$3:$A$51,'[2]Collin Seedling for R'!$T$3:$T$51)</f>
        <v>FS</v>
      </c>
      <c r="M2002" s="2" t="str">
        <f>LOOKUP(A2002,'[2]Collin Seedling for R'!$A$3:$A$51,'[2]Collin Seedling for R'!$P$3:$P$51)</f>
        <v>Seeded</v>
      </c>
      <c r="N2002" s="8">
        <f t="shared" si="31"/>
        <v>0.16</v>
      </c>
      <c r="O2002" s="2" t="str">
        <f>LOOKUP(H2002,[2]plantlist!$A$2:$A$943,[2]plantlist!$B$2:$B$943)</f>
        <v>F</v>
      </c>
    </row>
    <row r="2003" spans="1:15" x14ac:dyDescent="0.2">
      <c r="A2003" s="2" t="s">
        <v>287</v>
      </c>
      <c r="B2003" s="2">
        <v>2013</v>
      </c>
      <c r="C2003" s="2" t="s">
        <v>0</v>
      </c>
      <c r="D2003" s="2">
        <v>0</v>
      </c>
      <c r="E2003" s="2">
        <v>8</v>
      </c>
      <c r="F2003" s="2">
        <v>8</v>
      </c>
      <c r="G2003" s="2">
        <v>5000</v>
      </c>
      <c r="H2003" s="2" t="s">
        <v>136</v>
      </c>
      <c r="I2003" s="2" t="s">
        <v>2</v>
      </c>
      <c r="J2003" s="2" t="s">
        <v>137</v>
      </c>
      <c r="K2003" s="2" t="str">
        <f>LOOKUP(A2003,'[2]Collin Seedling for R'!$A$3:$A$51,'[2]Collin Seedling for R'!$R$3:$R$51)</f>
        <v>High</v>
      </c>
      <c r="L2003" s="2" t="str">
        <f>LOOKUP(A2003,'[2]Collin Seedling for R'!$A$3:$A$51,'[2]Collin Seedling for R'!$T$3:$T$51)</f>
        <v>FS</v>
      </c>
      <c r="M2003" s="2" t="str">
        <f>LOOKUP(A2003,'[2]Collin Seedling for R'!$A$3:$A$51,'[2]Collin Seedling for R'!$P$3:$P$51)</f>
        <v>Seeded</v>
      </c>
      <c r="N2003" s="8">
        <f t="shared" si="31"/>
        <v>0.16</v>
      </c>
      <c r="O2003" s="2" t="str">
        <f>LOOKUP(H2003,[2]plantlist!$A$2:$A$943,[2]plantlist!$B$2:$B$943)</f>
        <v>F</v>
      </c>
    </row>
    <row r="2004" spans="1:15" x14ac:dyDescent="0.2">
      <c r="A2004" s="2" t="s">
        <v>287</v>
      </c>
      <c r="B2004" s="2">
        <v>2013</v>
      </c>
      <c r="C2004" s="2" t="s">
        <v>0</v>
      </c>
      <c r="D2004" s="2">
        <v>0</v>
      </c>
      <c r="E2004" s="2">
        <v>5</v>
      </c>
      <c r="F2004" s="2">
        <v>5</v>
      </c>
      <c r="G2004" s="2">
        <v>5000</v>
      </c>
      <c r="H2004" s="2" t="s">
        <v>23</v>
      </c>
      <c r="I2004" s="2" t="s">
        <v>19</v>
      </c>
      <c r="J2004" s="2" t="s">
        <v>24</v>
      </c>
      <c r="K2004" s="2" t="str">
        <f>LOOKUP(A2004,'[2]Collin Seedling for R'!$A$3:$A$51,'[2]Collin Seedling for R'!$R$3:$R$51)</f>
        <v>High</v>
      </c>
      <c r="L2004" s="2" t="str">
        <f>LOOKUP(A2004,'[2]Collin Seedling for R'!$A$3:$A$51,'[2]Collin Seedling for R'!$T$3:$T$51)</f>
        <v>FS</v>
      </c>
      <c r="M2004" s="2" t="str">
        <f>LOOKUP(A2004,'[2]Collin Seedling for R'!$A$3:$A$51,'[2]Collin Seedling for R'!$P$3:$P$51)</f>
        <v>Seeded</v>
      </c>
      <c r="N2004" s="8">
        <f t="shared" si="31"/>
        <v>0.1</v>
      </c>
      <c r="O2004" s="2" t="str">
        <f>LOOKUP(H2004,[2]plantlist!$A$2:$A$943,[2]plantlist!$B$2:$B$943)</f>
        <v>S</v>
      </c>
    </row>
    <row r="2005" spans="1:15" x14ac:dyDescent="0.2">
      <c r="A2005" s="2" t="s">
        <v>287</v>
      </c>
      <c r="B2005" s="2">
        <v>2013</v>
      </c>
      <c r="C2005" s="2" t="s">
        <v>0</v>
      </c>
      <c r="D2005" s="2">
        <v>0</v>
      </c>
      <c r="E2005" s="2">
        <v>6</v>
      </c>
      <c r="F2005" s="2">
        <v>6</v>
      </c>
      <c r="G2005" s="2">
        <v>5000</v>
      </c>
      <c r="H2005" s="2" t="s">
        <v>138</v>
      </c>
      <c r="I2005" s="2" t="s">
        <v>2</v>
      </c>
      <c r="J2005" s="2" t="s">
        <v>139</v>
      </c>
      <c r="K2005" s="2" t="str">
        <f>LOOKUP(A2005,'[2]Collin Seedling for R'!$A$3:$A$51,'[2]Collin Seedling for R'!$R$3:$R$51)</f>
        <v>High</v>
      </c>
      <c r="L2005" s="2" t="str">
        <f>LOOKUP(A2005,'[2]Collin Seedling for R'!$A$3:$A$51,'[2]Collin Seedling for R'!$T$3:$T$51)</f>
        <v>FS</v>
      </c>
      <c r="M2005" s="2" t="str">
        <f>LOOKUP(A2005,'[2]Collin Seedling for R'!$A$3:$A$51,'[2]Collin Seedling for R'!$P$3:$P$51)</f>
        <v>Seeded</v>
      </c>
      <c r="N2005" s="8">
        <f t="shared" si="31"/>
        <v>0.12</v>
      </c>
      <c r="O2005" s="2" t="str">
        <f>LOOKUP(H2005,[2]plantlist!$A$2:$A$943,[2]plantlist!$B$2:$B$943)</f>
        <v>F</v>
      </c>
    </row>
    <row r="2006" spans="1:15" x14ac:dyDescent="0.2">
      <c r="A2006" s="2" t="s">
        <v>287</v>
      </c>
      <c r="B2006" s="2">
        <v>2013</v>
      </c>
      <c r="C2006" s="2" t="s">
        <v>0</v>
      </c>
      <c r="D2006" s="2">
        <v>0</v>
      </c>
      <c r="E2006" s="2">
        <v>1</v>
      </c>
      <c r="F2006" s="2">
        <v>1</v>
      </c>
      <c r="G2006" s="2">
        <v>5000</v>
      </c>
      <c r="H2006" s="2" t="s">
        <v>43</v>
      </c>
      <c r="I2006" s="2" t="s">
        <v>2</v>
      </c>
      <c r="J2006" s="2" t="s">
        <v>44</v>
      </c>
      <c r="K2006" s="2" t="str">
        <f>LOOKUP(A2006,'[2]Collin Seedling for R'!$A$3:$A$51,'[2]Collin Seedling for R'!$R$3:$R$51)</f>
        <v>High</v>
      </c>
      <c r="L2006" s="2" t="str">
        <f>LOOKUP(A2006,'[2]Collin Seedling for R'!$A$3:$A$51,'[2]Collin Seedling for R'!$T$3:$T$51)</f>
        <v>FS</v>
      </c>
      <c r="M2006" s="2" t="str">
        <f>LOOKUP(A2006,'[2]Collin Seedling for R'!$A$3:$A$51,'[2]Collin Seedling for R'!$P$3:$P$51)</f>
        <v>Seeded</v>
      </c>
      <c r="N2006" s="8">
        <f t="shared" si="31"/>
        <v>0.02</v>
      </c>
      <c r="O2006" s="2" t="str">
        <f>LOOKUP(H2006,[2]plantlist!$A$2:$A$943,[2]plantlist!$B$2:$B$943)</f>
        <v>T</v>
      </c>
    </row>
    <row r="2007" spans="1:15" x14ac:dyDescent="0.2">
      <c r="A2007" t="s">
        <v>287</v>
      </c>
      <c r="B2007">
        <v>2016</v>
      </c>
      <c r="C2007" t="s">
        <v>0</v>
      </c>
      <c r="D2007">
        <v>1485</v>
      </c>
      <c r="E2007">
        <v>3497</v>
      </c>
      <c r="F2007">
        <v>4982</v>
      </c>
      <c r="G2007">
        <v>5000</v>
      </c>
      <c r="H2007" t="s">
        <v>8</v>
      </c>
      <c r="I2007" t="s">
        <v>2</v>
      </c>
      <c r="J2007" t="s">
        <v>9</v>
      </c>
      <c r="K2007" s="2" t="str">
        <f>LOOKUP(A2007,'[2]Collin Seedling for R'!$A$3:$A$51,'[2]Collin Seedling for R'!$R$3:$R$51)</f>
        <v>High</v>
      </c>
      <c r="L2007" s="2" t="str">
        <f>LOOKUP(A2007,'[2]Collin Seedling for R'!$A$3:$A$51,'[2]Collin Seedling for R'!$T$3:$T$51)</f>
        <v>FS</v>
      </c>
      <c r="M2007" s="2" t="str">
        <f>LOOKUP(A2007,'[2]Collin Seedling for R'!$A$3:$A$51,'[2]Collin Seedling for R'!$P$3:$P$51)</f>
        <v>Seeded</v>
      </c>
      <c r="N2007" s="8">
        <f t="shared" si="31"/>
        <v>69.94</v>
      </c>
      <c r="O2007" s="2" t="str">
        <f>LOOKUP(H2007,[2]plantlist!$A$2:$A$943,[2]plantlist!$B$2:$B$943)</f>
        <v>G</v>
      </c>
    </row>
    <row r="2008" spans="1:15" x14ac:dyDescent="0.2">
      <c r="A2008" t="s">
        <v>287</v>
      </c>
      <c r="B2008">
        <v>2016</v>
      </c>
      <c r="C2008" t="s">
        <v>0</v>
      </c>
      <c r="D2008">
        <v>1425</v>
      </c>
      <c r="E2008">
        <v>0</v>
      </c>
      <c r="F2008">
        <v>1425</v>
      </c>
      <c r="G2008">
        <v>5000</v>
      </c>
      <c r="H2008" t="s">
        <v>4</v>
      </c>
      <c r="I2008" t="s">
        <v>2</v>
      </c>
      <c r="J2008" t="s">
        <v>5</v>
      </c>
      <c r="K2008" s="2" t="str">
        <f>LOOKUP(A2008,'[2]Collin Seedling for R'!$A$3:$A$51,'[2]Collin Seedling for R'!$R$3:$R$51)</f>
        <v>High</v>
      </c>
      <c r="L2008" s="2" t="str">
        <f>LOOKUP(A2008,'[2]Collin Seedling for R'!$A$3:$A$51,'[2]Collin Seedling for R'!$T$3:$T$51)</f>
        <v>FS</v>
      </c>
      <c r="M2008" s="2" t="str">
        <f>LOOKUP(A2008,'[2]Collin Seedling for R'!$A$3:$A$51,'[2]Collin Seedling for R'!$P$3:$P$51)</f>
        <v>Seeded</v>
      </c>
      <c r="N2008" s="8">
        <f t="shared" si="31"/>
        <v>0</v>
      </c>
      <c r="O2008" s="2" t="str">
        <f>LOOKUP(H2008,[2]plantlist!$A$2:$A$943,[2]plantlist!$B$2:$B$943)</f>
        <v>B</v>
      </c>
    </row>
    <row r="2009" spans="1:15" x14ac:dyDescent="0.2">
      <c r="A2009" t="s">
        <v>287</v>
      </c>
      <c r="B2009">
        <v>2016</v>
      </c>
      <c r="C2009" t="s">
        <v>0</v>
      </c>
      <c r="D2009">
        <v>1018</v>
      </c>
      <c r="E2009">
        <v>0</v>
      </c>
      <c r="F2009">
        <v>1018</v>
      </c>
      <c r="G2009">
        <v>5000</v>
      </c>
      <c r="H2009" t="s">
        <v>1</v>
      </c>
      <c r="I2009" t="s">
        <v>2</v>
      </c>
      <c r="J2009" t="s">
        <v>3</v>
      </c>
      <c r="K2009" s="2" t="str">
        <f>LOOKUP(A2009,'[2]Collin Seedling for R'!$A$3:$A$51,'[2]Collin Seedling for R'!$R$3:$R$51)</f>
        <v>High</v>
      </c>
      <c r="L2009" s="2" t="str">
        <f>LOOKUP(A2009,'[2]Collin Seedling for R'!$A$3:$A$51,'[2]Collin Seedling for R'!$T$3:$T$51)</f>
        <v>FS</v>
      </c>
      <c r="M2009" s="2" t="str">
        <f>LOOKUP(A2009,'[2]Collin Seedling for R'!$A$3:$A$51,'[2]Collin Seedling for R'!$P$3:$P$51)</f>
        <v>Seeded</v>
      </c>
      <c r="N2009" s="8">
        <f t="shared" si="31"/>
        <v>0</v>
      </c>
      <c r="O2009" s="2" t="str">
        <f>LOOKUP(H2009,[2]plantlist!$A$2:$A$943,[2]plantlist!$B$2:$B$943)</f>
        <v>F</v>
      </c>
    </row>
    <row r="2010" spans="1:15" x14ac:dyDescent="0.2">
      <c r="A2010" t="s">
        <v>287</v>
      </c>
      <c r="B2010">
        <v>2016</v>
      </c>
      <c r="C2010" t="s">
        <v>0</v>
      </c>
      <c r="D2010">
        <v>978</v>
      </c>
      <c r="E2010">
        <v>212</v>
      </c>
      <c r="F2010">
        <v>1190</v>
      </c>
      <c r="G2010">
        <v>5000</v>
      </c>
      <c r="H2010" t="s">
        <v>6</v>
      </c>
      <c r="I2010" t="s">
        <v>2</v>
      </c>
      <c r="J2010" t="s">
        <v>7</v>
      </c>
      <c r="K2010" s="2" t="str">
        <f>LOOKUP(A2010,'[2]Collin Seedling for R'!$A$3:$A$51,'[2]Collin Seedling for R'!$R$3:$R$51)</f>
        <v>High</v>
      </c>
      <c r="L2010" s="2" t="str">
        <f>LOOKUP(A2010,'[2]Collin Seedling for R'!$A$3:$A$51,'[2]Collin Seedling for R'!$T$3:$T$51)</f>
        <v>FS</v>
      </c>
      <c r="M2010" s="2" t="str">
        <f>LOOKUP(A2010,'[2]Collin Seedling for R'!$A$3:$A$51,'[2]Collin Seedling for R'!$P$3:$P$51)</f>
        <v>Seeded</v>
      </c>
      <c r="N2010" s="8">
        <f t="shared" si="31"/>
        <v>4.24</v>
      </c>
      <c r="O2010" s="2" t="str">
        <f>LOOKUP(H2010,[2]plantlist!$A$2:$A$943,[2]plantlist!$B$2:$B$943)</f>
        <v>L</v>
      </c>
    </row>
    <row r="2011" spans="1:15" x14ac:dyDescent="0.2">
      <c r="A2011" t="s">
        <v>287</v>
      </c>
      <c r="B2011">
        <v>2016</v>
      </c>
      <c r="C2011" t="s">
        <v>0</v>
      </c>
      <c r="D2011">
        <v>57</v>
      </c>
      <c r="E2011">
        <v>470</v>
      </c>
      <c r="F2011">
        <v>527</v>
      </c>
      <c r="G2011">
        <v>5000</v>
      </c>
      <c r="H2011" t="s">
        <v>582</v>
      </c>
      <c r="I2011" t="s">
        <v>2</v>
      </c>
      <c r="J2011" t="s">
        <v>583</v>
      </c>
      <c r="K2011" s="2" t="str">
        <f>LOOKUP(A2011,'[2]Collin Seedling for R'!$A$3:$A$51,'[2]Collin Seedling for R'!$R$3:$R$51)</f>
        <v>High</v>
      </c>
      <c r="L2011" s="2" t="str">
        <f>LOOKUP(A2011,'[2]Collin Seedling for R'!$A$3:$A$51,'[2]Collin Seedling for R'!$T$3:$T$51)</f>
        <v>FS</v>
      </c>
      <c r="M2011" s="2" t="str">
        <f>LOOKUP(A2011,'[2]Collin Seedling for R'!$A$3:$A$51,'[2]Collin Seedling for R'!$P$3:$P$51)</f>
        <v>Seeded</v>
      </c>
      <c r="N2011" s="8">
        <f t="shared" si="31"/>
        <v>9.4</v>
      </c>
      <c r="O2011" s="2" t="str">
        <f>LOOKUP(H2011,[2]plantlist!$A$2:$A$943,[2]plantlist!$B$2:$B$943)</f>
        <v>U</v>
      </c>
    </row>
    <row r="2012" spans="1:15" x14ac:dyDescent="0.2">
      <c r="A2012" t="s">
        <v>287</v>
      </c>
      <c r="B2012">
        <v>2016</v>
      </c>
      <c r="C2012" t="s">
        <v>0</v>
      </c>
      <c r="D2012">
        <v>13</v>
      </c>
      <c r="E2012">
        <v>0</v>
      </c>
      <c r="F2012">
        <v>13</v>
      </c>
      <c r="G2012">
        <v>5000</v>
      </c>
      <c r="H2012" t="s">
        <v>64</v>
      </c>
      <c r="I2012" t="s">
        <v>2</v>
      </c>
      <c r="J2012" t="s">
        <v>65</v>
      </c>
      <c r="K2012" s="2" t="str">
        <f>LOOKUP(A2012,'[2]Collin Seedling for R'!$A$3:$A$51,'[2]Collin Seedling for R'!$R$3:$R$51)</f>
        <v>High</v>
      </c>
      <c r="L2012" s="2" t="str">
        <f>LOOKUP(A2012,'[2]Collin Seedling for R'!$A$3:$A$51,'[2]Collin Seedling for R'!$T$3:$T$51)</f>
        <v>FS</v>
      </c>
      <c r="M2012" s="2" t="str">
        <f>LOOKUP(A2012,'[2]Collin Seedling for R'!$A$3:$A$51,'[2]Collin Seedling for R'!$P$3:$P$51)</f>
        <v>Seeded</v>
      </c>
      <c r="N2012" s="8">
        <f t="shared" si="31"/>
        <v>0</v>
      </c>
      <c r="O2012" s="2" t="str">
        <f>LOOKUP(H2012,[2]plantlist!$A$2:$A$943,[2]plantlist!$B$2:$B$943)</f>
        <v>L</v>
      </c>
    </row>
    <row r="2013" spans="1:15" x14ac:dyDescent="0.2">
      <c r="A2013" t="s">
        <v>287</v>
      </c>
      <c r="B2013">
        <v>2016</v>
      </c>
      <c r="C2013" t="s">
        <v>0</v>
      </c>
      <c r="D2013">
        <v>11</v>
      </c>
      <c r="E2013">
        <v>550</v>
      </c>
      <c r="F2013">
        <v>561</v>
      </c>
      <c r="G2013">
        <v>5000</v>
      </c>
      <c r="H2013" t="s">
        <v>16</v>
      </c>
      <c r="I2013" t="s">
        <v>2</v>
      </c>
      <c r="J2013" t="s">
        <v>17</v>
      </c>
      <c r="K2013" s="2" t="str">
        <f>LOOKUP(A2013,'[2]Collin Seedling for R'!$A$3:$A$51,'[2]Collin Seedling for R'!$R$3:$R$51)</f>
        <v>High</v>
      </c>
      <c r="L2013" s="2" t="str">
        <f>LOOKUP(A2013,'[2]Collin Seedling for R'!$A$3:$A$51,'[2]Collin Seedling for R'!$T$3:$T$51)</f>
        <v>FS</v>
      </c>
      <c r="M2013" s="2" t="str">
        <f>LOOKUP(A2013,'[2]Collin Seedling for R'!$A$3:$A$51,'[2]Collin Seedling for R'!$P$3:$P$51)</f>
        <v>Seeded</v>
      </c>
      <c r="N2013" s="8">
        <f t="shared" si="31"/>
        <v>11</v>
      </c>
      <c r="O2013" s="2" t="str">
        <f>LOOKUP(H2013,[2]plantlist!$A$2:$A$943,[2]plantlist!$B$2:$B$943)</f>
        <v>S</v>
      </c>
    </row>
    <row r="2014" spans="1:15" x14ac:dyDescent="0.2">
      <c r="A2014" t="s">
        <v>287</v>
      </c>
      <c r="B2014">
        <v>2016</v>
      </c>
      <c r="C2014" t="s">
        <v>0</v>
      </c>
      <c r="D2014">
        <v>7</v>
      </c>
      <c r="E2014">
        <v>7</v>
      </c>
      <c r="F2014">
        <v>14</v>
      </c>
      <c r="G2014">
        <v>5000</v>
      </c>
      <c r="H2014" t="s">
        <v>10</v>
      </c>
      <c r="I2014" t="s">
        <v>2</v>
      </c>
      <c r="J2014" t="s">
        <v>11</v>
      </c>
      <c r="K2014" s="2" t="str">
        <f>LOOKUP(A2014,'[2]Collin Seedling for R'!$A$3:$A$51,'[2]Collin Seedling for R'!$R$3:$R$51)</f>
        <v>High</v>
      </c>
      <c r="L2014" s="2" t="str">
        <f>LOOKUP(A2014,'[2]Collin Seedling for R'!$A$3:$A$51,'[2]Collin Seedling for R'!$T$3:$T$51)</f>
        <v>FS</v>
      </c>
      <c r="M2014" s="2" t="str">
        <f>LOOKUP(A2014,'[2]Collin Seedling for R'!$A$3:$A$51,'[2]Collin Seedling for R'!$P$3:$P$51)</f>
        <v>Seeded</v>
      </c>
      <c r="N2014" s="8">
        <f t="shared" si="31"/>
        <v>0.13999999999999999</v>
      </c>
      <c r="O2014" s="2" t="str">
        <f>LOOKUP(H2014,[2]plantlist!$A$2:$A$943,[2]plantlist!$B$2:$B$943)</f>
        <v>L</v>
      </c>
    </row>
    <row r="2015" spans="1:15" x14ac:dyDescent="0.2">
      <c r="A2015" t="s">
        <v>287</v>
      </c>
      <c r="B2015">
        <v>2016</v>
      </c>
      <c r="C2015" t="s">
        <v>0</v>
      </c>
      <c r="D2015">
        <v>4</v>
      </c>
      <c r="E2015">
        <v>5</v>
      </c>
      <c r="F2015">
        <v>9</v>
      </c>
      <c r="G2015">
        <v>5000</v>
      </c>
      <c r="H2015" t="s">
        <v>66</v>
      </c>
      <c r="I2015" t="s">
        <v>19</v>
      </c>
      <c r="J2015" t="s">
        <v>67</v>
      </c>
      <c r="K2015" s="2" t="str">
        <f>LOOKUP(A2015,'[2]Collin Seedling for R'!$A$3:$A$51,'[2]Collin Seedling for R'!$R$3:$R$51)</f>
        <v>High</v>
      </c>
      <c r="L2015" s="2" t="str">
        <f>LOOKUP(A2015,'[2]Collin Seedling for R'!$A$3:$A$51,'[2]Collin Seedling for R'!$T$3:$T$51)</f>
        <v>FS</v>
      </c>
      <c r="M2015" s="2" t="str">
        <f>LOOKUP(A2015,'[2]Collin Seedling for R'!$A$3:$A$51,'[2]Collin Seedling for R'!$P$3:$P$51)</f>
        <v>Seeded</v>
      </c>
      <c r="N2015" s="8">
        <f t="shared" si="31"/>
        <v>0.1</v>
      </c>
      <c r="O2015" s="2" t="str">
        <f>LOOKUP(H2015,[2]plantlist!$A$2:$A$943,[2]plantlist!$B$2:$B$943)</f>
        <v>G</v>
      </c>
    </row>
    <row r="2016" spans="1:15" x14ac:dyDescent="0.2">
      <c r="A2016" t="s">
        <v>287</v>
      </c>
      <c r="B2016">
        <v>2016</v>
      </c>
      <c r="C2016" t="s">
        <v>0</v>
      </c>
      <c r="D2016">
        <v>2</v>
      </c>
      <c r="E2016">
        <v>12</v>
      </c>
      <c r="F2016">
        <v>14</v>
      </c>
      <c r="G2016">
        <v>5000</v>
      </c>
      <c r="H2016" t="s">
        <v>344</v>
      </c>
      <c r="I2016" t="s">
        <v>2</v>
      </c>
      <c r="J2016" t="s">
        <v>345</v>
      </c>
      <c r="K2016" s="2" t="str">
        <f>LOOKUP(A2016,'[2]Collin Seedling for R'!$A$3:$A$51,'[2]Collin Seedling for R'!$R$3:$R$51)</f>
        <v>High</v>
      </c>
      <c r="L2016" s="2" t="str">
        <f>LOOKUP(A2016,'[2]Collin Seedling for R'!$A$3:$A$51,'[2]Collin Seedling for R'!$T$3:$T$51)</f>
        <v>FS</v>
      </c>
      <c r="M2016" s="2" t="str">
        <f>LOOKUP(A2016,'[2]Collin Seedling for R'!$A$3:$A$51,'[2]Collin Seedling for R'!$P$3:$P$51)</f>
        <v>Seeded</v>
      </c>
      <c r="N2016" s="8">
        <f t="shared" si="31"/>
        <v>0.24</v>
      </c>
      <c r="O2016" s="2" t="str">
        <f>LOOKUP(H2016,[2]plantlist!$A$2:$A$943,[2]plantlist!$B$2:$B$943)</f>
        <v>F</v>
      </c>
    </row>
    <row r="2017" spans="1:15" x14ac:dyDescent="0.2">
      <c r="A2017" t="s">
        <v>287</v>
      </c>
      <c r="B2017">
        <v>2016</v>
      </c>
      <c r="C2017" t="s">
        <v>0</v>
      </c>
      <c r="D2017">
        <v>0</v>
      </c>
      <c r="E2017">
        <v>285</v>
      </c>
      <c r="F2017">
        <v>285</v>
      </c>
      <c r="G2017">
        <v>5000</v>
      </c>
      <c r="H2017" t="s">
        <v>82</v>
      </c>
      <c r="I2017" t="s">
        <v>2</v>
      </c>
      <c r="J2017" t="s">
        <v>83</v>
      </c>
      <c r="K2017" s="2" t="str">
        <f>LOOKUP(A2017,'[2]Collin Seedling for R'!$A$3:$A$51,'[2]Collin Seedling for R'!$R$3:$R$51)</f>
        <v>High</v>
      </c>
      <c r="L2017" s="2" t="str">
        <f>LOOKUP(A2017,'[2]Collin Seedling for R'!$A$3:$A$51,'[2]Collin Seedling for R'!$T$3:$T$51)</f>
        <v>FS</v>
      </c>
      <c r="M2017" s="2" t="str">
        <f>LOOKUP(A2017,'[2]Collin Seedling for R'!$A$3:$A$51,'[2]Collin Seedling for R'!$P$3:$P$51)</f>
        <v>Seeded</v>
      </c>
      <c r="N2017" s="8">
        <f t="shared" si="31"/>
        <v>5.7</v>
      </c>
      <c r="O2017" s="2" t="str">
        <f>LOOKUP(H2017,[2]plantlist!$A$2:$A$943,[2]plantlist!$B$2:$B$943)</f>
        <v>F</v>
      </c>
    </row>
    <row r="2018" spans="1:15" x14ac:dyDescent="0.2">
      <c r="A2018" t="s">
        <v>287</v>
      </c>
      <c r="B2018">
        <v>2016</v>
      </c>
      <c r="C2018" t="s">
        <v>0</v>
      </c>
      <c r="D2018">
        <v>0</v>
      </c>
      <c r="E2018">
        <v>55</v>
      </c>
      <c r="F2018">
        <v>55</v>
      </c>
      <c r="G2018">
        <v>5000</v>
      </c>
      <c r="H2018" t="s">
        <v>66</v>
      </c>
      <c r="I2018" t="s">
        <v>2</v>
      </c>
      <c r="J2018" t="s">
        <v>67</v>
      </c>
      <c r="K2018" s="2" t="str">
        <f>LOOKUP(A2018,'[2]Collin Seedling for R'!$A$3:$A$51,'[2]Collin Seedling for R'!$R$3:$R$51)</f>
        <v>High</v>
      </c>
      <c r="L2018" s="2" t="str">
        <f>LOOKUP(A2018,'[2]Collin Seedling for R'!$A$3:$A$51,'[2]Collin Seedling for R'!$T$3:$T$51)</f>
        <v>FS</v>
      </c>
      <c r="M2018" s="2" t="str">
        <f>LOOKUP(A2018,'[2]Collin Seedling for R'!$A$3:$A$51,'[2]Collin Seedling for R'!$P$3:$P$51)</f>
        <v>Seeded</v>
      </c>
      <c r="N2018" s="8">
        <f t="shared" si="31"/>
        <v>1.0999999999999999</v>
      </c>
      <c r="O2018" s="2" t="str">
        <f>LOOKUP(H2018,[2]plantlist!$A$2:$A$943,[2]plantlist!$B$2:$B$943)</f>
        <v>G</v>
      </c>
    </row>
    <row r="2019" spans="1:15" x14ac:dyDescent="0.2">
      <c r="A2019" t="s">
        <v>287</v>
      </c>
      <c r="B2019">
        <v>2016</v>
      </c>
      <c r="C2019" t="s">
        <v>0</v>
      </c>
      <c r="D2019">
        <v>0</v>
      </c>
      <c r="E2019">
        <v>100</v>
      </c>
      <c r="F2019">
        <v>100</v>
      </c>
      <c r="G2019">
        <v>5000</v>
      </c>
      <c r="H2019" t="s">
        <v>82</v>
      </c>
      <c r="I2019" t="s">
        <v>19</v>
      </c>
      <c r="J2019" t="s">
        <v>83</v>
      </c>
      <c r="K2019" s="2" t="str">
        <f>LOOKUP(A2019,'[2]Collin Seedling for R'!$A$3:$A$51,'[2]Collin Seedling for R'!$R$3:$R$51)</f>
        <v>High</v>
      </c>
      <c r="L2019" s="2" t="str">
        <f>LOOKUP(A2019,'[2]Collin Seedling for R'!$A$3:$A$51,'[2]Collin Seedling for R'!$T$3:$T$51)</f>
        <v>FS</v>
      </c>
      <c r="M2019" s="2" t="str">
        <f>LOOKUP(A2019,'[2]Collin Seedling for R'!$A$3:$A$51,'[2]Collin Seedling for R'!$P$3:$P$51)</f>
        <v>Seeded</v>
      </c>
      <c r="N2019" s="8">
        <f t="shared" si="31"/>
        <v>2</v>
      </c>
      <c r="O2019" s="2" t="str">
        <f>LOOKUP(H2019,[2]plantlist!$A$2:$A$943,[2]plantlist!$B$2:$B$943)</f>
        <v>F</v>
      </c>
    </row>
    <row r="2020" spans="1:15" x14ac:dyDescent="0.2">
      <c r="A2020" t="s">
        <v>287</v>
      </c>
      <c r="B2020">
        <v>2016</v>
      </c>
      <c r="C2020" t="s">
        <v>0</v>
      </c>
      <c r="D2020">
        <v>0</v>
      </c>
      <c r="E2020">
        <v>496</v>
      </c>
      <c r="F2020">
        <v>496</v>
      </c>
      <c r="G2020">
        <v>5000</v>
      </c>
      <c r="H2020" t="s">
        <v>23</v>
      </c>
      <c r="I2020" t="s">
        <v>2</v>
      </c>
      <c r="J2020" t="s">
        <v>24</v>
      </c>
      <c r="K2020" s="2" t="str">
        <f>LOOKUP(A2020,'[2]Collin Seedling for R'!$A$3:$A$51,'[2]Collin Seedling for R'!$R$3:$R$51)</f>
        <v>High</v>
      </c>
      <c r="L2020" s="2" t="str">
        <f>LOOKUP(A2020,'[2]Collin Seedling for R'!$A$3:$A$51,'[2]Collin Seedling for R'!$T$3:$T$51)</f>
        <v>FS</v>
      </c>
      <c r="M2020" s="2" t="str">
        <f>LOOKUP(A2020,'[2]Collin Seedling for R'!$A$3:$A$51,'[2]Collin Seedling for R'!$P$3:$P$51)</f>
        <v>Seeded</v>
      </c>
      <c r="N2020" s="8">
        <f t="shared" si="31"/>
        <v>9.92</v>
      </c>
      <c r="O2020" s="2" t="str">
        <f>LOOKUP(H2020,[2]plantlist!$A$2:$A$943,[2]plantlist!$B$2:$B$943)</f>
        <v>S</v>
      </c>
    </row>
    <row r="2021" spans="1:15" x14ac:dyDescent="0.2">
      <c r="A2021" t="s">
        <v>287</v>
      </c>
      <c r="B2021">
        <v>2016</v>
      </c>
      <c r="C2021" t="s">
        <v>0</v>
      </c>
      <c r="D2021">
        <v>0</v>
      </c>
      <c r="E2021">
        <v>49</v>
      </c>
      <c r="F2021">
        <v>49</v>
      </c>
      <c r="G2021">
        <v>5000</v>
      </c>
      <c r="H2021" t="s">
        <v>8</v>
      </c>
      <c r="I2021" t="s">
        <v>19</v>
      </c>
      <c r="J2021" t="s">
        <v>9</v>
      </c>
      <c r="K2021" s="2" t="str">
        <f>LOOKUP(A2021,'[2]Collin Seedling for R'!$A$3:$A$51,'[2]Collin Seedling for R'!$R$3:$R$51)</f>
        <v>High</v>
      </c>
      <c r="L2021" s="2" t="str">
        <f>LOOKUP(A2021,'[2]Collin Seedling for R'!$A$3:$A$51,'[2]Collin Seedling for R'!$T$3:$T$51)</f>
        <v>FS</v>
      </c>
      <c r="M2021" s="2" t="str">
        <f>LOOKUP(A2021,'[2]Collin Seedling for R'!$A$3:$A$51,'[2]Collin Seedling for R'!$P$3:$P$51)</f>
        <v>Seeded</v>
      </c>
      <c r="N2021" s="8">
        <f t="shared" si="31"/>
        <v>0.98</v>
      </c>
      <c r="O2021" s="2" t="str">
        <f>LOOKUP(H2021,[2]plantlist!$A$2:$A$943,[2]plantlist!$B$2:$B$943)</f>
        <v>G</v>
      </c>
    </row>
    <row r="2022" spans="1:15" x14ac:dyDescent="0.2">
      <c r="A2022" t="s">
        <v>287</v>
      </c>
      <c r="B2022">
        <v>2016</v>
      </c>
      <c r="C2022" t="s">
        <v>0</v>
      </c>
      <c r="D2022">
        <v>0</v>
      </c>
      <c r="E2022">
        <v>22</v>
      </c>
      <c r="F2022">
        <v>22</v>
      </c>
      <c r="G2022">
        <v>5000</v>
      </c>
      <c r="H2022" t="s">
        <v>23</v>
      </c>
      <c r="I2022" t="s">
        <v>19</v>
      </c>
      <c r="J2022" t="s">
        <v>24</v>
      </c>
      <c r="K2022" s="2" t="str">
        <f>LOOKUP(A2022,'[2]Collin Seedling for R'!$A$3:$A$51,'[2]Collin Seedling for R'!$R$3:$R$51)</f>
        <v>High</v>
      </c>
      <c r="L2022" s="2" t="str">
        <f>LOOKUP(A2022,'[2]Collin Seedling for R'!$A$3:$A$51,'[2]Collin Seedling for R'!$T$3:$T$51)</f>
        <v>FS</v>
      </c>
      <c r="M2022" s="2" t="str">
        <f>LOOKUP(A2022,'[2]Collin Seedling for R'!$A$3:$A$51,'[2]Collin Seedling for R'!$P$3:$P$51)</f>
        <v>Seeded</v>
      </c>
      <c r="N2022" s="8">
        <f t="shared" si="31"/>
        <v>0.44</v>
      </c>
      <c r="O2022" s="2" t="str">
        <f>LOOKUP(H2022,[2]plantlist!$A$2:$A$943,[2]plantlist!$B$2:$B$943)</f>
        <v>S</v>
      </c>
    </row>
    <row r="2023" spans="1:15" x14ac:dyDescent="0.2">
      <c r="A2023" t="s">
        <v>287</v>
      </c>
      <c r="B2023">
        <v>2019</v>
      </c>
      <c r="C2023" t="s">
        <v>0</v>
      </c>
      <c r="D2023">
        <v>2780</v>
      </c>
      <c r="E2023">
        <v>0</v>
      </c>
      <c r="F2023">
        <v>2780</v>
      </c>
      <c r="G2023">
        <v>5000</v>
      </c>
      <c r="H2023" t="s">
        <v>4</v>
      </c>
      <c r="I2023" t="s">
        <v>2</v>
      </c>
      <c r="J2023" t="s">
        <v>5</v>
      </c>
      <c r="K2023" s="2" t="str">
        <f>LOOKUP(A2023,'[2]Collin Seedling for R'!$A$3:$A$51,'[2]Collin Seedling for R'!$R$3:$R$51)</f>
        <v>High</v>
      </c>
      <c r="L2023" s="2" t="str">
        <f>LOOKUP(A2023,'[2]Collin Seedling for R'!$A$3:$A$51,'[2]Collin Seedling for R'!$T$3:$T$51)</f>
        <v>FS</v>
      </c>
      <c r="M2023" s="2" t="str">
        <f>LOOKUP(A2023,'[2]Collin Seedling for R'!$A$3:$A$51,'[2]Collin Seedling for R'!$P$3:$P$51)</f>
        <v>Seeded</v>
      </c>
      <c r="N2023" s="8">
        <f t="shared" si="31"/>
        <v>0</v>
      </c>
      <c r="O2023" s="2" t="str">
        <f>LOOKUP(H2023,[2]plantlist!$A$2:$A$943,[2]plantlist!$B$2:$B$943)</f>
        <v>B</v>
      </c>
    </row>
    <row r="2024" spans="1:15" x14ac:dyDescent="0.2">
      <c r="A2024" t="s">
        <v>287</v>
      </c>
      <c r="B2024">
        <v>2019</v>
      </c>
      <c r="C2024" t="s">
        <v>0</v>
      </c>
      <c r="D2024">
        <v>809</v>
      </c>
      <c r="E2024">
        <v>482</v>
      </c>
      <c r="F2024">
        <v>1291</v>
      </c>
      <c r="G2024">
        <v>5000</v>
      </c>
      <c r="H2024" t="s">
        <v>6</v>
      </c>
      <c r="I2024" t="s">
        <v>2</v>
      </c>
      <c r="J2024" t="s">
        <v>7</v>
      </c>
      <c r="K2024" s="2" t="str">
        <f>LOOKUP(A2024,'[2]Collin Seedling for R'!$A$3:$A$51,'[2]Collin Seedling for R'!$R$3:$R$51)</f>
        <v>High</v>
      </c>
      <c r="L2024" s="2" t="str">
        <f>LOOKUP(A2024,'[2]Collin Seedling for R'!$A$3:$A$51,'[2]Collin Seedling for R'!$T$3:$T$51)</f>
        <v>FS</v>
      </c>
      <c r="M2024" s="2" t="str">
        <f>LOOKUP(A2024,'[2]Collin Seedling for R'!$A$3:$A$51,'[2]Collin Seedling for R'!$P$3:$P$51)</f>
        <v>Seeded</v>
      </c>
      <c r="N2024" s="8">
        <f t="shared" si="31"/>
        <v>9.64</v>
      </c>
      <c r="O2024" s="2" t="str">
        <f>LOOKUP(H2024,[2]plantlist!$A$2:$A$943,[2]plantlist!$B$2:$B$943)</f>
        <v>L</v>
      </c>
    </row>
    <row r="2025" spans="1:15" x14ac:dyDescent="0.2">
      <c r="A2025" t="s">
        <v>287</v>
      </c>
      <c r="B2025">
        <v>2019</v>
      </c>
      <c r="C2025" t="s">
        <v>0</v>
      </c>
      <c r="D2025">
        <v>727</v>
      </c>
      <c r="E2025">
        <v>2365</v>
      </c>
      <c r="F2025">
        <v>3092</v>
      </c>
      <c r="G2025">
        <v>5000</v>
      </c>
      <c r="H2025" t="s">
        <v>8</v>
      </c>
      <c r="I2025" t="s">
        <v>2</v>
      </c>
      <c r="J2025" t="s">
        <v>9</v>
      </c>
      <c r="K2025" s="2" t="str">
        <f>LOOKUP(A2025,'[2]Collin Seedling for R'!$A$3:$A$51,'[2]Collin Seedling for R'!$R$3:$R$51)</f>
        <v>High</v>
      </c>
      <c r="L2025" s="2" t="str">
        <f>LOOKUP(A2025,'[2]Collin Seedling for R'!$A$3:$A$51,'[2]Collin Seedling for R'!$T$3:$T$51)</f>
        <v>FS</v>
      </c>
      <c r="M2025" s="2" t="str">
        <f>LOOKUP(A2025,'[2]Collin Seedling for R'!$A$3:$A$51,'[2]Collin Seedling for R'!$P$3:$P$51)</f>
        <v>Seeded</v>
      </c>
      <c r="N2025" s="8">
        <f t="shared" si="31"/>
        <v>47.3</v>
      </c>
      <c r="O2025" s="2" t="str">
        <f>LOOKUP(H2025,[2]plantlist!$A$2:$A$943,[2]plantlist!$B$2:$B$943)</f>
        <v>G</v>
      </c>
    </row>
    <row r="2026" spans="1:15" x14ac:dyDescent="0.2">
      <c r="A2026" t="s">
        <v>287</v>
      </c>
      <c r="B2026">
        <v>2019</v>
      </c>
      <c r="C2026" t="s">
        <v>0</v>
      </c>
      <c r="D2026">
        <v>408</v>
      </c>
      <c r="E2026">
        <v>0</v>
      </c>
      <c r="F2026">
        <v>408</v>
      </c>
      <c r="G2026">
        <v>5000</v>
      </c>
      <c r="H2026" t="s">
        <v>1</v>
      </c>
      <c r="I2026" t="s">
        <v>2</v>
      </c>
      <c r="J2026" t="s">
        <v>3</v>
      </c>
      <c r="K2026" s="2" t="str">
        <f>LOOKUP(A2026,'[2]Collin Seedling for R'!$A$3:$A$51,'[2]Collin Seedling for R'!$R$3:$R$51)</f>
        <v>High</v>
      </c>
      <c r="L2026" s="2" t="str">
        <f>LOOKUP(A2026,'[2]Collin Seedling for R'!$A$3:$A$51,'[2]Collin Seedling for R'!$T$3:$T$51)</f>
        <v>FS</v>
      </c>
      <c r="M2026" s="2" t="str">
        <f>LOOKUP(A2026,'[2]Collin Seedling for R'!$A$3:$A$51,'[2]Collin Seedling for R'!$P$3:$P$51)</f>
        <v>Seeded</v>
      </c>
      <c r="N2026" s="8">
        <f t="shared" si="31"/>
        <v>0</v>
      </c>
      <c r="O2026" s="2" t="str">
        <f>LOOKUP(H2026,[2]plantlist!$A$2:$A$943,[2]plantlist!$B$2:$B$943)</f>
        <v>F</v>
      </c>
    </row>
    <row r="2027" spans="1:15" x14ac:dyDescent="0.2">
      <c r="A2027" t="s">
        <v>287</v>
      </c>
      <c r="B2027">
        <v>2019</v>
      </c>
      <c r="C2027" t="s">
        <v>0</v>
      </c>
      <c r="D2027">
        <v>144</v>
      </c>
      <c r="E2027">
        <v>328</v>
      </c>
      <c r="F2027">
        <v>472</v>
      </c>
      <c r="G2027">
        <v>5000</v>
      </c>
      <c r="H2027" t="s">
        <v>140</v>
      </c>
      <c r="I2027" t="s">
        <v>2</v>
      </c>
      <c r="J2027" t="s">
        <v>141</v>
      </c>
      <c r="K2027" s="2" t="str">
        <f>LOOKUP(A2027,'[2]Collin Seedling for R'!$A$3:$A$51,'[2]Collin Seedling for R'!$R$3:$R$51)</f>
        <v>High</v>
      </c>
      <c r="L2027" s="2" t="str">
        <f>LOOKUP(A2027,'[2]Collin Seedling for R'!$A$3:$A$51,'[2]Collin Seedling for R'!$T$3:$T$51)</f>
        <v>FS</v>
      </c>
      <c r="M2027" s="2" t="str">
        <f>LOOKUP(A2027,'[2]Collin Seedling for R'!$A$3:$A$51,'[2]Collin Seedling for R'!$P$3:$P$51)</f>
        <v>Seeded</v>
      </c>
      <c r="N2027" s="8">
        <f t="shared" si="31"/>
        <v>6.5600000000000005</v>
      </c>
      <c r="O2027" s="2" t="str">
        <f>LOOKUP(H2027,[2]plantlist!$A$2:$A$943,[2]plantlist!$B$2:$B$943)</f>
        <v>G</v>
      </c>
    </row>
    <row r="2028" spans="1:15" x14ac:dyDescent="0.2">
      <c r="A2028" t="s">
        <v>287</v>
      </c>
      <c r="B2028">
        <v>2019</v>
      </c>
      <c r="C2028" t="s">
        <v>0</v>
      </c>
      <c r="D2028">
        <v>60</v>
      </c>
      <c r="E2028">
        <v>589</v>
      </c>
      <c r="F2028">
        <v>649</v>
      </c>
      <c r="G2028">
        <v>5000</v>
      </c>
      <c r="H2028" t="s">
        <v>33</v>
      </c>
      <c r="I2028" t="s">
        <v>2</v>
      </c>
      <c r="J2028" t="s">
        <v>34</v>
      </c>
      <c r="K2028" s="2" t="str">
        <f>LOOKUP(A2028,'[2]Collin Seedling for R'!$A$3:$A$51,'[2]Collin Seedling for R'!$R$3:$R$51)</f>
        <v>High</v>
      </c>
      <c r="L2028" s="2" t="str">
        <f>LOOKUP(A2028,'[2]Collin Seedling for R'!$A$3:$A$51,'[2]Collin Seedling for R'!$T$3:$T$51)</f>
        <v>FS</v>
      </c>
      <c r="M2028" s="2" t="str">
        <f>LOOKUP(A2028,'[2]Collin Seedling for R'!$A$3:$A$51,'[2]Collin Seedling for R'!$P$3:$P$51)</f>
        <v>Seeded</v>
      </c>
      <c r="N2028" s="8">
        <f t="shared" si="31"/>
        <v>11.78</v>
      </c>
      <c r="O2028" s="2" t="str">
        <f>LOOKUP(H2028,[2]plantlist!$A$2:$A$943,[2]plantlist!$B$2:$B$943)</f>
        <v>F</v>
      </c>
    </row>
    <row r="2029" spans="1:15" x14ac:dyDescent="0.2">
      <c r="A2029" t="s">
        <v>287</v>
      </c>
      <c r="B2029">
        <v>2019</v>
      </c>
      <c r="C2029" t="s">
        <v>0</v>
      </c>
      <c r="D2029">
        <v>29</v>
      </c>
      <c r="E2029">
        <v>148</v>
      </c>
      <c r="F2029">
        <v>177</v>
      </c>
      <c r="G2029">
        <v>5000</v>
      </c>
      <c r="H2029" t="s">
        <v>51</v>
      </c>
      <c r="I2029" t="s">
        <v>2</v>
      </c>
      <c r="J2029" t="s">
        <v>52</v>
      </c>
      <c r="K2029" s="2" t="str">
        <f>LOOKUP(A2029,'[2]Collin Seedling for R'!$A$3:$A$51,'[2]Collin Seedling for R'!$R$3:$R$51)</f>
        <v>High</v>
      </c>
      <c r="L2029" s="2" t="str">
        <f>LOOKUP(A2029,'[2]Collin Seedling for R'!$A$3:$A$51,'[2]Collin Seedling for R'!$T$3:$T$51)</f>
        <v>FS</v>
      </c>
      <c r="M2029" s="2" t="str">
        <f>LOOKUP(A2029,'[2]Collin Seedling for R'!$A$3:$A$51,'[2]Collin Seedling for R'!$P$3:$P$51)</f>
        <v>Seeded</v>
      </c>
      <c r="N2029" s="8">
        <f t="shared" si="31"/>
        <v>2.96</v>
      </c>
      <c r="O2029" s="2" t="str">
        <f>LOOKUP(H2029,[2]plantlist!$A$2:$A$943,[2]plantlist!$B$2:$B$943)</f>
        <v>F</v>
      </c>
    </row>
    <row r="2030" spans="1:15" x14ac:dyDescent="0.2">
      <c r="A2030" t="s">
        <v>287</v>
      </c>
      <c r="B2030">
        <v>2019</v>
      </c>
      <c r="C2030" t="s">
        <v>0</v>
      </c>
      <c r="D2030">
        <v>17</v>
      </c>
      <c r="E2030">
        <v>9</v>
      </c>
      <c r="F2030">
        <v>26</v>
      </c>
      <c r="G2030">
        <v>5000</v>
      </c>
      <c r="H2030" t="s">
        <v>10</v>
      </c>
      <c r="I2030" t="s">
        <v>2</v>
      </c>
      <c r="J2030" t="s">
        <v>11</v>
      </c>
      <c r="K2030" s="2" t="str">
        <f>LOOKUP(A2030,'[2]Collin Seedling for R'!$A$3:$A$51,'[2]Collin Seedling for R'!$R$3:$R$51)</f>
        <v>High</v>
      </c>
      <c r="L2030" s="2" t="str">
        <f>LOOKUP(A2030,'[2]Collin Seedling for R'!$A$3:$A$51,'[2]Collin Seedling for R'!$T$3:$T$51)</f>
        <v>FS</v>
      </c>
      <c r="M2030" s="2" t="str">
        <f>LOOKUP(A2030,'[2]Collin Seedling for R'!$A$3:$A$51,'[2]Collin Seedling for R'!$P$3:$P$51)</f>
        <v>Seeded</v>
      </c>
      <c r="N2030" s="8">
        <f t="shared" si="31"/>
        <v>0.18</v>
      </c>
      <c r="O2030" s="2" t="str">
        <f>LOOKUP(H2030,[2]plantlist!$A$2:$A$943,[2]plantlist!$B$2:$B$943)</f>
        <v>L</v>
      </c>
    </row>
    <row r="2031" spans="1:15" x14ac:dyDescent="0.2">
      <c r="A2031" t="s">
        <v>287</v>
      </c>
      <c r="B2031">
        <v>2019</v>
      </c>
      <c r="C2031" t="s">
        <v>0</v>
      </c>
      <c r="D2031">
        <v>8</v>
      </c>
      <c r="E2031">
        <v>69</v>
      </c>
      <c r="F2031">
        <v>77</v>
      </c>
      <c r="G2031">
        <v>5000</v>
      </c>
      <c r="H2031" t="s">
        <v>344</v>
      </c>
      <c r="I2031" t="s">
        <v>2</v>
      </c>
      <c r="J2031" t="s">
        <v>345</v>
      </c>
      <c r="K2031" s="2" t="str">
        <f>LOOKUP(A2031,'[2]Collin Seedling for R'!$A$3:$A$51,'[2]Collin Seedling for R'!$R$3:$R$51)</f>
        <v>High</v>
      </c>
      <c r="L2031" s="2" t="str">
        <f>LOOKUP(A2031,'[2]Collin Seedling for R'!$A$3:$A$51,'[2]Collin Seedling for R'!$T$3:$T$51)</f>
        <v>FS</v>
      </c>
      <c r="M2031" s="2" t="str">
        <f>LOOKUP(A2031,'[2]Collin Seedling for R'!$A$3:$A$51,'[2]Collin Seedling for R'!$P$3:$P$51)</f>
        <v>Seeded</v>
      </c>
      <c r="N2031" s="8">
        <f t="shared" si="31"/>
        <v>1.38</v>
      </c>
      <c r="O2031" s="2" t="str">
        <f>LOOKUP(H2031,[2]plantlist!$A$2:$A$943,[2]plantlist!$B$2:$B$943)</f>
        <v>F</v>
      </c>
    </row>
    <row r="2032" spans="1:15" x14ac:dyDescent="0.2">
      <c r="A2032" t="s">
        <v>287</v>
      </c>
      <c r="B2032">
        <v>2019</v>
      </c>
      <c r="C2032" t="s">
        <v>0</v>
      </c>
      <c r="D2032">
        <v>5</v>
      </c>
      <c r="E2032">
        <v>504</v>
      </c>
      <c r="F2032">
        <v>509</v>
      </c>
      <c r="G2032">
        <v>5000</v>
      </c>
      <c r="H2032" t="s">
        <v>16</v>
      </c>
      <c r="I2032" t="s">
        <v>2</v>
      </c>
      <c r="J2032" t="s">
        <v>17</v>
      </c>
      <c r="K2032" s="2" t="str">
        <f>LOOKUP(A2032,'[2]Collin Seedling for R'!$A$3:$A$51,'[2]Collin Seedling for R'!$R$3:$R$51)</f>
        <v>High</v>
      </c>
      <c r="L2032" s="2" t="str">
        <f>LOOKUP(A2032,'[2]Collin Seedling for R'!$A$3:$A$51,'[2]Collin Seedling for R'!$T$3:$T$51)</f>
        <v>FS</v>
      </c>
      <c r="M2032" s="2" t="str">
        <f>LOOKUP(A2032,'[2]Collin Seedling for R'!$A$3:$A$51,'[2]Collin Seedling for R'!$P$3:$P$51)</f>
        <v>Seeded</v>
      </c>
      <c r="N2032" s="8">
        <f t="shared" si="31"/>
        <v>10.08</v>
      </c>
      <c r="O2032" s="2" t="str">
        <f>LOOKUP(H2032,[2]plantlist!$A$2:$A$943,[2]plantlist!$B$2:$B$943)</f>
        <v>S</v>
      </c>
    </row>
    <row r="2033" spans="1:15" x14ac:dyDescent="0.2">
      <c r="A2033" t="s">
        <v>287</v>
      </c>
      <c r="B2033">
        <v>2019</v>
      </c>
      <c r="C2033" t="s">
        <v>0</v>
      </c>
      <c r="D2033">
        <v>4</v>
      </c>
      <c r="E2033">
        <v>430</v>
      </c>
      <c r="F2033">
        <v>434</v>
      </c>
      <c r="G2033">
        <v>5000</v>
      </c>
      <c r="H2033" t="s">
        <v>31</v>
      </c>
      <c r="I2033" t="s">
        <v>2</v>
      </c>
      <c r="J2033" t="s">
        <v>32</v>
      </c>
      <c r="K2033" s="2" t="str">
        <f>LOOKUP(A2033,'[2]Collin Seedling for R'!$A$3:$A$51,'[2]Collin Seedling for R'!$R$3:$R$51)</f>
        <v>High</v>
      </c>
      <c r="L2033" s="2" t="str">
        <f>LOOKUP(A2033,'[2]Collin Seedling for R'!$A$3:$A$51,'[2]Collin Seedling for R'!$T$3:$T$51)</f>
        <v>FS</v>
      </c>
      <c r="M2033" s="2" t="str">
        <f>LOOKUP(A2033,'[2]Collin Seedling for R'!$A$3:$A$51,'[2]Collin Seedling for R'!$P$3:$P$51)</f>
        <v>Seeded</v>
      </c>
      <c r="N2033" s="8">
        <f t="shared" si="31"/>
        <v>8.6</v>
      </c>
      <c r="O2033" s="2" t="str">
        <f>LOOKUP(H2033,[2]plantlist!$A$2:$A$943,[2]plantlist!$B$2:$B$943)</f>
        <v>U</v>
      </c>
    </row>
    <row r="2034" spans="1:15" x14ac:dyDescent="0.2">
      <c r="A2034" t="s">
        <v>287</v>
      </c>
      <c r="B2034">
        <v>2019</v>
      </c>
      <c r="C2034" t="s">
        <v>0</v>
      </c>
      <c r="D2034">
        <v>3</v>
      </c>
      <c r="E2034">
        <v>60</v>
      </c>
      <c r="F2034">
        <v>63</v>
      </c>
      <c r="G2034">
        <v>5000</v>
      </c>
      <c r="H2034" t="s">
        <v>37</v>
      </c>
      <c r="I2034" t="s">
        <v>2</v>
      </c>
      <c r="J2034" t="s">
        <v>38</v>
      </c>
      <c r="K2034" s="2" t="str">
        <f>LOOKUP(A2034,'[2]Collin Seedling for R'!$A$3:$A$51,'[2]Collin Seedling for R'!$R$3:$R$51)</f>
        <v>High</v>
      </c>
      <c r="L2034" s="2" t="str">
        <f>LOOKUP(A2034,'[2]Collin Seedling for R'!$A$3:$A$51,'[2]Collin Seedling for R'!$T$3:$T$51)</f>
        <v>FS</v>
      </c>
      <c r="M2034" s="2" t="str">
        <f>LOOKUP(A2034,'[2]Collin Seedling for R'!$A$3:$A$51,'[2]Collin Seedling for R'!$P$3:$P$51)</f>
        <v>Seeded</v>
      </c>
      <c r="N2034" s="8">
        <f t="shared" si="31"/>
        <v>1.2</v>
      </c>
      <c r="O2034" s="2" t="str">
        <f>LOOKUP(H2034,[2]plantlist!$A$2:$A$943,[2]plantlist!$B$2:$B$943)</f>
        <v>F</v>
      </c>
    </row>
    <row r="2035" spans="1:15" x14ac:dyDescent="0.2">
      <c r="A2035" t="s">
        <v>287</v>
      </c>
      <c r="B2035">
        <v>2019</v>
      </c>
      <c r="C2035" t="s">
        <v>0</v>
      </c>
      <c r="D2035">
        <v>2</v>
      </c>
      <c r="E2035">
        <v>6</v>
      </c>
      <c r="F2035">
        <v>8</v>
      </c>
      <c r="G2035">
        <v>5000</v>
      </c>
      <c r="H2035" t="s">
        <v>190</v>
      </c>
      <c r="I2035" t="s">
        <v>2</v>
      </c>
      <c r="J2035" t="s">
        <v>191</v>
      </c>
      <c r="K2035" s="2" t="str">
        <f>LOOKUP(A2035,'[2]Collin Seedling for R'!$A$3:$A$51,'[2]Collin Seedling for R'!$R$3:$R$51)</f>
        <v>High</v>
      </c>
      <c r="L2035" s="2" t="str">
        <f>LOOKUP(A2035,'[2]Collin Seedling for R'!$A$3:$A$51,'[2]Collin Seedling for R'!$T$3:$T$51)</f>
        <v>FS</v>
      </c>
      <c r="M2035" s="2" t="str">
        <f>LOOKUP(A2035,'[2]Collin Seedling for R'!$A$3:$A$51,'[2]Collin Seedling for R'!$P$3:$P$51)</f>
        <v>Seeded</v>
      </c>
      <c r="N2035" s="8">
        <f t="shared" si="31"/>
        <v>0.12</v>
      </c>
      <c r="O2035" s="2" t="str">
        <f>LOOKUP(H2035,[2]plantlist!$A$2:$A$943,[2]plantlist!$B$2:$B$943)</f>
        <v>F</v>
      </c>
    </row>
    <row r="2036" spans="1:15" x14ac:dyDescent="0.2">
      <c r="A2036" t="s">
        <v>287</v>
      </c>
      <c r="B2036">
        <v>2019</v>
      </c>
      <c r="C2036" t="s">
        <v>0</v>
      </c>
      <c r="D2036">
        <v>1</v>
      </c>
      <c r="E2036">
        <v>73</v>
      </c>
      <c r="F2036">
        <v>74</v>
      </c>
      <c r="G2036">
        <v>5000</v>
      </c>
      <c r="H2036" t="s">
        <v>86</v>
      </c>
      <c r="I2036" t="s">
        <v>2</v>
      </c>
      <c r="J2036" t="s">
        <v>87</v>
      </c>
      <c r="K2036" s="2" t="str">
        <f>LOOKUP(A2036,'[2]Collin Seedling for R'!$A$3:$A$51,'[2]Collin Seedling for R'!$R$3:$R$51)</f>
        <v>High</v>
      </c>
      <c r="L2036" s="2" t="str">
        <f>LOOKUP(A2036,'[2]Collin Seedling for R'!$A$3:$A$51,'[2]Collin Seedling for R'!$T$3:$T$51)</f>
        <v>FS</v>
      </c>
      <c r="M2036" s="2" t="str">
        <f>LOOKUP(A2036,'[2]Collin Seedling for R'!$A$3:$A$51,'[2]Collin Seedling for R'!$P$3:$P$51)</f>
        <v>Seeded</v>
      </c>
      <c r="N2036" s="8">
        <f t="shared" si="31"/>
        <v>1.46</v>
      </c>
      <c r="O2036" s="2" t="str">
        <f>LOOKUP(H2036,[2]plantlist!$A$2:$A$943,[2]plantlist!$B$2:$B$943)</f>
        <v>F</v>
      </c>
    </row>
    <row r="2037" spans="1:15" x14ac:dyDescent="0.2">
      <c r="A2037" t="s">
        <v>287</v>
      </c>
      <c r="B2037">
        <v>2019</v>
      </c>
      <c r="C2037" t="s">
        <v>0</v>
      </c>
      <c r="D2037">
        <v>1</v>
      </c>
      <c r="E2037">
        <v>0</v>
      </c>
      <c r="F2037">
        <v>1</v>
      </c>
      <c r="G2037">
        <v>5000</v>
      </c>
      <c r="H2037" t="s">
        <v>64</v>
      </c>
      <c r="I2037" t="s">
        <v>2</v>
      </c>
      <c r="J2037" t="s">
        <v>65</v>
      </c>
      <c r="K2037" s="2" t="str">
        <f>LOOKUP(A2037,'[2]Collin Seedling for R'!$A$3:$A$51,'[2]Collin Seedling for R'!$R$3:$R$51)</f>
        <v>High</v>
      </c>
      <c r="L2037" s="2" t="str">
        <f>LOOKUP(A2037,'[2]Collin Seedling for R'!$A$3:$A$51,'[2]Collin Seedling for R'!$T$3:$T$51)</f>
        <v>FS</v>
      </c>
      <c r="M2037" s="2" t="str">
        <f>LOOKUP(A2037,'[2]Collin Seedling for R'!$A$3:$A$51,'[2]Collin Seedling for R'!$P$3:$P$51)</f>
        <v>Seeded</v>
      </c>
      <c r="N2037" s="8">
        <f t="shared" si="31"/>
        <v>0</v>
      </c>
      <c r="O2037" s="2" t="str">
        <f>LOOKUP(H2037,[2]plantlist!$A$2:$A$943,[2]plantlist!$B$2:$B$943)</f>
        <v>L</v>
      </c>
    </row>
    <row r="2038" spans="1:15" x14ac:dyDescent="0.2">
      <c r="A2038" t="s">
        <v>287</v>
      </c>
      <c r="B2038">
        <v>2019</v>
      </c>
      <c r="C2038" t="s">
        <v>0</v>
      </c>
      <c r="D2038">
        <v>1</v>
      </c>
      <c r="E2038">
        <v>158</v>
      </c>
      <c r="F2038">
        <v>159</v>
      </c>
      <c r="G2038">
        <v>5000</v>
      </c>
      <c r="H2038" t="s">
        <v>2229</v>
      </c>
      <c r="I2038" t="s">
        <v>2</v>
      </c>
      <c r="J2038" t="s">
        <v>2230</v>
      </c>
      <c r="K2038" s="2" t="str">
        <f>LOOKUP(A2038,'[2]Collin Seedling for R'!$A$3:$A$51,'[2]Collin Seedling for R'!$R$3:$R$51)</f>
        <v>High</v>
      </c>
      <c r="L2038" s="2" t="str">
        <f>LOOKUP(A2038,'[2]Collin Seedling for R'!$A$3:$A$51,'[2]Collin Seedling for R'!$T$3:$T$51)</f>
        <v>FS</v>
      </c>
      <c r="M2038" s="2" t="str">
        <f>LOOKUP(A2038,'[2]Collin Seedling for R'!$A$3:$A$51,'[2]Collin Seedling for R'!$P$3:$P$51)</f>
        <v>Seeded</v>
      </c>
      <c r="N2038" s="8">
        <f t="shared" si="31"/>
        <v>3.16</v>
      </c>
      <c r="O2038" s="2">
        <f>LOOKUP(H2038,[2]plantlist!$A$2:$A$943,[2]plantlist!$B$2:$B$943)</f>
        <v>0</v>
      </c>
    </row>
    <row r="2039" spans="1:15" x14ac:dyDescent="0.2">
      <c r="A2039" t="s">
        <v>287</v>
      </c>
      <c r="B2039">
        <v>2019</v>
      </c>
      <c r="C2039" t="s">
        <v>0</v>
      </c>
      <c r="D2039">
        <v>1</v>
      </c>
      <c r="E2039">
        <v>3</v>
      </c>
      <c r="F2039">
        <v>4</v>
      </c>
      <c r="G2039">
        <v>5000</v>
      </c>
      <c r="H2039" t="s">
        <v>33</v>
      </c>
      <c r="I2039" t="s">
        <v>19</v>
      </c>
      <c r="J2039" t="s">
        <v>34</v>
      </c>
      <c r="K2039" s="2" t="str">
        <f>LOOKUP(A2039,'[2]Collin Seedling for R'!$A$3:$A$51,'[2]Collin Seedling for R'!$R$3:$R$51)</f>
        <v>High</v>
      </c>
      <c r="L2039" s="2" t="str">
        <f>LOOKUP(A2039,'[2]Collin Seedling for R'!$A$3:$A$51,'[2]Collin Seedling for R'!$T$3:$T$51)</f>
        <v>FS</v>
      </c>
      <c r="M2039" s="2" t="str">
        <f>LOOKUP(A2039,'[2]Collin Seedling for R'!$A$3:$A$51,'[2]Collin Seedling for R'!$P$3:$P$51)</f>
        <v>Seeded</v>
      </c>
      <c r="N2039" s="8">
        <f t="shared" si="31"/>
        <v>0.06</v>
      </c>
      <c r="O2039" s="2" t="str">
        <f>LOOKUP(H2039,[2]plantlist!$A$2:$A$943,[2]plantlist!$B$2:$B$943)</f>
        <v>F</v>
      </c>
    </row>
    <row r="2040" spans="1:15" x14ac:dyDescent="0.2">
      <c r="A2040" t="s">
        <v>287</v>
      </c>
      <c r="B2040">
        <v>2019</v>
      </c>
      <c r="C2040" t="s">
        <v>0</v>
      </c>
      <c r="D2040">
        <v>0</v>
      </c>
      <c r="E2040">
        <v>344</v>
      </c>
      <c r="F2040">
        <v>344</v>
      </c>
      <c r="G2040">
        <v>5000</v>
      </c>
      <c r="H2040" t="s">
        <v>23</v>
      </c>
      <c r="I2040" t="s">
        <v>2</v>
      </c>
      <c r="J2040" t="s">
        <v>24</v>
      </c>
      <c r="K2040" s="2" t="str">
        <f>LOOKUP(A2040,'[2]Collin Seedling for R'!$A$3:$A$51,'[2]Collin Seedling for R'!$R$3:$R$51)</f>
        <v>High</v>
      </c>
      <c r="L2040" s="2" t="str">
        <f>LOOKUP(A2040,'[2]Collin Seedling for R'!$A$3:$A$51,'[2]Collin Seedling for R'!$T$3:$T$51)</f>
        <v>FS</v>
      </c>
      <c r="M2040" s="2" t="str">
        <f>LOOKUP(A2040,'[2]Collin Seedling for R'!$A$3:$A$51,'[2]Collin Seedling for R'!$P$3:$P$51)</f>
        <v>Seeded</v>
      </c>
      <c r="N2040" s="8">
        <f t="shared" si="31"/>
        <v>6.88</v>
      </c>
      <c r="O2040" s="2" t="str">
        <f>LOOKUP(H2040,[2]plantlist!$A$2:$A$943,[2]plantlist!$B$2:$B$943)</f>
        <v>S</v>
      </c>
    </row>
    <row r="2041" spans="1:15" x14ac:dyDescent="0.2">
      <c r="A2041" t="s">
        <v>287</v>
      </c>
      <c r="B2041">
        <v>2019</v>
      </c>
      <c r="C2041" t="s">
        <v>0</v>
      </c>
      <c r="D2041">
        <v>0</v>
      </c>
      <c r="E2041">
        <v>9</v>
      </c>
      <c r="F2041">
        <v>9</v>
      </c>
      <c r="G2041">
        <v>5000</v>
      </c>
      <c r="H2041" t="s">
        <v>60</v>
      </c>
      <c r="I2041" t="s">
        <v>19</v>
      </c>
      <c r="J2041" t="s">
        <v>61</v>
      </c>
      <c r="K2041" s="2" t="str">
        <f>LOOKUP(A2041,'[2]Collin Seedling for R'!$A$3:$A$51,'[2]Collin Seedling for R'!$R$3:$R$51)</f>
        <v>High</v>
      </c>
      <c r="L2041" s="2" t="str">
        <f>LOOKUP(A2041,'[2]Collin Seedling for R'!$A$3:$A$51,'[2]Collin Seedling for R'!$T$3:$T$51)</f>
        <v>FS</v>
      </c>
      <c r="M2041" s="2" t="str">
        <f>LOOKUP(A2041,'[2]Collin Seedling for R'!$A$3:$A$51,'[2]Collin Seedling for R'!$P$3:$P$51)</f>
        <v>Seeded</v>
      </c>
      <c r="N2041" s="8">
        <f t="shared" si="31"/>
        <v>0.18</v>
      </c>
      <c r="O2041" s="2" t="str">
        <f>LOOKUP(H2041,[2]plantlist!$A$2:$A$943,[2]plantlist!$B$2:$B$943)</f>
        <v>F</v>
      </c>
    </row>
    <row r="2042" spans="1:15" x14ac:dyDescent="0.2">
      <c r="A2042" t="s">
        <v>287</v>
      </c>
      <c r="B2042">
        <v>2019</v>
      </c>
      <c r="C2042" t="s">
        <v>0</v>
      </c>
      <c r="D2042">
        <v>0</v>
      </c>
      <c r="E2042">
        <v>12</v>
      </c>
      <c r="F2042">
        <v>12</v>
      </c>
      <c r="G2042">
        <v>5000</v>
      </c>
      <c r="H2042" t="s">
        <v>96</v>
      </c>
      <c r="I2042" t="s">
        <v>2</v>
      </c>
      <c r="J2042" t="s">
        <v>97</v>
      </c>
      <c r="K2042" s="2" t="str">
        <f>LOOKUP(A2042,'[2]Collin Seedling for R'!$A$3:$A$51,'[2]Collin Seedling for R'!$R$3:$R$51)</f>
        <v>High</v>
      </c>
      <c r="L2042" s="2" t="str">
        <f>LOOKUP(A2042,'[2]Collin Seedling for R'!$A$3:$A$51,'[2]Collin Seedling for R'!$T$3:$T$51)</f>
        <v>FS</v>
      </c>
      <c r="M2042" s="2" t="str">
        <f>LOOKUP(A2042,'[2]Collin Seedling for R'!$A$3:$A$51,'[2]Collin Seedling for R'!$P$3:$P$51)</f>
        <v>Seeded</v>
      </c>
      <c r="N2042" s="8">
        <f t="shared" si="31"/>
        <v>0.24</v>
      </c>
      <c r="O2042" s="2" t="str">
        <f>LOOKUP(H2042,[2]plantlist!$A$2:$A$943,[2]plantlist!$B$2:$B$943)</f>
        <v>F</v>
      </c>
    </row>
    <row r="2043" spans="1:15" x14ac:dyDescent="0.2">
      <c r="A2043" t="s">
        <v>287</v>
      </c>
      <c r="B2043">
        <v>2019</v>
      </c>
      <c r="C2043" t="s">
        <v>0</v>
      </c>
      <c r="D2043">
        <v>0</v>
      </c>
      <c r="E2043">
        <v>3</v>
      </c>
      <c r="F2043">
        <v>3</v>
      </c>
      <c r="G2043">
        <v>5000</v>
      </c>
      <c r="H2043" t="s">
        <v>130</v>
      </c>
      <c r="I2043" t="s">
        <v>2</v>
      </c>
      <c r="J2043" t="s">
        <v>131</v>
      </c>
      <c r="K2043" s="2" t="str">
        <f>LOOKUP(A2043,'[2]Collin Seedling for R'!$A$3:$A$51,'[2]Collin Seedling for R'!$R$3:$R$51)</f>
        <v>High</v>
      </c>
      <c r="L2043" s="2" t="str">
        <f>LOOKUP(A2043,'[2]Collin Seedling for R'!$A$3:$A$51,'[2]Collin Seedling for R'!$T$3:$T$51)</f>
        <v>FS</v>
      </c>
      <c r="M2043" s="2" t="str">
        <f>LOOKUP(A2043,'[2]Collin Seedling for R'!$A$3:$A$51,'[2]Collin Seedling for R'!$P$3:$P$51)</f>
        <v>Seeded</v>
      </c>
      <c r="N2043" s="8">
        <f t="shared" si="31"/>
        <v>0.06</v>
      </c>
      <c r="O2043" s="2" t="str">
        <f>LOOKUP(H2043,[2]plantlist!$A$2:$A$943,[2]plantlist!$B$2:$B$943)</f>
        <v>F</v>
      </c>
    </row>
    <row r="2044" spans="1:15" x14ac:dyDescent="0.2">
      <c r="A2044" t="s">
        <v>287</v>
      </c>
      <c r="B2044">
        <v>2019</v>
      </c>
      <c r="C2044" t="s">
        <v>0</v>
      </c>
      <c r="D2044">
        <v>0</v>
      </c>
      <c r="E2044">
        <v>10</v>
      </c>
      <c r="F2044">
        <v>10</v>
      </c>
      <c r="G2044">
        <v>5000</v>
      </c>
      <c r="H2044" t="s">
        <v>66</v>
      </c>
      <c r="I2044" t="s">
        <v>2</v>
      </c>
      <c r="J2044" t="s">
        <v>67</v>
      </c>
      <c r="K2044" s="2" t="str">
        <f>LOOKUP(A2044,'[2]Collin Seedling for R'!$A$3:$A$51,'[2]Collin Seedling for R'!$R$3:$R$51)</f>
        <v>High</v>
      </c>
      <c r="L2044" s="2" t="str">
        <f>LOOKUP(A2044,'[2]Collin Seedling for R'!$A$3:$A$51,'[2]Collin Seedling for R'!$T$3:$T$51)</f>
        <v>FS</v>
      </c>
      <c r="M2044" s="2" t="str">
        <f>LOOKUP(A2044,'[2]Collin Seedling for R'!$A$3:$A$51,'[2]Collin Seedling for R'!$P$3:$P$51)</f>
        <v>Seeded</v>
      </c>
      <c r="N2044" s="8">
        <f t="shared" si="31"/>
        <v>0.2</v>
      </c>
      <c r="O2044" s="2" t="str">
        <f>LOOKUP(H2044,[2]plantlist!$A$2:$A$943,[2]plantlist!$B$2:$B$943)</f>
        <v>G</v>
      </c>
    </row>
    <row r="2045" spans="1:15" x14ac:dyDescent="0.2">
      <c r="A2045" t="s">
        <v>287</v>
      </c>
      <c r="B2045">
        <v>2019</v>
      </c>
      <c r="C2045" t="s">
        <v>0</v>
      </c>
      <c r="D2045">
        <v>0</v>
      </c>
      <c r="E2045">
        <v>3</v>
      </c>
      <c r="F2045">
        <v>3</v>
      </c>
      <c r="G2045">
        <v>5000</v>
      </c>
      <c r="H2045" t="s">
        <v>2227</v>
      </c>
      <c r="I2045" t="s">
        <v>2</v>
      </c>
      <c r="J2045" t="s">
        <v>2228</v>
      </c>
      <c r="K2045" s="2" t="str">
        <f>LOOKUP(A2045,'[2]Collin Seedling for R'!$A$3:$A$51,'[2]Collin Seedling for R'!$R$3:$R$51)</f>
        <v>High</v>
      </c>
      <c r="L2045" s="2" t="str">
        <f>LOOKUP(A2045,'[2]Collin Seedling for R'!$A$3:$A$51,'[2]Collin Seedling for R'!$T$3:$T$51)</f>
        <v>FS</v>
      </c>
      <c r="M2045" s="2" t="str">
        <f>LOOKUP(A2045,'[2]Collin Seedling for R'!$A$3:$A$51,'[2]Collin Seedling for R'!$P$3:$P$51)</f>
        <v>Seeded</v>
      </c>
      <c r="N2045" s="8">
        <f t="shared" si="31"/>
        <v>0.06</v>
      </c>
      <c r="O2045" s="2" t="str">
        <f>LOOKUP(H2045,[2]plantlist!$A$2:$A$943,[2]plantlist!$B$2:$B$943)</f>
        <v>B</v>
      </c>
    </row>
    <row r="2046" spans="1:15" x14ac:dyDescent="0.2">
      <c r="A2046" t="s">
        <v>287</v>
      </c>
      <c r="B2046">
        <v>2019</v>
      </c>
      <c r="C2046" t="s">
        <v>0</v>
      </c>
      <c r="D2046">
        <v>0</v>
      </c>
      <c r="E2046">
        <v>25</v>
      </c>
      <c r="F2046">
        <v>25</v>
      </c>
      <c r="G2046">
        <v>5000</v>
      </c>
      <c r="H2046" t="s">
        <v>2218</v>
      </c>
      <c r="I2046" t="s">
        <v>2</v>
      </c>
      <c r="J2046" t="s">
        <v>2219</v>
      </c>
      <c r="K2046" s="2" t="str">
        <f>LOOKUP(A2046,'[2]Collin Seedling for R'!$A$3:$A$51,'[2]Collin Seedling for R'!$R$3:$R$51)</f>
        <v>High</v>
      </c>
      <c r="L2046" s="2" t="str">
        <f>LOOKUP(A2046,'[2]Collin Seedling for R'!$A$3:$A$51,'[2]Collin Seedling for R'!$T$3:$T$51)</f>
        <v>FS</v>
      </c>
      <c r="M2046" s="2" t="str">
        <f>LOOKUP(A2046,'[2]Collin Seedling for R'!$A$3:$A$51,'[2]Collin Seedling for R'!$P$3:$P$51)</f>
        <v>Seeded</v>
      </c>
      <c r="N2046" s="8">
        <f t="shared" si="31"/>
        <v>0.5</v>
      </c>
      <c r="O2046" s="2" t="str">
        <f>LOOKUP(H2046,[2]plantlist!$A$2:$A$943,[2]plantlist!$B$2:$B$943)</f>
        <v>F</v>
      </c>
    </row>
    <row r="2047" spans="1:15" x14ac:dyDescent="0.2">
      <c r="A2047" t="s">
        <v>287</v>
      </c>
      <c r="B2047">
        <v>2019</v>
      </c>
      <c r="C2047" t="s">
        <v>0</v>
      </c>
      <c r="D2047">
        <v>0</v>
      </c>
      <c r="E2047">
        <v>10</v>
      </c>
      <c r="F2047">
        <v>10</v>
      </c>
      <c r="G2047">
        <v>5000</v>
      </c>
      <c r="H2047" t="s">
        <v>21</v>
      </c>
      <c r="I2047" t="s">
        <v>2</v>
      </c>
      <c r="J2047" t="s">
        <v>22</v>
      </c>
      <c r="K2047" s="2" t="str">
        <f>LOOKUP(A2047,'[2]Collin Seedling for R'!$A$3:$A$51,'[2]Collin Seedling for R'!$R$3:$R$51)</f>
        <v>High</v>
      </c>
      <c r="L2047" s="2" t="str">
        <f>LOOKUP(A2047,'[2]Collin Seedling for R'!$A$3:$A$51,'[2]Collin Seedling for R'!$T$3:$T$51)</f>
        <v>FS</v>
      </c>
      <c r="M2047" s="2" t="str">
        <f>LOOKUP(A2047,'[2]Collin Seedling for R'!$A$3:$A$51,'[2]Collin Seedling for R'!$P$3:$P$51)</f>
        <v>Seeded</v>
      </c>
      <c r="N2047" s="8">
        <f t="shared" si="31"/>
        <v>0.2</v>
      </c>
      <c r="O2047" s="2" t="str">
        <f>LOOKUP(H2047,[2]plantlist!$A$2:$A$943,[2]plantlist!$B$2:$B$943)</f>
        <v>F</v>
      </c>
    </row>
    <row r="2048" spans="1:15" x14ac:dyDescent="0.2">
      <c r="A2048" t="s">
        <v>287</v>
      </c>
      <c r="B2048">
        <v>2019</v>
      </c>
      <c r="C2048" t="s">
        <v>0</v>
      </c>
      <c r="D2048">
        <v>0</v>
      </c>
      <c r="E2048">
        <v>22</v>
      </c>
      <c r="F2048">
        <v>22</v>
      </c>
      <c r="G2048">
        <v>5000</v>
      </c>
      <c r="H2048" t="s">
        <v>2077</v>
      </c>
      <c r="I2048" t="s">
        <v>2</v>
      </c>
      <c r="J2048" t="s">
        <v>2231</v>
      </c>
      <c r="K2048" s="2" t="str">
        <f>LOOKUP(A2048,'[2]Collin Seedling for R'!$A$3:$A$51,'[2]Collin Seedling for R'!$R$3:$R$51)</f>
        <v>High</v>
      </c>
      <c r="L2048" s="2" t="str">
        <f>LOOKUP(A2048,'[2]Collin Seedling for R'!$A$3:$A$51,'[2]Collin Seedling for R'!$T$3:$T$51)</f>
        <v>FS</v>
      </c>
      <c r="M2048" s="2" t="str">
        <f>LOOKUP(A2048,'[2]Collin Seedling for R'!$A$3:$A$51,'[2]Collin Seedling for R'!$P$3:$P$51)</f>
        <v>Seeded</v>
      </c>
      <c r="N2048" s="8">
        <f t="shared" si="31"/>
        <v>0.44</v>
      </c>
      <c r="O2048" s="2" t="str">
        <f>LOOKUP(H2048,[2]plantlist!$A$2:$A$943,[2]plantlist!$B$2:$B$943)</f>
        <v>G</v>
      </c>
    </row>
    <row r="2049" spans="1:15" x14ac:dyDescent="0.2">
      <c r="A2049" t="s">
        <v>287</v>
      </c>
      <c r="B2049">
        <v>2019</v>
      </c>
      <c r="C2049" t="s">
        <v>0</v>
      </c>
      <c r="D2049">
        <v>0</v>
      </c>
      <c r="E2049">
        <v>110</v>
      </c>
      <c r="F2049">
        <v>110</v>
      </c>
      <c r="G2049">
        <v>5000</v>
      </c>
      <c r="H2049" t="s">
        <v>1600</v>
      </c>
      <c r="I2049" t="s">
        <v>2</v>
      </c>
      <c r="J2049" t="s">
        <v>1599</v>
      </c>
      <c r="K2049" s="2" t="str">
        <f>LOOKUP(A2049,'[2]Collin Seedling for R'!$A$3:$A$51,'[2]Collin Seedling for R'!$R$3:$R$51)</f>
        <v>High</v>
      </c>
      <c r="L2049" s="2" t="str">
        <f>LOOKUP(A2049,'[2]Collin Seedling for R'!$A$3:$A$51,'[2]Collin Seedling for R'!$T$3:$T$51)</f>
        <v>FS</v>
      </c>
      <c r="M2049" s="2" t="str">
        <f>LOOKUP(A2049,'[2]Collin Seedling for R'!$A$3:$A$51,'[2]Collin Seedling for R'!$P$3:$P$51)</f>
        <v>Seeded</v>
      </c>
      <c r="N2049" s="8">
        <f t="shared" si="31"/>
        <v>2.1999999999999997</v>
      </c>
      <c r="O2049" s="2" t="str">
        <f>LOOKUP(H2049,[2]plantlist!$A$2:$A$943,[2]plantlist!$B$2:$B$943)</f>
        <v>F</v>
      </c>
    </row>
    <row r="2050" spans="1:15" x14ac:dyDescent="0.2">
      <c r="A2050" t="s">
        <v>287</v>
      </c>
      <c r="B2050">
        <v>2019</v>
      </c>
      <c r="C2050" t="s">
        <v>0</v>
      </c>
      <c r="D2050">
        <v>0</v>
      </c>
      <c r="E2050">
        <v>7</v>
      </c>
      <c r="F2050">
        <v>7</v>
      </c>
      <c r="G2050">
        <v>5000</v>
      </c>
      <c r="H2050" t="s">
        <v>150</v>
      </c>
      <c r="I2050" t="s">
        <v>2</v>
      </c>
      <c r="J2050" t="s">
        <v>151</v>
      </c>
      <c r="K2050" s="2" t="str">
        <f>LOOKUP(A2050,'[2]Collin Seedling for R'!$A$3:$A$51,'[2]Collin Seedling for R'!$R$3:$R$51)</f>
        <v>High</v>
      </c>
      <c r="L2050" s="2" t="str">
        <f>LOOKUP(A2050,'[2]Collin Seedling for R'!$A$3:$A$51,'[2]Collin Seedling for R'!$T$3:$T$51)</f>
        <v>FS</v>
      </c>
      <c r="M2050" s="2" t="str">
        <f>LOOKUP(A2050,'[2]Collin Seedling for R'!$A$3:$A$51,'[2]Collin Seedling for R'!$P$3:$P$51)</f>
        <v>Seeded</v>
      </c>
      <c r="N2050" s="8">
        <f t="shared" ref="N2050:N2113" si="32">E2050/G2050*100</f>
        <v>0.13999999999999999</v>
      </c>
      <c r="O2050" s="2" t="str">
        <f>LOOKUP(H2050,[2]plantlist!$A$2:$A$943,[2]plantlist!$B$2:$B$943)</f>
        <v>G</v>
      </c>
    </row>
    <row r="2051" spans="1:15" x14ac:dyDescent="0.2">
      <c r="A2051" t="s">
        <v>287</v>
      </c>
      <c r="B2051">
        <v>2019</v>
      </c>
      <c r="C2051" t="s">
        <v>0</v>
      </c>
      <c r="D2051">
        <v>0</v>
      </c>
      <c r="E2051">
        <v>29</v>
      </c>
      <c r="F2051">
        <v>29</v>
      </c>
      <c r="G2051">
        <v>5000</v>
      </c>
      <c r="H2051" t="s">
        <v>43</v>
      </c>
      <c r="I2051" t="s">
        <v>2</v>
      </c>
      <c r="J2051" t="s">
        <v>44</v>
      </c>
      <c r="K2051" s="2" t="str">
        <f>LOOKUP(A2051,'[2]Collin Seedling for R'!$A$3:$A$51,'[2]Collin Seedling for R'!$R$3:$R$51)</f>
        <v>High</v>
      </c>
      <c r="L2051" s="2" t="str">
        <f>LOOKUP(A2051,'[2]Collin Seedling for R'!$A$3:$A$51,'[2]Collin Seedling for R'!$T$3:$T$51)</f>
        <v>FS</v>
      </c>
      <c r="M2051" s="2" t="str">
        <f>LOOKUP(A2051,'[2]Collin Seedling for R'!$A$3:$A$51,'[2]Collin Seedling for R'!$P$3:$P$51)</f>
        <v>Seeded</v>
      </c>
      <c r="N2051" s="8">
        <f t="shared" si="32"/>
        <v>0.57999999999999996</v>
      </c>
      <c r="O2051" s="2" t="str">
        <f>LOOKUP(H2051,[2]plantlist!$A$2:$A$943,[2]plantlist!$B$2:$B$943)</f>
        <v>T</v>
      </c>
    </row>
    <row r="2052" spans="1:15" x14ac:dyDescent="0.2">
      <c r="A2052" s="7" t="s">
        <v>290</v>
      </c>
      <c r="B2052" s="2">
        <v>1997</v>
      </c>
      <c r="C2052" s="2" t="s">
        <v>0</v>
      </c>
      <c r="D2052" s="2">
        <v>4950</v>
      </c>
      <c r="E2052" s="2">
        <v>0</v>
      </c>
      <c r="F2052" s="2">
        <v>4950</v>
      </c>
      <c r="G2052" s="2">
        <v>5000</v>
      </c>
      <c r="H2052" s="2" t="s">
        <v>366</v>
      </c>
      <c r="I2052" s="2" t="s">
        <v>2</v>
      </c>
      <c r="J2052" s="2" t="s">
        <v>367</v>
      </c>
      <c r="K2052" s="2" t="str">
        <f>LOOKUP(A2052,'[2]Collin Seedling for R'!$A$3:$A$51,'[2]Collin Seedling for R'!$R$3:$R$51)</f>
        <v>High</v>
      </c>
      <c r="L2052" s="2" t="str">
        <f>LOOKUP(A2052,'[2]Collin Seedling for R'!$A$3:$A$51,'[2]Collin Seedling for R'!$T$3:$T$51)</f>
        <v>FS</v>
      </c>
      <c r="M2052" s="2" t="str">
        <f>LOOKUP(A2052,'[2]Collin Seedling for R'!$A$3:$A$51,'[2]Collin Seedling for R'!$P$3:$P$51)</f>
        <v>Seeded</v>
      </c>
      <c r="N2052" s="8">
        <f t="shared" si="32"/>
        <v>0</v>
      </c>
      <c r="O2052" s="2" t="str">
        <f>LOOKUP(H2052,[2]plantlist!$A$2:$A$943,[2]plantlist!$B$2:$B$943)</f>
        <v>B</v>
      </c>
    </row>
    <row r="2053" spans="1:15" x14ac:dyDescent="0.2">
      <c r="A2053" s="7" t="s">
        <v>290</v>
      </c>
      <c r="B2053" s="2">
        <v>1997</v>
      </c>
      <c r="C2053" s="2" t="s">
        <v>0</v>
      </c>
      <c r="D2053" s="2">
        <v>32</v>
      </c>
      <c r="E2053" s="2">
        <v>0</v>
      </c>
      <c r="F2053" s="2">
        <v>32</v>
      </c>
      <c r="G2053" s="2">
        <v>5000</v>
      </c>
      <c r="H2053" s="2" t="s">
        <v>10</v>
      </c>
      <c r="I2053" s="2" t="s">
        <v>2</v>
      </c>
      <c r="J2053" s="2" t="s">
        <v>11</v>
      </c>
      <c r="K2053" s="2" t="str">
        <f>LOOKUP(A2053,'[2]Collin Seedling for R'!$A$3:$A$51,'[2]Collin Seedling for R'!$R$3:$R$51)</f>
        <v>High</v>
      </c>
      <c r="L2053" s="2" t="str">
        <f>LOOKUP(A2053,'[2]Collin Seedling for R'!$A$3:$A$51,'[2]Collin Seedling for R'!$T$3:$T$51)</f>
        <v>FS</v>
      </c>
      <c r="M2053" s="2" t="str">
        <f>LOOKUP(A2053,'[2]Collin Seedling for R'!$A$3:$A$51,'[2]Collin Seedling for R'!$P$3:$P$51)</f>
        <v>Seeded</v>
      </c>
      <c r="N2053" s="8">
        <f t="shared" si="32"/>
        <v>0</v>
      </c>
      <c r="O2053" s="2" t="str">
        <f>LOOKUP(H2053,[2]plantlist!$A$2:$A$943,[2]plantlist!$B$2:$B$943)</f>
        <v>L</v>
      </c>
    </row>
    <row r="2054" spans="1:15" x14ac:dyDescent="0.2">
      <c r="A2054" s="7" t="s">
        <v>290</v>
      </c>
      <c r="B2054" s="2">
        <v>1997</v>
      </c>
      <c r="C2054" s="2" t="s">
        <v>0</v>
      </c>
      <c r="D2054" s="2">
        <v>13</v>
      </c>
      <c r="E2054" s="2">
        <v>0</v>
      </c>
      <c r="F2054" s="2">
        <v>13</v>
      </c>
      <c r="G2054" s="2">
        <v>5000</v>
      </c>
      <c r="H2054" s="2" t="s">
        <v>6</v>
      </c>
      <c r="I2054" s="2" t="s">
        <v>2</v>
      </c>
      <c r="J2054" s="2" t="s">
        <v>7</v>
      </c>
      <c r="K2054" s="2" t="str">
        <f>LOOKUP(A2054,'[2]Collin Seedling for R'!$A$3:$A$51,'[2]Collin Seedling for R'!$R$3:$R$51)</f>
        <v>High</v>
      </c>
      <c r="L2054" s="2" t="str">
        <f>LOOKUP(A2054,'[2]Collin Seedling for R'!$A$3:$A$51,'[2]Collin Seedling for R'!$T$3:$T$51)</f>
        <v>FS</v>
      </c>
      <c r="M2054" s="2" t="str">
        <f>LOOKUP(A2054,'[2]Collin Seedling for R'!$A$3:$A$51,'[2]Collin Seedling for R'!$P$3:$P$51)</f>
        <v>Seeded</v>
      </c>
      <c r="N2054" s="8">
        <f t="shared" si="32"/>
        <v>0</v>
      </c>
      <c r="O2054" s="2" t="str">
        <f>LOOKUP(H2054,[2]plantlist!$A$2:$A$943,[2]plantlist!$B$2:$B$943)</f>
        <v>L</v>
      </c>
    </row>
    <row r="2055" spans="1:15" x14ac:dyDescent="0.2">
      <c r="A2055" s="7" t="s">
        <v>290</v>
      </c>
      <c r="B2055" s="2">
        <v>1997</v>
      </c>
      <c r="C2055" s="2" t="s">
        <v>0</v>
      </c>
      <c r="D2055" s="2">
        <v>5</v>
      </c>
      <c r="E2055" s="2">
        <v>203</v>
      </c>
      <c r="F2055" s="2">
        <v>208</v>
      </c>
      <c r="G2055" s="2">
        <v>5000</v>
      </c>
      <c r="H2055" s="2" t="s">
        <v>372</v>
      </c>
      <c r="I2055" s="2" t="s">
        <v>2</v>
      </c>
      <c r="J2055" s="2" t="s">
        <v>48</v>
      </c>
      <c r="K2055" s="2" t="str">
        <f>LOOKUP(A2055,'[2]Collin Seedling for R'!$A$3:$A$51,'[2]Collin Seedling for R'!$R$3:$R$51)</f>
        <v>High</v>
      </c>
      <c r="L2055" s="2" t="str">
        <f>LOOKUP(A2055,'[2]Collin Seedling for R'!$A$3:$A$51,'[2]Collin Seedling for R'!$T$3:$T$51)</f>
        <v>FS</v>
      </c>
      <c r="M2055" s="2" t="str">
        <f>LOOKUP(A2055,'[2]Collin Seedling for R'!$A$3:$A$51,'[2]Collin Seedling for R'!$P$3:$P$51)</f>
        <v>Seeded</v>
      </c>
      <c r="N2055" s="8">
        <f t="shared" si="32"/>
        <v>4.0599999999999996</v>
      </c>
      <c r="O2055" s="2" t="str">
        <f>LOOKUP(H2055,[2]plantlist!$A$2:$A$943,[2]plantlist!$B$2:$B$943)</f>
        <v>G</v>
      </c>
    </row>
    <row r="2056" spans="1:15" x14ac:dyDescent="0.2">
      <c r="A2056" s="7" t="s">
        <v>290</v>
      </c>
      <c r="B2056" s="2">
        <v>1997</v>
      </c>
      <c r="C2056" s="2" t="s">
        <v>0</v>
      </c>
      <c r="D2056" s="2">
        <v>0</v>
      </c>
      <c r="E2056" s="2">
        <v>159</v>
      </c>
      <c r="F2056" s="2">
        <v>159</v>
      </c>
      <c r="G2056" s="2">
        <v>5000</v>
      </c>
      <c r="H2056" s="2" t="s">
        <v>370</v>
      </c>
      <c r="I2056" s="2" t="s">
        <v>2</v>
      </c>
      <c r="J2056" s="2" t="s">
        <v>371</v>
      </c>
      <c r="K2056" s="2" t="str">
        <f>LOOKUP(A2056,'[2]Collin Seedling for R'!$A$3:$A$51,'[2]Collin Seedling for R'!$R$3:$R$51)</f>
        <v>High</v>
      </c>
      <c r="L2056" s="2" t="str">
        <f>LOOKUP(A2056,'[2]Collin Seedling for R'!$A$3:$A$51,'[2]Collin Seedling for R'!$T$3:$T$51)</f>
        <v>FS</v>
      </c>
      <c r="M2056" s="2" t="str">
        <f>LOOKUP(A2056,'[2]Collin Seedling for R'!$A$3:$A$51,'[2]Collin Seedling for R'!$P$3:$P$51)</f>
        <v>Seeded</v>
      </c>
      <c r="N2056" s="8">
        <f t="shared" si="32"/>
        <v>3.18</v>
      </c>
      <c r="O2056" s="2" t="str">
        <f>LOOKUP(H2056,[2]plantlist!$A$2:$A$943,[2]plantlist!$B$2:$B$943)</f>
        <v>G</v>
      </c>
    </row>
    <row r="2057" spans="1:15" x14ac:dyDescent="0.2">
      <c r="A2057" s="7" t="s">
        <v>290</v>
      </c>
      <c r="B2057" s="2">
        <v>1997</v>
      </c>
      <c r="C2057" s="2" t="s">
        <v>0</v>
      </c>
      <c r="D2057" s="2">
        <v>0</v>
      </c>
      <c r="E2057" s="2">
        <v>48</v>
      </c>
      <c r="F2057" s="2">
        <v>48</v>
      </c>
      <c r="G2057" s="2">
        <v>5000</v>
      </c>
      <c r="H2057" s="2" t="s">
        <v>140</v>
      </c>
      <c r="I2057" s="2" t="s">
        <v>2</v>
      </c>
      <c r="J2057" s="2" t="s">
        <v>141</v>
      </c>
      <c r="K2057" s="2" t="str">
        <f>LOOKUP(A2057,'[2]Collin Seedling for R'!$A$3:$A$51,'[2]Collin Seedling for R'!$R$3:$R$51)</f>
        <v>High</v>
      </c>
      <c r="L2057" s="2" t="str">
        <f>LOOKUP(A2057,'[2]Collin Seedling for R'!$A$3:$A$51,'[2]Collin Seedling for R'!$T$3:$T$51)</f>
        <v>FS</v>
      </c>
      <c r="M2057" s="2" t="str">
        <f>LOOKUP(A2057,'[2]Collin Seedling for R'!$A$3:$A$51,'[2]Collin Seedling for R'!$P$3:$P$51)</f>
        <v>Seeded</v>
      </c>
      <c r="N2057" s="8">
        <f t="shared" si="32"/>
        <v>0.96</v>
      </c>
      <c r="O2057" s="2" t="str">
        <f>LOOKUP(H2057,[2]plantlist!$A$2:$A$943,[2]plantlist!$B$2:$B$943)</f>
        <v>G</v>
      </c>
    </row>
    <row r="2058" spans="1:15" x14ac:dyDescent="0.2">
      <c r="A2058" s="7" t="s">
        <v>290</v>
      </c>
      <c r="B2058" s="2">
        <v>1997</v>
      </c>
      <c r="C2058" s="2" t="s">
        <v>0</v>
      </c>
      <c r="D2058" s="2">
        <v>0</v>
      </c>
      <c r="E2058" s="2">
        <v>32</v>
      </c>
      <c r="F2058" s="2">
        <v>32</v>
      </c>
      <c r="G2058" s="2">
        <v>5000</v>
      </c>
      <c r="H2058" s="2" t="s">
        <v>45</v>
      </c>
      <c r="I2058" s="2" t="s">
        <v>2</v>
      </c>
      <c r="J2058" s="2" t="s">
        <v>46</v>
      </c>
      <c r="K2058" s="2" t="str">
        <f>LOOKUP(A2058,'[2]Collin Seedling for R'!$A$3:$A$51,'[2]Collin Seedling for R'!$R$3:$R$51)</f>
        <v>High</v>
      </c>
      <c r="L2058" s="2" t="str">
        <f>LOOKUP(A2058,'[2]Collin Seedling for R'!$A$3:$A$51,'[2]Collin Seedling for R'!$T$3:$T$51)</f>
        <v>FS</v>
      </c>
      <c r="M2058" s="2" t="str">
        <f>LOOKUP(A2058,'[2]Collin Seedling for R'!$A$3:$A$51,'[2]Collin Seedling for R'!$P$3:$P$51)</f>
        <v>Seeded</v>
      </c>
      <c r="N2058" s="8">
        <f t="shared" si="32"/>
        <v>0.64</v>
      </c>
      <c r="O2058" s="2" t="str">
        <f>LOOKUP(H2058,[2]plantlist!$A$2:$A$943,[2]plantlist!$B$2:$B$943)</f>
        <v>F</v>
      </c>
    </row>
    <row r="2059" spans="1:15" x14ac:dyDescent="0.2">
      <c r="A2059" s="7" t="s">
        <v>290</v>
      </c>
      <c r="B2059" s="2">
        <v>1997</v>
      </c>
      <c r="C2059" s="2" t="s">
        <v>0</v>
      </c>
      <c r="D2059" s="2">
        <v>0</v>
      </c>
      <c r="E2059" s="2">
        <v>5</v>
      </c>
      <c r="F2059" s="2">
        <v>5</v>
      </c>
      <c r="G2059" s="2">
        <v>5000</v>
      </c>
      <c r="H2059" s="2" t="s">
        <v>70</v>
      </c>
      <c r="I2059" s="2" t="s">
        <v>2</v>
      </c>
      <c r="J2059" s="2" t="s">
        <v>71</v>
      </c>
      <c r="K2059" s="2" t="str">
        <f>LOOKUP(A2059,'[2]Collin Seedling for R'!$A$3:$A$51,'[2]Collin Seedling for R'!$R$3:$R$51)</f>
        <v>High</v>
      </c>
      <c r="L2059" s="2" t="str">
        <f>LOOKUP(A2059,'[2]Collin Seedling for R'!$A$3:$A$51,'[2]Collin Seedling for R'!$T$3:$T$51)</f>
        <v>FS</v>
      </c>
      <c r="M2059" s="2" t="str">
        <f>LOOKUP(A2059,'[2]Collin Seedling for R'!$A$3:$A$51,'[2]Collin Seedling for R'!$P$3:$P$51)</f>
        <v>Seeded</v>
      </c>
      <c r="N2059" s="8">
        <f t="shared" si="32"/>
        <v>0.1</v>
      </c>
      <c r="O2059" s="2" t="str">
        <f>LOOKUP(H2059,[2]plantlist!$A$2:$A$943,[2]plantlist!$B$2:$B$943)</f>
        <v>F</v>
      </c>
    </row>
    <row r="2060" spans="1:15" x14ac:dyDescent="0.2">
      <c r="A2060" s="7" t="s">
        <v>290</v>
      </c>
      <c r="B2060" s="2">
        <v>1997</v>
      </c>
      <c r="C2060" s="2" t="s">
        <v>0</v>
      </c>
      <c r="D2060" s="2">
        <v>0</v>
      </c>
      <c r="E2060" s="2">
        <v>338</v>
      </c>
      <c r="F2060" s="2">
        <v>338</v>
      </c>
      <c r="G2060" s="2">
        <v>5000</v>
      </c>
      <c r="H2060" s="2" t="s">
        <v>16</v>
      </c>
      <c r="I2060" s="2" t="s">
        <v>2</v>
      </c>
      <c r="J2060" s="2" t="s">
        <v>17</v>
      </c>
      <c r="K2060" s="2" t="str">
        <f>LOOKUP(A2060,'[2]Collin Seedling for R'!$A$3:$A$51,'[2]Collin Seedling for R'!$R$3:$R$51)</f>
        <v>High</v>
      </c>
      <c r="L2060" s="2" t="str">
        <f>LOOKUP(A2060,'[2]Collin Seedling for R'!$A$3:$A$51,'[2]Collin Seedling for R'!$T$3:$T$51)</f>
        <v>FS</v>
      </c>
      <c r="M2060" s="2" t="str">
        <f>LOOKUP(A2060,'[2]Collin Seedling for R'!$A$3:$A$51,'[2]Collin Seedling for R'!$P$3:$P$51)</f>
        <v>Seeded</v>
      </c>
      <c r="N2060" s="8">
        <f t="shared" si="32"/>
        <v>6.76</v>
      </c>
      <c r="O2060" s="2" t="str">
        <f>LOOKUP(H2060,[2]plantlist!$A$2:$A$943,[2]plantlist!$B$2:$B$943)</f>
        <v>S</v>
      </c>
    </row>
    <row r="2061" spans="1:15" x14ac:dyDescent="0.2">
      <c r="A2061" s="7" t="s">
        <v>290</v>
      </c>
      <c r="B2061" s="2">
        <v>1997</v>
      </c>
      <c r="C2061" s="2" t="s">
        <v>0</v>
      </c>
      <c r="D2061" s="2">
        <v>0</v>
      </c>
      <c r="E2061" s="2">
        <v>110</v>
      </c>
      <c r="F2061" s="2">
        <v>110</v>
      </c>
      <c r="G2061" s="2">
        <v>5000</v>
      </c>
      <c r="H2061" s="2" t="s">
        <v>248</v>
      </c>
      <c r="I2061" s="2" t="s">
        <v>2</v>
      </c>
      <c r="J2061" s="2" t="s">
        <v>249</v>
      </c>
      <c r="K2061" s="2" t="str">
        <f>LOOKUP(A2061,'[2]Collin Seedling for R'!$A$3:$A$51,'[2]Collin Seedling for R'!$R$3:$R$51)</f>
        <v>High</v>
      </c>
      <c r="L2061" s="2" t="str">
        <f>LOOKUP(A2061,'[2]Collin Seedling for R'!$A$3:$A$51,'[2]Collin Seedling for R'!$T$3:$T$51)</f>
        <v>FS</v>
      </c>
      <c r="M2061" s="2" t="str">
        <f>LOOKUP(A2061,'[2]Collin Seedling for R'!$A$3:$A$51,'[2]Collin Seedling for R'!$P$3:$P$51)</f>
        <v>Seeded</v>
      </c>
      <c r="N2061" s="8">
        <f t="shared" si="32"/>
        <v>2.1999999999999997</v>
      </c>
      <c r="O2061" s="2" t="str">
        <f>LOOKUP(H2061,[2]plantlist!$A$2:$A$943,[2]plantlist!$B$2:$B$943)</f>
        <v>G</v>
      </c>
    </row>
    <row r="2062" spans="1:15" x14ac:dyDescent="0.2">
      <c r="A2062" s="7" t="s">
        <v>290</v>
      </c>
      <c r="B2062" s="2">
        <v>1997</v>
      </c>
      <c r="C2062" s="2" t="s">
        <v>0</v>
      </c>
      <c r="D2062" s="2">
        <v>0</v>
      </c>
      <c r="E2062" s="2">
        <v>10</v>
      </c>
      <c r="F2062" s="2">
        <v>10</v>
      </c>
      <c r="G2062" s="2">
        <v>5000</v>
      </c>
      <c r="H2062" s="2" t="s">
        <v>373</v>
      </c>
      <c r="I2062" s="2" t="s">
        <v>2</v>
      </c>
      <c r="J2062" s="2" t="s">
        <v>67</v>
      </c>
      <c r="K2062" s="2" t="str">
        <f>LOOKUP(A2062,'[2]Collin Seedling for R'!$A$3:$A$51,'[2]Collin Seedling for R'!$R$3:$R$51)</f>
        <v>High</v>
      </c>
      <c r="L2062" s="2" t="str">
        <f>LOOKUP(A2062,'[2]Collin Seedling for R'!$A$3:$A$51,'[2]Collin Seedling for R'!$T$3:$T$51)</f>
        <v>FS</v>
      </c>
      <c r="M2062" s="2" t="str">
        <f>LOOKUP(A2062,'[2]Collin Seedling for R'!$A$3:$A$51,'[2]Collin Seedling for R'!$P$3:$P$51)</f>
        <v>Seeded</v>
      </c>
      <c r="N2062" s="8">
        <f t="shared" si="32"/>
        <v>0.2</v>
      </c>
      <c r="O2062" s="2" t="str">
        <f>LOOKUP(H2062,[2]plantlist!$A$2:$A$943,[2]plantlist!$B$2:$B$943)</f>
        <v>G</v>
      </c>
    </row>
    <row r="2063" spans="1:15" x14ac:dyDescent="0.2">
      <c r="A2063" s="7" t="s">
        <v>290</v>
      </c>
      <c r="B2063" s="2">
        <v>1997</v>
      </c>
      <c r="C2063" s="2" t="s">
        <v>0</v>
      </c>
      <c r="D2063" s="2">
        <v>0</v>
      </c>
      <c r="E2063" s="2">
        <v>20</v>
      </c>
      <c r="F2063" s="2">
        <v>20</v>
      </c>
      <c r="G2063" s="2">
        <v>5000</v>
      </c>
      <c r="H2063" s="2" t="s">
        <v>370</v>
      </c>
      <c r="I2063" s="2" t="s">
        <v>19</v>
      </c>
      <c r="J2063" s="2" t="s">
        <v>371</v>
      </c>
      <c r="K2063" s="2" t="str">
        <f>LOOKUP(A2063,'[2]Collin Seedling for R'!$A$3:$A$51,'[2]Collin Seedling for R'!$R$3:$R$51)</f>
        <v>High</v>
      </c>
      <c r="L2063" s="2" t="str">
        <f>LOOKUP(A2063,'[2]Collin Seedling for R'!$A$3:$A$51,'[2]Collin Seedling for R'!$T$3:$T$51)</f>
        <v>FS</v>
      </c>
      <c r="M2063" s="2" t="str">
        <f>LOOKUP(A2063,'[2]Collin Seedling for R'!$A$3:$A$51,'[2]Collin Seedling for R'!$P$3:$P$51)</f>
        <v>Seeded</v>
      </c>
      <c r="N2063" s="8">
        <f t="shared" si="32"/>
        <v>0.4</v>
      </c>
      <c r="O2063" s="2" t="str">
        <f>LOOKUP(H2063,[2]plantlist!$A$2:$A$943,[2]plantlist!$B$2:$B$943)</f>
        <v>G</v>
      </c>
    </row>
    <row r="2064" spans="1:15" x14ac:dyDescent="0.2">
      <c r="A2064" s="7" t="s">
        <v>290</v>
      </c>
      <c r="B2064" s="2">
        <v>1998</v>
      </c>
      <c r="C2064" s="2" t="s">
        <v>0</v>
      </c>
      <c r="D2064" s="2">
        <v>4176</v>
      </c>
      <c r="E2064" s="2">
        <v>0</v>
      </c>
      <c r="F2064" s="2">
        <v>4176</v>
      </c>
      <c r="G2064" s="2">
        <v>5000</v>
      </c>
      <c r="H2064" s="2" t="s">
        <v>366</v>
      </c>
      <c r="I2064" s="2" t="s">
        <v>2</v>
      </c>
      <c r="J2064" s="2" t="s">
        <v>367</v>
      </c>
      <c r="K2064" s="2" t="str">
        <f>LOOKUP(A2064,'[2]Collin Seedling for R'!$A$3:$A$51,'[2]Collin Seedling for R'!$R$3:$R$51)</f>
        <v>High</v>
      </c>
      <c r="L2064" s="2" t="str">
        <f>LOOKUP(A2064,'[2]Collin Seedling for R'!$A$3:$A$51,'[2]Collin Seedling for R'!$T$3:$T$51)</f>
        <v>FS</v>
      </c>
      <c r="M2064" s="2" t="str">
        <f>LOOKUP(A2064,'[2]Collin Seedling for R'!$A$3:$A$51,'[2]Collin Seedling for R'!$P$3:$P$51)</f>
        <v>Seeded</v>
      </c>
      <c r="N2064" s="8">
        <f t="shared" si="32"/>
        <v>0</v>
      </c>
      <c r="O2064" s="2" t="str">
        <f>LOOKUP(H2064,[2]plantlist!$A$2:$A$943,[2]plantlist!$B$2:$B$943)</f>
        <v>B</v>
      </c>
    </row>
    <row r="2065" spans="1:15" x14ac:dyDescent="0.2">
      <c r="A2065" s="7" t="s">
        <v>290</v>
      </c>
      <c r="B2065" s="2">
        <v>1998</v>
      </c>
      <c r="C2065" s="2" t="s">
        <v>0</v>
      </c>
      <c r="D2065" s="2">
        <v>374</v>
      </c>
      <c r="E2065" s="2">
        <v>0</v>
      </c>
      <c r="F2065" s="2">
        <v>374</v>
      </c>
      <c r="G2065" s="2">
        <v>5000</v>
      </c>
      <c r="H2065" s="2" t="s">
        <v>6</v>
      </c>
      <c r="I2065" s="2" t="s">
        <v>2</v>
      </c>
      <c r="J2065" s="2" t="s">
        <v>7</v>
      </c>
      <c r="K2065" s="2" t="str">
        <f>LOOKUP(A2065,'[2]Collin Seedling for R'!$A$3:$A$51,'[2]Collin Seedling for R'!$R$3:$R$51)</f>
        <v>High</v>
      </c>
      <c r="L2065" s="2" t="str">
        <f>LOOKUP(A2065,'[2]Collin Seedling for R'!$A$3:$A$51,'[2]Collin Seedling for R'!$T$3:$T$51)</f>
        <v>FS</v>
      </c>
      <c r="M2065" s="2" t="str">
        <f>LOOKUP(A2065,'[2]Collin Seedling for R'!$A$3:$A$51,'[2]Collin Seedling for R'!$P$3:$P$51)</f>
        <v>Seeded</v>
      </c>
      <c r="N2065" s="8">
        <f t="shared" si="32"/>
        <v>0</v>
      </c>
      <c r="O2065" s="2" t="str">
        <f>LOOKUP(H2065,[2]plantlist!$A$2:$A$943,[2]plantlist!$B$2:$B$943)</f>
        <v>L</v>
      </c>
    </row>
    <row r="2066" spans="1:15" x14ac:dyDescent="0.2">
      <c r="A2066" s="7" t="s">
        <v>290</v>
      </c>
      <c r="B2066" s="2">
        <v>1998</v>
      </c>
      <c r="C2066" s="2" t="s">
        <v>0</v>
      </c>
      <c r="D2066" s="2">
        <v>232</v>
      </c>
      <c r="E2066" s="2">
        <v>0</v>
      </c>
      <c r="F2066" s="2">
        <v>232</v>
      </c>
      <c r="G2066" s="2">
        <v>5000</v>
      </c>
      <c r="H2066" s="2" t="s">
        <v>278</v>
      </c>
      <c r="I2066" s="2" t="s">
        <v>2</v>
      </c>
      <c r="J2066" s="2" t="s">
        <v>279</v>
      </c>
      <c r="K2066" s="2" t="str">
        <f>LOOKUP(A2066,'[2]Collin Seedling for R'!$A$3:$A$51,'[2]Collin Seedling for R'!$R$3:$R$51)</f>
        <v>High</v>
      </c>
      <c r="L2066" s="2" t="str">
        <f>LOOKUP(A2066,'[2]Collin Seedling for R'!$A$3:$A$51,'[2]Collin Seedling for R'!$T$3:$T$51)</f>
        <v>FS</v>
      </c>
      <c r="M2066" s="2" t="str">
        <f>LOOKUP(A2066,'[2]Collin Seedling for R'!$A$3:$A$51,'[2]Collin Seedling for R'!$P$3:$P$51)</f>
        <v>Seeded</v>
      </c>
      <c r="N2066" s="8">
        <f t="shared" si="32"/>
        <v>0</v>
      </c>
      <c r="O2066" s="2" t="str">
        <f>LOOKUP(H2066,[2]plantlist!$A$2:$A$943,[2]plantlist!$B$2:$B$943)</f>
        <v>B</v>
      </c>
    </row>
    <row r="2067" spans="1:15" x14ac:dyDescent="0.2">
      <c r="A2067" s="7" t="s">
        <v>290</v>
      </c>
      <c r="B2067" s="2">
        <v>1998</v>
      </c>
      <c r="C2067" s="2" t="s">
        <v>0</v>
      </c>
      <c r="D2067" s="2">
        <v>76</v>
      </c>
      <c r="E2067" s="2">
        <v>552</v>
      </c>
      <c r="F2067" s="2">
        <v>628</v>
      </c>
      <c r="G2067" s="2">
        <v>5000</v>
      </c>
      <c r="H2067" s="2" t="s">
        <v>372</v>
      </c>
      <c r="I2067" s="2" t="s">
        <v>2</v>
      </c>
      <c r="J2067" s="2" t="s">
        <v>48</v>
      </c>
      <c r="K2067" s="2" t="str">
        <f>LOOKUP(A2067,'[2]Collin Seedling for R'!$A$3:$A$51,'[2]Collin Seedling for R'!$R$3:$R$51)</f>
        <v>High</v>
      </c>
      <c r="L2067" s="2" t="str">
        <f>LOOKUP(A2067,'[2]Collin Seedling for R'!$A$3:$A$51,'[2]Collin Seedling for R'!$T$3:$T$51)</f>
        <v>FS</v>
      </c>
      <c r="M2067" s="2" t="str">
        <f>LOOKUP(A2067,'[2]Collin Seedling for R'!$A$3:$A$51,'[2]Collin Seedling for R'!$P$3:$P$51)</f>
        <v>Seeded</v>
      </c>
      <c r="N2067" s="8">
        <f t="shared" si="32"/>
        <v>11.04</v>
      </c>
      <c r="O2067" s="2" t="str">
        <f>LOOKUP(H2067,[2]plantlist!$A$2:$A$943,[2]plantlist!$B$2:$B$943)</f>
        <v>G</v>
      </c>
    </row>
    <row r="2068" spans="1:15" x14ac:dyDescent="0.2">
      <c r="A2068" s="7" t="s">
        <v>290</v>
      </c>
      <c r="B2068" s="2">
        <v>1998</v>
      </c>
      <c r="C2068" s="2" t="s">
        <v>0</v>
      </c>
      <c r="D2068" s="2">
        <v>66</v>
      </c>
      <c r="E2068" s="2">
        <v>247</v>
      </c>
      <c r="F2068" s="2">
        <v>313</v>
      </c>
      <c r="G2068" s="2">
        <v>5000</v>
      </c>
      <c r="H2068" s="2" t="s">
        <v>344</v>
      </c>
      <c r="I2068" s="2" t="s">
        <v>2</v>
      </c>
      <c r="J2068" s="2" t="s">
        <v>345</v>
      </c>
      <c r="K2068" s="2" t="str">
        <f>LOOKUP(A2068,'[2]Collin Seedling for R'!$A$3:$A$51,'[2]Collin Seedling for R'!$R$3:$R$51)</f>
        <v>High</v>
      </c>
      <c r="L2068" s="2" t="str">
        <f>LOOKUP(A2068,'[2]Collin Seedling for R'!$A$3:$A$51,'[2]Collin Seedling for R'!$T$3:$T$51)</f>
        <v>FS</v>
      </c>
      <c r="M2068" s="2" t="str">
        <f>LOOKUP(A2068,'[2]Collin Seedling for R'!$A$3:$A$51,'[2]Collin Seedling for R'!$P$3:$P$51)</f>
        <v>Seeded</v>
      </c>
      <c r="N2068" s="8">
        <f t="shared" si="32"/>
        <v>4.9399999999999995</v>
      </c>
      <c r="O2068" s="2" t="str">
        <f>LOOKUP(H2068,[2]plantlist!$A$2:$A$943,[2]plantlist!$B$2:$B$943)</f>
        <v>F</v>
      </c>
    </row>
    <row r="2069" spans="1:15" x14ac:dyDescent="0.2">
      <c r="A2069" s="7" t="s">
        <v>290</v>
      </c>
      <c r="B2069" s="2">
        <v>1998</v>
      </c>
      <c r="C2069" s="2" t="s">
        <v>0</v>
      </c>
      <c r="D2069" s="2">
        <v>21</v>
      </c>
      <c r="E2069" s="2">
        <v>17</v>
      </c>
      <c r="F2069" s="2">
        <v>38</v>
      </c>
      <c r="G2069" s="2">
        <v>5000</v>
      </c>
      <c r="H2069" s="2" t="s">
        <v>10</v>
      </c>
      <c r="I2069" s="2" t="s">
        <v>2</v>
      </c>
      <c r="J2069" s="2" t="s">
        <v>11</v>
      </c>
      <c r="K2069" s="2" t="str">
        <f>LOOKUP(A2069,'[2]Collin Seedling for R'!$A$3:$A$51,'[2]Collin Seedling for R'!$R$3:$R$51)</f>
        <v>High</v>
      </c>
      <c r="L2069" s="2" t="str">
        <f>LOOKUP(A2069,'[2]Collin Seedling for R'!$A$3:$A$51,'[2]Collin Seedling for R'!$T$3:$T$51)</f>
        <v>FS</v>
      </c>
      <c r="M2069" s="2" t="str">
        <f>LOOKUP(A2069,'[2]Collin Seedling for R'!$A$3:$A$51,'[2]Collin Seedling for R'!$P$3:$P$51)</f>
        <v>Seeded</v>
      </c>
      <c r="N2069" s="8">
        <f t="shared" si="32"/>
        <v>0.33999999999999997</v>
      </c>
      <c r="O2069" s="2" t="str">
        <f>LOOKUP(H2069,[2]plantlist!$A$2:$A$943,[2]plantlist!$B$2:$B$943)</f>
        <v>L</v>
      </c>
    </row>
    <row r="2070" spans="1:15" x14ac:dyDescent="0.2">
      <c r="A2070" s="7" t="s">
        <v>290</v>
      </c>
      <c r="B2070" s="2">
        <v>1998</v>
      </c>
      <c r="C2070" s="2" t="s">
        <v>0</v>
      </c>
      <c r="D2070" s="2">
        <v>15</v>
      </c>
      <c r="E2070" s="2">
        <v>416</v>
      </c>
      <c r="F2070" s="2">
        <v>431</v>
      </c>
      <c r="G2070" s="2">
        <v>5000</v>
      </c>
      <c r="H2070" s="2" t="s">
        <v>108</v>
      </c>
      <c r="I2070" s="2" t="s">
        <v>2</v>
      </c>
      <c r="J2070" s="2" t="s">
        <v>109</v>
      </c>
      <c r="K2070" s="2" t="str">
        <f>LOOKUP(A2070,'[2]Collin Seedling for R'!$A$3:$A$51,'[2]Collin Seedling for R'!$R$3:$R$51)</f>
        <v>High</v>
      </c>
      <c r="L2070" s="2" t="str">
        <f>LOOKUP(A2070,'[2]Collin Seedling for R'!$A$3:$A$51,'[2]Collin Seedling for R'!$T$3:$T$51)</f>
        <v>FS</v>
      </c>
      <c r="M2070" s="2" t="str">
        <f>LOOKUP(A2070,'[2]Collin Seedling for R'!$A$3:$A$51,'[2]Collin Seedling for R'!$P$3:$P$51)</f>
        <v>Seeded</v>
      </c>
      <c r="N2070" s="8">
        <f t="shared" si="32"/>
        <v>8.32</v>
      </c>
      <c r="O2070" s="2" t="str">
        <f>LOOKUP(H2070,[2]plantlist!$A$2:$A$943,[2]plantlist!$B$2:$B$943)</f>
        <v>F</v>
      </c>
    </row>
    <row r="2071" spans="1:15" x14ac:dyDescent="0.2">
      <c r="A2071" s="7" t="s">
        <v>290</v>
      </c>
      <c r="B2071" s="2">
        <v>1998</v>
      </c>
      <c r="C2071" s="2" t="s">
        <v>0</v>
      </c>
      <c r="D2071" s="2">
        <v>11</v>
      </c>
      <c r="E2071" s="2">
        <v>585</v>
      </c>
      <c r="F2071" s="2">
        <v>596</v>
      </c>
      <c r="G2071" s="2">
        <v>5000</v>
      </c>
      <c r="H2071" s="2" t="s">
        <v>16</v>
      </c>
      <c r="I2071" s="2" t="s">
        <v>2</v>
      </c>
      <c r="J2071" s="2" t="s">
        <v>17</v>
      </c>
      <c r="K2071" s="2" t="str">
        <f>LOOKUP(A2071,'[2]Collin Seedling for R'!$A$3:$A$51,'[2]Collin Seedling for R'!$R$3:$R$51)</f>
        <v>High</v>
      </c>
      <c r="L2071" s="2" t="str">
        <f>LOOKUP(A2071,'[2]Collin Seedling for R'!$A$3:$A$51,'[2]Collin Seedling for R'!$T$3:$T$51)</f>
        <v>FS</v>
      </c>
      <c r="M2071" s="2" t="str">
        <f>LOOKUP(A2071,'[2]Collin Seedling for R'!$A$3:$A$51,'[2]Collin Seedling for R'!$P$3:$P$51)</f>
        <v>Seeded</v>
      </c>
      <c r="N2071" s="8">
        <f t="shared" si="32"/>
        <v>11.700000000000001</v>
      </c>
      <c r="O2071" s="2" t="str">
        <f>LOOKUP(H2071,[2]plantlist!$A$2:$A$943,[2]plantlist!$B$2:$B$943)</f>
        <v>S</v>
      </c>
    </row>
    <row r="2072" spans="1:15" x14ac:dyDescent="0.2">
      <c r="A2072" s="7" t="s">
        <v>290</v>
      </c>
      <c r="B2072" s="2">
        <v>1998</v>
      </c>
      <c r="C2072" s="2" t="s">
        <v>0</v>
      </c>
      <c r="D2072" s="2">
        <v>8</v>
      </c>
      <c r="E2072" s="2">
        <v>0</v>
      </c>
      <c r="F2072" s="2">
        <v>8</v>
      </c>
      <c r="G2072" s="2">
        <v>5000</v>
      </c>
      <c r="H2072" s="2" t="s">
        <v>41</v>
      </c>
      <c r="I2072" s="2" t="s">
        <v>2</v>
      </c>
      <c r="J2072" s="2" t="s">
        <v>42</v>
      </c>
      <c r="K2072" s="2" t="str">
        <f>LOOKUP(A2072,'[2]Collin Seedling for R'!$A$3:$A$51,'[2]Collin Seedling for R'!$R$3:$R$51)</f>
        <v>High</v>
      </c>
      <c r="L2072" s="2" t="str">
        <f>LOOKUP(A2072,'[2]Collin Seedling for R'!$A$3:$A$51,'[2]Collin Seedling for R'!$T$3:$T$51)</f>
        <v>FS</v>
      </c>
      <c r="M2072" s="2" t="str">
        <f>LOOKUP(A2072,'[2]Collin Seedling for R'!$A$3:$A$51,'[2]Collin Seedling for R'!$P$3:$P$51)</f>
        <v>Seeded</v>
      </c>
      <c r="N2072" s="8">
        <f t="shared" si="32"/>
        <v>0</v>
      </c>
      <c r="O2072" s="2" t="str">
        <f>LOOKUP(H2072,[2]plantlist!$A$2:$A$943,[2]plantlist!$B$2:$B$943)</f>
        <v>B</v>
      </c>
    </row>
    <row r="2073" spans="1:15" x14ac:dyDescent="0.2">
      <c r="A2073" s="7" t="s">
        <v>290</v>
      </c>
      <c r="B2073" s="2">
        <v>1998</v>
      </c>
      <c r="C2073" s="2" t="s">
        <v>0</v>
      </c>
      <c r="D2073" s="2">
        <v>7</v>
      </c>
      <c r="E2073" s="2">
        <v>18</v>
      </c>
      <c r="F2073" s="2">
        <v>25</v>
      </c>
      <c r="G2073" s="2">
        <v>5000</v>
      </c>
      <c r="H2073" s="2" t="s">
        <v>16</v>
      </c>
      <c r="I2073" s="2" t="s">
        <v>19</v>
      </c>
      <c r="J2073" s="2" t="s">
        <v>17</v>
      </c>
      <c r="K2073" s="2" t="str">
        <f>LOOKUP(A2073,'[2]Collin Seedling for R'!$A$3:$A$51,'[2]Collin Seedling for R'!$R$3:$R$51)</f>
        <v>High</v>
      </c>
      <c r="L2073" s="2" t="str">
        <f>LOOKUP(A2073,'[2]Collin Seedling for R'!$A$3:$A$51,'[2]Collin Seedling for R'!$T$3:$T$51)</f>
        <v>FS</v>
      </c>
      <c r="M2073" s="2" t="str">
        <f>LOOKUP(A2073,'[2]Collin Seedling for R'!$A$3:$A$51,'[2]Collin Seedling for R'!$P$3:$P$51)</f>
        <v>Seeded</v>
      </c>
      <c r="N2073" s="8">
        <f t="shared" si="32"/>
        <v>0.36</v>
      </c>
      <c r="O2073" s="2" t="str">
        <f>LOOKUP(H2073,[2]plantlist!$A$2:$A$943,[2]plantlist!$B$2:$B$943)</f>
        <v>S</v>
      </c>
    </row>
    <row r="2074" spans="1:15" x14ac:dyDescent="0.2">
      <c r="A2074" s="7" t="s">
        <v>290</v>
      </c>
      <c r="B2074" s="2">
        <v>1998</v>
      </c>
      <c r="C2074" s="2" t="s">
        <v>0</v>
      </c>
      <c r="D2074" s="2">
        <v>6</v>
      </c>
      <c r="E2074" s="2">
        <v>82</v>
      </c>
      <c r="F2074" s="2">
        <v>88</v>
      </c>
      <c r="G2074" s="2">
        <v>5000</v>
      </c>
      <c r="H2074" s="2" t="s">
        <v>497</v>
      </c>
      <c r="I2074" s="2" t="s">
        <v>2</v>
      </c>
      <c r="J2074" s="2" t="s">
        <v>498</v>
      </c>
      <c r="K2074" s="2" t="str">
        <f>LOOKUP(A2074,'[2]Collin Seedling for R'!$A$3:$A$51,'[2]Collin Seedling for R'!$R$3:$R$51)</f>
        <v>High</v>
      </c>
      <c r="L2074" s="2" t="str">
        <f>LOOKUP(A2074,'[2]Collin Seedling for R'!$A$3:$A$51,'[2]Collin Seedling for R'!$T$3:$T$51)</f>
        <v>FS</v>
      </c>
      <c r="M2074" s="2" t="str">
        <f>LOOKUP(A2074,'[2]Collin Seedling for R'!$A$3:$A$51,'[2]Collin Seedling for R'!$P$3:$P$51)</f>
        <v>Seeded</v>
      </c>
      <c r="N2074" s="8">
        <f t="shared" si="32"/>
        <v>1.6400000000000001</v>
      </c>
      <c r="O2074" s="2" t="str">
        <f>LOOKUP(H2074,[2]plantlist!$A$2:$A$943,[2]plantlist!$B$2:$B$943)</f>
        <v>F</v>
      </c>
    </row>
    <row r="2075" spans="1:15" x14ac:dyDescent="0.2">
      <c r="A2075" s="7" t="s">
        <v>290</v>
      </c>
      <c r="B2075" s="2">
        <v>1998</v>
      </c>
      <c r="C2075" s="2" t="s">
        <v>0</v>
      </c>
      <c r="D2075" s="2">
        <v>3</v>
      </c>
      <c r="E2075" s="2">
        <v>21</v>
      </c>
      <c r="F2075" s="2">
        <v>24</v>
      </c>
      <c r="G2075" s="2">
        <v>5000</v>
      </c>
      <c r="H2075" s="2" t="s">
        <v>370</v>
      </c>
      <c r="I2075" s="2" t="s">
        <v>2</v>
      </c>
      <c r="J2075" s="2" t="s">
        <v>371</v>
      </c>
      <c r="K2075" s="2" t="str">
        <f>LOOKUP(A2075,'[2]Collin Seedling for R'!$A$3:$A$51,'[2]Collin Seedling for R'!$R$3:$R$51)</f>
        <v>High</v>
      </c>
      <c r="L2075" s="2" t="str">
        <f>LOOKUP(A2075,'[2]Collin Seedling for R'!$A$3:$A$51,'[2]Collin Seedling for R'!$T$3:$T$51)</f>
        <v>FS</v>
      </c>
      <c r="M2075" s="2" t="str">
        <f>LOOKUP(A2075,'[2]Collin Seedling for R'!$A$3:$A$51,'[2]Collin Seedling for R'!$P$3:$P$51)</f>
        <v>Seeded</v>
      </c>
      <c r="N2075" s="8">
        <f t="shared" si="32"/>
        <v>0.42</v>
      </c>
      <c r="O2075" s="2" t="str">
        <f>LOOKUP(H2075,[2]plantlist!$A$2:$A$943,[2]plantlist!$B$2:$B$943)</f>
        <v>G</v>
      </c>
    </row>
    <row r="2076" spans="1:15" x14ac:dyDescent="0.2">
      <c r="A2076" s="7" t="s">
        <v>290</v>
      </c>
      <c r="B2076" s="2">
        <v>1998</v>
      </c>
      <c r="C2076" s="2" t="s">
        <v>0</v>
      </c>
      <c r="D2076" s="2">
        <v>2</v>
      </c>
      <c r="E2076" s="2">
        <v>0</v>
      </c>
      <c r="F2076" s="2">
        <v>2</v>
      </c>
      <c r="G2076" s="2">
        <v>5000</v>
      </c>
      <c r="H2076" s="2" t="s">
        <v>64</v>
      </c>
      <c r="I2076" s="2" t="s">
        <v>2</v>
      </c>
      <c r="J2076" s="2" t="s">
        <v>65</v>
      </c>
      <c r="K2076" s="2" t="str">
        <f>LOOKUP(A2076,'[2]Collin Seedling for R'!$A$3:$A$51,'[2]Collin Seedling for R'!$R$3:$R$51)</f>
        <v>High</v>
      </c>
      <c r="L2076" s="2" t="str">
        <f>LOOKUP(A2076,'[2]Collin Seedling for R'!$A$3:$A$51,'[2]Collin Seedling for R'!$T$3:$T$51)</f>
        <v>FS</v>
      </c>
      <c r="M2076" s="2" t="str">
        <f>LOOKUP(A2076,'[2]Collin Seedling for R'!$A$3:$A$51,'[2]Collin Seedling for R'!$P$3:$P$51)</f>
        <v>Seeded</v>
      </c>
      <c r="N2076" s="8">
        <f t="shared" si="32"/>
        <v>0</v>
      </c>
      <c r="O2076" s="2" t="str">
        <f>LOOKUP(H2076,[2]plantlist!$A$2:$A$943,[2]plantlist!$B$2:$B$943)</f>
        <v>L</v>
      </c>
    </row>
    <row r="2077" spans="1:15" x14ac:dyDescent="0.2">
      <c r="A2077" s="7" t="s">
        <v>290</v>
      </c>
      <c r="B2077" s="2">
        <v>1998</v>
      </c>
      <c r="C2077" s="2" t="s">
        <v>0</v>
      </c>
      <c r="D2077" s="2">
        <v>2</v>
      </c>
      <c r="E2077" s="2">
        <v>122</v>
      </c>
      <c r="F2077" s="2">
        <v>124</v>
      </c>
      <c r="G2077" s="2">
        <v>5000</v>
      </c>
      <c r="H2077" s="2" t="s">
        <v>248</v>
      </c>
      <c r="I2077" s="2" t="s">
        <v>2</v>
      </c>
      <c r="J2077" s="2" t="s">
        <v>249</v>
      </c>
      <c r="K2077" s="2" t="str">
        <f>LOOKUP(A2077,'[2]Collin Seedling for R'!$A$3:$A$51,'[2]Collin Seedling for R'!$R$3:$R$51)</f>
        <v>High</v>
      </c>
      <c r="L2077" s="2" t="str">
        <f>LOOKUP(A2077,'[2]Collin Seedling for R'!$A$3:$A$51,'[2]Collin Seedling for R'!$T$3:$T$51)</f>
        <v>FS</v>
      </c>
      <c r="M2077" s="2" t="str">
        <f>LOOKUP(A2077,'[2]Collin Seedling for R'!$A$3:$A$51,'[2]Collin Seedling for R'!$P$3:$P$51)</f>
        <v>Seeded</v>
      </c>
      <c r="N2077" s="8">
        <f t="shared" si="32"/>
        <v>2.44</v>
      </c>
      <c r="O2077" s="2" t="str">
        <f>LOOKUP(H2077,[2]plantlist!$A$2:$A$943,[2]plantlist!$B$2:$B$943)</f>
        <v>G</v>
      </c>
    </row>
    <row r="2078" spans="1:15" x14ac:dyDescent="0.2">
      <c r="A2078" s="7" t="s">
        <v>290</v>
      </c>
      <c r="B2078" s="2">
        <v>1998</v>
      </c>
      <c r="C2078" s="2" t="s">
        <v>0</v>
      </c>
      <c r="D2078" s="2">
        <v>1</v>
      </c>
      <c r="E2078" s="2">
        <v>3</v>
      </c>
      <c r="F2078" s="2">
        <v>4</v>
      </c>
      <c r="G2078" s="2">
        <v>5000</v>
      </c>
      <c r="H2078" s="2" t="s">
        <v>442</v>
      </c>
      <c r="I2078" s="2" t="s">
        <v>2</v>
      </c>
      <c r="J2078" s="2" t="s">
        <v>443</v>
      </c>
      <c r="K2078" s="2" t="str">
        <f>LOOKUP(A2078,'[2]Collin Seedling for R'!$A$3:$A$51,'[2]Collin Seedling for R'!$R$3:$R$51)</f>
        <v>High</v>
      </c>
      <c r="L2078" s="2" t="str">
        <f>LOOKUP(A2078,'[2]Collin Seedling for R'!$A$3:$A$51,'[2]Collin Seedling for R'!$T$3:$T$51)</f>
        <v>FS</v>
      </c>
      <c r="M2078" s="2" t="str">
        <f>LOOKUP(A2078,'[2]Collin Seedling for R'!$A$3:$A$51,'[2]Collin Seedling for R'!$P$3:$P$51)</f>
        <v>Seeded</v>
      </c>
      <c r="N2078" s="8">
        <f t="shared" si="32"/>
        <v>0.06</v>
      </c>
      <c r="O2078" s="2" t="str">
        <f>LOOKUP(H2078,[2]plantlist!$A$2:$A$943,[2]plantlist!$B$2:$B$943)</f>
        <v>M</v>
      </c>
    </row>
    <row r="2079" spans="1:15" x14ac:dyDescent="0.2">
      <c r="A2079" s="7" t="s">
        <v>290</v>
      </c>
      <c r="B2079" s="2">
        <v>1998</v>
      </c>
      <c r="C2079" s="2" t="s">
        <v>0</v>
      </c>
      <c r="D2079" s="2">
        <v>0</v>
      </c>
      <c r="E2079" s="2">
        <v>41</v>
      </c>
      <c r="F2079" s="2">
        <v>41</v>
      </c>
      <c r="G2079" s="2">
        <v>5000</v>
      </c>
      <c r="H2079" s="2" t="s">
        <v>370</v>
      </c>
      <c r="I2079" s="2" t="s">
        <v>19</v>
      </c>
      <c r="J2079" s="2" t="s">
        <v>371</v>
      </c>
      <c r="K2079" s="2" t="str">
        <f>LOOKUP(A2079,'[2]Collin Seedling for R'!$A$3:$A$51,'[2]Collin Seedling for R'!$R$3:$R$51)</f>
        <v>High</v>
      </c>
      <c r="L2079" s="2" t="str">
        <f>LOOKUP(A2079,'[2]Collin Seedling for R'!$A$3:$A$51,'[2]Collin Seedling for R'!$T$3:$T$51)</f>
        <v>FS</v>
      </c>
      <c r="M2079" s="2" t="str">
        <f>LOOKUP(A2079,'[2]Collin Seedling for R'!$A$3:$A$51,'[2]Collin Seedling for R'!$P$3:$P$51)</f>
        <v>Seeded</v>
      </c>
      <c r="N2079" s="8">
        <f t="shared" si="32"/>
        <v>0.82000000000000006</v>
      </c>
      <c r="O2079" s="2" t="str">
        <f>LOOKUP(H2079,[2]plantlist!$A$2:$A$943,[2]plantlist!$B$2:$B$943)</f>
        <v>G</v>
      </c>
    </row>
    <row r="2080" spans="1:15" x14ac:dyDescent="0.2">
      <c r="A2080" s="7" t="s">
        <v>290</v>
      </c>
      <c r="B2080" s="2">
        <v>1998</v>
      </c>
      <c r="C2080" s="2" t="s">
        <v>0</v>
      </c>
      <c r="D2080" s="2">
        <v>0</v>
      </c>
      <c r="E2080" s="2">
        <v>12</v>
      </c>
      <c r="F2080" s="2">
        <v>12</v>
      </c>
      <c r="G2080" s="2">
        <v>5000</v>
      </c>
      <c r="H2080" s="2" t="s">
        <v>31</v>
      </c>
      <c r="I2080" s="2" t="s">
        <v>2</v>
      </c>
      <c r="J2080" s="2" t="s">
        <v>32</v>
      </c>
      <c r="K2080" s="2" t="str">
        <f>LOOKUP(A2080,'[2]Collin Seedling for R'!$A$3:$A$51,'[2]Collin Seedling for R'!$R$3:$R$51)</f>
        <v>High</v>
      </c>
      <c r="L2080" s="2" t="str">
        <f>LOOKUP(A2080,'[2]Collin Seedling for R'!$A$3:$A$51,'[2]Collin Seedling for R'!$T$3:$T$51)</f>
        <v>FS</v>
      </c>
      <c r="M2080" s="2" t="str">
        <f>LOOKUP(A2080,'[2]Collin Seedling for R'!$A$3:$A$51,'[2]Collin Seedling for R'!$P$3:$P$51)</f>
        <v>Seeded</v>
      </c>
      <c r="N2080" s="8">
        <f t="shared" si="32"/>
        <v>0.24</v>
      </c>
      <c r="O2080" s="2" t="str">
        <f>LOOKUP(H2080,[2]plantlist!$A$2:$A$943,[2]plantlist!$B$2:$B$943)</f>
        <v>U</v>
      </c>
    </row>
    <row r="2081" spans="1:15" x14ac:dyDescent="0.2">
      <c r="A2081" s="7" t="s">
        <v>290</v>
      </c>
      <c r="B2081" s="2">
        <v>1998</v>
      </c>
      <c r="C2081" s="2" t="s">
        <v>0</v>
      </c>
      <c r="D2081" s="2">
        <v>0</v>
      </c>
      <c r="E2081" s="2">
        <v>2</v>
      </c>
      <c r="F2081" s="2">
        <v>2</v>
      </c>
      <c r="G2081" s="2">
        <v>5000</v>
      </c>
      <c r="H2081" s="2" t="s">
        <v>340</v>
      </c>
      <c r="I2081" s="2" t="s">
        <v>2</v>
      </c>
      <c r="J2081" s="2" t="s">
        <v>341</v>
      </c>
      <c r="K2081" s="2" t="str">
        <f>LOOKUP(A2081,'[2]Collin Seedling for R'!$A$3:$A$51,'[2]Collin Seedling for R'!$R$3:$R$51)</f>
        <v>High</v>
      </c>
      <c r="L2081" s="2" t="str">
        <f>LOOKUP(A2081,'[2]Collin Seedling for R'!$A$3:$A$51,'[2]Collin Seedling for R'!$T$3:$T$51)</f>
        <v>FS</v>
      </c>
      <c r="M2081" s="2" t="str">
        <f>LOOKUP(A2081,'[2]Collin Seedling for R'!$A$3:$A$51,'[2]Collin Seedling for R'!$P$3:$P$51)</f>
        <v>Seeded</v>
      </c>
      <c r="N2081" s="8">
        <f t="shared" si="32"/>
        <v>0.04</v>
      </c>
      <c r="O2081" s="2" t="str">
        <f>LOOKUP(H2081,[2]plantlist!$A$2:$A$943,[2]plantlist!$B$2:$B$943)</f>
        <v>F</v>
      </c>
    </row>
    <row r="2082" spans="1:15" x14ac:dyDescent="0.2">
      <c r="A2082" s="7" t="s">
        <v>290</v>
      </c>
      <c r="B2082" s="2">
        <v>1998</v>
      </c>
      <c r="C2082" s="2" t="s">
        <v>0</v>
      </c>
      <c r="D2082" s="2">
        <v>0</v>
      </c>
      <c r="E2082" s="2">
        <v>11</v>
      </c>
      <c r="F2082" s="2">
        <v>11</v>
      </c>
      <c r="G2082" s="2">
        <v>5000</v>
      </c>
      <c r="H2082" s="2" t="s">
        <v>70</v>
      </c>
      <c r="I2082" s="2" t="s">
        <v>2</v>
      </c>
      <c r="J2082" s="2" t="s">
        <v>71</v>
      </c>
      <c r="K2082" s="2" t="str">
        <f>LOOKUP(A2082,'[2]Collin Seedling for R'!$A$3:$A$51,'[2]Collin Seedling for R'!$R$3:$R$51)</f>
        <v>High</v>
      </c>
      <c r="L2082" s="2" t="str">
        <f>LOOKUP(A2082,'[2]Collin Seedling for R'!$A$3:$A$51,'[2]Collin Seedling for R'!$T$3:$T$51)</f>
        <v>FS</v>
      </c>
      <c r="M2082" s="2" t="str">
        <f>LOOKUP(A2082,'[2]Collin Seedling for R'!$A$3:$A$51,'[2]Collin Seedling for R'!$P$3:$P$51)</f>
        <v>Seeded</v>
      </c>
      <c r="N2082" s="8">
        <f t="shared" si="32"/>
        <v>0.22</v>
      </c>
      <c r="O2082" s="2" t="str">
        <f>LOOKUP(H2082,[2]plantlist!$A$2:$A$943,[2]plantlist!$B$2:$B$943)</f>
        <v>F</v>
      </c>
    </row>
    <row r="2083" spans="1:15" x14ac:dyDescent="0.2">
      <c r="A2083" s="7" t="s">
        <v>290</v>
      </c>
      <c r="B2083" s="2">
        <v>1998</v>
      </c>
      <c r="C2083" s="2" t="s">
        <v>0</v>
      </c>
      <c r="D2083" s="2">
        <v>0</v>
      </c>
      <c r="E2083" s="2">
        <v>22</v>
      </c>
      <c r="F2083" s="2">
        <v>22</v>
      </c>
      <c r="G2083" s="2">
        <v>5000</v>
      </c>
      <c r="H2083" s="2" t="s">
        <v>45</v>
      </c>
      <c r="I2083" s="2" t="s">
        <v>2</v>
      </c>
      <c r="J2083" s="2" t="s">
        <v>46</v>
      </c>
      <c r="K2083" s="2" t="str">
        <f>LOOKUP(A2083,'[2]Collin Seedling for R'!$A$3:$A$51,'[2]Collin Seedling for R'!$R$3:$R$51)</f>
        <v>High</v>
      </c>
      <c r="L2083" s="2" t="str">
        <f>LOOKUP(A2083,'[2]Collin Seedling for R'!$A$3:$A$51,'[2]Collin Seedling for R'!$T$3:$T$51)</f>
        <v>FS</v>
      </c>
      <c r="M2083" s="2" t="str">
        <f>LOOKUP(A2083,'[2]Collin Seedling for R'!$A$3:$A$51,'[2]Collin Seedling for R'!$P$3:$P$51)</f>
        <v>Seeded</v>
      </c>
      <c r="N2083" s="8">
        <f t="shared" si="32"/>
        <v>0.44</v>
      </c>
      <c r="O2083" s="2" t="str">
        <f>LOOKUP(H2083,[2]plantlist!$A$2:$A$943,[2]plantlist!$B$2:$B$943)</f>
        <v>F</v>
      </c>
    </row>
    <row r="2084" spans="1:15" x14ac:dyDescent="0.2">
      <c r="A2084" s="7" t="s">
        <v>290</v>
      </c>
      <c r="B2084" s="2">
        <v>1998</v>
      </c>
      <c r="C2084" s="2" t="s">
        <v>0</v>
      </c>
      <c r="D2084" s="2">
        <v>0</v>
      </c>
      <c r="E2084" s="2">
        <v>1</v>
      </c>
      <c r="F2084" s="2">
        <v>1</v>
      </c>
      <c r="G2084" s="2">
        <v>5000</v>
      </c>
      <c r="H2084" s="2" t="s">
        <v>150</v>
      </c>
      <c r="I2084" s="2" t="s">
        <v>19</v>
      </c>
      <c r="J2084" s="2" t="s">
        <v>151</v>
      </c>
      <c r="K2084" s="2" t="str">
        <f>LOOKUP(A2084,'[2]Collin Seedling for R'!$A$3:$A$51,'[2]Collin Seedling for R'!$R$3:$R$51)</f>
        <v>High</v>
      </c>
      <c r="L2084" s="2" t="str">
        <f>LOOKUP(A2084,'[2]Collin Seedling for R'!$A$3:$A$51,'[2]Collin Seedling for R'!$T$3:$T$51)</f>
        <v>FS</v>
      </c>
      <c r="M2084" s="2" t="str">
        <f>LOOKUP(A2084,'[2]Collin Seedling for R'!$A$3:$A$51,'[2]Collin Seedling for R'!$P$3:$P$51)</f>
        <v>Seeded</v>
      </c>
      <c r="N2084" s="8">
        <f t="shared" si="32"/>
        <v>0.02</v>
      </c>
      <c r="O2084" s="2" t="str">
        <f>LOOKUP(H2084,[2]plantlist!$A$2:$A$943,[2]plantlist!$B$2:$B$943)</f>
        <v>G</v>
      </c>
    </row>
    <row r="2085" spans="1:15" x14ac:dyDescent="0.2">
      <c r="A2085" s="7" t="s">
        <v>290</v>
      </c>
      <c r="B2085" s="2">
        <v>1998</v>
      </c>
      <c r="C2085" s="2" t="s">
        <v>0</v>
      </c>
      <c r="D2085" s="2">
        <v>0</v>
      </c>
      <c r="E2085" s="2">
        <v>1</v>
      </c>
      <c r="F2085" s="2">
        <v>1</v>
      </c>
      <c r="G2085" s="2">
        <v>5000</v>
      </c>
      <c r="H2085" s="2" t="s">
        <v>74</v>
      </c>
      <c r="I2085" s="2" t="s">
        <v>2</v>
      </c>
      <c r="J2085" s="2" t="s">
        <v>75</v>
      </c>
      <c r="K2085" s="2" t="str">
        <f>LOOKUP(A2085,'[2]Collin Seedling for R'!$A$3:$A$51,'[2]Collin Seedling for R'!$R$3:$R$51)</f>
        <v>High</v>
      </c>
      <c r="L2085" s="2" t="str">
        <f>LOOKUP(A2085,'[2]Collin Seedling for R'!$A$3:$A$51,'[2]Collin Seedling for R'!$T$3:$T$51)</f>
        <v>FS</v>
      </c>
      <c r="M2085" s="2" t="str">
        <f>LOOKUP(A2085,'[2]Collin Seedling for R'!$A$3:$A$51,'[2]Collin Seedling for R'!$P$3:$P$51)</f>
        <v>Seeded</v>
      </c>
      <c r="N2085" s="8">
        <f t="shared" si="32"/>
        <v>0.02</v>
      </c>
      <c r="O2085" s="2" t="str">
        <f>LOOKUP(H2085,[2]plantlist!$A$2:$A$943,[2]plantlist!$B$2:$B$943)</f>
        <v>T</v>
      </c>
    </row>
    <row r="2086" spans="1:15" x14ac:dyDescent="0.2">
      <c r="A2086" s="7" t="s">
        <v>290</v>
      </c>
      <c r="B2086" s="2">
        <v>1998</v>
      </c>
      <c r="C2086" s="2" t="s">
        <v>0</v>
      </c>
      <c r="D2086" s="2">
        <v>0</v>
      </c>
      <c r="E2086" s="2">
        <v>2</v>
      </c>
      <c r="F2086" s="2">
        <v>2</v>
      </c>
      <c r="G2086" s="2">
        <v>5000</v>
      </c>
      <c r="H2086" s="2" t="s">
        <v>8</v>
      </c>
      <c r="I2086" s="2" t="s">
        <v>2</v>
      </c>
      <c r="J2086" s="2" t="s">
        <v>9</v>
      </c>
      <c r="K2086" s="2" t="str">
        <f>LOOKUP(A2086,'[2]Collin Seedling for R'!$A$3:$A$51,'[2]Collin Seedling for R'!$R$3:$R$51)</f>
        <v>High</v>
      </c>
      <c r="L2086" s="2" t="str">
        <f>LOOKUP(A2086,'[2]Collin Seedling for R'!$A$3:$A$51,'[2]Collin Seedling for R'!$T$3:$T$51)</f>
        <v>FS</v>
      </c>
      <c r="M2086" s="2" t="str">
        <f>LOOKUP(A2086,'[2]Collin Seedling for R'!$A$3:$A$51,'[2]Collin Seedling for R'!$P$3:$P$51)</f>
        <v>Seeded</v>
      </c>
      <c r="N2086" s="8">
        <f t="shared" si="32"/>
        <v>0.04</v>
      </c>
      <c r="O2086" s="2" t="str">
        <f>LOOKUP(H2086,[2]plantlist!$A$2:$A$943,[2]plantlist!$B$2:$B$943)</f>
        <v>G</v>
      </c>
    </row>
    <row r="2087" spans="1:15" x14ac:dyDescent="0.2">
      <c r="A2087" s="7" t="s">
        <v>290</v>
      </c>
      <c r="B2087" s="2">
        <v>1998</v>
      </c>
      <c r="C2087" s="2" t="s">
        <v>0</v>
      </c>
      <c r="D2087" s="2">
        <v>0</v>
      </c>
      <c r="E2087" s="2">
        <v>3</v>
      </c>
      <c r="F2087" s="2">
        <v>3</v>
      </c>
      <c r="G2087" s="2">
        <v>5000</v>
      </c>
      <c r="H2087" s="2" t="s">
        <v>140</v>
      </c>
      <c r="I2087" s="2" t="s">
        <v>2</v>
      </c>
      <c r="J2087" s="2" t="s">
        <v>141</v>
      </c>
      <c r="K2087" s="2" t="str">
        <f>LOOKUP(A2087,'[2]Collin Seedling for R'!$A$3:$A$51,'[2]Collin Seedling for R'!$R$3:$R$51)</f>
        <v>High</v>
      </c>
      <c r="L2087" s="2" t="str">
        <f>LOOKUP(A2087,'[2]Collin Seedling for R'!$A$3:$A$51,'[2]Collin Seedling for R'!$T$3:$T$51)</f>
        <v>FS</v>
      </c>
      <c r="M2087" s="2" t="str">
        <f>LOOKUP(A2087,'[2]Collin Seedling for R'!$A$3:$A$51,'[2]Collin Seedling for R'!$P$3:$P$51)</f>
        <v>Seeded</v>
      </c>
      <c r="N2087" s="8">
        <f t="shared" si="32"/>
        <v>0.06</v>
      </c>
      <c r="O2087" s="2" t="str">
        <f>LOOKUP(H2087,[2]plantlist!$A$2:$A$943,[2]plantlist!$B$2:$B$943)</f>
        <v>G</v>
      </c>
    </row>
    <row r="2088" spans="1:15" x14ac:dyDescent="0.2">
      <c r="A2088" s="7" t="s">
        <v>290</v>
      </c>
      <c r="B2088" s="2">
        <v>1998</v>
      </c>
      <c r="C2088" s="2" t="s">
        <v>0</v>
      </c>
      <c r="D2088" s="2">
        <v>0</v>
      </c>
      <c r="E2088" s="2">
        <v>24</v>
      </c>
      <c r="F2088" s="2">
        <v>24</v>
      </c>
      <c r="G2088" s="2">
        <v>5000</v>
      </c>
      <c r="H2088" s="2" t="s">
        <v>368</v>
      </c>
      <c r="I2088" s="2" t="s">
        <v>2</v>
      </c>
      <c r="J2088" s="2" t="s">
        <v>369</v>
      </c>
      <c r="K2088" s="2" t="str">
        <f>LOOKUP(A2088,'[2]Collin Seedling for R'!$A$3:$A$51,'[2]Collin Seedling for R'!$R$3:$R$51)</f>
        <v>High</v>
      </c>
      <c r="L2088" s="2" t="str">
        <f>LOOKUP(A2088,'[2]Collin Seedling for R'!$A$3:$A$51,'[2]Collin Seedling for R'!$T$3:$T$51)</f>
        <v>FS</v>
      </c>
      <c r="M2088" s="2" t="str">
        <f>LOOKUP(A2088,'[2]Collin Seedling for R'!$A$3:$A$51,'[2]Collin Seedling for R'!$P$3:$P$51)</f>
        <v>Seeded</v>
      </c>
      <c r="N2088" s="8">
        <f t="shared" si="32"/>
        <v>0.48</v>
      </c>
      <c r="O2088" s="2" t="str">
        <f>LOOKUP(H2088,[2]plantlist!$A$2:$A$943,[2]plantlist!$B$2:$B$943)</f>
        <v>G</v>
      </c>
    </row>
    <row r="2089" spans="1:15" x14ac:dyDescent="0.2">
      <c r="A2089" s="7" t="s">
        <v>290</v>
      </c>
      <c r="B2089" s="2">
        <v>1998</v>
      </c>
      <c r="C2089" s="2" t="s">
        <v>0</v>
      </c>
      <c r="D2089" s="2">
        <v>0</v>
      </c>
      <c r="E2089" s="2">
        <v>2</v>
      </c>
      <c r="F2089" s="2">
        <v>2</v>
      </c>
      <c r="G2089" s="2">
        <v>5000</v>
      </c>
      <c r="H2089" s="2" t="s">
        <v>416</v>
      </c>
      <c r="I2089" s="2" t="s">
        <v>2</v>
      </c>
      <c r="J2089" s="2" t="s">
        <v>117</v>
      </c>
      <c r="K2089" s="2" t="str">
        <f>LOOKUP(A2089,'[2]Collin Seedling for R'!$A$3:$A$51,'[2]Collin Seedling for R'!$R$3:$R$51)</f>
        <v>High</v>
      </c>
      <c r="L2089" s="2" t="str">
        <f>LOOKUP(A2089,'[2]Collin Seedling for R'!$A$3:$A$51,'[2]Collin Seedling for R'!$T$3:$T$51)</f>
        <v>FS</v>
      </c>
      <c r="M2089" s="2" t="str">
        <f>LOOKUP(A2089,'[2]Collin Seedling for R'!$A$3:$A$51,'[2]Collin Seedling for R'!$P$3:$P$51)</f>
        <v>Seeded</v>
      </c>
      <c r="N2089" s="8">
        <f t="shared" si="32"/>
        <v>0.04</v>
      </c>
      <c r="O2089" s="2" t="str">
        <f>LOOKUP(H2089,[2]plantlist!$A$2:$A$943,[2]plantlist!$B$2:$B$943)</f>
        <v>F</v>
      </c>
    </row>
    <row r="2090" spans="1:15" x14ac:dyDescent="0.2">
      <c r="A2090" s="7" t="s">
        <v>290</v>
      </c>
      <c r="B2090" s="2">
        <v>2008</v>
      </c>
      <c r="C2090" s="2" t="s">
        <v>0</v>
      </c>
      <c r="D2090" s="2">
        <v>2694</v>
      </c>
      <c r="E2090" s="2">
        <v>0</v>
      </c>
      <c r="F2090" s="2">
        <v>2694</v>
      </c>
      <c r="G2090" s="2">
        <v>5000</v>
      </c>
      <c r="H2090" s="2" t="s">
        <v>6</v>
      </c>
      <c r="I2090" s="2" t="s">
        <v>2</v>
      </c>
      <c r="J2090" s="2" t="s">
        <v>7</v>
      </c>
      <c r="K2090" s="2" t="str">
        <f>LOOKUP(A2090,'[2]Collin Seedling for R'!$A$3:$A$51,'[2]Collin Seedling for R'!$R$3:$R$51)</f>
        <v>High</v>
      </c>
      <c r="L2090" s="2" t="str">
        <f>LOOKUP(A2090,'[2]Collin Seedling for R'!$A$3:$A$51,'[2]Collin Seedling for R'!$T$3:$T$51)</f>
        <v>FS</v>
      </c>
      <c r="M2090" s="2" t="str">
        <f>LOOKUP(A2090,'[2]Collin Seedling for R'!$A$3:$A$51,'[2]Collin Seedling for R'!$P$3:$P$51)</f>
        <v>Seeded</v>
      </c>
      <c r="N2090" s="8">
        <f t="shared" si="32"/>
        <v>0</v>
      </c>
      <c r="O2090" s="2" t="str">
        <f>LOOKUP(H2090,[2]plantlist!$A$2:$A$943,[2]plantlist!$B$2:$B$943)</f>
        <v>L</v>
      </c>
    </row>
    <row r="2091" spans="1:15" x14ac:dyDescent="0.2">
      <c r="A2091" s="7" t="s">
        <v>290</v>
      </c>
      <c r="B2091" s="2">
        <v>2008</v>
      </c>
      <c r="C2091" s="2" t="s">
        <v>0</v>
      </c>
      <c r="D2091" s="2">
        <v>1081</v>
      </c>
      <c r="E2091" s="2">
        <v>0</v>
      </c>
      <c r="F2091" s="2">
        <v>1081</v>
      </c>
      <c r="G2091" s="2">
        <v>5000</v>
      </c>
      <c r="H2091" s="2" t="s">
        <v>1</v>
      </c>
      <c r="I2091" s="2" t="s">
        <v>2</v>
      </c>
      <c r="J2091" s="2" t="s">
        <v>216</v>
      </c>
      <c r="K2091" s="2" t="str">
        <f>LOOKUP(A2091,'[2]Collin Seedling for R'!$A$3:$A$51,'[2]Collin Seedling for R'!$R$3:$R$51)</f>
        <v>High</v>
      </c>
      <c r="L2091" s="2" t="str">
        <f>LOOKUP(A2091,'[2]Collin Seedling for R'!$A$3:$A$51,'[2]Collin Seedling for R'!$T$3:$T$51)</f>
        <v>FS</v>
      </c>
      <c r="M2091" s="2" t="str">
        <f>LOOKUP(A2091,'[2]Collin Seedling for R'!$A$3:$A$51,'[2]Collin Seedling for R'!$P$3:$P$51)</f>
        <v>Seeded</v>
      </c>
      <c r="N2091" s="8">
        <f t="shared" si="32"/>
        <v>0</v>
      </c>
      <c r="O2091" s="2" t="s">
        <v>217</v>
      </c>
    </row>
    <row r="2092" spans="1:15" x14ac:dyDescent="0.2">
      <c r="A2092" s="7" t="s">
        <v>290</v>
      </c>
      <c r="B2092" s="2">
        <v>2008</v>
      </c>
      <c r="C2092" s="2" t="s">
        <v>0</v>
      </c>
      <c r="D2092" s="2">
        <v>538</v>
      </c>
      <c r="E2092" s="2">
        <v>168</v>
      </c>
      <c r="F2092" s="2">
        <v>706</v>
      </c>
      <c r="G2092" s="2">
        <v>5000</v>
      </c>
      <c r="H2092" s="2" t="s">
        <v>10</v>
      </c>
      <c r="I2092" s="2" t="s">
        <v>2</v>
      </c>
      <c r="J2092" s="2" t="s">
        <v>11</v>
      </c>
      <c r="K2092" s="2" t="str">
        <f>LOOKUP(A2092,'[2]Collin Seedling for R'!$A$3:$A$51,'[2]Collin Seedling for R'!$R$3:$R$51)</f>
        <v>High</v>
      </c>
      <c r="L2092" s="2" t="str">
        <f>LOOKUP(A2092,'[2]Collin Seedling for R'!$A$3:$A$51,'[2]Collin Seedling for R'!$T$3:$T$51)</f>
        <v>FS</v>
      </c>
      <c r="M2092" s="2" t="str">
        <f>LOOKUP(A2092,'[2]Collin Seedling for R'!$A$3:$A$51,'[2]Collin Seedling for R'!$P$3:$P$51)</f>
        <v>Seeded</v>
      </c>
      <c r="N2092" s="8">
        <f t="shared" si="32"/>
        <v>3.36</v>
      </c>
      <c r="O2092" s="2" t="str">
        <f>LOOKUP(H2092,[2]plantlist!$A$2:$A$943,[2]plantlist!$B$2:$B$943)</f>
        <v>L</v>
      </c>
    </row>
    <row r="2093" spans="1:15" x14ac:dyDescent="0.2">
      <c r="A2093" s="7" t="s">
        <v>290</v>
      </c>
      <c r="B2093" s="2">
        <v>2008</v>
      </c>
      <c r="C2093" s="2" t="s">
        <v>0</v>
      </c>
      <c r="D2093" s="2">
        <v>520</v>
      </c>
      <c r="E2093" s="2">
        <v>958</v>
      </c>
      <c r="F2093" s="2">
        <v>1478</v>
      </c>
      <c r="G2093" s="2">
        <v>5000</v>
      </c>
      <c r="H2093" s="2" t="s">
        <v>8</v>
      </c>
      <c r="I2093" s="2" t="s">
        <v>2</v>
      </c>
      <c r="J2093" s="2" t="s">
        <v>9</v>
      </c>
      <c r="K2093" s="2" t="str">
        <f>LOOKUP(A2093,'[2]Collin Seedling for R'!$A$3:$A$51,'[2]Collin Seedling for R'!$R$3:$R$51)</f>
        <v>High</v>
      </c>
      <c r="L2093" s="2" t="str">
        <f>LOOKUP(A2093,'[2]Collin Seedling for R'!$A$3:$A$51,'[2]Collin Seedling for R'!$T$3:$T$51)</f>
        <v>FS</v>
      </c>
      <c r="M2093" s="2" t="str">
        <f>LOOKUP(A2093,'[2]Collin Seedling for R'!$A$3:$A$51,'[2]Collin Seedling for R'!$P$3:$P$51)</f>
        <v>Seeded</v>
      </c>
      <c r="N2093" s="8">
        <f t="shared" si="32"/>
        <v>19.16</v>
      </c>
      <c r="O2093" s="2" t="str">
        <f>LOOKUP(H2093,[2]plantlist!$A$2:$A$943,[2]plantlist!$B$2:$B$943)</f>
        <v>G</v>
      </c>
    </row>
    <row r="2094" spans="1:15" x14ac:dyDescent="0.2">
      <c r="A2094" s="7" t="s">
        <v>290</v>
      </c>
      <c r="B2094" s="2">
        <v>2008</v>
      </c>
      <c r="C2094" s="2" t="s">
        <v>0</v>
      </c>
      <c r="D2094" s="2">
        <v>130</v>
      </c>
      <c r="E2094" s="2">
        <v>310</v>
      </c>
      <c r="F2094" s="2">
        <v>440</v>
      </c>
      <c r="G2094" s="2">
        <v>5000</v>
      </c>
      <c r="H2094" s="2" t="s">
        <v>47</v>
      </c>
      <c r="I2094" s="2" t="s">
        <v>2</v>
      </c>
      <c r="J2094" s="2" t="s">
        <v>48</v>
      </c>
      <c r="K2094" s="2" t="str">
        <f>LOOKUP(A2094,'[2]Collin Seedling for R'!$A$3:$A$51,'[2]Collin Seedling for R'!$R$3:$R$51)</f>
        <v>High</v>
      </c>
      <c r="L2094" s="2" t="str">
        <f>LOOKUP(A2094,'[2]Collin Seedling for R'!$A$3:$A$51,'[2]Collin Seedling for R'!$T$3:$T$51)</f>
        <v>FS</v>
      </c>
      <c r="M2094" s="2" t="str">
        <f>LOOKUP(A2094,'[2]Collin Seedling for R'!$A$3:$A$51,'[2]Collin Seedling for R'!$P$3:$P$51)</f>
        <v>Seeded</v>
      </c>
      <c r="N2094" s="8">
        <f t="shared" si="32"/>
        <v>6.2</v>
      </c>
      <c r="O2094" s="2" t="str">
        <f>LOOKUP(H2094,[2]plantlist!$A$2:$A$943,[2]plantlist!$B$2:$B$943)</f>
        <v>G</v>
      </c>
    </row>
    <row r="2095" spans="1:15" x14ac:dyDescent="0.2">
      <c r="A2095" s="7" t="s">
        <v>290</v>
      </c>
      <c r="B2095" s="2">
        <v>2008</v>
      </c>
      <c r="C2095" s="2" t="s">
        <v>0</v>
      </c>
      <c r="D2095" s="2">
        <v>20</v>
      </c>
      <c r="E2095" s="2">
        <v>65</v>
      </c>
      <c r="F2095" s="2">
        <v>85</v>
      </c>
      <c r="G2095" s="2">
        <v>5000</v>
      </c>
      <c r="H2095" s="2" t="s">
        <v>51</v>
      </c>
      <c r="I2095" s="2" t="s">
        <v>2</v>
      </c>
      <c r="J2095" s="2" t="s">
        <v>52</v>
      </c>
      <c r="K2095" s="2" t="str">
        <f>LOOKUP(A2095,'[2]Collin Seedling for R'!$A$3:$A$51,'[2]Collin Seedling for R'!$R$3:$R$51)</f>
        <v>High</v>
      </c>
      <c r="L2095" s="2" t="str">
        <f>LOOKUP(A2095,'[2]Collin Seedling for R'!$A$3:$A$51,'[2]Collin Seedling for R'!$T$3:$T$51)</f>
        <v>FS</v>
      </c>
      <c r="M2095" s="2" t="str">
        <f>LOOKUP(A2095,'[2]Collin Seedling for R'!$A$3:$A$51,'[2]Collin Seedling for R'!$P$3:$P$51)</f>
        <v>Seeded</v>
      </c>
      <c r="N2095" s="8">
        <f t="shared" si="32"/>
        <v>1.3</v>
      </c>
      <c r="O2095" s="2" t="str">
        <f>LOOKUP(H2095,[2]plantlist!$A$2:$A$943,[2]plantlist!$B$2:$B$943)</f>
        <v>F</v>
      </c>
    </row>
    <row r="2096" spans="1:15" x14ac:dyDescent="0.2">
      <c r="A2096" s="7" t="s">
        <v>290</v>
      </c>
      <c r="B2096" s="2">
        <v>2008</v>
      </c>
      <c r="C2096" s="2" t="s">
        <v>0</v>
      </c>
      <c r="D2096" s="2">
        <v>17</v>
      </c>
      <c r="E2096" s="2">
        <v>73</v>
      </c>
      <c r="F2096" s="2">
        <v>90</v>
      </c>
      <c r="G2096" s="2">
        <v>5000</v>
      </c>
      <c r="H2096" s="2" t="s">
        <v>140</v>
      </c>
      <c r="I2096" s="2" t="s">
        <v>2</v>
      </c>
      <c r="J2096" s="2" t="s">
        <v>141</v>
      </c>
      <c r="K2096" s="2" t="str">
        <f>LOOKUP(A2096,'[2]Collin Seedling for R'!$A$3:$A$51,'[2]Collin Seedling for R'!$R$3:$R$51)</f>
        <v>High</v>
      </c>
      <c r="L2096" s="2" t="str">
        <f>LOOKUP(A2096,'[2]Collin Seedling for R'!$A$3:$A$51,'[2]Collin Seedling for R'!$T$3:$T$51)</f>
        <v>FS</v>
      </c>
      <c r="M2096" s="2" t="str">
        <f>LOOKUP(A2096,'[2]Collin Seedling for R'!$A$3:$A$51,'[2]Collin Seedling for R'!$P$3:$P$51)</f>
        <v>Seeded</v>
      </c>
      <c r="N2096" s="8">
        <f t="shared" si="32"/>
        <v>1.46</v>
      </c>
      <c r="O2096" s="2" t="str">
        <f>LOOKUP(H2096,[2]plantlist!$A$2:$A$943,[2]plantlist!$B$2:$B$943)</f>
        <v>G</v>
      </c>
    </row>
    <row r="2097" spans="1:15" x14ac:dyDescent="0.2">
      <c r="A2097" s="7" t="s">
        <v>290</v>
      </c>
      <c r="B2097" s="2">
        <v>2008</v>
      </c>
      <c r="C2097" s="2" t="s">
        <v>0</v>
      </c>
      <c r="D2097" s="2">
        <v>0</v>
      </c>
      <c r="E2097" s="2">
        <v>976</v>
      </c>
      <c r="F2097" s="2">
        <v>976</v>
      </c>
      <c r="G2097" s="2">
        <v>5000</v>
      </c>
      <c r="H2097" s="2" t="s">
        <v>23</v>
      </c>
      <c r="I2097" s="2" t="s">
        <v>2</v>
      </c>
      <c r="J2097" s="2" t="s">
        <v>24</v>
      </c>
      <c r="K2097" s="2" t="str">
        <f>LOOKUP(A2097,'[2]Collin Seedling for R'!$A$3:$A$51,'[2]Collin Seedling for R'!$R$3:$R$51)</f>
        <v>High</v>
      </c>
      <c r="L2097" s="2" t="str">
        <f>LOOKUP(A2097,'[2]Collin Seedling for R'!$A$3:$A$51,'[2]Collin Seedling for R'!$T$3:$T$51)</f>
        <v>FS</v>
      </c>
      <c r="M2097" s="2" t="str">
        <f>LOOKUP(A2097,'[2]Collin Seedling for R'!$A$3:$A$51,'[2]Collin Seedling for R'!$P$3:$P$51)</f>
        <v>Seeded</v>
      </c>
      <c r="N2097" s="8">
        <f t="shared" si="32"/>
        <v>19.52</v>
      </c>
      <c r="O2097" s="2" t="str">
        <f>LOOKUP(H2097,[2]plantlist!$A$2:$A$943,[2]plantlist!$B$2:$B$943)</f>
        <v>S</v>
      </c>
    </row>
    <row r="2098" spans="1:15" x14ac:dyDescent="0.2">
      <c r="A2098" s="7" t="s">
        <v>290</v>
      </c>
      <c r="B2098" s="2">
        <v>2008</v>
      </c>
      <c r="C2098" s="2" t="s">
        <v>0</v>
      </c>
      <c r="D2098" s="2">
        <v>0</v>
      </c>
      <c r="E2098" s="2">
        <v>10</v>
      </c>
      <c r="F2098" s="2">
        <v>10</v>
      </c>
      <c r="G2098" s="2">
        <v>5000</v>
      </c>
      <c r="H2098" s="2" t="s">
        <v>86</v>
      </c>
      <c r="I2098" s="2" t="s">
        <v>2</v>
      </c>
      <c r="J2098" s="2" t="s">
        <v>87</v>
      </c>
      <c r="K2098" s="2" t="str">
        <f>LOOKUP(A2098,'[2]Collin Seedling for R'!$A$3:$A$51,'[2]Collin Seedling for R'!$R$3:$R$51)</f>
        <v>High</v>
      </c>
      <c r="L2098" s="2" t="str">
        <f>LOOKUP(A2098,'[2]Collin Seedling for R'!$A$3:$A$51,'[2]Collin Seedling for R'!$T$3:$T$51)</f>
        <v>FS</v>
      </c>
      <c r="M2098" s="2" t="str">
        <f>LOOKUP(A2098,'[2]Collin Seedling for R'!$A$3:$A$51,'[2]Collin Seedling for R'!$P$3:$P$51)</f>
        <v>Seeded</v>
      </c>
      <c r="N2098" s="8">
        <f t="shared" si="32"/>
        <v>0.2</v>
      </c>
      <c r="O2098" s="2" t="str">
        <f>LOOKUP(H2098,[2]plantlist!$A$2:$A$943,[2]plantlist!$B$2:$B$943)</f>
        <v>F</v>
      </c>
    </row>
    <row r="2099" spans="1:15" x14ac:dyDescent="0.2">
      <c r="A2099" s="7" t="s">
        <v>290</v>
      </c>
      <c r="B2099" s="2">
        <v>2008</v>
      </c>
      <c r="C2099" s="2" t="s">
        <v>0</v>
      </c>
      <c r="D2099" s="2">
        <v>0</v>
      </c>
      <c r="E2099" s="2">
        <v>40</v>
      </c>
      <c r="F2099" s="2">
        <v>40</v>
      </c>
      <c r="G2099" s="2">
        <v>5000</v>
      </c>
      <c r="H2099" s="2" t="s">
        <v>31</v>
      </c>
      <c r="I2099" s="2" t="s">
        <v>2</v>
      </c>
      <c r="J2099" s="2" t="s">
        <v>32</v>
      </c>
      <c r="K2099" s="2" t="str">
        <f>LOOKUP(A2099,'[2]Collin Seedling for R'!$A$3:$A$51,'[2]Collin Seedling for R'!$R$3:$R$51)</f>
        <v>High</v>
      </c>
      <c r="L2099" s="2" t="str">
        <f>LOOKUP(A2099,'[2]Collin Seedling for R'!$A$3:$A$51,'[2]Collin Seedling for R'!$T$3:$T$51)</f>
        <v>FS</v>
      </c>
      <c r="M2099" s="2" t="str">
        <f>LOOKUP(A2099,'[2]Collin Seedling for R'!$A$3:$A$51,'[2]Collin Seedling for R'!$P$3:$P$51)</f>
        <v>Seeded</v>
      </c>
      <c r="N2099" s="8">
        <f t="shared" si="32"/>
        <v>0.8</v>
      </c>
      <c r="O2099" s="2" t="str">
        <f>LOOKUP(H2099,[2]plantlist!$A$2:$A$943,[2]plantlist!$B$2:$B$943)</f>
        <v>U</v>
      </c>
    </row>
    <row r="2100" spans="1:15" x14ac:dyDescent="0.2">
      <c r="A2100" s="7" t="s">
        <v>290</v>
      </c>
      <c r="B2100" s="2">
        <v>2008</v>
      </c>
      <c r="C2100" s="2" t="s">
        <v>0</v>
      </c>
      <c r="D2100" s="2">
        <v>0</v>
      </c>
      <c r="E2100" s="2">
        <v>33</v>
      </c>
      <c r="F2100" s="2">
        <v>33</v>
      </c>
      <c r="G2100" s="2">
        <v>5000</v>
      </c>
      <c r="H2100" s="2" t="s">
        <v>14</v>
      </c>
      <c r="I2100" s="2" t="s">
        <v>2</v>
      </c>
      <c r="J2100" s="2" t="s">
        <v>15</v>
      </c>
      <c r="K2100" s="2" t="str">
        <f>LOOKUP(A2100,'[2]Collin Seedling for R'!$A$3:$A$51,'[2]Collin Seedling for R'!$R$3:$R$51)</f>
        <v>High</v>
      </c>
      <c r="L2100" s="2" t="str">
        <f>LOOKUP(A2100,'[2]Collin Seedling for R'!$A$3:$A$51,'[2]Collin Seedling for R'!$T$3:$T$51)</f>
        <v>FS</v>
      </c>
      <c r="M2100" s="2" t="str">
        <f>LOOKUP(A2100,'[2]Collin Seedling for R'!$A$3:$A$51,'[2]Collin Seedling for R'!$P$3:$P$51)</f>
        <v>Seeded</v>
      </c>
      <c r="N2100" s="8">
        <f t="shared" si="32"/>
        <v>0.66</v>
      </c>
      <c r="O2100" s="2" t="str">
        <f>LOOKUP(H2100,[2]plantlist!$A$2:$A$943,[2]plantlist!$B$2:$B$943)</f>
        <v>F</v>
      </c>
    </row>
    <row r="2101" spans="1:15" x14ac:dyDescent="0.2">
      <c r="A2101" s="7" t="s">
        <v>290</v>
      </c>
      <c r="B2101" s="2">
        <v>2008</v>
      </c>
      <c r="C2101" s="2" t="s">
        <v>0</v>
      </c>
      <c r="D2101" s="2">
        <v>0</v>
      </c>
      <c r="E2101" s="2">
        <v>1507</v>
      </c>
      <c r="F2101" s="2">
        <v>1507</v>
      </c>
      <c r="G2101" s="2">
        <v>5000</v>
      </c>
      <c r="H2101" s="2" t="s">
        <v>16</v>
      </c>
      <c r="I2101" s="2" t="s">
        <v>2</v>
      </c>
      <c r="J2101" s="2" t="s">
        <v>17</v>
      </c>
      <c r="K2101" s="2" t="str">
        <f>LOOKUP(A2101,'[2]Collin Seedling for R'!$A$3:$A$51,'[2]Collin Seedling for R'!$R$3:$R$51)</f>
        <v>High</v>
      </c>
      <c r="L2101" s="2" t="str">
        <f>LOOKUP(A2101,'[2]Collin Seedling for R'!$A$3:$A$51,'[2]Collin Seedling for R'!$T$3:$T$51)</f>
        <v>FS</v>
      </c>
      <c r="M2101" s="2" t="str">
        <f>LOOKUP(A2101,'[2]Collin Seedling for R'!$A$3:$A$51,'[2]Collin Seedling for R'!$P$3:$P$51)</f>
        <v>Seeded</v>
      </c>
      <c r="N2101" s="8">
        <f t="shared" si="32"/>
        <v>30.14</v>
      </c>
      <c r="O2101" s="2" t="str">
        <f>LOOKUP(H2101,[2]plantlist!$A$2:$A$943,[2]plantlist!$B$2:$B$943)</f>
        <v>S</v>
      </c>
    </row>
    <row r="2102" spans="1:15" x14ac:dyDescent="0.2">
      <c r="A2102" s="7" t="s">
        <v>290</v>
      </c>
      <c r="B2102" s="2">
        <v>2008</v>
      </c>
      <c r="C2102" s="2" t="s">
        <v>0</v>
      </c>
      <c r="D2102" s="2">
        <v>0</v>
      </c>
      <c r="E2102" s="2">
        <v>14</v>
      </c>
      <c r="F2102" s="2">
        <v>14</v>
      </c>
      <c r="G2102" s="2">
        <v>5000</v>
      </c>
      <c r="H2102" s="2" t="s">
        <v>98</v>
      </c>
      <c r="I2102" s="2" t="s">
        <v>2</v>
      </c>
      <c r="J2102" s="2" t="s">
        <v>99</v>
      </c>
      <c r="K2102" s="2" t="str">
        <f>LOOKUP(A2102,'[2]Collin Seedling for R'!$A$3:$A$51,'[2]Collin Seedling for R'!$R$3:$R$51)</f>
        <v>High</v>
      </c>
      <c r="L2102" s="2" t="str">
        <f>LOOKUP(A2102,'[2]Collin Seedling for R'!$A$3:$A$51,'[2]Collin Seedling for R'!$T$3:$T$51)</f>
        <v>FS</v>
      </c>
      <c r="M2102" s="2" t="str">
        <f>LOOKUP(A2102,'[2]Collin Seedling for R'!$A$3:$A$51,'[2]Collin Seedling for R'!$P$3:$P$51)</f>
        <v>Seeded</v>
      </c>
      <c r="N2102" s="8">
        <f t="shared" si="32"/>
        <v>0.27999999999999997</v>
      </c>
      <c r="O2102" s="2" t="str">
        <f>LOOKUP(H2102,[2]plantlist!$A$2:$A$943,[2]plantlist!$B$2:$B$943)</f>
        <v>F</v>
      </c>
    </row>
    <row r="2103" spans="1:15" x14ac:dyDescent="0.2">
      <c r="A2103" s="2" t="s">
        <v>290</v>
      </c>
      <c r="B2103" s="2">
        <v>2013</v>
      </c>
      <c r="C2103" s="2" t="s">
        <v>0</v>
      </c>
      <c r="D2103" s="2">
        <v>3484</v>
      </c>
      <c r="E2103" s="2">
        <v>0</v>
      </c>
      <c r="F2103" s="2">
        <v>3484</v>
      </c>
      <c r="G2103" s="2">
        <v>5012</v>
      </c>
      <c r="H2103" s="2" t="s">
        <v>4</v>
      </c>
      <c r="I2103" s="2" t="s">
        <v>2</v>
      </c>
      <c r="J2103" s="2" t="s">
        <v>5</v>
      </c>
      <c r="K2103" s="2" t="str">
        <f>LOOKUP(A2103,'[2]Collin Seedling for R'!$A$3:$A$51,'[2]Collin Seedling for R'!$R$3:$R$51)</f>
        <v>High</v>
      </c>
      <c r="L2103" s="2" t="str">
        <f>LOOKUP(A2103,'[2]Collin Seedling for R'!$A$3:$A$51,'[2]Collin Seedling for R'!$T$3:$T$51)</f>
        <v>FS</v>
      </c>
      <c r="M2103" s="2" t="str">
        <f>LOOKUP(A2103,'[2]Collin Seedling for R'!$A$3:$A$51,'[2]Collin Seedling for R'!$P$3:$P$51)</f>
        <v>Seeded</v>
      </c>
      <c r="N2103" s="8">
        <f t="shared" si="32"/>
        <v>0</v>
      </c>
      <c r="O2103" s="2" t="str">
        <f>LOOKUP(H2103,[2]plantlist!$A$2:$A$943,[2]plantlist!$B$2:$B$943)</f>
        <v>B</v>
      </c>
    </row>
    <row r="2104" spans="1:15" x14ac:dyDescent="0.2">
      <c r="A2104" s="2" t="s">
        <v>290</v>
      </c>
      <c r="B2104" s="2">
        <v>2013</v>
      </c>
      <c r="C2104" s="2" t="s">
        <v>0</v>
      </c>
      <c r="D2104" s="2">
        <v>807</v>
      </c>
      <c r="E2104" s="2">
        <v>0</v>
      </c>
      <c r="F2104" s="2">
        <v>807</v>
      </c>
      <c r="G2104" s="2">
        <v>5012</v>
      </c>
      <c r="H2104" s="2" t="s">
        <v>1</v>
      </c>
      <c r="I2104" s="2" t="s">
        <v>2</v>
      </c>
      <c r="J2104" s="2" t="s">
        <v>3</v>
      </c>
      <c r="K2104" s="2" t="str">
        <f>LOOKUP(A2104,'[2]Collin Seedling for R'!$A$3:$A$51,'[2]Collin Seedling for R'!$R$3:$R$51)</f>
        <v>High</v>
      </c>
      <c r="L2104" s="2" t="str">
        <f>LOOKUP(A2104,'[2]Collin Seedling for R'!$A$3:$A$51,'[2]Collin Seedling for R'!$T$3:$T$51)</f>
        <v>FS</v>
      </c>
      <c r="M2104" s="2" t="str">
        <f>LOOKUP(A2104,'[2]Collin Seedling for R'!$A$3:$A$51,'[2]Collin Seedling for R'!$P$3:$P$51)</f>
        <v>Seeded</v>
      </c>
      <c r="N2104" s="8">
        <f t="shared" si="32"/>
        <v>0</v>
      </c>
      <c r="O2104" s="2" t="str">
        <f>LOOKUP(H2104,[2]plantlist!$A$2:$A$943,[2]plantlist!$B$2:$B$943)</f>
        <v>F</v>
      </c>
    </row>
    <row r="2105" spans="1:15" x14ac:dyDescent="0.2">
      <c r="A2105" s="2" t="s">
        <v>290</v>
      </c>
      <c r="B2105" s="2">
        <v>2013</v>
      </c>
      <c r="C2105" s="2" t="s">
        <v>0</v>
      </c>
      <c r="D2105" s="2">
        <v>563</v>
      </c>
      <c r="E2105" s="2">
        <v>0</v>
      </c>
      <c r="F2105" s="2">
        <v>563</v>
      </c>
      <c r="G2105" s="2">
        <v>5012</v>
      </c>
      <c r="H2105" s="2" t="s">
        <v>6</v>
      </c>
      <c r="I2105" s="2" t="s">
        <v>2</v>
      </c>
      <c r="J2105" s="2" t="s">
        <v>7</v>
      </c>
      <c r="K2105" s="2" t="str">
        <f>LOOKUP(A2105,'[2]Collin Seedling for R'!$A$3:$A$51,'[2]Collin Seedling for R'!$R$3:$R$51)</f>
        <v>High</v>
      </c>
      <c r="L2105" s="2" t="str">
        <f>LOOKUP(A2105,'[2]Collin Seedling for R'!$A$3:$A$51,'[2]Collin Seedling for R'!$T$3:$T$51)</f>
        <v>FS</v>
      </c>
      <c r="M2105" s="2" t="str">
        <f>LOOKUP(A2105,'[2]Collin Seedling for R'!$A$3:$A$51,'[2]Collin Seedling for R'!$P$3:$P$51)</f>
        <v>Seeded</v>
      </c>
      <c r="N2105" s="8">
        <f t="shared" si="32"/>
        <v>0</v>
      </c>
      <c r="O2105" s="2" t="str">
        <f>LOOKUP(H2105,[2]plantlist!$A$2:$A$943,[2]plantlist!$B$2:$B$943)</f>
        <v>L</v>
      </c>
    </row>
    <row r="2106" spans="1:15" x14ac:dyDescent="0.2">
      <c r="A2106" s="2" t="s">
        <v>290</v>
      </c>
      <c r="B2106" s="2">
        <v>2013</v>
      </c>
      <c r="C2106" s="2" t="s">
        <v>0</v>
      </c>
      <c r="D2106" s="2">
        <v>104</v>
      </c>
      <c r="E2106" s="2">
        <v>746</v>
      </c>
      <c r="F2106" s="2">
        <v>850</v>
      </c>
      <c r="G2106" s="2">
        <v>5012</v>
      </c>
      <c r="H2106" s="2" t="s">
        <v>8</v>
      </c>
      <c r="I2106" s="2" t="s">
        <v>2</v>
      </c>
      <c r="J2106" s="2" t="s">
        <v>9</v>
      </c>
      <c r="K2106" s="2" t="str">
        <f>LOOKUP(A2106,'[2]Collin Seedling for R'!$A$3:$A$51,'[2]Collin Seedling for R'!$R$3:$R$51)</f>
        <v>High</v>
      </c>
      <c r="L2106" s="2" t="str">
        <f>LOOKUP(A2106,'[2]Collin Seedling for R'!$A$3:$A$51,'[2]Collin Seedling for R'!$T$3:$T$51)</f>
        <v>FS</v>
      </c>
      <c r="M2106" s="2" t="str">
        <f>LOOKUP(A2106,'[2]Collin Seedling for R'!$A$3:$A$51,'[2]Collin Seedling for R'!$P$3:$P$51)</f>
        <v>Seeded</v>
      </c>
      <c r="N2106" s="8">
        <f t="shared" si="32"/>
        <v>14.884277733439744</v>
      </c>
      <c r="O2106" s="2" t="str">
        <f>LOOKUP(H2106,[2]plantlist!$A$2:$A$943,[2]plantlist!$B$2:$B$943)</f>
        <v>G</v>
      </c>
    </row>
    <row r="2107" spans="1:15" x14ac:dyDescent="0.2">
      <c r="A2107" s="2" t="s">
        <v>290</v>
      </c>
      <c r="B2107" s="2">
        <v>2013</v>
      </c>
      <c r="C2107" s="2" t="s">
        <v>0</v>
      </c>
      <c r="D2107" s="2">
        <v>23</v>
      </c>
      <c r="E2107" s="2">
        <v>656</v>
      </c>
      <c r="F2107" s="2">
        <v>679</v>
      </c>
      <c r="G2107" s="2">
        <v>5012</v>
      </c>
      <c r="H2107" s="2" t="s">
        <v>23</v>
      </c>
      <c r="I2107" s="2" t="s">
        <v>2</v>
      </c>
      <c r="J2107" s="2" t="s">
        <v>24</v>
      </c>
      <c r="K2107" s="2" t="str">
        <f>LOOKUP(A2107,'[2]Collin Seedling for R'!$A$3:$A$51,'[2]Collin Seedling for R'!$R$3:$R$51)</f>
        <v>High</v>
      </c>
      <c r="L2107" s="2" t="str">
        <f>LOOKUP(A2107,'[2]Collin Seedling for R'!$A$3:$A$51,'[2]Collin Seedling for R'!$T$3:$T$51)</f>
        <v>FS</v>
      </c>
      <c r="M2107" s="2" t="str">
        <f>LOOKUP(A2107,'[2]Collin Seedling for R'!$A$3:$A$51,'[2]Collin Seedling for R'!$P$3:$P$51)</f>
        <v>Seeded</v>
      </c>
      <c r="N2107" s="8">
        <f t="shared" si="32"/>
        <v>13.088587390263367</v>
      </c>
      <c r="O2107" s="2" t="str">
        <f>LOOKUP(H2107,[2]plantlist!$A$2:$A$943,[2]plantlist!$B$2:$B$943)</f>
        <v>S</v>
      </c>
    </row>
    <row r="2108" spans="1:15" x14ac:dyDescent="0.2">
      <c r="A2108" s="2" t="s">
        <v>290</v>
      </c>
      <c r="B2108" s="2">
        <v>2013</v>
      </c>
      <c r="C2108" s="2" t="s">
        <v>0</v>
      </c>
      <c r="D2108" s="2">
        <v>22</v>
      </c>
      <c r="E2108" s="2">
        <v>790</v>
      </c>
      <c r="F2108" s="2">
        <v>812</v>
      </c>
      <c r="G2108" s="2">
        <v>5012</v>
      </c>
      <c r="H2108" s="2" t="s">
        <v>16</v>
      </c>
      <c r="I2108" s="2" t="s">
        <v>2</v>
      </c>
      <c r="J2108" s="2" t="s">
        <v>17</v>
      </c>
      <c r="K2108" s="2" t="str">
        <f>LOOKUP(A2108,'[2]Collin Seedling for R'!$A$3:$A$51,'[2]Collin Seedling for R'!$R$3:$R$51)</f>
        <v>High</v>
      </c>
      <c r="L2108" s="2" t="str">
        <f>LOOKUP(A2108,'[2]Collin Seedling for R'!$A$3:$A$51,'[2]Collin Seedling for R'!$T$3:$T$51)</f>
        <v>FS</v>
      </c>
      <c r="M2108" s="2" t="str">
        <f>LOOKUP(A2108,'[2]Collin Seedling for R'!$A$3:$A$51,'[2]Collin Seedling for R'!$P$3:$P$51)</f>
        <v>Seeded</v>
      </c>
      <c r="N2108" s="8">
        <f t="shared" si="32"/>
        <v>15.762170790103752</v>
      </c>
      <c r="O2108" s="2" t="str">
        <f>LOOKUP(H2108,[2]plantlist!$A$2:$A$943,[2]plantlist!$B$2:$B$943)</f>
        <v>S</v>
      </c>
    </row>
    <row r="2109" spans="1:15" x14ac:dyDescent="0.2">
      <c r="A2109" s="2" t="s">
        <v>290</v>
      </c>
      <c r="B2109" s="2">
        <v>2013</v>
      </c>
      <c r="C2109" s="2" t="s">
        <v>0</v>
      </c>
      <c r="D2109" s="2">
        <v>4</v>
      </c>
      <c r="E2109" s="2">
        <v>10</v>
      </c>
      <c r="F2109" s="2">
        <v>14</v>
      </c>
      <c r="G2109" s="2">
        <v>5012</v>
      </c>
      <c r="H2109" s="2" t="s">
        <v>47</v>
      </c>
      <c r="I2109" s="2" t="s">
        <v>2</v>
      </c>
      <c r="J2109" s="2" t="s">
        <v>48</v>
      </c>
      <c r="K2109" s="2" t="str">
        <f>LOOKUP(A2109,'[2]Collin Seedling for R'!$A$3:$A$51,'[2]Collin Seedling for R'!$R$3:$R$51)</f>
        <v>High</v>
      </c>
      <c r="L2109" s="2" t="str">
        <f>LOOKUP(A2109,'[2]Collin Seedling for R'!$A$3:$A$51,'[2]Collin Seedling for R'!$T$3:$T$51)</f>
        <v>FS</v>
      </c>
      <c r="M2109" s="2" t="str">
        <f>LOOKUP(A2109,'[2]Collin Seedling for R'!$A$3:$A$51,'[2]Collin Seedling for R'!$P$3:$P$51)</f>
        <v>Seeded</v>
      </c>
      <c r="N2109" s="8">
        <f t="shared" si="32"/>
        <v>0.19952114924181963</v>
      </c>
      <c r="O2109" s="2" t="str">
        <f>LOOKUP(H2109,[2]plantlist!$A$2:$A$943,[2]plantlist!$B$2:$B$943)</f>
        <v>G</v>
      </c>
    </row>
    <row r="2110" spans="1:15" x14ac:dyDescent="0.2">
      <c r="A2110" s="2" t="s">
        <v>290</v>
      </c>
      <c r="B2110" s="2">
        <v>2013</v>
      </c>
      <c r="C2110" s="2" t="s">
        <v>0</v>
      </c>
      <c r="D2110" s="2">
        <v>3</v>
      </c>
      <c r="E2110" s="2">
        <v>4</v>
      </c>
      <c r="F2110" s="2">
        <v>7</v>
      </c>
      <c r="G2110" s="2">
        <v>5012</v>
      </c>
      <c r="H2110" s="2" t="s">
        <v>51</v>
      </c>
      <c r="I2110" s="2" t="s">
        <v>19</v>
      </c>
      <c r="J2110" s="2" t="s">
        <v>52</v>
      </c>
      <c r="K2110" s="2" t="str">
        <f>LOOKUP(A2110,'[2]Collin Seedling for R'!$A$3:$A$51,'[2]Collin Seedling for R'!$R$3:$R$51)</f>
        <v>High</v>
      </c>
      <c r="L2110" s="2" t="str">
        <f>LOOKUP(A2110,'[2]Collin Seedling for R'!$A$3:$A$51,'[2]Collin Seedling for R'!$T$3:$T$51)</f>
        <v>FS</v>
      </c>
      <c r="M2110" s="2" t="str">
        <f>LOOKUP(A2110,'[2]Collin Seedling for R'!$A$3:$A$51,'[2]Collin Seedling for R'!$P$3:$P$51)</f>
        <v>Seeded</v>
      </c>
      <c r="N2110" s="8">
        <f t="shared" si="32"/>
        <v>7.9808459696727854E-2</v>
      </c>
      <c r="O2110" s="2" t="str">
        <f>LOOKUP(H2110,[2]plantlist!$A$2:$A$943,[2]plantlist!$B$2:$B$943)</f>
        <v>F</v>
      </c>
    </row>
    <row r="2111" spans="1:15" x14ac:dyDescent="0.2">
      <c r="A2111" s="2" t="s">
        <v>290</v>
      </c>
      <c r="B2111" s="2">
        <v>2013</v>
      </c>
      <c r="C2111" s="2" t="s">
        <v>0</v>
      </c>
      <c r="D2111" s="2">
        <v>2</v>
      </c>
      <c r="E2111" s="2">
        <v>12</v>
      </c>
      <c r="F2111" s="2">
        <v>14</v>
      </c>
      <c r="G2111" s="2">
        <v>5012</v>
      </c>
      <c r="H2111" s="2" t="s">
        <v>10</v>
      </c>
      <c r="I2111" s="2" t="s">
        <v>2</v>
      </c>
      <c r="J2111" s="2" t="s">
        <v>11</v>
      </c>
      <c r="K2111" s="2" t="str">
        <f>LOOKUP(A2111,'[2]Collin Seedling for R'!$A$3:$A$51,'[2]Collin Seedling for R'!$R$3:$R$51)</f>
        <v>High</v>
      </c>
      <c r="L2111" s="2" t="str">
        <f>LOOKUP(A2111,'[2]Collin Seedling for R'!$A$3:$A$51,'[2]Collin Seedling for R'!$T$3:$T$51)</f>
        <v>FS</v>
      </c>
      <c r="M2111" s="2" t="str">
        <f>LOOKUP(A2111,'[2]Collin Seedling for R'!$A$3:$A$51,'[2]Collin Seedling for R'!$P$3:$P$51)</f>
        <v>Seeded</v>
      </c>
      <c r="N2111" s="8">
        <f t="shared" si="32"/>
        <v>0.23942537909018355</v>
      </c>
      <c r="O2111" s="2" t="str">
        <f>LOOKUP(H2111,[2]plantlist!$A$2:$A$943,[2]plantlist!$B$2:$B$943)</f>
        <v>L</v>
      </c>
    </row>
    <row r="2112" spans="1:15" x14ac:dyDescent="0.2">
      <c r="A2112" s="2" t="s">
        <v>290</v>
      </c>
      <c r="B2112" s="2">
        <v>2013</v>
      </c>
      <c r="C2112" s="2" t="s">
        <v>0</v>
      </c>
      <c r="D2112" s="2">
        <v>0</v>
      </c>
      <c r="E2112" s="2">
        <v>31</v>
      </c>
      <c r="F2112" s="2">
        <v>31</v>
      </c>
      <c r="G2112" s="2">
        <v>5012</v>
      </c>
      <c r="H2112" s="2" t="s">
        <v>140</v>
      </c>
      <c r="I2112" s="2" t="s">
        <v>2</v>
      </c>
      <c r="J2112" s="2" t="s">
        <v>141</v>
      </c>
      <c r="K2112" s="2" t="str">
        <f>LOOKUP(A2112,'[2]Collin Seedling for R'!$A$3:$A$51,'[2]Collin Seedling for R'!$R$3:$R$51)</f>
        <v>High</v>
      </c>
      <c r="L2112" s="2" t="str">
        <f>LOOKUP(A2112,'[2]Collin Seedling for R'!$A$3:$A$51,'[2]Collin Seedling for R'!$T$3:$T$51)</f>
        <v>FS</v>
      </c>
      <c r="M2112" s="2" t="str">
        <f>LOOKUP(A2112,'[2]Collin Seedling for R'!$A$3:$A$51,'[2]Collin Seedling for R'!$P$3:$P$51)</f>
        <v>Seeded</v>
      </c>
      <c r="N2112" s="8">
        <f t="shared" si="32"/>
        <v>0.61851556264964092</v>
      </c>
      <c r="O2112" s="2" t="str">
        <f>LOOKUP(H2112,[2]plantlist!$A$2:$A$943,[2]plantlist!$B$2:$B$943)</f>
        <v>G</v>
      </c>
    </row>
    <row r="2113" spans="1:15" x14ac:dyDescent="0.2">
      <c r="A2113" s="2" t="s">
        <v>290</v>
      </c>
      <c r="B2113" s="2">
        <v>2013</v>
      </c>
      <c r="C2113" s="2" t="s">
        <v>0</v>
      </c>
      <c r="D2113" s="2">
        <v>0</v>
      </c>
      <c r="E2113" s="2">
        <v>1</v>
      </c>
      <c r="F2113" s="2">
        <v>1</v>
      </c>
      <c r="G2113" s="2">
        <v>5012</v>
      </c>
      <c r="H2113" s="2" t="s">
        <v>108</v>
      </c>
      <c r="I2113" s="2" t="s">
        <v>19</v>
      </c>
      <c r="J2113" s="2" t="s">
        <v>109</v>
      </c>
      <c r="K2113" s="2" t="str">
        <f>LOOKUP(A2113,'[2]Collin Seedling for R'!$A$3:$A$51,'[2]Collin Seedling for R'!$R$3:$R$51)</f>
        <v>High</v>
      </c>
      <c r="L2113" s="2" t="str">
        <f>LOOKUP(A2113,'[2]Collin Seedling for R'!$A$3:$A$51,'[2]Collin Seedling for R'!$T$3:$T$51)</f>
        <v>FS</v>
      </c>
      <c r="M2113" s="2" t="str">
        <f>LOOKUP(A2113,'[2]Collin Seedling for R'!$A$3:$A$51,'[2]Collin Seedling for R'!$P$3:$P$51)</f>
        <v>Seeded</v>
      </c>
      <c r="N2113" s="8">
        <f t="shared" si="32"/>
        <v>1.9952114924181964E-2</v>
      </c>
      <c r="O2113" s="2" t="str">
        <f>LOOKUP(H2113,[2]plantlist!$A$2:$A$943,[2]plantlist!$B$2:$B$943)</f>
        <v>F</v>
      </c>
    </row>
    <row r="2114" spans="1:15" x14ac:dyDescent="0.2">
      <c r="A2114" s="2" t="s">
        <v>290</v>
      </c>
      <c r="B2114" s="2">
        <v>2013</v>
      </c>
      <c r="C2114" s="2" t="s">
        <v>0</v>
      </c>
      <c r="D2114" s="2">
        <v>0</v>
      </c>
      <c r="E2114" s="2">
        <v>31</v>
      </c>
      <c r="F2114" s="2">
        <v>31</v>
      </c>
      <c r="G2114" s="2">
        <v>5012</v>
      </c>
      <c r="H2114" s="2" t="s">
        <v>14</v>
      </c>
      <c r="I2114" s="2" t="s">
        <v>2</v>
      </c>
      <c r="J2114" s="2" t="s">
        <v>15</v>
      </c>
      <c r="K2114" s="2" t="str">
        <f>LOOKUP(A2114,'[2]Collin Seedling for R'!$A$3:$A$51,'[2]Collin Seedling for R'!$R$3:$R$51)</f>
        <v>High</v>
      </c>
      <c r="L2114" s="2" t="str">
        <f>LOOKUP(A2114,'[2]Collin Seedling for R'!$A$3:$A$51,'[2]Collin Seedling for R'!$T$3:$T$51)</f>
        <v>FS</v>
      </c>
      <c r="M2114" s="2" t="str">
        <f>LOOKUP(A2114,'[2]Collin Seedling for R'!$A$3:$A$51,'[2]Collin Seedling for R'!$P$3:$P$51)</f>
        <v>Seeded</v>
      </c>
      <c r="N2114" s="8">
        <f t="shared" ref="N2114:N2177" si="33">E2114/G2114*100</f>
        <v>0.61851556264964092</v>
      </c>
      <c r="O2114" s="2" t="str">
        <f>LOOKUP(H2114,[2]plantlist!$A$2:$A$943,[2]plantlist!$B$2:$B$943)</f>
        <v>F</v>
      </c>
    </row>
    <row r="2115" spans="1:15" x14ac:dyDescent="0.2">
      <c r="A2115" s="2" t="s">
        <v>290</v>
      </c>
      <c r="B2115" s="2">
        <v>2013</v>
      </c>
      <c r="C2115" s="2" t="s">
        <v>0</v>
      </c>
      <c r="D2115" s="2">
        <v>0</v>
      </c>
      <c r="E2115" s="2">
        <v>1</v>
      </c>
      <c r="F2115" s="2">
        <v>1</v>
      </c>
      <c r="G2115" s="2">
        <v>5012</v>
      </c>
      <c r="H2115" s="2" t="s">
        <v>31</v>
      </c>
      <c r="I2115" s="2" t="s">
        <v>2</v>
      </c>
      <c r="J2115" s="2" t="s">
        <v>32</v>
      </c>
      <c r="K2115" s="2" t="str">
        <f>LOOKUP(A2115,'[2]Collin Seedling for R'!$A$3:$A$51,'[2]Collin Seedling for R'!$R$3:$R$51)</f>
        <v>High</v>
      </c>
      <c r="L2115" s="2" t="str">
        <f>LOOKUP(A2115,'[2]Collin Seedling for R'!$A$3:$A$51,'[2]Collin Seedling for R'!$T$3:$T$51)</f>
        <v>FS</v>
      </c>
      <c r="M2115" s="2" t="str">
        <f>LOOKUP(A2115,'[2]Collin Seedling for R'!$A$3:$A$51,'[2]Collin Seedling for R'!$P$3:$P$51)</f>
        <v>Seeded</v>
      </c>
      <c r="N2115" s="8">
        <f t="shared" si="33"/>
        <v>1.9952114924181964E-2</v>
      </c>
      <c r="O2115" s="2" t="str">
        <f>LOOKUP(H2115,[2]plantlist!$A$2:$A$943,[2]plantlist!$B$2:$B$943)</f>
        <v>U</v>
      </c>
    </row>
    <row r="2116" spans="1:15" x14ac:dyDescent="0.2">
      <c r="A2116" s="2" t="s">
        <v>290</v>
      </c>
      <c r="B2116" s="2">
        <v>2013</v>
      </c>
      <c r="C2116" s="2" t="s">
        <v>0</v>
      </c>
      <c r="D2116" s="2">
        <v>0</v>
      </c>
      <c r="E2116" s="2">
        <v>4</v>
      </c>
      <c r="F2116" s="2">
        <v>4</v>
      </c>
      <c r="G2116" s="2">
        <v>5012</v>
      </c>
      <c r="H2116" s="2" t="s">
        <v>23</v>
      </c>
      <c r="I2116" s="2" t="s">
        <v>19</v>
      </c>
      <c r="J2116" s="2" t="s">
        <v>24</v>
      </c>
      <c r="K2116" s="2" t="str">
        <f>LOOKUP(A2116,'[2]Collin Seedling for R'!$A$3:$A$51,'[2]Collin Seedling for R'!$R$3:$R$51)</f>
        <v>High</v>
      </c>
      <c r="L2116" s="2" t="str">
        <f>LOOKUP(A2116,'[2]Collin Seedling for R'!$A$3:$A$51,'[2]Collin Seedling for R'!$T$3:$T$51)</f>
        <v>FS</v>
      </c>
      <c r="M2116" s="2" t="str">
        <f>LOOKUP(A2116,'[2]Collin Seedling for R'!$A$3:$A$51,'[2]Collin Seedling for R'!$P$3:$P$51)</f>
        <v>Seeded</v>
      </c>
      <c r="N2116" s="8">
        <f t="shared" si="33"/>
        <v>7.9808459696727854E-2</v>
      </c>
      <c r="O2116" s="2" t="str">
        <f>LOOKUP(H2116,[2]plantlist!$A$2:$A$943,[2]plantlist!$B$2:$B$943)</f>
        <v>S</v>
      </c>
    </row>
    <row r="2117" spans="1:15" x14ac:dyDescent="0.2">
      <c r="A2117" s="2" t="s">
        <v>290</v>
      </c>
      <c r="B2117" s="2">
        <v>2013</v>
      </c>
      <c r="C2117" s="2" t="s">
        <v>0</v>
      </c>
      <c r="D2117" s="2">
        <v>0</v>
      </c>
      <c r="E2117" s="2">
        <v>23</v>
      </c>
      <c r="F2117" s="2">
        <v>23</v>
      </c>
      <c r="G2117" s="2">
        <v>5012</v>
      </c>
      <c r="H2117" s="2" t="s">
        <v>114</v>
      </c>
      <c r="I2117" s="2" t="s">
        <v>2</v>
      </c>
      <c r="J2117" s="2" t="s">
        <v>115</v>
      </c>
      <c r="K2117" s="2" t="str">
        <f>LOOKUP(A2117,'[2]Collin Seedling for R'!$A$3:$A$51,'[2]Collin Seedling for R'!$R$3:$R$51)</f>
        <v>High</v>
      </c>
      <c r="L2117" s="2" t="str">
        <f>LOOKUP(A2117,'[2]Collin Seedling for R'!$A$3:$A$51,'[2]Collin Seedling for R'!$T$3:$T$51)</f>
        <v>FS</v>
      </c>
      <c r="M2117" s="2" t="str">
        <f>LOOKUP(A2117,'[2]Collin Seedling for R'!$A$3:$A$51,'[2]Collin Seedling for R'!$P$3:$P$51)</f>
        <v>Seeded</v>
      </c>
      <c r="N2117" s="8">
        <f t="shared" si="33"/>
        <v>0.45889864325618518</v>
      </c>
      <c r="O2117" s="2" t="str">
        <f>LOOKUP(H2117,[2]plantlist!$A$2:$A$943,[2]plantlist!$B$2:$B$943)</f>
        <v>F</v>
      </c>
    </row>
    <row r="2118" spans="1:15" x14ac:dyDescent="0.2">
      <c r="A2118" t="s">
        <v>290</v>
      </c>
      <c r="B2118">
        <v>2019</v>
      </c>
      <c r="C2118" t="s">
        <v>0</v>
      </c>
      <c r="D2118">
        <v>2338</v>
      </c>
      <c r="E2118">
        <v>0</v>
      </c>
      <c r="F2118">
        <v>2338</v>
      </c>
      <c r="G2118">
        <v>5015</v>
      </c>
      <c r="H2118" t="s">
        <v>4</v>
      </c>
      <c r="I2118" t="s">
        <v>2</v>
      </c>
      <c r="J2118" t="s">
        <v>5</v>
      </c>
      <c r="K2118" s="2" t="str">
        <f>LOOKUP(A2118,'[2]Collin Seedling for R'!$A$3:$A$51,'[2]Collin Seedling for R'!$R$3:$R$51)</f>
        <v>High</v>
      </c>
      <c r="L2118" s="2" t="str">
        <f>LOOKUP(A2118,'[2]Collin Seedling for R'!$A$3:$A$51,'[2]Collin Seedling for R'!$T$3:$T$51)</f>
        <v>FS</v>
      </c>
      <c r="M2118" s="2" t="str">
        <f>LOOKUP(A2118,'[2]Collin Seedling for R'!$A$3:$A$51,'[2]Collin Seedling for R'!$P$3:$P$51)</f>
        <v>Seeded</v>
      </c>
      <c r="N2118" s="8">
        <f t="shared" si="33"/>
        <v>0</v>
      </c>
      <c r="O2118" s="2" t="str">
        <f>LOOKUP(H2118,[2]plantlist!$A$2:$A$943,[2]plantlist!$B$2:$B$943)</f>
        <v>B</v>
      </c>
    </row>
    <row r="2119" spans="1:15" x14ac:dyDescent="0.2">
      <c r="A2119" t="s">
        <v>290</v>
      </c>
      <c r="B2119">
        <v>2019</v>
      </c>
      <c r="C2119" t="s">
        <v>0</v>
      </c>
      <c r="D2119">
        <v>2151</v>
      </c>
      <c r="E2119">
        <v>112</v>
      </c>
      <c r="F2119">
        <v>2263</v>
      </c>
      <c r="G2119">
        <v>5015</v>
      </c>
      <c r="H2119" t="s">
        <v>6</v>
      </c>
      <c r="I2119" t="s">
        <v>2</v>
      </c>
      <c r="J2119" t="s">
        <v>7</v>
      </c>
      <c r="K2119" s="2" t="str">
        <f>LOOKUP(A2119,'[2]Collin Seedling for R'!$A$3:$A$51,'[2]Collin Seedling for R'!$R$3:$R$51)</f>
        <v>High</v>
      </c>
      <c r="L2119" s="2" t="str">
        <f>LOOKUP(A2119,'[2]Collin Seedling for R'!$A$3:$A$51,'[2]Collin Seedling for R'!$T$3:$T$51)</f>
        <v>FS</v>
      </c>
      <c r="M2119" s="2" t="str">
        <f>LOOKUP(A2119,'[2]Collin Seedling for R'!$A$3:$A$51,'[2]Collin Seedling for R'!$P$3:$P$51)</f>
        <v>Seeded</v>
      </c>
      <c r="N2119" s="8">
        <f t="shared" si="33"/>
        <v>2.2333000997008976</v>
      </c>
      <c r="O2119" s="2" t="str">
        <f>LOOKUP(H2119,[2]plantlist!$A$2:$A$943,[2]plantlist!$B$2:$B$943)</f>
        <v>L</v>
      </c>
    </row>
    <row r="2120" spans="1:15" x14ac:dyDescent="0.2">
      <c r="A2120" t="s">
        <v>290</v>
      </c>
      <c r="B2120">
        <v>2019</v>
      </c>
      <c r="C2120" t="s">
        <v>0</v>
      </c>
      <c r="D2120">
        <v>246</v>
      </c>
      <c r="E2120">
        <v>1670</v>
      </c>
      <c r="F2120">
        <v>1916</v>
      </c>
      <c r="G2120">
        <v>5015</v>
      </c>
      <c r="H2120" t="s">
        <v>8</v>
      </c>
      <c r="I2120" t="s">
        <v>2</v>
      </c>
      <c r="J2120" t="s">
        <v>9</v>
      </c>
      <c r="K2120" s="2" t="str">
        <f>LOOKUP(A2120,'[2]Collin Seedling for R'!$A$3:$A$51,'[2]Collin Seedling for R'!$R$3:$R$51)</f>
        <v>High</v>
      </c>
      <c r="L2120" s="2" t="str">
        <f>LOOKUP(A2120,'[2]Collin Seedling for R'!$A$3:$A$51,'[2]Collin Seedling for R'!$T$3:$T$51)</f>
        <v>FS</v>
      </c>
      <c r="M2120" s="2" t="str">
        <f>LOOKUP(A2120,'[2]Collin Seedling for R'!$A$3:$A$51,'[2]Collin Seedling for R'!$P$3:$P$51)</f>
        <v>Seeded</v>
      </c>
      <c r="N2120" s="8">
        <f t="shared" si="33"/>
        <v>33.300099700897306</v>
      </c>
      <c r="O2120" s="2" t="str">
        <f>LOOKUP(H2120,[2]plantlist!$A$2:$A$943,[2]plantlist!$B$2:$B$943)</f>
        <v>G</v>
      </c>
    </row>
    <row r="2121" spans="1:15" x14ac:dyDescent="0.2">
      <c r="A2121" t="s">
        <v>290</v>
      </c>
      <c r="B2121">
        <v>2019</v>
      </c>
      <c r="C2121" t="s">
        <v>0</v>
      </c>
      <c r="D2121">
        <v>154</v>
      </c>
      <c r="E2121">
        <v>0</v>
      </c>
      <c r="F2121">
        <v>154</v>
      </c>
      <c r="G2121">
        <v>5015</v>
      </c>
      <c r="H2121" t="s">
        <v>1</v>
      </c>
      <c r="I2121" t="s">
        <v>2</v>
      </c>
      <c r="J2121" t="s">
        <v>3</v>
      </c>
      <c r="K2121" s="2" t="str">
        <f>LOOKUP(A2121,'[2]Collin Seedling for R'!$A$3:$A$51,'[2]Collin Seedling for R'!$R$3:$R$51)</f>
        <v>High</v>
      </c>
      <c r="L2121" s="2" t="str">
        <f>LOOKUP(A2121,'[2]Collin Seedling for R'!$A$3:$A$51,'[2]Collin Seedling for R'!$T$3:$T$51)</f>
        <v>FS</v>
      </c>
      <c r="M2121" s="2" t="str">
        <f>LOOKUP(A2121,'[2]Collin Seedling for R'!$A$3:$A$51,'[2]Collin Seedling for R'!$P$3:$P$51)</f>
        <v>Seeded</v>
      </c>
      <c r="N2121" s="8">
        <f t="shared" si="33"/>
        <v>0</v>
      </c>
      <c r="O2121" s="2" t="str">
        <f>LOOKUP(H2121,[2]plantlist!$A$2:$A$943,[2]plantlist!$B$2:$B$943)</f>
        <v>F</v>
      </c>
    </row>
    <row r="2122" spans="1:15" x14ac:dyDescent="0.2">
      <c r="A2122" t="s">
        <v>290</v>
      </c>
      <c r="B2122">
        <v>2019</v>
      </c>
      <c r="C2122" t="s">
        <v>0</v>
      </c>
      <c r="D2122">
        <v>32</v>
      </c>
      <c r="E2122">
        <v>0</v>
      </c>
      <c r="F2122">
        <v>32</v>
      </c>
      <c r="G2122">
        <v>5015</v>
      </c>
      <c r="H2122" t="s">
        <v>53</v>
      </c>
      <c r="I2122" t="s">
        <v>2</v>
      </c>
      <c r="J2122" t="s">
        <v>54</v>
      </c>
      <c r="K2122" s="2" t="str">
        <f>LOOKUP(A2122,'[2]Collin Seedling for R'!$A$3:$A$51,'[2]Collin Seedling for R'!$R$3:$R$51)</f>
        <v>High</v>
      </c>
      <c r="L2122" s="2" t="str">
        <f>LOOKUP(A2122,'[2]Collin Seedling for R'!$A$3:$A$51,'[2]Collin Seedling for R'!$T$3:$T$51)</f>
        <v>FS</v>
      </c>
      <c r="M2122" s="2" t="str">
        <f>LOOKUP(A2122,'[2]Collin Seedling for R'!$A$3:$A$51,'[2]Collin Seedling for R'!$P$3:$P$51)</f>
        <v>Seeded</v>
      </c>
      <c r="N2122" s="8">
        <f t="shared" si="33"/>
        <v>0</v>
      </c>
      <c r="O2122" s="2" t="str">
        <f>LOOKUP(H2122,[2]plantlist!$A$2:$A$943,[2]plantlist!$B$2:$B$943)</f>
        <v>C</v>
      </c>
    </row>
    <row r="2123" spans="1:15" x14ac:dyDescent="0.2">
      <c r="A2123" t="s">
        <v>290</v>
      </c>
      <c r="B2123">
        <v>2019</v>
      </c>
      <c r="C2123" t="s">
        <v>0</v>
      </c>
      <c r="D2123">
        <v>22</v>
      </c>
      <c r="E2123">
        <v>6</v>
      </c>
      <c r="F2123">
        <v>28</v>
      </c>
      <c r="G2123">
        <v>5015</v>
      </c>
      <c r="H2123" t="s">
        <v>10</v>
      </c>
      <c r="I2123" t="s">
        <v>2</v>
      </c>
      <c r="J2123" t="s">
        <v>11</v>
      </c>
      <c r="K2123" s="2" t="str">
        <f>LOOKUP(A2123,'[2]Collin Seedling for R'!$A$3:$A$51,'[2]Collin Seedling for R'!$R$3:$R$51)</f>
        <v>High</v>
      </c>
      <c r="L2123" s="2" t="str">
        <f>LOOKUP(A2123,'[2]Collin Seedling for R'!$A$3:$A$51,'[2]Collin Seedling for R'!$T$3:$T$51)</f>
        <v>FS</v>
      </c>
      <c r="M2123" s="2" t="str">
        <f>LOOKUP(A2123,'[2]Collin Seedling for R'!$A$3:$A$51,'[2]Collin Seedling for R'!$P$3:$P$51)</f>
        <v>Seeded</v>
      </c>
      <c r="N2123" s="8">
        <f t="shared" si="33"/>
        <v>0.11964107676969092</v>
      </c>
      <c r="O2123" s="2" t="str">
        <f>LOOKUP(H2123,[2]plantlist!$A$2:$A$943,[2]plantlist!$B$2:$B$943)</f>
        <v>L</v>
      </c>
    </row>
    <row r="2124" spans="1:15" x14ac:dyDescent="0.2">
      <c r="A2124" t="s">
        <v>290</v>
      </c>
      <c r="B2124">
        <v>2019</v>
      </c>
      <c r="C2124" t="s">
        <v>0</v>
      </c>
      <c r="D2124">
        <v>17</v>
      </c>
      <c r="E2124">
        <v>1868</v>
      </c>
      <c r="F2124">
        <v>1885</v>
      </c>
      <c r="G2124">
        <v>5015</v>
      </c>
      <c r="H2124" t="s">
        <v>16</v>
      </c>
      <c r="I2124" t="s">
        <v>2</v>
      </c>
      <c r="J2124" t="s">
        <v>17</v>
      </c>
      <c r="K2124" s="2" t="str">
        <f>LOOKUP(A2124,'[2]Collin Seedling for R'!$A$3:$A$51,'[2]Collin Seedling for R'!$R$3:$R$51)</f>
        <v>High</v>
      </c>
      <c r="L2124" s="2" t="str">
        <f>LOOKUP(A2124,'[2]Collin Seedling for R'!$A$3:$A$51,'[2]Collin Seedling for R'!$T$3:$T$51)</f>
        <v>FS</v>
      </c>
      <c r="M2124" s="2" t="str">
        <f>LOOKUP(A2124,'[2]Collin Seedling for R'!$A$3:$A$51,'[2]Collin Seedling for R'!$P$3:$P$51)</f>
        <v>Seeded</v>
      </c>
      <c r="N2124" s="8">
        <f t="shared" si="33"/>
        <v>37.248255234297105</v>
      </c>
      <c r="O2124" s="2" t="str">
        <f>LOOKUP(H2124,[2]plantlist!$A$2:$A$943,[2]plantlist!$B$2:$B$943)</f>
        <v>S</v>
      </c>
    </row>
    <row r="2125" spans="1:15" x14ac:dyDescent="0.2">
      <c r="A2125" t="s">
        <v>290</v>
      </c>
      <c r="B2125">
        <v>2019</v>
      </c>
      <c r="C2125" t="s">
        <v>0</v>
      </c>
      <c r="D2125">
        <v>14</v>
      </c>
      <c r="E2125">
        <v>286</v>
      </c>
      <c r="F2125">
        <v>300</v>
      </c>
      <c r="G2125">
        <v>5015</v>
      </c>
      <c r="H2125" t="s">
        <v>33</v>
      </c>
      <c r="I2125" t="s">
        <v>2</v>
      </c>
      <c r="J2125" t="s">
        <v>34</v>
      </c>
      <c r="K2125" s="2" t="str">
        <f>LOOKUP(A2125,'[2]Collin Seedling for R'!$A$3:$A$51,'[2]Collin Seedling for R'!$R$3:$R$51)</f>
        <v>High</v>
      </c>
      <c r="L2125" s="2" t="str">
        <f>LOOKUP(A2125,'[2]Collin Seedling for R'!$A$3:$A$51,'[2]Collin Seedling for R'!$T$3:$T$51)</f>
        <v>FS</v>
      </c>
      <c r="M2125" s="2" t="str">
        <f>LOOKUP(A2125,'[2]Collin Seedling for R'!$A$3:$A$51,'[2]Collin Seedling for R'!$P$3:$P$51)</f>
        <v>Seeded</v>
      </c>
      <c r="N2125" s="8">
        <f t="shared" si="33"/>
        <v>5.702891326021934</v>
      </c>
      <c r="O2125" s="2" t="str">
        <f>LOOKUP(H2125,[2]plantlist!$A$2:$A$943,[2]plantlist!$B$2:$B$943)</f>
        <v>F</v>
      </c>
    </row>
    <row r="2126" spans="1:15" x14ac:dyDescent="0.2">
      <c r="A2126" t="s">
        <v>290</v>
      </c>
      <c r="B2126">
        <v>2019</v>
      </c>
      <c r="C2126" t="s">
        <v>0</v>
      </c>
      <c r="D2126">
        <v>12</v>
      </c>
      <c r="E2126">
        <v>1009</v>
      </c>
      <c r="F2126">
        <v>1021</v>
      </c>
      <c r="G2126">
        <v>5015</v>
      </c>
      <c r="H2126" t="s">
        <v>23</v>
      </c>
      <c r="I2126" t="s">
        <v>2</v>
      </c>
      <c r="J2126" t="s">
        <v>24</v>
      </c>
      <c r="K2126" s="2" t="str">
        <f>LOOKUP(A2126,'[2]Collin Seedling for R'!$A$3:$A$51,'[2]Collin Seedling for R'!$R$3:$R$51)</f>
        <v>High</v>
      </c>
      <c r="L2126" s="2" t="str">
        <f>LOOKUP(A2126,'[2]Collin Seedling for R'!$A$3:$A$51,'[2]Collin Seedling for R'!$T$3:$T$51)</f>
        <v>FS</v>
      </c>
      <c r="M2126" s="2" t="str">
        <f>LOOKUP(A2126,'[2]Collin Seedling for R'!$A$3:$A$51,'[2]Collin Seedling for R'!$P$3:$P$51)</f>
        <v>Seeded</v>
      </c>
      <c r="N2126" s="8">
        <f t="shared" si="33"/>
        <v>20.119641076769689</v>
      </c>
      <c r="O2126" s="2" t="str">
        <f>LOOKUP(H2126,[2]plantlist!$A$2:$A$943,[2]plantlist!$B$2:$B$943)</f>
        <v>S</v>
      </c>
    </row>
    <row r="2127" spans="1:15" x14ac:dyDescent="0.2">
      <c r="A2127" t="s">
        <v>290</v>
      </c>
      <c r="B2127">
        <v>2019</v>
      </c>
      <c r="C2127" t="s">
        <v>0</v>
      </c>
      <c r="D2127">
        <v>11</v>
      </c>
      <c r="E2127">
        <v>31</v>
      </c>
      <c r="F2127">
        <v>42</v>
      </c>
      <c r="G2127">
        <v>5015</v>
      </c>
      <c r="H2127" t="s">
        <v>51</v>
      </c>
      <c r="I2127" t="s">
        <v>2</v>
      </c>
      <c r="J2127" t="s">
        <v>52</v>
      </c>
      <c r="K2127" s="2" t="str">
        <f>LOOKUP(A2127,'[2]Collin Seedling for R'!$A$3:$A$51,'[2]Collin Seedling for R'!$R$3:$R$51)</f>
        <v>High</v>
      </c>
      <c r="L2127" s="2" t="str">
        <f>LOOKUP(A2127,'[2]Collin Seedling for R'!$A$3:$A$51,'[2]Collin Seedling for R'!$T$3:$T$51)</f>
        <v>FS</v>
      </c>
      <c r="M2127" s="2" t="str">
        <f>LOOKUP(A2127,'[2]Collin Seedling for R'!$A$3:$A$51,'[2]Collin Seedling for R'!$P$3:$P$51)</f>
        <v>Seeded</v>
      </c>
      <c r="N2127" s="8">
        <f t="shared" si="33"/>
        <v>0.61814556331006976</v>
      </c>
      <c r="O2127" s="2" t="str">
        <f>LOOKUP(H2127,[2]plantlist!$A$2:$A$943,[2]plantlist!$B$2:$B$943)</f>
        <v>F</v>
      </c>
    </row>
    <row r="2128" spans="1:15" x14ac:dyDescent="0.2">
      <c r="A2128" t="s">
        <v>290</v>
      </c>
      <c r="B2128">
        <v>2019</v>
      </c>
      <c r="C2128" t="s">
        <v>0</v>
      </c>
      <c r="D2128">
        <v>11</v>
      </c>
      <c r="E2128">
        <v>93</v>
      </c>
      <c r="F2128">
        <v>104</v>
      </c>
      <c r="G2128">
        <v>5015</v>
      </c>
      <c r="H2128" t="s">
        <v>140</v>
      </c>
      <c r="I2128" t="s">
        <v>2</v>
      </c>
      <c r="J2128" t="s">
        <v>141</v>
      </c>
      <c r="K2128" s="2" t="str">
        <f>LOOKUP(A2128,'[2]Collin Seedling for R'!$A$3:$A$51,'[2]Collin Seedling for R'!$R$3:$R$51)</f>
        <v>High</v>
      </c>
      <c r="L2128" s="2" t="str">
        <f>LOOKUP(A2128,'[2]Collin Seedling for R'!$A$3:$A$51,'[2]Collin Seedling for R'!$T$3:$T$51)</f>
        <v>FS</v>
      </c>
      <c r="M2128" s="2" t="str">
        <f>LOOKUP(A2128,'[2]Collin Seedling for R'!$A$3:$A$51,'[2]Collin Seedling for R'!$P$3:$P$51)</f>
        <v>Seeded</v>
      </c>
      <c r="N2128" s="8">
        <f t="shared" si="33"/>
        <v>1.8544366899302094</v>
      </c>
      <c r="O2128" s="2" t="str">
        <f>LOOKUP(H2128,[2]plantlist!$A$2:$A$943,[2]plantlist!$B$2:$B$943)</f>
        <v>G</v>
      </c>
    </row>
    <row r="2129" spans="1:15" x14ac:dyDescent="0.2">
      <c r="A2129" t="s">
        <v>290</v>
      </c>
      <c r="B2129">
        <v>2019</v>
      </c>
      <c r="C2129" t="s">
        <v>0</v>
      </c>
      <c r="D2129">
        <v>5</v>
      </c>
      <c r="E2129">
        <v>11</v>
      </c>
      <c r="F2129">
        <v>16</v>
      </c>
      <c r="G2129">
        <v>5015</v>
      </c>
      <c r="H2129" t="s">
        <v>126</v>
      </c>
      <c r="I2129" t="s">
        <v>2</v>
      </c>
      <c r="J2129" t="s">
        <v>127</v>
      </c>
      <c r="K2129" s="2" t="str">
        <f>LOOKUP(A2129,'[2]Collin Seedling for R'!$A$3:$A$51,'[2]Collin Seedling for R'!$R$3:$R$51)</f>
        <v>High</v>
      </c>
      <c r="L2129" s="2" t="str">
        <f>LOOKUP(A2129,'[2]Collin Seedling for R'!$A$3:$A$51,'[2]Collin Seedling for R'!$T$3:$T$51)</f>
        <v>FS</v>
      </c>
      <c r="M2129" s="2" t="str">
        <f>LOOKUP(A2129,'[2]Collin Seedling for R'!$A$3:$A$51,'[2]Collin Seedling for R'!$P$3:$P$51)</f>
        <v>Seeded</v>
      </c>
      <c r="N2129" s="8">
        <f t="shared" si="33"/>
        <v>0.21934197407776668</v>
      </c>
      <c r="O2129" s="2" t="str">
        <f>LOOKUP(H2129,[2]plantlist!$A$2:$A$943,[2]plantlist!$B$2:$B$943)</f>
        <v>F</v>
      </c>
    </row>
    <row r="2130" spans="1:15" x14ac:dyDescent="0.2">
      <c r="A2130" t="s">
        <v>290</v>
      </c>
      <c r="B2130">
        <v>2019</v>
      </c>
      <c r="C2130" t="s">
        <v>0</v>
      </c>
      <c r="D2130">
        <v>2</v>
      </c>
      <c r="E2130">
        <v>19</v>
      </c>
      <c r="F2130">
        <v>21</v>
      </c>
      <c r="G2130">
        <v>5015</v>
      </c>
      <c r="H2130" t="s">
        <v>1600</v>
      </c>
      <c r="I2130" t="s">
        <v>2</v>
      </c>
      <c r="J2130" t="s">
        <v>1599</v>
      </c>
      <c r="K2130" s="2" t="str">
        <f>LOOKUP(A2130,'[2]Collin Seedling for R'!$A$3:$A$51,'[2]Collin Seedling for R'!$R$3:$R$51)</f>
        <v>High</v>
      </c>
      <c r="L2130" s="2" t="str">
        <f>LOOKUP(A2130,'[2]Collin Seedling for R'!$A$3:$A$51,'[2]Collin Seedling for R'!$T$3:$T$51)</f>
        <v>FS</v>
      </c>
      <c r="M2130" s="2" t="str">
        <f>LOOKUP(A2130,'[2]Collin Seedling for R'!$A$3:$A$51,'[2]Collin Seedling for R'!$P$3:$P$51)</f>
        <v>Seeded</v>
      </c>
      <c r="N2130" s="8">
        <f t="shared" si="33"/>
        <v>0.37886340977068794</v>
      </c>
      <c r="O2130" s="2" t="str">
        <f>LOOKUP(H2130,[2]plantlist!$A$2:$A$943,[2]plantlist!$B$2:$B$943)</f>
        <v>F</v>
      </c>
    </row>
    <row r="2131" spans="1:15" x14ac:dyDescent="0.2">
      <c r="A2131" t="s">
        <v>290</v>
      </c>
      <c r="B2131">
        <v>2019</v>
      </c>
      <c r="C2131" t="s">
        <v>0</v>
      </c>
      <c r="D2131">
        <v>0</v>
      </c>
      <c r="E2131">
        <v>121</v>
      </c>
      <c r="F2131">
        <v>121</v>
      </c>
      <c r="G2131">
        <v>5015</v>
      </c>
      <c r="H2131" t="s">
        <v>23</v>
      </c>
      <c r="I2131" t="s">
        <v>19</v>
      </c>
      <c r="J2131" t="s">
        <v>24</v>
      </c>
      <c r="K2131" s="2" t="str">
        <f>LOOKUP(A2131,'[2]Collin Seedling for R'!$A$3:$A$51,'[2]Collin Seedling for R'!$R$3:$R$51)</f>
        <v>High</v>
      </c>
      <c r="L2131" s="2" t="str">
        <f>LOOKUP(A2131,'[2]Collin Seedling for R'!$A$3:$A$51,'[2]Collin Seedling for R'!$T$3:$T$51)</f>
        <v>FS</v>
      </c>
      <c r="M2131" s="2" t="str">
        <f>LOOKUP(A2131,'[2]Collin Seedling for R'!$A$3:$A$51,'[2]Collin Seedling for R'!$P$3:$P$51)</f>
        <v>Seeded</v>
      </c>
      <c r="N2131" s="8">
        <f t="shared" si="33"/>
        <v>2.4127617148554337</v>
      </c>
      <c r="O2131" s="2" t="str">
        <f>LOOKUP(H2131,[2]plantlist!$A$2:$A$943,[2]plantlist!$B$2:$B$943)</f>
        <v>S</v>
      </c>
    </row>
    <row r="2132" spans="1:15" x14ac:dyDescent="0.2">
      <c r="A2132" t="s">
        <v>290</v>
      </c>
      <c r="B2132">
        <v>2019</v>
      </c>
      <c r="C2132" t="s">
        <v>0</v>
      </c>
      <c r="D2132">
        <v>0</v>
      </c>
      <c r="E2132">
        <v>55</v>
      </c>
      <c r="F2132">
        <v>55</v>
      </c>
      <c r="G2132">
        <v>5015</v>
      </c>
      <c r="H2132" t="s">
        <v>21</v>
      </c>
      <c r="I2132" t="s">
        <v>2</v>
      </c>
      <c r="J2132" t="s">
        <v>22</v>
      </c>
      <c r="K2132" s="2" t="str">
        <f>LOOKUP(A2132,'[2]Collin Seedling for R'!$A$3:$A$51,'[2]Collin Seedling for R'!$R$3:$R$51)</f>
        <v>High</v>
      </c>
      <c r="L2132" s="2" t="str">
        <f>LOOKUP(A2132,'[2]Collin Seedling for R'!$A$3:$A$51,'[2]Collin Seedling for R'!$T$3:$T$51)</f>
        <v>FS</v>
      </c>
      <c r="M2132" s="2" t="str">
        <f>LOOKUP(A2132,'[2]Collin Seedling for R'!$A$3:$A$51,'[2]Collin Seedling for R'!$P$3:$P$51)</f>
        <v>Seeded</v>
      </c>
      <c r="N2132" s="8">
        <f t="shared" si="33"/>
        <v>1.0967098703888334</v>
      </c>
      <c r="O2132" s="2" t="str">
        <f>LOOKUP(H2132,[2]plantlist!$A$2:$A$943,[2]plantlist!$B$2:$B$943)</f>
        <v>F</v>
      </c>
    </row>
    <row r="2133" spans="1:15" x14ac:dyDescent="0.2">
      <c r="A2133" t="s">
        <v>290</v>
      </c>
      <c r="B2133">
        <v>2019</v>
      </c>
      <c r="C2133" t="s">
        <v>0</v>
      </c>
      <c r="D2133">
        <v>0</v>
      </c>
      <c r="E2133">
        <v>48</v>
      </c>
      <c r="F2133">
        <v>48</v>
      </c>
      <c r="G2133">
        <v>5015</v>
      </c>
      <c r="H2133" t="s">
        <v>2218</v>
      </c>
      <c r="I2133" t="s">
        <v>2</v>
      </c>
      <c r="J2133" t="s">
        <v>2219</v>
      </c>
      <c r="K2133" s="2" t="str">
        <f>LOOKUP(A2133,'[2]Collin Seedling for R'!$A$3:$A$51,'[2]Collin Seedling for R'!$R$3:$R$51)</f>
        <v>High</v>
      </c>
      <c r="L2133" s="2" t="str">
        <f>LOOKUP(A2133,'[2]Collin Seedling for R'!$A$3:$A$51,'[2]Collin Seedling for R'!$T$3:$T$51)</f>
        <v>FS</v>
      </c>
      <c r="M2133" s="2" t="str">
        <f>LOOKUP(A2133,'[2]Collin Seedling for R'!$A$3:$A$51,'[2]Collin Seedling for R'!$P$3:$P$51)</f>
        <v>Seeded</v>
      </c>
      <c r="N2133" s="8">
        <f t="shared" si="33"/>
        <v>0.95712861415752737</v>
      </c>
      <c r="O2133" s="2" t="str">
        <f>LOOKUP(H2133,[2]plantlist!$A$2:$A$943,[2]plantlist!$B$2:$B$943)</f>
        <v>F</v>
      </c>
    </row>
    <row r="2134" spans="1:15" x14ac:dyDescent="0.2">
      <c r="A2134" t="s">
        <v>290</v>
      </c>
      <c r="B2134">
        <v>2019</v>
      </c>
      <c r="C2134" t="s">
        <v>0</v>
      </c>
      <c r="D2134">
        <v>0</v>
      </c>
      <c r="E2134">
        <v>3</v>
      </c>
      <c r="F2134">
        <v>3</v>
      </c>
      <c r="G2134">
        <v>5015</v>
      </c>
      <c r="H2134" t="s">
        <v>2227</v>
      </c>
      <c r="I2134" t="s">
        <v>2</v>
      </c>
      <c r="J2134" t="s">
        <v>2228</v>
      </c>
      <c r="K2134" s="2" t="str">
        <f>LOOKUP(A2134,'[2]Collin Seedling for R'!$A$3:$A$51,'[2]Collin Seedling for R'!$R$3:$R$51)</f>
        <v>High</v>
      </c>
      <c r="L2134" s="2" t="str">
        <f>LOOKUP(A2134,'[2]Collin Seedling for R'!$A$3:$A$51,'[2]Collin Seedling for R'!$T$3:$T$51)</f>
        <v>FS</v>
      </c>
      <c r="M2134" s="2" t="str">
        <f>LOOKUP(A2134,'[2]Collin Seedling for R'!$A$3:$A$51,'[2]Collin Seedling for R'!$P$3:$P$51)</f>
        <v>Seeded</v>
      </c>
      <c r="N2134" s="8">
        <f t="shared" si="33"/>
        <v>5.9820538384845461E-2</v>
      </c>
      <c r="O2134" s="2" t="str">
        <f>LOOKUP(H2134,[2]plantlist!$A$2:$A$943,[2]plantlist!$B$2:$B$943)</f>
        <v>B</v>
      </c>
    </row>
    <row r="2135" spans="1:15" x14ac:dyDescent="0.2">
      <c r="A2135" t="s">
        <v>290</v>
      </c>
      <c r="B2135">
        <v>2019</v>
      </c>
      <c r="C2135" t="s">
        <v>0</v>
      </c>
      <c r="D2135">
        <v>0</v>
      </c>
      <c r="E2135">
        <v>7</v>
      </c>
      <c r="F2135">
        <v>7</v>
      </c>
      <c r="G2135">
        <v>5015</v>
      </c>
      <c r="H2135" t="s">
        <v>108</v>
      </c>
      <c r="I2135" t="s">
        <v>2</v>
      </c>
      <c r="J2135" t="s">
        <v>109</v>
      </c>
      <c r="K2135" s="2" t="str">
        <f>LOOKUP(A2135,'[2]Collin Seedling for R'!$A$3:$A$51,'[2]Collin Seedling for R'!$R$3:$R$51)</f>
        <v>High</v>
      </c>
      <c r="L2135" s="2" t="str">
        <f>LOOKUP(A2135,'[2]Collin Seedling for R'!$A$3:$A$51,'[2]Collin Seedling for R'!$T$3:$T$51)</f>
        <v>FS</v>
      </c>
      <c r="M2135" s="2" t="str">
        <f>LOOKUP(A2135,'[2]Collin Seedling for R'!$A$3:$A$51,'[2]Collin Seedling for R'!$P$3:$P$51)</f>
        <v>Seeded</v>
      </c>
      <c r="N2135" s="8">
        <f t="shared" si="33"/>
        <v>0.1395812562313061</v>
      </c>
      <c r="O2135" s="2" t="str">
        <f>LOOKUP(H2135,[2]plantlist!$A$2:$A$943,[2]plantlist!$B$2:$B$943)</f>
        <v>F</v>
      </c>
    </row>
    <row r="2136" spans="1:15" x14ac:dyDescent="0.2">
      <c r="A2136" t="s">
        <v>290</v>
      </c>
      <c r="B2136">
        <v>2019</v>
      </c>
      <c r="C2136" t="s">
        <v>0</v>
      </c>
      <c r="D2136">
        <v>0</v>
      </c>
      <c r="E2136">
        <v>1</v>
      </c>
      <c r="F2136">
        <v>1</v>
      </c>
      <c r="G2136">
        <v>5015</v>
      </c>
      <c r="H2136" t="s">
        <v>344</v>
      </c>
      <c r="I2136" t="s">
        <v>2</v>
      </c>
      <c r="J2136" t="s">
        <v>345</v>
      </c>
      <c r="K2136" s="2" t="str">
        <f>LOOKUP(A2136,'[2]Collin Seedling for R'!$A$3:$A$51,'[2]Collin Seedling for R'!$R$3:$R$51)</f>
        <v>High</v>
      </c>
      <c r="L2136" s="2" t="str">
        <f>LOOKUP(A2136,'[2]Collin Seedling for R'!$A$3:$A$51,'[2]Collin Seedling for R'!$T$3:$T$51)</f>
        <v>FS</v>
      </c>
      <c r="M2136" s="2" t="str">
        <f>LOOKUP(A2136,'[2]Collin Seedling for R'!$A$3:$A$51,'[2]Collin Seedling for R'!$P$3:$P$51)</f>
        <v>Seeded</v>
      </c>
      <c r="N2136" s="8">
        <f t="shared" si="33"/>
        <v>1.9940179461615155E-2</v>
      </c>
      <c r="O2136" s="2" t="str">
        <f>LOOKUP(H2136,[2]plantlist!$A$2:$A$943,[2]plantlist!$B$2:$B$943)</f>
        <v>F</v>
      </c>
    </row>
    <row r="2137" spans="1:15" x14ac:dyDescent="0.2">
      <c r="A2137" t="s">
        <v>290</v>
      </c>
      <c r="B2137">
        <v>2019</v>
      </c>
      <c r="C2137" t="s">
        <v>0</v>
      </c>
      <c r="D2137">
        <v>0</v>
      </c>
      <c r="E2137">
        <v>48</v>
      </c>
      <c r="F2137">
        <v>48</v>
      </c>
      <c r="G2137">
        <v>5015</v>
      </c>
      <c r="H2137" t="s">
        <v>1255</v>
      </c>
      <c r="I2137" t="s">
        <v>2</v>
      </c>
      <c r="J2137" t="s">
        <v>1254</v>
      </c>
      <c r="K2137" s="2" t="str">
        <f>LOOKUP(A2137,'[2]Collin Seedling for R'!$A$3:$A$51,'[2]Collin Seedling for R'!$R$3:$R$51)</f>
        <v>High</v>
      </c>
      <c r="L2137" s="2" t="str">
        <f>LOOKUP(A2137,'[2]Collin Seedling for R'!$A$3:$A$51,'[2]Collin Seedling for R'!$T$3:$T$51)</f>
        <v>FS</v>
      </c>
      <c r="M2137" s="2" t="str">
        <f>LOOKUP(A2137,'[2]Collin Seedling for R'!$A$3:$A$51,'[2]Collin Seedling for R'!$P$3:$P$51)</f>
        <v>Seeded</v>
      </c>
      <c r="N2137" s="8">
        <f t="shared" si="33"/>
        <v>0.95712861415752737</v>
      </c>
      <c r="O2137" s="2" t="str">
        <f>LOOKUP(H2137,[2]plantlist!$A$2:$A$943,[2]plantlist!$B$2:$B$943)</f>
        <v>F</v>
      </c>
    </row>
    <row r="2138" spans="1:15" x14ac:dyDescent="0.2">
      <c r="A2138" t="s">
        <v>290</v>
      </c>
      <c r="B2138">
        <v>2019</v>
      </c>
      <c r="C2138" t="s">
        <v>0</v>
      </c>
      <c r="D2138">
        <v>0</v>
      </c>
      <c r="E2138">
        <v>1</v>
      </c>
      <c r="F2138">
        <v>1</v>
      </c>
      <c r="G2138">
        <v>5015</v>
      </c>
      <c r="H2138" t="s">
        <v>51</v>
      </c>
      <c r="I2138" t="s">
        <v>19</v>
      </c>
      <c r="J2138" t="s">
        <v>52</v>
      </c>
      <c r="K2138" s="2" t="str">
        <f>LOOKUP(A2138,'[2]Collin Seedling for R'!$A$3:$A$51,'[2]Collin Seedling for R'!$R$3:$R$51)</f>
        <v>High</v>
      </c>
      <c r="L2138" s="2" t="str">
        <f>LOOKUP(A2138,'[2]Collin Seedling for R'!$A$3:$A$51,'[2]Collin Seedling for R'!$T$3:$T$51)</f>
        <v>FS</v>
      </c>
      <c r="M2138" s="2" t="str">
        <f>LOOKUP(A2138,'[2]Collin Seedling for R'!$A$3:$A$51,'[2]Collin Seedling for R'!$P$3:$P$51)</f>
        <v>Seeded</v>
      </c>
      <c r="N2138" s="8">
        <f t="shared" si="33"/>
        <v>1.9940179461615155E-2</v>
      </c>
      <c r="O2138" s="2" t="str">
        <f>LOOKUP(H2138,[2]plantlist!$A$2:$A$943,[2]plantlist!$B$2:$B$943)</f>
        <v>F</v>
      </c>
    </row>
    <row r="2139" spans="1:15" x14ac:dyDescent="0.2">
      <c r="A2139" t="s">
        <v>290</v>
      </c>
      <c r="B2139">
        <v>2019</v>
      </c>
      <c r="C2139" t="s">
        <v>0</v>
      </c>
      <c r="D2139">
        <v>0</v>
      </c>
      <c r="E2139">
        <v>4</v>
      </c>
      <c r="F2139">
        <v>4</v>
      </c>
      <c r="G2139">
        <v>5015</v>
      </c>
      <c r="H2139" t="s">
        <v>1813</v>
      </c>
      <c r="I2139" t="s">
        <v>2</v>
      </c>
      <c r="J2139" t="s">
        <v>2215</v>
      </c>
      <c r="K2139" s="2" t="str">
        <f>LOOKUP(A2139,'[2]Collin Seedling for R'!$A$3:$A$51,'[2]Collin Seedling for R'!$R$3:$R$51)</f>
        <v>High</v>
      </c>
      <c r="L2139" s="2" t="str">
        <f>LOOKUP(A2139,'[2]Collin Seedling for R'!$A$3:$A$51,'[2]Collin Seedling for R'!$T$3:$T$51)</f>
        <v>FS</v>
      </c>
      <c r="M2139" s="2" t="str">
        <f>LOOKUP(A2139,'[2]Collin Seedling for R'!$A$3:$A$51,'[2]Collin Seedling for R'!$P$3:$P$51)</f>
        <v>Seeded</v>
      </c>
      <c r="N2139" s="8">
        <f t="shared" si="33"/>
        <v>7.9760717846460619E-2</v>
      </c>
      <c r="O2139" s="2" t="str">
        <f>LOOKUP(H2139,[2]plantlist!$A$2:$A$943,[2]plantlist!$B$2:$B$943)</f>
        <v>F</v>
      </c>
    </row>
    <row r="2140" spans="1:15" x14ac:dyDescent="0.2">
      <c r="A2140" t="s">
        <v>290</v>
      </c>
      <c r="B2140">
        <v>2019</v>
      </c>
      <c r="C2140" t="s">
        <v>0</v>
      </c>
      <c r="D2140">
        <v>0</v>
      </c>
      <c r="E2140">
        <v>5</v>
      </c>
      <c r="F2140">
        <v>5</v>
      </c>
      <c r="G2140">
        <v>5015</v>
      </c>
      <c r="H2140" t="s">
        <v>25</v>
      </c>
      <c r="I2140" t="s">
        <v>2</v>
      </c>
      <c r="J2140" t="s">
        <v>26</v>
      </c>
      <c r="K2140" s="2" t="str">
        <f>LOOKUP(A2140,'[2]Collin Seedling for R'!$A$3:$A$51,'[2]Collin Seedling for R'!$R$3:$R$51)</f>
        <v>High</v>
      </c>
      <c r="L2140" s="2" t="str">
        <f>LOOKUP(A2140,'[2]Collin Seedling for R'!$A$3:$A$51,'[2]Collin Seedling for R'!$T$3:$T$51)</f>
        <v>FS</v>
      </c>
      <c r="M2140" s="2" t="str">
        <f>LOOKUP(A2140,'[2]Collin Seedling for R'!$A$3:$A$51,'[2]Collin Seedling for R'!$P$3:$P$51)</f>
        <v>Seeded</v>
      </c>
      <c r="N2140" s="8">
        <f t="shared" si="33"/>
        <v>9.970089730807577E-2</v>
      </c>
      <c r="O2140" s="2" t="str">
        <f>LOOKUP(H2140,[2]plantlist!$A$2:$A$943,[2]plantlist!$B$2:$B$943)</f>
        <v>F</v>
      </c>
    </row>
    <row r="2141" spans="1:15" x14ac:dyDescent="0.2">
      <c r="A2141" s="7" t="s">
        <v>291</v>
      </c>
      <c r="B2141" s="2">
        <v>1997</v>
      </c>
      <c r="C2141" s="2" t="s">
        <v>0</v>
      </c>
      <c r="D2141" s="2">
        <v>4250</v>
      </c>
      <c r="E2141" s="2">
        <v>0</v>
      </c>
      <c r="F2141" s="2">
        <v>4250</v>
      </c>
      <c r="G2141" s="2">
        <v>5000</v>
      </c>
      <c r="H2141" s="2" t="s">
        <v>366</v>
      </c>
      <c r="I2141" s="2" t="s">
        <v>2</v>
      </c>
      <c r="J2141" s="2" t="s">
        <v>367</v>
      </c>
      <c r="K2141" s="2" t="str">
        <f>LOOKUP(A2141,'[2]Collin Seedling for R'!$A$3:$A$51,'[2]Collin Seedling for R'!$R$3:$R$51)</f>
        <v>High</v>
      </c>
      <c r="L2141" s="2" t="str">
        <f>LOOKUP(A2141,'[2]Collin Seedling for R'!$A$3:$A$51,'[2]Collin Seedling for R'!$T$3:$T$51)</f>
        <v>FS</v>
      </c>
      <c r="M2141" s="2" t="str">
        <f>LOOKUP(A2141,'[2]Collin Seedling for R'!$A$3:$A$51,'[2]Collin Seedling for R'!$P$3:$P$51)</f>
        <v>Unseeded</v>
      </c>
      <c r="N2141" s="8">
        <f t="shared" si="33"/>
        <v>0</v>
      </c>
      <c r="O2141" s="2" t="str">
        <f>LOOKUP(H2141,[2]plantlist!$A$2:$A$943,[2]plantlist!$B$2:$B$943)</f>
        <v>B</v>
      </c>
    </row>
    <row r="2142" spans="1:15" x14ac:dyDescent="0.2">
      <c r="A2142" s="7" t="s">
        <v>291</v>
      </c>
      <c r="B2142" s="2">
        <v>1997</v>
      </c>
      <c r="C2142" s="2" t="s">
        <v>0</v>
      </c>
      <c r="D2142" s="2">
        <v>194</v>
      </c>
      <c r="E2142" s="2">
        <v>0</v>
      </c>
      <c r="F2142" s="2">
        <v>194</v>
      </c>
      <c r="G2142" s="2">
        <v>5000</v>
      </c>
      <c r="H2142" s="2" t="s">
        <v>278</v>
      </c>
      <c r="I2142" s="2" t="s">
        <v>2</v>
      </c>
      <c r="J2142" s="2" t="s">
        <v>279</v>
      </c>
      <c r="K2142" s="2" t="str">
        <f>LOOKUP(A2142,'[2]Collin Seedling for R'!$A$3:$A$51,'[2]Collin Seedling for R'!$R$3:$R$51)</f>
        <v>High</v>
      </c>
      <c r="L2142" s="2" t="str">
        <f>LOOKUP(A2142,'[2]Collin Seedling for R'!$A$3:$A$51,'[2]Collin Seedling for R'!$T$3:$T$51)</f>
        <v>FS</v>
      </c>
      <c r="M2142" s="2" t="str">
        <f>LOOKUP(A2142,'[2]Collin Seedling for R'!$A$3:$A$51,'[2]Collin Seedling for R'!$P$3:$P$51)</f>
        <v>Unseeded</v>
      </c>
      <c r="N2142" s="8">
        <f t="shared" si="33"/>
        <v>0</v>
      </c>
      <c r="O2142" s="2" t="str">
        <f>LOOKUP(H2142,[2]plantlist!$A$2:$A$943,[2]plantlist!$B$2:$B$943)</f>
        <v>B</v>
      </c>
    </row>
    <row r="2143" spans="1:15" x14ac:dyDescent="0.2">
      <c r="A2143" s="7" t="s">
        <v>291</v>
      </c>
      <c r="B2143" s="2">
        <v>1997</v>
      </c>
      <c r="C2143" s="2" t="s">
        <v>0</v>
      </c>
      <c r="D2143" s="2">
        <v>164</v>
      </c>
      <c r="E2143" s="2">
        <v>1</v>
      </c>
      <c r="F2143" s="2">
        <v>165</v>
      </c>
      <c r="G2143" s="2">
        <v>5000</v>
      </c>
      <c r="H2143" s="2" t="s">
        <v>373</v>
      </c>
      <c r="I2143" s="2" t="s">
        <v>2</v>
      </c>
      <c r="J2143" s="2" t="s">
        <v>67</v>
      </c>
      <c r="K2143" s="2" t="str">
        <f>LOOKUP(A2143,'[2]Collin Seedling for R'!$A$3:$A$51,'[2]Collin Seedling for R'!$R$3:$R$51)</f>
        <v>High</v>
      </c>
      <c r="L2143" s="2" t="str">
        <f>LOOKUP(A2143,'[2]Collin Seedling for R'!$A$3:$A$51,'[2]Collin Seedling for R'!$T$3:$T$51)</f>
        <v>FS</v>
      </c>
      <c r="M2143" s="2" t="str">
        <f>LOOKUP(A2143,'[2]Collin Seedling for R'!$A$3:$A$51,'[2]Collin Seedling for R'!$P$3:$P$51)</f>
        <v>Unseeded</v>
      </c>
      <c r="N2143" s="8">
        <f t="shared" si="33"/>
        <v>0.02</v>
      </c>
      <c r="O2143" s="2" t="str">
        <f>LOOKUP(H2143,[2]plantlist!$A$2:$A$943,[2]plantlist!$B$2:$B$943)</f>
        <v>G</v>
      </c>
    </row>
    <row r="2144" spans="1:15" x14ac:dyDescent="0.2">
      <c r="A2144" s="7" t="s">
        <v>291</v>
      </c>
      <c r="B2144" s="2">
        <v>1997</v>
      </c>
      <c r="C2144" s="2" t="s">
        <v>0</v>
      </c>
      <c r="D2144" s="2">
        <v>160</v>
      </c>
      <c r="E2144" s="2">
        <v>0</v>
      </c>
      <c r="F2144" s="2">
        <v>160</v>
      </c>
      <c r="G2144" s="2">
        <v>5000</v>
      </c>
      <c r="H2144" s="2" t="s">
        <v>6</v>
      </c>
      <c r="I2144" s="2" t="s">
        <v>2</v>
      </c>
      <c r="J2144" s="2" t="s">
        <v>7</v>
      </c>
      <c r="K2144" s="2" t="str">
        <f>LOOKUP(A2144,'[2]Collin Seedling for R'!$A$3:$A$51,'[2]Collin Seedling for R'!$R$3:$R$51)</f>
        <v>High</v>
      </c>
      <c r="L2144" s="2" t="str">
        <f>LOOKUP(A2144,'[2]Collin Seedling for R'!$A$3:$A$51,'[2]Collin Seedling for R'!$T$3:$T$51)</f>
        <v>FS</v>
      </c>
      <c r="M2144" s="2" t="str">
        <f>LOOKUP(A2144,'[2]Collin Seedling for R'!$A$3:$A$51,'[2]Collin Seedling for R'!$P$3:$P$51)</f>
        <v>Unseeded</v>
      </c>
      <c r="N2144" s="8">
        <f t="shared" si="33"/>
        <v>0</v>
      </c>
      <c r="O2144" s="2" t="str">
        <f>LOOKUP(H2144,[2]plantlist!$A$2:$A$943,[2]plantlist!$B$2:$B$943)</f>
        <v>L</v>
      </c>
    </row>
    <row r="2145" spans="1:15" x14ac:dyDescent="0.2">
      <c r="A2145" s="7" t="s">
        <v>291</v>
      </c>
      <c r="B2145" s="2">
        <v>1997</v>
      </c>
      <c r="C2145" s="2" t="s">
        <v>0</v>
      </c>
      <c r="D2145" s="2">
        <v>86</v>
      </c>
      <c r="E2145" s="2">
        <v>34</v>
      </c>
      <c r="F2145" s="2">
        <v>120</v>
      </c>
      <c r="G2145" s="2">
        <v>5000</v>
      </c>
      <c r="H2145" s="2" t="s">
        <v>10</v>
      </c>
      <c r="I2145" s="2" t="s">
        <v>2</v>
      </c>
      <c r="J2145" s="2" t="s">
        <v>11</v>
      </c>
      <c r="K2145" s="2" t="str">
        <f>LOOKUP(A2145,'[2]Collin Seedling for R'!$A$3:$A$51,'[2]Collin Seedling for R'!$R$3:$R$51)</f>
        <v>High</v>
      </c>
      <c r="L2145" s="2" t="str">
        <f>LOOKUP(A2145,'[2]Collin Seedling for R'!$A$3:$A$51,'[2]Collin Seedling for R'!$T$3:$T$51)</f>
        <v>FS</v>
      </c>
      <c r="M2145" s="2" t="str">
        <f>LOOKUP(A2145,'[2]Collin Seedling for R'!$A$3:$A$51,'[2]Collin Seedling for R'!$P$3:$P$51)</f>
        <v>Unseeded</v>
      </c>
      <c r="N2145" s="8">
        <f t="shared" si="33"/>
        <v>0.67999999999999994</v>
      </c>
      <c r="O2145" s="2" t="str">
        <f>LOOKUP(H2145,[2]plantlist!$A$2:$A$943,[2]plantlist!$B$2:$B$943)</f>
        <v>L</v>
      </c>
    </row>
    <row r="2146" spans="1:15" x14ac:dyDescent="0.2">
      <c r="A2146" s="7" t="s">
        <v>291</v>
      </c>
      <c r="B2146" s="2">
        <v>1997</v>
      </c>
      <c r="C2146" s="2" t="s">
        <v>0</v>
      </c>
      <c r="D2146" s="2">
        <v>65</v>
      </c>
      <c r="E2146" s="2">
        <v>0</v>
      </c>
      <c r="F2146" s="2">
        <v>65</v>
      </c>
      <c r="G2146" s="2">
        <v>5000</v>
      </c>
      <c r="H2146" s="2" t="s">
        <v>55</v>
      </c>
      <c r="I2146" s="2" t="s">
        <v>2</v>
      </c>
      <c r="J2146" s="2" t="s">
        <v>56</v>
      </c>
      <c r="K2146" s="2" t="str">
        <f>LOOKUP(A2146,'[2]Collin Seedling for R'!$A$3:$A$51,'[2]Collin Seedling for R'!$R$3:$R$51)</f>
        <v>High</v>
      </c>
      <c r="L2146" s="2" t="str">
        <f>LOOKUP(A2146,'[2]Collin Seedling for R'!$A$3:$A$51,'[2]Collin Seedling for R'!$T$3:$T$51)</f>
        <v>FS</v>
      </c>
      <c r="M2146" s="2" t="str">
        <f>LOOKUP(A2146,'[2]Collin Seedling for R'!$A$3:$A$51,'[2]Collin Seedling for R'!$P$3:$P$51)</f>
        <v>Unseeded</v>
      </c>
      <c r="N2146" s="8">
        <f t="shared" si="33"/>
        <v>0</v>
      </c>
      <c r="O2146" s="2" t="str">
        <f>LOOKUP(H2146,[2]plantlist!$A$2:$A$943,[2]plantlist!$B$2:$B$943)</f>
        <v>T</v>
      </c>
    </row>
    <row r="2147" spans="1:15" x14ac:dyDescent="0.2">
      <c r="A2147" s="7" t="s">
        <v>291</v>
      </c>
      <c r="B2147" s="2">
        <v>1997</v>
      </c>
      <c r="C2147" s="2" t="s">
        <v>0</v>
      </c>
      <c r="D2147" s="2">
        <v>39</v>
      </c>
      <c r="E2147" s="2">
        <v>1111</v>
      </c>
      <c r="F2147" s="2">
        <v>1150</v>
      </c>
      <c r="G2147" s="2">
        <v>5000</v>
      </c>
      <c r="H2147" s="2" t="s">
        <v>372</v>
      </c>
      <c r="I2147" s="2" t="s">
        <v>2</v>
      </c>
      <c r="J2147" s="2" t="s">
        <v>48</v>
      </c>
      <c r="K2147" s="2" t="str">
        <f>LOOKUP(A2147,'[2]Collin Seedling for R'!$A$3:$A$51,'[2]Collin Seedling for R'!$R$3:$R$51)</f>
        <v>High</v>
      </c>
      <c r="L2147" s="2" t="str">
        <f>LOOKUP(A2147,'[2]Collin Seedling for R'!$A$3:$A$51,'[2]Collin Seedling for R'!$T$3:$T$51)</f>
        <v>FS</v>
      </c>
      <c r="M2147" s="2" t="str">
        <f>LOOKUP(A2147,'[2]Collin Seedling for R'!$A$3:$A$51,'[2]Collin Seedling for R'!$P$3:$P$51)</f>
        <v>Unseeded</v>
      </c>
      <c r="N2147" s="8">
        <f t="shared" si="33"/>
        <v>22.220000000000002</v>
      </c>
      <c r="O2147" s="2" t="str">
        <f>LOOKUP(H2147,[2]plantlist!$A$2:$A$943,[2]plantlist!$B$2:$B$943)</f>
        <v>G</v>
      </c>
    </row>
    <row r="2148" spans="1:15" x14ac:dyDescent="0.2">
      <c r="A2148" s="7" t="s">
        <v>291</v>
      </c>
      <c r="B2148" s="2">
        <v>1997</v>
      </c>
      <c r="C2148" s="2" t="s">
        <v>0</v>
      </c>
      <c r="D2148" s="2">
        <v>36</v>
      </c>
      <c r="E2148" s="2">
        <v>0</v>
      </c>
      <c r="F2148" s="2">
        <v>36</v>
      </c>
      <c r="G2148" s="2">
        <v>5000</v>
      </c>
      <c r="H2148" s="2" t="s">
        <v>74</v>
      </c>
      <c r="I2148" s="2" t="s">
        <v>19</v>
      </c>
      <c r="J2148" s="2" t="s">
        <v>75</v>
      </c>
      <c r="K2148" s="2" t="str">
        <f>LOOKUP(A2148,'[2]Collin Seedling for R'!$A$3:$A$51,'[2]Collin Seedling for R'!$R$3:$R$51)</f>
        <v>High</v>
      </c>
      <c r="L2148" s="2" t="str">
        <f>LOOKUP(A2148,'[2]Collin Seedling for R'!$A$3:$A$51,'[2]Collin Seedling for R'!$T$3:$T$51)</f>
        <v>FS</v>
      </c>
      <c r="M2148" s="2" t="str">
        <f>LOOKUP(A2148,'[2]Collin Seedling for R'!$A$3:$A$51,'[2]Collin Seedling for R'!$P$3:$P$51)</f>
        <v>Unseeded</v>
      </c>
      <c r="N2148" s="8">
        <f t="shared" si="33"/>
        <v>0</v>
      </c>
      <c r="O2148" s="2" t="str">
        <f>LOOKUP(H2148,[2]plantlist!$A$2:$A$943,[2]plantlist!$B$2:$B$943)</f>
        <v>T</v>
      </c>
    </row>
    <row r="2149" spans="1:15" x14ac:dyDescent="0.2">
      <c r="A2149" s="7" t="s">
        <v>291</v>
      </c>
      <c r="B2149" s="2">
        <v>1997</v>
      </c>
      <c r="C2149" s="2" t="s">
        <v>0</v>
      </c>
      <c r="D2149" s="2">
        <v>5</v>
      </c>
      <c r="E2149" s="2">
        <v>2</v>
      </c>
      <c r="F2149" s="2">
        <v>7</v>
      </c>
      <c r="G2149" s="2">
        <v>5000</v>
      </c>
      <c r="H2149" s="2" t="s">
        <v>16</v>
      </c>
      <c r="I2149" s="2" t="s">
        <v>19</v>
      </c>
      <c r="J2149" s="2" t="s">
        <v>17</v>
      </c>
      <c r="K2149" s="2" t="str">
        <f>LOOKUP(A2149,'[2]Collin Seedling for R'!$A$3:$A$51,'[2]Collin Seedling for R'!$R$3:$R$51)</f>
        <v>High</v>
      </c>
      <c r="L2149" s="2" t="str">
        <f>LOOKUP(A2149,'[2]Collin Seedling for R'!$A$3:$A$51,'[2]Collin Seedling for R'!$T$3:$T$51)</f>
        <v>FS</v>
      </c>
      <c r="M2149" s="2" t="str">
        <f>LOOKUP(A2149,'[2]Collin Seedling for R'!$A$3:$A$51,'[2]Collin Seedling for R'!$P$3:$P$51)</f>
        <v>Unseeded</v>
      </c>
      <c r="N2149" s="8">
        <f t="shared" si="33"/>
        <v>0.04</v>
      </c>
      <c r="O2149" s="2" t="str">
        <f>LOOKUP(H2149,[2]plantlist!$A$2:$A$943,[2]plantlist!$B$2:$B$943)</f>
        <v>S</v>
      </c>
    </row>
    <row r="2150" spans="1:15" x14ac:dyDescent="0.2">
      <c r="A2150" s="7" t="s">
        <v>291</v>
      </c>
      <c r="B2150" s="2">
        <v>1997</v>
      </c>
      <c r="C2150" s="2" t="s">
        <v>0</v>
      </c>
      <c r="D2150" s="2">
        <v>1</v>
      </c>
      <c r="E2150" s="2">
        <v>0</v>
      </c>
      <c r="F2150" s="2">
        <v>1</v>
      </c>
      <c r="G2150" s="2">
        <v>5000</v>
      </c>
      <c r="H2150" s="2" t="s">
        <v>53</v>
      </c>
      <c r="I2150" s="2" t="s">
        <v>2</v>
      </c>
      <c r="J2150" s="2" t="s">
        <v>54</v>
      </c>
      <c r="K2150" s="2" t="str">
        <f>LOOKUP(A2150,'[2]Collin Seedling for R'!$A$3:$A$51,'[2]Collin Seedling for R'!$R$3:$R$51)</f>
        <v>High</v>
      </c>
      <c r="L2150" s="2" t="str">
        <f>LOOKUP(A2150,'[2]Collin Seedling for R'!$A$3:$A$51,'[2]Collin Seedling for R'!$T$3:$T$51)</f>
        <v>FS</v>
      </c>
      <c r="M2150" s="2" t="str">
        <f>LOOKUP(A2150,'[2]Collin Seedling for R'!$A$3:$A$51,'[2]Collin Seedling for R'!$P$3:$P$51)</f>
        <v>Unseeded</v>
      </c>
      <c r="N2150" s="8">
        <f t="shared" si="33"/>
        <v>0</v>
      </c>
      <c r="O2150" s="2" t="str">
        <f>LOOKUP(H2150,[2]plantlist!$A$2:$A$943,[2]plantlist!$B$2:$B$943)</f>
        <v>C</v>
      </c>
    </row>
    <row r="2151" spans="1:15" x14ac:dyDescent="0.2">
      <c r="A2151" s="7" t="s">
        <v>291</v>
      </c>
      <c r="B2151" s="2">
        <v>1997</v>
      </c>
      <c r="C2151" s="2" t="s">
        <v>0</v>
      </c>
      <c r="D2151" s="2">
        <v>0</v>
      </c>
      <c r="E2151" s="2">
        <v>448</v>
      </c>
      <c r="F2151" s="2">
        <v>448</v>
      </c>
      <c r="G2151" s="2">
        <v>5000</v>
      </c>
      <c r="H2151" s="2" t="s">
        <v>16</v>
      </c>
      <c r="I2151" s="2" t="s">
        <v>2</v>
      </c>
      <c r="J2151" s="2" t="s">
        <v>17</v>
      </c>
      <c r="K2151" s="2" t="str">
        <f>LOOKUP(A2151,'[2]Collin Seedling for R'!$A$3:$A$51,'[2]Collin Seedling for R'!$R$3:$R$51)</f>
        <v>High</v>
      </c>
      <c r="L2151" s="2" t="str">
        <f>LOOKUP(A2151,'[2]Collin Seedling for R'!$A$3:$A$51,'[2]Collin Seedling for R'!$T$3:$T$51)</f>
        <v>FS</v>
      </c>
      <c r="M2151" s="2" t="str">
        <f>LOOKUP(A2151,'[2]Collin Seedling for R'!$A$3:$A$51,'[2]Collin Seedling for R'!$P$3:$P$51)</f>
        <v>Unseeded</v>
      </c>
      <c r="N2151" s="8">
        <f t="shared" si="33"/>
        <v>8.9599999999999991</v>
      </c>
      <c r="O2151" s="2" t="str">
        <f>LOOKUP(H2151,[2]plantlist!$A$2:$A$943,[2]plantlist!$B$2:$B$943)</f>
        <v>S</v>
      </c>
    </row>
    <row r="2152" spans="1:15" x14ac:dyDescent="0.2">
      <c r="A2152" s="7" t="s">
        <v>291</v>
      </c>
      <c r="B2152" s="2">
        <v>1997</v>
      </c>
      <c r="C2152" s="2" t="s">
        <v>0</v>
      </c>
      <c r="D2152" s="2">
        <v>0</v>
      </c>
      <c r="E2152" s="2">
        <v>2</v>
      </c>
      <c r="F2152" s="2">
        <v>2</v>
      </c>
      <c r="G2152" s="2">
        <v>5000</v>
      </c>
      <c r="H2152" s="2" t="s">
        <v>416</v>
      </c>
      <c r="I2152" s="2" t="s">
        <v>2</v>
      </c>
      <c r="J2152" s="2" t="s">
        <v>117</v>
      </c>
      <c r="K2152" s="2" t="str">
        <f>LOOKUP(A2152,'[2]Collin Seedling for R'!$A$3:$A$51,'[2]Collin Seedling for R'!$R$3:$R$51)</f>
        <v>High</v>
      </c>
      <c r="L2152" s="2" t="str">
        <f>LOOKUP(A2152,'[2]Collin Seedling for R'!$A$3:$A$51,'[2]Collin Seedling for R'!$T$3:$T$51)</f>
        <v>FS</v>
      </c>
      <c r="M2152" s="2" t="str">
        <f>LOOKUP(A2152,'[2]Collin Seedling for R'!$A$3:$A$51,'[2]Collin Seedling for R'!$P$3:$P$51)</f>
        <v>Unseeded</v>
      </c>
      <c r="N2152" s="8">
        <f t="shared" si="33"/>
        <v>0.04</v>
      </c>
      <c r="O2152" s="2" t="str">
        <f>LOOKUP(H2152,[2]plantlist!$A$2:$A$943,[2]plantlist!$B$2:$B$943)</f>
        <v>F</v>
      </c>
    </row>
    <row r="2153" spans="1:15" x14ac:dyDescent="0.2">
      <c r="A2153" s="7" t="s">
        <v>291</v>
      </c>
      <c r="B2153" s="2">
        <v>1997</v>
      </c>
      <c r="C2153" s="2" t="s">
        <v>0</v>
      </c>
      <c r="D2153" s="2">
        <v>0</v>
      </c>
      <c r="E2153" s="2">
        <v>6</v>
      </c>
      <c r="F2153" s="2">
        <v>6</v>
      </c>
      <c r="G2153" s="2">
        <v>5000</v>
      </c>
      <c r="H2153" s="2" t="s">
        <v>23</v>
      </c>
      <c r="I2153" s="2" t="s">
        <v>2</v>
      </c>
      <c r="J2153" s="2" t="s">
        <v>24</v>
      </c>
      <c r="K2153" s="2" t="str">
        <f>LOOKUP(A2153,'[2]Collin Seedling for R'!$A$3:$A$51,'[2]Collin Seedling for R'!$R$3:$R$51)</f>
        <v>High</v>
      </c>
      <c r="L2153" s="2" t="str">
        <f>LOOKUP(A2153,'[2]Collin Seedling for R'!$A$3:$A$51,'[2]Collin Seedling for R'!$T$3:$T$51)</f>
        <v>FS</v>
      </c>
      <c r="M2153" s="2" t="str">
        <f>LOOKUP(A2153,'[2]Collin Seedling for R'!$A$3:$A$51,'[2]Collin Seedling for R'!$P$3:$P$51)</f>
        <v>Unseeded</v>
      </c>
      <c r="N2153" s="8">
        <f t="shared" si="33"/>
        <v>0.12</v>
      </c>
      <c r="O2153" s="2" t="str">
        <f>LOOKUP(H2153,[2]plantlist!$A$2:$A$943,[2]plantlist!$B$2:$B$943)</f>
        <v>S</v>
      </c>
    </row>
    <row r="2154" spans="1:15" x14ac:dyDescent="0.2">
      <c r="A2154" s="7" t="s">
        <v>291</v>
      </c>
      <c r="B2154" s="2">
        <v>1997</v>
      </c>
      <c r="C2154" s="2" t="s">
        <v>0</v>
      </c>
      <c r="D2154" s="2">
        <v>0</v>
      </c>
      <c r="E2154" s="2">
        <v>8</v>
      </c>
      <c r="F2154" s="2">
        <v>8</v>
      </c>
      <c r="G2154" s="2">
        <v>5000</v>
      </c>
      <c r="H2154" s="2" t="s">
        <v>395</v>
      </c>
      <c r="I2154" s="2" t="s">
        <v>2</v>
      </c>
      <c r="J2154" s="2" t="s">
        <v>396</v>
      </c>
      <c r="K2154" s="2" t="str">
        <f>LOOKUP(A2154,'[2]Collin Seedling for R'!$A$3:$A$51,'[2]Collin Seedling for R'!$R$3:$R$51)</f>
        <v>High</v>
      </c>
      <c r="L2154" s="2" t="str">
        <f>LOOKUP(A2154,'[2]Collin Seedling for R'!$A$3:$A$51,'[2]Collin Seedling for R'!$T$3:$T$51)</f>
        <v>FS</v>
      </c>
      <c r="M2154" s="2" t="str">
        <f>LOOKUP(A2154,'[2]Collin Seedling for R'!$A$3:$A$51,'[2]Collin Seedling for R'!$P$3:$P$51)</f>
        <v>Unseeded</v>
      </c>
      <c r="N2154" s="8">
        <f t="shared" si="33"/>
        <v>0.16</v>
      </c>
      <c r="O2154" s="2" t="str">
        <f>LOOKUP(H2154,[2]plantlist!$A$2:$A$943,[2]plantlist!$B$2:$B$943)</f>
        <v>F</v>
      </c>
    </row>
    <row r="2155" spans="1:15" x14ac:dyDescent="0.2">
      <c r="A2155" s="7" t="s">
        <v>291</v>
      </c>
      <c r="B2155" s="2">
        <v>1997</v>
      </c>
      <c r="C2155" s="2" t="s">
        <v>0</v>
      </c>
      <c r="D2155" s="2">
        <v>0</v>
      </c>
      <c r="E2155" s="2">
        <v>5</v>
      </c>
      <c r="F2155" s="2">
        <v>5</v>
      </c>
      <c r="G2155" s="2">
        <v>5000</v>
      </c>
      <c r="H2155" s="2" t="s">
        <v>380</v>
      </c>
      <c r="I2155" s="2" t="s">
        <v>2</v>
      </c>
      <c r="J2155" s="2" t="s">
        <v>381</v>
      </c>
      <c r="K2155" s="2" t="str">
        <f>LOOKUP(A2155,'[2]Collin Seedling for R'!$A$3:$A$51,'[2]Collin Seedling for R'!$R$3:$R$51)</f>
        <v>High</v>
      </c>
      <c r="L2155" s="2" t="str">
        <f>LOOKUP(A2155,'[2]Collin Seedling for R'!$A$3:$A$51,'[2]Collin Seedling for R'!$T$3:$T$51)</f>
        <v>FS</v>
      </c>
      <c r="M2155" s="2" t="str">
        <f>LOOKUP(A2155,'[2]Collin Seedling for R'!$A$3:$A$51,'[2]Collin Seedling for R'!$P$3:$P$51)</f>
        <v>Unseeded</v>
      </c>
      <c r="N2155" s="8">
        <f t="shared" si="33"/>
        <v>0.1</v>
      </c>
      <c r="O2155" s="2" t="str">
        <f>LOOKUP(H2155,[2]plantlist!$A$2:$A$943,[2]plantlist!$B$2:$B$943)</f>
        <v>G</v>
      </c>
    </row>
    <row r="2156" spans="1:15" x14ac:dyDescent="0.2">
      <c r="A2156" s="7" t="s">
        <v>291</v>
      </c>
      <c r="B2156" s="2">
        <v>1997</v>
      </c>
      <c r="C2156" s="2" t="s">
        <v>0</v>
      </c>
      <c r="D2156" s="2">
        <v>0</v>
      </c>
      <c r="E2156" s="2">
        <v>1</v>
      </c>
      <c r="F2156" s="2">
        <v>1</v>
      </c>
      <c r="G2156" s="2">
        <v>5000</v>
      </c>
      <c r="H2156" s="2" t="s">
        <v>43</v>
      </c>
      <c r="I2156" s="2" t="s">
        <v>2</v>
      </c>
      <c r="J2156" s="2" t="s">
        <v>44</v>
      </c>
      <c r="K2156" s="2" t="str">
        <f>LOOKUP(A2156,'[2]Collin Seedling for R'!$A$3:$A$51,'[2]Collin Seedling for R'!$R$3:$R$51)</f>
        <v>High</v>
      </c>
      <c r="L2156" s="2" t="str">
        <f>LOOKUP(A2156,'[2]Collin Seedling for R'!$A$3:$A$51,'[2]Collin Seedling for R'!$T$3:$T$51)</f>
        <v>FS</v>
      </c>
      <c r="M2156" s="2" t="str">
        <f>LOOKUP(A2156,'[2]Collin Seedling for R'!$A$3:$A$51,'[2]Collin Seedling for R'!$P$3:$P$51)</f>
        <v>Unseeded</v>
      </c>
      <c r="N2156" s="8">
        <f t="shared" si="33"/>
        <v>0.02</v>
      </c>
      <c r="O2156" s="2" t="str">
        <f>LOOKUP(H2156,[2]plantlist!$A$2:$A$943,[2]plantlist!$B$2:$B$943)</f>
        <v>T</v>
      </c>
    </row>
    <row r="2157" spans="1:15" x14ac:dyDescent="0.2">
      <c r="A2157" s="7" t="s">
        <v>291</v>
      </c>
      <c r="B2157" s="2">
        <v>1998</v>
      </c>
      <c r="C2157" s="2" t="s">
        <v>0</v>
      </c>
      <c r="D2157" s="2">
        <v>3624</v>
      </c>
      <c r="E2157" s="2">
        <v>0</v>
      </c>
      <c r="F2157" s="2">
        <v>3624</v>
      </c>
      <c r="G2157" s="2">
        <v>5000</v>
      </c>
      <c r="H2157" s="2" t="s">
        <v>366</v>
      </c>
      <c r="I2157" s="2" t="s">
        <v>2</v>
      </c>
      <c r="J2157" s="2" t="s">
        <v>367</v>
      </c>
      <c r="K2157" s="2" t="str">
        <f>LOOKUP(A2157,'[2]Collin Seedling for R'!$A$3:$A$51,'[2]Collin Seedling for R'!$R$3:$R$51)</f>
        <v>High</v>
      </c>
      <c r="L2157" s="2" t="str">
        <f>LOOKUP(A2157,'[2]Collin Seedling for R'!$A$3:$A$51,'[2]Collin Seedling for R'!$T$3:$T$51)</f>
        <v>FS</v>
      </c>
      <c r="M2157" s="2" t="str">
        <f>LOOKUP(A2157,'[2]Collin Seedling for R'!$A$3:$A$51,'[2]Collin Seedling for R'!$P$3:$P$51)</f>
        <v>Unseeded</v>
      </c>
      <c r="N2157" s="8">
        <f t="shared" si="33"/>
        <v>0</v>
      </c>
      <c r="O2157" s="2" t="str">
        <f>LOOKUP(H2157,[2]plantlist!$A$2:$A$943,[2]plantlist!$B$2:$B$943)</f>
        <v>B</v>
      </c>
    </row>
    <row r="2158" spans="1:15" x14ac:dyDescent="0.2">
      <c r="A2158" s="7" t="s">
        <v>291</v>
      </c>
      <c r="B2158" s="2">
        <v>1998</v>
      </c>
      <c r="C2158" s="2" t="s">
        <v>0</v>
      </c>
      <c r="D2158" s="2">
        <v>515</v>
      </c>
      <c r="E2158" s="2">
        <v>0</v>
      </c>
      <c r="F2158" s="2">
        <v>515</v>
      </c>
      <c r="G2158" s="2">
        <v>5000</v>
      </c>
      <c r="H2158" s="2" t="s">
        <v>6</v>
      </c>
      <c r="I2158" s="2" t="s">
        <v>2</v>
      </c>
      <c r="J2158" s="2" t="s">
        <v>7</v>
      </c>
      <c r="K2158" s="2" t="str">
        <f>LOOKUP(A2158,'[2]Collin Seedling for R'!$A$3:$A$51,'[2]Collin Seedling for R'!$R$3:$R$51)</f>
        <v>High</v>
      </c>
      <c r="L2158" s="2" t="str">
        <f>LOOKUP(A2158,'[2]Collin Seedling for R'!$A$3:$A$51,'[2]Collin Seedling for R'!$T$3:$T$51)</f>
        <v>FS</v>
      </c>
      <c r="M2158" s="2" t="str">
        <f>LOOKUP(A2158,'[2]Collin Seedling for R'!$A$3:$A$51,'[2]Collin Seedling for R'!$P$3:$P$51)</f>
        <v>Unseeded</v>
      </c>
      <c r="N2158" s="8">
        <f t="shared" si="33"/>
        <v>0</v>
      </c>
      <c r="O2158" s="2" t="str">
        <f>LOOKUP(H2158,[2]plantlist!$A$2:$A$943,[2]plantlist!$B$2:$B$943)</f>
        <v>L</v>
      </c>
    </row>
    <row r="2159" spans="1:15" x14ac:dyDescent="0.2">
      <c r="A2159" s="7" t="s">
        <v>291</v>
      </c>
      <c r="B2159" s="2">
        <v>1998</v>
      </c>
      <c r="C2159" s="2" t="s">
        <v>0</v>
      </c>
      <c r="D2159" s="2">
        <v>324</v>
      </c>
      <c r="E2159" s="2">
        <v>0</v>
      </c>
      <c r="F2159" s="2">
        <v>324</v>
      </c>
      <c r="G2159" s="2">
        <v>5000</v>
      </c>
      <c r="H2159" s="2" t="s">
        <v>278</v>
      </c>
      <c r="I2159" s="2" t="s">
        <v>2</v>
      </c>
      <c r="J2159" s="2" t="s">
        <v>279</v>
      </c>
      <c r="K2159" s="2" t="str">
        <f>LOOKUP(A2159,'[2]Collin Seedling for R'!$A$3:$A$51,'[2]Collin Seedling for R'!$R$3:$R$51)</f>
        <v>High</v>
      </c>
      <c r="L2159" s="2" t="str">
        <f>LOOKUP(A2159,'[2]Collin Seedling for R'!$A$3:$A$51,'[2]Collin Seedling for R'!$T$3:$T$51)</f>
        <v>FS</v>
      </c>
      <c r="M2159" s="2" t="str">
        <f>LOOKUP(A2159,'[2]Collin Seedling for R'!$A$3:$A$51,'[2]Collin Seedling for R'!$P$3:$P$51)</f>
        <v>Unseeded</v>
      </c>
      <c r="N2159" s="8">
        <f t="shared" si="33"/>
        <v>0</v>
      </c>
      <c r="O2159" s="2" t="str">
        <f>LOOKUP(H2159,[2]plantlist!$A$2:$A$943,[2]plantlist!$B$2:$B$943)</f>
        <v>B</v>
      </c>
    </row>
    <row r="2160" spans="1:15" x14ac:dyDescent="0.2">
      <c r="A2160" s="7" t="s">
        <v>291</v>
      </c>
      <c r="B2160" s="2">
        <v>1998</v>
      </c>
      <c r="C2160" s="2" t="s">
        <v>0</v>
      </c>
      <c r="D2160" s="2">
        <v>206</v>
      </c>
      <c r="E2160" s="2">
        <v>1569</v>
      </c>
      <c r="F2160" s="2">
        <v>1775</v>
      </c>
      <c r="G2160" s="2">
        <v>5000</v>
      </c>
      <c r="H2160" s="2" t="s">
        <v>372</v>
      </c>
      <c r="I2160" s="2" t="s">
        <v>2</v>
      </c>
      <c r="J2160" s="2" t="s">
        <v>48</v>
      </c>
      <c r="K2160" s="2" t="str">
        <f>LOOKUP(A2160,'[2]Collin Seedling for R'!$A$3:$A$51,'[2]Collin Seedling for R'!$R$3:$R$51)</f>
        <v>High</v>
      </c>
      <c r="L2160" s="2" t="str">
        <f>LOOKUP(A2160,'[2]Collin Seedling for R'!$A$3:$A$51,'[2]Collin Seedling for R'!$T$3:$T$51)</f>
        <v>FS</v>
      </c>
      <c r="M2160" s="2" t="str">
        <f>LOOKUP(A2160,'[2]Collin Seedling for R'!$A$3:$A$51,'[2]Collin Seedling for R'!$P$3:$P$51)</f>
        <v>Unseeded</v>
      </c>
      <c r="N2160" s="8">
        <f t="shared" si="33"/>
        <v>31.380000000000003</v>
      </c>
      <c r="O2160" s="2" t="str">
        <f>LOOKUP(H2160,[2]plantlist!$A$2:$A$943,[2]plantlist!$B$2:$B$943)</f>
        <v>G</v>
      </c>
    </row>
    <row r="2161" spans="1:15" x14ac:dyDescent="0.2">
      <c r="A2161" s="7" t="s">
        <v>291</v>
      </c>
      <c r="B2161" s="2">
        <v>1998</v>
      </c>
      <c r="C2161" s="2" t="s">
        <v>0</v>
      </c>
      <c r="D2161" s="2">
        <v>129</v>
      </c>
      <c r="E2161" s="2">
        <v>0</v>
      </c>
      <c r="F2161" s="2">
        <v>129</v>
      </c>
      <c r="G2161" s="2">
        <v>5000</v>
      </c>
      <c r="H2161" s="2" t="s">
        <v>53</v>
      </c>
      <c r="I2161" s="2" t="s">
        <v>2</v>
      </c>
      <c r="J2161" s="2" t="s">
        <v>54</v>
      </c>
      <c r="K2161" s="2" t="str">
        <f>LOOKUP(A2161,'[2]Collin Seedling for R'!$A$3:$A$51,'[2]Collin Seedling for R'!$R$3:$R$51)</f>
        <v>High</v>
      </c>
      <c r="L2161" s="2" t="str">
        <f>LOOKUP(A2161,'[2]Collin Seedling for R'!$A$3:$A$51,'[2]Collin Seedling for R'!$T$3:$T$51)</f>
        <v>FS</v>
      </c>
      <c r="M2161" s="2" t="str">
        <f>LOOKUP(A2161,'[2]Collin Seedling for R'!$A$3:$A$51,'[2]Collin Seedling for R'!$P$3:$P$51)</f>
        <v>Unseeded</v>
      </c>
      <c r="N2161" s="8">
        <f t="shared" si="33"/>
        <v>0</v>
      </c>
      <c r="O2161" s="2" t="str">
        <f>LOOKUP(H2161,[2]plantlist!$A$2:$A$943,[2]plantlist!$B$2:$B$943)</f>
        <v>C</v>
      </c>
    </row>
    <row r="2162" spans="1:15" x14ac:dyDescent="0.2">
      <c r="A2162" s="7" t="s">
        <v>291</v>
      </c>
      <c r="B2162" s="2">
        <v>1998</v>
      </c>
      <c r="C2162" s="2" t="s">
        <v>0</v>
      </c>
      <c r="D2162" s="2">
        <v>102</v>
      </c>
      <c r="E2162" s="2">
        <v>33</v>
      </c>
      <c r="F2162" s="2">
        <v>135</v>
      </c>
      <c r="G2162" s="2">
        <v>5000</v>
      </c>
      <c r="H2162" s="2" t="s">
        <v>10</v>
      </c>
      <c r="I2162" s="2" t="s">
        <v>2</v>
      </c>
      <c r="J2162" s="2" t="s">
        <v>11</v>
      </c>
      <c r="K2162" s="2" t="str">
        <f>LOOKUP(A2162,'[2]Collin Seedling for R'!$A$3:$A$51,'[2]Collin Seedling for R'!$R$3:$R$51)</f>
        <v>High</v>
      </c>
      <c r="L2162" s="2" t="str">
        <f>LOOKUP(A2162,'[2]Collin Seedling for R'!$A$3:$A$51,'[2]Collin Seedling for R'!$T$3:$T$51)</f>
        <v>FS</v>
      </c>
      <c r="M2162" s="2" t="str">
        <f>LOOKUP(A2162,'[2]Collin Seedling for R'!$A$3:$A$51,'[2]Collin Seedling for R'!$P$3:$P$51)</f>
        <v>Unseeded</v>
      </c>
      <c r="N2162" s="8">
        <f t="shared" si="33"/>
        <v>0.66</v>
      </c>
      <c r="O2162" s="2" t="str">
        <f>LOOKUP(H2162,[2]plantlist!$A$2:$A$943,[2]plantlist!$B$2:$B$943)</f>
        <v>L</v>
      </c>
    </row>
    <row r="2163" spans="1:15" x14ac:dyDescent="0.2">
      <c r="A2163" s="7" t="s">
        <v>291</v>
      </c>
      <c r="B2163" s="2">
        <v>1998</v>
      </c>
      <c r="C2163" s="2" t="s">
        <v>0</v>
      </c>
      <c r="D2163" s="2">
        <v>37</v>
      </c>
      <c r="E2163" s="2">
        <v>0</v>
      </c>
      <c r="F2163" s="2">
        <v>37</v>
      </c>
      <c r="G2163" s="2">
        <v>5000</v>
      </c>
      <c r="H2163" s="2" t="s">
        <v>74</v>
      </c>
      <c r="I2163" s="2" t="s">
        <v>19</v>
      </c>
      <c r="J2163" s="2" t="s">
        <v>75</v>
      </c>
      <c r="K2163" s="2" t="str">
        <f>LOOKUP(A2163,'[2]Collin Seedling for R'!$A$3:$A$51,'[2]Collin Seedling for R'!$R$3:$R$51)</f>
        <v>High</v>
      </c>
      <c r="L2163" s="2" t="str">
        <f>LOOKUP(A2163,'[2]Collin Seedling for R'!$A$3:$A$51,'[2]Collin Seedling for R'!$T$3:$T$51)</f>
        <v>FS</v>
      </c>
      <c r="M2163" s="2" t="str">
        <f>LOOKUP(A2163,'[2]Collin Seedling for R'!$A$3:$A$51,'[2]Collin Seedling for R'!$P$3:$P$51)</f>
        <v>Unseeded</v>
      </c>
      <c r="N2163" s="8">
        <f t="shared" si="33"/>
        <v>0</v>
      </c>
      <c r="O2163" s="2" t="str">
        <f>LOOKUP(H2163,[2]plantlist!$A$2:$A$943,[2]plantlist!$B$2:$B$943)</f>
        <v>T</v>
      </c>
    </row>
    <row r="2164" spans="1:15" x14ac:dyDescent="0.2">
      <c r="A2164" s="7" t="s">
        <v>291</v>
      </c>
      <c r="B2164" s="2">
        <v>1998</v>
      </c>
      <c r="C2164" s="2" t="s">
        <v>0</v>
      </c>
      <c r="D2164" s="2">
        <v>35</v>
      </c>
      <c r="E2164" s="2">
        <v>0</v>
      </c>
      <c r="F2164" s="2">
        <v>35</v>
      </c>
      <c r="G2164" s="2">
        <v>5000</v>
      </c>
      <c r="H2164" s="2" t="s">
        <v>55</v>
      </c>
      <c r="I2164" s="2" t="s">
        <v>2</v>
      </c>
      <c r="J2164" s="2" t="s">
        <v>56</v>
      </c>
      <c r="K2164" s="2" t="str">
        <f>LOOKUP(A2164,'[2]Collin Seedling for R'!$A$3:$A$51,'[2]Collin Seedling for R'!$R$3:$R$51)</f>
        <v>High</v>
      </c>
      <c r="L2164" s="2" t="str">
        <f>LOOKUP(A2164,'[2]Collin Seedling for R'!$A$3:$A$51,'[2]Collin Seedling for R'!$T$3:$T$51)</f>
        <v>FS</v>
      </c>
      <c r="M2164" s="2" t="str">
        <f>LOOKUP(A2164,'[2]Collin Seedling for R'!$A$3:$A$51,'[2]Collin Seedling for R'!$P$3:$P$51)</f>
        <v>Unseeded</v>
      </c>
      <c r="N2164" s="8">
        <f t="shared" si="33"/>
        <v>0</v>
      </c>
      <c r="O2164" s="2" t="str">
        <f>LOOKUP(H2164,[2]plantlist!$A$2:$A$943,[2]plantlist!$B$2:$B$943)</f>
        <v>T</v>
      </c>
    </row>
    <row r="2165" spans="1:15" x14ac:dyDescent="0.2">
      <c r="A2165" s="7" t="s">
        <v>291</v>
      </c>
      <c r="B2165" s="2">
        <v>1998</v>
      </c>
      <c r="C2165" s="2" t="s">
        <v>0</v>
      </c>
      <c r="D2165" s="2">
        <v>8</v>
      </c>
      <c r="E2165" s="2">
        <v>0</v>
      </c>
      <c r="F2165" s="2">
        <v>8</v>
      </c>
      <c r="G2165" s="2">
        <v>5000</v>
      </c>
      <c r="H2165" s="2" t="s">
        <v>41</v>
      </c>
      <c r="I2165" s="2" t="s">
        <v>2</v>
      </c>
      <c r="J2165" s="2" t="s">
        <v>42</v>
      </c>
      <c r="K2165" s="2" t="str">
        <f>LOOKUP(A2165,'[2]Collin Seedling for R'!$A$3:$A$51,'[2]Collin Seedling for R'!$R$3:$R$51)</f>
        <v>High</v>
      </c>
      <c r="L2165" s="2" t="str">
        <f>LOOKUP(A2165,'[2]Collin Seedling for R'!$A$3:$A$51,'[2]Collin Seedling for R'!$T$3:$T$51)</f>
        <v>FS</v>
      </c>
      <c r="M2165" s="2" t="str">
        <f>LOOKUP(A2165,'[2]Collin Seedling for R'!$A$3:$A$51,'[2]Collin Seedling for R'!$P$3:$P$51)</f>
        <v>Unseeded</v>
      </c>
      <c r="N2165" s="8">
        <f t="shared" si="33"/>
        <v>0</v>
      </c>
      <c r="O2165" s="2" t="str">
        <f>LOOKUP(H2165,[2]plantlist!$A$2:$A$943,[2]plantlist!$B$2:$B$943)</f>
        <v>B</v>
      </c>
    </row>
    <row r="2166" spans="1:15" x14ac:dyDescent="0.2">
      <c r="A2166" s="7" t="s">
        <v>291</v>
      </c>
      <c r="B2166" s="2">
        <v>1998</v>
      </c>
      <c r="C2166" s="2" t="s">
        <v>0</v>
      </c>
      <c r="D2166" s="2">
        <v>6</v>
      </c>
      <c r="E2166" s="2">
        <v>185</v>
      </c>
      <c r="F2166" s="2">
        <v>191</v>
      </c>
      <c r="G2166" s="2">
        <v>5000</v>
      </c>
      <c r="H2166" s="2" t="s">
        <v>108</v>
      </c>
      <c r="I2166" s="2" t="s">
        <v>2</v>
      </c>
      <c r="J2166" s="2" t="s">
        <v>109</v>
      </c>
      <c r="K2166" s="2" t="str">
        <f>LOOKUP(A2166,'[2]Collin Seedling for R'!$A$3:$A$51,'[2]Collin Seedling for R'!$R$3:$R$51)</f>
        <v>High</v>
      </c>
      <c r="L2166" s="2" t="str">
        <f>LOOKUP(A2166,'[2]Collin Seedling for R'!$A$3:$A$51,'[2]Collin Seedling for R'!$T$3:$T$51)</f>
        <v>FS</v>
      </c>
      <c r="M2166" s="2" t="str">
        <f>LOOKUP(A2166,'[2]Collin Seedling for R'!$A$3:$A$51,'[2]Collin Seedling for R'!$P$3:$P$51)</f>
        <v>Unseeded</v>
      </c>
      <c r="N2166" s="8">
        <f t="shared" si="33"/>
        <v>3.6999999999999997</v>
      </c>
      <c r="O2166" s="2" t="str">
        <f>LOOKUP(H2166,[2]plantlist!$A$2:$A$943,[2]plantlist!$B$2:$B$943)</f>
        <v>F</v>
      </c>
    </row>
    <row r="2167" spans="1:15" x14ac:dyDescent="0.2">
      <c r="A2167" s="7" t="s">
        <v>291</v>
      </c>
      <c r="B2167" s="2">
        <v>1998</v>
      </c>
      <c r="C2167" s="2" t="s">
        <v>0</v>
      </c>
      <c r="D2167" s="2">
        <v>6</v>
      </c>
      <c r="E2167" s="2">
        <v>0</v>
      </c>
      <c r="F2167" s="2">
        <v>6</v>
      </c>
      <c r="G2167" s="2">
        <v>5000</v>
      </c>
      <c r="H2167" s="2" t="s">
        <v>16</v>
      </c>
      <c r="I2167" s="2" t="s">
        <v>19</v>
      </c>
      <c r="J2167" s="2" t="s">
        <v>17</v>
      </c>
      <c r="K2167" s="2" t="str">
        <f>LOOKUP(A2167,'[2]Collin Seedling for R'!$A$3:$A$51,'[2]Collin Seedling for R'!$R$3:$R$51)</f>
        <v>High</v>
      </c>
      <c r="L2167" s="2" t="str">
        <f>LOOKUP(A2167,'[2]Collin Seedling for R'!$A$3:$A$51,'[2]Collin Seedling for R'!$T$3:$T$51)</f>
        <v>FS</v>
      </c>
      <c r="M2167" s="2" t="str">
        <f>LOOKUP(A2167,'[2]Collin Seedling for R'!$A$3:$A$51,'[2]Collin Seedling for R'!$P$3:$P$51)</f>
        <v>Unseeded</v>
      </c>
      <c r="N2167" s="8">
        <f t="shared" si="33"/>
        <v>0</v>
      </c>
      <c r="O2167" s="2" t="str">
        <f>LOOKUP(H2167,[2]plantlist!$A$2:$A$943,[2]plantlist!$B$2:$B$943)</f>
        <v>S</v>
      </c>
    </row>
    <row r="2168" spans="1:15" x14ac:dyDescent="0.2">
      <c r="A2168" s="7" t="s">
        <v>291</v>
      </c>
      <c r="B2168" s="2">
        <v>1998</v>
      </c>
      <c r="C2168" s="2" t="s">
        <v>0</v>
      </c>
      <c r="D2168" s="2">
        <v>3</v>
      </c>
      <c r="E2168" s="2">
        <v>26</v>
      </c>
      <c r="F2168" s="2">
        <v>29</v>
      </c>
      <c r="G2168" s="2">
        <v>5000</v>
      </c>
      <c r="H2168" s="2" t="s">
        <v>114</v>
      </c>
      <c r="I2168" s="2" t="s">
        <v>2</v>
      </c>
      <c r="J2168" s="2" t="s">
        <v>115</v>
      </c>
      <c r="K2168" s="2" t="str">
        <f>LOOKUP(A2168,'[2]Collin Seedling for R'!$A$3:$A$51,'[2]Collin Seedling for R'!$R$3:$R$51)</f>
        <v>High</v>
      </c>
      <c r="L2168" s="2" t="str">
        <f>LOOKUP(A2168,'[2]Collin Seedling for R'!$A$3:$A$51,'[2]Collin Seedling for R'!$T$3:$T$51)</f>
        <v>FS</v>
      </c>
      <c r="M2168" s="2" t="str">
        <f>LOOKUP(A2168,'[2]Collin Seedling for R'!$A$3:$A$51,'[2]Collin Seedling for R'!$P$3:$P$51)</f>
        <v>Unseeded</v>
      </c>
      <c r="N2168" s="8">
        <f t="shared" si="33"/>
        <v>0.52</v>
      </c>
      <c r="O2168" s="2" t="str">
        <f>LOOKUP(H2168,[2]plantlist!$A$2:$A$943,[2]plantlist!$B$2:$B$943)</f>
        <v>F</v>
      </c>
    </row>
    <row r="2169" spans="1:15" x14ac:dyDescent="0.2">
      <c r="A2169" s="7" t="s">
        <v>291</v>
      </c>
      <c r="B2169" s="2">
        <v>1998</v>
      </c>
      <c r="C2169" s="2" t="s">
        <v>0</v>
      </c>
      <c r="D2169" s="2">
        <v>2</v>
      </c>
      <c r="E2169" s="2">
        <v>3</v>
      </c>
      <c r="F2169" s="2">
        <v>5</v>
      </c>
      <c r="G2169" s="2">
        <v>5000</v>
      </c>
      <c r="H2169" s="2" t="s">
        <v>370</v>
      </c>
      <c r="I2169" s="2" t="s">
        <v>19</v>
      </c>
      <c r="J2169" s="2" t="s">
        <v>371</v>
      </c>
      <c r="K2169" s="2" t="str">
        <f>LOOKUP(A2169,'[2]Collin Seedling for R'!$A$3:$A$51,'[2]Collin Seedling for R'!$R$3:$R$51)</f>
        <v>High</v>
      </c>
      <c r="L2169" s="2" t="str">
        <f>LOOKUP(A2169,'[2]Collin Seedling for R'!$A$3:$A$51,'[2]Collin Seedling for R'!$T$3:$T$51)</f>
        <v>FS</v>
      </c>
      <c r="M2169" s="2" t="str">
        <f>LOOKUP(A2169,'[2]Collin Seedling for R'!$A$3:$A$51,'[2]Collin Seedling for R'!$P$3:$P$51)</f>
        <v>Unseeded</v>
      </c>
      <c r="N2169" s="8">
        <f t="shared" si="33"/>
        <v>0.06</v>
      </c>
      <c r="O2169" s="2" t="str">
        <f>LOOKUP(H2169,[2]plantlist!$A$2:$A$943,[2]plantlist!$B$2:$B$943)</f>
        <v>G</v>
      </c>
    </row>
    <row r="2170" spans="1:15" x14ac:dyDescent="0.2">
      <c r="A2170" s="7" t="s">
        <v>291</v>
      </c>
      <c r="B2170" s="2">
        <v>1998</v>
      </c>
      <c r="C2170" s="2" t="s">
        <v>0</v>
      </c>
      <c r="D2170" s="2">
        <v>2</v>
      </c>
      <c r="E2170" s="2">
        <v>870</v>
      </c>
      <c r="F2170" s="2">
        <v>872</v>
      </c>
      <c r="G2170" s="2">
        <v>5000</v>
      </c>
      <c r="H2170" s="2" t="s">
        <v>16</v>
      </c>
      <c r="I2170" s="2" t="s">
        <v>2</v>
      </c>
      <c r="J2170" s="2" t="s">
        <v>17</v>
      </c>
      <c r="K2170" s="2" t="str">
        <f>LOOKUP(A2170,'[2]Collin Seedling for R'!$A$3:$A$51,'[2]Collin Seedling for R'!$R$3:$R$51)</f>
        <v>High</v>
      </c>
      <c r="L2170" s="2" t="str">
        <f>LOOKUP(A2170,'[2]Collin Seedling for R'!$A$3:$A$51,'[2]Collin Seedling for R'!$T$3:$T$51)</f>
        <v>FS</v>
      </c>
      <c r="M2170" s="2" t="str">
        <f>LOOKUP(A2170,'[2]Collin Seedling for R'!$A$3:$A$51,'[2]Collin Seedling for R'!$P$3:$P$51)</f>
        <v>Unseeded</v>
      </c>
      <c r="N2170" s="8">
        <f t="shared" si="33"/>
        <v>17.399999999999999</v>
      </c>
      <c r="O2170" s="2" t="str">
        <f>LOOKUP(H2170,[2]plantlist!$A$2:$A$943,[2]plantlist!$B$2:$B$943)</f>
        <v>S</v>
      </c>
    </row>
    <row r="2171" spans="1:15" x14ac:dyDescent="0.2">
      <c r="A2171" s="7" t="s">
        <v>291</v>
      </c>
      <c r="B2171" s="2">
        <v>1998</v>
      </c>
      <c r="C2171" s="2" t="s">
        <v>0</v>
      </c>
      <c r="D2171" s="2">
        <v>1</v>
      </c>
      <c r="E2171" s="2">
        <v>22</v>
      </c>
      <c r="F2171" s="2">
        <v>23</v>
      </c>
      <c r="G2171" s="2">
        <v>5000</v>
      </c>
      <c r="H2171" s="2" t="s">
        <v>45</v>
      </c>
      <c r="I2171" s="2" t="s">
        <v>2</v>
      </c>
      <c r="J2171" s="2" t="s">
        <v>46</v>
      </c>
      <c r="K2171" s="2" t="str">
        <f>LOOKUP(A2171,'[2]Collin Seedling for R'!$A$3:$A$51,'[2]Collin Seedling for R'!$R$3:$R$51)</f>
        <v>High</v>
      </c>
      <c r="L2171" s="2" t="str">
        <f>LOOKUP(A2171,'[2]Collin Seedling for R'!$A$3:$A$51,'[2]Collin Seedling for R'!$T$3:$T$51)</f>
        <v>FS</v>
      </c>
      <c r="M2171" s="2" t="str">
        <f>LOOKUP(A2171,'[2]Collin Seedling for R'!$A$3:$A$51,'[2]Collin Seedling for R'!$P$3:$P$51)</f>
        <v>Unseeded</v>
      </c>
      <c r="N2171" s="8">
        <f t="shared" si="33"/>
        <v>0.44</v>
      </c>
      <c r="O2171" s="2" t="str">
        <f>LOOKUP(H2171,[2]plantlist!$A$2:$A$943,[2]plantlist!$B$2:$B$943)</f>
        <v>F</v>
      </c>
    </row>
    <row r="2172" spans="1:15" x14ac:dyDescent="0.2">
      <c r="A2172" s="7" t="s">
        <v>291</v>
      </c>
      <c r="B2172" s="2">
        <v>1998</v>
      </c>
      <c r="C2172" s="2" t="s">
        <v>0</v>
      </c>
      <c r="D2172" s="2">
        <v>0</v>
      </c>
      <c r="E2172" s="2">
        <v>3</v>
      </c>
      <c r="F2172" s="2">
        <v>3</v>
      </c>
      <c r="G2172" s="2">
        <v>5000</v>
      </c>
      <c r="H2172" s="2" t="s">
        <v>416</v>
      </c>
      <c r="I2172" s="2" t="s">
        <v>2</v>
      </c>
      <c r="J2172" s="2" t="s">
        <v>117</v>
      </c>
      <c r="K2172" s="2" t="str">
        <f>LOOKUP(A2172,'[2]Collin Seedling for R'!$A$3:$A$51,'[2]Collin Seedling for R'!$R$3:$R$51)</f>
        <v>High</v>
      </c>
      <c r="L2172" s="2" t="str">
        <f>LOOKUP(A2172,'[2]Collin Seedling for R'!$A$3:$A$51,'[2]Collin Seedling for R'!$T$3:$T$51)</f>
        <v>FS</v>
      </c>
      <c r="M2172" s="2" t="str">
        <f>LOOKUP(A2172,'[2]Collin Seedling for R'!$A$3:$A$51,'[2]Collin Seedling for R'!$P$3:$P$51)</f>
        <v>Unseeded</v>
      </c>
      <c r="N2172" s="8">
        <f t="shared" si="33"/>
        <v>0.06</v>
      </c>
      <c r="O2172" s="2" t="str">
        <f>LOOKUP(H2172,[2]plantlist!$A$2:$A$943,[2]plantlist!$B$2:$B$943)</f>
        <v>F</v>
      </c>
    </row>
    <row r="2173" spans="1:15" x14ac:dyDescent="0.2">
      <c r="A2173" s="7" t="s">
        <v>291</v>
      </c>
      <c r="B2173" s="2">
        <v>1998</v>
      </c>
      <c r="C2173" s="2" t="s">
        <v>0</v>
      </c>
      <c r="D2173" s="2">
        <v>0</v>
      </c>
      <c r="E2173" s="2">
        <v>2</v>
      </c>
      <c r="F2173" s="2">
        <v>2</v>
      </c>
      <c r="G2173" s="2">
        <v>5000</v>
      </c>
      <c r="H2173" s="2" t="s">
        <v>64</v>
      </c>
      <c r="I2173" s="2" t="s">
        <v>2</v>
      </c>
      <c r="J2173" s="2" t="s">
        <v>65</v>
      </c>
      <c r="K2173" s="2" t="str">
        <f>LOOKUP(A2173,'[2]Collin Seedling for R'!$A$3:$A$51,'[2]Collin Seedling for R'!$R$3:$R$51)</f>
        <v>High</v>
      </c>
      <c r="L2173" s="2" t="str">
        <f>LOOKUP(A2173,'[2]Collin Seedling for R'!$A$3:$A$51,'[2]Collin Seedling for R'!$T$3:$T$51)</f>
        <v>FS</v>
      </c>
      <c r="M2173" s="2" t="str">
        <f>LOOKUP(A2173,'[2]Collin Seedling for R'!$A$3:$A$51,'[2]Collin Seedling for R'!$P$3:$P$51)</f>
        <v>Unseeded</v>
      </c>
      <c r="N2173" s="8">
        <f t="shared" si="33"/>
        <v>0.04</v>
      </c>
      <c r="O2173" s="2" t="str">
        <f>LOOKUP(H2173,[2]plantlist!$A$2:$A$943,[2]plantlist!$B$2:$B$943)</f>
        <v>L</v>
      </c>
    </row>
    <row r="2174" spans="1:15" x14ac:dyDescent="0.2">
      <c r="A2174" s="7" t="s">
        <v>291</v>
      </c>
      <c r="B2174" s="2">
        <v>1998</v>
      </c>
      <c r="C2174" s="2" t="s">
        <v>0</v>
      </c>
      <c r="D2174" s="2">
        <v>0</v>
      </c>
      <c r="E2174" s="2">
        <v>2</v>
      </c>
      <c r="F2174" s="2">
        <v>2</v>
      </c>
      <c r="G2174" s="2">
        <v>5000</v>
      </c>
      <c r="H2174" s="2" t="s">
        <v>370</v>
      </c>
      <c r="I2174" s="2" t="s">
        <v>2</v>
      </c>
      <c r="J2174" s="2" t="s">
        <v>371</v>
      </c>
      <c r="K2174" s="2" t="str">
        <f>LOOKUP(A2174,'[2]Collin Seedling for R'!$A$3:$A$51,'[2]Collin Seedling for R'!$R$3:$R$51)</f>
        <v>High</v>
      </c>
      <c r="L2174" s="2" t="str">
        <f>LOOKUP(A2174,'[2]Collin Seedling for R'!$A$3:$A$51,'[2]Collin Seedling for R'!$T$3:$T$51)</f>
        <v>FS</v>
      </c>
      <c r="M2174" s="2" t="str">
        <f>LOOKUP(A2174,'[2]Collin Seedling for R'!$A$3:$A$51,'[2]Collin Seedling for R'!$P$3:$P$51)</f>
        <v>Unseeded</v>
      </c>
      <c r="N2174" s="8">
        <f t="shared" si="33"/>
        <v>0.04</v>
      </c>
      <c r="O2174" s="2" t="str">
        <f>LOOKUP(H2174,[2]plantlist!$A$2:$A$943,[2]plantlist!$B$2:$B$943)</f>
        <v>G</v>
      </c>
    </row>
    <row r="2175" spans="1:15" x14ac:dyDescent="0.2">
      <c r="A2175" s="7" t="s">
        <v>291</v>
      </c>
      <c r="B2175" s="2">
        <v>1998</v>
      </c>
      <c r="C2175" s="2" t="s">
        <v>0</v>
      </c>
      <c r="D2175" s="2">
        <v>0</v>
      </c>
      <c r="E2175" s="2">
        <v>2</v>
      </c>
      <c r="F2175" s="2">
        <v>2</v>
      </c>
      <c r="G2175" s="2">
        <v>5000</v>
      </c>
      <c r="H2175" s="2" t="s">
        <v>442</v>
      </c>
      <c r="I2175" s="2" t="s">
        <v>2</v>
      </c>
      <c r="J2175" s="2" t="s">
        <v>443</v>
      </c>
      <c r="K2175" s="2" t="str">
        <f>LOOKUP(A2175,'[2]Collin Seedling for R'!$A$3:$A$51,'[2]Collin Seedling for R'!$R$3:$R$51)</f>
        <v>High</v>
      </c>
      <c r="L2175" s="2" t="str">
        <f>LOOKUP(A2175,'[2]Collin Seedling for R'!$A$3:$A$51,'[2]Collin Seedling for R'!$T$3:$T$51)</f>
        <v>FS</v>
      </c>
      <c r="M2175" s="2" t="str">
        <f>LOOKUP(A2175,'[2]Collin Seedling for R'!$A$3:$A$51,'[2]Collin Seedling for R'!$P$3:$P$51)</f>
        <v>Unseeded</v>
      </c>
      <c r="N2175" s="8">
        <f t="shared" si="33"/>
        <v>0.04</v>
      </c>
      <c r="O2175" s="2" t="str">
        <f>LOOKUP(H2175,[2]plantlist!$A$2:$A$943,[2]plantlist!$B$2:$B$943)</f>
        <v>M</v>
      </c>
    </row>
    <row r="2176" spans="1:15" x14ac:dyDescent="0.2">
      <c r="A2176" s="7" t="s">
        <v>291</v>
      </c>
      <c r="B2176" s="2">
        <v>1998</v>
      </c>
      <c r="C2176" s="2" t="s">
        <v>0</v>
      </c>
      <c r="D2176" s="2">
        <v>0</v>
      </c>
      <c r="E2176" s="2">
        <v>35</v>
      </c>
      <c r="F2176" s="2">
        <v>35</v>
      </c>
      <c r="G2176" s="2">
        <v>5000</v>
      </c>
      <c r="H2176" s="2" t="s">
        <v>23</v>
      </c>
      <c r="I2176" s="2" t="s">
        <v>2</v>
      </c>
      <c r="J2176" s="2" t="s">
        <v>24</v>
      </c>
      <c r="K2176" s="2" t="str">
        <f>LOOKUP(A2176,'[2]Collin Seedling for R'!$A$3:$A$51,'[2]Collin Seedling for R'!$R$3:$R$51)</f>
        <v>High</v>
      </c>
      <c r="L2176" s="2" t="str">
        <f>LOOKUP(A2176,'[2]Collin Seedling for R'!$A$3:$A$51,'[2]Collin Seedling for R'!$T$3:$T$51)</f>
        <v>FS</v>
      </c>
      <c r="M2176" s="2" t="str">
        <f>LOOKUP(A2176,'[2]Collin Seedling for R'!$A$3:$A$51,'[2]Collin Seedling for R'!$P$3:$P$51)</f>
        <v>Unseeded</v>
      </c>
      <c r="N2176" s="8">
        <f t="shared" si="33"/>
        <v>0.70000000000000007</v>
      </c>
      <c r="O2176" s="2" t="str">
        <f>LOOKUP(H2176,[2]plantlist!$A$2:$A$943,[2]plantlist!$B$2:$B$943)</f>
        <v>S</v>
      </c>
    </row>
    <row r="2177" spans="1:15" x14ac:dyDescent="0.2">
      <c r="A2177" s="7" t="s">
        <v>291</v>
      </c>
      <c r="B2177" s="2">
        <v>1998</v>
      </c>
      <c r="C2177" s="2" t="s">
        <v>0</v>
      </c>
      <c r="D2177" s="2">
        <v>0</v>
      </c>
      <c r="E2177" s="2">
        <v>28</v>
      </c>
      <c r="F2177" s="2">
        <v>28</v>
      </c>
      <c r="G2177" s="2">
        <v>5000</v>
      </c>
      <c r="H2177" s="2" t="s">
        <v>43</v>
      </c>
      <c r="I2177" s="2" t="s">
        <v>2</v>
      </c>
      <c r="J2177" s="2" t="s">
        <v>44</v>
      </c>
      <c r="K2177" s="2" t="str">
        <f>LOOKUP(A2177,'[2]Collin Seedling for R'!$A$3:$A$51,'[2]Collin Seedling for R'!$R$3:$R$51)</f>
        <v>High</v>
      </c>
      <c r="L2177" s="2" t="str">
        <f>LOOKUP(A2177,'[2]Collin Seedling for R'!$A$3:$A$51,'[2]Collin Seedling for R'!$T$3:$T$51)</f>
        <v>FS</v>
      </c>
      <c r="M2177" s="2" t="str">
        <f>LOOKUP(A2177,'[2]Collin Seedling for R'!$A$3:$A$51,'[2]Collin Seedling for R'!$P$3:$P$51)</f>
        <v>Unseeded</v>
      </c>
      <c r="N2177" s="8">
        <f t="shared" si="33"/>
        <v>0.55999999999999994</v>
      </c>
      <c r="O2177" s="2" t="str">
        <f>LOOKUP(H2177,[2]plantlist!$A$2:$A$943,[2]plantlist!$B$2:$B$943)</f>
        <v>T</v>
      </c>
    </row>
    <row r="2178" spans="1:15" x14ac:dyDescent="0.2">
      <c r="A2178" s="7" t="s">
        <v>291</v>
      </c>
      <c r="B2178" s="2">
        <v>1998</v>
      </c>
      <c r="C2178" s="2" t="s">
        <v>0</v>
      </c>
      <c r="D2178" s="2">
        <v>0</v>
      </c>
      <c r="E2178" s="2">
        <v>21</v>
      </c>
      <c r="F2178" s="2">
        <v>21</v>
      </c>
      <c r="G2178" s="2">
        <v>5000</v>
      </c>
      <c r="H2178" s="2" t="s">
        <v>60</v>
      </c>
      <c r="I2178" s="2" t="s">
        <v>2</v>
      </c>
      <c r="J2178" s="2" t="s">
        <v>61</v>
      </c>
      <c r="K2178" s="2" t="str">
        <f>LOOKUP(A2178,'[2]Collin Seedling for R'!$A$3:$A$51,'[2]Collin Seedling for R'!$R$3:$R$51)</f>
        <v>High</v>
      </c>
      <c r="L2178" s="2" t="str">
        <f>LOOKUP(A2178,'[2]Collin Seedling for R'!$A$3:$A$51,'[2]Collin Seedling for R'!$T$3:$T$51)</f>
        <v>FS</v>
      </c>
      <c r="M2178" s="2" t="str">
        <f>LOOKUP(A2178,'[2]Collin Seedling for R'!$A$3:$A$51,'[2]Collin Seedling for R'!$P$3:$P$51)</f>
        <v>Unseeded</v>
      </c>
      <c r="N2178" s="8">
        <f t="shared" ref="N2178:N2241" si="34">E2178/G2178*100</f>
        <v>0.42</v>
      </c>
      <c r="O2178" s="2" t="str">
        <f>LOOKUP(H2178,[2]plantlist!$A$2:$A$943,[2]plantlist!$B$2:$B$943)</f>
        <v>F</v>
      </c>
    </row>
    <row r="2179" spans="1:15" x14ac:dyDescent="0.2">
      <c r="A2179" s="7" t="s">
        <v>291</v>
      </c>
      <c r="B2179" s="2">
        <v>2008</v>
      </c>
      <c r="C2179" s="2" t="s">
        <v>0</v>
      </c>
      <c r="D2179" s="2">
        <v>3033</v>
      </c>
      <c r="E2179" s="2">
        <v>0</v>
      </c>
      <c r="F2179" s="2">
        <v>3033</v>
      </c>
      <c r="G2179" s="2">
        <v>5000</v>
      </c>
      <c r="H2179" s="2" t="s">
        <v>6</v>
      </c>
      <c r="I2179" s="2" t="s">
        <v>2</v>
      </c>
      <c r="J2179" s="2" t="s">
        <v>7</v>
      </c>
      <c r="K2179" s="2" t="str">
        <f>LOOKUP(A2179,'[2]Collin Seedling for R'!$A$3:$A$51,'[2]Collin Seedling for R'!$R$3:$R$51)</f>
        <v>High</v>
      </c>
      <c r="L2179" s="2" t="str">
        <f>LOOKUP(A2179,'[2]Collin Seedling for R'!$A$3:$A$51,'[2]Collin Seedling for R'!$T$3:$T$51)</f>
        <v>FS</v>
      </c>
      <c r="M2179" s="2" t="str">
        <f>LOOKUP(A2179,'[2]Collin Seedling for R'!$A$3:$A$51,'[2]Collin Seedling for R'!$P$3:$P$51)</f>
        <v>Unseeded</v>
      </c>
      <c r="N2179" s="8">
        <f t="shared" si="34"/>
        <v>0</v>
      </c>
      <c r="O2179" s="2" t="str">
        <f>LOOKUP(H2179,[2]plantlist!$A$2:$A$943,[2]plantlist!$B$2:$B$943)</f>
        <v>L</v>
      </c>
    </row>
    <row r="2180" spans="1:15" x14ac:dyDescent="0.2">
      <c r="A2180" s="7" t="s">
        <v>291</v>
      </c>
      <c r="B2180" s="2">
        <v>2008</v>
      </c>
      <c r="C2180" s="2" t="s">
        <v>0</v>
      </c>
      <c r="D2180" s="2">
        <v>748</v>
      </c>
      <c r="E2180" s="2">
        <v>0</v>
      </c>
      <c r="F2180" s="2">
        <v>748</v>
      </c>
      <c r="G2180" s="2">
        <v>5000</v>
      </c>
      <c r="H2180" s="2" t="s">
        <v>1</v>
      </c>
      <c r="I2180" s="2" t="s">
        <v>2</v>
      </c>
      <c r="J2180" s="2" t="s">
        <v>216</v>
      </c>
      <c r="K2180" s="2" t="str">
        <f>LOOKUP(A2180,'[2]Collin Seedling for R'!$A$3:$A$51,'[2]Collin Seedling for R'!$R$3:$R$51)</f>
        <v>High</v>
      </c>
      <c r="L2180" s="2" t="str">
        <f>LOOKUP(A2180,'[2]Collin Seedling for R'!$A$3:$A$51,'[2]Collin Seedling for R'!$T$3:$T$51)</f>
        <v>FS</v>
      </c>
      <c r="M2180" s="2" t="str">
        <f>LOOKUP(A2180,'[2]Collin Seedling for R'!$A$3:$A$51,'[2]Collin Seedling for R'!$P$3:$P$51)</f>
        <v>Unseeded</v>
      </c>
      <c r="N2180" s="8">
        <f t="shared" si="34"/>
        <v>0</v>
      </c>
      <c r="O2180" s="2" t="s">
        <v>217</v>
      </c>
    </row>
    <row r="2181" spans="1:15" x14ac:dyDescent="0.2">
      <c r="A2181" s="7" t="s">
        <v>291</v>
      </c>
      <c r="B2181" s="2">
        <v>2008</v>
      </c>
      <c r="C2181" s="2" t="s">
        <v>0</v>
      </c>
      <c r="D2181" s="2">
        <v>673</v>
      </c>
      <c r="E2181" s="2">
        <v>405</v>
      </c>
      <c r="F2181" s="2">
        <v>1078</v>
      </c>
      <c r="G2181" s="2">
        <v>5000</v>
      </c>
      <c r="H2181" s="2" t="s">
        <v>10</v>
      </c>
      <c r="I2181" s="2" t="s">
        <v>2</v>
      </c>
      <c r="J2181" s="2" t="s">
        <v>11</v>
      </c>
      <c r="K2181" s="2" t="str">
        <f>LOOKUP(A2181,'[2]Collin Seedling for R'!$A$3:$A$51,'[2]Collin Seedling for R'!$R$3:$R$51)</f>
        <v>High</v>
      </c>
      <c r="L2181" s="2" t="str">
        <f>LOOKUP(A2181,'[2]Collin Seedling for R'!$A$3:$A$51,'[2]Collin Seedling for R'!$T$3:$T$51)</f>
        <v>FS</v>
      </c>
      <c r="M2181" s="2" t="str">
        <f>LOOKUP(A2181,'[2]Collin Seedling for R'!$A$3:$A$51,'[2]Collin Seedling for R'!$P$3:$P$51)</f>
        <v>Unseeded</v>
      </c>
      <c r="N2181" s="8">
        <f t="shared" si="34"/>
        <v>8.1</v>
      </c>
      <c r="O2181" s="2" t="str">
        <f>LOOKUP(H2181,[2]plantlist!$A$2:$A$943,[2]plantlist!$B$2:$B$943)</f>
        <v>L</v>
      </c>
    </row>
    <row r="2182" spans="1:15" x14ac:dyDescent="0.2">
      <c r="A2182" s="7" t="s">
        <v>291</v>
      </c>
      <c r="B2182" s="2">
        <v>2008</v>
      </c>
      <c r="C2182" s="2" t="s">
        <v>0</v>
      </c>
      <c r="D2182" s="2">
        <v>347</v>
      </c>
      <c r="E2182" s="2">
        <v>976</v>
      </c>
      <c r="F2182" s="2">
        <v>1323</v>
      </c>
      <c r="G2182" s="2">
        <v>5000</v>
      </c>
      <c r="H2182" s="2" t="s">
        <v>47</v>
      </c>
      <c r="I2182" s="2" t="s">
        <v>2</v>
      </c>
      <c r="J2182" s="2" t="s">
        <v>48</v>
      </c>
      <c r="K2182" s="2" t="str">
        <f>LOOKUP(A2182,'[2]Collin Seedling for R'!$A$3:$A$51,'[2]Collin Seedling for R'!$R$3:$R$51)</f>
        <v>High</v>
      </c>
      <c r="L2182" s="2" t="str">
        <f>LOOKUP(A2182,'[2]Collin Seedling for R'!$A$3:$A$51,'[2]Collin Seedling for R'!$T$3:$T$51)</f>
        <v>FS</v>
      </c>
      <c r="M2182" s="2" t="str">
        <f>LOOKUP(A2182,'[2]Collin Seedling for R'!$A$3:$A$51,'[2]Collin Seedling for R'!$P$3:$P$51)</f>
        <v>Unseeded</v>
      </c>
      <c r="N2182" s="8">
        <f t="shared" si="34"/>
        <v>19.52</v>
      </c>
      <c r="O2182" s="2" t="str">
        <f>LOOKUP(H2182,[2]plantlist!$A$2:$A$943,[2]plantlist!$B$2:$B$943)</f>
        <v>G</v>
      </c>
    </row>
    <row r="2183" spans="1:15" x14ac:dyDescent="0.2">
      <c r="A2183" s="7" t="s">
        <v>291</v>
      </c>
      <c r="B2183" s="2">
        <v>2008</v>
      </c>
      <c r="C2183" s="2" t="s">
        <v>0</v>
      </c>
      <c r="D2183" s="2">
        <v>67</v>
      </c>
      <c r="E2183" s="2">
        <v>130</v>
      </c>
      <c r="F2183" s="2">
        <v>197</v>
      </c>
      <c r="G2183" s="2">
        <v>5000</v>
      </c>
      <c r="H2183" s="2" t="s">
        <v>74</v>
      </c>
      <c r="I2183" s="2" t="s">
        <v>19</v>
      </c>
      <c r="J2183" s="2" t="s">
        <v>75</v>
      </c>
      <c r="K2183" s="2" t="str">
        <f>LOOKUP(A2183,'[2]Collin Seedling for R'!$A$3:$A$51,'[2]Collin Seedling for R'!$R$3:$R$51)</f>
        <v>High</v>
      </c>
      <c r="L2183" s="2" t="str">
        <f>LOOKUP(A2183,'[2]Collin Seedling for R'!$A$3:$A$51,'[2]Collin Seedling for R'!$T$3:$T$51)</f>
        <v>FS</v>
      </c>
      <c r="M2183" s="2" t="str">
        <f>LOOKUP(A2183,'[2]Collin Seedling for R'!$A$3:$A$51,'[2]Collin Seedling for R'!$P$3:$P$51)</f>
        <v>Unseeded</v>
      </c>
      <c r="N2183" s="8">
        <f t="shared" si="34"/>
        <v>2.6</v>
      </c>
      <c r="O2183" s="2" t="str">
        <f>LOOKUP(H2183,[2]plantlist!$A$2:$A$943,[2]plantlist!$B$2:$B$943)</f>
        <v>T</v>
      </c>
    </row>
    <row r="2184" spans="1:15" x14ac:dyDescent="0.2">
      <c r="A2184" s="7" t="s">
        <v>291</v>
      </c>
      <c r="B2184" s="2">
        <v>2008</v>
      </c>
      <c r="C2184" s="2" t="s">
        <v>0</v>
      </c>
      <c r="D2184" s="2">
        <v>35</v>
      </c>
      <c r="E2184" s="2">
        <v>79</v>
      </c>
      <c r="F2184" s="2">
        <v>114</v>
      </c>
      <c r="G2184" s="2">
        <v>5000</v>
      </c>
      <c r="H2184" s="2" t="s">
        <v>68</v>
      </c>
      <c r="I2184" s="2" t="s">
        <v>2</v>
      </c>
      <c r="J2184" s="2" t="s">
        <v>69</v>
      </c>
      <c r="K2184" s="2" t="str">
        <f>LOOKUP(A2184,'[2]Collin Seedling for R'!$A$3:$A$51,'[2]Collin Seedling for R'!$R$3:$R$51)</f>
        <v>High</v>
      </c>
      <c r="L2184" s="2" t="str">
        <f>LOOKUP(A2184,'[2]Collin Seedling for R'!$A$3:$A$51,'[2]Collin Seedling for R'!$T$3:$T$51)</f>
        <v>FS</v>
      </c>
      <c r="M2184" s="2" t="str">
        <f>LOOKUP(A2184,'[2]Collin Seedling for R'!$A$3:$A$51,'[2]Collin Seedling for R'!$P$3:$P$51)</f>
        <v>Unseeded</v>
      </c>
      <c r="N2184" s="8">
        <f t="shared" si="34"/>
        <v>1.58</v>
      </c>
      <c r="O2184" s="2" t="str">
        <f>LOOKUP(H2184,[2]plantlist!$A$2:$A$943,[2]plantlist!$B$2:$B$943)</f>
        <v>G</v>
      </c>
    </row>
    <row r="2185" spans="1:15" x14ac:dyDescent="0.2">
      <c r="A2185" s="7" t="s">
        <v>291</v>
      </c>
      <c r="B2185" s="2">
        <v>2008</v>
      </c>
      <c r="C2185" s="2" t="s">
        <v>0</v>
      </c>
      <c r="D2185" s="2">
        <v>20</v>
      </c>
      <c r="E2185" s="2">
        <v>130</v>
      </c>
      <c r="F2185" s="2">
        <v>150</v>
      </c>
      <c r="G2185" s="2">
        <v>5000</v>
      </c>
      <c r="H2185" s="2" t="s">
        <v>253</v>
      </c>
      <c r="I2185" s="2" t="s">
        <v>2</v>
      </c>
      <c r="J2185" s="2" t="s">
        <v>254</v>
      </c>
      <c r="K2185" s="2" t="str">
        <f>LOOKUP(A2185,'[2]Collin Seedling for R'!$A$3:$A$51,'[2]Collin Seedling for R'!$R$3:$R$51)</f>
        <v>High</v>
      </c>
      <c r="L2185" s="2" t="str">
        <f>LOOKUP(A2185,'[2]Collin Seedling for R'!$A$3:$A$51,'[2]Collin Seedling for R'!$T$3:$T$51)</f>
        <v>FS</v>
      </c>
      <c r="M2185" s="2" t="str">
        <f>LOOKUP(A2185,'[2]Collin Seedling for R'!$A$3:$A$51,'[2]Collin Seedling for R'!$P$3:$P$51)</f>
        <v>Unseeded</v>
      </c>
      <c r="N2185" s="8">
        <f t="shared" si="34"/>
        <v>2.6</v>
      </c>
      <c r="O2185" s="2" t="str">
        <f>LOOKUP(H2185,[2]plantlist!$A$2:$A$943,[2]plantlist!$B$2:$B$943)</f>
        <v>G</v>
      </c>
    </row>
    <row r="2186" spans="1:15" x14ac:dyDescent="0.2">
      <c r="A2186" s="7" t="s">
        <v>291</v>
      </c>
      <c r="B2186" s="2">
        <v>2008</v>
      </c>
      <c r="C2186" s="2" t="s">
        <v>0</v>
      </c>
      <c r="D2186" s="2">
        <v>13</v>
      </c>
      <c r="E2186" s="2">
        <v>1069</v>
      </c>
      <c r="F2186" s="2">
        <v>1082</v>
      </c>
      <c r="G2186" s="2">
        <v>5000</v>
      </c>
      <c r="H2186" s="2" t="s">
        <v>23</v>
      </c>
      <c r="I2186" s="2" t="s">
        <v>2</v>
      </c>
      <c r="J2186" s="2" t="s">
        <v>24</v>
      </c>
      <c r="K2186" s="2" t="str">
        <f>LOOKUP(A2186,'[2]Collin Seedling for R'!$A$3:$A$51,'[2]Collin Seedling for R'!$R$3:$R$51)</f>
        <v>High</v>
      </c>
      <c r="L2186" s="2" t="str">
        <f>LOOKUP(A2186,'[2]Collin Seedling for R'!$A$3:$A$51,'[2]Collin Seedling for R'!$T$3:$T$51)</f>
        <v>FS</v>
      </c>
      <c r="M2186" s="2" t="str">
        <f>LOOKUP(A2186,'[2]Collin Seedling for R'!$A$3:$A$51,'[2]Collin Seedling for R'!$P$3:$P$51)</f>
        <v>Unseeded</v>
      </c>
      <c r="N2186" s="8">
        <f t="shared" si="34"/>
        <v>21.38</v>
      </c>
      <c r="O2186" s="2" t="str">
        <f>LOOKUP(H2186,[2]plantlist!$A$2:$A$943,[2]plantlist!$B$2:$B$943)</f>
        <v>S</v>
      </c>
    </row>
    <row r="2187" spans="1:15" x14ac:dyDescent="0.2">
      <c r="A2187" s="7" t="s">
        <v>291</v>
      </c>
      <c r="B2187" s="2">
        <v>2008</v>
      </c>
      <c r="C2187" s="2" t="s">
        <v>0</v>
      </c>
      <c r="D2187" s="2">
        <v>11</v>
      </c>
      <c r="E2187" s="2">
        <v>0</v>
      </c>
      <c r="F2187" s="2">
        <v>11</v>
      </c>
      <c r="G2187" s="2">
        <v>5000</v>
      </c>
      <c r="H2187" s="2" t="s">
        <v>265</v>
      </c>
      <c r="I2187" s="2" t="s">
        <v>2</v>
      </c>
      <c r="J2187" s="2" t="s">
        <v>266</v>
      </c>
      <c r="K2187" s="2" t="str">
        <f>LOOKUP(A2187,'[2]Collin Seedling for R'!$A$3:$A$51,'[2]Collin Seedling for R'!$R$3:$R$51)</f>
        <v>High</v>
      </c>
      <c r="L2187" s="2" t="str">
        <f>LOOKUP(A2187,'[2]Collin Seedling for R'!$A$3:$A$51,'[2]Collin Seedling for R'!$T$3:$T$51)</f>
        <v>FS</v>
      </c>
      <c r="M2187" s="2" t="str">
        <f>LOOKUP(A2187,'[2]Collin Seedling for R'!$A$3:$A$51,'[2]Collin Seedling for R'!$P$3:$P$51)</f>
        <v>Unseeded</v>
      </c>
      <c r="N2187" s="8">
        <f t="shared" si="34"/>
        <v>0</v>
      </c>
      <c r="O2187" s="2" t="str">
        <f>LOOKUP(H2187,[2]plantlist!$A$2:$A$943,[2]plantlist!$B$2:$B$943)</f>
        <v>F</v>
      </c>
    </row>
    <row r="2188" spans="1:15" x14ac:dyDescent="0.2">
      <c r="A2188" s="7" t="s">
        <v>291</v>
      </c>
      <c r="B2188" s="2">
        <v>2008</v>
      </c>
      <c r="C2188" s="2" t="s">
        <v>0</v>
      </c>
      <c r="D2188" s="2">
        <v>11</v>
      </c>
      <c r="E2188" s="2">
        <v>1919</v>
      </c>
      <c r="F2188" s="2">
        <v>1930</v>
      </c>
      <c r="G2188" s="2">
        <v>5000</v>
      </c>
      <c r="H2188" s="2" t="s">
        <v>16</v>
      </c>
      <c r="I2188" s="2" t="s">
        <v>2</v>
      </c>
      <c r="J2188" s="2" t="s">
        <v>17</v>
      </c>
      <c r="K2188" s="2" t="str">
        <f>LOOKUP(A2188,'[2]Collin Seedling for R'!$A$3:$A$51,'[2]Collin Seedling for R'!$R$3:$R$51)</f>
        <v>High</v>
      </c>
      <c r="L2188" s="2" t="str">
        <f>LOOKUP(A2188,'[2]Collin Seedling for R'!$A$3:$A$51,'[2]Collin Seedling for R'!$T$3:$T$51)</f>
        <v>FS</v>
      </c>
      <c r="M2188" s="2" t="str">
        <f>LOOKUP(A2188,'[2]Collin Seedling for R'!$A$3:$A$51,'[2]Collin Seedling for R'!$P$3:$P$51)</f>
        <v>Unseeded</v>
      </c>
      <c r="N2188" s="8">
        <f t="shared" si="34"/>
        <v>38.379999999999995</v>
      </c>
      <c r="O2188" s="2" t="str">
        <f>LOOKUP(H2188,[2]plantlist!$A$2:$A$943,[2]plantlist!$B$2:$B$943)</f>
        <v>S</v>
      </c>
    </row>
    <row r="2189" spans="1:15" x14ac:dyDescent="0.2">
      <c r="A2189" s="7" t="s">
        <v>291</v>
      </c>
      <c r="B2189" s="2">
        <v>2008</v>
      </c>
      <c r="C2189" s="2" t="s">
        <v>0</v>
      </c>
      <c r="D2189" s="2">
        <v>10</v>
      </c>
      <c r="E2189" s="2">
        <v>99</v>
      </c>
      <c r="F2189" s="2">
        <v>109</v>
      </c>
      <c r="G2189" s="2">
        <v>5000</v>
      </c>
      <c r="H2189" s="2" t="s">
        <v>116</v>
      </c>
      <c r="I2189" s="2" t="s">
        <v>2</v>
      </c>
      <c r="J2189" s="2" t="s">
        <v>117</v>
      </c>
      <c r="K2189" s="2" t="str">
        <f>LOOKUP(A2189,'[2]Collin Seedling for R'!$A$3:$A$51,'[2]Collin Seedling for R'!$R$3:$R$51)</f>
        <v>High</v>
      </c>
      <c r="L2189" s="2" t="str">
        <f>LOOKUP(A2189,'[2]Collin Seedling for R'!$A$3:$A$51,'[2]Collin Seedling for R'!$T$3:$T$51)</f>
        <v>FS</v>
      </c>
      <c r="M2189" s="2" t="str">
        <f>LOOKUP(A2189,'[2]Collin Seedling for R'!$A$3:$A$51,'[2]Collin Seedling for R'!$P$3:$P$51)</f>
        <v>Unseeded</v>
      </c>
      <c r="N2189" s="8">
        <f t="shared" si="34"/>
        <v>1.9800000000000002</v>
      </c>
      <c r="O2189" s="2" t="str">
        <f>LOOKUP(H2189,[2]plantlist!$A$2:$A$943,[2]plantlist!$B$2:$B$943)</f>
        <v>F</v>
      </c>
    </row>
    <row r="2190" spans="1:15" x14ac:dyDescent="0.2">
      <c r="A2190" s="7" t="s">
        <v>291</v>
      </c>
      <c r="B2190" s="2">
        <v>2008</v>
      </c>
      <c r="C2190" s="2" t="s">
        <v>0</v>
      </c>
      <c r="D2190" s="2">
        <v>10</v>
      </c>
      <c r="E2190" s="2">
        <v>18</v>
      </c>
      <c r="F2190" s="2">
        <v>28</v>
      </c>
      <c r="G2190" s="2">
        <v>5000</v>
      </c>
      <c r="H2190" s="2" t="s">
        <v>281</v>
      </c>
      <c r="I2190" s="2" t="s">
        <v>2</v>
      </c>
      <c r="J2190" s="2" t="s">
        <v>282</v>
      </c>
      <c r="K2190" s="2" t="str">
        <f>LOOKUP(A2190,'[2]Collin Seedling for R'!$A$3:$A$51,'[2]Collin Seedling for R'!$R$3:$R$51)</f>
        <v>High</v>
      </c>
      <c r="L2190" s="2" t="str">
        <f>LOOKUP(A2190,'[2]Collin Seedling for R'!$A$3:$A$51,'[2]Collin Seedling for R'!$T$3:$T$51)</f>
        <v>FS</v>
      </c>
      <c r="M2190" s="2" t="str">
        <f>LOOKUP(A2190,'[2]Collin Seedling for R'!$A$3:$A$51,'[2]Collin Seedling for R'!$P$3:$P$51)</f>
        <v>Unseeded</v>
      </c>
      <c r="N2190" s="8">
        <f t="shared" si="34"/>
        <v>0.36</v>
      </c>
      <c r="O2190" s="2" t="str">
        <f>LOOKUP(H2190,[2]plantlist!$A$2:$A$943,[2]plantlist!$B$2:$B$943)</f>
        <v>G</v>
      </c>
    </row>
    <row r="2191" spans="1:15" x14ac:dyDescent="0.2">
      <c r="A2191" s="7" t="s">
        <v>291</v>
      </c>
      <c r="B2191" s="2">
        <v>2008</v>
      </c>
      <c r="C2191" s="2" t="s">
        <v>0</v>
      </c>
      <c r="D2191" s="2">
        <v>10</v>
      </c>
      <c r="E2191" s="2">
        <v>10</v>
      </c>
      <c r="F2191" s="2">
        <v>20</v>
      </c>
      <c r="G2191" s="2">
        <v>5000</v>
      </c>
      <c r="H2191" s="2" t="s">
        <v>51</v>
      </c>
      <c r="I2191" s="2" t="s">
        <v>2</v>
      </c>
      <c r="J2191" s="2" t="s">
        <v>52</v>
      </c>
      <c r="K2191" s="2" t="str">
        <f>LOOKUP(A2191,'[2]Collin Seedling for R'!$A$3:$A$51,'[2]Collin Seedling for R'!$R$3:$R$51)</f>
        <v>High</v>
      </c>
      <c r="L2191" s="2" t="str">
        <f>LOOKUP(A2191,'[2]Collin Seedling for R'!$A$3:$A$51,'[2]Collin Seedling for R'!$T$3:$T$51)</f>
        <v>FS</v>
      </c>
      <c r="M2191" s="2" t="str">
        <f>LOOKUP(A2191,'[2]Collin Seedling for R'!$A$3:$A$51,'[2]Collin Seedling for R'!$P$3:$P$51)</f>
        <v>Unseeded</v>
      </c>
      <c r="N2191" s="8">
        <f t="shared" si="34"/>
        <v>0.2</v>
      </c>
      <c r="O2191" s="2" t="str">
        <f>LOOKUP(H2191,[2]plantlist!$A$2:$A$943,[2]plantlist!$B$2:$B$943)</f>
        <v>F</v>
      </c>
    </row>
    <row r="2192" spans="1:15" x14ac:dyDescent="0.2">
      <c r="A2192" s="7" t="s">
        <v>291</v>
      </c>
      <c r="B2192" s="2">
        <v>2008</v>
      </c>
      <c r="C2192" s="2" t="s">
        <v>0</v>
      </c>
      <c r="D2192" s="2">
        <v>5</v>
      </c>
      <c r="E2192" s="2">
        <v>295</v>
      </c>
      <c r="F2192" s="2">
        <v>300</v>
      </c>
      <c r="G2192" s="2">
        <v>5000</v>
      </c>
      <c r="H2192" s="2" t="s">
        <v>292</v>
      </c>
      <c r="I2192" s="2" t="s">
        <v>2</v>
      </c>
      <c r="J2192" s="2" t="s">
        <v>293</v>
      </c>
      <c r="K2192" s="2" t="str">
        <f>LOOKUP(A2192,'[2]Collin Seedling for R'!$A$3:$A$51,'[2]Collin Seedling for R'!$R$3:$R$51)</f>
        <v>High</v>
      </c>
      <c r="L2192" s="2" t="str">
        <f>LOOKUP(A2192,'[2]Collin Seedling for R'!$A$3:$A$51,'[2]Collin Seedling for R'!$T$3:$T$51)</f>
        <v>FS</v>
      </c>
      <c r="M2192" s="2" t="str">
        <f>LOOKUP(A2192,'[2]Collin Seedling for R'!$A$3:$A$51,'[2]Collin Seedling for R'!$P$3:$P$51)</f>
        <v>Unseeded</v>
      </c>
      <c r="N2192" s="8">
        <f t="shared" si="34"/>
        <v>5.8999999999999995</v>
      </c>
      <c r="O2192" s="2" t="str">
        <f>LOOKUP(H2192,[2]plantlist!$A$2:$A$943,[2]plantlist!$B$2:$B$943)</f>
        <v>F</v>
      </c>
    </row>
    <row r="2193" spans="1:15" x14ac:dyDescent="0.2">
      <c r="A2193" s="7" t="s">
        <v>291</v>
      </c>
      <c r="B2193" s="2">
        <v>2008</v>
      </c>
      <c r="C2193" s="2" t="s">
        <v>0</v>
      </c>
      <c r="D2193" s="2">
        <v>3</v>
      </c>
      <c r="E2193" s="2">
        <v>15</v>
      </c>
      <c r="F2193" s="2">
        <v>18</v>
      </c>
      <c r="G2193" s="2">
        <v>5000</v>
      </c>
      <c r="H2193" s="2" t="s">
        <v>250</v>
      </c>
      <c r="I2193" s="2" t="s">
        <v>2</v>
      </c>
      <c r="J2193" s="2" t="s">
        <v>251</v>
      </c>
      <c r="K2193" s="2" t="str">
        <f>LOOKUP(A2193,'[2]Collin Seedling for R'!$A$3:$A$51,'[2]Collin Seedling for R'!$R$3:$R$51)</f>
        <v>High</v>
      </c>
      <c r="L2193" s="2" t="str">
        <f>LOOKUP(A2193,'[2]Collin Seedling for R'!$A$3:$A$51,'[2]Collin Seedling for R'!$T$3:$T$51)</f>
        <v>FS</v>
      </c>
      <c r="M2193" s="2" t="str">
        <f>LOOKUP(A2193,'[2]Collin Seedling for R'!$A$3:$A$51,'[2]Collin Seedling for R'!$P$3:$P$51)</f>
        <v>Unseeded</v>
      </c>
      <c r="N2193" s="8">
        <f t="shared" si="34"/>
        <v>0.3</v>
      </c>
      <c r="O2193" s="2" t="str">
        <f>LOOKUP(H2193,[2]plantlist!$A$2:$A$943,[2]plantlist!$B$2:$B$943)</f>
        <v>F</v>
      </c>
    </row>
    <row r="2194" spans="1:15" x14ac:dyDescent="0.2">
      <c r="A2194" s="7" t="s">
        <v>291</v>
      </c>
      <c r="B2194" s="2">
        <v>2008</v>
      </c>
      <c r="C2194" s="2" t="s">
        <v>0</v>
      </c>
      <c r="D2194" s="2">
        <v>2</v>
      </c>
      <c r="E2194" s="2">
        <v>42</v>
      </c>
      <c r="F2194" s="2">
        <v>44</v>
      </c>
      <c r="G2194" s="2">
        <v>5000</v>
      </c>
      <c r="H2194" s="2" t="s">
        <v>8</v>
      </c>
      <c r="I2194" s="2" t="s">
        <v>2</v>
      </c>
      <c r="J2194" s="2" t="s">
        <v>9</v>
      </c>
      <c r="K2194" s="2" t="str">
        <f>LOOKUP(A2194,'[2]Collin Seedling for R'!$A$3:$A$51,'[2]Collin Seedling for R'!$R$3:$R$51)</f>
        <v>High</v>
      </c>
      <c r="L2194" s="2" t="str">
        <f>LOOKUP(A2194,'[2]Collin Seedling for R'!$A$3:$A$51,'[2]Collin Seedling for R'!$T$3:$T$51)</f>
        <v>FS</v>
      </c>
      <c r="M2194" s="2" t="str">
        <f>LOOKUP(A2194,'[2]Collin Seedling for R'!$A$3:$A$51,'[2]Collin Seedling for R'!$P$3:$P$51)</f>
        <v>Unseeded</v>
      </c>
      <c r="N2194" s="8">
        <f t="shared" si="34"/>
        <v>0.84</v>
      </c>
      <c r="O2194" s="2" t="str">
        <f>LOOKUP(H2194,[2]plantlist!$A$2:$A$943,[2]plantlist!$B$2:$B$943)</f>
        <v>G</v>
      </c>
    </row>
    <row r="2195" spans="1:15" x14ac:dyDescent="0.2">
      <c r="A2195" s="7" t="s">
        <v>291</v>
      </c>
      <c r="B2195" s="2">
        <v>2008</v>
      </c>
      <c r="C2195" s="2" t="s">
        <v>0</v>
      </c>
      <c r="D2195" s="2">
        <v>1</v>
      </c>
      <c r="E2195" s="2">
        <v>21</v>
      </c>
      <c r="F2195" s="2">
        <v>22</v>
      </c>
      <c r="G2195" s="2">
        <v>5000</v>
      </c>
      <c r="H2195" s="2" t="s">
        <v>57</v>
      </c>
      <c r="I2195" s="2" t="s">
        <v>2</v>
      </c>
      <c r="J2195" s="2" t="s">
        <v>58</v>
      </c>
      <c r="K2195" s="2" t="str">
        <f>LOOKUP(A2195,'[2]Collin Seedling for R'!$A$3:$A$51,'[2]Collin Seedling for R'!$R$3:$R$51)</f>
        <v>High</v>
      </c>
      <c r="L2195" s="2" t="str">
        <f>LOOKUP(A2195,'[2]Collin Seedling for R'!$A$3:$A$51,'[2]Collin Seedling for R'!$T$3:$T$51)</f>
        <v>FS</v>
      </c>
      <c r="M2195" s="2" t="str">
        <f>LOOKUP(A2195,'[2]Collin Seedling for R'!$A$3:$A$51,'[2]Collin Seedling for R'!$P$3:$P$51)</f>
        <v>Unseeded</v>
      </c>
      <c r="N2195" s="8">
        <f t="shared" si="34"/>
        <v>0.42</v>
      </c>
      <c r="O2195" s="2" t="str">
        <f>LOOKUP(H2195,[2]plantlist!$A$2:$A$943,[2]plantlist!$B$2:$B$943)</f>
        <v>F</v>
      </c>
    </row>
    <row r="2196" spans="1:15" x14ac:dyDescent="0.2">
      <c r="A2196" s="7" t="s">
        <v>291</v>
      </c>
      <c r="B2196" s="2">
        <v>2008</v>
      </c>
      <c r="C2196" s="2" t="s">
        <v>0</v>
      </c>
      <c r="D2196" s="2">
        <v>1</v>
      </c>
      <c r="E2196" s="2">
        <v>5</v>
      </c>
      <c r="F2196" s="2">
        <v>6</v>
      </c>
      <c r="G2196" s="2">
        <v>5000</v>
      </c>
      <c r="H2196" s="2" t="s">
        <v>51</v>
      </c>
      <c r="I2196" s="2" t="s">
        <v>19</v>
      </c>
      <c r="J2196" s="2" t="s">
        <v>52</v>
      </c>
      <c r="K2196" s="2" t="str">
        <f>LOOKUP(A2196,'[2]Collin Seedling for R'!$A$3:$A$51,'[2]Collin Seedling for R'!$R$3:$R$51)</f>
        <v>High</v>
      </c>
      <c r="L2196" s="2" t="str">
        <f>LOOKUP(A2196,'[2]Collin Seedling for R'!$A$3:$A$51,'[2]Collin Seedling for R'!$T$3:$T$51)</f>
        <v>FS</v>
      </c>
      <c r="M2196" s="2" t="str">
        <f>LOOKUP(A2196,'[2]Collin Seedling for R'!$A$3:$A$51,'[2]Collin Seedling for R'!$P$3:$P$51)</f>
        <v>Unseeded</v>
      </c>
      <c r="N2196" s="8">
        <f t="shared" si="34"/>
        <v>0.1</v>
      </c>
      <c r="O2196" s="2" t="str">
        <f>LOOKUP(H2196,[2]plantlist!$A$2:$A$943,[2]plantlist!$B$2:$B$943)</f>
        <v>F</v>
      </c>
    </row>
    <row r="2197" spans="1:15" x14ac:dyDescent="0.2">
      <c r="A2197" s="7" t="s">
        <v>291</v>
      </c>
      <c r="B2197" s="2">
        <v>2008</v>
      </c>
      <c r="C2197" s="2" t="s">
        <v>0</v>
      </c>
      <c r="D2197" s="2">
        <v>0</v>
      </c>
      <c r="E2197" s="2">
        <v>15</v>
      </c>
      <c r="F2197" s="2">
        <v>15</v>
      </c>
      <c r="G2197" s="2">
        <v>5000</v>
      </c>
      <c r="H2197" s="2" t="s">
        <v>294</v>
      </c>
      <c r="I2197" s="2" t="s">
        <v>2</v>
      </c>
      <c r="J2197" s="2" t="s">
        <v>295</v>
      </c>
      <c r="K2197" s="2" t="str">
        <f>LOOKUP(A2197,'[2]Collin Seedling for R'!$A$3:$A$51,'[2]Collin Seedling for R'!$R$3:$R$51)</f>
        <v>High</v>
      </c>
      <c r="L2197" s="2" t="str">
        <f>LOOKUP(A2197,'[2]Collin Seedling for R'!$A$3:$A$51,'[2]Collin Seedling for R'!$T$3:$T$51)</f>
        <v>FS</v>
      </c>
      <c r="M2197" s="2" t="str">
        <f>LOOKUP(A2197,'[2]Collin Seedling for R'!$A$3:$A$51,'[2]Collin Seedling for R'!$P$3:$P$51)</f>
        <v>Unseeded</v>
      </c>
      <c r="N2197" s="8">
        <f t="shared" si="34"/>
        <v>0.3</v>
      </c>
      <c r="O2197" s="2" t="str">
        <f>LOOKUP(H2197,[2]plantlist!$A$2:$A$943,[2]plantlist!$B$2:$B$943)</f>
        <v>F</v>
      </c>
    </row>
    <row r="2198" spans="1:15" x14ac:dyDescent="0.2">
      <c r="A2198" s="7" t="s">
        <v>291</v>
      </c>
      <c r="B2198" s="2">
        <v>2008</v>
      </c>
      <c r="C2198" s="2" t="s">
        <v>0</v>
      </c>
      <c r="D2198" s="2">
        <v>0</v>
      </c>
      <c r="E2198" s="2">
        <v>13</v>
      </c>
      <c r="F2198" s="2">
        <v>13</v>
      </c>
      <c r="G2198" s="2">
        <v>5000</v>
      </c>
      <c r="H2198" s="2" t="s">
        <v>262</v>
      </c>
      <c r="I2198" s="2" t="s">
        <v>2</v>
      </c>
      <c r="J2198" s="2" t="s">
        <v>263</v>
      </c>
      <c r="K2198" s="2" t="str">
        <f>LOOKUP(A2198,'[2]Collin Seedling for R'!$A$3:$A$51,'[2]Collin Seedling for R'!$R$3:$R$51)</f>
        <v>High</v>
      </c>
      <c r="L2198" s="2" t="str">
        <f>LOOKUP(A2198,'[2]Collin Seedling for R'!$A$3:$A$51,'[2]Collin Seedling for R'!$T$3:$T$51)</f>
        <v>FS</v>
      </c>
      <c r="M2198" s="2" t="str">
        <f>LOOKUP(A2198,'[2]Collin Seedling for R'!$A$3:$A$51,'[2]Collin Seedling for R'!$P$3:$P$51)</f>
        <v>Unseeded</v>
      </c>
      <c r="N2198" s="8">
        <f t="shared" si="34"/>
        <v>0.26</v>
      </c>
      <c r="O2198" s="2" t="str">
        <f>LOOKUP(H2198,[2]plantlist!$A$2:$A$943,[2]plantlist!$B$2:$B$943)</f>
        <v>F</v>
      </c>
    </row>
    <row r="2199" spans="1:15" x14ac:dyDescent="0.2">
      <c r="A2199" s="7" t="s">
        <v>291</v>
      </c>
      <c r="B2199" s="2">
        <v>2008</v>
      </c>
      <c r="C2199" s="2" t="s">
        <v>0</v>
      </c>
      <c r="D2199" s="2">
        <v>0</v>
      </c>
      <c r="E2199" s="2">
        <v>24</v>
      </c>
      <c r="F2199" s="2">
        <v>24</v>
      </c>
      <c r="G2199" s="2">
        <v>5000</v>
      </c>
      <c r="H2199" s="2" t="s">
        <v>12</v>
      </c>
      <c r="I2199" s="2" t="s">
        <v>2</v>
      </c>
      <c r="J2199" s="2" t="s">
        <v>13</v>
      </c>
      <c r="K2199" s="2" t="str">
        <f>LOOKUP(A2199,'[2]Collin Seedling for R'!$A$3:$A$51,'[2]Collin Seedling for R'!$R$3:$R$51)</f>
        <v>High</v>
      </c>
      <c r="L2199" s="2" t="str">
        <f>LOOKUP(A2199,'[2]Collin Seedling for R'!$A$3:$A$51,'[2]Collin Seedling for R'!$T$3:$T$51)</f>
        <v>FS</v>
      </c>
      <c r="M2199" s="2" t="str">
        <f>LOOKUP(A2199,'[2]Collin Seedling for R'!$A$3:$A$51,'[2]Collin Seedling for R'!$P$3:$P$51)</f>
        <v>Unseeded</v>
      </c>
      <c r="N2199" s="8">
        <f t="shared" si="34"/>
        <v>0.48</v>
      </c>
      <c r="O2199" s="2" t="str">
        <f>LOOKUP(H2199,[2]plantlist!$A$2:$A$943,[2]plantlist!$B$2:$B$943)</f>
        <v>G</v>
      </c>
    </row>
    <row r="2200" spans="1:15" x14ac:dyDescent="0.2">
      <c r="A2200" s="7" t="s">
        <v>291</v>
      </c>
      <c r="B2200" s="2">
        <v>2008</v>
      </c>
      <c r="C2200" s="2" t="s">
        <v>0</v>
      </c>
      <c r="D2200" s="2">
        <v>0</v>
      </c>
      <c r="E2200" s="2">
        <v>17</v>
      </c>
      <c r="F2200" s="2">
        <v>17</v>
      </c>
      <c r="G2200" s="2">
        <v>5000</v>
      </c>
      <c r="H2200" s="2" t="s">
        <v>37</v>
      </c>
      <c r="I2200" s="2" t="s">
        <v>2</v>
      </c>
      <c r="J2200" s="2" t="s">
        <v>38</v>
      </c>
      <c r="K2200" s="2" t="str">
        <f>LOOKUP(A2200,'[2]Collin Seedling for R'!$A$3:$A$51,'[2]Collin Seedling for R'!$R$3:$R$51)</f>
        <v>High</v>
      </c>
      <c r="L2200" s="2" t="str">
        <f>LOOKUP(A2200,'[2]Collin Seedling for R'!$A$3:$A$51,'[2]Collin Seedling for R'!$T$3:$T$51)</f>
        <v>FS</v>
      </c>
      <c r="M2200" s="2" t="str">
        <f>LOOKUP(A2200,'[2]Collin Seedling for R'!$A$3:$A$51,'[2]Collin Seedling for R'!$P$3:$P$51)</f>
        <v>Unseeded</v>
      </c>
      <c r="N2200" s="8">
        <f t="shared" si="34"/>
        <v>0.33999999999999997</v>
      </c>
      <c r="O2200" s="2" t="str">
        <f>LOOKUP(H2200,[2]plantlist!$A$2:$A$943,[2]plantlist!$B$2:$B$943)</f>
        <v>F</v>
      </c>
    </row>
    <row r="2201" spans="1:15" x14ac:dyDescent="0.2">
      <c r="A2201" s="7" t="s">
        <v>291</v>
      </c>
      <c r="B2201" s="2">
        <v>2008</v>
      </c>
      <c r="C2201" s="2" t="s">
        <v>0</v>
      </c>
      <c r="D2201" s="2">
        <v>0</v>
      </c>
      <c r="E2201" s="2">
        <v>19</v>
      </c>
      <c r="F2201" s="2">
        <v>19</v>
      </c>
      <c r="G2201" s="2">
        <v>5000</v>
      </c>
      <c r="H2201" s="2" t="s">
        <v>86</v>
      </c>
      <c r="I2201" s="2" t="s">
        <v>2</v>
      </c>
      <c r="J2201" s="2" t="s">
        <v>87</v>
      </c>
      <c r="K2201" s="2" t="str">
        <f>LOOKUP(A2201,'[2]Collin Seedling for R'!$A$3:$A$51,'[2]Collin Seedling for R'!$R$3:$R$51)</f>
        <v>High</v>
      </c>
      <c r="L2201" s="2" t="str">
        <f>LOOKUP(A2201,'[2]Collin Seedling for R'!$A$3:$A$51,'[2]Collin Seedling for R'!$T$3:$T$51)</f>
        <v>FS</v>
      </c>
      <c r="M2201" s="2" t="str">
        <f>LOOKUP(A2201,'[2]Collin Seedling for R'!$A$3:$A$51,'[2]Collin Seedling for R'!$P$3:$P$51)</f>
        <v>Unseeded</v>
      </c>
      <c r="N2201" s="8">
        <f t="shared" si="34"/>
        <v>0.38</v>
      </c>
      <c r="O2201" s="2" t="str">
        <f>LOOKUP(H2201,[2]plantlist!$A$2:$A$943,[2]plantlist!$B$2:$B$943)</f>
        <v>F</v>
      </c>
    </row>
    <row r="2202" spans="1:15" x14ac:dyDescent="0.2">
      <c r="A2202" s="7" t="s">
        <v>291</v>
      </c>
      <c r="B2202" s="2">
        <v>2008</v>
      </c>
      <c r="C2202" s="2" t="s">
        <v>0</v>
      </c>
      <c r="D2202" s="2">
        <v>0</v>
      </c>
      <c r="E2202" s="2">
        <v>3</v>
      </c>
      <c r="F2202" s="2">
        <v>3</v>
      </c>
      <c r="G2202" s="2">
        <v>5000</v>
      </c>
      <c r="H2202" s="2" t="s">
        <v>86</v>
      </c>
      <c r="I2202" s="2" t="s">
        <v>19</v>
      </c>
      <c r="J2202" s="2" t="s">
        <v>87</v>
      </c>
      <c r="K2202" s="2" t="str">
        <f>LOOKUP(A2202,'[2]Collin Seedling for R'!$A$3:$A$51,'[2]Collin Seedling for R'!$R$3:$R$51)</f>
        <v>High</v>
      </c>
      <c r="L2202" s="2" t="str">
        <f>LOOKUP(A2202,'[2]Collin Seedling for R'!$A$3:$A$51,'[2]Collin Seedling for R'!$T$3:$T$51)</f>
        <v>FS</v>
      </c>
      <c r="M2202" s="2" t="str">
        <f>LOOKUP(A2202,'[2]Collin Seedling for R'!$A$3:$A$51,'[2]Collin Seedling for R'!$P$3:$P$51)</f>
        <v>Unseeded</v>
      </c>
      <c r="N2202" s="8">
        <f t="shared" si="34"/>
        <v>0.06</v>
      </c>
      <c r="O2202" s="2" t="str">
        <f>LOOKUP(H2202,[2]plantlist!$A$2:$A$943,[2]plantlist!$B$2:$B$943)</f>
        <v>F</v>
      </c>
    </row>
    <row r="2203" spans="1:15" x14ac:dyDescent="0.2">
      <c r="A2203" s="7" t="s">
        <v>291</v>
      </c>
      <c r="B2203" s="2">
        <v>2008</v>
      </c>
      <c r="C2203" s="2" t="s">
        <v>0</v>
      </c>
      <c r="D2203" s="2">
        <v>0</v>
      </c>
      <c r="E2203" s="2">
        <v>10</v>
      </c>
      <c r="F2203" s="2">
        <v>10</v>
      </c>
      <c r="G2203" s="2">
        <v>5000</v>
      </c>
      <c r="H2203" s="2" t="s">
        <v>76</v>
      </c>
      <c r="I2203" s="2" t="s">
        <v>2</v>
      </c>
      <c r="J2203" s="2" t="s">
        <v>283</v>
      </c>
      <c r="K2203" s="2" t="str">
        <f>LOOKUP(A2203,'[2]Collin Seedling for R'!$A$3:$A$51,'[2]Collin Seedling for R'!$R$3:$R$51)</f>
        <v>High</v>
      </c>
      <c r="L2203" s="2" t="str">
        <f>LOOKUP(A2203,'[2]Collin Seedling for R'!$A$3:$A$51,'[2]Collin Seedling for R'!$T$3:$T$51)</f>
        <v>FS</v>
      </c>
      <c r="M2203" s="2" t="str">
        <f>LOOKUP(A2203,'[2]Collin Seedling for R'!$A$3:$A$51,'[2]Collin Seedling for R'!$P$3:$P$51)</f>
        <v>Unseeded</v>
      </c>
      <c r="N2203" s="8">
        <f t="shared" si="34"/>
        <v>0.2</v>
      </c>
      <c r="O2203" s="2" t="str">
        <f>LOOKUP(H2203,[2]plantlist!$A$2:$A$943,[2]plantlist!$B$2:$B$943)</f>
        <v>F</v>
      </c>
    </row>
    <row r="2204" spans="1:15" x14ac:dyDescent="0.2">
      <c r="A2204" s="7" t="s">
        <v>291</v>
      </c>
      <c r="B2204" s="2">
        <v>2008</v>
      </c>
      <c r="C2204" s="2" t="s">
        <v>0</v>
      </c>
      <c r="D2204" s="2">
        <v>0</v>
      </c>
      <c r="E2204" s="2">
        <v>30</v>
      </c>
      <c r="F2204" s="2">
        <v>30</v>
      </c>
      <c r="G2204" s="2">
        <v>5000</v>
      </c>
      <c r="H2204" s="2" t="s">
        <v>96</v>
      </c>
      <c r="I2204" s="2" t="s">
        <v>2</v>
      </c>
      <c r="J2204" s="2" t="s">
        <v>97</v>
      </c>
      <c r="K2204" s="2" t="str">
        <f>LOOKUP(A2204,'[2]Collin Seedling for R'!$A$3:$A$51,'[2]Collin Seedling for R'!$R$3:$R$51)</f>
        <v>High</v>
      </c>
      <c r="L2204" s="2" t="str">
        <f>LOOKUP(A2204,'[2]Collin Seedling for R'!$A$3:$A$51,'[2]Collin Seedling for R'!$T$3:$T$51)</f>
        <v>FS</v>
      </c>
      <c r="M2204" s="2" t="str">
        <f>LOOKUP(A2204,'[2]Collin Seedling for R'!$A$3:$A$51,'[2]Collin Seedling for R'!$P$3:$P$51)</f>
        <v>Unseeded</v>
      </c>
      <c r="N2204" s="8">
        <f t="shared" si="34"/>
        <v>0.6</v>
      </c>
      <c r="O2204" s="2" t="str">
        <f>LOOKUP(H2204,[2]plantlist!$A$2:$A$943,[2]plantlist!$B$2:$B$943)</f>
        <v>F</v>
      </c>
    </row>
    <row r="2205" spans="1:15" x14ac:dyDescent="0.2">
      <c r="A2205" s="7" t="s">
        <v>291</v>
      </c>
      <c r="B2205" s="2">
        <v>2008</v>
      </c>
      <c r="C2205" s="2" t="s">
        <v>0</v>
      </c>
      <c r="D2205" s="2">
        <v>0</v>
      </c>
      <c r="E2205" s="2">
        <v>25</v>
      </c>
      <c r="F2205" s="2">
        <v>25</v>
      </c>
      <c r="G2205" s="2">
        <v>5000</v>
      </c>
      <c r="H2205" s="2" t="s">
        <v>31</v>
      </c>
      <c r="I2205" s="2" t="s">
        <v>2</v>
      </c>
      <c r="J2205" s="2" t="s">
        <v>32</v>
      </c>
      <c r="K2205" s="2" t="str">
        <f>LOOKUP(A2205,'[2]Collin Seedling for R'!$A$3:$A$51,'[2]Collin Seedling for R'!$R$3:$R$51)</f>
        <v>High</v>
      </c>
      <c r="L2205" s="2" t="str">
        <f>LOOKUP(A2205,'[2]Collin Seedling for R'!$A$3:$A$51,'[2]Collin Seedling for R'!$T$3:$T$51)</f>
        <v>FS</v>
      </c>
      <c r="M2205" s="2" t="str">
        <f>LOOKUP(A2205,'[2]Collin Seedling for R'!$A$3:$A$51,'[2]Collin Seedling for R'!$P$3:$P$51)</f>
        <v>Unseeded</v>
      </c>
      <c r="N2205" s="8">
        <f t="shared" si="34"/>
        <v>0.5</v>
      </c>
      <c r="O2205" s="2" t="str">
        <f>LOOKUP(H2205,[2]plantlist!$A$2:$A$943,[2]plantlist!$B$2:$B$943)</f>
        <v>U</v>
      </c>
    </row>
    <row r="2206" spans="1:15" x14ac:dyDescent="0.2">
      <c r="A2206" s="7" t="s">
        <v>291</v>
      </c>
      <c r="B2206" s="2">
        <v>2008</v>
      </c>
      <c r="C2206" s="2" t="s">
        <v>0</v>
      </c>
      <c r="D2206" s="2">
        <v>0</v>
      </c>
      <c r="E2206" s="2">
        <v>35</v>
      </c>
      <c r="F2206" s="2">
        <v>35</v>
      </c>
      <c r="G2206" s="2">
        <v>5000</v>
      </c>
      <c r="H2206" s="2" t="s">
        <v>66</v>
      </c>
      <c r="I2206" s="2" t="s">
        <v>2</v>
      </c>
      <c r="J2206" s="2" t="s">
        <v>67</v>
      </c>
      <c r="K2206" s="2" t="str">
        <f>LOOKUP(A2206,'[2]Collin Seedling for R'!$A$3:$A$51,'[2]Collin Seedling for R'!$R$3:$R$51)</f>
        <v>High</v>
      </c>
      <c r="L2206" s="2" t="str">
        <f>LOOKUP(A2206,'[2]Collin Seedling for R'!$A$3:$A$51,'[2]Collin Seedling for R'!$T$3:$T$51)</f>
        <v>FS</v>
      </c>
      <c r="M2206" s="2" t="str">
        <f>LOOKUP(A2206,'[2]Collin Seedling for R'!$A$3:$A$51,'[2]Collin Seedling for R'!$P$3:$P$51)</f>
        <v>Unseeded</v>
      </c>
      <c r="N2206" s="8">
        <f t="shared" si="34"/>
        <v>0.70000000000000007</v>
      </c>
      <c r="O2206" s="2" t="str">
        <f>LOOKUP(H2206,[2]plantlist!$A$2:$A$943,[2]plantlist!$B$2:$B$943)</f>
        <v>G</v>
      </c>
    </row>
    <row r="2207" spans="1:15" x14ac:dyDescent="0.2">
      <c r="A2207" s="7" t="s">
        <v>291</v>
      </c>
      <c r="B2207" s="2">
        <v>2008</v>
      </c>
      <c r="C2207" s="2" t="s">
        <v>0</v>
      </c>
      <c r="D2207" s="2">
        <v>0</v>
      </c>
      <c r="E2207" s="2">
        <v>30</v>
      </c>
      <c r="F2207" s="2">
        <v>30</v>
      </c>
      <c r="G2207" s="2">
        <v>5000</v>
      </c>
      <c r="H2207" s="2" t="s">
        <v>162</v>
      </c>
      <c r="I2207" s="2" t="s">
        <v>2</v>
      </c>
      <c r="J2207" s="2" t="s">
        <v>163</v>
      </c>
      <c r="K2207" s="2" t="str">
        <f>LOOKUP(A2207,'[2]Collin Seedling for R'!$A$3:$A$51,'[2]Collin Seedling for R'!$R$3:$R$51)</f>
        <v>High</v>
      </c>
      <c r="L2207" s="2" t="str">
        <f>LOOKUP(A2207,'[2]Collin Seedling for R'!$A$3:$A$51,'[2]Collin Seedling for R'!$T$3:$T$51)</f>
        <v>FS</v>
      </c>
      <c r="M2207" s="2" t="str">
        <f>LOOKUP(A2207,'[2]Collin Seedling for R'!$A$3:$A$51,'[2]Collin Seedling for R'!$P$3:$P$51)</f>
        <v>Unseeded</v>
      </c>
      <c r="N2207" s="8">
        <f t="shared" si="34"/>
        <v>0.6</v>
      </c>
      <c r="O2207" s="2" t="str">
        <f>LOOKUP(H2207,[2]plantlist!$A$2:$A$943,[2]plantlist!$B$2:$B$943)</f>
        <v>G</v>
      </c>
    </row>
    <row r="2208" spans="1:15" x14ac:dyDescent="0.2">
      <c r="A2208" s="2" t="s">
        <v>291</v>
      </c>
      <c r="B2208" s="2">
        <v>2013</v>
      </c>
      <c r="C2208" s="2" t="s">
        <v>0</v>
      </c>
      <c r="D2208" s="2">
        <v>3319</v>
      </c>
      <c r="E2208" s="2">
        <v>0</v>
      </c>
      <c r="F2208" s="2">
        <v>3319</v>
      </c>
      <c r="G2208" s="2">
        <v>5000</v>
      </c>
      <c r="H2208" s="2" t="s">
        <v>4</v>
      </c>
      <c r="I2208" s="2" t="s">
        <v>2</v>
      </c>
      <c r="J2208" s="2" t="s">
        <v>5</v>
      </c>
      <c r="K2208" s="2" t="str">
        <f>LOOKUP(A2208,'[2]Collin Seedling for R'!$A$3:$A$51,'[2]Collin Seedling for R'!$R$3:$R$51)</f>
        <v>High</v>
      </c>
      <c r="L2208" s="2" t="str">
        <f>LOOKUP(A2208,'[2]Collin Seedling for R'!$A$3:$A$51,'[2]Collin Seedling for R'!$T$3:$T$51)</f>
        <v>FS</v>
      </c>
      <c r="M2208" s="2" t="str">
        <f>LOOKUP(A2208,'[2]Collin Seedling for R'!$A$3:$A$51,'[2]Collin Seedling for R'!$P$3:$P$51)</f>
        <v>Unseeded</v>
      </c>
      <c r="N2208" s="8">
        <f t="shared" si="34"/>
        <v>0</v>
      </c>
      <c r="O2208" s="2" t="str">
        <f>LOOKUP(H2208,[2]plantlist!$A$2:$A$943,[2]plantlist!$B$2:$B$943)</f>
        <v>B</v>
      </c>
    </row>
    <row r="2209" spans="1:15" x14ac:dyDescent="0.2">
      <c r="A2209" s="2" t="s">
        <v>291</v>
      </c>
      <c r="B2209" s="2">
        <v>2013</v>
      </c>
      <c r="C2209" s="2" t="s">
        <v>0</v>
      </c>
      <c r="D2209" s="2">
        <v>1121</v>
      </c>
      <c r="E2209" s="2">
        <v>0</v>
      </c>
      <c r="F2209" s="2">
        <v>1121</v>
      </c>
      <c r="G2209" s="2">
        <v>5000</v>
      </c>
      <c r="H2209" s="2" t="s">
        <v>1</v>
      </c>
      <c r="I2209" s="2" t="s">
        <v>2</v>
      </c>
      <c r="J2209" s="2" t="s">
        <v>3</v>
      </c>
      <c r="K2209" s="2" t="str">
        <f>LOOKUP(A2209,'[2]Collin Seedling for R'!$A$3:$A$51,'[2]Collin Seedling for R'!$R$3:$R$51)</f>
        <v>High</v>
      </c>
      <c r="L2209" s="2" t="str">
        <f>LOOKUP(A2209,'[2]Collin Seedling for R'!$A$3:$A$51,'[2]Collin Seedling for R'!$T$3:$T$51)</f>
        <v>FS</v>
      </c>
      <c r="M2209" s="2" t="str">
        <f>LOOKUP(A2209,'[2]Collin Seedling for R'!$A$3:$A$51,'[2]Collin Seedling for R'!$P$3:$P$51)</f>
        <v>Unseeded</v>
      </c>
      <c r="N2209" s="8">
        <f t="shared" si="34"/>
        <v>0</v>
      </c>
      <c r="O2209" s="2" t="str">
        <f>LOOKUP(H2209,[2]plantlist!$A$2:$A$943,[2]plantlist!$B$2:$B$943)</f>
        <v>F</v>
      </c>
    </row>
    <row r="2210" spans="1:15" x14ac:dyDescent="0.2">
      <c r="A2210" s="2" t="s">
        <v>291</v>
      </c>
      <c r="B2210" s="2">
        <v>2013</v>
      </c>
      <c r="C2210" s="2" t="s">
        <v>0</v>
      </c>
      <c r="D2210" s="2">
        <v>375</v>
      </c>
      <c r="E2210" s="2">
        <v>0</v>
      </c>
      <c r="F2210" s="2">
        <v>375</v>
      </c>
      <c r="G2210" s="2">
        <v>5000</v>
      </c>
      <c r="H2210" s="2" t="s">
        <v>6</v>
      </c>
      <c r="I2210" s="2" t="s">
        <v>2</v>
      </c>
      <c r="J2210" s="2" t="s">
        <v>7</v>
      </c>
      <c r="K2210" s="2" t="str">
        <f>LOOKUP(A2210,'[2]Collin Seedling for R'!$A$3:$A$51,'[2]Collin Seedling for R'!$R$3:$R$51)</f>
        <v>High</v>
      </c>
      <c r="L2210" s="2" t="str">
        <f>LOOKUP(A2210,'[2]Collin Seedling for R'!$A$3:$A$51,'[2]Collin Seedling for R'!$T$3:$T$51)</f>
        <v>FS</v>
      </c>
      <c r="M2210" s="2" t="str">
        <f>LOOKUP(A2210,'[2]Collin Seedling for R'!$A$3:$A$51,'[2]Collin Seedling for R'!$P$3:$P$51)</f>
        <v>Unseeded</v>
      </c>
      <c r="N2210" s="8">
        <f t="shared" si="34"/>
        <v>0</v>
      </c>
      <c r="O2210" s="2" t="str">
        <f>LOOKUP(H2210,[2]plantlist!$A$2:$A$943,[2]plantlist!$B$2:$B$943)</f>
        <v>L</v>
      </c>
    </row>
    <row r="2211" spans="1:15" x14ac:dyDescent="0.2">
      <c r="A2211" s="2" t="s">
        <v>291</v>
      </c>
      <c r="B2211" s="2">
        <v>2013</v>
      </c>
      <c r="C2211" s="2" t="s">
        <v>0</v>
      </c>
      <c r="D2211" s="2">
        <v>68</v>
      </c>
      <c r="E2211" s="2">
        <v>135</v>
      </c>
      <c r="F2211" s="2">
        <v>203</v>
      </c>
      <c r="G2211" s="2">
        <v>5000</v>
      </c>
      <c r="H2211" s="2" t="s">
        <v>8</v>
      </c>
      <c r="I2211" s="2" t="s">
        <v>2</v>
      </c>
      <c r="J2211" s="2" t="s">
        <v>9</v>
      </c>
      <c r="K2211" s="2" t="str">
        <f>LOOKUP(A2211,'[2]Collin Seedling for R'!$A$3:$A$51,'[2]Collin Seedling for R'!$R$3:$R$51)</f>
        <v>High</v>
      </c>
      <c r="L2211" s="2" t="str">
        <f>LOOKUP(A2211,'[2]Collin Seedling for R'!$A$3:$A$51,'[2]Collin Seedling for R'!$T$3:$T$51)</f>
        <v>FS</v>
      </c>
      <c r="M2211" s="2" t="str">
        <f>LOOKUP(A2211,'[2]Collin Seedling for R'!$A$3:$A$51,'[2]Collin Seedling for R'!$P$3:$P$51)</f>
        <v>Unseeded</v>
      </c>
      <c r="N2211" s="8">
        <f t="shared" si="34"/>
        <v>2.7</v>
      </c>
      <c r="O2211" s="2" t="str">
        <f>LOOKUP(H2211,[2]plantlist!$A$2:$A$943,[2]plantlist!$B$2:$B$943)</f>
        <v>G</v>
      </c>
    </row>
    <row r="2212" spans="1:15" x14ac:dyDescent="0.2">
      <c r="A2212" s="2" t="s">
        <v>291</v>
      </c>
      <c r="B2212" s="2">
        <v>2013</v>
      </c>
      <c r="C2212" s="2" t="s">
        <v>0</v>
      </c>
      <c r="D2212" s="2">
        <v>42</v>
      </c>
      <c r="E2212" s="2">
        <v>71</v>
      </c>
      <c r="F2212" s="2">
        <v>113</v>
      </c>
      <c r="G2212" s="2">
        <v>5000</v>
      </c>
      <c r="H2212" s="2" t="s">
        <v>10</v>
      </c>
      <c r="I2212" s="2" t="s">
        <v>2</v>
      </c>
      <c r="J2212" s="2" t="s">
        <v>11</v>
      </c>
      <c r="K2212" s="2" t="str">
        <f>LOOKUP(A2212,'[2]Collin Seedling for R'!$A$3:$A$51,'[2]Collin Seedling for R'!$R$3:$R$51)</f>
        <v>High</v>
      </c>
      <c r="L2212" s="2" t="str">
        <f>LOOKUP(A2212,'[2]Collin Seedling for R'!$A$3:$A$51,'[2]Collin Seedling for R'!$T$3:$T$51)</f>
        <v>FS</v>
      </c>
      <c r="M2212" s="2" t="str">
        <f>LOOKUP(A2212,'[2]Collin Seedling for R'!$A$3:$A$51,'[2]Collin Seedling for R'!$P$3:$P$51)</f>
        <v>Unseeded</v>
      </c>
      <c r="N2212" s="8">
        <f t="shared" si="34"/>
        <v>1.4200000000000002</v>
      </c>
      <c r="O2212" s="2" t="str">
        <f>LOOKUP(H2212,[2]plantlist!$A$2:$A$943,[2]plantlist!$B$2:$B$943)</f>
        <v>L</v>
      </c>
    </row>
    <row r="2213" spans="1:15" x14ac:dyDescent="0.2">
      <c r="A2213" s="2" t="s">
        <v>291</v>
      </c>
      <c r="B2213" s="2">
        <v>2013</v>
      </c>
      <c r="C2213" s="2" t="s">
        <v>0</v>
      </c>
      <c r="D2213" s="2">
        <v>31</v>
      </c>
      <c r="E2213" s="2">
        <v>1326</v>
      </c>
      <c r="F2213" s="2">
        <v>1357</v>
      </c>
      <c r="G2213" s="2">
        <v>5000</v>
      </c>
      <c r="H2213" s="2" t="s">
        <v>16</v>
      </c>
      <c r="I2213" s="2" t="s">
        <v>2</v>
      </c>
      <c r="J2213" s="2" t="s">
        <v>17</v>
      </c>
      <c r="K2213" s="2" t="str">
        <f>LOOKUP(A2213,'[2]Collin Seedling for R'!$A$3:$A$51,'[2]Collin Seedling for R'!$R$3:$R$51)</f>
        <v>High</v>
      </c>
      <c r="L2213" s="2" t="str">
        <f>LOOKUP(A2213,'[2]Collin Seedling for R'!$A$3:$A$51,'[2]Collin Seedling for R'!$T$3:$T$51)</f>
        <v>FS</v>
      </c>
      <c r="M2213" s="2" t="str">
        <f>LOOKUP(A2213,'[2]Collin Seedling for R'!$A$3:$A$51,'[2]Collin Seedling for R'!$P$3:$P$51)</f>
        <v>Unseeded</v>
      </c>
      <c r="N2213" s="8">
        <f t="shared" si="34"/>
        <v>26.52</v>
      </c>
      <c r="O2213" s="2" t="str">
        <f>LOOKUP(H2213,[2]plantlist!$A$2:$A$943,[2]plantlist!$B$2:$B$943)</f>
        <v>S</v>
      </c>
    </row>
    <row r="2214" spans="1:15" x14ac:dyDescent="0.2">
      <c r="A2214" s="2" t="s">
        <v>291</v>
      </c>
      <c r="B2214" s="2">
        <v>2013</v>
      </c>
      <c r="C2214" s="2" t="s">
        <v>0</v>
      </c>
      <c r="D2214" s="2">
        <v>14</v>
      </c>
      <c r="E2214" s="2">
        <v>68</v>
      </c>
      <c r="F2214" s="2">
        <v>82</v>
      </c>
      <c r="G2214" s="2">
        <v>5000</v>
      </c>
      <c r="H2214" s="2" t="s">
        <v>116</v>
      </c>
      <c r="I2214" s="2" t="s">
        <v>2</v>
      </c>
      <c r="J2214" s="2" t="s">
        <v>117</v>
      </c>
      <c r="K2214" s="2" t="str">
        <f>LOOKUP(A2214,'[2]Collin Seedling for R'!$A$3:$A$51,'[2]Collin Seedling for R'!$R$3:$R$51)</f>
        <v>High</v>
      </c>
      <c r="L2214" s="2" t="str">
        <f>LOOKUP(A2214,'[2]Collin Seedling for R'!$A$3:$A$51,'[2]Collin Seedling for R'!$T$3:$T$51)</f>
        <v>FS</v>
      </c>
      <c r="M2214" s="2" t="str">
        <f>LOOKUP(A2214,'[2]Collin Seedling for R'!$A$3:$A$51,'[2]Collin Seedling for R'!$P$3:$P$51)</f>
        <v>Unseeded</v>
      </c>
      <c r="N2214" s="8">
        <f t="shared" si="34"/>
        <v>1.3599999999999999</v>
      </c>
      <c r="O2214" s="2" t="str">
        <f>LOOKUP(H2214,[2]plantlist!$A$2:$A$943,[2]plantlist!$B$2:$B$943)</f>
        <v>F</v>
      </c>
    </row>
    <row r="2215" spans="1:15" x14ac:dyDescent="0.2">
      <c r="A2215" s="2" t="s">
        <v>291</v>
      </c>
      <c r="B2215" s="2">
        <v>2013</v>
      </c>
      <c r="C2215" s="2" t="s">
        <v>0</v>
      </c>
      <c r="D2215" s="2">
        <v>11</v>
      </c>
      <c r="E2215" s="2">
        <v>15</v>
      </c>
      <c r="F2215" s="2">
        <v>26</v>
      </c>
      <c r="G2215" s="2">
        <v>5000</v>
      </c>
      <c r="H2215" s="2" t="s">
        <v>55</v>
      </c>
      <c r="I2215" s="2" t="s">
        <v>2</v>
      </c>
      <c r="J2215" s="2" t="s">
        <v>56</v>
      </c>
      <c r="K2215" s="2" t="str">
        <f>LOOKUP(A2215,'[2]Collin Seedling for R'!$A$3:$A$51,'[2]Collin Seedling for R'!$R$3:$R$51)</f>
        <v>High</v>
      </c>
      <c r="L2215" s="2" t="str">
        <f>LOOKUP(A2215,'[2]Collin Seedling for R'!$A$3:$A$51,'[2]Collin Seedling for R'!$T$3:$T$51)</f>
        <v>FS</v>
      </c>
      <c r="M2215" s="2" t="str">
        <f>LOOKUP(A2215,'[2]Collin Seedling for R'!$A$3:$A$51,'[2]Collin Seedling for R'!$P$3:$P$51)</f>
        <v>Unseeded</v>
      </c>
      <c r="N2215" s="8">
        <f t="shared" si="34"/>
        <v>0.3</v>
      </c>
      <c r="O2215" s="2" t="str">
        <f>LOOKUP(H2215,[2]plantlist!$A$2:$A$943,[2]plantlist!$B$2:$B$943)</f>
        <v>T</v>
      </c>
    </row>
    <row r="2216" spans="1:15" x14ac:dyDescent="0.2">
      <c r="A2216" s="2" t="s">
        <v>291</v>
      </c>
      <c r="B2216" s="2">
        <v>2013</v>
      </c>
      <c r="C2216" s="2" t="s">
        <v>0</v>
      </c>
      <c r="D2216" s="2">
        <v>10</v>
      </c>
      <c r="E2216" s="2">
        <v>148</v>
      </c>
      <c r="F2216" s="2">
        <v>158</v>
      </c>
      <c r="G2216" s="2">
        <v>5000</v>
      </c>
      <c r="H2216" s="2" t="s">
        <v>43</v>
      </c>
      <c r="I2216" s="2" t="s">
        <v>2</v>
      </c>
      <c r="J2216" s="2" t="s">
        <v>44</v>
      </c>
      <c r="K2216" s="2" t="str">
        <f>LOOKUP(A2216,'[2]Collin Seedling for R'!$A$3:$A$51,'[2]Collin Seedling for R'!$R$3:$R$51)</f>
        <v>High</v>
      </c>
      <c r="L2216" s="2" t="str">
        <f>LOOKUP(A2216,'[2]Collin Seedling for R'!$A$3:$A$51,'[2]Collin Seedling for R'!$T$3:$T$51)</f>
        <v>FS</v>
      </c>
      <c r="M2216" s="2" t="str">
        <f>LOOKUP(A2216,'[2]Collin Seedling for R'!$A$3:$A$51,'[2]Collin Seedling for R'!$P$3:$P$51)</f>
        <v>Unseeded</v>
      </c>
      <c r="N2216" s="8">
        <f t="shared" si="34"/>
        <v>2.96</v>
      </c>
      <c r="O2216" s="2" t="str">
        <f>LOOKUP(H2216,[2]plantlist!$A$2:$A$943,[2]plantlist!$B$2:$B$943)</f>
        <v>T</v>
      </c>
    </row>
    <row r="2217" spans="1:15" x14ac:dyDescent="0.2">
      <c r="A2217" s="2" t="s">
        <v>291</v>
      </c>
      <c r="B2217" s="2">
        <v>2013</v>
      </c>
      <c r="C2217" s="2" t="s">
        <v>0</v>
      </c>
      <c r="D2217" s="2">
        <v>3</v>
      </c>
      <c r="E2217" s="2">
        <v>0</v>
      </c>
      <c r="F2217" s="2">
        <v>3</v>
      </c>
      <c r="G2217" s="2">
        <v>5000</v>
      </c>
      <c r="H2217" s="2" t="s">
        <v>53</v>
      </c>
      <c r="I2217" s="2" t="s">
        <v>2</v>
      </c>
      <c r="J2217" s="2" t="s">
        <v>54</v>
      </c>
      <c r="K2217" s="2" t="str">
        <f>LOOKUP(A2217,'[2]Collin Seedling for R'!$A$3:$A$51,'[2]Collin Seedling for R'!$R$3:$R$51)</f>
        <v>High</v>
      </c>
      <c r="L2217" s="2" t="str">
        <f>LOOKUP(A2217,'[2]Collin Seedling for R'!$A$3:$A$51,'[2]Collin Seedling for R'!$T$3:$T$51)</f>
        <v>FS</v>
      </c>
      <c r="M2217" s="2" t="str">
        <f>LOOKUP(A2217,'[2]Collin Seedling for R'!$A$3:$A$51,'[2]Collin Seedling for R'!$P$3:$P$51)</f>
        <v>Unseeded</v>
      </c>
      <c r="N2217" s="8">
        <f t="shared" si="34"/>
        <v>0</v>
      </c>
      <c r="O2217" s="2" t="str">
        <f>LOOKUP(H2217,[2]plantlist!$A$2:$A$943,[2]plantlist!$B$2:$B$943)</f>
        <v>C</v>
      </c>
    </row>
    <row r="2218" spans="1:15" x14ac:dyDescent="0.2">
      <c r="A2218" s="2" t="s">
        <v>291</v>
      </c>
      <c r="B2218" s="2">
        <v>2013</v>
      </c>
      <c r="C2218" s="2" t="s">
        <v>0</v>
      </c>
      <c r="D2218" s="2">
        <v>3</v>
      </c>
      <c r="E2218" s="2">
        <v>70</v>
      </c>
      <c r="F2218" s="2">
        <v>73</v>
      </c>
      <c r="G2218" s="2">
        <v>5000</v>
      </c>
      <c r="H2218" s="2" t="s">
        <v>37</v>
      </c>
      <c r="I2218" s="2" t="s">
        <v>2</v>
      </c>
      <c r="J2218" s="2" t="s">
        <v>38</v>
      </c>
      <c r="K2218" s="2" t="str">
        <f>LOOKUP(A2218,'[2]Collin Seedling for R'!$A$3:$A$51,'[2]Collin Seedling for R'!$R$3:$R$51)</f>
        <v>High</v>
      </c>
      <c r="L2218" s="2" t="str">
        <f>LOOKUP(A2218,'[2]Collin Seedling for R'!$A$3:$A$51,'[2]Collin Seedling for R'!$T$3:$T$51)</f>
        <v>FS</v>
      </c>
      <c r="M2218" s="2" t="str">
        <f>LOOKUP(A2218,'[2]Collin Seedling for R'!$A$3:$A$51,'[2]Collin Seedling for R'!$P$3:$P$51)</f>
        <v>Unseeded</v>
      </c>
      <c r="N2218" s="8">
        <f t="shared" si="34"/>
        <v>1.4000000000000001</v>
      </c>
      <c r="O2218" s="2" t="str">
        <f>LOOKUP(H2218,[2]plantlist!$A$2:$A$943,[2]plantlist!$B$2:$B$943)</f>
        <v>F</v>
      </c>
    </row>
    <row r="2219" spans="1:15" x14ac:dyDescent="0.2">
      <c r="A2219" s="2" t="s">
        <v>291</v>
      </c>
      <c r="B2219" s="2">
        <v>2013</v>
      </c>
      <c r="C2219" s="2" t="s">
        <v>0</v>
      </c>
      <c r="D2219" s="2">
        <v>3</v>
      </c>
      <c r="E2219" s="2">
        <v>698</v>
      </c>
      <c r="F2219" s="2">
        <v>701</v>
      </c>
      <c r="G2219" s="2">
        <v>5000</v>
      </c>
      <c r="H2219" s="2" t="s">
        <v>23</v>
      </c>
      <c r="I2219" s="2" t="s">
        <v>2</v>
      </c>
      <c r="J2219" s="2" t="s">
        <v>24</v>
      </c>
      <c r="K2219" s="2" t="str">
        <f>LOOKUP(A2219,'[2]Collin Seedling for R'!$A$3:$A$51,'[2]Collin Seedling for R'!$R$3:$R$51)</f>
        <v>High</v>
      </c>
      <c r="L2219" s="2" t="str">
        <f>LOOKUP(A2219,'[2]Collin Seedling for R'!$A$3:$A$51,'[2]Collin Seedling for R'!$T$3:$T$51)</f>
        <v>FS</v>
      </c>
      <c r="M2219" s="2" t="str">
        <f>LOOKUP(A2219,'[2]Collin Seedling for R'!$A$3:$A$51,'[2]Collin Seedling for R'!$P$3:$P$51)</f>
        <v>Unseeded</v>
      </c>
      <c r="N2219" s="8">
        <f t="shared" si="34"/>
        <v>13.96</v>
      </c>
      <c r="O2219" s="2" t="str">
        <f>LOOKUP(H2219,[2]plantlist!$A$2:$A$943,[2]plantlist!$B$2:$B$943)</f>
        <v>S</v>
      </c>
    </row>
    <row r="2220" spans="1:15" x14ac:dyDescent="0.2">
      <c r="A2220" s="2" t="s">
        <v>291</v>
      </c>
      <c r="B2220" s="2">
        <v>2013</v>
      </c>
      <c r="C2220" s="2" t="s">
        <v>0</v>
      </c>
      <c r="D2220" s="2">
        <v>0</v>
      </c>
      <c r="E2220" s="2">
        <v>2</v>
      </c>
      <c r="F2220" s="2">
        <v>2</v>
      </c>
      <c r="G2220" s="2">
        <v>5000</v>
      </c>
      <c r="H2220" s="2" t="s">
        <v>47</v>
      </c>
      <c r="I2220" s="2" t="s">
        <v>2</v>
      </c>
      <c r="J2220" s="2" t="s">
        <v>48</v>
      </c>
      <c r="K2220" s="2" t="str">
        <f>LOOKUP(A2220,'[2]Collin Seedling for R'!$A$3:$A$51,'[2]Collin Seedling for R'!$R$3:$R$51)</f>
        <v>High</v>
      </c>
      <c r="L2220" s="2" t="str">
        <f>LOOKUP(A2220,'[2]Collin Seedling for R'!$A$3:$A$51,'[2]Collin Seedling for R'!$T$3:$T$51)</f>
        <v>FS</v>
      </c>
      <c r="M2220" s="2" t="str">
        <f>LOOKUP(A2220,'[2]Collin Seedling for R'!$A$3:$A$51,'[2]Collin Seedling for R'!$P$3:$P$51)</f>
        <v>Unseeded</v>
      </c>
      <c r="N2220" s="8">
        <f t="shared" si="34"/>
        <v>0.04</v>
      </c>
      <c r="O2220" s="2" t="str">
        <f>LOOKUP(H2220,[2]plantlist!$A$2:$A$943,[2]plantlist!$B$2:$B$943)</f>
        <v>G</v>
      </c>
    </row>
    <row r="2221" spans="1:15" x14ac:dyDescent="0.2">
      <c r="A2221" s="2" t="s">
        <v>291</v>
      </c>
      <c r="B2221" s="2">
        <v>2013</v>
      </c>
      <c r="C2221" s="2" t="s">
        <v>0</v>
      </c>
      <c r="D2221" s="2">
        <v>0</v>
      </c>
      <c r="E2221" s="2">
        <v>25</v>
      </c>
      <c r="F2221" s="2">
        <v>25</v>
      </c>
      <c r="G2221" s="2">
        <v>5000</v>
      </c>
      <c r="H2221" s="2" t="s">
        <v>31</v>
      </c>
      <c r="I2221" s="2" t="s">
        <v>2</v>
      </c>
      <c r="J2221" s="2" t="s">
        <v>32</v>
      </c>
      <c r="K2221" s="2" t="str">
        <f>LOOKUP(A2221,'[2]Collin Seedling for R'!$A$3:$A$51,'[2]Collin Seedling for R'!$R$3:$R$51)</f>
        <v>High</v>
      </c>
      <c r="L2221" s="2" t="str">
        <f>LOOKUP(A2221,'[2]Collin Seedling for R'!$A$3:$A$51,'[2]Collin Seedling for R'!$T$3:$T$51)</f>
        <v>FS</v>
      </c>
      <c r="M2221" s="2" t="str">
        <f>LOOKUP(A2221,'[2]Collin Seedling for R'!$A$3:$A$51,'[2]Collin Seedling for R'!$P$3:$P$51)</f>
        <v>Unseeded</v>
      </c>
      <c r="N2221" s="8">
        <f t="shared" si="34"/>
        <v>0.5</v>
      </c>
      <c r="O2221" s="2" t="str">
        <f>LOOKUP(H2221,[2]plantlist!$A$2:$A$943,[2]plantlist!$B$2:$B$943)</f>
        <v>U</v>
      </c>
    </row>
    <row r="2222" spans="1:15" x14ac:dyDescent="0.2">
      <c r="A2222" s="2" t="s">
        <v>291</v>
      </c>
      <c r="B2222" s="2">
        <v>2013</v>
      </c>
      <c r="C2222" s="2" t="s">
        <v>0</v>
      </c>
      <c r="D2222" s="2">
        <v>0</v>
      </c>
      <c r="E2222" s="2">
        <v>5</v>
      </c>
      <c r="F2222" s="2">
        <v>5</v>
      </c>
      <c r="G2222" s="2">
        <v>5000</v>
      </c>
      <c r="H2222" s="2" t="s">
        <v>59</v>
      </c>
      <c r="I2222" s="2" t="s">
        <v>19</v>
      </c>
      <c r="J2222" s="2" t="s">
        <v>48</v>
      </c>
      <c r="K2222" s="2" t="str">
        <f>LOOKUP(A2222,'[2]Collin Seedling for R'!$A$3:$A$51,'[2]Collin Seedling for R'!$R$3:$R$51)</f>
        <v>High</v>
      </c>
      <c r="L2222" s="2" t="str">
        <f>LOOKUP(A2222,'[2]Collin Seedling for R'!$A$3:$A$51,'[2]Collin Seedling for R'!$T$3:$T$51)</f>
        <v>FS</v>
      </c>
      <c r="M2222" s="2" t="str">
        <f>LOOKUP(A2222,'[2]Collin Seedling for R'!$A$3:$A$51,'[2]Collin Seedling for R'!$P$3:$P$51)</f>
        <v>Unseeded</v>
      </c>
      <c r="N2222" s="8">
        <f t="shared" si="34"/>
        <v>0.1</v>
      </c>
      <c r="O2222" s="2" t="str">
        <f>LOOKUP(H2222,[2]plantlist!$A$2:$A$943,[2]plantlist!$B$2:$B$943)</f>
        <v>G</v>
      </c>
    </row>
    <row r="2223" spans="1:15" x14ac:dyDescent="0.2">
      <c r="A2223" t="s">
        <v>291</v>
      </c>
      <c r="B2223">
        <v>2016</v>
      </c>
      <c r="C2223" t="s">
        <v>0</v>
      </c>
      <c r="D2223">
        <v>2463</v>
      </c>
      <c r="E2223">
        <v>0</v>
      </c>
      <c r="F2223">
        <v>2463</v>
      </c>
      <c r="G2223">
        <v>5000</v>
      </c>
      <c r="H2223" t="s">
        <v>4</v>
      </c>
      <c r="I2223" t="s">
        <v>2</v>
      </c>
      <c r="J2223" t="s">
        <v>5</v>
      </c>
      <c r="K2223" s="2" t="str">
        <f>LOOKUP(A2223,'[2]Collin Seedling for R'!$A$3:$A$51,'[2]Collin Seedling for R'!$R$3:$R$51)</f>
        <v>High</v>
      </c>
      <c r="L2223" s="2" t="str">
        <f>LOOKUP(A2223,'[2]Collin Seedling for R'!$A$3:$A$51,'[2]Collin Seedling for R'!$T$3:$T$51)</f>
        <v>FS</v>
      </c>
      <c r="M2223" s="2" t="str">
        <f>LOOKUP(A2223,'[2]Collin Seedling for R'!$A$3:$A$51,'[2]Collin Seedling for R'!$P$3:$P$51)</f>
        <v>Unseeded</v>
      </c>
      <c r="N2223" s="8">
        <f t="shared" si="34"/>
        <v>0</v>
      </c>
      <c r="O2223" s="2" t="str">
        <f>LOOKUP(H2223,[2]plantlist!$A$2:$A$943,[2]plantlist!$B$2:$B$943)</f>
        <v>B</v>
      </c>
    </row>
    <row r="2224" spans="1:15" x14ac:dyDescent="0.2">
      <c r="A2224" t="s">
        <v>291</v>
      </c>
      <c r="B2224">
        <v>2016</v>
      </c>
      <c r="C2224" t="s">
        <v>0</v>
      </c>
      <c r="D2224">
        <v>1468</v>
      </c>
      <c r="E2224">
        <v>16</v>
      </c>
      <c r="F2224">
        <v>1484</v>
      </c>
      <c r="G2224">
        <v>5000</v>
      </c>
      <c r="H2224" t="s">
        <v>6</v>
      </c>
      <c r="I2224" t="s">
        <v>2</v>
      </c>
      <c r="J2224" t="s">
        <v>7</v>
      </c>
      <c r="K2224" s="2" t="str">
        <f>LOOKUP(A2224,'[2]Collin Seedling for R'!$A$3:$A$51,'[2]Collin Seedling for R'!$R$3:$R$51)</f>
        <v>High</v>
      </c>
      <c r="L2224" s="2" t="str">
        <f>LOOKUP(A2224,'[2]Collin Seedling for R'!$A$3:$A$51,'[2]Collin Seedling for R'!$T$3:$T$51)</f>
        <v>FS</v>
      </c>
      <c r="M2224" s="2" t="str">
        <f>LOOKUP(A2224,'[2]Collin Seedling for R'!$A$3:$A$51,'[2]Collin Seedling for R'!$P$3:$P$51)</f>
        <v>Unseeded</v>
      </c>
      <c r="N2224" s="8">
        <f t="shared" si="34"/>
        <v>0.32</v>
      </c>
      <c r="O2224" s="2" t="str">
        <f>LOOKUP(H2224,[2]plantlist!$A$2:$A$943,[2]plantlist!$B$2:$B$943)</f>
        <v>L</v>
      </c>
    </row>
    <row r="2225" spans="1:15" x14ac:dyDescent="0.2">
      <c r="A2225" t="s">
        <v>291</v>
      </c>
      <c r="B2225">
        <v>2016</v>
      </c>
      <c r="C2225" t="s">
        <v>0</v>
      </c>
      <c r="D2225">
        <v>521</v>
      </c>
      <c r="E2225">
        <v>0</v>
      </c>
      <c r="F2225">
        <v>521</v>
      </c>
      <c r="G2225">
        <v>5000</v>
      </c>
      <c r="H2225" t="s">
        <v>1</v>
      </c>
      <c r="I2225" t="s">
        <v>2</v>
      </c>
      <c r="J2225" t="s">
        <v>3</v>
      </c>
      <c r="K2225" s="2" t="str">
        <f>LOOKUP(A2225,'[2]Collin Seedling for R'!$A$3:$A$51,'[2]Collin Seedling for R'!$R$3:$R$51)</f>
        <v>High</v>
      </c>
      <c r="L2225" s="2" t="str">
        <f>LOOKUP(A2225,'[2]Collin Seedling for R'!$A$3:$A$51,'[2]Collin Seedling for R'!$T$3:$T$51)</f>
        <v>FS</v>
      </c>
      <c r="M2225" s="2" t="str">
        <f>LOOKUP(A2225,'[2]Collin Seedling for R'!$A$3:$A$51,'[2]Collin Seedling for R'!$P$3:$P$51)</f>
        <v>Unseeded</v>
      </c>
      <c r="N2225" s="8">
        <f t="shared" si="34"/>
        <v>0</v>
      </c>
      <c r="O2225" s="2" t="str">
        <f>LOOKUP(H2225,[2]plantlist!$A$2:$A$943,[2]plantlist!$B$2:$B$943)</f>
        <v>F</v>
      </c>
    </row>
    <row r="2226" spans="1:15" x14ac:dyDescent="0.2">
      <c r="A2226" t="s">
        <v>291</v>
      </c>
      <c r="B2226">
        <v>2016</v>
      </c>
      <c r="C2226" t="s">
        <v>0</v>
      </c>
      <c r="D2226">
        <v>298</v>
      </c>
      <c r="E2226">
        <v>709</v>
      </c>
      <c r="F2226">
        <v>1007</v>
      </c>
      <c r="G2226">
        <v>5000</v>
      </c>
      <c r="H2226" t="s">
        <v>8</v>
      </c>
      <c r="I2226" t="s">
        <v>2</v>
      </c>
      <c r="J2226" t="s">
        <v>9</v>
      </c>
      <c r="K2226" s="2" t="str">
        <f>LOOKUP(A2226,'[2]Collin Seedling for R'!$A$3:$A$51,'[2]Collin Seedling for R'!$R$3:$R$51)</f>
        <v>High</v>
      </c>
      <c r="L2226" s="2" t="str">
        <f>LOOKUP(A2226,'[2]Collin Seedling for R'!$A$3:$A$51,'[2]Collin Seedling for R'!$T$3:$T$51)</f>
        <v>FS</v>
      </c>
      <c r="M2226" s="2" t="str">
        <f>LOOKUP(A2226,'[2]Collin Seedling for R'!$A$3:$A$51,'[2]Collin Seedling for R'!$P$3:$P$51)</f>
        <v>Unseeded</v>
      </c>
      <c r="N2226" s="8">
        <f t="shared" si="34"/>
        <v>14.180000000000001</v>
      </c>
      <c r="O2226" s="2" t="str">
        <f>LOOKUP(H2226,[2]plantlist!$A$2:$A$943,[2]plantlist!$B$2:$B$943)</f>
        <v>G</v>
      </c>
    </row>
    <row r="2227" spans="1:15" x14ac:dyDescent="0.2">
      <c r="A2227" t="s">
        <v>291</v>
      </c>
      <c r="B2227">
        <v>2016</v>
      </c>
      <c r="C2227" t="s">
        <v>0</v>
      </c>
      <c r="D2227">
        <v>75</v>
      </c>
      <c r="E2227">
        <v>2278</v>
      </c>
      <c r="F2227">
        <v>2353</v>
      </c>
      <c r="G2227">
        <v>5000</v>
      </c>
      <c r="H2227" t="s">
        <v>16</v>
      </c>
      <c r="I2227" t="s">
        <v>2</v>
      </c>
      <c r="J2227" t="s">
        <v>17</v>
      </c>
      <c r="K2227" s="2" t="str">
        <f>LOOKUP(A2227,'[2]Collin Seedling for R'!$A$3:$A$51,'[2]Collin Seedling for R'!$R$3:$R$51)</f>
        <v>High</v>
      </c>
      <c r="L2227" s="2" t="str">
        <f>LOOKUP(A2227,'[2]Collin Seedling for R'!$A$3:$A$51,'[2]Collin Seedling for R'!$T$3:$T$51)</f>
        <v>FS</v>
      </c>
      <c r="M2227" s="2" t="str">
        <f>LOOKUP(A2227,'[2]Collin Seedling for R'!$A$3:$A$51,'[2]Collin Seedling for R'!$P$3:$P$51)</f>
        <v>Unseeded</v>
      </c>
      <c r="N2227" s="8">
        <f t="shared" si="34"/>
        <v>45.56</v>
      </c>
      <c r="O2227" s="2" t="str">
        <f>LOOKUP(H2227,[2]plantlist!$A$2:$A$943,[2]plantlist!$B$2:$B$943)</f>
        <v>S</v>
      </c>
    </row>
    <row r="2228" spans="1:15" x14ac:dyDescent="0.2">
      <c r="A2228" t="s">
        <v>291</v>
      </c>
      <c r="B2228">
        <v>2016</v>
      </c>
      <c r="C2228" t="s">
        <v>0</v>
      </c>
      <c r="D2228">
        <v>53</v>
      </c>
      <c r="E2228">
        <v>0</v>
      </c>
      <c r="F2228">
        <v>53</v>
      </c>
      <c r="G2228">
        <v>5000</v>
      </c>
      <c r="H2228" t="s">
        <v>53</v>
      </c>
      <c r="I2228" t="s">
        <v>2</v>
      </c>
      <c r="J2228" t="s">
        <v>54</v>
      </c>
      <c r="K2228" s="2" t="str">
        <f>LOOKUP(A2228,'[2]Collin Seedling for R'!$A$3:$A$51,'[2]Collin Seedling for R'!$R$3:$R$51)</f>
        <v>High</v>
      </c>
      <c r="L2228" s="2" t="str">
        <f>LOOKUP(A2228,'[2]Collin Seedling for R'!$A$3:$A$51,'[2]Collin Seedling for R'!$T$3:$T$51)</f>
        <v>FS</v>
      </c>
      <c r="M2228" s="2" t="str">
        <f>LOOKUP(A2228,'[2]Collin Seedling for R'!$A$3:$A$51,'[2]Collin Seedling for R'!$P$3:$P$51)</f>
        <v>Unseeded</v>
      </c>
      <c r="N2228" s="8">
        <f t="shared" si="34"/>
        <v>0</v>
      </c>
      <c r="O2228" s="2" t="str">
        <f>LOOKUP(H2228,[2]plantlist!$A$2:$A$943,[2]plantlist!$B$2:$B$943)</f>
        <v>C</v>
      </c>
    </row>
    <row r="2229" spans="1:15" x14ac:dyDescent="0.2">
      <c r="A2229" t="s">
        <v>291</v>
      </c>
      <c r="B2229">
        <v>2016</v>
      </c>
      <c r="C2229" t="s">
        <v>0</v>
      </c>
      <c r="D2229">
        <v>40</v>
      </c>
      <c r="E2229">
        <v>55</v>
      </c>
      <c r="F2229">
        <v>95</v>
      </c>
      <c r="G2229">
        <v>5000</v>
      </c>
      <c r="H2229" t="s">
        <v>10</v>
      </c>
      <c r="I2229" t="s">
        <v>2</v>
      </c>
      <c r="J2229" t="s">
        <v>11</v>
      </c>
      <c r="K2229" s="2" t="str">
        <f>LOOKUP(A2229,'[2]Collin Seedling for R'!$A$3:$A$51,'[2]Collin Seedling for R'!$R$3:$R$51)</f>
        <v>High</v>
      </c>
      <c r="L2229" s="2" t="str">
        <f>LOOKUP(A2229,'[2]Collin Seedling for R'!$A$3:$A$51,'[2]Collin Seedling for R'!$T$3:$T$51)</f>
        <v>FS</v>
      </c>
      <c r="M2229" s="2" t="str">
        <f>LOOKUP(A2229,'[2]Collin Seedling for R'!$A$3:$A$51,'[2]Collin Seedling for R'!$P$3:$P$51)</f>
        <v>Unseeded</v>
      </c>
      <c r="N2229" s="8">
        <f t="shared" si="34"/>
        <v>1.0999999999999999</v>
      </c>
      <c r="O2229" s="2" t="str">
        <f>LOOKUP(H2229,[2]plantlist!$A$2:$A$943,[2]plantlist!$B$2:$B$943)</f>
        <v>L</v>
      </c>
    </row>
    <row r="2230" spans="1:15" x14ac:dyDescent="0.2">
      <c r="A2230" t="s">
        <v>291</v>
      </c>
      <c r="B2230">
        <v>2016</v>
      </c>
      <c r="C2230" t="s">
        <v>0</v>
      </c>
      <c r="D2230">
        <v>32</v>
      </c>
      <c r="E2230">
        <v>583</v>
      </c>
      <c r="F2230">
        <v>615</v>
      </c>
      <c r="G2230">
        <v>5000</v>
      </c>
      <c r="H2230" t="s">
        <v>82</v>
      </c>
      <c r="I2230" t="s">
        <v>2</v>
      </c>
      <c r="J2230" t="s">
        <v>83</v>
      </c>
      <c r="K2230" s="2" t="str">
        <f>LOOKUP(A2230,'[2]Collin Seedling for R'!$A$3:$A$51,'[2]Collin Seedling for R'!$R$3:$R$51)</f>
        <v>High</v>
      </c>
      <c r="L2230" s="2" t="str">
        <f>LOOKUP(A2230,'[2]Collin Seedling for R'!$A$3:$A$51,'[2]Collin Seedling for R'!$T$3:$T$51)</f>
        <v>FS</v>
      </c>
      <c r="M2230" s="2" t="str">
        <f>LOOKUP(A2230,'[2]Collin Seedling for R'!$A$3:$A$51,'[2]Collin Seedling for R'!$P$3:$P$51)</f>
        <v>Unseeded</v>
      </c>
      <c r="N2230" s="8">
        <f t="shared" si="34"/>
        <v>11.66</v>
      </c>
      <c r="O2230" s="2" t="str">
        <f>LOOKUP(H2230,[2]plantlist!$A$2:$A$943,[2]plantlist!$B$2:$B$943)</f>
        <v>F</v>
      </c>
    </row>
    <row r="2231" spans="1:15" x14ac:dyDescent="0.2">
      <c r="A2231" t="s">
        <v>291</v>
      </c>
      <c r="B2231">
        <v>2016</v>
      </c>
      <c r="C2231" t="s">
        <v>0</v>
      </c>
      <c r="D2231">
        <v>17</v>
      </c>
      <c r="E2231">
        <v>911</v>
      </c>
      <c r="F2231">
        <v>928</v>
      </c>
      <c r="G2231">
        <v>5000</v>
      </c>
      <c r="H2231" t="s">
        <v>23</v>
      </c>
      <c r="I2231" t="s">
        <v>2</v>
      </c>
      <c r="J2231" t="s">
        <v>24</v>
      </c>
      <c r="K2231" s="2" t="str">
        <f>LOOKUP(A2231,'[2]Collin Seedling for R'!$A$3:$A$51,'[2]Collin Seedling for R'!$R$3:$R$51)</f>
        <v>High</v>
      </c>
      <c r="L2231" s="2" t="str">
        <f>LOOKUP(A2231,'[2]Collin Seedling for R'!$A$3:$A$51,'[2]Collin Seedling for R'!$T$3:$T$51)</f>
        <v>FS</v>
      </c>
      <c r="M2231" s="2" t="str">
        <f>LOOKUP(A2231,'[2]Collin Seedling for R'!$A$3:$A$51,'[2]Collin Seedling for R'!$P$3:$P$51)</f>
        <v>Unseeded</v>
      </c>
      <c r="N2231" s="8">
        <f t="shared" si="34"/>
        <v>18.22</v>
      </c>
      <c r="O2231" s="2" t="str">
        <f>LOOKUP(H2231,[2]plantlist!$A$2:$A$943,[2]plantlist!$B$2:$B$943)</f>
        <v>S</v>
      </c>
    </row>
    <row r="2232" spans="1:15" x14ac:dyDescent="0.2">
      <c r="A2232" t="s">
        <v>291</v>
      </c>
      <c r="B2232">
        <v>2016</v>
      </c>
      <c r="C2232" t="s">
        <v>0</v>
      </c>
      <c r="D2232">
        <v>12</v>
      </c>
      <c r="E2232">
        <v>38</v>
      </c>
      <c r="F2232">
        <v>50</v>
      </c>
      <c r="G2232">
        <v>5000</v>
      </c>
      <c r="H2232" t="s">
        <v>51</v>
      </c>
      <c r="I2232" t="s">
        <v>2</v>
      </c>
      <c r="J2232" t="s">
        <v>52</v>
      </c>
      <c r="K2232" s="2" t="str">
        <f>LOOKUP(A2232,'[2]Collin Seedling for R'!$A$3:$A$51,'[2]Collin Seedling for R'!$R$3:$R$51)</f>
        <v>High</v>
      </c>
      <c r="L2232" s="2" t="str">
        <f>LOOKUP(A2232,'[2]Collin Seedling for R'!$A$3:$A$51,'[2]Collin Seedling for R'!$T$3:$T$51)</f>
        <v>FS</v>
      </c>
      <c r="M2232" s="2" t="str">
        <f>LOOKUP(A2232,'[2]Collin Seedling for R'!$A$3:$A$51,'[2]Collin Seedling for R'!$P$3:$P$51)</f>
        <v>Unseeded</v>
      </c>
      <c r="N2232" s="8">
        <f t="shared" si="34"/>
        <v>0.76</v>
      </c>
      <c r="O2232" s="2" t="str">
        <f>LOOKUP(H2232,[2]plantlist!$A$2:$A$943,[2]plantlist!$B$2:$B$943)</f>
        <v>F</v>
      </c>
    </row>
    <row r="2233" spans="1:15" x14ac:dyDescent="0.2">
      <c r="A2233" t="s">
        <v>291</v>
      </c>
      <c r="B2233">
        <v>2016</v>
      </c>
      <c r="C2233" t="s">
        <v>0</v>
      </c>
      <c r="D2233">
        <v>9</v>
      </c>
      <c r="E2233">
        <v>225</v>
      </c>
      <c r="F2233">
        <v>234</v>
      </c>
      <c r="G2233">
        <v>5000</v>
      </c>
      <c r="H2233" t="s">
        <v>43</v>
      </c>
      <c r="I2233" t="s">
        <v>2</v>
      </c>
      <c r="J2233" t="s">
        <v>44</v>
      </c>
      <c r="K2233" s="2" t="str">
        <f>LOOKUP(A2233,'[2]Collin Seedling for R'!$A$3:$A$51,'[2]Collin Seedling for R'!$R$3:$R$51)</f>
        <v>High</v>
      </c>
      <c r="L2233" s="2" t="str">
        <f>LOOKUP(A2233,'[2]Collin Seedling for R'!$A$3:$A$51,'[2]Collin Seedling for R'!$T$3:$T$51)</f>
        <v>FS</v>
      </c>
      <c r="M2233" s="2" t="str">
        <f>LOOKUP(A2233,'[2]Collin Seedling for R'!$A$3:$A$51,'[2]Collin Seedling for R'!$P$3:$P$51)</f>
        <v>Unseeded</v>
      </c>
      <c r="N2233" s="8">
        <f t="shared" si="34"/>
        <v>4.5</v>
      </c>
      <c r="O2233" s="2" t="str">
        <f>LOOKUP(H2233,[2]plantlist!$A$2:$A$943,[2]plantlist!$B$2:$B$943)</f>
        <v>T</v>
      </c>
    </row>
    <row r="2234" spans="1:15" x14ac:dyDescent="0.2">
      <c r="A2234" t="s">
        <v>291</v>
      </c>
      <c r="B2234">
        <v>2016</v>
      </c>
      <c r="C2234" t="s">
        <v>0</v>
      </c>
      <c r="D2234">
        <v>5</v>
      </c>
      <c r="E2234">
        <v>21</v>
      </c>
      <c r="F2234">
        <v>26</v>
      </c>
      <c r="G2234">
        <v>5000</v>
      </c>
      <c r="H2234" t="s">
        <v>66</v>
      </c>
      <c r="I2234" t="s">
        <v>2</v>
      </c>
      <c r="J2234" t="s">
        <v>67</v>
      </c>
      <c r="K2234" s="2" t="str">
        <f>LOOKUP(A2234,'[2]Collin Seedling for R'!$A$3:$A$51,'[2]Collin Seedling for R'!$R$3:$R$51)</f>
        <v>High</v>
      </c>
      <c r="L2234" s="2" t="str">
        <f>LOOKUP(A2234,'[2]Collin Seedling for R'!$A$3:$A$51,'[2]Collin Seedling for R'!$T$3:$T$51)</f>
        <v>FS</v>
      </c>
      <c r="M2234" s="2" t="str">
        <f>LOOKUP(A2234,'[2]Collin Seedling for R'!$A$3:$A$51,'[2]Collin Seedling for R'!$P$3:$P$51)</f>
        <v>Unseeded</v>
      </c>
      <c r="N2234" s="8">
        <f t="shared" si="34"/>
        <v>0.42</v>
      </c>
      <c r="O2234" s="2" t="str">
        <f>LOOKUP(H2234,[2]plantlist!$A$2:$A$943,[2]plantlist!$B$2:$B$943)</f>
        <v>G</v>
      </c>
    </row>
    <row r="2235" spans="1:15" x14ac:dyDescent="0.2">
      <c r="A2235" t="s">
        <v>291</v>
      </c>
      <c r="B2235">
        <v>2016</v>
      </c>
      <c r="C2235" t="s">
        <v>0</v>
      </c>
      <c r="D2235">
        <v>4</v>
      </c>
      <c r="E2235">
        <v>16</v>
      </c>
      <c r="F2235">
        <v>20</v>
      </c>
      <c r="G2235">
        <v>5000</v>
      </c>
      <c r="H2235" t="s">
        <v>16</v>
      </c>
      <c r="I2235" t="s">
        <v>19</v>
      </c>
      <c r="J2235" t="s">
        <v>17</v>
      </c>
      <c r="K2235" s="2" t="str">
        <f>LOOKUP(A2235,'[2]Collin Seedling for R'!$A$3:$A$51,'[2]Collin Seedling for R'!$R$3:$R$51)</f>
        <v>High</v>
      </c>
      <c r="L2235" s="2" t="str">
        <f>LOOKUP(A2235,'[2]Collin Seedling for R'!$A$3:$A$51,'[2]Collin Seedling for R'!$T$3:$T$51)</f>
        <v>FS</v>
      </c>
      <c r="M2235" s="2" t="str">
        <f>LOOKUP(A2235,'[2]Collin Seedling for R'!$A$3:$A$51,'[2]Collin Seedling for R'!$P$3:$P$51)</f>
        <v>Unseeded</v>
      </c>
      <c r="N2235" s="8">
        <f t="shared" si="34"/>
        <v>0.32</v>
      </c>
      <c r="O2235" s="2" t="str">
        <f>LOOKUP(H2235,[2]plantlist!$A$2:$A$943,[2]plantlist!$B$2:$B$943)</f>
        <v>S</v>
      </c>
    </row>
    <row r="2236" spans="1:15" x14ac:dyDescent="0.2">
      <c r="A2236" t="s">
        <v>291</v>
      </c>
      <c r="B2236">
        <v>2016</v>
      </c>
      <c r="C2236" t="s">
        <v>0</v>
      </c>
      <c r="D2236">
        <v>3</v>
      </c>
      <c r="E2236">
        <v>0</v>
      </c>
      <c r="F2236">
        <v>3</v>
      </c>
      <c r="G2236">
        <v>5000</v>
      </c>
      <c r="H2236" t="s">
        <v>23</v>
      </c>
      <c r="I2236" t="s">
        <v>19</v>
      </c>
      <c r="J2236" t="s">
        <v>24</v>
      </c>
      <c r="K2236" s="2" t="str">
        <f>LOOKUP(A2236,'[2]Collin Seedling for R'!$A$3:$A$51,'[2]Collin Seedling for R'!$R$3:$R$51)</f>
        <v>High</v>
      </c>
      <c r="L2236" s="2" t="str">
        <f>LOOKUP(A2236,'[2]Collin Seedling for R'!$A$3:$A$51,'[2]Collin Seedling for R'!$T$3:$T$51)</f>
        <v>FS</v>
      </c>
      <c r="M2236" s="2" t="str">
        <f>LOOKUP(A2236,'[2]Collin Seedling for R'!$A$3:$A$51,'[2]Collin Seedling for R'!$P$3:$P$51)</f>
        <v>Unseeded</v>
      </c>
      <c r="N2236" s="8">
        <f t="shared" si="34"/>
        <v>0</v>
      </c>
      <c r="O2236" s="2" t="str">
        <f>LOOKUP(H2236,[2]plantlist!$A$2:$A$943,[2]plantlist!$B$2:$B$943)</f>
        <v>S</v>
      </c>
    </row>
    <row r="2237" spans="1:15" x14ac:dyDescent="0.2">
      <c r="A2237" t="s">
        <v>291</v>
      </c>
      <c r="B2237">
        <v>2016</v>
      </c>
      <c r="C2237" t="s">
        <v>0</v>
      </c>
      <c r="D2237">
        <v>0</v>
      </c>
      <c r="E2237">
        <v>19</v>
      </c>
      <c r="F2237">
        <v>19</v>
      </c>
      <c r="G2237">
        <v>5000</v>
      </c>
      <c r="H2237" t="s">
        <v>82</v>
      </c>
      <c r="I2237" t="s">
        <v>19</v>
      </c>
      <c r="J2237" t="s">
        <v>83</v>
      </c>
      <c r="K2237" s="2" t="str">
        <f>LOOKUP(A2237,'[2]Collin Seedling for R'!$A$3:$A$51,'[2]Collin Seedling for R'!$R$3:$R$51)</f>
        <v>High</v>
      </c>
      <c r="L2237" s="2" t="str">
        <f>LOOKUP(A2237,'[2]Collin Seedling for R'!$A$3:$A$51,'[2]Collin Seedling for R'!$T$3:$T$51)</f>
        <v>FS</v>
      </c>
      <c r="M2237" s="2" t="str">
        <f>LOOKUP(A2237,'[2]Collin Seedling for R'!$A$3:$A$51,'[2]Collin Seedling for R'!$P$3:$P$51)</f>
        <v>Unseeded</v>
      </c>
      <c r="N2237" s="8">
        <f t="shared" si="34"/>
        <v>0.38</v>
      </c>
      <c r="O2237" s="2" t="str">
        <f>LOOKUP(H2237,[2]plantlist!$A$2:$A$943,[2]plantlist!$B$2:$B$943)</f>
        <v>F</v>
      </c>
    </row>
    <row r="2238" spans="1:15" x14ac:dyDescent="0.2">
      <c r="A2238" t="s">
        <v>291</v>
      </c>
      <c r="B2238">
        <v>2016</v>
      </c>
      <c r="C2238" t="s">
        <v>0</v>
      </c>
      <c r="D2238">
        <v>0</v>
      </c>
      <c r="E2238">
        <v>2</v>
      </c>
      <c r="F2238">
        <v>2</v>
      </c>
      <c r="G2238">
        <v>5000</v>
      </c>
      <c r="H2238" t="s">
        <v>582</v>
      </c>
      <c r="I2238" t="s">
        <v>2</v>
      </c>
      <c r="J2238" t="s">
        <v>583</v>
      </c>
      <c r="K2238" s="2" t="str">
        <f>LOOKUP(A2238,'[2]Collin Seedling for R'!$A$3:$A$51,'[2]Collin Seedling for R'!$R$3:$R$51)</f>
        <v>High</v>
      </c>
      <c r="L2238" s="2" t="str">
        <f>LOOKUP(A2238,'[2]Collin Seedling for R'!$A$3:$A$51,'[2]Collin Seedling for R'!$T$3:$T$51)</f>
        <v>FS</v>
      </c>
      <c r="M2238" s="2" t="str">
        <f>LOOKUP(A2238,'[2]Collin Seedling for R'!$A$3:$A$51,'[2]Collin Seedling for R'!$P$3:$P$51)</f>
        <v>Unseeded</v>
      </c>
      <c r="N2238" s="8">
        <f t="shared" si="34"/>
        <v>0.04</v>
      </c>
      <c r="O2238" s="2" t="str">
        <f>LOOKUP(H2238,[2]plantlist!$A$2:$A$943,[2]plantlist!$B$2:$B$943)</f>
        <v>U</v>
      </c>
    </row>
    <row r="2239" spans="1:15" x14ac:dyDescent="0.2">
      <c r="A2239" t="s">
        <v>291</v>
      </c>
      <c r="B2239">
        <v>2016</v>
      </c>
      <c r="C2239" t="s">
        <v>0</v>
      </c>
      <c r="D2239">
        <v>0</v>
      </c>
      <c r="E2239">
        <v>37</v>
      </c>
      <c r="F2239">
        <v>37</v>
      </c>
      <c r="G2239">
        <v>5000</v>
      </c>
      <c r="H2239" t="s">
        <v>116</v>
      </c>
      <c r="I2239" t="s">
        <v>2</v>
      </c>
      <c r="J2239" t="s">
        <v>117</v>
      </c>
      <c r="K2239" s="2" t="str">
        <f>LOOKUP(A2239,'[2]Collin Seedling for R'!$A$3:$A$51,'[2]Collin Seedling for R'!$R$3:$R$51)</f>
        <v>High</v>
      </c>
      <c r="L2239" s="2" t="str">
        <f>LOOKUP(A2239,'[2]Collin Seedling for R'!$A$3:$A$51,'[2]Collin Seedling for R'!$T$3:$T$51)</f>
        <v>FS</v>
      </c>
      <c r="M2239" s="2" t="str">
        <f>LOOKUP(A2239,'[2]Collin Seedling for R'!$A$3:$A$51,'[2]Collin Seedling for R'!$P$3:$P$51)</f>
        <v>Unseeded</v>
      </c>
      <c r="N2239" s="8">
        <f t="shared" si="34"/>
        <v>0.74</v>
      </c>
      <c r="O2239" s="2" t="str">
        <f>LOOKUP(H2239,[2]plantlist!$A$2:$A$943,[2]plantlist!$B$2:$B$943)</f>
        <v>F</v>
      </c>
    </row>
    <row r="2240" spans="1:15" x14ac:dyDescent="0.2">
      <c r="A2240" t="s">
        <v>291</v>
      </c>
      <c r="B2240">
        <v>2019</v>
      </c>
      <c r="C2240" t="s">
        <v>0</v>
      </c>
      <c r="D2240">
        <v>2288</v>
      </c>
      <c r="E2240">
        <v>0</v>
      </c>
      <c r="F2240">
        <v>2288</v>
      </c>
      <c r="G2240">
        <v>5001</v>
      </c>
      <c r="H2240" t="s">
        <v>4</v>
      </c>
      <c r="I2240" t="s">
        <v>2</v>
      </c>
      <c r="J2240" t="s">
        <v>5</v>
      </c>
      <c r="K2240" s="2" t="str">
        <f>LOOKUP(A2240,'[2]Collin Seedling for R'!$A$3:$A$51,'[2]Collin Seedling for R'!$R$3:$R$51)</f>
        <v>High</v>
      </c>
      <c r="L2240" s="2" t="str">
        <f>LOOKUP(A2240,'[2]Collin Seedling for R'!$A$3:$A$51,'[2]Collin Seedling for R'!$T$3:$T$51)</f>
        <v>FS</v>
      </c>
      <c r="M2240" s="2" t="str">
        <f>LOOKUP(A2240,'[2]Collin Seedling for R'!$A$3:$A$51,'[2]Collin Seedling for R'!$P$3:$P$51)</f>
        <v>Unseeded</v>
      </c>
      <c r="N2240" s="8">
        <f t="shared" si="34"/>
        <v>0</v>
      </c>
      <c r="O2240" s="2" t="str">
        <f>LOOKUP(H2240,[2]plantlist!$A$2:$A$943,[2]plantlist!$B$2:$B$943)</f>
        <v>B</v>
      </c>
    </row>
    <row r="2241" spans="1:15" x14ac:dyDescent="0.2">
      <c r="A2241" t="s">
        <v>291</v>
      </c>
      <c r="B2241">
        <v>2019</v>
      </c>
      <c r="C2241" t="s">
        <v>0</v>
      </c>
      <c r="D2241">
        <v>1811</v>
      </c>
      <c r="E2241">
        <v>1</v>
      </c>
      <c r="F2241">
        <v>1812</v>
      </c>
      <c r="G2241">
        <v>5001</v>
      </c>
      <c r="H2241" t="s">
        <v>6</v>
      </c>
      <c r="I2241" t="s">
        <v>2</v>
      </c>
      <c r="J2241" t="s">
        <v>7</v>
      </c>
      <c r="K2241" s="2" t="str">
        <f>LOOKUP(A2241,'[2]Collin Seedling for R'!$A$3:$A$51,'[2]Collin Seedling for R'!$R$3:$R$51)</f>
        <v>High</v>
      </c>
      <c r="L2241" s="2" t="str">
        <f>LOOKUP(A2241,'[2]Collin Seedling for R'!$A$3:$A$51,'[2]Collin Seedling for R'!$T$3:$T$51)</f>
        <v>FS</v>
      </c>
      <c r="M2241" s="2" t="str">
        <f>LOOKUP(A2241,'[2]Collin Seedling for R'!$A$3:$A$51,'[2]Collin Seedling for R'!$P$3:$P$51)</f>
        <v>Unseeded</v>
      </c>
      <c r="N2241" s="8">
        <f t="shared" si="34"/>
        <v>1.9996000799840031E-2</v>
      </c>
      <c r="O2241" s="2" t="str">
        <f>LOOKUP(H2241,[2]plantlist!$A$2:$A$943,[2]plantlist!$B$2:$B$943)</f>
        <v>L</v>
      </c>
    </row>
    <row r="2242" spans="1:15" x14ac:dyDescent="0.2">
      <c r="A2242" t="s">
        <v>291</v>
      </c>
      <c r="B2242">
        <v>2019</v>
      </c>
      <c r="C2242" t="s">
        <v>0</v>
      </c>
      <c r="D2242">
        <v>424</v>
      </c>
      <c r="E2242">
        <v>0</v>
      </c>
      <c r="F2242">
        <v>424</v>
      </c>
      <c r="G2242">
        <v>5001</v>
      </c>
      <c r="H2242" t="s">
        <v>1</v>
      </c>
      <c r="I2242" t="s">
        <v>2</v>
      </c>
      <c r="J2242" t="s">
        <v>3</v>
      </c>
      <c r="K2242" s="2" t="str">
        <f>LOOKUP(A2242,'[2]Collin Seedling for R'!$A$3:$A$51,'[2]Collin Seedling for R'!$R$3:$R$51)</f>
        <v>High</v>
      </c>
      <c r="L2242" s="2" t="str">
        <f>LOOKUP(A2242,'[2]Collin Seedling for R'!$A$3:$A$51,'[2]Collin Seedling for R'!$T$3:$T$51)</f>
        <v>FS</v>
      </c>
      <c r="M2242" s="2" t="str">
        <f>LOOKUP(A2242,'[2]Collin Seedling for R'!$A$3:$A$51,'[2]Collin Seedling for R'!$P$3:$P$51)</f>
        <v>Unseeded</v>
      </c>
      <c r="N2242" s="8">
        <f t="shared" ref="N2242:N2305" si="35">E2242/G2242*100</f>
        <v>0</v>
      </c>
      <c r="O2242" s="2" t="str">
        <f>LOOKUP(H2242,[2]plantlist!$A$2:$A$943,[2]plantlist!$B$2:$B$943)</f>
        <v>F</v>
      </c>
    </row>
    <row r="2243" spans="1:15" x14ac:dyDescent="0.2">
      <c r="A2243" t="s">
        <v>291</v>
      </c>
      <c r="B2243">
        <v>2019</v>
      </c>
      <c r="C2243" t="s">
        <v>0</v>
      </c>
      <c r="D2243">
        <v>158</v>
      </c>
      <c r="E2243">
        <v>22</v>
      </c>
      <c r="F2243">
        <v>180</v>
      </c>
      <c r="G2243">
        <v>5001</v>
      </c>
      <c r="H2243" t="s">
        <v>10</v>
      </c>
      <c r="I2243" t="s">
        <v>2</v>
      </c>
      <c r="J2243" t="s">
        <v>11</v>
      </c>
      <c r="K2243" s="2" t="str">
        <f>LOOKUP(A2243,'[2]Collin Seedling for R'!$A$3:$A$51,'[2]Collin Seedling for R'!$R$3:$R$51)</f>
        <v>High</v>
      </c>
      <c r="L2243" s="2" t="str">
        <f>LOOKUP(A2243,'[2]Collin Seedling for R'!$A$3:$A$51,'[2]Collin Seedling for R'!$T$3:$T$51)</f>
        <v>FS</v>
      </c>
      <c r="M2243" s="2" t="str">
        <f>LOOKUP(A2243,'[2]Collin Seedling for R'!$A$3:$A$51,'[2]Collin Seedling for R'!$P$3:$P$51)</f>
        <v>Unseeded</v>
      </c>
      <c r="N2243" s="8">
        <f t="shared" si="35"/>
        <v>0.43991201759648074</v>
      </c>
      <c r="O2243" s="2" t="str">
        <f>LOOKUP(H2243,[2]plantlist!$A$2:$A$943,[2]plantlist!$B$2:$B$943)</f>
        <v>L</v>
      </c>
    </row>
    <row r="2244" spans="1:15" x14ac:dyDescent="0.2">
      <c r="A2244" t="s">
        <v>291</v>
      </c>
      <c r="B2244">
        <v>2019</v>
      </c>
      <c r="C2244" t="s">
        <v>0</v>
      </c>
      <c r="D2244">
        <v>119</v>
      </c>
      <c r="E2244">
        <v>0</v>
      </c>
      <c r="F2244">
        <v>119</v>
      </c>
      <c r="G2244">
        <v>5001</v>
      </c>
      <c r="H2244" t="s">
        <v>53</v>
      </c>
      <c r="I2244" t="s">
        <v>2</v>
      </c>
      <c r="J2244" t="s">
        <v>54</v>
      </c>
      <c r="K2244" s="2" t="str">
        <f>LOOKUP(A2244,'[2]Collin Seedling for R'!$A$3:$A$51,'[2]Collin Seedling for R'!$R$3:$R$51)</f>
        <v>High</v>
      </c>
      <c r="L2244" s="2" t="str">
        <f>LOOKUP(A2244,'[2]Collin Seedling for R'!$A$3:$A$51,'[2]Collin Seedling for R'!$T$3:$T$51)</f>
        <v>FS</v>
      </c>
      <c r="M2244" s="2" t="str">
        <f>LOOKUP(A2244,'[2]Collin Seedling for R'!$A$3:$A$51,'[2]Collin Seedling for R'!$P$3:$P$51)</f>
        <v>Unseeded</v>
      </c>
      <c r="N2244" s="8">
        <f t="shared" si="35"/>
        <v>0</v>
      </c>
      <c r="O2244" s="2" t="str">
        <f>LOOKUP(H2244,[2]plantlist!$A$2:$A$943,[2]plantlist!$B$2:$B$943)</f>
        <v>C</v>
      </c>
    </row>
    <row r="2245" spans="1:15" x14ac:dyDescent="0.2">
      <c r="A2245" t="s">
        <v>291</v>
      </c>
      <c r="B2245">
        <v>2019</v>
      </c>
      <c r="C2245" t="s">
        <v>0</v>
      </c>
      <c r="D2245">
        <v>51</v>
      </c>
      <c r="E2245">
        <v>264</v>
      </c>
      <c r="F2245">
        <v>315</v>
      </c>
      <c r="G2245">
        <v>5001</v>
      </c>
      <c r="H2245" t="s">
        <v>2218</v>
      </c>
      <c r="I2245" t="s">
        <v>2</v>
      </c>
      <c r="J2245" t="s">
        <v>2219</v>
      </c>
      <c r="K2245" s="2" t="str">
        <f>LOOKUP(A2245,'[2]Collin Seedling for R'!$A$3:$A$51,'[2]Collin Seedling for R'!$R$3:$R$51)</f>
        <v>High</v>
      </c>
      <c r="L2245" s="2" t="str">
        <f>LOOKUP(A2245,'[2]Collin Seedling for R'!$A$3:$A$51,'[2]Collin Seedling for R'!$T$3:$T$51)</f>
        <v>FS</v>
      </c>
      <c r="M2245" s="2" t="str">
        <f>LOOKUP(A2245,'[2]Collin Seedling for R'!$A$3:$A$51,'[2]Collin Seedling for R'!$P$3:$P$51)</f>
        <v>Unseeded</v>
      </c>
      <c r="N2245" s="8">
        <f t="shared" si="35"/>
        <v>5.2789442111577687</v>
      </c>
      <c r="O2245" s="2" t="str">
        <f>LOOKUP(H2245,[2]plantlist!$A$2:$A$943,[2]plantlist!$B$2:$B$943)</f>
        <v>F</v>
      </c>
    </row>
    <row r="2246" spans="1:15" x14ac:dyDescent="0.2">
      <c r="A2246" t="s">
        <v>291</v>
      </c>
      <c r="B2246">
        <v>2019</v>
      </c>
      <c r="C2246" t="s">
        <v>0</v>
      </c>
      <c r="D2246">
        <v>46</v>
      </c>
      <c r="E2246">
        <v>0</v>
      </c>
      <c r="F2246">
        <v>46</v>
      </c>
      <c r="G2246">
        <v>5001</v>
      </c>
      <c r="H2246" t="s">
        <v>534</v>
      </c>
      <c r="I2246" t="s">
        <v>2</v>
      </c>
      <c r="J2246" t="s">
        <v>535</v>
      </c>
      <c r="K2246" s="2" t="str">
        <f>LOOKUP(A2246,'[2]Collin Seedling for R'!$A$3:$A$51,'[2]Collin Seedling for R'!$R$3:$R$51)</f>
        <v>High</v>
      </c>
      <c r="L2246" s="2" t="str">
        <f>LOOKUP(A2246,'[2]Collin Seedling for R'!$A$3:$A$51,'[2]Collin Seedling for R'!$T$3:$T$51)</f>
        <v>FS</v>
      </c>
      <c r="M2246" s="2" t="str">
        <f>LOOKUP(A2246,'[2]Collin Seedling for R'!$A$3:$A$51,'[2]Collin Seedling for R'!$P$3:$P$51)</f>
        <v>Unseeded</v>
      </c>
      <c r="N2246" s="8">
        <f t="shared" si="35"/>
        <v>0</v>
      </c>
      <c r="O2246" s="2" t="str">
        <f>LOOKUP(H2246,[2]plantlist!$A$2:$A$943,[2]plantlist!$B$2:$B$943)</f>
        <v>C</v>
      </c>
    </row>
    <row r="2247" spans="1:15" x14ac:dyDescent="0.2">
      <c r="A2247" t="s">
        <v>291</v>
      </c>
      <c r="B2247">
        <v>2019</v>
      </c>
      <c r="C2247" t="s">
        <v>0</v>
      </c>
      <c r="D2247">
        <v>41</v>
      </c>
      <c r="E2247">
        <v>0</v>
      </c>
      <c r="F2247">
        <v>41</v>
      </c>
      <c r="G2247">
        <v>5001</v>
      </c>
      <c r="H2247" t="s">
        <v>74</v>
      </c>
      <c r="I2247" t="s">
        <v>19</v>
      </c>
      <c r="J2247" t="s">
        <v>75</v>
      </c>
      <c r="K2247" s="2" t="str">
        <f>LOOKUP(A2247,'[2]Collin Seedling for R'!$A$3:$A$51,'[2]Collin Seedling for R'!$R$3:$R$51)</f>
        <v>High</v>
      </c>
      <c r="L2247" s="2" t="str">
        <f>LOOKUP(A2247,'[2]Collin Seedling for R'!$A$3:$A$51,'[2]Collin Seedling for R'!$T$3:$T$51)</f>
        <v>FS</v>
      </c>
      <c r="M2247" s="2" t="str">
        <f>LOOKUP(A2247,'[2]Collin Seedling for R'!$A$3:$A$51,'[2]Collin Seedling for R'!$P$3:$P$51)</f>
        <v>Unseeded</v>
      </c>
      <c r="N2247" s="8">
        <f t="shared" si="35"/>
        <v>0</v>
      </c>
      <c r="O2247" s="2" t="str">
        <f>LOOKUP(H2247,[2]plantlist!$A$2:$A$943,[2]plantlist!$B$2:$B$943)</f>
        <v>T</v>
      </c>
    </row>
    <row r="2248" spans="1:15" x14ac:dyDescent="0.2">
      <c r="A2248" t="s">
        <v>291</v>
      </c>
      <c r="B2248">
        <v>2019</v>
      </c>
      <c r="C2248" t="s">
        <v>0</v>
      </c>
      <c r="D2248">
        <v>24</v>
      </c>
      <c r="E2248">
        <v>2125</v>
      </c>
      <c r="F2248">
        <v>2149</v>
      </c>
      <c r="G2248">
        <v>5001</v>
      </c>
      <c r="H2248" t="s">
        <v>16</v>
      </c>
      <c r="I2248" t="s">
        <v>2</v>
      </c>
      <c r="J2248" t="s">
        <v>17</v>
      </c>
      <c r="K2248" s="2" t="str">
        <f>LOOKUP(A2248,'[2]Collin Seedling for R'!$A$3:$A$51,'[2]Collin Seedling for R'!$R$3:$R$51)</f>
        <v>High</v>
      </c>
      <c r="L2248" s="2" t="str">
        <f>LOOKUP(A2248,'[2]Collin Seedling for R'!$A$3:$A$51,'[2]Collin Seedling for R'!$T$3:$T$51)</f>
        <v>FS</v>
      </c>
      <c r="M2248" s="2" t="str">
        <f>LOOKUP(A2248,'[2]Collin Seedling for R'!$A$3:$A$51,'[2]Collin Seedling for R'!$P$3:$P$51)</f>
        <v>Unseeded</v>
      </c>
      <c r="N2248" s="8">
        <f t="shared" si="35"/>
        <v>42.49150169966007</v>
      </c>
      <c r="O2248" s="2" t="str">
        <f>LOOKUP(H2248,[2]plantlist!$A$2:$A$943,[2]plantlist!$B$2:$B$943)</f>
        <v>S</v>
      </c>
    </row>
    <row r="2249" spans="1:15" x14ac:dyDescent="0.2">
      <c r="A2249" t="s">
        <v>291</v>
      </c>
      <c r="B2249">
        <v>2019</v>
      </c>
      <c r="C2249" t="s">
        <v>0</v>
      </c>
      <c r="D2249">
        <v>14</v>
      </c>
      <c r="E2249">
        <v>74</v>
      </c>
      <c r="F2249">
        <v>88</v>
      </c>
      <c r="G2249">
        <v>5001</v>
      </c>
      <c r="H2249" t="s">
        <v>59</v>
      </c>
      <c r="I2249" t="s">
        <v>2</v>
      </c>
      <c r="J2249" t="s">
        <v>48</v>
      </c>
      <c r="K2249" s="2" t="str">
        <f>LOOKUP(A2249,'[2]Collin Seedling for R'!$A$3:$A$51,'[2]Collin Seedling for R'!$R$3:$R$51)</f>
        <v>High</v>
      </c>
      <c r="L2249" s="2" t="str">
        <f>LOOKUP(A2249,'[2]Collin Seedling for R'!$A$3:$A$51,'[2]Collin Seedling for R'!$T$3:$T$51)</f>
        <v>FS</v>
      </c>
      <c r="M2249" s="2" t="str">
        <f>LOOKUP(A2249,'[2]Collin Seedling for R'!$A$3:$A$51,'[2]Collin Seedling for R'!$P$3:$P$51)</f>
        <v>Unseeded</v>
      </c>
      <c r="N2249" s="8">
        <f t="shared" si="35"/>
        <v>1.4797040591881625</v>
      </c>
      <c r="O2249" s="2" t="str">
        <f>LOOKUP(H2249,[2]plantlist!$A$2:$A$943,[2]plantlist!$B$2:$B$943)</f>
        <v>G</v>
      </c>
    </row>
    <row r="2250" spans="1:15" x14ac:dyDescent="0.2">
      <c r="A2250" t="s">
        <v>291</v>
      </c>
      <c r="B2250">
        <v>2019</v>
      </c>
      <c r="C2250" t="s">
        <v>0</v>
      </c>
      <c r="D2250">
        <v>8</v>
      </c>
      <c r="E2250">
        <v>818</v>
      </c>
      <c r="F2250">
        <v>826</v>
      </c>
      <c r="G2250">
        <v>5001</v>
      </c>
      <c r="H2250" t="s">
        <v>23</v>
      </c>
      <c r="I2250" t="s">
        <v>2</v>
      </c>
      <c r="J2250" t="s">
        <v>24</v>
      </c>
      <c r="K2250" s="2" t="str">
        <f>LOOKUP(A2250,'[2]Collin Seedling for R'!$A$3:$A$51,'[2]Collin Seedling for R'!$R$3:$R$51)</f>
        <v>High</v>
      </c>
      <c r="L2250" s="2" t="str">
        <f>LOOKUP(A2250,'[2]Collin Seedling for R'!$A$3:$A$51,'[2]Collin Seedling for R'!$T$3:$T$51)</f>
        <v>FS</v>
      </c>
      <c r="M2250" s="2" t="str">
        <f>LOOKUP(A2250,'[2]Collin Seedling for R'!$A$3:$A$51,'[2]Collin Seedling for R'!$P$3:$P$51)</f>
        <v>Unseeded</v>
      </c>
      <c r="N2250" s="8">
        <f t="shared" si="35"/>
        <v>16.356728654269144</v>
      </c>
      <c r="O2250" s="2" t="str">
        <f>LOOKUP(H2250,[2]plantlist!$A$2:$A$943,[2]plantlist!$B$2:$B$943)</f>
        <v>S</v>
      </c>
    </row>
    <row r="2251" spans="1:15" x14ac:dyDescent="0.2">
      <c r="A2251" t="s">
        <v>291</v>
      </c>
      <c r="B2251">
        <v>2019</v>
      </c>
      <c r="C2251" t="s">
        <v>0</v>
      </c>
      <c r="D2251">
        <v>6</v>
      </c>
      <c r="E2251">
        <v>807</v>
      </c>
      <c r="F2251">
        <v>813</v>
      </c>
      <c r="G2251">
        <v>5001</v>
      </c>
      <c r="H2251" t="s">
        <v>8</v>
      </c>
      <c r="I2251" t="s">
        <v>2</v>
      </c>
      <c r="J2251" t="s">
        <v>9</v>
      </c>
      <c r="K2251" s="2" t="str">
        <f>LOOKUP(A2251,'[2]Collin Seedling for R'!$A$3:$A$51,'[2]Collin Seedling for R'!$R$3:$R$51)</f>
        <v>High</v>
      </c>
      <c r="L2251" s="2" t="str">
        <f>LOOKUP(A2251,'[2]Collin Seedling for R'!$A$3:$A$51,'[2]Collin Seedling for R'!$T$3:$T$51)</f>
        <v>FS</v>
      </c>
      <c r="M2251" s="2" t="str">
        <f>LOOKUP(A2251,'[2]Collin Seedling for R'!$A$3:$A$51,'[2]Collin Seedling for R'!$P$3:$P$51)</f>
        <v>Unseeded</v>
      </c>
      <c r="N2251" s="8">
        <f t="shared" si="35"/>
        <v>16.136772645470906</v>
      </c>
      <c r="O2251" s="2" t="str">
        <f>LOOKUP(H2251,[2]plantlist!$A$2:$A$943,[2]plantlist!$B$2:$B$943)</f>
        <v>G</v>
      </c>
    </row>
    <row r="2252" spans="1:15" x14ac:dyDescent="0.2">
      <c r="A2252" t="s">
        <v>291</v>
      </c>
      <c r="B2252">
        <v>2019</v>
      </c>
      <c r="C2252" t="s">
        <v>0</v>
      </c>
      <c r="D2252">
        <v>4</v>
      </c>
      <c r="E2252">
        <v>67</v>
      </c>
      <c r="F2252">
        <v>71</v>
      </c>
      <c r="G2252">
        <v>5001</v>
      </c>
      <c r="H2252" t="s">
        <v>37</v>
      </c>
      <c r="I2252" t="s">
        <v>2</v>
      </c>
      <c r="J2252" t="s">
        <v>38</v>
      </c>
      <c r="K2252" s="2" t="str">
        <f>LOOKUP(A2252,'[2]Collin Seedling for R'!$A$3:$A$51,'[2]Collin Seedling for R'!$R$3:$R$51)</f>
        <v>High</v>
      </c>
      <c r="L2252" s="2" t="str">
        <f>LOOKUP(A2252,'[2]Collin Seedling for R'!$A$3:$A$51,'[2]Collin Seedling for R'!$T$3:$T$51)</f>
        <v>FS</v>
      </c>
      <c r="M2252" s="2" t="str">
        <f>LOOKUP(A2252,'[2]Collin Seedling for R'!$A$3:$A$51,'[2]Collin Seedling for R'!$P$3:$P$51)</f>
        <v>Unseeded</v>
      </c>
      <c r="N2252" s="8">
        <f t="shared" si="35"/>
        <v>1.3397320535892823</v>
      </c>
      <c r="O2252" s="2" t="str">
        <f>LOOKUP(H2252,[2]plantlist!$A$2:$A$943,[2]plantlist!$B$2:$B$943)</f>
        <v>F</v>
      </c>
    </row>
    <row r="2253" spans="1:15" x14ac:dyDescent="0.2">
      <c r="A2253" t="s">
        <v>291</v>
      </c>
      <c r="B2253">
        <v>2019</v>
      </c>
      <c r="C2253" t="s">
        <v>0</v>
      </c>
      <c r="D2253">
        <v>4</v>
      </c>
      <c r="E2253">
        <v>191</v>
      </c>
      <c r="F2253">
        <v>195</v>
      </c>
      <c r="G2253">
        <v>5001</v>
      </c>
      <c r="H2253" t="s">
        <v>43</v>
      </c>
      <c r="I2253" t="s">
        <v>2</v>
      </c>
      <c r="J2253" t="s">
        <v>44</v>
      </c>
      <c r="K2253" s="2" t="str">
        <f>LOOKUP(A2253,'[2]Collin Seedling for R'!$A$3:$A$51,'[2]Collin Seedling for R'!$R$3:$R$51)</f>
        <v>High</v>
      </c>
      <c r="L2253" s="2" t="str">
        <f>LOOKUP(A2253,'[2]Collin Seedling for R'!$A$3:$A$51,'[2]Collin Seedling for R'!$T$3:$T$51)</f>
        <v>FS</v>
      </c>
      <c r="M2253" s="2" t="str">
        <f>LOOKUP(A2253,'[2]Collin Seedling for R'!$A$3:$A$51,'[2]Collin Seedling for R'!$P$3:$P$51)</f>
        <v>Unseeded</v>
      </c>
      <c r="N2253" s="8">
        <f t="shared" si="35"/>
        <v>3.8192361527694461</v>
      </c>
      <c r="O2253" s="2" t="str">
        <f>LOOKUP(H2253,[2]plantlist!$A$2:$A$943,[2]plantlist!$B$2:$B$943)</f>
        <v>T</v>
      </c>
    </row>
    <row r="2254" spans="1:15" x14ac:dyDescent="0.2">
      <c r="A2254" t="s">
        <v>291</v>
      </c>
      <c r="B2254">
        <v>2019</v>
      </c>
      <c r="C2254" t="s">
        <v>0</v>
      </c>
      <c r="D2254">
        <v>3</v>
      </c>
      <c r="E2254">
        <v>121</v>
      </c>
      <c r="F2254">
        <v>124</v>
      </c>
      <c r="G2254">
        <v>5001</v>
      </c>
      <c r="H2254" t="s">
        <v>86</v>
      </c>
      <c r="I2254" t="s">
        <v>2</v>
      </c>
      <c r="J2254" t="s">
        <v>87</v>
      </c>
      <c r="K2254" s="2" t="str">
        <f>LOOKUP(A2254,'[2]Collin Seedling for R'!$A$3:$A$51,'[2]Collin Seedling for R'!$R$3:$R$51)</f>
        <v>High</v>
      </c>
      <c r="L2254" s="2" t="str">
        <f>LOOKUP(A2254,'[2]Collin Seedling for R'!$A$3:$A$51,'[2]Collin Seedling for R'!$T$3:$T$51)</f>
        <v>FS</v>
      </c>
      <c r="M2254" s="2" t="str">
        <f>LOOKUP(A2254,'[2]Collin Seedling for R'!$A$3:$A$51,'[2]Collin Seedling for R'!$P$3:$P$51)</f>
        <v>Unseeded</v>
      </c>
      <c r="N2254" s="8">
        <f t="shared" si="35"/>
        <v>2.4195160967806437</v>
      </c>
      <c r="O2254" s="2" t="str">
        <f>LOOKUP(H2254,[2]plantlist!$A$2:$A$943,[2]plantlist!$B$2:$B$943)</f>
        <v>F</v>
      </c>
    </row>
    <row r="2255" spans="1:15" x14ac:dyDescent="0.2">
      <c r="A2255" t="s">
        <v>291</v>
      </c>
      <c r="B2255">
        <v>2019</v>
      </c>
      <c r="C2255" t="s">
        <v>0</v>
      </c>
      <c r="D2255">
        <v>0</v>
      </c>
      <c r="E2255">
        <v>134</v>
      </c>
      <c r="F2255">
        <v>134</v>
      </c>
      <c r="G2255">
        <v>5001</v>
      </c>
      <c r="H2255" t="s">
        <v>23</v>
      </c>
      <c r="I2255" t="s">
        <v>19</v>
      </c>
      <c r="J2255" t="s">
        <v>24</v>
      </c>
      <c r="K2255" s="2" t="str">
        <f>LOOKUP(A2255,'[2]Collin Seedling for R'!$A$3:$A$51,'[2]Collin Seedling for R'!$R$3:$R$51)</f>
        <v>High</v>
      </c>
      <c r="L2255" s="2" t="str">
        <f>LOOKUP(A2255,'[2]Collin Seedling for R'!$A$3:$A$51,'[2]Collin Seedling for R'!$T$3:$T$51)</f>
        <v>FS</v>
      </c>
      <c r="M2255" s="2" t="str">
        <f>LOOKUP(A2255,'[2]Collin Seedling for R'!$A$3:$A$51,'[2]Collin Seedling for R'!$P$3:$P$51)</f>
        <v>Unseeded</v>
      </c>
      <c r="N2255" s="8">
        <f t="shared" si="35"/>
        <v>2.6794641071785645</v>
      </c>
      <c r="O2255" s="2" t="str">
        <f>LOOKUP(H2255,[2]plantlist!$A$2:$A$943,[2]plantlist!$B$2:$B$943)</f>
        <v>S</v>
      </c>
    </row>
    <row r="2256" spans="1:15" x14ac:dyDescent="0.2">
      <c r="A2256" t="s">
        <v>291</v>
      </c>
      <c r="B2256">
        <v>2019</v>
      </c>
      <c r="C2256" t="s">
        <v>0</v>
      </c>
      <c r="D2256">
        <v>0</v>
      </c>
      <c r="E2256">
        <v>13</v>
      </c>
      <c r="F2256">
        <v>13</v>
      </c>
      <c r="G2256">
        <v>5001</v>
      </c>
      <c r="H2256" t="s">
        <v>112</v>
      </c>
      <c r="I2256" t="s">
        <v>2</v>
      </c>
      <c r="J2256" t="s">
        <v>113</v>
      </c>
      <c r="K2256" s="2" t="str">
        <f>LOOKUP(A2256,'[2]Collin Seedling for R'!$A$3:$A$51,'[2]Collin Seedling for R'!$R$3:$R$51)</f>
        <v>High</v>
      </c>
      <c r="L2256" s="2" t="str">
        <f>LOOKUP(A2256,'[2]Collin Seedling for R'!$A$3:$A$51,'[2]Collin Seedling for R'!$T$3:$T$51)</f>
        <v>FS</v>
      </c>
      <c r="M2256" s="2" t="str">
        <f>LOOKUP(A2256,'[2]Collin Seedling for R'!$A$3:$A$51,'[2]Collin Seedling for R'!$P$3:$P$51)</f>
        <v>Unseeded</v>
      </c>
      <c r="N2256" s="8">
        <f t="shared" si="35"/>
        <v>0.25994801039792043</v>
      </c>
      <c r="O2256" s="2" t="str">
        <f>LOOKUP(H2256,[2]plantlist!$A$2:$A$943,[2]plantlist!$B$2:$B$943)</f>
        <v>F</v>
      </c>
    </row>
    <row r="2257" spans="1:15" x14ac:dyDescent="0.2">
      <c r="A2257" t="s">
        <v>291</v>
      </c>
      <c r="B2257">
        <v>2019</v>
      </c>
      <c r="C2257" t="s">
        <v>0</v>
      </c>
      <c r="D2257">
        <v>0</v>
      </c>
      <c r="E2257">
        <v>6</v>
      </c>
      <c r="F2257">
        <v>6</v>
      </c>
      <c r="G2257">
        <v>5001</v>
      </c>
      <c r="H2257" t="s">
        <v>1813</v>
      </c>
      <c r="I2257" t="s">
        <v>2</v>
      </c>
      <c r="J2257" t="s">
        <v>2215</v>
      </c>
      <c r="K2257" s="2" t="str">
        <f>LOOKUP(A2257,'[2]Collin Seedling for R'!$A$3:$A$51,'[2]Collin Seedling for R'!$R$3:$R$51)</f>
        <v>High</v>
      </c>
      <c r="L2257" s="2" t="str">
        <f>LOOKUP(A2257,'[2]Collin Seedling for R'!$A$3:$A$51,'[2]Collin Seedling for R'!$T$3:$T$51)</f>
        <v>FS</v>
      </c>
      <c r="M2257" s="2" t="str">
        <f>LOOKUP(A2257,'[2]Collin Seedling for R'!$A$3:$A$51,'[2]Collin Seedling for R'!$P$3:$P$51)</f>
        <v>Unseeded</v>
      </c>
      <c r="N2257" s="8">
        <f t="shared" si="35"/>
        <v>0.11997600479904018</v>
      </c>
      <c r="O2257" s="2" t="str">
        <f>LOOKUP(H2257,[2]plantlist!$A$2:$A$943,[2]plantlist!$B$2:$B$943)</f>
        <v>F</v>
      </c>
    </row>
    <row r="2258" spans="1:15" x14ac:dyDescent="0.2">
      <c r="A2258" t="s">
        <v>291</v>
      </c>
      <c r="B2258">
        <v>2019</v>
      </c>
      <c r="C2258" t="s">
        <v>0</v>
      </c>
      <c r="D2258">
        <v>0</v>
      </c>
      <c r="E2258">
        <v>4</v>
      </c>
      <c r="F2258">
        <v>4</v>
      </c>
      <c r="G2258">
        <v>5001</v>
      </c>
      <c r="H2258" t="s">
        <v>33</v>
      </c>
      <c r="I2258" t="s">
        <v>2</v>
      </c>
      <c r="J2258" t="s">
        <v>34</v>
      </c>
      <c r="K2258" s="2" t="str">
        <f>LOOKUP(A2258,'[2]Collin Seedling for R'!$A$3:$A$51,'[2]Collin Seedling for R'!$R$3:$R$51)</f>
        <v>High</v>
      </c>
      <c r="L2258" s="2" t="str">
        <f>LOOKUP(A2258,'[2]Collin Seedling for R'!$A$3:$A$51,'[2]Collin Seedling for R'!$T$3:$T$51)</f>
        <v>FS</v>
      </c>
      <c r="M2258" s="2" t="str">
        <f>LOOKUP(A2258,'[2]Collin Seedling for R'!$A$3:$A$51,'[2]Collin Seedling for R'!$P$3:$P$51)</f>
        <v>Unseeded</v>
      </c>
      <c r="N2258" s="8">
        <f t="shared" si="35"/>
        <v>7.9984003199360124E-2</v>
      </c>
      <c r="O2258" s="2" t="str">
        <f>LOOKUP(H2258,[2]plantlist!$A$2:$A$943,[2]plantlist!$B$2:$B$943)</f>
        <v>F</v>
      </c>
    </row>
    <row r="2259" spans="1:15" x14ac:dyDescent="0.2">
      <c r="A2259" t="s">
        <v>291</v>
      </c>
      <c r="B2259">
        <v>2019</v>
      </c>
      <c r="C2259" t="s">
        <v>0</v>
      </c>
      <c r="D2259">
        <v>0</v>
      </c>
      <c r="E2259">
        <v>8</v>
      </c>
      <c r="F2259">
        <v>8</v>
      </c>
      <c r="G2259">
        <v>5001</v>
      </c>
      <c r="H2259" t="s">
        <v>68</v>
      </c>
      <c r="I2259" t="s">
        <v>2</v>
      </c>
      <c r="J2259" t="s">
        <v>69</v>
      </c>
      <c r="K2259" s="2" t="str">
        <f>LOOKUP(A2259,'[2]Collin Seedling for R'!$A$3:$A$51,'[2]Collin Seedling for R'!$R$3:$R$51)</f>
        <v>High</v>
      </c>
      <c r="L2259" s="2" t="str">
        <f>LOOKUP(A2259,'[2]Collin Seedling for R'!$A$3:$A$51,'[2]Collin Seedling for R'!$T$3:$T$51)</f>
        <v>FS</v>
      </c>
      <c r="M2259" s="2" t="str">
        <f>LOOKUP(A2259,'[2]Collin Seedling for R'!$A$3:$A$51,'[2]Collin Seedling for R'!$P$3:$P$51)</f>
        <v>Unseeded</v>
      </c>
      <c r="N2259" s="8">
        <f t="shared" si="35"/>
        <v>0.15996800639872025</v>
      </c>
      <c r="O2259" s="2" t="str">
        <f>LOOKUP(H2259,[2]plantlist!$A$2:$A$943,[2]plantlist!$B$2:$B$943)</f>
        <v>G</v>
      </c>
    </row>
    <row r="2260" spans="1:15" x14ac:dyDescent="0.2">
      <c r="A2260" t="s">
        <v>291</v>
      </c>
      <c r="B2260">
        <v>2019</v>
      </c>
      <c r="C2260" t="s">
        <v>0</v>
      </c>
      <c r="D2260">
        <v>0</v>
      </c>
      <c r="E2260">
        <v>49</v>
      </c>
      <c r="F2260">
        <v>49</v>
      </c>
      <c r="G2260">
        <v>5001</v>
      </c>
      <c r="H2260" t="s">
        <v>43</v>
      </c>
      <c r="I2260" t="s">
        <v>19</v>
      </c>
      <c r="J2260" t="s">
        <v>44</v>
      </c>
      <c r="K2260" s="2" t="str">
        <f>LOOKUP(A2260,'[2]Collin Seedling for R'!$A$3:$A$51,'[2]Collin Seedling for R'!$R$3:$R$51)</f>
        <v>High</v>
      </c>
      <c r="L2260" s="2" t="str">
        <f>LOOKUP(A2260,'[2]Collin Seedling for R'!$A$3:$A$51,'[2]Collin Seedling for R'!$T$3:$T$51)</f>
        <v>FS</v>
      </c>
      <c r="M2260" s="2" t="str">
        <f>LOOKUP(A2260,'[2]Collin Seedling for R'!$A$3:$A$51,'[2]Collin Seedling for R'!$P$3:$P$51)</f>
        <v>Unseeded</v>
      </c>
      <c r="N2260" s="8">
        <f t="shared" si="35"/>
        <v>0.97980403919216164</v>
      </c>
      <c r="O2260" s="2" t="str">
        <f>LOOKUP(H2260,[2]plantlist!$A$2:$A$943,[2]plantlist!$B$2:$B$943)</f>
        <v>T</v>
      </c>
    </row>
    <row r="2261" spans="1:15" x14ac:dyDescent="0.2">
      <c r="A2261" t="s">
        <v>291</v>
      </c>
      <c r="B2261">
        <v>2019</v>
      </c>
      <c r="C2261" t="s">
        <v>0</v>
      </c>
      <c r="D2261">
        <v>0</v>
      </c>
      <c r="E2261">
        <v>6</v>
      </c>
      <c r="F2261">
        <v>6</v>
      </c>
      <c r="G2261">
        <v>5001</v>
      </c>
      <c r="H2261" t="s">
        <v>51</v>
      </c>
      <c r="I2261" t="s">
        <v>19</v>
      </c>
      <c r="J2261" t="s">
        <v>52</v>
      </c>
      <c r="K2261" s="2" t="str">
        <f>LOOKUP(A2261,'[2]Collin Seedling for R'!$A$3:$A$51,'[2]Collin Seedling for R'!$R$3:$R$51)</f>
        <v>High</v>
      </c>
      <c r="L2261" s="2" t="str">
        <f>LOOKUP(A2261,'[2]Collin Seedling for R'!$A$3:$A$51,'[2]Collin Seedling for R'!$T$3:$T$51)</f>
        <v>FS</v>
      </c>
      <c r="M2261" s="2" t="str">
        <f>LOOKUP(A2261,'[2]Collin Seedling for R'!$A$3:$A$51,'[2]Collin Seedling for R'!$P$3:$P$51)</f>
        <v>Unseeded</v>
      </c>
      <c r="N2261" s="8">
        <f t="shared" si="35"/>
        <v>0.11997600479904018</v>
      </c>
      <c r="O2261" s="2" t="str">
        <f>LOOKUP(H2261,[2]plantlist!$A$2:$A$943,[2]plantlist!$B$2:$B$943)</f>
        <v>F</v>
      </c>
    </row>
    <row r="2262" spans="1:15" x14ac:dyDescent="0.2">
      <c r="A2262" t="s">
        <v>291</v>
      </c>
      <c r="B2262">
        <v>2019</v>
      </c>
      <c r="C2262" t="s">
        <v>0</v>
      </c>
      <c r="D2262">
        <v>0</v>
      </c>
      <c r="E2262">
        <v>1</v>
      </c>
      <c r="F2262">
        <v>1</v>
      </c>
      <c r="G2262">
        <v>5001</v>
      </c>
      <c r="H2262" t="s">
        <v>51</v>
      </c>
      <c r="I2262" t="s">
        <v>2</v>
      </c>
      <c r="J2262" t="s">
        <v>52</v>
      </c>
      <c r="K2262" s="2" t="str">
        <f>LOOKUP(A2262,'[2]Collin Seedling for R'!$A$3:$A$51,'[2]Collin Seedling for R'!$R$3:$R$51)</f>
        <v>High</v>
      </c>
      <c r="L2262" s="2" t="str">
        <f>LOOKUP(A2262,'[2]Collin Seedling for R'!$A$3:$A$51,'[2]Collin Seedling for R'!$T$3:$T$51)</f>
        <v>FS</v>
      </c>
      <c r="M2262" s="2" t="str">
        <f>LOOKUP(A2262,'[2]Collin Seedling for R'!$A$3:$A$51,'[2]Collin Seedling for R'!$P$3:$P$51)</f>
        <v>Unseeded</v>
      </c>
      <c r="N2262" s="8">
        <f t="shared" si="35"/>
        <v>1.9996000799840031E-2</v>
      </c>
      <c r="O2262" s="2" t="str">
        <f>LOOKUP(H2262,[2]plantlist!$A$2:$A$943,[2]plantlist!$B$2:$B$943)</f>
        <v>F</v>
      </c>
    </row>
    <row r="2263" spans="1:15" x14ac:dyDescent="0.2">
      <c r="A2263" s="7" t="s">
        <v>296</v>
      </c>
      <c r="B2263" s="2">
        <v>1997</v>
      </c>
      <c r="C2263" s="2" t="s">
        <v>0</v>
      </c>
      <c r="D2263" s="2">
        <v>2585</v>
      </c>
      <c r="E2263" s="2">
        <v>0</v>
      </c>
      <c r="F2263" s="2">
        <v>2585</v>
      </c>
      <c r="G2263" s="2">
        <v>5000</v>
      </c>
      <c r="H2263" s="2" t="s">
        <v>366</v>
      </c>
      <c r="I2263" s="2" t="s">
        <v>2</v>
      </c>
      <c r="J2263" s="2" t="s">
        <v>367</v>
      </c>
      <c r="K2263" s="2" t="str">
        <f>LOOKUP(A2263,'[2]Collin Seedling for R'!$A$3:$A$51,'[2]Collin Seedling for R'!$R$3:$R$51)</f>
        <v>Mod</v>
      </c>
      <c r="L2263" s="2" t="str">
        <f>LOOKUP(A2263,'[2]Collin Seedling for R'!$A$3:$A$51,'[2]Collin Seedling for R'!$T$3:$T$51)</f>
        <v>FS</v>
      </c>
      <c r="M2263" s="2" t="str">
        <f>LOOKUP(A2263,'[2]Collin Seedling for R'!$A$3:$A$51,'[2]Collin Seedling for R'!$P$3:$P$51)</f>
        <v>Seeded</v>
      </c>
      <c r="N2263" s="8">
        <f t="shared" si="35"/>
        <v>0</v>
      </c>
      <c r="O2263" s="2" t="str">
        <f>LOOKUP(H2263,[2]plantlist!$A$2:$A$943,[2]plantlist!$B$2:$B$943)</f>
        <v>B</v>
      </c>
    </row>
    <row r="2264" spans="1:15" x14ac:dyDescent="0.2">
      <c r="A2264" s="7" t="s">
        <v>296</v>
      </c>
      <c r="B2264" s="2">
        <v>1997</v>
      </c>
      <c r="C2264" s="2" t="s">
        <v>0</v>
      </c>
      <c r="D2264" s="2">
        <v>2185</v>
      </c>
      <c r="E2264" s="2">
        <v>0</v>
      </c>
      <c r="F2264" s="2">
        <v>2185</v>
      </c>
      <c r="G2264" s="2">
        <v>5000</v>
      </c>
      <c r="H2264" s="2" t="s">
        <v>6</v>
      </c>
      <c r="I2264" s="2" t="s">
        <v>2</v>
      </c>
      <c r="J2264" s="2" t="s">
        <v>7</v>
      </c>
      <c r="K2264" s="2" t="str">
        <f>LOOKUP(A2264,'[2]Collin Seedling for R'!$A$3:$A$51,'[2]Collin Seedling for R'!$R$3:$R$51)</f>
        <v>Mod</v>
      </c>
      <c r="L2264" s="2" t="str">
        <f>LOOKUP(A2264,'[2]Collin Seedling for R'!$A$3:$A$51,'[2]Collin Seedling for R'!$T$3:$T$51)</f>
        <v>FS</v>
      </c>
      <c r="M2264" s="2" t="str">
        <f>LOOKUP(A2264,'[2]Collin Seedling for R'!$A$3:$A$51,'[2]Collin Seedling for R'!$P$3:$P$51)</f>
        <v>Seeded</v>
      </c>
      <c r="N2264" s="8">
        <f t="shared" si="35"/>
        <v>0</v>
      </c>
      <c r="O2264" s="2" t="str">
        <f>LOOKUP(H2264,[2]plantlist!$A$2:$A$943,[2]plantlist!$B$2:$B$943)</f>
        <v>L</v>
      </c>
    </row>
    <row r="2265" spans="1:15" x14ac:dyDescent="0.2">
      <c r="A2265" s="7" t="s">
        <v>296</v>
      </c>
      <c r="B2265" s="2">
        <v>1997</v>
      </c>
      <c r="C2265" s="2" t="s">
        <v>0</v>
      </c>
      <c r="D2265" s="2">
        <v>97</v>
      </c>
      <c r="E2265" s="2">
        <v>0</v>
      </c>
      <c r="F2265" s="2">
        <v>97</v>
      </c>
      <c r="G2265" s="2">
        <v>5000</v>
      </c>
      <c r="H2265" s="2" t="s">
        <v>10</v>
      </c>
      <c r="I2265" s="2" t="s">
        <v>2</v>
      </c>
      <c r="J2265" s="2" t="s">
        <v>11</v>
      </c>
      <c r="K2265" s="2" t="str">
        <f>LOOKUP(A2265,'[2]Collin Seedling for R'!$A$3:$A$51,'[2]Collin Seedling for R'!$R$3:$R$51)</f>
        <v>Mod</v>
      </c>
      <c r="L2265" s="2" t="str">
        <f>LOOKUP(A2265,'[2]Collin Seedling for R'!$A$3:$A$51,'[2]Collin Seedling for R'!$T$3:$T$51)</f>
        <v>FS</v>
      </c>
      <c r="M2265" s="2" t="str">
        <f>LOOKUP(A2265,'[2]Collin Seedling for R'!$A$3:$A$51,'[2]Collin Seedling for R'!$P$3:$P$51)</f>
        <v>Seeded</v>
      </c>
      <c r="N2265" s="8">
        <f t="shared" si="35"/>
        <v>0</v>
      </c>
      <c r="O2265" s="2" t="str">
        <f>LOOKUP(H2265,[2]plantlist!$A$2:$A$943,[2]plantlist!$B$2:$B$943)</f>
        <v>L</v>
      </c>
    </row>
    <row r="2266" spans="1:15" x14ac:dyDescent="0.2">
      <c r="A2266" s="7" t="s">
        <v>296</v>
      </c>
      <c r="B2266" s="2">
        <v>1997</v>
      </c>
      <c r="C2266" s="2" t="s">
        <v>0</v>
      </c>
      <c r="D2266" s="2">
        <v>55</v>
      </c>
      <c r="E2266" s="2">
        <v>0</v>
      </c>
      <c r="F2266" s="2">
        <v>55</v>
      </c>
      <c r="G2266" s="2">
        <v>5000</v>
      </c>
      <c r="H2266" s="2" t="s">
        <v>64</v>
      </c>
      <c r="I2266" s="2" t="s">
        <v>2</v>
      </c>
      <c r="J2266" s="2" t="s">
        <v>65</v>
      </c>
      <c r="K2266" s="2" t="str">
        <f>LOOKUP(A2266,'[2]Collin Seedling for R'!$A$3:$A$51,'[2]Collin Seedling for R'!$R$3:$R$51)</f>
        <v>Mod</v>
      </c>
      <c r="L2266" s="2" t="str">
        <f>LOOKUP(A2266,'[2]Collin Seedling for R'!$A$3:$A$51,'[2]Collin Seedling for R'!$T$3:$T$51)</f>
        <v>FS</v>
      </c>
      <c r="M2266" s="2" t="str">
        <f>LOOKUP(A2266,'[2]Collin Seedling for R'!$A$3:$A$51,'[2]Collin Seedling for R'!$P$3:$P$51)</f>
        <v>Seeded</v>
      </c>
      <c r="N2266" s="8">
        <f t="shared" si="35"/>
        <v>0</v>
      </c>
      <c r="O2266" s="2" t="str">
        <f>LOOKUP(H2266,[2]plantlist!$A$2:$A$943,[2]plantlist!$B$2:$B$943)</f>
        <v>L</v>
      </c>
    </row>
    <row r="2267" spans="1:15" x14ac:dyDescent="0.2">
      <c r="A2267" s="7" t="s">
        <v>296</v>
      </c>
      <c r="B2267" s="2">
        <v>1997</v>
      </c>
      <c r="C2267" s="2" t="s">
        <v>0</v>
      </c>
      <c r="D2267" s="2">
        <v>36</v>
      </c>
      <c r="E2267" s="2">
        <v>0</v>
      </c>
      <c r="F2267" s="2">
        <v>36</v>
      </c>
      <c r="G2267" s="2">
        <v>5000</v>
      </c>
      <c r="H2267" s="2" t="s">
        <v>53</v>
      </c>
      <c r="I2267" s="2" t="s">
        <v>2</v>
      </c>
      <c r="J2267" s="2" t="s">
        <v>54</v>
      </c>
      <c r="K2267" s="2" t="str">
        <f>LOOKUP(A2267,'[2]Collin Seedling for R'!$A$3:$A$51,'[2]Collin Seedling for R'!$R$3:$R$51)</f>
        <v>Mod</v>
      </c>
      <c r="L2267" s="2" t="str">
        <f>LOOKUP(A2267,'[2]Collin Seedling for R'!$A$3:$A$51,'[2]Collin Seedling for R'!$T$3:$T$51)</f>
        <v>FS</v>
      </c>
      <c r="M2267" s="2" t="str">
        <f>LOOKUP(A2267,'[2]Collin Seedling for R'!$A$3:$A$51,'[2]Collin Seedling for R'!$P$3:$P$51)</f>
        <v>Seeded</v>
      </c>
      <c r="N2267" s="8">
        <f t="shared" si="35"/>
        <v>0</v>
      </c>
      <c r="O2267" s="2" t="str">
        <f>LOOKUP(H2267,[2]plantlist!$A$2:$A$943,[2]plantlist!$B$2:$B$943)</f>
        <v>C</v>
      </c>
    </row>
    <row r="2268" spans="1:15" x14ac:dyDescent="0.2">
      <c r="A2268" s="7" t="s">
        <v>296</v>
      </c>
      <c r="B2268" s="2">
        <v>1997</v>
      </c>
      <c r="C2268" s="2" t="s">
        <v>0</v>
      </c>
      <c r="D2268" s="2">
        <v>21</v>
      </c>
      <c r="E2268" s="2">
        <v>0</v>
      </c>
      <c r="F2268" s="2">
        <v>21</v>
      </c>
      <c r="G2268" s="2">
        <v>5000</v>
      </c>
      <c r="H2268" s="2" t="s">
        <v>74</v>
      </c>
      <c r="I2268" s="2" t="s">
        <v>19</v>
      </c>
      <c r="J2268" s="2" t="s">
        <v>75</v>
      </c>
      <c r="K2268" s="2" t="str">
        <f>LOOKUP(A2268,'[2]Collin Seedling for R'!$A$3:$A$51,'[2]Collin Seedling for R'!$R$3:$R$51)</f>
        <v>Mod</v>
      </c>
      <c r="L2268" s="2" t="str">
        <f>LOOKUP(A2268,'[2]Collin Seedling for R'!$A$3:$A$51,'[2]Collin Seedling for R'!$T$3:$T$51)</f>
        <v>FS</v>
      </c>
      <c r="M2268" s="2" t="str">
        <f>LOOKUP(A2268,'[2]Collin Seedling for R'!$A$3:$A$51,'[2]Collin Seedling for R'!$P$3:$P$51)</f>
        <v>Seeded</v>
      </c>
      <c r="N2268" s="8">
        <f t="shared" si="35"/>
        <v>0</v>
      </c>
      <c r="O2268" s="2" t="str">
        <f>LOOKUP(H2268,[2]plantlist!$A$2:$A$943,[2]plantlist!$B$2:$B$943)</f>
        <v>T</v>
      </c>
    </row>
    <row r="2269" spans="1:15" x14ac:dyDescent="0.2">
      <c r="A2269" s="7" t="s">
        <v>296</v>
      </c>
      <c r="B2269" s="2">
        <v>1997</v>
      </c>
      <c r="C2269" s="2" t="s">
        <v>0</v>
      </c>
      <c r="D2269" s="2">
        <v>15</v>
      </c>
      <c r="E2269" s="2">
        <v>785</v>
      </c>
      <c r="F2269" s="2">
        <v>800</v>
      </c>
      <c r="G2269" s="2">
        <v>5000</v>
      </c>
      <c r="H2269" s="2" t="s">
        <v>370</v>
      </c>
      <c r="I2269" s="2" t="s">
        <v>2</v>
      </c>
      <c r="J2269" s="2" t="s">
        <v>371</v>
      </c>
      <c r="K2269" s="2" t="str">
        <f>LOOKUP(A2269,'[2]Collin Seedling for R'!$A$3:$A$51,'[2]Collin Seedling for R'!$R$3:$R$51)</f>
        <v>Mod</v>
      </c>
      <c r="L2269" s="2" t="str">
        <f>LOOKUP(A2269,'[2]Collin Seedling for R'!$A$3:$A$51,'[2]Collin Seedling for R'!$T$3:$T$51)</f>
        <v>FS</v>
      </c>
      <c r="M2269" s="2" t="str">
        <f>LOOKUP(A2269,'[2]Collin Seedling for R'!$A$3:$A$51,'[2]Collin Seedling for R'!$P$3:$P$51)</f>
        <v>Seeded</v>
      </c>
      <c r="N2269" s="8">
        <f t="shared" si="35"/>
        <v>15.7</v>
      </c>
      <c r="O2269" s="2" t="str">
        <f>LOOKUP(H2269,[2]plantlist!$A$2:$A$943,[2]plantlist!$B$2:$B$943)</f>
        <v>G</v>
      </c>
    </row>
    <row r="2270" spans="1:15" x14ac:dyDescent="0.2">
      <c r="A2270" s="7" t="s">
        <v>296</v>
      </c>
      <c r="B2270" s="2">
        <v>1997</v>
      </c>
      <c r="C2270" s="2" t="s">
        <v>0</v>
      </c>
      <c r="D2270" s="2">
        <v>4</v>
      </c>
      <c r="E2270" s="2">
        <v>152</v>
      </c>
      <c r="F2270" s="2">
        <v>156</v>
      </c>
      <c r="G2270" s="2">
        <v>5000</v>
      </c>
      <c r="H2270" s="2" t="s">
        <v>372</v>
      </c>
      <c r="I2270" s="2" t="s">
        <v>2</v>
      </c>
      <c r="J2270" s="2" t="s">
        <v>48</v>
      </c>
      <c r="K2270" s="2" t="str">
        <f>LOOKUP(A2270,'[2]Collin Seedling for R'!$A$3:$A$51,'[2]Collin Seedling for R'!$R$3:$R$51)</f>
        <v>Mod</v>
      </c>
      <c r="L2270" s="2" t="str">
        <f>LOOKUP(A2270,'[2]Collin Seedling for R'!$A$3:$A$51,'[2]Collin Seedling for R'!$T$3:$T$51)</f>
        <v>FS</v>
      </c>
      <c r="M2270" s="2" t="str">
        <f>LOOKUP(A2270,'[2]Collin Seedling for R'!$A$3:$A$51,'[2]Collin Seedling for R'!$P$3:$P$51)</f>
        <v>Seeded</v>
      </c>
      <c r="N2270" s="8">
        <f t="shared" si="35"/>
        <v>3.04</v>
      </c>
      <c r="O2270" s="2" t="str">
        <f>LOOKUP(H2270,[2]plantlist!$A$2:$A$943,[2]plantlist!$B$2:$B$943)</f>
        <v>G</v>
      </c>
    </row>
    <row r="2271" spans="1:15" x14ac:dyDescent="0.2">
      <c r="A2271" s="7" t="s">
        <v>296</v>
      </c>
      <c r="B2271" s="2">
        <v>1997</v>
      </c>
      <c r="C2271" s="2" t="s">
        <v>0</v>
      </c>
      <c r="D2271" s="2">
        <v>2</v>
      </c>
      <c r="E2271" s="2">
        <v>206</v>
      </c>
      <c r="F2271" s="2">
        <v>208</v>
      </c>
      <c r="G2271" s="2">
        <v>5000</v>
      </c>
      <c r="H2271" s="2" t="s">
        <v>248</v>
      </c>
      <c r="I2271" s="2" t="s">
        <v>2</v>
      </c>
      <c r="J2271" s="2" t="s">
        <v>249</v>
      </c>
      <c r="K2271" s="2" t="str">
        <f>LOOKUP(A2271,'[2]Collin Seedling for R'!$A$3:$A$51,'[2]Collin Seedling for R'!$R$3:$R$51)</f>
        <v>Mod</v>
      </c>
      <c r="L2271" s="2" t="str">
        <f>LOOKUP(A2271,'[2]Collin Seedling for R'!$A$3:$A$51,'[2]Collin Seedling for R'!$T$3:$T$51)</f>
        <v>FS</v>
      </c>
      <c r="M2271" s="2" t="str">
        <f>LOOKUP(A2271,'[2]Collin Seedling for R'!$A$3:$A$51,'[2]Collin Seedling for R'!$P$3:$P$51)</f>
        <v>Seeded</v>
      </c>
      <c r="N2271" s="8">
        <f t="shared" si="35"/>
        <v>4.12</v>
      </c>
      <c r="O2271" s="2" t="str">
        <f>LOOKUP(H2271,[2]plantlist!$A$2:$A$943,[2]plantlist!$B$2:$B$943)</f>
        <v>G</v>
      </c>
    </row>
    <row r="2272" spans="1:15" x14ac:dyDescent="0.2">
      <c r="A2272" s="7" t="s">
        <v>296</v>
      </c>
      <c r="B2272" s="2">
        <v>1997</v>
      </c>
      <c r="C2272" s="2" t="s">
        <v>0</v>
      </c>
      <c r="D2272" s="2">
        <v>0</v>
      </c>
      <c r="E2272" s="2">
        <v>2</v>
      </c>
      <c r="F2272" s="2">
        <v>2</v>
      </c>
      <c r="G2272" s="2">
        <v>5000</v>
      </c>
      <c r="H2272" s="2" t="s">
        <v>370</v>
      </c>
      <c r="I2272" s="2" t="s">
        <v>19</v>
      </c>
      <c r="J2272" s="2" t="s">
        <v>371</v>
      </c>
      <c r="K2272" s="2" t="str">
        <f>LOOKUP(A2272,'[2]Collin Seedling for R'!$A$3:$A$51,'[2]Collin Seedling for R'!$R$3:$R$51)</f>
        <v>Mod</v>
      </c>
      <c r="L2272" s="2" t="str">
        <f>LOOKUP(A2272,'[2]Collin Seedling for R'!$A$3:$A$51,'[2]Collin Seedling for R'!$T$3:$T$51)</f>
        <v>FS</v>
      </c>
      <c r="M2272" s="2" t="str">
        <f>LOOKUP(A2272,'[2]Collin Seedling for R'!$A$3:$A$51,'[2]Collin Seedling for R'!$P$3:$P$51)</f>
        <v>Seeded</v>
      </c>
      <c r="N2272" s="8">
        <f t="shared" si="35"/>
        <v>0.04</v>
      </c>
      <c r="O2272" s="2" t="str">
        <f>LOOKUP(H2272,[2]plantlist!$A$2:$A$943,[2]plantlist!$B$2:$B$943)</f>
        <v>G</v>
      </c>
    </row>
    <row r="2273" spans="1:15" x14ac:dyDescent="0.2">
      <c r="A2273" s="7" t="s">
        <v>296</v>
      </c>
      <c r="B2273" s="2">
        <v>1997</v>
      </c>
      <c r="C2273" s="2" t="s">
        <v>0</v>
      </c>
      <c r="D2273" s="2">
        <v>0</v>
      </c>
      <c r="E2273" s="2">
        <v>67</v>
      </c>
      <c r="F2273" s="2">
        <v>67</v>
      </c>
      <c r="G2273" s="2">
        <v>5000</v>
      </c>
      <c r="H2273" s="2" t="s">
        <v>393</v>
      </c>
      <c r="I2273" s="2" t="s">
        <v>2</v>
      </c>
      <c r="J2273" s="2" t="s">
        <v>394</v>
      </c>
      <c r="K2273" s="2" t="str">
        <f>LOOKUP(A2273,'[2]Collin Seedling for R'!$A$3:$A$51,'[2]Collin Seedling for R'!$R$3:$R$51)</f>
        <v>Mod</v>
      </c>
      <c r="L2273" s="2" t="str">
        <f>LOOKUP(A2273,'[2]Collin Seedling for R'!$A$3:$A$51,'[2]Collin Seedling for R'!$T$3:$T$51)</f>
        <v>FS</v>
      </c>
      <c r="M2273" s="2" t="str">
        <f>LOOKUP(A2273,'[2]Collin Seedling for R'!$A$3:$A$51,'[2]Collin Seedling for R'!$P$3:$P$51)</f>
        <v>Seeded</v>
      </c>
      <c r="N2273" s="8">
        <f t="shared" si="35"/>
        <v>1.34</v>
      </c>
      <c r="O2273" s="2" t="str">
        <f>LOOKUP(H2273,[2]plantlist!$A$2:$A$943,[2]plantlist!$B$2:$B$943)</f>
        <v>G</v>
      </c>
    </row>
    <row r="2274" spans="1:15" x14ac:dyDescent="0.2">
      <c r="A2274" s="7" t="s">
        <v>296</v>
      </c>
      <c r="B2274" s="2">
        <v>1997</v>
      </c>
      <c r="C2274" s="2" t="s">
        <v>0</v>
      </c>
      <c r="D2274" s="2">
        <v>0</v>
      </c>
      <c r="E2274" s="2">
        <v>11</v>
      </c>
      <c r="F2274" s="2">
        <v>11</v>
      </c>
      <c r="G2274" s="2">
        <v>5000</v>
      </c>
      <c r="H2274" s="2" t="s">
        <v>118</v>
      </c>
      <c r="I2274" s="2" t="s">
        <v>2</v>
      </c>
      <c r="J2274" s="2" t="s">
        <v>119</v>
      </c>
      <c r="K2274" s="2" t="str">
        <f>LOOKUP(A2274,'[2]Collin Seedling for R'!$A$3:$A$51,'[2]Collin Seedling for R'!$R$3:$R$51)</f>
        <v>Mod</v>
      </c>
      <c r="L2274" s="2" t="str">
        <f>LOOKUP(A2274,'[2]Collin Seedling for R'!$A$3:$A$51,'[2]Collin Seedling for R'!$T$3:$T$51)</f>
        <v>FS</v>
      </c>
      <c r="M2274" s="2" t="str">
        <f>LOOKUP(A2274,'[2]Collin Seedling for R'!$A$3:$A$51,'[2]Collin Seedling for R'!$P$3:$P$51)</f>
        <v>Seeded</v>
      </c>
      <c r="N2274" s="8">
        <f t="shared" si="35"/>
        <v>0.22</v>
      </c>
      <c r="O2274" s="2" t="str">
        <f>LOOKUP(H2274,[2]plantlist!$A$2:$A$943,[2]plantlist!$B$2:$B$943)</f>
        <v>F</v>
      </c>
    </row>
    <row r="2275" spans="1:15" x14ac:dyDescent="0.2">
      <c r="A2275" s="7" t="s">
        <v>296</v>
      </c>
      <c r="B2275" s="2">
        <v>1997</v>
      </c>
      <c r="C2275" s="2" t="s">
        <v>0</v>
      </c>
      <c r="D2275" s="2">
        <v>0</v>
      </c>
      <c r="E2275" s="2">
        <v>23</v>
      </c>
      <c r="F2275" s="2">
        <v>23</v>
      </c>
      <c r="G2275" s="2">
        <v>5000</v>
      </c>
      <c r="H2275" s="2" t="s">
        <v>417</v>
      </c>
      <c r="I2275" s="2" t="s">
        <v>2</v>
      </c>
      <c r="J2275" s="2" t="s">
        <v>418</v>
      </c>
      <c r="K2275" s="2" t="str">
        <f>LOOKUP(A2275,'[2]Collin Seedling for R'!$A$3:$A$51,'[2]Collin Seedling for R'!$R$3:$R$51)</f>
        <v>Mod</v>
      </c>
      <c r="L2275" s="2" t="str">
        <f>LOOKUP(A2275,'[2]Collin Seedling for R'!$A$3:$A$51,'[2]Collin Seedling for R'!$T$3:$T$51)</f>
        <v>FS</v>
      </c>
      <c r="M2275" s="2" t="str">
        <f>LOOKUP(A2275,'[2]Collin Seedling for R'!$A$3:$A$51,'[2]Collin Seedling for R'!$P$3:$P$51)</f>
        <v>Seeded</v>
      </c>
      <c r="N2275" s="8">
        <f t="shared" si="35"/>
        <v>0.45999999999999996</v>
      </c>
      <c r="O2275" s="2" t="str">
        <f>LOOKUP(H2275,[2]plantlist!$A$2:$A$943,[2]plantlist!$B$2:$B$943)</f>
        <v>F</v>
      </c>
    </row>
    <row r="2276" spans="1:15" x14ac:dyDescent="0.2">
      <c r="A2276" s="7" t="s">
        <v>296</v>
      </c>
      <c r="B2276" s="2">
        <v>1997</v>
      </c>
      <c r="C2276" s="2" t="s">
        <v>0</v>
      </c>
      <c r="D2276" s="2">
        <v>0</v>
      </c>
      <c r="E2276" s="2">
        <v>248</v>
      </c>
      <c r="F2276" s="2">
        <v>248</v>
      </c>
      <c r="G2276" s="2">
        <v>5000</v>
      </c>
      <c r="H2276" s="2" t="s">
        <v>368</v>
      </c>
      <c r="I2276" s="2" t="s">
        <v>2</v>
      </c>
      <c r="J2276" s="2" t="s">
        <v>369</v>
      </c>
      <c r="K2276" s="2" t="str">
        <f>LOOKUP(A2276,'[2]Collin Seedling for R'!$A$3:$A$51,'[2]Collin Seedling for R'!$R$3:$R$51)</f>
        <v>Mod</v>
      </c>
      <c r="L2276" s="2" t="str">
        <f>LOOKUP(A2276,'[2]Collin Seedling for R'!$A$3:$A$51,'[2]Collin Seedling for R'!$T$3:$T$51)</f>
        <v>FS</v>
      </c>
      <c r="M2276" s="2" t="str">
        <f>LOOKUP(A2276,'[2]Collin Seedling for R'!$A$3:$A$51,'[2]Collin Seedling for R'!$P$3:$P$51)</f>
        <v>Seeded</v>
      </c>
      <c r="N2276" s="8">
        <f t="shared" si="35"/>
        <v>4.96</v>
      </c>
      <c r="O2276" s="2" t="str">
        <f>LOOKUP(H2276,[2]plantlist!$A$2:$A$943,[2]plantlist!$B$2:$B$943)</f>
        <v>G</v>
      </c>
    </row>
    <row r="2277" spans="1:15" x14ac:dyDescent="0.2">
      <c r="A2277" s="7" t="s">
        <v>296</v>
      </c>
      <c r="B2277" s="2">
        <v>1997</v>
      </c>
      <c r="C2277" s="2" t="s">
        <v>0</v>
      </c>
      <c r="D2277" s="2">
        <v>0</v>
      </c>
      <c r="E2277" s="2">
        <v>73</v>
      </c>
      <c r="F2277" s="2">
        <v>73</v>
      </c>
      <c r="G2277" s="2">
        <v>5000</v>
      </c>
      <c r="H2277" s="2" t="s">
        <v>16</v>
      </c>
      <c r="I2277" s="2" t="s">
        <v>2</v>
      </c>
      <c r="J2277" s="2" t="s">
        <v>17</v>
      </c>
      <c r="K2277" s="2" t="str">
        <f>LOOKUP(A2277,'[2]Collin Seedling for R'!$A$3:$A$51,'[2]Collin Seedling for R'!$R$3:$R$51)</f>
        <v>Mod</v>
      </c>
      <c r="L2277" s="2" t="str">
        <f>LOOKUP(A2277,'[2]Collin Seedling for R'!$A$3:$A$51,'[2]Collin Seedling for R'!$T$3:$T$51)</f>
        <v>FS</v>
      </c>
      <c r="M2277" s="2" t="str">
        <f>LOOKUP(A2277,'[2]Collin Seedling for R'!$A$3:$A$51,'[2]Collin Seedling for R'!$P$3:$P$51)</f>
        <v>Seeded</v>
      </c>
      <c r="N2277" s="8">
        <f t="shared" si="35"/>
        <v>1.46</v>
      </c>
      <c r="O2277" s="2" t="str">
        <f>LOOKUP(H2277,[2]plantlist!$A$2:$A$943,[2]plantlist!$B$2:$B$943)</f>
        <v>S</v>
      </c>
    </row>
    <row r="2278" spans="1:15" x14ac:dyDescent="0.2">
      <c r="A2278" s="7" t="s">
        <v>296</v>
      </c>
      <c r="B2278" s="2">
        <v>1997</v>
      </c>
      <c r="C2278" s="2" t="s">
        <v>0</v>
      </c>
      <c r="D2278" s="2">
        <v>0</v>
      </c>
      <c r="E2278" s="2">
        <v>3</v>
      </c>
      <c r="F2278" s="2">
        <v>3</v>
      </c>
      <c r="G2278" s="2">
        <v>5000</v>
      </c>
      <c r="H2278" s="2" t="s">
        <v>8</v>
      </c>
      <c r="I2278" s="2" t="s">
        <v>2</v>
      </c>
      <c r="J2278" s="2" t="s">
        <v>9</v>
      </c>
      <c r="K2278" s="2" t="str">
        <f>LOOKUP(A2278,'[2]Collin Seedling for R'!$A$3:$A$51,'[2]Collin Seedling for R'!$R$3:$R$51)</f>
        <v>Mod</v>
      </c>
      <c r="L2278" s="2" t="str">
        <f>LOOKUP(A2278,'[2]Collin Seedling for R'!$A$3:$A$51,'[2]Collin Seedling for R'!$T$3:$T$51)</f>
        <v>FS</v>
      </c>
      <c r="M2278" s="2" t="str">
        <f>LOOKUP(A2278,'[2]Collin Seedling for R'!$A$3:$A$51,'[2]Collin Seedling for R'!$P$3:$P$51)</f>
        <v>Seeded</v>
      </c>
      <c r="N2278" s="8">
        <f t="shared" si="35"/>
        <v>0.06</v>
      </c>
      <c r="O2278" s="2" t="str">
        <f>LOOKUP(H2278,[2]plantlist!$A$2:$A$943,[2]plantlist!$B$2:$B$943)</f>
        <v>G</v>
      </c>
    </row>
    <row r="2279" spans="1:15" x14ac:dyDescent="0.2">
      <c r="A2279" s="7" t="s">
        <v>296</v>
      </c>
      <c r="B2279" s="2">
        <v>1997</v>
      </c>
      <c r="C2279" s="2" t="s">
        <v>0</v>
      </c>
      <c r="D2279" s="2">
        <v>0</v>
      </c>
      <c r="E2279" s="2">
        <v>3</v>
      </c>
      <c r="F2279" s="2">
        <v>3</v>
      </c>
      <c r="G2279" s="2">
        <v>5000</v>
      </c>
      <c r="H2279" s="2" t="s">
        <v>373</v>
      </c>
      <c r="I2279" s="2" t="s">
        <v>2</v>
      </c>
      <c r="J2279" s="2" t="s">
        <v>67</v>
      </c>
      <c r="K2279" s="2" t="str">
        <f>LOOKUP(A2279,'[2]Collin Seedling for R'!$A$3:$A$51,'[2]Collin Seedling for R'!$R$3:$R$51)</f>
        <v>Mod</v>
      </c>
      <c r="L2279" s="2" t="str">
        <f>LOOKUP(A2279,'[2]Collin Seedling for R'!$A$3:$A$51,'[2]Collin Seedling for R'!$T$3:$T$51)</f>
        <v>FS</v>
      </c>
      <c r="M2279" s="2" t="str">
        <f>LOOKUP(A2279,'[2]Collin Seedling for R'!$A$3:$A$51,'[2]Collin Seedling for R'!$P$3:$P$51)</f>
        <v>Seeded</v>
      </c>
      <c r="N2279" s="8">
        <f t="shared" si="35"/>
        <v>0.06</v>
      </c>
      <c r="O2279" s="2" t="str">
        <f>LOOKUP(H2279,[2]plantlist!$A$2:$A$943,[2]plantlist!$B$2:$B$943)</f>
        <v>G</v>
      </c>
    </row>
    <row r="2280" spans="1:15" x14ac:dyDescent="0.2">
      <c r="A2280" s="7" t="s">
        <v>296</v>
      </c>
      <c r="B2280" s="2">
        <v>1997</v>
      </c>
      <c r="C2280" s="2" t="s">
        <v>0</v>
      </c>
      <c r="D2280" s="2">
        <v>0</v>
      </c>
      <c r="E2280" s="2">
        <v>4</v>
      </c>
      <c r="F2280" s="2">
        <v>4</v>
      </c>
      <c r="G2280" s="2">
        <v>5000</v>
      </c>
      <c r="H2280" s="2" t="s">
        <v>70</v>
      </c>
      <c r="I2280" s="2" t="s">
        <v>2</v>
      </c>
      <c r="J2280" s="2" t="s">
        <v>71</v>
      </c>
      <c r="K2280" s="2" t="str">
        <f>LOOKUP(A2280,'[2]Collin Seedling for R'!$A$3:$A$51,'[2]Collin Seedling for R'!$R$3:$R$51)</f>
        <v>Mod</v>
      </c>
      <c r="L2280" s="2" t="str">
        <f>LOOKUP(A2280,'[2]Collin Seedling for R'!$A$3:$A$51,'[2]Collin Seedling for R'!$T$3:$T$51)</f>
        <v>FS</v>
      </c>
      <c r="M2280" s="2" t="str">
        <f>LOOKUP(A2280,'[2]Collin Seedling for R'!$A$3:$A$51,'[2]Collin Seedling for R'!$P$3:$P$51)</f>
        <v>Seeded</v>
      </c>
      <c r="N2280" s="8">
        <f t="shared" si="35"/>
        <v>0.08</v>
      </c>
      <c r="O2280" s="2" t="str">
        <f>LOOKUP(H2280,[2]plantlist!$A$2:$A$943,[2]plantlist!$B$2:$B$943)</f>
        <v>F</v>
      </c>
    </row>
    <row r="2281" spans="1:15" x14ac:dyDescent="0.2">
      <c r="A2281" s="7" t="s">
        <v>296</v>
      </c>
      <c r="B2281" s="2">
        <v>1997</v>
      </c>
      <c r="C2281" s="2" t="s">
        <v>0</v>
      </c>
      <c r="D2281" s="2">
        <v>0</v>
      </c>
      <c r="E2281" s="2">
        <v>4</v>
      </c>
      <c r="F2281" s="2">
        <v>4</v>
      </c>
      <c r="G2281" s="2">
        <v>5000</v>
      </c>
      <c r="H2281" s="2" t="s">
        <v>428</v>
      </c>
      <c r="I2281" s="2" t="s">
        <v>2</v>
      </c>
      <c r="J2281" s="2" t="s">
        <v>429</v>
      </c>
      <c r="K2281" s="2" t="str">
        <f>LOOKUP(A2281,'[2]Collin Seedling for R'!$A$3:$A$51,'[2]Collin Seedling for R'!$R$3:$R$51)</f>
        <v>Mod</v>
      </c>
      <c r="L2281" s="2" t="str">
        <f>LOOKUP(A2281,'[2]Collin Seedling for R'!$A$3:$A$51,'[2]Collin Seedling for R'!$T$3:$T$51)</f>
        <v>FS</v>
      </c>
      <c r="M2281" s="2" t="str">
        <f>LOOKUP(A2281,'[2]Collin Seedling for R'!$A$3:$A$51,'[2]Collin Seedling for R'!$P$3:$P$51)</f>
        <v>Seeded</v>
      </c>
      <c r="N2281" s="8">
        <f t="shared" si="35"/>
        <v>0.08</v>
      </c>
      <c r="O2281" s="2" t="str">
        <f>LOOKUP(H2281,[2]plantlist!$A$2:$A$943,[2]plantlist!$B$2:$B$943)</f>
        <v>G</v>
      </c>
    </row>
    <row r="2282" spans="1:15" x14ac:dyDescent="0.2">
      <c r="A2282" s="7" t="s">
        <v>296</v>
      </c>
      <c r="B2282" s="2">
        <v>1997</v>
      </c>
      <c r="C2282" s="2" t="s">
        <v>0</v>
      </c>
      <c r="D2282" s="2">
        <v>0</v>
      </c>
      <c r="E2282" s="2">
        <v>31</v>
      </c>
      <c r="F2282" s="2">
        <v>31</v>
      </c>
      <c r="G2282" s="2">
        <v>5000</v>
      </c>
      <c r="H2282" s="2" t="s">
        <v>82</v>
      </c>
      <c r="I2282" s="2" t="s">
        <v>2</v>
      </c>
      <c r="J2282" s="2" t="s">
        <v>83</v>
      </c>
      <c r="K2282" s="2" t="str">
        <f>LOOKUP(A2282,'[2]Collin Seedling for R'!$A$3:$A$51,'[2]Collin Seedling for R'!$R$3:$R$51)</f>
        <v>Mod</v>
      </c>
      <c r="L2282" s="2" t="str">
        <f>LOOKUP(A2282,'[2]Collin Seedling for R'!$A$3:$A$51,'[2]Collin Seedling for R'!$T$3:$T$51)</f>
        <v>FS</v>
      </c>
      <c r="M2282" s="2" t="str">
        <f>LOOKUP(A2282,'[2]Collin Seedling for R'!$A$3:$A$51,'[2]Collin Seedling for R'!$P$3:$P$51)</f>
        <v>Seeded</v>
      </c>
      <c r="N2282" s="8">
        <f t="shared" si="35"/>
        <v>0.62</v>
      </c>
      <c r="O2282" s="2" t="str">
        <f>LOOKUP(H2282,[2]plantlist!$A$2:$A$943,[2]plantlist!$B$2:$B$943)</f>
        <v>F</v>
      </c>
    </row>
    <row r="2283" spans="1:15" x14ac:dyDescent="0.2">
      <c r="A2283" s="7" t="s">
        <v>296</v>
      </c>
      <c r="B2283" s="2">
        <v>1997</v>
      </c>
      <c r="C2283" s="2" t="s">
        <v>0</v>
      </c>
      <c r="D2283" s="2">
        <v>0</v>
      </c>
      <c r="E2283" s="2">
        <v>17</v>
      </c>
      <c r="F2283" s="2">
        <v>17</v>
      </c>
      <c r="G2283" s="2">
        <v>5000</v>
      </c>
      <c r="H2283" s="2" t="s">
        <v>150</v>
      </c>
      <c r="I2283" s="2" t="s">
        <v>2</v>
      </c>
      <c r="J2283" s="2" t="s">
        <v>151</v>
      </c>
      <c r="K2283" s="2" t="str">
        <f>LOOKUP(A2283,'[2]Collin Seedling for R'!$A$3:$A$51,'[2]Collin Seedling for R'!$R$3:$R$51)</f>
        <v>Mod</v>
      </c>
      <c r="L2283" s="2" t="str">
        <f>LOOKUP(A2283,'[2]Collin Seedling for R'!$A$3:$A$51,'[2]Collin Seedling for R'!$T$3:$T$51)</f>
        <v>FS</v>
      </c>
      <c r="M2283" s="2" t="str">
        <f>LOOKUP(A2283,'[2]Collin Seedling for R'!$A$3:$A$51,'[2]Collin Seedling for R'!$P$3:$P$51)</f>
        <v>Seeded</v>
      </c>
      <c r="N2283" s="8">
        <f t="shared" si="35"/>
        <v>0.33999999999999997</v>
      </c>
      <c r="O2283" s="2" t="str">
        <f>LOOKUP(H2283,[2]plantlist!$A$2:$A$943,[2]plantlist!$B$2:$B$943)</f>
        <v>G</v>
      </c>
    </row>
    <row r="2284" spans="1:15" x14ac:dyDescent="0.2">
      <c r="A2284" s="7" t="s">
        <v>296</v>
      </c>
      <c r="B2284" s="2">
        <v>1998</v>
      </c>
      <c r="C2284" s="2" t="s">
        <v>0</v>
      </c>
      <c r="D2284" s="2">
        <v>3119</v>
      </c>
      <c r="E2284" s="2">
        <v>0</v>
      </c>
      <c r="F2284" s="2">
        <v>3119</v>
      </c>
      <c r="G2284" s="2">
        <v>5000</v>
      </c>
      <c r="H2284" s="2" t="s">
        <v>6</v>
      </c>
      <c r="I2284" s="2" t="s">
        <v>2</v>
      </c>
      <c r="J2284" s="2" t="s">
        <v>7</v>
      </c>
      <c r="K2284" s="2" t="str">
        <f>LOOKUP(A2284,'[2]Collin Seedling for R'!$A$3:$A$51,'[2]Collin Seedling for R'!$R$3:$R$51)</f>
        <v>Mod</v>
      </c>
      <c r="L2284" s="2" t="str">
        <f>LOOKUP(A2284,'[2]Collin Seedling for R'!$A$3:$A$51,'[2]Collin Seedling for R'!$T$3:$T$51)</f>
        <v>FS</v>
      </c>
      <c r="M2284" s="2" t="str">
        <f>LOOKUP(A2284,'[2]Collin Seedling for R'!$A$3:$A$51,'[2]Collin Seedling for R'!$P$3:$P$51)</f>
        <v>Seeded</v>
      </c>
      <c r="N2284" s="8">
        <f t="shared" si="35"/>
        <v>0</v>
      </c>
      <c r="O2284" s="2" t="str">
        <f>LOOKUP(H2284,[2]plantlist!$A$2:$A$943,[2]plantlist!$B$2:$B$943)</f>
        <v>L</v>
      </c>
    </row>
    <row r="2285" spans="1:15" x14ac:dyDescent="0.2">
      <c r="A2285" s="7" t="s">
        <v>296</v>
      </c>
      <c r="B2285" s="2">
        <v>1998</v>
      </c>
      <c r="C2285" s="2" t="s">
        <v>0</v>
      </c>
      <c r="D2285" s="2">
        <v>1470</v>
      </c>
      <c r="E2285" s="2">
        <v>0</v>
      </c>
      <c r="F2285" s="2">
        <v>1470</v>
      </c>
      <c r="G2285" s="2">
        <v>5000</v>
      </c>
      <c r="H2285" s="2" t="s">
        <v>366</v>
      </c>
      <c r="I2285" s="2" t="s">
        <v>2</v>
      </c>
      <c r="J2285" s="2" t="s">
        <v>367</v>
      </c>
      <c r="K2285" s="2" t="str">
        <f>LOOKUP(A2285,'[2]Collin Seedling for R'!$A$3:$A$51,'[2]Collin Seedling for R'!$R$3:$R$51)</f>
        <v>Mod</v>
      </c>
      <c r="L2285" s="2" t="str">
        <f>LOOKUP(A2285,'[2]Collin Seedling for R'!$A$3:$A$51,'[2]Collin Seedling for R'!$T$3:$T$51)</f>
        <v>FS</v>
      </c>
      <c r="M2285" s="2" t="str">
        <f>LOOKUP(A2285,'[2]Collin Seedling for R'!$A$3:$A$51,'[2]Collin Seedling for R'!$P$3:$P$51)</f>
        <v>Seeded</v>
      </c>
      <c r="N2285" s="8">
        <f t="shared" si="35"/>
        <v>0</v>
      </c>
      <c r="O2285" s="2" t="str">
        <f>LOOKUP(H2285,[2]plantlist!$A$2:$A$943,[2]plantlist!$B$2:$B$943)</f>
        <v>B</v>
      </c>
    </row>
    <row r="2286" spans="1:15" x14ac:dyDescent="0.2">
      <c r="A2286" s="7" t="s">
        <v>296</v>
      </c>
      <c r="B2286" s="2">
        <v>1998</v>
      </c>
      <c r="C2286" s="2" t="s">
        <v>0</v>
      </c>
      <c r="D2286" s="2">
        <v>74</v>
      </c>
      <c r="E2286" s="2">
        <v>0</v>
      </c>
      <c r="F2286" s="2">
        <v>74</v>
      </c>
      <c r="G2286" s="2">
        <v>5000</v>
      </c>
      <c r="H2286" s="2" t="s">
        <v>64</v>
      </c>
      <c r="I2286" s="2" t="s">
        <v>2</v>
      </c>
      <c r="J2286" s="2" t="s">
        <v>65</v>
      </c>
      <c r="K2286" s="2" t="str">
        <f>LOOKUP(A2286,'[2]Collin Seedling for R'!$A$3:$A$51,'[2]Collin Seedling for R'!$R$3:$R$51)</f>
        <v>Mod</v>
      </c>
      <c r="L2286" s="2" t="str">
        <f>LOOKUP(A2286,'[2]Collin Seedling for R'!$A$3:$A$51,'[2]Collin Seedling for R'!$T$3:$T$51)</f>
        <v>FS</v>
      </c>
      <c r="M2286" s="2" t="str">
        <f>LOOKUP(A2286,'[2]Collin Seedling for R'!$A$3:$A$51,'[2]Collin Seedling for R'!$P$3:$P$51)</f>
        <v>Seeded</v>
      </c>
      <c r="N2286" s="8">
        <f t="shared" si="35"/>
        <v>0</v>
      </c>
      <c r="O2286" s="2" t="str">
        <f>LOOKUP(H2286,[2]plantlist!$A$2:$A$943,[2]plantlist!$B$2:$B$943)</f>
        <v>L</v>
      </c>
    </row>
    <row r="2287" spans="1:15" x14ac:dyDescent="0.2">
      <c r="A2287" s="7" t="s">
        <v>296</v>
      </c>
      <c r="B2287" s="2">
        <v>1998</v>
      </c>
      <c r="C2287" s="2" t="s">
        <v>0</v>
      </c>
      <c r="D2287" s="2">
        <v>67</v>
      </c>
      <c r="E2287" s="2">
        <v>0</v>
      </c>
      <c r="F2287" s="2">
        <v>67</v>
      </c>
      <c r="G2287" s="2">
        <v>5000</v>
      </c>
      <c r="H2287" s="2" t="s">
        <v>53</v>
      </c>
      <c r="I2287" s="2" t="s">
        <v>2</v>
      </c>
      <c r="J2287" s="2" t="s">
        <v>54</v>
      </c>
      <c r="K2287" s="2" t="str">
        <f>LOOKUP(A2287,'[2]Collin Seedling for R'!$A$3:$A$51,'[2]Collin Seedling for R'!$R$3:$R$51)</f>
        <v>Mod</v>
      </c>
      <c r="L2287" s="2" t="str">
        <f>LOOKUP(A2287,'[2]Collin Seedling for R'!$A$3:$A$51,'[2]Collin Seedling for R'!$T$3:$T$51)</f>
        <v>FS</v>
      </c>
      <c r="M2287" s="2" t="str">
        <f>LOOKUP(A2287,'[2]Collin Seedling for R'!$A$3:$A$51,'[2]Collin Seedling for R'!$P$3:$P$51)</f>
        <v>Seeded</v>
      </c>
      <c r="N2287" s="8">
        <f t="shared" si="35"/>
        <v>0</v>
      </c>
      <c r="O2287" s="2" t="str">
        <f>LOOKUP(H2287,[2]plantlist!$A$2:$A$943,[2]plantlist!$B$2:$B$943)</f>
        <v>C</v>
      </c>
    </row>
    <row r="2288" spans="1:15" x14ac:dyDescent="0.2">
      <c r="A2288" s="7" t="s">
        <v>296</v>
      </c>
      <c r="B2288" s="2">
        <v>1998</v>
      </c>
      <c r="C2288" s="2" t="s">
        <v>0</v>
      </c>
      <c r="D2288" s="2">
        <v>48</v>
      </c>
      <c r="E2288" s="2">
        <v>31</v>
      </c>
      <c r="F2288" s="2">
        <v>79</v>
      </c>
      <c r="G2288" s="2">
        <v>5000</v>
      </c>
      <c r="H2288" s="2" t="s">
        <v>10</v>
      </c>
      <c r="I2288" s="2" t="s">
        <v>2</v>
      </c>
      <c r="J2288" s="2" t="s">
        <v>11</v>
      </c>
      <c r="K2288" s="2" t="str">
        <f>LOOKUP(A2288,'[2]Collin Seedling for R'!$A$3:$A$51,'[2]Collin Seedling for R'!$R$3:$R$51)</f>
        <v>Mod</v>
      </c>
      <c r="L2288" s="2" t="str">
        <f>LOOKUP(A2288,'[2]Collin Seedling for R'!$A$3:$A$51,'[2]Collin Seedling for R'!$T$3:$T$51)</f>
        <v>FS</v>
      </c>
      <c r="M2288" s="2" t="str">
        <f>LOOKUP(A2288,'[2]Collin Seedling for R'!$A$3:$A$51,'[2]Collin Seedling for R'!$P$3:$P$51)</f>
        <v>Seeded</v>
      </c>
      <c r="N2288" s="8">
        <f t="shared" si="35"/>
        <v>0.62</v>
      </c>
      <c r="O2288" s="2" t="str">
        <f>LOOKUP(H2288,[2]plantlist!$A$2:$A$943,[2]plantlist!$B$2:$B$943)</f>
        <v>L</v>
      </c>
    </row>
    <row r="2289" spans="1:15" x14ac:dyDescent="0.2">
      <c r="A2289" s="7" t="s">
        <v>296</v>
      </c>
      <c r="B2289" s="2">
        <v>1998</v>
      </c>
      <c r="C2289" s="2" t="s">
        <v>0</v>
      </c>
      <c r="D2289" s="2">
        <v>41</v>
      </c>
      <c r="E2289" s="2">
        <v>421</v>
      </c>
      <c r="F2289" s="2">
        <v>462</v>
      </c>
      <c r="G2289" s="2">
        <v>5000</v>
      </c>
      <c r="H2289" s="2" t="s">
        <v>248</v>
      </c>
      <c r="I2289" s="2" t="s">
        <v>2</v>
      </c>
      <c r="J2289" s="2" t="s">
        <v>249</v>
      </c>
      <c r="K2289" s="2" t="str">
        <f>LOOKUP(A2289,'[2]Collin Seedling for R'!$A$3:$A$51,'[2]Collin Seedling for R'!$R$3:$R$51)</f>
        <v>Mod</v>
      </c>
      <c r="L2289" s="2" t="str">
        <f>LOOKUP(A2289,'[2]Collin Seedling for R'!$A$3:$A$51,'[2]Collin Seedling for R'!$T$3:$T$51)</f>
        <v>FS</v>
      </c>
      <c r="M2289" s="2" t="str">
        <f>LOOKUP(A2289,'[2]Collin Seedling for R'!$A$3:$A$51,'[2]Collin Seedling for R'!$P$3:$P$51)</f>
        <v>Seeded</v>
      </c>
      <c r="N2289" s="8">
        <f t="shared" si="35"/>
        <v>8.42</v>
      </c>
      <c r="O2289" s="2" t="str">
        <f>LOOKUP(H2289,[2]plantlist!$A$2:$A$943,[2]plantlist!$B$2:$B$943)</f>
        <v>G</v>
      </c>
    </row>
    <row r="2290" spans="1:15" x14ac:dyDescent="0.2">
      <c r="A2290" s="7" t="s">
        <v>296</v>
      </c>
      <c r="B2290" s="2">
        <v>1998</v>
      </c>
      <c r="C2290" s="2" t="s">
        <v>0</v>
      </c>
      <c r="D2290" s="2">
        <v>40</v>
      </c>
      <c r="E2290" s="2">
        <v>0</v>
      </c>
      <c r="F2290" s="2">
        <v>40</v>
      </c>
      <c r="G2290" s="2">
        <v>5000</v>
      </c>
      <c r="H2290" s="2" t="s">
        <v>278</v>
      </c>
      <c r="I2290" s="2" t="s">
        <v>2</v>
      </c>
      <c r="J2290" s="2" t="s">
        <v>279</v>
      </c>
      <c r="K2290" s="2" t="str">
        <f>LOOKUP(A2290,'[2]Collin Seedling for R'!$A$3:$A$51,'[2]Collin Seedling for R'!$R$3:$R$51)</f>
        <v>Mod</v>
      </c>
      <c r="L2290" s="2" t="str">
        <f>LOOKUP(A2290,'[2]Collin Seedling for R'!$A$3:$A$51,'[2]Collin Seedling for R'!$T$3:$T$51)</f>
        <v>FS</v>
      </c>
      <c r="M2290" s="2" t="str">
        <f>LOOKUP(A2290,'[2]Collin Seedling for R'!$A$3:$A$51,'[2]Collin Seedling for R'!$P$3:$P$51)</f>
        <v>Seeded</v>
      </c>
      <c r="N2290" s="8">
        <f t="shared" si="35"/>
        <v>0</v>
      </c>
      <c r="O2290" s="2" t="str">
        <f>LOOKUP(H2290,[2]plantlist!$A$2:$A$943,[2]plantlist!$B$2:$B$943)</f>
        <v>B</v>
      </c>
    </row>
    <row r="2291" spans="1:15" x14ac:dyDescent="0.2">
      <c r="A2291" s="7" t="s">
        <v>296</v>
      </c>
      <c r="B2291" s="2">
        <v>1998</v>
      </c>
      <c r="C2291" s="2" t="s">
        <v>0</v>
      </c>
      <c r="D2291" s="2">
        <v>29</v>
      </c>
      <c r="E2291" s="2">
        <v>153</v>
      </c>
      <c r="F2291" s="2">
        <v>182</v>
      </c>
      <c r="G2291" s="2">
        <v>5000</v>
      </c>
      <c r="H2291" s="2" t="s">
        <v>368</v>
      </c>
      <c r="I2291" s="2" t="s">
        <v>2</v>
      </c>
      <c r="J2291" s="2" t="s">
        <v>369</v>
      </c>
      <c r="K2291" s="2" t="str">
        <f>LOOKUP(A2291,'[2]Collin Seedling for R'!$A$3:$A$51,'[2]Collin Seedling for R'!$R$3:$R$51)</f>
        <v>Mod</v>
      </c>
      <c r="L2291" s="2" t="str">
        <f>LOOKUP(A2291,'[2]Collin Seedling for R'!$A$3:$A$51,'[2]Collin Seedling for R'!$T$3:$T$51)</f>
        <v>FS</v>
      </c>
      <c r="M2291" s="2" t="str">
        <f>LOOKUP(A2291,'[2]Collin Seedling for R'!$A$3:$A$51,'[2]Collin Seedling for R'!$P$3:$P$51)</f>
        <v>Seeded</v>
      </c>
      <c r="N2291" s="8">
        <f t="shared" si="35"/>
        <v>3.06</v>
      </c>
      <c r="O2291" s="2" t="str">
        <f>LOOKUP(H2291,[2]plantlist!$A$2:$A$943,[2]plantlist!$B$2:$B$943)</f>
        <v>G</v>
      </c>
    </row>
    <row r="2292" spans="1:15" x14ac:dyDescent="0.2">
      <c r="A2292" s="7" t="s">
        <v>296</v>
      </c>
      <c r="B2292" s="2">
        <v>1998</v>
      </c>
      <c r="C2292" s="2" t="s">
        <v>0</v>
      </c>
      <c r="D2292" s="2">
        <v>25</v>
      </c>
      <c r="E2292" s="2">
        <v>0</v>
      </c>
      <c r="F2292" s="2">
        <v>25</v>
      </c>
      <c r="G2292" s="2">
        <v>5000</v>
      </c>
      <c r="H2292" s="2" t="s">
        <v>74</v>
      </c>
      <c r="I2292" s="2" t="s">
        <v>19</v>
      </c>
      <c r="J2292" s="2" t="s">
        <v>75</v>
      </c>
      <c r="K2292" s="2" t="str">
        <f>LOOKUP(A2292,'[2]Collin Seedling for R'!$A$3:$A$51,'[2]Collin Seedling for R'!$R$3:$R$51)</f>
        <v>Mod</v>
      </c>
      <c r="L2292" s="2" t="str">
        <f>LOOKUP(A2292,'[2]Collin Seedling for R'!$A$3:$A$51,'[2]Collin Seedling for R'!$T$3:$T$51)</f>
        <v>FS</v>
      </c>
      <c r="M2292" s="2" t="str">
        <f>LOOKUP(A2292,'[2]Collin Seedling for R'!$A$3:$A$51,'[2]Collin Seedling for R'!$P$3:$P$51)</f>
        <v>Seeded</v>
      </c>
      <c r="N2292" s="8">
        <f t="shared" si="35"/>
        <v>0</v>
      </c>
      <c r="O2292" s="2" t="str">
        <f>LOOKUP(H2292,[2]plantlist!$A$2:$A$943,[2]plantlist!$B$2:$B$943)</f>
        <v>T</v>
      </c>
    </row>
    <row r="2293" spans="1:15" x14ac:dyDescent="0.2">
      <c r="A2293" s="7" t="s">
        <v>296</v>
      </c>
      <c r="B2293" s="2">
        <v>1998</v>
      </c>
      <c r="C2293" s="2" t="s">
        <v>0</v>
      </c>
      <c r="D2293" s="2">
        <v>22</v>
      </c>
      <c r="E2293" s="2">
        <v>160</v>
      </c>
      <c r="F2293" s="2">
        <v>182</v>
      </c>
      <c r="G2293" s="2">
        <v>5000</v>
      </c>
      <c r="H2293" s="2" t="s">
        <v>370</v>
      </c>
      <c r="I2293" s="2" t="s">
        <v>2</v>
      </c>
      <c r="J2293" s="2" t="s">
        <v>371</v>
      </c>
      <c r="K2293" s="2" t="str">
        <f>LOOKUP(A2293,'[2]Collin Seedling for R'!$A$3:$A$51,'[2]Collin Seedling for R'!$R$3:$R$51)</f>
        <v>Mod</v>
      </c>
      <c r="L2293" s="2" t="str">
        <f>LOOKUP(A2293,'[2]Collin Seedling for R'!$A$3:$A$51,'[2]Collin Seedling for R'!$T$3:$T$51)</f>
        <v>FS</v>
      </c>
      <c r="M2293" s="2" t="str">
        <f>LOOKUP(A2293,'[2]Collin Seedling for R'!$A$3:$A$51,'[2]Collin Seedling for R'!$P$3:$P$51)</f>
        <v>Seeded</v>
      </c>
      <c r="N2293" s="8">
        <f t="shared" si="35"/>
        <v>3.2</v>
      </c>
      <c r="O2293" s="2" t="str">
        <f>LOOKUP(H2293,[2]plantlist!$A$2:$A$943,[2]plantlist!$B$2:$B$943)</f>
        <v>G</v>
      </c>
    </row>
    <row r="2294" spans="1:15" x14ac:dyDescent="0.2">
      <c r="A2294" s="7" t="s">
        <v>296</v>
      </c>
      <c r="B2294" s="2">
        <v>1998</v>
      </c>
      <c r="C2294" s="2" t="s">
        <v>0</v>
      </c>
      <c r="D2294" s="2">
        <v>20</v>
      </c>
      <c r="E2294" s="2">
        <v>230</v>
      </c>
      <c r="F2294" s="2">
        <v>250</v>
      </c>
      <c r="G2294" s="2">
        <v>5000</v>
      </c>
      <c r="H2294" s="2" t="s">
        <v>372</v>
      </c>
      <c r="I2294" s="2" t="s">
        <v>2</v>
      </c>
      <c r="J2294" s="2" t="s">
        <v>48</v>
      </c>
      <c r="K2294" s="2" t="str">
        <f>LOOKUP(A2294,'[2]Collin Seedling for R'!$A$3:$A$51,'[2]Collin Seedling for R'!$R$3:$R$51)</f>
        <v>Mod</v>
      </c>
      <c r="L2294" s="2" t="str">
        <f>LOOKUP(A2294,'[2]Collin Seedling for R'!$A$3:$A$51,'[2]Collin Seedling for R'!$T$3:$T$51)</f>
        <v>FS</v>
      </c>
      <c r="M2294" s="2" t="str">
        <f>LOOKUP(A2294,'[2]Collin Seedling for R'!$A$3:$A$51,'[2]Collin Seedling for R'!$P$3:$P$51)</f>
        <v>Seeded</v>
      </c>
      <c r="N2294" s="8">
        <f t="shared" si="35"/>
        <v>4.5999999999999996</v>
      </c>
      <c r="O2294" s="2" t="str">
        <f>LOOKUP(H2294,[2]plantlist!$A$2:$A$943,[2]plantlist!$B$2:$B$943)</f>
        <v>G</v>
      </c>
    </row>
    <row r="2295" spans="1:15" x14ac:dyDescent="0.2">
      <c r="A2295" s="7" t="s">
        <v>296</v>
      </c>
      <c r="B2295" s="2">
        <v>1998</v>
      </c>
      <c r="C2295" s="2" t="s">
        <v>0</v>
      </c>
      <c r="D2295" s="2">
        <v>11</v>
      </c>
      <c r="E2295" s="2">
        <v>0</v>
      </c>
      <c r="F2295" s="2">
        <v>11</v>
      </c>
      <c r="G2295" s="2">
        <v>5000</v>
      </c>
      <c r="H2295" s="2" t="s">
        <v>41</v>
      </c>
      <c r="I2295" s="2" t="s">
        <v>2</v>
      </c>
      <c r="J2295" s="2" t="s">
        <v>42</v>
      </c>
      <c r="K2295" s="2" t="str">
        <f>LOOKUP(A2295,'[2]Collin Seedling for R'!$A$3:$A$51,'[2]Collin Seedling for R'!$R$3:$R$51)</f>
        <v>Mod</v>
      </c>
      <c r="L2295" s="2" t="str">
        <f>LOOKUP(A2295,'[2]Collin Seedling for R'!$A$3:$A$51,'[2]Collin Seedling for R'!$T$3:$T$51)</f>
        <v>FS</v>
      </c>
      <c r="M2295" s="2" t="str">
        <f>LOOKUP(A2295,'[2]Collin Seedling for R'!$A$3:$A$51,'[2]Collin Seedling for R'!$P$3:$P$51)</f>
        <v>Seeded</v>
      </c>
      <c r="N2295" s="8">
        <f t="shared" si="35"/>
        <v>0</v>
      </c>
      <c r="O2295" s="2" t="str">
        <f>LOOKUP(H2295,[2]plantlist!$A$2:$A$943,[2]plantlist!$B$2:$B$943)</f>
        <v>B</v>
      </c>
    </row>
    <row r="2296" spans="1:15" x14ac:dyDescent="0.2">
      <c r="A2296" s="7" t="s">
        <v>296</v>
      </c>
      <c r="B2296" s="2">
        <v>1998</v>
      </c>
      <c r="C2296" s="2" t="s">
        <v>0</v>
      </c>
      <c r="D2296" s="2">
        <v>10</v>
      </c>
      <c r="E2296" s="2">
        <v>369</v>
      </c>
      <c r="F2296" s="2">
        <v>379</v>
      </c>
      <c r="G2296" s="2">
        <v>5000</v>
      </c>
      <c r="H2296" s="2" t="s">
        <v>370</v>
      </c>
      <c r="I2296" s="2" t="s">
        <v>19</v>
      </c>
      <c r="J2296" s="2" t="s">
        <v>371</v>
      </c>
      <c r="K2296" s="2" t="str">
        <f>LOOKUP(A2296,'[2]Collin Seedling for R'!$A$3:$A$51,'[2]Collin Seedling for R'!$R$3:$R$51)</f>
        <v>Mod</v>
      </c>
      <c r="L2296" s="2" t="str">
        <f>LOOKUP(A2296,'[2]Collin Seedling for R'!$A$3:$A$51,'[2]Collin Seedling for R'!$T$3:$T$51)</f>
        <v>FS</v>
      </c>
      <c r="M2296" s="2" t="str">
        <f>LOOKUP(A2296,'[2]Collin Seedling for R'!$A$3:$A$51,'[2]Collin Seedling for R'!$P$3:$P$51)</f>
        <v>Seeded</v>
      </c>
      <c r="N2296" s="8">
        <f t="shared" si="35"/>
        <v>7.3800000000000008</v>
      </c>
      <c r="O2296" s="2" t="str">
        <f>LOOKUP(H2296,[2]plantlist!$A$2:$A$943,[2]plantlist!$B$2:$B$943)</f>
        <v>G</v>
      </c>
    </row>
    <row r="2297" spans="1:15" x14ac:dyDescent="0.2">
      <c r="A2297" s="7" t="s">
        <v>296</v>
      </c>
      <c r="B2297" s="2">
        <v>1998</v>
      </c>
      <c r="C2297" s="2" t="s">
        <v>0</v>
      </c>
      <c r="D2297" s="2">
        <v>5</v>
      </c>
      <c r="E2297" s="2">
        <v>32</v>
      </c>
      <c r="F2297" s="2">
        <v>37</v>
      </c>
      <c r="G2297" s="2">
        <v>5000</v>
      </c>
      <c r="H2297" s="2" t="s">
        <v>140</v>
      </c>
      <c r="I2297" s="2" t="s">
        <v>2</v>
      </c>
      <c r="J2297" s="2" t="s">
        <v>141</v>
      </c>
      <c r="K2297" s="2" t="str">
        <f>LOOKUP(A2297,'[2]Collin Seedling for R'!$A$3:$A$51,'[2]Collin Seedling for R'!$R$3:$R$51)</f>
        <v>Mod</v>
      </c>
      <c r="L2297" s="2" t="str">
        <f>LOOKUP(A2297,'[2]Collin Seedling for R'!$A$3:$A$51,'[2]Collin Seedling for R'!$T$3:$T$51)</f>
        <v>FS</v>
      </c>
      <c r="M2297" s="2" t="str">
        <f>LOOKUP(A2297,'[2]Collin Seedling for R'!$A$3:$A$51,'[2]Collin Seedling for R'!$P$3:$P$51)</f>
        <v>Seeded</v>
      </c>
      <c r="N2297" s="8">
        <f t="shared" si="35"/>
        <v>0.64</v>
      </c>
      <c r="O2297" s="2" t="str">
        <f>LOOKUP(H2297,[2]plantlist!$A$2:$A$943,[2]plantlist!$B$2:$B$943)</f>
        <v>G</v>
      </c>
    </row>
    <row r="2298" spans="1:15" x14ac:dyDescent="0.2">
      <c r="A2298" s="7" t="s">
        <v>296</v>
      </c>
      <c r="B2298" s="2">
        <v>1998</v>
      </c>
      <c r="C2298" s="2" t="s">
        <v>0</v>
      </c>
      <c r="D2298" s="2">
        <v>5</v>
      </c>
      <c r="E2298" s="2">
        <v>0</v>
      </c>
      <c r="F2298" s="2">
        <v>5</v>
      </c>
      <c r="G2298" s="2">
        <v>5000</v>
      </c>
      <c r="H2298" s="2" t="s">
        <v>66</v>
      </c>
      <c r="I2298" s="2" t="s">
        <v>2</v>
      </c>
      <c r="J2298" s="2" t="s">
        <v>67</v>
      </c>
      <c r="K2298" s="2" t="str">
        <f>LOOKUP(A2298,'[2]Collin Seedling for R'!$A$3:$A$51,'[2]Collin Seedling for R'!$R$3:$R$51)</f>
        <v>Mod</v>
      </c>
      <c r="L2298" s="2" t="str">
        <f>LOOKUP(A2298,'[2]Collin Seedling for R'!$A$3:$A$51,'[2]Collin Seedling for R'!$T$3:$T$51)</f>
        <v>FS</v>
      </c>
      <c r="M2298" s="2" t="str">
        <f>LOOKUP(A2298,'[2]Collin Seedling for R'!$A$3:$A$51,'[2]Collin Seedling for R'!$P$3:$P$51)</f>
        <v>Seeded</v>
      </c>
      <c r="N2298" s="8">
        <f t="shared" si="35"/>
        <v>0</v>
      </c>
      <c r="O2298" s="2" t="str">
        <f>LOOKUP(H2298,[2]plantlist!$A$2:$A$943,[2]plantlist!$B$2:$B$943)</f>
        <v>G</v>
      </c>
    </row>
    <row r="2299" spans="1:15" x14ac:dyDescent="0.2">
      <c r="A2299" s="7" t="s">
        <v>296</v>
      </c>
      <c r="B2299" s="2">
        <v>1998</v>
      </c>
      <c r="C2299" s="2" t="s">
        <v>0</v>
      </c>
      <c r="D2299" s="2">
        <v>5</v>
      </c>
      <c r="E2299" s="2">
        <v>85</v>
      </c>
      <c r="F2299" s="2">
        <v>90</v>
      </c>
      <c r="G2299" s="2">
        <v>5000</v>
      </c>
      <c r="H2299" s="2" t="s">
        <v>8</v>
      </c>
      <c r="I2299" s="2" t="s">
        <v>2</v>
      </c>
      <c r="J2299" s="2" t="s">
        <v>9</v>
      </c>
      <c r="K2299" s="2" t="str">
        <f>LOOKUP(A2299,'[2]Collin Seedling for R'!$A$3:$A$51,'[2]Collin Seedling for R'!$R$3:$R$51)</f>
        <v>Mod</v>
      </c>
      <c r="L2299" s="2" t="str">
        <f>LOOKUP(A2299,'[2]Collin Seedling for R'!$A$3:$A$51,'[2]Collin Seedling for R'!$T$3:$T$51)</f>
        <v>FS</v>
      </c>
      <c r="M2299" s="2" t="str">
        <f>LOOKUP(A2299,'[2]Collin Seedling for R'!$A$3:$A$51,'[2]Collin Seedling for R'!$P$3:$P$51)</f>
        <v>Seeded</v>
      </c>
      <c r="N2299" s="8">
        <f t="shared" si="35"/>
        <v>1.7000000000000002</v>
      </c>
      <c r="O2299" s="2" t="str">
        <f>LOOKUP(H2299,[2]plantlist!$A$2:$A$943,[2]plantlist!$B$2:$B$943)</f>
        <v>G</v>
      </c>
    </row>
    <row r="2300" spans="1:15" x14ac:dyDescent="0.2">
      <c r="A2300" s="7" t="s">
        <v>296</v>
      </c>
      <c r="B2300" s="2">
        <v>1998</v>
      </c>
      <c r="C2300" s="2" t="s">
        <v>0</v>
      </c>
      <c r="D2300" s="2">
        <v>5</v>
      </c>
      <c r="E2300" s="2">
        <v>52</v>
      </c>
      <c r="F2300" s="2">
        <v>57</v>
      </c>
      <c r="G2300" s="2">
        <v>5000</v>
      </c>
      <c r="H2300" s="2" t="s">
        <v>150</v>
      </c>
      <c r="I2300" s="2" t="s">
        <v>19</v>
      </c>
      <c r="J2300" s="2" t="s">
        <v>151</v>
      </c>
      <c r="K2300" s="2" t="str">
        <f>LOOKUP(A2300,'[2]Collin Seedling for R'!$A$3:$A$51,'[2]Collin Seedling for R'!$R$3:$R$51)</f>
        <v>Mod</v>
      </c>
      <c r="L2300" s="2" t="str">
        <f>LOOKUP(A2300,'[2]Collin Seedling for R'!$A$3:$A$51,'[2]Collin Seedling for R'!$T$3:$T$51)</f>
        <v>FS</v>
      </c>
      <c r="M2300" s="2" t="str">
        <f>LOOKUP(A2300,'[2]Collin Seedling for R'!$A$3:$A$51,'[2]Collin Seedling for R'!$P$3:$P$51)</f>
        <v>Seeded</v>
      </c>
      <c r="N2300" s="8">
        <f t="shared" si="35"/>
        <v>1.04</v>
      </c>
      <c r="O2300" s="2" t="str">
        <f>LOOKUP(H2300,[2]plantlist!$A$2:$A$943,[2]plantlist!$B$2:$B$943)</f>
        <v>G</v>
      </c>
    </row>
    <row r="2301" spans="1:15" x14ac:dyDescent="0.2">
      <c r="A2301" s="7" t="s">
        <v>296</v>
      </c>
      <c r="B2301" s="2">
        <v>1998</v>
      </c>
      <c r="C2301" s="2" t="s">
        <v>0</v>
      </c>
      <c r="D2301" s="2">
        <v>2</v>
      </c>
      <c r="E2301" s="2">
        <v>9</v>
      </c>
      <c r="F2301" s="2">
        <v>11</v>
      </c>
      <c r="G2301" s="2">
        <v>5000</v>
      </c>
      <c r="H2301" s="2" t="s">
        <v>368</v>
      </c>
      <c r="I2301" s="2" t="s">
        <v>19</v>
      </c>
      <c r="J2301" s="2" t="s">
        <v>369</v>
      </c>
      <c r="K2301" s="2" t="str">
        <f>LOOKUP(A2301,'[2]Collin Seedling for R'!$A$3:$A$51,'[2]Collin Seedling for R'!$R$3:$R$51)</f>
        <v>Mod</v>
      </c>
      <c r="L2301" s="2" t="str">
        <f>LOOKUP(A2301,'[2]Collin Seedling for R'!$A$3:$A$51,'[2]Collin Seedling for R'!$T$3:$T$51)</f>
        <v>FS</v>
      </c>
      <c r="M2301" s="2" t="str">
        <f>LOOKUP(A2301,'[2]Collin Seedling for R'!$A$3:$A$51,'[2]Collin Seedling for R'!$P$3:$P$51)</f>
        <v>Seeded</v>
      </c>
      <c r="N2301" s="8">
        <f t="shared" si="35"/>
        <v>0.18</v>
      </c>
      <c r="O2301" s="2" t="str">
        <f>LOOKUP(H2301,[2]plantlist!$A$2:$A$943,[2]plantlist!$B$2:$B$943)</f>
        <v>G</v>
      </c>
    </row>
    <row r="2302" spans="1:15" x14ac:dyDescent="0.2">
      <c r="A2302" s="7" t="s">
        <v>296</v>
      </c>
      <c r="B2302" s="2">
        <v>1998</v>
      </c>
      <c r="C2302" s="2" t="s">
        <v>0</v>
      </c>
      <c r="D2302" s="2">
        <v>1</v>
      </c>
      <c r="E2302" s="2">
        <v>4</v>
      </c>
      <c r="F2302" s="2">
        <v>5</v>
      </c>
      <c r="G2302" s="2">
        <v>5000</v>
      </c>
      <c r="H2302" s="2" t="s">
        <v>442</v>
      </c>
      <c r="I2302" s="2" t="s">
        <v>2</v>
      </c>
      <c r="J2302" s="2" t="s">
        <v>443</v>
      </c>
      <c r="K2302" s="2" t="str">
        <f>LOOKUP(A2302,'[2]Collin Seedling for R'!$A$3:$A$51,'[2]Collin Seedling for R'!$R$3:$R$51)</f>
        <v>Mod</v>
      </c>
      <c r="L2302" s="2" t="str">
        <f>LOOKUP(A2302,'[2]Collin Seedling for R'!$A$3:$A$51,'[2]Collin Seedling for R'!$T$3:$T$51)</f>
        <v>FS</v>
      </c>
      <c r="M2302" s="2" t="str">
        <f>LOOKUP(A2302,'[2]Collin Seedling for R'!$A$3:$A$51,'[2]Collin Seedling for R'!$P$3:$P$51)</f>
        <v>Seeded</v>
      </c>
      <c r="N2302" s="8">
        <f t="shared" si="35"/>
        <v>0.08</v>
      </c>
      <c r="O2302" s="2" t="str">
        <f>LOOKUP(H2302,[2]plantlist!$A$2:$A$943,[2]plantlist!$B$2:$B$943)</f>
        <v>M</v>
      </c>
    </row>
    <row r="2303" spans="1:15" x14ac:dyDescent="0.2">
      <c r="A2303" s="7" t="s">
        <v>296</v>
      </c>
      <c r="B2303" s="2">
        <v>1998</v>
      </c>
      <c r="C2303" s="2" t="s">
        <v>0</v>
      </c>
      <c r="D2303" s="2">
        <v>1</v>
      </c>
      <c r="E2303" s="2">
        <v>45</v>
      </c>
      <c r="F2303" s="2">
        <v>46</v>
      </c>
      <c r="G2303" s="2">
        <v>5000</v>
      </c>
      <c r="H2303" s="2" t="s">
        <v>108</v>
      </c>
      <c r="I2303" s="2" t="s">
        <v>2</v>
      </c>
      <c r="J2303" s="2" t="s">
        <v>109</v>
      </c>
      <c r="K2303" s="2" t="str">
        <f>LOOKUP(A2303,'[2]Collin Seedling for R'!$A$3:$A$51,'[2]Collin Seedling for R'!$R$3:$R$51)</f>
        <v>Mod</v>
      </c>
      <c r="L2303" s="2" t="str">
        <f>LOOKUP(A2303,'[2]Collin Seedling for R'!$A$3:$A$51,'[2]Collin Seedling for R'!$T$3:$T$51)</f>
        <v>FS</v>
      </c>
      <c r="M2303" s="2" t="str">
        <f>LOOKUP(A2303,'[2]Collin Seedling for R'!$A$3:$A$51,'[2]Collin Seedling for R'!$P$3:$P$51)</f>
        <v>Seeded</v>
      </c>
      <c r="N2303" s="8">
        <f t="shared" si="35"/>
        <v>0.89999999999999991</v>
      </c>
      <c r="O2303" s="2" t="str">
        <f>LOOKUP(H2303,[2]plantlist!$A$2:$A$943,[2]plantlist!$B$2:$B$943)</f>
        <v>F</v>
      </c>
    </row>
    <row r="2304" spans="1:15" x14ac:dyDescent="0.2">
      <c r="A2304" s="7" t="s">
        <v>296</v>
      </c>
      <c r="B2304" s="2">
        <v>1998</v>
      </c>
      <c r="C2304" s="2" t="s">
        <v>0</v>
      </c>
      <c r="D2304" s="2">
        <v>0</v>
      </c>
      <c r="E2304" s="2">
        <v>2</v>
      </c>
      <c r="F2304" s="2">
        <v>2</v>
      </c>
      <c r="G2304" s="2">
        <v>5000</v>
      </c>
      <c r="H2304" s="2" t="s">
        <v>57</v>
      </c>
      <c r="I2304" s="2" t="s">
        <v>2</v>
      </c>
      <c r="J2304" s="2" t="s">
        <v>58</v>
      </c>
      <c r="K2304" s="2" t="str">
        <f>LOOKUP(A2304,'[2]Collin Seedling for R'!$A$3:$A$51,'[2]Collin Seedling for R'!$R$3:$R$51)</f>
        <v>Mod</v>
      </c>
      <c r="L2304" s="2" t="str">
        <f>LOOKUP(A2304,'[2]Collin Seedling for R'!$A$3:$A$51,'[2]Collin Seedling for R'!$T$3:$T$51)</f>
        <v>FS</v>
      </c>
      <c r="M2304" s="2" t="str">
        <f>LOOKUP(A2304,'[2]Collin Seedling for R'!$A$3:$A$51,'[2]Collin Seedling for R'!$P$3:$P$51)</f>
        <v>Seeded</v>
      </c>
      <c r="N2304" s="8">
        <f t="shared" si="35"/>
        <v>0.04</v>
      </c>
      <c r="O2304" s="2" t="str">
        <f>LOOKUP(H2304,[2]plantlist!$A$2:$A$943,[2]plantlist!$B$2:$B$943)</f>
        <v>F</v>
      </c>
    </row>
    <row r="2305" spans="1:15" x14ac:dyDescent="0.2">
      <c r="A2305" s="7" t="s">
        <v>296</v>
      </c>
      <c r="B2305" s="2">
        <v>1998</v>
      </c>
      <c r="C2305" s="2" t="s">
        <v>0</v>
      </c>
      <c r="D2305" s="2">
        <v>0</v>
      </c>
      <c r="E2305" s="2">
        <v>38</v>
      </c>
      <c r="F2305" s="2">
        <v>38</v>
      </c>
      <c r="G2305" s="2">
        <v>5000</v>
      </c>
      <c r="H2305" s="2" t="s">
        <v>417</v>
      </c>
      <c r="I2305" s="2" t="s">
        <v>2</v>
      </c>
      <c r="J2305" s="2" t="s">
        <v>418</v>
      </c>
      <c r="K2305" s="2" t="str">
        <f>LOOKUP(A2305,'[2]Collin Seedling for R'!$A$3:$A$51,'[2]Collin Seedling for R'!$R$3:$R$51)</f>
        <v>Mod</v>
      </c>
      <c r="L2305" s="2" t="str">
        <f>LOOKUP(A2305,'[2]Collin Seedling for R'!$A$3:$A$51,'[2]Collin Seedling for R'!$T$3:$T$51)</f>
        <v>FS</v>
      </c>
      <c r="M2305" s="2" t="str">
        <f>LOOKUP(A2305,'[2]Collin Seedling for R'!$A$3:$A$51,'[2]Collin Seedling for R'!$P$3:$P$51)</f>
        <v>Seeded</v>
      </c>
      <c r="N2305" s="8">
        <f t="shared" si="35"/>
        <v>0.76</v>
      </c>
      <c r="O2305" s="2" t="str">
        <f>LOOKUP(H2305,[2]plantlist!$A$2:$A$943,[2]plantlist!$B$2:$B$943)</f>
        <v>F</v>
      </c>
    </row>
    <row r="2306" spans="1:15" x14ac:dyDescent="0.2">
      <c r="A2306" s="7" t="s">
        <v>296</v>
      </c>
      <c r="B2306" s="2">
        <v>1998</v>
      </c>
      <c r="C2306" s="2" t="s">
        <v>0</v>
      </c>
      <c r="D2306" s="2">
        <v>0</v>
      </c>
      <c r="E2306" s="2">
        <v>127</v>
      </c>
      <c r="F2306" s="2">
        <v>127</v>
      </c>
      <c r="G2306" s="2">
        <v>5000</v>
      </c>
      <c r="H2306" s="2" t="s">
        <v>16</v>
      </c>
      <c r="I2306" s="2" t="s">
        <v>2</v>
      </c>
      <c r="J2306" s="2" t="s">
        <v>17</v>
      </c>
      <c r="K2306" s="2" t="str">
        <f>LOOKUP(A2306,'[2]Collin Seedling for R'!$A$3:$A$51,'[2]Collin Seedling for R'!$R$3:$R$51)</f>
        <v>Mod</v>
      </c>
      <c r="L2306" s="2" t="str">
        <f>LOOKUP(A2306,'[2]Collin Seedling for R'!$A$3:$A$51,'[2]Collin Seedling for R'!$T$3:$T$51)</f>
        <v>FS</v>
      </c>
      <c r="M2306" s="2" t="str">
        <f>LOOKUP(A2306,'[2]Collin Seedling for R'!$A$3:$A$51,'[2]Collin Seedling for R'!$P$3:$P$51)</f>
        <v>Seeded</v>
      </c>
      <c r="N2306" s="8">
        <f t="shared" ref="N2306:N2369" si="36">E2306/G2306*100</f>
        <v>2.54</v>
      </c>
      <c r="O2306" s="2" t="str">
        <f>LOOKUP(H2306,[2]plantlist!$A$2:$A$943,[2]plantlist!$B$2:$B$943)</f>
        <v>S</v>
      </c>
    </row>
    <row r="2307" spans="1:15" x14ac:dyDescent="0.2">
      <c r="A2307" s="7" t="s">
        <v>296</v>
      </c>
      <c r="B2307" s="2">
        <v>1998</v>
      </c>
      <c r="C2307" s="2" t="s">
        <v>0</v>
      </c>
      <c r="D2307" s="2">
        <v>0</v>
      </c>
      <c r="E2307" s="2">
        <v>1</v>
      </c>
      <c r="F2307" s="2">
        <v>1</v>
      </c>
      <c r="G2307" s="2">
        <v>5000</v>
      </c>
      <c r="H2307" s="2" t="s">
        <v>70</v>
      </c>
      <c r="I2307" s="2" t="s">
        <v>2</v>
      </c>
      <c r="J2307" s="2" t="s">
        <v>71</v>
      </c>
      <c r="K2307" s="2" t="str">
        <f>LOOKUP(A2307,'[2]Collin Seedling for R'!$A$3:$A$51,'[2]Collin Seedling for R'!$R$3:$R$51)</f>
        <v>Mod</v>
      </c>
      <c r="L2307" s="2" t="str">
        <f>LOOKUP(A2307,'[2]Collin Seedling for R'!$A$3:$A$51,'[2]Collin Seedling for R'!$T$3:$T$51)</f>
        <v>FS</v>
      </c>
      <c r="M2307" s="2" t="str">
        <f>LOOKUP(A2307,'[2]Collin Seedling for R'!$A$3:$A$51,'[2]Collin Seedling for R'!$P$3:$P$51)</f>
        <v>Seeded</v>
      </c>
      <c r="N2307" s="8">
        <f t="shared" si="36"/>
        <v>0.02</v>
      </c>
      <c r="O2307" s="2" t="str">
        <f>LOOKUP(H2307,[2]plantlist!$A$2:$A$943,[2]plantlist!$B$2:$B$943)</f>
        <v>F</v>
      </c>
    </row>
    <row r="2308" spans="1:15" x14ac:dyDescent="0.2">
      <c r="A2308" s="7" t="s">
        <v>296</v>
      </c>
      <c r="B2308" s="2">
        <v>1998</v>
      </c>
      <c r="C2308" s="2" t="s">
        <v>0</v>
      </c>
      <c r="D2308" s="2">
        <v>0</v>
      </c>
      <c r="E2308" s="2">
        <v>3</v>
      </c>
      <c r="F2308" s="2">
        <v>3</v>
      </c>
      <c r="G2308" s="2">
        <v>5000</v>
      </c>
      <c r="H2308" s="2" t="s">
        <v>31</v>
      </c>
      <c r="I2308" s="2" t="s">
        <v>2</v>
      </c>
      <c r="J2308" s="2" t="s">
        <v>32</v>
      </c>
      <c r="K2308" s="2" t="str">
        <f>LOOKUP(A2308,'[2]Collin Seedling for R'!$A$3:$A$51,'[2]Collin Seedling for R'!$R$3:$R$51)</f>
        <v>Mod</v>
      </c>
      <c r="L2308" s="2" t="str">
        <f>LOOKUP(A2308,'[2]Collin Seedling for R'!$A$3:$A$51,'[2]Collin Seedling for R'!$T$3:$T$51)</f>
        <v>FS</v>
      </c>
      <c r="M2308" s="2" t="str">
        <f>LOOKUP(A2308,'[2]Collin Seedling for R'!$A$3:$A$51,'[2]Collin Seedling for R'!$P$3:$P$51)</f>
        <v>Seeded</v>
      </c>
      <c r="N2308" s="8">
        <f t="shared" si="36"/>
        <v>0.06</v>
      </c>
      <c r="O2308" s="2" t="str">
        <f>LOOKUP(H2308,[2]plantlist!$A$2:$A$943,[2]plantlist!$B$2:$B$943)</f>
        <v>U</v>
      </c>
    </row>
    <row r="2309" spans="1:15" x14ac:dyDescent="0.2">
      <c r="A2309" s="7" t="s">
        <v>296</v>
      </c>
      <c r="B2309" s="2">
        <v>1998</v>
      </c>
      <c r="C2309" s="2" t="s">
        <v>0</v>
      </c>
      <c r="D2309" s="2">
        <v>0</v>
      </c>
      <c r="E2309" s="2">
        <v>13</v>
      </c>
      <c r="F2309" s="2">
        <v>13</v>
      </c>
      <c r="G2309" s="2">
        <v>5000</v>
      </c>
      <c r="H2309" s="2" t="s">
        <v>378</v>
      </c>
      <c r="I2309" s="2" t="s">
        <v>2</v>
      </c>
      <c r="J2309" s="2" t="s">
        <v>379</v>
      </c>
      <c r="K2309" s="2" t="str">
        <f>LOOKUP(A2309,'[2]Collin Seedling for R'!$A$3:$A$51,'[2]Collin Seedling for R'!$R$3:$R$51)</f>
        <v>Mod</v>
      </c>
      <c r="L2309" s="2" t="str">
        <f>LOOKUP(A2309,'[2]Collin Seedling for R'!$A$3:$A$51,'[2]Collin Seedling for R'!$T$3:$T$51)</f>
        <v>FS</v>
      </c>
      <c r="M2309" s="2" t="str">
        <f>LOOKUP(A2309,'[2]Collin Seedling for R'!$A$3:$A$51,'[2]Collin Seedling for R'!$P$3:$P$51)</f>
        <v>Seeded</v>
      </c>
      <c r="N2309" s="8">
        <f t="shared" si="36"/>
        <v>0.26</v>
      </c>
      <c r="O2309" s="2" t="str">
        <f>LOOKUP(H2309,[2]plantlist!$A$2:$A$943,[2]plantlist!$B$2:$B$943)</f>
        <v>F</v>
      </c>
    </row>
    <row r="2310" spans="1:15" x14ac:dyDescent="0.2">
      <c r="A2310" s="7" t="s">
        <v>296</v>
      </c>
      <c r="B2310" s="2">
        <v>2008</v>
      </c>
      <c r="C2310" s="2" t="s">
        <v>0</v>
      </c>
      <c r="D2310" s="2">
        <v>3082</v>
      </c>
      <c r="E2310" s="2">
        <v>0</v>
      </c>
      <c r="F2310" s="2">
        <v>3082</v>
      </c>
      <c r="G2310" s="2">
        <v>5000</v>
      </c>
      <c r="H2310" s="2" t="s">
        <v>6</v>
      </c>
      <c r="I2310" s="2" t="s">
        <v>2</v>
      </c>
      <c r="J2310" s="2" t="s">
        <v>7</v>
      </c>
      <c r="K2310" s="2" t="str">
        <f>LOOKUP(A2310,'[2]Collin Seedling for R'!$A$3:$A$51,'[2]Collin Seedling for R'!$R$3:$R$51)</f>
        <v>Mod</v>
      </c>
      <c r="L2310" s="2" t="str">
        <f>LOOKUP(A2310,'[2]Collin Seedling for R'!$A$3:$A$51,'[2]Collin Seedling for R'!$T$3:$T$51)</f>
        <v>FS</v>
      </c>
      <c r="M2310" s="2" t="str">
        <f>LOOKUP(A2310,'[2]Collin Seedling for R'!$A$3:$A$51,'[2]Collin Seedling for R'!$P$3:$P$51)</f>
        <v>Seeded</v>
      </c>
      <c r="N2310" s="8">
        <f t="shared" si="36"/>
        <v>0</v>
      </c>
      <c r="O2310" s="2" t="str">
        <f>LOOKUP(H2310,[2]plantlist!$A$2:$A$943,[2]plantlist!$B$2:$B$943)</f>
        <v>L</v>
      </c>
    </row>
    <row r="2311" spans="1:15" x14ac:dyDescent="0.2">
      <c r="A2311" s="7" t="s">
        <v>296</v>
      </c>
      <c r="B2311" s="2">
        <v>2008</v>
      </c>
      <c r="C2311" s="2" t="s">
        <v>0</v>
      </c>
      <c r="D2311" s="2">
        <v>692</v>
      </c>
      <c r="E2311" s="2">
        <v>0</v>
      </c>
      <c r="F2311" s="2">
        <v>692</v>
      </c>
      <c r="G2311" s="2">
        <v>5000</v>
      </c>
      <c r="H2311" s="2" t="s">
        <v>1</v>
      </c>
      <c r="I2311" s="2" t="s">
        <v>2</v>
      </c>
      <c r="J2311" s="2" t="s">
        <v>216</v>
      </c>
      <c r="K2311" s="2" t="str">
        <f>LOOKUP(A2311,'[2]Collin Seedling for R'!$A$3:$A$51,'[2]Collin Seedling for R'!$R$3:$R$51)</f>
        <v>Mod</v>
      </c>
      <c r="L2311" s="2" t="str">
        <f>LOOKUP(A2311,'[2]Collin Seedling for R'!$A$3:$A$51,'[2]Collin Seedling for R'!$T$3:$T$51)</f>
        <v>FS</v>
      </c>
      <c r="M2311" s="2" t="str">
        <f>LOOKUP(A2311,'[2]Collin Seedling for R'!$A$3:$A$51,'[2]Collin Seedling for R'!$P$3:$P$51)</f>
        <v>Seeded</v>
      </c>
      <c r="N2311" s="8">
        <f t="shared" si="36"/>
        <v>0</v>
      </c>
      <c r="O2311" s="2" t="s">
        <v>217</v>
      </c>
    </row>
    <row r="2312" spans="1:15" x14ac:dyDescent="0.2">
      <c r="A2312" s="7" t="s">
        <v>296</v>
      </c>
      <c r="B2312" s="2">
        <v>2008</v>
      </c>
      <c r="C2312" s="2" t="s">
        <v>0</v>
      </c>
      <c r="D2312" s="2">
        <v>580</v>
      </c>
      <c r="E2312" s="2">
        <v>258</v>
      </c>
      <c r="F2312" s="2">
        <v>838</v>
      </c>
      <c r="G2312" s="2">
        <v>5000</v>
      </c>
      <c r="H2312" s="2" t="s">
        <v>10</v>
      </c>
      <c r="I2312" s="2" t="s">
        <v>2</v>
      </c>
      <c r="J2312" s="2" t="s">
        <v>11</v>
      </c>
      <c r="K2312" s="2" t="str">
        <f>LOOKUP(A2312,'[2]Collin Seedling for R'!$A$3:$A$51,'[2]Collin Seedling for R'!$R$3:$R$51)</f>
        <v>Mod</v>
      </c>
      <c r="L2312" s="2" t="str">
        <f>LOOKUP(A2312,'[2]Collin Seedling for R'!$A$3:$A$51,'[2]Collin Seedling for R'!$T$3:$T$51)</f>
        <v>FS</v>
      </c>
      <c r="M2312" s="2" t="str">
        <f>LOOKUP(A2312,'[2]Collin Seedling for R'!$A$3:$A$51,'[2]Collin Seedling for R'!$P$3:$P$51)</f>
        <v>Seeded</v>
      </c>
      <c r="N2312" s="8">
        <f t="shared" si="36"/>
        <v>5.16</v>
      </c>
      <c r="O2312" s="2" t="str">
        <f>LOOKUP(H2312,[2]plantlist!$A$2:$A$943,[2]plantlist!$B$2:$B$943)</f>
        <v>L</v>
      </c>
    </row>
    <row r="2313" spans="1:15" x14ac:dyDescent="0.2">
      <c r="A2313" s="7" t="s">
        <v>296</v>
      </c>
      <c r="B2313" s="2">
        <v>2008</v>
      </c>
      <c r="C2313" s="2" t="s">
        <v>0</v>
      </c>
      <c r="D2313" s="2">
        <v>432</v>
      </c>
      <c r="E2313" s="2">
        <v>2207</v>
      </c>
      <c r="F2313" s="2">
        <v>2639</v>
      </c>
      <c r="G2313" s="2">
        <v>5000</v>
      </c>
      <c r="H2313" s="2" t="s">
        <v>8</v>
      </c>
      <c r="I2313" s="2" t="s">
        <v>2</v>
      </c>
      <c r="J2313" s="2" t="s">
        <v>9</v>
      </c>
      <c r="K2313" s="2" t="str">
        <f>LOOKUP(A2313,'[2]Collin Seedling for R'!$A$3:$A$51,'[2]Collin Seedling for R'!$R$3:$R$51)</f>
        <v>Mod</v>
      </c>
      <c r="L2313" s="2" t="str">
        <f>LOOKUP(A2313,'[2]Collin Seedling for R'!$A$3:$A$51,'[2]Collin Seedling for R'!$T$3:$T$51)</f>
        <v>FS</v>
      </c>
      <c r="M2313" s="2" t="str">
        <f>LOOKUP(A2313,'[2]Collin Seedling for R'!$A$3:$A$51,'[2]Collin Seedling for R'!$P$3:$P$51)</f>
        <v>Seeded</v>
      </c>
      <c r="N2313" s="8">
        <f t="shared" si="36"/>
        <v>44.14</v>
      </c>
      <c r="O2313" s="2" t="str">
        <f>LOOKUP(H2313,[2]plantlist!$A$2:$A$943,[2]plantlist!$B$2:$B$943)</f>
        <v>G</v>
      </c>
    </row>
    <row r="2314" spans="1:15" x14ac:dyDescent="0.2">
      <c r="A2314" s="7" t="s">
        <v>296</v>
      </c>
      <c r="B2314" s="2">
        <v>2008</v>
      </c>
      <c r="C2314" s="2" t="s">
        <v>0</v>
      </c>
      <c r="D2314" s="2">
        <v>94</v>
      </c>
      <c r="E2314" s="2">
        <v>628</v>
      </c>
      <c r="F2314" s="2">
        <v>722</v>
      </c>
      <c r="G2314" s="2">
        <v>5000</v>
      </c>
      <c r="H2314" s="2" t="s">
        <v>140</v>
      </c>
      <c r="I2314" s="2" t="s">
        <v>2</v>
      </c>
      <c r="J2314" s="2" t="s">
        <v>141</v>
      </c>
      <c r="K2314" s="2" t="str">
        <f>LOOKUP(A2314,'[2]Collin Seedling for R'!$A$3:$A$51,'[2]Collin Seedling for R'!$R$3:$R$51)</f>
        <v>Mod</v>
      </c>
      <c r="L2314" s="2" t="str">
        <f>LOOKUP(A2314,'[2]Collin Seedling for R'!$A$3:$A$51,'[2]Collin Seedling for R'!$T$3:$T$51)</f>
        <v>FS</v>
      </c>
      <c r="M2314" s="2" t="str">
        <f>LOOKUP(A2314,'[2]Collin Seedling for R'!$A$3:$A$51,'[2]Collin Seedling for R'!$P$3:$P$51)</f>
        <v>Seeded</v>
      </c>
      <c r="N2314" s="8">
        <f t="shared" si="36"/>
        <v>12.559999999999999</v>
      </c>
      <c r="O2314" s="2" t="str">
        <f>LOOKUP(H2314,[2]plantlist!$A$2:$A$943,[2]plantlist!$B$2:$B$943)</f>
        <v>G</v>
      </c>
    </row>
    <row r="2315" spans="1:15" x14ac:dyDescent="0.2">
      <c r="A2315" s="7" t="s">
        <v>296</v>
      </c>
      <c r="B2315" s="2">
        <v>2008</v>
      </c>
      <c r="C2315" s="2" t="s">
        <v>0</v>
      </c>
      <c r="D2315" s="2">
        <v>57</v>
      </c>
      <c r="E2315" s="2">
        <v>194</v>
      </c>
      <c r="F2315" s="2">
        <v>251</v>
      </c>
      <c r="G2315" s="2">
        <v>5000</v>
      </c>
      <c r="H2315" s="2" t="s">
        <v>12</v>
      </c>
      <c r="I2315" s="2" t="s">
        <v>2</v>
      </c>
      <c r="J2315" s="2" t="s">
        <v>13</v>
      </c>
      <c r="K2315" s="2" t="str">
        <f>LOOKUP(A2315,'[2]Collin Seedling for R'!$A$3:$A$51,'[2]Collin Seedling for R'!$R$3:$R$51)</f>
        <v>Mod</v>
      </c>
      <c r="L2315" s="2" t="str">
        <f>LOOKUP(A2315,'[2]Collin Seedling for R'!$A$3:$A$51,'[2]Collin Seedling for R'!$T$3:$T$51)</f>
        <v>FS</v>
      </c>
      <c r="M2315" s="2" t="str">
        <f>LOOKUP(A2315,'[2]Collin Seedling for R'!$A$3:$A$51,'[2]Collin Seedling for R'!$P$3:$P$51)</f>
        <v>Seeded</v>
      </c>
      <c r="N2315" s="8">
        <f t="shared" si="36"/>
        <v>3.88</v>
      </c>
      <c r="O2315" s="2" t="str">
        <f>LOOKUP(H2315,[2]plantlist!$A$2:$A$943,[2]plantlist!$B$2:$B$943)</f>
        <v>G</v>
      </c>
    </row>
    <row r="2316" spans="1:15" x14ac:dyDescent="0.2">
      <c r="A2316" s="7" t="s">
        <v>296</v>
      </c>
      <c r="B2316" s="2">
        <v>2008</v>
      </c>
      <c r="C2316" s="2" t="s">
        <v>0</v>
      </c>
      <c r="D2316" s="2">
        <v>31</v>
      </c>
      <c r="E2316" s="2">
        <v>314</v>
      </c>
      <c r="F2316" s="2">
        <v>345</v>
      </c>
      <c r="G2316" s="2">
        <v>5000</v>
      </c>
      <c r="H2316" s="2" t="s">
        <v>47</v>
      </c>
      <c r="I2316" s="2" t="s">
        <v>2</v>
      </c>
      <c r="J2316" s="2" t="s">
        <v>48</v>
      </c>
      <c r="K2316" s="2" t="str">
        <f>LOOKUP(A2316,'[2]Collin Seedling for R'!$A$3:$A$51,'[2]Collin Seedling for R'!$R$3:$R$51)</f>
        <v>Mod</v>
      </c>
      <c r="L2316" s="2" t="str">
        <f>LOOKUP(A2316,'[2]Collin Seedling for R'!$A$3:$A$51,'[2]Collin Seedling for R'!$T$3:$T$51)</f>
        <v>FS</v>
      </c>
      <c r="M2316" s="2" t="str">
        <f>LOOKUP(A2316,'[2]Collin Seedling for R'!$A$3:$A$51,'[2]Collin Seedling for R'!$P$3:$P$51)</f>
        <v>Seeded</v>
      </c>
      <c r="N2316" s="8">
        <f t="shared" si="36"/>
        <v>6.2799999999999994</v>
      </c>
      <c r="O2316" s="2" t="str">
        <f>LOOKUP(H2316,[2]plantlist!$A$2:$A$943,[2]plantlist!$B$2:$B$943)</f>
        <v>G</v>
      </c>
    </row>
    <row r="2317" spans="1:15" x14ac:dyDescent="0.2">
      <c r="A2317" s="7" t="s">
        <v>296</v>
      </c>
      <c r="B2317" s="2">
        <v>2008</v>
      </c>
      <c r="C2317" s="2" t="s">
        <v>0</v>
      </c>
      <c r="D2317" s="2">
        <v>25</v>
      </c>
      <c r="E2317" s="2">
        <v>278</v>
      </c>
      <c r="F2317" s="2">
        <v>303</v>
      </c>
      <c r="G2317" s="2">
        <v>5000</v>
      </c>
      <c r="H2317" s="2" t="s">
        <v>68</v>
      </c>
      <c r="I2317" s="2" t="s">
        <v>2</v>
      </c>
      <c r="J2317" s="2" t="s">
        <v>69</v>
      </c>
      <c r="K2317" s="2" t="str">
        <f>LOOKUP(A2317,'[2]Collin Seedling for R'!$A$3:$A$51,'[2]Collin Seedling for R'!$R$3:$R$51)</f>
        <v>Mod</v>
      </c>
      <c r="L2317" s="2" t="str">
        <f>LOOKUP(A2317,'[2]Collin Seedling for R'!$A$3:$A$51,'[2]Collin Seedling for R'!$T$3:$T$51)</f>
        <v>FS</v>
      </c>
      <c r="M2317" s="2" t="str">
        <f>LOOKUP(A2317,'[2]Collin Seedling for R'!$A$3:$A$51,'[2]Collin Seedling for R'!$P$3:$P$51)</f>
        <v>Seeded</v>
      </c>
      <c r="N2317" s="8">
        <f t="shared" si="36"/>
        <v>5.56</v>
      </c>
      <c r="O2317" s="2" t="str">
        <f>LOOKUP(H2317,[2]plantlist!$A$2:$A$943,[2]plantlist!$B$2:$B$943)</f>
        <v>G</v>
      </c>
    </row>
    <row r="2318" spans="1:15" x14ac:dyDescent="0.2">
      <c r="A2318" s="7" t="s">
        <v>296</v>
      </c>
      <c r="B2318" s="2">
        <v>2008</v>
      </c>
      <c r="C2318" s="2" t="s">
        <v>0</v>
      </c>
      <c r="D2318" s="2">
        <v>7</v>
      </c>
      <c r="E2318" s="2">
        <v>0</v>
      </c>
      <c r="F2318" s="2">
        <v>7</v>
      </c>
      <c r="G2318" s="2">
        <v>5000</v>
      </c>
      <c r="H2318" s="2" t="s">
        <v>231</v>
      </c>
      <c r="I2318" s="2" t="s">
        <v>2</v>
      </c>
      <c r="J2318" s="2" t="s">
        <v>232</v>
      </c>
      <c r="K2318" s="2" t="str">
        <f>LOOKUP(A2318,'[2]Collin Seedling for R'!$A$3:$A$51,'[2]Collin Seedling for R'!$R$3:$R$51)</f>
        <v>Mod</v>
      </c>
      <c r="L2318" s="2" t="str">
        <f>LOOKUP(A2318,'[2]Collin Seedling for R'!$A$3:$A$51,'[2]Collin Seedling for R'!$T$3:$T$51)</f>
        <v>FS</v>
      </c>
      <c r="M2318" s="2" t="str">
        <f>LOOKUP(A2318,'[2]Collin Seedling for R'!$A$3:$A$51,'[2]Collin Seedling for R'!$P$3:$P$51)</f>
        <v>Seeded</v>
      </c>
      <c r="N2318" s="8">
        <f t="shared" si="36"/>
        <v>0</v>
      </c>
      <c r="O2318" s="2" t="str">
        <f>LOOKUP(H2318,[2]plantlist!$A$2:$A$943,[2]plantlist!$B$2:$B$943)</f>
        <v>F</v>
      </c>
    </row>
    <row r="2319" spans="1:15" x14ac:dyDescent="0.2">
      <c r="A2319" s="7" t="s">
        <v>296</v>
      </c>
      <c r="B2319" s="2">
        <v>2008</v>
      </c>
      <c r="C2319" s="2" t="s">
        <v>0</v>
      </c>
      <c r="D2319" s="2">
        <v>0</v>
      </c>
      <c r="E2319" s="2">
        <v>42</v>
      </c>
      <c r="F2319" s="2">
        <v>42</v>
      </c>
      <c r="G2319" s="2">
        <v>5000</v>
      </c>
      <c r="H2319" s="2" t="s">
        <v>229</v>
      </c>
      <c r="I2319" s="2" t="s">
        <v>2</v>
      </c>
      <c r="J2319" s="2" t="s">
        <v>40</v>
      </c>
      <c r="K2319" s="2" t="str">
        <f>LOOKUP(A2319,'[2]Collin Seedling for R'!$A$3:$A$51,'[2]Collin Seedling for R'!$R$3:$R$51)</f>
        <v>Mod</v>
      </c>
      <c r="L2319" s="2" t="str">
        <f>LOOKUP(A2319,'[2]Collin Seedling for R'!$A$3:$A$51,'[2]Collin Seedling for R'!$T$3:$T$51)</f>
        <v>FS</v>
      </c>
      <c r="M2319" s="2" t="str">
        <f>LOOKUP(A2319,'[2]Collin Seedling for R'!$A$3:$A$51,'[2]Collin Seedling for R'!$P$3:$P$51)</f>
        <v>Seeded</v>
      </c>
      <c r="N2319" s="8">
        <f t="shared" si="36"/>
        <v>0.84</v>
      </c>
      <c r="O2319" s="2" t="str">
        <f>LOOKUP(H2319,[2]plantlist!$A$2:$A$943,[2]plantlist!$B$2:$B$943)</f>
        <v>F</v>
      </c>
    </row>
    <row r="2320" spans="1:15" x14ac:dyDescent="0.2">
      <c r="A2320" s="7" t="s">
        <v>296</v>
      </c>
      <c r="B2320" s="2">
        <v>2008</v>
      </c>
      <c r="C2320" s="2" t="s">
        <v>0</v>
      </c>
      <c r="D2320" s="2">
        <v>0</v>
      </c>
      <c r="E2320" s="2">
        <v>195</v>
      </c>
      <c r="F2320" s="2">
        <v>195</v>
      </c>
      <c r="G2320" s="2">
        <v>5000</v>
      </c>
      <c r="H2320" s="2" t="s">
        <v>227</v>
      </c>
      <c r="I2320" s="2" t="s">
        <v>2</v>
      </c>
      <c r="J2320" s="2" t="s">
        <v>228</v>
      </c>
      <c r="K2320" s="2" t="str">
        <f>LOOKUP(A2320,'[2]Collin Seedling for R'!$A$3:$A$51,'[2]Collin Seedling for R'!$R$3:$R$51)</f>
        <v>Mod</v>
      </c>
      <c r="L2320" s="2" t="str">
        <f>LOOKUP(A2320,'[2]Collin Seedling for R'!$A$3:$A$51,'[2]Collin Seedling for R'!$T$3:$T$51)</f>
        <v>FS</v>
      </c>
      <c r="M2320" s="2" t="str">
        <f>LOOKUP(A2320,'[2]Collin Seedling for R'!$A$3:$A$51,'[2]Collin Seedling for R'!$P$3:$P$51)</f>
        <v>Seeded</v>
      </c>
      <c r="N2320" s="8">
        <f t="shared" si="36"/>
        <v>3.9</v>
      </c>
      <c r="O2320" s="2" t="str">
        <f>LOOKUP(H2320,[2]plantlist!$A$2:$A$943,[2]plantlist!$B$2:$B$943)</f>
        <v>G</v>
      </c>
    </row>
    <row r="2321" spans="1:15" x14ac:dyDescent="0.2">
      <c r="A2321" s="7" t="s">
        <v>296</v>
      </c>
      <c r="B2321" s="2">
        <v>2008</v>
      </c>
      <c r="C2321" s="2" t="s">
        <v>0</v>
      </c>
      <c r="D2321" s="2">
        <v>0</v>
      </c>
      <c r="E2321" s="2">
        <v>386</v>
      </c>
      <c r="F2321" s="2">
        <v>386</v>
      </c>
      <c r="G2321" s="2">
        <v>5000</v>
      </c>
      <c r="H2321" s="2" t="s">
        <v>242</v>
      </c>
      <c r="I2321" s="2" t="s">
        <v>2</v>
      </c>
      <c r="J2321" s="2" t="s">
        <v>243</v>
      </c>
      <c r="K2321" s="2" t="str">
        <f>LOOKUP(A2321,'[2]Collin Seedling for R'!$A$3:$A$51,'[2]Collin Seedling for R'!$R$3:$R$51)</f>
        <v>Mod</v>
      </c>
      <c r="L2321" s="2" t="str">
        <f>LOOKUP(A2321,'[2]Collin Seedling for R'!$A$3:$A$51,'[2]Collin Seedling for R'!$T$3:$T$51)</f>
        <v>FS</v>
      </c>
      <c r="M2321" s="2" t="str">
        <f>LOOKUP(A2321,'[2]Collin Seedling for R'!$A$3:$A$51,'[2]Collin Seedling for R'!$P$3:$P$51)</f>
        <v>Seeded</v>
      </c>
      <c r="N2321" s="8">
        <f t="shared" si="36"/>
        <v>7.7200000000000006</v>
      </c>
      <c r="O2321" s="2" t="str">
        <f>LOOKUP(H2321,[2]plantlist!$A$2:$A$943,[2]plantlist!$B$2:$B$943)</f>
        <v>G</v>
      </c>
    </row>
    <row r="2322" spans="1:15" x14ac:dyDescent="0.2">
      <c r="A2322" s="7" t="s">
        <v>296</v>
      </c>
      <c r="B2322" s="2">
        <v>2008</v>
      </c>
      <c r="C2322" s="2" t="s">
        <v>0</v>
      </c>
      <c r="D2322" s="2">
        <v>0</v>
      </c>
      <c r="E2322" s="2">
        <v>41</v>
      </c>
      <c r="F2322" s="2">
        <v>41</v>
      </c>
      <c r="G2322" s="2">
        <v>5000</v>
      </c>
      <c r="H2322" s="2" t="s">
        <v>23</v>
      </c>
      <c r="I2322" s="2" t="s">
        <v>2</v>
      </c>
      <c r="J2322" s="2" t="s">
        <v>24</v>
      </c>
      <c r="K2322" s="2" t="str">
        <f>LOOKUP(A2322,'[2]Collin Seedling for R'!$A$3:$A$51,'[2]Collin Seedling for R'!$R$3:$R$51)</f>
        <v>Mod</v>
      </c>
      <c r="L2322" s="2" t="str">
        <f>LOOKUP(A2322,'[2]Collin Seedling for R'!$A$3:$A$51,'[2]Collin Seedling for R'!$T$3:$T$51)</f>
        <v>FS</v>
      </c>
      <c r="M2322" s="2" t="str">
        <f>LOOKUP(A2322,'[2]Collin Seedling for R'!$A$3:$A$51,'[2]Collin Seedling for R'!$P$3:$P$51)</f>
        <v>Seeded</v>
      </c>
      <c r="N2322" s="8">
        <f t="shared" si="36"/>
        <v>0.82000000000000006</v>
      </c>
      <c r="O2322" s="2" t="str">
        <f>LOOKUP(H2322,[2]plantlist!$A$2:$A$943,[2]plantlist!$B$2:$B$943)</f>
        <v>S</v>
      </c>
    </row>
    <row r="2323" spans="1:15" x14ac:dyDescent="0.2">
      <c r="A2323" s="7" t="s">
        <v>296</v>
      </c>
      <c r="B2323" s="2">
        <v>2008</v>
      </c>
      <c r="C2323" s="2" t="s">
        <v>0</v>
      </c>
      <c r="D2323" s="2">
        <v>0</v>
      </c>
      <c r="E2323" s="2">
        <v>60</v>
      </c>
      <c r="F2323" s="2">
        <v>60</v>
      </c>
      <c r="G2323" s="2">
        <v>5000</v>
      </c>
      <c r="H2323" s="2" t="s">
        <v>118</v>
      </c>
      <c r="I2323" s="2" t="s">
        <v>2</v>
      </c>
      <c r="J2323" s="2" t="s">
        <v>119</v>
      </c>
      <c r="K2323" s="2" t="str">
        <f>LOOKUP(A2323,'[2]Collin Seedling for R'!$A$3:$A$51,'[2]Collin Seedling for R'!$R$3:$R$51)</f>
        <v>Mod</v>
      </c>
      <c r="L2323" s="2" t="str">
        <f>LOOKUP(A2323,'[2]Collin Seedling for R'!$A$3:$A$51,'[2]Collin Seedling for R'!$T$3:$T$51)</f>
        <v>FS</v>
      </c>
      <c r="M2323" s="2" t="str">
        <f>LOOKUP(A2323,'[2]Collin Seedling for R'!$A$3:$A$51,'[2]Collin Seedling for R'!$P$3:$P$51)</f>
        <v>Seeded</v>
      </c>
      <c r="N2323" s="8">
        <f t="shared" si="36"/>
        <v>1.2</v>
      </c>
      <c r="O2323" s="2" t="str">
        <f>LOOKUP(H2323,[2]plantlist!$A$2:$A$943,[2]plantlist!$B$2:$B$943)</f>
        <v>F</v>
      </c>
    </row>
    <row r="2324" spans="1:15" x14ac:dyDescent="0.2">
      <c r="A2324" s="7" t="s">
        <v>296</v>
      </c>
      <c r="B2324" s="2">
        <v>2008</v>
      </c>
      <c r="C2324" s="2" t="s">
        <v>0</v>
      </c>
      <c r="D2324" s="2">
        <v>0</v>
      </c>
      <c r="E2324" s="2">
        <v>207</v>
      </c>
      <c r="F2324" s="2">
        <v>207</v>
      </c>
      <c r="G2324" s="2">
        <v>5000</v>
      </c>
      <c r="H2324" s="2" t="s">
        <v>31</v>
      </c>
      <c r="I2324" s="2" t="s">
        <v>2</v>
      </c>
      <c r="J2324" s="2" t="s">
        <v>32</v>
      </c>
      <c r="K2324" s="2" t="str">
        <f>LOOKUP(A2324,'[2]Collin Seedling for R'!$A$3:$A$51,'[2]Collin Seedling for R'!$R$3:$R$51)</f>
        <v>Mod</v>
      </c>
      <c r="L2324" s="2" t="str">
        <f>LOOKUP(A2324,'[2]Collin Seedling for R'!$A$3:$A$51,'[2]Collin Seedling for R'!$T$3:$T$51)</f>
        <v>FS</v>
      </c>
      <c r="M2324" s="2" t="str">
        <f>LOOKUP(A2324,'[2]Collin Seedling for R'!$A$3:$A$51,'[2]Collin Seedling for R'!$P$3:$P$51)</f>
        <v>Seeded</v>
      </c>
      <c r="N2324" s="8">
        <f t="shared" si="36"/>
        <v>4.1399999999999997</v>
      </c>
      <c r="O2324" s="2" t="str">
        <f>LOOKUP(H2324,[2]plantlist!$A$2:$A$943,[2]plantlist!$B$2:$B$943)</f>
        <v>U</v>
      </c>
    </row>
    <row r="2325" spans="1:15" x14ac:dyDescent="0.2">
      <c r="A2325" s="7" t="s">
        <v>296</v>
      </c>
      <c r="B2325" s="2">
        <v>2008</v>
      </c>
      <c r="C2325" s="2" t="s">
        <v>0</v>
      </c>
      <c r="D2325" s="2">
        <v>0</v>
      </c>
      <c r="E2325" s="2">
        <v>15</v>
      </c>
      <c r="F2325" s="2">
        <v>15</v>
      </c>
      <c r="G2325" s="2">
        <v>5000</v>
      </c>
      <c r="H2325" s="2" t="s">
        <v>262</v>
      </c>
      <c r="I2325" s="2" t="s">
        <v>2</v>
      </c>
      <c r="J2325" s="2" t="s">
        <v>263</v>
      </c>
      <c r="K2325" s="2" t="str">
        <f>LOOKUP(A2325,'[2]Collin Seedling for R'!$A$3:$A$51,'[2]Collin Seedling for R'!$R$3:$R$51)</f>
        <v>Mod</v>
      </c>
      <c r="L2325" s="2" t="str">
        <f>LOOKUP(A2325,'[2]Collin Seedling for R'!$A$3:$A$51,'[2]Collin Seedling for R'!$T$3:$T$51)</f>
        <v>FS</v>
      </c>
      <c r="M2325" s="2" t="str">
        <f>LOOKUP(A2325,'[2]Collin Seedling for R'!$A$3:$A$51,'[2]Collin Seedling for R'!$P$3:$P$51)</f>
        <v>Seeded</v>
      </c>
      <c r="N2325" s="8">
        <f t="shared" si="36"/>
        <v>0.3</v>
      </c>
      <c r="O2325" s="2" t="str">
        <f>LOOKUP(H2325,[2]plantlist!$A$2:$A$943,[2]plantlist!$B$2:$B$943)</f>
        <v>F</v>
      </c>
    </row>
    <row r="2326" spans="1:15" x14ac:dyDescent="0.2">
      <c r="A2326" s="7" t="s">
        <v>296</v>
      </c>
      <c r="B2326" s="2">
        <v>2008</v>
      </c>
      <c r="C2326" s="2" t="s">
        <v>0</v>
      </c>
      <c r="D2326" s="2">
        <v>0</v>
      </c>
      <c r="E2326" s="2">
        <v>559</v>
      </c>
      <c r="F2326" s="2">
        <v>559</v>
      </c>
      <c r="G2326" s="2">
        <v>5000</v>
      </c>
      <c r="H2326" s="2" t="s">
        <v>16</v>
      </c>
      <c r="I2326" s="2" t="s">
        <v>2</v>
      </c>
      <c r="J2326" s="2" t="s">
        <v>17</v>
      </c>
      <c r="K2326" s="2" t="str">
        <f>LOOKUP(A2326,'[2]Collin Seedling for R'!$A$3:$A$51,'[2]Collin Seedling for R'!$R$3:$R$51)</f>
        <v>Mod</v>
      </c>
      <c r="L2326" s="2" t="str">
        <f>LOOKUP(A2326,'[2]Collin Seedling for R'!$A$3:$A$51,'[2]Collin Seedling for R'!$T$3:$T$51)</f>
        <v>FS</v>
      </c>
      <c r="M2326" s="2" t="str">
        <f>LOOKUP(A2326,'[2]Collin Seedling for R'!$A$3:$A$51,'[2]Collin Seedling for R'!$P$3:$P$51)</f>
        <v>Seeded</v>
      </c>
      <c r="N2326" s="8">
        <f t="shared" si="36"/>
        <v>11.18</v>
      </c>
      <c r="O2326" s="2" t="str">
        <f>LOOKUP(H2326,[2]plantlist!$A$2:$A$943,[2]plantlist!$B$2:$B$943)</f>
        <v>S</v>
      </c>
    </row>
    <row r="2327" spans="1:15" x14ac:dyDescent="0.2">
      <c r="A2327" s="7" t="s">
        <v>296</v>
      </c>
      <c r="B2327" s="2">
        <v>2008</v>
      </c>
      <c r="C2327" s="2" t="s">
        <v>0</v>
      </c>
      <c r="D2327" s="2">
        <v>0</v>
      </c>
      <c r="E2327" s="2">
        <v>14</v>
      </c>
      <c r="F2327" s="2">
        <v>14</v>
      </c>
      <c r="G2327" s="2">
        <v>5000</v>
      </c>
      <c r="H2327" s="2" t="s">
        <v>82</v>
      </c>
      <c r="I2327" s="2" t="s">
        <v>2</v>
      </c>
      <c r="J2327" s="2" t="s">
        <v>83</v>
      </c>
      <c r="K2327" s="2" t="str">
        <f>LOOKUP(A2327,'[2]Collin Seedling for R'!$A$3:$A$51,'[2]Collin Seedling for R'!$R$3:$R$51)</f>
        <v>Mod</v>
      </c>
      <c r="L2327" s="2" t="str">
        <f>LOOKUP(A2327,'[2]Collin Seedling for R'!$A$3:$A$51,'[2]Collin Seedling for R'!$T$3:$T$51)</f>
        <v>FS</v>
      </c>
      <c r="M2327" s="2" t="str">
        <f>LOOKUP(A2327,'[2]Collin Seedling for R'!$A$3:$A$51,'[2]Collin Seedling for R'!$P$3:$P$51)</f>
        <v>Seeded</v>
      </c>
      <c r="N2327" s="8">
        <f t="shared" si="36"/>
        <v>0.27999999999999997</v>
      </c>
      <c r="O2327" s="2" t="str">
        <f>LOOKUP(H2327,[2]plantlist!$A$2:$A$943,[2]plantlist!$B$2:$B$943)</f>
        <v>F</v>
      </c>
    </row>
    <row r="2328" spans="1:15" x14ac:dyDescent="0.2">
      <c r="A2328" s="7" t="s">
        <v>296</v>
      </c>
      <c r="B2328" s="2">
        <v>2008</v>
      </c>
      <c r="C2328" s="2" t="s">
        <v>0</v>
      </c>
      <c r="D2328" s="2">
        <v>0</v>
      </c>
      <c r="E2328" s="2">
        <v>27</v>
      </c>
      <c r="F2328" s="2">
        <v>27</v>
      </c>
      <c r="G2328" s="2">
        <v>5000</v>
      </c>
      <c r="H2328" s="2" t="s">
        <v>14</v>
      </c>
      <c r="I2328" s="2" t="s">
        <v>2</v>
      </c>
      <c r="J2328" s="2" t="s">
        <v>15</v>
      </c>
      <c r="K2328" s="2" t="str">
        <f>LOOKUP(A2328,'[2]Collin Seedling for R'!$A$3:$A$51,'[2]Collin Seedling for R'!$R$3:$R$51)</f>
        <v>Mod</v>
      </c>
      <c r="L2328" s="2" t="str">
        <f>LOOKUP(A2328,'[2]Collin Seedling for R'!$A$3:$A$51,'[2]Collin Seedling for R'!$T$3:$T$51)</f>
        <v>FS</v>
      </c>
      <c r="M2328" s="2" t="str">
        <f>LOOKUP(A2328,'[2]Collin Seedling for R'!$A$3:$A$51,'[2]Collin Seedling for R'!$P$3:$P$51)</f>
        <v>Seeded</v>
      </c>
      <c r="N2328" s="8">
        <f t="shared" si="36"/>
        <v>0.54</v>
      </c>
      <c r="O2328" s="2" t="str">
        <f>LOOKUP(H2328,[2]plantlist!$A$2:$A$943,[2]plantlist!$B$2:$B$943)</f>
        <v>F</v>
      </c>
    </row>
    <row r="2329" spans="1:15" x14ac:dyDescent="0.2">
      <c r="A2329" s="7" t="s">
        <v>296</v>
      </c>
      <c r="B2329" s="2">
        <v>2008</v>
      </c>
      <c r="C2329" s="2" t="s">
        <v>0</v>
      </c>
      <c r="D2329" s="2">
        <v>0</v>
      </c>
      <c r="E2329" s="2">
        <v>8</v>
      </c>
      <c r="F2329" s="2">
        <v>8</v>
      </c>
      <c r="G2329" s="2">
        <v>5000</v>
      </c>
      <c r="H2329" s="2" t="s">
        <v>74</v>
      </c>
      <c r="I2329" s="2" t="s">
        <v>2</v>
      </c>
      <c r="J2329" s="2" t="s">
        <v>75</v>
      </c>
      <c r="K2329" s="2" t="str">
        <f>LOOKUP(A2329,'[2]Collin Seedling for R'!$A$3:$A$51,'[2]Collin Seedling for R'!$R$3:$R$51)</f>
        <v>Mod</v>
      </c>
      <c r="L2329" s="2" t="str">
        <f>LOOKUP(A2329,'[2]Collin Seedling for R'!$A$3:$A$51,'[2]Collin Seedling for R'!$T$3:$T$51)</f>
        <v>FS</v>
      </c>
      <c r="M2329" s="2" t="str">
        <f>LOOKUP(A2329,'[2]Collin Seedling for R'!$A$3:$A$51,'[2]Collin Seedling for R'!$P$3:$P$51)</f>
        <v>Seeded</v>
      </c>
      <c r="N2329" s="8">
        <f t="shared" si="36"/>
        <v>0.16</v>
      </c>
      <c r="O2329" s="2" t="str">
        <f>LOOKUP(H2329,[2]plantlist!$A$2:$A$943,[2]plantlist!$B$2:$B$943)</f>
        <v>T</v>
      </c>
    </row>
    <row r="2330" spans="1:15" x14ac:dyDescent="0.2">
      <c r="A2330" s="7" t="s">
        <v>296</v>
      </c>
      <c r="B2330" s="2">
        <v>2008</v>
      </c>
      <c r="C2330" s="2" t="s">
        <v>0</v>
      </c>
      <c r="D2330" s="2">
        <v>0</v>
      </c>
      <c r="E2330" s="2">
        <v>5</v>
      </c>
      <c r="F2330" s="2">
        <v>5</v>
      </c>
      <c r="G2330" s="2">
        <v>5000</v>
      </c>
      <c r="H2330" s="2" t="s">
        <v>222</v>
      </c>
      <c r="I2330" s="2" t="s">
        <v>2</v>
      </c>
      <c r="J2330" s="2" t="s">
        <v>223</v>
      </c>
      <c r="K2330" s="2" t="str">
        <f>LOOKUP(A2330,'[2]Collin Seedling for R'!$A$3:$A$51,'[2]Collin Seedling for R'!$R$3:$R$51)</f>
        <v>Mod</v>
      </c>
      <c r="L2330" s="2" t="str">
        <f>LOOKUP(A2330,'[2]Collin Seedling for R'!$A$3:$A$51,'[2]Collin Seedling for R'!$T$3:$T$51)</f>
        <v>FS</v>
      </c>
      <c r="M2330" s="2" t="str">
        <f>LOOKUP(A2330,'[2]Collin Seedling for R'!$A$3:$A$51,'[2]Collin Seedling for R'!$P$3:$P$51)</f>
        <v>Seeded</v>
      </c>
      <c r="N2330" s="8">
        <f t="shared" si="36"/>
        <v>0.1</v>
      </c>
      <c r="O2330" s="2" t="str">
        <f>LOOKUP(H2330,[2]plantlist!$A$2:$A$943,[2]plantlist!$B$2:$B$943)</f>
        <v>F</v>
      </c>
    </row>
    <row r="2331" spans="1:15" x14ac:dyDescent="0.2">
      <c r="A2331" s="7" t="s">
        <v>296</v>
      </c>
      <c r="B2331" s="2">
        <v>2008</v>
      </c>
      <c r="C2331" s="2" t="s">
        <v>0</v>
      </c>
      <c r="D2331" s="2">
        <v>0</v>
      </c>
      <c r="E2331" s="2">
        <v>11</v>
      </c>
      <c r="F2331" s="2">
        <v>11</v>
      </c>
      <c r="G2331" s="2">
        <v>5000</v>
      </c>
      <c r="H2331" s="2" t="s">
        <v>51</v>
      </c>
      <c r="I2331" s="2" t="s">
        <v>19</v>
      </c>
      <c r="J2331" s="2" t="s">
        <v>52</v>
      </c>
      <c r="K2331" s="2" t="str">
        <f>LOOKUP(A2331,'[2]Collin Seedling for R'!$A$3:$A$51,'[2]Collin Seedling for R'!$R$3:$R$51)</f>
        <v>Mod</v>
      </c>
      <c r="L2331" s="2" t="str">
        <f>LOOKUP(A2331,'[2]Collin Seedling for R'!$A$3:$A$51,'[2]Collin Seedling for R'!$T$3:$T$51)</f>
        <v>FS</v>
      </c>
      <c r="M2331" s="2" t="str">
        <f>LOOKUP(A2331,'[2]Collin Seedling for R'!$A$3:$A$51,'[2]Collin Seedling for R'!$P$3:$P$51)</f>
        <v>Seeded</v>
      </c>
      <c r="N2331" s="8">
        <f t="shared" si="36"/>
        <v>0.22</v>
      </c>
      <c r="O2331" s="2" t="str">
        <f>LOOKUP(H2331,[2]plantlist!$A$2:$A$943,[2]plantlist!$B$2:$B$943)</f>
        <v>F</v>
      </c>
    </row>
    <row r="2332" spans="1:15" x14ac:dyDescent="0.2">
      <c r="A2332" s="7" t="s">
        <v>296</v>
      </c>
      <c r="B2332" s="2">
        <v>2008</v>
      </c>
      <c r="C2332" s="2" t="s">
        <v>0</v>
      </c>
      <c r="D2332" s="2">
        <v>0</v>
      </c>
      <c r="E2332" s="2">
        <v>806</v>
      </c>
      <c r="F2332" s="2">
        <v>806</v>
      </c>
      <c r="G2332" s="2">
        <v>5000</v>
      </c>
      <c r="H2332" s="2" t="s">
        <v>51</v>
      </c>
      <c r="I2332" s="2" t="s">
        <v>2</v>
      </c>
      <c r="J2332" s="2" t="s">
        <v>52</v>
      </c>
      <c r="K2332" s="2" t="str">
        <f>LOOKUP(A2332,'[2]Collin Seedling for R'!$A$3:$A$51,'[2]Collin Seedling for R'!$R$3:$R$51)</f>
        <v>Mod</v>
      </c>
      <c r="L2332" s="2" t="str">
        <f>LOOKUP(A2332,'[2]Collin Seedling for R'!$A$3:$A$51,'[2]Collin Seedling for R'!$T$3:$T$51)</f>
        <v>FS</v>
      </c>
      <c r="M2332" s="2" t="str">
        <f>LOOKUP(A2332,'[2]Collin Seedling for R'!$A$3:$A$51,'[2]Collin Seedling for R'!$P$3:$P$51)</f>
        <v>Seeded</v>
      </c>
      <c r="N2332" s="8">
        <f t="shared" si="36"/>
        <v>16.12</v>
      </c>
      <c r="O2332" s="2" t="str">
        <f>LOOKUP(H2332,[2]plantlist!$A$2:$A$943,[2]plantlist!$B$2:$B$943)</f>
        <v>F</v>
      </c>
    </row>
    <row r="2333" spans="1:15" x14ac:dyDescent="0.2">
      <c r="A2333" s="7" t="s">
        <v>296</v>
      </c>
      <c r="B2333" s="2">
        <v>2008</v>
      </c>
      <c r="C2333" s="2" t="s">
        <v>0</v>
      </c>
      <c r="D2333" s="2">
        <v>0</v>
      </c>
      <c r="E2333" s="2">
        <v>12</v>
      </c>
      <c r="F2333" s="2">
        <v>12</v>
      </c>
      <c r="G2333" s="2">
        <v>5000</v>
      </c>
      <c r="H2333" s="2" t="s">
        <v>33</v>
      </c>
      <c r="I2333" s="2" t="s">
        <v>2</v>
      </c>
      <c r="J2333" s="2" t="s">
        <v>34</v>
      </c>
      <c r="K2333" s="2" t="str">
        <f>LOOKUP(A2333,'[2]Collin Seedling for R'!$A$3:$A$51,'[2]Collin Seedling for R'!$R$3:$R$51)</f>
        <v>Mod</v>
      </c>
      <c r="L2333" s="2" t="str">
        <f>LOOKUP(A2333,'[2]Collin Seedling for R'!$A$3:$A$51,'[2]Collin Seedling for R'!$T$3:$T$51)</f>
        <v>FS</v>
      </c>
      <c r="M2333" s="2" t="str">
        <f>LOOKUP(A2333,'[2]Collin Seedling for R'!$A$3:$A$51,'[2]Collin Seedling for R'!$P$3:$P$51)</f>
        <v>Seeded</v>
      </c>
      <c r="N2333" s="8">
        <f t="shared" si="36"/>
        <v>0.24</v>
      </c>
      <c r="O2333" s="2" t="str">
        <f>LOOKUP(H2333,[2]plantlist!$A$2:$A$943,[2]plantlist!$B$2:$B$943)</f>
        <v>F</v>
      </c>
    </row>
    <row r="2334" spans="1:15" x14ac:dyDescent="0.2">
      <c r="A2334" s="7" t="s">
        <v>296</v>
      </c>
      <c r="B2334" s="2">
        <v>2008</v>
      </c>
      <c r="C2334" s="2" t="s">
        <v>0</v>
      </c>
      <c r="D2334" s="2">
        <v>0</v>
      </c>
      <c r="E2334" s="2">
        <v>4</v>
      </c>
      <c r="F2334" s="2">
        <v>4</v>
      </c>
      <c r="G2334" s="2">
        <v>5000</v>
      </c>
      <c r="H2334" s="2" t="s">
        <v>224</v>
      </c>
      <c r="I2334" s="2" t="s">
        <v>2</v>
      </c>
      <c r="J2334" s="2" t="s">
        <v>225</v>
      </c>
      <c r="K2334" s="2" t="str">
        <f>LOOKUP(A2334,'[2]Collin Seedling for R'!$A$3:$A$51,'[2]Collin Seedling for R'!$R$3:$R$51)</f>
        <v>Mod</v>
      </c>
      <c r="L2334" s="2" t="str">
        <f>LOOKUP(A2334,'[2]Collin Seedling for R'!$A$3:$A$51,'[2]Collin Seedling for R'!$T$3:$T$51)</f>
        <v>FS</v>
      </c>
      <c r="M2334" s="2" t="str">
        <f>LOOKUP(A2334,'[2]Collin Seedling for R'!$A$3:$A$51,'[2]Collin Seedling for R'!$P$3:$P$51)</f>
        <v>Seeded</v>
      </c>
      <c r="N2334" s="8">
        <f t="shared" si="36"/>
        <v>0.08</v>
      </c>
      <c r="O2334" s="2" t="str">
        <f>LOOKUP(H2334,[2]plantlist!$A$2:$A$943,[2]plantlist!$B$2:$B$943)</f>
        <v>F</v>
      </c>
    </row>
    <row r="2335" spans="1:15" x14ac:dyDescent="0.2">
      <c r="A2335" s="7" t="s">
        <v>296</v>
      </c>
      <c r="B2335" s="2">
        <v>2008</v>
      </c>
      <c r="C2335" s="2" t="s">
        <v>0</v>
      </c>
      <c r="D2335" s="2">
        <v>0</v>
      </c>
      <c r="E2335" s="2">
        <v>11</v>
      </c>
      <c r="F2335" s="2">
        <v>11</v>
      </c>
      <c r="G2335" s="2">
        <v>5000</v>
      </c>
      <c r="H2335" s="2" t="s">
        <v>66</v>
      </c>
      <c r="I2335" s="2" t="s">
        <v>2</v>
      </c>
      <c r="J2335" s="2" t="s">
        <v>67</v>
      </c>
      <c r="K2335" s="2" t="str">
        <f>LOOKUP(A2335,'[2]Collin Seedling for R'!$A$3:$A$51,'[2]Collin Seedling for R'!$R$3:$R$51)</f>
        <v>Mod</v>
      </c>
      <c r="L2335" s="2" t="str">
        <f>LOOKUP(A2335,'[2]Collin Seedling for R'!$A$3:$A$51,'[2]Collin Seedling for R'!$T$3:$T$51)</f>
        <v>FS</v>
      </c>
      <c r="M2335" s="2" t="str">
        <f>LOOKUP(A2335,'[2]Collin Seedling for R'!$A$3:$A$51,'[2]Collin Seedling for R'!$P$3:$P$51)</f>
        <v>Seeded</v>
      </c>
      <c r="N2335" s="8">
        <f t="shared" si="36"/>
        <v>0.22</v>
      </c>
      <c r="O2335" s="2" t="str">
        <f>LOOKUP(H2335,[2]plantlist!$A$2:$A$943,[2]plantlist!$B$2:$B$943)</f>
        <v>G</v>
      </c>
    </row>
    <row r="2336" spans="1:15" x14ac:dyDescent="0.2">
      <c r="A2336" s="7" t="s">
        <v>296</v>
      </c>
      <c r="B2336" s="2">
        <v>2008</v>
      </c>
      <c r="C2336" s="2" t="s">
        <v>0</v>
      </c>
      <c r="D2336" s="2">
        <v>0</v>
      </c>
      <c r="E2336" s="2">
        <v>35</v>
      </c>
      <c r="F2336" s="2">
        <v>35</v>
      </c>
      <c r="G2336" s="2">
        <v>5000</v>
      </c>
      <c r="H2336" s="2" t="s">
        <v>162</v>
      </c>
      <c r="I2336" s="2" t="s">
        <v>2</v>
      </c>
      <c r="J2336" s="2" t="s">
        <v>163</v>
      </c>
      <c r="K2336" s="2" t="str">
        <f>LOOKUP(A2336,'[2]Collin Seedling for R'!$A$3:$A$51,'[2]Collin Seedling for R'!$R$3:$R$51)</f>
        <v>Mod</v>
      </c>
      <c r="L2336" s="2" t="str">
        <f>LOOKUP(A2336,'[2]Collin Seedling for R'!$A$3:$A$51,'[2]Collin Seedling for R'!$T$3:$T$51)</f>
        <v>FS</v>
      </c>
      <c r="M2336" s="2" t="str">
        <f>LOOKUP(A2336,'[2]Collin Seedling for R'!$A$3:$A$51,'[2]Collin Seedling for R'!$P$3:$P$51)</f>
        <v>Seeded</v>
      </c>
      <c r="N2336" s="8">
        <f t="shared" si="36"/>
        <v>0.70000000000000007</v>
      </c>
      <c r="O2336" s="2" t="str">
        <f>LOOKUP(H2336,[2]plantlist!$A$2:$A$943,[2]plantlist!$B$2:$B$943)</f>
        <v>G</v>
      </c>
    </row>
    <row r="2337" spans="1:15" x14ac:dyDescent="0.2">
      <c r="A2337" s="7" t="s">
        <v>296</v>
      </c>
      <c r="B2337" s="2">
        <v>2008</v>
      </c>
      <c r="C2337" s="2" t="s">
        <v>0</v>
      </c>
      <c r="D2337" s="2">
        <v>0</v>
      </c>
      <c r="E2337" s="2">
        <v>4</v>
      </c>
      <c r="F2337" s="2">
        <v>4</v>
      </c>
      <c r="G2337" s="2">
        <v>5000</v>
      </c>
      <c r="H2337" s="2" t="s">
        <v>164</v>
      </c>
      <c r="I2337" s="2" t="s">
        <v>2</v>
      </c>
      <c r="J2337" s="2" t="s">
        <v>165</v>
      </c>
      <c r="K2337" s="2" t="str">
        <f>LOOKUP(A2337,'[2]Collin Seedling for R'!$A$3:$A$51,'[2]Collin Seedling for R'!$R$3:$R$51)</f>
        <v>Mod</v>
      </c>
      <c r="L2337" s="2" t="str">
        <f>LOOKUP(A2337,'[2]Collin Seedling for R'!$A$3:$A$51,'[2]Collin Seedling for R'!$T$3:$T$51)</f>
        <v>FS</v>
      </c>
      <c r="M2337" s="2" t="str">
        <f>LOOKUP(A2337,'[2]Collin Seedling for R'!$A$3:$A$51,'[2]Collin Seedling for R'!$P$3:$P$51)</f>
        <v>Seeded</v>
      </c>
      <c r="N2337" s="8">
        <f t="shared" si="36"/>
        <v>0.08</v>
      </c>
      <c r="O2337" s="2" t="str">
        <f>LOOKUP(H2337,[2]plantlist!$A$2:$A$943,[2]plantlist!$B$2:$B$943)</f>
        <v>F</v>
      </c>
    </row>
    <row r="2338" spans="1:15" x14ac:dyDescent="0.2">
      <c r="A2338" s="7" t="s">
        <v>296</v>
      </c>
      <c r="B2338" s="2">
        <v>2008</v>
      </c>
      <c r="C2338" s="2" t="s">
        <v>0</v>
      </c>
      <c r="D2338" s="2">
        <v>0</v>
      </c>
      <c r="E2338" s="2">
        <v>5</v>
      </c>
      <c r="F2338" s="2">
        <v>5</v>
      </c>
      <c r="G2338" s="2">
        <v>5000</v>
      </c>
      <c r="H2338" s="2" t="s">
        <v>116</v>
      </c>
      <c r="I2338" s="2" t="s">
        <v>2</v>
      </c>
      <c r="J2338" s="2" t="s">
        <v>117</v>
      </c>
      <c r="K2338" s="2" t="str">
        <f>LOOKUP(A2338,'[2]Collin Seedling for R'!$A$3:$A$51,'[2]Collin Seedling for R'!$R$3:$R$51)</f>
        <v>Mod</v>
      </c>
      <c r="L2338" s="2" t="str">
        <f>LOOKUP(A2338,'[2]Collin Seedling for R'!$A$3:$A$51,'[2]Collin Seedling for R'!$T$3:$T$51)</f>
        <v>FS</v>
      </c>
      <c r="M2338" s="2" t="str">
        <f>LOOKUP(A2338,'[2]Collin Seedling for R'!$A$3:$A$51,'[2]Collin Seedling for R'!$P$3:$P$51)</f>
        <v>Seeded</v>
      </c>
      <c r="N2338" s="8">
        <f t="shared" si="36"/>
        <v>0.1</v>
      </c>
      <c r="O2338" s="2" t="str">
        <f>LOOKUP(H2338,[2]plantlist!$A$2:$A$943,[2]plantlist!$B$2:$B$943)</f>
        <v>F</v>
      </c>
    </row>
    <row r="2339" spans="1:15" x14ac:dyDescent="0.2">
      <c r="A2339" s="2" t="s">
        <v>296</v>
      </c>
      <c r="B2339" s="2">
        <v>2013</v>
      </c>
      <c r="C2339" s="2" t="s">
        <v>0</v>
      </c>
      <c r="D2339" s="2">
        <v>3141</v>
      </c>
      <c r="E2339" s="2">
        <v>0</v>
      </c>
      <c r="F2339" s="2">
        <v>3141</v>
      </c>
      <c r="G2339" s="2">
        <v>5016</v>
      </c>
      <c r="H2339" s="2" t="s">
        <v>4</v>
      </c>
      <c r="I2339" s="2" t="s">
        <v>2</v>
      </c>
      <c r="J2339" s="2" t="s">
        <v>5</v>
      </c>
      <c r="K2339" s="2" t="str">
        <f>LOOKUP(A2339,'[2]Collin Seedling for R'!$A$3:$A$51,'[2]Collin Seedling for R'!$R$3:$R$51)</f>
        <v>Mod</v>
      </c>
      <c r="L2339" s="2" t="str">
        <f>LOOKUP(A2339,'[2]Collin Seedling for R'!$A$3:$A$51,'[2]Collin Seedling for R'!$T$3:$T$51)</f>
        <v>FS</v>
      </c>
      <c r="M2339" s="2" t="str">
        <f>LOOKUP(A2339,'[2]Collin Seedling for R'!$A$3:$A$51,'[2]Collin Seedling for R'!$P$3:$P$51)</f>
        <v>Seeded</v>
      </c>
      <c r="N2339" s="8">
        <f t="shared" si="36"/>
        <v>0</v>
      </c>
      <c r="O2339" s="2" t="str">
        <f>LOOKUP(H2339,[2]plantlist!$A$2:$A$943,[2]plantlist!$B$2:$B$943)</f>
        <v>B</v>
      </c>
    </row>
    <row r="2340" spans="1:15" x14ac:dyDescent="0.2">
      <c r="A2340" s="2" t="s">
        <v>296</v>
      </c>
      <c r="B2340" s="2">
        <v>2013</v>
      </c>
      <c r="C2340" s="2" t="s">
        <v>0</v>
      </c>
      <c r="D2340" s="2">
        <v>1149</v>
      </c>
      <c r="E2340" s="2">
        <v>0</v>
      </c>
      <c r="F2340" s="2">
        <v>1149</v>
      </c>
      <c r="G2340" s="2">
        <v>5016</v>
      </c>
      <c r="H2340" s="2" t="s">
        <v>1</v>
      </c>
      <c r="I2340" s="2" t="s">
        <v>2</v>
      </c>
      <c r="J2340" s="2" t="s">
        <v>3</v>
      </c>
      <c r="K2340" s="2" t="str">
        <f>LOOKUP(A2340,'[2]Collin Seedling for R'!$A$3:$A$51,'[2]Collin Seedling for R'!$R$3:$R$51)</f>
        <v>Mod</v>
      </c>
      <c r="L2340" s="2" t="str">
        <f>LOOKUP(A2340,'[2]Collin Seedling for R'!$A$3:$A$51,'[2]Collin Seedling for R'!$T$3:$T$51)</f>
        <v>FS</v>
      </c>
      <c r="M2340" s="2" t="str">
        <f>LOOKUP(A2340,'[2]Collin Seedling for R'!$A$3:$A$51,'[2]Collin Seedling for R'!$P$3:$P$51)</f>
        <v>Seeded</v>
      </c>
      <c r="N2340" s="8">
        <f t="shared" si="36"/>
        <v>0</v>
      </c>
      <c r="O2340" s="2" t="str">
        <f>LOOKUP(H2340,[2]plantlist!$A$2:$A$943,[2]plantlist!$B$2:$B$943)</f>
        <v>F</v>
      </c>
    </row>
    <row r="2341" spans="1:15" x14ac:dyDescent="0.2">
      <c r="A2341" s="2" t="s">
        <v>296</v>
      </c>
      <c r="B2341" s="2">
        <v>2013</v>
      </c>
      <c r="C2341" s="2" t="s">
        <v>0</v>
      </c>
      <c r="D2341" s="2">
        <v>525</v>
      </c>
      <c r="E2341" s="2">
        <v>1</v>
      </c>
      <c r="F2341" s="2">
        <v>526</v>
      </c>
      <c r="G2341" s="2">
        <v>5016</v>
      </c>
      <c r="H2341" s="2" t="s">
        <v>6</v>
      </c>
      <c r="I2341" s="2" t="s">
        <v>2</v>
      </c>
      <c r="J2341" s="2" t="s">
        <v>7</v>
      </c>
      <c r="K2341" s="2" t="str">
        <f>LOOKUP(A2341,'[2]Collin Seedling for R'!$A$3:$A$51,'[2]Collin Seedling for R'!$R$3:$R$51)</f>
        <v>Mod</v>
      </c>
      <c r="L2341" s="2" t="str">
        <f>LOOKUP(A2341,'[2]Collin Seedling for R'!$A$3:$A$51,'[2]Collin Seedling for R'!$T$3:$T$51)</f>
        <v>FS</v>
      </c>
      <c r="M2341" s="2" t="str">
        <f>LOOKUP(A2341,'[2]Collin Seedling for R'!$A$3:$A$51,'[2]Collin Seedling for R'!$P$3:$P$51)</f>
        <v>Seeded</v>
      </c>
      <c r="N2341" s="8">
        <f t="shared" si="36"/>
        <v>1.9936204146730464E-2</v>
      </c>
      <c r="O2341" s="2" t="str">
        <f>LOOKUP(H2341,[2]plantlist!$A$2:$A$943,[2]plantlist!$B$2:$B$943)</f>
        <v>L</v>
      </c>
    </row>
    <row r="2342" spans="1:15" x14ac:dyDescent="0.2">
      <c r="A2342" s="2" t="s">
        <v>296</v>
      </c>
      <c r="B2342" s="2">
        <v>2013</v>
      </c>
      <c r="C2342" s="2" t="s">
        <v>0</v>
      </c>
      <c r="D2342" s="2">
        <v>75</v>
      </c>
      <c r="E2342" s="2">
        <v>89</v>
      </c>
      <c r="F2342" s="2">
        <v>164</v>
      </c>
      <c r="G2342" s="2">
        <v>5016</v>
      </c>
      <c r="H2342" s="2" t="s">
        <v>10</v>
      </c>
      <c r="I2342" s="2" t="s">
        <v>2</v>
      </c>
      <c r="J2342" s="2" t="s">
        <v>11</v>
      </c>
      <c r="K2342" s="2" t="str">
        <f>LOOKUP(A2342,'[2]Collin Seedling for R'!$A$3:$A$51,'[2]Collin Seedling for R'!$R$3:$R$51)</f>
        <v>Mod</v>
      </c>
      <c r="L2342" s="2" t="str">
        <f>LOOKUP(A2342,'[2]Collin Seedling for R'!$A$3:$A$51,'[2]Collin Seedling for R'!$T$3:$T$51)</f>
        <v>FS</v>
      </c>
      <c r="M2342" s="2" t="str">
        <f>LOOKUP(A2342,'[2]Collin Seedling for R'!$A$3:$A$51,'[2]Collin Seedling for R'!$P$3:$P$51)</f>
        <v>Seeded</v>
      </c>
      <c r="N2342" s="8">
        <f t="shared" si="36"/>
        <v>1.7743221690590112</v>
      </c>
      <c r="O2342" s="2" t="str">
        <f>LOOKUP(H2342,[2]plantlist!$A$2:$A$943,[2]plantlist!$B$2:$B$943)</f>
        <v>L</v>
      </c>
    </row>
    <row r="2343" spans="1:15" x14ac:dyDescent="0.2">
      <c r="A2343" s="2" t="s">
        <v>296</v>
      </c>
      <c r="B2343" s="2">
        <v>2013</v>
      </c>
      <c r="C2343" s="2" t="s">
        <v>0</v>
      </c>
      <c r="D2343" s="2">
        <v>55</v>
      </c>
      <c r="E2343" s="2">
        <v>62</v>
      </c>
      <c r="F2343" s="2">
        <v>117</v>
      </c>
      <c r="G2343" s="2">
        <v>5016</v>
      </c>
      <c r="H2343" s="2" t="s">
        <v>37</v>
      </c>
      <c r="I2343" s="2" t="s">
        <v>2</v>
      </c>
      <c r="J2343" s="2" t="s">
        <v>38</v>
      </c>
      <c r="K2343" s="2" t="str">
        <f>LOOKUP(A2343,'[2]Collin Seedling for R'!$A$3:$A$51,'[2]Collin Seedling for R'!$R$3:$R$51)</f>
        <v>Mod</v>
      </c>
      <c r="L2343" s="2" t="str">
        <f>LOOKUP(A2343,'[2]Collin Seedling for R'!$A$3:$A$51,'[2]Collin Seedling for R'!$T$3:$T$51)</f>
        <v>FS</v>
      </c>
      <c r="M2343" s="2" t="str">
        <f>LOOKUP(A2343,'[2]Collin Seedling for R'!$A$3:$A$51,'[2]Collin Seedling for R'!$P$3:$P$51)</f>
        <v>Seeded</v>
      </c>
      <c r="N2343" s="8">
        <f t="shared" si="36"/>
        <v>1.2360446570972885</v>
      </c>
      <c r="O2343" s="2" t="str">
        <f>LOOKUP(H2343,[2]plantlist!$A$2:$A$943,[2]plantlist!$B$2:$B$943)</f>
        <v>F</v>
      </c>
    </row>
    <row r="2344" spans="1:15" x14ac:dyDescent="0.2">
      <c r="A2344" s="2" t="s">
        <v>296</v>
      </c>
      <c r="B2344" s="2">
        <v>2013</v>
      </c>
      <c r="C2344" s="2" t="s">
        <v>0</v>
      </c>
      <c r="D2344" s="2">
        <v>51</v>
      </c>
      <c r="E2344" s="2">
        <v>732</v>
      </c>
      <c r="F2344" s="2">
        <v>783</v>
      </c>
      <c r="G2344" s="2">
        <v>5016</v>
      </c>
      <c r="H2344" s="2" t="s">
        <v>8</v>
      </c>
      <c r="I2344" s="2" t="s">
        <v>2</v>
      </c>
      <c r="J2344" s="2" t="s">
        <v>9</v>
      </c>
      <c r="K2344" s="2" t="str">
        <f>LOOKUP(A2344,'[2]Collin Seedling for R'!$A$3:$A$51,'[2]Collin Seedling for R'!$R$3:$R$51)</f>
        <v>Mod</v>
      </c>
      <c r="L2344" s="2" t="str">
        <f>LOOKUP(A2344,'[2]Collin Seedling for R'!$A$3:$A$51,'[2]Collin Seedling for R'!$T$3:$T$51)</f>
        <v>FS</v>
      </c>
      <c r="M2344" s="2" t="str">
        <f>LOOKUP(A2344,'[2]Collin Seedling for R'!$A$3:$A$51,'[2]Collin Seedling for R'!$P$3:$P$51)</f>
        <v>Seeded</v>
      </c>
      <c r="N2344" s="8">
        <f t="shared" si="36"/>
        <v>14.593301435406699</v>
      </c>
      <c r="O2344" s="2" t="str">
        <f>LOOKUP(H2344,[2]plantlist!$A$2:$A$943,[2]plantlist!$B$2:$B$943)</f>
        <v>G</v>
      </c>
    </row>
    <row r="2345" spans="1:15" x14ac:dyDescent="0.2">
      <c r="A2345" s="2" t="s">
        <v>296</v>
      </c>
      <c r="B2345" s="2">
        <v>2013</v>
      </c>
      <c r="C2345" s="2" t="s">
        <v>0</v>
      </c>
      <c r="D2345" s="2">
        <v>11</v>
      </c>
      <c r="E2345" s="2">
        <v>76</v>
      </c>
      <c r="F2345" s="2">
        <v>87</v>
      </c>
      <c r="G2345" s="2">
        <v>5016</v>
      </c>
      <c r="H2345" s="2" t="s">
        <v>116</v>
      </c>
      <c r="I2345" s="2" t="s">
        <v>2</v>
      </c>
      <c r="J2345" s="2" t="s">
        <v>117</v>
      </c>
      <c r="K2345" s="2" t="str">
        <f>LOOKUP(A2345,'[2]Collin Seedling for R'!$A$3:$A$51,'[2]Collin Seedling for R'!$R$3:$R$51)</f>
        <v>Mod</v>
      </c>
      <c r="L2345" s="2" t="str">
        <f>LOOKUP(A2345,'[2]Collin Seedling for R'!$A$3:$A$51,'[2]Collin Seedling for R'!$T$3:$T$51)</f>
        <v>FS</v>
      </c>
      <c r="M2345" s="2" t="str">
        <f>LOOKUP(A2345,'[2]Collin Seedling for R'!$A$3:$A$51,'[2]Collin Seedling for R'!$P$3:$P$51)</f>
        <v>Seeded</v>
      </c>
      <c r="N2345" s="8">
        <f t="shared" si="36"/>
        <v>1.5151515151515151</v>
      </c>
      <c r="O2345" s="2" t="str">
        <f>LOOKUP(H2345,[2]plantlist!$A$2:$A$943,[2]plantlist!$B$2:$B$943)</f>
        <v>F</v>
      </c>
    </row>
    <row r="2346" spans="1:15" x14ac:dyDescent="0.2">
      <c r="A2346" s="2" t="s">
        <v>296</v>
      </c>
      <c r="B2346" s="2">
        <v>2013</v>
      </c>
      <c r="C2346" s="2" t="s">
        <v>0</v>
      </c>
      <c r="D2346" s="2">
        <v>7</v>
      </c>
      <c r="E2346" s="2">
        <v>300</v>
      </c>
      <c r="F2346" s="2">
        <v>307</v>
      </c>
      <c r="G2346" s="2">
        <v>5016</v>
      </c>
      <c r="H2346" s="2" t="s">
        <v>23</v>
      </c>
      <c r="I2346" s="2" t="s">
        <v>2</v>
      </c>
      <c r="J2346" s="2" t="s">
        <v>24</v>
      </c>
      <c r="K2346" s="2" t="str">
        <f>LOOKUP(A2346,'[2]Collin Seedling for R'!$A$3:$A$51,'[2]Collin Seedling for R'!$R$3:$R$51)</f>
        <v>Mod</v>
      </c>
      <c r="L2346" s="2" t="str">
        <f>LOOKUP(A2346,'[2]Collin Seedling for R'!$A$3:$A$51,'[2]Collin Seedling for R'!$T$3:$T$51)</f>
        <v>FS</v>
      </c>
      <c r="M2346" s="2" t="str">
        <f>LOOKUP(A2346,'[2]Collin Seedling for R'!$A$3:$A$51,'[2]Collin Seedling for R'!$P$3:$P$51)</f>
        <v>Seeded</v>
      </c>
      <c r="N2346" s="8">
        <f t="shared" si="36"/>
        <v>5.9808612440191391</v>
      </c>
      <c r="O2346" s="2" t="str">
        <f>LOOKUP(H2346,[2]plantlist!$A$2:$A$943,[2]plantlist!$B$2:$B$943)</f>
        <v>S</v>
      </c>
    </row>
    <row r="2347" spans="1:15" x14ac:dyDescent="0.2">
      <c r="A2347" s="2" t="s">
        <v>296</v>
      </c>
      <c r="B2347" s="2">
        <v>2013</v>
      </c>
      <c r="C2347" s="2" t="s">
        <v>0</v>
      </c>
      <c r="D2347" s="2">
        <v>1</v>
      </c>
      <c r="E2347" s="2">
        <v>30</v>
      </c>
      <c r="F2347" s="2">
        <v>31</v>
      </c>
      <c r="G2347" s="2">
        <v>5016</v>
      </c>
      <c r="H2347" s="2" t="s">
        <v>45</v>
      </c>
      <c r="I2347" s="2" t="s">
        <v>2</v>
      </c>
      <c r="J2347" s="2" t="s">
        <v>46</v>
      </c>
      <c r="K2347" s="2" t="str">
        <f>LOOKUP(A2347,'[2]Collin Seedling for R'!$A$3:$A$51,'[2]Collin Seedling for R'!$R$3:$R$51)</f>
        <v>Mod</v>
      </c>
      <c r="L2347" s="2" t="str">
        <f>LOOKUP(A2347,'[2]Collin Seedling for R'!$A$3:$A$51,'[2]Collin Seedling for R'!$T$3:$T$51)</f>
        <v>FS</v>
      </c>
      <c r="M2347" s="2" t="str">
        <f>LOOKUP(A2347,'[2]Collin Seedling for R'!$A$3:$A$51,'[2]Collin Seedling for R'!$P$3:$P$51)</f>
        <v>Seeded</v>
      </c>
      <c r="N2347" s="8">
        <f t="shared" si="36"/>
        <v>0.59808612440191389</v>
      </c>
      <c r="O2347" s="2" t="str">
        <f>LOOKUP(H2347,[2]plantlist!$A$2:$A$943,[2]plantlist!$B$2:$B$943)</f>
        <v>F</v>
      </c>
    </row>
    <row r="2348" spans="1:15" x14ac:dyDescent="0.2">
      <c r="A2348" s="2" t="s">
        <v>296</v>
      </c>
      <c r="B2348" s="2">
        <v>2013</v>
      </c>
      <c r="C2348" s="2" t="s">
        <v>0</v>
      </c>
      <c r="D2348" s="2">
        <v>1</v>
      </c>
      <c r="E2348" s="2">
        <v>1</v>
      </c>
      <c r="F2348" s="2">
        <v>2</v>
      </c>
      <c r="G2348" s="2">
        <v>5016</v>
      </c>
      <c r="H2348" s="2" t="s">
        <v>82</v>
      </c>
      <c r="I2348" s="2" t="s">
        <v>2</v>
      </c>
      <c r="J2348" s="2" t="s">
        <v>83</v>
      </c>
      <c r="K2348" s="2" t="str">
        <f>LOOKUP(A2348,'[2]Collin Seedling for R'!$A$3:$A$51,'[2]Collin Seedling for R'!$R$3:$R$51)</f>
        <v>Mod</v>
      </c>
      <c r="L2348" s="2" t="str">
        <f>LOOKUP(A2348,'[2]Collin Seedling for R'!$A$3:$A$51,'[2]Collin Seedling for R'!$T$3:$T$51)</f>
        <v>FS</v>
      </c>
      <c r="M2348" s="2" t="str">
        <f>LOOKUP(A2348,'[2]Collin Seedling for R'!$A$3:$A$51,'[2]Collin Seedling for R'!$P$3:$P$51)</f>
        <v>Seeded</v>
      </c>
      <c r="N2348" s="8">
        <f t="shared" si="36"/>
        <v>1.9936204146730464E-2</v>
      </c>
      <c r="O2348" s="2" t="str">
        <f>LOOKUP(H2348,[2]plantlist!$A$2:$A$943,[2]plantlist!$B$2:$B$943)</f>
        <v>F</v>
      </c>
    </row>
    <row r="2349" spans="1:15" x14ac:dyDescent="0.2">
      <c r="A2349" s="2" t="s">
        <v>296</v>
      </c>
      <c r="B2349" s="2">
        <v>2013</v>
      </c>
      <c r="C2349" s="2" t="s">
        <v>0</v>
      </c>
      <c r="D2349" s="2">
        <v>0</v>
      </c>
      <c r="E2349" s="2">
        <v>28</v>
      </c>
      <c r="F2349" s="2">
        <v>28</v>
      </c>
      <c r="G2349" s="2">
        <v>5016</v>
      </c>
      <c r="H2349" s="2" t="s">
        <v>31</v>
      </c>
      <c r="I2349" s="2" t="s">
        <v>2</v>
      </c>
      <c r="J2349" s="2" t="s">
        <v>32</v>
      </c>
      <c r="K2349" s="2" t="str">
        <f>LOOKUP(A2349,'[2]Collin Seedling for R'!$A$3:$A$51,'[2]Collin Seedling for R'!$R$3:$R$51)</f>
        <v>Mod</v>
      </c>
      <c r="L2349" s="2" t="str">
        <f>LOOKUP(A2349,'[2]Collin Seedling for R'!$A$3:$A$51,'[2]Collin Seedling for R'!$T$3:$T$51)</f>
        <v>FS</v>
      </c>
      <c r="M2349" s="2" t="str">
        <f>LOOKUP(A2349,'[2]Collin Seedling for R'!$A$3:$A$51,'[2]Collin Seedling for R'!$P$3:$P$51)</f>
        <v>Seeded</v>
      </c>
      <c r="N2349" s="8">
        <f t="shared" si="36"/>
        <v>0.55821371610845294</v>
      </c>
      <c r="O2349" s="2" t="str">
        <f>LOOKUP(H2349,[2]plantlist!$A$2:$A$943,[2]plantlist!$B$2:$B$943)</f>
        <v>U</v>
      </c>
    </row>
    <row r="2350" spans="1:15" x14ac:dyDescent="0.2">
      <c r="A2350" s="2" t="s">
        <v>296</v>
      </c>
      <c r="B2350" s="2">
        <v>2013</v>
      </c>
      <c r="C2350" s="2" t="s">
        <v>0</v>
      </c>
      <c r="D2350" s="2">
        <v>0</v>
      </c>
      <c r="E2350" s="2">
        <v>15</v>
      </c>
      <c r="F2350" s="2">
        <v>15</v>
      </c>
      <c r="G2350" s="2">
        <v>5016</v>
      </c>
      <c r="H2350" s="2" t="s">
        <v>23</v>
      </c>
      <c r="I2350" s="2" t="s">
        <v>19</v>
      </c>
      <c r="J2350" s="2" t="s">
        <v>24</v>
      </c>
      <c r="K2350" s="2" t="str">
        <f>LOOKUP(A2350,'[2]Collin Seedling for R'!$A$3:$A$51,'[2]Collin Seedling for R'!$R$3:$R$51)</f>
        <v>Mod</v>
      </c>
      <c r="L2350" s="2" t="str">
        <f>LOOKUP(A2350,'[2]Collin Seedling for R'!$A$3:$A$51,'[2]Collin Seedling for R'!$T$3:$T$51)</f>
        <v>FS</v>
      </c>
      <c r="M2350" s="2" t="str">
        <f>LOOKUP(A2350,'[2]Collin Seedling for R'!$A$3:$A$51,'[2]Collin Seedling for R'!$P$3:$P$51)</f>
        <v>Seeded</v>
      </c>
      <c r="N2350" s="8">
        <f t="shared" si="36"/>
        <v>0.29904306220095694</v>
      </c>
      <c r="O2350" s="2" t="str">
        <f>LOOKUP(H2350,[2]plantlist!$A$2:$A$943,[2]plantlist!$B$2:$B$943)</f>
        <v>S</v>
      </c>
    </row>
    <row r="2351" spans="1:15" x14ac:dyDescent="0.2">
      <c r="A2351" s="2" t="s">
        <v>296</v>
      </c>
      <c r="B2351" s="2">
        <v>2013</v>
      </c>
      <c r="C2351" s="2" t="s">
        <v>0</v>
      </c>
      <c r="D2351" s="2">
        <v>0</v>
      </c>
      <c r="E2351" s="2">
        <v>24</v>
      </c>
      <c r="F2351" s="2">
        <v>24</v>
      </c>
      <c r="G2351" s="2">
        <v>5016</v>
      </c>
      <c r="H2351" s="2" t="s">
        <v>33</v>
      </c>
      <c r="I2351" s="2" t="s">
        <v>2</v>
      </c>
      <c r="J2351" s="2" t="s">
        <v>34</v>
      </c>
      <c r="K2351" s="2" t="str">
        <f>LOOKUP(A2351,'[2]Collin Seedling for R'!$A$3:$A$51,'[2]Collin Seedling for R'!$R$3:$R$51)</f>
        <v>Mod</v>
      </c>
      <c r="L2351" s="2" t="str">
        <f>LOOKUP(A2351,'[2]Collin Seedling for R'!$A$3:$A$51,'[2]Collin Seedling for R'!$T$3:$T$51)</f>
        <v>FS</v>
      </c>
      <c r="M2351" s="2" t="str">
        <f>LOOKUP(A2351,'[2]Collin Seedling for R'!$A$3:$A$51,'[2]Collin Seedling for R'!$P$3:$P$51)</f>
        <v>Seeded</v>
      </c>
      <c r="N2351" s="8">
        <f t="shared" si="36"/>
        <v>0.4784688995215311</v>
      </c>
      <c r="O2351" s="2" t="str">
        <f>LOOKUP(H2351,[2]plantlist!$A$2:$A$943,[2]plantlist!$B$2:$B$943)</f>
        <v>F</v>
      </c>
    </row>
    <row r="2352" spans="1:15" x14ac:dyDescent="0.2">
      <c r="A2352" s="2" t="s">
        <v>296</v>
      </c>
      <c r="B2352" s="2">
        <v>2013</v>
      </c>
      <c r="C2352" s="2" t="s">
        <v>0</v>
      </c>
      <c r="D2352" s="2">
        <v>0</v>
      </c>
      <c r="E2352" s="2">
        <v>256</v>
      </c>
      <c r="F2352" s="2">
        <v>256</v>
      </c>
      <c r="G2352" s="2">
        <v>5016</v>
      </c>
      <c r="H2352" s="2" t="s">
        <v>16</v>
      </c>
      <c r="I2352" s="2" t="s">
        <v>2</v>
      </c>
      <c r="J2352" s="2" t="s">
        <v>17</v>
      </c>
      <c r="K2352" s="2" t="str">
        <f>LOOKUP(A2352,'[2]Collin Seedling for R'!$A$3:$A$51,'[2]Collin Seedling for R'!$R$3:$R$51)</f>
        <v>Mod</v>
      </c>
      <c r="L2352" s="2" t="str">
        <f>LOOKUP(A2352,'[2]Collin Seedling for R'!$A$3:$A$51,'[2]Collin Seedling for R'!$T$3:$T$51)</f>
        <v>FS</v>
      </c>
      <c r="M2352" s="2" t="str">
        <f>LOOKUP(A2352,'[2]Collin Seedling for R'!$A$3:$A$51,'[2]Collin Seedling for R'!$P$3:$P$51)</f>
        <v>Seeded</v>
      </c>
      <c r="N2352" s="8">
        <f t="shared" si="36"/>
        <v>5.1036682615629987</v>
      </c>
      <c r="O2352" s="2" t="str">
        <f>LOOKUP(H2352,[2]plantlist!$A$2:$A$943,[2]plantlist!$B$2:$B$943)</f>
        <v>S</v>
      </c>
    </row>
    <row r="2353" spans="1:15" x14ac:dyDescent="0.2">
      <c r="A2353" s="2" t="s">
        <v>296</v>
      </c>
      <c r="B2353" s="2">
        <v>2013</v>
      </c>
      <c r="C2353" s="2" t="s">
        <v>0</v>
      </c>
      <c r="D2353" s="2">
        <v>0</v>
      </c>
      <c r="E2353" s="2">
        <v>21</v>
      </c>
      <c r="F2353" s="2">
        <v>21</v>
      </c>
      <c r="G2353" s="2">
        <v>5016</v>
      </c>
      <c r="H2353" s="2" t="s">
        <v>70</v>
      </c>
      <c r="I2353" s="2" t="s">
        <v>2</v>
      </c>
      <c r="J2353" s="2" t="s">
        <v>71</v>
      </c>
      <c r="K2353" s="2" t="str">
        <f>LOOKUP(A2353,'[2]Collin Seedling for R'!$A$3:$A$51,'[2]Collin Seedling for R'!$R$3:$R$51)</f>
        <v>Mod</v>
      </c>
      <c r="L2353" s="2" t="str">
        <f>LOOKUP(A2353,'[2]Collin Seedling for R'!$A$3:$A$51,'[2]Collin Seedling for R'!$T$3:$T$51)</f>
        <v>FS</v>
      </c>
      <c r="M2353" s="2" t="str">
        <f>LOOKUP(A2353,'[2]Collin Seedling for R'!$A$3:$A$51,'[2]Collin Seedling for R'!$P$3:$P$51)</f>
        <v>Seeded</v>
      </c>
      <c r="N2353" s="8">
        <f t="shared" si="36"/>
        <v>0.41866028708133973</v>
      </c>
      <c r="O2353" s="2" t="str">
        <f>LOOKUP(H2353,[2]plantlist!$A$2:$A$943,[2]plantlist!$B$2:$B$943)</f>
        <v>F</v>
      </c>
    </row>
    <row r="2354" spans="1:15" x14ac:dyDescent="0.2">
      <c r="A2354" s="2" t="s">
        <v>296</v>
      </c>
      <c r="B2354" s="2">
        <v>2013</v>
      </c>
      <c r="C2354" s="2" t="s">
        <v>0</v>
      </c>
      <c r="D2354" s="2">
        <v>0</v>
      </c>
      <c r="E2354" s="2">
        <v>17</v>
      </c>
      <c r="F2354" s="2">
        <v>17</v>
      </c>
      <c r="G2354" s="2">
        <v>5016</v>
      </c>
      <c r="H2354" s="2" t="s">
        <v>14</v>
      </c>
      <c r="I2354" s="2" t="s">
        <v>2</v>
      </c>
      <c r="J2354" s="2" t="s">
        <v>15</v>
      </c>
      <c r="K2354" s="2" t="str">
        <f>LOOKUP(A2354,'[2]Collin Seedling for R'!$A$3:$A$51,'[2]Collin Seedling for R'!$R$3:$R$51)</f>
        <v>Mod</v>
      </c>
      <c r="L2354" s="2" t="str">
        <f>LOOKUP(A2354,'[2]Collin Seedling for R'!$A$3:$A$51,'[2]Collin Seedling for R'!$T$3:$T$51)</f>
        <v>FS</v>
      </c>
      <c r="M2354" s="2" t="str">
        <f>LOOKUP(A2354,'[2]Collin Seedling for R'!$A$3:$A$51,'[2]Collin Seedling for R'!$P$3:$P$51)</f>
        <v>Seeded</v>
      </c>
      <c r="N2354" s="8">
        <f t="shared" si="36"/>
        <v>0.33891547049441789</v>
      </c>
      <c r="O2354" s="2" t="str">
        <f>LOOKUP(H2354,[2]plantlist!$A$2:$A$943,[2]plantlist!$B$2:$B$943)</f>
        <v>F</v>
      </c>
    </row>
    <row r="2355" spans="1:15" x14ac:dyDescent="0.2">
      <c r="A2355" s="2" t="s">
        <v>296</v>
      </c>
      <c r="B2355" s="2">
        <v>2013</v>
      </c>
      <c r="C2355" s="2" t="s">
        <v>0</v>
      </c>
      <c r="D2355" s="2">
        <v>0</v>
      </c>
      <c r="E2355" s="2">
        <v>89</v>
      </c>
      <c r="F2355" s="2">
        <v>89</v>
      </c>
      <c r="G2355" s="2">
        <v>5016</v>
      </c>
      <c r="H2355" s="2" t="s">
        <v>14</v>
      </c>
      <c r="I2355" s="2" t="s">
        <v>19</v>
      </c>
      <c r="J2355" s="2" t="s">
        <v>15</v>
      </c>
      <c r="K2355" s="2" t="str">
        <f>LOOKUP(A2355,'[2]Collin Seedling for R'!$A$3:$A$51,'[2]Collin Seedling for R'!$R$3:$R$51)</f>
        <v>Mod</v>
      </c>
      <c r="L2355" s="2" t="str">
        <f>LOOKUP(A2355,'[2]Collin Seedling for R'!$A$3:$A$51,'[2]Collin Seedling for R'!$T$3:$T$51)</f>
        <v>FS</v>
      </c>
      <c r="M2355" s="2" t="str">
        <f>LOOKUP(A2355,'[2]Collin Seedling for R'!$A$3:$A$51,'[2]Collin Seedling for R'!$P$3:$P$51)</f>
        <v>Seeded</v>
      </c>
      <c r="N2355" s="8">
        <f t="shared" si="36"/>
        <v>1.7743221690590112</v>
      </c>
      <c r="O2355" s="2" t="str">
        <f>LOOKUP(H2355,[2]plantlist!$A$2:$A$943,[2]plantlist!$B$2:$B$943)</f>
        <v>F</v>
      </c>
    </row>
    <row r="2356" spans="1:15" x14ac:dyDescent="0.2">
      <c r="A2356" s="2" t="s">
        <v>296</v>
      </c>
      <c r="B2356" s="2">
        <v>2013</v>
      </c>
      <c r="C2356" s="2" t="s">
        <v>0</v>
      </c>
      <c r="D2356" s="2">
        <v>0</v>
      </c>
      <c r="E2356" s="2">
        <v>9</v>
      </c>
      <c r="F2356" s="2">
        <v>9</v>
      </c>
      <c r="G2356" s="2">
        <v>5016</v>
      </c>
      <c r="H2356" s="2" t="s">
        <v>57</v>
      </c>
      <c r="I2356" s="2" t="s">
        <v>2</v>
      </c>
      <c r="J2356" s="2" t="s">
        <v>58</v>
      </c>
      <c r="K2356" s="2" t="str">
        <f>LOOKUP(A2356,'[2]Collin Seedling for R'!$A$3:$A$51,'[2]Collin Seedling for R'!$R$3:$R$51)</f>
        <v>Mod</v>
      </c>
      <c r="L2356" s="2" t="str">
        <f>LOOKUP(A2356,'[2]Collin Seedling for R'!$A$3:$A$51,'[2]Collin Seedling for R'!$T$3:$T$51)</f>
        <v>FS</v>
      </c>
      <c r="M2356" s="2" t="str">
        <f>LOOKUP(A2356,'[2]Collin Seedling for R'!$A$3:$A$51,'[2]Collin Seedling for R'!$P$3:$P$51)</f>
        <v>Seeded</v>
      </c>
      <c r="N2356" s="8">
        <f t="shared" si="36"/>
        <v>0.17942583732057416</v>
      </c>
      <c r="O2356" s="2" t="str">
        <f>LOOKUP(H2356,[2]plantlist!$A$2:$A$943,[2]plantlist!$B$2:$B$943)</f>
        <v>F</v>
      </c>
    </row>
    <row r="2357" spans="1:15" x14ac:dyDescent="0.2">
      <c r="A2357" s="2" t="s">
        <v>296</v>
      </c>
      <c r="B2357" s="2">
        <v>2013</v>
      </c>
      <c r="C2357" s="2" t="s">
        <v>0</v>
      </c>
      <c r="D2357" s="2">
        <v>0</v>
      </c>
      <c r="E2357" s="2">
        <v>13</v>
      </c>
      <c r="F2357" s="2">
        <v>13</v>
      </c>
      <c r="G2357" s="2">
        <v>5016</v>
      </c>
      <c r="H2357" s="2" t="s">
        <v>33</v>
      </c>
      <c r="I2357" s="2" t="s">
        <v>19</v>
      </c>
      <c r="J2357" s="2" t="s">
        <v>34</v>
      </c>
      <c r="K2357" s="2" t="str">
        <f>LOOKUP(A2357,'[2]Collin Seedling for R'!$A$3:$A$51,'[2]Collin Seedling for R'!$R$3:$R$51)</f>
        <v>Mod</v>
      </c>
      <c r="L2357" s="2" t="str">
        <f>LOOKUP(A2357,'[2]Collin Seedling for R'!$A$3:$A$51,'[2]Collin Seedling for R'!$T$3:$T$51)</f>
        <v>FS</v>
      </c>
      <c r="M2357" s="2" t="str">
        <f>LOOKUP(A2357,'[2]Collin Seedling for R'!$A$3:$A$51,'[2]Collin Seedling for R'!$P$3:$P$51)</f>
        <v>Seeded</v>
      </c>
      <c r="N2357" s="8">
        <f t="shared" si="36"/>
        <v>0.259170653907496</v>
      </c>
      <c r="O2357" s="2" t="str">
        <f>LOOKUP(H2357,[2]plantlist!$A$2:$A$943,[2]plantlist!$B$2:$B$943)</f>
        <v>F</v>
      </c>
    </row>
    <row r="2358" spans="1:15" x14ac:dyDescent="0.2">
      <c r="A2358" s="2" t="s">
        <v>296</v>
      </c>
      <c r="B2358" s="2">
        <v>2013</v>
      </c>
      <c r="C2358" s="2" t="s">
        <v>0</v>
      </c>
      <c r="D2358" s="2">
        <v>0</v>
      </c>
      <c r="E2358" s="2">
        <v>107</v>
      </c>
      <c r="F2358" s="2">
        <v>107</v>
      </c>
      <c r="G2358" s="2">
        <v>5016</v>
      </c>
      <c r="H2358" s="2" t="s">
        <v>51</v>
      </c>
      <c r="I2358" s="2" t="s">
        <v>2</v>
      </c>
      <c r="J2358" s="2" t="s">
        <v>52</v>
      </c>
      <c r="K2358" s="2" t="str">
        <f>LOOKUP(A2358,'[2]Collin Seedling for R'!$A$3:$A$51,'[2]Collin Seedling for R'!$R$3:$R$51)</f>
        <v>Mod</v>
      </c>
      <c r="L2358" s="2" t="str">
        <f>LOOKUP(A2358,'[2]Collin Seedling for R'!$A$3:$A$51,'[2]Collin Seedling for R'!$T$3:$T$51)</f>
        <v>FS</v>
      </c>
      <c r="M2358" s="2" t="str">
        <f>LOOKUP(A2358,'[2]Collin Seedling for R'!$A$3:$A$51,'[2]Collin Seedling for R'!$P$3:$P$51)</f>
        <v>Seeded</v>
      </c>
      <c r="N2358" s="8">
        <f t="shared" si="36"/>
        <v>2.1331738437001593</v>
      </c>
      <c r="O2358" s="2" t="str">
        <f>LOOKUP(H2358,[2]plantlist!$A$2:$A$943,[2]plantlist!$B$2:$B$943)</f>
        <v>F</v>
      </c>
    </row>
    <row r="2359" spans="1:15" x14ac:dyDescent="0.2">
      <c r="A2359" s="2" t="s">
        <v>296</v>
      </c>
      <c r="B2359" s="2">
        <v>2013</v>
      </c>
      <c r="C2359" s="2" t="s">
        <v>0</v>
      </c>
      <c r="D2359" s="2">
        <v>0</v>
      </c>
      <c r="E2359" s="2">
        <v>46</v>
      </c>
      <c r="F2359" s="2">
        <v>46</v>
      </c>
      <c r="G2359" s="2">
        <v>5016</v>
      </c>
      <c r="H2359" s="2" t="s">
        <v>29</v>
      </c>
      <c r="I2359" s="2" t="s">
        <v>2</v>
      </c>
      <c r="J2359" s="2" t="s">
        <v>30</v>
      </c>
      <c r="K2359" s="2" t="str">
        <f>LOOKUP(A2359,'[2]Collin Seedling for R'!$A$3:$A$51,'[2]Collin Seedling for R'!$R$3:$R$51)</f>
        <v>Mod</v>
      </c>
      <c r="L2359" s="2" t="str">
        <f>LOOKUP(A2359,'[2]Collin Seedling for R'!$A$3:$A$51,'[2]Collin Seedling for R'!$T$3:$T$51)</f>
        <v>FS</v>
      </c>
      <c r="M2359" s="2" t="str">
        <f>LOOKUP(A2359,'[2]Collin Seedling for R'!$A$3:$A$51,'[2]Collin Seedling for R'!$P$3:$P$51)</f>
        <v>Seeded</v>
      </c>
      <c r="N2359" s="8">
        <f t="shared" si="36"/>
        <v>0.91706539074960136</v>
      </c>
      <c r="O2359" s="2" t="str">
        <f>LOOKUP(H2359,[2]plantlist!$A$2:$A$943,[2]plantlist!$B$2:$B$943)</f>
        <v>F</v>
      </c>
    </row>
    <row r="2360" spans="1:15" x14ac:dyDescent="0.2">
      <c r="A2360" s="2" t="s">
        <v>296</v>
      </c>
      <c r="B2360" s="2">
        <v>2013</v>
      </c>
      <c r="C2360" s="2" t="s">
        <v>0</v>
      </c>
      <c r="D2360" s="2">
        <v>0</v>
      </c>
      <c r="E2360" s="2">
        <v>66</v>
      </c>
      <c r="F2360" s="2">
        <v>66</v>
      </c>
      <c r="G2360" s="2">
        <v>5016</v>
      </c>
      <c r="H2360" s="2" t="s">
        <v>124</v>
      </c>
      <c r="I2360" s="2" t="s">
        <v>2</v>
      </c>
      <c r="J2360" s="2" t="s">
        <v>125</v>
      </c>
      <c r="K2360" s="2" t="str">
        <f>LOOKUP(A2360,'[2]Collin Seedling for R'!$A$3:$A$51,'[2]Collin Seedling for R'!$R$3:$R$51)</f>
        <v>Mod</v>
      </c>
      <c r="L2360" s="2" t="str">
        <f>LOOKUP(A2360,'[2]Collin Seedling for R'!$A$3:$A$51,'[2]Collin Seedling for R'!$T$3:$T$51)</f>
        <v>FS</v>
      </c>
      <c r="M2360" s="2" t="str">
        <f>LOOKUP(A2360,'[2]Collin Seedling for R'!$A$3:$A$51,'[2]Collin Seedling for R'!$P$3:$P$51)</f>
        <v>Seeded</v>
      </c>
      <c r="N2360" s="8">
        <f t="shared" si="36"/>
        <v>1.3157894736842104</v>
      </c>
      <c r="O2360" s="2" t="str">
        <f>LOOKUP(H2360,[2]plantlist!$A$2:$A$943,[2]plantlist!$B$2:$B$943)</f>
        <v>F</v>
      </c>
    </row>
    <row r="2361" spans="1:15" x14ac:dyDescent="0.2">
      <c r="A2361" t="s">
        <v>296</v>
      </c>
      <c r="B2361">
        <v>2016</v>
      </c>
      <c r="C2361" t="s">
        <v>0</v>
      </c>
      <c r="D2361">
        <v>2664</v>
      </c>
      <c r="E2361">
        <v>0</v>
      </c>
      <c r="F2361">
        <v>2664</v>
      </c>
      <c r="G2361">
        <v>5000</v>
      </c>
      <c r="H2361" t="s">
        <v>4</v>
      </c>
      <c r="I2361" t="s">
        <v>2</v>
      </c>
      <c r="J2361" t="s">
        <v>5</v>
      </c>
      <c r="K2361" s="2" t="str">
        <f>LOOKUP(A2361,'[2]Collin Seedling for R'!$A$3:$A$51,'[2]Collin Seedling for R'!$R$3:$R$51)</f>
        <v>Mod</v>
      </c>
      <c r="L2361" s="2" t="str">
        <f>LOOKUP(A2361,'[2]Collin Seedling for R'!$A$3:$A$51,'[2]Collin Seedling for R'!$T$3:$T$51)</f>
        <v>FS</v>
      </c>
      <c r="M2361" s="2" t="str">
        <f>LOOKUP(A2361,'[2]Collin Seedling for R'!$A$3:$A$51,'[2]Collin Seedling for R'!$P$3:$P$51)</f>
        <v>Seeded</v>
      </c>
      <c r="N2361" s="8">
        <f t="shared" si="36"/>
        <v>0</v>
      </c>
      <c r="O2361" s="2" t="str">
        <f>LOOKUP(H2361,[2]plantlist!$A$2:$A$943,[2]plantlist!$B$2:$B$943)</f>
        <v>B</v>
      </c>
    </row>
    <row r="2362" spans="1:15" x14ac:dyDescent="0.2">
      <c r="A2362" t="s">
        <v>296</v>
      </c>
      <c r="B2362">
        <v>2016</v>
      </c>
      <c r="C2362" t="s">
        <v>0</v>
      </c>
      <c r="D2362">
        <v>1190</v>
      </c>
      <c r="E2362">
        <v>185</v>
      </c>
      <c r="F2362">
        <v>1375</v>
      </c>
      <c r="G2362">
        <v>5000</v>
      </c>
      <c r="H2362" t="s">
        <v>6</v>
      </c>
      <c r="I2362" t="s">
        <v>2</v>
      </c>
      <c r="J2362" t="s">
        <v>7</v>
      </c>
      <c r="K2362" s="2" t="str">
        <f>LOOKUP(A2362,'[2]Collin Seedling for R'!$A$3:$A$51,'[2]Collin Seedling for R'!$R$3:$R$51)</f>
        <v>Mod</v>
      </c>
      <c r="L2362" s="2" t="str">
        <f>LOOKUP(A2362,'[2]Collin Seedling for R'!$A$3:$A$51,'[2]Collin Seedling for R'!$T$3:$T$51)</f>
        <v>FS</v>
      </c>
      <c r="M2362" s="2" t="str">
        <f>LOOKUP(A2362,'[2]Collin Seedling for R'!$A$3:$A$51,'[2]Collin Seedling for R'!$P$3:$P$51)</f>
        <v>Seeded</v>
      </c>
      <c r="N2362" s="8">
        <f t="shared" si="36"/>
        <v>3.6999999999999997</v>
      </c>
      <c r="O2362" s="2" t="str">
        <f>LOOKUP(H2362,[2]plantlist!$A$2:$A$943,[2]plantlist!$B$2:$B$943)</f>
        <v>L</v>
      </c>
    </row>
    <row r="2363" spans="1:15" x14ac:dyDescent="0.2">
      <c r="A2363" t="s">
        <v>296</v>
      </c>
      <c r="B2363">
        <v>2016</v>
      </c>
      <c r="C2363" t="s">
        <v>0</v>
      </c>
      <c r="D2363">
        <v>579</v>
      </c>
      <c r="E2363">
        <v>2038</v>
      </c>
      <c r="F2363">
        <v>2617</v>
      </c>
      <c r="G2363">
        <v>5000</v>
      </c>
      <c r="H2363" t="s">
        <v>8</v>
      </c>
      <c r="I2363" t="s">
        <v>2</v>
      </c>
      <c r="J2363" t="s">
        <v>9</v>
      </c>
      <c r="K2363" s="2" t="str">
        <f>LOOKUP(A2363,'[2]Collin Seedling for R'!$A$3:$A$51,'[2]Collin Seedling for R'!$R$3:$R$51)</f>
        <v>Mod</v>
      </c>
      <c r="L2363" s="2" t="str">
        <f>LOOKUP(A2363,'[2]Collin Seedling for R'!$A$3:$A$51,'[2]Collin Seedling for R'!$T$3:$T$51)</f>
        <v>FS</v>
      </c>
      <c r="M2363" s="2" t="str">
        <f>LOOKUP(A2363,'[2]Collin Seedling for R'!$A$3:$A$51,'[2]Collin Seedling for R'!$P$3:$P$51)</f>
        <v>Seeded</v>
      </c>
      <c r="N2363" s="8">
        <f t="shared" si="36"/>
        <v>40.760000000000005</v>
      </c>
      <c r="O2363" s="2" t="str">
        <f>LOOKUP(H2363,[2]plantlist!$A$2:$A$943,[2]plantlist!$B$2:$B$943)</f>
        <v>G</v>
      </c>
    </row>
    <row r="2364" spans="1:15" x14ac:dyDescent="0.2">
      <c r="A2364" t="s">
        <v>296</v>
      </c>
      <c r="B2364">
        <v>2016</v>
      </c>
      <c r="C2364" t="s">
        <v>0</v>
      </c>
      <c r="D2364">
        <v>211</v>
      </c>
      <c r="E2364">
        <v>0</v>
      </c>
      <c r="F2364">
        <v>211</v>
      </c>
      <c r="G2364">
        <v>5000</v>
      </c>
      <c r="H2364" t="s">
        <v>1</v>
      </c>
      <c r="I2364" t="s">
        <v>2</v>
      </c>
      <c r="J2364" t="s">
        <v>3</v>
      </c>
      <c r="K2364" s="2" t="str">
        <f>LOOKUP(A2364,'[2]Collin Seedling for R'!$A$3:$A$51,'[2]Collin Seedling for R'!$R$3:$R$51)</f>
        <v>Mod</v>
      </c>
      <c r="L2364" s="2" t="str">
        <f>LOOKUP(A2364,'[2]Collin Seedling for R'!$A$3:$A$51,'[2]Collin Seedling for R'!$T$3:$T$51)</f>
        <v>FS</v>
      </c>
      <c r="M2364" s="2" t="str">
        <f>LOOKUP(A2364,'[2]Collin Seedling for R'!$A$3:$A$51,'[2]Collin Seedling for R'!$P$3:$P$51)</f>
        <v>Seeded</v>
      </c>
      <c r="N2364" s="8">
        <f t="shared" si="36"/>
        <v>0</v>
      </c>
      <c r="O2364" s="2" t="str">
        <f>LOOKUP(H2364,[2]plantlist!$A$2:$A$943,[2]plantlist!$B$2:$B$943)</f>
        <v>F</v>
      </c>
    </row>
    <row r="2365" spans="1:15" x14ac:dyDescent="0.2">
      <c r="A2365" t="s">
        <v>296</v>
      </c>
      <c r="B2365">
        <v>2016</v>
      </c>
      <c r="C2365" t="s">
        <v>0</v>
      </c>
      <c r="D2365">
        <v>137</v>
      </c>
      <c r="E2365">
        <v>891</v>
      </c>
      <c r="F2365">
        <v>1028</v>
      </c>
      <c r="G2365">
        <v>5000</v>
      </c>
      <c r="H2365" t="s">
        <v>82</v>
      </c>
      <c r="I2365" t="s">
        <v>2</v>
      </c>
      <c r="J2365" t="s">
        <v>83</v>
      </c>
      <c r="K2365" s="2" t="str">
        <f>LOOKUP(A2365,'[2]Collin Seedling for R'!$A$3:$A$51,'[2]Collin Seedling for R'!$R$3:$R$51)</f>
        <v>Mod</v>
      </c>
      <c r="L2365" s="2" t="str">
        <f>LOOKUP(A2365,'[2]Collin Seedling for R'!$A$3:$A$51,'[2]Collin Seedling for R'!$T$3:$T$51)</f>
        <v>FS</v>
      </c>
      <c r="M2365" s="2" t="str">
        <f>LOOKUP(A2365,'[2]Collin Seedling for R'!$A$3:$A$51,'[2]Collin Seedling for R'!$P$3:$P$51)</f>
        <v>Seeded</v>
      </c>
      <c r="N2365" s="8">
        <f t="shared" si="36"/>
        <v>17.82</v>
      </c>
      <c r="O2365" s="2" t="str">
        <f>LOOKUP(H2365,[2]plantlist!$A$2:$A$943,[2]plantlist!$B$2:$B$943)</f>
        <v>F</v>
      </c>
    </row>
    <row r="2366" spans="1:15" x14ac:dyDescent="0.2">
      <c r="A2366" t="s">
        <v>296</v>
      </c>
      <c r="B2366">
        <v>2016</v>
      </c>
      <c r="C2366" t="s">
        <v>0</v>
      </c>
      <c r="D2366">
        <v>86</v>
      </c>
      <c r="E2366">
        <v>382</v>
      </c>
      <c r="F2366">
        <v>468</v>
      </c>
      <c r="G2366">
        <v>5000</v>
      </c>
      <c r="H2366" t="s">
        <v>51</v>
      </c>
      <c r="I2366" t="s">
        <v>2</v>
      </c>
      <c r="J2366" t="s">
        <v>52</v>
      </c>
      <c r="K2366" s="2" t="str">
        <f>LOOKUP(A2366,'[2]Collin Seedling for R'!$A$3:$A$51,'[2]Collin Seedling for R'!$R$3:$R$51)</f>
        <v>Mod</v>
      </c>
      <c r="L2366" s="2" t="str">
        <f>LOOKUP(A2366,'[2]Collin Seedling for R'!$A$3:$A$51,'[2]Collin Seedling for R'!$T$3:$T$51)</f>
        <v>FS</v>
      </c>
      <c r="M2366" s="2" t="str">
        <f>LOOKUP(A2366,'[2]Collin Seedling for R'!$A$3:$A$51,'[2]Collin Seedling for R'!$P$3:$P$51)</f>
        <v>Seeded</v>
      </c>
      <c r="N2366" s="8">
        <f t="shared" si="36"/>
        <v>7.64</v>
      </c>
      <c r="O2366" s="2" t="str">
        <f>LOOKUP(H2366,[2]plantlist!$A$2:$A$943,[2]plantlist!$B$2:$B$943)</f>
        <v>F</v>
      </c>
    </row>
    <row r="2367" spans="1:15" x14ac:dyDescent="0.2">
      <c r="A2367" t="s">
        <v>296</v>
      </c>
      <c r="B2367">
        <v>2016</v>
      </c>
      <c r="C2367" t="s">
        <v>0</v>
      </c>
      <c r="D2367">
        <v>42</v>
      </c>
      <c r="E2367">
        <v>77</v>
      </c>
      <c r="F2367">
        <v>119</v>
      </c>
      <c r="G2367">
        <v>5000</v>
      </c>
      <c r="H2367" t="s">
        <v>10</v>
      </c>
      <c r="I2367" t="s">
        <v>2</v>
      </c>
      <c r="J2367" t="s">
        <v>11</v>
      </c>
      <c r="K2367" s="2" t="str">
        <f>LOOKUP(A2367,'[2]Collin Seedling for R'!$A$3:$A$51,'[2]Collin Seedling for R'!$R$3:$R$51)</f>
        <v>Mod</v>
      </c>
      <c r="L2367" s="2" t="str">
        <f>LOOKUP(A2367,'[2]Collin Seedling for R'!$A$3:$A$51,'[2]Collin Seedling for R'!$T$3:$T$51)</f>
        <v>FS</v>
      </c>
      <c r="M2367" s="2" t="str">
        <f>LOOKUP(A2367,'[2]Collin Seedling for R'!$A$3:$A$51,'[2]Collin Seedling for R'!$P$3:$P$51)</f>
        <v>Seeded</v>
      </c>
      <c r="N2367" s="8">
        <f t="shared" si="36"/>
        <v>1.54</v>
      </c>
      <c r="O2367" s="2" t="str">
        <f>LOOKUP(H2367,[2]plantlist!$A$2:$A$943,[2]plantlist!$B$2:$B$943)</f>
        <v>L</v>
      </c>
    </row>
    <row r="2368" spans="1:15" x14ac:dyDescent="0.2">
      <c r="A2368" t="s">
        <v>296</v>
      </c>
      <c r="B2368">
        <v>2016</v>
      </c>
      <c r="C2368" t="s">
        <v>0</v>
      </c>
      <c r="D2368">
        <v>21</v>
      </c>
      <c r="E2368">
        <v>0</v>
      </c>
      <c r="F2368">
        <v>21</v>
      </c>
      <c r="G2368">
        <v>5000</v>
      </c>
      <c r="H2368" t="s">
        <v>8</v>
      </c>
      <c r="I2368" t="s">
        <v>19</v>
      </c>
      <c r="J2368" t="s">
        <v>9</v>
      </c>
      <c r="K2368" s="2" t="str">
        <f>LOOKUP(A2368,'[2]Collin Seedling for R'!$A$3:$A$51,'[2]Collin Seedling for R'!$R$3:$R$51)</f>
        <v>Mod</v>
      </c>
      <c r="L2368" s="2" t="str">
        <f>LOOKUP(A2368,'[2]Collin Seedling for R'!$A$3:$A$51,'[2]Collin Seedling for R'!$T$3:$T$51)</f>
        <v>FS</v>
      </c>
      <c r="M2368" s="2" t="str">
        <f>LOOKUP(A2368,'[2]Collin Seedling for R'!$A$3:$A$51,'[2]Collin Seedling for R'!$P$3:$P$51)</f>
        <v>Seeded</v>
      </c>
      <c r="N2368" s="8">
        <f t="shared" si="36"/>
        <v>0</v>
      </c>
      <c r="O2368" s="2" t="str">
        <f>LOOKUP(H2368,[2]plantlist!$A$2:$A$943,[2]plantlist!$B$2:$B$943)</f>
        <v>G</v>
      </c>
    </row>
    <row r="2369" spans="1:15" x14ac:dyDescent="0.2">
      <c r="A2369" t="s">
        <v>296</v>
      </c>
      <c r="B2369">
        <v>2016</v>
      </c>
      <c r="C2369" t="s">
        <v>0</v>
      </c>
      <c r="D2369">
        <v>21</v>
      </c>
      <c r="E2369">
        <v>525</v>
      </c>
      <c r="F2369">
        <v>546</v>
      </c>
      <c r="G2369">
        <v>5000</v>
      </c>
      <c r="H2369" t="s">
        <v>16</v>
      </c>
      <c r="I2369" t="s">
        <v>2</v>
      </c>
      <c r="J2369" t="s">
        <v>17</v>
      </c>
      <c r="K2369" s="2" t="str">
        <f>LOOKUP(A2369,'[2]Collin Seedling for R'!$A$3:$A$51,'[2]Collin Seedling for R'!$R$3:$R$51)</f>
        <v>Mod</v>
      </c>
      <c r="L2369" s="2" t="str">
        <f>LOOKUP(A2369,'[2]Collin Seedling for R'!$A$3:$A$51,'[2]Collin Seedling for R'!$T$3:$T$51)</f>
        <v>FS</v>
      </c>
      <c r="M2369" s="2" t="str">
        <f>LOOKUP(A2369,'[2]Collin Seedling for R'!$A$3:$A$51,'[2]Collin Seedling for R'!$P$3:$P$51)</f>
        <v>Seeded</v>
      </c>
      <c r="N2369" s="8">
        <f t="shared" si="36"/>
        <v>10.5</v>
      </c>
      <c r="O2369" s="2" t="str">
        <f>LOOKUP(H2369,[2]plantlist!$A$2:$A$943,[2]plantlist!$B$2:$B$943)</f>
        <v>S</v>
      </c>
    </row>
    <row r="2370" spans="1:15" x14ac:dyDescent="0.2">
      <c r="A2370" t="s">
        <v>296</v>
      </c>
      <c r="B2370">
        <v>2016</v>
      </c>
      <c r="C2370" t="s">
        <v>0</v>
      </c>
      <c r="D2370">
        <v>21</v>
      </c>
      <c r="E2370">
        <v>0</v>
      </c>
      <c r="F2370">
        <v>21</v>
      </c>
      <c r="G2370">
        <v>5000</v>
      </c>
      <c r="H2370" t="s">
        <v>580</v>
      </c>
      <c r="I2370" t="s">
        <v>2</v>
      </c>
      <c r="J2370" t="s">
        <v>581</v>
      </c>
      <c r="K2370" s="2" t="str">
        <f>LOOKUP(A2370,'[2]Collin Seedling for R'!$A$3:$A$51,'[2]Collin Seedling for R'!$R$3:$R$51)</f>
        <v>Mod</v>
      </c>
      <c r="L2370" s="2" t="str">
        <f>LOOKUP(A2370,'[2]Collin Seedling for R'!$A$3:$A$51,'[2]Collin Seedling for R'!$T$3:$T$51)</f>
        <v>FS</v>
      </c>
      <c r="M2370" s="2" t="str">
        <f>LOOKUP(A2370,'[2]Collin Seedling for R'!$A$3:$A$51,'[2]Collin Seedling for R'!$P$3:$P$51)</f>
        <v>Seeded</v>
      </c>
      <c r="N2370" s="8">
        <f t="shared" ref="N2370:N2433" si="37">E2370/G2370*100</f>
        <v>0</v>
      </c>
      <c r="O2370" s="2" t="str">
        <f>LOOKUP(H2370,[2]plantlist!$A$2:$A$943,[2]plantlist!$B$2:$B$943)</f>
        <v>L</v>
      </c>
    </row>
    <row r="2371" spans="1:15" x14ac:dyDescent="0.2">
      <c r="A2371" t="s">
        <v>296</v>
      </c>
      <c r="B2371">
        <v>2016</v>
      </c>
      <c r="C2371" t="s">
        <v>0</v>
      </c>
      <c r="D2371">
        <v>18</v>
      </c>
      <c r="E2371">
        <v>857</v>
      </c>
      <c r="F2371">
        <v>875</v>
      </c>
      <c r="G2371">
        <v>5000</v>
      </c>
      <c r="H2371" t="s">
        <v>23</v>
      </c>
      <c r="I2371" t="s">
        <v>2</v>
      </c>
      <c r="J2371" t="s">
        <v>24</v>
      </c>
      <c r="K2371" s="2" t="str">
        <f>LOOKUP(A2371,'[2]Collin Seedling for R'!$A$3:$A$51,'[2]Collin Seedling for R'!$R$3:$R$51)</f>
        <v>Mod</v>
      </c>
      <c r="L2371" s="2" t="str">
        <f>LOOKUP(A2371,'[2]Collin Seedling for R'!$A$3:$A$51,'[2]Collin Seedling for R'!$T$3:$T$51)</f>
        <v>FS</v>
      </c>
      <c r="M2371" s="2" t="str">
        <f>LOOKUP(A2371,'[2]Collin Seedling for R'!$A$3:$A$51,'[2]Collin Seedling for R'!$P$3:$P$51)</f>
        <v>Seeded</v>
      </c>
      <c r="N2371" s="8">
        <f t="shared" si="37"/>
        <v>17.14</v>
      </c>
      <c r="O2371" s="2" t="str">
        <f>LOOKUP(H2371,[2]plantlist!$A$2:$A$943,[2]plantlist!$B$2:$B$943)</f>
        <v>S</v>
      </c>
    </row>
    <row r="2372" spans="1:15" x14ac:dyDescent="0.2">
      <c r="A2372" t="s">
        <v>296</v>
      </c>
      <c r="B2372">
        <v>2016</v>
      </c>
      <c r="C2372" t="s">
        <v>0</v>
      </c>
      <c r="D2372">
        <v>10</v>
      </c>
      <c r="E2372">
        <v>40</v>
      </c>
      <c r="F2372">
        <v>50</v>
      </c>
      <c r="G2372">
        <v>5000</v>
      </c>
      <c r="H2372" t="s">
        <v>66</v>
      </c>
      <c r="I2372" t="s">
        <v>2</v>
      </c>
      <c r="J2372" t="s">
        <v>67</v>
      </c>
      <c r="K2372" s="2" t="str">
        <f>LOOKUP(A2372,'[2]Collin Seedling for R'!$A$3:$A$51,'[2]Collin Seedling for R'!$R$3:$R$51)</f>
        <v>Mod</v>
      </c>
      <c r="L2372" s="2" t="str">
        <f>LOOKUP(A2372,'[2]Collin Seedling for R'!$A$3:$A$51,'[2]Collin Seedling for R'!$T$3:$T$51)</f>
        <v>FS</v>
      </c>
      <c r="M2372" s="2" t="str">
        <f>LOOKUP(A2372,'[2]Collin Seedling for R'!$A$3:$A$51,'[2]Collin Seedling for R'!$P$3:$P$51)</f>
        <v>Seeded</v>
      </c>
      <c r="N2372" s="8">
        <f t="shared" si="37"/>
        <v>0.8</v>
      </c>
      <c r="O2372" s="2" t="str">
        <f>LOOKUP(H2372,[2]plantlist!$A$2:$A$943,[2]plantlist!$B$2:$B$943)</f>
        <v>G</v>
      </c>
    </row>
    <row r="2373" spans="1:15" x14ac:dyDescent="0.2">
      <c r="A2373" t="s">
        <v>296</v>
      </c>
      <c r="B2373">
        <v>2016</v>
      </c>
      <c r="C2373" t="s">
        <v>0</v>
      </c>
      <c r="D2373">
        <v>0</v>
      </c>
      <c r="E2373">
        <v>89</v>
      </c>
      <c r="F2373">
        <v>89</v>
      </c>
      <c r="G2373">
        <v>5000</v>
      </c>
      <c r="H2373" t="s">
        <v>582</v>
      </c>
      <c r="I2373" t="s">
        <v>2</v>
      </c>
      <c r="J2373" t="s">
        <v>583</v>
      </c>
      <c r="K2373" s="2" t="str">
        <f>LOOKUP(A2373,'[2]Collin Seedling for R'!$A$3:$A$51,'[2]Collin Seedling for R'!$R$3:$R$51)</f>
        <v>Mod</v>
      </c>
      <c r="L2373" s="2" t="str">
        <f>LOOKUP(A2373,'[2]Collin Seedling for R'!$A$3:$A$51,'[2]Collin Seedling for R'!$T$3:$T$51)</f>
        <v>FS</v>
      </c>
      <c r="M2373" s="2" t="str">
        <f>LOOKUP(A2373,'[2]Collin Seedling for R'!$A$3:$A$51,'[2]Collin Seedling for R'!$P$3:$P$51)</f>
        <v>Seeded</v>
      </c>
      <c r="N2373" s="8">
        <f t="shared" si="37"/>
        <v>1.78</v>
      </c>
      <c r="O2373" s="2" t="str">
        <f>LOOKUP(H2373,[2]plantlist!$A$2:$A$943,[2]plantlist!$B$2:$B$943)</f>
        <v>U</v>
      </c>
    </row>
    <row r="2374" spans="1:15" x14ac:dyDescent="0.2">
      <c r="A2374" t="s">
        <v>296</v>
      </c>
      <c r="B2374">
        <v>2016</v>
      </c>
      <c r="C2374" t="s">
        <v>0</v>
      </c>
      <c r="D2374">
        <v>0</v>
      </c>
      <c r="E2374">
        <v>67</v>
      </c>
      <c r="F2374">
        <v>67</v>
      </c>
      <c r="G2374">
        <v>5000</v>
      </c>
      <c r="H2374" t="s">
        <v>82</v>
      </c>
      <c r="I2374" t="s">
        <v>19</v>
      </c>
      <c r="J2374" t="s">
        <v>83</v>
      </c>
      <c r="K2374" s="2" t="str">
        <f>LOOKUP(A2374,'[2]Collin Seedling for R'!$A$3:$A$51,'[2]Collin Seedling for R'!$R$3:$R$51)</f>
        <v>Mod</v>
      </c>
      <c r="L2374" s="2" t="str">
        <f>LOOKUP(A2374,'[2]Collin Seedling for R'!$A$3:$A$51,'[2]Collin Seedling for R'!$T$3:$T$51)</f>
        <v>FS</v>
      </c>
      <c r="M2374" s="2" t="str">
        <f>LOOKUP(A2374,'[2]Collin Seedling for R'!$A$3:$A$51,'[2]Collin Seedling for R'!$P$3:$P$51)</f>
        <v>Seeded</v>
      </c>
      <c r="N2374" s="8">
        <f t="shared" si="37"/>
        <v>1.34</v>
      </c>
      <c r="O2374" s="2" t="str">
        <f>LOOKUP(H2374,[2]plantlist!$A$2:$A$943,[2]plantlist!$B$2:$B$943)</f>
        <v>F</v>
      </c>
    </row>
    <row r="2375" spans="1:15" x14ac:dyDescent="0.2">
      <c r="A2375" t="s">
        <v>296</v>
      </c>
      <c r="B2375">
        <v>2016</v>
      </c>
      <c r="C2375" t="s">
        <v>0</v>
      </c>
      <c r="D2375">
        <v>0</v>
      </c>
      <c r="E2375">
        <v>44</v>
      </c>
      <c r="F2375">
        <v>44</v>
      </c>
      <c r="G2375">
        <v>5000</v>
      </c>
      <c r="H2375" t="s">
        <v>51</v>
      </c>
      <c r="I2375" t="s">
        <v>19</v>
      </c>
      <c r="J2375" t="s">
        <v>52</v>
      </c>
      <c r="K2375" s="2" t="str">
        <f>LOOKUP(A2375,'[2]Collin Seedling for R'!$A$3:$A$51,'[2]Collin Seedling for R'!$R$3:$R$51)</f>
        <v>Mod</v>
      </c>
      <c r="L2375" s="2" t="str">
        <f>LOOKUP(A2375,'[2]Collin Seedling for R'!$A$3:$A$51,'[2]Collin Seedling for R'!$T$3:$T$51)</f>
        <v>FS</v>
      </c>
      <c r="M2375" s="2" t="str">
        <f>LOOKUP(A2375,'[2]Collin Seedling for R'!$A$3:$A$51,'[2]Collin Seedling for R'!$P$3:$P$51)</f>
        <v>Seeded</v>
      </c>
      <c r="N2375" s="8">
        <f t="shared" si="37"/>
        <v>0.88</v>
      </c>
      <c r="O2375" s="2" t="str">
        <f>LOOKUP(H2375,[2]plantlist!$A$2:$A$943,[2]plantlist!$B$2:$B$943)</f>
        <v>F</v>
      </c>
    </row>
    <row r="2376" spans="1:15" x14ac:dyDescent="0.2">
      <c r="A2376" t="s">
        <v>296</v>
      </c>
      <c r="B2376">
        <v>2019</v>
      </c>
      <c r="C2376" t="s">
        <v>0</v>
      </c>
      <c r="D2376">
        <v>2658</v>
      </c>
      <c r="E2376">
        <v>0</v>
      </c>
      <c r="F2376">
        <v>2658</v>
      </c>
      <c r="G2376">
        <v>5010</v>
      </c>
      <c r="H2376" t="s">
        <v>4</v>
      </c>
      <c r="I2376" t="s">
        <v>2</v>
      </c>
      <c r="J2376" t="s">
        <v>5</v>
      </c>
      <c r="K2376" s="2" t="str">
        <f>LOOKUP(A2376,'[2]Collin Seedling for R'!$A$3:$A$51,'[2]Collin Seedling for R'!$R$3:$R$51)</f>
        <v>Mod</v>
      </c>
      <c r="L2376" s="2" t="str">
        <f>LOOKUP(A2376,'[2]Collin Seedling for R'!$A$3:$A$51,'[2]Collin Seedling for R'!$T$3:$T$51)</f>
        <v>FS</v>
      </c>
      <c r="M2376" s="2" t="str">
        <f>LOOKUP(A2376,'[2]Collin Seedling for R'!$A$3:$A$51,'[2]Collin Seedling for R'!$P$3:$P$51)</f>
        <v>Seeded</v>
      </c>
      <c r="N2376" s="8">
        <f t="shared" si="37"/>
        <v>0</v>
      </c>
      <c r="O2376" s="2" t="str">
        <f>LOOKUP(H2376,[2]plantlist!$A$2:$A$943,[2]plantlist!$B$2:$B$943)</f>
        <v>B</v>
      </c>
    </row>
    <row r="2377" spans="1:15" x14ac:dyDescent="0.2">
      <c r="A2377" t="s">
        <v>296</v>
      </c>
      <c r="B2377">
        <v>2019</v>
      </c>
      <c r="C2377" t="s">
        <v>0</v>
      </c>
      <c r="D2377">
        <v>1214</v>
      </c>
      <c r="E2377">
        <v>792</v>
      </c>
      <c r="F2377">
        <v>2006</v>
      </c>
      <c r="G2377">
        <v>5010</v>
      </c>
      <c r="H2377" t="s">
        <v>6</v>
      </c>
      <c r="I2377" t="s">
        <v>2</v>
      </c>
      <c r="J2377" t="s">
        <v>7</v>
      </c>
      <c r="K2377" s="2" t="str">
        <f>LOOKUP(A2377,'[2]Collin Seedling for R'!$A$3:$A$51,'[2]Collin Seedling for R'!$R$3:$R$51)</f>
        <v>Mod</v>
      </c>
      <c r="L2377" s="2" t="str">
        <f>LOOKUP(A2377,'[2]Collin Seedling for R'!$A$3:$A$51,'[2]Collin Seedling for R'!$T$3:$T$51)</f>
        <v>FS</v>
      </c>
      <c r="M2377" s="2" t="str">
        <f>LOOKUP(A2377,'[2]Collin Seedling for R'!$A$3:$A$51,'[2]Collin Seedling for R'!$P$3:$P$51)</f>
        <v>Seeded</v>
      </c>
      <c r="N2377" s="8">
        <f t="shared" si="37"/>
        <v>15.808383233532936</v>
      </c>
      <c r="O2377" s="2" t="str">
        <f>LOOKUP(H2377,[2]plantlist!$A$2:$A$943,[2]plantlist!$B$2:$B$943)</f>
        <v>L</v>
      </c>
    </row>
    <row r="2378" spans="1:15" x14ac:dyDescent="0.2">
      <c r="A2378" t="s">
        <v>296</v>
      </c>
      <c r="B2378">
        <v>2019</v>
      </c>
      <c r="C2378" t="s">
        <v>0</v>
      </c>
      <c r="D2378">
        <v>416</v>
      </c>
      <c r="E2378">
        <v>1699</v>
      </c>
      <c r="F2378">
        <v>2115</v>
      </c>
      <c r="G2378">
        <v>5010</v>
      </c>
      <c r="H2378" t="s">
        <v>8</v>
      </c>
      <c r="I2378" t="s">
        <v>2</v>
      </c>
      <c r="J2378" t="s">
        <v>9</v>
      </c>
      <c r="K2378" s="2" t="str">
        <f>LOOKUP(A2378,'[2]Collin Seedling for R'!$A$3:$A$51,'[2]Collin Seedling for R'!$R$3:$R$51)</f>
        <v>Mod</v>
      </c>
      <c r="L2378" s="2" t="str">
        <f>LOOKUP(A2378,'[2]Collin Seedling for R'!$A$3:$A$51,'[2]Collin Seedling for R'!$T$3:$T$51)</f>
        <v>FS</v>
      </c>
      <c r="M2378" s="2" t="str">
        <f>LOOKUP(A2378,'[2]Collin Seedling for R'!$A$3:$A$51,'[2]Collin Seedling for R'!$P$3:$P$51)</f>
        <v>Seeded</v>
      </c>
      <c r="N2378" s="8">
        <f t="shared" si="37"/>
        <v>33.9121756487026</v>
      </c>
      <c r="O2378" s="2" t="str">
        <f>LOOKUP(H2378,[2]plantlist!$A$2:$A$943,[2]plantlist!$B$2:$B$943)</f>
        <v>G</v>
      </c>
    </row>
    <row r="2379" spans="1:15" x14ac:dyDescent="0.2">
      <c r="A2379" t="s">
        <v>296</v>
      </c>
      <c r="B2379">
        <v>2019</v>
      </c>
      <c r="C2379" t="s">
        <v>0</v>
      </c>
      <c r="D2379">
        <v>162</v>
      </c>
      <c r="E2379">
        <v>819</v>
      </c>
      <c r="F2379">
        <v>981</v>
      </c>
      <c r="G2379">
        <v>5010</v>
      </c>
      <c r="H2379" t="s">
        <v>33</v>
      </c>
      <c r="I2379" t="s">
        <v>2</v>
      </c>
      <c r="J2379" t="s">
        <v>34</v>
      </c>
      <c r="K2379" s="2" t="str">
        <f>LOOKUP(A2379,'[2]Collin Seedling for R'!$A$3:$A$51,'[2]Collin Seedling for R'!$R$3:$R$51)</f>
        <v>Mod</v>
      </c>
      <c r="L2379" s="2" t="str">
        <f>LOOKUP(A2379,'[2]Collin Seedling for R'!$A$3:$A$51,'[2]Collin Seedling for R'!$T$3:$T$51)</f>
        <v>FS</v>
      </c>
      <c r="M2379" s="2" t="str">
        <f>LOOKUP(A2379,'[2]Collin Seedling for R'!$A$3:$A$51,'[2]Collin Seedling for R'!$P$3:$P$51)</f>
        <v>Seeded</v>
      </c>
      <c r="N2379" s="8">
        <f t="shared" si="37"/>
        <v>16.347305389221557</v>
      </c>
      <c r="O2379" s="2" t="str">
        <f>LOOKUP(H2379,[2]plantlist!$A$2:$A$943,[2]plantlist!$B$2:$B$943)</f>
        <v>F</v>
      </c>
    </row>
    <row r="2380" spans="1:15" x14ac:dyDescent="0.2">
      <c r="A2380" t="s">
        <v>296</v>
      </c>
      <c r="B2380">
        <v>2019</v>
      </c>
      <c r="C2380" t="s">
        <v>0</v>
      </c>
      <c r="D2380">
        <v>143</v>
      </c>
      <c r="E2380">
        <v>0</v>
      </c>
      <c r="F2380">
        <v>143</v>
      </c>
      <c r="G2380">
        <v>5010</v>
      </c>
      <c r="H2380" t="s">
        <v>1</v>
      </c>
      <c r="I2380" t="s">
        <v>2</v>
      </c>
      <c r="J2380" t="s">
        <v>3</v>
      </c>
      <c r="K2380" s="2" t="str">
        <f>LOOKUP(A2380,'[2]Collin Seedling for R'!$A$3:$A$51,'[2]Collin Seedling for R'!$R$3:$R$51)</f>
        <v>Mod</v>
      </c>
      <c r="L2380" s="2" t="str">
        <f>LOOKUP(A2380,'[2]Collin Seedling for R'!$A$3:$A$51,'[2]Collin Seedling for R'!$T$3:$T$51)</f>
        <v>FS</v>
      </c>
      <c r="M2380" s="2" t="str">
        <f>LOOKUP(A2380,'[2]Collin Seedling for R'!$A$3:$A$51,'[2]Collin Seedling for R'!$P$3:$P$51)</f>
        <v>Seeded</v>
      </c>
      <c r="N2380" s="8">
        <f t="shared" si="37"/>
        <v>0</v>
      </c>
      <c r="O2380" s="2" t="str">
        <f>LOOKUP(H2380,[2]plantlist!$A$2:$A$943,[2]plantlist!$B$2:$B$943)</f>
        <v>F</v>
      </c>
    </row>
    <row r="2381" spans="1:15" x14ac:dyDescent="0.2">
      <c r="A2381" t="s">
        <v>296</v>
      </c>
      <c r="B2381">
        <v>2019</v>
      </c>
      <c r="C2381" t="s">
        <v>0</v>
      </c>
      <c r="D2381">
        <v>103</v>
      </c>
      <c r="E2381">
        <v>8</v>
      </c>
      <c r="F2381">
        <v>111</v>
      </c>
      <c r="G2381">
        <v>5010</v>
      </c>
      <c r="H2381" t="s">
        <v>33</v>
      </c>
      <c r="I2381" t="s">
        <v>19</v>
      </c>
      <c r="J2381" t="s">
        <v>34</v>
      </c>
      <c r="K2381" s="2" t="str">
        <f>LOOKUP(A2381,'[2]Collin Seedling for R'!$A$3:$A$51,'[2]Collin Seedling for R'!$R$3:$R$51)</f>
        <v>Mod</v>
      </c>
      <c r="L2381" s="2" t="str">
        <f>LOOKUP(A2381,'[2]Collin Seedling for R'!$A$3:$A$51,'[2]Collin Seedling for R'!$T$3:$T$51)</f>
        <v>FS</v>
      </c>
      <c r="M2381" s="2" t="str">
        <f>LOOKUP(A2381,'[2]Collin Seedling for R'!$A$3:$A$51,'[2]Collin Seedling for R'!$P$3:$P$51)</f>
        <v>Seeded</v>
      </c>
      <c r="N2381" s="8">
        <f t="shared" si="37"/>
        <v>0.15968063872255489</v>
      </c>
      <c r="O2381" s="2" t="str">
        <f>LOOKUP(H2381,[2]plantlist!$A$2:$A$943,[2]plantlist!$B$2:$B$943)</f>
        <v>F</v>
      </c>
    </row>
    <row r="2382" spans="1:15" x14ac:dyDescent="0.2">
      <c r="A2382" t="s">
        <v>296</v>
      </c>
      <c r="B2382">
        <v>2019</v>
      </c>
      <c r="C2382" t="s">
        <v>0</v>
      </c>
      <c r="D2382">
        <v>80</v>
      </c>
      <c r="E2382">
        <v>0</v>
      </c>
      <c r="F2382">
        <v>80</v>
      </c>
      <c r="G2382">
        <v>5010</v>
      </c>
      <c r="H2382" t="s">
        <v>64</v>
      </c>
      <c r="I2382" t="s">
        <v>2</v>
      </c>
      <c r="J2382" t="s">
        <v>65</v>
      </c>
      <c r="K2382" s="2" t="str">
        <f>LOOKUP(A2382,'[2]Collin Seedling for R'!$A$3:$A$51,'[2]Collin Seedling for R'!$R$3:$R$51)</f>
        <v>Mod</v>
      </c>
      <c r="L2382" s="2" t="str">
        <f>LOOKUP(A2382,'[2]Collin Seedling for R'!$A$3:$A$51,'[2]Collin Seedling for R'!$T$3:$T$51)</f>
        <v>FS</v>
      </c>
      <c r="M2382" s="2" t="str">
        <f>LOOKUP(A2382,'[2]Collin Seedling for R'!$A$3:$A$51,'[2]Collin Seedling for R'!$P$3:$P$51)</f>
        <v>Seeded</v>
      </c>
      <c r="N2382" s="8">
        <f t="shared" si="37"/>
        <v>0</v>
      </c>
      <c r="O2382" s="2" t="str">
        <f>LOOKUP(H2382,[2]plantlist!$A$2:$A$943,[2]plantlist!$B$2:$B$943)</f>
        <v>L</v>
      </c>
    </row>
    <row r="2383" spans="1:15" x14ac:dyDescent="0.2">
      <c r="A2383" t="s">
        <v>296</v>
      </c>
      <c r="B2383">
        <v>2019</v>
      </c>
      <c r="C2383" t="s">
        <v>0</v>
      </c>
      <c r="D2383">
        <v>52</v>
      </c>
      <c r="E2383">
        <v>945</v>
      </c>
      <c r="F2383">
        <v>997</v>
      </c>
      <c r="G2383">
        <v>5010</v>
      </c>
      <c r="H2383" t="s">
        <v>10</v>
      </c>
      <c r="I2383" t="s">
        <v>2</v>
      </c>
      <c r="J2383" t="s">
        <v>11</v>
      </c>
      <c r="K2383" s="2" t="str">
        <f>LOOKUP(A2383,'[2]Collin Seedling for R'!$A$3:$A$51,'[2]Collin Seedling for R'!$R$3:$R$51)</f>
        <v>Mod</v>
      </c>
      <c r="L2383" s="2" t="str">
        <f>LOOKUP(A2383,'[2]Collin Seedling for R'!$A$3:$A$51,'[2]Collin Seedling for R'!$T$3:$T$51)</f>
        <v>FS</v>
      </c>
      <c r="M2383" s="2" t="str">
        <f>LOOKUP(A2383,'[2]Collin Seedling for R'!$A$3:$A$51,'[2]Collin Seedling for R'!$P$3:$P$51)</f>
        <v>Seeded</v>
      </c>
      <c r="N2383" s="8">
        <f t="shared" si="37"/>
        <v>18.862275449101794</v>
      </c>
      <c r="O2383" s="2" t="str">
        <f>LOOKUP(H2383,[2]plantlist!$A$2:$A$943,[2]plantlist!$B$2:$B$943)</f>
        <v>L</v>
      </c>
    </row>
    <row r="2384" spans="1:15" x14ac:dyDescent="0.2">
      <c r="A2384" t="s">
        <v>296</v>
      </c>
      <c r="B2384">
        <v>2019</v>
      </c>
      <c r="C2384" t="s">
        <v>0</v>
      </c>
      <c r="D2384">
        <v>39</v>
      </c>
      <c r="E2384">
        <v>233</v>
      </c>
      <c r="F2384">
        <v>272</v>
      </c>
      <c r="G2384">
        <v>5010</v>
      </c>
      <c r="H2384" t="s">
        <v>37</v>
      </c>
      <c r="I2384" t="s">
        <v>2</v>
      </c>
      <c r="J2384" t="s">
        <v>38</v>
      </c>
      <c r="K2384" s="2" t="str">
        <f>LOOKUP(A2384,'[2]Collin Seedling for R'!$A$3:$A$51,'[2]Collin Seedling for R'!$R$3:$R$51)</f>
        <v>Mod</v>
      </c>
      <c r="L2384" s="2" t="str">
        <f>LOOKUP(A2384,'[2]Collin Seedling for R'!$A$3:$A$51,'[2]Collin Seedling for R'!$T$3:$T$51)</f>
        <v>FS</v>
      </c>
      <c r="M2384" s="2" t="str">
        <f>LOOKUP(A2384,'[2]Collin Seedling for R'!$A$3:$A$51,'[2]Collin Seedling for R'!$P$3:$P$51)</f>
        <v>Seeded</v>
      </c>
      <c r="N2384" s="8">
        <f t="shared" si="37"/>
        <v>4.6506986027944111</v>
      </c>
      <c r="O2384" s="2" t="str">
        <f>LOOKUP(H2384,[2]plantlist!$A$2:$A$943,[2]plantlist!$B$2:$B$943)</f>
        <v>F</v>
      </c>
    </row>
    <row r="2385" spans="1:15" x14ac:dyDescent="0.2">
      <c r="A2385" t="s">
        <v>296</v>
      </c>
      <c r="B2385">
        <v>2019</v>
      </c>
      <c r="C2385" t="s">
        <v>0</v>
      </c>
      <c r="D2385">
        <v>36</v>
      </c>
      <c r="E2385">
        <v>208</v>
      </c>
      <c r="F2385">
        <v>244</v>
      </c>
      <c r="G2385">
        <v>5010</v>
      </c>
      <c r="H2385" t="s">
        <v>31</v>
      </c>
      <c r="I2385" t="s">
        <v>2</v>
      </c>
      <c r="J2385" t="s">
        <v>32</v>
      </c>
      <c r="K2385" s="2" t="str">
        <f>LOOKUP(A2385,'[2]Collin Seedling for R'!$A$3:$A$51,'[2]Collin Seedling for R'!$R$3:$R$51)</f>
        <v>Mod</v>
      </c>
      <c r="L2385" s="2" t="str">
        <f>LOOKUP(A2385,'[2]Collin Seedling for R'!$A$3:$A$51,'[2]Collin Seedling for R'!$T$3:$T$51)</f>
        <v>FS</v>
      </c>
      <c r="M2385" s="2" t="str">
        <f>LOOKUP(A2385,'[2]Collin Seedling for R'!$A$3:$A$51,'[2]Collin Seedling for R'!$P$3:$P$51)</f>
        <v>Seeded</v>
      </c>
      <c r="N2385" s="8">
        <f t="shared" si="37"/>
        <v>4.1516966067864276</v>
      </c>
      <c r="O2385" s="2" t="str">
        <f>LOOKUP(H2385,[2]plantlist!$A$2:$A$943,[2]plantlist!$B$2:$B$943)</f>
        <v>U</v>
      </c>
    </row>
    <row r="2386" spans="1:15" x14ac:dyDescent="0.2">
      <c r="A2386" t="s">
        <v>296</v>
      </c>
      <c r="B2386">
        <v>2019</v>
      </c>
      <c r="C2386" t="s">
        <v>0</v>
      </c>
      <c r="D2386">
        <v>35</v>
      </c>
      <c r="E2386">
        <v>96</v>
      </c>
      <c r="F2386">
        <v>131</v>
      </c>
      <c r="G2386">
        <v>5010</v>
      </c>
      <c r="H2386" t="s">
        <v>2218</v>
      </c>
      <c r="I2386" t="s">
        <v>2</v>
      </c>
      <c r="J2386" t="s">
        <v>2219</v>
      </c>
      <c r="K2386" s="2" t="str">
        <f>LOOKUP(A2386,'[2]Collin Seedling for R'!$A$3:$A$51,'[2]Collin Seedling for R'!$R$3:$R$51)</f>
        <v>Mod</v>
      </c>
      <c r="L2386" s="2" t="str">
        <f>LOOKUP(A2386,'[2]Collin Seedling for R'!$A$3:$A$51,'[2]Collin Seedling for R'!$T$3:$T$51)</f>
        <v>FS</v>
      </c>
      <c r="M2386" s="2" t="str">
        <f>LOOKUP(A2386,'[2]Collin Seedling for R'!$A$3:$A$51,'[2]Collin Seedling for R'!$P$3:$P$51)</f>
        <v>Seeded</v>
      </c>
      <c r="N2386" s="8">
        <f t="shared" si="37"/>
        <v>1.9161676646706587</v>
      </c>
      <c r="O2386" s="2" t="str">
        <f>LOOKUP(H2386,[2]plantlist!$A$2:$A$943,[2]plantlist!$B$2:$B$943)</f>
        <v>F</v>
      </c>
    </row>
    <row r="2387" spans="1:15" x14ac:dyDescent="0.2">
      <c r="A2387" t="s">
        <v>296</v>
      </c>
      <c r="B2387">
        <v>2019</v>
      </c>
      <c r="C2387" t="s">
        <v>0</v>
      </c>
      <c r="D2387">
        <v>14</v>
      </c>
      <c r="E2387">
        <v>552</v>
      </c>
      <c r="F2387">
        <v>566</v>
      </c>
      <c r="G2387">
        <v>5010</v>
      </c>
      <c r="H2387" t="s">
        <v>16</v>
      </c>
      <c r="I2387" t="s">
        <v>2</v>
      </c>
      <c r="J2387" t="s">
        <v>17</v>
      </c>
      <c r="K2387" s="2" t="str">
        <f>LOOKUP(A2387,'[2]Collin Seedling for R'!$A$3:$A$51,'[2]Collin Seedling for R'!$R$3:$R$51)</f>
        <v>Mod</v>
      </c>
      <c r="L2387" s="2" t="str">
        <f>LOOKUP(A2387,'[2]Collin Seedling for R'!$A$3:$A$51,'[2]Collin Seedling for R'!$T$3:$T$51)</f>
        <v>FS</v>
      </c>
      <c r="M2387" s="2" t="str">
        <f>LOOKUP(A2387,'[2]Collin Seedling for R'!$A$3:$A$51,'[2]Collin Seedling for R'!$P$3:$P$51)</f>
        <v>Seeded</v>
      </c>
      <c r="N2387" s="8">
        <f t="shared" si="37"/>
        <v>11.017964071856287</v>
      </c>
      <c r="O2387" s="2" t="str">
        <f>LOOKUP(H2387,[2]plantlist!$A$2:$A$943,[2]plantlist!$B$2:$B$943)</f>
        <v>S</v>
      </c>
    </row>
    <row r="2388" spans="1:15" x14ac:dyDescent="0.2">
      <c r="A2388" t="s">
        <v>296</v>
      </c>
      <c r="B2388">
        <v>2019</v>
      </c>
      <c r="C2388" t="s">
        <v>0</v>
      </c>
      <c r="D2388">
        <v>12</v>
      </c>
      <c r="E2388">
        <v>1161</v>
      </c>
      <c r="F2388">
        <v>1173</v>
      </c>
      <c r="G2388">
        <v>5010</v>
      </c>
      <c r="H2388" t="s">
        <v>23</v>
      </c>
      <c r="I2388" t="s">
        <v>2</v>
      </c>
      <c r="J2388" t="s">
        <v>24</v>
      </c>
      <c r="K2388" s="2" t="str">
        <f>LOOKUP(A2388,'[2]Collin Seedling for R'!$A$3:$A$51,'[2]Collin Seedling for R'!$R$3:$R$51)</f>
        <v>Mod</v>
      </c>
      <c r="L2388" s="2" t="str">
        <f>LOOKUP(A2388,'[2]Collin Seedling for R'!$A$3:$A$51,'[2]Collin Seedling for R'!$T$3:$T$51)</f>
        <v>FS</v>
      </c>
      <c r="M2388" s="2" t="str">
        <f>LOOKUP(A2388,'[2]Collin Seedling for R'!$A$3:$A$51,'[2]Collin Seedling for R'!$P$3:$P$51)</f>
        <v>Seeded</v>
      </c>
      <c r="N2388" s="8">
        <f t="shared" si="37"/>
        <v>23.173652694610777</v>
      </c>
      <c r="O2388" s="2" t="str">
        <f>LOOKUP(H2388,[2]plantlist!$A$2:$A$943,[2]plantlist!$B$2:$B$943)</f>
        <v>S</v>
      </c>
    </row>
    <row r="2389" spans="1:15" x14ac:dyDescent="0.2">
      <c r="A2389" t="s">
        <v>296</v>
      </c>
      <c r="B2389">
        <v>2019</v>
      </c>
      <c r="C2389" t="s">
        <v>0</v>
      </c>
      <c r="D2389">
        <v>12</v>
      </c>
      <c r="E2389">
        <v>23</v>
      </c>
      <c r="F2389">
        <v>35</v>
      </c>
      <c r="G2389">
        <v>5010</v>
      </c>
      <c r="H2389" t="s">
        <v>140</v>
      </c>
      <c r="I2389" t="s">
        <v>2</v>
      </c>
      <c r="J2389" t="s">
        <v>141</v>
      </c>
      <c r="K2389" s="2" t="str">
        <f>LOOKUP(A2389,'[2]Collin Seedling for R'!$A$3:$A$51,'[2]Collin Seedling for R'!$R$3:$R$51)</f>
        <v>Mod</v>
      </c>
      <c r="L2389" s="2" t="str">
        <f>LOOKUP(A2389,'[2]Collin Seedling for R'!$A$3:$A$51,'[2]Collin Seedling for R'!$T$3:$T$51)</f>
        <v>FS</v>
      </c>
      <c r="M2389" s="2" t="str">
        <f>LOOKUP(A2389,'[2]Collin Seedling for R'!$A$3:$A$51,'[2]Collin Seedling for R'!$P$3:$P$51)</f>
        <v>Seeded</v>
      </c>
      <c r="N2389" s="8">
        <f t="shared" si="37"/>
        <v>0.45908183632734528</v>
      </c>
      <c r="O2389" s="2" t="str">
        <f>LOOKUP(H2389,[2]plantlist!$A$2:$A$943,[2]plantlist!$B$2:$B$943)</f>
        <v>G</v>
      </c>
    </row>
    <row r="2390" spans="1:15" x14ac:dyDescent="0.2">
      <c r="A2390" t="s">
        <v>296</v>
      </c>
      <c r="B2390">
        <v>2019</v>
      </c>
      <c r="C2390" t="s">
        <v>0</v>
      </c>
      <c r="D2390">
        <v>11</v>
      </c>
      <c r="E2390">
        <v>1</v>
      </c>
      <c r="F2390">
        <v>12</v>
      </c>
      <c r="G2390">
        <v>5010</v>
      </c>
      <c r="H2390" t="s">
        <v>51</v>
      </c>
      <c r="I2390" t="s">
        <v>19</v>
      </c>
      <c r="J2390" t="s">
        <v>52</v>
      </c>
      <c r="K2390" s="2" t="str">
        <f>LOOKUP(A2390,'[2]Collin Seedling for R'!$A$3:$A$51,'[2]Collin Seedling for R'!$R$3:$R$51)</f>
        <v>Mod</v>
      </c>
      <c r="L2390" s="2" t="str">
        <f>LOOKUP(A2390,'[2]Collin Seedling for R'!$A$3:$A$51,'[2]Collin Seedling for R'!$T$3:$T$51)</f>
        <v>FS</v>
      </c>
      <c r="M2390" s="2" t="str">
        <f>LOOKUP(A2390,'[2]Collin Seedling for R'!$A$3:$A$51,'[2]Collin Seedling for R'!$P$3:$P$51)</f>
        <v>Seeded</v>
      </c>
      <c r="N2390" s="8">
        <f t="shared" si="37"/>
        <v>1.9960079840319361E-2</v>
      </c>
      <c r="O2390" s="2" t="str">
        <f>LOOKUP(H2390,[2]plantlist!$A$2:$A$943,[2]plantlist!$B$2:$B$943)</f>
        <v>F</v>
      </c>
    </row>
    <row r="2391" spans="1:15" x14ac:dyDescent="0.2">
      <c r="A2391" t="s">
        <v>296</v>
      </c>
      <c r="B2391">
        <v>2019</v>
      </c>
      <c r="C2391" t="s">
        <v>0</v>
      </c>
      <c r="D2391">
        <v>10</v>
      </c>
      <c r="E2391">
        <v>49</v>
      </c>
      <c r="F2391">
        <v>59</v>
      </c>
      <c r="G2391">
        <v>5010</v>
      </c>
      <c r="H2391" t="s">
        <v>51</v>
      </c>
      <c r="I2391" t="s">
        <v>2</v>
      </c>
      <c r="J2391" t="s">
        <v>52</v>
      </c>
      <c r="K2391" s="2" t="str">
        <f>LOOKUP(A2391,'[2]Collin Seedling for R'!$A$3:$A$51,'[2]Collin Seedling for R'!$R$3:$R$51)</f>
        <v>Mod</v>
      </c>
      <c r="L2391" s="2" t="str">
        <f>LOOKUP(A2391,'[2]Collin Seedling for R'!$A$3:$A$51,'[2]Collin Seedling for R'!$T$3:$T$51)</f>
        <v>FS</v>
      </c>
      <c r="M2391" s="2" t="str">
        <f>LOOKUP(A2391,'[2]Collin Seedling for R'!$A$3:$A$51,'[2]Collin Seedling for R'!$P$3:$P$51)</f>
        <v>Seeded</v>
      </c>
      <c r="N2391" s="8">
        <f t="shared" si="37"/>
        <v>0.97804391217564868</v>
      </c>
      <c r="O2391" s="2" t="str">
        <f>LOOKUP(H2391,[2]plantlist!$A$2:$A$943,[2]plantlist!$B$2:$B$943)</f>
        <v>F</v>
      </c>
    </row>
    <row r="2392" spans="1:15" x14ac:dyDescent="0.2">
      <c r="A2392" t="s">
        <v>296</v>
      </c>
      <c r="B2392">
        <v>2019</v>
      </c>
      <c r="C2392" t="s">
        <v>0</v>
      </c>
      <c r="D2392">
        <v>6</v>
      </c>
      <c r="E2392">
        <v>1071</v>
      </c>
      <c r="F2392">
        <v>1077</v>
      </c>
      <c r="G2392">
        <v>5010</v>
      </c>
      <c r="H2392" t="s">
        <v>8</v>
      </c>
      <c r="I2392" t="s">
        <v>19</v>
      </c>
      <c r="J2392" t="s">
        <v>9</v>
      </c>
      <c r="K2392" s="2" t="str">
        <f>LOOKUP(A2392,'[2]Collin Seedling for R'!$A$3:$A$51,'[2]Collin Seedling for R'!$R$3:$R$51)</f>
        <v>Mod</v>
      </c>
      <c r="L2392" s="2" t="str">
        <f>LOOKUP(A2392,'[2]Collin Seedling for R'!$A$3:$A$51,'[2]Collin Seedling for R'!$T$3:$T$51)</f>
        <v>FS</v>
      </c>
      <c r="M2392" s="2" t="str">
        <f>LOOKUP(A2392,'[2]Collin Seedling for R'!$A$3:$A$51,'[2]Collin Seedling for R'!$P$3:$P$51)</f>
        <v>Seeded</v>
      </c>
      <c r="N2392" s="8">
        <f t="shared" si="37"/>
        <v>21.377245508982035</v>
      </c>
      <c r="O2392" s="2" t="str">
        <f>LOOKUP(H2392,[2]plantlist!$A$2:$A$943,[2]plantlist!$B$2:$B$943)</f>
        <v>G</v>
      </c>
    </row>
    <row r="2393" spans="1:15" x14ac:dyDescent="0.2">
      <c r="A2393" t="s">
        <v>296</v>
      </c>
      <c r="B2393">
        <v>2019</v>
      </c>
      <c r="C2393" t="s">
        <v>0</v>
      </c>
      <c r="D2393">
        <v>4</v>
      </c>
      <c r="E2393">
        <v>7</v>
      </c>
      <c r="F2393">
        <v>11</v>
      </c>
      <c r="G2393">
        <v>5010</v>
      </c>
      <c r="H2393" t="s">
        <v>59</v>
      </c>
      <c r="I2393" t="s">
        <v>2</v>
      </c>
      <c r="J2393" t="s">
        <v>48</v>
      </c>
      <c r="K2393" s="2" t="str">
        <f>LOOKUP(A2393,'[2]Collin Seedling for R'!$A$3:$A$51,'[2]Collin Seedling for R'!$R$3:$R$51)</f>
        <v>Mod</v>
      </c>
      <c r="L2393" s="2" t="str">
        <f>LOOKUP(A2393,'[2]Collin Seedling for R'!$A$3:$A$51,'[2]Collin Seedling for R'!$T$3:$T$51)</f>
        <v>FS</v>
      </c>
      <c r="M2393" s="2" t="str">
        <f>LOOKUP(A2393,'[2]Collin Seedling for R'!$A$3:$A$51,'[2]Collin Seedling for R'!$P$3:$P$51)</f>
        <v>Seeded</v>
      </c>
      <c r="N2393" s="8">
        <f t="shared" si="37"/>
        <v>0.13972055888223553</v>
      </c>
      <c r="O2393" s="2" t="str">
        <f>LOOKUP(H2393,[2]plantlist!$A$2:$A$943,[2]plantlist!$B$2:$B$943)</f>
        <v>G</v>
      </c>
    </row>
    <row r="2394" spans="1:15" x14ac:dyDescent="0.2">
      <c r="A2394" t="s">
        <v>296</v>
      </c>
      <c r="B2394">
        <v>2019</v>
      </c>
      <c r="C2394" t="s">
        <v>0</v>
      </c>
      <c r="D2394">
        <v>2</v>
      </c>
      <c r="E2394">
        <v>2</v>
      </c>
      <c r="F2394">
        <v>4</v>
      </c>
      <c r="G2394">
        <v>5010</v>
      </c>
      <c r="H2394" t="s">
        <v>82</v>
      </c>
      <c r="I2394" t="s">
        <v>2</v>
      </c>
      <c r="J2394" t="s">
        <v>83</v>
      </c>
      <c r="K2394" s="2" t="str">
        <f>LOOKUP(A2394,'[2]Collin Seedling for R'!$A$3:$A$51,'[2]Collin Seedling for R'!$R$3:$R$51)</f>
        <v>Mod</v>
      </c>
      <c r="L2394" s="2" t="str">
        <f>LOOKUP(A2394,'[2]Collin Seedling for R'!$A$3:$A$51,'[2]Collin Seedling for R'!$T$3:$T$51)</f>
        <v>FS</v>
      </c>
      <c r="M2394" s="2" t="str">
        <f>LOOKUP(A2394,'[2]Collin Seedling for R'!$A$3:$A$51,'[2]Collin Seedling for R'!$P$3:$P$51)</f>
        <v>Seeded</v>
      </c>
      <c r="N2394" s="8">
        <f t="shared" si="37"/>
        <v>3.9920159680638723E-2</v>
      </c>
      <c r="O2394" s="2" t="str">
        <f>LOOKUP(H2394,[2]plantlist!$A$2:$A$943,[2]plantlist!$B$2:$B$943)</f>
        <v>F</v>
      </c>
    </row>
    <row r="2395" spans="1:15" x14ac:dyDescent="0.2">
      <c r="A2395" t="s">
        <v>296</v>
      </c>
      <c r="B2395">
        <v>2019</v>
      </c>
      <c r="C2395" t="s">
        <v>0</v>
      </c>
      <c r="D2395">
        <v>1</v>
      </c>
      <c r="E2395">
        <v>21</v>
      </c>
      <c r="F2395">
        <v>22</v>
      </c>
      <c r="G2395">
        <v>5010</v>
      </c>
      <c r="H2395" t="s">
        <v>1600</v>
      </c>
      <c r="I2395" t="s">
        <v>2</v>
      </c>
      <c r="J2395" t="s">
        <v>1599</v>
      </c>
      <c r="K2395" s="2" t="str">
        <f>LOOKUP(A2395,'[2]Collin Seedling for R'!$A$3:$A$51,'[2]Collin Seedling for R'!$R$3:$R$51)</f>
        <v>Mod</v>
      </c>
      <c r="L2395" s="2" t="str">
        <f>LOOKUP(A2395,'[2]Collin Seedling for R'!$A$3:$A$51,'[2]Collin Seedling for R'!$T$3:$T$51)</f>
        <v>FS</v>
      </c>
      <c r="M2395" s="2" t="str">
        <f>LOOKUP(A2395,'[2]Collin Seedling for R'!$A$3:$A$51,'[2]Collin Seedling for R'!$P$3:$P$51)</f>
        <v>Seeded</v>
      </c>
      <c r="N2395" s="8">
        <f t="shared" si="37"/>
        <v>0.41916167664670656</v>
      </c>
      <c r="O2395" s="2" t="str">
        <f>LOOKUP(H2395,[2]plantlist!$A$2:$A$943,[2]plantlist!$B$2:$B$943)</f>
        <v>F</v>
      </c>
    </row>
    <row r="2396" spans="1:15" x14ac:dyDescent="0.2">
      <c r="A2396" t="s">
        <v>296</v>
      </c>
      <c r="B2396">
        <v>2019</v>
      </c>
      <c r="C2396" t="s">
        <v>0</v>
      </c>
      <c r="D2396">
        <v>0</v>
      </c>
      <c r="E2396">
        <v>21</v>
      </c>
      <c r="F2396">
        <v>21</v>
      </c>
      <c r="G2396">
        <v>5010</v>
      </c>
      <c r="H2396" t="s">
        <v>23</v>
      </c>
      <c r="I2396" t="s">
        <v>19</v>
      </c>
      <c r="J2396" t="s">
        <v>24</v>
      </c>
      <c r="K2396" s="2" t="str">
        <f>LOOKUP(A2396,'[2]Collin Seedling for R'!$A$3:$A$51,'[2]Collin Seedling for R'!$R$3:$R$51)</f>
        <v>Mod</v>
      </c>
      <c r="L2396" s="2" t="str">
        <f>LOOKUP(A2396,'[2]Collin Seedling for R'!$A$3:$A$51,'[2]Collin Seedling for R'!$T$3:$T$51)</f>
        <v>FS</v>
      </c>
      <c r="M2396" s="2" t="str">
        <f>LOOKUP(A2396,'[2]Collin Seedling for R'!$A$3:$A$51,'[2]Collin Seedling for R'!$P$3:$P$51)</f>
        <v>Seeded</v>
      </c>
      <c r="N2396" s="8">
        <f t="shared" si="37"/>
        <v>0.41916167664670656</v>
      </c>
      <c r="O2396" s="2" t="str">
        <f>LOOKUP(H2396,[2]plantlist!$A$2:$A$943,[2]plantlist!$B$2:$B$943)</f>
        <v>S</v>
      </c>
    </row>
    <row r="2397" spans="1:15" x14ac:dyDescent="0.2">
      <c r="A2397" t="s">
        <v>296</v>
      </c>
      <c r="B2397">
        <v>2019</v>
      </c>
      <c r="C2397" t="s">
        <v>0</v>
      </c>
      <c r="D2397">
        <v>0</v>
      </c>
      <c r="E2397">
        <v>1</v>
      </c>
      <c r="F2397">
        <v>1</v>
      </c>
      <c r="G2397">
        <v>5010</v>
      </c>
      <c r="H2397" t="s">
        <v>70</v>
      </c>
      <c r="I2397" t="s">
        <v>2</v>
      </c>
      <c r="J2397" t="s">
        <v>71</v>
      </c>
      <c r="K2397" s="2" t="str">
        <f>LOOKUP(A2397,'[2]Collin Seedling for R'!$A$3:$A$51,'[2]Collin Seedling for R'!$R$3:$R$51)</f>
        <v>Mod</v>
      </c>
      <c r="L2397" s="2" t="str">
        <f>LOOKUP(A2397,'[2]Collin Seedling for R'!$A$3:$A$51,'[2]Collin Seedling for R'!$T$3:$T$51)</f>
        <v>FS</v>
      </c>
      <c r="M2397" s="2" t="str">
        <f>LOOKUP(A2397,'[2]Collin Seedling for R'!$A$3:$A$51,'[2]Collin Seedling for R'!$P$3:$P$51)</f>
        <v>Seeded</v>
      </c>
      <c r="N2397" s="8">
        <f t="shared" si="37"/>
        <v>1.9960079840319361E-2</v>
      </c>
      <c r="O2397" s="2" t="str">
        <f>LOOKUP(H2397,[2]plantlist!$A$2:$A$943,[2]plantlist!$B$2:$B$943)</f>
        <v>F</v>
      </c>
    </row>
    <row r="2398" spans="1:15" x14ac:dyDescent="0.2">
      <c r="A2398" t="s">
        <v>296</v>
      </c>
      <c r="B2398">
        <v>2019</v>
      </c>
      <c r="C2398" t="s">
        <v>0</v>
      </c>
      <c r="D2398">
        <v>0</v>
      </c>
      <c r="E2398">
        <v>5</v>
      </c>
      <c r="F2398">
        <v>5</v>
      </c>
      <c r="G2398">
        <v>5010</v>
      </c>
      <c r="H2398" t="s">
        <v>16</v>
      </c>
      <c r="I2398" t="s">
        <v>19</v>
      </c>
      <c r="J2398" t="s">
        <v>17</v>
      </c>
      <c r="K2398" s="2" t="str">
        <f>LOOKUP(A2398,'[2]Collin Seedling for R'!$A$3:$A$51,'[2]Collin Seedling for R'!$R$3:$R$51)</f>
        <v>Mod</v>
      </c>
      <c r="L2398" s="2" t="str">
        <f>LOOKUP(A2398,'[2]Collin Seedling for R'!$A$3:$A$51,'[2]Collin Seedling for R'!$T$3:$T$51)</f>
        <v>FS</v>
      </c>
      <c r="M2398" s="2" t="str">
        <f>LOOKUP(A2398,'[2]Collin Seedling for R'!$A$3:$A$51,'[2]Collin Seedling for R'!$P$3:$P$51)</f>
        <v>Seeded</v>
      </c>
      <c r="N2398" s="8">
        <f t="shared" si="37"/>
        <v>9.9800399201596793E-2</v>
      </c>
      <c r="O2398" s="2" t="str">
        <f>LOOKUP(H2398,[2]plantlist!$A$2:$A$943,[2]plantlist!$B$2:$B$943)</f>
        <v>S</v>
      </c>
    </row>
    <row r="2399" spans="1:15" x14ac:dyDescent="0.2">
      <c r="A2399" t="s">
        <v>296</v>
      </c>
      <c r="B2399">
        <v>2019</v>
      </c>
      <c r="C2399" t="s">
        <v>0</v>
      </c>
      <c r="D2399">
        <v>0</v>
      </c>
      <c r="E2399">
        <v>12</v>
      </c>
      <c r="F2399">
        <v>12</v>
      </c>
      <c r="G2399">
        <v>5010</v>
      </c>
      <c r="H2399" t="s">
        <v>37</v>
      </c>
      <c r="I2399" t="s">
        <v>19</v>
      </c>
      <c r="J2399" t="s">
        <v>38</v>
      </c>
      <c r="K2399" s="2" t="str">
        <f>LOOKUP(A2399,'[2]Collin Seedling for R'!$A$3:$A$51,'[2]Collin Seedling for R'!$R$3:$R$51)</f>
        <v>Mod</v>
      </c>
      <c r="L2399" s="2" t="str">
        <f>LOOKUP(A2399,'[2]Collin Seedling for R'!$A$3:$A$51,'[2]Collin Seedling for R'!$T$3:$T$51)</f>
        <v>FS</v>
      </c>
      <c r="M2399" s="2" t="str">
        <f>LOOKUP(A2399,'[2]Collin Seedling for R'!$A$3:$A$51,'[2]Collin Seedling for R'!$P$3:$P$51)</f>
        <v>Seeded</v>
      </c>
      <c r="N2399" s="8">
        <f t="shared" si="37"/>
        <v>0.23952095808383234</v>
      </c>
      <c r="O2399" s="2" t="str">
        <f>LOOKUP(H2399,[2]plantlist!$A$2:$A$943,[2]plantlist!$B$2:$B$943)</f>
        <v>F</v>
      </c>
    </row>
    <row r="2400" spans="1:15" x14ac:dyDescent="0.2">
      <c r="A2400" t="s">
        <v>296</v>
      </c>
      <c r="B2400">
        <v>2019</v>
      </c>
      <c r="C2400" t="s">
        <v>0</v>
      </c>
      <c r="D2400">
        <v>0</v>
      </c>
      <c r="E2400">
        <v>3</v>
      </c>
      <c r="F2400">
        <v>3</v>
      </c>
      <c r="G2400">
        <v>5010</v>
      </c>
      <c r="H2400" t="s">
        <v>72</v>
      </c>
      <c r="I2400" t="s">
        <v>2</v>
      </c>
      <c r="J2400" t="s">
        <v>73</v>
      </c>
      <c r="K2400" s="2" t="str">
        <f>LOOKUP(A2400,'[2]Collin Seedling for R'!$A$3:$A$51,'[2]Collin Seedling for R'!$R$3:$R$51)</f>
        <v>Mod</v>
      </c>
      <c r="L2400" s="2" t="str">
        <f>LOOKUP(A2400,'[2]Collin Seedling for R'!$A$3:$A$51,'[2]Collin Seedling for R'!$T$3:$T$51)</f>
        <v>FS</v>
      </c>
      <c r="M2400" s="2" t="str">
        <f>LOOKUP(A2400,'[2]Collin Seedling for R'!$A$3:$A$51,'[2]Collin Seedling for R'!$P$3:$P$51)</f>
        <v>Seeded</v>
      </c>
      <c r="N2400" s="8">
        <f t="shared" si="37"/>
        <v>5.9880239520958084E-2</v>
      </c>
      <c r="O2400" s="2" t="str">
        <f>LOOKUP(H2400,[2]plantlist!$A$2:$A$943,[2]plantlist!$B$2:$B$943)</f>
        <v>F</v>
      </c>
    </row>
    <row r="2401" spans="1:15" x14ac:dyDescent="0.2">
      <c r="A2401" t="s">
        <v>296</v>
      </c>
      <c r="B2401">
        <v>2019</v>
      </c>
      <c r="C2401" t="s">
        <v>0</v>
      </c>
      <c r="D2401">
        <v>0</v>
      </c>
      <c r="E2401">
        <v>5</v>
      </c>
      <c r="F2401">
        <v>5</v>
      </c>
      <c r="G2401">
        <v>5010</v>
      </c>
      <c r="H2401" t="s">
        <v>344</v>
      </c>
      <c r="I2401" t="s">
        <v>2</v>
      </c>
      <c r="J2401" t="s">
        <v>345</v>
      </c>
      <c r="K2401" s="2" t="str">
        <f>LOOKUP(A2401,'[2]Collin Seedling for R'!$A$3:$A$51,'[2]Collin Seedling for R'!$R$3:$R$51)</f>
        <v>Mod</v>
      </c>
      <c r="L2401" s="2" t="str">
        <f>LOOKUP(A2401,'[2]Collin Seedling for R'!$A$3:$A$51,'[2]Collin Seedling for R'!$T$3:$T$51)</f>
        <v>FS</v>
      </c>
      <c r="M2401" s="2" t="str">
        <f>LOOKUP(A2401,'[2]Collin Seedling for R'!$A$3:$A$51,'[2]Collin Seedling for R'!$P$3:$P$51)</f>
        <v>Seeded</v>
      </c>
      <c r="N2401" s="8">
        <f t="shared" si="37"/>
        <v>9.9800399201596793E-2</v>
      </c>
      <c r="O2401" s="2" t="str">
        <f>LOOKUP(H2401,[2]plantlist!$A$2:$A$943,[2]plantlist!$B$2:$B$943)</f>
        <v>F</v>
      </c>
    </row>
    <row r="2402" spans="1:15" x14ac:dyDescent="0.2">
      <c r="A2402" t="s">
        <v>296</v>
      </c>
      <c r="B2402">
        <v>2019</v>
      </c>
      <c r="C2402" t="s">
        <v>0</v>
      </c>
      <c r="D2402">
        <v>0</v>
      </c>
      <c r="E2402">
        <v>4</v>
      </c>
      <c r="F2402">
        <v>4</v>
      </c>
      <c r="G2402">
        <v>5010</v>
      </c>
      <c r="H2402" t="s">
        <v>1813</v>
      </c>
      <c r="I2402" t="s">
        <v>2</v>
      </c>
      <c r="J2402" t="s">
        <v>2215</v>
      </c>
      <c r="K2402" s="2" t="str">
        <f>LOOKUP(A2402,'[2]Collin Seedling for R'!$A$3:$A$51,'[2]Collin Seedling for R'!$R$3:$R$51)</f>
        <v>Mod</v>
      </c>
      <c r="L2402" s="2" t="str">
        <f>LOOKUP(A2402,'[2]Collin Seedling for R'!$A$3:$A$51,'[2]Collin Seedling for R'!$T$3:$T$51)</f>
        <v>FS</v>
      </c>
      <c r="M2402" s="2" t="str">
        <f>LOOKUP(A2402,'[2]Collin Seedling for R'!$A$3:$A$51,'[2]Collin Seedling for R'!$P$3:$P$51)</f>
        <v>Seeded</v>
      </c>
      <c r="N2402" s="8">
        <f t="shared" si="37"/>
        <v>7.9840319361277445E-2</v>
      </c>
      <c r="O2402" s="2" t="str">
        <f>LOOKUP(H2402,[2]plantlist!$A$2:$A$943,[2]plantlist!$B$2:$B$943)</f>
        <v>F</v>
      </c>
    </row>
    <row r="2403" spans="1:15" x14ac:dyDescent="0.2">
      <c r="A2403" s="7" t="s">
        <v>297</v>
      </c>
      <c r="B2403" s="2">
        <v>1997</v>
      </c>
      <c r="C2403" s="2" t="s">
        <v>0</v>
      </c>
      <c r="D2403" s="2">
        <v>4508</v>
      </c>
      <c r="E2403" s="2">
        <v>0</v>
      </c>
      <c r="F2403" s="2">
        <v>4508</v>
      </c>
      <c r="G2403" s="2">
        <v>5000</v>
      </c>
      <c r="H2403" s="2" t="s">
        <v>6</v>
      </c>
      <c r="I2403" s="2" t="s">
        <v>2</v>
      </c>
      <c r="J2403" s="2" t="s">
        <v>7</v>
      </c>
      <c r="K2403" s="2" t="str">
        <f>LOOKUP(A2403,'[2]Collin Seedling for R'!$A$3:$A$51,'[2]Collin Seedling for R'!$R$3:$R$51)</f>
        <v>Mod</v>
      </c>
      <c r="L2403" s="2" t="str">
        <f>LOOKUP(A2403,'[2]Collin Seedling for R'!$A$3:$A$51,'[2]Collin Seedling for R'!$T$3:$T$51)</f>
        <v>FS</v>
      </c>
      <c r="M2403" s="2" t="str">
        <f>LOOKUP(A2403,'[2]Collin Seedling for R'!$A$3:$A$51,'[2]Collin Seedling for R'!$P$3:$P$51)</f>
        <v>Seeded</v>
      </c>
      <c r="N2403" s="8">
        <f t="shared" si="37"/>
        <v>0</v>
      </c>
      <c r="O2403" s="2" t="str">
        <f>LOOKUP(H2403,[2]plantlist!$A$2:$A$943,[2]plantlist!$B$2:$B$943)</f>
        <v>L</v>
      </c>
    </row>
    <row r="2404" spans="1:15" x14ac:dyDescent="0.2">
      <c r="A2404" s="7" t="s">
        <v>297</v>
      </c>
      <c r="B2404" s="2">
        <v>1997</v>
      </c>
      <c r="C2404" s="2" t="s">
        <v>0</v>
      </c>
      <c r="D2404" s="2">
        <v>225</v>
      </c>
      <c r="E2404" s="2">
        <v>1871</v>
      </c>
      <c r="F2404" s="2">
        <v>2096</v>
      </c>
      <c r="G2404" s="2">
        <v>5000</v>
      </c>
      <c r="H2404" s="2" t="s">
        <v>368</v>
      </c>
      <c r="I2404" s="2" t="s">
        <v>2</v>
      </c>
      <c r="J2404" s="2" t="s">
        <v>369</v>
      </c>
      <c r="K2404" s="2" t="str">
        <f>LOOKUP(A2404,'[2]Collin Seedling for R'!$A$3:$A$51,'[2]Collin Seedling for R'!$R$3:$R$51)</f>
        <v>Mod</v>
      </c>
      <c r="L2404" s="2" t="str">
        <f>LOOKUP(A2404,'[2]Collin Seedling for R'!$A$3:$A$51,'[2]Collin Seedling for R'!$T$3:$T$51)</f>
        <v>FS</v>
      </c>
      <c r="M2404" s="2" t="str">
        <f>LOOKUP(A2404,'[2]Collin Seedling for R'!$A$3:$A$51,'[2]Collin Seedling for R'!$P$3:$P$51)</f>
        <v>Seeded</v>
      </c>
      <c r="N2404" s="8">
        <f t="shared" si="37"/>
        <v>37.419999999999995</v>
      </c>
      <c r="O2404" s="2" t="str">
        <f>LOOKUP(H2404,[2]plantlist!$A$2:$A$943,[2]plantlist!$B$2:$B$943)</f>
        <v>G</v>
      </c>
    </row>
    <row r="2405" spans="1:15" x14ac:dyDescent="0.2">
      <c r="A2405" s="7" t="s">
        <v>297</v>
      </c>
      <c r="B2405" s="2">
        <v>1997</v>
      </c>
      <c r="C2405" s="2" t="s">
        <v>0</v>
      </c>
      <c r="D2405" s="2">
        <v>123</v>
      </c>
      <c r="E2405" s="2">
        <v>0</v>
      </c>
      <c r="F2405" s="2">
        <v>123</v>
      </c>
      <c r="G2405" s="2">
        <v>5000</v>
      </c>
      <c r="H2405" s="2" t="s">
        <v>53</v>
      </c>
      <c r="I2405" s="2" t="s">
        <v>2</v>
      </c>
      <c r="J2405" s="2" t="s">
        <v>54</v>
      </c>
      <c r="K2405" s="2" t="str">
        <f>LOOKUP(A2405,'[2]Collin Seedling for R'!$A$3:$A$51,'[2]Collin Seedling for R'!$R$3:$R$51)</f>
        <v>Mod</v>
      </c>
      <c r="L2405" s="2" t="str">
        <f>LOOKUP(A2405,'[2]Collin Seedling for R'!$A$3:$A$51,'[2]Collin Seedling for R'!$T$3:$T$51)</f>
        <v>FS</v>
      </c>
      <c r="M2405" s="2" t="str">
        <f>LOOKUP(A2405,'[2]Collin Seedling for R'!$A$3:$A$51,'[2]Collin Seedling for R'!$P$3:$P$51)</f>
        <v>Seeded</v>
      </c>
      <c r="N2405" s="8">
        <f t="shared" si="37"/>
        <v>0</v>
      </c>
      <c r="O2405" s="2" t="str">
        <f>LOOKUP(H2405,[2]plantlist!$A$2:$A$943,[2]plantlist!$B$2:$B$943)</f>
        <v>C</v>
      </c>
    </row>
    <row r="2406" spans="1:15" x14ac:dyDescent="0.2">
      <c r="A2406" s="7" t="s">
        <v>297</v>
      </c>
      <c r="B2406" s="2">
        <v>1997</v>
      </c>
      <c r="C2406" s="2" t="s">
        <v>0</v>
      </c>
      <c r="D2406" s="2">
        <v>54</v>
      </c>
      <c r="E2406" s="2">
        <v>24</v>
      </c>
      <c r="F2406" s="2">
        <v>78</v>
      </c>
      <c r="G2406" s="2">
        <v>5000</v>
      </c>
      <c r="H2406" s="2" t="s">
        <v>82</v>
      </c>
      <c r="I2406" s="2" t="s">
        <v>2</v>
      </c>
      <c r="J2406" s="2" t="s">
        <v>83</v>
      </c>
      <c r="K2406" s="2" t="str">
        <f>LOOKUP(A2406,'[2]Collin Seedling for R'!$A$3:$A$51,'[2]Collin Seedling for R'!$R$3:$R$51)</f>
        <v>Mod</v>
      </c>
      <c r="L2406" s="2" t="str">
        <f>LOOKUP(A2406,'[2]Collin Seedling for R'!$A$3:$A$51,'[2]Collin Seedling for R'!$T$3:$T$51)</f>
        <v>FS</v>
      </c>
      <c r="M2406" s="2" t="str">
        <f>LOOKUP(A2406,'[2]Collin Seedling for R'!$A$3:$A$51,'[2]Collin Seedling for R'!$P$3:$P$51)</f>
        <v>Seeded</v>
      </c>
      <c r="N2406" s="8">
        <f t="shared" si="37"/>
        <v>0.48</v>
      </c>
      <c r="O2406" s="2" t="str">
        <f>LOOKUP(H2406,[2]plantlist!$A$2:$A$943,[2]plantlist!$B$2:$B$943)</f>
        <v>F</v>
      </c>
    </row>
    <row r="2407" spans="1:15" x14ac:dyDescent="0.2">
      <c r="A2407" s="7" t="s">
        <v>297</v>
      </c>
      <c r="B2407" s="2">
        <v>1997</v>
      </c>
      <c r="C2407" s="2" t="s">
        <v>0</v>
      </c>
      <c r="D2407" s="2">
        <v>23</v>
      </c>
      <c r="E2407" s="2">
        <v>0</v>
      </c>
      <c r="F2407" s="2">
        <v>23</v>
      </c>
      <c r="G2407" s="2">
        <v>5000</v>
      </c>
      <c r="H2407" s="2" t="s">
        <v>278</v>
      </c>
      <c r="I2407" s="2" t="s">
        <v>2</v>
      </c>
      <c r="J2407" s="2" t="s">
        <v>279</v>
      </c>
      <c r="K2407" s="2" t="str">
        <f>LOOKUP(A2407,'[2]Collin Seedling for R'!$A$3:$A$51,'[2]Collin Seedling for R'!$R$3:$R$51)</f>
        <v>Mod</v>
      </c>
      <c r="L2407" s="2" t="str">
        <f>LOOKUP(A2407,'[2]Collin Seedling for R'!$A$3:$A$51,'[2]Collin Seedling for R'!$T$3:$T$51)</f>
        <v>FS</v>
      </c>
      <c r="M2407" s="2" t="str">
        <f>LOOKUP(A2407,'[2]Collin Seedling for R'!$A$3:$A$51,'[2]Collin Seedling for R'!$P$3:$P$51)</f>
        <v>Seeded</v>
      </c>
      <c r="N2407" s="8">
        <f t="shared" si="37"/>
        <v>0</v>
      </c>
      <c r="O2407" s="2" t="str">
        <f>LOOKUP(H2407,[2]plantlist!$A$2:$A$943,[2]plantlist!$B$2:$B$943)</f>
        <v>B</v>
      </c>
    </row>
    <row r="2408" spans="1:15" x14ac:dyDescent="0.2">
      <c r="A2408" s="7" t="s">
        <v>297</v>
      </c>
      <c r="B2408" s="2">
        <v>1997</v>
      </c>
      <c r="C2408" s="2" t="s">
        <v>0</v>
      </c>
      <c r="D2408" s="2">
        <v>18</v>
      </c>
      <c r="E2408" s="2">
        <v>0</v>
      </c>
      <c r="F2408" s="2">
        <v>18</v>
      </c>
      <c r="G2408" s="2">
        <v>5000</v>
      </c>
      <c r="H2408" s="2" t="s">
        <v>64</v>
      </c>
      <c r="I2408" s="2" t="s">
        <v>2</v>
      </c>
      <c r="J2408" s="2" t="s">
        <v>65</v>
      </c>
      <c r="K2408" s="2" t="str">
        <f>LOOKUP(A2408,'[2]Collin Seedling for R'!$A$3:$A$51,'[2]Collin Seedling for R'!$R$3:$R$51)</f>
        <v>Mod</v>
      </c>
      <c r="L2408" s="2" t="str">
        <f>LOOKUP(A2408,'[2]Collin Seedling for R'!$A$3:$A$51,'[2]Collin Seedling for R'!$T$3:$T$51)</f>
        <v>FS</v>
      </c>
      <c r="M2408" s="2" t="str">
        <f>LOOKUP(A2408,'[2]Collin Seedling for R'!$A$3:$A$51,'[2]Collin Seedling for R'!$P$3:$P$51)</f>
        <v>Seeded</v>
      </c>
      <c r="N2408" s="8">
        <f t="shared" si="37"/>
        <v>0</v>
      </c>
      <c r="O2408" s="2" t="str">
        <f>LOOKUP(H2408,[2]plantlist!$A$2:$A$943,[2]plantlist!$B$2:$B$943)</f>
        <v>L</v>
      </c>
    </row>
    <row r="2409" spans="1:15" x14ac:dyDescent="0.2">
      <c r="A2409" s="7" t="s">
        <v>297</v>
      </c>
      <c r="B2409" s="2">
        <v>1997</v>
      </c>
      <c r="C2409" s="2" t="s">
        <v>0</v>
      </c>
      <c r="D2409" s="2">
        <v>18</v>
      </c>
      <c r="E2409" s="2">
        <v>127</v>
      </c>
      <c r="F2409" s="2">
        <v>145</v>
      </c>
      <c r="G2409" s="2">
        <v>5000</v>
      </c>
      <c r="H2409" s="2" t="s">
        <v>248</v>
      </c>
      <c r="I2409" s="2" t="s">
        <v>2</v>
      </c>
      <c r="J2409" s="2" t="s">
        <v>249</v>
      </c>
      <c r="K2409" s="2" t="str">
        <f>LOOKUP(A2409,'[2]Collin Seedling for R'!$A$3:$A$51,'[2]Collin Seedling for R'!$R$3:$R$51)</f>
        <v>Mod</v>
      </c>
      <c r="L2409" s="2" t="str">
        <f>LOOKUP(A2409,'[2]Collin Seedling for R'!$A$3:$A$51,'[2]Collin Seedling for R'!$T$3:$T$51)</f>
        <v>FS</v>
      </c>
      <c r="M2409" s="2" t="str">
        <f>LOOKUP(A2409,'[2]Collin Seedling for R'!$A$3:$A$51,'[2]Collin Seedling for R'!$P$3:$P$51)</f>
        <v>Seeded</v>
      </c>
      <c r="N2409" s="8">
        <f t="shared" si="37"/>
        <v>2.54</v>
      </c>
      <c r="O2409" s="2" t="str">
        <f>LOOKUP(H2409,[2]plantlist!$A$2:$A$943,[2]plantlist!$B$2:$B$943)</f>
        <v>G</v>
      </c>
    </row>
    <row r="2410" spans="1:15" x14ac:dyDescent="0.2">
      <c r="A2410" s="7" t="s">
        <v>297</v>
      </c>
      <c r="B2410" s="2">
        <v>1997</v>
      </c>
      <c r="C2410" s="2" t="s">
        <v>0</v>
      </c>
      <c r="D2410" s="2">
        <v>15</v>
      </c>
      <c r="E2410" s="2">
        <v>109</v>
      </c>
      <c r="F2410" s="2">
        <v>124</v>
      </c>
      <c r="G2410" s="2">
        <v>5000</v>
      </c>
      <c r="H2410" s="2" t="s">
        <v>8</v>
      </c>
      <c r="I2410" s="2" t="s">
        <v>2</v>
      </c>
      <c r="J2410" s="2" t="s">
        <v>9</v>
      </c>
      <c r="K2410" s="2" t="str">
        <f>LOOKUP(A2410,'[2]Collin Seedling for R'!$A$3:$A$51,'[2]Collin Seedling for R'!$R$3:$R$51)</f>
        <v>Mod</v>
      </c>
      <c r="L2410" s="2" t="str">
        <f>LOOKUP(A2410,'[2]Collin Seedling for R'!$A$3:$A$51,'[2]Collin Seedling for R'!$T$3:$T$51)</f>
        <v>FS</v>
      </c>
      <c r="M2410" s="2" t="str">
        <f>LOOKUP(A2410,'[2]Collin Seedling for R'!$A$3:$A$51,'[2]Collin Seedling for R'!$P$3:$P$51)</f>
        <v>Seeded</v>
      </c>
      <c r="N2410" s="8">
        <f t="shared" si="37"/>
        <v>2.1800000000000002</v>
      </c>
      <c r="O2410" s="2" t="str">
        <f>LOOKUP(H2410,[2]plantlist!$A$2:$A$943,[2]plantlist!$B$2:$B$943)</f>
        <v>G</v>
      </c>
    </row>
    <row r="2411" spans="1:15" x14ac:dyDescent="0.2">
      <c r="A2411" s="7" t="s">
        <v>297</v>
      </c>
      <c r="B2411" s="2">
        <v>1997</v>
      </c>
      <c r="C2411" s="2" t="s">
        <v>0</v>
      </c>
      <c r="D2411" s="2">
        <v>13</v>
      </c>
      <c r="E2411" s="2">
        <v>0</v>
      </c>
      <c r="F2411" s="2">
        <v>13</v>
      </c>
      <c r="G2411" s="2">
        <v>5000</v>
      </c>
      <c r="H2411" s="2" t="s">
        <v>10</v>
      </c>
      <c r="I2411" s="2" t="s">
        <v>2</v>
      </c>
      <c r="J2411" s="2" t="s">
        <v>11</v>
      </c>
      <c r="K2411" s="2" t="str">
        <f>LOOKUP(A2411,'[2]Collin Seedling for R'!$A$3:$A$51,'[2]Collin Seedling for R'!$R$3:$R$51)</f>
        <v>Mod</v>
      </c>
      <c r="L2411" s="2" t="str">
        <f>LOOKUP(A2411,'[2]Collin Seedling for R'!$A$3:$A$51,'[2]Collin Seedling for R'!$T$3:$T$51)</f>
        <v>FS</v>
      </c>
      <c r="M2411" s="2" t="str">
        <f>LOOKUP(A2411,'[2]Collin Seedling for R'!$A$3:$A$51,'[2]Collin Seedling for R'!$P$3:$P$51)</f>
        <v>Seeded</v>
      </c>
      <c r="N2411" s="8">
        <f t="shared" si="37"/>
        <v>0</v>
      </c>
      <c r="O2411" s="2" t="str">
        <f>LOOKUP(H2411,[2]plantlist!$A$2:$A$943,[2]plantlist!$B$2:$B$943)</f>
        <v>L</v>
      </c>
    </row>
    <row r="2412" spans="1:15" x14ac:dyDescent="0.2">
      <c r="A2412" s="7" t="s">
        <v>297</v>
      </c>
      <c r="B2412" s="2">
        <v>1997</v>
      </c>
      <c r="C2412" s="2" t="s">
        <v>0</v>
      </c>
      <c r="D2412" s="2">
        <v>3</v>
      </c>
      <c r="E2412" s="2">
        <v>115</v>
      </c>
      <c r="F2412" s="2">
        <v>118</v>
      </c>
      <c r="G2412" s="2">
        <v>5000</v>
      </c>
      <c r="H2412" s="2" t="s">
        <v>373</v>
      </c>
      <c r="I2412" s="2" t="s">
        <v>2</v>
      </c>
      <c r="J2412" s="2" t="s">
        <v>67</v>
      </c>
      <c r="K2412" s="2" t="str">
        <f>LOOKUP(A2412,'[2]Collin Seedling for R'!$A$3:$A$51,'[2]Collin Seedling for R'!$R$3:$R$51)</f>
        <v>Mod</v>
      </c>
      <c r="L2412" s="2" t="str">
        <f>LOOKUP(A2412,'[2]Collin Seedling for R'!$A$3:$A$51,'[2]Collin Seedling for R'!$T$3:$T$51)</f>
        <v>FS</v>
      </c>
      <c r="M2412" s="2" t="str">
        <f>LOOKUP(A2412,'[2]Collin Seedling for R'!$A$3:$A$51,'[2]Collin Seedling for R'!$P$3:$P$51)</f>
        <v>Seeded</v>
      </c>
      <c r="N2412" s="8">
        <f t="shared" si="37"/>
        <v>2.2999999999999998</v>
      </c>
      <c r="O2412" s="2" t="str">
        <f>LOOKUP(H2412,[2]plantlist!$A$2:$A$943,[2]plantlist!$B$2:$B$943)</f>
        <v>G</v>
      </c>
    </row>
    <row r="2413" spans="1:15" x14ac:dyDescent="0.2">
      <c r="A2413" s="7" t="s">
        <v>297</v>
      </c>
      <c r="B2413" s="2">
        <v>1997</v>
      </c>
      <c r="C2413" s="2" t="s">
        <v>0</v>
      </c>
      <c r="D2413" s="2">
        <v>0</v>
      </c>
      <c r="E2413" s="2">
        <v>8</v>
      </c>
      <c r="F2413" s="2">
        <v>8</v>
      </c>
      <c r="G2413" s="2">
        <v>5000</v>
      </c>
      <c r="H2413" s="2" t="s">
        <v>140</v>
      </c>
      <c r="I2413" s="2" t="s">
        <v>2</v>
      </c>
      <c r="J2413" s="2" t="s">
        <v>141</v>
      </c>
      <c r="K2413" s="2" t="str">
        <f>LOOKUP(A2413,'[2]Collin Seedling for R'!$A$3:$A$51,'[2]Collin Seedling for R'!$R$3:$R$51)</f>
        <v>Mod</v>
      </c>
      <c r="L2413" s="2" t="str">
        <f>LOOKUP(A2413,'[2]Collin Seedling for R'!$A$3:$A$51,'[2]Collin Seedling for R'!$T$3:$T$51)</f>
        <v>FS</v>
      </c>
      <c r="M2413" s="2" t="str">
        <f>LOOKUP(A2413,'[2]Collin Seedling for R'!$A$3:$A$51,'[2]Collin Seedling for R'!$P$3:$P$51)</f>
        <v>Seeded</v>
      </c>
      <c r="N2413" s="8">
        <f t="shared" si="37"/>
        <v>0.16</v>
      </c>
      <c r="O2413" s="2" t="str">
        <f>LOOKUP(H2413,[2]plantlist!$A$2:$A$943,[2]plantlist!$B$2:$B$943)</f>
        <v>G</v>
      </c>
    </row>
    <row r="2414" spans="1:15" x14ac:dyDescent="0.2">
      <c r="A2414" s="7" t="s">
        <v>297</v>
      </c>
      <c r="B2414" s="2">
        <v>1997</v>
      </c>
      <c r="C2414" s="2" t="s">
        <v>0</v>
      </c>
      <c r="D2414" s="2">
        <v>0</v>
      </c>
      <c r="E2414" s="2">
        <v>18</v>
      </c>
      <c r="F2414" s="2">
        <v>18</v>
      </c>
      <c r="G2414" s="2">
        <v>5000</v>
      </c>
      <c r="H2414" s="2" t="s">
        <v>393</v>
      </c>
      <c r="I2414" s="2" t="s">
        <v>2</v>
      </c>
      <c r="J2414" s="2" t="s">
        <v>394</v>
      </c>
      <c r="K2414" s="2" t="str">
        <f>LOOKUP(A2414,'[2]Collin Seedling for R'!$A$3:$A$51,'[2]Collin Seedling for R'!$R$3:$R$51)</f>
        <v>Mod</v>
      </c>
      <c r="L2414" s="2" t="str">
        <f>LOOKUP(A2414,'[2]Collin Seedling for R'!$A$3:$A$51,'[2]Collin Seedling for R'!$T$3:$T$51)</f>
        <v>FS</v>
      </c>
      <c r="M2414" s="2" t="str">
        <f>LOOKUP(A2414,'[2]Collin Seedling for R'!$A$3:$A$51,'[2]Collin Seedling for R'!$P$3:$P$51)</f>
        <v>Seeded</v>
      </c>
      <c r="N2414" s="8">
        <f t="shared" si="37"/>
        <v>0.36</v>
      </c>
      <c r="O2414" s="2" t="str">
        <f>LOOKUP(H2414,[2]plantlist!$A$2:$A$943,[2]plantlist!$B$2:$B$943)</f>
        <v>G</v>
      </c>
    </row>
    <row r="2415" spans="1:15" x14ac:dyDescent="0.2">
      <c r="A2415" s="7" t="s">
        <v>297</v>
      </c>
      <c r="B2415" s="2">
        <v>1997</v>
      </c>
      <c r="C2415" s="2" t="s">
        <v>0</v>
      </c>
      <c r="D2415" s="2">
        <v>0</v>
      </c>
      <c r="E2415" s="2">
        <v>1</v>
      </c>
      <c r="F2415" s="2">
        <v>1</v>
      </c>
      <c r="G2415" s="2">
        <v>5000</v>
      </c>
      <c r="H2415" s="2" t="s">
        <v>346</v>
      </c>
      <c r="I2415" s="2" t="s">
        <v>19</v>
      </c>
      <c r="J2415" s="2" t="s">
        <v>347</v>
      </c>
      <c r="K2415" s="2" t="str">
        <f>LOOKUP(A2415,'[2]Collin Seedling for R'!$A$3:$A$51,'[2]Collin Seedling for R'!$R$3:$R$51)</f>
        <v>Mod</v>
      </c>
      <c r="L2415" s="2" t="str">
        <f>LOOKUP(A2415,'[2]Collin Seedling for R'!$A$3:$A$51,'[2]Collin Seedling for R'!$T$3:$T$51)</f>
        <v>FS</v>
      </c>
      <c r="M2415" s="2" t="str">
        <f>LOOKUP(A2415,'[2]Collin Seedling for R'!$A$3:$A$51,'[2]Collin Seedling for R'!$P$3:$P$51)</f>
        <v>Seeded</v>
      </c>
      <c r="N2415" s="8">
        <f t="shared" si="37"/>
        <v>0.02</v>
      </c>
      <c r="O2415" s="2" t="str">
        <f>LOOKUP(H2415,[2]plantlist!$A$2:$A$943,[2]plantlist!$B$2:$B$943)</f>
        <v>G</v>
      </c>
    </row>
    <row r="2416" spans="1:15" x14ac:dyDescent="0.2">
      <c r="A2416" s="7" t="s">
        <v>297</v>
      </c>
      <c r="B2416" s="2">
        <v>1997</v>
      </c>
      <c r="C2416" s="2" t="s">
        <v>0</v>
      </c>
      <c r="D2416" s="2">
        <v>0</v>
      </c>
      <c r="E2416" s="2">
        <v>247</v>
      </c>
      <c r="F2416" s="2">
        <v>247</v>
      </c>
      <c r="G2416" s="2">
        <v>5000</v>
      </c>
      <c r="H2416" s="2" t="s">
        <v>370</v>
      </c>
      <c r="I2416" s="2" t="s">
        <v>2</v>
      </c>
      <c r="J2416" s="2" t="s">
        <v>371</v>
      </c>
      <c r="K2416" s="2" t="str">
        <f>LOOKUP(A2416,'[2]Collin Seedling for R'!$A$3:$A$51,'[2]Collin Seedling for R'!$R$3:$R$51)</f>
        <v>Mod</v>
      </c>
      <c r="L2416" s="2" t="str">
        <f>LOOKUP(A2416,'[2]Collin Seedling for R'!$A$3:$A$51,'[2]Collin Seedling for R'!$T$3:$T$51)</f>
        <v>FS</v>
      </c>
      <c r="M2416" s="2" t="str">
        <f>LOOKUP(A2416,'[2]Collin Seedling for R'!$A$3:$A$51,'[2]Collin Seedling for R'!$P$3:$P$51)</f>
        <v>Seeded</v>
      </c>
      <c r="N2416" s="8">
        <f t="shared" si="37"/>
        <v>4.9399999999999995</v>
      </c>
      <c r="O2416" s="2" t="str">
        <f>LOOKUP(H2416,[2]plantlist!$A$2:$A$943,[2]plantlist!$B$2:$B$943)</f>
        <v>G</v>
      </c>
    </row>
    <row r="2417" spans="1:15" x14ac:dyDescent="0.2">
      <c r="A2417" s="7" t="s">
        <v>297</v>
      </c>
      <c r="B2417" s="2">
        <v>1997</v>
      </c>
      <c r="C2417" s="2" t="s">
        <v>0</v>
      </c>
      <c r="D2417" s="2">
        <v>0</v>
      </c>
      <c r="E2417" s="2">
        <v>858</v>
      </c>
      <c r="F2417" s="2">
        <v>858</v>
      </c>
      <c r="G2417" s="2">
        <v>5000</v>
      </c>
      <c r="H2417" s="2" t="s">
        <v>370</v>
      </c>
      <c r="I2417" s="2" t="s">
        <v>19</v>
      </c>
      <c r="J2417" s="2" t="s">
        <v>371</v>
      </c>
      <c r="K2417" s="2" t="str">
        <f>LOOKUP(A2417,'[2]Collin Seedling for R'!$A$3:$A$51,'[2]Collin Seedling for R'!$R$3:$R$51)</f>
        <v>Mod</v>
      </c>
      <c r="L2417" s="2" t="str">
        <f>LOOKUP(A2417,'[2]Collin Seedling for R'!$A$3:$A$51,'[2]Collin Seedling for R'!$T$3:$T$51)</f>
        <v>FS</v>
      </c>
      <c r="M2417" s="2" t="str">
        <f>LOOKUP(A2417,'[2]Collin Seedling for R'!$A$3:$A$51,'[2]Collin Seedling for R'!$P$3:$P$51)</f>
        <v>Seeded</v>
      </c>
      <c r="N2417" s="8">
        <f t="shared" si="37"/>
        <v>17.16</v>
      </c>
      <c r="O2417" s="2" t="str">
        <f>LOOKUP(H2417,[2]plantlist!$A$2:$A$943,[2]plantlist!$B$2:$B$943)</f>
        <v>G</v>
      </c>
    </row>
    <row r="2418" spans="1:15" x14ac:dyDescent="0.2">
      <c r="A2418" s="7" t="s">
        <v>297</v>
      </c>
      <c r="B2418" s="2">
        <v>1997</v>
      </c>
      <c r="C2418" s="2" t="s">
        <v>0</v>
      </c>
      <c r="D2418" s="2">
        <v>0</v>
      </c>
      <c r="E2418" s="2">
        <v>18</v>
      </c>
      <c r="F2418" s="2">
        <v>18</v>
      </c>
      <c r="G2418" s="2">
        <v>5000</v>
      </c>
      <c r="H2418" s="2" t="s">
        <v>393</v>
      </c>
      <c r="I2418" s="2" t="s">
        <v>19</v>
      </c>
      <c r="J2418" s="2" t="s">
        <v>394</v>
      </c>
      <c r="K2418" s="2" t="str">
        <f>LOOKUP(A2418,'[2]Collin Seedling for R'!$A$3:$A$51,'[2]Collin Seedling for R'!$R$3:$R$51)</f>
        <v>Mod</v>
      </c>
      <c r="L2418" s="2" t="str">
        <f>LOOKUP(A2418,'[2]Collin Seedling for R'!$A$3:$A$51,'[2]Collin Seedling for R'!$T$3:$T$51)</f>
        <v>FS</v>
      </c>
      <c r="M2418" s="2" t="str">
        <f>LOOKUP(A2418,'[2]Collin Seedling for R'!$A$3:$A$51,'[2]Collin Seedling for R'!$P$3:$P$51)</f>
        <v>Seeded</v>
      </c>
      <c r="N2418" s="8">
        <f t="shared" si="37"/>
        <v>0.36</v>
      </c>
      <c r="O2418" s="2" t="str">
        <f>LOOKUP(H2418,[2]plantlist!$A$2:$A$943,[2]plantlist!$B$2:$B$943)</f>
        <v>G</v>
      </c>
    </row>
    <row r="2419" spans="1:15" x14ac:dyDescent="0.2">
      <c r="A2419" s="7" t="s">
        <v>297</v>
      </c>
      <c r="B2419" s="2">
        <v>1997</v>
      </c>
      <c r="C2419" s="2" t="s">
        <v>0</v>
      </c>
      <c r="D2419" s="2">
        <v>0</v>
      </c>
      <c r="E2419" s="2">
        <v>138</v>
      </c>
      <c r="F2419" s="2">
        <v>138</v>
      </c>
      <c r="G2419" s="2">
        <v>5000</v>
      </c>
      <c r="H2419" s="2" t="s">
        <v>372</v>
      </c>
      <c r="I2419" s="2" t="s">
        <v>2</v>
      </c>
      <c r="J2419" s="2" t="s">
        <v>48</v>
      </c>
      <c r="K2419" s="2" t="str">
        <f>LOOKUP(A2419,'[2]Collin Seedling for R'!$A$3:$A$51,'[2]Collin Seedling for R'!$R$3:$R$51)</f>
        <v>Mod</v>
      </c>
      <c r="L2419" s="2" t="str">
        <f>LOOKUP(A2419,'[2]Collin Seedling for R'!$A$3:$A$51,'[2]Collin Seedling for R'!$T$3:$T$51)</f>
        <v>FS</v>
      </c>
      <c r="M2419" s="2" t="str">
        <f>LOOKUP(A2419,'[2]Collin Seedling for R'!$A$3:$A$51,'[2]Collin Seedling for R'!$P$3:$P$51)</f>
        <v>Seeded</v>
      </c>
      <c r="N2419" s="8">
        <f t="shared" si="37"/>
        <v>2.76</v>
      </c>
      <c r="O2419" s="2" t="str">
        <f>LOOKUP(H2419,[2]plantlist!$A$2:$A$943,[2]plantlist!$B$2:$B$943)</f>
        <v>G</v>
      </c>
    </row>
    <row r="2420" spans="1:15" x14ac:dyDescent="0.2">
      <c r="A2420" s="7" t="s">
        <v>297</v>
      </c>
      <c r="B2420" s="2">
        <v>1997</v>
      </c>
      <c r="C2420" s="2" t="s">
        <v>0</v>
      </c>
      <c r="D2420" s="2">
        <v>0</v>
      </c>
      <c r="E2420" s="2">
        <v>466</v>
      </c>
      <c r="F2420" s="2">
        <v>466</v>
      </c>
      <c r="G2420" s="2">
        <v>5000</v>
      </c>
      <c r="H2420" s="2" t="s">
        <v>16</v>
      </c>
      <c r="I2420" s="2" t="s">
        <v>2</v>
      </c>
      <c r="J2420" s="2" t="s">
        <v>17</v>
      </c>
      <c r="K2420" s="2" t="str">
        <f>LOOKUP(A2420,'[2]Collin Seedling for R'!$A$3:$A$51,'[2]Collin Seedling for R'!$R$3:$R$51)</f>
        <v>Mod</v>
      </c>
      <c r="L2420" s="2" t="str">
        <f>LOOKUP(A2420,'[2]Collin Seedling for R'!$A$3:$A$51,'[2]Collin Seedling for R'!$T$3:$T$51)</f>
        <v>FS</v>
      </c>
      <c r="M2420" s="2" t="str">
        <f>LOOKUP(A2420,'[2]Collin Seedling for R'!$A$3:$A$51,'[2]Collin Seedling for R'!$P$3:$P$51)</f>
        <v>Seeded</v>
      </c>
      <c r="N2420" s="8">
        <f t="shared" si="37"/>
        <v>9.32</v>
      </c>
      <c r="O2420" s="2" t="str">
        <f>LOOKUP(H2420,[2]plantlist!$A$2:$A$943,[2]plantlist!$B$2:$B$943)</f>
        <v>S</v>
      </c>
    </row>
    <row r="2421" spans="1:15" x14ac:dyDescent="0.2">
      <c r="A2421" s="7" t="s">
        <v>297</v>
      </c>
      <c r="B2421" s="2">
        <v>1997</v>
      </c>
      <c r="C2421" s="2" t="s">
        <v>0</v>
      </c>
      <c r="D2421" s="2">
        <v>0</v>
      </c>
      <c r="E2421" s="2">
        <v>197</v>
      </c>
      <c r="F2421" s="2">
        <v>197</v>
      </c>
      <c r="G2421" s="2">
        <v>5000</v>
      </c>
      <c r="H2421" s="2" t="s">
        <v>237</v>
      </c>
      <c r="I2421" s="2" t="s">
        <v>2</v>
      </c>
      <c r="J2421" s="2" t="s">
        <v>238</v>
      </c>
      <c r="K2421" s="2" t="str">
        <f>LOOKUP(A2421,'[2]Collin Seedling for R'!$A$3:$A$51,'[2]Collin Seedling for R'!$R$3:$R$51)</f>
        <v>Mod</v>
      </c>
      <c r="L2421" s="2" t="str">
        <f>LOOKUP(A2421,'[2]Collin Seedling for R'!$A$3:$A$51,'[2]Collin Seedling for R'!$T$3:$T$51)</f>
        <v>FS</v>
      </c>
      <c r="M2421" s="2" t="str">
        <f>LOOKUP(A2421,'[2]Collin Seedling for R'!$A$3:$A$51,'[2]Collin Seedling for R'!$P$3:$P$51)</f>
        <v>Seeded</v>
      </c>
      <c r="N2421" s="8">
        <f t="shared" si="37"/>
        <v>3.94</v>
      </c>
      <c r="O2421" s="2" t="str">
        <f>LOOKUP(H2421,[2]plantlist!$A$2:$A$943,[2]plantlist!$B$2:$B$943)</f>
        <v>G</v>
      </c>
    </row>
    <row r="2422" spans="1:15" x14ac:dyDescent="0.2">
      <c r="A2422" s="7" t="s">
        <v>297</v>
      </c>
      <c r="B2422" s="2">
        <v>1997</v>
      </c>
      <c r="C2422" s="2" t="s">
        <v>0</v>
      </c>
      <c r="D2422" s="2">
        <v>0</v>
      </c>
      <c r="E2422" s="2">
        <v>46</v>
      </c>
      <c r="F2422" s="2">
        <v>46</v>
      </c>
      <c r="G2422" s="2">
        <v>5000</v>
      </c>
      <c r="H2422" s="2" t="s">
        <v>401</v>
      </c>
      <c r="I2422" s="2" t="s">
        <v>2</v>
      </c>
      <c r="J2422" s="2" t="s">
        <v>402</v>
      </c>
      <c r="K2422" s="2" t="str">
        <f>LOOKUP(A2422,'[2]Collin Seedling for R'!$A$3:$A$51,'[2]Collin Seedling for R'!$R$3:$R$51)</f>
        <v>Mod</v>
      </c>
      <c r="L2422" s="2" t="str">
        <f>LOOKUP(A2422,'[2]Collin Seedling for R'!$A$3:$A$51,'[2]Collin Seedling for R'!$T$3:$T$51)</f>
        <v>FS</v>
      </c>
      <c r="M2422" s="2" t="str">
        <f>LOOKUP(A2422,'[2]Collin Seedling for R'!$A$3:$A$51,'[2]Collin Seedling for R'!$P$3:$P$51)</f>
        <v>Seeded</v>
      </c>
      <c r="N2422" s="8">
        <f t="shared" si="37"/>
        <v>0.91999999999999993</v>
      </c>
      <c r="O2422" s="2" t="str">
        <f>LOOKUP(H2422,[2]plantlist!$A$2:$A$943,[2]plantlist!$B$2:$B$943)</f>
        <v>F</v>
      </c>
    </row>
    <row r="2423" spans="1:15" x14ac:dyDescent="0.2">
      <c r="A2423" s="7" t="s">
        <v>297</v>
      </c>
      <c r="B2423" s="2">
        <v>1997</v>
      </c>
      <c r="C2423" s="2" t="s">
        <v>0</v>
      </c>
      <c r="D2423" s="2">
        <v>0</v>
      </c>
      <c r="E2423" s="2">
        <v>1</v>
      </c>
      <c r="F2423" s="2">
        <v>1</v>
      </c>
      <c r="G2423" s="2">
        <v>5000</v>
      </c>
      <c r="H2423" s="2" t="s">
        <v>294</v>
      </c>
      <c r="I2423" s="2" t="s">
        <v>2</v>
      </c>
      <c r="J2423" s="2" t="s">
        <v>295</v>
      </c>
      <c r="K2423" s="2" t="str">
        <f>LOOKUP(A2423,'[2]Collin Seedling for R'!$A$3:$A$51,'[2]Collin Seedling for R'!$R$3:$R$51)</f>
        <v>Mod</v>
      </c>
      <c r="L2423" s="2" t="str">
        <f>LOOKUP(A2423,'[2]Collin Seedling for R'!$A$3:$A$51,'[2]Collin Seedling for R'!$T$3:$T$51)</f>
        <v>FS</v>
      </c>
      <c r="M2423" s="2" t="str">
        <f>LOOKUP(A2423,'[2]Collin Seedling for R'!$A$3:$A$51,'[2]Collin Seedling for R'!$P$3:$P$51)</f>
        <v>Seeded</v>
      </c>
      <c r="N2423" s="8">
        <f t="shared" si="37"/>
        <v>0.02</v>
      </c>
      <c r="O2423" s="2" t="str">
        <f>LOOKUP(H2423,[2]plantlist!$A$2:$A$943,[2]plantlist!$B$2:$B$943)</f>
        <v>F</v>
      </c>
    </row>
    <row r="2424" spans="1:15" x14ac:dyDescent="0.2">
      <c r="A2424" s="7" t="s">
        <v>297</v>
      </c>
      <c r="B2424" s="2">
        <v>1997</v>
      </c>
      <c r="C2424" s="2" t="s">
        <v>0</v>
      </c>
      <c r="D2424" s="2">
        <v>0</v>
      </c>
      <c r="E2424" s="2">
        <v>1</v>
      </c>
      <c r="F2424" s="2">
        <v>1</v>
      </c>
      <c r="G2424" s="2">
        <v>5000</v>
      </c>
      <c r="H2424" s="2" t="s">
        <v>70</v>
      </c>
      <c r="I2424" s="2" t="s">
        <v>2</v>
      </c>
      <c r="J2424" s="2" t="s">
        <v>71</v>
      </c>
      <c r="K2424" s="2" t="str">
        <f>LOOKUP(A2424,'[2]Collin Seedling for R'!$A$3:$A$51,'[2]Collin Seedling for R'!$R$3:$R$51)</f>
        <v>Mod</v>
      </c>
      <c r="L2424" s="2" t="str">
        <f>LOOKUP(A2424,'[2]Collin Seedling for R'!$A$3:$A$51,'[2]Collin Seedling for R'!$T$3:$T$51)</f>
        <v>FS</v>
      </c>
      <c r="M2424" s="2" t="str">
        <f>LOOKUP(A2424,'[2]Collin Seedling for R'!$A$3:$A$51,'[2]Collin Seedling for R'!$P$3:$P$51)</f>
        <v>Seeded</v>
      </c>
      <c r="N2424" s="8">
        <f t="shared" si="37"/>
        <v>0.02</v>
      </c>
      <c r="O2424" s="2" t="str">
        <f>LOOKUP(H2424,[2]plantlist!$A$2:$A$943,[2]plantlist!$B$2:$B$943)</f>
        <v>F</v>
      </c>
    </row>
    <row r="2425" spans="1:15" x14ac:dyDescent="0.2">
      <c r="A2425" s="7" t="s">
        <v>297</v>
      </c>
      <c r="B2425" s="2">
        <v>1997</v>
      </c>
      <c r="C2425" s="2" t="s">
        <v>0</v>
      </c>
      <c r="D2425" s="2">
        <v>0</v>
      </c>
      <c r="E2425" s="2">
        <v>2</v>
      </c>
      <c r="F2425" s="2">
        <v>2</v>
      </c>
      <c r="G2425" s="2">
        <v>5000</v>
      </c>
      <c r="H2425" s="2" t="s">
        <v>346</v>
      </c>
      <c r="I2425" s="2" t="s">
        <v>2</v>
      </c>
      <c r="J2425" s="2" t="s">
        <v>347</v>
      </c>
      <c r="K2425" s="2" t="str">
        <f>LOOKUP(A2425,'[2]Collin Seedling for R'!$A$3:$A$51,'[2]Collin Seedling for R'!$R$3:$R$51)</f>
        <v>Mod</v>
      </c>
      <c r="L2425" s="2" t="str">
        <f>LOOKUP(A2425,'[2]Collin Seedling for R'!$A$3:$A$51,'[2]Collin Seedling for R'!$T$3:$T$51)</f>
        <v>FS</v>
      </c>
      <c r="M2425" s="2" t="str">
        <f>LOOKUP(A2425,'[2]Collin Seedling for R'!$A$3:$A$51,'[2]Collin Seedling for R'!$P$3:$P$51)</f>
        <v>Seeded</v>
      </c>
      <c r="N2425" s="8">
        <f t="shared" si="37"/>
        <v>0.04</v>
      </c>
      <c r="O2425" s="2" t="str">
        <f>LOOKUP(H2425,[2]plantlist!$A$2:$A$943,[2]plantlist!$B$2:$B$943)</f>
        <v>G</v>
      </c>
    </row>
    <row r="2426" spans="1:15" x14ac:dyDescent="0.2">
      <c r="A2426" s="7" t="s">
        <v>297</v>
      </c>
      <c r="B2426" s="2">
        <v>1997</v>
      </c>
      <c r="C2426" s="2" t="s">
        <v>0</v>
      </c>
      <c r="D2426" s="2">
        <v>0</v>
      </c>
      <c r="E2426" s="2">
        <v>72</v>
      </c>
      <c r="F2426" s="2">
        <v>72</v>
      </c>
      <c r="G2426" s="2">
        <v>5000</v>
      </c>
      <c r="H2426" s="2" t="s">
        <v>23</v>
      </c>
      <c r="I2426" s="2" t="s">
        <v>2</v>
      </c>
      <c r="J2426" s="2" t="s">
        <v>24</v>
      </c>
      <c r="K2426" s="2" t="str">
        <f>LOOKUP(A2426,'[2]Collin Seedling for R'!$A$3:$A$51,'[2]Collin Seedling for R'!$R$3:$R$51)</f>
        <v>Mod</v>
      </c>
      <c r="L2426" s="2" t="str">
        <f>LOOKUP(A2426,'[2]Collin Seedling for R'!$A$3:$A$51,'[2]Collin Seedling for R'!$T$3:$T$51)</f>
        <v>FS</v>
      </c>
      <c r="M2426" s="2" t="str">
        <f>LOOKUP(A2426,'[2]Collin Seedling for R'!$A$3:$A$51,'[2]Collin Seedling for R'!$P$3:$P$51)</f>
        <v>Seeded</v>
      </c>
      <c r="N2426" s="8">
        <f t="shared" si="37"/>
        <v>1.44</v>
      </c>
      <c r="O2426" s="2" t="str">
        <f>LOOKUP(H2426,[2]plantlist!$A$2:$A$943,[2]plantlist!$B$2:$B$943)</f>
        <v>S</v>
      </c>
    </row>
    <row r="2427" spans="1:15" x14ac:dyDescent="0.2">
      <c r="A2427" s="7" t="s">
        <v>297</v>
      </c>
      <c r="B2427" s="2">
        <v>1997</v>
      </c>
      <c r="C2427" s="2" t="s">
        <v>0</v>
      </c>
      <c r="D2427" s="2">
        <v>0</v>
      </c>
      <c r="E2427" s="2">
        <v>2</v>
      </c>
      <c r="F2427" s="2">
        <v>2</v>
      </c>
      <c r="G2427" s="2">
        <v>5000</v>
      </c>
      <c r="H2427" s="2" t="s">
        <v>378</v>
      </c>
      <c r="I2427" s="2" t="s">
        <v>2</v>
      </c>
      <c r="J2427" s="2" t="s">
        <v>379</v>
      </c>
      <c r="K2427" s="2" t="str">
        <f>LOOKUP(A2427,'[2]Collin Seedling for R'!$A$3:$A$51,'[2]Collin Seedling for R'!$R$3:$R$51)</f>
        <v>Mod</v>
      </c>
      <c r="L2427" s="2" t="str">
        <f>LOOKUP(A2427,'[2]Collin Seedling for R'!$A$3:$A$51,'[2]Collin Seedling for R'!$T$3:$T$51)</f>
        <v>FS</v>
      </c>
      <c r="M2427" s="2" t="str">
        <f>LOOKUP(A2427,'[2]Collin Seedling for R'!$A$3:$A$51,'[2]Collin Seedling for R'!$P$3:$P$51)</f>
        <v>Seeded</v>
      </c>
      <c r="N2427" s="8">
        <f t="shared" si="37"/>
        <v>0.04</v>
      </c>
      <c r="O2427" s="2" t="str">
        <f>LOOKUP(H2427,[2]plantlist!$A$2:$A$943,[2]plantlist!$B$2:$B$943)</f>
        <v>F</v>
      </c>
    </row>
    <row r="2428" spans="1:15" x14ac:dyDescent="0.2">
      <c r="A2428" s="7" t="s">
        <v>297</v>
      </c>
      <c r="B2428" s="2">
        <v>1997</v>
      </c>
      <c r="C2428" s="2" t="s">
        <v>0</v>
      </c>
      <c r="D2428" s="2">
        <v>0</v>
      </c>
      <c r="E2428" s="2">
        <v>1</v>
      </c>
      <c r="F2428" s="2">
        <v>1</v>
      </c>
      <c r="G2428" s="2">
        <v>5000</v>
      </c>
      <c r="H2428" s="2" t="s">
        <v>150</v>
      </c>
      <c r="I2428" s="2" t="s">
        <v>2</v>
      </c>
      <c r="J2428" s="2" t="s">
        <v>151</v>
      </c>
      <c r="K2428" s="2" t="str">
        <f>LOOKUP(A2428,'[2]Collin Seedling for R'!$A$3:$A$51,'[2]Collin Seedling for R'!$R$3:$R$51)</f>
        <v>Mod</v>
      </c>
      <c r="L2428" s="2" t="str">
        <f>LOOKUP(A2428,'[2]Collin Seedling for R'!$A$3:$A$51,'[2]Collin Seedling for R'!$T$3:$T$51)</f>
        <v>FS</v>
      </c>
      <c r="M2428" s="2" t="str">
        <f>LOOKUP(A2428,'[2]Collin Seedling for R'!$A$3:$A$51,'[2]Collin Seedling for R'!$P$3:$P$51)</f>
        <v>Seeded</v>
      </c>
      <c r="N2428" s="8">
        <f t="shared" si="37"/>
        <v>0.02</v>
      </c>
      <c r="O2428" s="2" t="str">
        <f>LOOKUP(H2428,[2]plantlist!$A$2:$A$943,[2]plantlist!$B$2:$B$943)</f>
        <v>G</v>
      </c>
    </row>
    <row r="2429" spans="1:15" x14ac:dyDescent="0.2">
      <c r="A2429" s="7" t="s">
        <v>297</v>
      </c>
      <c r="B2429" s="2">
        <v>1997</v>
      </c>
      <c r="C2429" s="2" t="s">
        <v>0</v>
      </c>
      <c r="D2429" s="2">
        <v>0</v>
      </c>
      <c r="E2429" s="2">
        <v>1</v>
      </c>
      <c r="F2429" s="2">
        <v>1</v>
      </c>
      <c r="G2429" s="2">
        <v>5000</v>
      </c>
      <c r="H2429" s="2" t="s">
        <v>182</v>
      </c>
      <c r="I2429" s="2" t="s">
        <v>2</v>
      </c>
      <c r="J2429" s="2" t="s">
        <v>183</v>
      </c>
      <c r="K2429" s="2" t="str">
        <f>LOOKUP(A2429,'[2]Collin Seedling for R'!$A$3:$A$51,'[2]Collin Seedling for R'!$R$3:$R$51)</f>
        <v>Mod</v>
      </c>
      <c r="L2429" s="2" t="str">
        <f>LOOKUP(A2429,'[2]Collin Seedling for R'!$A$3:$A$51,'[2]Collin Seedling for R'!$T$3:$T$51)</f>
        <v>FS</v>
      </c>
      <c r="M2429" s="2" t="str">
        <f>LOOKUP(A2429,'[2]Collin Seedling for R'!$A$3:$A$51,'[2]Collin Seedling for R'!$P$3:$P$51)</f>
        <v>Seeded</v>
      </c>
      <c r="N2429" s="8">
        <f t="shared" si="37"/>
        <v>0.02</v>
      </c>
      <c r="O2429" s="2" t="s">
        <v>244</v>
      </c>
    </row>
    <row r="2430" spans="1:15" x14ac:dyDescent="0.2">
      <c r="A2430" s="7" t="s">
        <v>297</v>
      </c>
      <c r="B2430" s="2">
        <v>1998</v>
      </c>
      <c r="C2430" s="2" t="s">
        <v>0</v>
      </c>
      <c r="D2430" s="2">
        <v>4441</v>
      </c>
      <c r="E2430" s="2">
        <v>0</v>
      </c>
      <c r="F2430" s="2">
        <v>4441</v>
      </c>
      <c r="G2430" s="2">
        <v>5000</v>
      </c>
      <c r="H2430" s="2" t="s">
        <v>6</v>
      </c>
      <c r="I2430" s="2" t="s">
        <v>2</v>
      </c>
      <c r="J2430" s="2" t="s">
        <v>7</v>
      </c>
      <c r="K2430" s="2" t="str">
        <f>LOOKUP(A2430,'[2]Collin Seedling for R'!$A$3:$A$51,'[2]Collin Seedling for R'!$R$3:$R$51)</f>
        <v>Mod</v>
      </c>
      <c r="L2430" s="2" t="str">
        <f>LOOKUP(A2430,'[2]Collin Seedling for R'!$A$3:$A$51,'[2]Collin Seedling for R'!$T$3:$T$51)</f>
        <v>FS</v>
      </c>
      <c r="M2430" s="2" t="str">
        <f>LOOKUP(A2430,'[2]Collin Seedling for R'!$A$3:$A$51,'[2]Collin Seedling for R'!$P$3:$P$51)</f>
        <v>Seeded</v>
      </c>
      <c r="N2430" s="8">
        <f t="shared" si="37"/>
        <v>0</v>
      </c>
      <c r="O2430" s="2" t="str">
        <f>LOOKUP(H2430,[2]plantlist!$A$2:$A$943,[2]plantlist!$B$2:$B$943)</f>
        <v>L</v>
      </c>
    </row>
    <row r="2431" spans="1:15" x14ac:dyDescent="0.2">
      <c r="A2431" s="7" t="s">
        <v>297</v>
      </c>
      <c r="B2431" s="2">
        <v>1998</v>
      </c>
      <c r="C2431" s="2" t="s">
        <v>0</v>
      </c>
      <c r="D2431" s="2">
        <v>263</v>
      </c>
      <c r="E2431" s="2">
        <v>0</v>
      </c>
      <c r="F2431" s="2">
        <v>263</v>
      </c>
      <c r="G2431" s="2">
        <v>5000</v>
      </c>
      <c r="H2431" s="2" t="s">
        <v>53</v>
      </c>
      <c r="I2431" s="2" t="s">
        <v>2</v>
      </c>
      <c r="J2431" s="2" t="s">
        <v>54</v>
      </c>
      <c r="K2431" s="2" t="str">
        <f>LOOKUP(A2431,'[2]Collin Seedling for R'!$A$3:$A$51,'[2]Collin Seedling for R'!$R$3:$R$51)</f>
        <v>Mod</v>
      </c>
      <c r="L2431" s="2" t="str">
        <f>LOOKUP(A2431,'[2]Collin Seedling for R'!$A$3:$A$51,'[2]Collin Seedling for R'!$T$3:$T$51)</f>
        <v>FS</v>
      </c>
      <c r="M2431" s="2" t="str">
        <f>LOOKUP(A2431,'[2]Collin Seedling for R'!$A$3:$A$51,'[2]Collin Seedling for R'!$P$3:$P$51)</f>
        <v>Seeded</v>
      </c>
      <c r="N2431" s="8">
        <f t="shared" si="37"/>
        <v>0</v>
      </c>
      <c r="O2431" s="2" t="str">
        <f>LOOKUP(H2431,[2]plantlist!$A$2:$A$943,[2]plantlist!$B$2:$B$943)</f>
        <v>C</v>
      </c>
    </row>
    <row r="2432" spans="1:15" x14ac:dyDescent="0.2">
      <c r="A2432" s="7" t="s">
        <v>297</v>
      </c>
      <c r="B2432" s="2">
        <v>1998</v>
      </c>
      <c r="C2432" s="2" t="s">
        <v>0</v>
      </c>
      <c r="D2432" s="2">
        <v>97</v>
      </c>
      <c r="E2432" s="2">
        <v>1338</v>
      </c>
      <c r="F2432" s="2">
        <v>1435</v>
      </c>
      <c r="G2432" s="2">
        <v>5000</v>
      </c>
      <c r="H2432" s="2" t="s">
        <v>368</v>
      </c>
      <c r="I2432" s="2" t="s">
        <v>2</v>
      </c>
      <c r="J2432" s="2" t="s">
        <v>369</v>
      </c>
      <c r="K2432" s="2" t="str">
        <f>LOOKUP(A2432,'[2]Collin Seedling for R'!$A$3:$A$51,'[2]Collin Seedling for R'!$R$3:$R$51)</f>
        <v>Mod</v>
      </c>
      <c r="L2432" s="2" t="str">
        <f>LOOKUP(A2432,'[2]Collin Seedling for R'!$A$3:$A$51,'[2]Collin Seedling for R'!$T$3:$T$51)</f>
        <v>FS</v>
      </c>
      <c r="M2432" s="2" t="str">
        <f>LOOKUP(A2432,'[2]Collin Seedling for R'!$A$3:$A$51,'[2]Collin Seedling for R'!$P$3:$P$51)</f>
        <v>Seeded</v>
      </c>
      <c r="N2432" s="8">
        <f t="shared" si="37"/>
        <v>26.76</v>
      </c>
      <c r="O2432" s="2" t="str">
        <f>LOOKUP(H2432,[2]plantlist!$A$2:$A$943,[2]plantlist!$B$2:$B$943)</f>
        <v>G</v>
      </c>
    </row>
    <row r="2433" spans="1:15" x14ac:dyDescent="0.2">
      <c r="A2433" s="7" t="s">
        <v>297</v>
      </c>
      <c r="B2433" s="2">
        <v>1998</v>
      </c>
      <c r="C2433" s="2" t="s">
        <v>0</v>
      </c>
      <c r="D2433" s="2">
        <v>46</v>
      </c>
      <c r="E2433" s="2">
        <v>0</v>
      </c>
      <c r="F2433" s="2">
        <v>46</v>
      </c>
      <c r="G2433" s="2">
        <v>5000</v>
      </c>
      <c r="H2433" s="2" t="s">
        <v>278</v>
      </c>
      <c r="I2433" s="2" t="s">
        <v>2</v>
      </c>
      <c r="J2433" s="2" t="s">
        <v>279</v>
      </c>
      <c r="K2433" s="2" t="str">
        <f>LOOKUP(A2433,'[2]Collin Seedling for R'!$A$3:$A$51,'[2]Collin Seedling for R'!$R$3:$R$51)</f>
        <v>Mod</v>
      </c>
      <c r="L2433" s="2" t="str">
        <f>LOOKUP(A2433,'[2]Collin Seedling for R'!$A$3:$A$51,'[2]Collin Seedling for R'!$T$3:$T$51)</f>
        <v>FS</v>
      </c>
      <c r="M2433" s="2" t="str">
        <f>LOOKUP(A2433,'[2]Collin Seedling for R'!$A$3:$A$51,'[2]Collin Seedling for R'!$P$3:$P$51)</f>
        <v>Seeded</v>
      </c>
      <c r="N2433" s="8">
        <f t="shared" si="37"/>
        <v>0</v>
      </c>
      <c r="O2433" s="2" t="str">
        <f>LOOKUP(H2433,[2]plantlist!$A$2:$A$943,[2]plantlist!$B$2:$B$943)</f>
        <v>B</v>
      </c>
    </row>
    <row r="2434" spans="1:15" x14ac:dyDescent="0.2">
      <c r="A2434" s="7" t="s">
        <v>297</v>
      </c>
      <c r="B2434" s="2">
        <v>1998</v>
      </c>
      <c r="C2434" s="2" t="s">
        <v>0</v>
      </c>
      <c r="D2434" s="2">
        <v>34</v>
      </c>
      <c r="E2434" s="2">
        <v>143</v>
      </c>
      <c r="F2434" s="2">
        <v>177</v>
      </c>
      <c r="G2434" s="2">
        <v>5000</v>
      </c>
      <c r="H2434" s="2" t="s">
        <v>370</v>
      </c>
      <c r="I2434" s="2" t="s">
        <v>2</v>
      </c>
      <c r="J2434" s="2" t="s">
        <v>371</v>
      </c>
      <c r="K2434" s="2" t="str">
        <f>LOOKUP(A2434,'[2]Collin Seedling for R'!$A$3:$A$51,'[2]Collin Seedling for R'!$R$3:$R$51)</f>
        <v>Mod</v>
      </c>
      <c r="L2434" s="2" t="str">
        <f>LOOKUP(A2434,'[2]Collin Seedling for R'!$A$3:$A$51,'[2]Collin Seedling for R'!$T$3:$T$51)</f>
        <v>FS</v>
      </c>
      <c r="M2434" s="2" t="str">
        <f>LOOKUP(A2434,'[2]Collin Seedling for R'!$A$3:$A$51,'[2]Collin Seedling for R'!$P$3:$P$51)</f>
        <v>Seeded</v>
      </c>
      <c r="N2434" s="8">
        <f t="shared" ref="N2434:N2497" si="38">E2434/G2434*100</f>
        <v>2.86</v>
      </c>
      <c r="O2434" s="2" t="str">
        <f>LOOKUP(H2434,[2]plantlist!$A$2:$A$943,[2]plantlist!$B$2:$B$943)</f>
        <v>G</v>
      </c>
    </row>
    <row r="2435" spans="1:15" x14ac:dyDescent="0.2">
      <c r="A2435" s="7" t="s">
        <v>297</v>
      </c>
      <c r="B2435" s="2">
        <v>1998</v>
      </c>
      <c r="C2435" s="2" t="s">
        <v>0</v>
      </c>
      <c r="D2435" s="2">
        <v>32</v>
      </c>
      <c r="E2435" s="2">
        <v>225</v>
      </c>
      <c r="F2435" s="2">
        <v>257</v>
      </c>
      <c r="G2435" s="2">
        <v>5000</v>
      </c>
      <c r="H2435" s="2" t="s">
        <v>248</v>
      </c>
      <c r="I2435" s="2" t="s">
        <v>2</v>
      </c>
      <c r="J2435" s="2" t="s">
        <v>249</v>
      </c>
      <c r="K2435" s="2" t="str">
        <f>LOOKUP(A2435,'[2]Collin Seedling for R'!$A$3:$A$51,'[2]Collin Seedling for R'!$R$3:$R$51)</f>
        <v>Mod</v>
      </c>
      <c r="L2435" s="2" t="str">
        <f>LOOKUP(A2435,'[2]Collin Seedling for R'!$A$3:$A$51,'[2]Collin Seedling for R'!$T$3:$T$51)</f>
        <v>FS</v>
      </c>
      <c r="M2435" s="2" t="str">
        <f>LOOKUP(A2435,'[2]Collin Seedling for R'!$A$3:$A$51,'[2]Collin Seedling for R'!$P$3:$P$51)</f>
        <v>Seeded</v>
      </c>
      <c r="N2435" s="8">
        <f t="shared" si="38"/>
        <v>4.5</v>
      </c>
      <c r="O2435" s="2" t="str">
        <f>LOOKUP(H2435,[2]plantlist!$A$2:$A$943,[2]plantlist!$B$2:$B$943)</f>
        <v>G</v>
      </c>
    </row>
    <row r="2436" spans="1:15" x14ac:dyDescent="0.2">
      <c r="A2436" s="7" t="s">
        <v>297</v>
      </c>
      <c r="B2436" s="2">
        <v>1998</v>
      </c>
      <c r="C2436" s="2" t="s">
        <v>0</v>
      </c>
      <c r="D2436" s="2">
        <v>29</v>
      </c>
      <c r="E2436" s="2">
        <v>11</v>
      </c>
      <c r="F2436" s="2">
        <v>40</v>
      </c>
      <c r="G2436" s="2">
        <v>5000</v>
      </c>
      <c r="H2436" s="2" t="s">
        <v>10</v>
      </c>
      <c r="I2436" s="2" t="s">
        <v>2</v>
      </c>
      <c r="J2436" s="2" t="s">
        <v>11</v>
      </c>
      <c r="K2436" s="2" t="str">
        <f>LOOKUP(A2436,'[2]Collin Seedling for R'!$A$3:$A$51,'[2]Collin Seedling for R'!$R$3:$R$51)</f>
        <v>Mod</v>
      </c>
      <c r="L2436" s="2" t="str">
        <f>LOOKUP(A2436,'[2]Collin Seedling for R'!$A$3:$A$51,'[2]Collin Seedling for R'!$T$3:$T$51)</f>
        <v>FS</v>
      </c>
      <c r="M2436" s="2" t="str">
        <f>LOOKUP(A2436,'[2]Collin Seedling for R'!$A$3:$A$51,'[2]Collin Seedling for R'!$P$3:$P$51)</f>
        <v>Seeded</v>
      </c>
      <c r="N2436" s="8">
        <f t="shared" si="38"/>
        <v>0.22</v>
      </c>
      <c r="O2436" s="2" t="str">
        <f>LOOKUP(H2436,[2]plantlist!$A$2:$A$943,[2]plantlist!$B$2:$B$943)</f>
        <v>L</v>
      </c>
    </row>
    <row r="2437" spans="1:15" x14ac:dyDescent="0.2">
      <c r="A2437" s="7" t="s">
        <v>297</v>
      </c>
      <c r="B2437" s="2">
        <v>1998</v>
      </c>
      <c r="C2437" s="2" t="s">
        <v>0</v>
      </c>
      <c r="D2437" s="2">
        <v>18</v>
      </c>
      <c r="E2437" s="2">
        <v>165</v>
      </c>
      <c r="F2437" s="2">
        <v>183</v>
      </c>
      <c r="G2437" s="2">
        <v>5000</v>
      </c>
      <c r="H2437" s="2" t="s">
        <v>8</v>
      </c>
      <c r="I2437" s="2" t="s">
        <v>2</v>
      </c>
      <c r="J2437" s="2" t="s">
        <v>9</v>
      </c>
      <c r="K2437" s="2" t="str">
        <f>LOOKUP(A2437,'[2]Collin Seedling for R'!$A$3:$A$51,'[2]Collin Seedling for R'!$R$3:$R$51)</f>
        <v>Mod</v>
      </c>
      <c r="L2437" s="2" t="str">
        <f>LOOKUP(A2437,'[2]Collin Seedling for R'!$A$3:$A$51,'[2]Collin Seedling for R'!$T$3:$T$51)</f>
        <v>FS</v>
      </c>
      <c r="M2437" s="2" t="str">
        <f>LOOKUP(A2437,'[2]Collin Seedling for R'!$A$3:$A$51,'[2]Collin Seedling for R'!$P$3:$P$51)</f>
        <v>Seeded</v>
      </c>
      <c r="N2437" s="8">
        <f t="shared" si="38"/>
        <v>3.3000000000000003</v>
      </c>
      <c r="O2437" s="2" t="str">
        <f>LOOKUP(H2437,[2]plantlist!$A$2:$A$943,[2]plantlist!$B$2:$B$943)</f>
        <v>G</v>
      </c>
    </row>
    <row r="2438" spans="1:15" x14ac:dyDescent="0.2">
      <c r="A2438" s="7" t="s">
        <v>297</v>
      </c>
      <c r="B2438" s="2">
        <v>1998</v>
      </c>
      <c r="C2438" s="2" t="s">
        <v>0</v>
      </c>
      <c r="D2438" s="2">
        <v>13</v>
      </c>
      <c r="E2438" s="2">
        <v>83</v>
      </c>
      <c r="F2438" s="2">
        <v>96</v>
      </c>
      <c r="G2438" s="2">
        <v>5000</v>
      </c>
      <c r="H2438" s="2" t="s">
        <v>237</v>
      </c>
      <c r="I2438" s="2" t="s">
        <v>2</v>
      </c>
      <c r="J2438" s="2" t="s">
        <v>238</v>
      </c>
      <c r="K2438" s="2" t="str">
        <f>LOOKUP(A2438,'[2]Collin Seedling for R'!$A$3:$A$51,'[2]Collin Seedling for R'!$R$3:$R$51)</f>
        <v>Mod</v>
      </c>
      <c r="L2438" s="2" t="str">
        <f>LOOKUP(A2438,'[2]Collin Seedling for R'!$A$3:$A$51,'[2]Collin Seedling for R'!$T$3:$T$51)</f>
        <v>FS</v>
      </c>
      <c r="M2438" s="2" t="str">
        <f>LOOKUP(A2438,'[2]Collin Seedling for R'!$A$3:$A$51,'[2]Collin Seedling for R'!$P$3:$P$51)</f>
        <v>Seeded</v>
      </c>
      <c r="N2438" s="8">
        <f t="shared" si="38"/>
        <v>1.66</v>
      </c>
      <c r="O2438" s="2" t="str">
        <f>LOOKUP(H2438,[2]plantlist!$A$2:$A$943,[2]plantlist!$B$2:$B$943)</f>
        <v>G</v>
      </c>
    </row>
    <row r="2439" spans="1:15" x14ac:dyDescent="0.2">
      <c r="A2439" s="7" t="s">
        <v>297</v>
      </c>
      <c r="B2439" s="2">
        <v>1998</v>
      </c>
      <c r="C2439" s="2" t="s">
        <v>0</v>
      </c>
      <c r="D2439" s="2">
        <v>11</v>
      </c>
      <c r="E2439" s="2">
        <v>278</v>
      </c>
      <c r="F2439" s="2">
        <v>289</v>
      </c>
      <c r="G2439" s="2">
        <v>5000</v>
      </c>
      <c r="H2439" s="2" t="s">
        <v>372</v>
      </c>
      <c r="I2439" s="2" t="s">
        <v>2</v>
      </c>
      <c r="J2439" s="2" t="s">
        <v>48</v>
      </c>
      <c r="K2439" s="2" t="str">
        <f>LOOKUP(A2439,'[2]Collin Seedling for R'!$A$3:$A$51,'[2]Collin Seedling for R'!$R$3:$R$51)</f>
        <v>Mod</v>
      </c>
      <c r="L2439" s="2" t="str">
        <f>LOOKUP(A2439,'[2]Collin Seedling for R'!$A$3:$A$51,'[2]Collin Seedling for R'!$T$3:$T$51)</f>
        <v>FS</v>
      </c>
      <c r="M2439" s="2" t="str">
        <f>LOOKUP(A2439,'[2]Collin Seedling for R'!$A$3:$A$51,'[2]Collin Seedling for R'!$P$3:$P$51)</f>
        <v>Seeded</v>
      </c>
      <c r="N2439" s="8">
        <f t="shared" si="38"/>
        <v>5.56</v>
      </c>
      <c r="O2439" s="2" t="str">
        <f>LOOKUP(H2439,[2]plantlist!$A$2:$A$943,[2]plantlist!$B$2:$B$943)</f>
        <v>G</v>
      </c>
    </row>
    <row r="2440" spans="1:15" x14ac:dyDescent="0.2">
      <c r="A2440" s="7" t="s">
        <v>297</v>
      </c>
      <c r="B2440" s="2">
        <v>1998</v>
      </c>
      <c r="C2440" s="2" t="s">
        <v>0</v>
      </c>
      <c r="D2440" s="2">
        <v>7</v>
      </c>
      <c r="E2440" s="2">
        <v>603</v>
      </c>
      <c r="F2440" s="2">
        <v>610</v>
      </c>
      <c r="G2440" s="2">
        <v>5000</v>
      </c>
      <c r="H2440" s="2" t="s">
        <v>16</v>
      </c>
      <c r="I2440" s="2" t="s">
        <v>2</v>
      </c>
      <c r="J2440" s="2" t="s">
        <v>17</v>
      </c>
      <c r="K2440" s="2" t="str">
        <f>LOOKUP(A2440,'[2]Collin Seedling for R'!$A$3:$A$51,'[2]Collin Seedling for R'!$R$3:$R$51)</f>
        <v>Mod</v>
      </c>
      <c r="L2440" s="2" t="str">
        <f>LOOKUP(A2440,'[2]Collin Seedling for R'!$A$3:$A$51,'[2]Collin Seedling for R'!$T$3:$T$51)</f>
        <v>FS</v>
      </c>
      <c r="M2440" s="2" t="str">
        <f>LOOKUP(A2440,'[2]Collin Seedling for R'!$A$3:$A$51,'[2]Collin Seedling for R'!$P$3:$P$51)</f>
        <v>Seeded</v>
      </c>
      <c r="N2440" s="8">
        <f t="shared" si="38"/>
        <v>12.06</v>
      </c>
      <c r="O2440" s="2" t="str">
        <f>LOOKUP(H2440,[2]plantlist!$A$2:$A$943,[2]plantlist!$B$2:$B$943)</f>
        <v>S</v>
      </c>
    </row>
    <row r="2441" spans="1:15" x14ac:dyDescent="0.2">
      <c r="A2441" s="7" t="s">
        <v>297</v>
      </c>
      <c r="B2441" s="2">
        <v>1998</v>
      </c>
      <c r="C2441" s="2" t="s">
        <v>0</v>
      </c>
      <c r="D2441" s="2">
        <v>4</v>
      </c>
      <c r="E2441" s="2">
        <v>20</v>
      </c>
      <c r="F2441" s="2">
        <v>24</v>
      </c>
      <c r="G2441" s="2">
        <v>5000</v>
      </c>
      <c r="H2441" s="2" t="s">
        <v>66</v>
      </c>
      <c r="I2441" s="2" t="s">
        <v>2</v>
      </c>
      <c r="J2441" s="2" t="s">
        <v>67</v>
      </c>
      <c r="K2441" s="2" t="str">
        <f>LOOKUP(A2441,'[2]Collin Seedling for R'!$A$3:$A$51,'[2]Collin Seedling for R'!$R$3:$R$51)</f>
        <v>Mod</v>
      </c>
      <c r="L2441" s="2" t="str">
        <f>LOOKUP(A2441,'[2]Collin Seedling for R'!$A$3:$A$51,'[2]Collin Seedling for R'!$T$3:$T$51)</f>
        <v>FS</v>
      </c>
      <c r="M2441" s="2" t="str">
        <f>LOOKUP(A2441,'[2]Collin Seedling for R'!$A$3:$A$51,'[2]Collin Seedling for R'!$P$3:$P$51)</f>
        <v>Seeded</v>
      </c>
      <c r="N2441" s="8">
        <f t="shared" si="38"/>
        <v>0.4</v>
      </c>
      <c r="O2441" s="2" t="str">
        <f>LOOKUP(H2441,[2]plantlist!$A$2:$A$943,[2]plantlist!$B$2:$B$943)</f>
        <v>G</v>
      </c>
    </row>
    <row r="2442" spans="1:15" x14ac:dyDescent="0.2">
      <c r="A2442" s="7" t="s">
        <v>297</v>
      </c>
      <c r="B2442" s="2">
        <v>1998</v>
      </c>
      <c r="C2442" s="2" t="s">
        <v>0</v>
      </c>
      <c r="D2442" s="2">
        <v>2</v>
      </c>
      <c r="E2442" s="2">
        <v>0</v>
      </c>
      <c r="F2442" s="2">
        <v>2</v>
      </c>
      <c r="G2442" s="2">
        <v>5000</v>
      </c>
      <c r="H2442" s="2" t="s">
        <v>64</v>
      </c>
      <c r="I2442" s="2" t="s">
        <v>2</v>
      </c>
      <c r="J2442" s="2" t="s">
        <v>65</v>
      </c>
      <c r="K2442" s="2" t="str">
        <f>LOOKUP(A2442,'[2]Collin Seedling for R'!$A$3:$A$51,'[2]Collin Seedling for R'!$R$3:$R$51)</f>
        <v>Mod</v>
      </c>
      <c r="L2442" s="2" t="str">
        <f>LOOKUP(A2442,'[2]Collin Seedling for R'!$A$3:$A$51,'[2]Collin Seedling for R'!$T$3:$T$51)</f>
        <v>FS</v>
      </c>
      <c r="M2442" s="2" t="str">
        <f>LOOKUP(A2442,'[2]Collin Seedling for R'!$A$3:$A$51,'[2]Collin Seedling for R'!$P$3:$P$51)</f>
        <v>Seeded</v>
      </c>
      <c r="N2442" s="8">
        <f t="shared" si="38"/>
        <v>0</v>
      </c>
      <c r="O2442" s="2" t="str">
        <f>LOOKUP(H2442,[2]plantlist!$A$2:$A$943,[2]plantlist!$B$2:$B$943)</f>
        <v>L</v>
      </c>
    </row>
    <row r="2443" spans="1:15" x14ac:dyDescent="0.2">
      <c r="A2443" s="7" t="s">
        <v>297</v>
      </c>
      <c r="B2443" s="2">
        <v>1998</v>
      </c>
      <c r="C2443" s="2" t="s">
        <v>0</v>
      </c>
      <c r="D2443" s="2">
        <v>2</v>
      </c>
      <c r="E2443" s="2">
        <v>181</v>
      </c>
      <c r="F2443" s="2">
        <v>183</v>
      </c>
      <c r="G2443" s="2">
        <v>5000</v>
      </c>
      <c r="H2443" s="2" t="s">
        <v>23</v>
      </c>
      <c r="I2443" s="2" t="s">
        <v>2</v>
      </c>
      <c r="J2443" s="2" t="s">
        <v>24</v>
      </c>
      <c r="K2443" s="2" t="str">
        <f>LOOKUP(A2443,'[2]Collin Seedling for R'!$A$3:$A$51,'[2]Collin Seedling for R'!$R$3:$R$51)</f>
        <v>Mod</v>
      </c>
      <c r="L2443" s="2" t="str">
        <f>LOOKUP(A2443,'[2]Collin Seedling for R'!$A$3:$A$51,'[2]Collin Seedling for R'!$T$3:$T$51)</f>
        <v>FS</v>
      </c>
      <c r="M2443" s="2" t="str">
        <f>LOOKUP(A2443,'[2]Collin Seedling for R'!$A$3:$A$51,'[2]Collin Seedling for R'!$P$3:$P$51)</f>
        <v>Seeded</v>
      </c>
      <c r="N2443" s="8">
        <f t="shared" si="38"/>
        <v>3.62</v>
      </c>
      <c r="O2443" s="2" t="str">
        <f>LOOKUP(H2443,[2]plantlist!$A$2:$A$943,[2]plantlist!$B$2:$B$943)</f>
        <v>S</v>
      </c>
    </row>
    <row r="2444" spans="1:15" x14ac:dyDescent="0.2">
      <c r="A2444" s="7" t="s">
        <v>297</v>
      </c>
      <c r="B2444" s="2">
        <v>1998</v>
      </c>
      <c r="C2444" s="2" t="s">
        <v>0</v>
      </c>
      <c r="D2444" s="2">
        <v>1</v>
      </c>
      <c r="E2444" s="2">
        <v>22</v>
      </c>
      <c r="F2444" s="2">
        <v>23</v>
      </c>
      <c r="G2444" s="2">
        <v>5000</v>
      </c>
      <c r="H2444" s="2" t="s">
        <v>401</v>
      </c>
      <c r="I2444" s="2" t="s">
        <v>2</v>
      </c>
      <c r="J2444" s="2" t="s">
        <v>402</v>
      </c>
      <c r="K2444" s="2" t="str">
        <f>LOOKUP(A2444,'[2]Collin Seedling for R'!$A$3:$A$51,'[2]Collin Seedling for R'!$R$3:$R$51)</f>
        <v>Mod</v>
      </c>
      <c r="L2444" s="2" t="str">
        <f>LOOKUP(A2444,'[2]Collin Seedling for R'!$A$3:$A$51,'[2]Collin Seedling for R'!$T$3:$T$51)</f>
        <v>FS</v>
      </c>
      <c r="M2444" s="2" t="str">
        <f>LOOKUP(A2444,'[2]Collin Seedling for R'!$A$3:$A$51,'[2]Collin Seedling for R'!$P$3:$P$51)</f>
        <v>Seeded</v>
      </c>
      <c r="N2444" s="8">
        <f t="shared" si="38"/>
        <v>0.44</v>
      </c>
      <c r="O2444" s="2" t="str">
        <f>LOOKUP(H2444,[2]plantlist!$A$2:$A$943,[2]plantlist!$B$2:$B$943)</f>
        <v>F</v>
      </c>
    </row>
    <row r="2445" spans="1:15" x14ac:dyDescent="0.2">
      <c r="A2445" s="7" t="s">
        <v>297</v>
      </c>
      <c r="B2445" s="2">
        <v>1998</v>
      </c>
      <c r="C2445" s="2" t="s">
        <v>0</v>
      </c>
      <c r="D2445" s="2">
        <v>0</v>
      </c>
      <c r="E2445" s="2">
        <v>9</v>
      </c>
      <c r="F2445" s="2">
        <v>9</v>
      </c>
      <c r="G2445" s="2">
        <v>5000</v>
      </c>
      <c r="H2445" s="2" t="s">
        <v>368</v>
      </c>
      <c r="I2445" s="2" t="s">
        <v>19</v>
      </c>
      <c r="J2445" s="2" t="s">
        <v>369</v>
      </c>
      <c r="K2445" s="2" t="str">
        <f>LOOKUP(A2445,'[2]Collin Seedling for R'!$A$3:$A$51,'[2]Collin Seedling for R'!$R$3:$R$51)</f>
        <v>Mod</v>
      </c>
      <c r="L2445" s="2" t="str">
        <f>LOOKUP(A2445,'[2]Collin Seedling for R'!$A$3:$A$51,'[2]Collin Seedling for R'!$T$3:$T$51)</f>
        <v>FS</v>
      </c>
      <c r="M2445" s="2" t="str">
        <f>LOOKUP(A2445,'[2]Collin Seedling for R'!$A$3:$A$51,'[2]Collin Seedling for R'!$P$3:$P$51)</f>
        <v>Seeded</v>
      </c>
      <c r="N2445" s="8">
        <f t="shared" si="38"/>
        <v>0.18</v>
      </c>
      <c r="O2445" s="2" t="str">
        <f>LOOKUP(H2445,[2]plantlist!$A$2:$A$943,[2]plantlist!$B$2:$B$943)</f>
        <v>G</v>
      </c>
    </row>
    <row r="2446" spans="1:15" x14ac:dyDescent="0.2">
      <c r="A2446" s="7" t="s">
        <v>297</v>
      </c>
      <c r="B2446" s="2">
        <v>1998</v>
      </c>
      <c r="C2446" s="2" t="s">
        <v>0</v>
      </c>
      <c r="D2446" s="2">
        <v>0</v>
      </c>
      <c r="E2446" s="2">
        <v>6</v>
      </c>
      <c r="F2446" s="2">
        <v>6</v>
      </c>
      <c r="G2446" s="2">
        <v>5000</v>
      </c>
      <c r="H2446" s="2" t="s">
        <v>373</v>
      </c>
      <c r="I2446" s="2" t="s">
        <v>2</v>
      </c>
      <c r="J2446" s="2" t="s">
        <v>67</v>
      </c>
      <c r="K2446" s="2" t="str">
        <f>LOOKUP(A2446,'[2]Collin Seedling for R'!$A$3:$A$51,'[2]Collin Seedling for R'!$R$3:$R$51)</f>
        <v>Mod</v>
      </c>
      <c r="L2446" s="2" t="str">
        <f>LOOKUP(A2446,'[2]Collin Seedling for R'!$A$3:$A$51,'[2]Collin Seedling for R'!$T$3:$T$51)</f>
        <v>FS</v>
      </c>
      <c r="M2446" s="2" t="str">
        <f>LOOKUP(A2446,'[2]Collin Seedling for R'!$A$3:$A$51,'[2]Collin Seedling for R'!$P$3:$P$51)</f>
        <v>Seeded</v>
      </c>
      <c r="N2446" s="8">
        <f t="shared" si="38"/>
        <v>0.12</v>
      </c>
      <c r="O2446" s="2" t="str">
        <f>LOOKUP(H2446,[2]plantlist!$A$2:$A$943,[2]plantlist!$B$2:$B$943)</f>
        <v>G</v>
      </c>
    </row>
    <row r="2447" spans="1:15" x14ac:dyDescent="0.2">
      <c r="A2447" s="7" t="s">
        <v>297</v>
      </c>
      <c r="B2447" s="2">
        <v>1998</v>
      </c>
      <c r="C2447" s="2" t="s">
        <v>0</v>
      </c>
      <c r="D2447" s="2">
        <v>0</v>
      </c>
      <c r="E2447" s="2">
        <v>2</v>
      </c>
      <c r="F2447" s="2">
        <v>2</v>
      </c>
      <c r="G2447" s="2">
        <v>5000</v>
      </c>
      <c r="H2447" s="2" t="s">
        <v>248</v>
      </c>
      <c r="I2447" s="2" t="s">
        <v>19</v>
      </c>
      <c r="J2447" s="2" t="s">
        <v>249</v>
      </c>
      <c r="K2447" s="2" t="str">
        <f>LOOKUP(A2447,'[2]Collin Seedling for R'!$A$3:$A$51,'[2]Collin Seedling for R'!$R$3:$R$51)</f>
        <v>Mod</v>
      </c>
      <c r="L2447" s="2" t="str">
        <f>LOOKUP(A2447,'[2]Collin Seedling for R'!$A$3:$A$51,'[2]Collin Seedling for R'!$T$3:$T$51)</f>
        <v>FS</v>
      </c>
      <c r="M2447" s="2" t="str">
        <f>LOOKUP(A2447,'[2]Collin Seedling for R'!$A$3:$A$51,'[2]Collin Seedling for R'!$P$3:$P$51)</f>
        <v>Seeded</v>
      </c>
      <c r="N2447" s="8">
        <f t="shared" si="38"/>
        <v>0.04</v>
      </c>
      <c r="O2447" s="2" t="str">
        <f>LOOKUP(H2447,[2]plantlist!$A$2:$A$943,[2]plantlist!$B$2:$B$943)</f>
        <v>G</v>
      </c>
    </row>
    <row r="2448" spans="1:15" x14ac:dyDescent="0.2">
      <c r="A2448" s="7" t="s">
        <v>297</v>
      </c>
      <c r="B2448" s="2">
        <v>1998</v>
      </c>
      <c r="C2448" s="2" t="s">
        <v>0</v>
      </c>
      <c r="D2448" s="2">
        <v>0</v>
      </c>
      <c r="E2448" s="2">
        <v>4</v>
      </c>
      <c r="F2448" s="2">
        <v>4</v>
      </c>
      <c r="G2448" s="2">
        <v>5000</v>
      </c>
      <c r="H2448" s="2" t="s">
        <v>51</v>
      </c>
      <c r="I2448" s="2" t="s">
        <v>2</v>
      </c>
      <c r="J2448" s="2" t="s">
        <v>52</v>
      </c>
      <c r="K2448" s="2" t="str">
        <f>LOOKUP(A2448,'[2]Collin Seedling for R'!$A$3:$A$51,'[2]Collin Seedling for R'!$R$3:$R$51)</f>
        <v>Mod</v>
      </c>
      <c r="L2448" s="2" t="str">
        <f>LOOKUP(A2448,'[2]Collin Seedling for R'!$A$3:$A$51,'[2]Collin Seedling for R'!$T$3:$T$51)</f>
        <v>FS</v>
      </c>
      <c r="M2448" s="2" t="str">
        <f>LOOKUP(A2448,'[2]Collin Seedling for R'!$A$3:$A$51,'[2]Collin Seedling for R'!$P$3:$P$51)</f>
        <v>Seeded</v>
      </c>
      <c r="N2448" s="8">
        <f t="shared" si="38"/>
        <v>0.08</v>
      </c>
      <c r="O2448" s="2" t="str">
        <f>LOOKUP(H2448,[2]plantlist!$A$2:$A$943,[2]plantlist!$B$2:$B$943)</f>
        <v>F</v>
      </c>
    </row>
    <row r="2449" spans="1:15" x14ac:dyDescent="0.2">
      <c r="A2449" s="7" t="s">
        <v>297</v>
      </c>
      <c r="B2449" s="2">
        <v>1998</v>
      </c>
      <c r="C2449" s="2" t="s">
        <v>0</v>
      </c>
      <c r="D2449" s="2">
        <v>0</v>
      </c>
      <c r="E2449" s="2">
        <v>3</v>
      </c>
      <c r="F2449" s="2">
        <v>3</v>
      </c>
      <c r="G2449" s="2">
        <v>5000</v>
      </c>
      <c r="H2449" s="2" t="s">
        <v>96</v>
      </c>
      <c r="I2449" s="2" t="s">
        <v>2</v>
      </c>
      <c r="J2449" s="2" t="s">
        <v>97</v>
      </c>
      <c r="K2449" s="2" t="str">
        <f>LOOKUP(A2449,'[2]Collin Seedling for R'!$A$3:$A$51,'[2]Collin Seedling for R'!$R$3:$R$51)</f>
        <v>Mod</v>
      </c>
      <c r="L2449" s="2" t="str">
        <f>LOOKUP(A2449,'[2]Collin Seedling for R'!$A$3:$A$51,'[2]Collin Seedling for R'!$T$3:$T$51)</f>
        <v>FS</v>
      </c>
      <c r="M2449" s="2" t="str">
        <f>LOOKUP(A2449,'[2]Collin Seedling for R'!$A$3:$A$51,'[2]Collin Seedling for R'!$P$3:$P$51)</f>
        <v>Seeded</v>
      </c>
      <c r="N2449" s="8">
        <f t="shared" si="38"/>
        <v>0.06</v>
      </c>
      <c r="O2449" s="2" t="str">
        <f>LOOKUP(H2449,[2]plantlist!$A$2:$A$943,[2]plantlist!$B$2:$B$943)</f>
        <v>F</v>
      </c>
    </row>
    <row r="2450" spans="1:15" x14ac:dyDescent="0.2">
      <c r="A2450" s="7" t="s">
        <v>297</v>
      </c>
      <c r="B2450" s="2">
        <v>1998</v>
      </c>
      <c r="C2450" s="2" t="s">
        <v>0</v>
      </c>
      <c r="D2450" s="2">
        <v>0</v>
      </c>
      <c r="E2450" s="2">
        <v>9</v>
      </c>
      <c r="F2450" s="2">
        <v>9</v>
      </c>
      <c r="G2450" s="2">
        <v>5000</v>
      </c>
      <c r="H2450" s="2" t="s">
        <v>384</v>
      </c>
      <c r="I2450" s="2" t="s">
        <v>2</v>
      </c>
      <c r="J2450" s="2" t="s">
        <v>385</v>
      </c>
      <c r="K2450" s="2" t="str">
        <f>LOOKUP(A2450,'[2]Collin Seedling for R'!$A$3:$A$51,'[2]Collin Seedling for R'!$R$3:$R$51)</f>
        <v>Mod</v>
      </c>
      <c r="L2450" s="2" t="str">
        <f>LOOKUP(A2450,'[2]Collin Seedling for R'!$A$3:$A$51,'[2]Collin Seedling for R'!$T$3:$T$51)</f>
        <v>FS</v>
      </c>
      <c r="M2450" s="2" t="str">
        <f>LOOKUP(A2450,'[2]Collin Seedling for R'!$A$3:$A$51,'[2]Collin Seedling for R'!$P$3:$P$51)</f>
        <v>Seeded</v>
      </c>
      <c r="N2450" s="8">
        <f t="shared" si="38"/>
        <v>0.18</v>
      </c>
      <c r="O2450" s="2" t="str">
        <f>LOOKUP(H2450,[2]plantlist!$A$2:$A$943,[2]plantlist!$B$2:$B$943)</f>
        <v>G</v>
      </c>
    </row>
    <row r="2451" spans="1:15" x14ac:dyDescent="0.2">
      <c r="A2451" s="7" t="s">
        <v>297</v>
      </c>
      <c r="B2451" s="2">
        <v>1998</v>
      </c>
      <c r="C2451" s="2" t="s">
        <v>0</v>
      </c>
      <c r="D2451" s="2">
        <v>0</v>
      </c>
      <c r="E2451" s="2">
        <v>4</v>
      </c>
      <c r="F2451" s="2">
        <v>4</v>
      </c>
      <c r="G2451" s="2">
        <v>5000</v>
      </c>
      <c r="H2451" s="2" t="s">
        <v>118</v>
      </c>
      <c r="I2451" s="2" t="s">
        <v>2</v>
      </c>
      <c r="J2451" s="2" t="s">
        <v>119</v>
      </c>
      <c r="K2451" s="2" t="str">
        <f>LOOKUP(A2451,'[2]Collin Seedling for R'!$A$3:$A$51,'[2]Collin Seedling for R'!$R$3:$R$51)</f>
        <v>Mod</v>
      </c>
      <c r="L2451" s="2" t="str">
        <f>LOOKUP(A2451,'[2]Collin Seedling for R'!$A$3:$A$51,'[2]Collin Seedling for R'!$T$3:$T$51)</f>
        <v>FS</v>
      </c>
      <c r="M2451" s="2" t="str">
        <f>LOOKUP(A2451,'[2]Collin Seedling for R'!$A$3:$A$51,'[2]Collin Seedling for R'!$P$3:$P$51)</f>
        <v>Seeded</v>
      </c>
      <c r="N2451" s="8">
        <f t="shared" si="38"/>
        <v>0.08</v>
      </c>
      <c r="O2451" s="2" t="str">
        <f>LOOKUP(H2451,[2]plantlist!$A$2:$A$943,[2]plantlist!$B$2:$B$943)</f>
        <v>F</v>
      </c>
    </row>
    <row r="2452" spans="1:15" x14ac:dyDescent="0.2">
      <c r="A2452" s="7" t="s">
        <v>297</v>
      </c>
      <c r="B2452" s="2">
        <v>1998</v>
      </c>
      <c r="C2452" s="2" t="s">
        <v>0</v>
      </c>
      <c r="D2452" s="2">
        <v>0</v>
      </c>
      <c r="E2452" s="2">
        <v>23</v>
      </c>
      <c r="F2452" s="2">
        <v>23</v>
      </c>
      <c r="G2452" s="2">
        <v>5000</v>
      </c>
      <c r="H2452" s="2" t="s">
        <v>25</v>
      </c>
      <c r="I2452" s="2" t="s">
        <v>2</v>
      </c>
      <c r="J2452" s="2" t="s">
        <v>26</v>
      </c>
      <c r="K2452" s="2" t="str">
        <f>LOOKUP(A2452,'[2]Collin Seedling for R'!$A$3:$A$51,'[2]Collin Seedling for R'!$R$3:$R$51)</f>
        <v>Mod</v>
      </c>
      <c r="L2452" s="2" t="str">
        <f>LOOKUP(A2452,'[2]Collin Seedling for R'!$A$3:$A$51,'[2]Collin Seedling for R'!$T$3:$T$51)</f>
        <v>FS</v>
      </c>
      <c r="M2452" s="2" t="str">
        <f>LOOKUP(A2452,'[2]Collin Seedling for R'!$A$3:$A$51,'[2]Collin Seedling for R'!$P$3:$P$51)</f>
        <v>Seeded</v>
      </c>
      <c r="N2452" s="8">
        <f t="shared" si="38"/>
        <v>0.45999999999999996</v>
      </c>
      <c r="O2452" s="2" t="str">
        <f>LOOKUP(H2452,[2]plantlist!$A$2:$A$943,[2]plantlist!$B$2:$B$943)</f>
        <v>F</v>
      </c>
    </row>
    <row r="2453" spans="1:15" x14ac:dyDescent="0.2">
      <c r="A2453" s="7" t="s">
        <v>297</v>
      </c>
      <c r="B2453" s="2">
        <v>2008</v>
      </c>
      <c r="C2453" s="2" t="s">
        <v>0</v>
      </c>
      <c r="D2453" s="2">
        <v>2959</v>
      </c>
      <c r="E2453" s="2">
        <v>0</v>
      </c>
      <c r="F2453" s="2">
        <v>2959</v>
      </c>
      <c r="G2453" s="2">
        <v>5000</v>
      </c>
      <c r="H2453" s="2" t="s">
        <v>6</v>
      </c>
      <c r="I2453" s="2" t="s">
        <v>2</v>
      </c>
      <c r="J2453" s="2" t="s">
        <v>7</v>
      </c>
      <c r="K2453" s="2" t="str">
        <f>LOOKUP(A2453,'[2]Collin Seedling for R'!$A$3:$A$51,'[2]Collin Seedling for R'!$R$3:$R$51)</f>
        <v>Mod</v>
      </c>
      <c r="L2453" s="2" t="str">
        <f>LOOKUP(A2453,'[2]Collin Seedling for R'!$A$3:$A$51,'[2]Collin Seedling for R'!$T$3:$T$51)</f>
        <v>FS</v>
      </c>
      <c r="M2453" s="2" t="str">
        <f>LOOKUP(A2453,'[2]Collin Seedling for R'!$A$3:$A$51,'[2]Collin Seedling for R'!$P$3:$P$51)</f>
        <v>Seeded</v>
      </c>
      <c r="N2453" s="8">
        <f t="shared" si="38"/>
        <v>0</v>
      </c>
      <c r="O2453" s="2" t="str">
        <f>LOOKUP(H2453,[2]plantlist!$A$2:$A$943,[2]plantlist!$B$2:$B$943)</f>
        <v>L</v>
      </c>
    </row>
    <row r="2454" spans="1:15" x14ac:dyDescent="0.2">
      <c r="A2454" s="7" t="s">
        <v>297</v>
      </c>
      <c r="B2454" s="2">
        <v>2008</v>
      </c>
      <c r="C2454" s="2" t="s">
        <v>0</v>
      </c>
      <c r="D2454" s="2">
        <v>1768</v>
      </c>
      <c r="E2454" s="2">
        <v>4298</v>
      </c>
      <c r="F2454" s="2">
        <v>6066</v>
      </c>
      <c r="G2454" s="2">
        <v>5000</v>
      </c>
      <c r="H2454" s="2" t="s">
        <v>8</v>
      </c>
      <c r="I2454" s="2" t="s">
        <v>2</v>
      </c>
      <c r="J2454" s="2" t="s">
        <v>9</v>
      </c>
      <c r="K2454" s="2" t="str">
        <f>LOOKUP(A2454,'[2]Collin Seedling for R'!$A$3:$A$51,'[2]Collin Seedling for R'!$R$3:$R$51)</f>
        <v>Mod</v>
      </c>
      <c r="L2454" s="2" t="str">
        <f>LOOKUP(A2454,'[2]Collin Seedling for R'!$A$3:$A$51,'[2]Collin Seedling for R'!$T$3:$T$51)</f>
        <v>FS</v>
      </c>
      <c r="M2454" s="2" t="str">
        <f>LOOKUP(A2454,'[2]Collin Seedling for R'!$A$3:$A$51,'[2]Collin Seedling for R'!$P$3:$P$51)</f>
        <v>Seeded</v>
      </c>
      <c r="N2454" s="8">
        <f t="shared" si="38"/>
        <v>85.960000000000008</v>
      </c>
      <c r="O2454" s="2" t="str">
        <f>LOOKUP(H2454,[2]plantlist!$A$2:$A$943,[2]plantlist!$B$2:$B$943)</f>
        <v>G</v>
      </c>
    </row>
    <row r="2455" spans="1:15" x14ac:dyDescent="0.2">
      <c r="A2455" s="7" t="s">
        <v>297</v>
      </c>
      <c r="B2455" s="2">
        <v>2008</v>
      </c>
      <c r="C2455" s="2" t="s">
        <v>0</v>
      </c>
      <c r="D2455" s="2">
        <v>208</v>
      </c>
      <c r="E2455" s="2">
        <v>232</v>
      </c>
      <c r="F2455" s="2">
        <v>440</v>
      </c>
      <c r="G2455" s="2">
        <v>5000</v>
      </c>
      <c r="H2455" s="2" t="s">
        <v>10</v>
      </c>
      <c r="I2455" s="2" t="s">
        <v>2</v>
      </c>
      <c r="J2455" s="2" t="s">
        <v>11</v>
      </c>
      <c r="K2455" s="2" t="str">
        <f>LOOKUP(A2455,'[2]Collin Seedling for R'!$A$3:$A$51,'[2]Collin Seedling for R'!$R$3:$R$51)</f>
        <v>Mod</v>
      </c>
      <c r="L2455" s="2" t="str">
        <f>LOOKUP(A2455,'[2]Collin Seedling for R'!$A$3:$A$51,'[2]Collin Seedling for R'!$T$3:$T$51)</f>
        <v>FS</v>
      </c>
      <c r="M2455" s="2" t="str">
        <f>LOOKUP(A2455,'[2]Collin Seedling for R'!$A$3:$A$51,'[2]Collin Seedling for R'!$P$3:$P$51)</f>
        <v>Seeded</v>
      </c>
      <c r="N2455" s="8">
        <f t="shared" si="38"/>
        <v>4.6399999999999997</v>
      </c>
      <c r="O2455" s="2" t="str">
        <f>LOOKUP(H2455,[2]plantlist!$A$2:$A$943,[2]plantlist!$B$2:$B$943)</f>
        <v>L</v>
      </c>
    </row>
    <row r="2456" spans="1:15" x14ac:dyDescent="0.2">
      <c r="A2456" s="7" t="s">
        <v>297</v>
      </c>
      <c r="B2456" s="2">
        <v>2008</v>
      </c>
      <c r="C2456" s="2" t="s">
        <v>0</v>
      </c>
      <c r="D2456" s="2">
        <v>31</v>
      </c>
      <c r="E2456" s="2">
        <v>0</v>
      </c>
      <c r="F2456" s="2">
        <v>31</v>
      </c>
      <c r="G2456" s="2">
        <v>5000</v>
      </c>
      <c r="H2456" s="2" t="s">
        <v>1</v>
      </c>
      <c r="I2456" s="2" t="s">
        <v>2</v>
      </c>
      <c r="J2456" s="2" t="s">
        <v>216</v>
      </c>
      <c r="K2456" s="2" t="str">
        <f>LOOKUP(A2456,'[2]Collin Seedling for R'!$A$3:$A$51,'[2]Collin Seedling for R'!$R$3:$R$51)</f>
        <v>Mod</v>
      </c>
      <c r="L2456" s="2" t="str">
        <f>LOOKUP(A2456,'[2]Collin Seedling for R'!$A$3:$A$51,'[2]Collin Seedling for R'!$T$3:$T$51)</f>
        <v>FS</v>
      </c>
      <c r="M2456" s="2" t="str">
        <f>LOOKUP(A2456,'[2]Collin Seedling for R'!$A$3:$A$51,'[2]Collin Seedling for R'!$P$3:$P$51)</f>
        <v>Seeded</v>
      </c>
      <c r="N2456" s="8">
        <f t="shared" si="38"/>
        <v>0</v>
      </c>
      <c r="O2456" s="2" t="s">
        <v>217</v>
      </c>
    </row>
    <row r="2457" spans="1:15" x14ac:dyDescent="0.2">
      <c r="A2457" s="7" t="s">
        <v>297</v>
      </c>
      <c r="B2457" s="2">
        <v>2008</v>
      </c>
      <c r="C2457" s="2" t="s">
        <v>0</v>
      </c>
      <c r="D2457" s="2">
        <v>28</v>
      </c>
      <c r="E2457" s="2">
        <v>454</v>
      </c>
      <c r="F2457" s="2">
        <v>482</v>
      </c>
      <c r="G2457" s="2">
        <v>5000</v>
      </c>
      <c r="H2457" s="2" t="s">
        <v>47</v>
      </c>
      <c r="I2457" s="2" t="s">
        <v>2</v>
      </c>
      <c r="J2457" s="2" t="s">
        <v>48</v>
      </c>
      <c r="K2457" s="2" t="str">
        <f>LOOKUP(A2457,'[2]Collin Seedling for R'!$A$3:$A$51,'[2]Collin Seedling for R'!$R$3:$R$51)</f>
        <v>Mod</v>
      </c>
      <c r="L2457" s="2" t="str">
        <f>LOOKUP(A2457,'[2]Collin Seedling for R'!$A$3:$A$51,'[2]Collin Seedling for R'!$T$3:$T$51)</f>
        <v>FS</v>
      </c>
      <c r="M2457" s="2" t="str">
        <f>LOOKUP(A2457,'[2]Collin Seedling for R'!$A$3:$A$51,'[2]Collin Seedling for R'!$P$3:$P$51)</f>
        <v>Seeded</v>
      </c>
      <c r="N2457" s="8">
        <f t="shared" si="38"/>
        <v>9.08</v>
      </c>
      <c r="O2457" s="2" t="str">
        <f>LOOKUP(H2457,[2]plantlist!$A$2:$A$943,[2]plantlist!$B$2:$B$943)</f>
        <v>G</v>
      </c>
    </row>
    <row r="2458" spans="1:15" x14ac:dyDescent="0.2">
      <c r="A2458" s="7" t="s">
        <v>297</v>
      </c>
      <c r="B2458" s="2">
        <v>2008</v>
      </c>
      <c r="C2458" s="2" t="s">
        <v>0</v>
      </c>
      <c r="D2458" s="2">
        <v>6</v>
      </c>
      <c r="E2458" s="2">
        <v>922</v>
      </c>
      <c r="F2458" s="2">
        <v>928</v>
      </c>
      <c r="G2458" s="2">
        <v>5000</v>
      </c>
      <c r="H2458" s="2" t="s">
        <v>16</v>
      </c>
      <c r="I2458" s="2" t="s">
        <v>2</v>
      </c>
      <c r="J2458" s="2" t="s">
        <v>17</v>
      </c>
      <c r="K2458" s="2" t="str">
        <f>LOOKUP(A2458,'[2]Collin Seedling for R'!$A$3:$A$51,'[2]Collin Seedling for R'!$R$3:$R$51)</f>
        <v>Mod</v>
      </c>
      <c r="L2458" s="2" t="str">
        <f>LOOKUP(A2458,'[2]Collin Seedling for R'!$A$3:$A$51,'[2]Collin Seedling for R'!$T$3:$T$51)</f>
        <v>FS</v>
      </c>
      <c r="M2458" s="2" t="str">
        <f>LOOKUP(A2458,'[2]Collin Seedling for R'!$A$3:$A$51,'[2]Collin Seedling for R'!$P$3:$P$51)</f>
        <v>Seeded</v>
      </c>
      <c r="N2458" s="8">
        <f t="shared" si="38"/>
        <v>18.440000000000001</v>
      </c>
      <c r="O2458" s="2" t="str">
        <f>LOOKUP(H2458,[2]plantlist!$A$2:$A$943,[2]plantlist!$B$2:$B$943)</f>
        <v>S</v>
      </c>
    </row>
    <row r="2459" spans="1:15" x14ac:dyDescent="0.2">
      <c r="A2459" s="7" t="s">
        <v>297</v>
      </c>
      <c r="B2459" s="2">
        <v>2008</v>
      </c>
      <c r="C2459" s="2" t="s">
        <v>0</v>
      </c>
      <c r="D2459" s="2">
        <v>0</v>
      </c>
      <c r="E2459" s="2">
        <v>941</v>
      </c>
      <c r="F2459" s="2">
        <v>941</v>
      </c>
      <c r="G2459" s="2">
        <v>5000</v>
      </c>
      <c r="H2459" s="2" t="s">
        <v>23</v>
      </c>
      <c r="I2459" s="2" t="s">
        <v>2</v>
      </c>
      <c r="J2459" s="2" t="s">
        <v>24</v>
      </c>
      <c r="K2459" s="2" t="str">
        <f>LOOKUP(A2459,'[2]Collin Seedling for R'!$A$3:$A$51,'[2]Collin Seedling for R'!$R$3:$R$51)</f>
        <v>Mod</v>
      </c>
      <c r="L2459" s="2" t="str">
        <f>LOOKUP(A2459,'[2]Collin Seedling for R'!$A$3:$A$51,'[2]Collin Seedling for R'!$T$3:$T$51)</f>
        <v>FS</v>
      </c>
      <c r="M2459" s="2" t="str">
        <f>LOOKUP(A2459,'[2]Collin Seedling for R'!$A$3:$A$51,'[2]Collin Seedling for R'!$P$3:$P$51)</f>
        <v>Seeded</v>
      </c>
      <c r="N2459" s="8">
        <f t="shared" si="38"/>
        <v>18.82</v>
      </c>
      <c r="O2459" s="2" t="str">
        <f>LOOKUP(H2459,[2]plantlist!$A$2:$A$943,[2]plantlist!$B$2:$B$943)</f>
        <v>S</v>
      </c>
    </row>
    <row r="2460" spans="1:15" x14ac:dyDescent="0.2">
      <c r="A2460" s="7" t="s">
        <v>297</v>
      </c>
      <c r="B2460" s="2">
        <v>2008</v>
      </c>
      <c r="C2460" s="2" t="s">
        <v>0</v>
      </c>
      <c r="D2460" s="2">
        <v>0</v>
      </c>
      <c r="E2460" s="2">
        <v>35</v>
      </c>
      <c r="F2460" s="2">
        <v>35</v>
      </c>
      <c r="G2460" s="2">
        <v>5000</v>
      </c>
      <c r="H2460" s="2" t="s">
        <v>298</v>
      </c>
      <c r="I2460" s="2" t="s">
        <v>2</v>
      </c>
      <c r="J2460" s="2" t="s">
        <v>299</v>
      </c>
      <c r="K2460" s="2" t="str">
        <f>LOOKUP(A2460,'[2]Collin Seedling for R'!$A$3:$A$51,'[2]Collin Seedling for R'!$R$3:$R$51)</f>
        <v>Mod</v>
      </c>
      <c r="L2460" s="2" t="str">
        <f>LOOKUP(A2460,'[2]Collin Seedling for R'!$A$3:$A$51,'[2]Collin Seedling for R'!$T$3:$T$51)</f>
        <v>FS</v>
      </c>
      <c r="M2460" s="2" t="str">
        <f>LOOKUP(A2460,'[2]Collin Seedling for R'!$A$3:$A$51,'[2]Collin Seedling for R'!$P$3:$P$51)</f>
        <v>Seeded</v>
      </c>
      <c r="N2460" s="8">
        <f t="shared" si="38"/>
        <v>0.70000000000000007</v>
      </c>
      <c r="O2460" s="2" t="str">
        <f>LOOKUP(H2460,[2]plantlist!$A$2:$A$943,[2]plantlist!$B$2:$B$943)</f>
        <v>G</v>
      </c>
    </row>
    <row r="2461" spans="1:15" x14ac:dyDescent="0.2">
      <c r="A2461" s="7" t="s">
        <v>297</v>
      </c>
      <c r="B2461" s="2">
        <v>2008</v>
      </c>
      <c r="C2461" s="2" t="s">
        <v>0</v>
      </c>
      <c r="D2461" s="2">
        <v>0</v>
      </c>
      <c r="E2461" s="2">
        <v>53</v>
      </c>
      <c r="F2461" s="2">
        <v>53</v>
      </c>
      <c r="G2461" s="2">
        <v>5000</v>
      </c>
      <c r="H2461" s="2" t="s">
        <v>12</v>
      </c>
      <c r="I2461" s="2" t="s">
        <v>2</v>
      </c>
      <c r="J2461" s="2" t="s">
        <v>13</v>
      </c>
      <c r="K2461" s="2" t="str">
        <f>LOOKUP(A2461,'[2]Collin Seedling for R'!$A$3:$A$51,'[2]Collin Seedling for R'!$R$3:$R$51)</f>
        <v>Mod</v>
      </c>
      <c r="L2461" s="2" t="str">
        <f>LOOKUP(A2461,'[2]Collin Seedling for R'!$A$3:$A$51,'[2]Collin Seedling for R'!$T$3:$T$51)</f>
        <v>FS</v>
      </c>
      <c r="M2461" s="2" t="str">
        <f>LOOKUP(A2461,'[2]Collin Seedling for R'!$A$3:$A$51,'[2]Collin Seedling for R'!$P$3:$P$51)</f>
        <v>Seeded</v>
      </c>
      <c r="N2461" s="8">
        <f t="shared" si="38"/>
        <v>1.06</v>
      </c>
      <c r="O2461" s="2" t="str">
        <f>LOOKUP(H2461,[2]plantlist!$A$2:$A$943,[2]plantlist!$B$2:$B$943)</f>
        <v>G</v>
      </c>
    </row>
    <row r="2462" spans="1:15" x14ac:dyDescent="0.2">
      <c r="A2462" s="7" t="s">
        <v>297</v>
      </c>
      <c r="B2462" s="2">
        <v>2008</v>
      </c>
      <c r="C2462" s="2" t="s">
        <v>0</v>
      </c>
      <c r="D2462" s="2">
        <v>0</v>
      </c>
      <c r="E2462" s="2">
        <v>50</v>
      </c>
      <c r="F2462" s="2">
        <v>50</v>
      </c>
      <c r="G2462" s="2">
        <v>5000</v>
      </c>
      <c r="H2462" s="2" t="s">
        <v>68</v>
      </c>
      <c r="I2462" s="2" t="s">
        <v>2</v>
      </c>
      <c r="J2462" s="2" t="s">
        <v>69</v>
      </c>
      <c r="K2462" s="2" t="str">
        <f>LOOKUP(A2462,'[2]Collin Seedling for R'!$A$3:$A$51,'[2]Collin Seedling for R'!$R$3:$R$51)</f>
        <v>Mod</v>
      </c>
      <c r="L2462" s="2" t="str">
        <f>LOOKUP(A2462,'[2]Collin Seedling for R'!$A$3:$A$51,'[2]Collin Seedling for R'!$T$3:$T$51)</f>
        <v>FS</v>
      </c>
      <c r="M2462" s="2" t="str">
        <f>LOOKUP(A2462,'[2]Collin Seedling for R'!$A$3:$A$51,'[2]Collin Seedling for R'!$P$3:$P$51)</f>
        <v>Seeded</v>
      </c>
      <c r="N2462" s="8">
        <f t="shared" si="38"/>
        <v>1</v>
      </c>
      <c r="O2462" s="2" t="str">
        <f>LOOKUP(H2462,[2]plantlist!$A$2:$A$943,[2]plantlist!$B$2:$B$943)</f>
        <v>G</v>
      </c>
    </row>
    <row r="2463" spans="1:15" x14ac:dyDescent="0.2">
      <c r="A2463" s="7" t="s">
        <v>297</v>
      </c>
      <c r="B2463" s="2">
        <v>2008</v>
      </c>
      <c r="C2463" s="2" t="s">
        <v>0</v>
      </c>
      <c r="D2463" s="2">
        <v>0</v>
      </c>
      <c r="E2463" s="2">
        <v>6</v>
      </c>
      <c r="F2463" s="2">
        <v>6</v>
      </c>
      <c r="G2463" s="2">
        <v>5000</v>
      </c>
      <c r="H2463" s="2" t="s">
        <v>57</v>
      </c>
      <c r="I2463" s="2" t="s">
        <v>2</v>
      </c>
      <c r="J2463" s="2" t="s">
        <v>58</v>
      </c>
      <c r="K2463" s="2" t="str">
        <f>LOOKUP(A2463,'[2]Collin Seedling for R'!$A$3:$A$51,'[2]Collin Seedling for R'!$R$3:$R$51)</f>
        <v>Mod</v>
      </c>
      <c r="L2463" s="2" t="str">
        <f>LOOKUP(A2463,'[2]Collin Seedling for R'!$A$3:$A$51,'[2]Collin Seedling for R'!$T$3:$T$51)</f>
        <v>FS</v>
      </c>
      <c r="M2463" s="2" t="str">
        <f>LOOKUP(A2463,'[2]Collin Seedling for R'!$A$3:$A$51,'[2]Collin Seedling for R'!$P$3:$P$51)</f>
        <v>Seeded</v>
      </c>
      <c r="N2463" s="8">
        <f t="shared" si="38"/>
        <v>0.12</v>
      </c>
      <c r="O2463" s="2" t="str">
        <f>LOOKUP(H2463,[2]plantlist!$A$2:$A$943,[2]plantlist!$B$2:$B$943)</f>
        <v>F</v>
      </c>
    </row>
    <row r="2464" spans="1:15" x14ac:dyDescent="0.2">
      <c r="A2464" s="7" t="s">
        <v>297</v>
      </c>
      <c r="B2464" s="2">
        <v>2008</v>
      </c>
      <c r="C2464" s="2" t="s">
        <v>0</v>
      </c>
      <c r="D2464" s="2">
        <v>0</v>
      </c>
      <c r="E2464" s="2">
        <v>17</v>
      </c>
      <c r="F2464" s="2">
        <v>17</v>
      </c>
      <c r="G2464" s="2">
        <v>5000</v>
      </c>
      <c r="H2464" s="2" t="s">
        <v>70</v>
      </c>
      <c r="I2464" s="2" t="s">
        <v>2</v>
      </c>
      <c r="J2464" s="2" t="s">
        <v>71</v>
      </c>
      <c r="K2464" s="2" t="str">
        <f>LOOKUP(A2464,'[2]Collin Seedling for R'!$A$3:$A$51,'[2]Collin Seedling for R'!$R$3:$R$51)</f>
        <v>Mod</v>
      </c>
      <c r="L2464" s="2" t="str">
        <f>LOOKUP(A2464,'[2]Collin Seedling for R'!$A$3:$A$51,'[2]Collin Seedling for R'!$T$3:$T$51)</f>
        <v>FS</v>
      </c>
      <c r="M2464" s="2" t="str">
        <f>LOOKUP(A2464,'[2]Collin Seedling for R'!$A$3:$A$51,'[2]Collin Seedling for R'!$P$3:$P$51)</f>
        <v>Seeded</v>
      </c>
      <c r="N2464" s="8">
        <f t="shared" si="38"/>
        <v>0.33999999999999997</v>
      </c>
      <c r="O2464" s="2" t="str">
        <f>LOOKUP(H2464,[2]plantlist!$A$2:$A$943,[2]plantlist!$B$2:$B$943)</f>
        <v>F</v>
      </c>
    </row>
    <row r="2465" spans="1:15" x14ac:dyDescent="0.2">
      <c r="A2465" s="7" t="s">
        <v>297</v>
      </c>
      <c r="B2465" s="2">
        <v>2008</v>
      </c>
      <c r="C2465" s="2" t="s">
        <v>0</v>
      </c>
      <c r="D2465" s="2">
        <v>0</v>
      </c>
      <c r="E2465" s="2">
        <v>63</v>
      </c>
      <c r="F2465" s="2">
        <v>63</v>
      </c>
      <c r="G2465" s="2">
        <v>5000</v>
      </c>
      <c r="H2465" s="2" t="s">
        <v>118</v>
      </c>
      <c r="I2465" s="2" t="s">
        <v>2</v>
      </c>
      <c r="J2465" s="2" t="s">
        <v>119</v>
      </c>
      <c r="K2465" s="2" t="str">
        <f>LOOKUP(A2465,'[2]Collin Seedling for R'!$A$3:$A$51,'[2]Collin Seedling for R'!$R$3:$R$51)</f>
        <v>Mod</v>
      </c>
      <c r="L2465" s="2" t="str">
        <f>LOOKUP(A2465,'[2]Collin Seedling for R'!$A$3:$A$51,'[2]Collin Seedling for R'!$T$3:$T$51)</f>
        <v>FS</v>
      </c>
      <c r="M2465" s="2" t="str">
        <f>LOOKUP(A2465,'[2]Collin Seedling for R'!$A$3:$A$51,'[2]Collin Seedling for R'!$P$3:$P$51)</f>
        <v>Seeded</v>
      </c>
      <c r="N2465" s="8">
        <f t="shared" si="38"/>
        <v>1.26</v>
      </c>
      <c r="O2465" s="2" t="str">
        <f>LOOKUP(H2465,[2]plantlist!$A$2:$A$943,[2]plantlist!$B$2:$B$943)</f>
        <v>F</v>
      </c>
    </row>
    <row r="2466" spans="1:15" x14ac:dyDescent="0.2">
      <c r="A2466" s="7" t="s">
        <v>297</v>
      </c>
      <c r="B2466" s="2">
        <v>2008</v>
      </c>
      <c r="C2466" s="2" t="s">
        <v>0</v>
      </c>
      <c r="D2466" s="2">
        <v>0</v>
      </c>
      <c r="E2466" s="2">
        <v>55</v>
      </c>
      <c r="F2466" s="2">
        <v>55</v>
      </c>
      <c r="G2466" s="2">
        <v>5000</v>
      </c>
      <c r="H2466" s="2" t="s">
        <v>140</v>
      </c>
      <c r="I2466" s="2" t="s">
        <v>2</v>
      </c>
      <c r="J2466" s="2" t="s">
        <v>141</v>
      </c>
      <c r="K2466" s="2" t="str">
        <f>LOOKUP(A2466,'[2]Collin Seedling for R'!$A$3:$A$51,'[2]Collin Seedling for R'!$R$3:$R$51)</f>
        <v>Mod</v>
      </c>
      <c r="L2466" s="2" t="str">
        <f>LOOKUP(A2466,'[2]Collin Seedling for R'!$A$3:$A$51,'[2]Collin Seedling for R'!$T$3:$T$51)</f>
        <v>FS</v>
      </c>
      <c r="M2466" s="2" t="str">
        <f>LOOKUP(A2466,'[2]Collin Seedling for R'!$A$3:$A$51,'[2]Collin Seedling for R'!$P$3:$P$51)</f>
        <v>Seeded</v>
      </c>
      <c r="N2466" s="8">
        <f t="shared" si="38"/>
        <v>1.0999999999999999</v>
      </c>
      <c r="O2466" s="2" t="str">
        <f>LOOKUP(H2466,[2]plantlist!$A$2:$A$943,[2]plantlist!$B$2:$B$943)</f>
        <v>G</v>
      </c>
    </row>
    <row r="2467" spans="1:15" x14ac:dyDescent="0.2">
      <c r="A2467" s="7" t="s">
        <v>297</v>
      </c>
      <c r="B2467" s="2">
        <v>2008</v>
      </c>
      <c r="C2467" s="2" t="s">
        <v>0</v>
      </c>
      <c r="D2467" s="2">
        <v>0</v>
      </c>
      <c r="E2467" s="2">
        <v>18</v>
      </c>
      <c r="F2467" s="2">
        <v>18</v>
      </c>
      <c r="G2467" s="2">
        <v>5000</v>
      </c>
      <c r="H2467" s="2" t="s">
        <v>66</v>
      </c>
      <c r="I2467" s="2" t="s">
        <v>2</v>
      </c>
      <c r="J2467" s="2" t="s">
        <v>67</v>
      </c>
      <c r="K2467" s="2" t="str">
        <f>LOOKUP(A2467,'[2]Collin Seedling for R'!$A$3:$A$51,'[2]Collin Seedling for R'!$R$3:$R$51)</f>
        <v>Mod</v>
      </c>
      <c r="L2467" s="2" t="str">
        <f>LOOKUP(A2467,'[2]Collin Seedling for R'!$A$3:$A$51,'[2]Collin Seedling for R'!$T$3:$T$51)</f>
        <v>FS</v>
      </c>
      <c r="M2467" s="2" t="str">
        <f>LOOKUP(A2467,'[2]Collin Seedling for R'!$A$3:$A$51,'[2]Collin Seedling for R'!$P$3:$P$51)</f>
        <v>Seeded</v>
      </c>
      <c r="N2467" s="8">
        <f t="shared" si="38"/>
        <v>0.36</v>
      </c>
      <c r="O2467" s="2" t="str">
        <f>LOOKUP(H2467,[2]plantlist!$A$2:$A$943,[2]plantlist!$B$2:$B$943)</f>
        <v>G</v>
      </c>
    </row>
    <row r="2468" spans="1:15" x14ac:dyDescent="0.2">
      <c r="A2468" s="7" t="s">
        <v>297</v>
      </c>
      <c r="B2468" s="2">
        <v>2008</v>
      </c>
      <c r="C2468" s="2" t="s">
        <v>0</v>
      </c>
      <c r="D2468" s="2">
        <v>0</v>
      </c>
      <c r="E2468" s="2">
        <v>17</v>
      </c>
      <c r="F2468" s="2">
        <v>17</v>
      </c>
      <c r="G2468" s="2">
        <v>5000</v>
      </c>
      <c r="H2468" s="2" t="s">
        <v>227</v>
      </c>
      <c r="I2468" s="2" t="s">
        <v>2</v>
      </c>
      <c r="J2468" s="2" t="s">
        <v>228</v>
      </c>
      <c r="K2468" s="2" t="str">
        <f>LOOKUP(A2468,'[2]Collin Seedling for R'!$A$3:$A$51,'[2]Collin Seedling for R'!$R$3:$R$51)</f>
        <v>Mod</v>
      </c>
      <c r="L2468" s="2" t="str">
        <f>LOOKUP(A2468,'[2]Collin Seedling for R'!$A$3:$A$51,'[2]Collin Seedling for R'!$T$3:$T$51)</f>
        <v>FS</v>
      </c>
      <c r="M2468" s="2" t="str">
        <f>LOOKUP(A2468,'[2]Collin Seedling for R'!$A$3:$A$51,'[2]Collin Seedling for R'!$P$3:$P$51)</f>
        <v>Seeded</v>
      </c>
      <c r="N2468" s="8">
        <f t="shared" si="38"/>
        <v>0.33999999999999997</v>
      </c>
      <c r="O2468" s="2" t="str">
        <f>LOOKUP(H2468,[2]plantlist!$A$2:$A$943,[2]plantlist!$B$2:$B$943)</f>
        <v>G</v>
      </c>
    </row>
    <row r="2469" spans="1:15" x14ac:dyDescent="0.2">
      <c r="A2469" s="7" t="s">
        <v>297</v>
      </c>
      <c r="B2469" s="2">
        <v>2008</v>
      </c>
      <c r="C2469" s="2" t="s">
        <v>0</v>
      </c>
      <c r="D2469" s="2">
        <v>0</v>
      </c>
      <c r="E2469" s="2">
        <v>18</v>
      </c>
      <c r="F2469" s="2">
        <v>18</v>
      </c>
      <c r="G2469" s="2">
        <v>5000</v>
      </c>
      <c r="H2469" s="2" t="s">
        <v>25</v>
      </c>
      <c r="I2469" s="2" t="s">
        <v>2</v>
      </c>
      <c r="J2469" s="2" t="s">
        <v>26</v>
      </c>
      <c r="K2469" s="2" t="str">
        <f>LOOKUP(A2469,'[2]Collin Seedling for R'!$A$3:$A$51,'[2]Collin Seedling for R'!$R$3:$R$51)</f>
        <v>Mod</v>
      </c>
      <c r="L2469" s="2" t="str">
        <f>LOOKUP(A2469,'[2]Collin Seedling for R'!$A$3:$A$51,'[2]Collin Seedling for R'!$T$3:$T$51)</f>
        <v>FS</v>
      </c>
      <c r="M2469" s="2" t="str">
        <f>LOOKUP(A2469,'[2]Collin Seedling for R'!$A$3:$A$51,'[2]Collin Seedling for R'!$P$3:$P$51)</f>
        <v>Seeded</v>
      </c>
      <c r="N2469" s="8">
        <f t="shared" si="38"/>
        <v>0.36</v>
      </c>
      <c r="O2469" s="2" t="str">
        <f>LOOKUP(H2469,[2]plantlist!$A$2:$A$943,[2]plantlist!$B$2:$B$943)</f>
        <v>F</v>
      </c>
    </row>
    <row r="2470" spans="1:15" x14ac:dyDescent="0.2">
      <c r="A2470" s="7" t="s">
        <v>297</v>
      </c>
      <c r="B2470" s="2">
        <v>2008</v>
      </c>
      <c r="C2470" s="2" t="s">
        <v>0</v>
      </c>
      <c r="D2470" s="2">
        <v>0</v>
      </c>
      <c r="E2470" s="2">
        <v>5</v>
      </c>
      <c r="F2470" s="2">
        <v>5</v>
      </c>
      <c r="G2470" s="2">
        <v>5000</v>
      </c>
      <c r="H2470" s="2" t="s">
        <v>265</v>
      </c>
      <c r="I2470" s="2" t="s">
        <v>2</v>
      </c>
      <c r="J2470" s="2" t="s">
        <v>266</v>
      </c>
      <c r="K2470" s="2" t="str">
        <f>LOOKUP(A2470,'[2]Collin Seedling for R'!$A$3:$A$51,'[2]Collin Seedling for R'!$R$3:$R$51)</f>
        <v>Mod</v>
      </c>
      <c r="L2470" s="2" t="str">
        <f>LOOKUP(A2470,'[2]Collin Seedling for R'!$A$3:$A$51,'[2]Collin Seedling for R'!$T$3:$T$51)</f>
        <v>FS</v>
      </c>
      <c r="M2470" s="2" t="str">
        <f>LOOKUP(A2470,'[2]Collin Seedling for R'!$A$3:$A$51,'[2]Collin Seedling for R'!$P$3:$P$51)</f>
        <v>Seeded</v>
      </c>
      <c r="N2470" s="8">
        <f t="shared" si="38"/>
        <v>0.1</v>
      </c>
      <c r="O2470" s="2" t="str">
        <f>LOOKUP(H2470,[2]plantlist!$A$2:$A$943,[2]plantlist!$B$2:$B$943)</f>
        <v>F</v>
      </c>
    </row>
    <row r="2471" spans="1:15" x14ac:dyDescent="0.2">
      <c r="A2471" s="2" t="s">
        <v>297</v>
      </c>
      <c r="B2471" s="2">
        <v>2013</v>
      </c>
      <c r="C2471" s="2" t="s">
        <v>0</v>
      </c>
      <c r="D2471" s="2">
        <v>3517</v>
      </c>
      <c r="E2471" s="2">
        <v>0</v>
      </c>
      <c r="F2471" s="2">
        <v>3517</v>
      </c>
      <c r="G2471" s="2">
        <v>5000</v>
      </c>
      <c r="H2471" s="2" t="s">
        <v>1</v>
      </c>
      <c r="I2471" s="2" t="s">
        <v>2</v>
      </c>
      <c r="J2471" s="2" t="s">
        <v>3</v>
      </c>
      <c r="K2471" s="2" t="str">
        <f>LOOKUP(A2471,'[2]Collin Seedling for R'!$A$3:$A$51,'[2]Collin Seedling for R'!$R$3:$R$51)</f>
        <v>Mod</v>
      </c>
      <c r="L2471" s="2" t="str">
        <f>LOOKUP(A2471,'[2]Collin Seedling for R'!$A$3:$A$51,'[2]Collin Seedling for R'!$T$3:$T$51)</f>
        <v>FS</v>
      </c>
      <c r="M2471" s="2" t="str">
        <f>LOOKUP(A2471,'[2]Collin Seedling for R'!$A$3:$A$51,'[2]Collin Seedling for R'!$P$3:$P$51)</f>
        <v>Seeded</v>
      </c>
      <c r="N2471" s="8">
        <f t="shared" si="38"/>
        <v>0</v>
      </c>
      <c r="O2471" s="2" t="str">
        <f>LOOKUP(H2471,[2]plantlist!$A$2:$A$943,[2]plantlist!$B$2:$B$943)</f>
        <v>F</v>
      </c>
    </row>
    <row r="2472" spans="1:15" x14ac:dyDescent="0.2">
      <c r="A2472" s="2" t="s">
        <v>297</v>
      </c>
      <c r="B2472" s="2">
        <v>2013</v>
      </c>
      <c r="C2472" s="2" t="s">
        <v>0</v>
      </c>
      <c r="D2472" s="2">
        <v>1354</v>
      </c>
      <c r="E2472" s="2">
        <v>0</v>
      </c>
      <c r="F2472" s="2">
        <v>1354</v>
      </c>
      <c r="G2472" s="2">
        <v>5000</v>
      </c>
      <c r="H2472" s="2" t="s">
        <v>6</v>
      </c>
      <c r="I2472" s="2" t="s">
        <v>2</v>
      </c>
      <c r="J2472" s="2" t="s">
        <v>7</v>
      </c>
      <c r="K2472" s="2" t="str">
        <f>LOOKUP(A2472,'[2]Collin Seedling for R'!$A$3:$A$51,'[2]Collin Seedling for R'!$R$3:$R$51)</f>
        <v>Mod</v>
      </c>
      <c r="L2472" s="2" t="str">
        <f>LOOKUP(A2472,'[2]Collin Seedling for R'!$A$3:$A$51,'[2]Collin Seedling for R'!$T$3:$T$51)</f>
        <v>FS</v>
      </c>
      <c r="M2472" s="2" t="str">
        <f>LOOKUP(A2472,'[2]Collin Seedling for R'!$A$3:$A$51,'[2]Collin Seedling for R'!$P$3:$P$51)</f>
        <v>Seeded</v>
      </c>
      <c r="N2472" s="8">
        <f t="shared" si="38"/>
        <v>0</v>
      </c>
      <c r="O2472" s="2" t="str">
        <f>LOOKUP(H2472,[2]plantlist!$A$2:$A$943,[2]plantlist!$B$2:$B$943)</f>
        <v>L</v>
      </c>
    </row>
    <row r="2473" spans="1:15" x14ac:dyDescent="0.2">
      <c r="A2473" s="2" t="s">
        <v>297</v>
      </c>
      <c r="B2473" s="2">
        <v>2013</v>
      </c>
      <c r="C2473" s="2" t="s">
        <v>0</v>
      </c>
      <c r="D2473" s="2">
        <v>77</v>
      </c>
      <c r="E2473" s="2">
        <v>504</v>
      </c>
      <c r="F2473" s="2">
        <v>581</v>
      </c>
      <c r="G2473" s="2">
        <v>5000</v>
      </c>
      <c r="H2473" s="2" t="s">
        <v>8</v>
      </c>
      <c r="I2473" s="2" t="s">
        <v>2</v>
      </c>
      <c r="J2473" s="2" t="s">
        <v>9</v>
      </c>
      <c r="K2473" s="2" t="str">
        <f>LOOKUP(A2473,'[2]Collin Seedling for R'!$A$3:$A$51,'[2]Collin Seedling for R'!$R$3:$R$51)</f>
        <v>Mod</v>
      </c>
      <c r="L2473" s="2" t="str">
        <f>LOOKUP(A2473,'[2]Collin Seedling for R'!$A$3:$A$51,'[2]Collin Seedling for R'!$T$3:$T$51)</f>
        <v>FS</v>
      </c>
      <c r="M2473" s="2" t="str">
        <f>LOOKUP(A2473,'[2]Collin Seedling for R'!$A$3:$A$51,'[2]Collin Seedling for R'!$P$3:$P$51)</f>
        <v>Seeded</v>
      </c>
      <c r="N2473" s="8">
        <f t="shared" si="38"/>
        <v>10.08</v>
      </c>
      <c r="O2473" s="2" t="str">
        <f>LOOKUP(H2473,[2]plantlist!$A$2:$A$943,[2]plantlist!$B$2:$B$943)</f>
        <v>G</v>
      </c>
    </row>
    <row r="2474" spans="1:15" x14ac:dyDescent="0.2">
      <c r="A2474" s="2" t="s">
        <v>297</v>
      </c>
      <c r="B2474" s="2">
        <v>2013</v>
      </c>
      <c r="C2474" s="2" t="s">
        <v>0</v>
      </c>
      <c r="D2474" s="2">
        <v>35</v>
      </c>
      <c r="E2474" s="2">
        <v>0</v>
      </c>
      <c r="F2474" s="2">
        <v>35</v>
      </c>
      <c r="G2474" s="2">
        <v>5000</v>
      </c>
      <c r="H2474" s="2" t="s">
        <v>10</v>
      </c>
      <c r="I2474" s="2" t="s">
        <v>2</v>
      </c>
      <c r="J2474" s="2" t="s">
        <v>11</v>
      </c>
      <c r="K2474" s="2" t="str">
        <f>LOOKUP(A2474,'[2]Collin Seedling for R'!$A$3:$A$51,'[2]Collin Seedling for R'!$R$3:$R$51)</f>
        <v>Mod</v>
      </c>
      <c r="L2474" s="2" t="str">
        <f>LOOKUP(A2474,'[2]Collin Seedling for R'!$A$3:$A$51,'[2]Collin Seedling for R'!$T$3:$T$51)</f>
        <v>FS</v>
      </c>
      <c r="M2474" s="2" t="str">
        <f>LOOKUP(A2474,'[2]Collin Seedling for R'!$A$3:$A$51,'[2]Collin Seedling for R'!$P$3:$P$51)</f>
        <v>Seeded</v>
      </c>
      <c r="N2474" s="8">
        <f t="shared" si="38"/>
        <v>0</v>
      </c>
      <c r="O2474" s="2" t="str">
        <f>LOOKUP(H2474,[2]plantlist!$A$2:$A$943,[2]plantlist!$B$2:$B$943)</f>
        <v>L</v>
      </c>
    </row>
    <row r="2475" spans="1:15" x14ac:dyDescent="0.2">
      <c r="A2475" s="2" t="s">
        <v>297</v>
      </c>
      <c r="B2475" s="2">
        <v>2013</v>
      </c>
      <c r="C2475" s="2" t="s">
        <v>0</v>
      </c>
      <c r="D2475" s="2">
        <v>15</v>
      </c>
      <c r="E2475" s="2">
        <v>451</v>
      </c>
      <c r="F2475" s="2">
        <v>466</v>
      </c>
      <c r="G2475" s="2">
        <v>5000</v>
      </c>
      <c r="H2475" s="2" t="s">
        <v>47</v>
      </c>
      <c r="I2475" s="2" t="s">
        <v>2</v>
      </c>
      <c r="J2475" s="2" t="s">
        <v>48</v>
      </c>
      <c r="K2475" s="2" t="str">
        <f>LOOKUP(A2475,'[2]Collin Seedling for R'!$A$3:$A$51,'[2]Collin Seedling for R'!$R$3:$R$51)</f>
        <v>Mod</v>
      </c>
      <c r="L2475" s="2" t="str">
        <f>LOOKUP(A2475,'[2]Collin Seedling for R'!$A$3:$A$51,'[2]Collin Seedling for R'!$T$3:$T$51)</f>
        <v>FS</v>
      </c>
      <c r="M2475" s="2" t="str">
        <f>LOOKUP(A2475,'[2]Collin Seedling for R'!$A$3:$A$51,'[2]Collin Seedling for R'!$P$3:$P$51)</f>
        <v>Seeded</v>
      </c>
      <c r="N2475" s="8">
        <f t="shared" si="38"/>
        <v>9.02</v>
      </c>
      <c r="O2475" s="2" t="str">
        <f>LOOKUP(H2475,[2]plantlist!$A$2:$A$943,[2]plantlist!$B$2:$B$943)</f>
        <v>G</v>
      </c>
    </row>
    <row r="2476" spans="1:15" x14ac:dyDescent="0.2">
      <c r="A2476" s="2" t="s">
        <v>297</v>
      </c>
      <c r="B2476" s="2">
        <v>2013</v>
      </c>
      <c r="C2476" s="2" t="s">
        <v>0</v>
      </c>
      <c r="D2476" s="2">
        <v>2</v>
      </c>
      <c r="E2476" s="2">
        <v>50</v>
      </c>
      <c r="F2476" s="2">
        <v>52</v>
      </c>
      <c r="G2476" s="2">
        <v>5000</v>
      </c>
      <c r="H2476" s="2" t="s">
        <v>59</v>
      </c>
      <c r="I2476" s="2" t="s">
        <v>2</v>
      </c>
      <c r="J2476" s="2" t="s">
        <v>48</v>
      </c>
      <c r="K2476" s="2" t="str">
        <f>LOOKUP(A2476,'[2]Collin Seedling for R'!$A$3:$A$51,'[2]Collin Seedling for R'!$R$3:$R$51)</f>
        <v>Mod</v>
      </c>
      <c r="L2476" s="2" t="str">
        <f>LOOKUP(A2476,'[2]Collin Seedling for R'!$A$3:$A$51,'[2]Collin Seedling for R'!$T$3:$T$51)</f>
        <v>FS</v>
      </c>
      <c r="M2476" s="2" t="str">
        <f>LOOKUP(A2476,'[2]Collin Seedling for R'!$A$3:$A$51,'[2]Collin Seedling for R'!$P$3:$P$51)</f>
        <v>Seeded</v>
      </c>
      <c r="N2476" s="8">
        <f t="shared" si="38"/>
        <v>1</v>
      </c>
      <c r="O2476" s="2" t="str">
        <f>LOOKUP(H2476,[2]plantlist!$A$2:$A$943,[2]plantlist!$B$2:$B$943)</f>
        <v>G</v>
      </c>
    </row>
    <row r="2477" spans="1:15" x14ac:dyDescent="0.2">
      <c r="A2477" s="2" t="s">
        <v>297</v>
      </c>
      <c r="B2477" s="2">
        <v>2013</v>
      </c>
      <c r="C2477" s="2" t="s">
        <v>0</v>
      </c>
      <c r="D2477" s="2">
        <v>0</v>
      </c>
      <c r="E2477" s="2">
        <v>1012</v>
      </c>
      <c r="F2477" s="2">
        <v>1012</v>
      </c>
      <c r="G2477" s="2">
        <v>5000</v>
      </c>
      <c r="H2477" s="2" t="s">
        <v>23</v>
      </c>
      <c r="I2477" s="2" t="s">
        <v>2</v>
      </c>
      <c r="J2477" s="2" t="s">
        <v>24</v>
      </c>
      <c r="K2477" s="2" t="str">
        <f>LOOKUP(A2477,'[2]Collin Seedling for R'!$A$3:$A$51,'[2]Collin Seedling for R'!$R$3:$R$51)</f>
        <v>Mod</v>
      </c>
      <c r="L2477" s="2" t="str">
        <f>LOOKUP(A2477,'[2]Collin Seedling for R'!$A$3:$A$51,'[2]Collin Seedling for R'!$T$3:$T$51)</f>
        <v>FS</v>
      </c>
      <c r="M2477" s="2" t="str">
        <f>LOOKUP(A2477,'[2]Collin Seedling for R'!$A$3:$A$51,'[2]Collin Seedling for R'!$P$3:$P$51)</f>
        <v>Seeded</v>
      </c>
      <c r="N2477" s="8">
        <f t="shared" si="38"/>
        <v>20.239999999999998</v>
      </c>
      <c r="O2477" s="2" t="str">
        <f>LOOKUP(H2477,[2]plantlist!$A$2:$A$943,[2]plantlist!$B$2:$B$943)</f>
        <v>S</v>
      </c>
    </row>
    <row r="2478" spans="1:15" x14ac:dyDescent="0.2">
      <c r="A2478" s="2" t="s">
        <v>297</v>
      </c>
      <c r="B2478" s="2">
        <v>2013</v>
      </c>
      <c r="C2478" s="2" t="s">
        <v>0</v>
      </c>
      <c r="D2478" s="2">
        <v>0</v>
      </c>
      <c r="E2478" s="2">
        <v>2</v>
      </c>
      <c r="F2478" s="2">
        <v>2</v>
      </c>
      <c r="G2478" s="2">
        <v>5000</v>
      </c>
      <c r="H2478" s="2" t="s">
        <v>16</v>
      </c>
      <c r="I2478" s="2" t="s">
        <v>2</v>
      </c>
      <c r="J2478" s="2" t="s">
        <v>17</v>
      </c>
      <c r="K2478" s="2" t="str">
        <f>LOOKUP(A2478,'[2]Collin Seedling for R'!$A$3:$A$51,'[2]Collin Seedling for R'!$R$3:$R$51)</f>
        <v>Mod</v>
      </c>
      <c r="L2478" s="2" t="str">
        <f>LOOKUP(A2478,'[2]Collin Seedling for R'!$A$3:$A$51,'[2]Collin Seedling for R'!$T$3:$T$51)</f>
        <v>FS</v>
      </c>
      <c r="M2478" s="2" t="str">
        <f>LOOKUP(A2478,'[2]Collin Seedling for R'!$A$3:$A$51,'[2]Collin Seedling for R'!$P$3:$P$51)</f>
        <v>Seeded</v>
      </c>
      <c r="N2478" s="8">
        <f t="shared" si="38"/>
        <v>0.04</v>
      </c>
      <c r="O2478" s="2" t="str">
        <f>LOOKUP(H2478,[2]plantlist!$A$2:$A$943,[2]plantlist!$B$2:$B$943)</f>
        <v>S</v>
      </c>
    </row>
    <row r="2479" spans="1:15" x14ac:dyDescent="0.2">
      <c r="A2479" s="2" t="s">
        <v>297</v>
      </c>
      <c r="B2479" s="2">
        <v>2013</v>
      </c>
      <c r="C2479" s="2" t="s">
        <v>0</v>
      </c>
      <c r="D2479" s="2">
        <v>0</v>
      </c>
      <c r="E2479" s="2">
        <v>21</v>
      </c>
      <c r="F2479" s="2">
        <v>21</v>
      </c>
      <c r="G2479" s="2">
        <v>5000</v>
      </c>
      <c r="H2479" s="2" t="s">
        <v>33</v>
      </c>
      <c r="I2479" s="2" t="s">
        <v>2</v>
      </c>
      <c r="J2479" s="2" t="s">
        <v>34</v>
      </c>
      <c r="K2479" s="2" t="str">
        <f>LOOKUP(A2479,'[2]Collin Seedling for R'!$A$3:$A$51,'[2]Collin Seedling for R'!$R$3:$R$51)</f>
        <v>Mod</v>
      </c>
      <c r="L2479" s="2" t="str">
        <f>LOOKUP(A2479,'[2]Collin Seedling for R'!$A$3:$A$51,'[2]Collin Seedling for R'!$T$3:$T$51)</f>
        <v>FS</v>
      </c>
      <c r="M2479" s="2" t="str">
        <f>LOOKUP(A2479,'[2]Collin Seedling for R'!$A$3:$A$51,'[2]Collin Seedling for R'!$P$3:$P$51)</f>
        <v>Seeded</v>
      </c>
      <c r="N2479" s="8">
        <f t="shared" si="38"/>
        <v>0.42</v>
      </c>
      <c r="O2479" s="2" t="str">
        <f>LOOKUP(H2479,[2]plantlist!$A$2:$A$943,[2]plantlist!$B$2:$B$943)</f>
        <v>F</v>
      </c>
    </row>
    <row r="2480" spans="1:15" x14ac:dyDescent="0.2">
      <c r="A2480" s="2" t="s">
        <v>297</v>
      </c>
      <c r="B2480" s="2">
        <v>2013</v>
      </c>
      <c r="C2480" s="2" t="s">
        <v>0</v>
      </c>
      <c r="D2480" s="2">
        <v>0</v>
      </c>
      <c r="E2480" s="2">
        <v>36</v>
      </c>
      <c r="F2480" s="2">
        <v>36</v>
      </c>
      <c r="G2480" s="2">
        <v>5000</v>
      </c>
      <c r="H2480" s="2" t="s">
        <v>74</v>
      </c>
      <c r="I2480" s="2" t="s">
        <v>19</v>
      </c>
      <c r="J2480" s="2" t="s">
        <v>75</v>
      </c>
      <c r="K2480" s="2" t="str">
        <f>LOOKUP(A2480,'[2]Collin Seedling for R'!$A$3:$A$51,'[2]Collin Seedling for R'!$R$3:$R$51)</f>
        <v>Mod</v>
      </c>
      <c r="L2480" s="2" t="str">
        <f>LOOKUP(A2480,'[2]Collin Seedling for R'!$A$3:$A$51,'[2]Collin Seedling for R'!$T$3:$T$51)</f>
        <v>FS</v>
      </c>
      <c r="M2480" s="2" t="str">
        <f>LOOKUP(A2480,'[2]Collin Seedling for R'!$A$3:$A$51,'[2]Collin Seedling for R'!$P$3:$P$51)</f>
        <v>Seeded</v>
      </c>
      <c r="N2480" s="8">
        <f t="shared" si="38"/>
        <v>0.72</v>
      </c>
      <c r="O2480" s="2" t="str">
        <f>LOOKUP(H2480,[2]plantlist!$A$2:$A$943,[2]plantlist!$B$2:$B$943)</f>
        <v>T</v>
      </c>
    </row>
    <row r="2481" spans="1:15" x14ac:dyDescent="0.2">
      <c r="A2481" s="2" t="s">
        <v>297</v>
      </c>
      <c r="B2481" s="2">
        <v>2013</v>
      </c>
      <c r="C2481" s="2" t="s">
        <v>0</v>
      </c>
      <c r="D2481" s="2">
        <v>0</v>
      </c>
      <c r="E2481" s="2">
        <v>18</v>
      </c>
      <c r="F2481" s="2">
        <v>18</v>
      </c>
      <c r="G2481" s="2">
        <v>5000</v>
      </c>
      <c r="H2481" s="2" t="s">
        <v>68</v>
      </c>
      <c r="I2481" s="2" t="s">
        <v>2</v>
      </c>
      <c r="J2481" s="2" t="s">
        <v>69</v>
      </c>
      <c r="K2481" s="2" t="str">
        <f>LOOKUP(A2481,'[2]Collin Seedling for R'!$A$3:$A$51,'[2]Collin Seedling for R'!$R$3:$R$51)</f>
        <v>Mod</v>
      </c>
      <c r="L2481" s="2" t="str">
        <f>LOOKUP(A2481,'[2]Collin Seedling for R'!$A$3:$A$51,'[2]Collin Seedling for R'!$T$3:$T$51)</f>
        <v>FS</v>
      </c>
      <c r="M2481" s="2" t="str">
        <f>LOOKUP(A2481,'[2]Collin Seedling for R'!$A$3:$A$51,'[2]Collin Seedling for R'!$P$3:$P$51)</f>
        <v>Seeded</v>
      </c>
      <c r="N2481" s="8">
        <f t="shared" si="38"/>
        <v>0.36</v>
      </c>
      <c r="O2481" s="2" t="str">
        <f>LOOKUP(H2481,[2]plantlist!$A$2:$A$943,[2]plantlist!$B$2:$B$943)</f>
        <v>G</v>
      </c>
    </row>
    <row r="2482" spans="1:15" x14ac:dyDescent="0.2">
      <c r="A2482" s="2" t="s">
        <v>297</v>
      </c>
      <c r="B2482" s="2">
        <v>2013</v>
      </c>
      <c r="C2482" s="2" t="s">
        <v>0</v>
      </c>
      <c r="D2482" s="2">
        <v>0</v>
      </c>
      <c r="E2482" s="2">
        <v>2</v>
      </c>
      <c r="F2482" s="2">
        <v>2</v>
      </c>
      <c r="G2482" s="2">
        <v>5000</v>
      </c>
      <c r="H2482" s="2" t="s">
        <v>60</v>
      </c>
      <c r="I2482" s="2" t="s">
        <v>2</v>
      </c>
      <c r="J2482" s="2" t="s">
        <v>61</v>
      </c>
      <c r="K2482" s="2" t="str">
        <f>LOOKUP(A2482,'[2]Collin Seedling for R'!$A$3:$A$51,'[2]Collin Seedling for R'!$R$3:$R$51)</f>
        <v>Mod</v>
      </c>
      <c r="L2482" s="2" t="str">
        <f>LOOKUP(A2482,'[2]Collin Seedling for R'!$A$3:$A$51,'[2]Collin Seedling for R'!$T$3:$T$51)</f>
        <v>FS</v>
      </c>
      <c r="M2482" s="2" t="str">
        <f>LOOKUP(A2482,'[2]Collin Seedling for R'!$A$3:$A$51,'[2]Collin Seedling for R'!$P$3:$P$51)</f>
        <v>Seeded</v>
      </c>
      <c r="N2482" s="8">
        <f t="shared" si="38"/>
        <v>0.04</v>
      </c>
      <c r="O2482" s="2" t="str">
        <f>LOOKUP(H2482,[2]plantlist!$A$2:$A$943,[2]plantlist!$B$2:$B$943)</f>
        <v>F</v>
      </c>
    </row>
    <row r="2483" spans="1:15" x14ac:dyDescent="0.2">
      <c r="A2483" t="s">
        <v>297</v>
      </c>
      <c r="B2483">
        <v>2016</v>
      </c>
      <c r="C2483" t="s">
        <v>0</v>
      </c>
      <c r="D2483">
        <v>2880</v>
      </c>
      <c r="E2483">
        <v>0</v>
      </c>
      <c r="F2483">
        <v>2880</v>
      </c>
      <c r="G2483">
        <v>5000</v>
      </c>
      <c r="H2483" t="s">
        <v>1</v>
      </c>
      <c r="I2483" t="s">
        <v>2</v>
      </c>
      <c r="J2483" t="s">
        <v>3</v>
      </c>
      <c r="K2483" s="2" t="str">
        <f>LOOKUP(A2483,'[2]Collin Seedling for R'!$A$3:$A$51,'[2]Collin Seedling for R'!$R$3:$R$51)</f>
        <v>Mod</v>
      </c>
      <c r="L2483" s="2" t="str">
        <f>LOOKUP(A2483,'[2]Collin Seedling for R'!$A$3:$A$51,'[2]Collin Seedling for R'!$T$3:$T$51)</f>
        <v>FS</v>
      </c>
      <c r="M2483" s="2" t="str">
        <f>LOOKUP(A2483,'[2]Collin Seedling for R'!$A$3:$A$51,'[2]Collin Seedling for R'!$P$3:$P$51)</f>
        <v>Seeded</v>
      </c>
      <c r="N2483" s="8">
        <f t="shared" si="38"/>
        <v>0</v>
      </c>
      <c r="O2483" s="2" t="str">
        <f>LOOKUP(H2483,[2]plantlist!$A$2:$A$943,[2]plantlist!$B$2:$B$943)</f>
        <v>F</v>
      </c>
    </row>
    <row r="2484" spans="1:15" x14ac:dyDescent="0.2">
      <c r="A2484" t="s">
        <v>297</v>
      </c>
      <c r="B2484">
        <v>2016</v>
      </c>
      <c r="C2484" t="s">
        <v>0</v>
      </c>
      <c r="D2484">
        <v>868</v>
      </c>
      <c r="E2484">
        <v>49</v>
      </c>
      <c r="F2484">
        <v>917</v>
      </c>
      <c r="G2484">
        <v>5000</v>
      </c>
      <c r="H2484" t="s">
        <v>6</v>
      </c>
      <c r="I2484" t="s">
        <v>2</v>
      </c>
      <c r="J2484" t="s">
        <v>7</v>
      </c>
      <c r="K2484" s="2" t="str">
        <f>LOOKUP(A2484,'[2]Collin Seedling for R'!$A$3:$A$51,'[2]Collin Seedling for R'!$R$3:$R$51)</f>
        <v>Mod</v>
      </c>
      <c r="L2484" s="2" t="str">
        <f>LOOKUP(A2484,'[2]Collin Seedling for R'!$A$3:$A$51,'[2]Collin Seedling for R'!$T$3:$T$51)</f>
        <v>FS</v>
      </c>
      <c r="M2484" s="2" t="str">
        <f>LOOKUP(A2484,'[2]Collin Seedling for R'!$A$3:$A$51,'[2]Collin Seedling for R'!$P$3:$P$51)</f>
        <v>Seeded</v>
      </c>
      <c r="N2484" s="8">
        <f t="shared" si="38"/>
        <v>0.98</v>
      </c>
      <c r="O2484" s="2" t="str">
        <f>LOOKUP(H2484,[2]plantlist!$A$2:$A$943,[2]plantlist!$B$2:$B$943)</f>
        <v>L</v>
      </c>
    </row>
    <row r="2485" spans="1:15" x14ac:dyDescent="0.2">
      <c r="A2485" t="s">
        <v>297</v>
      </c>
      <c r="B2485">
        <v>2016</v>
      </c>
      <c r="C2485" t="s">
        <v>0</v>
      </c>
      <c r="D2485">
        <v>655</v>
      </c>
      <c r="E2485">
        <v>0</v>
      </c>
      <c r="F2485">
        <v>655</v>
      </c>
      <c r="G2485">
        <v>5000</v>
      </c>
      <c r="H2485" t="s">
        <v>580</v>
      </c>
      <c r="I2485" t="s">
        <v>2</v>
      </c>
      <c r="J2485" t="s">
        <v>581</v>
      </c>
      <c r="K2485" s="2" t="str">
        <f>LOOKUP(A2485,'[2]Collin Seedling for R'!$A$3:$A$51,'[2]Collin Seedling for R'!$R$3:$R$51)</f>
        <v>Mod</v>
      </c>
      <c r="L2485" s="2" t="str">
        <f>LOOKUP(A2485,'[2]Collin Seedling for R'!$A$3:$A$51,'[2]Collin Seedling for R'!$T$3:$T$51)</f>
        <v>FS</v>
      </c>
      <c r="M2485" s="2" t="str">
        <f>LOOKUP(A2485,'[2]Collin Seedling for R'!$A$3:$A$51,'[2]Collin Seedling for R'!$P$3:$P$51)</f>
        <v>Seeded</v>
      </c>
      <c r="N2485" s="8">
        <f t="shared" si="38"/>
        <v>0</v>
      </c>
      <c r="O2485" s="2" t="str">
        <f>LOOKUP(H2485,[2]plantlist!$A$2:$A$943,[2]plantlist!$B$2:$B$943)</f>
        <v>L</v>
      </c>
    </row>
    <row r="2486" spans="1:15" x14ac:dyDescent="0.2">
      <c r="A2486" t="s">
        <v>297</v>
      </c>
      <c r="B2486">
        <v>2016</v>
      </c>
      <c r="C2486" t="s">
        <v>0</v>
      </c>
      <c r="D2486">
        <v>456</v>
      </c>
      <c r="E2486">
        <v>2238</v>
      </c>
      <c r="F2486">
        <v>2694</v>
      </c>
      <c r="G2486">
        <v>5000</v>
      </c>
      <c r="H2486" t="s">
        <v>8</v>
      </c>
      <c r="I2486" t="s">
        <v>2</v>
      </c>
      <c r="J2486" t="s">
        <v>9</v>
      </c>
      <c r="K2486" s="2" t="str">
        <f>LOOKUP(A2486,'[2]Collin Seedling for R'!$A$3:$A$51,'[2]Collin Seedling for R'!$R$3:$R$51)</f>
        <v>Mod</v>
      </c>
      <c r="L2486" s="2" t="str">
        <f>LOOKUP(A2486,'[2]Collin Seedling for R'!$A$3:$A$51,'[2]Collin Seedling for R'!$T$3:$T$51)</f>
        <v>FS</v>
      </c>
      <c r="M2486" s="2" t="str">
        <f>LOOKUP(A2486,'[2]Collin Seedling for R'!$A$3:$A$51,'[2]Collin Seedling for R'!$P$3:$P$51)</f>
        <v>Seeded</v>
      </c>
      <c r="N2486" s="8">
        <f t="shared" si="38"/>
        <v>44.76</v>
      </c>
      <c r="O2486" s="2" t="str">
        <f>LOOKUP(H2486,[2]plantlist!$A$2:$A$943,[2]plantlist!$B$2:$B$943)</f>
        <v>G</v>
      </c>
    </row>
    <row r="2487" spans="1:15" x14ac:dyDescent="0.2">
      <c r="A2487" t="s">
        <v>297</v>
      </c>
      <c r="B2487">
        <v>2016</v>
      </c>
      <c r="C2487" t="s">
        <v>0</v>
      </c>
      <c r="D2487">
        <v>82</v>
      </c>
      <c r="E2487">
        <v>9</v>
      </c>
      <c r="F2487">
        <v>91</v>
      </c>
      <c r="G2487">
        <v>5000</v>
      </c>
      <c r="H2487" t="s">
        <v>10</v>
      </c>
      <c r="I2487" t="s">
        <v>2</v>
      </c>
      <c r="J2487" t="s">
        <v>11</v>
      </c>
      <c r="K2487" s="2" t="str">
        <f>LOOKUP(A2487,'[2]Collin Seedling for R'!$A$3:$A$51,'[2]Collin Seedling for R'!$R$3:$R$51)</f>
        <v>Mod</v>
      </c>
      <c r="L2487" s="2" t="str">
        <f>LOOKUP(A2487,'[2]Collin Seedling for R'!$A$3:$A$51,'[2]Collin Seedling for R'!$T$3:$T$51)</f>
        <v>FS</v>
      </c>
      <c r="M2487" s="2" t="str">
        <f>LOOKUP(A2487,'[2]Collin Seedling for R'!$A$3:$A$51,'[2]Collin Seedling for R'!$P$3:$P$51)</f>
        <v>Seeded</v>
      </c>
      <c r="N2487" s="8">
        <f t="shared" si="38"/>
        <v>0.18</v>
      </c>
      <c r="O2487" s="2" t="str">
        <f>LOOKUP(H2487,[2]plantlist!$A$2:$A$943,[2]plantlist!$B$2:$B$943)</f>
        <v>L</v>
      </c>
    </row>
    <row r="2488" spans="1:15" x14ac:dyDescent="0.2">
      <c r="A2488" t="s">
        <v>297</v>
      </c>
      <c r="B2488">
        <v>2016</v>
      </c>
      <c r="C2488" t="s">
        <v>0</v>
      </c>
      <c r="D2488">
        <v>30</v>
      </c>
      <c r="E2488">
        <v>0</v>
      </c>
      <c r="F2488">
        <v>30</v>
      </c>
      <c r="G2488">
        <v>5000</v>
      </c>
      <c r="H2488" t="s">
        <v>534</v>
      </c>
      <c r="I2488" t="s">
        <v>2</v>
      </c>
      <c r="J2488" t="s">
        <v>535</v>
      </c>
      <c r="K2488" s="2" t="str">
        <f>LOOKUP(A2488,'[2]Collin Seedling for R'!$A$3:$A$51,'[2]Collin Seedling for R'!$R$3:$R$51)</f>
        <v>Mod</v>
      </c>
      <c r="L2488" s="2" t="str">
        <f>LOOKUP(A2488,'[2]Collin Seedling for R'!$A$3:$A$51,'[2]Collin Seedling for R'!$T$3:$T$51)</f>
        <v>FS</v>
      </c>
      <c r="M2488" s="2" t="str">
        <f>LOOKUP(A2488,'[2]Collin Seedling for R'!$A$3:$A$51,'[2]Collin Seedling for R'!$P$3:$P$51)</f>
        <v>Seeded</v>
      </c>
      <c r="N2488" s="8">
        <f t="shared" si="38"/>
        <v>0</v>
      </c>
      <c r="O2488" s="2" t="str">
        <f>LOOKUP(H2488,[2]plantlist!$A$2:$A$943,[2]plantlist!$B$2:$B$943)</f>
        <v>C</v>
      </c>
    </row>
    <row r="2489" spans="1:15" x14ac:dyDescent="0.2">
      <c r="A2489" t="s">
        <v>297</v>
      </c>
      <c r="B2489">
        <v>2016</v>
      </c>
      <c r="C2489" t="s">
        <v>0</v>
      </c>
      <c r="D2489">
        <v>15</v>
      </c>
      <c r="E2489">
        <v>158</v>
      </c>
      <c r="F2489">
        <v>173</v>
      </c>
      <c r="G2489">
        <v>5000</v>
      </c>
      <c r="H2489" t="s">
        <v>66</v>
      </c>
      <c r="I2489" t="s">
        <v>2</v>
      </c>
      <c r="J2489" t="s">
        <v>67</v>
      </c>
      <c r="K2489" s="2" t="str">
        <f>LOOKUP(A2489,'[2]Collin Seedling for R'!$A$3:$A$51,'[2]Collin Seedling for R'!$R$3:$R$51)</f>
        <v>Mod</v>
      </c>
      <c r="L2489" s="2" t="str">
        <f>LOOKUP(A2489,'[2]Collin Seedling for R'!$A$3:$A$51,'[2]Collin Seedling for R'!$T$3:$T$51)</f>
        <v>FS</v>
      </c>
      <c r="M2489" s="2" t="str">
        <f>LOOKUP(A2489,'[2]Collin Seedling for R'!$A$3:$A$51,'[2]Collin Seedling for R'!$P$3:$P$51)</f>
        <v>Seeded</v>
      </c>
      <c r="N2489" s="8">
        <f t="shared" si="38"/>
        <v>3.16</v>
      </c>
      <c r="O2489" s="2" t="str">
        <f>LOOKUP(H2489,[2]plantlist!$A$2:$A$943,[2]plantlist!$B$2:$B$943)</f>
        <v>G</v>
      </c>
    </row>
    <row r="2490" spans="1:15" x14ac:dyDescent="0.2">
      <c r="A2490" t="s">
        <v>297</v>
      </c>
      <c r="B2490">
        <v>2016</v>
      </c>
      <c r="C2490" t="s">
        <v>0</v>
      </c>
      <c r="D2490">
        <v>7</v>
      </c>
      <c r="E2490">
        <v>0</v>
      </c>
      <c r="F2490">
        <v>7</v>
      </c>
      <c r="G2490">
        <v>5000</v>
      </c>
      <c r="H2490" t="s">
        <v>53</v>
      </c>
      <c r="I2490" t="s">
        <v>2</v>
      </c>
      <c r="J2490" t="s">
        <v>54</v>
      </c>
      <c r="K2490" s="2" t="str">
        <f>LOOKUP(A2490,'[2]Collin Seedling for R'!$A$3:$A$51,'[2]Collin Seedling for R'!$R$3:$R$51)</f>
        <v>Mod</v>
      </c>
      <c r="L2490" s="2" t="str">
        <f>LOOKUP(A2490,'[2]Collin Seedling for R'!$A$3:$A$51,'[2]Collin Seedling for R'!$T$3:$T$51)</f>
        <v>FS</v>
      </c>
      <c r="M2490" s="2" t="str">
        <f>LOOKUP(A2490,'[2]Collin Seedling for R'!$A$3:$A$51,'[2]Collin Seedling for R'!$P$3:$P$51)</f>
        <v>Seeded</v>
      </c>
      <c r="N2490" s="8">
        <f t="shared" si="38"/>
        <v>0</v>
      </c>
      <c r="O2490" s="2" t="str">
        <f>LOOKUP(H2490,[2]plantlist!$A$2:$A$943,[2]plantlist!$B$2:$B$943)</f>
        <v>C</v>
      </c>
    </row>
    <row r="2491" spans="1:15" x14ac:dyDescent="0.2">
      <c r="A2491" t="s">
        <v>297</v>
      </c>
      <c r="B2491">
        <v>2016</v>
      </c>
      <c r="C2491" t="s">
        <v>0</v>
      </c>
      <c r="D2491">
        <v>4</v>
      </c>
      <c r="E2491">
        <v>637</v>
      </c>
      <c r="F2491">
        <v>641</v>
      </c>
      <c r="G2491">
        <v>5000</v>
      </c>
      <c r="H2491" t="s">
        <v>82</v>
      </c>
      <c r="I2491" t="s">
        <v>2</v>
      </c>
      <c r="J2491" t="s">
        <v>83</v>
      </c>
      <c r="K2491" s="2" t="str">
        <f>LOOKUP(A2491,'[2]Collin Seedling for R'!$A$3:$A$51,'[2]Collin Seedling for R'!$R$3:$R$51)</f>
        <v>Mod</v>
      </c>
      <c r="L2491" s="2" t="str">
        <f>LOOKUP(A2491,'[2]Collin Seedling for R'!$A$3:$A$51,'[2]Collin Seedling for R'!$T$3:$T$51)</f>
        <v>FS</v>
      </c>
      <c r="M2491" s="2" t="str">
        <f>LOOKUP(A2491,'[2]Collin Seedling for R'!$A$3:$A$51,'[2]Collin Seedling for R'!$P$3:$P$51)</f>
        <v>Seeded</v>
      </c>
      <c r="N2491" s="8">
        <f t="shared" si="38"/>
        <v>12.740000000000002</v>
      </c>
      <c r="O2491" s="2" t="str">
        <f>LOOKUP(H2491,[2]plantlist!$A$2:$A$943,[2]plantlist!$B$2:$B$943)</f>
        <v>F</v>
      </c>
    </row>
    <row r="2492" spans="1:15" x14ac:dyDescent="0.2">
      <c r="A2492" t="s">
        <v>297</v>
      </c>
      <c r="B2492">
        <v>2016</v>
      </c>
      <c r="C2492" t="s">
        <v>0</v>
      </c>
      <c r="D2492">
        <v>2</v>
      </c>
      <c r="E2492">
        <v>851</v>
      </c>
      <c r="F2492">
        <v>853</v>
      </c>
      <c r="G2492">
        <v>5000</v>
      </c>
      <c r="H2492" t="s">
        <v>23</v>
      </c>
      <c r="I2492" t="s">
        <v>2</v>
      </c>
      <c r="J2492" t="s">
        <v>24</v>
      </c>
      <c r="K2492" s="2" t="str">
        <f>LOOKUP(A2492,'[2]Collin Seedling for R'!$A$3:$A$51,'[2]Collin Seedling for R'!$R$3:$R$51)</f>
        <v>Mod</v>
      </c>
      <c r="L2492" s="2" t="str">
        <f>LOOKUP(A2492,'[2]Collin Seedling for R'!$A$3:$A$51,'[2]Collin Seedling for R'!$T$3:$T$51)</f>
        <v>FS</v>
      </c>
      <c r="M2492" s="2" t="str">
        <f>LOOKUP(A2492,'[2]Collin Seedling for R'!$A$3:$A$51,'[2]Collin Seedling for R'!$P$3:$P$51)</f>
        <v>Seeded</v>
      </c>
      <c r="N2492" s="8">
        <f t="shared" si="38"/>
        <v>17.02</v>
      </c>
      <c r="O2492" s="2" t="str">
        <f>LOOKUP(H2492,[2]plantlist!$A$2:$A$943,[2]plantlist!$B$2:$B$943)</f>
        <v>S</v>
      </c>
    </row>
    <row r="2493" spans="1:15" x14ac:dyDescent="0.2">
      <c r="A2493" t="s">
        <v>297</v>
      </c>
      <c r="B2493">
        <v>2016</v>
      </c>
      <c r="C2493" t="s">
        <v>0</v>
      </c>
      <c r="D2493">
        <v>1</v>
      </c>
      <c r="E2493">
        <v>0</v>
      </c>
      <c r="F2493">
        <v>1</v>
      </c>
      <c r="G2493">
        <v>5000</v>
      </c>
      <c r="H2493" t="s">
        <v>18</v>
      </c>
      <c r="I2493" t="s">
        <v>19</v>
      </c>
      <c r="J2493" t="s">
        <v>20</v>
      </c>
      <c r="K2493" s="2" t="str">
        <f>LOOKUP(A2493,'[2]Collin Seedling for R'!$A$3:$A$51,'[2]Collin Seedling for R'!$R$3:$R$51)</f>
        <v>Mod</v>
      </c>
      <c r="L2493" s="2" t="str">
        <f>LOOKUP(A2493,'[2]Collin Seedling for R'!$A$3:$A$51,'[2]Collin Seedling for R'!$T$3:$T$51)</f>
        <v>FS</v>
      </c>
      <c r="M2493" s="2" t="str">
        <f>LOOKUP(A2493,'[2]Collin Seedling for R'!$A$3:$A$51,'[2]Collin Seedling for R'!$P$3:$P$51)</f>
        <v>Seeded</v>
      </c>
      <c r="N2493" s="8">
        <f t="shared" si="38"/>
        <v>0</v>
      </c>
      <c r="O2493" s="2" t="str">
        <f>LOOKUP(H2493,[2]plantlist!$A$2:$A$943,[2]plantlist!$B$2:$B$943)</f>
        <v>F</v>
      </c>
    </row>
    <row r="2494" spans="1:15" x14ac:dyDescent="0.2">
      <c r="A2494" t="s">
        <v>297</v>
      </c>
      <c r="B2494">
        <v>2016</v>
      </c>
      <c r="C2494" t="s">
        <v>0</v>
      </c>
      <c r="D2494">
        <v>0</v>
      </c>
      <c r="E2494">
        <v>16</v>
      </c>
      <c r="F2494">
        <v>16</v>
      </c>
      <c r="G2494">
        <v>5000</v>
      </c>
      <c r="H2494" t="s">
        <v>82</v>
      </c>
      <c r="I2494" t="s">
        <v>19</v>
      </c>
      <c r="J2494" t="s">
        <v>83</v>
      </c>
      <c r="K2494" s="2" t="str">
        <f>LOOKUP(A2494,'[2]Collin Seedling for R'!$A$3:$A$51,'[2]Collin Seedling for R'!$R$3:$R$51)</f>
        <v>Mod</v>
      </c>
      <c r="L2494" s="2" t="str">
        <f>LOOKUP(A2494,'[2]Collin Seedling for R'!$A$3:$A$51,'[2]Collin Seedling for R'!$T$3:$T$51)</f>
        <v>FS</v>
      </c>
      <c r="M2494" s="2" t="str">
        <f>LOOKUP(A2494,'[2]Collin Seedling for R'!$A$3:$A$51,'[2]Collin Seedling for R'!$P$3:$P$51)</f>
        <v>Seeded</v>
      </c>
      <c r="N2494" s="8">
        <f t="shared" si="38"/>
        <v>0.32</v>
      </c>
      <c r="O2494" s="2" t="str">
        <f>LOOKUP(H2494,[2]plantlist!$A$2:$A$943,[2]plantlist!$B$2:$B$943)</f>
        <v>F</v>
      </c>
    </row>
    <row r="2495" spans="1:15" x14ac:dyDescent="0.2">
      <c r="A2495" t="s">
        <v>297</v>
      </c>
      <c r="B2495">
        <v>2019</v>
      </c>
      <c r="C2495" t="s">
        <v>0</v>
      </c>
      <c r="D2495">
        <v>2429</v>
      </c>
      <c r="E2495">
        <v>80</v>
      </c>
      <c r="F2495">
        <v>2509</v>
      </c>
      <c r="G2495">
        <v>5000</v>
      </c>
      <c r="H2495" t="s">
        <v>6</v>
      </c>
      <c r="I2495" t="s">
        <v>2</v>
      </c>
      <c r="J2495" t="s">
        <v>7</v>
      </c>
      <c r="K2495" s="2" t="str">
        <f>LOOKUP(A2495,'[2]Collin Seedling for R'!$A$3:$A$51,'[2]Collin Seedling for R'!$R$3:$R$51)</f>
        <v>Mod</v>
      </c>
      <c r="L2495" s="2" t="str">
        <f>LOOKUP(A2495,'[2]Collin Seedling for R'!$A$3:$A$51,'[2]Collin Seedling for R'!$T$3:$T$51)</f>
        <v>FS</v>
      </c>
      <c r="M2495" s="2" t="str">
        <f>LOOKUP(A2495,'[2]Collin Seedling for R'!$A$3:$A$51,'[2]Collin Seedling for R'!$P$3:$P$51)</f>
        <v>Seeded</v>
      </c>
      <c r="N2495" s="8">
        <f t="shared" si="38"/>
        <v>1.6</v>
      </c>
      <c r="O2495" s="2" t="str">
        <f>LOOKUP(H2495,[2]plantlist!$A$2:$A$943,[2]plantlist!$B$2:$B$943)</f>
        <v>L</v>
      </c>
    </row>
    <row r="2496" spans="1:15" x14ac:dyDescent="0.2">
      <c r="A2496" t="s">
        <v>297</v>
      </c>
      <c r="B2496">
        <v>2019</v>
      </c>
      <c r="C2496" t="s">
        <v>0</v>
      </c>
      <c r="D2496">
        <v>1567</v>
      </c>
      <c r="E2496">
        <v>0</v>
      </c>
      <c r="F2496">
        <v>1567</v>
      </c>
      <c r="G2496">
        <v>5000</v>
      </c>
      <c r="H2496" t="s">
        <v>1</v>
      </c>
      <c r="I2496" t="s">
        <v>2</v>
      </c>
      <c r="J2496" t="s">
        <v>3</v>
      </c>
      <c r="K2496" s="2" t="str">
        <f>LOOKUP(A2496,'[2]Collin Seedling for R'!$A$3:$A$51,'[2]Collin Seedling for R'!$R$3:$R$51)</f>
        <v>Mod</v>
      </c>
      <c r="L2496" s="2" t="str">
        <f>LOOKUP(A2496,'[2]Collin Seedling for R'!$A$3:$A$51,'[2]Collin Seedling for R'!$T$3:$T$51)</f>
        <v>FS</v>
      </c>
      <c r="M2496" s="2" t="str">
        <f>LOOKUP(A2496,'[2]Collin Seedling for R'!$A$3:$A$51,'[2]Collin Seedling for R'!$P$3:$P$51)</f>
        <v>Seeded</v>
      </c>
      <c r="N2496" s="8">
        <f t="shared" si="38"/>
        <v>0</v>
      </c>
      <c r="O2496" s="2" t="str">
        <f>LOOKUP(H2496,[2]plantlist!$A$2:$A$943,[2]plantlist!$B$2:$B$943)</f>
        <v>F</v>
      </c>
    </row>
    <row r="2497" spans="1:15" x14ac:dyDescent="0.2">
      <c r="A2497" t="s">
        <v>297</v>
      </c>
      <c r="B2497">
        <v>2019</v>
      </c>
      <c r="C2497" t="s">
        <v>0</v>
      </c>
      <c r="D2497">
        <v>488</v>
      </c>
      <c r="E2497">
        <v>2593</v>
      </c>
      <c r="F2497">
        <v>3081</v>
      </c>
      <c r="G2497">
        <v>5000</v>
      </c>
      <c r="H2497" t="s">
        <v>8</v>
      </c>
      <c r="I2497" t="s">
        <v>2</v>
      </c>
      <c r="J2497" t="s">
        <v>9</v>
      </c>
      <c r="K2497" s="2" t="str">
        <f>LOOKUP(A2497,'[2]Collin Seedling for R'!$A$3:$A$51,'[2]Collin Seedling for R'!$R$3:$R$51)</f>
        <v>Mod</v>
      </c>
      <c r="L2497" s="2" t="str">
        <f>LOOKUP(A2497,'[2]Collin Seedling for R'!$A$3:$A$51,'[2]Collin Seedling for R'!$T$3:$T$51)</f>
        <v>FS</v>
      </c>
      <c r="M2497" s="2" t="str">
        <f>LOOKUP(A2497,'[2]Collin Seedling for R'!$A$3:$A$51,'[2]Collin Seedling for R'!$P$3:$P$51)</f>
        <v>Seeded</v>
      </c>
      <c r="N2497" s="8">
        <f t="shared" si="38"/>
        <v>51.859999999999992</v>
      </c>
      <c r="O2497" s="2" t="str">
        <f>LOOKUP(H2497,[2]plantlist!$A$2:$A$943,[2]plantlist!$B$2:$B$943)</f>
        <v>G</v>
      </c>
    </row>
    <row r="2498" spans="1:15" x14ac:dyDescent="0.2">
      <c r="A2498" t="s">
        <v>297</v>
      </c>
      <c r="B2498">
        <v>2019</v>
      </c>
      <c r="C2498" t="s">
        <v>0</v>
      </c>
      <c r="D2498">
        <v>286</v>
      </c>
      <c r="E2498">
        <v>0</v>
      </c>
      <c r="F2498">
        <v>286</v>
      </c>
      <c r="G2498">
        <v>5000</v>
      </c>
      <c r="H2498" t="s">
        <v>53</v>
      </c>
      <c r="I2498" t="s">
        <v>2</v>
      </c>
      <c r="J2498" t="s">
        <v>54</v>
      </c>
      <c r="K2498" s="2" t="str">
        <f>LOOKUP(A2498,'[2]Collin Seedling for R'!$A$3:$A$51,'[2]Collin Seedling for R'!$R$3:$R$51)</f>
        <v>Mod</v>
      </c>
      <c r="L2498" s="2" t="str">
        <f>LOOKUP(A2498,'[2]Collin Seedling for R'!$A$3:$A$51,'[2]Collin Seedling for R'!$T$3:$T$51)</f>
        <v>FS</v>
      </c>
      <c r="M2498" s="2" t="str">
        <f>LOOKUP(A2498,'[2]Collin Seedling for R'!$A$3:$A$51,'[2]Collin Seedling for R'!$P$3:$P$51)</f>
        <v>Seeded</v>
      </c>
      <c r="N2498" s="8">
        <f t="shared" ref="N2498:N2561" si="39">E2498/G2498*100</f>
        <v>0</v>
      </c>
      <c r="O2498" s="2" t="str">
        <f>LOOKUP(H2498,[2]plantlist!$A$2:$A$943,[2]plantlist!$B$2:$B$943)</f>
        <v>C</v>
      </c>
    </row>
    <row r="2499" spans="1:15" x14ac:dyDescent="0.2">
      <c r="A2499" t="s">
        <v>297</v>
      </c>
      <c r="B2499">
        <v>2019</v>
      </c>
      <c r="C2499" t="s">
        <v>0</v>
      </c>
      <c r="D2499">
        <v>79</v>
      </c>
      <c r="E2499">
        <v>603</v>
      </c>
      <c r="F2499">
        <v>682</v>
      </c>
      <c r="G2499">
        <v>5000</v>
      </c>
      <c r="H2499" t="s">
        <v>59</v>
      </c>
      <c r="I2499" t="s">
        <v>2</v>
      </c>
      <c r="J2499" t="s">
        <v>48</v>
      </c>
      <c r="K2499" s="2" t="str">
        <f>LOOKUP(A2499,'[2]Collin Seedling for R'!$A$3:$A$51,'[2]Collin Seedling for R'!$R$3:$R$51)</f>
        <v>Mod</v>
      </c>
      <c r="L2499" s="2" t="str">
        <f>LOOKUP(A2499,'[2]Collin Seedling for R'!$A$3:$A$51,'[2]Collin Seedling for R'!$T$3:$T$51)</f>
        <v>FS</v>
      </c>
      <c r="M2499" s="2" t="str">
        <f>LOOKUP(A2499,'[2]Collin Seedling for R'!$A$3:$A$51,'[2]Collin Seedling for R'!$P$3:$P$51)</f>
        <v>Seeded</v>
      </c>
      <c r="N2499" s="8">
        <f t="shared" si="39"/>
        <v>12.06</v>
      </c>
      <c r="O2499" s="2" t="str">
        <f>LOOKUP(H2499,[2]plantlist!$A$2:$A$943,[2]plantlist!$B$2:$B$943)</f>
        <v>G</v>
      </c>
    </row>
    <row r="2500" spans="1:15" x14ac:dyDescent="0.2">
      <c r="A2500" t="s">
        <v>297</v>
      </c>
      <c r="B2500">
        <v>2019</v>
      </c>
      <c r="C2500" t="s">
        <v>0</v>
      </c>
      <c r="D2500">
        <v>44</v>
      </c>
      <c r="E2500">
        <v>90</v>
      </c>
      <c r="F2500">
        <v>134</v>
      </c>
      <c r="G2500">
        <v>5000</v>
      </c>
      <c r="H2500" t="s">
        <v>10</v>
      </c>
      <c r="I2500" t="s">
        <v>2</v>
      </c>
      <c r="J2500" t="s">
        <v>11</v>
      </c>
      <c r="K2500" s="2" t="str">
        <f>LOOKUP(A2500,'[2]Collin Seedling for R'!$A$3:$A$51,'[2]Collin Seedling for R'!$R$3:$R$51)</f>
        <v>Mod</v>
      </c>
      <c r="L2500" s="2" t="str">
        <f>LOOKUP(A2500,'[2]Collin Seedling for R'!$A$3:$A$51,'[2]Collin Seedling for R'!$T$3:$T$51)</f>
        <v>FS</v>
      </c>
      <c r="M2500" s="2" t="str">
        <f>LOOKUP(A2500,'[2]Collin Seedling for R'!$A$3:$A$51,'[2]Collin Seedling for R'!$P$3:$P$51)</f>
        <v>Seeded</v>
      </c>
      <c r="N2500" s="8">
        <f t="shared" si="39"/>
        <v>1.7999999999999998</v>
      </c>
      <c r="O2500" s="2" t="str">
        <f>LOOKUP(H2500,[2]plantlist!$A$2:$A$943,[2]plantlist!$B$2:$B$943)</f>
        <v>L</v>
      </c>
    </row>
    <row r="2501" spans="1:15" x14ac:dyDescent="0.2">
      <c r="A2501" t="s">
        <v>297</v>
      </c>
      <c r="B2501">
        <v>2019</v>
      </c>
      <c r="C2501" t="s">
        <v>0</v>
      </c>
      <c r="D2501">
        <v>39</v>
      </c>
      <c r="E2501">
        <v>686</v>
      </c>
      <c r="F2501">
        <v>725</v>
      </c>
      <c r="G2501">
        <v>5000</v>
      </c>
      <c r="H2501" t="s">
        <v>23</v>
      </c>
      <c r="I2501" t="s">
        <v>2</v>
      </c>
      <c r="J2501" t="s">
        <v>24</v>
      </c>
      <c r="K2501" s="2" t="str">
        <f>LOOKUP(A2501,'[2]Collin Seedling for R'!$A$3:$A$51,'[2]Collin Seedling for R'!$R$3:$R$51)</f>
        <v>Mod</v>
      </c>
      <c r="L2501" s="2" t="str">
        <f>LOOKUP(A2501,'[2]Collin Seedling for R'!$A$3:$A$51,'[2]Collin Seedling for R'!$T$3:$T$51)</f>
        <v>FS</v>
      </c>
      <c r="M2501" s="2" t="str">
        <f>LOOKUP(A2501,'[2]Collin Seedling for R'!$A$3:$A$51,'[2]Collin Seedling for R'!$P$3:$P$51)</f>
        <v>Seeded</v>
      </c>
      <c r="N2501" s="8">
        <f t="shared" si="39"/>
        <v>13.719999999999999</v>
      </c>
      <c r="O2501" s="2" t="str">
        <f>LOOKUP(H2501,[2]plantlist!$A$2:$A$943,[2]plantlist!$B$2:$B$943)</f>
        <v>S</v>
      </c>
    </row>
    <row r="2502" spans="1:15" x14ac:dyDescent="0.2">
      <c r="A2502" t="s">
        <v>297</v>
      </c>
      <c r="B2502">
        <v>2019</v>
      </c>
      <c r="C2502" t="s">
        <v>0</v>
      </c>
      <c r="D2502">
        <v>18</v>
      </c>
      <c r="E2502">
        <v>0</v>
      </c>
      <c r="F2502">
        <v>18</v>
      </c>
      <c r="G2502">
        <v>5000</v>
      </c>
      <c r="H2502" t="s">
        <v>4</v>
      </c>
      <c r="I2502" t="s">
        <v>2</v>
      </c>
      <c r="J2502" t="s">
        <v>5</v>
      </c>
      <c r="K2502" s="2" t="str">
        <f>LOOKUP(A2502,'[2]Collin Seedling for R'!$A$3:$A$51,'[2]Collin Seedling for R'!$R$3:$R$51)</f>
        <v>Mod</v>
      </c>
      <c r="L2502" s="2" t="str">
        <f>LOOKUP(A2502,'[2]Collin Seedling for R'!$A$3:$A$51,'[2]Collin Seedling for R'!$T$3:$T$51)</f>
        <v>FS</v>
      </c>
      <c r="M2502" s="2" t="str">
        <f>LOOKUP(A2502,'[2]Collin Seedling for R'!$A$3:$A$51,'[2]Collin Seedling for R'!$P$3:$P$51)</f>
        <v>Seeded</v>
      </c>
      <c r="N2502" s="8">
        <f t="shared" si="39"/>
        <v>0</v>
      </c>
      <c r="O2502" s="2" t="str">
        <f>LOOKUP(H2502,[2]plantlist!$A$2:$A$943,[2]plantlist!$B$2:$B$943)</f>
        <v>B</v>
      </c>
    </row>
    <row r="2503" spans="1:15" x14ac:dyDescent="0.2">
      <c r="A2503" t="s">
        <v>297</v>
      </c>
      <c r="B2503">
        <v>2019</v>
      </c>
      <c r="C2503" t="s">
        <v>0</v>
      </c>
      <c r="D2503">
        <v>16</v>
      </c>
      <c r="E2503">
        <v>22</v>
      </c>
      <c r="F2503">
        <v>38</v>
      </c>
      <c r="G2503">
        <v>5000</v>
      </c>
      <c r="H2503" t="s">
        <v>33</v>
      </c>
      <c r="I2503" t="s">
        <v>2</v>
      </c>
      <c r="J2503" t="s">
        <v>34</v>
      </c>
      <c r="K2503" s="2" t="str">
        <f>LOOKUP(A2503,'[2]Collin Seedling for R'!$A$3:$A$51,'[2]Collin Seedling for R'!$R$3:$R$51)</f>
        <v>Mod</v>
      </c>
      <c r="L2503" s="2" t="str">
        <f>LOOKUP(A2503,'[2]Collin Seedling for R'!$A$3:$A$51,'[2]Collin Seedling for R'!$T$3:$T$51)</f>
        <v>FS</v>
      </c>
      <c r="M2503" s="2" t="str">
        <f>LOOKUP(A2503,'[2]Collin Seedling for R'!$A$3:$A$51,'[2]Collin Seedling for R'!$P$3:$P$51)</f>
        <v>Seeded</v>
      </c>
      <c r="N2503" s="8">
        <f t="shared" si="39"/>
        <v>0.44</v>
      </c>
      <c r="O2503" s="2" t="str">
        <f>LOOKUP(H2503,[2]plantlist!$A$2:$A$943,[2]plantlist!$B$2:$B$943)</f>
        <v>F</v>
      </c>
    </row>
    <row r="2504" spans="1:15" x14ac:dyDescent="0.2">
      <c r="A2504" t="s">
        <v>297</v>
      </c>
      <c r="B2504">
        <v>2019</v>
      </c>
      <c r="C2504" t="s">
        <v>0</v>
      </c>
      <c r="D2504">
        <v>13</v>
      </c>
      <c r="E2504">
        <v>336</v>
      </c>
      <c r="F2504">
        <v>349</v>
      </c>
      <c r="G2504">
        <v>5000</v>
      </c>
      <c r="H2504" t="s">
        <v>1600</v>
      </c>
      <c r="I2504" t="s">
        <v>2</v>
      </c>
      <c r="J2504" t="s">
        <v>1599</v>
      </c>
      <c r="K2504" s="2" t="str">
        <f>LOOKUP(A2504,'[2]Collin Seedling for R'!$A$3:$A$51,'[2]Collin Seedling for R'!$R$3:$R$51)</f>
        <v>Mod</v>
      </c>
      <c r="L2504" s="2" t="str">
        <f>LOOKUP(A2504,'[2]Collin Seedling for R'!$A$3:$A$51,'[2]Collin Seedling for R'!$T$3:$T$51)</f>
        <v>FS</v>
      </c>
      <c r="M2504" s="2" t="str">
        <f>LOOKUP(A2504,'[2]Collin Seedling for R'!$A$3:$A$51,'[2]Collin Seedling for R'!$P$3:$P$51)</f>
        <v>Seeded</v>
      </c>
      <c r="N2504" s="8">
        <f t="shared" si="39"/>
        <v>6.72</v>
      </c>
      <c r="O2504" s="2" t="str">
        <f>LOOKUP(H2504,[2]plantlist!$A$2:$A$943,[2]plantlist!$B$2:$B$943)</f>
        <v>F</v>
      </c>
    </row>
    <row r="2505" spans="1:15" x14ac:dyDescent="0.2">
      <c r="A2505" t="s">
        <v>297</v>
      </c>
      <c r="B2505">
        <v>2019</v>
      </c>
      <c r="C2505" t="s">
        <v>0</v>
      </c>
      <c r="D2505">
        <v>7</v>
      </c>
      <c r="E2505">
        <v>2552</v>
      </c>
      <c r="F2505">
        <v>2559</v>
      </c>
      <c r="G2505">
        <v>5000</v>
      </c>
      <c r="H2505" t="s">
        <v>8</v>
      </c>
      <c r="I2505" t="s">
        <v>19</v>
      </c>
      <c r="J2505" t="s">
        <v>9</v>
      </c>
      <c r="K2505" s="2" t="str">
        <f>LOOKUP(A2505,'[2]Collin Seedling for R'!$A$3:$A$51,'[2]Collin Seedling for R'!$R$3:$R$51)</f>
        <v>Mod</v>
      </c>
      <c r="L2505" s="2" t="str">
        <f>LOOKUP(A2505,'[2]Collin Seedling for R'!$A$3:$A$51,'[2]Collin Seedling for R'!$T$3:$T$51)</f>
        <v>FS</v>
      </c>
      <c r="M2505" s="2" t="str">
        <f>LOOKUP(A2505,'[2]Collin Seedling for R'!$A$3:$A$51,'[2]Collin Seedling for R'!$P$3:$P$51)</f>
        <v>Seeded</v>
      </c>
      <c r="N2505" s="8">
        <f t="shared" si="39"/>
        <v>51.04</v>
      </c>
      <c r="O2505" s="2" t="str">
        <f>LOOKUP(H2505,[2]plantlist!$A$2:$A$943,[2]plantlist!$B$2:$B$943)</f>
        <v>G</v>
      </c>
    </row>
    <row r="2506" spans="1:15" x14ac:dyDescent="0.2">
      <c r="A2506" t="s">
        <v>297</v>
      </c>
      <c r="B2506">
        <v>2019</v>
      </c>
      <c r="C2506" t="s">
        <v>0</v>
      </c>
      <c r="D2506">
        <v>7</v>
      </c>
      <c r="E2506">
        <v>0</v>
      </c>
      <c r="F2506">
        <v>7</v>
      </c>
      <c r="G2506">
        <v>5000</v>
      </c>
      <c r="H2506" t="s">
        <v>59</v>
      </c>
      <c r="I2506" t="s">
        <v>19</v>
      </c>
      <c r="J2506" t="s">
        <v>48</v>
      </c>
      <c r="K2506" s="2" t="str">
        <f>LOOKUP(A2506,'[2]Collin Seedling for R'!$A$3:$A$51,'[2]Collin Seedling for R'!$R$3:$R$51)</f>
        <v>Mod</v>
      </c>
      <c r="L2506" s="2" t="str">
        <f>LOOKUP(A2506,'[2]Collin Seedling for R'!$A$3:$A$51,'[2]Collin Seedling for R'!$T$3:$T$51)</f>
        <v>FS</v>
      </c>
      <c r="M2506" s="2" t="str">
        <f>LOOKUP(A2506,'[2]Collin Seedling for R'!$A$3:$A$51,'[2]Collin Seedling for R'!$P$3:$P$51)</f>
        <v>Seeded</v>
      </c>
      <c r="N2506" s="8">
        <f t="shared" si="39"/>
        <v>0</v>
      </c>
      <c r="O2506" s="2" t="str">
        <f>LOOKUP(H2506,[2]plantlist!$A$2:$A$943,[2]plantlist!$B$2:$B$943)</f>
        <v>G</v>
      </c>
    </row>
    <row r="2507" spans="1:15" x14ac:dyDescent="0.2">
      <c r="A2507" t="s">
        <v>297</v>
      </c>
      <c r="B2507">
        <v>2019</v>
      </c>
      <c r="C2507" t="s">
        <v>0</v>
      </c>
      <c r="D2507">
        <v>4</v>
      </c>
      <c r="E2507">
        <v>115</v>
      </c>
      <c r="F2507">
        <v>119</v>
      </c>
      <c r="G2507">
        <v>5000</v>
      </c>
      <c r="H2507" t="s">
        <v>23</v>
      </c>
      <c r="I2507" t="s">
        <v>19</v>
      </c>
      <c r="J2507" t="s">
        <v>24</v>
      </c>
      <c r="K2507" s="2" t="str">
        <f>LOOKUP(A2507,'[2]Collin Seedling for R'!$A$3:$A$51,'[2]Collin Seedling for R'!$R$3:$R$51)</f>
        <v>Mod</v>
      </c>
      <c r="L2507" s="2" t="str">
        <f>LOOKUP(A2507,'[2]Collin Seedling for R'!$A$3:$A$51,'[2]Collin Seedling for R'!$T$3:$T$51)</f>
        <v>FS</v>
      </c>
      <c r="M2507" s="2" t="str">
        <f>LOOKUP(A2507,'[2]Collin Seedling for R'!$A$3:$A$51,'[2]Collin Seedling for R'!$P$3:$P$51)</f>
        <v>Seeded</v>
      </c>
      <c r="N2507" s="8">
        <f t="shared" si="39"/>
        <v>2.2999999999999998</v>
      </c>
      <c r="O2507" s="2" t="str">
        <f>LOOKUP(H2507,[2]plantlist!$A$2:$A$943,[2]plantlist!$B$2:$B$943)</f>
        <v>S</v>
      </c>
    </row>
    <row r="2508" spans="1:15" x14ac:dyDescent="0.2">
      <c r="A2508" t="s">
        <v>297</v>
      </c>
      <c r="B2508">
        <v>2019</v>
      </c>
      <c r="C2508" t="s">
        <v>0</v>
      </c>
      <c r="D2508">
        <v>2</v>
      </c>
      <c r="E2508">
        <v>8</v>
      </c>
      <c r="F2508">
        <v>10</v>
      </c>
      <c r="G2508">
        <v>5000</v>
      </c>
      <c r="H2508" t="s">
        <v>66</v>
      </c>
      <c r="I2508" t="s">
        <v>2</v>
      </c>
      <c r="J2508" t="s">
        <v>67</v>
      </c>
      <c r="K2508" s="2" t="str">
        <f>LOOKUP(A2508,'[2]Collin Seedling for R'!$A$3:$A$51,'[2]Collin Seedling for R'!$R$3:$R$51)</f>
        <v>Mod</v>
      </c>
      <c r="L2508" s="2" t="str">
        <f>LOOKUP(A2508,'[2]Collin Seedling for R'!$A$3:$A$51,'[2]Collin Seedling for R'!$T$3:$T$51)</f>
        <v>FS</v>
      </c>
      <c r="M2508" s="2" t="str">
        <f>LOOKUP(A2508,'[2]Collin Seedling for R'!$A$3:$A$51,'[2]Collin Seedling for R'!$P$3:$P$51)</f>
        <v>Seeded</v>
      </c>
      <c r="N2508" s="8">
        <f t="shared" si="39"/>
        <v>0.16</v>
      </c>
      <c r="O2508" s="2" t="str">
        <f>LOOKUP(H2508,[2]plantlist!$A$2:$A$943,[2]plantlist!$B$2:$B$943)</f>
        <v>G</v>
      </c>
    </row>
    <row r="2509" spans="1:15" x14ac:dyDescent="0.2">
      <c r="A2509" t="s">
        <v>297</v>
      </c>
      <c r="B2509">
        <v>2019</v>
      </c>
      <c r="C2509" t="s">
        <v>0</v>
      </c>
      <c r="D2509">
        <v>1</v>
      </c>
      <c r="E2509">
        <v>2</v>
      </c>
      <c r="F2509">
        <v>3</v>
      </c>
      <c r="G2509">
        <v>5000</v>
      </c>
      <c r="H2509" t="s">
        <v>1600</v>
      </c>
      <c r="I2509" t="s">
        <v>19</v>
      </c>
      <c r="J2509" t="s">
        <v>1599</v>
      </c>
      <c r="K2509" s="2" t="str">
        <f>LOOKUP(A2509,'[2]Collin Seedling for R'!$A$3:$A$51,'[2]Collin Seedling for R'!$R$3:$R$51)</f>
        <v>Mod</v>
      </c>
      <c r="L2509" s="2" t="str">
        <f>LOOKUP(A2509,'[2]Collin Seedling for R'!$A$3:$A$51,'[2]Collin Seedling for R'!$T$3:$T$51)</f>
        <v>FS</v>
      </c>
      <c r="M2509" s="2" t="str">
        <f>LOOKUP(A2509,'[2]Collin Seedling for R'!$A$3:$A$51,'[2]Collin Seedling for R'!$P$3:$P$51)</f>
        <v>Seeded</v>
      </c>
      <c r="N2509" s="8">
        <f t="shared" si="39"/>
        <v>0.04</v>
      </c>
      <c r="O2509" s="2" t="str">
        <f>LOOKUP(H2509,[2]plantlist!$A$2:$A$943,[2]plantlist!$B$2:$B$943)</f>
        <v>F</v>
      </c>
    </row>
    <row r="2510" spans="1:15" x14ac:dyDescent="0.2">
      <c r="A2510" t="s">
        <v>297</v>
      </c>
      <c r="B2510">
        <v>2019</v>
      </c>
      <c r="C2510" t="s">
        <v>0</v>
      </c>
      <c r="D2510">
        <v>0</v>
      </c>
      <c r="E2510">
        <v>8</v>
      </c>
      <c r="F2510">
        <v>8</v>
      </c>
      <c r="G2510">
        <v>5000</v>
      </c>
      <c r="H2510" t="s">
        <v>37</v>
      </c>
      <c r="I2510" t="s">
        <v>2</v>
      </c>
      <c r="J2510" t="s">
        <v>38</v>
      </c>
      <c r="K2510" s="2" t="str">
        <f>LOOKUP(A2510,'[2]Collin Seedling for R'!$A$3:$A$51,'[2]Collin Seedling for R'!$R$3:$R$51)</f>
        <v>Mod</v>
      </c>
      <c r="L2510" s="2" t="str">
        <f>LOOKUP(A2510,'[2]Collin Seedling for R'!$A$3:$A$51,'[2]Collin Seedling for R'!$T$3:$T$51)</f>
        <v>FS</v>
      </c>
      <c r="M2510" s="2" t="str">
        <f>LOOKUP(A2510,'[2]Collin Seedling for R'!$A$3:$A$51,'[2]Collin Seedling for R'!$P$3:$P$51)</f>
        <v>Seeded</v>
      </c>
      <c r="N2510" s="8">
        <f t="shared" si="39"/>
        <v>0.16</v>
      </c>
      <c r="O2510" s="2" t="str">
        <f>LOOKUP(H2510,[2]plantlist!$A$2:$A$943,[2]plantlist!$B$2:$B$943)</f>
        <v>F</v>
      </c>
    </row>
    <row r="2511" spans="1:15" x14ac:dyDescent="0.2">
      <c r="A2511" t="s">
        <v>297</v>
      </c>
      <c r="B2511">
        <v>2019</v>
      </c>
      <c r="C2511" t="s">
        <v>0</v>
      </c>
      <c r="D2511">
        <v>0</v>
      </c>
      <c r="E2511">
        <v>8</v>
      </c>
      <c r="F2511">
        <v>8</v>
      </c>
      <c r="G2511">
        <v>5000</v>
      </c>
      <c r="H2511" t="s">
        <v>96</v>
      </c>
      <c r="I2511" t="s">
        <v>2</v>
      </c>
      <c r="J2511" t="s">
        <v>97</v>
      </c>
      <c r="K2511" s="2" t="str">
        <f>LOOKUP(A2511,'[2]Collin Seedling for R'!$A$3:$A$51,'[2]Collin Seedling for R'!$R$3:$R$51)</f>
        <v>Mod</v>
      </c>
      <c r="L2511" s="2" t="str">
        <f>LOOKUP(A2511,'[2]Collin Seedling for R'!$A$3:$A$51,'[2]Collin Seedling for R'!$T$3:$T$51)</f>
        <v>FS</v>
      </c>
      <c r="M2511" s="2" t="str">
        <f>LOOKUP(A2511,'[2]Collin Seedling for R'!$A$3:$A$51,'[2]Collin Seedling for R'!$P$3:$P$51)</f>
        <v>Seeded</v>
      </c>
      <c r="N2511" s="8">
        <f t="shared" si="39"/>
        <v>0.16</v>
      </c>
      <c r="O2511" s="2" t="str">
        <f>LOOKUP(H2511,[2]plantlist!$A$2:$A$943,[2]plantlist!$B$2:$B$943)</f>
        <v>F</v>
      </c>
    </row>
    <row r="2512" spans="1:15" x14ac:dyDescent="0.2">
      <c r="A2512" t="s">
        <v>297</v>
      </c>
      <c r="B2512">
        <v>2019</v>
      </c>
      <c r="C2512" t="s">
        <v>0</v>
      </c>
      <c r="D2512">
        <v>0</v>
      </c>
      <c r="E2512">
        <v>447</v>
      </c>
      <c r="F2512">
        <v>447</v>
      </c>
      <c r="G2512">
        <v>5000</v>
      </c>
      <c r="H2512" t="s">
        <v>16</v>
      </c>
      <c r="I2512" t="s">
        <v>2</v>
      </c>
      <c r="J2512" t="s">
        <v>17</v>
      </c>
      <c r="K2512" s="2" t="str">
        <f>LOOKUP(A2512,'[2]Collin Seedling for R'!$A$3:$A$51,'[2]Collin Seedling for R'!$R$3:$R$51)</f>
        <v>Mod</v>
      </c>
      <c r="L2512" s="2" t="str">
        <f>LOOKUP(A2512,'[2]Collin Seedling for R'!$A$3:$A$51,'[2]Collin Seedling for R'!$T$3:$T$51)</f>
        <v>FS</v>
      </c>
      <c r="M2512" s="2" t="str">
        <f>LOOKUP(A2512,'[2]Collin Seedling for R'!$A$3:$A$51,'[2]Collin Seedling for R'!$P$3:$P$51)</f>
        <v>Seeded</v>
      </c>
      <c r="N2512" s="8">
        <f t="shared" si="39"/>
        <v>8.94</v>
      </c>
      <c r="O2512" s="2" t="str">
        <f>LOOKUP(H2512,[2]plantlist!$A$2:$A$943,[2]plantlist!$B$2:$B$943)</f>
        <v>S</v>
      </c>
    </row>
    <row r="2513" spans="1:15" x14ac:dyDescent="0.2">
      <c r="A2513" s="7" t="s">
        <v>300</v>
      </c>
      <c r="B2513" s="2">
        <v>1997</v>
      </c>
      <c r="C2513" s="2" t="s">
        <v>0</v>
      </c>
      <c r="D2513" s="2">
        <v>3150</v>
      </c>
      <c r="E2513" s="2">
        <v>0</v>
      </c>
      <c r="F2513" s="2">
        <v>3150</v>
      </c>
      <c r="G2513" s="2">
        <v>5000</v>
      </c>
      <c r="H2513" s="2" t="s">
        <v>6</v>
      </c>
      <c r="I2513" s="2" t="s">
        <v>2</v>
      </c>
      <c r="J2513" s="2" t="s">
        <v>7</v>
      </c>
      <c r="K2513" s="2" t="str">
        <f>LOOKUP(A2513,'[2]Collin Seedling for R'!$A$3:$A$51,'[2]Collin Seedling for R'!$R$3:$R$51)</f>
        <v>Mod</v>
      </c>
      <c r="L2513" s="2" t="str">
        <f>LOOKUP(A2513,'[2]Collin Seedling for R'!$A$3:$A$51,'[2]Collin Seedling for R'!$T$3:$T$51)</f>
        <v>FS</v>
      </c>
      <c r="M2513" s="2" t="str">
        <f>LOOKUP(A2513,'[2]Collin Seedling for R'!$A$3:$A$51,'[2]Collin Seedling for R'!$P$3:$P$51)</f>
        <v>Seeded</v>
      </c>
      <c r="N2513" s="8">
        <f t="shared" si="39"/>
        <v>0</v>
      </c>
      <c r="O2513" s="2" t="str">
        <f>LOOKUP(H2513,[2]plantlist!$A$2:$A$943,[2]plantlist!$B$2:$B$943)</f>
        <v>L</v>
      </c>
    </row>
    <row r="2514" spans="1:15" x14ac:dyDescent="0.2">
      <c r="A2514" s="7" t="s">
        <v>300</v>
      </c>
      <c r="B2514" s="2">
        <v>1997</v>
      </c>
      <c r="C2514" s="2" t="s">
        <v>0</v>
      </c>
      <c r="D2514" s="2">
        <v>1616</v>
      </c>
      <c r="E2514" s="2">
        <v>0</v>
      </c>
      <c r="F2514" s="2">
        <v>1616</v>
      </c>
      <c r="G2514" s="2">
        <v>5000</v>
      </c>
      <c r="H2514" s="2" t="s">
        <v>366</v>
      </c>
      <c r="I2514" s="2" t="s">
        <v>2</v>
      </c>
      <c r="J2514" s="2" t="s">
        <v>367</v>
      </c>
      <c r="K2514" s="2" t="str">
        <f>LOOKUP(A2514,'[2]Collin Seedling for R'!$A$3:$A$51,'[2]Collin Seedling for R'!$R$3:$R$51)</f>
        <v>Mod</v>
      </c>
      <c r="L2514" s="2" t="str">
        <f>LOOKUP(A2514,'[2]Collin Seedling for R'!$A$3:$A$51,'[2]Collin Seedling for R'!$T$3:$T$51)</f>
        <v>FS</v>
      </c>
      <c r="M2514" s="2" t="str">
        <f>LOOKUP(A2514,'[2]Collin Seedling for R'!$A$3:$A$51,'[2]Collin Seedling for R'!$P$3:$P$51)</f>
        <v>Seeded</v>
      </c>
      <c r="N2514" s="8">
        <f t="shared" si="39"/>
        <v>0</v>
      </c>
      <c r="O2514" s="2" t="str">
        <f>LOOKUP(H2514,[2]plantlist!$A$2:$A$943,[2]plantlist!$B$2:$B$943)</f>
        <v>B</v>
      </c>
    </row>
    <row r="2515" spans="1:15" x14ac:dyDescent="0.2">
      <c r="A2515" s="7" t="s">
        <v>300</v>
      </c>
      <c r="B2515" s="2">
        <v>1997</v>
      </c>
      <c r="C2515" s="2" t="s">
        <v>0</v>
      </c>
      <c r="D2515" s="2">
        <v>148</v>
      </c>
      <c r="E2515" s="2">
        <v>0</v>
      </c>
      <c r="F2515" s="2">
        <v>148</v>
      </c>
      <c r="G2515" s="2">
        <v>5000</v>
      </c>
      <c r="H2515" s="2" t="s">
        <v>278</v>
      </c>
      <c r="I2515" s="2" t="s">
        <v>2</v>
      </c>
      <c r="J2515" s="2" t="s">
        <v>279</v>
      </c>
      <c r="K2515" s="2" t="str">
        <f>LOOKUP(A2515,'[2]Collin Seedling for R'!$A$3:$A$51,'[2]Collin Seedling for R'!$R$3:$R$51)</f>
        <v>Mod</v>
      </c>
      <c r="L2515" s="2" t="str">
        <f>LOOKUP(A2515,'[2]Collin Seedling for R'!$A$3:$A$51,'[2]Collin Seedling for R'!$T$3:$T$51)</f>
        <v>FS</v>
      </c>
      <c r="M2515" s="2" t="str">
        <f>LOOKUP(A2515,'[2]Collin Seedling for R'!$A$3:$A$51,'[2]Collin Seedling for R'!$P$3:$P$51)</f>
        <v>Seeded</v>
      </c>
      <c r="N2515" s="8">
        <f t="shared" si="39"/>
        <v>0</v>
      </c>
      <c r="O2515" s="2" t="str">
        <f>LOOKUP(H2515,[2]plantlist!$A$2:$A$943,[2]plantlist!$B$2:$B$943)</f>
        <v>B</v>
      </c>
    </row>
    <row r="2516" spans="1:15" x14ac:dyDescent="0.2">
      <c r="A2516" s="7" t="s">
        <v>300</v>
      </c>
      <c r="B2516" s="2">
        <v>1997</v>
      </c>
      <c r="C2516" s="2" t="s">
        <v>0</v>
      </c>
      <c r="D2516" s="2">
        <v>44</v>
      </c>
      <c r="E2516" s="2">
        <v>36</v>
      </c>
      <c r="F2516" s="2">
        <v>80</v>
      </c>
      <c r="G2516" s="2">
        <v>5000</v>
      </c>
      <c r="H2516" s="2" t="s">
        <v>74</v>
      </c>
      <c r="I2516" s="2" t="s">
        <v>19</v>
      </c>
      <c r="J2516" s="2" t="s">
        <v>75</v>
      </c>
      <c r="K2516" s="2" t="str">
        <f>LOOKUP(A2516,'[2]Collin Seedling for R'!$A$3:$A$51,'[2]Collin Seedling for R'!$R$3:$R$51)</f>
        <v>Mod</v>
      </c>
      <c r="L2516" s="2" t="str">
        <f>LOOKUP(A2516,'[2]Collin Seedling for R'!$A$3:$A$51,'[2]Collin Seedling for R'!$T$3:$T$51)</f>
        <v>FS</v>
      </c>
      <c r="M2516" s="2" t="str">
        <f>LOOKUP(A2516,'[2]Collin Seedling for R'!$A$3:$A$51,'[2]Collin Seedling for R'!$P$3:$P$51)</f>
        <v>Seeded</v>
      </c>
      <c r="N2516" s="8">
        <f t="shared" si="39"/>
        <v>0.72</v>
      </c>
      <c r="O2516" s="2" t="str">
        <f>LOOKUP(H2516,[2]plantlist!$A$2:$A$943,[2]plantlist!$B$2:$B$943)</f>
        <v>T</v>
      </c>
    </row>
    <row r="2517" spans="1:15" x14ac:dyDescent="0.2">
      <c r="A2517" s="7" t="s">
        <v>300</v>
      </c>
      <c r="B2517" s="2">
        <v>1997</v>
      </c>
      <c r="C2517" s="2" t="s">
        <v>0</v>
      </c>
      <c r="D2517" s="2">
        <v>27</v>
      </c>
      <c r="E2517" s="2">
        <v>0</v>
      </c>
      <c r="F2517" s="2">
        <v>27</v>
      </c>
      <c r="G2517" s="2">
        <v>5000</v>
      </c>
      <c r="H2517" s="2" t="s">
        <v>10</v>
      </c>
      <c r="I2517" s="2" t="s">
        <v>2</v>
      </c>
      <c r="J2517" s="2" t="s">
        <v>11</v>
      </c>
      <c r="K2517" s="2" t="str">
        <f>LOOKUP(A2517,'[2]Collin Seedling for R'!$A$3:$A$51,'[2]Collin Seedling for R'!$R$3:$R$51)</f>
        <v>Mod</v>
      </c>
      <c r="L2517" s="2" t="str">
        <f>LOOKUP(A2517,'[2]Collin Seedling for R'!$A$3:$A$51,'[2]Collin Seedling for R'!$T$3:$T$51)</f>
        <v>FS</v>
      </c>
      <c r="M2517" s="2" t="str">
        <f>LOOKUP(A2517,'[2]Collin Seedling for R'!$A$3:$A$51,'[2]Collin Seedling for R'!$P$3:$P$51)</f>
        <v>Seeded</v>
      </c>
      <c r="N2517" s="8">
        <f t="shared" si="39"/>
        <v>0</v>
      </c>
      <c r="O2517" s="2" t="str">
        <f>LOOKUP(H2517,[2]plantlist!$A$2:$A$943,[2]plantlist!$B$2:$B$943)</f>
        <v>L</v>
      </c>
    </row>
    <row r="2518" spans="1:15" x14ac:dyDescent="0.2">
      <c r="A2518" s="7" t="s">
        <v>300</v>
      </c>
      <c r="B2518" s="2">
        <v>1997</v>
      </c>
      <c r="C2518" s="2" t="s">
        <v>0</v>
      </c>
      <c r="D2518" s="2">
        <v>10</v>
      </c>
      <c r="E2518" s="2">
        <v>0</v>
      </c>
      <c r="F2518" s="2">
        <v>10</v>
      </c>
      <c r="G2518" s="2">
        <v>5000</v>
      </c>
      <c r="H2518" s="2" t="s">
        <v>53</v>
      </c>
      <c r="I2518" s="2" t="s">
        <v>2</v>
      </c>
      <c r="J2518" s="2" t="s">
        <v>54</v>
      </c>
      <c r="K2518" s="2" t="str">
        <f>LOOKUP(A2518,'[2]Collin Seedling for R'!$A$3:$A$51,'[2]Collin Seedling for R'!$R$3:$R$51)</f>
        <v>Mod</v>
      </c>
      <c r="L2518" s="2" t="str">
        <f>LOOKUP(A2518,'[2]Collin Seedling for R'!$A$3:$A$51,'[2]Collin Seedling for R'!$T$3:$T$51)</f>
        <v>FS</v>
      </c>
      <c r="M2518" s="2" t="str">
        <f>LOOKUP(A2518,'[2]Collin Seedling for R'!$A$3:$A$51,'[2]Collin Seedling for R'!$P$3:$P$51)</f>
        <v>Seeded</v>
      </c>
      <c r="N2518" s="8">
        <f t="shared" si="39"/>
        <v>0</v>
      </c>
      <c r="O2518" s="2" t="str">
        <f>LOOKUP(H2518,[2]plantlist!$A$2:$A$943,[2]plantlist!$B$2:$B$943)</f>
        <v>C</v>
      </c>
    </row>
    <row r="2519" spans="1:15" x14ac:dyDescent="0.2">
      <c r="A2519" s="7" t="s">
        <v>300</v>
      </c>
      <c r="B2519" s="2">
        <v>1997</v>
      </c>
      <c r="C2519" s="2" t="s">
        <v>0</v>
      </c>
      <c r="D2519" s="2">
        <v>4</v>
      </c>
      <c r="E2519" s="2">
        <v>101</v>
      </c>
      <c r="F2519" s="2">
        <v>105</v>
      </c>
      <c r="G2519" s="2">
        <v>5000</v>
      </c>
      <c r="H2519" s="2" t="s">
        <v>370</v>
      </c>
      <c r="I2519" s="2" t="s">
        <v>2</v>
      </c>
      <c r="J2519" s="2" t="s">
        <v>371</v>
      </c>
      <c r="K2519" s="2" t="str">
        <f>LOOKUP(A2519,'[2]Collin Seedling for R'!$A$3:$A$51,'[2]Collin Seedling for R'!$R$3:$R$51)</f>
        <v>Mod</v>
      </c>
      <c r="L2519" s="2" t="str">
        <f>LOOKUP(A2519,'[2]Collin Seedling for R'!$A$3:$A$51,'[2]Collin Seedling for R'!$T$3:$T$51)</f>
        <v>FS</v>
      </c>
      <c r="M2519" s="2" t="str">
        <f>LOOKUP(A2519,'[2]Collin Seedling for R'!$A$3:$A$51,'[2]Collin Seedling for R'!$P$3:$P$51)</f>
        <v>Seeded</v>
      </c>
      <c r="N2519" s="8">
        <f t="shared" si="39"/>
        <v>2.02</v>
      </c>
      <c r="O2519" s="2" t="str">
        <f>LOOKUP(H2519,[2]plantlist!$A$2:$A$943,[2]plantlist!$B$2:$B$943)</f>
        <v>G</v>
      </c>
    </row>
    <row r="2520" spans="1:15" x14ac:dyDescent="0.2">
      <c r="A2520" s="7" t="s">
        <v>300</v>
      </c>
      <c r="B2520" s="2">
        <v>1997</v>
      </c>
      <c r="C2520" s="2" t="s">
        <v>0</v>
      </c>
      <c r="D2520" s="2">
        <v>1</v>
      </c>
      <c r="E2520" s="2">
        <v>210</v>
      </c>
      <c r="F2520" s="2">
        <v>211</v>
      </c>
      <c r="G2520" s="2">
        <v>5000</v>
      </c>
      <c r="H2520" s="2" t="s">
        <v>31</v>
      </c>
      <c r="I2520" s="2" t="s">
        <v>2</v>
      </c>
      <c r="J2520" s="2" t="s">
        <v>32</v>
      </c>
      <c r="K2520" s="2" t="str">
        <f>LOOKUP(A2520,'[2]Collin Seedling for R'!$A$3:$A$51,'[2]Collin Seedling for R'!$R$3:$R$51)</f>
        <v>Mod</v>
      </c>
      <c r="L2520" s="2" t="str">
        <f>LOOKUP(A2520,'[2]Collin Seedling for R'!$A$3:$A$51,'[2]Collin Seedling for R'!$T$3:$T$51)</f>
        <v>FS</v>
      </c>
      <c r="M2520" s="2" t="str">
        <f>LOOKUP(A2520,'[2]Collin Seedling for R'!$A$3:$A$51,'[2]Collin Seedling for R'!$P$3:$P$51)</f>
        <v>Seeded</v>
      </c>
      <c r="N2520" s="8">
        <f t="shared" si="39"/>
        <v>4.2</v>
      </c>
      <c r="O2520" s="2" t="str">
        <f>LOOKUP(H2520,[2]plantlist!$A$2:$A$943,[2]plantlist!$B$2:$B$943)</f>
        <v>U</v>
      </c>
    </row>
    <row r="2521" spans="1:15" x14ac:dyDescent="0.2">
      <c r="A2521" s="7" t="s">
        <v>300</v>
      </c>
      <c r="B2521" s="2">
        <v>1997</v>
      </c>
      <c r="C2521" s="2" t="s">
        <v>0</v>
      </c>
      <c r="D2521" s="2">
        <v>0</v>
      </c>
      <c r="E2521" s="2">
        <v>206</v>
      </c>
      <c r="F2521" s="2">
        <v>206</v>
      </c>
      <c r="G2521" s="2">
        <v>5000</v>
      </c>
      <c r="H2521" s="2" t="s">
        <v>372</v>
      </c>
      <c r="I2521" s="2" t="s">
        <v>2</v>
      </c>
      <c r="J2521" s="2" t="s">
        <v>48</v>
      </c>
      <c r="K2521" s="2" t="str">
        <f>LOOKUP(A2521,'[2]Collin Seedling for R'!$A$3:$A$51,'[2]Collin Seedling for R'!$R$3:$R$51)</f>
        <v>Mod</v>
      </c>
      <c r="L2521" s="2" t="str">
        <f>LOOKUP(A2521,'[2]Collin Seedling for R'!$A$3:$A$51,'[2]Collin Seedling for R'!$T$3:$T$51)</f>
        <v>FS</v>
      </c>
      <c r="M2521" s="2" t="str">
        <f>LOOKUP(A2521,'[2]Collin Seedling for R'!$A$3:$A$51,'[2]Collin Seedling for R'!$P$3:$P$51)</f>
        <v>Seeded</v>
      </c>
      <c r="N2521" s="8">
        <f t="shared" si="39"/>
        <v>4.12</v>
      </c>
      <c r="O2521" s="2" t="str">
        <f>LOOKUP(H2521,[2]plantlist!$A$2:$A$943,[2]plantlist!$B$2:$B$943)</f>
        <v>G</v>
      </c>
    </row>
    <row r="2522" spans="1:15" x14ac:dyDescent="0.2">
      <c r="A2522" s="7" t="s">
        <v>300</v>
      </c>
      <c r="B2522" s="2">
        <v>1997</v>
      </c>
      <c r="C2522" s="2" t="s">
        <v>0</v>
      </c>
      <c r="D2522" s="2">
        <v>0</v>
      </c>
      <c r="E2522" s="2">
        <v>5</v>
      </c>
      <c r="F2522" s="2">
        <v>5</v>
      </c>
      <c r="G2522" s="2">
        <v>5000</v>
      </c>
      <c r="H2522" s="2" t="s">
        <v>43</v>
      </c>
      <c r="I2522" s="2" t="s">
        <v>2</v>
      </c>
      <c r="J2522" s="2" t="s">
        <v>44</v>
      </c>
      <c r="K2522" s="2" t="str">
        <f>LOOKUP(A2522,'[2]Collin Seedling for R'!$A$3:$A$51,'[2]Collin Seedling for R'!$R$3:$R$51)</f>
        <v>Mod</v>
      </c>
      <c r="L2522" s="2" t="str">
        <f>LOOKUP(A2522,'[2]Collin Seedling for R'!$A$3:$A$51,'[2]Collin Seedling for R'!$T$3:$T$51)</f>
        <v>FS</v>
      </c>
      <c r="M2522" s="2" t="str">
        <f>LOOKUP(A2522,'[2]Collin Seedling for R'!$A$3:$A$51,'[2]Collin Seedling for R'!$P$3:$P$51)</f>
        <v>Seeded</v>
      </c>
      <c r="N2522" s="8">
        <f t="shared" si="39"/>
        <v>0.1</v>
      </c>
      <c r="O2522" s="2" t="str">
        <f>LOOKUP(H2522,[2]plantlist!$A$2:$A$943,[2]plantlist!$B$2:$B$943)</f>
        <v>T</v>
      </c>
    </row>
    <row r="2523" spans="1:15" x14ac:dyDescent="0.2">
      <c r="A2523" s="7" t="s">
        <v>300</v>
      </c>
      <c r="B2523" s="2">
        <v>1997</v>
      </c>
      <c r="C2523" s="2" t="s">
        <v>0</v>
      </c>
      <c r="D2523" s="2">
        <v>0</v>
      </c>
      <c r="E2523" s="2">
        <v>140</v>
      </c>
      <c r="F2523" s="2">
        <v>140</v>
      </c>
      <c r="G2523" s="2">
        <v>5000</v>
      </c>
      <c r="H2523" s="2" t="s">
        <v>108</v>
      </c>
      <c r="I2523" s="2" t="s">
        <v>2</v>
      </c>
      <c r="J2523" s="2" t="s">
        <v>109</v>
      </c>
      <c r="K2523" s="2" t="str">
        <f>LOOKUP(A2523,'[2]Collin Seedling for R'!$A$3:$A$51,'[2]Collin Seedling for R'!$R$3:$R$51)</f>
        <v>Mod</v>
      </c>
      <c r="L2523" s="2" t="str">
        <f>LOOKUP(A2523,'[2]Collin Seedling for R'!$A$3:$A$51,'[2]Collin Seedling for R'!$T$3:$T$51)</f>
        <v>FS</v>
      </c>
      <c r="M2523" s="2" t="str">
        <f>LOOKUP(A2523,'[2]Collin Seedling for R'!$A$3:$A$51,'[2]Collin Seedling for R'!$P$3:$P$51)</f>
        <v>Seeded</v>
      </c>
      <c r="N2523" s="8">
        <f t="shared" si="39"/>
        <v>2.8000000000000003</v>
      </c>
      <c r="O2523" s="2" t="str">
        <f>LOOKUP(H2523,[2]plantlist!$A$2:$A$943,[2]plantlist!$B$2:$B$943)</f>
        <v>F</v>
      </c>
    </row>
    <row r="2524" spans="1:15" x14ac:dyDescent="0.2">
      <c r="A2524" s="7" t="s">
        <v>300</v>
      </c>
      <c r="B2524" s="2">
        <v>1997</v>
      </c>
      <c r="C2524" s="2" t="s">
        <v>0</v>
      </c>
      <c r="D2524" s="2">
        <v>0</v>
      </c>
      <c r="E2524" s="2">
        <v>3</v>
      </c>
      <c r="F2524" s="2">
        <v>3</v>
      </c>
      <c r="G2524" s="2">
        <v>5000</v>
      </c>
      <c r="H2524" s="2" t="s">
        <v>373</v>
      </c>
      <c r="I2524" s="2" t="s">
        <v>2</v>
      </c>
      <c r="J2524" s="2" t="s">
        <v>67</v>
      </c>
      <c r="K2524" s="2" t="str">
        <f>LOOKUP(A2524,'[2]Collin Seedling for R'!$A$3:$A$51,'[2]Collin Seedling for R'!$R$3:$R$51)</f>
        <v>Mod</v>
      </c>
      <c r="L2524" s="2" t="str">
        <f>LOOKUP(A2524,'[2]Collin Seedling for R'!$A$3:$A$51,'[2]Collin Seedling for R'!$T$3:$T$51)</f>
        <v>FS</v>
      </c>
      <c r="M2524" s="2" t="str">
        <f>LOOKUP(A2524,'[2]Collin Seedling for R'!$A$3:$A$51,'[2]Collin Seedling for R'!$P$3:$P$51)</f>
        <v>Seeded</v>
      </c>
      <c r="N2524" s="8">
        <f t="shared" si="39"/>
        <v>0.06</v>
      </c>
      <c r="O2524" s="2" t="str">
        <f>LOOKUP(H2524,[2]plantlist!$A$2:$A$943,[2]plantlist!$B$2:$B$943)</f>
        <v>G</v>
      </c>
    </row>
    <row r="2525" spans="1:15" x14ac:dyDescent="0.2">
      <c r="A2525" s="7" t="s">
        <v>300</v>
      </c>
      <c r="B2525" s="2">
        <v>1997</v>
      </c>
      <c r="C2525" s="2" t="s">
        <v>0</v>
      </c>
      <c r="D2525" s="2">
        <v>0</v>
      </c>
      <c r="E2525" s="2">
        <v>12</v>
      </c>
      <c r="F2525" s="2">
        <v>12</v>
      </c>
      <c r="G2525" s="2">
        <v>5000</v>
      </c>
      <c r="H2525" s="2" t="s">
        <v>370</v>
      </c>
      <c r="I2525" s="2" t="s">
        <v>19</v>
      </c>
      <c r="J2525" s="2" t="s">
        <v>371</v>
      </c>
      <c r="K2525" s="2" t="str">
        <f>LOOKUP(A2525,'[2]Collin Seedling for R'!$A$3:$A$51,'[2]Collin Seedling for R'!$R$3:$R$51)</f>
        <v>Mod</v>
      </c>
      <c r="L2525" s="2" t="str">
        <f>LOOKUP(A2525,'[2]Collin Seedling for R'!$A$3:$A$51,'[2]Collin Seedling for R'!$T$3:$T$51)</f>
        <v>FS</v>
      </c>
      <c r="M2525" s="2" t="str">
        <f>LOOKUP(A2525,'[2]Collin Seedling for R'!$A$3:$A$51,'[2]Collin Seedling for R'!$P$3:$P$51)</f>
        <v>Seeded</v>
      </c>
      <c r="N2525" s="8">
        <f t="shared" si="39"/>
        <v>0.24</v>
      </c>
      <c r="O2525" s="2" t="str">
        <f>LOOKUP(H2525,[2]plantlist!$A$2:$A$943,[2]plantlist!$B$2:$B$943)</f>
        <v>G</v>
      </c>
    </row>
    <row r="2526" spans="1:15" x14ac:dyDescent="0.2">
      <c r="A2526" s="7" t="s">
        <v>300</v>
      </c>
      <c r="B2526" s="2">
        <v>1997</v>
      </c>
      <c r="C2526" s="2" t="s">
        <v>0</v>
      </c>
      <c r="D2526" s="2">
        <v>0</v>
      </c>
      <c r="E2526" s="2">
        <v>9</v>
      </c>
      <c r="F2526" s="2">
        <v>9</v>
      </c>
      <c r="G2526" s="2">
        <v>5000</v>
      </c>
      <c r="H2526" s="2" t="s">
        <v>401</v>
      </c>
      <c r="I2526" s="2" t="s">
        <v>2</v>
      </c>
      <c r="J2526" s="2" t="s">
        <v>402</v>
      </c>
      <c r="K2526" s="2" t="str">
        <f>LOOKUP(A2526,'[2]Collin Seedling for R'!$A$3:$A$51,'[2]Collin Seedling for R'!$R$3:$R$51)</f>
        <v>Mod</v>
      </c>
      <c r="L2526" s="2" t="str">
        <f>LOOKUP(A2526,'[2]Collin Seedling for R'!$A$3:$A$51,'[2]Collin Seedling for R'!$T$3:$T$51)</f>
        <v>FS</v>
      </c>
      <c r="M2526" s="2" t="str">
        <f>LOOKUP(A2526,'[2]Collin Seedling for R'!$A$3:$A$51,'[2]Collin Seedling for R'!$P$3:$P$51)</f>
        <v>Seeded</v>
      </c>
      <c r="N2526" s="8">
        <f t="shared" si="39"/>
        <v>0.18</v>
      </c>
      <c r="O2526" s="2" t="str">
        <f>LOOKUP(H2526,[2]plantlist!$A$2:$A$943,[2]plantlist!$B$2:$B$943)</f>
        <v>F</v>
      </c>
    </row>
    <row r="2527" spans="1:15" x14ac:dyDescent="0.2">
      <c r="A2527" s="7" t="s">
        <v>300</v>
      </c>
      <c r="B2527" s="2">
        <v>1997</v>
      </c>
      <c r="C2527" s="2" t="s">
        <v>0</v>
      </c>
      <c r="D2527" s="2">
        <v>0</v>
      </c>
      <c r="E2527" s="2">
        <v>12</v>
      </c>
      <c r="F2527" s="2">
        <v>12</v>
      </c>
      <c r="G2527" s="2">
        <v>5000</v>
      </c>
      <c r="H2527" s="2" t="s">
        <v>140</v>
      </c>
      <c r="I2527" s="2" t="s">
        <v>2</v>
      </c>
      <c r="J2527" s="2" t="s">
        <v>141</v>
      </c>
      <c r="K2527" s="2" t="str">
        <f>LOOKUP(A2527,'[2]Collin Seedling for R'!$A$3:$A$51,'[2]Collin Seedling for R'!$R$3:$R$51)</f>
        <v>Mod</v>
      </c>
      <c r="L2527" s="2" t="str">
        <f>LOOKUP(A2527,'[2]Collin Seedling for R'!$A$3:$A$51,'[2]Collin Seedling for R'!$T$3:$T$51)</f>
        <v>FS</v>
      </c>
      <c r="M2527" s="2" t="str">
        <f>LOOKUP(A2527,'[2]Collin Seedling for R'!$A$3:$A$51,'[2]Collin Seedling for R'!$P$3:$P$51)</f>
        <v>Seeded</v>
      </c>
      <c r="N2527" s="8">
        <f t="shared" si="39"/>
        <v>0.24</v>
      </c>
      <c r="O2527" s="2" t="str">
        <f>LOOKUP(H2527,[2]plantlist!$A$2:$A$943,[2]plantlist!$B$2:$B$943)</f>
        <v>G</v>
      </c>
    </row>
    <row r="2528" spans="1:15" x14ac:dyDescent="0.2">
      <c r="A2528" s="7" t="s">
        <v>300</v>
      </c>
      <c r="B2528" s="2">
        <v>1997</v>
      </c>
      <c r="C2528" s="2" t="s">
        <v>0</v>
      </c>
      <c r="D2528" s="2">
        <v>0</v>
      </c>
      <c r="E2528" s="2">
        <v>42</v>
      </c>
      <c r="F2528" s="2">
        <v>42</v>
      </c>
      <c r="G2528" s="2">
        <v>5000</v>
      </c>
      <c r="H2528" s="2" t="s">
        <v>378</v>
      </c>
      <c r="I2528" s="2" t="s">
        <v>2</v>
      </c>
      <c r="J2528" s="2" t="s">
        <v>379</v>
      </c>
      <c r="K2528" s="2" t="str">
        <f>LOOKUP(A2528,'[2]Collin Seedling for R'!$A$3:$A$51,'[2]Collin Seedling for R'!$R$3:$R$51)</f>
        <v>Mod</v>
      </c>
      <c r="L2528" s="2" t="str">
        <f>LOOKUP(A2528,'[2]Collin Seedling for R'!$A$3:$A$51,'[2]Collin Seedling for R'!$T$3:$T$51)</f>
        <v>FS</v>
      </c>
      <c r="M2528" s="2" t="str">
        <f>LOOKUP(A2528,'[2]Collin Seedling for R'!$A$3:$A$51,'[2]Collin Seedling for R'!$P$3:$P$51)</f>
        <v>Seeded</v>
      </c>
      <c r="N2528" s="8">
        <f t="shared" si="39"/>
        <v>0.84</v>
      </c>
      <c r="O2528" s="2" t="str">
        <f>LOOKUP(H2528,[2]plantlist!$A$2:$A$943,[2]plantlist!$B$2:$B$943)</f>
        <v>F</v>
      </c>
    </row>
    <row r="2529" spans="1:15" x14ac:dyDescent="0.2">
      <c r="A2529" s="7" t="s">
        <v>300</v>
      </c>
      <c r="B2529" s="2">
        <v>1997</v>
      </c>
      <c r="C2529" s="2" t="s">
        <v>0</v>
      </c>
      <c r="D2529" s="2">
        <v>0</v>
      </c>
      <c r="E2529" s="2">
        <v>1</v>
      </c>
      <c r="F2529" s="2">
        <v>1</v>
      </c>
      <c r="G2529" s="2">
        <v>5000</v>
      </c>
      <c r="H2529" s="2" t="s">
        <v>57</v>
      </c>
      <c r="I2529" s="2" t="s">
        <v>2</v>
      </c>
      <c r="J2529" s="2" t="s">
        <v>58</v>
      </c>
      <c r="K2529" s="2" t="str">
        <f>LOOKUP(A2529,'[2]Collin Seedling for R'!$A$3:$A$51,'[2]Collin Seedling for R'!$R$3:$R$51)</f>
        <v>Mod</v>
      </c>
      <c r="L2529" s="2" t="str">
        <f>LOOKUP(A2529,'[2]Collin Seedling for R'!$A$3:$A$51,'[2]Collin Seedling for R'!$T$3:$T$51)</f>
        <v>FS</v>
      </c>
      <c r="M2529" s="2" t="str">
        <f>LOOKUP(A2529,'[2]Collin Seedling for R'!$A$3:$A$51,'[2]Collin Seedling for R'!$P$3:$P$51)</f>
        <v>Seeded</v>
      </c>
      <c r="N2529" s="8">
        <f t="shared" si="39"/>
        <v>0.02</v>
      </c>
      <c r="O2529" s="2" t="str">
        <f>LOOKUP(H2529,[2]plantlist!$A$2:$A$943,[2]plantlist!$B$2:$B$943)</f>
        <v>F</v>
      </c>
    </row>
    <row r="2530" spans="1:15" x14ac:dyDescent="0.2">
      <c r="A2530" s="7" t="s">
        <v>300</v>
      </c>
      <c r="B2530" s="2">
        <v>1997</v>
      </c>
      <c r="C2530" s="2" t="s">
        <v>0</v>
      </c>
      <c r="D2530" s="2">
        <v>0</v>
      </c>
      <c r="E2530" s="2">
        <v>21</v>
      </c>
      <c r="F2530" s="2">
        <v>21</v>
      </c>
      <c r="G2530" s="2">
        <v>5000</v>
      </c>
      <c r="H2530" s="2" t="s">
        <v>384</v>
      </c>
      <c r="I2530" s="2" t="s">
        <v>2</v>
      </c>
      <c r="J2530" s="2" t="s">
        <v>385</v>
      </c>
      <c r="K2530" s="2" t="str">
        <f>LOOKUP(A2530,'[2]Collin Seedling for R'!$A$3:$A$51,'[2]Collin Seedling for R'!$R$3:$R$51)</f>
        <v>Mod</v>
      </c>
      <c r="L2530" s="2" t="str">
        <f>LOOKUP(A2530,'[2]Collin Seedling for R'!$A$3:$A$51,'[2]Collin Seedling for R'!$T$3:$T$51)</f>
        <v>FS</v>
      </c>
      <c r="M2530" s="2" t="str">
        <f>LOOKUP(A2530,'[2]Collin Seedling for R'!$A$3:$A$51,'[2]Collin Seedling for R'!$P$3:$P$51)</f>
        <v>Seeded</v>
      </c>
      <c r="N2530" s="8">
        <f t="shared" si="39"/>
        <v>0.42</v>
      </c>
      <c r="O2530" s="2" t="str">
        <f>LOOKUP(H2530,[2]plantlist!$A$2:$A$943,[2]plantlist!$B$2:$B$943)</f>
        <v>G</v>
      </c>
    </row>
    <row r="2531" spans="1:15" x14ac:dyDescent="0.2">
      <c r="A2531" s="7" t="s">
        <v>300</v>
      </c>
      <c r="B2531" s="2">
        <v>1997</v>
      </c>
      <c r="C2531" s="2" t="s">
        <v>0</v>
      </c>
      <c r="D2531" s="2">
        <v>0</v>
      </c>
      <c r="E2531" s="2">
        <v>120</v>
      </c>
      <c r="F2531" s="2">
        <v>120</v>
      </c>
      <c r="G2531" s="2">
        <v>5000</v>
      </c>
      <c r="H2531" s="2" t="s">
        <v>12</v>
      </c>
      <c r="I2531" s="2" t="s">
        <v>2</v>
      </c>
      <c r="J2531" s="2" t="s">
        <v>13</v>
      </c>
      <c r="K2531" s="2" t="str">
        <f>LOOKUP(A2531,'[2]Collin Seedling for R'!$A$3:$A$51,'[2]Collin Seedling for R'!$R$3:$R$51)</f>
        <v>Mod</v>
      </c>
      <c r="L2531" s="2" t="str">
        <f>LOOKUP(A2531,'[2]Collin Seedling for R'!$A$3:$A$51,'[2]Collin Seedling for R'!$T$3:$T$51)</f>
        <v>FS</v>
      </c>
      <c r="M2531" s="2" t="str">
        <f>LOOKUP(A2531,'[2]Collin Seedling for R'!$A$3:$A$51,'[2]Collin Seedling for R'!$P$3:$P$51)</f>
        <v>Seeded</v>
      </c>
      <c r="N2531" s="8">
        <f t="shared" si="39"/>
        <v>2.4</v>
      </c>
      <c r="O2531" s="2" t="str">
        <f>LOOKUP(H2531,[2]plantlist!$A$2:$A$943,[2]plantlist!$B$2:$B$943)</f>
        <v>G</v>
      </c>
    </row>
    <row r="2532" spans="1:15" x14ac:dyDescent="0.2">
      <c r="A2532" s="7" t="s">
        <v>300</v>
      </c>
      <c r="B2532" s="2">
        <v>1997</v>
      </c>
      <c r="C2532" s="2" t="s">
        <v>0</v>
      </c>
      <c r="D2532" s="2">
        <v>0</v>
      </c>
      <c r="E2532" s="2">
        <v>20</v>
      </c>
      <c r="F2532" s="2">
        <v>20</v>
      </c>
      <c r="G2532" s="2">
        <v>5000</v>
      </c>
      <c r="H2532" s="2" t="s">
        <v>51</v>
      </c>
      <c r="I2532" s="2" t="s">
        <v>2</v>
      </c>
      <c r="J2532" s="2" t="s">
        <v>52</v>
      </c>
      <c r="K2532" s="2" t="str">
        <f>LOOKUP(A2532,'[2]Collin Seedling for R'!$A$3:$A$51,'[2]Collin Seedling for R'!$R$3:$R$51)</f>
        <v>Mod</v>
      </c>
      <c r="L2532" s="2" t="str">
        <f>LOOKUP(A2532,'[2]Collin Seedling for R'!$A$3:$A$51,'[2]Collin Seedling for R'!$T$3:$T$51)</f>
        <v>FS</v>
      </c>
      <c r="M2532" s="2" t="str">
        <f>LOOKUP(A2532,'[2]Collin Seedling for R'!$A$3:$A$51,'[2]Collin Seedling for R'!$P$3:$P$51)</f>
        <v>Seeded</v>
      </c>
      <c r="N2532" s="8">
        <f t="shared" si="39"/>
        <v>0.4</v>
      </c>
      <c r="O2532" s="2" t="str">
        <f>LOOKUP(H2532,[2]plantlist!$A$2:$A$943,[2]plantlist!$B$2:$B$943)</f>
        <v>F</v>
      </c>
    </row>
    <row r="2533" spans="1:15" x14ac:dyDescent="0.2">
      <c r="A2533" s="7" t="s">
        <v>300</v>
      </c>
      <c r="B2533" s="2">
        <v>1997</v>
      </c>
      <c r="C2533" s="2" t="s">
        <v>0</v>
      </c>
      <c r="D2533" s="2">
        <v>0</v>
      </c>
      <c r="E2533" s="2">
        <v>21</v>
      </c>
      <c r="F2533" s="2">
        <v>21</v>
      </c>
      <c r="G2533" s="2">
        <v>5000</v>
      </c>
      <c r="H2533" s="2" t="s">
        <v>416</v>
      </c>
      <c r="I2533" s="2" t="s">
        <v>2</v>
      </c>
      <c r="J2533" s="2" t="s">
        <v>117</v>
      </c>
      <c r="K2533" s="2" t="str">
        <f>LOOKUP(A2533,'[2]Collin Seedling for R'!$A$3:$A$51,'[2]Collin Seedling for R'!$R$3:$R$51)</f>
        <v>Mod</v>
      </c>
      <c r="L2533" s="2" t="str">
        <f>LOOKUP(A2533,'[2]Collin Seedling for R'!$A$3:$A$51,'[2]Collin Seedling for R'!$T$3:$T$51)</f>
        <v>FS</v>
      </c>
      <c r="M2533" s="2" t="str">
        <f>LOOKUP(A2533,'[2]Collin Seedling for R'!$A$3:$A$51,'[2]Collin Seedling for R'!$P$3:$P$51)</f>
        <v>Seeded</v>
      </c>
      <c r="N2533" s="8">
        <f t="shared" si="39"/>
        <v>0.42</v>
      </c>
      <c r="O2533" s="2" t="str">
        <f>LOOKUP(H2533,[2]plantlist!$A$2:$A$943,[2]plantlist!$B$2:$B$943)</f>
        <v>F</v>
      </c>
    </row>
    <row r="2534" spans="1:15" x14ac:dyDescent="0.2">
      <c r="A2534" s="7" t="s">
        <v>300</v>
      </c>
      <c r="B2534" s="2">
        <v>1997</v>
      </c>
      <c r="C2534" s="2" t="s">
        <v>0</v>
      </c>
      <c r="D2534" s="2">
        <v>0</v>
      </c>
      <c r="E2534" s="2">
        <v>94</v>
      </c>
      <c r="F2534" s="2">
        <v>94</v>
      </c>
      <c r="G2534" s="2">
        <v>5000</v>
      </c>
      <c r="H2534" s="2" t="s">
        <v>16</v>
      </c>
      <c r="I2534" s="2" t="s">
        <v>2</v>
      </c>
      <c r="J2534" s="2" t="s">
        <v>17</v>
      </c>
      <c r="K2534" s="2" t="str">
        <f>LOOKUP(A2534,'[2]Collin Seedling for R'!$A$3:$A$51,'[2]Collin Seedling for R'!$R$3:$R$51)</f>
        <v>Mod</v>
      </c>
      <c r="L2534" s="2" t="str">
        <f>LOOKUP(A2534,'[2]Collin Seedling for R'!$A$3:$A$51,'[2]Collin Seedling for R'!$T$3:$T$51)</f>
        <v>FS</v>
      </c>
      <c r="M2534" s="2" t="str">
        <f>LOOKUP(A2534,'[2]Collin Seedling for R'!$A$3:$A$51,'[2]Collin Seedling for R'!$P$3:$P$51)</f>
        <v>Seeded</v>
      </c>
      <c r="N2534" s="8">
        <f t="shared" si="39"/>
        <v>1.8800000000000001</v>
      </c>
      <c r="O2534" s="2" t="str">
        <f>LOOKUP(H2534,[2]plantlist!$A$2:$A$943,[2]plantlist!$B$2:$B$943)</f>
        <v>S</v>
      </c>
    </row>
    <row r="2535" spans="1:15" x14ac:dyDescent="0.2">
      <c r="A2535" s="7" t="s">
        <v>300</v>
      </c>
      <c r="B2535" s="2">
        <v>1997</v>
      </c>
      <c r="C2535" s="2" t="s">
        <v>0</v>
      </c>
      <c r="D2535" s="2">
        <v>0</v>
      </c>
      <c r="E2535" s="2">
        <v>15</v>
      </c>
      <c r="F2535" s="2">
        <v>15</v>
      </c>
      <c r="G2535" s="2">
        <v>5000</v>
      </c>
      <c r="H2535" s="2" t="s">
        <v>23</v>
      </c>
      <c r="I2535" s="2" t="s">
        <v>2</v>
      </c>
      <c r="J2535" s="2" t="s">
        <v>24</v>
      </c>
      <c r="K2535" s="2" t="str">
        <f>LOOKUP(A2535,'[2]Collin Seedling for R'!$A$3:$A$51,'[2]Collin Seedling for R'!$R$3:$R$51)</f>
        <v>Mod</v>
      </c>
      <c r="L2535" s="2" t="str">
        <f>LOOKUP(A2535,'[2]Collin Seedling for R'!$A$3:$A$51,'[2]Collin Seedling for R'!$T$3:$T$51)</f>
        <v>FS</v>
      </c>
      <c r="M2535" s="2" t="str">
        <f>LOOKUP(A2535,'[2]Collin Seedling for R'!$A$3:$A$51,'[2]Collin Seedling for R'!$P$3:$P$51)</f>
        <v>Seeded</v>
      </c>
      <c r="N2535" s="8">
        <f t="shared" si="39"/>
        <v>0.3</v>
      </c>
      <c r="O2535" s="2" t="str">
        <f>LOOKUP(H2535,[2]plantlist!$A$2:$A$943,[2]plantlist!$B$2:$B$943)</f>
        <v>S</v>
      </c>
    </row>
    <row r="2536" spans="1:15" x14ac:dyDescent="0.2">
      <c r="A2536" s="7" t="s">
        <v>300</v>
      </c>
      <c r="B2536" s="2">
        <v>1998</v>
      </c>
      <c r="C2536" s="2" t="s">
        <v>0</v>
      </c>
      <c r="D2536" s="2">
        <v>3168</v>
      </c>
      <c r="E2536" s="2">
        <v>0</v>
      </c>
      <c r="F2536" s="2">
        <v>3168</v>
      </c>
      <c r="G2536" s="2">
        <v>5000</v>
      </c>
      <c r="H2536" s="2" t="s">
        <v>6</v>
      </c>
      <c r="I2536" s="2" t="s">
        <v>2</v>
      </c>
      <c r="J2536" s="2" t="s">
        <v>7</v>
      </c>
      <c r="K2536" s="2" t="str">
        <f>LOOKUP(A2536,'[2]Collin Seedling for R'!$A$3:$A$51,'[2]Collin Seedling for R'!$R$3:$R$51)</f>
        <v>Mod</v>
      </c>
      <c r="L2536" s="2" t="str">
        <f>LOOKUP(A2536,'[2]Collin Seedling for R'!$A$3:$A$51,'[2]Collin Seedling for R'!$T$3:$T$51)</f>
        <v>FS</v>
      </c>
      <c r="M2536" s="2" t="str">
        <f>LOOKUP(A2536,'[2]Collin Seedling for R'!$A$3:$A$51,'[2]Collin Seedling for R'!$P$3:$P$51)</f>
        <v>Seeded</v>
      </c>
      <c r="N2536" s="8">
        <f t="shared" si="39"/>
        <v>0</v>
      </c>
      <c r="O2536" s="2" t="str">
        <f>LOOKUP(H2536,[2]plantlist!$A$2:$A$943,[2]plantlist!$B$2:$B$943)</f>
        <v>L</v>
      </c>
    </row>
    <row r="2537" spans="1:15" x14ac:dyDescent="0.2">
      <c r="A2537" s="7" t="s">
        <v>300</v>
      </c>
      <c r="B2537" s="2">
        <v>1998</v>
      </c>
      <c r="C2537" s="2" t="s">
        <v>0</v>
      </c>
      <c r="D2537" s="2">
        <v>712</v>
      </c>
      <c r="E2537" s="2">
        <v>0</v>
      </c>
      <c r="F2537" s="2">
        <v>712</v>
      </c>
      <c r="G2537" s="2">
        <v>5000</v>
      </c>
      <c r="H2537" s="2" t="s">
        <v>366</v>
      </c>
      <c r="I2537" s="2" t="s">
        <v>2</v>
      </c>
      <c r="J2537" s="2" t="s">
        <v>367</v>
      </c>
      <c r="K2537" s="2" t="str">
        <f>LOOKUP(A2537,'[2]Collin Seedling for R'!$A$3:$A$51,'[2]Collin Seedling for R'!$R$3:$R$51)</f>
        <v>Mod</v>
      </c>
      <c r="L2537" s="2" t="str">
        <f>LOOKUP(A2537,'[2]Collin Seedling for R'!$A$3:$A$51,'[2]Collin Seedling for R'!$T$3:$T$51)</f>
        <v>FS</v>
      </c>
      <c r="M2537" s="2" t="str">
        <f>LOOKUP(A2537,'[2]Collin Seedling for R'!$A$3:$A$51,'[2]Collin Seedling for R'!$P$3:$P$51)</f>
        <v>Seeded</v>
      </c>
      <c r="N2537" s="8">
        <f t="shared" si="39"/>
        <v>0</v>
      </c>
      <c r="O2537" s="2" t="str">
        <f>LOOKUP(H2537,[2]plantlist!$A$2:$A$943,[2]plantlist!$B$2:$B$943)</f>
        <v>B</v>
      </c>
    </row>
    <row r="2538" spans="1:15" x14ac:dyDescent="0.2">
      <c r="A2538" s="7" t="s">
        <v>300</v>
      </c>
      <c r="B2538" s="2">
        <v>1998</v>
      </c>
      <c r="C2538" s="2" t="s">
        <v>0</v>
      </c>
      <c r="D2538" s="2">
        <v>596</v>
      </c>
      <c r="E2538" s="2">
        <v>0</v>
      </c>
      <c r="F2538" s="2">
        <v>596</v>
      </c>
      <c r="G2538" s="2">
        <v>5000</v>
      </c>
      <c r="H2538" s="2" t="s">
        <v>278</v>
      </c>
      <c r="I2538" s="2" t="s">
        <v>2</v>
      </c>
      <c r="J2538" s="2" t="s">
        <v>279</v>
      </c>
      <c r="K2538" s="2" t="str">
        <f>LOOKUP(A2538,'[2]Collin Seedling for R'!$A$3:$A$51,'[2]Collin Seedling for R'!$R$3:$R$51)</f>
        <v>Mod</v>
      </c>
      <c r="L2538" s="2" t="str">
        <f>LOOKUP(A2538,'[2]Collin Seedling for R'!$A$3:$A$51,'[2]Collin Seedling for R'!$T$3:$T$51)</f>
        <v>FS</v>
      </c>
      <c r="M2538" s="2" t="str">
        <f>LOOKUP(A2538,'[2]Collin Seedling for R'!$A$3:$A$51,'[2]Collin Seedling for R'!$P$3:$P$51)</f>
        <v>Seeded</v>
      </c>
      <c r="N2538" s="8">
        <f t="shared" si="39"/>
        <v>0</v>
      </c>
      <c r="O2538" s="2" t="str">
        <f>LOOKUP(H2538,[2]plantlist!$A$2:$A$943,[2]plantlist!$B$2:$B$943)</f>
        <v>B</v>
      </c>
    </row>
    <row r="2539" spans="1:15" x14ac:dyDescent="0.2">
      <c r="A2539" s="7" t="s">
        <v>300</v>
      </c>
      <c r="B2539" s="2">
        <v>1998</v>
      </c>
      <c r="C2539" s="2" t="s">
        <v>0</v>
      </c>
      <c r="D2539" s="2">
        <v>371</v>
      </c>
      <c r="E2539" s="2">
        <v>0</v>
      </c>
      <c r="F2539" s="2">
        <v>371</v>
      </c>
      <c r="G2539" s="2">
        <v>5000</v>
      </c>
      <c r="H2539" s="2" t="s">
        <v>53</v>
      </c>
      <c r="I2539" s="2" t="s">
        <v>2</v>
      </c>
      <c r="J2539" s="2" t="s">
        <v>54</v>
      </c>
      <c r="K2539" s="2" t="str">
        <f>LOOKUP(A2539,'[2]Collin Seedling for R'!$A$3:$A$51,'[2]Collin Seedling for R'!$R$3:$R$51)</f>
        <v>Mod</v>
      </c>
      <c r="L2539" s="2" t="str">
        <f>LOOKUP(A2539,'[2]Collin Seedling for R'!$A$3:$A$51,'[2]Collin Seedling for R'!$T$3:$T$51)</f>
        <v>FS</v>
      </c>
      <c r="M2539" s="2" t="str">
        <f>LOOKUP(A2539,'[2]Collin Seedling for R'!$A$3:$A$51,'[2]Collin Seedling for R'!$P$3:$P$51)</f>
        <v>Seeded</v>
      </c>
      <c r="N2539" s="8">
        <f t="shared" si="39"/>
        <v>0</v>
      </c>
      <c r="O2539" s="2" t="str">
        <f>LOOKUP(H2539,[2]plantlist!$A$2:$A$943,[2]plantlist!$B$2:$B$943)</f>
        <v>C</v>
      </c>
    </row>
    <row r="2540" spans="1:15" x14ac:dyDescent="0.2">
      <c r="A2540" s="7" t="s">
        <v>300</v>
      </c>
      <c r="B2540" s="2">
        <v>1998</v>
      </c>
      <c r="C2540" s="2" t="s">
        <v>0</v>
      </c>
      <c r="D2540" s="2">
        <v>73</v>
      </c>
      <c r="E2540" s="2">
        <v>1380</v>
      </c>
      <c r="F2540" s="2">
        <v>1453</v>
      </c>
      <c r="G2540" s="2">
        <v>5000</v>
      </c>
      <c r="H2540" s="2" t="s">
        <v>108</v>
      </c>
      <c r="I2540" s="2" t="s">
        <v>2</v>
      </c>
      <c r="J2540" s="2" t="s">
        <v>109</v>
      </c>
      <c r="K2540" s="2" t="str">
        <f>LOOKUP(A2540,'[2]Collin Seedling for R'!$A$3:$A$51,'[2]Collin Seedling for R'!$R$3:$R$51)</f>
        <v>Mod</v>
      </c>
      <c r="L2540" s="2" t="str">
        <f>LOOKUP(A2540,'[2]Collin Seedling for R'!$A$3:$A$51,'[2]Collin Seedling for R'!$T$3:$T$51)</f>
        <v>FS</v>
      </c>
      <c r="M2540" s="2" t="str">
        <f>LOOKUP(A2540,'[2]Collin Seedling for R'!$A$3:$A$51,'[2]Collin Seedling for R'!$P$3:$P$51)</f>
        <v>Seeded</v>
      </c>
      <c r="N2540" s="8">
        <f t="shared" si="39"/>
        <v>27.6</v>
      </c>
      <c r="O2540" s="2" t="str">
        <f>LOOKUP(H2540,[2]plantlist!$A$2:$A$943,[2]plantlist!$B$2:$B$943)</f>
        <v>F</v>
      </c>
    </row>
    <row r="2541" spans="1:15" x14ac:dyDescent="0.2">
      <c r="A2541" s="7" t="s">
        <v>300</v>
      </c>
      <c r="B2541" s="2">
        <v>1998</v>
      </c>
      <c r="C2541" s="2" t="s">
        <v>0</v>
      </c>
      <c r="D2541" s="2">
        <v>21</v>
      </c>
      <c r="E2541" s="2">
        <v>30</v>
      </c>
      <c r="F2541" s="2">
        <v>51</v>
      </c>
      <c r="G2541" s="2">
        <v>5000</v>
      </c>
      <c r="H2541" s="2" t="s">
        <v>10</v>
      </c>
      <c r="I2541" s="2" t="s">
        <v>2</v>
      </c>
      <c r="J2541" s="2" t="s">
        <v>11</v>
      </c>
      <c r="K2541" s="2" t="str">
        <f>LOOKUP(A2541,'[2]Collin Seedling for R'!$A$3:$A$51,'[2]Collin Seedling for R'!$R$3:$R$51)</f>
        <v>Mod</v>
      </c>
      <c r="L2541" s="2" t="str">
        <f>LOOKUP(A2541,'[2]Collin Seedling for R'!$A$3:$A$51,'[2]Collin Seedling for R'!$T$3:$T$51)</f>
        <v>FS</v>
      </c>
      <c r="M2541" s="2" t="str">
        <f>LOOKUP(A2541,'[2]Collin Seedling for R'!$A$3:$A$51,'[2]Collin Seedling for R'!$P$3:$P$51)</f>
        <v>Seeded</v>
      </c>
      <c r="N2541" s="8">
        <f t="shared" si="39"/>
        <v>0.6</v>
      </c>
      <c r="O2541" s="2" t="str">
        <f>LOOKUP(H2541,[2]plantlist!$A$2:$A$943,[2]plantlist!$B$2:$B$943)</f>
        <v>L</v>
      </c>
    </row>
    <row r="2542" spans="1:15" x14ac:dyDescent="0.2">
      <c r="A2542" s="7" t="s">
        <v>300</v>
      </c>
      <c r="B2542" s="2">
        <v>1998</v>
      </c>
      <c r="C2542" s="2" t="s">
        <v>0</v>
      </c>
      <c r="D2542" s="2">
        <v>20</v>
      </c>
      <c r="E2542" s="2">
        <v>65</v>
      </c>
      <c r="F2542" s="2">
        <v>85</v>
      </c>
      <c r="G2542" s="2">
        <v>5000</v>
      </c>
      <c r="H2542" s="2" t="s">
        <v>12</v>
      </c>
      <c r="I2542" s="2" t="s">
        <v>2</v>
      </c>
      <c r="J2542" s="2" t="s">
        <v>13</v>
      </c>
      <c r="K2542" s="2" t="str">
        <f>LOOKUP(A2542,'[2]Collin Seedling for R'!$A$3:$A$51,'[2]Collin Seedling for R'!$R$3:$R$51)</f>
        <v>Mod</v>
      </c>
      <c r="L2542" s="2" t="str">
        <f>LOOKUP(A2542,'[2]Collin Seedling for R'!$A$3:$A$51,'[2]Collin Seedling for R'!$T$3:$T$51)</f>
        <v>FS</v>
      </c>
      <c r="M2542" s="2" t="str">
        <f>LOOKUP(A2542,'[2]Collin Seedling for R'!$A$3:$A$51,'[2]Collin Seedling for R'!$P$3:$P$51)</f>
        <v>Seeded</v>
      </c>
      <c r="N2542" s="8">
        <f t="shared" si="39"/>
        <v>1.3</v>
      </c>
      <c r="O2542" s="2" t="str">
        <f>LOOKUP(H2542,[2]plantlist!$A$2:$A$943,[2]plantlist!$B$2:$B$943)</f>
        <v>G</v>
      </c>
    </row>
    <row r="2543" spans="1:15" x14ac:dyDescent="0.2">
      <c r="A2543" s="7" t="s">
        <v>300</v>
      </c>
      <c r="B2543" s="2">
        <v>1998</v>
      </c>
      <c r="C2543" s="2" t="s">
        <v>0</v>
      </c>
      <c r="D2543" s="2">
        <v>12</v>
      </c>
      <c r="E2543" s="2">
        <v>241</v>
      </c>
      <c r="F2543" s="2">
        <v>253</v>
      </c>
      <c r="G2543" s="2">
        <v>5000</v>
      </c>
      <c r="H2543" s="2" t="s">
        <v>372</v>
      </c>
      <c r="I2543" s="2" t="s">
        <v>2</v>
      </c>
      <c r="J2543" s="2" t="s">
        <v>48</v>
      </c>
      <c r="K2543" s="2" t="str">
        <f>LOOKUP(A2543,'[2]Collin Seedling for R'!$A$3:$A$51,'[2]Collin Seedling for R'!$R$3:$R$51)</f>
        <v>Mod</v>
      </c>
      <c r="L2543" s="2" t="str">
        <f>LOOKUP(A2543,'[2]Collin Seedling for R'!$A$3:$A$51,'[2]Collin Seedling for R'!$T$3:$T$51)</f>
        <v>FS</v>
      </c>
      <c r="M2543" s="2" t="str">
        <f>LOOKUP(A2543,'[2]Collin Seedling for R'!$A$3:$A$51,'[2]Collin Seedling for R'!$P$3:$P$51)</f>
        <v>Seeded</v>
      </c>
      <c r="N2543" s="8">
        <f t="shared" si="39"/>
        <v>4.82</v>
      </c>
      <c r="O2543" s="2" t="str">
        <f>LOOKUP(H2543,[2]plantlist!$A$2:$A$943,[2]plantlist!$B$2:$B$943)</f>
        <v>G</v>
      </c>
    </row>
    <row r="2544" spans="1:15" x14ac:dyDescent="0.2">
      <c r="A2544" s="7" t="s">
        <v>300</v>
      </c>
      <c r="B2544" s="2">
        <v>1998</v>
      </c>
      <c r="C2544" s="2" t="s">
        <v>0</v>
      </c>
      <c r="D2544" s="2">
        <v>7</v>
      </c>
      <c r="E2544" s="2">
        <v>906</v>
      </c>
      <c r="F2544" s="2">
        <v>913</v>
      </c>
      <c r="G2544" s="2">
        <v>5000</v>
      </c>
      <c r="H2544" s="2" t="s">
        <v>370</v>
      </c>
      <c r="I2544" s="2" t="s">
        <v>2</v>
      </c>
      <c r="J2544" s="2" t="s">
        <v>371</v>
      </c>
      <c r="K2544" s="2" t="str">
        <f>LOOKUP(A2544,'[2]Collin Seedling for R'!$A$3:$A$51,'[2]Collin Seedling for R'!$R$3:$R$51)</f>
        <v>Mod</v>
      </c>
      <c r="L2544" s="2" t="str">
        <f>LOOKUP(A2544,'[2]Collin Seedling for R'!$A$3:$A$51,'[2]Collin Seedling for R'!$T$3:$T$51)</f>
        <v>FS</v>
      </c>
      <c r="M2544" s="2" t="str">
        <f>LOOKUP(A2544,'[2]Collin Seedling for R'!$A$3:$A$51,'[2]Collin Seedling for R'!$P$3:$P$51)</f>
        <v>Seeded</v>
      </c>
      <c r="N2544" s="8">
        <f t="shared" si="39"/>
        <v>18.12</v>
      </c>
      <c r="O2544" s="2" t="str">
        <f>LOOKUP(H2544,[2]plantlist!$A$2:$A$943,[2]plantlist!$B$2:$B$943)</f>
        <v>G</v>
      </c>
    </row>
    <row r="2545" spans="1:15" x14ac:dyDescent="0.2">
      <c r="A2545" s="7" t="s">
        <v>300</v>
      </c>
      <c r="B2545" s="2">
        <v>1998</v>
      </c>
      <c r="C2545" s="2" t="s">
        <v>0</v>
      </c>
      <c r="D2545" s="2">
        <v>6</v>
      </c>
      <c r="E2545" s="2">
        <v>424</v>
      </c>
      <c r="F2545" s="2">
        <v>430</v>
      </c>
      <c r="G2545" s="2">
        <v>5000</v>
      </c>
      <c r="H2545" s="2" t="s">
        <v>31</v>
      </c>
      <c r="I2545" s="2" t="s">
        <v>2</v>
      </c>
      <c r="J2545" s="2" t="s">
        <v>32</v>
      </c>
      <c r="K2545" s="2" t="str">
        <f>LOOKUP(A2545,'[2]Collin Seedling for R'!$A$3:$A$51,'[2]Collin Seedling for R'!$R$3:$R$51)</f>
        <v>Mod</v>
      </c>
      <c r="L2545" s="2" t="str">
        <f>LOOKUP(A2545,'[2]Collin Seedling for R'!$A$3:$A$51,'[2]Collin Seedling for R'!$T$3:$T$51)</f>
        <v>FS</v>
      </c>
      <c r="M2545" s="2" t="str">
        <f>LOOKUP(A2545,'[2]Collin Seedling for R'!$A$3:$A$51,'[2]Collin Seedling for R'!$P$3:$P$51)</f>
        <v>Seeded</v>
      </c>
      <c r="N2545" s="8">
        <f t="shared" si="39"/>
        <v>8.48</v>
      </c>
      <c r="O2545" s="2" t="str">
        <f>LOOKUP(H2545,[2]plantlist!$A$2:$A$943,[2]plantlist!$B$2:$B$943)</f>
        <v>U</v>
      </c>
    </row>
    <row r="2546" spans="1:15" x14ac:dyDescent="0.2">
      <c r="A2546" s="7" t="s">
        <v>300</v>
      </c>
      <c r="B2546" s="2">
        <v>1998</v>
      </c>
      <c r="C2546" s="2" t="s">
        <v>0</v>
      </c>
      <c r="D2546" s="2">
        <v>5</v>
      </c>
      <c r="E2546" s="2">
        <v>14</v>
      </c>
      <c r="F2546" s="2">
        <v>19</v>
      </c>
      <c r="G2546" s="2">
        <v>5000</v>
      </c>
      <c r="H2546" s="2" t="s">
        <v>70</v>
      </c>
      <c r="I2546" s="2" t="s">
        <v>2</v>
      </c>
      <c r="J2546" s="2" t="s">
        <v>71</v>
      </c>
      <c r="K2546" s="2" t="str">
        <f>LOOKUP(A2546,'[2]Collin Seedling for R'!$A$3:$A$51,'[2]Collin Seedling for R'!$R$3:$R$51)</f>
        <v>Mod</v>
      </c>
      <c r="L2546" s="2" t="str">
        <f>LOOKUP(A2546,'[2]Collin Seedling for R'!$A$3:$A$51,'[2]Collin Seedling for R'!$T$3:$T$51)</f>
        <v>FS</v>
      </c>
      <c r="M2546" s="2" t="str">
        <f>LOOKUP(A2546,'[2]Collin Seedling for R'!$A$3:$A$51,'[2]Collin Seedling for R'!$P$3:$P$51)</f>
        <v>Seeded</v>
      </c>
      <c r="N2546" s="8">
        <f t="shared" si="39"/>
        <v>0.27999999999999997</v>
      </c>
      <c r="O2546" s="2" t="str">
        <f>LOOKUP(H2546,[2]plantlist!$A$2:$A$943,[2]plantlist!$B$2:$B$943)</f>
        <v>F</v>
      </c>
    </row>
    <row r="2547" spans="1:15" x14ac:dyDescent="0.2">
      <c r="A2547" s="7" t="s">
        <v>300</v>
      </c>
      <c r="B2547" s="2">
        <v>1998</v>
      </c>
      <c r="C2547" s="2" t="s">
        <v>0</v>
      </c>
      <c r="D2547" s="2">
        <v>5</v>
      </c>
      <c r="E2547" s="2">
        <v>38</v>
      </c>
      <c r="F2547" s="2">
        <v>43</v>
      </c>
      <c r="G2547" s="2">
        <v>5000</v>
      </c>
      <c r="H2547" s="2" t="s">
        <v>51</v>
      </c>
      <c r="I2547" s="2" t="s">
        <v>2</v>
      </c>
      <c r="J2547" s="2" t="s">
        <v>52</v>
      </c>
      <c r="K2547" s="2" t="str">
        <f>LOOKUP(A2547,'[2]Collin Seedling for R'!$A$3:$A$51,'[2]Collin Seedling for R'!$R$3:$R$51)</f>
        <v>Mod</v>
      </c>
      <c r="L2547" s="2" t="str">
        <f>LOOKUP(A2547,'[2]Collin Seedling for R'!$A$3:$A$51,'[2]Collin Seedling for R'!$T$3:$T$51)</f>
        <v>FS</v>
      </c>
      <c r="M2547" s="2" t="str">
        <f>LOOKUP(A2547,'[2]Collin Seedling for R'!$A$3:$A$51,'[2]Collin Seedling for R'!$P$3:$P$51)</f>
        <v>Seeded</v>
      </c>
      <c r="N2547" s="8">
        <f t="shared" si="39"/>
        <v>0.76</v>
      </c>
      <c r="O2547" s="2" t="str">
        <f>LOOKUP(H2547,[2]plantlist!$A$2:$A$943,[2]plantlist!$B$2:$B$943)</f>
        <v>F</v>
      </c>
    </row>
    <row r="2548" spans="1:15" x14ac:dyDescent="0.2">
      <c r="A2548" s="7" t="s">
        <v>300</v>
      </c>
      <c r="B2548" s="2">
        <v>1998</v>
      </c>
      <c r="C2548" s="2" t="s">
        <v>0</v>
      </c>
      <c r="D2548" s="2">
        <v>2</v>
      </c>
      <c r="E2548" s="2">
        <v>13</v>
      </c>
      <c r="F2548" s="2">
        <v>15</v>
      </c>
      <c r="G2548" s="2">
        <v>5000</v>
      </c>
      <c r="H2548" s="2" t="s">
        <v>344</v>
      </c>
      <c r="I2548" s="2" t="s">
        <v>2</v>
      </c>
      <c r="J2548" s="2" t="s">
        <v>345</v>
      </c>
      <c r="K2548" s="2" t="str">
        <f>LOOKUP(A2548,'[2]Collin Seedling for R'!$A$3:$A$51,'[2]Collin Seedling for R'!$R$3:$R$51)</f>
        <v>Mod</v>
      </c>
      <c r="L2548" s="2" t="str">
        <f>LOOKUP(A2548,'[2]Collin Seedling for R'!$A$3:$A$51,'[2]Collin Seedling for R'!$T$3:$T$51)</f>
        <v>FS</v>
      </c>
      <c r="M2548" s="2" t="str">
        <f>LOOKUP(A2548,'[2]Collin Seedling for R'!$A$3:$A$51,'[2]Collin Seedling for R'!$P$3:$P$51)</f>
        <v>Seeded</v>
      </c>
      <c r="N2548" s="8">
        <f t="shared" si="39"/>
        <v>0.26</v>
      </c>
      <c r="O2548" s="2" t="str">
        <f>LOOKUP(H2548,[2]plantlist!$A$2:$A$943,[2]plantlist!$B$2:$B$943)</f>
        <v>F</v>
      </c>
    </row>
    <row r="2549" spans="1:15" x14ac:dyDescent="0.2">
      <c r="A2549" s="7" t="s">
        <v>300</v>
      </c>
      <c r="B2549" s="2">
        <v>1998</v>
      </c>
      <c r="C2549" s="2" t="s">
        <v>0</v>
      </c>
      <c r="D2549" s="2">
        <v>1</v>
      </c>
      <c r="E2549" s="2">
        <v>10</v>
      </c>
      <c r="F2549" s="2">
        <v>11</v>
      </c>
      <c r="G2549" s="2">
        <v>5000</v>
      </c>
      <c r="H2549" s="2" t="s">
        <v>190</v>
      </c>
      <c r="I2549" s="2" t="s">
        <v>2</v>
      </c>
      <c r="J2549" s="2" t="s">
        <v>191</v>
      </c>
      <c r="K2549" s="2" t="str">
        <f>LOOKUP(A2549,'[2]Collin Seedling for R'!$A$3:$A$51,'[2]Collin Seedling for R'!$R$3:$R$51)</f>
        <v>Mod</v>
      </c>
      <c r="L2549" s="2" t="str">
        <f>LOOKUP(A2549,'[2]Collin Seedling for R'!$A$3:$A$51,'[2]Collin Seedling for R'!$T$3:$T$51)</f>
        <v>FS</v>
      </c>
      <c r="M2549" s="2" t="str">
        <f>LOOKUP(A2549,'[2]Collin Seedling for R'!$A$3:$A$51,'[2]Collin Seedling for R'!$P$3:$P$51)</f>
        <v>Seeded</v>
      </c>
      <c r="N2549" s="8">
        <f t="shared" si="39"/>
        <v>0.2</v>
      </c>
      <c r="O2549" s="2" t="str">
        <f>LOOKUP(H2549,[2]plantlist!$A$2:$A$943,[2]plantlist!$B$2:$B$943)</f>
        <v>F</v>
      </c>
    </row>
    <row r="2550" spans="1:15" x14ac:dyDescent="0.2">
      <c r="A2550" s="7" t="s">
        <v>300</v>
      </c>
      <c r="B2550" s="2">
        <v>1998</v>
      </c>
      <c r="C2550" s="2" t="s">
        <v>0</v>
      </c>
      <c r="D2550" s="2">
        <v>1</v>
      </c>
      <c r="E2550" s="2">
        <v>0</v>
      </c>
      <c r="F2550" s="2">
        <v>1</v>
      </c>
      <c r="G2550" s="2">
        <v>5000</v>
      </c>
      <c r="H2550" s="2" t="s">
        <v>64</v>
      </c>
      <c r="I2550" s="2" t="s">
        <v>2</v>
      </c>
      <c r="J2550" s="2" t="s">
        <v>65</v>
      </c>
      <c r="K2550" s="2" t="str">
        <f>LOOKUP(A2550,'[2]Collin Seedling for R'!$A$3:$A$51,'[2]Collin Seedling for R'!$R$3:$R$51)</f>
        <v>Mod</v>
      </c>
      <c r="L2550" s="2" t="str">
        <f>LOOKUP(A2550,'[2]Collin Seedling for R'!$A$3:$A$51,'[2]Collin Seedling for R'!$T$3:$T$51)</f>
        <v>FS</v>
      </c>
      <c r="M2550" s="2" t="str">
        <f>LOOKUP(A2550,'[2]Collin Seedling for R'!$A$3:$A$51,'[2]Collin Seedling for R'!$P$3:$P$51)</f>
        <v>Seeded</v>
      </c>
      <c r="N2550" s="8">
        <f t="shared" si="39"/>
        <v>0</v>
      </c>
      <c r="O2550" s="2" t="str">
        <f>LOOKUP(H2550,[2]plantlist!$A$2:$A$943,[2]plantlist!$B$2:$B$943)</f>
        <v>L</v>
      </c>
    </row>
    <row r="2551" spans="1:15" x14ac:dyDescent="0.2">
      <c r="A2551" s="7" t="s">
        <v>300</v>
      </c>
      <c r="B2551" s="2">
        <v>1998</v>
      </c>
      <c r="C2551" s="2" t="s">
        <v>0</v>
      </c>
      <c r="D2551" s="2">
        <v>0</v>
      </c>
      <c r="E2551" s="2">
        <v>36</v>
      </c>
      <c r="F2551" s="2">
        <v>36</v>
      </c>
      <c r="G2551" s="2">
        <v>5000</v>
      </c>
      <c r="H2551" s="2" t="s">
        <v>401</v>
      </c>
      <c r="I2551" s="2" t="s">
        <v>2</v>
      </c>
      <c r="J2551" s="2" t="s">
        <v>402</v>
      </c>
      <c r="K2551" s="2" t="str">
        <f>LOOKUP(A2551,'[2]Collin Seedling for R'!$A$3:$A$51,'[2]Collin Seedling for R'!$R$3:$R$51)</f>
        <v>Mod</v>
      </c>
      <c r="L2551" s="2" t="str">
        <f>LOOKUP(A2551,'[2]Collin Seedling for R'!$A$3:$A$51,'[2]Collin Seedling for R'!$T$3:$T$51)</f>
        <v>FS</v>
      </c>
      <c r="M2551" s="2" t="str">
        <f>LOOKUP(A2551,'[2]Collin Seedling for R'!$A$3:$A$51,'[2]Collin Seedling for R'!$P$3:$P$51)</f>
        <v>Seeded</v>
      </c>
      <c r="N2551" s="8">
        <f t="shared" si="39"/>
        <v>0.72</v>
      </c>
      <c r="O2551" s="2" t="str">
        <f>LOOKUP(H2551,[2]plantlist!$A$2:$A$943,[2]plantlist!$B$2:$B$943)</f>
        <v>F</v>
      </c>
    </row>
    <row r="2552" spans="1:15" x14ac:dyDescent="0.2">
      <c r="A2552" s="7" t="s">
        <v>300</v>
      </c>
      <c r="B2552" s="2">
        <v>1998</v>
      </c>
      <c r="C2552" s="2" t="s">
        <v>0</v>
      </c>
      <c r="D2552" s="2">
        <v>0</v>
      </c>
      <c r="E2552" s="2">
        <v>44</v>
      </c>
      <c r="F2552" s="2">
        <v>44</v>
      </c>
      <c r="G2552" s="2">
        <v>5000</v>
      </c>
      <c r="H2552" s="2" t="s">
        <v>43</v>
      </c>
      <c r="I2552" s="2" t="s">
        <v>2</v>
      </c>
      <c r="J2552" s="2" t="s">
        <v>44</v>
      </c>
      <c r="K2552" s="2" t="str">
        <f>LOOKUP(A2552,'[2]Collin Seedling for R'!$A$3:$A$51,'[2]Collin Seedling for R'!$R$3:$R$51)</f>
        <v>Mod</v>
      </c>
      <c r="L2552" s="2" t="str">
        <f>LOOKUP(A2552,'[2]Collin Seedling for R'!$A$3:$A$51,'[2]Collin Seedling for R'!$T$3:$T$51)</f>
        <v>FS</v>
      </c>
      <c r="M2552" s="2" t="str">
        <f>LOOKUP(A2552,'[2]Collin Seedling for R'!$A$3:$A$51,'[2]Collin Seedling for R'!$P$3:$P$51)</f>
        <v>Seeded</v>
      </c>
      <c r="N2552" s="8">
        <f t="shared" si="39"/>
        <v>0.88</v>
      </c>
      <c r="O2552" s="2" t="str">
        <f>LOOKUP(H2552,[2]plantlist!$A$2:$A$943,[2]plantlist!$B$2:$B$943)</f>
        <v>T</v>
      </c>
    </row>
    <row r="2553" spans="1:15" x14ac:dyDescent="0.2">
      <c r="A2553" s="7" t="s">
        <v>300</v>
      </c>
      <c r="B2553" s="2">
        <v>1998</v>
      </c>
      <c r="C2553" s="2" t="s">
        <v>0</v>
      </c>
      <c r="D2553" s="2">
        <v>0</v>
      </c>
      <c r="E2553" s="2">
        <v>44</v>
      </c>
      <c r="F2553" s="2">
        <v>44</v>
      </c>
      <c r="G2553" s="2">
        <v>5000</v>
      </c>
      <c r="H2553" s="2" t="s">
        <v>74</v>
      </c>
      <c r="I2553" s="2" t="s">
        <v>19</v>
      </c>
      <c r="J2553" s="2" t="s">
        <v>75</v>
      </c>
      <c r="K2553" s="2" t="str">
        <f>LOOKUP(A2553,'[2]Collin Seedling for R'!$A$3:$A$51,'[2]Collin Seedling for R'!$R$3:$R$51)</f>
        <v>Mod</v>
      </c>
      <c r="L2553" s="2" t="str">
        <f>LOOKUP(A2553,'[2]Collin Seedling for R'!$A$3:$A$51,'[2]Collin Seedling for R'!$T$3:$T$51)</f>
        <v>FS</v>
      </c>
      <c r="M2553" s="2" t="str">
        <f>LOOKUP(A2553,'[2]Collin Seedling for R'!$A$3:$A$51,'[2]Collin Seedling for R'!$P$3:$P$51)</f>
        <v>Seeded</v>
      </c>
      <c r="N2553" s="8">
        <f t="shared" si="39"/>
        <v>0.88</v>
      </c>
      <c r="O2553" s="2" t="str">
        <f>LOOKUP(H2553,[2]plantlist!$A$2:$A$943,[2]plantlist!$B$2:$B$943)</f>
        <v>T</v>
      </c>
    </row>
    <row r="2554" spans="1:15" x14ac:dyDescent="0.2">
      <c r="A2554" s="7" t="s">
        <v>300</v>
      </c>
      <c r="B2554" s="2">
        <v>1998</v>
      </c>
      <c r="C2554" s="2" t="s">
        <v>0</v>
      </c>
      <c r="D2554" s="2">
        <v>0</v>
      </c>
      <c r="E2554" s="2">
        <v>2</v>
      </c>
      <c r="F2554" s="2">
        <v>2</v>
      </c>
      <c r="G2554" s="2">
        <v>5000</v>
      </c>
      <c r="H2554" s="2" t="s">
        <v>140</v>
      </c>
      <c r="I2554" s="2" t="s">
        <v>2</v>
      </c>
      <c r="J2554" s="2" t="s">
        <v>141</v>
      </c>
      <c r="K2554" s="2" t="str">
        <f>LOOKUP(A2554,'[2]Collin Seedling for R'!$A$3:$A$51,'[2]Collin Seedling for R'!$R$3:$R$51)</f>
        <v>Mod</v>
      </c>
      <c r="L2554" s="2" t="str">
        <f>LOOKUP(A2554,'[2]Collin Seedling for R'!$A$3:$A$51,'[2]Collin Seedling for R'!$T$3:$T$51)</f>
        <v>FS</v>
      </c>
      <c r="M2554" s="2" t="str">
        <f>LOOKUP(A2554,'[2]Collin Seedling for R'!$A$3:$A$51,'[2]Collin Seedling for R'!$P$3:$P$51)</f>
        <v>Seeded</v>
      </c>
      <c r="N2554" s="8">
        <f t="shared" si="39"/>
        <v>0.04</v>
      </c>
      <c r="O2554" s="2" t="str">
        <f>LOOKUP(H2554,[2]plantlist!$A$2:$A$943,[2]plantlist!$B$2:$B$943)</f>
        <v>G</v>
      </c>
    </row>
    <row r="2555" spans="1:15" x14ac:dyDescent="0.2">
      <c r="A2555" s="7" t="s">
        <v>300</v>
      </c>
      <c r="B2555" s="2">
        <v>1998</v>
      </c>
      <c r="C2555" s="2" t="s">
        <v>0</v>
      </c>
      <c r="D2555" s="2">
        <v>0</v>
      </c>
      <c r="E2555" s="2">
        <v>2</v>
      </c>
      <c r="F2555" s="2">
        <v>2</v>
      </c>
      <c r="G2555" s="2">
        <v>5000</v>
      </c>
      <c r="H2555" s="2" t="s">
        <v>370</v>
      </c>
      <c r="I2555" s="2" t="s">
        <v>19</v>
      </c>
      <c r="J2555" s="2" t="s">
        <v>371</v>
      </c>
      <c r="K2555" s="2" t="str">
        <f>LOOKUP(A2555,'[2]Collin Seedling for R'!$A$3:$A$51,'[2]Collin Seedling for R'!$R$3:$R$51)</f>
        <v>Mod</v>
      </c>
      <c r="L2555" s="2" t="str">
        <f>LOOKUP(A2555,'[2]Collin Seedling for R'!$A$3:$A$51,'[2]Collin Seedling for R'!$T$3:$T$51)</f>
        <v>FS</v>
      </c>
      <c r="M2555" s="2" t="str">
        <f>LOOKUP(A2555,'[2]Collin Seedling for R'!$A$3:$A$51,'[2]Collin Seedling for R'!$P$3:$P$51)</f>
        <v>Seeded</v>
      </c>
      <c r="N2555" s="8">
        <f t="shared" si="39"/>
        <v>0.04</v>
      </c>
      <c r="O2555" s="2" t="str">
        <f>LOOKUP(H2555,[2]plantlist!$A$2:$A$943,[2]plantlist!$B$2:$B$943)</f>
        <v>G</v>
      </c>
    </row>
    <row r="2556" spans="1:15" x14ac:dyDescent="0.2">
      <c r="A2556" s="7" t="s">
        <v>300</v>
      </c>
      <c r="B2556" s="2">
        <v>1998</v>
      </c>
      <c r="C2556" s="2" t="s">
        <v>0</v>
      </c>
      <c r="D2556" s="2">
        <v>0</v>
      </c>
      <c r="E2556" s="2">
        <v>2</v>
      </c>
      <c r="F2556" s="2">
        <v>2</v>
      </c>
      <c r="G2556" s="2">
        <v>5000</v>
      </c>
      <c r="H2556" s="2" t="s">
        <v>8</v>
      </c>
      <c r="I2556" s="2" t="s">
        <v>2</v>
      </c>
      <c r="J2556" s="2" t="s">
        <v>9</v>
      </c>
      <c r="K2556" s="2" t="str">
        <f>LOOKUP(A2556,'[2]Collin Seedling for R'!$A$3:$A$51,'[2]Collin Seedling for R'!$R$3:$R$51)</f>
        <v>Mod</v>
      </c>
      <c r="L2556" s="2" t="str">
        <f>LOOKUP(A2556,'[2]Collin Seedling for R'!$A$3:$A$51,'[2]Collin Seedling for R'!$T$3:$T$51)</f>
        <v>FS</v>
      </c>
      <c r="M2556" s="2" t="str">
        <f>LOOKUP(A2556,'[2]Collin Seedling for R'!$A$3:$A$51,'[2]Collin Seedling for R'!$P$3:$P$51)</f>
        <v>Seeded</v>
      </c>
      <c r="N2556" s="8">
        <f t="shared" si="39"/>
        <v>0.04</v>
      </c>
      <c r="O2556" s="2" t="str">
        <f>LOOKUP(H2556,[2]plantlist!$A$2:$A$943,[2]plantlist!$B$2:$B$943)</f>
        <v>G</v>
      </c>
    </row>
    <row r="2557" spans="1:15" x14ac:dyDescent="0.2">
      <c r="A2557" s="7" t="s">
        <v>300</v>
      </c>
      <c r="B2557" s="2">
        <v>1998</v>
      </c>
      <c r="C2557" s="2" t="s">
        <v>0</v>
      </c>
      <c r="D2557" s="2">
        <v>0</v>
      </c>
      <c r="E2557" s="2">
        <v>1</v>
      </c>
      <c r="F2557" s="2">
        <v>1</v>
      </c>
      <c r="G2557" s="2">
        <v>5000</v>
      </c>
      <c r="H2557" s="2" t="s">
        <v>401</v>
      </c>
      <c r="I2557" s="2" t="s">
        <v>19</v>
      </c>
      <c r="J2557" s="2" t="s">
        <v>402</v>
      </c>
      <c r="K2557" s="2" t="str">
        <f>LOOKUP(A2557,'[2]Collin Seedling for R'!$A$3:$A$51,'[2]Collin Seedling for R'!$R$3:$R$51)</f>
        <v>Mod</v>
      </c>
      <c r="L2557" s="2" t="str">
        <f>LOOKUP(A2557,'[2]Collin Seedling for R'!$A$3:$A$51,'[2]Collin Seedling for R'!$T$3:$T$51)</f>
        <v>FS</v>
      </c>
      <c r="M2557" s="2" t="str">
        <f>LOOKUP(A2557,'[2]Collin Seedling for R'!$A$3:$A$51,'[2]Collin Seedling for R'!$P$3:$P$51)</f>
        <v>Seeded</v>
      </c>
      <c r="N2557" s="8">
        <f t="shared" si="39"/>
        <v>0.02</v>
      </c>
      <c r="O2557" s="2" t="str">
        <f>LOOKUP(H2557,[2]plantlist!$A$2:$A$943,[2]plantlist!$B$2:$B$943)</f>
        <v>F</v>
      </c>
    </row>
    <row r="2558" spans="1:15" x14ac:dyDescent="0.2">
      <c r="A2558" s="7" t="s">
        <v>300</v>
      </c>
      <c r="B2558" s="2">
        <v>1998</v>
      </c>
      <c r="C2558" s="2" t="s">
        <v>0</v>
      </c>
      <c r="D2558" s="2">
        <v>0</v>
      </c>
      <c r="E2558" s="2">
        <v>4</v>
      </c>
      <c r="F2558" s="2">
        <v>4</v>
      </c>
      <c r="G2558" s="2">
        <v>5000</v>
      </c>
      <c r="H2558" s="2" t="s">
        <v>384</v>
      </c>
      <c r="I2558" s="2" t="s">
        <v>2</v>
      </c>
      <c r="J2558" s="2" t="s">
        <v>385</v>
      </c>
      <c r="K2558" s="2" t="str">
        <f>LOOKUP(A2558,'[2]Collin Seedling for R'!$A$3:$A$51,'[2]Collin Seedling for R'!$R$3:$R$51)</f>
        <v>Mod</v>
      </c>
      <c r="L2558" s="2" t="str">
        <f>LOOKUP(A2558,'[2]Collin Seedling for R'!$A$3:$A$51,'[2]Collin Seedling for R'!$T$3:$T$51)</f>
        <v>FS</v>
      </c>
      <c r="M2558" s="2" t="str">
        <f>LOOKUP(A2558,'[2]Collin Seedling for R'!$A$3:$A$51,'[2]Collin Seedling for R'!$P$3:$P$51)</f>
        <v>Seeded</v>
      </c>
      <c r="N2558" s="8">
        <f t="shared" si="39"/>
        <v>0.08</v>
      </c>
      <c r="O2558" s="2" t="str">
        <f>LOOKUP(H2558,[2]plantlist!$A$2:$A$943,[2]plantlist!$B$2:$B$943)</f>
        <v>G</v>
      </c>
    </row>
    <row r="2559" spans="1:15" x14ac:dyDescent="0.2">
      <c r="A2559" s="7" t="s">
        <v>300</v>
      </c>
      <c r="B2559" s="2">
        <v>1998</v>
      </c>
      <c r="C2559" s="2" t="s">
        <v>0</v>
      </c>
      <c r="D2559" s="2">
        <v>0</v>
      </c>
      <c r="E2559" s="2">
        <v>17</v>
      </c>
      <c r="F2559" s="2">
        <v>17</v>
      </c>
      <c r="G2559" s="2">
        <v>5000</v>
      </c>
      <c r="H2559" s="2" t="s">
        <v>66</v>
      </c>
      <c r="I2559" s="2" t="s">
        <v>2</v>
      </c>
      <c r="J2559" s="2" t="s">
        <v>67</v>
      </c>
      <c r="K2559" s="2" t="str">
        <f>LOOKUP(A2559,'[2]Collin Seedling for R'!$A$3:$A$51,'[2]Collin Seedling for R'!$R$3:$R$51)</f>
        <v>Mod</v>
      </c>
      <c r="L2559" s="2" t="str">
        <f>LOOKUP(A2559,'[2]Collin Seedling for R'!$A$3:$A$51,'[2]Collin Seedling for R'!$T$3:$T$51)</f>
        <v>FS</v>
      </c>
      <c r="M2559" s="2" t="str">
        <f>LOOKUP(A2559,'[2]Collin Seedling for R'!$A$3:$A$51,'[2]Collin Seedling for R'!$P$3:$P$51)</f>
        <v>Seeded</v>
      </c>
      <c r="N2559" s="8">
        <f t="shared" si="39"/>
        <v>0.33999999999999997</v>
      </c>
      <c r="O2559" s="2" t="str">
        <f>LOOKUP(H2559,[2]plantlist!$A$2:$A$943,[2]plantlist!$B$2:$B$943)</f>
        <v>G</v>
      </c>
    </row>
    <row r="2560" spans="1:15" x14ac:dyDescent="0.2">
      <c r="A2560" s="7" t="s">
        <v>300</v>
      </c>
      <c r="B2560" s="2">
        <v>1998</v>
      </c>
      <c r="C2560" s="2" t="s">
        <v>0</v>
      </c>
      <c r="D2560" s="2">
        <v>0</v>
      </c>
      <c r="E2560" s="2">
        <v>219</v>
      </c>
      <c r="F2560" s="2">
        <v>219</v>
      </c>
      <c r="G2560" s="2">
        <v>5000</v>
      </c>
      <c r="H2560" s="2" t="s">
        <v>16</v>
      </c>
      <c r="I2560" s="2" t="s">
        <v>2</v>
      </c>
      <c r="J2560" s="2" t="s">
        <v>17</v>
      </c>
      <c r="K2560" s="2" t="str">
        <f>LOOKUP(A2560,'[2]Collin Seedling for R'!$A$3:$A$51,'[2]Collin Seedling for R'!$R$3:$R$51)</f>
        <v>Mod</v>
      </c>
      <c r="L2560" s="2" t="str">
        <f>LOOKUP(A2560,'[2]Collin Seedling for R'!$A$3:$A$51,'[2]Collin Seedling for R'!$T$3:$T$51)</f>
        <v>FS</v>
      </c>
      <c r="M2560" s="2" t="str">
        <f>LOOKUP(A2560,'[2]Collin Seedling for R'!$A$3:$A$51,'[2]Collin Seedling for R'!$P$3:$P$51)</f>
        <v>Seeded</v>
      </c>
      <c r="N2560" s="8">
        <f t="shared" si="39"/>
        <v>4.38</v>
      </c>
      <c r="O2560" s="2" t="str">
        <f>LOOKUP(H2560,[2]plantlist!$A$2:$A$943,[2]plantlist!$B$2:$B$943)</f>
        <v>S</v>
      </c>
    </row>
    <row r="2561" spans="1:15" x14ac:dyDescent="0.2">
      <c r="A2561" s="7" t="s">
        <v>300</v>
      </c>
      <c r="B2561" s="2">
        <v>1998</v>
      </c>
      <c r="C2561" s="2" t="s">
        <v>0</v>
      </c>
      <c r="D2561" s="2">
        <v>0</v>
      </c>
      <c r="E2561" s="2">
        <v>91</v>
      </c>
      <c r="F2561" s="2">
        <v>91</v>
      </c>
      <c r="G2561" s="2">
        <v>5000</v>
      </c>
      <c r="H2561" s="2" t="s">
        <v>23</v>
      </c>
      <c r="I2561" s="2" t="s">
        <v>2</v>
      </c>
      <c r="J2561" s="2" t="s">
        <v>24</v>
      </c>
      <c r="K2561" s="2" t="str">
        <f>LOOKUP(A2561,'[2]Collin Seedling for R'!$A$3:$A$51,'[2]Collin Seedling for R'!$R$3:$R$51)</f>
        <v>Mod</v>
      </c>
      <c r="L2561" s="2" t="str">
        <f>LOOKUP(A2561,'[2]Collin Seedling for R'!$A$3:$A$51,'[2]Collin Seedling for R'!$T$3:$T$51)</f>
        <v>FS</v>
      </c>
      <c r="M2561" s="2" t="str">
        <f>LOOKUP(A2561,'[2]Collin Seedling for R'!$A$3:$A$51,'[2]Collin Seedling for R'!$P$3:$P$51)</f>
        <v>Seeded</v>
      </c>
      <c r="N2561" s="8">
        <f t="shared" si="39"/>
        <v>1.82</v>
      </c>
      <c r="O2561" s="2" t="str">
        <f>LOOKUP(H2561,[2]plantlist!$A$2:$A$943,[2]plantlist!$B$2:$B$943)</f>
        <v>S</v>
      </c>
    </row>
    <row r="2562" spans="1:15" x14ac:dyDescent="0.2">
      <c r="A2562" s="7" t="s">
        <v>300</v>
      </c>
      <c r="B2562" s="2">
        <v>2008</v>
      </c>
      <c r="C2562" s="2" t="s">
        <v>0</v>
      </c>
      <c r="D2562" s="2">
        <v>2645</v>
      </c>
      <c r="E2562" s="2">
        <v>0</v>
      </c>
      <c r="F2562" s="2">
        <v>2645</v>
      </c>
      <c r="G2562" s="2">
        <v>5008</v>
      </c>
      <c r="H2562" s="2" t="s">
        <v>6</v>
      </c>
      <c r="I2562" s="2" t="s">
        <v>2</v>
      </c>
      <c r="J2562" s="2" t="s">
        <v>7</v>
      </c>
      <c r="K2562" s="2" t="str">
        <f>LOOKUP(A2562,'[2]Collin Seedling for R'!$A$3:$A$51,'[2]Collin Seedling for R'!$R$3:$R$51)</f>
        <v>Mod</v>
      </c>
      <c r="L2562" s="2" t="str">
        <f>LOOKUP(A2562,'[2]Collin Seedling for R'!$A$3:$A$51,'[2]Collin Seedling for R'!$T$3:$T$51)</f>
        <v>FS</v>
      </c>
      <c r="M2562" s="2" t="str">
        <f>LOOKUP(A2562,'[2]Collin Seedling for R'!$A$3:$A$51,'[2]Collin Seedling for R'!$P$3:$P$51)</f>
        <v>Seeded</v>
      </c>
      <c r="N2562" s="8">
        <f t="shared" ref="N2562:N2625" si="40">E2562/G2562*100</f>
        <v>0</v>
      </c>
      <c r="O2562" s="2" t="str">
        <f>LOOKUP(H2562,[2]plantlist!$A$2:$A$943,[2]plantlist!$B$2:$B$943)</f>
        <v>L</v>
      </c>
    </row>
    <row r="2563" spans="1:15" x14ac:dyDescent="0.2">
      <c r="A2563" s="7" t="s">
        <v>300</v>
      </c>
      <c r="B2563" s="2">
        <v>2008</v>
      </c>
      <c r="C2563" s="2" t="s">
        <v>0</v>
      </c>
      <c r="D2563" s="2">
        <v>706</v>
      </c>
      <c r="E2563" s="2">
        <v>1130</v>
      </c>
      <c r="F2563" s="2">
        <v>1836</v>
      </c>
      <c r="G2563" s="2">
        <v>5008</v>
      </c>
      <c r="H2563" s="2" t="s">
        <v>8</v>
      </c>
      <c r="I2563" s="2" t="s">
        <v>2</v>
      </c>
      <c r="J2563" s="2" t="s">
        <v>9</v>
      </c>
      <c r="K2563" s="2" t="str">
        <f>LOOKUP(A2563,'[2]Collin Seedling for R'!$A$3:$A$51,'[2]Collin Seedling for R'!$R$3:$R$51)</f>
        <v>Mod</v>
      </c>
      <c r="L2563" s="2" t="str">
        <f>LOOKUP(A2563,'[2]Collin Seedling for R'!$A$3:$A$51,'[2]Collin Seedling for R'!$T$3:$T$51)</f>
        <v>FS</v>
      </c>
      <c r="M2563" s="2" t="str">
        <f>LOOKUP(A2563,'[2]Collin Seedling for R'!$A$3:$A$51,'[2]Collin Seedling for R'!$P$3:$P$51)</f>
        <v>Seeded</v>
      </c>
      <c r="N2563" s="8">
        <f t="shared" si="40"/>
        <v>22.563897763578275</v>
      </c>
      <c r="O2563" s="2" t="str">
        <f>LOOKUP(H2563,[2]plantlist!$A$2:$A$943,[2]plantlist!$B$2:$B$943)</f>
        <v>G</v>
      </c>
    </row>
    <row r="2564" spans="1:15" x14ac:dyDescent="0.2">
      <c r="A2564" s="7" t="s">
        <v>300</v>
      </c>
      <c r="B2564" s="2">
        <v>2008</v>
      </c>
      <c r="C2564" s="2" t="s">
        <v>0</v>
      </c>
      <c r="D2564" s="2">
        <v>484</v>
      </c>
      <c r="E2564" s="2">
        <v>383</v>
      </c>
      <c r="F2564" s="2">
        <v>867</v>
      </c>
      <c r="G2564" s="2">
        <v>5008</v>
      </c>
      <c r="H2564" s="2" t="s">
        <v>10</v>
      </c>
      <c r="I2564" s="2" t="s">
        <v>2</v>
      </c>
      <c r="J2564" s="2" t="s">
        <v>11</v>
      </c>
      <c r="K2564" s="2" t="str">
        <f>LOOKUP(A2564,'[2]Collin Seedling for R'!$A$3:$A$51,'[2]Collin Seedling for R'!$R$3:$R$51)</f>
        <v>Mod</v>
      </c>
      <c r="L2564" s="2" t="str">
        <f>LOOKUP(A2564,'[2]Collin Seedling for R'!$A$3:$A$51,'[2]Collin Seedling for R'!$T$3:$T$51)</f>
        <v>FS</v>
      </c>
      <c r="M2564" s="2" t="str">
        <f>LOOKUP(A2564,'[2]Collin Seedling for R'!$A$3:$A$51,'[2]Collin Seedling for R'!$P$3:$P$51)</f>
        <v>Seeded</v>
      </c>
      <c r="N2564" s="8">
        <f t="shared" si="40"/>
        <v>7.6477635782747608</v>
      </c>
      <c r="O2564" s="2" t="str">
        <f>LOOKUP(H2564,[2]plantlist!$A$2:$A$943,[2]plantlist!$B$2:$B$943)</f>
        <v>L</v>
      </c>
    </row>
    <row r="2565" spans="1:15" x14ac:dyDescent="0.2">
      <c r="A2565" s="7" t="s">
        <v>300</v>
      </c>
      <c r="B2565" s="2">
        <v>2008</v>
      </c>
      <c r="C2565" s="2" t="s">
        <v>0</v>
      </c>
      <c r="D2565" s="2">
        <v>444</v>
      </c>
      <c r="E2565" s="2">
        <v>0</v>
      </c>
      <c r="F2565" s="2">
        <v>444</v>
      </c>
      <c r="G2565" s="2">
        <v>5008</v>
      </c>
      <c r="H2565" s="2" t="s">
        <v>1</v>
      </c>
      <c r="I2565" s="2" t="s">
        <v>2</v>
      </c>
      <c r="J2565" s="2" t="s">
        <v>216</v>
      </c>
      <c r="K2565" s="2" t="str">
        <f>LOOKUP(A2565,'[2]Collin Seedling for R'!$A$3:$A$51,'[2]Collin Seedling for R'!$R$3:$R$51)</f>
        <v>Mod</v>
      </c>
      <c r="L2565" s="2" t="str">
        <f>LOOKUP(A2565,'[2]Collin Seedling for R'!$A$3:$A$51,'[2]Collin Seedling for R'!$T$3:$T$51)</f>
        <v>FS</v>
      </c>
      <c r="M2565" s="2" t="str">
        <f>LOOKUP(A2565,'[2]Collin Seedling for R'!$A$3:$A$51,'[2]Collin Seedling for R'!$P$3:$P$51)</f>
        <v>Seeded</v>
      </c>
      <c r="N2565" s="8">
        <f t="shared" si="40"/>
        <v>0</v>
      </c>
      <c r="O2565" s="2" t="s">
        <v>217</v>
      </c>
    </row>
    <row r="2566" spans="1:15" x14ac:dyDescent="0.2">
      <c r="A2566" s="7" t="s">
        <v>300</v>
      </c>
      <c r="B2566" s="2">
        <v>2008</v>
      </c>
      <c r="C2566" s="2" t="s">
        <v>0</v>
      </c>
      <c r="D2566" s="2">
        <v>351</v>
      </c>
      <c r="E2566" s="2">
        <v>665</v>
      </c>
      <c r="F2566" s="2">
        <v>1016</v>
      </c>
      <c r="G2566" s="2">
        <v>5008</v>
      </c>
      <c r="H2566" s="2" t="s">
        <v>47</v>
      </c>
      <c r="I2566" s="2" t="s">
        <v>2</v>
      </c>
      <c r="J2566" s="2" t="s">
        <v>48</v>
      </c>
      <c r="K2566" s="2" t="str">
        <f>LOOKUP(A2566,'[2]Collin Seedling for R'!$A$3:$A$51,'[2]Collin Seedling for R'!$R$3:$R$51)</f>
        <v>Mod</v>
      </c>
      <c r="L2566" s="2" t="str">
        <f>LOOKUP(A2566,'[2]Collin Seedling for R'!$A$3:$A$51,'[2]Collin Seedling for R'!$T$3:$T$51)</f>
        <v>FS</v>
      </c>
      <c r="M2566" s="2" t="str">
        <f>LOOKUP(A2566,'[2]Collin Seedling for R'!$A$3:$A$51,'[2]Collin Seedling for R'!$P$3:$P$51)</f>
        <v>Seeded</v>
      </c>
      <c r="N2566" s="8">
        <f t="shared" si="40"/>
        <v>13.278753993610223</v>
      </c>
      <c r="O2566" s="2" t="str">
        <f>LOOKUP(H2566,[2]plantlist!$A$2:$A$943,[2]plantlist!$B$2:$B$943)</f>
        <v>G</v>
      </c>
    </row>
    <row r="2567" spans="1:15" x14ac:dyDescent="0.2">
      <c r="A2567" s="7" t="s">
        <v>300</v>
      </c>
      <c r="B2567" s="2">
        <v>2008</v>
      </c>
      <c r="C2567" s="2" t="s">
        <v>0</v>
      </c>
      <c r="D2567" s="2">
        <v>123</v>
      </c>
      <c r="E2567" s="2">
        <v>334</v>
      </c>
      <c r="F2567" s="2">
        <v>457</v>
      </c>
      <c r="G2567" s="2">
        <v>5008</v>
      </c>
      <c r="H2567" s="2" t="s">
        <v>162</v>
      </c>
      <c r="I2567" s="2" t="s">
        <v>2</v>
      </c>
      <c r="J2567" s="2" t="s">
        <v>163</v>
      </c>
      <c r="K2567" s="2" t="str">
        <f>LOOKUP(A2567,'[2]Collin Seedling for R'!$A$3:$A$51,'[2]Collin Seedling for R'!$R$3:$R$51)</f>
        <v>Mod</v>
      </c>
      <c r="L2567" s="2" t="str">
        <f>LOOKUP(A2567,'[2]Collin Seedling for R'!$A$3:$A$51,'[2]Collin Seedling for R'!$T$3:$T$51)</f>
        <v>FS</v>
      </c>
      <c r="M2567" s="2" t="str">
        <f>LOOKUP(A2567,'[2]Collin Seedling for R'!$A$3:$A$51,'[2]Collin Seedling for R'!$P$3:$P$51)</f>
        <v>Seeded</v>
      </c>
      <c r="N2567" s="8">
        <f t="shared" si="40"/>
        <v>6.6693290734824284</v>
      </c>
      <c r="O2567" s="2" t="str">
        <f>LOOKUP(H2567,[2]plantlist!$A$2:$A$943,[2]plantlist!$B$2:$B$943)</f>
        <v>G</v>
      </c>
    </row>
    <row r="2568" spans="1:15" x14ac:dyDescent="0.2">
      <c r="A2568" s="7" t="s">
        <v>300</v>
      </c>
      <c r="B2568" s="2">
        <v>2008</v>
      </c>
      <c r="C2568" s="2" t="s">
        <v>0</v>
      </c>
      <c r="D2568" s="2">
        <v>72</v>
      </c>
      <c r="E2568" s="2">
        <v>1698</v>
      </c>
      <c r="F2568" s="2">
        <v>1770</v>
      </c>
      <c r="G2568" s="2">
        <v>5008</v>
      </c>
      <c r="H2568" s="2" t="s">
        <v>31</v>
      </c>
      <c r="I2568" s="2" t="s">
        <v>2</v>
      </c>
      <c r="J2568" s="2" t="s">
        <v>32</v>
      </c>
      <c r="K2568" s="2" t="str">
        <f>LOOKUP(A2568,'[2]Collin Seedling for R'!$A$3:$A$51,'[2]Collin Seedling for R'!$R$3:$R$51)</f>
        <v>Mod</v>
      </c>
      <c r="L2568" s="2" t="str">
        <f>LOOKUP(A2568,'[2]Collin Seedling for R'!$A$3:$A$51,'[2]Collin Seedling for R'!$T$3:$T$51)</f>
        <v>FS</v>
      </c>
      <c r="M2568" s="2" t="str">
        <f>LOOKUP(A2568,'[2]Collin Seedling for R'!$A$3:$A$51,'[2]Collin Seedling for R'!$P$3:$P$51)</f>
        <v>Seeded</v>
      </c>
      <c r="N2568" s="8">
        <f t="shared" si="40"/>
        <v>33.905750798722046</v>
      </c>
      <c r="O2568" s="2" t="str">
        <f>LOOKUP(H2568,[2]plantlist!$A$2:$A$943,[2]plantlist!$B$2:$B$943)</f>
        <v>U</v>
      </c>
    </row>
    <row r="2569" spans="1:15" x14ac:dyDescent="0.2">
      <c r="A2569" s="7" t="s">
        <v>300</v>
      </c>
      <c r="B2569" s="2">
        <v>2008</v>
      </c>
      <c r="C2569" s="2" t="s">
        <v>0</v>
      </c>
      <c r="D2569" s="2">
        <v>69</v>
      </c>
      <c r="E2569" s="2">
        <v>69</v>
      </c>
      <c r="F2569" s="2">
        <v>138</v>
      </c>
      <c r="G2569" s="2">
        <v>5008</v>
      </c>
      <c r="H2569" s="2" t="s">
        <v>194</v>
      </c>
      <c r="I2569" s="2" t="s">
        <v>2</v>
      </c>
      <c r="J2569" s="2" t="s">
        <v>195</v>
      </c>
      <c r="K2569" s="2" t="str">
        <f>LOOKUP(A2569,'[2]Collin Seedling for R'!$A$3:$A$51,'[2]Collin Seedling for R'!$R$3:$R$51)</f>
        <v>Mod</v>
      </c>
      <c r="L2569" s="2" t="str">
        <f>LOOKUP(A2569,'[2]Collin Seedling for R'!$A$3:$A$51,'[2]Collin Seedling for R'!$T$3:$T$51)</f>
        <v>FS</v>
      </c>
      <c r="M2569" s="2" t="str">
        <f>LOOKUP(A2569,'[2]Collin Seedling for R'!$A$3:$A$51,'[2]Collin Seedling for R'!$P$3:$P$51)</f>
        <v>Seeded</v>
      </c>
      <c r="N2569" s="8">
        <f t="shared" si="40"/>
        <v>1.3777955271565496</v>
      </c>
      <c r="O2569" s="2" t="str">
        <f>LOOKUP(H2569,[2]plantlist!$A$2:$A$943,[2]plantlist!$B$2:$B$943)</f>
        <v>F</v>
      </c>
    </row>
    <row r="2570" spans="1:15" x14ac:dyDescent="0.2">
      <c r="A2570" s="7" t="s">
        <v>300</v>
      </c>
      <c r="B2570" s="2">
        <v>2008</v>
      </c>
      <c r="C2570" s="2" t="s">
        <v>0</v>
      </c>
      <c r="D2570" s="2">
        <v>30</v>
      </c>
      <c r="E2570" s="2">
        <v>85</v>
      </c>
      <c r="F2570" s="2">
        <v>115</v>
      </c>
      <c r="G2570" s="2">
        <v>5008</v>
      </c>
      <c r="H2570" s="2" t="s">
        <v>12</v>
      </c>
      <c r="I2570" s="2" t="s">
        <v>2</v>
      </c>
      <c r="J2570" s="2" t="s">
        <v>13</v>
      </c>
      <c r="K2570" s="2" t="str">
        <f>LOOKUP(A2570,'[2]Collin Seedling for R'!$A$3:$A$51,'[2]Collin Seedling for R'!$R$3:$R$51)</f>
        <v>Mod</v>
      </c>
      <c r="L2570" s="2" t="str">
        <f>LOOKUP(A2570,'[2]Collin Seedling for R'!$A$3:$A$51,'[2]Collin Seedling for R'!$T$3:$T$51)</f>
        <v>FS</v>
      </c>
      <c r="M2570" s="2" t="str">
        <f>LOOKUP(A2570,'[2]Collin Seedling for R'!$A$3:$A$51,'[2]Collin Seedling for R'!$P$3:$P$51)</f>
        <v>Seeded</v>
      </c>
      <c r="N2570" s="8">
        <f t="shared" si="40"/>
        <v>1.6972843450479231</v>
      </c>
      <c r="O2570" s="2" t="str">
        <f>LOOKUP(H2570,[2]plantlist!$A$2:$A$943,[2]plantlist!$B$2:$B$943)</f>
        <v>G</v>
      </c>
    </row>
    <row r="2571" spans="1:15" x14ac:dyDescent="0.2">
      <c r="A2571" s="7" t="s">
        <v>300</v>
      </c>
      <c r="B2571" s="2">
        <v>2008</v>
      </c>
      <c r="C2571" s="2" t="s">
        <v>0</v>
      </c>
      <c r="D2571" s="2">
        <v>23</v>
      </c>
      <c r="E2571" s="2">
        <v>35</v>
      </c>
      <c r="F2571" s="2">
        <v>58</v>
      </c>
      <c r="G2571" s="2">
        <v>5008</v>
      </c>
      <c r="H2571" s="2" t="s">
        <v>233</v>
      </c>
      <c r="I2571" s="2" t="s">
        <v>2</v>
      </c>
      <c r="J2571" s="2" t="s">
        <v>234</v>
      </c>
      <c r="K2571" s="2" t="str">
        <f>LOOKUP(A2571,'[2]Collin Seedling for R'!$A$3:$A$51,'[2]Collin Seedling for R'!$R$3:$R$51)</f>
        <v>Mod</v>
      </c>
      <c r="L2571" s="2" t="str">
        <f>LOOKUP(A2571,'[2]Collin Seedling for R'!$A$3:$A$51,'[2]Collin Seedling for R'!$T$3:$T$51)</f>
        <v>FS</v>
      </c>
      <c r="M2571" s="2" t="str">
        <f>LOOKUP(A2571,'[2]Collin Seedling for R'!$A$3:$A$51,'[2]Collin Seedling for R'!$P$3:$P$51)</f>
        <v>Seeded</v>
      </c>
      <c r="N2571" s="8">
        <f t="shared" si="40"/>
        <v>0.69888178913738019</v>
      </c>
      <c r="O2571" s="2" t="str">
        <f>LOOKUP(H2571,[2]plantlist!$A$2:$A$943,[2]plantlist!$B$2:$B$943)</f>
        <v>G</v>
      </c>
    </row>
    <row r="2572" spans="1:15" x14ac:dyDescent="0.2">
      <c r="A2572" s="7" t="s">
        <v>300</v>
      </c>
      <c r="B2572" s="2">
        <v>2008</v>
      </c>
      <c r="C2572" s="2" t="s">
        <v>0</v>
      </c>
      <c r="D2572" s="2">
        <v>14</v>
      </c>
      <c r="E2572" s="2">
        <v>163</v>
      </c>
      <c r="F2572" s="2">
        <v>177</v>
      </c>
      <c r="G2572" s="2">
        <v>5008</v>
      </c>
      <c r="H2572" s="2" t="s">
        <v>43</v>
      </c>
      <c r="I2572" s="2" t="s">
        <v>2</v>
      </c>
      <c r="J2572" s="2" t="s">
        <v>44</v>
      </c>
      <c r="K2572" s="2" t="str">
        <f>LOOKUP(A2572,'[2]Collin Seedling for R'!$A$3:$A$51,'[2]Collin Seedling for R'!$R$3:$R$51)</f>
        <v>Mod</v>
      </c>
      <c r="L2572" s="2" t="str">
        <f>LOOKUP(A2572,'[2]Collin Seedling for R'!$A$3:$A$51,'[2]Collin Seedling for R'!$T$3:$T$51)</f>
        <v>FS</v>
      </c>
      <c r="M2572" s="2" t="str">
        <f>LOOKUP(A2572,'[2]Collin Seedling for R'!$A$3:$A$51,'[2]Collin Seedling for R'!$P$3:$P$51)</f>
        <v>Seeded</v>
      </c>
      <c r="N2572" s="8">
        <f t="shared" si="40"/>
        <v>3.2547923322683707</v>
      </c>
      <c r="O2572" s="2" t="str">
        <f>LOOKUP(H2572,[2]plantlist!$A$2:$A$943,[2]plantlist!$B$2:$B$943)</f>
        <v>T</v>
      </c>
    </row>
    <row r="2573" spans="1:15" x14ac:dyDescent="0.2">
      <c r="A2573" s="7" t="s">
        <v>300</v>
      </c>
      <c r="B2573" s="2">
        <v>2008</v>
      </c>
      <c r="C2573" s="2" t="s">
        <v>0</v>
      </c>
      <c r="D2573" s="2">
        <v>13</v>
      </c>
      <c r="E2573" s="2">
        <v>15</v>
      </c>
      <c r="F2573" s="2">
        <v>28</v>
      </c>
      <c r="G2573" s="2">
        <v>5008</v>
      </c>
      <c r="H2573" s="2" t="s">
        <v>70</v>
      </c>
      <c r="I2573" s="2" t="s">
        <v>2</v>
      </c>
      <c r="J2573" s="2" t="s">
        <v>71</v>
      </c>
      <c r="K2573" s="2" t="str">
        <f>LOOKUP(A2573,'[2]Collin Seedling for R'!$A$3:$A$51,'[2]Collin Seedling for R'!$R$3:$R$51)</f>
        <v>Mod</v>
      </c>
      <c r="L2573" s="2" t="str">
        <f>LOOKUP(A2573,'[2]Collin Seedling for R'!$A$3:$A$51,'[2]Collin Seedling for R'!$T$3:$T$51)</f>
        <v>FS</v>
      </c>
      <c r="M2573" s="2" t="str">
        <f>LOOKUP(A2573,'[2]Collin Seedling for R'!$A$3:$A$51,'[2]Collin Seedling for R'!$P$3:$P$51)</f>
        <v>Seeded</v>
      </c>
      <c r="N2573" s="8">
        <f t="shared" si="40"/>
        <v>0.29952076677316292</v>
      </c>
      <c r="O2573" s="2" t="str">
        <f>LOOKUP(H2573,[2]plantlist!$A$2:$A$943,[2]plantlist!$B$2:$B$943)</f>
        <v>F</v>
      </c>
    </row>
    <row r="2574" spans="1:15" x14ac:dyDescent="0.2">
      <c r="A2574" s="7" t="s">
        <v>300</v>
      </c>
      <c r="B2574" s="2">
        <v>2008</v>
      </c>
      <c r="C2574" s="2" t="s">
        <v>0</v>
      </c>
      <c r="D2574" s="2">
        <v>9</v>
      </c>
      <c r="E2574" s="2">
        <v>939</v>
      </c>
      <c r="F2574" s="2">
        <v>948</v>
      </c>
      <c r="G2574" s="2">
        <v>5008</v>
      </c>
      <c r="H2574" s="2" t="s">
        <v>23</v>
      </c>
      <c r="I2574" s="2" t="s">
        <v>2</v>
      </c>
      <c r="J2574" s="2" t="s">
        <v>24</v>
      </c>
      <c r="K2574" s="2" t="str">
        <f>LOOKUP(A2574,'[2]Collin Seedling for R'!$A$3:$A$51,'[2]Collin Seedling for R'!$R$3:$R$51)</f>
        <v>Mod</v>
      </c>
      <c r="L2574" s="2" t="str">
        <f>LOOKUP(A2574,'[2]Collin Seedling for R'!$A$3:$A$51,'[2]Collin Seedling for R'!$T$3:$T$51)</f>
        <v>FS</v>
      </c>
      <c r="M2574" s="2" t="str">
        <f>LOOKUP(A2574,'[2]Collin Seedling for R'!$A$3:$A$51,'[2]Collin Seedling for R'!$P$3:$P$51)</f>
        <v>Seeded</v>
      </c>
      <c r="N2574" s="8">
        <f t="shared" si="40"/>
        <v>18.75</v>
      </c>
      <c r="O2574" s="2" t="str">
        <f>LOOKUP(H2574,[2]plantlist!$A$2:$A$943,[2]plantlist!$B$2:$B$943)</f>
        <v>S</v>
      </c>
    </row>
    <row r="2575" spans="1:15" x14ac:dyDescent="0.2">
      <c r="A2575" s="7" t="s">
        <v>300</v>
      </c>
      <c r="B2575" s="2">
        <v>2008</v>
      </c>
      <c r="C2575" s="2" t="s">
        <v>0</v>
      </c>
      <c r="D2575" s="2">
        <v>6</v>
      </c>
      <c r="E2575" s="2">
        <v>63</v>
      </c>
      <c r="F2575" s="2">
        <v>69</v>
      </c>
      <c r="G2575" s="2">
        <v>5008</v>
      </c>
      <c r="H2575" s="2" t="s">
        <v>240</v>
      </c>
      <c r="I2575" s="2" t="s">
        <v>2</v>
      </c>
      <c r="J2575" s="2" t="s">
        <v>241</v>
      </c>
      <c r="K2575" s="2" t="str">
        <f>LOOKUP(A2575,'[2]Collin Seedling for R'!$A$3:$A$51,'[2]Collin Seedling for R'!$R$3:$R$51)</f>
        <v>Mod</v>
      </c>
      <c r="L2575" s="2" t="str">
        <f>LOOKUP(A2575,'[2]Collin Seedling for R'!$A$3:$A$51,'[2]Collin Seedling for R'!$T$3:$T$51)</f>
        <v>FS</v>
      </c>
      <c r="M2575" s="2" t="str">
        <f>LOOKUP(A2575,'[2]Collin Seedling for R'!$A$3:$A$51,'[2]Collin Seedling for R'!$P$3:$P$51)</f>
        <v>Seeded</v>
      </c>
      <c r="N2575" s="8">
        <f t="shared" si="40"/>
        <v>1.2579872204472844</v>
      </c>
      <c r="O2575" s="2" t="str">
        <f>LOOKUP(H2575,[2]plantlist!$A$2:$A$943,[2]plantlist!$B$2:$B$943)</f>
        <v>G</v>
      </c>
    </row>
    <row r="2576" spans="1:15" x14ac:dyDescent="0.2">
      <c r="A2576" s="7" t="s">
        <v>300</v>
      </c>
      <c r="B2576" s="2">
        <v>2008</v>
      </c>
      <c r="C2576" s="2" t="s">
        <v>0</v>
      </c>
      <c r="D2576" s="2">
        <v>5</v>
      </c>
      <c r="E2576" s="2">
        <v>837</v>
      </c>
      <c r="F2576" s="2">
        <v>842</v>
      </c>
      <c r="G2576" s="2">
        <v>5008</v>
      </c>
      <c r="H2576" s="2" t="s">
        <v>16</v>
      </c>
      <c r="I2576" s="2" t="s">
        <v>2</v>
      </c>
      <c r="J2576" s="2" t="s">
        <v>17</v>
      </c>
      <c r="K2576" s="2" t="str">
        <f>LOOKUP(A2576,'[2]Collin Seedling for R'!$A$3:$A$51,'[2]Collin Seedling for R'!$R$3:$R$51)</f>
        <v>Mod</v>
      </c>
      <c r="L2576" s="2" t="str">
        <f>LOOKUP(A2576,'[2]Collin Seedling for R'!$A$3:$A$51,'[2]Collin Seedling for R'!$T$3:$T$51)</f>
        <v>FS</v>
      </c>
      <c r="M2576" s="2" t="str">
        <f>LOOKUP(A2576,'[2]Collin Seedling for R'!$A$3:$A$51,'[2]Collin Seedling for R'!$P$3:$P$51)</f>
        <v>Seeded</v>
      </c>
      <c r="N2576" s="8">
        <f t="shared" si="40"/>
        <v>16.713258785942493</v>
      </c>
      <c r="O2576" s="2" t="str">
        <f>LOOKUP(H2576,[2]plantlist!$A$2:$A$943,[2]plantlist!$B$2:$B$943)</f>
        <v>S</v>
      </c>
    </row>
    <row r="2577" spans="1:15" x14ac:dyDescent="0.2">
      <c r="A2577" s="7" t="s">
        <v>300</v>
      </c>
      <c r="B2577" s="2">
        <v>2008</v>
      </c>
      <c r="C2577" s="2" t="s">
        <v>0</v>
      </c>
      <c r="D2577" s="2">
        <v>4</v>
      </c>
      <c r="E2577" s="2">
        <v>2</v>
      </c>
      <c r="F2577" s="2">
        <v>6</v>
      </c>
      <c r="G2577" s="2">
        <v>5008</v>
      </c>
      <c r="H2577" s="2" t="s">
        <v>57</v>
      </c>
      <c r="I2577" s="2" t="s">
        <v>2</v>
      </c>
      <c r="J2577" s="2" t="s">
        <v>58</v>
      </c>
      <c r="K2577" s="2" t="str">
        <f>LOOKUP(A2577,'[2]Collin Seedling for R'!$A$3:$A$51,'[2]Collin Seedling for R'!$R$3:$R$51)</f>
        <v>Mod</v>
      </c>
      <c r="L2577" s="2" t="str">
        <f>LOOKUP(A2577,'[2]Collin Seedling for R'!$A$3:$A$51,'[2]Collin Seedling for R'!$T$3:$T$51)</f>
        <v>FS</v>
      </c>
      <c r="M2577" s="2" t="str">
        <f>LOOKUP(A2577,'[2]Collin Seedling for R'!$A$3:$A$51,'[2]Collin Seedling for R'!$P$3:$P$51)</f>
        <v>Seeded</v>
      </c>
      <c r="N2577" s="8">
        <f t="shared" si="40"/>
        <v>3.9936102236421724E-2</v>
      </c>
      <c r="O2577" s="2" t="str">
        <f>LOOKUP(H2577,[2]plantlist!$A$2:$A$943,[2]plantlist!$B$2:$B$943)</f>
        <v>F</v>
      </c>
    </row>
    <row r="2578" spans="1:15" x14ac:dyDescent="0.2">
      <c r="A2578" s="7" t="s">
        <v>300</v>
      </c>
      <c r="B2578" s="2">
        <v>2008</v>
      </c>
      <c r="C2578" s="2" t="s">
        <v>0</v>
      </c>
      <c r="D2578" s="2">
        <v>4</v>
      </c>
      <c r="E2578" s="2">
        <v>8</v>
      </c>
      <c r="F2578" s="2">
        <v>12</v>
      </c>
      <c r="G2578" s="2">
        <v>5008</v>
      </c>
      <c r="H2578" s="2" t="s">
        <v>294</v>
      </c>
      <c r="I2578" s="2" t="s">
        <v>2</v>
      </c>
      <c r="J2578" s="2" t="s">
        <v>295</v>
      </c>
      <c r="K2578" s="2" t="str">
        <f>LOOKUP(A2578,'[2]Collin Seedling for R'!$A$3:$A$51,'[2]Collin Seedling for R'!$R$3:$R$51)</f>
        <v>Mod</v>
      </c>
      <c r="L2578" s="2" t="str">
        <f>LOOKUP(A2578,'[2]Collin Seedling for R'!$A$3:$A$51,'[2]Collin Seedling for R'!$T$3:$T$51)</f>
        <v>FS</v>
      </c>
      <c r="M2578" s="2" t="str">
        <f>LOOKUP(A2578,'[2]Collin Seedling for R'!$A$3:$A$51,'[2]Collin Seedling for R'!$P$3:$P$51)</f>
        <v>Seeded</v>
      </c>
      <c r="N2578" s="8">
        <f t="shared" si="40"/>
        <v>0.15974440894568689</v>
      </c>
      <c r="O2578" s="2" t="str">
        <f>LOOKUP(H2578,[2]plantlist!$A$2:$A$943,[2]plantlist!$B$2:$B$943)</f>
        <v>F</v>
      </c>
    </row>
    <row r="2579" spans="1:15" x14ac:dyDescent="0.2">
      <c r="A2579" s="7" t="s">
        <v>300</v>
      </c>
      <c r="B2579" s="2">
        <v>2008</v>
      </c>
      <c r="C2579" s="2" t="s">
        <v>0</v>
      </c>
      <c r="D2579" s="2">
        <v>2</v>
      </c>
      <c r="E2579" s="2">
        <v>5</v>
      </c>
      <c r="F2579" s="2">
        <v>7</v>
      </c>
      <c r="G2579" s="2">
        <v>5008</v>
      </c>
      <c r="H2579" s="2" t="s">
        <v>229</v>
      </c>
      <c r="I2579" s="2" t="s">
        <v>2</v>
      </c>
      <c r="J2579" s="2" t="s">
        <v>40</v>
      </c>
      <c r="K2579" s="2" t="str">
        <f>LOOKUP(A2579,'[2]Collin Seedling for R'!$A$3:$A$51,'[2]Collin Seedling for R'!$R$3:$R$51)</f>
        <v>Mod</v>
      </c>
      <c r="L2579" s="2" t="str">
        <f>LOOKUP(A2579,'[2]Collin Seedling for R'!$A$3:$A$51,'[2]Collin Seedling for R'!$T$3:$T$51)</f>
        <v>FS</v>
      </c>
      <c r="M2579" s="2" t="str">
        <f>LOOKUP(A2579,'[2]Collin Seedling for R'!$A$3:$A$51,'[2]Collin Seedling for R'!$P$3:$P$51)</f>
        <v>Seeded</v>
      </c>
      <c r="N2579" s="8">
        <f t="shared" si="40"/>
        <v>9.9840255591054305E-2</v>
      </c>
      <c r="O2579" s="2" t="str">
        <f>LOOKUP(H2579,[2]plantlist!$A$2:$A$943,[2]plantlist!$B$2:$B$943)</f>
        <v>F</v>
      </c>
    </row>
    <row r="2580" spans="1:15" x14ac:dyDescent="0.2">
      <c r="A2580" s="7" t="s">
        <v>300</v>
      </c>
      <c r="B2580" s="2">
        <v>2008</v>
      </c>
      <c r="C2580" s="2" t="s">
        <v>0</v>
      </c>
      <c r="D2580" s="2">
        <v>2</v>
      </c>
      <c r="E2580" s="2">
        <v>0</v>
      </c>
      <c r="F2580" s="2">
        <v>2</v>
      </c>
      <c r="G2580" s="2">
        <v>5008</v>
      </c>
      <c r="H2580" s="2" t="s">
        <v>242</v>
      </c>
      <c r="I2580" s="2" t="s">
        <v>2</v>
      </c>
      <c r="J2580" s="2" t="s">
        <v>243</v>
      </c>
      <c r="K2580" s="2" t="str">
        <f>LOOKUP(A2580,'[2]Collin Seedling for R'!$A$3:$A$51,'[2]Collin Seedling for R'!$R$3:$R$51)</f>
        <v>Mod</v>
      </c>
      <c r="L2580" s="2" t="str">
        <f>LOOKUP(A2580,'[2]Collin Seedling for R'!$A$3:$A$51,'[2]Collin Seedling for R'!$T$3:$T$51)</f>
        <v>FS</v>
      </c>
      <c r="M2580" s="2" t="str">
        <f>LOOKUP(A2580,'[2]Collin Seedling for R'!$A$3:$A$51,'[2]Collin Seedling for R'!$P$3:$P$51)</f>
        <v>Seeded</v>
      </c>
      <c r="N2580" s="8">
        <f t="shared" si="40"/>
        <v>0</v>
      </c>
      <c r="O2580" s="2" t="str">
        <f>LOOKUP(H2580,[2]plantlist!$A$2:$A$943,[2]plantlist!$B$2:$B$943)</f>
        <v>G</v>
      </c>
    </row>
    <row r="2581" spans="1:15" x14ac:dyDescent="0.2">
      <c r="A2581" s="7" t="s">
        <v>300</v>
      </c>
      <c r="B2581" s="2">
        <v>2008</v>
      </c>
      <c r="C2581" s="2" t="s">
        <v>0</v>
      </c>
      <c r="D2581" s="2">
        <v>2</v>
      </c>
      <c r="E2581" s="2">
        <v>2</v>
      </c>
      <c r="F2581" s="2">
        <v>4</v>
      </c>
      <c r="G2581" s="2">
        <v>5008</v>
      </c>
      <c r="H2581" s="2" t="s">
        <v>33</v>
      </c>
      <c r="I2581" s="2" t="s">
        <v>2</v>
      </c>
      <c r="J2581" s="2" t="s">
        <v>34</v>
      </c>
      <c r="K2581" s="2" t="str">
        <f>LOOKUP(A2581,'[2]Collin Seedling for R'!$A$3:$A$51,'[2]Collin Seedling for R'!$R$3:$R$51)</f>
        <v>Mod</v>
      </c>
      <c r="L2581" s="2" t="str">
        <f>LOOKUP(A2581,'[2]Collin Seedling for R'!$A$3:$A$51,'[2]Collin Seedling for R'!$T$3:$T$51)</f>
        <v>FS</v>
      </c>
      <c r="M2581" s="2" t="str">
        <f>LOOKUP(A2581,'[2]Collin Seedling for R'!$A$3:$A$51,'[2]Collin Seedling for R'!$P$3:$P$51)</f>
        <v>Seeded</v>
      </c>
      <c r="N2581" s="8">
        <f t="shared" si="40"/>
        <v>3.9936102236421724E-2</v>
      </c>
      <c r="O2581" s="2" t="str">
        <f>LOOKUP(H2581,[2]plantlist!$A$2:$A$943,[2]plantlist!$B$2:$B$943)</f>
        <v>F</v>
      </c>
    </row>
    <row r="2582" spans="1:15" x14ac:dyDescent="0.2">
      <c r="A2582" s="7" t="s">
        <v>300</v>
      </c>
      <c r="B2582" s="2">
        <v>2008</v>
      </c>
      <c r="C2582" s="2" t="s">
        <v>0</v>
      </c>
      <c r="D2582" s="2">
        <v>0</v>
      </c>
      <c r="E2582" s="2">
        <v>2</v>
      </c>
      <c r="F2582" s="2">
        <v>2</v>
      </c>
      <c r="G2582" s="2">
        <v>5008</v>
      </c>
      <c r="H2582" s="2" t="s">
        <v>43</v>
      </c>
      <c r="I2582" s="2" t="s">
        <v>19</v>
      </c>
      <c r="J2582" s="2" t="s">
        <v>44</v>
      </c>
      <c r="K2582" s="2" t="str">
        <f>LOOKUP(A2582,'[2]Collin Seedling for R'!$A$3:$A$51,'[2]Collin Seedling for R'!$R$3:$R$51)</f>
        <v>Mod</v>
      </c>
      <c r="L2582" s="2" t="str">
        <f>LOOKUP(A2582,'[2]Collin Seedling for R'!$A$3:$A$51,'[2]Collin Seedling for R'!$T$3:$T$51)</f>
        <v>FS</v>
      </c>
      <c r="M2582" s="2" t="str">
        <f>LOOKUP(A2582,'[2]Collin Seedling for R'!$A$3:$A$51,'[2]Collin Seedling for R'!$P$3:$P$51)</f>
        <v>Seeded</v>
      </c>
      <c r="N2582" s="8">
        <f t="shared" si="40"/>
        <v>3.9936102236421724E-2</v>
      </c>
      <c r="O2582" s="2" t="str">
        <f>LOOKUP(H2582,[2]plantlist!$A$2:$A$943,[2]plantlist!$B$2:$B$943)</f>
        <v>T</v>
      </c>
    </row>
    <row r="2583" spans="1:15" x14ac:dyDescent="0.2">
      <c r="A2583" s="7" t="s">
        <v>300</v>
      </c>
      <c r="B2583" s="2">
        <v>2008</v>
      </c>
      <c r="C2583" s="2" t="s">
        <v>0</v>
      </c>
      <c r="D2583" s="2">
        <v>0</v>
      </c>
      <c r="E2583" s="2">
        <v>3</v>
      </c>
      <c r="F2583" s="2">
        <v>3</v>
      </c>
      <c r="G2583" s="2">
        <v>5008</v>
      </c>
      <c r="H2583" s="2" t="s">
        <v>14</v>
      </c>
      <c r="I2583" s="2" t="s">
        <v>2</v>
      </c>
      <c r="J2583" s="2" t="s">
        <v>15</v>
      </c>
      <c r="K2583" s="2" t="str">
        <f>LOOKUP(A2583,'[2]Collin Seedling for R'!$A$3:$A$51,'[2]Collin Seedling for R'!$R$3:$R$51)</f>
        <v>Mod</v>
      </c>
      <c r="L2583" s="2" t="str">
        <f>LOOKUP(A2583,'[2]Collin Seedling for R'!$A$3:$A$51,'[2]Collin Seedling for R'!$T$3:$T$51)</f>
        <v>FS</v>
      </c>
      <c r="M2583" s="2" t="str">
        <f>LOOKUP(A2583,'[2]Collin Seedling for R'!$A$3:$A$51,'[2]Collin Seedling for R'!$P$3:$P$51)</f>
        <v>Seeded</v>
      </c>
      <c r="N2583" s="8">
        <f t="shared" si="40"/>
        <v>5.9904153354632589E-2</v>
      </c>
      <c r="O2583" s="2" t="str">
        <f>LOOKUP(H2583,[2]plantlist!$A$2:$A$943,[2]plantlist!$B$2:$B$943)</f>
        <v>F</v>
      </c>
    </row>
    <row r="2584" spans="1:15" x14ac:dyDescent="0.2">
      <c r="A2584" s="7" t="s">
        <v>300</v>
      </c>
      <c r="B2584" s="2">
        <v>2008</v>
      </c>
      <c r="C2584" s="2" t="s">
        <v>0</v>
      </c>
      <c r="D2584" s="2">
        <v>0</v>
      </c>
      <c r="E2584" s="2">
        <v>2</v>
      </c>
      <c r="F2584" s="2">
        <v>2</v>
      </c>
      <c r="G2584" s="2">
        <v>5008</v>
      </c>
      <c r="H2584" s="2" t="s">
        <v>229</v>
      </c>
      <c r="I2584" s="2" t="s">
        <v>19</v>
      </c>
      <c r="J2584" s="2" t="s">
        <v>40</v>
      </c>
      <c r="K2584" s="2" t="str">
        <f>LOOKUP(A2584,'[2]Collin Seedling for R'!$A$3:$A$51,'[2]Collin Seedling for R'!$R$3:$R$51)</f>
        <v>Mod</v>
      </c>
      <c r="L2584" s="2" t="str">
        <f>LOOKUP(A2584,'[2]Collin Seedling for R'!$A$3:$A$51,'[2]Collin Seedling for R'!$T$3:$T$51)</f>
        <v>FS</v>
      </c>
      <c r="M2584" s="2" t="str">
        <f>LOOKUP(A2584,'[2]Collin Seedling for R'!$A$3:$A$51,'[2]Collin Seedling for R'!$P$3:$P$51)</f>
        <v>Seeded</v>
      </c>
      <c r="N2584" s="8">
        <f t="shared" si="40"/>
        <v>3.9936102236421724E-2</v>
      </c>
      <c r="O2584" s="2" t="str">
        <f>LOOKUP(H2584,[2]plantlist!$A$2:$A$943,[2]plantlist!$B$2:$B$943)</f>
        <v>F</v>
      </c>
    </row>
    <row r="2585" spans="1:15" x14ac:dyDescent="0.2">
      <c r="A2585" s="7" t="s">
        <v>300</v>
      </c>
      <c r="B2585" s="2">
        <v>2008</v>
      </c>
      <c r="C2585" s="2" t="s">
        <v>0</v>
      </c>
      <c r="D2585" s="2">
        <v>0</v>
      </c>
      <c r="E2585" s="2">
        <v>11</v>
      </c>
      <c r="F2585" s="2">
        <v>11</v>
      </c>
      <c r="G2585" s="2">
        <v>5008</v>
      </c>
      <c r="H2585" s="2" t="s">
        <v>190</v>
      </c>
      <c r="I2585" s="2" t="s">
        <v>2</v>
      </c>
      <c r="J2585" s="2" t="s">
        <v>191</v>
      </c>
      <c r="K2585" s="2" t="str">
        <f>LOOKUP(A2585,'[2]Collin Seedling for R'!$A$3:$A$51,'[2]Collin Seedling for R'!$R$3:$R$51)</f>
        <v>Mod</v>
      </c>
      <c r="L2585" s="2" t="str">
        <f>LOOKUP(A2585,'[2]Collin Seedling for R'!$A$3:$A$51,'[2]Collin Seedling for R'!$T$3:$T$51)</f>
        <v>FS</v>
      </c>
      <c r="M2585" s="2" t="str">
        <f>LOOKUP(A2585,'[2]Collin Seedling for R'!$A$3:$A$51,'[2]Collin Seedling for R'!$P$3:$P$51)</f>
        <v>Seeded</v>
      </c>
      <c r="N2585" s="8">
        <f t="shared" si="40"/>
        <v>0.21964856230031948</v>
      </c>
      <c r="O2585" s="2" t="str">
        <f>LOOKUP(H2585,[2]plantlist!$A$2:$A$943,[2]plantlist!$B$2:$B$943)</f>
        <v>F</v>
      </c>
    </row>
    <row r="2586" spans="1:15" x14ac:dyDescent="0.2">
      <c r="A2586" s="7" t="s">
        <v>300</v>
      </c>
      <c r="B2586" s="2">
        <v>2008</v>
      </c>
      <c r="C2586" s="2" t="s">
        <v>0</v>
      </c>
      <c r="D2586" s="2">
        <v>0</v>
      </c>
      <c r="E2586" s="2">
        <v>2</v>
      </c>
      <c r="F2586" s="2">
        <v>2</v>
      </c>
      <c r="G2586" s="2">
        <v>5008</v>
      </c>
      <c r="H2586" s="2" t="s">
        <v>51</v>
      </c>
      <c r="I2586" s="2" t="s">
        <v>2</v>
      </c>
      <c r="J2586" s="2" t="s">
        <v>52</v>
      </c>
      <c r="K2586" s="2" t="str">
        <f>LOOKUP(A2586,'[2]Collin Seedling for R'!$A$3:$A$51,'[2]Collin Seedling for R'!$R$3:$R$51)</f>
        <v>Mod</v>
      </c>
      <c r="L2586" s="2" t="str">
        <f>LOOKUP(A2586,'[2]Collin Seedling for R'!$A$3:$A$51,'[2]Collin Seedling for R'!$T$3:$T$51)</f>
        <v>FS</v>
      </c>
      <c r="M2586" s="2" t="str">
        <f>LOOKUP(A2586,'[2]Collin Seedling for R'!$A$3:$A$51,'[2]Collin Seedling for R'!$P$3:$P$51)</f>
        <v>Seeded</v>
      </c>
      <c r="N2586" s="8">
        <f t="shared" si="40"/>
        <v>3.9936102236421724E-2</v>
      </c>
      <c r="O2586" s="2" t="str">
        <f>LOOKUP(H2586,[2]plantlist!$A$2:$A$943,[2]plantlist!$B$2:$B$943)</f>
        <v>F</v>
      </c>
    </row>
    <row r="2587" spans="1:15" x14ac:dyDescent="0.2">
      <c r="A2587" s="7" t="s">
        <v>300</v>
      </c>
      <c r="B2587" s="2">
        <v>2008</v>
      </c>
      <c r="C2587" s="2" t="s">
        <v>0</v>
      </c>
      <c r="D2587" s="2">
        <v>0</v>
      </c>
      <c r="E2587" s="2">
        <v>5</v>
      </c>
      <c r="F2587" s="2">
        <v>5</v>
      </c>
      <c r="G2587" s="2">
        <v>5008</v>
      </c>
      <c r="H2587" s="2" t="s">
        <v>86</v>
      </c>
      <c r="I2587" s="2" t="s">
        <v>2</v>
      </c>
      <c r="J2587" s="2" t="s">
        <v>87</v>
      </c>
      <c r="K2587" s="2" t="str">
        <f>LOOKUP(A2587,'[2]Collin Seedling for R'!$A$3:$A$51,'[2]Collin Seedling for R'!$R$3:$R$51)</f>
        <v>Mod</v>
      </c>
      <c r="L2587" s="2" t="str">
        <f>LOOKUP(A2587,'[2]Collin Seedling for R'!$A$3:$A$51,'[2]Collin Seedling for R'!$T$3:$T$51)</f>
        <v>FS</v>
      </c>
      <c r="M2587" s="2" t="str">
        <f>LOOKUP(A2587,'[2]Collin Seedling for R'!$A$3:$A$51,'[2]Collin Seedling for R'!$P$3:$P$51)</f>
        <v>Seeded</v>
      </c>
      <c r="N2587" s="8">
        <f t="shared" si="40"/>
        <v>9.9840255591054305E-2</v>
      </c>
      <c r="O2587" s="2" t="str">
        <f>LOOKUP(H2587,[2]plantlist!$A$2:$A$943,[2]plantlist!$B$2:$B$943)</f>
        <v>F</v>
      </c>
    </row>
    <row r="2588" spans="1:15" x14ac:dyDescent="0.2">
      <c r="A2588" s="7" t="s">
        <v>300</v>
      </c>
      <c r="B2588" s="2">
        <v>2008</v>
      </c>
      <c r="C2588" s="2" t="s">
        <v>0</v>
      </c>
      <c r="D2588" s="2">
        <v>0</v>
      </c>
      <c r="E2588" s="2">
        <v>40</v>
      </c>
      <c r="F2588" s="2">
        <v>40</v>
      </c>
      <c r="G2588" s="2">
        <v>5008</v>
      </c>
      <c r="H2588" s="2" t="s">
        <v>66</v>
      </c>
      <c r="I2588" s="2" t="s">
        <v>2</v>
      </c>
      <c r="J2588" s="2" t="s">
        <v>67</v>
      </c>
      <c r="K2588" s="2" t="str">
        <f>LOOKUP(A2588,'[2]Collin Seedling for R'!$A$3:$A$51,'[2]Collin Seedling for R'!$R$3:$R$51)</f>
        <v>Mod</v>
      </c>
      <c r="L2588" s="2" t="str">
        <f>LOOKUP(A2588,'[2]Collin Seedling for R'!$A$3:$A$51,'[2]Collin Seedling for R'!$T$3:$T$51)</f>
        <v>FS</v>
      </c>
      <c r="M2588" s="2" t="str">
        <f>LOOKUP(A2588,'[2]Collin Seedling for R'!$A$3:$A$51,'[2]Collin Seedling for R'!$P$3:$P$51)</f>
        <v>Seeded</v>
      </c>
      <c r="N2588" s="8">
        <f t="shared" si="40"/>
        <v>0.79872204472843444</v>
      </c>
      <c r="O2588" s="2" t="str">
        <f>LOOKUP(H2588,[2]plantlist!$A$2:$A$943,[2]plantlist!$B$2:$B$943)</f>
        <v>G</v>
      </c>
    </row>
    <row r="2589" spans="1:15" x14ac:dyDescent="0.2">
      <c r="A2589" s="2" t="s">
        <v>300</v>
      </c>
      <c r="B2589" s="2">
        <v>2013</v>
      </c>
      <c r="C2589" s="2" t="s">
        <v>0</v>
      </c>
      <c r="D2589" s="2">
        <v>3301</v>
      </c>
      <c r="E2589" s="2">
        <v>0</v>
      </c>
      <c r="F2589" s="2">
        <v>3301</v>
      </c>
      <c r="G2589" s="2">
        <v>5003</v>
      </c>
      <c r="H2589" s="2" t="s">
        <v>1</v>
      </c>
      <c r="I2589" s="2" t="s">
        <v>2</v>
      </c>
      <c r="J2589" s="2" t="s">
        <v>3</v>
      </c>
      <c r="K2589" s="2" t="str">
        <f>LOOKUP(A2589,'[2]Collin Seedling for R'!$A$3:$A$51,'[2]Collin Seedling for R'!$R$3:$R$51)</f>
        <v>Mod</v>
      </c>
      <c r="L2589" s="2" t="str">
        <f>LOOKUP(A2589,'[2]Collin Seedling for R'!$A$3:$A$51,'[2]Collin Seedling for R'!$T$3:$T$51)</f>
        <v>FS</v>
      </c>
      <c r="M2589" s="2" t="str">
        <f>LOOKUP(A2589,'[2]Collin Seedling for R'!$A$3:$A$51,'[2]Collin Seedling for R'!$P$3:$P$51)</f>
        <v>Seeded</v>
      </c>
      <c r="N2589" s="8">
        <f t="shared" si="40"/>
        <v>0</v>
      </c>
      <c r="O2589" s="2" t="str">
        <f>LOOKUP(H2589,[2]plantlist!$A$2:$A$943,[2]plantlist!$B$2:$B$943)</f>
        <v>F</v>
      </c>
    </row>
    <row r="2590" spans="1:15" x14ac:dyDescent="0.2">
      <c r="A2590" s="2" t="s">
        <v>300</v>
      </c>
      <c r="B2590" s="2">
        <v>2013</v>
      </c>
      <c r="C2590" s="2" t="s">
        <v>0</v>
      </c>
      <c r="D2590" s="2">
        <v>1142</v>
      </c>
      <c r="E2590" s="2">
        <v>0</v>
      </c>
      <c r="F2590" s="2">
        <v>1142</v>
      </c>
      <c r="G2590" s="2">
        <v>5003</v>
      </c>
      <c r="H2590" s="2" t="s">
        <v>4</v>
      </c>
      <c r="I2590" s="2" t="s">
        <v>2</v>
      </c>
      <c r="J2590" s="2" t="s">
        <v>5</v>
      </c>
      <c r="K2590" s="2" t="str">
        <f>LOOKUP(A2590,'[2]Collin Seedling for R'!$A$3:$A$51,'[2]Collin Seedling for R'!$R$3:$R$51)</f>
        <v>Mod</v>
      </c>
      <c r="L2590" s="2" t="str">
        <f>LOOKUP(A2590,'[2]Collin Seedling for R'!$A$3:$A$51,'[2]Collin Seedling for R'!$T$3:$T$51)</f>
        <v>FS</v>
      </c>
      <c r="M2590" s="2" t="str">
        <f>LOOKUP(A2590,'[2]Collin Seedling for R'!$A$3:$A$51,'[2]Collin Seedling for R'!$P$3:$P$51)</f>
        <v>Seeded</v>
      </c>
      <c r="N2590" s="8">
        <f t="shared" si="40"/>
        <v>0</v>
      </c>
      <c r="O2590" s="2" t="str">
        <f>LOOKUP(H2590,[2]plantlist!$A$2:$A$943,[2]plantlist!$B$2:$B$943)</f>
        <v>B</v>
      </c>
    </row>
    <row r="2591" spans="1:15" x14ac:dyDescent="0.2">
      <c r="A2591" s="2" t="s">
        <v>300</v>
      </c>
      <c r="B2591" s="2">
        <v>2013</v>
      </c>
      <c r="C2591" s="2" t="s">
        <v>0</v>
      </c>
      <c r="D2591" s="2">
        <v>418</v>
      </c>
      <c r="E2591" s="2">
        <v>9</v>
      </c>
      <c r="F2591" s="2">
        <v>427</v>
      </c>
      <c r="G2591" s="2">
        <v>5003</v>
      </c>
      <c r="H2591" s="2" t="s">
        <v>6</v>
      </c>
      <c r="I2591" s="2" t="s">
        <v>2</v>
      </c>
      <c r="J2591" s="2" t="s">
        <v>7</v>
      </c>
      <c r="K2591" s="2" t="str">
        <f>LOOKUP(A2591,'[2]Collin Seedling for R'!$A$3:$A$51,'[2]Collin Seedling for R'!$R$3:$R$51)</f>
        <v>Mod</v>
      </c>
      <c r="L2591" s="2" t="str">
        <f>LOOKUP(A2591,'[2]Collin Seedling for R'!$A$3:$A$51,'[2]Collin Seedling for R'!$T$3:$T$51)</f>
        <v>FS</v>
      </c>
      <c r="M2591" s="2" t="str">
        <f>LOOKUP(A2591,'[2]Collin Seedling for R'!$A$3:$A$51,'[2]Collin Seedling for R'!$P$3:$P$51)</f>
        <v>Seeded</v>
      </c>
      <c r="N2591" s="8">
        <f t="shared" si="40"/>
        <v>0.17989206476114331</v>
      </c>
      <c r="O2591" s="2" t="str">
        <f>LOOKUP(H2591,[2]plantlist!$A$2:$A$943,[2]plantlist!$B$2:$B$943)</f>
        <v>L</v>
      </c>
    </row>
    <row r="2592" spans="1:15" x14ac:dyDescent="0.2">
      <c r="A2592" s="2" t="s">
        <v>300</v>
      </c>
      <c r="B2592" s="2">
        <v>2013</v>
      </c>
      <c r="C2592" s="2" t="s">
        <v>0</v>
      </c>
      <c r="D2592" s="2">
        <v>53</v>
      </c>
      <c r="E2592" s="2">
        <v>100</v>
      </c>
      <c r="F2592" s="2">
        <v>153</v>
      </c>
      <c r="G2592" s="2">
        <v>5003</v>
      </c>
      <c r="H2592" s="2" t="s">
        <v>8</v>
      </c>
      <c r="I2592" s="2" t="s">
        <v>2</v>
      </c>
      <c r="J2592" s="2" t="s">
        <v>9</v>
      </c>
      <c r="K2592" s="2" t="str">
        <f>LOOKUP(A2592,'[2]Collin Seedling for R'!$A$3:$A$51,'[2]Collin Seedling for R'!$R$3:$R$51)</f>
        <v>Mod</v>
      </c>
      <c r="L2592" s="2" t="str">
        <f>LOOKUP(A2592,'[2]Collin Seedling for R'!$A$3:$A$51,'[2]Collin Seedling for R'!$T$3:$T$51)</f>
        <v>FS</v>
      </c>
      <c r="M2592" s="2" t="str">
        <f>LOOKUP(A2592,'[2]Collin Seedling for R'!$A$3:$A$51,'[2]Collin Seedling for R'!$P$3:$P$51)</f>
        <v>Seeded</v>
      </c>
      <c r="N2592" s="8">
        <f t="shared" si="40"/>
        <v>1.9988007195682591</v>
      </c>
      <c r="O2592" s="2" t="str">
        <f>LOOKUP(H2592,[2]plantlist!$A$2:$A$943,[2]plantlist!$B$2:$B$943)</f>
        <v>G</v>
      </c>
    </row>
    <row r="2593" spans="1:15" x14ac:dyDescent="0.2">
      <c r="A2593" s="2" t="s">
        <v>300</v>
      </c>
      <c r="B2593" s="2">
        <v>2013</v>
      </c>
      <c r="C2593" s="2" t="s">
        <v>0</v>
      </c>
      <c r="D2593" s="2">
        <v>26</v>
      </c>
      <c r="E2593" s="2">
        <v>65</v>
      </c>
      <c r="F2593" s="2">
        <v>91</v>
      </c>
      <c r="G2593" s="2">
        <v>5003</v>
      </c>
      <c r="H2593" s="2" t="s">
        <v>10</v>
      </c>
      <c r="I2593" s="2" t="s">
        <v>2</v>
      </c>
      <c r="J2593" s="2" t="s">
        <v>11</v>
      </c>
      <c r="K2593" s="2" t="str">
        <f>LOOKUP(A2593,'[2]Collin Seedling for R'!$A$3:$A$51,'[2]Collin Seedling for R'!$R$3:$R$51)</f>
        <v>Mod</v>
      </c>
      <c r="L2593" s="2" t="str">
        <f>LOOKUP(A2593,'[2]Collin Seedling for R'!$A$3:$A$51,'[2]Collin Seedling for R'!$T$3:$T$51)</f>
        <v>FS</v>
      </c>
      <c r="M2593" s="2" t="str">
        <f>LOOKUP(A2593,'[2]Collin Seedling for R'!$A$3:$A$51,'[2]Collin Seedling for R'!$P$3:$P$51)</f>
        <v>Seeded</v>
      </c>
      <c r="N2593" s="8">
        <f t="shared" si="40"/>
        <v>1.2992204677193684</v>
      </c>
      <c r="O2593" s="2" t="str">
        <f>LOOKUP(H2593,[2]plantlist!$A$2:$A$943,[2]plantlist!$B$2:$B$943)</f>
        <v>L</v>
      </c>
    </row>
    <row r="2594" spans="1:15" x14ac:dyDescent="0.2">
      <c r="A2594" s="2" t="s">
        <v>300</v>
      </c>
      <c r="B2594" s="2">
        <v>2013</v>
      </c>
      <c r="C2594" s="2" t="s">
        <v>0</v>
      </c>
      <c r="D2594" s="2">
        <v>22</v>
      </c>
      <c r="E2594" s="2">
        <v>439</v>
      </c>
      <c r="F2594" s="2">
        <v>461</v>
      </c>
      <c r="G2594" s="2">
        <v>5003</v>
      </c>
      <c r="H2594" s="2" t="s">
        <v>23</v>
      </c>
      <c r="I2594" s="2" t="s">
        <v>2</v>
      </c>
      <c r="J2594" s="2" t="s">
        <v>24</v>
      </c>
      <c r="K2594" s="2" t="str">
        <f>LOOKUP(A2594,'[2]Collin Seedling for R'!$A$3:$A$51,'[2]Collin Seedling for R'!$R$3:$R$51)</f>
        <v>Mod</v>
      </c>
      <c r="L2594" s="2" t="str">
        <f>LOOKUP(A2594,'[2]Collin Seedling for R'!$A$3:$A$51,'[2]Collin Seedling for R'!$T$3:$T$51)</f>
        <v>FS</v>
      </c>
      <c r="M2594" s="2" t="str">
        <f>LOOKUP(A2594,'[2]Collin Seedling for R'!$A$3:$A$51,'[2]Collin Seedling for R'!$P$3:$P$51)</f>
        <v>Seeded</v>
      </c>
      <c r="N2594" s="8">
        <f t="shared" si="40"/>
        <v>8.7747351589046581</v>
      </c>
      <c r="O2594" s="2" t="str">
        <f>LOOKUP(H2594,[2]plantlist!$A$2:$A$943,[2]plantlist!$B$2:$B$943)</f>
        <v>S</v>
      </c>
    </row>
    <row r="2595" spans="1:15" x14ac:dyDescent="0.2">
      <c r="A2595" s="2" t="s">
        <v>300</v>
      </c>
      <c r="B2595" s="2">
        <v>2013</v>
      </c>
      <c r="C2595" s="2" t="s">
        <v>0</v>
      </c>
      <c r="D2595" s="2">
        <v>18</v>
      </c>
      <c r="E2595" s="2">
        <v>129</v>
      </c>
      <c r="F2595" s="2">
        <v>147</v>
      </c>
      <c r="G2595" s="2">
        <v>5003</v>
      </c>
      <c r="H2595" s="2" t="s">
        <v>31</v>
      </c>
      <c r="I2595" s="2" t="s">
        <v>2</v>
      </c>
      <c r="J2595" s="2" t="s">
        <v>32</v>
      </c>
      <c r="K2595" s="2" t="str">
        <f>LOOKUP(A2595,'[2]Collin Seedling for R'!$A$3:$A$51,'[2]Collin Seedling for R'!$R$3:$R$51)</f>
        <v>Mod</v>
      </c>
      <c r="L2595" s="2" t="str">
        <f>LOOKUP(A2595,'[2]Collin Seedling for R'!$A$3:$A$51,'[2]Collin Seedling for R'!$T$3:$T$51)</f>
        <v>FS</v>
      </c>
      <c r="M2595" s="2" t="str">
        <f>LOOKUP(A2595,'[2]Collin Seedling for R'!$A$3:$A$51,'[2]Collin Seedling for R'!$P$3:$P$51)</f>
        <v>Seeded</v>
      </c>
      <c r="N2595" s="8">
        <f t="shared" si="40"/>
        <v>2.5784529282430539</v>
      </c>
      <c r="O2595" s="2" t="str">
        <f>LOOKUP(H2595,[2]plantlist!$A$2:$A$943,[2]plantlist!$B$2:$B$943)</f>
        <v>U</v>
      </c>
    </row>
    <row r="2596" spans="1:15" x14ac:dyDescent="0.2">
      <c r="A2596" s="2" t="s">
        <v>300</v>
      </c>
      <c r="B2596" s="2">
        <v>2013</v>
      </c>
      <c r="C2596" s="2" t="s">
        <v>0</v>
      </c>
      <c r="D2596" s="2">
        <v>9</v>
      </c>
      <c r="E2596" s="2">
        <v>8</v>
      </c>
      <c r="F2596" s="2">
        <v>17</v>
      </c>
      <c r="G2596" s="2">
        <v>5003</v>
      </c>
      <c r="H2596" s="2" t="s">
        <v>16</v>
      </c>
      <c r="I2596" s="2" t="s">
        <v>19</v>
      </c>
      <c r="J2596" s="2" t="s">
        <v>17</v>
      </c>
      <c r="K2596" s="2" t="str">
        <f>LOOKUP(A2596,'[2]Collin Seedling for R'!$A$3:$A$51,'[2]Collin Seedling for R'!$R$3:$R$51)</f>
        <v>Mod</v>
      </c>
      <c r="L2596" s="2" t="str">
        <f>LOOKUP(A2596,'[2]Collin Seedling for R'!$A$3:$A$51,'[2]Collin Seedling for R'!$T$3:$T$51)</f>
        <v>FS</v>
      </c>
      <c r="M2596" s="2" t="str">
        <f>LOOKUP(A2596,'[2]Collin Seedling for R'!$A$3:$A$51,'[2]Collin Seedling for R'!$P$3:$P$51)</f>
        <v>Seeded</v>
      </c>
      <c r="N2596" s="8">
        <f t="shared" si="40"/>
        <v>0.15990405756546072</v>
      </c>
      <c r="O2596" s="2" t="str">
        <f>LOOKUP(H2596,[2]plantlist!$A$2:$A$943,[2]plantlist!$B$2:$B$943)</f>
        <v>S</v>
      </c>
    </row>
    <row r="2597" spans="1:15" x14ac:dyDescent="0.2">
      <c r="A2597" s="2" t="s">
        <v>300</v>
      </c>
      <c r="B2597" s="2">
        <v>2013</v>
      </c>
      <c r="C2597" s="2" t="s">
        <v>0</v>
      </c>
      <c r="D2597" s="2">
        <v>8</v>
      </c>
      <c r="E2597" s="2">
        <v>11</v>
      </c>
      <c r="F2597" s="2">
        <v>19</v>
      </c>
      <c r="G2597" s="2">
        <v>5003</v>
      </c>
      <c r="H2597" s="2" t="s">
        <v>74</v>
      </c>
      <c r="I2597" s="2" t="s">
        <v>19</v>
      </c>
      <c r="J2597" s="2" t="s">
        <v>75</v>
      </c>
      <c r="K2597" s="2" t="str">
        <f>LOOKUP(A2597,'[2]Collin Seedling for R'!$A$3:$A$51,'[2]Collin Seedling for R'!$R$3:$R$51)</f>
        <v>Mod</v>
      </c>
      <c r="L2597" s="2" t="str">
        <f>LOOKUP(A2597,'[2]Collin Seedling for R'!$A$3:$A$51,'[2]Collin Seedling for R'!$T$3:$T$51)</f>
        <v>FS</v>
      </c>
      <c r="M2597" s="2" t="str">
        <f>LOOKUP(A2597,'[2]Collin Seedling for R'!$A$3:$A$51,'[2]Collin Seedling for R'!$P$3:$P$51)</f>
        <v>Seeded</v>
      </c>
      <c r="N2597" s="8">
        <f t="shared" si="40"/>
        <v>0.21986807915250847</v>
      </c>
      <c r="O2597" s="2" t="str">
        <f>LOOKUP(H2597,[2]plantlist!$A$2:$A$943,[2]plantlist!$B$2:$B$943)</f>
        <v>T</v>
      </c>
    </row>
    <row r="2598" spans="1:15" x14ac:dyDescent="0.2">
      <c r="A2598" s="2" t="s">
        <v>300</v>
      </c>
      <c r="B2598" s="2">
        <v>2013</v>
      </c>
      <c r="C2598" s="2" t="s">
        <v>0</v>
      </c>
      <c r="D2598" s="2">
        <v>6</v>
      </c>
      <c r="E2598" s="2">
        <v>27</v>
      </c>
      <c r="F2598" s="2">
        <v>33</v>
      </c>
      <c r="G2598" s="2">
        <v>5003</v>
      </c>
      <c r="H2598" s="2" t="s">
        <v>43</v>
      </c>
      <c r="I2598" s="2" t="s">
        <v>2</v>
      </c>
      <c r="J2598" s="2" t="s">
        <v>44</v>
      </c>
      <c r="K2598" s="2" t="str">
        <f>LOOKUP(A2598,'[2]Collin Seedling for R'!$A$3:$A$51,'[2]Collin Seedling for R'!$R$3:$R$51)</f>
        <v>Mod</v>
      </c>
      <c r="L2598" s="2" t="str">
        <f>LOOKUP(A2598,'[2]Collin Seedling for R'!$A$3:$A$51,'[2]Collin Seedling for R'!$T$3:$T$51)</f>
        <v>FS</v>
      </c>
      <c r="M2598" s="2" t="str">
        <f>LOOKUP(A2598,'[2]Collin Seedling for R'!$A$3:$A$51,'[2]Collin Seedling for R'!$P$3:$P$51)</f>
        <v>Seeded</v>
      </c>
      <c r="N2598" s="8">
        <f t="shared" si="40"/>
        <v>0.53967619428342994</v>
      </c>
      <c r="O2598" s="2" t="str">
        <f>LOOKUP(H2598,[2]plantlist!$A$2:$A$943,[2]plantlist!$B$2:$B$943)</f>
        <v>T</v>
      </c>
    </row>
    <row r="2599" spans="1:15" x14ac:dyDescent="0.2">
      <c r="A2599" s="2" t="s">
        <v>300</v>
      </c>
      <c r="B2599" s="2">
        <v>2013</v>
      </c>
      <c r="C2599" s="2" t="s">
        <v>0</v>
      </c>
      <c r="D2599" s="2">
        <v>0</v>
      </c>
      <c r="E2599" s="2">
        <v>45</v>
      </c>
      <c r="F2599" s="2">
        <v>45</v>
      </c>
      <c r="G2599" s="2">
        <v>5003</v>
      </c>
      <c r="H2599" s="2" t="s">
        <v>59</v>
      </c>
      <c r="I2599" s="2" t="s">
        <v>2</v>
      </c>
      <c r="J2599" s="2" t="s">
        <v>48</v>
      </c>
      <c r="K2599" s="2" t="str">
        <f>LOOKUP(A2599,'[2]Collin Seedling for R'!$A$3:$A$51,'[2]Collin Seedling for R'!$R$3:$R$51)</f>
        <v>Mod</v>
      </c>
      <c r="L2599" s="2" t="str">
        <f>LOOKUP(A2599,'[2]Collin Seedling for R'!$A$3:$A$51,'[2]Collin Seedling for R'!$T$3:$T$51)</f>
        <v>FS</v>
      </c>
      <c r="M2599" s="2" t="str">
        <f>LOOKUP(A2599,'[2]Collin Seedling for R'!$A$3:$A$51,'[2]Collin Seedling for R'!$P$3:$P$51)</f>
        <v>Seeded</v>
      </c>
      <c r="N2599" s="8">
        <f t="shared" si="40"/>
        <v>0.89946032380571661</v>
      </c>
      <c r="O2599" s="2" t="str">
        <f>LOOKUP(H2599,[2]plantlist!$A$2:$A$943,[2]plantlist!$B$2:$B$943)</f>
        <v>G</v>
      </c>
    </row>
    <row r="2600" spans="1:15" x14ac:dyDescent="0.2">
      <c r="A2600" s="2" t="s">
        <v>300</v>
      </c>
      <c r="B2600" s="2">
        <v>2013</v>
      </c>
      <c r="C2600" s="2" t="s">
        <v>0</v>
      </c>
      <c r="D2600" s="2">
        <v>0</v>
      </c>
      <c r="E2600" s="2">
        <v>10</v>
      </c>
      <c r="F2600" s="2">
        <v>10</v>
      </c>
      <c r="G2600" s="2">
        <v>5003</v>
      </c>
      <c r="H2600" s="2" t="s">
        <v>45</v>
      </c>
      <c r="I2600" s="2" t="s">
        <v>2</v>
      </c>
      <c r="J2600" s="2" t="s">
        <v>46</v>
      </c>
      <c r="K2600" s="2" t="str">
        <f>LOOKUP(A2600,'[2]Collin Seedling for R'!$A$3:$A$51,'[2]Collin Seedling for R'!$R$3:$R$51)</f>
        <v>Mod</v>
      </c>
      <c r="L2600" s="2" t="str">
        <f>LOOKUP(A2600,'[2]Collin Seedling for R'!$A$3:$A$51,'[2]Collin Seedling for R'!$T$3:$T$51)</f>
        <v>FS</v>
      </c>
      <c r="M2600" s="2" t="str">
        <f>LOOKUP(A2600,'[2]Collin Seedling for R'!$A$3:$A$51,'[2]Collin Seedling for R'!$P$3:$P$51)</f>
        <v>Seeded</v>
      </c>
      <c r="N2600" s="8">
        <f t="shared" si="40"/>
        <v>0.19988007195682589</v>
      </c>
      <c r="O2600" s="2" t="str">
        <f>LOOKUP(H2600,[2]plantlist!$A$2:$A$943,[2]plantlist!$B$2:$B$943)</f>
        <v>F</v>
      </c>
    </row>
    <row r="2601" spans="1:15" x14ac:dyDescent="0.2">
      <c r="A2601" s="2" t="s">
        <v>300</v>
      </c>
      <c r="B2601" s="2">
        <v>2013</v>
      </c>
      <c r="C2601" s="2" t="s">
        <v>0</v>
      </c>
      <c r="D2601" s="2">
        <v>0</v>
      </c>
      <c r="E2601" s="2">
        <v>41</v>
      </c>
      <c r="F2601" s="2">
        <v>41</v>
      </c>
      <c r="G2601" s="2">
        <v>5003</v>
      </c>
      <c r="H2601" s="2" t="s">
        <v>33</v>
      </c>
      <c r="I2601" s="2" t="s">
        <v>19</v>
      </c>
      <c r="J2601" s="2" t="s">
        <v>34</v>
      </c>
      <c r="K2601" s="2" t="str">
        <f>LOOKUP(A2601,'[2]Collin Seedling for R'!$A$3:$A$51,'[2]Collin Seedling for R'!$R$3:$R$51)</f>
        <v>Mod</v>
      </c>
      <c r="L2601" s="2" t="str">
        <f>LOOKUP(A2601,'[2]Collin Seedling for R'!$A$3:$A$51,'[2]Collin Seedling for R'!$T$3:$T$51)</f>
        <v>FS</v>
      </c>
      <c r="M2601" s="2" t="str">
        <f>LOOKUP(A2601,'[2]Collin Seedling for R'!$A$3:$A$51,'[2]Collin Seedling for R'!$P$3:$P$51)</f>
        <v>Seeded</v>
      </c>
      <c r="N2601" s="8">
        <f t="shared" si="40"/>
        <v>0.81950829502298628</v>
      </c>
      <c r="O2601" s="2" t="str">
        <f>LOOKUP(H2601,[2]plantlist!$A$2:$A$943,[2]plantlist!$B$2:$B$943)</f>
        <v>F</v>
      </c>
    </row>
    <row r="2602" spans="1:15" x14ac:dyDescent="0.2">
      <c r="A2602" s="2" t="s">
        <v>300</v>
      </c>
      <c r="B2602" s="2">
        <v>2013</v>
      </c>
      <c r="C2602" s="2" t="s">
        <v>0</v>
      </c>
      <c r="D2602" s="2">
        <v>0</v>
      </c>
      <c r="E2602" s="2">
        <v>2</v>
      </c>
      <c r="F2602" s="2">
        <v>2</v>
      </c>
      <c r="G2602" s="2">
        <v>5003</v>
      </c>
      <c r="H2602" s="2" t="s">
        <v>14</v>
      </c>
      <c r="I2602" s="2" t="s">
        <v>2</v>
      </c>
      <c r="J2602" s="2" t="s">
        <v>15</v>
      </c>
      <c r="K2602" s="2" t="str">
        <f>LOOKUP(A2602,'[2]Collin Seedling for R'!$A$3:$A$51,'[2]Collin Seedling for R'!$R$3:$R$51)</f>
        <v>Mod</v>
      </c>
      <c r="L2602" s="2" t="str">
        <f>LOOKUP(A2602,'[2]Collin Seedling for R'!$A$3:$A$51,'[2]Collin Seedling for R'!$T$3:$T$51)</f>
        <v>FS</v>
      </c>
      <c r="M2602" s="2" t="str">
        <f>LOOKUP(A2602,'[2]Collin Seedling for R'!$A$3:$A$51,'[2]Collin Seedling for R'!$P$3:$P$51)</f>
        <v>Seeded</v>
      </c>
      <c r="N2602" s="8">
        <f t="shared" si="40"/>
        <v>3.9976014391365181E-2</v>
      </c>
      <c r="O2602" s="2" t="str">
        <f>LOOKUP(H2602,[2]plantlist!$A$2:$A$943,[2]plantlist!$B$2:$B$943)</f>
        <v>F</v>
      </c>
    </row>
    <row r="2603" spans="1:15" x14ac:dyDescent="0.2">
      <c r="A2603" s="2" t="s">
        <v>300</v>
      </c>
      <c r="B2603" s="2">
        <v>2013</v>
      </c>
      <c r="C2603" s="2" t="s">
        <v>0</v>
      </c>
      <c r="D2603" s="2">
        <v>0</v>
      </c>
      <c r="E2603" s="2">
        <v>25</v>
      </c>
      <c r="F2603" s="2">
        <v>25</v>
      </c>
      <c r="G2603" s="2">
        <v>5003</v>
      </c>
      <c r="H2603" s="2" t="s">
        <v>31</v>
      </c>
      <c r="I2603" s="2" t="s">
        <v>19</v>
      </c>
      <c r="J2603" s="2" t="s">
        <v>32</v>
      </c>
      <c r="K2603" s="2" t="str">
        <f>LOOKUP(A2603,'[2]Collin Seedling for R'!$A$3:$A$51,'[2]Collin Seedling for R'!$R$3:$R$51)</f>
        <v>Mod</v>
      </c>
      <c r="L2603" s="2" t="str">
        <f>LOOKUP(A2603,'[2]Collin Seedling for R'!$A$3:$A$51,'[2]Collin Seedling for R'!$T$3:$T$51)</f>
        <v>FS</v>
      </c>
      <c r="M2603" s="2" t="str">
        <f>LOOKUP(A2603,'[2]Collin Seedling for R'!$A$3:$A$51,'[2]Collin Seedling for R'!$P$3:$P$51)</f>
        <v>Seeded</v>
      </c>
      <c r="N2603" s="8">
        <f t="shared" si="40"/>
        <v>0.49970017989206478</v>
      </c>
      <c r="O2603" s="2" t="str">
        <f>LOOKUP(H2603,[2]plantlist!$A$2:$A$943,[2]plantlist!$B$2:$B$943)</f>
        <v>U</v>
      </c>
    </row>
    <row r="2604" spans="1:15" x14ac:dyDescent="0.2">
      <c r="A2604" s="2" t="s">
        <v>300</v>
      </c>
      <c r="B2604" s="2">
        <v>2013</v>
      </c>
      <c r="C2604" s="2" t="s">
        <v>0</v>
      </c>
      <c r="D2604" s="2">
        <v>0</v>
      </c>
      <c r="E2604" s="2">
        <v>24</v>
      </c>
      <c r="F2604" s="2">
        <v>24</v>
      </c>
      <c r="G2604" s="2">
        <v>5003</v>
      </c>
      <c r="H2604" s="2" t="s">
        <v>51</v>
      </c>
      <c r="I2604" s="2" t="s">
        <v>2</v>
      </c>
      <c r="J2604" s="2" t="s">
        <v>52</v>
      </c>
      <c r="K2604" s="2" t="str">
        <f>LOOKUP(A2604,'[2]Collin Seedling for R'!$A$3:$A$51,'[2]Collin Seedling for R'!$R$3:$R$51)</f>
        <v>Mod</v>
      </c>
      <c r="L2604" s="2" t="str">
        <f>LOOKUP(A2604,'[2]Collin Seedling for R'!$A$3:$A$51,'[2]Collin Seedling for R'!$T$3:$T$51)</f>
        <v>FS</v>
      </c>
      <c r="M2604" s="2" t="str">
        <f>LOOKUP(A2604,'[2]Collin Seedling for R'!$A$3:$A$51,'[2]Collin Seedling for R'!$P$3:$P$51)</f>
        <v>Seeded</v>
      </c>
      <c r="N2604" s="8">
        <f t="shared" si="40"/>
        <v>0.47971217269638211</v>
      </c>
      <c r="O2604" s="2" t="str">
        <f>LOOKUP(H2604,[2]plantlist!$A$2:$A$943,[2]plantlist!$B$2:$B$943)</f>
        <v>F</v>
      </c>
    </row>
    <row r="2605" spans="1:15" x14ac:dyDescent="0.2">
      <c r="A2605" s="2" t="s">
        <v>300</v>
      </c>
      <c r="B2605" s="2">
        <v>2013</v>
      </c>
      <c r="C2605" s="2" t="s">
        <v>0</v>
      </c>
      <c r="D2605" s="2">
        <v>0</v>
      </c>
      <c r="E2605" s="2">
        <v>5</v>
      </c>
      <c r="F2605" s="2">
        <v>5</v>
      </c>
      <c r="G2605" s="2">
        <v>5003</v>
      </c>
      <c r="H2605" s="2" t="s">
        <v>66</v>
      </c>
      <c r="I2605" s="2" t="s">
        <v>2</v>
      </c>
      <c r="J2605" s="2" t="s">
        <v>67</v>
      </c>
      <c r="K2605" s="2" t="str">
        <f>LOOKUP(A2605,'[2]Collin Seedling for R'!$A$3:$A$51,'[2]Collin Seedling for R'!$R$3:$R$51)</f>
        <v>Mod</v>
      </c>
      <c r="L2605" s="2" t="str">
        <f>LOOKUP(A2605,'[2]Collin Seedling for R'!$A$3:$A$51,'[2]Collin Seedling for R'!$T$3:$T$51)</f>
        <v>FS</v>
      </c>
      <c r="M2605" s="2" t="str">
        <f>LOOKUP(A2605,'[2]Collin Seedling for R'!$A$3:$A$51,'[2]Collin Seedling for R'!$P$3:$P$51)</f>
        <v>Seeded</v>
      </c>
      <c r="N2605" s="8">
        <f t="shared" si="40"/>
        <v>9.9940035978412944E-2</v>
      </c>
      <c r="O2605" s="2" t="str">
        <f>LOOKUP(H2605,[2]plantlist!$A$2:$A$943,[2]plantlist!$B$2:$B$943)</f>
        <v>G</v>
      </c>
    </row>
    <row r="2606" spans="1:15" x14ac:dyDescent="0.2">
      <c r="A2606" s="2" t="s">
        <v>300</v>
      </c>
      <c r="B2606" s="2">
        <v>2013</v>
      </c>
      <c r="C2606" s="2" t="s">
        <v>0</v>
      </c>
      <c r="D2606" s="2">
        <v>0</v>
      </c>
      <c r="E2606" s="2">
        <v>276</v>
      </c>
      <c r="F2606" s="2">
        <v>276</v>
      </c>
      <c r="G2606" s="2">
        <v>5003</v>
      </c>
      <c r="H2606" s="2" t="s">
        <v>16</v>
      </c>
      <c r="I2606" s="2" t="s">
        <v>2</v>
      </c>
      <c r="J2606" s="2" t="s">
        <v>17</v>
      </c>
      <c r="K2606" s="2" t="str">
        <f>LOOKUP(A2606,'[2]Collin Seedling for R'!$A$3:$A$51,'[2]Collin Seedling for R'!$R$3:$R$51)</f>
        <v>Mod</v>
      </c>
      <c r="L2606" s="2" t="str">
        <f>LOOKUP(A2606,'[2]Collin Seedling for R'!$A$3:$A$51,'[2]Collin Seedling for R'!$T$3:$T$51)</f>
        <v>FS</v>
      </c>
      <c r="M2606" s="2" t="str">
        <f>LOOKUP(A2606,'[2]Collin Seedling for R'!$A$3:$A$51,'[2]Collin Seedling for R'!$P$3:$P$51)</f>
        <v>Seeded</v>
      </c>
      <c r="N2606" s="8">
        <f t="shared" si="40"/>
        <v>5.5166899860083944</v>
      </c>
      <c r="O2606" s="2" t="str">
        <f>LOOKUP(H2606,[2]plantlist!$A$2:$A$943,[2]plantlist!$B$2:$B$943)</f>
        <v>S</v>
      </c>
    </row>
    <row r="2607" spans="1:15" x14ac:dyDescent="0.2">
      <c r="A2607" s="2" t="s">
        <v>300</v>
      </c>
      <c r="B2607" s="2">
        <v>2013</v>
      </c>
      <c r="C2607" s="2" t="s">
        <v>0</v>
      </c>
      <c r="D2607" s="2">
        <v>0</v>
      </c>
      <c r="E2607" s="2">
        <v>15</v>
      </c>
      <c r="F2607" s="2">
        <v>15</v>
      </c>
      <c r="G2607" s="2">
        <v>5003</v>
      </c>
      <c r="H2607" s="2" t="s">
        <v>23</v>
      </c>
      <c r="I2607" s="2" t="s">
        <v>19</v>
      </c>
      <c r="J2607" s="2" t="s">
        <v>24</v>
      </c>
      <c r="K2607" s="2" t="str">
        <f>LOOKUP(A2607,'[2]Collin Seedling for R'!$A$3:$A$51,'[2]Collin Seedling for R'!$R$3:$R$51)</f>
        <v>Mod</v>
      </c>
      <c r="L2607" s="2" t="str">
        <f>LOOKUP(A2607,'[2]Collin Seedling for R'!$A$3:$A$51,'[2]Collin Seedling for R'!$T$3:$T$51)</f>
        <v>FS</v>
      </c>
      <c r="M2607" s="2" t="str">
        <f>LOOKUP(A2607,'[2]Collin Seedling for R'!$A$3:$A$51,'[2]Collin Seedling for R'!$P$3:$P$51)</f>
        <v>Seeded</v>
      </c>
      <c r="N2607" s="8">
        <f t="shared" si="40"/>
        <v>0.29982010793523889</v>
      </c>
      <c r="O2607" s="2" t="str">
        <f>LOOKUP(H2607,[2]plantlist!$A$2:$A$943,[2]plantlist!$B$2:$B$943)</f>
        <v>S</v>
      </c>
    </row>
    <row r="2608" spans="1:15" x14ac:dyDescent="0.2">
      <c r="A2608" s="2" t="s">
        <v>300</v>
      </c>
      <c r="B2608" s="2">
        <v>2013</v>
      </c>
      <c r="C2608" s="2" t="s">
        <v>0</v>
      </c>
      <c r="D2608" s="2">
        <v>0</v>
      </c>
      <c r="E2608" s="2">
        <v>5</v>
      </c>
      <c r="F2608" s="2">
        <v>5</v>
      </c>
      <c r="G2608" s="2">
        <v>5003</v>
      </c>
      <c r="H2608" s="2" t="s">
        <v>59</v>
      </c>
      <c r="I2608" s="2" t="s">
        <v>19</v>
      </c>
      <c r="J2608" s="2" t="s">
        <v>48</v>
      </c>
      <c r="K2608" s="2" t="str">
        <f>LOOKUP(A2608,'[2]Collin Seedling for R'!$A$3:$A$51,'[2]Collin Seedling for R'!$R$3:$R$51)</f>
        <v>Mod</v>
      </c>
      <c r="L2608" s="2" t="str">
        <f>LOOKUP(A2608,'[2]Collin Seedling for R'!$A$3:$A$51,'[2]Collin Seedling for R'!$T$3:$T$51)</f>
        <v>FS</v>
      </c>
      <c r="M2608" s="2" t="str">
        <f>LOOKUP(A2608,'[2]Collin Seedling for R'!$A$3:$A$51,'[2]Collin Seedling for R'!$P$3:$P$51)</f>
        <v>Seeded</v>
      </c>
      <c r="N2608" s="8">
        <f t="shared" si="40"/>
        <v>9.9940035978412944E-2</v>
      </c>
      <c r="O2608" s="2" t="str">
        <f>LOOKUP(H2608,[2]plantlist!$A$2:$A$943,[2]plantlist!$B$2:$B$943)</f>
        <v>G</v>
      </c>
    </row>
    <row r="2609" spans="1:15" x14ac:dyDescent="0.2">
      <c r="A2609" t="s">
        <v>300</v>
      </c>
      <c r="B2609">
        <v>2016</v>
      </c>
      <c r="C2609" t="s">
        <v>0</v>
      </c>
      <c r="D2609">
        <v>1808</v>
      </c>
      <c r="E2609">
        <v>0</v>
      </c>
      <c r="F2609">
        <v>1808</v>
      </c>
      <c r="G2609">
        <v>5012</v>
      </c>
      <c r="H2609" t="s">
        <v>1</v>
      </c>
      <c r="I2609" t="s">
        <v>2</v>
      </c>
      <c r="J2609" t="s">
        <v>3</v>
      </c>
      <c r="K2609" s="2" t="str">
        <f>LOOKUP(A2609,'[2]Collin Seedling for R'!$A$3:$A$51,'[2]Collin Seedling for R'!$R$3:$R$51)</f>
        <v>Mod</v>
      </c>
      <c r="L2609" s="2" t="str">
        <f>LOOKUP(A2609,'[2]Collin Seedling for R'!$A$3:$A$51,'[2]Collin Seedling for R'!$T$3:$T$51)</f>
        <v>FS</v>
      </c>
      <c r="M2609" s="2" t="str">
        <f>LOOKUP(A2609,'[2]Collin Seedling for R'!$A$3:$A$51,'[2]Collin Seedling for R'!$P$3:$P$51)</f>
        <v>Seeded</v>
      </c>
      <c r="N2609" s="8">
        <f t="shared" si="40"/>
        <v>0</v>
      </c>
      <c r="O2609" s="2" t="str">
        <f>LOOKUP(H2609,[2]plantlist!$A$2:$A$943,[2]plantlist!$B$2:$B$943)</f>
        <v>F</v>
      </c>
    </row>
    <row r="2610" spans="1:15" x14ac:dyDescent="0.2">
      <c r="A2610" t="s">
        <v>300</v>
      </c>
      <c r="B2610">
        <v>2016</v>
      </c>
      <c r="C2610" t="s">
        <v>0</v>
      </c>
      <c r="D2610">
        <v>1237</v>
      </c>
      <c r="E2610">
        <v>126</v>
      </c>
      <c r="F2610">
        <v>1363</v>
      </c>
      <c r="G2610">
        <v>5012</v>
      </c>
      <c r="H2610" t="s">
        <v>6</v>
      </c>
      <c r="I2610" t="s">
        <v>2</v>
      </c>
      <c r="J2610" t="s">
        <v>7</v>
      </c>
      <c r="K2610" s="2" t="str">
        <f>LOOKUP(A2610,'[2]Collin Seedling for R'!$A$3:$A$51,'[2]Collin Seedling for R'!$R$3:$R$51)</f>
        <v>Mod</v>
      </c>
      <c r="L2610" s="2" t="str">
        <f>LOOKUP(A2610,'[2]Collin Seedling for R'!$A$3:$A$51,'[2]Collin Seedling for R'!$T$3:$T$51)</f>
        <v>FS</v>
      </c>
      <c r="M2610" s="2" t="str">
        <f>LOOKUP(A2610,'[2]Collin Seedling for R'!$A$3:$A$51,'[2]Collin Seedling for R'!$P$3:$P$51)</f>
        <v>Seeded</v>
      </c>
      <c r="N2610" s="8">
        <f t="shared" si="40"/>
        <v>2.5139664804469275</v>
      </c>
      <c r="O2610" s="2" t="str">
        <f>LOOKUP(H2610,[2]plantlist!$A$2:$A$943,[2]plantlist!$B$2:$B$943)</f>
        <v>L</v>
      </c>
    </row>
    <row r="2611" spans="1:15" x14ac:dyDescent="0.2">
      <c r="A2611" t="s">
        <v>300</v>
      </c>
      <c r="B2611">
        <v>2016</v>
      </c>
      <c r="C2611" t="s">
        <v>0</v>
      </c>
      <c r="D2611">
        <v>900</v>
      </c>
      <c r="E2611">
        <v>0</v>
      </c>
      <c r="F2611">
        <v>900</v>
      </c>
      <c r="G2611">
        <v>5012</v>
      </c>
      <c r="H2611" t="s">
        <v>4</v>
      </c>
      <c r="I2611" t="s">
        <v>2</v>
      </c>
      <c r="J2611" t="s">
        <v>5</v>
      </c>
      <c r="K2611" s="2" t="str">
        <f>LOOKUP(A2611,'[2]Collin Seedling for R'!$A$3:$A$51,'[2]Collin Seedling for R'!$R$3:$R$51)</f>
        <v>Mod</v>
      </c>
      <c r="L2611" s="2" t="str">
        <f>LOOKUP(A2611,'[2]Collin Seedling for R'!$A$3:$A$51,'[2]Collin Seedling for R'!$T$3:$T$51)</f>
        <v>FS</v>
      </c>
      <c r="M2611" s="2" t="str">
        <f>LOOKUP(A2611,'[2]Collin Seedling for R'!$A$3:$A$51,'[2]Collin Seedling for R'!$P$3:$P$51)</f>
        <v>Seeded</v>
      </c>
      <c r="N2611" s="8">
        <f t="shared" si="40"/>
        <v>0</v>
      </c>
      <c r="O2611" s="2" t="str">
        <f>LOOKUP(H2611,[2]plantlist!$A$2:$A$943,[2]plantlist!$B$2:$B$943)</f>
        <v>B</v>
      </c>
    </row>
    <row r="2612" spans="1:15" x14ac:dyDescent="0.2">
      <c r="A2612" t="s">
        <v>300</v>
      </c>
      <c r="B2612">
        <v>2016</v>
      </c>
      <c r="C2612" t="s">
        <v>0</v>
      </c>
      <c r="D2612">
        <v>754</v>
      </c>
      <c r="E2612">
        <v>1851</v>
      </c>
      <c r="F2612">
        <v>2605</v>
      </c>
      <c r="G2612">
        <v>5012</v>
      </c>
      <c r="H2612" t="s">
        <v>8</v>
      </c>
      <c r="I2612" t="s">
        <v>2</v>
      </c>
      <c r="J2612" t="s">
        <v>9</v>
      </c>
      <c r="K2612" s="2" t="str">
        <f>LOOKUP(A2612,'[2]Collin Seedling for R'!$A$3:$A$51,'[2]Collin Seedling for R'!$R$3:$R$51)</f>
        <v>Mod</v>
      </c>
      <c r="L2612" s="2" t="str">
        <f>LOOKUP(A2612,'[2]Collin Seedling for R'!$A$3:$A$51,'[2]Collin Seedling for R'!$T$3:$T$51)</f>
        <v>FS</v>
      </c>
      <c r="M2612" s="2" t="str">
        <f>LOOKUP(A2612,'[2]Collin Seedling for R'!$A$3:$A$51,'[2]Collin Seedling for R'!$P$3:$P$51)</f>
        <v>Seeded</v>
      </c>
      <c r="N2612" s="8">
        <f t="shared" si="40"/>
        <v>36.931364724660817</v>
      </c>
      <c r="O2612" s="2" t="str">
        <f>LOOKUP(H2612,[2]plantlist!$A$2:$A$943,[2]plantlist!$B$2:$B$943)</f>
        <v>G</v>
      </c>
    </row>
    <row r="2613" spans="1:15" x14ac:dyDescent="0.2">
      <c r="A2613" t="s">
        <v>300</v>
      </c>
      <c r="B2613">
        <v>2016</v>
      </c>
      <c r="C2613" t="s">
        <v>0</v>
      </c>
      <c r="D2613">
        <v>102</v>
      </c>
      <c r="E2613">
        <v>523</v>
      </c>
      <c r="F2613">
        <v>625</v>
      </c>
      <c r="G2613">
        <v>5012</v>
      </c>
      <c r="H2613" t="s">
        <v>82</v>
      </c>
      <c r="I2613" t="s">
        <v>2</v>
      </c>
      <c r="J2613" t="s">
        <v>83</v>
      </c>
      <c r="K2613" s="2" t="str">
        <f>LOOKUP(A2613,'[2]Collin Seedling for R'!$A$3:$A$51,'[2]Collin Seedling for R'!$R$3:$R$51)</f>
        <v>Mod</v>
      </c>
      <c r="L2613" s="2" t="str">
        <f>LOOKUP(A2613,'[2]Collin Seedling for R'!$A$3:$A$51,'[2]Collin Seedling for R'!$T$3:$T$51)</f>
        <v>FS</v>
      </c>
      <c r="M2613" s="2" t="str">
        <f>LOOKUP(A2613,'[2]Collin Seedling for R'!$A$3:$A$51,'[2]Collin Seedling for R'!$P$3:$P$51)</f>
        <v>Seeded</v>
      </c>
      <c r="N2613" s="8">
        <f t="shared" si="40"/>
        <v>10.434956105347167</v>
      </c>
      <c r="O2613" s="2" t="str">
        <f>LOOKUP(H2613,[2]plantlist!$A$2:$A$943,[2]plantlist!$B$2:$B$943)</f>
        <v>F</v>
      </c>
    </row>
    <row r="2614" spans="1:15" x14ac:dyDescent="0.2">
      <c r="A2614" t="s">
        <v>300</v>
      </c>
      <c r="B2614">
        <v>2016</v>
      </c>
      <c r="C2614" t="s">
        <v>0</v>
      </c>
      <c r="D2614">
        <v>49</v>
      </c>
      <c r="E2614">
        <v>30</v>
      </c>
      <c r="F2614">
        <v>79</v>
      </c>
      <c r="G2614">
        <v>5012</v>
      </c>
      <c r="H2614" t="s">
        <v>10</v>
      </c>
      <c r="I2614" t="s">
        <v>2</v>
      </c>
      <c r="J2614" t="s">
        <v>11</v>
      </c>
      <c r="K2614" s="2" t="str">
        <f>LOOKUP(A2614,'[2]Collin Seedling for R'!$A$3:$A$51,'[2]Collin Seedling for R'!$R$3:$R$51)</f>
        <v>Mod</v>
      </c>
      <c r="L2614" s="2" t="str">
        <f>LOOKUP(A2614,'[2]Collin Seedling for R'!$A$3:$A$51,'[2]Collin Seedling for R'!$T$3:$T$51)</f>
        <v>FS</v>
      </c>
      <c r="M2614" s="2" t="str">
        <f>LOOKUP(A2614,'[2]Collin Seedling for R'!$A$3:$A$51,'[2]Collin Seedling for R'!$P$3:$P$51)</f>
        <v>Seeded</v>
      </c>
      <c r="N2614" s="8">
        <f t="shared" si="40"/>
        <v>0.59856344772545889</v>
      </c>
      <c r="O2614" s="2" t="str">
        <f>LOOKUP(H2614,[2]plantlist!$A$2:$A$943,[2]plantlist!$B$2:$B$943)</f>
        <v>L</v>
      </c>
    </row>
    <row r="2615" spans="1:15" x14ac:dyDescent="0.2">
      <c r="A2615" t="s">
        <v>300</v>
      </c>
      <c r="B2615">
        <v>2016</v>
      </c>
      <c r="C2615" t="s">
        <v>0</v>
      </c>
      <c r="D2615">
        <v>42</v>
      </c>
      <c r="E2615">
        <v>168</v>
      </c>
      <c r="F2615">
        <v>210</v>
      </c>
      <c r="G2615">
        <v>5012</v>
      </c>
      <c r="H2615" t="s">
        <v>66</v>
      </c>
      <c r="I2615" t="s">
        <v>2</v>
      </c>
      <c r="J2615" t="s">
        <v>67</v>
      </c>
      <c r="K2615" s="2" t="str">
        <f>LOOKUP(A2615,'[2]Collin Seedling for R'!$A$3:$A$51,'[2]Collin Seedling for R'!$R$3:$R$51)</f>
        <v>Mod</v>
      </c>
      <c r="L2615" s="2" t="str">
        <f>LOOKUP(A2615,'[2]Collin Seedling for R'!$A$3:$A$51,'[2]Collin Seedling for R'!$T$3:$T$51)</f>
        <v>FS</v>
      </c>
      <c r="M2615" s="2" t="str">
        <f>LOOKUP(A2615,'[2]Collin Seedling for R'!$A$3:$A$51,'[2]Collin Seedling for R'!$P$3:$P$51)</f>
        <v>Seeded</v>
      </c>
      <c r="N2615" s="8">
        <f t="shared" si="40"/>
        <v>3.3519553072625698</v>
      </c>
      <c r="O2615" s="2" t="str">
        <f>LOOKUP(H2615,[2]plantlist!$A$2:$A$943,[2]plantlist!$B$2:$B$943)</f>
        <v>G</v>
      </c>
    </row>
    <row r="2616" spans="1:15" x14ac:dyDescent="0.2">
      <c r="A2616" t="s">
        <v>300</v>
      </c>
      <c r="B2616">
        <v>2016</v>
      </c>
      <c r="C2616" t="s">
        <v>0</v>
      </c>
      <c r="D2616">
        <v>32</v>
      </c>
      <c r="E2616">
        <v>132</v>
      </c>
      <c r="F2616">
        <v>164</v>
      </c>
      <c r="G2616">
        <v>5012</v>
      </c>
      <c r="H2616" t="s">
        <v>582</v>
      </c>
      <c r="I2616" t="s">
        <v>2</v>
      </c>
      <c r="J2616" t="s">
        <v>583</v>
      </c>
      <c r="K2616" s="2" t="str">
        <f>LOOKUP(A2616,'[2]Collin Seedling for R'!$A$3:$A$51,'[2]Collin Seedling for R'!$R$3:$R$51)</f>
        <v>Mod</v>
      </c>
      <c r="L2616" s="2" t="str">
        <f>LOOKUP(A2616,'[2]Collin Seedling for R'!$A$3:$A$51,'[2]Collin Seedling for R'!$T$3:$T$51)</f>
        <v>FS</v>
      </c>
      <c r="M2616" s="2" t="str">
        <f>LOOKUP(A2616,'[2]Collin Seedling for R'!$A$3:$A$51,'[2]Collin Seedling for R'!$P$3:$P$51)</f>
        <v>Seeded</v>
      </c>
      <c r="N2616" s="8">
        <f t="shared" si="40"/>
        <v>2.6336791699920195</v>
      </c>
      <c r="O2616" s="2" t="str">
        <f>LOOKUP(H2616,[2]plantlist!$A$2:$A$943,[2]plantlist!$B$2:$B$943)</f>
        <v>U</v>
      </c>
    </row>
    <row r="2617" spans="1:15" x14ac:dyDescent="0.2">
      <c r="A2617" t="s">
        <v>300</v>
      </c>
      <c r="B2617">
        <v>2016</v>
      </c>
      <c r="C2617" t="s">
        <v>0</v>
      </c>
      <c r="D2617">
        <v>28</v>
      </c>
      <c r="E2617">
        <v>0</v>
      </c>
      <c r="F2617">
        <v>28</v>
      </c>
      <c r="G2617">
        <v>5012</v>
      </c>
      <c r="H2617" t="s">
        <v>8</v>
      </c>
      <c r="I2617" t="s">
        <v>19</v>
      </c>
      <c r="J2617" t="s">
        <v>9</v>
      </c>
      <c r="K2617" s="2" t="str">
        <f>LOOKUP(A2617,'[2]Collin Seedling for R'!$A$3:$A$51,'[2]Collin Seedling for R'!$R$3:$R$51)</f>
        <v>Mod</v>
      </c>
      <c r="L2617" s="2" t="str">
        <f>LOOKUP(A2617,'[2]Collin Seedling for R'!$A$3:$A$51,'[2]Collin Seedling for R'!$T$3:$T$51)</f>
        <v>FS</v>
      </c>
      <c r="M2617" s="2" t="str">
        <f>LOOKUP(A2617,'[2]Collin Seedling for R'!$A$3:$A$51,'[2]Collin Seedling for R'!$P$3:$P$51)</f>
        <v>Seeded</v>
      </c>
      <c r="N2617" s="8">
        <f t="shared" si="40"/>
        <v>0</v>
      </c>
      <c r="O2617" s="2" t="str">
        <f>LOOKUP(H2617,[2]plantlist!$A$2:$A$943,[2]plantlist!$B$2:$B$943)</f>
        <v>G</v>
      </c>
    </row>
    <row r="2618" spans="1:15" x14ac:dyDescent="0.2">
      <c r="A2618" t="s">
        <v>300</v>
      </c>
      <c r="B2618">
        <v>2016</v>
      </c>
      <c r="C2618" t="s">
        <v>0</v>
      </c>
      <c r="D2618">
        <v>19</v>
      </c>
      <c r="E2618">
        <v>678</v>
      </c>
      <c r="F2618">
        <v>697</v>
      </c>
      <c r="G2618">
        <v>5012</v>
      </c>
      <c r="H2618" t="s">
        <v>16</v>
      </c>
      <c r="I2618" t="s">
        <v>2</v>
      </c>
      <c r="J2618" t="s">
        <v>17</v>
      </c>
      <c r="K2618" s="2" t="str">
        <f>LOOKUP(A2618,'[2]Collin Seedling for R'!$A$3:$A$51,'[2]Collin Seedling for R'!$R$3:$R$51)</f>
        <v>Mod</v>
      </c>
      <c r="L2618" s="2" t="str">
        <f>LOOKUP(A2618,'[2]Collin Seedling for R'!$A$3:$A$51,'[2]Collin Seedling for R'!$T$3:$T$51)</f>
        <v>FS</v>
      </c>
      <c r="M2618" s="2" t="str">
        <f>LOOKUP(A2618,'[2]Collin Seedling for R'!$A$3:$A$51,'[2]Collin Seedling for R'!$P$3:$P$51)</f>
        <v>Seeded</v>
      </c>
      <c r="N2618" s="8">
        <f t="shared" si="40"/>
        <v>13.527533918595372</v>
      </c>
      <c r="O2618" s="2" t="str">
        <f>LOOKUP(H2618,[2]plantlist!$A$2:$A$943,[2]plantlist!$B$2:$B$943)</f>
        <v>S</v>
      </c>
    </row>
    <row r="2619" spans="1:15" x14ac:dyDescent="0.2">
      <c r="A2619" t="s">
        <v>300</v>
      </c>
      <c r="B2619">
        <v>2016</v>
      </c>
      <c r="C2619" t="s">
        <v>0</v>
      </c>
      <c r="D2619">
        <v>18</v>
      </c>
      <c r="E2619">
        <v>0</v>
      </c>
      <c r="F2619">
        <v>18</v>
      </c>
      <c r="G2619">
        <v>5012</v>
      </c>
      <c r="H2619" t="s">
        <v>420</v>
      </c>
      <c r="I2619" t="s">
        <v>19</v>
      </c>
      <c r="J2619" t="s">
        <v>421</v>
      </c>
      <c r="K2619" s="2" t="str">
        <f>LOOKUP(A2619,'[2]Collin Seedling for R'!$A$3:$A$51,'[2]Collin Seedling for R'!$R$3:$R$51)</f>
        <v>Mod</v>
      </c>
      <c r="L2619" s="2" t="str">
        <f>LOOKUP(A2619,'[2]Collin Seedling for R'!$A$3:$A$51,'[2]Collin Seedling for R'!$T$3:$T$51)</f>
        <v>FS</v>
      </c>
      <c r="M2619" s="2" t="str">
        <f>LOOKUP(A2619,'[2]Collin Seedling for R'!$A$3:$A$51,'[2]Collin Seedling for R'!$P$3:$P$51)</f>
        <v>Seeded</v>
      </c>
      <c r="N2619" s="8">
        <f t="shared" si="40"/>
        <v>0</v>
      </c>
      <c r="O2619" s="2" t="str">
        <f>LOOKUP(H2619,[2]plantlist!$A$2:$A$943,[2]plantlist!$B$2:$B$943)</f>
        <v>S</v>
      </c>
    </row>
    <row r="2620" spans="1:15" x14ac:dyDescent="0.2">
      <c r="A2620" t="s">
        <v>300</v>
      </c>
      <c r="B2620">
        <v>2016</v>
      </c>
      <c r="C2620" t="s">
        <v>0</v>
      </c>
      <c r="D2620">
        <v>17</v>
      </c>
      <c r="E2620">
        <v>856</v>
      </c>
      <c r="F2620">
        <v>873</v>
      </c>
      <c r="G2620">
        <v>5012</v>
      </c>
      <c r="H2620" t="s">
        <v>23</v>
      </c>
      <c r="I2620" t="s">
        <v>2</v>
      </c>
      <c r="J2620" t="s">
        <v>24</v>
      </c>
      <c r="K2620" s="2" t="str">
        <f>LOOKUP(A2620,'[2]Collin Seedling for R'!$A$3:$A$51,'[2]Collin Seedling for R'!$R$3:$R$51)</f>
        <v>Mod</v>
      </c>
      <c r="L2620" s="2" t="str">
        <f>LOOKUP(A2620,'[2]Collin Seedling for R'!$A$3:$A$51,'[2]Collin Seedling for R'!$T$3:$T$51)</f>
        <v>FS</v>
      </c>
      <c r="M2620" s="2" t="str">
        <f>LOOKUP(A2620,'[2]Collin Seedling for R'!$A$3:$A$51,'[2]Collin Seedling for R'!$P$3:$P$51)</f>
        <v>Seeded</v>
      </c>
      <c r="N2620" s="8">
        <f t="shared" si="40"/>
        <v>17.07901037509976</v>
      </c>
      <c r="O2620" s="2" t="str">
        <f>LOOKUP(H2620,[2]plantlist!$A$2:$A$943,[2]plantlist!$B$2:$B$943)</f>
        <v>S</v>
      </c>
    </row>
    <row r="2621" spans="1:15" x14ac:dyDescent="0.2">
      <c r="A2621" t="s">
        <v>300</v>
      </c>
      <c r="B2621">
        <v>2016</v>
      </c>
      <c r="C2621" t="s">
        <v>0</v>
      </c>
      <c r="D2621">
        <v>3</v>
      </c>
      <c r="E2621">
        <v>92</v>
      </c>
      <c r="F2621">
        <v>95</v>
      </c>
      <c r="G2621">
        <v>5012</v>
      </c>
      <c r="H2621" t="s">
        <v>43</v>
      </c>
      <c r="I2621" t="s">
        <v>2</v>
      </c>
      <c r="J2621" t="s">
        <v>44</v>
      </c>
      <c r="K2621" s="2" t="str">
        <f>LOOKUP(A2621,'[2]Collin Seedling for R'!$A$3:$A$51,'[2]Collin Seedling for R'!$R$3:$R$51)</f>
        <v>Mod</v>
      </c>
      <c r="L2621" s="2" t="str">
        <f>LOOKUP(A2621,'[2]Collin Seedling for R'!$A$3:$A$51,'[2]Collin Seedling for R'!$T$3:$T$51)</f>
        <v>FS</v>
      </c>
      <c r="M2621" s="2" t="str">
        <f>LOOKUP(A2621,'[2]Collin Seedling for R'!$A$3:$A$51,'[2]Collin Seedling for R'!$P$3:$P$51)</f>
        <v>Seeded</v>
      </c>
      <c r="N2621" s="8">
        <f t="shared" si="40"/>
        <v>1.8355945730247407</v>
      </c>
      <c r="O2621" s="2" t="str">
        <f>LOOKUP(H2621,[2]plantlist!$A$2:$A$943,[2]plantlist!$B$2:$B$943)</f>
        <v>T</v>
      </c>
    </row>
    <row r="2622" spans="1:15" x14ac:dyDescent="0.2">
      <c r="A2622" t="s">
        <v>300</v>
      </c>
      <c r="B2622">
        <v>2016</v>
      </c>
      <c r="C2622" t="s">
        <v>0</v>
      </c>
      <c r="D2622">
        <v>3</v>
      </c>
      <c r="E2622">
        <v>0</v>
      </c>
      <c r="F2622">
        <v>3</v>
      </c>
      <c r="G2622">
        <v>5012</v>
      </c>
      <c r="H2622" t="s">
        <v>580</v>
      </c>
      <c r="I2622" t="s">
        <v>2</v>
      </c>
      <c r="J2622" t="s">
        <v>581</v>
      </c>
      <c r="K2622" s="2" t="str">
        <f>LOOKUP(A2622,'[2]Collin Seedling for R'!$A$3:$A$51,'[2]Collin Seedling for R'!$R$3:$R$51)</f>
        <v>Mod</v>
      </c>
      <c r="L2622" s="2" t="str">
        <f>LOOKUP(A2622,'[2]Collin Seedling for R'!$A$3:$A$51,'[2]Collin Seedling for R'!$T$3:$T$51)</f>
        <v>FS</v>
      </c>
      <c r="M2622" s="2" t="str">
        <f>LOOKUP(A2622,'[2]Collin Seedling for R'!$A$3:$A$51,'[2]Collin Seedling for R'!$P$3:$P$51)</f>
        <v>Seeded</v>
      </c>
      <c r="N2622" s="8">
        <f t="shared" si="40"/>
        <v>0</v>
      </c>
      <c r="O2622" s="2" t="str">
        <f>LOOKUP(H2622,[2]plantlist!$A$2:$A$943,[2]plantlist!$B$2:$B$943)</f>
        <v>L</v>
      </c>
    </row>
    <row r="2623" spans="1:15" x14ac:dyDescent="0.2">
      <c r="A2623" t="s">
        <v>300</v>
      </c>
      <c r="B2623">
        <v>2016</v>
      </c>
      <c r="C2623" t="s">
        <v>0</v>
      </c>
      <c r="D2623">
        <v>0</v>
      </c>
      <c r="E2623">
        <v>6</v>
      </c>
      <c r="F2623">
        <v>6</v>
      </c>
      <c r="G2623">
        <v>5012</v>
      </c>
      <c r="H2623" t="s">
        <v>23</v>
      </c>
      <c r="I2623" t="s">
        <v>19</v>
      </c>
      <c r="J2623" t="s">
        <v>24</v>
      </c>
      <c r="K2623" s="2" t="str">
        <f>LOOKUP(A2623,'[2]Collin Seedling for R'!$A$3:$A$51,'[2]Collin Seedling for R'!$R$3:$R$51)</f>
        <v>Mod</v>
      </c>
      <c r="L2623" s="2" t="str">
        <f>LOOKUP(A2623,'[2]Collin Seedling for R'!$A$3:$A$51,'[2]Collin Seedling for R'!$T$3:$T$51)</f>
        <v>FS</v>
      </c>
      <c r="M2623" s="2" t="str">
        <f>LOOKUP(A2623,'[2]Collin Seedling for R'!$A$3:$A$51,'[2]Collin Seedling for R'!$P$3:$P$51)</f>
        <v>Seeded</v>
      </c>
      <c r="N2623" s="8">
        <f t="shared" si="40"/>
        <v>0.11971268954509177</v>
      </c>
      <c r="O2623" s="2" t="str">
        <f>LOOKUP(H2623,[2]plantlist!$A$2:$A$943,[2]plantlist!$B$2:$B$943)</f>
        <v>S</v>
      </c>
    </row>
    <row r="2624" spans="1:15" x14ac:dyDescent="0.2">
      <c r="A2624" t="s">
        <v>300</v>
      </c>
      <c r="B2624">
        <v>2016</v>
      </c>
      <c r="C2624" t="s">
        <v>0</v>
      </c>
      <c r="D2624">
        <v>0</v>
      </c>
      <c r="E2624">
        <v>11</v>
      </c>
      <c r="F2624">
        <v>11</v>
      </c>
      <c r="G2624">
        <v>5012</v>
      </c>
      <c r="H2624" t="s">
        <v>344</v>
      </c>
      <c r="I2624" t="s">
        <v>2</v>
      </c>
      <c r="J2624" t="s">
        <v>345</v>
      </c>
      <c r="K2624" s="2" t="str">
        <f>LOOKUP(A2624,'[2]Collin Seedling for R'!$A$3:$A$51,'[2]Collin Seedling for R'!$R$3:$R$51)</f>
        <v>Mod</v>
      </c>
      <c r="L2624" s="2" t="str">
        <f>LOOKUP(A2624,'[2]Collin Seedling for R'!$A$3:$A$51,'[2]Collin Seedling for R'!$T$3:$T$51)</f>
        <v>FS</v>
      </c>
      <c r="M2624" s="2" t="str">
        <f>LOOKUP(A2624,'[2]Collin Seedling for R'!$A$3:$A$51,'[2]Collin Seedling for R'!$P$3:$P$51)</f>
        <v>Seeded</v>
      </c>
      <c r="N2624" s="8">
        <f t="shared" si="40"/>
        <v>0.2194732641660016</v>
      </c>
      <c r="O2624" s="2" t="str">
        <f>LOOKUP(H2624,[2]plantlist!$A$2:$A$943,[2]plantlist!$B$2:$B$943)</f>
        <v>F</v>
      </c>
    </row>
    <row r="2625" spans="1:15" x14ac:dyDescent="0.2">
      <c r="A2625" t="s">
        <v>300</v>
      </c>
      <c r="B2625">
        <v>2016</v>
      </c>
      <c r="C2625" t="s">
        <v>0</v>
      </c>
      <c r="D2625">
        <v>0</v>
      </c>
      <c r="E2625">
        <v>65</v>
      </c>
      <c r="F2625">
        <v>65</v>
      </c>
      <c r="G2625">
        <v>5012</v>
      </c>
      <c r="H2625" t="s">
        <v>82</v>
      </c>
      <c r="I2625" t="s">
        <v>19</v>
      </c>
      <c r="J2625" t="s">
        <v>83</v>
      </c>
      <c r="K2625" s="2" t="str">
        <f>LOOKUP(A2625,'[2]Collin Seedling for R'!$A$3:$A$51,'[2]Collin Seedling for R'!$R$3:$R$51)</f>
        <v>Mod</v>
      </c>
      <c r="L2625" s="2" t="str">
        <f>LOOKUP(A2625,'[2]Collin Seedling for R'!$A$3:$A$51,'[2]Collin Seedling for R'!$T$3:$T$51)</f>
        <v>FS</v>
      </c>
      <c r="M2625" s="2" t="str">
        <f>LOOKUP(A2625,'[2]Collin Seedling for R'!$A$3:$A$51,'[2]Collin Seedling for R'!$P$3:$P$51)</f>
        <v>Seeded</v>
      </c>
      <c r="N2625" s="8">
        <f t="shared" si="40"/>
        <v>1.2968874700718276</v>
      </c>
      <c r="O2625" s="2" t="str">
        <f>LOOKUP(H2625,[2]plantlist!$A$2:$A$943,[2]plantlist!$B$2:$B$943)</f>
        <v>F</v>
      </c>
    </row>
    <row r="2626" spans="1:15" x14ac:dyDescent="0.2">
      <c r="A2626" t="s">
        <v>300</v>
      </c>
      <c r="B2626">
        <v>2019</v>
      </c>
      <c r="C2626" t="s">
        <v>0</v>
      </c>
      <c r="D2626">
        <v>1795</v>
      </c>
      <c r="E2626">
        <v>124</v>
      </c>
      <c r="F2626">
        <v>1919</v>
      </c>
      <c r="G2626">
        <v>5000</v>
      </c>
      <c r="H2626" t="s">
        <v>6</v>
      </c>
      <c r="I2626" t="s">
        <v>2</v>
      </c>
      <c r="J2626" t="s">
        <v>7</v>
      </c>
      <c r="K2626" s="2" t="str">
        <f>LOOKUP(A2626,'[2]Collin Seedling for R'!$A$3:$A$51,'[2]Collin Seedling for R'!$R$3:$R$51)</f>
        <v>Mod</v>
      </c>
      <c r="L2626" s="2" t="str">
        <f>LOOKUP(A2626,'[2]Collin Seedling for R'!$A$3:$A$51,'[2]Collin Seedling for R'!$T$3:$T$51)</f>
        <v>FS</v>
      </c>
      <c r="M2626" s="2" t="str">
        <f>LOOKUP(A2626,'[2]Collin Seedling for R'!$A$3:$A$51,'[2]Collin Seedling for R'!$P$3:$P$51)</f>
        <v>Seeded</v>
      </c>
      <c r="N2626" s="8">
        <f t="shared" ref="N2626:N2689" si="41">E2626/G2626*100</f>
        <v>2.48</v>
      </c>
      <c r="O2626" s="2" t="str">
        <f>LOOKUP(H2626,[2]plantlist!$A$2:$A$943,[2]plantlist!$B$2:$B$943)</f>
        <v>L</v>
      </c>
    </row>
    <row r="2627" spans="1:15" x14ac:dyDescent="0.2">
      <c r="A2627" t="s">
        <v>300</v>
      </c>
      <c r="B2627">
        <v>2019</v>
      </c>
      <c r="C2627" t="s">
        <v>0</v>
      </c>
      <c r="D2627">
        <v>1523</v>
      </c>
      <c r="E2627">
        <v>0</v>
      </c>
      <c r="F2627">
        <v>1523</v>
      </c>
      <c r="G2627">
        <v>5000</v>
      </c>
      <c r="H2627" t="s">
        <v>4</v>
      </c>
      <c r="I2627" t="s">
        <v>2</v>
      </c>
      <c r="J2627" t="s">
        <v>5</v>
      </c>
      <c r="K2627" s="2" t="str">
        <f>LOOKUP(A2627,'[2]Collin Seedling for R'!$A$3:$A$51,'[2]Collin Seedling for R'!$R$3:$R$51)</f>
        <v>Mod</v>
      </c>
      <c r="L2627" s="2" t="str">
        <f>LOOKUP(A2627,'[2]Collin Seedling for R'!$A$3:$A$51,'[2]Collin Seedling for R'!$T$3:$T$51)</f>
        <v>FS</v>
      </c>
      <c r="M2627" s="2" t="str">
        <f>LOOKUP(A2627,'[2]Collin Seedling for R'!$A$3:$A$51,'[2]Collin Seedling for R'!$P$3:$P$51)</f>
        <v>Seeded</v>
      </c>
      <c r="N2627" s="8">
        <f t="shared" si="41"/>
        <v>0</v>
      </c>
      <c r="O2627" s="2" t="str">
        <f>LOOKUP(H2627,[2]plantlist!$A$2:$A$943,[2]plantlist!$B$2:$B$943)</f>
        <v>B</v>
      </c>
    </row>
    <row r="2628" spans="1:15" x14ac:dyDescent="0.2">
      <c r="A2628" t="s">
        <v>300</v>
      </c>
      <c r="B2628">
        <v>2019</v>
      </c>
      <c r="C2628" t="s">
        <v>0</v>
      </c>
      <c r="D2628">
        <v>920</v>
      </c>
      <c r="E2628">
        <v>0</v>
      </c>
      <c r="F2628">
        <v>920</v>
      </c>
      <c r="G2628">
        <v>5000</v>
      </c>
      <c r="H2628" t="s">
        <v>1</v>
      </c>
      <c r="I2628" t="s">
        <v>2</v>
      </c>
      <c r="J2628" t="s">
        <v>3</v>
      </c>
      <c r="K2628" s="2" t="str">
        <f>LOOKUP(A2628,'[2]Collin Seedling for R'!$A$3:$A$51,'[2]Collin Seedling for R'!$R$3:$R$51)</f>
        <v>Mod</v>
      </c>
      <c r="L2628" s="2" t="str">
        <f>LOOKUP(A2628,'[2]Collin Seedling for R'!$A$3:$A$51,'[2]Collin Seedling for R'!$T$3:$T$51)</f>
        <v>FS</v>
      </c>
      <c r="M2628" s="2" t="str">
        <f>LOOKUP(A2628,'[2]Collin Seedling for R'!$A$3:$A$51,'[2]Collin Seedling for R'!$P$3:$P$51)</f>
        <v>Seeded</v>
      </c>
      <c r="N2628" s="8">
        <f t="shared" si="41"/>
        <v>0</v>
      </c>
      <c r="O2628" s="2" t="str">
        <f>LOOKUP(H2628,[2]plantlist!$A$2:$A$943,[2]plantlist!$B$2:$B$943)</f>
        <v>F</v>
      </c>
    </row>
    <row r="2629" spans="1:15" x14ac:dyDescent="0.2">
      <c r="A2629" t="s">
        <v>300</v>
      </c>
      <c r="B2629">
        <v>2019</v>
      </c>
      <c r="C2629" t="s">
        <v>0</v>
      </c>
      <c r="D2629">
        <v>375</v>
      </c>
      <c r="E2629">
        <v>1694</v>
      </c>
      <c r="F2629">
        <v>2069</v>
      </c>
      <c r="G2629">
        <v>5000</v>
      </c>
      <c r="H2629" t="s">
        <v>8</v>
      </c>
      <c r="I2629" t="s">
        <v>2</v>
      </c>
      <c r="J2629" t="s">
        <v>9</v>
      </c>
      <c r="K2629" s="2" t="str">
        <f>LOOKUP(A2629,'[2]Collin Seedling for R'!$A$3:$A$51,'[2]Collin Seedling for R'!$R$3:$R$51)</f>
        <v>Mod</v>
      </c>
      <c r="L2629" s="2" t="str">
        <f>LOOKUP(A2629,'[2]Collin Seedling for R'!$A$3:$A$51,'[2]Collin Seedling for R'!$T$3:$T$51)</f>
        <v>FS</v>
      </c>
      <c r="M2629" s="2" t="str">
        <f>LOOKUP(A2629,'[2]Collin Seedling for R'!$A$3:$A$51,'[2]Collin Seedling for R'!$P$3:$P$51)</f>
        <v>Seeded</v>
      </c>
      <c r="N2629" s="8">
        <f t="shared" si="41"/>
        <v>33.879999999999995</v>
      </c>
      <c r="O2629" s="2" t="str">
        <f>LOOKUP(H2629,[2]plantlist!$A$2:$A$943,[2]plantlist!$B$2:$B$943)</f>
        <v>G</v>
      </c>
    </row>
    <row r="2630" spans="1:15" x14ac:dyDescent="0.2">
      <c r="A2630" t="s">
        <v>300</v>
      </c>
      <c r="B2630">
        <v>2019</v>
      </c>
      <c r="C2630" t="s">
        <v>0</v>
      </c>
      <c r="D2630">
        <v>199</v>
      </c>
      <c r="E2630">
        <v>755</v>
      </c>
      <c r="F2630">
        <v>954</v>
      </c>
      <c r="G2630">
        <v>5000</v>
      </c>
      <c r="H2630" t="s">
        <v>33</v>
      </c>
      <c r="I2630" t="s">
        <v>2</v>
      </c>
      <c r="J2630" t="s">
        <v>34</v>
      </c>
      <c r="K2630" s="2" t="str">
        <f>LOOKUP(A2630,'[2]Collin Seedling for R'!$A$3:$A$51,'[2]Collin Seedling for R'!$R$3:$R$51)</f>
        <v>Mod</v>
      </c>
      <c r="L2630" s="2" t="str">
        <f>LOOKUP(A2630,'[2]Collin Seedling for R'!$A$3:$A$51,'[2]Collin Seedling for R'!$T$3:$T$51)</f>
        <v>FS</v>
      </c>
      <c r="M2630" s="2" t="str">
        <f>LOOKUP(A2630,'[2]Collin Seedling for R'!$A$3:$A$51,'[2]Collin Seedling for R'!$P$3:$P$51)</f>
        <v>Seeded</v>
      </c>
      <c r="N2630" s="8">
        <f t="shared" si="41"/>
        <v>15.1</v>
      </c>
      <c r="O2630" s="2" t="str">
        <f>LOOKUP(H2630,[2]plantlist!$A$2:$A$943,[2]plantlist!$B$2:$B$943)</f>
        <v>F</v>
      </c>
    </row>
    <row r="2631" spans="1:15" x14ac:dyDescent="0.2">
      <c r="A2631" t="s">
        <v>300</v>
      </c>
      <c r="B2631">
        <v>2019</v>
      </c>
      <c r="C2631" t="s">
        <v>0</v>
      </c>
      <c r="D2631">
        <v>85</v>
      </c>
      <c r="E2631">
        <v>56</v>
      </c>
      <c r="F2631">
        <v>141</v>
      </c>
      <c r="G2631">
        <v>5000</v>
      </c>
      <c r="H2631" t="s">
        <v>10</v>
      </c>
      <c r="I2631" t="s">
        <v>2</v>
      </c>
      <c r="J2631" t="s">
        <v>11</v>
      </c>
      <c r="K2631" s="2" t="str">
        <f>LOOKUP(A2631,'[2]Collin Seedling for R'!$A$3:$A$51,'[2]Collin Seedling for R'!$R$3:$R$51)</f>
        <v>Mod</v>
      </c>
      <c r="L2631" s="2" t="str">
        <f>LOOKUP(A2631,'[2]Collin Seedling for R'!$A$3:$A$51,'[2]Collin Seedling for R'!$T$3:$T$51)</f>
        <v>FS</v>
      </c>
      <c r="M2631" s="2" t="str">
        <f>LOOKUP(A2631,'[2]Collin Seedling for R'!$A$3:$A$51,'[2]Collin Seedling for R'!$P$3:$P$51)</f>
        <v>Seeded</v>
      </c>
      <c r="N2631" s="8">
        <f t="shared" si="41"/>
        <v>1.1199999999999999</v>
      </c>
      <c r="O2631" s="2" t="str">
        <f>LOOKUP(H2631,[2]plantlist!$A$2:$A$943,[2]plantlist!$B$2:$B$943)</f>
        <v>L</v>
      </c>
    </row>
    <row r="2632" spans="1:15" x14ac:dyDescent="0.2">
      <c r="A2632" t="s">
        <v>300</v>
      </c>
      <c r="B2632">
        <v>2019</v>
      </c>
      <c r="C2632" t="s">
        <v>0</v>
      </c>
      <c r="D2632">
        <v>54</v>
      </c>
      <c r="E2632">
        <v>0</v>
      </c>
      <c r="F2632">
        <v>54</v>
      </c>
      <c r="G2632">
        <v>5000</v>
      </c>
      <c r="H2632" t="s">
        <v>53</v>
      </c>
      <c r="I2632" t="s">
        <v>2</v>
      </c>
      <c r="J2632" t="s">
        <v>54</v>
      </c>
      <c r="K2632" s="2" t="str">
        <f>LOOKUP(A2632,'[2]Collin Seedling for R'!$A$3:$A$51,'[2]Collin Seedling for R'!$R$3:$R$51)</f>
        <v>Mod</v>
      </c>
      <c r="L2632" s="2" t="str">
        <f>LOOKUP(A2632,'[2]Collin Seedling for R'!$A$3:$A$51,'[2]Collin Seedling for R'!$T$3:$T$51)</f>
        <v>FS</v>
      </c>
      <c r="M2632" s="2" t="str">
        <f>LOOKUP(A2632,'[2]Collin Seedling for R'!$A$3:$A$51,'[2]Collin Seedling for R'!$P$3:$P$51)</f>
        <v>Seeded</v>
      </c>
      <c r="N2632" s="8">
        <f t="shared" si="41"/>
        <v>0</v>
      </c>
      <c r="O2632" s="2" t="str">
        <f>LOOKUP(H2632,[2]plantlist!$A$2:$A$943,[2]plantlist!$B$2:$B$943)</f>
        <v>C</v>
      </c>
    </row>
    <row r="2633" spans="1:15" x14ac:dyDescent="0.2">
      <c r="A2633" t="s">
        <v>300</v>
      </c>
      <c r="B2633">
        <v>2019</v>
      </c>
      <c r="C2633" t="s">
        <v>0</v>
      </c>
      <c r="D2633">
        <v>17</v>
      </c>
      <c r="E2633">
        <v>241</v>
      </c>
      <c r="F2633">
        <v>258</v>
      </c>
      <c r="G2633">
        <v>5000</v>
      </c>
      <c r="H2633" t="s">
        <v>2218</v>
      </c>
      <c r="I2633" t="s">
        <v>2</v>
      </c>
      <c r="J2633" t="s">
        <v>2219</v>
      </c>
      <c r="K2633" s="2" t="str">
        <f>LOOKUP(A2633,'[2]Collin Seedling for R'!$A$3:$A$51,'[2]Collin Seedling for R'!$R$3:$R$51)</f>
        <v>Mod</v>
      </c>
      <c r="L2633" s="2" t="str">
        <f>LOOKUP(A2633,'[2]Collin Seedling for R'!$A$3:$A$51,'[2]Collin Seedling for R'!$T$3:$T$51)</f>
        <v>FS</v>
      </c>
      <c r="M2633" s="2" t="str">
        <f>LOOKUP(A2633,'[2]Collin Seedling for R'!$A$3:$A$51,'[2]Collin Seedling for R'!$P$3:$P$51)</f>
        <v>Seeded</v>
      </c>
      <c r="N2633" s="8">
        <f t="shared" si="41"/>
        <v>4.82</v>
      </c>
      <c r="O2633" s="2" t="str">
        <f>LOOKUP(H2633,[2]plantlist!$A$2:$A$943,[2]plantlist!$B$2:$B$943)</f>
        <v>F</v>
      </c>
    </row>
    <row r="2634" spans="1:15" x14ac:dyDescent="0.2">
      <c r="A2634" t="s">
        <v>300</v>
      </c>
      <c r="B2634">
        <v>2019</v>
      </c>
      <c r="C2634" t="s">
        <v>0</v>
      </c>
      <c r="D2634">
        <v>6</v>
      </c>
      <c r="E2634">
        <v>439</v>
      </c>
      <c r="F2634">
        <v>445</v>
      </c>
      <c r="G2634">
        <v>5000</v>
      </c>
      <c r="H2634" t="s">
        <v>31</v>
      </c>
      <c r="I2634" t="s">
        <v>2</v>
      </c>
      <c r="J2634" t="s">
        <v>32</v>
      </c>
      <c r="K2634" s="2" t="str">
        <f>LOOKUP(A2634,'[2]Collin Seedling for R'!$A$3:$A$51,'[2]Collin Seedling for R'!$R$3:$R$51)</f>
        <v>Mod</v>
      </c>
      <c r="L2634" s="2" t="str">
        <f>LOOKUP(A2634,'[2]Collin Seedling for R'!$A$3:$A$51,'[2]Collin Seedling for R'!$T$3:$T$51)</f>
        <v>FS</v>
      </c>
      <c r="M2634" s="2" t="str">
        <f>LOOKUP(A2634,'[2]Collin Seedling for R'!$A$3:$A$51,'[2]Collin Seedling for R'!$P$3:$P$51)</f>
        <v>Seeded</v>
      </c>
      <c r="N2634" s="8">
        <f t="shared" si="41"/>
        <v>8.7800000000000011</v>
      </c>
      <c r="O2634" s="2" t="str">
        <f>LOOKUP(H2634,[2]plantlist!$A$2:$A$943,[2]plantlist!$B$2:$B$943)</f>
        <v>U</v>
      </c>
    </row>
    <row r="2635" spans="1:15" x14ac:dyDescent="0.2">
      <c r="A2635" t="s">
        <v>300</v>
      </c>
      <c r="B2635">
        <v>2019</v>
      </c>
      <c r="C2635" t="s">
        <v>0</v>
      </c>
      <c r="D2635">
        <v>6</v>
      </c>
      <c r="E2635">
        <v>0</v>
      </c>
      <c r="F2635">
        <v>6</v>
      </c>
      <c r="G2635">
        <v>5000</v>
      </c>
      <c r="H2635" t="s">
        <v>51</v>
      </c>
      <c r="I2635" t="s">
        <v>2</v>
      </c>
      <c r="J2635" t="s">
        <v>52</v>
      </c>
      <c r="K2635" s="2" t="str">
        <f>LOOKUP(A2635,'[2]Collin Seedling for R'!$A$3:$A$51,'[2]Collin Seedling for R'!$R$3:$R$51)</f>
        <v>Mod</v>
      </c>
      <c r="L2635" s="2" t="str">
        <f>LOOKUP(A2635,'[2]Collin Seedling for R'!$A$3:$A$51,'[2]Collin Seedling for R'!$T$3:$T$51)</f>
        <v>FS</v>
      </c>
      <c r="M2635" s="2" t="str">
        <f>LOOKUP(A2635,'[2]Collin Seedling for R'!$A$3:$A$51,'[2]Collin Seedling for R'!$P$3:$P$51)</f>
        <v>Seeded</v>
      </c>
      <c r="N2635" s="8">
        <f t="shared" si="41"/>
        <v>0</v>
      </c>
      <c r="O2635" s="2" t="str">
        <f>LOOKUP(H2635,[2]plantlist!$A$2:$A$943,[2]plantlist!$B$2:$B$943)</f>
        <v>F</v>
      </c>
    </row>
    <row r="2636" spans="1:15" x14ac:dyDescent="0.2">
      <c r="A2636" t="s">
        <v>300</v>
      </c>
      <c r="B2636">
        <v>2019</v>
      </c>
      <c r="C2636" t="s">
        <v>0</v>
      </c>
      <c r="D2636">
        <v>5</v>
      </c>
      <c r="E2636">
        <v>141</v>
      </c>
      <c r="F2636">
        <v>146</v>
      </c>
      <c r="G2636">
        <v>5000</v>
      </c>
      <c r="H2636" t="s">
        <v>43</v>
      </c>
      <c r="I2636" t="s">
        <v>2</v>
      </c>
      <c r="J2636" t="s">
        <v>44</v>
      </c>
      <c r="K2636" s="2" t="str">
        <f>LOOKUP(A2636,'[2]Collin Seedling for R'!$A$3:$A$51,'[2]Collin Seedling for R'!$R$3:$R$51)</f>
        <v>Mod</v>
      </c>
      <c r="L2636" s="2" t="str">
        <f>LOOKUP(A2636,'[2]Collin Seedling for R'!$A$3:$A$51,'[2]Collin Seedling for R'!$T$3:$T$51)</f>
        <v>FS</v>
      </c>
      <c r="M2636" s="2" t="str">
        <f>LOOKUP(A2636,'[2]Collin Seedling for R'!$A$3:$A$51,'[2]Collin Seedling for R'!$P$3:$P$51)</f>
        <v>Seeded</v>
      </c>
      <c r="N2636" s="8">
        <f t="shared" si="41"/>
        <v>2.82</v>
      </c>
      <c r="O2636" s="2" t="str">
        <f>LOOKUP(H2636,[2]plantlist!$A$2:$A$943,[2]plantlist!$B$2:$B$943)</f>
        <v>T</v>
      </c>
    </row>
    <row r="2637" spans="1:15" x14ac:dyDescent="0.2">
      <c r="A2637" t="s">
        <v>300</v>
      </c>
      <c r="B2637">
        <v>2019</v>
      </c>
      <c r="C2637" t="s">
        <v>0</v>
      </c>
      <c r="D2637">
        <v>5</v>
      </c>
      <c r="E2637">
        <v>8</v>
      </c>
      <c r="F2637">
        <v>13</v>
      </c>
      <c r="G2637">
        <v>5000</v>
      </c>
      <c r="H2637" t="s">
        <v>1600</v>
      </c>
      <c r="I2637" t="s">
        <v>2</v>
      </c>
      <c r="J2637" t="s">
        <v>1599</v>
      </c>
      <c r="K2637" s="2" t="str">
        <f>LOOKUP(A2637,'[2]Collin Seedling for R'!$A$3:$A$51,'[2]Collin Seedling for R'!$R$3:$R$51)</f>
        <v>Mod</v>
      </c>
      <c r="L2637" s="2" t="str">
        <f>LOOKUP(A2637,'[2]Collin Seedling for R'!$A$3:$A$51,'[2]Collin Seedling for R'!$T$3:$T$51)</f>
        <v>FS</v>
      </c>
      <c r="M2637" s="2" t="str">
        <f>LOOKUP(A2637,'[2]Collin Seedling for R'!$A$3:$A$51,'[2]Collin Seedling for R'!$P$3:$P$51)</f>
        <v>Seeded</v>
      </c>
      <c r="N2637" s="8">
        <f t="shared" si="41"/>
        <v>0.16</v>
      </c>
      <c r="O2637" s="2" t="str">
        <f>LOOKUP(H2637,[2]plantlist!$A$2:$A$943,[2]plantlist!$B$2:$B$943)</f>
        <v>F</v>
      </c>
    </row>
    <row r="2638" spans="1:15" x14ac:dyDescent="0.2">
      <c r="A2638" t="s">
        <v>300</v>
      </c>
      <c r="B2638">
        <v>2019</v>
      </c>
      <c r="C2638" t="s">
        <v>0</v>
      </c>
      <c r="D2638">
        <v>5</v>
      </c>
      <c r="E2638">
        <v>15</v>
      </c>
      <c r="F2638">
        <v>20</v>
      </c>
      <c r="G2638">
        <v>5000</v>
      </c>
      <c r="H2638" t="s">
        <v>1348</v>
      </c>
      <c r="I2638" t="s">
        <v>2</v>
      </c>
      <c r="J2638" t="s">
        <v>2232</v>
      </c>
      <c r="K2638" s="2" t="str">
        <f>LOOKUP(A2638,'[2]Collin Seedling for R'!$A$3:$A$51,'[2]Collin Seedling for R'!$R$3:$R$51)</f>
        <v>Mod</v>
      </c>
      <c r="L2638" s="2" t="str">
        <f>LOOKUP(A2638,'[2]Collin Seedling for R'!$A$3:$A$51,'[2]Collin Seedling for R'!$T$3:$T$51)</f>
        <v>FS</v>
      </c>
      <c r="M2638" s="2" t="str">
        <f>LOOKUP(A2638,'[2]Collin Seedling for R'!$A$3:$A$51,'[2]Collin Seedling for R'!$P$3:$P$51)</f>
        <v>Seeded</v>
      </c>
      <c r="N2638" s="8">
        <f t="shared" si="41"/>
        <v>0.3</v>
      </c>
      <c r="O2638" s="2" t="str">
        <f>LOOKUP(H2638,[2]plantlist!$A$2:$A$943,[2]plantlist!$B$2:$B$943)</f>
        <v>F</v>
      </c>
    </row>
    <row r="2639" spans="1:15" x14ac:dyDescent="0.2">
      <c r="A2639" t="s">
        <v>300</v>
      </c>
      <c r="B2639">
        <v>2019</v>
      </c>
      <c r="C2639" t="s">
        <v>0</v>
      </c>
      <c r="D2639">
        <v>3</v>
      </c>
      <c r="E2639">
        <v>2</v>
      </c>
      <c r="F2639">
        <v>5</v>
      </c>
      <c r="G2639">
        <v>5000</v>
      </c>
      <c r="H2639" t="s">
        <v>8</v>
      </c>
      <c r="I2639" t="s">
        <v>19</v>
      </c>
      <c r="J2639" t="s">
        <v>9</v>
      </c>
      <c r="K2639" s="2" t="str">
        <f>LOOKUP(A2639,'[2]Collin Seedling for R'!$A$3:$A$51,'[2]Collin Seedling for R'!$R$3:$R$51)</f>
        <v>Mod</v>
      </c>
      <c r="L2639" s="2" t="str">
        <f>LOOKUP(A2639,'[2]Collin Seedling for R'!$A$3:$A$51,'[2]Collin Seedling for R'!$T$3:$T$51)</f>
        <v>FS</v>
      </c>
      <c r="M2639" s="2" t="str">
        <f>LOOKUP(A2639,'[2]Collin Seedling for R'!$A$3:$A$51,'[2]Collin Seedling for R'!$P$3:$P$51)</f>
        <v>Seeded</v>
      </c>
      <c r="N2639" s="8">
        <f t="shared" si="41"/>
        <v>0.04</v>
      </c>
      <c r="O2639" s="2" t="str">
        <f>LOOKUP(H2639,[2]plantlist!$A$2:$A$943,[2]plantlist!$B$2:$B$943)</f>
        <v>G</v>
      </c>
    </row>
    <row r="2640" spans="1:15" x14ac:dyDescent="0.2">
      <c r="A2640" t="s">
        <v>300</v>
      </c>
      <c r="B2640">
        <v>2019</v>
      </c>
      <c r="C2640" t="s">
        <v>0</v>
      </c>
      <c r="D2640">
        <v>1</v>
      </c>
      <c r="E2640">
        <v>0</v>
      </c>
      <c r="F2640">
        <v>1</v>
      </c>
      <c r="G2640">
        <v>5000</v>
      </c>
      <c r="H2640" t="s">
        <v>130</v>
      </c>
      <c r="I2640" t="s">
        <v>2</v>
      </c>
      <c r="J2640" t="s">
        <v>131</v>
      </c>
      <c r="K2640" s="2" t="str">
        <f>LOOKUP(A2640,'[2]Collin Seedling for R'!$A$3:$A$51,'[2]Collin Seedling for R'!$R$3:$R$51)</f>
        <v>Mod</v>
      </c>
      <c r="L2640" s="2" t="str">
        <f>LOOKUP(A2640,'[2]Collin Seedling for R'!$A$3:$A$51,'[2]Collin Seedling for R'!$T$3:$T$51)</f>
        <v>FS</v>
      </c>
      <c r="M2640" s="2" t="str">
        <f>LOOKUP(A2640,'[2]Collin Seedling for R'!$A$3:$A$51,'[2]Collin Seedling for R'!$P$3:$P$51)</f>
        <v>Seeded</v>
      </c>
      <c r="N2640" s="8">
        <f t="shared" si="41"/>
        <v>0</v>
      </c>
      <c r="O2640" s="2" t="str">
        <f>LOOKUP(H2640,[2]plantlist!$A$2:$A$943,[2]plantlist!$B$2:$B$943)</f>
        <v>F</v>
      </c>
    </row>
    <row r="2641" spans="1:15" x14ac:dyDescent="0.2">
      <c r="A2641" t="s">
        <v>300</v>
      </c>
      <c r="B2641">
        <v>2019</v>
      </c>
      <c r="C2641" t="s">
        <v>0</v>
      </c>
      <c r="D2641">
        <v>1</v>
      </c>
      <c r="E2641">
        <v>0</v>
      </c>
      <c r="F2641">
        <v>1</v>
      </c>
      <c r="G2641">
        <v>5000</v>
      </c>
      <c r="H2641" t="s">
        <v>41</v>
      </c>
      <c r="I2641" t="s">
        <v>2</v>
      </c>
      <c r="J2641" t="s">
        <v>42</v>
      </c>
      <c r="K2641" s="2" t="str">
        <f>LOOKUP(A2641,'[2]Collin Seedling for R'!$A$3:$A$51,'[2]Collin Seedling for R'!$R$3:$R$51)</f>
        <v>Mod</v>
      </c>
      <c r="L2641" s="2" t="str">
        <f>LOOKUP(A2641,'[2]Collin Seedling for R'!$A$3:$A$51,'[2]Collin Seedling for R'!$T$3:$T$51)</f>
        <v>FS</v>
      </c>
      <c r="M2641" s="2" t="str">
        <f>LOOKUP(A2641,'[2]Collin Seedling for R'!$A$3:$A$51,'[2]Collin Seedling for R'!$P$3:$P$51)</f>
        <v>Seeded</v>
      </c>
      <c r="N2641" s="8">
        <f t="shared" si="41"/>
        <v>0</v>
      </c>
      <c r="O2641" s="2" t="str">
        <f>LOOKUP(H2641,[2]plantlist!$A$2:$A$943,[2]plantlist!$B$2:$B$943)</f>
        <v>B</v>
      </c>
    </row>
    <row r="2642" spans="1:15" x14ac:dyDescent="0.2">
      <c r="A2642" t="s">
        <v>300</v>
      </c>
      <c r="B2642">
        <v>2019</v>
      </c>
      <c r="C2642" t="s">
        <v>0</v>
      </c>
      <c r="D2642">
        <v>0</v>
      </c>
      <c r="E2642">
        <v>9</v>
      </c>
      <c r="F2642">
        <v>9</v>
      </c>
      <c r="G2642">
        <v>5000</v>
      </c>
      <c r="H2642" t="s">
        <v>59</v>
      </c>
      <c r="I2642" t="s">
        <v>2</v>
      </c>
      <c r="J2642" t="s">
        <v>48</v>
      </c>
      <c r="K2642" s="2" t="str">
        <f>LOOKUP(A2642,'[2]Collin Seedling for R'!$A$3:$A$51,'[2]Collin Seedling for R'!$R$3:$R$51)</f>
        <v>Mod</v>
      </c>
      <c r="L2642" s="2" t="str">
        <f>LOOKUP(A2642,'[2]Collin Seedling for R'!$A$3:$A$51,'[2]Collin Seedling for R'!$T$3:$T$51)</f>
        <v>FS</v>
      </c>
      <c r="M2642" s="2" t="str">
        <f>LOOKUP(A2642,'[2]Collin Seedling for R'!$A$3:$A$51,'[2]Collin Seedling for R'!$P$3:$P$51)</f>
        <v>Seeded</v>
      </c>
      <c r="N2642" s="8">
        <f t="shared" si="41"/>
        <v>0.18</v>
      </c>
      <c r="O2642" s="2" t="str">
        <f>LOOKUP(H2642,[2]plantlist!$A$2:$A$943,[2]plantlist!$B$2:$B$943)</f>
        <v>G</v>
      </c>
    </row>
    <row r="2643" spans="1:15" x14ac:dyDescent="0.2">
      <c r="A2643" t="s">
        <v>300</v>
      </c>
      <c r="B2643">
        <v>2019</v>
      </c>
      <c r="C2643" t="s">
        <v>0</v>
      </c>
      <c r="D2643">
        <v>0</v>
      </c>
      <c r="E2643">
        <v>598</v>
      </c>
      <c r="F2643">
        <v>598</v>
      </c>
      <c r="G2643">
        <v>5000</v>
      </c>
      <c r="H2643" t="s">
        <v>23</v>
      </c>
      <c r="I2643" t="s">
        <v>2</v>
      </c>
      <c r="J2643" t="s">
        <v>24</v>
      </c>
      <c r="K2643" s="2" t="str">
        <f>LOOKUP(A2643,'[2]Collin Seedling for R'!$A$3:$A$51,'[2]Collin Seedling for R'!$R$3:$R$51)</f>
        <v>Mod</v>
      </c>
      <c r="L2643" s="2" t="str">
        <f>LOOKUP(A2643,'[2]Collin Seedling for R'!$A$3:$A$51,'[2]Collin Seedling for R'!$T$3:$T$51)</f>
        <v>FS</v>
      </c>
      <c r="M2643" s="2" t="str">
        <f>LOOKUP(A2643,'[2]Collin Seedling for R'!$A$3:$A$51,'[2]Collin Seedling for R'!$P$3:$P$51)</f>
        <v>Seeded</v>
      </c>
      <c r="N2643" s="8">
        <f t="shared" si="41"/>
        <v>11.959999999999999</v>
      </c>
      <c r="O2643" s="2" t="str">
        <f>LOOKUP(H2643,[2]plantlist!$A$2:$A$943,[2]plantlist!$B$2:$B$943)</f>
        <v>S</v>
      </c>
    </row>
    <row r="2644" spans="1:15" x14ac:dyDescent="0.2">
      <c r="A2644" t="s">
        <v>300</v>
      </c>
      <c r="B2644">
        <v>2019</v>
      </c>
      <c r="C2644" t="s">
        <v>0</v>
      </c>
      <c r="D2644">
        <v>0</v>
      </c>
      <c r="E2644">
        <v>6</v>
      </c>
      <c r="F2644">
        <v>6</v>
      </c>
      <c r="G2644">
        <v>5000</v>
      </c>
      <c r="H2644" t="s">
        <v>23</v>
      </c>
      <c r="I2644" t="s">
        <v>19</v>
      </c>
      <c r="J2644" t="s">
        <v>24</v>
      </c>
      <c r="K2644" s="2" t="str">
        <f>LOOKUP(A2644,'[2]Collin Seedling for R'!$A$3:$A$51,'[2]Collin Seedling for R'!$R$3:$R$51)</f>
        <v>Mod</v>
      </c>
      <c r="L2644" s="2" t="str">
        <f>LOOKUP(A2644,'[2]Collin Seedling for R'!$A$3:$A$51,'[2]Collin Seedling for R'!$T$3:$T$51)</f>
        <v>FS</v>
      </c>
      <c r="M2644" s="2" t="str">
        <f>LOOKUP(A2644,'[2]Collin Seedling for R'!$A$3:$A$51,'[2]Collin Seedling for R'!$P$3:$P$51)</f>
        <v>Seeded</v>
      </c>
      <c r="N2644" s="8">
        <f t="shared" si="41"/>
        <v>0.12</v>
      </c>
      <c r="O2644" s="2" t="str">
        <f>LOOKUP(H2644,[2]plantlist!$A$2:$A$943,[2]plantlist!$B$2:$B$943)</f>
        <v>S</v>
      </c>
    </row>
    <row r="2645" spans="1:15" x14ac:dyDescent="0.2">
      <c r="A2645" t="s">
        <v>300</v>
      </c>
      <c r="B2645">
        <v>2019</v>
      </c>
      <c r="C2645" t="s">
        <v>0</v>
      </c>
      <c r="D2645">
        <v>0</v>
      </c>
      <c r="E2645">
        <v>795</v>
      </c>
      <c r="F2645">
        <v>795</v>
      </c>
      <c r="G2645">
        <v>5000</v>
      </c>
      <c r="H2645" t="s">
        <v>16</v>
      </c>
      <c r="I2645" t="s">
        <v>2</v>
      </c>
      <c r="J2645" t="s">
        <v>17</v>
      </c>
      <c r="K2645" s="2" t="str">
        <f>LOOKUP(A2645,'[2]Collin Seedling for R'!$A$3:$A$51,'[2]Collin Seedling for R'!$R$3:$R$51)</f>
        <v>Mod</v>
      </c>
      <c r="L2645" s="2" t="str">
        <f>LOOKUP(A2645,'[2]Collin Seedling for R'!$A$3:$A$51,'[2]Collin Seedling for R'!$T$3:$T$51)</f>
        <v>FS</v>
      </c>
      <c r="M2645" s="2" t="str">
        <f>LOOKUP(A2645,'[2]Collin Seedling for R'!$A$3:$A$51,'[2]Collin Seedling for R'!$P$3:$P$51)</f>
        <v>Seeded</v>
      </c>
      <c r="N2645" s="8">
        <f t="shared" si="41"/>
        <v>15.9</v>
      </c>
      <c r="O2645" s="2" t="str">
        <f>LOOKUP(H2645,[2]plantlist!$A$2:$A$943,[2]plantlist!$B$2:$B$943)</f>
        <v>S</v>
      </c>
    </row>
    <row r="2646" spans="1:15" x14ac:dyDescent="0.2">
      <c r="A2646" t="s">
        <v>300</v>
      </c>
      <c r="B2646">
        <v>2019</v>
      </c>
      <c r="C2646" t="s">
        <v>0</v>
      </c>
      <c r="D2646">
        <v>0</v>
      </c>
      <c r="E2646">
        <v>8</v>
      </c>
      <c r="F2646">
        <v>8</v>
      </c>
      <c r="G2646">
        <v>5000</v>
      </c>
      <c r="H2646" t="s">
        <v>260</v>
      </c>
      <c r="I2646" t="s">
        <v>2</v>
      </c>
      <c r="J2646" t="s">
        <v>261</v>
      </c>
      <c r="K2646" s="2" t="str">
        <f>LOOKUP(A2646,'[2]Collin Seedling for R'!$A$3:$A$51,'[2]Collin Seedling for R'!$R$3:$R$51)</f>
        <v>Mod</v>
      </c>
      <c r="L2646" s="2" t="str">
        <f>LOOKUP(A2646,'[2]Collin Seedling for R'!$A$3:$A$51,'[2]Collin Seedling for R'!$T$3:$T$51)</f>
        <v>FS</v>
      </c>
      <c r="M2646" s="2" t="str">
        <f>LOOKUP(A2646,'[2]Collin Seedling for R'!$A$3:$A$51,'[2]Collin Seedling for R'!$P$3:$P$51)</f>
        <v>Seeded</v>
      </c>
      <c r="N2646" s="8">
        <f t="shared" si="41"/>
        <v>0.16</v>
      </c>
      <c r="O2646" s="2" t="str">
        <f>LOOKUP(H2646,[2]plantlist!$A$2:$A$943,[2]plantlist!$B$2:$B$943)</f>
        <v>G</v>
      </c>
    </row>
    <row r="2647" spans="1:15" x14ac:dyDescent="0.2">
      <c r="A2647" t="s">
        <v>300</v>
      </c>
      <c r="B2647">
        <v>2019</v>
      </c>
      <c r="C2647" t="s">
        <v>0</v>
      </c>
      <c r="D2647">
        <v>0</v>
      </c>
      <c r="E2647">
        <v>18</v>
      </c>
      <c r="F2647">
        <v>18</v>
      </c>
      <c r="G2647">
        <v>5000</v>
      </c>
      <c r="H2647" t="s">
        <v>162</v>
      </c>
      <c r="I2647" t="s">
        <v>2</v>
      </c>
      <c r="J2647" t="s">
        <v>163</v>
      </c>
      <c r="K2647" s="2" t="str">
        <f>LOOKUP(A2647,'[2]Collin Seedling for R'!$A$3:$A$51,'[2]Collin Seedling for R'!$R$3:$R$51)</f>
        <v>Mod</v>
      </c>
      <c r="L2647" s="2" t="str">
        <f>LOOKUP(A2647,'[2]Collin Seedling for R'!$A$3:$A$51,'[2]Collin Seedling for R'!$T$3:$T$51)</f>
        <v>FS</v>
      </c>
      <c r="M2647" s="2" t="str">
        <f>LOOKUP(A2647,'[2]Collin Seedling for R'!$A$3:$A$51,'[2]Collin Seedling for R'!$P$3:$P$51)</f>
        <v>Seeded</v>
      </c>
      <c r="N2647" s="8">
        <f t="shared" si="41"/>
        <v>0.36</v>
      </c>
      <c r="O2647" s="2" t="str">
        <f>LOOKUP(H2647,[2]plantlist!$A$2:$A$943,[2]plantlist!$B$2:$B$943)</f>
        <v>G</v>
      </c>
    </row>
    <row r="2648" spans="1:15" x14ac:dyDescent="0.2">
      <c r="A2648" t="s">
        <v>300</v>
      </c>
      <c r="B2648">
        <v>2019</v>
      </c>
      <c r="C2648" t="s">
        <v>0</v>
      </c>
      <c r="D2648">
        <v>0</v>
      </c>
      <c r="E2648">
        <v>6</v>
      </c>
      <c r="F2648">
        <v>6</v>
      </c>
      <c r="G2648">
        <v>5000</v>
      </c>
      <c r="H2648" t="s">
        <v>2227</v>
      </c>
      <c r="I2648" t="s">
        <v>2</v>
      </c>
      <c r="J2648" t="s">
        <v>2228</v>
      </c>
      <c r="K2648" s="2" t="str">
        <f>LOOKUP(A2648,'[2]Collin Seedling for R'!$A$3:$A$51,'[2]Collin Seedling for R'!$R$3:$R$51)</f>
        <v>Mod</v>
      </c>
      <c r="L2648" s="2" t="str">
        <f>LOOKUP(A2648,'[2]Collin Seedling for R'!$A$3:$A$51,'[2]Collin Seedling for R'!$T$3:$T$51)</f>
        <v>FS</v>
      </c>
      <c r="M2648" s="2" t="str">
        <f>LOOKUP(A2648,'[2]Collin Seedling for R'!$A$3:$A$51,'[2]Collin Seedling for R'!$P$3:$P$51)</f>
        <v>Seeded</v>
      </c>
      <c r="N2648" s="8">
        <f t="shared" si="41"/>
        <v>0.12</v>
      </c>
      <c r="O2648" s="2" t="str">
        <f>LOOKUP(H2648,[2]plantlist!$A$2:$A$943,[2]plantlist!$B$2:$B$943)</f>
        <v>B</v>
      </c>
    </row>
    <row r="2649" spans="1:15" x14ac:dyDescent="0.2">
      <c r="A2649" t="s">
        <v>300</v>
      </c>
      <c r="B2649">
        <v>2019</v>
      </c>
      <c r="C2649" t="s">
        <v>0</v>
      </c>
      <c r="D2649">
        <v>0</v>
      </c>
      <c r="E2649">
        <v>1</v>
      </c>
      <c r="F2649">
        <v>1</v>
      </c>
      <c r="G2649">
        <v>5000</v>
      </c>
      <c r="H2649" t="s">
        <v>96</v>
      </c>
      <c r="I2649" t="s">
        <v>2</v>
      </c>
      <c r="J2649" t="s">
        <v>97</v>
      </c>
      <c r="K2649" s="2" t="str">
        <f>LOOKUP(A2649,'[2]Collin Seedling for R'!$A$3:$A$51,'[2]Collin Seedling for R'!$R$3:$R$51)</f>
        <v>Mod</v>
      </c>
      <c r="L2649" s="2" t="str">
        <f>LOOKUP(A2649,'[2]Collin Seedling for R'!$A$3:$A$51,'[2]Collin Seedling for R'!$T$3:$T$51)</f>
        <v>FS</v>
      </c>
      <c r="M2649" s="2" t="str">
        <f>LOOKUP(A2649,'[2]Collin Seedling for R'!$A$3:$A$51,'[2]Collin Seedling for R'!$P$3:$P$51)</f>
        <v>Seeded</v>
      </c>
      <c r="N2649" s="8">
        <f t="shared" si="41"/>
        <v>0.02</v>
      </c>
      <c r="O2649" s="2" t="str">
        <f>LOOKUP(H2649,[2]plantlist!$A$2:$A$943,[2]plantlist!$B$2:$B$943)</f>
        <v>F</v>
      </c>
    </row>
    <row r="2650" spans="1:15" x14ac:dyDescent="0.2">
      <c r="A2650" s="7" t="s">
        <v>301</v>
      </c>
      <c r="B2650" s="2">
        <v>1997</v>
      </c>
      <c r="C2650" s="2" t="s">
        <v>0</v>
      </c>
      <c r="D2650" s="2">
        <v>3331</v>
      </c>
      <c r="E2650" s="2">
        <v>0</v>
      </c>
      <c r="F2650" s="2">
        <v>3331</v>
      </c>
      <c r="G2650" s="2">
        <v>5000</v>
      </c>
      <c r="H2650" s="2" t="s">
        <v>6</v>
      </c>
      <c r="I2650" s="2" t="s">
        <v>2</v>
      </c>
      <c r="J2650" s="2" t="s">
        <v>7</v>
      </c>
      <c r="K2650" s="2" t="str">
        <f>LOOKUP(A2650,'[2]Collin Seedling for R'!$A$3:$A$51,'[2]Collin Seedling for R'!$R$3:$R$51)</f>
        <v>High</v>
      </c>
      <c r="L2650" s="2" t="str">
        <f>LOOKUP(A2650,'[2]Collin Seedling for R'!$A$3:$A$51,'[2]Collin Seedling for R'!$T$3:$T$51)</f>
        <v>FS</v>
      </c>
      <c r="M2650" s="2" t="str">
        <f>LOOKUP(A2650,'[2]Collin Seedling for R'!$A$3:$A$51,'[2]Collin Seedling for R'!$P$3:$P$51)</f>
        <v>Unseeded</v>
      </c>
      <c r="N2650" s="8">
        <f t="shared" si="41"/>
        <v>0</v>
      </c>
      <c r="O2650" s="2" t="str">
        <f>LOOKUP(H2650,[2]plantlist!$A$2:$A$943,[2]plantlist!$B$2:$B$943)</f>
        <v>L</v>
      </c>
    </row>
    <row r="2651" spans="1:15" x14ac:dyDescent="0.2">
      <c r="A2651" s="7" t="s">
        <v>301</v>
      </c>
      <c r="B2651" s="2">
        <v>1997</v>
      </c>
      <c r="C2651" s="2" t="s">
        <v>0</v>
      </c>
      <c r="D2651" s="2">
        <v>1345</v>
      </c>
      <c r="E2651" s="2">
        <v>0</v>
      </c>
      <c r="F2651" s="2">
        <v>1345</v>
      </c>
      <c r="G2651" s="2">
        <v>5000</v>
      </c>
      <c r="H2651" s="2" t="s">
        <v>53</v>
      </c>
      <c r="I2651" s="2" t="s">
        <v>2</v>
      </c>
      <c r="J2651" s="2" t="s">
        <v>54</v>
      </c>
      <c r="K2651" s="2" t="str">
        <f>LOOKUP(A2651,'[2]Collin Seedling for R'!$A$3:$A$51,'[2]Collin Seedling for R'!$R$3:$R$51)</f>
        <v>High</v>
      </c>
      <c r="L2651" s="2" t="str">
        <f>LOOKUP(A2651,'[2]Collin Seedling for R'!$A$3:$A$51,'[2]Collin Seedling for R'!$T$3:$T$51)</f>
        <v>FS</v>
      </c>
      <c r="M2651" s="2" t="str">
        <f>LOOKUP(A2651,'[2]Collin Seedling for R'!$A$3:$A$51,'[2]Collin Seedling for R'!$P$3:$P$51)</f>
        <v>Unseeded</v>
      </c>
      <c r="N2651" s="8">
        <f t="shared" si="41"/>
        <v>0</v>
      </c>
      <c r="O2651" s="2" t="str">
        <f>LOOKUP(H2651,[2]plantlist!$A$2:$A$943,[2]plantlist!$B$2:$B$943)</f>
        <v>C</v>
      </c>
    </row>
    <row r="2652" spans="1:15" x14ac:dyDescent="0.2">
      <c r="A2652" s="7" t="s">
        <v>301</v>
      </c>
      <c r="B2652" s="2">
        <v>1997</v>
      </c>
      <c r="C2652" s="2" t="s">
        <v>0</v>
      </c>
      <c r="D2652" s="2">
        <v>168</v>
      </c>
      <c r="E2652" s="2">
        <v>0</v>
      </c>
      <c r="F2652" s="2">
        <v>168</v>
      </c>
      <c r="G2652" s="2">
        <v>5000</v>
      </c>
      <c r="H2652" s="2" t="s">
        <v>278</v>
      </c>
      <c r="I2652" s="2" t="s">
        <v>2</v>
      </c>
      <c r="J2652" s="2" t="s">
        <v>279</v>
      </c>
      <c r="K2652" s="2" t="str">
        <f>LOOKUP(A2652,'[2]Collin Seedling for R'!$A$3:$A$51,'[2]Collin Seedling for R'!$R$3:$R$51)</f>
        <v>High</v>
      </c>
      <c r="L2652" s="2" t="str">
        <f>LOOKUP(A2652,'[2]Collin Seedling for R'!$A$3:$A$51,'[2]Collin Seedling for R'!$T$3:$T$51)</f>
        <v>FS</v>
      </c>
      <c r="M2652" s="2" t="str">
        <f>LOOKUP(A2652,'[2]Collin Seedling for R'!$A$3:$A$51,'[2]Collin Seedling for R'!$P$3:$P$51)</f>
        <v>Unseeded</v>
      </c>
      <c r="N2652" s="8">
        <f t="shared" si="41"/>
        <v>0</v>
      </c>
      <c r="O2652" s="2" t="str">
        <f>LOOKUP(H2652,[2]plantlist!$A$2:$A$943,[2]plantlist!$B$2:$B$943)</f>
        <v>B</v>
      </c>
    </row>
    <row r="2653" spans="1:15" x14ac:dyDescent="0.2">
      <c r="A2653" s="7" t="s">
        <v>301</v>
      </c>
      <c r="B2653" s="2">
        <v>1997</v>
      </c>
      <c r="C2653" s="2" t="s">
        <v>0</v>
      </c>
      <c r="D2653" s="2">
        <v>56</v>
      </c>
      <c r="E2653" s="2">
        <v>2</v>
      </c>
      <c r="F2653" s="2">
        <v>58</v>
      </c>
      <c r="G2653" s="2">
        <v>5000</v>
      </c>
      <c r="H2653" s="2" t="s">
        <v>74</v>
      </c>
      <c r="I2653" s="2" t="s">
        <v>19</v>
      </c>
      <c r="J2653" s="2" t="s">
        <v>75</v>
      </c>
      <c r="K2653" s="2" t="str">
        <f>LOOKUP(A2653,'[2]Collin Seedling for R'!$A$3:$A$51,'[2]Collin Seedling for R'!$R$3:$R$51)</f>
        <v>High</v>
      </c>
      <c r="L2653" s="2" t="str">
        <f>LOOKUP(A2653,'[2]Collin Seedling for R'!$A$3:$A$51,'[2]Collin Seedling for R'!$T$3:$T$51)</f>
        <v>FS</v>
      </c>
      <c r="M2653" s="2" t="str">
        <f>LOOKUP(A2653,'[2]Collin Seedling for R'!$A$3:$A$51,'[2]Collin Seedling for R'!$P$3:$P$51)</f>
        <v>Unseeded</v>
      </c>
      <c r="N2653" s="8">
        <f t="shared" si="41"/>
        <v>0.04</v>
      </c>
      <c r="O2653" s="2" t="str">
        <f>LOOKUP(H2653,[2]plantlist!$A$2:$A$943,[2]plantlist!$B$2:$B$943)</f>
        <v>T</v>
      </c>
    </row>
    <row r="2654" spans="1:15" x14ac:dyDescent="0.2">
      <c r="A2654" s="7" t="s">
        <v>301</v>
      </c>
      <c r="B2654" s="2">
        <v>1997</v>
      </c>
      <c r="C2654" s="2" t="s">
        <v>0</v>
      </c>
      <c r="D2654" s="2">
        <v>51</v>
      </c>
      <c r="E2654" s="2">
        <v>0</v>
      </c>
      <c r="F2654" s="2">
        <v>51</v>
      </c>
      <c r="G2654" s="2">
        <v>5000</v>
      </c>
      <c r="H2654" s="2" t="s">
        <v>10</v>
      </c>
      <c r="I2654" s="2" t="s">
        <v>2</v>
      </c>
      <c r="J2654" s="2" t="s">
        <v>11</v>
      </c>
      <c r="K2654" s="2" t="str">
        <f>LOOKUP(A2654,'[2]Collin Seedling for R'!$A$3:$A$51,'[2]Collin Seedling for R'!$R$3:$R$51)</f>
        <v>High</v>
      </c>
      <c r="L2654" s="2" t="str">
        <f>LOOKUP(A2654,'[2]Collin Seedling for R'!$A$3:$A$51,'[2]Collin Seedling for R'!$T$3:$T$51)</f>
        <v>FS</v>
      </c>
      <c r="M2654" s="2" t="str">
        <f>LOOKUP(A2654,'[2]Collin Seedling for R'!$A$3:$A$51,'[2]Collin Seedling for R'!$P$3:$P$51)</f>
        <v>Unseeded</v>
      </c>
      <c r="N2654" s="8">
        <f t="shared" si="41"/>
        <v>0</v>
      </c>
      <c r="O2654" s="2" t="str">
        <f>LOOKUP(H2654,[2]plantlist!$A$2:$A$943,[2]plantlist!$B$2:$B$943)</f>
        <v>L</v>
      </c>
    </row>
    <row r="2655" spans="1:15" x14ac:dyDescent="0.2">
      <c r="A2655" s="7" t="s">
        <v>301</v>
      </c>
      <c r="B2655" s="2">
        <v>1997</v>
      </c>
      <c r="C2655" s="2" t="s">
        <v>0</v>
      </c>
      <c r="D2655" s="2">
        <v>23</v>
      </c>
      <c r="E2655" s="2">
        <v>0</v>
      </c>
      <c r="F2655" s="2">
        <v>23</v>
      </c>
      <c r="G2655" s="2">
        <v>5000</v>
      </c>
      <c r="H2655" s="2" t="s">
        <v>74</v>
      </c>
      <c r="I2655" s="2" t="s">
        <v>2</v>
      </c>
      <c r="J2655" s="2" t="s">
        <v>75</v>
      </c>
      <c r="K2655" s="2" t="str">
        <f>LOOKUP(A2655,'[2]Collin Seedling for R'!$A$3:$A$51,'[2]Collin Seedling for R'!$R$3:$R$51)</f>
        <v>High</v>
      </c>
      <c r="L2655" s="2" t="str">
        <f>LOOKUP(A2655,'[2]Collin Seedling for R'!$A$3:$A$51,'[2]Collin Seedling for R'!$T$3:$T$51)</f>
        <v>FS</v>
      </c>
      <c r="M2655" s="2" t="str">
        <f>LOOKUP(A2655,'[2]Collin Seedling for R'!$A$3:$A$51,'[2]Collin Seedling for R'!$P$3:$P$51)</f>
        <v>Unseeded</v>
      </c>
      <c r="N2655" s="8">
        <f t="shared" si="41"/>
        <v>0</v>
      </c>
      <c r="O2655" s="2" t="str">
        <f>LOOKUP(H2655,[2]plantlist!$A$2:$A$943,[2]plantlist!$B$2:$B$943)</f>
        <v>T</v>
      </c>
    </row>
    <row r="2656" spans="1:15" x14ac:dyDescent="0.2">
      <c r="A2656" s="7" t="s">
        <v>301</v>
      </c>
      <c r="B2656" s="2">
        <v>1997</v>
      </c>
      <c r="C2656" s="2" t="s">
        <v>0</v>
      </c>
      <c r="D2656" s="2">
        <v>19</v>
      </c>
      <c r="E2656" s="2">
        <v>454</v>
      </c>
      <c r="F2656" s="2">
        <v>473</v>
      </c>
      <c r="G2656" s="2">
        <v>5000</v>
      </c>
      <c r="H2656" s="2" t="s">
        <v>372</v>
      </c>
      <c r="I2656" s="2" t="s">
        <v>2</v>
      </c>
      <c r="J2656" s="2" t="s">
        <v>48</v>
      </c>
      <c r="K2656" s="2" t="str">
        <f>LOOKUP(A2656,'[2]Collin Seedling for R'!$A$3:$A$51,'[2]Collin Seedling for R'!$R$3:$R$51)</f>
        <v>High</v>
      </c>
      <c r="L2656" s="2" t="str">
        <f>LOOKUP(A2656,'[2]Collin Seedling for R'!$A$3:$A$51,'[2]Collin Seedling for R'!$T$3:$T$51)</f>
        <v>FS</v>
      </c>
      <c r="M2656" s="2" t="str">
        <f>LOOKUP(A2656,'[2]Collin Seedling for R'!$A$3:$A$51,'[2]Collin Seedling for R'!$P$3:$P$51)</f>
        <v>Unseeded</v>
      </c>
      <c r="N2656" s="8">
        <f t="shared" si="41"/>
        <v>9.08</v>
      </c>
      <c r="O2656" s="2" t="str">
        <f>LOOKUP(H2656,[2]plantlist!$A$2:$A$943,[2]plantlist!$B$2:$B$943)</f>
        <v>G</v>
      </c>
    </row>
    <row r="2657" spans="1:15" x14ac:dyDescent="0.2">
      <c r="A2657" s="7" t="s">
        <v>301</v>
      </c>
      <c r="B2657" s="2">
        <v>1997</v>
      </c>
      <c r="C2657" s="2" t="s">
        <v>0</v>
      </c>
      <c r="D2657" s="2">
        <v>3</v>
      </c>
      <c r="E2657" s="2">
        <v>0</v>
      </c>
      <c r="F2657" s="2">
        <v>3</v>
      </c>
      <c r="G2657" s="2">
        <v>5000</v>
      </c>
      <c r="H2657" s="2" t="s">
        <v>366</v>
      </c>
      <c r="I2657" s="2" t="s">
        <v>2</v>
      </c>
      <c r="J2657" s="2" t="s">
        <v>367</v>
      </c>
      <c r="K2657" s="2" t="str">
        <f>LOOKUP(A2657,'[2]Collin Seedling for R'!$A$3:$A$51,'[2]Collin Seedling for R'!$R$3:$R$51)</f>
        <v>High</v>
      </c>
      <c r="L2657" s="2" t="str">
        <f>LOOKUP(A2657,'[2]Collin Seedling for R'!$A$3:$A$51,'[2]Collin Seedling for R'!$T$3:$T$51)</f>
        <v>FS</v>
      </c>
      <c r="M2657" s="2" t="str">
        <f>LOOKUP(A2657,'[2]Collin Seedling for R'!$A$3:$A$51,'[2]Collin Seedling for R'!$P$3:$P$51)</f>
        <v>Unseeded</v>
      </c>
      <c r="N2657" s="8">
        <f t="shared" si="41"/>
        <v>0</v>
      </c>
      <c r="O2657" s="2" t="str">
        <f>LOOKUP(H2657,[2]plantlist!$A$2:$A$943,[2]plantlist!$B$2:$B$943)</f>
        <v>B</v>
      </c>
    </row>
    <row r="2658" spans="1:15" x14ac:dyDescent="0.2">
      <c r="A2658" s="7" t="s">
        <v>301</v>
      </c>
      <c r="B2658" s="2">
        <v>1997</v>
      </c>
      <c r="C2658" s="2" t="s">
        <v>0</v>
      </c>
      <c r="D2658" s="2">
        <v>3</v>
      </c>
      <c r="E2658" s="2">
        <v>0</v>
      </c>
      <c r="F2658" s="2">
        <v>3</v>
      </c>
      <c r="G2658" s="2">
        <v>5000</v>
      </c>
      <c r="H2658" s="2" t="s">
        <v>41</v>
      </c>
      <c r="I2658" s="2" t="s">
        <v>2</v>
      </c>
      <c r="J2658" s="2" t="s">
        <v>42</v>
      </c>
      <c r="K2658" s="2" t="str">
        <f>LOOKUP(A2658,'[2]Collin Seedling for R'!$A$3:$A$51,'[2]Collin Seedling for R'!$R$3:$R$51)</f>
        <v>High</v>
      </c>
      <c r="L2658" s="2" t="str">
        <f>LOOKUP(A2658,'[2]Collin Seedling for R'!$A$3:$A$51,'[2]Collin Seedling for R'!$T$3:$T$51)</f>
        <v>FS</v>
      </c>
      <c r="M2658" s="2" t="str">
        <f>LOOKUP(A2658,'[2]Collin Seedling for R'!$A$3:$A$51,'[2]Collin Seedling for R'!$P$3:$P$51)</f>
        <v>Unseeded</v>
      </c>
      <c r="N2658" s="8">
        <f t="shared" si="41"/>
        <v>0</v>
      </c>
      <c r="O2658" s="2" t="str">
        <f>LOOKUP(H2658,[2]plantlist!$A$2:$A$943,[2]plantlist!$B$2:$B$943)</f>
        <v>B</v>
      </c>
    </row>
    <row r="2659" spans="1:15" x14ac:dyDescent="0.2">
      <c r="A2659" s="7" t="s">
        <v>301</v>
      </c>
      <c r="B2659" s="2">
        <v>1997</v>
      </c>
      <c r="C2659" s="2" t="s">
        <v>0</v>
      </c>
      <c r="D2659" s="2">
        <v>1</v>
      </c>
      <c r="E2659" s="2">
        <v>42</v>
      </c>
      <c r="F2659" s="2">
        <v>43</v>
      </c>
      <c r="G2659" s="2">
        <v>5000</v>
      </c>
      <c r="H2659" s="2" t="s">
        <v>370</v>
      </c>
      <c r="I2659" s="2" t="s">
        <v>2</v>
      </c>
      <c r="J2659" s="2" t="s">
        <v>371</v>
      </c>
      <c r="K2659" s="2" t="str">
        <f>LOOKUP(A2659,'[2]Collin Seedling for R'!$A$3:$A$51,'[2]Collin Seedling for R'!$R$3:$R$51)</f>
        <v>High</v>
      </c>
      <c r="L2659" s="2" t="str">
        <f>LOOKUP(A2659,'[2]Collin Seedling for R'!$A$3:$A$51,'[2]Collin Seedling for R'!$T$3:$T$51)</f>
        <v>FS</v>
      </c>
      <c r="M2659" s="2" t="str">
        <f>LOOKUP(A2659,'[2]Collin Seedling for R'!$A$3:$A$51,'[2]Collin Seedling for R'!$P$3:$P$51)</f>
        <v>Unseeded</v>
      </c>
      <c r="N2659" s="8">
        <f t="shared" si="41"/>
        <v>0.84</v>
      </c>
      <c r="O2659" s="2" t="str">
        <f>LOOKUP(H2659,[2]plantlist!$A$2:$A$943,[2]plantlist!$B$2:$B$943)</f>
        <v>G</v>
      </c>
    </row>
    <row r="2660" spans="1:15" x14ac:dyDescent="0.2">
      <c r="A2660" s="7" t="s">
        <v>301</v>
      </c>
      <c r="B2660" s="2">
        <v>1997</v>
      </c>
      <c r="C2660" s="2" t="s">
        <v>0</v>
      </c>
      <c r="D2660" s="2">
        <v>0</v>
      </c>
      <c r="E2660" s="2">
        <v>40</v>
      </c>
      <c r="F2660" s="2">
        <v>40</v>
      </c>
      <c r="G2660" s="2">
        <v>5000</v>
      </c>
      <c r="H2660" s="2" t="s">
        <v>386</v>
      </c>
      <c r="I2660" s="2" t="s">
        <v>2</v>
      </c>
      <c r="J2660" s="2" t="s">
        <v>387</v>
      </c>
      <c r="K2660" s="2" t="str">
        <f>LOOKUP(A2660,'[2]Collin Seedling for R'!$A$3:$A$51,'[2]Collin Seedling for R'!$R$3:$R$51)</f>
        <v>High</v>
      </c>
      <c r="L2660" s="2" t="str">
        <f>LOOKUP(A2660,'[2]Collin Seedling for R'!$A$3:$A$51,'[2]Collin Seedling for R'!$T$3:$T$51)</f>
        <v>FS</v>
      </c>
      <c r="M2660" s="2" t="str">
        <f>LOOKUP(A2660,'[2]Collin Seedling for R'!$A$3:$A$51,'[2]Collin Seedling for R'!$P$3:$P$51)</f>
        <v>Unseeded</v>
      </c>
      <c r="N2660" s="8">
        <f t="shared" si="41"/>
        <v>0.8</v>
      </c>
      <c r="O2660" s="2" t="str">
        <f>LOOKUP(H2660,[2]plantlist!$A$2:$A$943,[2]plantlist!$B$2:$B$943)</f>
        <v>G</v>
      </c>
    </row>
    <row r="2661" spans="1:15" x14ac:dyDescent="0.2">
      <c r="A2661" s="7" t="s">
        <v>301</v>
      </c>
      <c r="B2661" s="2">
        <v>1997</v>
      </c>
      <c r="C2661" s="2" t="s">
        <v>0</v>
      </c>
      <c r="D2661" s="2">
        <v>0</v>
      </c>
      <c r="E2661" s="2">
        <v>3</v>
      </c>
      <c r="F2661" s="2">
        <v>3</v>
      </c>
      <c r="G2661" s="2">
        <v>5000</v>
      </c>
      <c r="H2661" s="2" t="s">
        <v>430</v>
      </c>
      <c r="I2661" s="2" t="s">
        <v>2</v>
      </c>
      <c r="J2661" s="2" t="s">
        <v>431</v>
      </c>
      <c r="K2661" s="2" t="str">
        <f>LOOKUP(A2661,'[2]Collin Seedling for R'!$A$3:$A$51,'[2]Collin Seedling for R'!$R$3:$R$51)</f>
        <v>High</v>
      </c>
      <c r="L2661" s="2" t="str">
        <f>LOOKUP(A2661,'[2]Collin Seedling for R'!$A$3:$A$51,'[2]Collin Seedling for R'!$T$3:$T$51)</f>
        <v>FS</v>
      </c>
      <c r="M2661" s="2" t="str">
        <f>LOOKUP(A2661,'[2]Collin Seedling for R'!$A$3:$A$51,'[2]Collin Seedling for R'!$P$3:$P$51)</f>
        <v>Unseeded</v>
      </c>
      <c r="N2661" s="8">
        <f t="shared" si="41"/>
        <v>0.06</v>
      </c>
      <c r="O2661" s="2" t="str">
        <f>LOOKUP(H2661,[2]plantlist!$A$2:$A$943,[2]plantlist!$B$2:$B$943)</f>
        <v>T</v>
      </c>
    </row>
    <row r="2662" spans="1:15" x14ac:dyDescent="0.2">
      <c r="A2662" s="7" t="s">
        <v>301</v>
      </c>
      <c r="B2662" s="2">
        <v>1997</v>
      </c>
      <c r="C2662" s="2" t="s">
        <v>0</v>
      </c>
      <c r="D2662" s="2">
        <v>0</v>
      </c>
      <c r="E2662" s="2">
        <v>2</v>
      </c>
      <c r="F2662" s="2">
        <v>2</v>
      </c>
      <c r="G2662" s="2">
        <v>5000</v>
      </c>
      <c r="H2662" s="2" t="s">
        <v>391</v>
      </c>
      <c r="I2662" s="2" t="s">
        <v>2</v>
      </c>
      <c r="J2662" s="2" t="s">
        <v>392</v>
      </c>
      <c r="K2662" s="2" t="str">
        <f>LOOKUP(A2662,'[2]Collin Seedling for R'!$A$3:$A$51,'[2]Collin Seedling for R'!$R$3:$R$51)</f>
        <v>High</v>
      </c>
      <c r="L2662" s="2" t="str">
        <f>LOOKUP(A2662,'[2]Collin Seedling for R'!$A$3:$A$51,'[2]Collin Seedling for R'!$T$3:$T$51)</f>
        <v>FS</v>
      </c>
      <c r="M2662" s="2" t="str">
        <f>LOOKUP(A2662,'[2]Collin Seedling for R'!$A$3:$A$51,'[2]Collin Seedling for R'!$P$3:$P$51)</f>
        <v>Unseeded</v>
      </c>
      <c r="N2662" s="8">
        <f t="shared" si="41"/>
        <v>0.04</v>
      </c>
      <c r="O2662" s="2" t="str">
        <f>LOOKUP(H2662,[2]plantlist!$A$2:$A$943,[2]plantlist!$B$2:$B$943)</f>
        <v>M</v>
      </c>
    </row>
    <row r="2663" spans="1:15" x14ac:dyDescent="0.2">
      <c r="A2663" s="7" t="s">
        <v>301</v>
      </c>
      <c r="B2663" s="2">
        <v>1997</v>
      </c>
      <c r="C2663" s="2" t="s">
        <v>0</v>
      </c>
      <c r="D2663" s="2">
        <v>0</v>
      </c>
      <c r="E2663" s="2">
        <v>2</v>
      </c>
      <c r="F2663" s="2">
        <v>2</v>
      </c>
      <c r="G2663" s="2">
        <v>5000</v>
      </c>
      <c r="H2663" s="2" t="s">
        <v>378</v>
      </c>
      <c r="I2663" s="2" t="s">
        <v>2</v>
      </c>
      <c r="J2663" s="2" t="s">
        <v>379</v>
      </c>
      <c r="K2663" s="2" t="str">
        <f>LOOKUP(A2663,'[2]Collin Seedling for R'!$A$3:$A$51,'[2]Collin Seedling for R'!$R$3:$R$51)</f>
        <v>High</v>
      </c>
      <c r="L2663" s="2" t="str">
        <f>LOOKUP(A2663,'[2]Collin Seedling for R'!$A$3:$A$51,'[2]Collin Seedling for R'!$T$3:$T$51)</f>
        <v>FS</v>
      </c>
      <c r="M2663" s="2" t="str">
        <f>LOOKUP(A2663,'[2]Collin Seedling for R'!$A$3:$A$51,'[2]Collin Seedling for R'!$P$3:$P$51)</f>
        <v>Unseeded</v>
      </c>
      <c r="N2663" s="8">
        <f t="shared" si="41"/>
        <v>0.04</v>
      </c>
      <c r="O2663" s="2" t="str">
        <f>LOOKUP(H2663,[2]plantlist!$A$2:$A$943,[2]plantlist!$B$2:$B$943)</f>
        <v>F</v>
      </c>
    </row>
    <row r="2664" spans="1:15" x14ac:dyDescent="0.2">
      <c r="A2664" s="7" t="s">
        <v>301</v>
      </c>
      <c r="B2664" s="2">
        <v>1997</v>
      </c>
      <c r="C2664" s="2" t="s">
        <v>0</v>
      </c>
      <c r="D2664" s="2">
        <v>0</v>
      </c>
      <c r="E2664" s="2">
        <v>30</v>
      </c>
      <c r="F2664" s="2">
        <v>30</v>
      </c>
      <c r="G2664" s="2">
        <v>5000</v>
      </c>
      <c r="H2664" s="2" t="s">
        <v>108</v>
      </c>
      <c r="I2664" s="2" t="s">
        <v>2</v>
      </c>
      <c r="J2664" s="2" t="s">
        <v>109</v>
      </c>
      <c r="K2664" s="2" t="str">
        <f>LOOKUP(A2664,'[2]Collin Seedling for R'!$A$3:$A$51,'[2]Collin Seedling for R'!$R$3:$R$51)</f>
        <v>High</v>
      </c>
      <c r="L2664" s="2" t="str">
        <f>LOOKUP(A2664,'[2]Collin Seedling for R'!$A$3:$A$51,'[2]Collin Seedling for R'!$T$3:$T$51)</f>
        <v>FS</v>
      </c>
      <c r="M2664" s="2" t="str">
        <f>LOOKUP(A2664,'[2]Collin Seedling for R'!$A$3:$A$51,'[2]Collin Seedling for R'!$P$3:$P$51)</f>
        <v>Unseeded</v>
      </c>
      <c r="N2664" s="8">
        <f t="shared" si="41"/>
        <v>0.6</v>
      </c>
      <c r="O2664" s="2" t="str">
        <f>LOOKUP(H2664,[2]plantlist!$A$2:$A$943,[2]plantlist!$B$2:$B$943)</f>
        <v>F</v>
      </c>
    </row>
    <row r="2665" spans="1:15" x14ac:dyDescent="0.2">
      <c r="A2665" s="7" t="s">
        <v>301</v>
      </c>
      <c r="B2665" s="2">
        <v>1997</v>
      </c>
      <c r="C2665" s="2" t="s">
        <v>0</v>
      </c>
      <c r="D2665" s="2">
        <v>0</v>
      </c>
      <c r="E2665" s="2">
        <v>12</v>
      </c>
      <c r="F2665" s="2">
        <v>12</v>
      </c>
      <c r="G2665" s="2">
        <v>5000</v>
      </c>
      <c r="H2665" s="2" t="s">
        <v>408</v>
      </c>
      <c r="I2665" s="2" t="s">
        <v>2</v>
      </c>
      <c r="J2665" s="2" t="s">
        <v>409</v>
      </c>
      <c r="K2665" s="2" t="str">
        <f>LOOKUP(A2665,'[2]Collin Seedling for R'!$A$3:$A$51,'[2]Collin Seedling for R'!$R$3:$R$51)</f>
        <v>High</v>
      </c>
      <c r="L2665" s="2" t="str">
        <f>LOOKUP(A2665,'[2]Collin Seedling for R'!$A$3:$A$51,'[2]Collin Seedling for R'!$T$3:$T$51)</f>
        <v>FS</v>
      </c>
      <c r="M2665" s="2" t="str">
        <f>LOOKUP(A2665,'[2]Collin Seedling for R'!$A$3:$A$51,'[2]Collin Seedling for R'!$P$3:$P$51)</f>
        <v>Unseeded</v>
      </c>
      <c r="N2665" s="8">
        <f t="shared" si="41"/>
        <v>0.24</v>
      </c>
      <c r="O2665" s="2" t="str">
        <f>LOOKUP(H2665,[2]plantlist!$A$2:$A$943,[2]plantlist!$B$2:$B$943)</f>
        <v>G</v>
      </c>
    </row>
    <row r="2666" spans="1:15" x14ac:dyDescent="0.2">
      <c r="A2666" s="7" t="s">
        <v>301</v>
      </c>
      <c r="B2666" s="2">
        <v>1997</v>
      </c>
      <c r="C2666" s="2" t="s">
        <v>0</v>
      </c>
      <c r="D2666" s="2">
        <v>0</v>
      </c>
      <c r="E2666" s="2">
        <v>1</v>
      </c>
      <c r="F2666" s="2">
        <v>1</v>
      </c>
      <c r="G2666" s="2">
        <v>5000</v>
      </c>
      <c r="H2666" s="2" t="s">
        <v>373</v>
      </c>
      <c r="I2666" s="2" t="s">
        <v>2</v>
      </c>
      <c r="J2666" s="2" t="s">
        <v>67</v>
      </c>
      <c r="K2666" s="2" t="str">
        <f>LOOKUP(A2666,'[2]Collin Seedling for R'!$A$3:$A$51,'[2]Collin Seedling for R'!$R$3:$R$51)</f>
        <v>High</v>
      </c>
      <c r="L2666" s="2" t="str">
        <f>LOOKUP(A2666,'[2]Collin Seedling for R'!$A$3:$A$51,'[2]Collin Seedling for R'!$T$3:$T$51)</f>
        <v>FS</v>
      </c>
      <c r="M2666" s="2" t="str">
        <f>LOOKUP(A2666,'[2]Collin Seedling for R'!$A$3:$A$51,'[2]Collin Seedling for R'!$P$3:$P$51)</f>
        <v>Unseeded</v>
      </c>
      <c r="N2666" s="8">
        <f t="shared" si="41"/>
        <v>0.02</v>
      </c>
      <c r="O2666" s="2" t="str">
        <f>LOOKUP(H2666,[2]plantlist!$A$2:$A$943,[2]plantlist!$B$2:$B$943)</f>
        <v>G</v>
      </c>
    </row>
    <row r="2667" spans="1:15" x14ac:dyDescent="0.2">
      <c r="A2667" s="7" t="s">
        <v>301</v>
      </c>
      <c r="B2667" s="2">
        <v>1997</v>
      </c>
      <c r="C2667" s="2" t="s">
        <v>0</v>
      </c>
      <c r="D2667" s="2">
        <v>0</v>
      </c>
      <c r="E2667" s="2">
        <v>35</v>
      </c>
      <c r="F2667" s="2">
        <v>35</v>
      </c>
      <c r="G2667" s="2">
        <v>5000</v>
      </c>
      <c r="H2667" s="2" t="s">
        <v>370</v>
      </c>
      <c r="I2667" s="2" t="s">
        <v>19</v>
      </c>
      <c r="J2667" s="2" t="s">
        <v>371</v>
      </c>
      <c r="K2667" s="2" t="str">
        <f>LOOKUP(A2667,'[2]Collin Seedling for R'!$A$3:$A$51,'[2]Collin Seedling for R'!$R$3:$R$51)</f>
        <v>High</v>
      </c>
      <c r="L2667" s="2" t="str">
        <f>LOOKUP(A2667,'[2]Collin Seedling for R'!$A$3:$A$51,'[2]Collin Seedling for R'!$T$3:$T$51)</f>
        <v>FS</v>
      </c>
      <c r="M2667" s="2" t="str">
        <f>LOOKUP(A2667,'[2]Collin Seedling for R'!$A$3:$A$51,'[2]Collin Seedling for R'!$P$3:$P$51)</f>
        <v>Unseeded</v>
      </c>
      <c r="N2667" s="8">
        <f t="shared" si="41"/>
        <v>0.70000000000000007</v>
      </c>
      <c r="O2667" s="2" t="str">
        <f>LOOKUP(H2667,[2]plantlist!$A$2:$A$943,[2]plantlist!$B$2:$B$943)</f>
        <v>G</v>
      </c>
    </row>
    <row r="2668" spans="1:15" x14ac:dyDescent="0.2">
      <c r="A2668" s="7" t="s">
        <v>301</v>
      </c>
      <c r="B2668" s="2">
        <v>1997</v>
      </c>
      <c r="C2668" s="2" t="s">
        <v>0</v>
      </c>
      <c r="D2668" s="2">
        <v>0</v>
      </c>
      <c r="E2668" s="2">
        <v>64</v>
      </c>
      <c r="F2668" s="2">
        <v>64</v>
      </c>
      <c r="G2668" s="2">
        <v>5000</v>
      </c>
      <c r="H2668" s="2" t="s">
        <v>401</v>
      </c>
      <c r="I2668" s="2" t="s">
        <v>2</v>
      </c>
      <c r="J2668" s="2" t="s">
        <v>402</v>
      </c>
      <c r="K2668" s="2" t="str">
        <f>LOOKUP(A2668,'[2]Collin Seedling for R'!$A$3:$A$51,'[2]Collin Seedling for R'!$R$3:$R$51)</f>
        <v>High</v>
      </c>
      <c r="L2668" s="2" t="str">
        <f>LOOKUP(A2668,'[2]Collin Seedling for R'!$A$3:$A$51,'[2]Collin Seedling for R'!$T$3:$T$51)</f>
        <v>FS</v>
      </c>
      <c r="M2668" s="2" t="str">
        <f>LOOKUP(A2668,'[2]Collin Seedling for R'!$A$3:$A$51,'[2]Collin Seedling for R'!$P$3:$P$51)</f>
        <v>Unseeded</v>
      </c>
      <c r="N2668" s="8">
        <f t="shared" si="41"/>
        <v>1.28</v>
      </c>
      <c r="O2668" s="2" t="str">
        <f>LOOKUP(H2668,[2]plantlist!$A$2:$A$943,[2]plantlist!$B$2:$B$943)</f>
        <v>F</v>
      </c>
    </row>
    <row r="2669" spans="1:15" x14ac:dyDescent="0.2">
      <c r="A2669" s="7" t="s">
        <v>301</v>
      </c>
      <c r="B2669" s="2">
        <v>1997</v>
      </c>
      <c r="C2669" s="2" t="s">
        <v>0</v>
      </c>
      <c r="D2669" s="2">
        <v>0</v>
      </c>
      <c r="E2669" s="2">
        <v>6</v>
      </c>
      <c r="F2669" s="2">
        <v>6</v>
      </c>
      <c r="G2669" s="2">
        <v>5000</v>
      </c>
      <c r="H2669" s="2" t="s">
        <v>128</v>
      </c>
      <c r="I2669" s="2" t="s">
        <v>2</v>
      </c>
      <c r="J2669" s="2" t="s">
        <v>129</v>
      </c>
      <c r="K2669" s="2" t="str">
        <f>LOOKUP(A2669,'[2]Collin Seedling for R'!$A$3:$A$51,'[2]Collin Seedling for R'!$R$3:$R$51)</f>
        <v>High</v>
      </c>
      <c r="L2669" s="2" t="str">
        <f>LOOKUP(A2669,'[2]Collin Seedling for R'!$A$3:$A$51,'[2]Collin Seedling for R'!$T$3:$T$51)</f>
        <v>FS</v>
      </c>
      <c r="M2669" s="2" t="str">
        <f>LOOKUP(A2669,'[2]Collin Seedling for R'!$A$3:$A$51,'[2]Collin Seedling for R'!$P$3:$P$51)</f>
        <v>Unseeded</v>
      </c>
      <c r="N2669" s="8">
        <f t="shared" si="41"/>
        <v>0.12</v>
      </c>
      <c r="O2669" s="2" t="str">
        <f>LOOKUP(H2669,[2]plantlist!$A$2:$A$943,[2]plantlist!$B$2:$B$943)</f>
        <v>F</v>
      </c>
    </row>
    <row r="2670" spans="1:15" x14ac:dyDescent="0.2">
      <c r="A2670" s="7" t="s">
        <v>301</v>
      </c>
      <c r="B2670" s="2">
        <v>1997</v>
      </c>
      <c r="C2670" s="2" t="s">
        <v>0</v>
      </c>
      <c r="D2670" s="2">
        <v>0</v>
      </c>
      <c r="E2670" s="2">
        <v>9</v>
      </c>
      <c r="F2670" s="2">
        <v>9</v>
      </c>
      <c r="G2670" s="2">
        <v>5000</v>
      </c>
      <c r="H2670" s="2" t="s">
        <v>51</v>
      </c>
      <c r="I2670" s="2" t="s">
        <v>2</v>
      </c>
      <c r="J2670" s="2" t="s">
        <v>52</v>
      </c>
      <c r="K2670" s="2" t="str">
        <f>LOOKUP(A2670,'[2]Collin Seedling for R'!$A$3:$A$51,'[2]Collin Seedling for R'!$R$3:$R$51)</f>
        <v>High</v>
      </c>
      <c r="L2670" s="2" t="str">
        <f>LOOKUP(A2670,'[2]Collin Seedling for R'!$A$3:$A$51,'[2]Collin Seedling for R'!$T$3:$T$51)</f>
        <v>FS</v>
      </c>
      <c r="M2670" s="2" t="str">
        <f>LOOKUP(A2670,'[2]Collin Seedling for R'!$A$3:$A$51,'[2]Collin Seedling for R'!$P$3:$P$51)</f>
        <v>Unseeded</v>
      </c>
      <c r="N2670" s="8">
        <f t="shared" si="41"/>
        <v>0.18</v>
      </c>
      <c r="O2670" s="2" t="str">
        <f>LOOKUP(H2670,[2]plantlist!$A$2:$A$943,[2]plantlist!$B$2:$B$943)</f>
        <v>F</v>
      </c>
    </row>
    <row r="2671" spans="1:15" x14ac:dyDescent="0.2">
      <c r="A2671" s="7" t="s">
        <v>499</v>
      </c>
      <c r="B2671" s="2">
        <v>1998</v>
      </c>
      <c r="C2671" s="2" t="s">
        <v>0</v>
      </c>
      <c r="D2671" s="2">
        <v>3009</v>
      </c>
      <c r="E2671" s="2">
        <v>0</v>
      </c>
      <c r="F2671" s="2">
        <v>3009</v>
      </c>
      <c r="G2671" s="2">
        <v>5000</v>
      </c>
      <c r="H2671" s="2" t="s">
        <v>6</v>
      </c>
      <c r="I2671" s="2" t="s">
        <v>2</v>
      </c>
      <c r="J2671" s="2" t="s">
        <v>7</v>
      </c>
      <c r="K2671" s="2" t="str">
        <f>LOOKUP(A2671,'[2]Collin Seedling for R'!$A$3:$A$51,'[2]Collin Seedling for R'!$R$3:$R$51)</f>
        <v>High</v>
      </c>
      <c r="L2671" s="2" t="str">
        <f>LOOKUP(A2671,'[2]Collin Seedling for R'!$A$3:$A$51,'[2]Collin Seedling for R'!$T$3:$T$51)</f>
        <v>FS</v>
      </c>
      <c r="M2671" s="2" t="str">
        <f>LOOKUP(A2671,'[2]Collin Seedling for R'!$A$3:$A$51,'[2]Collin Seedling for R'!$P$3:$P$51)</f>
        <v>Unseeded</v>
      </c>
      <c r="N2671" s="8">
        <f t="shared" si="41"/>
        <v>0</v>
      </c>
      <c r="O2671" s="2" t="str">
        <f>LOOKUP(H2671,[2]plantlist!$A$2:$A$943,[2]plantlist!$B$2:$B$943)</f>
        <v>L</v>
      </c>
    </row>
    <row r="2672" spans="1:15" x14ac:dyDescent="0.2">
      <c r="A2672" s="7" t="s">
        <v>499</v>
      </c>
      <c r="B2672" s="2">
        <v>1998</v>
      </c>
      <c r="C2672" s="2" t="s">
        <v>0</v>
      </c>
      <c r="D2672" s="2">
        <v>1612</v>
      </c>
      <c r="E2672" s="2">
        <v>0</v>
      </c>
      <c r="F2672" s="2">
        <v>1612</v>
      </c>
      <c r="G2672" s="2">
        <v>5000</v>
      </c>
      <c r="H2672" s="2" t="s">
        <v>53</v>
      </c>
      <c r="I2672" s="2" t="s">
        <v>2</v>
      </c>
      <c r="J2672" s="2" t="s">
        <v>54</v>
      </c>
      <c r="K2672" s="2" t="str">
        <f>LOOKUP(A2672,'[2]Collin Seedling for R'!$A$3:$A$51,'[2]Collin Seedling for R'!$R$3:$R$51)</f>
        <v>High</v>
      </c>
      <c r="L2672" s="2" t="str">
        <f>LOOKUP(A2672,'[2]Collin Seedling for R'!$A$3:$A$51,'[2]Collin Seedling for R'!$T$3:$T$51)</f>
        <v>FS</v>
      </c>
      <c r="M2672" s="2" t="str">
        <f>LOOKUP(A2672,'[2]Collin Seedling for R'!$A$3:$A$51,'[2]Collin Seedling for R'!$P$3:$P$51)</f>
        <v>Unseeded</v>
      </c>
      <c r="N2672" s="8">
        <f t="shared" si="41"/>
        <v>0</v>
      </c>
      <c r="O2672" s="2" t="str">
        <f>LOOKUP(H2672,[2]plantlist!$A$2:$A$943,[2]plantlist!$B$2:$B$943)</f>
        <v>C</v>
      </c>
    </row>
    <row r="2673" spans="1:15" x14ac:dyDescent="0.2">
      <c r="A2673" s="7" t="s">
        <v>499</v>
      </c>
      <c r="B2673" s="2">
        <v>1998</v>
      </c>
      <c r="C2673" s="2" t="s">
        <v>0</v>
      </c>
      <c r="D2673" s="2">
        <v>95</v>
      </c>
      <c r="E2673" s="2">
        <v>742</v>
      </c>
      <c r="F2673" s="2">
        <v>837</v>
      </c>
      <c r="G2673" s="2">
        <v>5000</v>
      </c>
      <c r="H2673" s="2" t="s">
        <v>372</v>
      </c>
      <c r="I2673" s="2" t="s">
        <v>2</v>
      </c>
      <c r="J2673" s="2" t="s">
        <v>48</v>
      </c>
      <c r="K2673" s="2" t="str">
        <f>LOOKUP(A2673,'[2]Collin Seedling for R'!$A$3:$A$51,'[2]Collin Seedling for R'!$R$3:$R$51)</f>
        <v>High</v>
      </c>
      <c r="L2673" s="2" t="str">
        <f>LOOKUP(A2673,'[2]Collin Seedling for R'!$A$3:$A$51,'[2]Collin Seedling for R'!$T$3:$T$51)</f>
        <v>FS</v>
      </c>
      <c r="M2673" s="2" t="str">
        <f>LOOKUP(A2673,'[2]Collin Seedling for R'!$A$3:$A$51,'[2]Collin Seedling for R'!$P$3:$P$51)</f>
        <v>Unseeded</v>
      </c>
      <c r="N2673" s="8">
        <f t="shared" si="41"/>
        <v>14.84</v>
      </c>
      <c r="O2673" s="2" t="str">
        <f>LOOKUP(H2673,[2]plantlist!$A$2:$A$943,[2]plantlist!$B$2:$B$943)</f>
        <v>G</v>
      </c>
    </row>
    <row r="2674" spans="1:15" x14ac:dyDescent="0.2">
      <c r="A2674" s="7" t="s">
        <v>499</v>
      </c>
      <c r="B2674" s="2">
        <v>1998</v>
      </c>
      <c r="C2674" s="2" t="s">
        <v>0</v>
      </c>
      <c r="D2674" s="2">
        <v>94</v>
      </c>
      <c r="E2674" s="2">
        <v>0</v>
      </c>
      <c r="F2674" s="2">
        <v>94</v>
      </c>
      <c r="G2674" s="2">
        <v>5000</v>
      </c>
      <c r="H2674" s="2" t="s">
        <v>278</v>
      </c>
      <c r="I2674" s="2" t="s">
        <v>2</v>
      </c>
      <c r="J2674" s="2" t="s">
        <v>279</v>
      </c>
      <c r="K2674" s="2" t="str">
        <f>LOOKUP(A2674,'[2]Collin Seedling for R'!$A$3:$A$51,'[2]Collin Seedling for R'!$R$3:$R$51)</f>
        <v>High</v>
      </c>
      <c r="L2674" s="2" t="str">
        <f>LOOKUP(A2674,'[2]Collin Seedling for R'!$A$3:$A$51,'[2]Collin Seedling for R'!$T$3:$T$51)</f>
        <v>FS</v>
      </c>
      <c r="M2674" s="2" t="str">
        <f>LOOKUP(A2674,'[2]Collin Seedling for R'!$A$3:$A$51,'[2]Collin Seedling for R'!$P$3:$P$51)</f>
        <v>Unseeded</v>
      </c>
      <c r="N2674" s="8">
        <f t="shared" si="41"/>
        <v>0</v>
      </c>
      <c r="O2674" s="2" t="str">
        <f>LOOKUP(H2674,[2]plantlist!$A$2:$A$943,[2]plantlist!$B$2:$B$943)</f>
        <v>B</v>
      </c>
    </row>
    <row r="2675" spans="1:15" x14ac:dyDescent="0.2">
      <c r="A2675" s="7" t="s">
        <v>499</v>
      </c>
      <c r="B2675" s="2">
        <v>1998</v>
      </c>
      <c r="C2675" s="2" t="s">
        <v>0</v>
      </c>
      <c r="D2675" s="2">
        <v>67</v>
      </c>
      <c r="E2675" s="2">
        <v>0</v>
      </c>
      <c r="F2675" s="2">
        <v>67</v>
      </c>
      <c r="G2675" s="2">
        <v>5000</v>
      </c>
      <c r="H2675" s="2" t="s">
        <v>10</v>
      </c>
      <c r="I2675" s="2" t="s">
        <v>2</v>
      </c>
      <c r="J2675" s="2" t="s">
        <v>11</v>
      </c>
      <c r="K2675" s="2" t="str">
        <f>LOOKUP(A2675,'[2]Collin Seedling for R'!$A$3:$A$51,'[2]Collin Seedling for R'!$R$3:$R$51)</f>
        <v>High</v>
      </c>
      <c r="L2675" s="2" t="str">
        <f>LOOKUP(A2675,'[2]Collin Seedling for R'!$A$3:$A$51,'[2]Collin Seedling for R'!$T$3:$T$51)</f>
        <v>FS</v>
      </c>
      <c r="M2675" s="2" t="str">
        <f>LOOKUP(A2675,'[2]Collin Seedling for R'!$A$3:$A$51,'[2]Collin Seedling for R'!$P$3:$P$51)</f>
        <v>Unseeded</v>
      </c>
      <c r="N2675" s="8">
        <f t="shared" si="41"/>
        <v>0</v>
      </c>
      <c r="O2675" s="2" t="str">
        <f>LOOKUP(H2675,[2]plantlist!$A$2:$A$943,[2]plantlist!$B$2:$B$943)</f>
        <v>L</v>
      </c>
    </row>
    <row r="2676" spans="1:15" x14ac:dyDescent="0.2">
      <c r="A2676" s="7" t="s">
        <v>499</v>
      </c>
      <c r="B2676" s="2">
        <v>1998</v>
      </c>
      <c r="C2676" s="2" t="s">
        <v>0</v>
      </c>
      <c r="D2676" s="2">
        <v>59</v>
      </c>
      <c r="E2676" s="2">
        <v>7</v>
      </c>
      <c r="F2676" s="2">
        <v>66</v>
      </c>
      <c r="G2676" s="2">
        <v>5000</v>
      </c>
      <c r="H2676" s="2" t="s">
        <v>74</v>
      </c>
      <c r="I2676" s="2" t="s">
        <v>19</v>
      </c>
      <c r="J2676" s="2" t="s">
        <v>75</v>
      </c>
      <c r="K2676" s="2" t="str">
        <f>LOOKUP(A2676,'[2]Collin Seedling for R'!$A$3:$A$51,'[2]Collin Seedling for R'!$R$3:$R$51)</f>
        <v>High</v>
      </c>
      <c r="L2676" s="2" t="str">
        <f>LOOKUP(A2676,'[2]Collin Seedling for R'!$A$3:$A$51,'[2]Collin Seedling for R'!$T$3:$T$51)</f>
        <v>FS</v>
      </c>
      <c r="M2676" s="2" t="str">
        <f>LOOKUP(A2676,'[2]Collin Seedling for R'!$A$3:$A$51,'[2]Collin Seedling for R'!$P$3:$P$51)</f>
        <v>Unseeded</v>
      </c>
      <c r="N2676" s="8">
        <f t="shared" si="41"/>
        <v>0.13999999999999999</v>
      </c>
      <c r="O2676" s="2" t="str">
        <f>LOOKUP(H2676,[2]plantlist!$A$2:$A$943,[2]plantlist!$B$2:$B$943)</f>
        <v>T</v>
      </c>
    </row>
    <row r="2677" spans="1:15" x14ac:dyDescent="0.2">
      <c r="A2677" s="7" t="s">
        <v>499</v>
      </c>
      <c r="B2677" s="2">
        <v>1998</v>
      </c>
      <c r="C2677" s="2" t="s">
        <v>0</v>
      </c>
      <c r="D2677" s="2">
        <v>39</v>
      </c>
      <c r="E2677" s="2">
        <v>597</v>
      </c>
      <c r="F2677" s="2">
        <v>636</v>
      </c>
      <c r="G2677" s="2">
        <v>5000</v>
      </c>
      <c r="H2677" s="2" t="s">
        <v>108</v>
      </c>
      <c r="I2677" s="2" t="s">
        <v>2</v>
      </c>
      <c r="J2677" s="2" t="s">
        <v>109</v>
      </c>
      <c r="K2677" s="2" t="str">
        <f>LOOKUP(A2677,'[2]Collin Seedling for R'!$A$3:$A$51,'[2]Collin Seedling for R'!$R$3:$R$51)</f>
        <v>High</v>
      </c>
      <c r="L2677" s="2" t="str">
        <f>LOOKUP(A2677,'[2]Collin Seedling for R'!$A$3:$A$51,'[2]Collin Seedling for R'!$T$3:$T$51)</f>
        <v>FS</v>
      </c>
      <c r="M2677" s="2" t="str">
        <f>LOOKUP(A2677,'[2]Collin Seedling for R'!$A$3:$A$51,'[2]Collin Seedling for R'!$P$3:$P$51)</f>
        <v>Unseeded</v>
      </c>
      <c r="N2677" s="8">
        <f t="shared" si="41"/>
        <v>11.940000000000001</v>
      </c>
      <c r="O2677" s="2" t="str">
        <f>LOOKUP(H2677,[2]plantlist!$A$2:$A$943,[2]plantlist!$B$2:$B$943)</f>
        <v>F</v>
      </c>
    </row>
    <row r="2678" spans="1:15" x14ac:dyDescent="0.2">
      <c r="A2678" s="7" t="s">
        <v>499</v>
      </c>
      <c r="B2678" s="2">
        <v>1998</v>
      </c>
      <c r="C2678" s="2" t="s">
        <v>0</v>
      </c>
      <c r="D2678" s="2">
        <v>14</v>
      </c>
      <c r="E2678" s="2">
        <v>0</v>
      </c>
      <c r="F2678" s="2">
        <v>14</v>
      </c>
      <c r="G2678" s="2">
        <v>5000</v>
      </c>
      <c r="H2678" s="2" t="s">
        <v>74</v>
      </c>
      <c r="I2678" s="2" t="s">
        <v>2</v>
      </c>
      <c r="J2678" s="2" t="s">
        <v>75</v>
      </c>
      <c r="K2678" s="2" t="str">
        <f>LOOKUP(A2678,'[2]Collin Seedling for R'!$A$3:$A$51,'[2]Collin Seedling for R'!$R$3:$R$51)</f>
        <v>High</v>
      </c>
      <c r="L2678" s="2" t="str">
        <f>LOOKUP(A2678,'[2]Collin Seedling for R'!$A$3:$A$51,'[2]Collin Seedling for R'!$T$3:$T$51)</f>
        <v>FS</v>
      </c>
      <c r="M2678" s="2" t="str">
        <f>LOOKUP(A2678,'[2]Collin Seedling for R'!$A$3:$A$51,'[2]Collin Seedling for R'!$P$3:$P$51)</f>
        <v>Unseeded</v>
      </c>
      <c r="N2678" s="8">
        <f t="shared" si="41"/>
        <v>0</v>
      </c>
      <c r="O2678" s="2" t="str">
        <f>LOOKUP(H2678,[2]plantlist!$A$2:$A$943,[2]plantlist!$B$2:$B$943)</f>
        <v>T</v>
      </c>
    </row>
    <row r="2679" spans="1:15" x14ac:dyDescent="0.2">
      <c r="A2679" s="7" t="s">
        <v>499</v>
      </c>
      <c r="B2679" s="2">
        <v>1998</v>
      </c>
      <c r="C2679" s="2" t="s">
        <v>0</v>
      </c>
      <c r="D2679" s="2">
        <v>5</v>
      </c>
      <c r="E2679" s="2">
        <v>13</v>
      </c>
      <c r="F2679" s="2">
        <v>18</v>
      </c>
      <c r="G2679" s="2">
        <v>5000</v>
      </c>
      <c r="H2679" s="2" t="s">
        <v>408</v>
      </c>
      <c r="I2679" s="2" t="s">
        <v>2</v>
      </c>
      <c r="J2679" s="2" t="s">
        <v>409</v>
      </c>
      <c r="K2679" s="2" t="str">
        <f>LOOKUP(A2679,'[2]Collin Seedling for R'!$A$3:$A$51,'[2]Collin Seedling for R'!$R$3:$R$51)</f>
        <v>High</v>
      </c>
      <c r="L2679" s="2" t="str">
        <f>LOOKUP(A2679,'[2]Collin Seedling for R'!$A$3:$A$51,'[2]Collin Seedling for R'!$T$3:$T$51)</f>
        <v>FS</v>
      </c>
      <c r="M2679" s="2" t="str">
        <f>LOOKUP(A2679,'[2]Collin Seedling for R'!$A$3:$A$51,'[2]Collin Seedling for R'!$P$3:$P$51)</f>
        <v>Unseeded</v>
      </c>
      <c r="N2679" s="8">
        <f t="shared" si="41"/>
        <v>0.26</v>
      </c>
      <c r="O2679" s="2" t="str">
        <f>LOOKUP(H2679,[2]plantlist!$A$2:$A$943,[2]plantlist!$B$2:$B$943)</f>
        <v>G</v>
      </c>
    </row>
    <row r="2680" spans="1:15" x14ac:dyDescent="0.2">
      <c r="A2680" s="7" t="s">
        <v>499</v>
      </c>
      <c r="B2680" s="2">
        <v>1998</v>
      </c>
      <c r="C2680" s="2" t="s">
        <v>0</v>
      </c>
      <c r="D2680" s="2">
        <v>3</v>
      </c>
      <c r="E2680" s="2">
        <v>22</v>
      </c>
      <c r="F2680" s="2">
        <v>25</v>
      </c>
      <c r="G2680" s="2">
        <v>5000</v>
      </c>
      <c r="H2680" s="2" t="s">
        <v>428</v>
      </c>
      <c r="I2680" s="2" t="s">
        <v>2</v>
      </c>
      <c r="J2680" s="2" t="s">
        <v>429</v>
      </c>
      <c r="K2680" s="2" t="str">
        <f>LOOKUP(A2680,'[2]Collin Seedling for R'!$A$3:$A$51,'[2]Collin Seedling for R'!$R$3:$R$51)</f>
        <v>High</v>
      </c>
      <c r="L2680" s="2" t="str">
        <f>LOOKUP(A2680,'[2]Collin Seedling for R'!$A$3:$A$51,'[2]Collin Seedling for R'!$T$3:$T$51)</f>
        <v>FS</v>
      </c>
      <c r="M2680" s="2" t="str">
        <f>LOOKUP(A2680,'[2]Collin Seedling for R'!$A$3:$A$51,'[2]Collin Seedling for R'!$P$3:$P$51)</f>
        <v>Unseeded</v>
      </c>
      <c r="N2680" s="8">
        <f t="shared" si="41"/>
        <v>0.44</v>
      </c>
      <c r="O2680" s="2" t="str">
        <f>LOOKUP(H2680,[2]plantlist!$A$2:$A$943,[2]plantlist!$B$2:$B$943)</f>
        <v>G</v>
      </c>
    </row>
    <row r="2681" spans="1:15" x14ac:dyDescent="0.2">
      <c r="A2681" s="7" t="s">
        <v>499</v>
      </c>
      <c r="B2681" s="2">
        <v>1998</v>
      </c>
      <c r="C2681" s="2" t="s">
        <v>0</v>
      </c>
      <c r="D2681" s="2">
        <v>2</v>
      </c>
      <c r="E2681" s="2">
        <v>0</v>
      </c>
      <c r="F2681" s="2">
        <v>2</v>
      </c>
      <c r="G2681" s="2">
        <v>5000</v>
      </c>
      <c r="H2681" s="2" t="s">
        <v>366</v>
      </c>
      <c r="I2681" s="2" t="s">
        <v>2</v>
      </c>
      <c r="J2681" s="2" t="s">
        <v>367</v>
      </c>
      <c r="K2681" s="2" t="str">
        <f>LOOKUP(A2681,'[2]Collin Seedling for R'!$A$3:$A$51,'[2]Collin Seedling for R'!$R$3:$R$51)</f>
        <v>High</v>
      </c>
      <c r="L2681" s="2" t="str">
        <f>LOOKUP(A2681,'[2]Collin Seedling for R'!$A$3:$A$51,'[2]Collin Seedling for R'!$T$3:$T$51)</f>
        <v>FS</v>
      </c>
      <c r="M2681" s="2" t="str">
        <f>LOOKUP(A2681,'[2]Collin Seedling for R'!$A$3:$A$51,'[2]Collin Seedling for R'!$P$3:$P$51)</f>
        <v>Unseeded</v>
      </c>
      <c r="N2681" s="8">
        <f t="shared" si="41"/>
        <v>0</v>
      </c>
      <c r="O2681" s="2" t="str">
        <f>LOOKUP(H2681,[2]plantlist!$A$2:$A$943,[2]plantlist!$B$2:$B$943)</f>
        <v>B</v>
      </c>
    </row>
    <row r="2682" spans="1:15" x14ac:dyDescent="0.2">
      <c r="A2682" s="7" t="s">
        <v>499</v>
      </c>
      <c r="B2682" s="2">
        <v>1998</v>
      </c>
      <c r="C2682" s="2" t="s">
        <v>0</v>
      </c>
      <c r="D2682" s="2">
        <v>1</v>
      </c>
      <c r="E2682" s="2">
        <v>9</v>
      </c>
      <c r="F2682" s="2">
        <v>10</v>
      </c>
      <c r="G2682" s="2">
        <v>5000</v>
      </c>
      <c r="H2682" s="2" t="s">
        <v>430</v>
      </c>
      <c r="I2682" s="2" t="s">
        <v>2</v>
      </c>
      <c r="J2682" s="2" t="s">
        <v>431</v>
      </c>
      <c r="K2682" s="2" t="str">
        <f>LOOKUP(A2682,'[2]Collin Seedling for R'!$A$3:$A$51,'[2]Collin Seedling for R'!$R$3:$R$51)</f>
        <v>High</v>
      </c>
      <c r="L2682" s="2" t="str">
        <f>LOOKUP(A2682,'[2]Collin Seedling for R'!$A$3:$A$51,'[2]Collin Seedling for R'!$T$3:$T$51)</f>
        <v>FS</v>
      </c>
      <c r="M2682" s="2" t="str">
        <f>LOOKUP(A2682,'[2]Collin Seedling for R'!$A$3:$A$51,'[2]Collin Seedling for R'!$P$3:$P$51)</f>
        <v>Unseeded</v>
      </c>
      <c r="N2682" s="8">
        <f t="shared" si="41"/>
        <v>0.18</v>
      </c>
      <c r="O2682" s="2" t="str">
        <f>LOOKUP(H2682,[2]plantlist!$A$2:$A$943,[2]plantlist!$B$2:$B$943)</f>
        <v>T</v>
      </c>
    </row>
    <row r="2683" spans="1:15" x14ac:dyDescent="0.2">
      <c r="A2683" s="7" t="s">
        <v>499</v>
      </c>
      <c r="B2683" s="2">
        <v>1998</v>
      </c>
      <c r="C2683" s="2" t="s">
        <v>0</v>
      </c>
      <c r="D2683" s="2">
        <v>0</v>
      </c>
      <c r="E2683" s="2">
        <v>50</v>
      </c>
      <c r="F2683" s="2">
        <v>50</v>
      </c>
      <c r="G2683" s="2">
        <v>5000</v>
      </c>
      <c r="H2683" s="2" t="s">
        <v>401</v>
      </c>
      <c r="I2683" s="2" t="s">
        <v>2</v>
      </c>
      <c r="J2683" s="2" t="s">
        <v>402</v>
      </c>
      <c r="K2683" s="2" t="str">
        <f>LOOKUP(A2683,'[2]Collin Seedling for R'!$A$3:$A$51,'[2]Collin Seedling for R'!$R$3:$R$51)</f>
        <v>High</v>
      </c>
      <c r="L2683" s="2" t="str">
        <f>LOOKUP(A2683,'[2]Collin Seedling for R'!$A$3:$A$51,'[2]Collin Seedling for R'!$T$3:$T$51)</f>
        <v>FS</v>
      </c>
      <c r="M2683" s="2" t="str">
        <f>LOOKUP(A2683,'[2]Collin Seedling for R'!$A$3:$A$51,'[2]Collin Seedling for R'!$P$3:$P$51)</f>
        <v>Unseeded</v>
      </c>
      <c r="N2683" s="8">
        <f t="shared" si="41"/>
        <v>1</v>
      </c>
      <c r="O2683" s="2" t="str">
        <f>LOOKUP(H2683,[2]plantlist!$A$2:$A$943,[2]plantlist!$B$2:$B$943)</f>
        <v>F</v>
      </c>
    </row>
    <row r="2684" spans="1:15" x14ac:dyDescent="0.2">
      <c r="A2684" s="7" t="s">
        <v>499</v>
      </c>
      <c r="B2684" s="2">
        <v>1998</v>
      </c>
      <c r="C2684" s="2" t="s">
        <v>0</v>
      </c>
      <c r="D2684" s="2">
        <v>0</v>
      </c>
      <c r="E2684" s="2">
        <v>23</v>
      </c>
      <c r="F2684" s="2">
        <v>23</v>
      </c>
      <c r="G2684" s="2">
        <v>5000</v>
      </c>
      <c r="H2684" s="2" t="s">
        <v>248</v>
      </c>
      <c r="I2684" s="2" t="s">
        <v>2</v>
      </c>
      <c r="J2684" s="2" t="s">
        <v>249</v>
      </c>
      <c r="K2684" s="2" t="str">
        <f>LOOKUP(A2684,'[2]Collin Seedling for R'!$A$3:$A$51,'[2]Collin Seedling for R'!$R$3:$R$51)</f>
        <v>High</v>
      </c>
      <c r="L2684" s="2" t="str">
        <f>LOOKUP(A2684,'[2]Collin Seedling for R'!$A$3:$A$51,'[2]Collin Seedling for R'!$T$3:$T$51)</f>
        <v>FS</v>
      </c>
      <c r="M2684" s="2" t="str">
        <f>LOOKUP(A2684,'[2]Collin Seedling for R'!$A$3:$A$51,'[2]Collin Seedling for R'!$P$3:$P$51)</f>
        <v>Unseeded</v>
      </c>
      <c r="N2684" s="8">
        <f t="shared" si="41"/>
        <v>0.45999999999999996</v>
      </c>
      <c r="O2684" s="2" t="str">
        <f>LOOKUP(H2684,[2]plantlist!$A$2:$A$943,[2]plantlist!$B$2:$B$943)</f>
        <v>G</v>
      </c>
    </row>
    <row r="2685" spans="1:15" x14ac:dyDescent="0.2">
      <c r="A2685" s="7" t="s">
        <v>499</v>
      </c>
      <c r="B2685" s="2">
        <v>1998</v>
      </c>
      <c r="C2685" s="2" t="s">
        <v>0</v>
      </c>
      <c r="D2685" s="2">
        <v>0</v>
      </c>
      <c r="E2685" s="2">
        <v>1</v>
      </c>
      <c r="F2685" s="2">
        <v>1</v>
      </c>
      <c r="G2685" s="2">
        <v>5000</v>
      </c>
      <c r="H2685" s="2" t="s">
        <v>82</v>
      </c>
      <c r="I2685" s="2" t="s">
        <v>2</v>
      </c>
      <c r="J2685" s="2" t="s">
        <v>83</v>
      </c>
      <c r="K2685" s="2" t="str">
        <f>LOOKUP(A2685,'[2]Collin Seedling for R'!$A$3:$A$51,'[2]Collin Seedling for R'!$R$3:$R$51)</f>
        <v>High</v>
      </c>
      <c r="L2685" s="2" t="str">
        <f>LOOKUP(A2685,'[2]Collin Seedling for R'!$A$3:$A$51,'[2]Collin Seedling for R'!$T$3:$T$51)</f>
        <v>FS</v>
      </c>
      <c r="M2685" s="2" t="str">
        <f>LOOKUP(A2685,'[2]Collin Seedling for R'!$A$3:$A$51,'[2]Collin Seedling for R'!$P$3:$P$51)</f>
        <v>Unseeded</v>
      </c>
      <c r="N2685" s="8">
        <f t="shared" si="41"/>
        <v>0.02</v>
      </c>
      <c r="O2685" s="2" t="str">
        <f>LOOKUP(H2685,[2]plantlist!$A$2:$A$943,[2]plantlist!$B$2:$B$943)</f>
        <v>F</v>
      </c>
    </row>
    <row r="2686" spans="1:15" x14ac:dyDescent="0.2">
      <c r="A2686" s="7" t="s">
        <v>499</v>
      </c>
      <c r="B2686" s="2">
        <v>1998</v>
      </c>
      <c r="C2686" s="2" t="s">
        <v>0</v>
      </c>
      <c r="D2686" s="2">
        <v>0</v>
      </c>
      <c r="E2686" s="2">
        <v>3</v>
      </c>
      <c r="F2686" s="2">
        <v>3</v>
      </c>
      <c r="G2686" s="2">
        <v>5000</v>
      </c>
      <c r="H2686" s="2" t="s">
        <v>483</v>
      </c>
      <c r="I2686" s="2" t="s">
        <v>2</v>
      </c>
      <c r="J2686" s="2" t="s">
        <v>494</v>
      </c>
      <c r="K2686" s="2" t="str">
        <f>LOOKUP(A2686,'[2]Collin Seedling for R'!$A$3:$A$51,'[2]Collin Seedling for R'!$R$3:$R$51)</f>
        <v>High</v>
      </c>
      <c r="L2686" s="2" t="str">
        <f>LOOKUP(A2686,'[2]Collin Seedling for R'!$A$3:$A$51,'[2]Collin Seedling for R'!$T$3:$T$51)</f>
        <v>FS</v>
      </c>
      <c r="M2686" s="2" t="str">
        <f>LOOKUP(A2686,'[2]Collin Seedling for R'!$A$3:$A$51,'[2]Collin Seedling for R'!$P$3:$P$51)</f>
        <v>Unseeded</v>
      </c>
      <c r="N2686" s="8">
        <f t="shared" si="41"/>
        <v>0.06</v>
      </c>
      <c r="O2686" s="2" t="str">
        <f>LOOKUP(H2686,[2]plantlist!$A$2:$A$943,[2]plantlist!$B$2:$B$943)</f>
        <v>F</v>
      </c>
    </row>
    <row r="2687" spans="1:15" x14ac:dyDescent="0.2">
      <c r="A2687" s="7" t="s">
        <v>499</v>
      </c>
      <c r="B2687" s="2">
        <v>1998</v>
      </c>
      <c r="C2687" s="2" t="s">
        <v>0</v>
      </c>
      <c r="D2687" s="2">
        <v>0</v>
      </c>
      <c r="E2687" s="2">
        <v>5</v>
      </c>
      <c r="F2687" s="2">
        <v>5</v>
      </c>
      <c r="G2687" s="2">
        <v>5000</v>
      </c>
      <c r="H2687" s="2" t="s">
        <v>378</v>
      </c>
      <c r="I2687" s="2" t="s">
        <v>19</v>
      </c>
      <c r="J2687" s="2" t="s">
        <v>379</v>
      </c>
      <c r="K2687" s="2" t="str">
        <f>LOOKUP(A2687,'[2]Collin Seedling for R'!$A$3:$A$51,'[2]Collin Seedling for R'!$R$3:$R$51)</f>
        <v>High</v>
      </c>
      <c r="L2687" s="2" t="str">
        <f>LOOKUP(A2687,'[2]Collin Seedling for R'!$A$3:$A$51,'[2]Collin Seedling for R'!$T$3:$T$51)</f>
        <v>FS</v>
      </c>
      <c r="M2687" s="2" t="str">
        <f>LOOKUP(A2687,'[2]Collin Seedling for R'!$A$3:$A$51,'[2]Collin Seedling for R'!$P$3:$P$51)</f>
        <v>Unseeded</v>
      </c>
      <c r="N2687" s="8">
        <f t="shared" si="41"/>
        <v>0.1</v>
      </c>
      <c r="O2687" s="2" t="str">
        <f>LOOKUP(H2687,[2]plantlist!$A$2:$A$943,[2]plantlist!$B$2:$B$943)</f>
        <v>F</v>
      </c>
    </row>
    <row r="2688" spans="1:15" x14ac:dyDescent="0.2">
      <c r="A2688" s="7" t="s">
        <v>499</v>
      </c>
      <c r="B2688" s="2">
        <v>1998</v>
      </c>
      <c r="C2688" s="2" t="s">
        <v>0</v>
      </c>
      <c r="D2688" s="2">
        <v>0</v>
      </c>
      <c r="E2688" s="2">
        <v>1</v>
      </c>
      <c r="F2688" s="2">
        <v>1</v>
      </c>
      <c r="G2688" s="2">
        <v>5000</v>
      </c>
      <c r="H2688" s="2" t="s">
        <v>66</v>
      </c>
      <c r="I2688" s="2" t="s">
        <v>2</v>
      </c>
      <c r="J2688" s="2" t="s">
        <v>67</v>
      </c>
      <c r="K2688" s="2" t="str">
        <f>LOOKUP(A2688,'[2]Collin Seedling for R'!$A$3:$A$51,'[2]Collin Seedling for R'!$R$3:$R$51)</f>
        <v>High</v>
      </c>
      <c r="L2688" s="2" t="str">
        <f>LOOKUP(A2688,'[2]Collin Seedling for R'!$A$3:$A$51,'[2]Collin Seedling for R'!$T$3:$T$51)</f>
        <v>FS</v>
      </c>
      <c r="M2688" s="2" t="str">
        <f>LOOKUP(A2688,'[2]Collin Seedling for R'!$A$3:$A$51,'[2]Collin Seedling for R'!$P$3:$P$51)</f>
        <v>Unseeded</v>
      </c>
      <c r="N2688" s="8">
        <f t="shared" si="41"/>
        <v>0.02</v>
      </c>
      <c r="O2688" s="2" t="str">
        <f>LOOKUP(H2688,[2]plantlist!$A$2:$A$943,[2]plantlist!$B$2:$B$943)</f>
        <v>G</v>
      </c>
    </row>
    <row r="2689" spans="1:15" x14ac:dyDescent="0.2">
      <c r="A2689" s="7" t="s">
        <v>499</v>
      </c>
      <c r="B2689" s="2">
        <v>1998</v>
      </c>
      <c r="C2689" s="2" t="s">
        <v>0</v>
      </c>
      <c r="D2689" s="2">
        <v>0</v>
      </c>
      <c r="E2689" s="2">
        <v>75</v>
      </c>
      <c r="F2689" s="2">
        <v>75</v>
      </c>
      <c r="G2689" s="2">
        <v>5000</v>
      </c>
      <c r="H2689" s="2" t="s">
        <v>370</v>
      </c>
      <c r="I2689" s="2" t="s">
        <v>19</v>
      </c>
      <c r="J2689" s="2" t="s">
        <v>371</v>
      </c>
      <c r="K2689" s="2" t="str">
        <f>LOOKUP(A2689,'[2]Collin Seedling for R'!$A$3:$A$51,'[2]Collin Seedling for R'!$R$3:$R$51)</f>
        <v>High</v>
      </c>
      <c r="L2689" s="2" t="str">
        <f>LOOKUP(A2689,'[2]Collin Seedling for R'!$A$3:$A$51,'[2]Collin Seedling for R'!$T$3:$T$51)</f>
        <v>FS</v>
      </c>
      <c r="M2689" s="2" t="str">
        <f>LOOKUP(A2689,'[2]Collin Seedling for R'!$A$3:$A$51,'[2]Collin Seedling for R'!$P$3:$P$51)</f>
        <v>Unseeded</v>
      </c>
      <c r="N2689" s="8">
        <f t="shared" si="41"/>
        <v>1.5</v>
      </c>
      <c r="O2689" s="2" t="str">
        <f>LOOKUP(H2689,[2]plantlist!$A$2:$A$943,[2]plantlist!$B$2:$B$943)</f>
        <v>G</v>
      </c>
    </row>
    <row r="2690" spans="1:15" x14ac:dyDescent="0.2">
      <c r="A2690" s="7" t="s">
        <v>499</v>
      </c>
      <c r="B2690" s="2">
        <v>1998</v>
      </c>
      <c r="C2690" s="2" t="s">
        <v>0</v>
      </c>
      <c r="D2690" s="2">
        <v>0</v>
      </c>
      <c r="E2690" s="2">
        <v>27</v>
      </c>
      <c r="F2690" s="2">
        <v>27</v>
      </c>
      <c r="G2690" s="2">
        <v>5000</v>
      </c>
      <c r="H2690" s="2" t="s">
        <v>370</v>
      </c>
      <c r="I2690" s="2" t="s">
        <v>2</v>
      </c>
      <c r="J2690" s="2" t="s">
        <v>371</v>
      </c>
      <c r="K2690" s="2" t="str">
        <f>LOOKUP(A2690,'[2]Collin Seedling for R'!$A$3:$A$51,'[2]Collin Seedling for R'!$R$3:$R$51)</f>
        <v>High</v>
      </c>
      <c r="L2690" s="2" t="str">
        <f>LOOKUP(A2690,'[2]Collin Seedling for R'!$A$3:$A$51,'[2]Collin Seedling for R'!$T$3:$T$51)</f>
        <v>FS</v>
      </c>
      <c r="M2690" s="2" t="str">
        <f>LOOKUP(A2690,'[2]Collin Seedling for R'!$A$3:$A$51,'[2]Collin Seedling for R'!$P$3:$P$51)</f>
        <v>Unseeded</v>
      </c>
      <c r="N2690" s="8">
        <f t="shared" ref="N2690:N2753" si="42">E2690/G2690*100</f>
        <v>0.54</v>
      </c>
      <c r="O2690" s="2" t="str">
        <f>LOOKUP(H2690,[2]plantlist!$A$2:$A$943,[2]plantlist!$B$2:$B$943)</f>
        <v>G</v>
      </c>
    </row>
    <row r="2691" spans="1:15" x14ac:dyDescent="0.2">
      <c r="A2691" s="7" t="s">
        <v>499</v>
      </c>
      <c r="B2691" s="2">
        <v>1998</v>
      </c>
      <c r="C2691" s="2" t="s">
        <v>0</v>
      </c>
      <c r="D2691" s="2">
        <v>0</v>
      </c>
      <c r="E2691" s="2">
        <v>1</v>
      </c>
      <c r="F2691" s="2">
        <v>1</v>
      </c>
      <c r="G2691" s="2">
        <v>5000</v>
      </c>
      <c r="H2691" s="2" t="s">
        <v>368</v>
      </c>
      <c r="I2691" s="2" t="s">
        <v>19</v>
      </c>
      <c r="J2691" s="2" t="s">
        <v>369</v>
      </c>
      <c r="K2691" s="2" t="str">
        <f>LOOKUP(A2691,'[2]Collin Seedling for R'!$A$3:$A$51,'[2]Collin Seedling for R'!$R$3:$R$51)</f>
        <v>High</v>
      </c>
      <c r="L2691" s="2" t="str">
        <f>LOOKUP(A2691,'[2]Collin Seedling for R'!$A$3:$A$51,'[2]Collin Seedling for R'!$T$3:$T$51)</f>
        <v>FS</v>
      </c>
      <c r="M2691" s="2" t="str">
        <f>LOOKUP(A2691,'[2]Collin Seedling for R'!$A$3:$A$51,'[2]Collin Seedling for R'!$P$3:$P$51)</f>
        <v>Unseeded</v>
      </c>
      <c r="N2691" s="8">
        <f t="shared" si="42"/>
        <v>0.02</v>
      </c>
      <c r="O2691" s="2" t="str">
        <f>LOOKUP(H2691,[2]plantlist!$A$2:$A$943,[2]plantlist!$B$2:$B$943)</f>
        <v>G</v>
      </c>
    </row>
    <row r="2692" spans="1:15" x14ac:dyDescent="0.2">
      <c r="A2692" s="7" t="s">
        <v>499</v>
      </c>
      <c r="B2692" s="2">
        <v>1998</v>
      </c>
      <c r="C2692" s="2" t="s">
        <v>0</v>
      </c>
      <c r="D2692" s="2">
        <v>0</v>
      </c>
      <c r="E2692" s="2">
        <v>1</v>
      </c>
      <c r="F2692" s="2">
        <v>1</v>
      </c>
      <c r="G2692" s="2">
        <v>5000</v>
      </c>
      <c r="H2692" s="2" t="s">
        <v>96</v>
      </c>
      <c r="I2692" s="2" t="s">
        <v>2</v>
      </c>
      <c r="J2692" s="2" t="s">
        <v>97</v>
      </c>
      <c r="K2692" s="2" t="str">
        <f>LOOKUP(A2692,'[2]Collin Seedling for R'!$A$3:$A$51,'[2]Collin Seedling for R'!$R$3:$R$51)</f>
        <v>High</v>
      </c>
      <c r="L2692" s="2" t="str">
        <f>LOOKUP(A2692,'[2]Collin Seedling for R'!$A$3:$A$51,'[2]Collin Seedling for R'!$T$3:$T$51)</f>
        <v>FS</v>
      </c>
      <c r="M2692" s="2" t="str">
        <f>LOOKUP(A2692,'[2]Collin Seedling for R'!$A$3:$A$51,'[2]Collin Seedling for R'!$P$3:$P$51)</f>
        <v>Unseeded</v>
      </c>
      <c r="N2692" s="8">
        <f t="shared" si="42"/>
        <v>0.02</v>
      </c>
      <c r="O2692" s="2" t="str">
        <f>LOOKUP(H2692,[2]plantlist!$A$2:$A$943,[2]plantlist!$B$2:$B$943)</f>
        <v>F</v>
      </c>
    </row>
    <row r="2693" spans="1:15" x14ac:dyDescent="0.2">
      <c r="A2693" s="7" t="s">
        <v>499</v>
      </c>
      <c r="B2693" s="2">
        <v>1998</v>
      </c>
      <c r="C2693" s="2" t="s">
        <v>0</v>
      </c>
      <c r="D2693" s="2">
        <v>0</v>
      </c>
      <c r="E2693" s="2">
        <v>3</v>
      </c>
      <c r="F2693" s="2">
        <v>3</v>
      </c>
      <c r="G2693" s="2">
        <v>5000</v>
      </c>
      <c r="H2693" s="2" t="s">
        <v>12</v>
      </c>
      <c r="I2693" s="2" t="s">
        <v>2</v>
      </c>
      <c r="J2693" s="2" t="s">
        <v>13</v>
      </c>
      <c r="K2693" s="2" t="str">
        <f>LOOKUP(A2693,'[2]Collin Seedling for R'!$A$3:$A$51,'[2]Collin Seedling for R'!$R$3:$R$51)</f>
        <v>High</v>
      </c>
      <c r="L2693" s="2" t="str">
        <f>LOOKUP(A2693,'[2]Collin Seedling for R'!$A$3:$A$51,'[2]Collin Seedling for R'!$T$3:$T$51)</f>
        <v>FS</v>
      </c>
      <c r="M2693" s="2" t="str">
        <f>LOOKUP(A2693,'[2]Collin Seedling for R'!$A$3:$A$51,'[2]Collin Seedling for R'!$P$3:$P$51)</f>
        <v>Unseeded</v>
      </c>
      <c r="N2693" s="8">
        <f t="shared" si="42"/>
        <v>0.06</v>
      </c>
      <c r="O2693" s="2" t="str">
        <f>LOOKUP(H2693,[2]plantlist!$A$2:$A$943,[2]plantlist!$B$2:$B$943)</f>
        <v>G</v>
      </c>
    </row>
    <row r="2694" spans="1:15" x14ac:dyDescent="0.2">
      <c r="A2694" s="7" t="s">
        <v>499</v>
      </c>
      <c r="B2694" s="2">
        <v>1998</v>
      </c>
      <c r="C2694" s="2" t="s">
        <v>0</v>
      </c>
      <c r="D2694" s="2">
        <v>0</v>
      </c>
      <c r="E2694" s="2">
        <v>12</v>
      </c>
      <c r="F2694" s="2">
        <v>12</v>
      </c>
      <c r="G2694" s="2">
        <v>5000</v>
      </c>
      <c r="H2694" s="2" t="s">
        <v>51</v>
      </c>
      <c r="I2694" s="2" t="s">
        <v>2</v>
      </c>
      <c r="J2694" s="2" t="s">
        <v>52</v>
      </c>
      <c r="K2694" s="2" t="str">
        <f>LOOKUP(A2694,'[2]Collin Seedling for R'!$A$3:$A$51,'[2]Collin Seedling for R'!$R$3:$R$51)</f>
        <v>High</v>
      </c>
      <c r="L2694" s="2" t="str">
        <f>LOOKUP(A2694,'[2]Collin Seedling for R'!$A$3:$A$51,'[2]Collin Seedling for R'!$T$3:$T$51)</f>
        <v>FS</v>
      </c>
      <c r="M2694" s="2" t="str">
        <f>LOOKUP(A2694,'[2]Collin Seedling for R'!$A$3:$A$51,'[2]Collin Seedling for R'!$P$3:$P$51)</f>
        <v>Unseeded</v>
      </c>
      <c r="N2694" s="8">
        <f t="shared" si="42"/>
        <v>0.24</v>
      </c>
      <c r="O2694" s="2" t="str">
        <f>LOOKUP(H2694,[2]plantlist!$A$2:$A$943,[2]plantlist!$B$2:$B$943)</f>
        <v>F</v>
      </c>
    </row>
    <row r="2695" spans="1:15" x14ac:dyDescent="0.2">
      <c r="A2695" s="7" t="s">
        <v>499</v>
      </c>
      <c r="B2695" s="2">
        <v>1998</v>
      </c>
      <c r="C2695" s="2" t="s">
        <v>0</v>
      </c>
      <c r="D2695" s="2">
        <v>0</v>
      </c>
      <c r="E2695" s="2">
        <v>3</v>
      </c>
      <c r="F2695" s="2">
        <v>3</v>
      </c>
      <c r="G2695" s="2">
        <v>5000</v>
      </c>
      <c r="H2695" s="2" t="s">
        <v>492</v>
      </c>
      <c r="I2695" s="2" t="s">
        <v>2</v>
      </c>
      <c r="J2695" s="2" t="s">
        <v>493</v>
      </c>
      <c r="K2695" s="2" t="str">
        <f>LOOKUP(A2695,'[2]Collin Seedling for R'!$A$3:$A$51,'[2]Collin Seedling for R'!$R$3:$R$51)</f>
        <v>High</v>
      </c>
      <c r="L2695" s="2" t="str">
        <f>LOOKUP(A2695,'[2]Collin Seedling for R'!$A$3:$A$51,'[2]Collin Seedling for R'!$T$3:$T$51)</f>
        <v>FS</v>
      </c>
      <c r="M2695" s="2" t="str">
        <f>LOOKUP(A2695,'[2]Collin Seedling for R'!$A$3:$A$51,'[2]Collin Seedling for R'!$P$3:$P$51)</f>
        <v>Unseeded</v>
      </c>
      <c r="N2695" s="8">
        <f t="shared" si="42"/>
        <v>0.06</v>
      </c>
      <c r="O2695" s="2" t="s">
        <v>244</v>
      </c>
    </row>
    <row r="2696" spans="1:15" x14ac:dyDescent="0.2">
      <c r="A2696" s="7" t="s">
        <v>301</v>
      </c>
      <c r="B2696" s="2">
        <v>2008</v>
      </c>
      <c r="C2696" s="2" t="s">
        <v>0</v>
      </c>
      <c r="D2696" s="2">
        <v>2886</v>
      </c>
      <c r="E2696" s="2">
        <v>0</v>
      </c>
      <c r="F2696" s="2">
        <v>2886</v>
      </c>
      <c r="G2696" s="2">
        <v>5000</v>
      </c>
      <c r="H2696" s="2" t="s">
        <v>6</v>
      </c>
      <c r="I2696" s="2" t="s">
        <v>2</v>
      </c>
      <c r="J2696" s="2" t="s">
        <v>7</v>
      </c>
      <c r="K2696" s="2" t="str">
        <f>LOOKUP(A2696,'[2]Collin Seedling for R'!$A$3:$A$51,'[2]Collin Seedling for R'!$R$3:$R$51)</f>
        <v>High</v>
      </c>
      <c r="L2696" s="2" t="str">
        <f>LOOKUP(A2696,'[2]Collin Seedling for R'!$A$3:$A$51,'[2]Collin Seedling for R'!$T$3:$T$51)</f>
        <v>FS</v>
      </c>
      <c r="M2696" s="2" t="str">
        <f>LOOKUP(A2696,'[2]Collin Seedling for R'!$A$3:$A$51,'[2]Collin Seedling for R'!$P$3:$P$51)</f>
        <v>Unseeded</v>
      </c>
      <c r="N2696" s="8">
        <f t="shared" si="42"/>
        <v>0</v>
      </c>
      <c r="O2696" s="2" t="str">
        <f>LOOKUP(H2696,[2]plantlist!$A$2:$A$943,[2]plantlist!$B$2:$B$943)</f>
        <v>L</v>
      </c>
    </row>
    <row r="2697" spans="1:15" x14ac:dyDescent="0.2">
      <c r="A2697" s="7" t="s">
        <v>301</v>
      </c>
      <c r="B2697" s="2">
        <v>2008</v>
      </c>
      <c r="C2697" s="2" t="s">
        <v>0</v>
      </c>
      <c r="D2697" s="2">
        <v>592</v>
      </c>
      <c r="E2697" s="2">
        <v>165</v>
      </c>
      <c r="F2697" s="2">
        <v>757</v>
      </c>
      <c r="G2697" s="2">
        <v>5000</v>
      </c>
      <c r="H2697" s="2" t="s">
        <v>10</v>
      </c>
      <c r="I2697" s="2" t="s">
        <v>2</v>
      </c>
      <c r="J2697" s="2" t="s">
        <v>11</v>
      </c>
      <c r="K2697" s="2" t="str">
        <f>LOOKUP(A2697,'[2]Collin Seedling for R'!$A$3:$A$51,'[2]Collin Seedling for R'!$R$3:$R$51)</f>
        <v>High</v>
      </c>
      <c r="L2697" s="2" t="str">
        <f>LOOKUP(A2697,'[2]Collin Seedling for R'!$A$3:$A$51,'[2]Collin Seedling for R'!$T$3:$T$51)</f>
        <v>FS</v>
      </c>
      <c r="M2697" s="2" t="str">
        <f>LOOKUP(A2697,'[2]Collin Seedling for R'!$A$3:$A$51,'[2]Collin Seedling for R'!$P$3:$P$51)</f>
        <v>Unseeded</v>
      </c>
      <c r="N2697" s="8">
        <f t="shared" si="42"/>
        <v>3.3000000000000003</v>
      </c>
      <c r="O2697" s="2" t="str">
        <f>LOOKUP(H2697,[2]plantlist!$A$2:$A$943,[2]plantlist!$B$2:$B$943)</f>
        <v>L</v>
      </c>
    </row>
    <row r="2698" spans="1:15" x14ac:dyDescent="0.2">
      <c r="A2698" s="7" t="s">
        <v>301</v>
      </c>
      <c r="B2698" s="2">
        <v>2008</v>
      </c>
      <c r="C2698" s="2" t="s">
        <v>0</v>
      </c>
      <c r="D2698" s="2">
        <v>500</v>
      </c>
      <c r="E2698" s="2">
        <v>930</v>
      </c>
      <c r="F2698" s="2">
        <v>1430</v>
      </c>
      <c r="G2698" s="2">
        <v>5000</v>
      </c>
      <c r="H2698" s="2" t="s">
        <v>8</v>
      </c>
      <c r="I2698" s="2" t="s">
        <v>2</v>
      </c>
      <c r="J2698" s="2" t="s">
        <v>9</v>
      </c>
      <c r="K2698" s="2" t="str">
        <f>LOOKUP(A2698,'[2]Collin Seedling for R'!$A$3:$A$51,'[2]Collin Seedling for R'!$R$3:$R$51)</f>
        <v>High</v>
      </c>
      <c r="L2698" s="2" t="str">
        <f>LOOKUP(A2698,'[2]Collin Seedling for R'!$A$3:$A$51,'[2]Collin Seedling for R'!$T$3:$T$51)</f>
        <v>FS</v>
      </c>
      <c r="M2698" s="2" t="str">
        <f>LOOKUP(A2698,'[2]Collin Seedling for R'!$A$3:$A$51,'[2]Collin Seedling for R'!$P$3:$P$51)</f>
        <v>Unseeded</v>
      </c>
      <c r="N2698" s="8">
        <f t="shared" si="42"/>
        <v>18.600000000000001</v>
      </c>
      <c r="O2698" s="2" t="str">
        <f>LOOKUP(H2698,[2]plantlist!$A$2:$A$943,[2]plantlist!$B$2:$B$943)</f>
        <v>G</v>
      </c>
    </row>
    <row r="2699" spans="1:15" x14ac:dyDescent="0.2">
      <c r="A2699" s="7" t="s">
        <v>301</v>
      </c>
      <c r="B2699" s="2">
        <v>2008</v>
      </c>
      <c r="C2699" s="2" t="s">
        <v>0</v>
      </c>
      <c r="D2699" s="2">
        <v>411</v>
      </c>
      <c r="E2699" s="2">
        <v>689</v>
      </c>
      <c r="F2699" s="2">
        <v>1100</v>
      </c>
      <c r="G2699" s="2">
        <v>5000</v>
      </c>
      <c r="H2699" s="2" t="s">
        <v>47</v>
      </c>
      <c r="I2699" s="2" t="s">
        <v>2</v>
      </c>
      <c r="J2699" s="2" t="s">
        <v>48</v>
      </c>
      <c r="K2699" s="2" t="str">
        <f>LOOKUP(A2699,'[2]Collin Seedling for R'!$A$3:$A$51,'[2]Collin Seedling for R'!$R$3:$R$51)</f>
        <v>High</v>
      </c>
      <c r="L2699" s="2" t="str">
        <f>LOOKUP(A2699,'[2]Collin Seedling for R'!$A$3:$A$51,'[2]Collin Seedling for R'!$T$3:$T$51)</f>
        <v>FS</v>
      </c>
      <c r="M2699" s="2" t="str">
        <f>LOOKUP(A2699,'[2]Collin Seedling for R'!$A$3:$A$51,'[2]Collin Seedling for R'!$P$3:$P$51)</f>
        <v>Unseeded</v>
      </c>
      <c r="N2699" s="8">
        <f t="shared" si="42"/>
        <v>13.780000000000001</v>
      </c>
      <c r="O2699" s="2" t="str">
        <f>LOOKUP(H2699,[2]plantlist!$A$2:$A$943,[2]plantlist!$B$2:$B$943)</f>
        <v>G</v>
      </c>
    </row>
    <row r="2700" spans="1:15" x14ac:dyDescent="0.2">
      <c r="A2700" s="7" t="s">
        <v>301</v>
      </c>
      <c r="B2700" s="2">
        <v>2008</v>
      </c>
      <c r="C2700" s="2" t="s">
        <v>0</v>
      </c>
      <c r="D2700" s="2">
        <v>176</v>
      </c>
      <c r="E2700" s="2">
        <v>0</v>
      </c>
      <c r="F2700" s="2">
        <v>176</v>
      </c>
      <c r="G2700" s="2">
        <v>5000</v>
      </c>
      <c r="H2700" s="2" t="s">
        <v>231</v>
      </c>
      <c r="I2700" s="2" t="s">
        <v>2</v>
      </c>
      <c r="J2700" s="2" t="s">
        <v>232</v>
      </c>
      <c r="K2700" s="2" t="str">
        <f>LOOKUP(A2700,'[2]Collin Seedling for R'!$A$3:$A$51,'[2]Collin Seedling for R'!$R$3:$R$51)</f>
        <v>High</v>
      </c>
      <c r="L2700" s="2" t="str">
        <f>LOOKUP(A2700,'[2]Collin Seedling for R'!$A$3:$A$51,'[2]Collin Seedling for R'!$T$3:$T$51)</f>
        <v>FS</v>
      </c>
      <c r="M2700" s="2" t="str">
        <f>LOOKUP(A2700,'[2]Collin Seedling for R'!$A$3:$A$51,'[2]Collin Seedling for R'!$P$3:$P$51)</f>
        <v>Unseeded</v>
      </c>
      <c r="N2700" s="8">
        <f t="shared" si="42"/>
        <v>0</v>
      </c>
      <c r="O2700" s="2" t="str">
        <f>LOOKUP(H2700,[2]plantlist!$A$2:$A$943,[2]plantlist!$B$2:$B$943)</f>
        <v>F</v>
      </c>
    </row>
    <row r="2701" spans="1:15" x14ac:dyDescent="0.2">
      <c r="A2701" s="7" t="s">
        <v>301</v>
      </c>
      <c r="B2701" s="2">
        <v>2008</v>
      </c>
      <c r="C2701" s="2" t="s">
        <v>0</v>
      </c>
      <c r="D2701" s="2">
        <v>154</v>
      </c>
      <c r="E2701" s="2">
        <v>371</v>
      </c>
      <c r="F2701" s="2">
        <v>525</v>
      </c>
      <c r="G2701" s="2">
        <v>5000</v>
      </c>
      <c r="H2701" s="2" t="s">
        <v>237</v>
      </c>
      <c r="I2701" s="2" t="s">
        <v>2</v>
      </c>
      <c r="J2701" s="2" t="s">
        <v>238</v>
      </c>
      <c r="K2701" s="2" t="str">
        <f>LOOKUP(A2701,'[2]Collin Seedling for R'!$A$3:$A$51,'[2]Collin Seedling for R'!$R$3:$R$51)</f>
        <v>High</v>
      </c>
      <c r="L2701" s="2" t="str">
        <f>LOOKUP(A2701,'[2]Collin Seedling for R'!$A$3:$A$51,'[2]Collin Seedling for R'!$T$3:$T$51)</f>
        <v>FS</v>
      </c>
      <c r="M2701" s="2" t="str">
        <f>LOOKUP(A2701,'[2]Collin Seedling for R'!$A$3:$A$51,'[2]Collin Seedling for R'!$P$3:$P$51)</f>
        <v>Unseeded</v>
      </c>
      <c r="N2701" s="8">
        <f t="shared" si="42"/>
        <v>7.42</v>
      </c>
      <c r="O2701" s="2" t="str">
        <f>LOOKUP(H2701,[2]plantlist!$A$2:$A$943,[2]plantlist!$B$2:$B$943)</f>
        <v>G</v>
      </c>
    </row>
    <row r="2702" spans="1:15" x14ac:dyDescent="0.2">
      <c r="A2702" s="7" t="s">
        <v>301</v>
      </c>
      <c r="B2702" s="2">
        <v>2008</v>
      </c>
      <c r="C2702" s="2" t="s">
        <v>0</v>
      </c>
      <c r="D2702" s="2">
        <v>132</v>
      </c>
      <c r="E2702" s="2">
        <v>0</v>
      </c>
      <c r="F2702" s="2">
        <v>132</v>
      </c>
      <c r="G2702" s="2">
        <v>5000</v>
      </c>
      <c r="H2702" s="2" t="s">
        <v>1</v>
      </c>
      <c r="I2702" s="2" t="s">
        <v>2</v>
      </c>
      <c r="J2702" s="2" t="s">
        <v>216</v>
      </c>
      <c r="K2702" s="2" t="str">
        <f>LOOKUP(A2702,'[2]Collin Seedling for R'!$A$3:$A$51,'[2]Collin Seedling for R'!$R$3:$R$51)</f>
        <v>High</v>
      </c>
      <c r="L2702" s="2" t="str">
        <f>LOOKUP(A2702,'[2]Collin Seedling for R'!$A$3:$A$51,'[2]Collin Seedling for R'!$T$3:$T$51)</f>
        <v>FS</v>
      </c>
      <c r="M2702" s="2" t="str">
        <f>LOOKUP(A2702,'[2]Collin Seedling for R'!$A$3:$A$51,'[2]Collin Seedling for R'!$P$3:$P$51)</f>
        <v>Unseeded</v>
      </c>
      <c r="N2702" s="8">
        <f t="shared" si="42"/>
        <v>0</v>
      </c>
      <c r="O2702" s="2" t="s">
        <v>217</v>
      </c>
    </row>
    <row r="2703" spans="1:15" x14ac:dyDescent="0.2">
      <c r="A2703" s="7" t="s">
        <v>301</v>
      </c>
      <c r="B2703" s="2">
        <v>2008</v>
      </c>
      <c r="C2703" s="2" t="s">
        <v>0</v>
      </c>
      <c r="D2703" s="2">
        <v>74</v>
      </c>
      <c r="E2703" s="2">
        <v>0</v>
      </c>
      <c r="F2703" s="2">
        <v>74</v>
      </c>
      <c r="G2703" s="2">
        <v>5000</v>
      </c>
      <c r="H2703" s="2" t="s">
        <v>74</v>
      </c>
      <c r="I2703" s="2" t="s">
        <v>19</v>
      </c>
      <c r="J2703" s="2" t="s">
        <v>75</v>
      </c>
      <c r="K2703" s="2" t="str">
        <f>LOOKUP(A2703,'[2]Collin Seedling for R'!$A$3:$A$51,'[2]Collin Seedling for R'!$R$3:$R$51)</f>
        <v>High</v>
      </c>
      <c r="L2703" s="2" t="str">
        <f>LOOKUP(A2703,'[2]Collin Seedling for R'!$A$3:$A$51,'[2]Collin Seedling for R'!$T$3:$T$51)</f>
        <v>FS</v>
      </c>
      <c r="M2703" s="2" t="str">
        <f>LOOKUP(A2703,'[2]Collin Seedling for R'!$A$3:$A$51,'[2]Collin Seedling for R'!$P$3:$P$51)</f>
        <v>Unseeded</v>
      </c>
      <c r="N2703" s="8">
        <f t="shared" si="42"/>
        <v>0</v>
      </c>
      <c r="O2703" s="2" t="str">
        <f>LOOKUP(H2703,[2]plantlist!$A$2:$A$943,[2]plantlist!$B$2:$B$943)</f>
        <v>T</v>
      </c>
    </row>
    <row r="2704" spans="1:15" x14ac:dyDescent="0.2">
      <c r="A2704" s="7" t="s">
        <v>301</v>
      </c>
      <c r="B2704" s="2">
        <v>2008</v>
      </c>
      <c r="C2704" s="2" t="s">
        <v>0</v>
      </c>
      <c r="D2704" s="2">
        <v>47</v>
      </c>
      <c r="E2704" s="2">
        <v>121</v>
      </c>
      <c r="F2704" s="2">
        <v>168</v>
      </c>
      <c r="G2704" s="2">
        <v>5000</v>
      </c>
      <c r="H2704" s="2" t="s">
        <v>12</v>
      </c>
      <c r="I2704" s="2" t="s">
        <v>2</v>
      </c>
      <c r="J2704" s="2" t="s">
        <v>13</v>
      </c>
      <c r="K2704" s="2" t="str">
        <f>LOOKUP(A2704,'[2]Collin Seedling for R'!$A$3:$A$51,'[2]Collin Seedling for R'!$R$3:$R$51)</f>
        <v>High</v>
      </c>
      <c r="L2704" s="2" t="str">
        <f>LOOKUP(A2704,'[2]Collin Seedling for R'!$A$3:$A$51,'[2]Collin Seedling for R'!$T$3:$T$51)</f>
        <v>FS</v>
      </c>
      <c r="M2704" s="2" t="str">
        <f>LOOKUP(A2704,'[2]Collin Seedling for R'!$A$3:$A$51,'[2]Collin Seedling for R'!$P$3:$P$51)</f>
        <v>Unseeded</v>
      </c>
      <c r="N2704" s="8">
        <f t="shared" si="42"/>
        <v>2.42</v>
      </c>
      <c r="O2704" s="2" t="str">
        <f>LOOKUP(H2704,[2]plantlist!$A$2:$A$943,[2]plantlist!$B$2:$B$943)</f>
        <v>G</v>
      </c>
    </row>
    <row r="2705" spans="1:15" x14ac:dyDescent="0.2">
      <c r="A2705" s="7" t="s">
        <v>301</v>
      </c>
      <c r="B2705" s="2">
        <v>2008</v>
      </c>
      <c r="C2705" s="2" t="s">
        <v>0</v>
      </c>
      <c r="D2705" s="2">
        <v>25</v>
      </c>
      <c r="E2705" s="2">
        <v>45</v>
      </c>
      <c r="F2705" s="2">
        <v>70</v>
      </c>
      <c r="G2705" s="2">
        <v>5000</v>
      </c>
      <c r="H2705" s="2" t="s">
        <v>302</v>
      </c>
      <c r="I2705" s="2" t="s">
        <v>2</v>
      </c>
      <c r="J2705" s="2" t="s">
        <v>303</v>
      </c>
      <c r="K2705" s="2" t="str">
        <f>LOOKUP(A2705,'[2]Collin Seedling for R'!$A$3:$A$51,'[2]Collin Seedling for R'!$R$3:$R$51)</f>
        <v>High</v>
      </c>
      <c r="L2705" s="2" t="str">
        <f>LOOKUP(A2705,'[2]Collin Seedling for R'!$A$3:$A$51,'[2]Collin Seedling for R'!$T$3:$T$51)</f>
        <v>FS</v>
      </c>
      <c r="M2705" s="2" t="str">
        <f>LOOKUP(A2705,'[2]Collin Seedling for R'!$A$3:$A$51,'[2]Collin Seedling for R'!$P$3:$P$51)</f>
        <v>Unseeded</v>
      </c>
      <c r="N2705" s="8">
        <f t="shared" si="42"/>
        <v>0.89999999999999991</v>
      </c>
      <c r="O2705" s="2" t="str">
        <f>LOOKUP(H2705,[2]plantlist!$A$2:$A$943,[2]plantlist!$B$2:$B$943)</f>
        <v>G</v>
      </c>
    </row>
    <row r="2706" spans="1:15" x14ac:dyDescent="0.2">
      <c r="A2706" s="7" t="s">
        <v>301</v>
      </c>
      <c r="B2706" s="2">
        <v>2008</v>
      </c>
      <c r="C2706" s="2" t="s">
        <v>0</v>
      </c>
      <c r="D2706" s="2">
        <v>2</v>
      </c>
      <c r="E2706" s="2">
        <v>0</v>
      </c>
      <c r="F2706" s="2">
        <v>2</v>
      </c>
      <c r="G2706" s="2">
        <v>5000</v>
      </c>
      <c r="H2706" s="2" t="s">
        <v>114</v>
      </c>
      <c r="I2706" s="2" t="s">
        <v>2</v>
      </c>
      <c r="J2706" s="2" t="s">
        <v>115</v>
      </c>
      <c r="K2706" s="2" t="str">
        <f>LOOKUP(A2706,'[2]Collin Seedling for R'!$A$3:$A$51,'[2]Collin Seedling for R'!$R$3:$R$51)</f>
        <v>High</v>
      </c>
      <c r="L2706" s="2" t="str">
        <f>LOOKUP(A2706,'[2]Collin Seedling for R'!$A$3:$A$51,'[2]Collin Seedling for R'!$T$3:$T$51)</f>
        <v>FS</v>
      </c>
      <c r="M2706" s="2" t="str">
        <f>LOOKUP(A2706,'[2]Collin Seedling for R'!$A$3:$A$51,'[2]Collin Seedling for R'!$P$3:$P$51)</f>
        <v>Unseeded</v>
      </c>
      <c r="N2706" s="8">
        <f t="shared" si="42"/>
        <v>0</v>
      </c>
      <c r="O2706" s="2" t="str">
        <f>LOOKUP(H2706,[2]plantlist!$A$2:$A$943,[2]plantlist!$B$2:$B$943)</f>
        <v>F</v>
      </c>
    </row>
    <row r="2707" spans="1:15" x14ac:dyDescent="0.2">
      <c r="A2707" s="7" t="s">
        <v>301</v>
      </c>
      <c r="B2707" s="2">
        <v>2008</v>
      </c>
      <c r="C2707" s="2" t="s">
        <v>0</v>
      </c>
      <c r="D2707" s="2">
        <v>1</v>
      </c>
      <c r="E2707" s="2">
        <v>0</v>
      </c>
      <c r="F2707" s="2">
        <v>1</v>
      </c>
      <c r="G2707" s="2">
        <v>5000</v>
      </c>
      <c r="H2707" s="2" t="s">
        <v>304</v>
      </c>
      <c r="I2707" s="2" t="s">
        <v>2</v>
      </c>
      <c r="J2707" s="2" t="s">
        <v>305</v>
      </c>
      <c r="K2707" s="2" t="str">
        <f>LOOKUP(A2707,'[2]Collin Seedling for R'!$A$3:$A$51,'[2]Collin Seedling for R'!$R$3:$R$51)</f>
        <v>High</v>
      </c>
      <c r="L2707" s="2" t="str">
        <f>LOOKUP(A2707,'[2]Collin Seedling for R'!$A$3:$A$51,'[2]Collin Seedling for R'!$T$3:$T$51)</f>
        <v>FS</v>
      </c>
      <c r="M2707" s="2" t="str">
        <f>LOOKUP(A2707,'[2]Collin Seedling for R'!$A$3:$A$51,'[2]Collin Seedling for R'!$P$3:$P$51)</f>
        <v>Unseeded</v>
      </c>
      <c r="N2707" s="8">
        <f t="shared" si="42"/>
        <v>0</v>
      </c>
      <c r="O2707" s="2" t="str">
        <f>LOOKUP(H2707,[2]plantlist!$A$2:$A$943,[2]plantlist!$B$2:$B$943)</f>
        <v>F</v>
      </c>
    </row>
    <row r="2708" spans="1:15" x14ac:dyDescent="0.2">
      <c r="A2708" s="7" t="s">
        <v>301</v>
      </c>
      <c r="B2708" s="2">
        <v>2008</v>
      </c>
      <c r="C2708" s="2" t="s">
        <v>0</v>
      </c>
      <c r="D2708" s="2">
        <v>0</v>
      </c>
      <c r="E2708" s="2">
        <v>7</v>
      </c>
      <c r="F2708" s="2">
        <v>7</v>
      </c>
      <c r="G2708" s="2">
        <v>5000</v>
      </c>
      <c r="H2708" s="2" t="s">
        <v>66</v>
      </c>
      <c r="I2708" s="2" t="s">
        <v>2</v>
      </c>
      <c r="J2708" s="2" t="s">
        <v>67</v>
      </c>
      <c r="K2708" s="2" t="str">
        <f>LOOKUP(A2708,'[2]Collin Seedling for R'!$A$3:$A$51,'[2]Collin Seedling for R'!$R$3:$R$51)</f>
        <v>High</v>
      </c>
      <c r="L2708" s="2" t="str">
        <f>LOOKUP(A2708,'[2]Collin Seedling for R'!$A$3:$A$51,'[2]Collin Seedling for R'!$T$3:$T$51)</f>
        <v>FS</v>
      </c>
      <c r="M2708" s="2" t="str">
        <f>LOOKUP(A2708,'[2]Collin Seedling for R'!$A$3:$A$51,'[2]Collin Seedling for R'!$P$3:$P$51)</f>
        <v>Unseeded</v>
      </c>
      <c r="N2708" s="8">
        <f t="shared" si="42"/>
        <v>0.13999999999999999</v>
      </c>
      <c r="O2708" s="2" t="str">
        <f>LOOKUP(H2708,[2]plantlist!$A$2:$A$943,[2]plantlist!$B$2:$B$943)</f>
        <v>G</v>
      </c>
    </row>
    <row r="2709" spans="1:15" x14ac:dyDescent="0.2">
      <c r="A2709" s="7" t="s">
        <v>301</v>
      </c>
      <c r="B2709" s="2">
        <v>2008</v>
      </c>
      <c r="C2709" s="2" t="s">
        <v>0</v>
      </c>
      <c r="D2709" s="2">
        <v>0</v>
      </c>
      <c r="E2709" s="2">
        <v>14</v>
      </c>
      <c r="F2709" s="2">
        <v>14</v>
      </c>
      <c r="G2709" s="2">
        <v>5000</v>
      </c>
      <c r="H2709" s="2" t="s">
        <v>250</v>
      </c>
      <c r="I2709" s="2" t="s">
        <v>2</v>
      </c>
      <c r="J2709" s="2" t="s">
        <v>251</v>
      </c>
      <c r="K2709" s="2" t="str">
        <f>LOOKUP(A2709,'[2]Collin Seedling for R'!$A$3:$A$51,'[2]Collin Seedling for R'!$R$3:$R$51)</f>
        <v>High</v>
      </c>
      <c r="L2709" s="2" t="str">
        <f>LOOKUP(A2709,'[2]Collin Seedling for R'!$A$3:$A$51,'[2]Collin Seedling for R'!$T$3:$T$51)</f>
        <v>FS</v>
      </c>
      <c r="M2709" s="2" t="str">
        <f>LOOKUP(A2709,'[2]Collin Seedling for R'!$A$3:$A$51,'[2]Collin Seedling for R'!$P$3:$P$51)</f>
        <v>Unseeded</v>
      </c>
      <c r="N2709" s="8">
        <f t="shared" si="42"/>
        <v>0.27999999999999997</v>
      </c>
      <c r="O2709" s="2" t="str">
        <f>LOOKUP(H2709,[2]plantlist!$A$2:$A$943,[2]plantlist!$B$2:$B$943)</f>
        <v>F</v>
      </c>
    </row>
    <row r="2710" spans="1:15" x14ac:dyDescent="0.2">
      <c r="A2710" s="7" t="s">
        <v>301</v>
      </c>
      <c r="B2710" s="2">
        <v>2008</v>
      </c>
      <c r="C2710" s="2" t="s">
        <v>0</v>
      </c>
      <c r="D2710" s="2">
        <v>0</v>
      </c>
      <c r="E2710" s="2">
        <v>598</v>
      </c>
      <c r="F2710" s="2">
        <v>598</v>
      </c>
      <c r="G2710" s="2">
        <v>5000</v>
      </c>
      <c r="H2710" s="2" t="s">
        <v>23</v>
      </c>
      <c r="I2710" s="2" t="s">
        <v>2</v>
      </c>
      <c r="J2710" s="2" t="s">
        <v>24</v>
      </c>
      <c r="K2710" s="2" t="str">
        <f>LOOKUP(A2710,'[2]Collin Seedling for R'!$A$3:$A$51,'[2]Collin Seedling for R'!$R$3:$R$51)</f>
        <v>High</v>
      </c>
      <c r="L2710" s="2" t="str">
        <f>LOOKUP(A2710,'[2]Collin Seedling for R'!$A$3:$A$51,'[2]Collin Seedling for R'!$T$3:$T$51)</f>
        <v>FS</v>
      </c>
      <c r="M2710" s="2" t="str">
        <f>LOOKUP(A2710,'[2]Collin Seedling for R'!$A$3:$A$51,'[2]Collin Seedling for R'!$P$3:$P$51)</f>
        <v>Unseeded</v>
      </c>
      <c r="N2710" s="8">
        <f t="shared" si="42"/>
        <v>11.959999999999999</v>
      </c>
      <c r="O2710" s="2" t="str">
        <f>LOOKUP(H2710,[2]plantlist!$A$2:$A$943,[2]plantlist!$B$2:$B$943)</f>
        <v>S</v>
      </c>
    </row>
    <row r="2711" spans="1:15" x14ac:dyDescent="0.2">
      <c r="A2711" s="7" t="s">
        <v>301</v>
      </c>
      <c r="B2711" s="2">
        <v>2008</v>
      </c>
      <c r="C2711" s="2" t="s">
        <v>0</v>
      </c>
      <c r="D2711" s="2">
        <v>0</v>
      </c>
      <c r="E2711" s="2">
        <v>45</v>
      </c>
      <c r="F2711" s="2">
        <v>45</v>
      </c>
      <c r="G2711" s="2">
        <v>5000</v>
      </c>
      <c r="H2711" s="2" t="s">
        <v>116</v>
      </c>
      <c r="I2711" s="2" t="s">
        <v>2</v>
      </c>
      <c r="J2711" s="2" t="s">
        <v>117</v>
      </c>
      <c r="K2711" s="2" t="str">
        <f>LOOKUP(A2711,'[2]Collin Seedling for R'!$A$3:$A$51,'[2]Collin Seedling for R'!$R$3:$R$51)</f>
        <v>High</v>
      </c>
      <c r="L2711" s="2" t="str">
        <f>LOOKUP(A2711,'[2]Collin Seedling for R'!$A$3:$A$51,'[2]Collin Seedling for R'!$T$3:$T$51)</f>
        <v>FS</v>
      </c>
      <c r="M2711" s="2" t="str">
        <f>LOOKUP(A2711,'[2]Collin Seedling for R'!$A$3:$A$51,'[2]Collin Seedling for R'!$P$3:$P$51)</f>
        <v>Unseeded</v>
      </c>
      <c r="N2711" s="8">
        <f t="shared" si="42"/>
        <v>0.89999999999999991</v>
      </c>
      <c r="O2711" s="2" t="str">
        <f>LOOKUP(H2711,[2]plantlist!$A$2:$A$943,[2]plantlist!$B$2:$B$943)</f>
        <v>F</v>
      </c>
    </row>
    <row r="2712" spans="1:15" x14ac:dyDescent="0.2">
      <c r="A2712" s="7" t="s">
        <v>301</v>
      </c>
      <c r="B2712" s="2">
        <v>2008</v>
      </c>
      <c r="C2712" s="2" t="s">
        <v>0</v>
      </c>
      <c r="D2712" s="2">
        <v>0</v>
      </c>
      <c r="E2712" s="2">
        <v>52</v>
      </c>
      <c r="F2712" s="2">
        <v>52</v>
      </c>
      <c r="G2712" s="2">
        <v>5000</v>
      </c>
      <c r="H2712" s="2" t="s">
        <v>68</v>
      </c>
      <c r="I2712" s="2" t="s">
        <v>2</v>
      </c>
      <c r="J2712" s="2" t="s">
        <v>69</v>
      </c>
      <c r="K2712" s="2" t="str">
        <f>LOOKUP(A2712,'[2]Collin Seedling for R'!$A$3:$A$51,'[2]Collin Seedling for R'!$R$3:$R$51)</f>
        <v>High</v>
      </c>
      <c r="L2712" s="2" t="str">
        <f>LOOKUP(A2712,'[2]Collin Seedling for R'!$A$3:$A$51,'[2]Collin Seedling for R'!$T$3:$T$51)</f>
        <v>FS</v>
      </c>
      <c r="M2712" s="2" t="str">
        <f>LOOKUP(A2712,'[2]Collin Seedling for R'!$A$3:$A$51,'[2]Collin Seedling for R'!$P$3:$P$51)</f>
        <v>Unseeded</v>
      </c>
      <c r="N2712" s="8">
        <f t="shared" si="42"/>
        <v>1.04</v>
      </c>
      <c r="O2712" s="2" t="str">
        <f>LOOKUP(H2712,[2]plantlist!$A$2:$A$943,[2]plantlist!$B$2:$B$943)</f>
        <v>G</v>
      </c>
    </row>
    <row r="2713" spans="1:15" x14ac:dyDescent="0.2">
      <c r="A2713" s="7" t="s">
        <v>301</v>
      </c>
      <c r="B2713" s="2">
        <v>2008</v>
      </c>
      <c r="C2713" s="2" t="s">
        <v>0</v>
      </c>
      <c r="D2713" s="2">
        <v>0</v>
      </c>
      <c r="E2713" s="2">
        <v>58</v>
      </c>
      <c r="F2713" s="2">
        <v>58</v>
      </c>
      <c r="G2713" s="2">
        <v>5000</v>
      </c>
      <c r="H2713" s="2" t="s">
        <v>227</v>
      </c>
      <c r="I2713" s="2" t="s">
        <v>2</v>
      </c>
      <c r="J2713" s="2" t="s">
        <v>228</v>
      </c>
      <c r="K2713" s="2" t="str">
        <f>LOOKUP(A2713,'[2]Collin Seedling for R'!$A$3:$A$51,'[2]Collin Seedling for R'!$R$3:$R$51)</f>
        <v>High</v>
      </c>
      <c r="L2713" s="2" t="str">
        <f>LOOKUP(A2713,'[2]Collin Seedling for R'!$A$3:$A$51,'[2]Collin Seedling for R'!$T$3:$T$51)</f>
        <v>FS</v>
      </c>
      <c r="M2713" s="2" t="str">
        <f>LOOKUP(A2713,'[2]Collin Seedling for R'!$A$3:$A$51,'[2]Collin Seedling for R'!$P$3:$P$51)</f>
        <v>Unseeded</v>
      </c>
      <c r="N2713" s="8">
        <f t="shared" si="42"/>
        <v>1.1599999999999999</v>
      </c>
      <c r="O2713" s="2" t="str">
        <f>LOOKUP(H2713,[2]plantlist!$A$2:$A$943,[2]plantlist!$B$2:$B$943)</f>
        <v>G</v>
      </c>
    </row>
    <row r="2714" spans="1:15" x14ac:dyDescent="0.2">
      <c r="A2714" s="7" t="s">
        <v>301</v>
      </c>
      <c r="B2714" s="2">
        <v>2008</v>
      </c>
      <c r="C2714" s="2" t="s">
        <v>0</v>
      </c>
      <c r="D2714" s="2">
        <v>0</v>
      </c>
      <c r="E2714" s="2">
        <v>6</v>
      </c>
      <c r="F2714" s="2">
        <v>6</v>
      </c>
      <c r="G2714" s="2">
        <v>5000</v>
      </c>
      <c r="H2714" s="2" t="s">
        <v>76</v>
      </c>
      <c r="I2714" s="2" t="s">
        <v>2</v>
      </c>
      <c r="J2714" s="2" t="s">
        <v>283</v>
      </c>
      <c r="K2714" s="2" t="str">
        <f>LOOKUP(A2714,'[2]Collin Seedling for R'!$A$3:$A$51,'[2]Collin Seedling for R'!$R$3:$R$51)</f>
        <v>High</v>
      </c>
      <c r="L2714" s="2" t="str">
        <f>LOOKUP(A2714,'[2]Collin Seedling for R'!$A$3:$A$51,'[2]Collin Seedling for R'!$T$3:$T$51)</f>
        <v>FS</v>
      </c>
      <c r="M2714" s="2" t="str">
        <f>LOOKUP(A2714,'[2]Collin Seedling for R'!$A$3:$A$51,'[2]Collin Seedling for R'!$P$3:$P$51)</f>
        <v>Unseeded</v>
      </c>
      <c r="N2714" s="8">
        <f t="shared" si="42"/>
        <v>0.12</v>
      </c>
      <c r="O2714" s="2" t="str">
        <f>LOOKUP(H2714,[2]plantlist!$A$2:$A$943,[2]plantlist!$B$2:$B$943)</f>
        <v>F</v>
      </c>
    </row>
    <row r="2715" spans="1:15" x14ac:dyDescent="0.2">
      <c r="A2715" s="7" t="s">
        <v>301</v>
      </c>
      <c r="B2715" s="2">
        <v>2008</v>
      </c>
      <c r="C2715" s="2" t="s">
        <v>0</v>
      </c>
      <c r="D2715" s="2">
        <v>0</v>
      </c>
      <c r="E2715" s="2">
        <v>12</v>
      </c>
      <c r="F2715" s="2">
        <v>12</v>
      </c>
      <c r="G2715" s="2">
        <v>5000</v>
      </c>
      <c r="H2715" s="2" t="s">
        <v>51</v>
      </c>
      <c r="I2715" s="2" t="s">
        <v>2</v>
      </c>
      <c r="J2715" s="2" t="s">
        <v>52</v>
      </c>
      <c r="K2715" s="2" t="str">
        <f>LOOKUP(A2715,'[2]Collin Seedling for R'!$A$3:$A$51,'[2]Collin Seedling for R'!$R$3:$R$51)</f>
        <v>High</v>
      </c>
      <c r="L2715" s="2" t="str">
        <f>LOOKUP(A2715,'[2]Collin Seedling for R'!$A$3:$A$51,'[2]Collin Seedling for R'!$T$3:$T$51)</f>
        <v>FS</v>
      </c>
      <c r="M2715" s="2" t="str">
        <f>LOOKUP(A2715,'[2]Collin Seedling for R'!$A$3:$A$51,'[2]Collin Seedling for R'!$P$3:$P$51)</f>
        <v>Unseeded</v>
      </c>
      <c r="N2715" s="8">
        <f t="shared" si="42"/>
        <v>0.24</v>
      </c>
      <c r="O2715" s="2" t="str">
        <f>LOOKUP(H2715,[2]plantlist!$A$2:$A$943,[2]plantlist!$B$2:$B$943)</f>
        <v>F</v>
      </c>
    </row>
    <row r="2716" spans="1:15" x14ac:dyDescent="0.2">
      <c r="A2716" s="7" t="s">
        <v>301</v>
      </c>
      <c r="B2716" s="2">
        <v>2008</v>
      </c>
      <c r="C2716" s="2" t="s">
        <v>0</v>
      </c>
      <c r="D2716" s="2">
        <v>0</v>
      </c>
      <c r="E2716" s="2">
        <v>53</v>
      </c>
      <c r="F2716" s="2">
        <v>53</v>
      </c>
      <c r="G2716" s="2">
        <v>5000</v>
      </c>
      <c r="H2716" s="2" t="s">
        <v>96</v>
      </c>
      <c r="I2716" s="2" t="s">
        <v>2</v>
      </c>
      <c r="J2716" s="2" t="s">
        <v>97</v>
      </c>
      <c r="K2716" s="2" t="str">
        <f>LOOKUP(A2716,'[2]Collin Seedling for R'!$A$3:$A$51,'[2]Collin Seedling for R'!$R$3:$R$51)</f>
        <v>High</v>
      </c>
      <c r="L2716" s="2" t="str">
        <f>LOOKUP(A2716,'[2]Collin Seedling for R'!$A$3:$A$51,'[2]Collin Seedling for R'!$T$3:$T$51)</f>
        <v>FS</v>
      </c>
      <c r="M2716" s="2" t="str">
        <f>LOOKUP(A2716,'[2]Collin Seedling for R'!$A$3:$A$51,'[2]Collin Seedling for R'!$P$3:$P$51)</f>
        <v>Unseeded</v>
      </c>
      <c r="N2716" s="8">
        <f t="shared" si="42"/>
        <v>1.06</v>
      </c>
      <c r="O2716" s="2" t="str">
        <f>LOOKUP(H2716,[2]plantlist!$A$2:$A$943,[2]plantlist!$B$2:$B$943)</f>
        <v>F</v>
      </c>
    </row>
    <row r="2717" spans="1:15" x14ac:dyDescent="0.2">
      <c r="A2717" s="7" t="s">
        <v>301</v>
      </c>
      <c r="B2717" s="2">
        <v>2008</v>
      </c>
      <c r="C2717" s="2" t="s">
        <v>0</v>
      </c>
      <c r="D2717" s="2">
        <v>0</v>
      </c>
      <c r="E2717" s="2">
        <v>21</v>
      </c>
      <c r="F2717" s="2">
        <v>21</v>
      </c>
      <c r="G2717" s="2">
        <v>5000</v>
      </c>
      <c r="H2717" s="2" t="s">
        <v>70</v>
      </c>
      <c r="I2717" s="2" t="s">
        <v>2</v>
      </c>
      <c r="J2717" s="2" t="s">
        <v>71</v>
      </c>
      <c r="K2717" s="2" t="str">
        <f>LOOKUP(A2717,'[2]Collin Seedling for R'!$A$3:$A$51,'[2]Collin Seedling for R'!$R$3:$R$51)</f>
        <v>High</v>
      </c>
      <c r="L2717" s="2" t="str">
        <f>LOOKUP(A2717,'[2]Collin Seedling for R'!$A$3:$A$51,'[2]Collin Seedling for R'!$T$3:$T$51)</f>
        <v>FS</v>
      </c>
      <c r="M2717" s="2" t="str">
        <f>LOOKUP(A2717,'[2]Collin Seedling for R'!$A$3:$A$51,'[2]Collin Seedling for R'!$P$3:$P$51)</f>
        <v>Unseeded</v>
      </c>
      <c r="N2717" s="8">
        <f t="shared" si="42"/>
        <v>0.42</v>
      </c>
      <c r="O2717" s="2" t="str">
        <f>LOOKUP(H2717,[2]plantlist!$A$2:$A$943,[2]plantlist!$B$2:$B$943)</f>
        <v>F</v>
      </c>
    </row>
    <row r="2718" spans="1:15" x14ac:dyDescent="0.2">
      <c r="A2718" s="7" t="s">
        <v>301</v>
      </c>
      <c r="B2718" s="2">
        <v>2008</v>
      </c>
      <c r="C2718" s="2" t="s">
        <v>0</v>
      </c>
      <c r="D2718" s="2">
        <v>0</v>
      </c>
      <c r="E2718" s="2">
        <v>110</v>
      </c>
      <c r="F2718" s="2">
        <v>110</v>
      </c>
      <c r="G2718" s="2">
        <v>5000</v>
      </c>
      <c r="H2718" s="2" t="s">
        <v>92</v>
      </c>
      <c r="I2718" s="2" t="s">
        <v>2</v>
      </c>
      <c r="J2718" s="2" t="s">
        <v>93</v>
      </c>
      <c r="K2718" s="2" t="str">
        <f>LOOKUP(A2718,'[2]Collin Seedling for R'!$A$3:$A$51,'[2]Collin Seedling for R'!$R$3:$R$51)</f>
        <v>High</v>
      </c>
      <c r="L2718" s="2" t="str">
        <f>LOOKUP(A2718,'[2]Collin Seedling for R'!$A$3:$A$51,'[2]Collin Seedling for R'!$T$3:$T$51)</f>
        <v>FS</v>
      </c>
      <c r="M2718" s="2" t="str">
        <f>LOOKUP(A2718,'[2]Collin Seedling for R'!$A$3:$A$51,'[2]Collin Seedling for R'!$P$3:$P$51)</f>
        <v>Unseeded</v>
      </c>
      <c r="N2718" s="8">
        <f t="shared" si="42"/>
        <v>2.1999999999999997</v>
      </c>
      <c r="O2718" s="2" t="str">
        <f>LOOKUP(H2718,[2]plantlist!$A$2:$A$943,[2]plantlist!$B$2:$B$943)</f>
        <v>F</v>
      </c>
    </row>
    <row r="2719" spans="1:15" x14ac:dyDescent="0.2">
      <c r="A2719" s="7" t="s">
        <v>301</v>
      </c>
      <c r="B2719" s="2">
        <v>2008</v>
      </c>
      <c r="C2719" s="2" t="s">
        <v>0</v>
      </c>
      <c r="D2719" s="2">
        <v>0</v>
      </c>
      <c r="E2719" s="2">
        <v>84</v>
      </c>
      <c r="F2719" s="2">
        <v>84</v>
      </c>
      <c r="G2719" s="2">
        <v>5000</v>
      </c>
      <c r="H2719" s="2" t="s">
        <v>118</v>
      </c>
      <c r="I2719" s="2" t="s">
        <v>2</v>
      </c>
      <c r="J2719" s="2" t="s">
        <v>119</v>
      </c>
      <c r="K2719" s="2" t="str">
        <f>LOOKUP(A2719,'[2]Collin Seedling for R'!$A$3:$A$51,'[2]Collin Seedling for R'!$R$3:$R$51)</f>
        <v>High</v>
      </c>
      <c r="L2719" s="2" t="str">
        <f>LOOKUP(A2719,'[2]Collin Seedling for R'!$A$3:$A$51,'[2]Collin Seedling for R'!$T$3:$T$51)</f>
        <v>FS</v>
      </c>
      <c r="M2719" s="2" t="str">
        <f>LOOKUP(A2719,'[2]Collin Seedling for R'!$A$3:$A$51,'[2]Collin Seedling for R'!$P$3:$P$51)</f>
        <v>Unseeded</v>
      </c>
      <c r="N2719" s="8">
        <f t="shared" si="42"/>
        <v>1.68</v>
      </c>
      <c r="O2719" s="2" t="str">
        <f>LOOKUP(H2719,[2]plantlist!$A$2:$A$943,[2]plantlist!$B$2:$B$943)</f>
        <v>F</v>
      </c>
    </row>
    <row r="2720" spans="1:15" x14ac:dyDescent="0.2">
      <c r="A2720" s="7" t="s">
        <v>301</v>
      </c>
      <c r="B2720" s="2">
        <v>2008</v>
      </c>
      <c r="C2720" s="2" t="s">
        <v>0</v>
      </c>
      <c r="D2720" s="2">
        <v>0</v>
      </c>
      <c r="E2720" s="2">
        <v>2</v>
      </c>
      <c r="F2720" s="2">
        <v>2</v>
      </c>
      <c r="G2720" s="2">
        <v>5000</v>
      </c>
      <c r="H2720" s="2" t="s">
        <v>57</v>
      </c>
      <c r="I2720" s="2" t="s">
        <v>2</v>
      </c>
      <c r="J2720" s="2" t="s">
        <v>58</v>
      </c>
      <c r="K2720" s="2" t="str">
        <f>LOOKUP(A2720,'[2]Collin Seedling for R'!$A$3:$A$51,'[2]Collin Seedling for R'!$R$3:$R$51)</f>
        <v>High</v>
      </c>
      <c r="L2720" s="2" t="str">
        <f>LOOKUP(A2720,'[2]Collin Seedling for R'!$A$3:$A$51,'[2]Collin Seedling for R'!$T$3:$T$51)</f>
        <v>FS</v>
      </c>
      <c r="M2720" s="2" t="str">
        <f>LOOKUP(A2720,'[2]Collin Seedling for R'!$A$3:$A$51,'[2]Collin Seedling for R'!$P$3:$P$51)</f>
        <v>Unseeded</v>
      </c>
      <c r="N2720" s="8">
        <f t="shared" si="42"/>
        <v>0.04</v>
      </c>
      <c r="O2720" s="2" t="str">
        <f>LOOKUP(H2720,[2]plantlist!$A$2:$A$943,[2]plantlist!$B$2:$B$943)</f>
        <v>F</v>
      </c>
    </row>
    <row r="2721" spans="1:15" x14ac:dyDescent="0.2">
      <c r="A2721" s="7" t="s">
        <v>301</v>
      </c>
      <c r="B2721" s="2">
        <v>2008</v>
      </c>
      <c r="C2721" s="2" t="s">
        <v>0</v>
      </c>
      <c r="D2721" s="2">
        <v>0</v>
      </c>
      <c r="E2721" s="2">
        <v>10</v>
      </c>
      <c r="F2721" s="2">
        <v>10</v>
      </c>
      <c r="G2721" s="2">
        <v>5000</v>
      </c>
      <c r="H2721" s="2" t="s">
        <v>126</v>
      </c>
      <c r="I2721" s="2" t="s">
        <v>19</v>
      </c>
      <c r="J2721" s="2" t="s">
        <v>127</v>
      </c>
      <c r="K2721" s="2" t="str">
        <f>LOOKUP(A2721,'[2]Collin Seedling for R'!$A$3:$A$51,'[2]Collin Seedling for R'!$R$3:$R$51)</f>
        <v>High</v>
      </c>
      <c r="L2721" s="2" t="str">
        <f>LOOKUP(A2721,'[2]Collin Seedling for R'!$A$3:$A$51,'[2]Collin Seedling for R'!$T$3:$T$51)</f>
        <v>FS</v>
      </c>
      <c r="M2721" s="2" t="str">
        <f>LOOKUP(A2721,'[2]Collin Seedling for R'!$A$3:$A$51,'[2]Collin Seedling for R'!$P$3:$P$51)</f>
        <v>Unseeded</v>
      </c>
      <c r="N2721" s="8">
        <f t="shared" si="42"/>
        <v>0.2</v>
      </c>
      <c r="O2721" s="2" t="str">
        <f>LOOKUP(H2721,[2]plantlist!$A$2:$A$943,[2]plantlist!$B$2:$B$943)</f>
        <v>F</v>
      </c>
    </row>
    <row r="2722" spans="1:15" x14ac:dyDescent="0.2">
      <c r="A2722" s="7" t="s">
        <v>301</v>
      </c>
      <c r="B2722" s="2">
        <v>2008</v>
      </c>
      <c r="C2722" s="2" t="s">
        <v>0</v>
      </c>
      <c r="D2722" s="2">
        <v>0</v>
      </c>
      <c r="E2722" s="2">
        <v>80</v>
      </c>
      <c r="F2722" s="2">
        <v>80</v>
      </c>
      <c r="G2722" s="2">
        <v>5000</v>
      </c>
      <c r="H2722" s="2" t="s">
        <v>74</v>
      </c>
      <c r="I2722" s="2" t="s">
        <v>2</v>
      </c>
      <c r="J2722" s="2" t="s">
        <v>75</v>
      </c>
      <c r="K2722" s="2" t="str">
        <f>LOOKUP(A2722,'[2]Collin Seedling for R'!$A$3:$A$51,'[2]Collin Seedling for R'!$R$3:$R$51)</f>
        <v>High</v>
      </c>
      <c r="L2722" s="2" t="str">
        <f>LOOKUP(A2722,'[2]Collin Seedling for R'!$A$3:$A$51,'[2]Collin Seedling for R'!$T$3:$T$51)</f>
        <v>FS</v>
      </c>
      <c r="M2722" s="2" t="str">
        <f>LOOKUP(A2722,'[2]Collin Seedling for R'!$A$3:$A$51,'[2]Collin Seedling for R'!$P$3:$P$51)</f>
        <v>Unseeded</v>
      </c>
      <c r="N2722" s="8">
        <f t="shared" si="42"/>
        <v>1.6</v>
      </c>
      <c r="O2722" s="2" t="str">
        <f>LOOKUP(H2722,[2]plantlist!$A$2:$A$943,[2]plantlist!$B$2:$B$943)</f>
        <v>T</v>
      </c>
    </row>
    <row r="2723" spans="1:15" x14ac:dyDescent="0.2">
      <c r="A2723" s="7" t="s">
        <v>301</v>
      </c>
      <c r="B2723" s="2">
        <v>2008</v>
      </c>
      <c r="C2723" s="2" t="s">
        <v>0</v>
      </c>
      <c r="D2723" s="2">
        <v>0</v>
      </c>
      <c r="E2723" s="2">
        <v>21</v>
      </c>
      <c r="F2723" s="2">
        <v>21</v>
      </c>
      <c r="G2723" s="2">
        <v>5000</v>
      </c>
      <c r="H2723" s="2" t="s">
        <v>248</v>
      </c>
      <c r="I2723" s="2" t="s">
        <v>2</v>
      </c>
      <c r="J2723" s="2" t="s">
        <v>249</v>
      </c>
      <c r="K2723" s="2" t="str">
        <f>LOOKUP(A2723,'[2]Collin Seedling for R'!$A$3:$A$51,'[2]Collin Seedling for R'!$R$3:$R$51)</f>
        <v>High</v>
      </c>
      <c r="L2723" s="2" t="str">
        <f>LOOKUP(A2723,'[2]Collin Seedling for R'!$A$3:$A$51,'[2]Collin Seedling for R'!$T$3:$T$51)</f>
        <v>FS</v>
      </c>
      <c r="M2723" s="2" t="str">
        <f>LOOKUP(A2723,'[2]Collin Seedling for R'!$A$3:$A$51,'[2]Collin Seedling for R'!$P$3:$P$51)</f>
        <v>Unseeded</v>
      </c>
      <c r="N2723" s="8">
        <f t="shared" si="42"/>
        <v>0.42</v>
      </c>
      <c r="O2723" s="2" t="str">
        <f>LOOKUP(H2723,[2]plantlist!$A$2:$A$943,[2]plantlist!$B$2:$B$943)</f>
        <v>G</v>
      </c>
    </row>
    <row r="2724" spans="1:15" x14ac:dyDescent="0.2">
      <c r="A2724" s="2" t="s">
        <v>301</v>
      </c>
      <c r="B2724" s="2">
        <v>2013</v>
      </c>
      <c r="C2724" s="2" t="s">
        <v>0</v>
      </c>
      <c r="D2724" s="2">
        <v>4566</v>
      </c>
      <c r="E2724" s="2">
        <v>0</v>
      </c>
      <c r="F2724" s="2">
        <v>4566</v>
      </c>
      <c r="G2724" s="2">
        <v>5005</v>
      </c>
      <c r="H2724" s="2" t="s">
        <v>1</v>
      </c>
      <c r="I2724" s="2" t="s">
        <v>2</v>
      </c>
      <c r="J2724" s="2" t="s">
        <v>3</v>
      </c>
      <c r="K2724" s="2" t="str">
        <f>LOOKUP(A2724,'[2]Collin Seedling for R'!$A$3:$A$51,'[2]Collin Seedling for R'!$R$3:$R$51)</f>
        <v>High</v>
      </c>
      <c r="L2724" s="2" t="str">
        <f>LOOKUP(A2724,'[2]Collin Seedling for R'!$A$3:$A$51,'[2]Collin Seedling for R'!$T$3:$T$51)</f>
        <v>FS</v>
      </c>
      <c r="M2724" s="2" t="str">
        <f>LOOKUP(A2724,'[2]Collin Seedling for R'!$A$3:$A$51,'[2]Collin Seedling for R'!$P$3:$P$51)</f>
        <v>Unseeded</v>
      </c>
      <c r="N2724" s="8">
        <f t="shared" si="42"/>
        <v>0</v>
      </c>
      <c r="O2724" s="2" t="str">
        <f>LOOKUP(H2724,[2]plantlist!$A$2:$A$943,[2]plantlist!$B$2:$B$943)</f>
        <v>F</v>
      </c>
    </row>
    <row r="2725" spans="1:15" x14ac:dyDescent="0.2">
      <c r="A2725" s="2" t="s">
        <v>301</v>
      </c>
      <c r="B2725" s="2">
        <v>2013</v>
      </c>
      <c r="C2725" s="2" t="s">
        <v>0</v>
      </c>
      <c r="D2725" s="2">
        <v>275</v>
      </c>
      <c r="E2725" s="2">
        <v>0</v>
      </c>
      <c r="F2725" s="2">
        <v>275</v>
      </c>
      <c r="G2725" s="2">
        <v>5005</v>
      </c>
      <c r="H2725" s="2" t="s">
        <v>6</v>
      </c>
      <c r="I2725" s="2" t="s">
        <v>2</v>
      </c>
      <c r="J2725" s="2" t="s">
        <v>7</v>
      </c>
      <c r="K2725" s="2" t="str">
        <f>LOOKUP(A2725,'[2]Collin Seedling for R'!$A$3:$A$51,'[2]Collin Seedling for R'!$R$3:$R$51)</f>
        <v>High</v>
      </c>
      <c r="L2725" s="2" t="str">
        <f>LOOKUP(A2725,'[2]Collin Seedling for R'!$A$3:$A$51,'[2]Collin Seedling for R'!$T$3:$T$51)</f>
        <v>FS</v>
      </c>
      <c r="M2725" s="2" t="str">
        <f>LOOKUP(A2725,'[2]Collin Seedling for R'!$A$3:$A$51,'[2]Collin Seedling for R'!$P$3:$P$51)</f>
        <v>Unseeded</v>
      </c>
      <c r="N2725" s="8">
        <f t="shared" si="42"/>
        <v>0</v>
      </c>
      <c r="O2725" s="2" t="str">
        <f>LOOKUP(H2725,[2]plantlist!$A$2:$A$943,[2]plantlist!$B$2:$B$943)</f>
        <v>L</v>
      </c>
    </row>
    <row r="2726" spans="1:15" x14ac:dyDescent="0.2">
      <c r="A2726" s="2" t="s">
        <v>301</v>
      </c>
      <c r="B2726" s="2">
        <v>2013</v>
      </c>
      <c r="C2726" s="2" t="s">
        <v>0</v>
      </c>
      <c r="D2726" s="2">
        <v>68</v>
      </c>
      <c r="E2726" s="2">
        <v>170</v>
      </c>
      <c r="F2726" s="2">
        <v>238</v>
      </c>
      <c r="G2726" s="2">
        <v>5005</v>
      </c>
      <c r="H2726" s="2" t="s">
        <v>8</v>
      </c>
      <c r="I2726" s="2" t="s">
        <v>2</v>
      </c>
      <c r="J2726" s="2" t="s">
        <v>9</v>
      </c>
      <c r="K2726" s="2" t="str">
        <f>LOOKUP(A2726,'[2]Collin Seedling for R'!$A$3:$A$51,'[2]Collin Seedling for R'!$R$3:$R$51)</f>
        <v>High</v>
      </c>
      <c r="L2726" s="2" t="str">
        <f>LOOKUP(A2726,'[2]Collin Seedling for R'!$A$3:$A$51,'[2]Collin Seedling for R'!$T$3:$T$51)</f>
        <v>FS</v>
      </c>
      <c r="M2726" s="2" t="str">
        <f>LOOKUP(A2726,'[2]Collin Seedling for R'!$A$3:$A$51,'[2]Collin Seedling for R'!$P$3:$P$51)</f>
        <v>Unseeded</v>
      </c>
      <c r="N2726" s="8">
        <f t="shared" si="42"/>
        <v>3.3966033966033966</v>
      </c>
      <c r="O2726" s="2" t="str">
        <f>LOOKUP(H2726,[2]plantlist!$A$2:$A$943,[2]plantlist!$B$2:$B$943)</f>
        <v>G</v>
      </c>
    </row>
    <row r="2727" spans="1:15" x14ac:dyDescent="0.2">
      <c r="A2727" s="2" t="s">
        <v>301</v>
      </c>
      <c r="B2727" s="2">
        <v>2013</v>
      </c>
      <c r="C2727" s="2" t="s">
        <v>0</v>
      </c>
      <c r="D2727" s="2">
        <v>38</v>
      </c>
      <c r="E2727" s="2">
        <v>615</v>
      </c>
      <c r="F2727" s="2">
        <v>653</v>
      </c>
      <c r="G2727" s="2">
        <v>5005</v>
      </c>
      <c r="H2727" s="2" t="s">
        <v>23</v>
      </c>
      <c r="I2727" s="2" t="s">
        <v>2</v>
      </c>
      <c r="J2727" s="2" t="s">
        <v>24</v>
      </c>
      <c r="K2727" s="2" t="str">
        <f>LOOKUP(A2727,'[2]Collin Seedling for R'!$A$3:$A$51,'[2]Collin Seedling for R'!$R$3:$R$51)</f>
        <v>High</v>
      </c>
      <c r="L2727" s="2" t="str">
        <f>LOOKUP(A2727,'[2]Collin Seedling for R'!$A$3:$A$51,'[2]Collin Seedling for R'!$T$3:$T$51)</f>
        <v>FS</v>
      </c>
      <c r="M2727" s="2" t="str">
        <f>LOOKUP(A2727,'[2]Collin Seedling for R'!$A$3:$A$51,'[2]Collin Seedling for R'!$P$3:$P$51)</f>
        <v>Unseeded</v>
      </c>
      <c r="N2727" s="8">
        <f t="shared" si="42"/>
        <v>12.287712287712289</v>
      </c>
      <c r="O2727" s="2" t="str">
        <f>LOOKUP(H2727,[2]plantlist!$A$2:$A$943,[2]plantlist!$B$2:$B$943)</f>
        <v>S</v>
      </c>
    </row>
    <row r="2728" spans="1:15" x14ac:dyDescent="0.2">
      <c r="A2728" s="2" t="s">
        <v>301</v>
      </c>
      <c r="B2728" s="2">
        <v>2013</v>
      </c>
      <c r="C2728" s="2" t="s">
        <v>0</v>
      </c>
      <c r="D2728" s="2">
        <v>30</v>
      </c>
      <c r="E2728" s="2">
        <v>0</v>
      </c>
      <c r="F2728" s="2">
        <v>30</v>
      </c>
      <c r="G2728" s="2">
        <v>5005</v>
      </c>
      <c r="H2728" s="2" t="s">
        <v>18</v>
      </c>
      <c r="I2728" s="2" t="s">
        <v>19</v>
      </c>
      <c r="J2728" s="2" t="s">
        <v>20</v>
      </c>
      <c r="K2728" s="2" t="str">
        <f>LOOKUP(A2728,'[2]Collin Seedling for R'!$A$3:$A$51,'[2]Collin Seedling for R'!$R$3:$R$51)</f>
        <v>High</v>
      </c>
      <c r="L2728" s="2" t="str">
        <f>LOOKUP(A2728,'[2]Collin Seedling for R'!$A$3:$A$51,'[2]Collin Seedling for R'!$T$3:$T$51)</f>
        <v>FS</v>
      </c>
      <c r="M2728" s="2" t="str">
        <f>LOOKUP(A2728,'[2]Collin Seedling for R'!$A$3:$A$51,'[2]Collin Seedling for R'!$P$3:$P$51)</f>
        <v>Unseeded</v>
      </c>
      <c r="N2728" s="8">
        <f t="shared" si="42"/>
        <v>0</v>
      </c>
      <c r="O2728" s="2" t="str">
        <f>LOOKUP(H2728,[2]plantlist!$A$2:$A$943,[2]plantlist!$B$2:$B$943)</f>
        <v>F</v>
      </c>
    </row>
    <row r="2729" spans="1:15" x14ac:dyDescent="0.2">
      <c r="A2729" s="2" t="s">
        <v>301</v>
      </c>
      <c r="B2729" s="2">
        <v>2013</v>
      </c>
      <c r="C2729" s="2" t="s">
        <v>0</v>
      </c>
      <c r="D2729" s="2">
        <v>24</v>
      </c>
      <c r="E2729" s="2">
        <v>25</v>
      </c>
      <c r="F2729" s="2">
        <v>49</v>
      </c>
      <c r="G2729" s="2">
        <v>5005</v>
      </c>
      <c r="H2729" s="2" t="s">
        <v>10</v>
      </c>
      <c r="I2729" s="2" t="s">
        <v>2</v>
      </c>
      <c r="J2729" s="2" t="s">
        <v>11</v>
      </c>
      <c r="K2729" s="2" t="str">
        <f>LOOKUP(A2729,'[2]Collin Seedling for R'!$A$3:$A$51,'[2]Collin Seedling for R'!$R$3:$R$51)</f>
        <v>High</v>
      </c>
      <c r="L2729" s="2" t="str">
        <f>LOOKUP(A2729,'[2]Collin Seedling for R'!$A$3:$A$51,'[2]Collin Seedling for R'!$T$3:$T$51)</f>
        <v>FS</v>
      </c>
      <c r="M2729" s="2" t="str">
        <f>LOOKUP(A2729,'[2]Collin Seedling for R'!$A$3:$A$51,'[2]Collin Seedling for R'!$P$3:$P$51)</f>
        <v>Unseeded</v>
      </c>
      <c r="N2729" s="8">
        <f t="shared" si="42"/>
        <v>0.49950049950049952</v>
      </c>
      <c r="O2729" s="2" t="str">
        <f>LOOKUP(H2729,[2]plantlist!$A$2:$A$943,[2]plantlist!$B$2:$B$943)</f>
        <v>L</v>
      </c>
    </row>
    <row r="2730" spans="1:15" x14ac:dyDescent="0.2">
      <c r="A2730" s="2" t="s">
        <v>301</v>
      </c>
      <c r="B2730" s="2">
        <v>2013</v>
      </c>
      <c r="C2730" s="2" t="s">
        <v>0</v>
      </c>
      <c r="D2730" s="2">
        <v>2</v>
      </c>
      <c r="E2730" s="2">
        <v>32</v>
      </c>
      <c r="F2730" s="2">
        <v>34</v>
      </c>
      <c r="G2730" s="2">
        <v>5005</v>
      </c>
      <c r="H2730" s="2" t="s">
        <v>116</v>
      </c>
      <c r="I2730" s="2" t="s">
        <v>2</v>
      </c>
      <c r="J2730" s="2" t="s">
        <v>117</v>
      </c>
      <c r="K2730" s="2" t="str">
        <f>LOOKUP(A2730,'[2]Collin Seedling for R'!$A$3:$A$51,'[2]Collin Seedling for R'!$R$3:$R$51)</f>
        <v>High</v>
      </c>
      <c r="L2730" s="2" t="str">
        <f>LOOKUP(A2730,'[2]Collin Seedling for R'!$A$3:$A$51,'[2]Collin Seedling for R'!$T$3:$T$51)</f>
        <v>FS</v>
      </c>
      <c r="M2730" s="2" t="str">
        <f>LOOKUP(A2730,'[2]Collin Seedling for R'!$A$3:$A$51,'[2]Collin Seedling for R'!$P$3:$P$51)</f>
        <v>Unseeded</v>
      </c>
      <c r="N2730" s="8">
        <f t="shared" si="42"/>
        <v>0.63936063936063936</v>
      </c>
      <c r="O2730" s="2" t="str">
        <f>LOOKUP(H2730,[2]plantlist!$A$2:$A$943,[2]plantlist!$B$2:$B$943)</f>
        <v>F</v>
      </c>
    </row>
    <row r="2731" spans="1:15" x14ac:dyDescent="0.2">
      <c r="A2731" s="2" t="s">
        <v>301</v>
      </c>
      <c r="B2731" s="2">
        <v>2013</v>
      </c>
      <c r="C2731" s="2" t="s">
        <v>0</v>
      </c>
      <c r="D2731" s="2">
        <v>2</v>
      </c>
      <c r="E2731" s="2">
        <v>0</v>
      </c>
      <c r="F2731" s="2">
        <v>2</v>
      </c>
      <c r="G2731" s="2">
        <v>5005</v>
      </c>
      <c r="H2731" s="2" t="s">
        <v>4</v>
      </c>
      <c r="I2731" s="2" t="s">
        <v>2</v>
      </c>
      <c r="J2731" s="2" t="s">
        <v>5</v>
      </c>
      <c r="K2731" s="2" t="str">
        <f>LOOKUP(A2731,'[2]Collin Seedling for R'!$A$3:$A$51,'[2]Collin Seedling for R'!$R$3:$R$51)</f>
        <v>High</v>
      </c>
      <c r="L2731" s="2" t="str">
        <f>LOOKUP(A2731,'[2]Collin Seedling for R'!$A$3:$A$51,'[2]Collin Seedling for R'!$T$3:$T$51)</f>
        <v>FS</v>
      </c>
      <c r="M2731" s="2" t="str">
        <f>LOOKUP(A2731,'[2]Collin Seedling for R'!$A$3:$A$51,'[2]Collin Seedling for R'!$P$3:$P$51)</f>
        <v>Unseeded</v>
      </c>
      <c r="N2731" s="8">
        <f t="shared" si="42"/>
        <v>0</v>
      </c>
      <c r="O2731" s="2" t="str">
        <f>LOOKUP(H2731,[2]plantlist!$A$2:$A$943,[2]plantlist!$B$2:$B$943)</f>
        <v>B</v>
      </c>
    </row>
    <row r="2732" spans="1:15" x14ac:dyDescent="0.2">
      <c r="A2732" s="2" t="s">
        <v>301</v>
      </c>
      <c r="B2732" s="2">
        <v>2013</v>
      </c>
      <c r="C2732" s="2" t="s">
        <v>0</v>
      </c>
      <c r="D2732" s="2">
        <v>0</v>
      </c>
      <c r="E2732" s="2">
        <v>13</v>
      </c>
      <c r="F2732" s="2">
        <v>13</v>
      </c>
      <c r="G2732" s="2">
        <v>5005</v>
      </c>
      <c r="H2732" s="2" t="s">
        <v>74</v>
      </c>
      <c r="I2732" s="2" t="s">
        <v>19</v>
      </c>
      <c r="J2732" s="2" t="s">
        <v>75</v>
      </c>
      <c r="K2732" s="2" t="str">
        <f>LOOKUP(A2732,'[2]Collin Seedling for R'!$A$3:$A$51,'[2]Collin Seedling for R'!$R$3:$R$51)</f>
        <v>High</v>
      </c>
      <c r="L2732" s="2" t="str">
        <f>LOOKUP(A2732,'[2]Collin Seedling for R'!$A$3:$A$51,'[2]Collin Seedling for R'!$T$3:$T$51)</f>
        <v>FS</v>
      </c>
      <c r="M2732" s="2" t="str">
        <f>LOOKUP(A2732,'[2]Collin Seedling for R'!$A$3:$A$51,'[2]Collin Seedling for R'!$P$3:$P$51)</f>
        <v>Unseeded</v>
      </c>
      <c r="N2732" s="8">
        <f t="shared" si="42"/>
        <v>0.25974025974025972</v>
      </c>
      <c r="O2732" s="2" t="str">
        <f>LOOKUP(H2732,[2]plantlist!$A$2:$A$943,[2]plantlist!$B$2:$B$943)</f>
        <v>T</v>
      </c>
    </row>
    <row r="2733" spans="1:15" x14ac:dyDescent="0.2">
      <c r="A2733" s="2" t="s">
        <v>301</v>
      </c>
      <c r="B2733" s="2">
        <v>2013</v>
      </c>
      <c r="C2733" s="2" t="s">
        <v>0</v>
      </c>
      <c r="D2733" s="2">
        <v>0</v>
      </c>
      <c r="E2733" s="2">
        <v>2</v>
      </c>
      <c r="F2733" s="2">
        <v>2</v>
      </c>
      <c r="G2733" s="2">
        <v>5005</v>
      </c>
      <c r="H2733" s="2" t="s">
        <v>23</v>
      </c>
      <c r="I2733" s="2" t="s">
        <v>19</v>
      </c>
      <c r="J2733" s="2" t="s">
        <v>24</v>
      </c>
      <c r="K2733" s="2" t="str">
        <f>LOOKUP(A2733,'[2]Collin Seedling for R'!$A$3:$A$51,'[2]Collin Seedling for R'!$R$3:$R$51)</f>
        <v>High</v>
      </c>
      <c r="L2733" s="2" t="str">
        <f>LOOKUP(A2733,'[2]Collin Seedling for R'!$A$3:$A$51,'[2]Collin Seedling for R'!$T$3:$T$51)</f>
        <v>FS</v>
      </c>
      <c r="M2733" s="2" t="str">
        <f>LOOKUP(A2733,'[2]Collin Seedling for R'!$A$3:$A$51,'[2]Collin Seedling for R'!$P$3:$P$51)</f>
        <v>Unseeded</v>
      </c>
      <c r="N2733" s="8">
        <f t="shared" si="42"/>
        <v>3.996003996003996E-2</v>
      </c>
      <c r="O2733" s="2" t="str">
        <f>LOOKUP(H2733,[2]plantlist!$A$2:$A$943,[2]plantlist!$B$2:$B$943)</f>
        <v>S</v>
      </c>
    </row>
    <row r="2734" spans="1:15" x14ac:dyDescent="0.2">
      <c r="A2734" s="2" t="s">
        <v>301</v>
      </c>
      <c r="B2734" s="2">
        <v>2013</v>
      </c>
      <c r="C2734" s="2" t="s">
        <v>0</v>
      </c>
      <c r="D2734" s="2">
        <v>0</v>
      </c>
      <c r="E2734" s="2">
        <v>1</v>
      </c>
      <c r="F2734" s="2">
        <v>1</v>
      </c>
      <c r="G2734" s="2">
        <v>5005</v>
      </c>
      <c r="H2734" s="2" t="s">
        <v>96</v>
      </c>
      <c r="I2734" s="2" t="s">
        <v>2</v>
      </c>
      <c r="J2734" s="2" t="s">
        <v>97</v>
      </c>
      <c r="K2734" s="2" t="str">
        <f>LOOKUP(A2734,'[2]Collin Seedling for R'!$A$3:$A$51,'[2]Collin Seedling for R'!$R$3:$R$51)</f>
        <v>High</v>
      </c>
      <c r="L2734" s="2" t="str">
        <f>LOOKUP(A2734,'[2]Collin Seedling for R'!$A$3:$A$51,'[2]Collin Seedling for R'!$T$3:$T$51)</f>
        <v>FS</v>
      </c>
      <c r="M2734" s="2" t="str">
        <f>LOOKUP(A2734,'[2]Collin Seedling for R'!$A$3:$A$51,'[2]Collin Seedling for R'!$P$3:$P$51)</f>
        <v>Unseeded</v>
      </c>
      <c r="N2734" s="8">
        <f t="shared" si="42"/>
        <v>1.998001998001998E-2</v>
      </c>
      <c r="O2734" s="2" t="str">
        <f>LOOKUP(H2734,[2]plantlist!$A$2:$A$943,[2]plantlist!$B$2:$B$943)</f>
        <v>F</v>
      </c>
    </row>
    <row r="2735" spans="1:15" x14ac:dyDescent="0.2">
      <c r="A2735" t="s">
        <v>301</v>
      </c>
      <c r="B2735">
        <v>2016</v>
      </c>
      <c r="C2735" t="s">
        <v>0</v>
      </c>
      <c r="D2735">
        <v>3394</v>
      </c>
      <c r="E2735">
        <v>0</v>
      </c>
      <c r="F2735">
        <v>3394</v>
      </c>
      <c r="G2735">
        <v>5000</v>
      </c>
      <c r="H2735" t="s">
        <v>1</v>
      </c>
      <c r="I2735" t="s">
        <v>2</v>
      </c>
      <c r="J2735" t="s">
        <v>3</v>
      </c>
      <c r="K2735" s="2" t="str">
        <f>LOOKUP(A2735,'[2]Collin Seedling for R'!$A$3:$A$51,'[2]Collin Seedling for R'!$R$3:$R$51)</f>
        <v>High</v>
      </c>
      <c r="L2735" s="2" t="str">
        <f>LOOKUP(A2735,'[2]Collin Seedling for R'!$A$3:$A$51,'[2]Collin Seedling for R'!$T$3:$T$51)</f>
        <v>FS</v>
      </c>
      <c r="M2735" s="2" t="str">
        <f>LOOKUP(A2735,'[2]Collin Seedling for R'!$A$3:$A$51,'[2]Collin Seedling for R'!$P$3:$P$51)</f>
        <v>Unseeded</v>
      </c>
      <c r="N2735" s="8">
        <f t="shared" si="42"/>
        <v>0</v>
      </c>
      <c r="O2735" s="2" t="str">
        <f>LOOKUP(H2735,[2]plantlist!$A$2:$A$943,[2]plantlist!$B$2:$B$943)</f>
        <v>F</v>
      </c>
    </row>
    <row r="2736" spans="1:15" x14ac:dyDescent="0.2">
      <c r="A2736" t="s">
        <v>301</v>
      </c>
      <c r="B2736">
        <v>2016</v>
      </c>
      <c r="C2736" t="s">
        <v>0</v>
      </c>
      <c r="D2736">
        <v>1101</v>
      </c>
      <c r="E2736">
        <v>2</v>
      </c>
      <c r="F2736">
        <v>1103</v>
      </c>
      <c r="G2736">
        <v>5000</v>
      </c>
      <c r="H2736" t="s">
        <v>6</v>
      </c>
      <c r="I2736" t="s">
        <v>2</v>
      </c>
      <c r="J2736" t="s">
        <v>7</v>
      </c>
      <c r="K2736" s="2" t="str">
        <f>LOOKUP(A2736,'[2]Collin Seedling for R'!$A$3:$A$51,'[2]Collin Seedling for R'!$R$3:$R$51)</f>
        <v>High</v>
      </c>
      <c r="L2736" s="2" t="str">
        <f>LOOKUP(A2736,'[2]Collin Seedling for R'!$A$3:$A$51,'[2]Collin Seedling for R'!$T$3:$T$51)</f>
        <v>FS</v>
      </c>
      <c r="M2736" s="2" t="str">
        <f>LOOKUP(A2736,'[2]Collin Seedling for R'!$A$3:$A$51,'[2]Collin Seedling for R'!$P$3:$P$51)</f>
        <v>Unseeded</v>
      </c>
      <c r="N2736" s="8">
        <f t="shared" si="42"/>
        <v>0.04</v>
      </c>
      <c r="O2736" s="2" t="str">
        <f>LOOKUP(H2736,[2]plantlist!$A$2:$A$943,[2]plantlist!$B$2:$B$943)</f>
        <v>L</v>
      </c>
    </row>
    <row r="2737" spans="1:15" x14ac:dyDescent="0.2">
      <c r="A2737" t="s">
        <v>301</v>
      </c>
      <c r="B2737">
        <v>2016</v>
      </c>
      <c r="C2737" t="s">
        <v>0</v>
      </c>
      <c r="D2737">
        <v>331</v>
      </c>
      <c r="E2737">
        <v>1025</v>
      </c>
      <c r="F2737">
        <v>1356</v>
      </c>
      <c r="G2737">
        <v>5000</v>
      </c>
      <c r="H2737" t="s">
        <v>8</v>
      </c>
      <c r="I2737" t="s">
        <v>2</v>
      </c>
      <c r="J2737" t="s">
        <v>9</v>
      </c>
      <c r="K2737" s="2" t="str">
        <f>LOOKUP(A2737,'[2]Collin Seedling for R'!$A$3:$A$51,'[2]Collin Seedling for R'!$R$3:$R$51)</f>
        <v>High</v>
      </c>
      <c r="L2737" s="2" t="str">
        <f>LOOKUP(A2737,'[2]Collin Seedling for R'!$A$3:$A$51,'[2]Collin Seedling for R'!$T$3:$T$51)</f>
        <v>FS</v>
      </c>
      <c r="M2737" s="2" t="str">
        <f>LOOKUP(A2737,'[2]Collin Seedling for R'!$A$3:$A$51,'[2]Collin Seedling for R'!$P$3:$P$51)</f>
        <v>Unseeded</v>
      </c>
      <c r="N2737" s="8">
        <f t="shared" si="42"/>
        <v>20.5</v>
      </c>
      <c r="O2737" s="2" t="str">
        <f>LOOKUP(H2737,[2]plantlist!$A$2:$A$943,[2]plantlist!$B$2:$B$943)</f>
        <v>G</v>
      </c>
    </row>
    <row r="2738" spans="1:15" x14ac:dyDescent="0.2">
      <c r="A2738" t="s">
        <v>301</v>
      </c>
      <c r="B2738">
        <v>2016</v>
      </c>
      <c r="C2738" t="s">
        <v>0</v>
      </c>
      <c r="D2738">
        <v>113</v>
      </c>
      <c r="E2738">
        <v>557</v>
      </c>
      <c r="F2738">
        <v>670</v>
      </c>
      <c r="G2738">
        <v>5000</v>
      </c>
      <c r="H2738" t="s">
        <v>82</v>
      </c>
      <c r="I2738" t="s">
        <v>2</v>
      </c>
      <c r="J2738" t="s">
        <v>83</v>
      </c>
      <c r="K2738" s="2" t="str">
        <f>LOOKUP(A2738,'[2]Collin Seedling for R'!$A$3:$A$51,'[2]Collin Seedling for R'!$R$3:$R$51)</f>
        <v>High</v>
      </c>
      <c r="L2738" s="2" t="str">
        <f>LOOKUP(A2738,'[2]Collin Seedling for R'!$A$3:$A$51,'[2]Collin Seedling for R'!$T$3:$T$51)</f>
        <v>FS</v>
      </c>
      <c r="M2738" s="2" t="str">
        <f>LOOKUP(A2738,'[2]Collin Seedling for R'!$A$3:$A$51,'[2]Collin Seedling for R'!$P$3:$P$51)</f>
        <v>Unseeded</v>
      </c>
      <c r="N2738" s="8">
        <f t="shared" si="42"/>
        <v>11.14</v>
      </c>
      <c r="O2738" s="2" t="str">
        <f>LOOKUP(H2738,[2]plantlist!$A$2:$A$943,[2]plantlist!$B$2:$B$943)</f>
        <v>F</v>
      </c>
    </row>
    <row r="2739" spans="1:15" x14ac:dyDescent="0.2">
      <c r="A2739" t="s">
        <v>301</v>
      </c>
      <c r="B2739">
        <v>2016</v>
      </c>
      <c r="C2739" t="s">
        <v>0</v>
      </c>
      <c r="D2739">
        <v>27</v>
      </c>
      <c r="E2739">
        <v>13</v>
      </c>
      <c r="F2739">
        <v>40</v>
      </c>
      <c r="G2739">
        <v>5000</v>
      </c>
      <c r="H2739" t="s">
        <v>10</v>
      </c>
      <c r="I2739" t="s">
        <v>2</v>
      </c>
      <c r="J2739" t="s">
        <v>11</v>
      </c>
      <c r="K2739" s="2" t="str">
        <f>LOOKUP(A2739,'[2]Collin Seedling for R'!$A$3:$A$51,'[2]Collin Seedling for R'!$R$3:$R$51)</f>
        <v>High</v>
      </c>
      <c r="L2739" s="2" t="str">
        <f>LOOKUP(A2739,'[2]Collin Seedling for R'!$A$3:$A$51,'[2]Collin Seedling for R'!$T$3:$T$51)</f>
        <v>FS</v>
      </c>
      <c r="M2739" s="2" t="str">
        <f>LOOKUP(A2739,'[2]Collin Seedling for R'!$A$3:$A$51,'[2]Collin Seedling for R'!$P$3:$P$51)</f>
        <v>Unseeded</v>
      </c>
      <c r="N2739" s="8">
        <f t="shared" si="42"/>
        <v>0.26</v>
      </c>
      <c r="O2739" s="2" t="str">
        <f>LOOKUP(H2739,[2]plantlist!$A$2:$A$943,[2]plantlist!$B$2:$B$943)</f>
        <v>L</v>
      </c>
    </row>
    <row r="2740" spans="1:15" x14ac:dyDescent="0.2">
      <c r="A2740" t="s">
        <v>301</v>
      </c>
      <c r="B2740">
        <v>2016</v>
      </c>
      <c r="C2740" t="s">
        <v>0</v>
      </c>
      <c r="D2740">
        <v>17</v>
      </c>
      <c r="E2740">
        <v>0</v>
      </c>
      <c r="F2740">
        <v>17</v>
      </c>
      <c r="G2740">
        <v>5000</v>
      </c>
      <c r="H2740" t="s">
        <v>8</v>
      </c>
      <c r="I2740" t="s">
        <v>19</v>
      </c>
      <c r="J2740" t="s">
        <v>9</v>
      </c>
      <c r="K2740" s="2" t="str">
        <f>LOOKUP(A2740,'[2]Collin Seedling for R'!$A$3:$A$51,'[2]Collin Seedling for R'!$R$3:$R$51)</f>
        <v>High</v>
      </c>
      <c r="L2740" s="2" t="str">
        <f>LOOKUP(A2740,'[2]Collin Seedling for R'!$A$3:$A$51,'[2]Collin Seedling for R'!$T$3:$T$51)</f>
        <v>FS</v>
      </c>
      <c r="M2740" s="2" t="str">
        <f>LOOKUP(A2740,'[2]Collin Seedling for R'!$A$3:$A$51,'[2]Collin Seedling for R'!$P$3:$P$51)</f>
        <v>Unseeded</v>
      </c>
      <c r="N2740" s="8">
        <f t="shared" si="42"/>
        <v>0</v>
      </c>
      <c r="O2740" s="2" t="str">
        <f>LOOKUP(H2740,[2]plantlist!$A$2:$A$943,[2]plantlist!$B$2:$B$943)</f>
        <v>G</v>
      </c>
    </row>
    <row r="2741" spans="1:15" x14ac:dyDescent="0.2">
      <c r="A2741" t="s">
        <v>301</v>
      </c>
      <c r="B2741">
        <v>2016</v>
      </c>
      <c r="C2741" t="s">
        <v>0</v>
      </c>
      <c r="D2741">
        <v>12</v>
      </c>
      <c r="E2741">
        <v>815</v>
      </c>
      <c r="F2741">
        <v>827</v>
      </c>
      <c r="G2741">
        <v>5000</v>
      </c>
      <c r="H2741" t="s">
        <v>23</v>
      </c>
      <c r="I2741" t="s">
        <v>2</v>
      </c>
      <c r="J2741" t="s">
        <v>24</v>
      </c>
      <c r="K2741" s="2" t="str">
        <f>LOOKUP(A2741,'[2]Collin Seedling for R'!$A$3:$A$51,'[2]Collin Seedling for R'!$R$3:$R$51)</f>
        <v>High</v>
      </c>
      <c r="L2741" s="2" t="str">
        <f>LOOKUP(A2741,'[2]Collin Seedling for R'!$A$3:$A$51,'[2]Collin Seedling for R'!$T$3:$T$51)</f>
        <v>FS</v>
      </c>
      <c r="M2741" s="2" t="str">
        <f>LOOKUP(A2741,'[2]Collin Seedling for R'!$A$3:$A$51,'[2]Collin Seedling for R'!$P$3:$P$51)</f>
        <v>Unseeded</v>
      </c>
      <c r="N2741" s="8">
        <f t="shared" si="42"/>
        <v>16.3</v>
      </c>
      <c r="O2741" s="2" t="str">
        <f>LOOKUP(H2741,[2]plantlist!$A$2:$A$943,[2]plantlist!$B$2:$B$943)</f>
        <v>S</v>
      </c>
    </row>
    <row r="2742" spans="1:15" x14ac:dyDescent="0.2">
      <c r="A2742" t="s">
        <v>301</v>
      </c>
      <c r="B2742">
        <v>2016</v>
      </c>
      <c r="C2742" t="s">
        <v>0</v>
      </c>
      <c r="D2742">
        <v>3</v>
      </c>
      <c r="E2742">
        <v>0</v>
      </c>
      <c r="F2742">
        <v>3</v>
      </c>
      <c r="G2742">
        <v>5000</v>
      </c>
      <c r="H2742" t="s">
        <v>66</v>
      </c>
      <c r="I2742" t="s">
        <v>19</v>
      </c>
      <c r="J2742" t="s">
        <v>67</v>
      </c>
      <c r="K2742" s="2" t="str">
        <f>LOOKUP(A2742,'[2]Collin Seedling for R'!$A$3:$A$51,'[2]Collin Seedling for R'!$R$3:$R$51)</f>
        <v>High</v>
      </c>
      <c r="L2742" s="2" t="str">
        <f>LOOKUP(A2742,'[2]Collin Seedling for R'!$A$3:$A$51,'[2]Collin Seedling for R'!$T$3:$T$51)</f>
        <v>FS</v>
      </c>
      <c r="M2742" s="2" t="str">
        <f>LOOKUP(A2742,'[2]Collin Seedling for R'!$A$3:$A$51,'[2]Collin Seedling for R'!$P$3:$P$51)</f>
        <v>Unseeded</v>
      </c>
      <c r="N2742" s="8">
        <f t="shared" si="42"/>
        <v>0</v>
      </c>
      <c r="O2742" s="2" t="str">
        <f>LOOKUP(H2742,[2]plantlist!$A$2:$A$943,[2]plantlist!$B$2:$B$943)</f>
        <v>G</v>
      </c>
    </row>
    <row r="2743" spans="1:15" x14ac:dyDescent="0.2">
      <c r="A2743" t="s">
        <v>301</v>
      </c>
      <c r="B2743">
        <v>2016</v>
      </c>
      <c r="C2743" t="s">
        <v>0</v>
      </c>
      <c r="D2743">
        <v>2</v>
      </c>
      <c r="E2743">
        <v>4</v>
      </c>
      <c r="F2743">
        <v>6</v>
      </c>
      <c r="G2743">
        <v>5000</v>
      </c>
      <c r="H2743" t="s">
        <v>66</v>
      </c>
      <c r="I2743" t="s">
        <v>2</v>
      </c>
      <c r="J2743" t="s">
        <v>67</v>
      </c>
      <c r="K2743" s="2" t="str">
        <f>LOOKUP(A2743,'[2]Collin Seedling for R'!$A$3:$A$51,'[2]Collin Seedling for R'!$R$3:$R$51)</f>
        <v>High</v>
      </c>
      <c r="L2743" s="2" t="str">
        <f>LOOKUP(A2743,'[2]Collin Seedling for R'!$A$3:$A$51,'[2]Collin Seedling for R'!$T$3:$T$51)</f>
        <v>FS</v>
      </c>
      <c r="M2743" s="2" t="str">
        <f>LOOKUP(A2743,'[2]Collin Seedling for R'!$A$3:$A$51,'[2]Collin Seedling for R'!$P$3:$P$51)</f>
        <v>Unseeded</v>
      </c>
      <c r="N2743" s="8">
        <f t="shared" si="42"/>
        <v>0.08</v>
      </c>
      <c r="O2743" s="2" t="str">
        <f>LOOKUP(H2743,[2]plantlist!$A$2:$A$943,[2]plantlist!$B$2:$B$943)</f>
        <v>G</v>
      </c>
    </row>
    <row r="2744" spans="1:15" x14ac:dyDescent="0.2">
      <c r="A2744" t="s">
        <v>301</v>
      </c>
      <c r="B2744">
        <v>2016</v>
      </c>
      <c r="C2744" t="s">
        <v>0</v>
      </c>
      <c r="D2744">
        <v>0</v>
      </c>
      <c r="E2744">
        <v>32</v>
      </c>
      <c r="F2744">
        <v>32</v>
      </c>
      <c r="G2744">
        <v>5000</v>
      </c>
      <c r="H2744" t="s">
        <v>82</v>
      </c>
      <c r="I2744" t="s">
        <v>19</v>
      </c>
      <c r="J2744" t="s">
        <v>83</v>
      </c>
      <c r="K2744" s="2" t="str">
        <f>LOOKUP(A2744,'[2]Collin Seedling for R'!$A$3:$A$51,'[2]Collin Seedling for R'!$R$3:$R$51)</f>
        <v>High</v>
      </c>
      <c r="L2744" s="2" t="str">
        <f>LOOKUP(A2744,'[2]Collin Seedling for R'!$A$3:$A$51,'[2]Collin Seedling for R'!$T$3:$T$51)</f>
        <v>FS</v>
      </c>
      <c r="M2744" s="2" t="str">
        <f>LOOKUP(A2744,'[2]Collin Seedling for R'!$A$3:$A$51,'[2]Collin Seedling for R'!$P$3:$P$51)</f>
        <v>Unseeded</v>
      </c>
      <c r="N2744" s="8">
        <f t="shared" si="42"/>
        <v>0.64</v>
      </c>
      <c r="O2744" s="2" t="str">
        <f>LOOKUP(H2744,[2]plantlist!$A$2:$A$943,[2]plantlist!$B$2:$B$943)</f>
        <v>F</v>
      </c>
    </row>
    <row r="2745" spans="1:15" x14ac:dyDescent="0.2">
      <c r="A2745" t="s">
        <v>301</v>
      </c>
      <c r="B2745">
        <v>2019</v>
      </c>
      <c r="C2745" t="s">
        <v>0</v>
      </c>
      <c r="D2745">
        <v>3527</v>
      </c>
      <c r="E2745">
        <v>0</v>
      </c>
      <c r="F2745">
        <v>3527</v>
      </c>
      <c r="G2745">
        <v>5005</v>
      </c>
      <c r="H2745" t="s">
        <v>1</v>
      </c>
      <c r="I2745" t="s">
        <v>2</v>
      </c>
      <c r="J2745" t="s">
        <v>3</v>
      </c>
      <c r="K2745" s="2" t="str">
        <f>LOOKUP(A2745,'[2]Collin Seedling for R'!$A$3:$A$51,'[2]Collin Seedling for R'!$R$3:$R$51)</f>
        <v>High</v>
      </c>
      <c r="L2745" s="2" t="str">
        <f>LOOKUP(A2745,'[2]Collin Seedling for R'!$A$3:$A$51,'[2]Collin Seedling for R'!$T$3:$T$51)</f>
        <v>FS</v>
      </c>
      <c r="M2745" s="2" t="str">
        <f>LOOKUP(A2745,'[2]Collin Seedling for R'!$A$3:$A$51,'[2]Collin Seedling for R'!$P$3:$P$51)</f>
        <v>Unseeded</v>
      </c>
      <c r="N2745" s="8">
        <f t="shared" si="42"/>
        <v>0</v>
      </c>
      <c r="O2745" s="2" t="str">
        <f>LOOKUP(H2745,[2]plantlist!$A$2:$A$943,[2]plantlist!$B$2:$B$943)</f>
        <v>F</v>
      </c>
    </row>
    <row r="2746" spans="1:15" x14ac:dyDescent="0.2">
      <c r="A2746" t="s">
        <v>301</v>
      </c>
      <c r="B2746">
        <v>2019</v>
      </c>
      <c r="C2746" t="s">
        <v>0</v>
      </c>
      <c r="D2746">
        <v>750</v>
      </c>
      <c r="E2746">
        <v>2084</v>
      </c>
      <c r="F2746">
        <v>2834</v>
      </c>
      <c r="G2746">
        <v>5005</v>
      </c>
      <c r="H2746" t="s">
        <v>8</v>
      </c>
      <c r="I2746" t="s">
        <v>2</v>
      </c>
      <c r="J2746" t="s">
        <v>9</v>
      </c>
      <c r="K2746" s="2" t="str">
        <f>LOOKUP(A2746,'[2]Collin Seedling for R'!$A$3:$A$51,'[2]Collin Seedling for R'!$R$3:$R$51)</f>
        <v>High</v>
      </c>
      <c r="L2746" s="2" t="str">
        <f>LOOKUP(A2746,'[2]Collin Seedling for R'!$A$3:$A$51,'[2]Collin Seedling for R'!$T$3:$T$51)</f>
        <v>FS</v>
      </c>
      <c r="M2746" s="2" t="str">
        <f>LOOKUP(A2746,'[2]Collin Seedling for R'!$A$3:$A$51,'[2]Collin Seedling for R'!$P$3:$P$51)</f>
        <v>Unseeded</v>
      </c>
      <c r="N2746" s="8">
        <f t="shared" si="42"/>
        <v>41.638361638361637</v>
      </c>
      <c r="O2746" s="2" t="str">
        <f>LOOKUP(H2746,[2]plantlist!$A$2:$A$943,[2]plantlist!$B$2:$B$943)</f>
        <v>G</v>
      </c>
    </row>
    <row r="2747" spans="1:15" x14ac:dyDescent="0.2">
      <c r="A2747" t="s">
        <v>301</v>
      </c>
      <c r="B2747">
        <v>2019</v>
      </c>
      <c r="C2747" t="s">
        <v>0</v>
      </c>
      <c r="D2747">
        <v>526</v>
      </c>
      <c r="E2747">
        <v>37</v>
      </c>
      <c r="F2747">
        <v>563</v>
      </c>
      <c r="G2747">
        <v>5005</v>
      </c>
      <c r="H2747" t="s">
        <v>6</v>
      </c>
      <c r="I2747" t="s">
        <v>2</v>
      </c>
      <c r="J2747" t="s">
        <v>7</v>
      </c>
      <c r="K2747" s="2" t="str">
        <f>LOOKUP(A2747,'[2]Collin Seedling for R'!$A$3:$A$51,'[2]Collin Seedling for R'!$R$3:$R$51)</f>
        <v>High</v>
      </c>
      <c r="L2747" s="2" t="str">
        <f>LOOKUP(A2747,'[2]Collin Seedling for R'!$A$3:$A$51,'[2]Collin Seedling for R'!$T$3:$T$51)</f>
        <v>FS</v>
      </c>
      <c r="M2747" s="2" t="str">
        <f>LOOKUP(A2747,'[2]Collin Seedling for R'!$A$3:$A$51,'[2]Collin Seedling for R'!$P$3:$P$51)</f>
        <v>Unseeded</v>
      </c>
      <c r="N2747" s="8">
        <f t="shared" si="42"/>
        <v>0.73926073926073921</v>
      </c>
      <c r="O2747" s="2" t="str">
        <f>LOOKUP(H2747,[2]plantlist!$A$2:$A$943,[2]plantlist!$B$2:$B$943)</f>
        <v>L</v>
      </c>
    </row>
    <row r="2748" spans="1:15" x14ac:dyDescent="0.2">
      <c r="A2748" t="s">
        <v>301</v>
      </c>
      <c r="B2748">
        <v>2019</v>
      </c>
      <c r="C2748" t="s">
        <v>0</v>
      </c>
      <c r="D2748">
        <v>77</v>
      </c>
      <c r="E2748">
        <v>421</v>
      </c>
      <c r="F2748">
        <v>498</v>
      </c>
      <c r="G2748">
        <v>5005</v>
      </c>
      <c r="H2748" t="s">
        <v>2218</v>
      </c>
      <c r="I2748" t="s">
        <v>2</v>
      </c>
      <c r="J2748" t="s">
        <v>2219</v>
      </c>
      <c r="K2748" s="2" t="str">
        <f>LOOKUP(A2748,'[2]Collin Seedling for R'!$A$3:$A$51,'[2]Collin Seedling for R'!$R$3:$R$51)</f>
        <v>High</v>
      </c>
      <c r="L2748" s="2" t="str">
        <f>LOOKUP(A2748,'[2]Collin Seedling for R'!$A$3:$A$51,'[2]Collin Seedling for R'!$T$3:$T$51)</f>
        <v>FS</v>
      </c>
      <c r="M2748" s="2" t="str">
        <f>LOOKUP(A2748,'[2]Collin Seedling for R'!$A$3:$A$51,'[2]Collin Seedling for R'!$P$3:$P$51)</f>
        <v>Unseeded</v>
      </c>
      <c r="N2748" s="8">
        <f t="shared" si="42"/>
        <v>8.4115884115884114</v>
      </c>
      <c r="O2748" s="2" t="str">
        <f>LOOKUP(H2748,[2]plantlist!$A$2:$A$943,[2]plantlist!$B$2:$B$943)</f>
        <v>F</v>
      </c>
    </row>
    <row r="2749" spans="1:15" x14ac:dyDescent="0.2">
      <c r="A2749" t="s">
        <v>301</v>
      </c>
      <c r="B2749">
        <v>2019</v>
      </c>
      <c r="C2749" t="s">
        <v>0</v>
      </c>
      <c r="D2749">
        <v>54</v>
      </c>
      <c r="E2749">
        <v>45</v>
      </c>
      <c r="F2749">
        <v>99</v>
      </c>
      <c r="G2749">
        <v>5005</v>
      </c>
      <c r="H2749" t="s">
        <v>10</v>
      </c>
      <c r="I2749" t="s">
        <v>2</v>
      </c>
      <c r="J2749" t="s">
        <v>11</v>
      </c>
      <c r="K2749" s="2" t="str">
        <f>LOOKUP(A2749,'[2]Collin Seedling for R'!$A$3:$A$51,'[2]Collin Seedling for R'!$R$3:$R$51)</f>
        <v>High</v>
      </c>
      <c r="L2749" s="2" t="str">
        <f>LOOKUP(A2749,'[2]Collin Seedling for R'!$A$3:$A$51,'[2]Collin Seedling for R'!$T$3:$T$51)</f>
        <v>FS</v>
      </c>
      <c r="M2749" s="2" t="str">
        <f>LOOKUP(A2749,'[2]Collin Seedling for R'!$A$3:$A$51,'[2]Collin Seedling for R'!$P$3:$P$51)</f>
        <v>Unseeded</v>
      </c>
      <c r="N2749" s="8">
        <f t="shared" si="42"/>
        <v>0.89910089910089919</v>
      </c>
      <c r="O2749" s="2" t="str">
        <f>LOOKUP(H2749,[2]plantlist!$A$2:$A$943,[2]plantlist!$B$2:$B$943)</f>
        <v>L</v>
      </c>
    </row>
    <row r="2750" spans="1:15" x14ac:dyDescent="0.2">
      <c r="A2750" t="s">
        <v>301</v>
      </c>
      <c r="B2750">
        <v>2019</v>
      </c>
      <c r="C2750" t="s">
        <v>0</v>
      </c>
      <c r="D2750">
        <v>30</v>
      </c>
      <c r="E2750">
        <v>0</v>
      </c>
      <c r="F2750">
        <v>30</v>
      </c>
      <c r="G2750">
        <v>5005</v>
      </c>
      <c r="H2750" t="s">
        <v>74</v>
      </c>
      <c r="I2750" t="s">
        <v>19</v>
      </c>
      <c r="J2750" t="s">
        <v>75</v>
      </c>
      <c r="K2750" s="2" t="str">
        <f>LOOKUP(A2750,'[2]Collin Seedling for R'!$A$3:$A$51,'[2]Collin Seedling for R'!$R$3:$R$51)</f>
        <v>High</v>
      </c>
      <c r="L2750" s="2" t="str">
        <f>LOOKUP(A2750,'[2]Collin Seedling for R'!$A$3:$A$51,'[2]Collin Seedling for R'!$T$3:$T$51)</f>
        <v>FS</v>
      </c>
      <c r="M2750" s="2" t="str">
        <f>LOOKUP(A2750,'[2]Collin Seedling for R'!$A$3:$A$51,'[2]Collin Seedling for R'!$P$3:$P$51)</f>
        <v>Unseeded</v>
      </c>
      <c r="N2750" s="8">
        <f t="shared" si="42"/>
        <v>0</v>
      </c>
      <c r="O2750" s="2" t="str">
        <f>LOOKUP(H2750,[2]plantlist!$A$2:$A$943,[2]plantlist!$B$2:$B$943)</f>
        <v>T</v>
      </c>
    </row>
    <row r="2751" spans="1:15" x14ac:dyDescent="0.2">
      <c r="A2751" t="s">
        <v>301</v>
      </c>
      <c r="B2751">
        <v>2019</v>
      </c>
      <c r="C2751" t="s">
        <v>0</v>
      </c>
      <c r="D2751">
        <v>16</v>
      </c>
      <c r="E2751">
        <v>776</v>
      </c>
      <c r="F2751">
        <v>792</v>
      </c>
      <c r="G2751">
        <v>5005</v>
      </c>
      <c r="H2751" t="s">
        <v>23</v>
      </c>
      <c r="I2751" t="s">
        <v>2</v>
      </c>
      <c r="J2751" t="s">
        <v>24</v>
      </c>
      <c r="K2751" s="2" t="str">
        <f>LOOKUP(A2751,'[2]Collin Seedling for R'!$A$3:$A$51,'[2]Collin Seedling for R'!$R$3:$R$51)</f>
        <v>High</v>
      </c>
      <c r="L2751" s="2" t="str">
        <f>LOOKUP(A2751,'[2]Collin Seedling for R'!$A$3:$A$51,'[2]Collin Seedling for R'!$T$3:$T$51)</f>
        <v>FS</v>
      </c>
      <c r="M2751" s="2" t="str">
        <f>LOOKUP(A2751,'[2]Collin Seedling for R'!$A$3:$A$51,'[2]Collin Seedling for R'!$P$3:$P$51)</f>
        <v>Unseeded</v>
      </c>
      <c r="N2751" s="8">
        <f t="shared" si="42"/>
        <v>15.504495504495505</v>
      </c>
      <c r="O2751" s="2" t="str">
        <f>LOOKUP(H2751,[2]plantlist!$A$2:$A$943,[2]plantlist!$B$2:$B$943)</f>
        <v>S</v>
      </c>
    </row>
    <row r="2752" spans="1:15" x14ac:dyDescent="0.2">
      <c r="A2752" t="s">
        <v>301</v>
      </c>
      <c r="B2752">
        <v>2019</v>
      </c>
      <c r="C2752" t="s">
        <v>0</v>
      </c>
      <c r="D2752">
        <v>9</v>
      </c>
      <c r="E2752">
        <v>5</v>
      </c>
      <c r="F2752">
        <v>14</v>
      </c>
      <c r="G2752">
        <v>5005</v>
      </c>
      <c r="H2752" t="s">
        <v>126</v>
      </c>
      <c r="I2752" t="s">
        <v>2</v>
      </c>
      <c r="J2752" t="s">
        <v>127</v>
      </c>
      <c r="K2752" s="2" t="str">
        <f>LOOKUP(A2752,'[2]Collin Seedling for R'!$A$3:$A$51,'[2]Collin Seedling for R'!$R$3:$R$51)</f>
        <v>High</v>
      </c>
      <c r="L2752" s="2" t="str">
        <f>LOOKUP(A2752,'[2]Collin Seedling for R'!$A$3:$A$51,'[2]Collin Seedling for R'!$T$3:$T$51)</f>
        <v>FS</v>
      </c>
      <c r="M2752" s="2" t="str">
        <f>LOOKUP(A2752,'[2]Collin Seedling for R'!$A$3:$A$51,'[2]Collin Seedling for R'!$P$3:$P$51)</f>
        <v>Unseeded</v>
      </c>
      <c r="N2752" s="8">
        <f t="shared" si="42"/>
        <v>9.9900099900099903E-2</v>
      </c>
      <c r="O2752" s="2" t="str">
        <f>LOOKUP(H2752,[2]plantlist!$A$2:$A$943,[2]plantlist!$B$2:$B$943)</f>
        <v>F</v>
      </c>
    </row>
    <row r="2753" spans="1:15" x14ac:dyDescent="0.2">
      <c r="A2753" t="s">
        <v>301</v>
      </c>
      <c r="B2753">
        <v>2019</v>
      </c>
      <c r="C2753" t="s">
        <v>0</v>
      </c>
      <c r="D2753">
        <v>6</v>
      </c>
      <c r="E2753">
        <v>25</v>
      </c>
      <c r="F2753">
        <v>31</v>
      </c>
      <c r="G2753">
        <v>5005</v>
      </c>
      <c r="H2753" t="s">
        <v>33</v>
      </c>
      <c r="I2753" t="s">
        <v>2</v>
      </c>
      <c r="J2753" t="s">
        <v>34</v>
      </c>
      <c r="K2753" s="2" t="str">
        <f>LOOKUP(A2753,'[2]Collin Seedling for R'!$A$3:$A$51,'[2]Collin Seedling for R'!$R$3:$R$51)</f>
        <v>High</v>
      </c>
      <c r="L2753" s="2" t="str">
        <f>LOOKUP(A2753,'[2]Collin Seedling for R'!$A$3:$A$51,'[2]Collin Seedling for R'!$T$3:$T$51)</f>
        <v>FS</v>
      </c>
      <c r="M2753" s="2" t="str">
        <f>LOOKUP(A2753,'[2]Collin Seedling for R'!$A$3:$A$51,'[2]Collin Seedling for R'!$P$3:$P$51)</f>
        <v>Unseeded</v>
      </c>
      <c r="N2753" s="8">
        <f t="shared" si="42"/>
        <v>0.49950049950049952</v>
      </c>
      <c r="O2753" s="2" t="str">
        <f>LOOKUP(H2753,[2]plantlist!$A$2:$A$943,[2]plantlist!$B$2:$B$943)</f>
        <v>F</v>
      </c>
    </row>
    <row r="2754" spans="1:15" x14ac:dyDescent="0.2">
      <c r="A2754" t="s">
        <v>301</v>
      </c>
      <c r="B2754">
        <v>2019</v>
      </c>
      <c r="C2754" t="s">
        <v>0</v>
      </c>
      <c r="D2754">
        <v>4</v>
      </c>
      <c r="E2754">
        <v>62</v>
      </c>
      <c r="F2754">
        <v>66</v>
      </c>
      <c r="G2754">
        <v>5005</v>
      </c>
      <c r="H2754" t="s">
        <v>96</v>
      </c>
      <c r="I2754" t="s">
        <v>2</v>
      </c>
      <c r="J2754" t="s">
        <v>97</v>
      </c>
      <c r="K2754" s="2" t="str">
        <f>LOOKUP(A2754,'[2]Collin Seedling for R'!$A$3:$A$51,'[2]Collin Seedling for R'!$R$3:$R$51)</f>
        <v>High</v>
      </c>
      <c r="L2754" s="2" t="str">
        <f>LOOKUP(A2754,'[2]Collin Seedling for R'!$A$3:$A$51,'[2]Collin Seedling for R'!$T$3:$T$51)</f>
        <v>FS</v>
      </c>
      <c r="M2754" s="2" t="str">
        <f>LOOKUP(A2754,'[2]Collin Seedling for R'!$A$3:$A$51,'[2]Collin Seedling for R'!$P$3:$P$51)</f>
        <v>Unseeded</v>
      </c>
      <c r="N2754" s="8">
        <f t="shared" ref="N2754:N2817" si="43">E2754/G2754*100</f>
        <v>1.2387612387612388</v>
      </c>
      <c r="O2754" s="2" t="str">
        <f>LOOKUP(H2754,[2]plantlist!$A$2:$A$943,[2]plantlist!$B$2:$B$943)</f>
        <v>F</v>
      </c>
    </row>
    <row r="2755" spans="1:15" x14ac:dyDescent="0.2">
      <c r="A2755" t="s">
        <v>301</v>
      </c>
      <c r="B2755">
        <v>2019</v>
      </c>
      <c r="C2755" t="s">
        <v>0</v>
      </c>
      <c r="D2755">
        <v>3</v>
      </c>
      <c r="E2755">
        <v>0</v>
      </c>
      <c r="F2755">
        <v>3</v>
      </c>
      <c r="G2755">
        <v>5005</v>
      </c>
      <c r="H2755" t="s">
        <v>534</v>
      </c>
      <c r="I2755" t="s">
        <v>2</v>
      </c>
      <c r="J2755" t="s">
        <v>535</v>
      </c>
      <c r="K2755" s="2" t="str">
        <f>LOOKUP(A2755,'[2]Collin Seedling for R'!$A$3:$A$51,'[2]Collin Seedling for R'!$R$3:$R$51)</f>
        <v>High</v>
      </c>
      <c r="L2755" s="2" t="str">
        <f>LOOKUP(A2755,'[2]Collin Seedling for R'!$A$3:$A$51,'[2]Collin Seedling for R'!$T$3:$T$51)</f>
        <v>FS</v>
      </c>
      <c r="M2755" s="2" t="str">
        <f>LOOKUP(A2755,'[2]Collin Seedling for R'!$A$3:$A$51,'[2]Collin Seedling for R'!$P$3:$P$51)</f>
        <v>Unseeded</v>
      </c>
      <c r="N2755" s="8">
        <f t="shared" si="43"/>
        <v>0</v>
      </c>
      <c r="O2755" s="2" t="str">
        <f>LOOKUP(H2755,[2]plantlist!$A$2:$A$943,[2]plantlist!$B$2:$B$943)</f>
        <v>C</v>
      </c>
    </row>
    <row r="2756" spans="1:15" x14ac:dyDescent="0.2">
      <c r="A2756" t="s">
        <v>301</v>
      </c>
      <c r="B2756">
        <v>2019</v>
      </c>
      <c r="C2756" t="s">
        <v>0</v>
      </c>
      <c r="D2756">
        <v>2</v>
      </c>
      <c r="E2756">
        <v>23</v>
      </c>
      <c r="F2756">
        <v>25</v>
      </c>
      <c r="G2756">
        <v>5005</v>
      </c>
      <c r="H2756" t="s">
        <v>1600</v>
      </c>
      <c r="I2756" t="s">
        <v>2</v>
      </c>
      <c r="J2756" t="s">
        <v>1599</v>
      </c>
      <c r="K2756" s="2" t="str">
        <f>LOOKUP(A2756,'[2]Collin Seedling for R'!$A$3:$A$51,'[2]Collin Seedling for R'!$R$3:$R$51)</f>
        <v>High</v>
      </c>
      <c r="L2756" s="2" t="str">
        <f>LOOKUP(A2756,'[2]Collin Seedling for R'!$A$3:$A$51,'[2]Collin Seedling for R'!$T$3:$T$51)</f>
        <v>FS</v>
      </c>
      <c r="M2756" s="2" t="str">
        <f>LOOKUP(A2756,'[2]Collin Seedling for R'!$A$3:$A$51,'[2]Collin Seedling for R'!$P$3:$P$51)</f>
        <v>Unseeded</v>
      </c>
      <c r="N2756" s="8">
        <f t="shared" si="43"/>
        <v>0.45954045954045952</v>
      </c>
      <c r="O2756" s="2" t="str">
        <f>LOOKUP(H2756,[2]plantlist!$A$2:$A$943,[2]plantlist!$B$2:$B$943)</f>
        <v>F</v>
      </c>
    </row>
    <row r="2757" spans="1:15" x14ac:dyDescent="0.2">
      <c r="A2757" t="s">
        <v>301</v>
      </c>
      <c r="B2757">
        <v>2019</v>
      </c>
      <c r="C2757" t="s">
        <v>0</v>
      </c>
      <c r="D2757">
        <v>1</v>
      </c>
      <c r="E2757">
        <v>0</v>
      </c>
      <c r="F2757">
        <v>1</v>
      </c>
      <c r="G2757">
        <v>5005</v>
      </c>
      <c r="H2757" t="s">
        <v>8</v>
      </c>
      <c r="I2757" t="s">
        <v>19</v>
      </c>
      <c r="J2757" t="s">
        <v>9</v>
      </c>
      <c r="K2757" s="2" t="str">
        <f>LOOKUP(A2757,'[2]Collin Seedling for R'!$A$3:$A$51,'[2]Collin Seedling for R'!$R$3:$R$51)</f>
        <v>High</v>
      </c>
      <c r="L2757" s="2" t="str">
        <f>LOOKUP(A2757,'[2]Collin Seedling for R'!$A$3:$A$51,'[2]Collin Seedling for R'!$T$3:$T$51)</f>
        <v>FS</v>
      </c>
      <c r="M2757" s="2" t="str">
        <f>LOOKUP(A2757,'[2]Collin Seedling for R'!$A$3:$A$51,'[2]Collin Seedling for R'!$P$3:$P$51)</f>
        <v>Unseeded</v>
      </c>
      <c r="N2757" s="8">
        <f t="shared" si="43"/>
        <v>0</v>
      </c>
      <c r="O2757" s="2" t="str">
        <f>LOOKUP(H2757,[2]plantlist!$A$2:$A$943,[2]plantlist!$B$2:$B$943)</f>
        <v>G</v>
      </c>
    </row>
    <row r="2758" spans="1:15" x14ac:dyDescent="0.2">
      <c r="A2758" t="s">
        <v>301</v>
      </c>
      <c r="B2758">
        <v>2019</v>
      </c>
      <c r="C2758" t="s">
        <v>0</v>
      </c>
      <c r="D2758">
        <v>0</v>
      </c>
      <c r="E2758">
        <v>37</v>
      </c>
      <c r="F2758">
        <v>37</v>
      </c>
      <c r="G2758">
        <v>5005</v>
      </c>
      <c r="H2758" t="s">
        <v>23</v>
      </c>
      <c r="I2758" t="s">
        <v>19</v>
      </c>
      <c r="J2758" t="s">
        <v>24</v>
      </c>
      <c r="K2758" s="2" t="str">
        <f>LOOKUP(A2758,'[2]Collin Seedling for R'!$A$3:$A$51,'[2]Collin Seedling for R'!$R$3:$R$51)</f>
        <v>High</v>
      </c>
      <c r="L2758" s="2" t="str">
        <f>LOOKUP(A2758,'[2]Collin Seedling for R'!$A$3:$A$51,'[2]Collin Seedling for R'!$T$3:$T$51)</f>
        <v>FS</v>
      </c>
      <c r="M2758" s="2" t="str">
        <f>LOOKUP(A2758,'[2]Collin Seedling for R'!$A$3:$A$51,'[2]Collin Seedling for R'!$P$3:$P$51)</f>
        <v>Unseeded</v>
      </c>
      <c r="N2758" s="8">
        <f t="shared" si="43"/>
        <v>0.73926073926073921</v>
      </c>
      <c r="O2758" s="2" t="str">
        <f>LOOKUP(H2758,[2]plantlist!$A$2:$A$943,[2]plantlist!$B$2:$B$943)</f>
        <v>S</v>
      </c>
    </row>
    <row r="2759" spans="1:15" x14ac:dyDescent="0.2">
      <c r="A2759" t="s">
        <v>301</v>
      </c>
      <c r="B2759">
        <v>2019</v>
      </c>
      <c r="C2759" t="s">
        <v>0</v>
      </c>
      <c r="D2759">
        <v>0</v>
      </c>
      <c r="E2759">
        <v>6</v>
      </c>
      <c r="F2759">
        <v>6</v>
      </c>
      <c r="G2759">
        <v>5005</v>
      </c>
      <c r="H2759" t="s">
        <v>70</v>
      </c>
      <c r="I2759" t="s">
        <v>2</v>
      </c>
      <c r="J2759" t="s">
        <v>71</v>
      </c>
      <c r="K2759" s="2" t="str">
        <f>LOOKUP(A2759,'[2]Collin Seedling for R'!$A$3:$A$51,'[2]Collin Seedling for R'!$R$3:$R$51)</f>
        <v>High</v>
      </c>
      <c r="L2759" s="2" t="str">
        <f>LOOKUP(A2759,'[2]Collin Seedling for R'!$A$3:$A$51,'[2]Collin Seedling for R'!$T$3:$T$51)</f>
        <v>FS</v>
      </c>
      <c r="M2759" s="2" t="str">
        <f>LOOKUP(A2759,'[2]Collin Seedling for R'!$A$3:$A$51,'[2]Collin Seedling for R'!$P$3:$P$51)</f>
        <v>Unseeded</v>
      </c>
      <c r="N2759" s="8">
        <f t="shared" si="43"/>
        <v>0.11988011988011987</v>
      </c>
      <c r="O2759" s="2" t="str">
        <f>LOOKUP(H2759,[2]plantlist!$A$2:$A$943,[2]plantlist!$B$2:$B$943)</f>
        <v>F</v>
      </c>
    </row>
    <row r="2760" spans="1:15" x14ac:dyDescent="0.2">
      <c r="A2760" t="s">
        <v>301</v>
      </c>
      <c r="B2760">
        <v>2019</v>
      </c>
      <c r="C2760" t="s">
        <v>0</v>
      </c>
      <c r="D2760">
        <v>0</v>
      </c>
      <c r="E2760">
        <v>3</v>
      </c>
      <c r="F2760">
        <v>3</v>
      </c>
      <c r="G2760">
        <v>5005</v>
      </c>
      <c r="H2760" t="s">
        <v>430</v>
      </c>
      <c r="I2760" t="s">
        <v>19</v>
      </c>
      <c r="J2760" t="s">
        <v>431</v>
      </c>
      <c r="K2760" s="2" t="str">
        <f>LOOKUP(A2760,'[2]Collin Seedling for R'!$A$3:$A$51,'[2]Collin Seedling for R'!$R$3:$R$51)</f>
        <v>High</v>
      </c>
      <c r="L2760" s="2" t="str">
        <f>LOOKUP(A2760,'[2]Collin Seedling for R'!$A$3:$A$51,'[2]Collin Seedling for R'!$T$3:$T$51)</f>
        <v>FS</v>
      </c>
      <c r="M2760" s="2" t="str">
        <f>LOOKUP(A2760,'[2]Collin Seedling for R'!$A$3:$A$51,'[2]Collin Seedling for R'!$P$3:$P$51)</f>
        <v>Unseeded</v>
      </c>
      <c r="N2760" s="8">
        <f t="shared" si="43"/>
        <v>5.9940059940059937E-2</v>
      </c>
      <c r="O2760" s="2" t="str">
        <f>LOOKUP(H2760,[2]plantlist!$A$2:$A$943,[2]plantlist!$B$2:$B$943)</f>
        <v>T</v>
      </c>
    </row>
    <row r="2761" spans="1:15" x14ac:dyDescent="0.2">
      <c r="A2761" s="7" t="s">
        <v>306</v>
      </c>
      <c r="B2761" s="2">
        <v>1997</v>
      </c>
      <c r="C2761" s="2" t="s">
        <v>0</v>
      </c>
      <c r="D2761" s="2">
        <v>2918</v>
      </c>
      <c r="E2761" s="2">
        <v>0</v>
      </c>
      <c r="F2761" s="2">
        <v>2918</v>
      </c>
      <c r="G2761" s="2">
        <v>5000</v>
      </c>
      <c r="H2761" s="2" t="s">
        <v>6</v>
      </c>
      <c r="I2761" s="2" t="s">
        <v>2</v>
      </c>
      <c r="J2761" s="2" t="s">
        <v>7</v>
      </c>
      <c r="K2761" s="2" t="str">
        <f>LOOKUP(A2761,'[2]Collin Seedling for R'!$A$3:$A$51,'[2]Collin Seedling for R'!$R$3:$R$51)</f>
        <v>Mod</v>
      </c>
      <c r="L2761" s="2" t="str">
        <f>LOOKUP(A2761,'[2]Collin Seedling for R'!$A$3:$A$51,'[2]Collin Seedling for R'!$T$3:$T$51)</f>
        <v>FS</v>
      </c>
      <c r="M2761" s="2" t="str">
        <f>LOOKUP(A2761,'[2]Collin Seedling for R'!$A$3:$A$51,'[2]Collin Seedling for R'!$P$3:$P$51)</f>
        <v>Seeded</v>
      </c>
      <c r="N2761" s="8">
        <f t="shared" si="43"/>
        <v>0</v>
      </c>
      <c r="O2761" s="2" t="str">
        <f>LOOKUP(H2761,[2]plantlist!$A$2:$A$943,[2]plantlist!$B$2:$B$943)</f>
        <v>L</v>
      </c>
    </row>
    <row r="2762" spans="1:15" x14ac:dyDescent="0.2">
      <c r="A2762" s="7" t="s">
        <v>306</v>
      </c>
      <c r="B2762" s="2">
        <v>1997</v>
      </c>
      <c r="C2762" s="2" t="s">
        <v>0</v>
      </c>
      <c r="D2762" s="2">
        <v>1745</v>
      </c>
      <c r="E2762" s="2">
        <v>0</v>
      </c>
      <c r="F2762" s="2">
        <v>1745</v>
      </c>
      <c r="G2762" s="2">
        <v>5000</v>
      </c>
      <c r="H2762" s="2" t="s">
        <v>366</v>
      </c>
      <c r="I2762" s="2" t="s">
        <v>2</v>
      </c>
      <c r="J2762" s="2" t="s">
        <v>367</v>
      </c>
      <c r="K2762" s="2" t="str">
        <f>LOOKUP(A2762,'[2]Collin Seedling for R'!$A$3:$A$51,'[2]Collin Seedling for R'!$R$3:$R$51)</f>
        <v>Mod</v>
      </c>
      <c r="L2762" s="2" t="str">
        <f>LOOKUP(A2762,'[2]Collin Seedling for R'!$A$3:$A$51,'[2]Collin Seedling for R'!$T$3:$T$51)</f>
        <v>FS</v>
      </c>
      <c r="M2762" s="2" t="str">
        <f>LOOKUP(A2762,'[2]Collin Seedling for R'!$A$3:$A$51,'[2]Collin Seedling for R'!$P$3:$P$51)</f>
        <v>Seeded</v>
      </c>
      <c r="N2762" s="8">
        <f t="shared" si="43"/>
        <v>0</v>
      </c>
      <c r="O2762" s="2" t="str">
        <f>LOOKUP(H2762,[2]plantlist!$A$2:$A$943,[2]plantlist!$B$2:$B$943)</f>
        <v>B</v>
      </c>
    </row>
    <row r="2763" spans="1:15" x14ac:dyDescent="0.2">
      <c r="A2763" s="7" t="s">
        <v>306</v>
      </c>
      <c r="B2763" s="2">
        <v>1997</v>
      </c>
      <c r="C2763" s="2" t="s">
        <v>0</v>
      </c>
      <c r="D2763" s="2">
        <v>191</v>
      </c>
      <c r="E2763" s="2">
        <v>0</v>
      </c>
      <c r="F2763" s="2">
        <v>191</v>
      </c>
      <c r="G2763" s="2">
        <v>5000</v>
      </c>
      <c r="H2763" s="2" t="s">
        <v>278</v>
      </c>
      <c r="I2763" s="2" t="s">
        <v>2</v>
      </c>
      <c r="J2763" s="2" t="s">
        <v>279</v>
      </c>
      <c r="K2763" s="2" t="str">
        <f>LOOKUP(A2763,'[2]Collin Seedling for R'!$A$3:$A$51,'[2]Collin Seedling for R'!$R$3:$R$51)</f>
        <v>Mod</v>
      </c>
      <c r="L2763" s="2" t="str">
        <f>LOOKUP(A2763,'[2]Collin Seedling for R'!$A$3:$A$51,'[2]Collin Seedling for R'!$T$3:$T$51)</f>
        <v>FS</v>
      </c>
      <c r="M2763" s="2" t="str">
        <f>LOOKUP(A2763,'[2]Collin Seedling for R'!$A$3:$A$51,'[2]Collin Seedling for R'!$P$3:$P$51)</f>
        <v>Seeded</v>
      </c>
      <c r="N2763" s="8">
        <f t="shared" si="43"/>
        <v>0</v>
      </c>
      <c r="O2763" s="2" t="str">
        <f>LOOKUP(H2763,[2]plantlist!$A$2:$A$943,[2]plantlist!$B$2:$B$943)</f>
        <v>B</v>
      </c>
    </row>
    <row r="2764" spans="1:15" x14ac:dyDescent="0.2">
      <c r="A2764" s="7" t="s">
        <v>306</v>
      </c>
      <c r="B2764" s="2">
        <v>1997</v>
      </c>
      <c r="C2764" s="2" t="s">
        <v>0</v>
      </c>
      <c r="D2764" s="2">
        <v>103</v>
      </c>
      <c r="E2764" s="2">
        <v>0</v>
      </c>
      <c r="F2764" s="2">
        <v>103</v>
      </c>
      <c r="G2764" s="2">
        <v>5000</v>
      </c>
      <c r="H2764" s="2" t="s">
        <v>74</v>
      </c>
      <c r="I2764" s="2" t="s">
        <v>19</v>
      </c>
      <c r="J2764" s="2" t="s">
        <v>75</v>
      </c>
      <c r="K2764" s="2" t="str">
        <f>LOOKUP(A2764,'[2]Collin Seedling for R'!$A$3:$A$51,'[2]Collin Seedling for R'!$R$3:$R$51)</f>
        <v>Mod</v>
      </c>
      <c r="L2764" s="2" t="str">
        <f>LOOKUP(A2764,'[2]Collin Seedling for R'!$A$3:$A$51,'[2]Collin Seedling for R'!$T$3:$T$51)</f>
        <v>FS</v>
      </c>
      <c r="M2764" s="2" t="str">
        <f>LOOKUP(A2764,'[2]Collin Seedling for R'!$A$3:$A$51,'[2]Collin Seedling for R'!$P$3:$P$51)</f>
        <v>Seeded</v>
      </c>
      <c r="N2764" s="8">
        <f t="shared" si="43"/>
        <v>0</v>
      </c>
      <c r="O2764" s="2" t="str">
        <f>LOOKUP(H2764,[2]plantlist!$A$2:$A$943,[2]plantlist!$B$2:$B$943)</f>
        <v>T</v>
      </c>
    </row>
    <row r="2765" spans="1:15" x14ac:dyDescent="0.2">
      <c r="A2765" s="7" t="s">
        <v>306</v>
      </c>
      <c r="B2765" s="2">
        <v>1997</v>
      </c>
      <c r="C2765" s="2" t="s">
        <v>0</v>
      </c>
      <c r="D2765" s="2">
        <v>10</v>
      </c>
      <c r="E2765" s="2">
        <v>45</v>
      </c>
      <c r="F2765" s="2">
        <v>55</v>
      </c>
      <c r="G2765" s="2">
        <v>5000</v>
      </c>
      <c r="H2765" s="2" t="s">
        <v>8</v>
      </c>
      <c r="I2765" s="2" t="s">
        <v>2</v>
      </c>
      <c r="J2765" s="2" t="s">
        <v>9</v>
      </c>
      <c r="K2765" s="2" t="str">
        <f>LOOKUP(A2765,'[2]Collin Seedling for R'!$A$3:$A$51,'[2]Collin Seedling for R'!$R$3:$R$51)</f>
        <v>Mod</v>
      </c>
      <c r="L2765" s="2" t="str">
        <f>LOOKUP(A2765,'[2]Collin Seedling for R'!$A$3:$A$51,'[2]Collin Seedling for R'!$T$3:$T$51)</f>
        <v>FS</v>
      </c>
      <c r="M2765" s="2" t="str">
        <f>LOOKUP(A2765,'[2]Collin Seedling for R'!$A$3:$A$51,'[2]Collin Seedling for R'!$P$3:$P$51)</f>
        <v>Seeded</v>
      </c>
      <c r="N2765" s="8">
        <f t="shared" si="43"/>
        <v>0.89999999999999991</v>
      </c>
      <c r="O2765" s="2" t="str">
        <f>LOOKUP(H2765,[2]plantlist!$A$2:$A$943,[2]plantlist!$B$2:$B$943)</f>
        <v>G</v>
      </c>
    </row>
    <row r="2766" spans="1:15" x14ac:dyDescent="0.2">
      <c r="A2766" s="7" t="s">
        <v>306</v>
      </c>
      <c r="B2766" s="2">
        <v>1997</v>
      </c>
      <c r="C2766" s="2" t="s">
        <v>0</v>
      </c>
      <c r="D2766" s="2">
        <v>9</v>
      </c>
      <c r="E2766" s="2">
        <v>2728</v>
      </c>
      <c r="F2766" s="2">
        <v>2737</v>
      </c>
      <c r="G2766" s="2">
        <v>5000</v>
      </c>
      <c r="H2766" s="2" t="s">
        <v>368</v>
      </c>
      <c r="I2766" s="2" t="s">
        <v>2</v>
      </c>
      <c r="J2766" s="2" t="s">
        <v>369</v>
      </c>
      <c r="K2766" s="2" t="str">
        <f>LOOKUP(A2766,'[2]Collin Seedling for R'!$A$3:$A$51,'[2]Collin Seedling for R'!$R$3:$R$51)</f>
        <v>Mod</v>
      </c>
      <c r="L2766" s="2" t="str">
        <f>LOOKUP(A2766,'[2]Collin Seedling for R'!$A$3:$A$51,'[2]Collin Seedling for R'!$T$3:$T$51)</f>
        <v>FS</v>
      </c>
      <c r="M2766" s="2" t="str">
        <f>LOOKUP(A2766,'[2]Collin Seedling for R'!$A$3:$A$51,'[2]Collin Seedling for R'!$P$3:$P$51)</f>
        <v>Seeded</v>
      </c>
      <c r="N2766" s="8">
        <f t="shared" si="43"/>
        <v>54.559999999999995</v>
      </c>
      <c r="O2766" s="2" t="str">
        <f>LOOKUP(H2766,[2]plantlist!$A$2:$A$943,[2]plantlist!$B$2:$B$943)</f>
        <v>G</v>
      </c>
    </row>
    <row r="2767" spans="1:15" x14ac:dyDescent="0.2">
      <c r="A2767" s="7" t="s">
        <v>306</v>
      </c>
      <c r="B2767" s="2">
        <v>1997</v>
      </c>
      <c r="C2767" s="2" t="s">
        <v>0</v>
      </c>
      <c r="D2767" s="2">
        <v>7</v>
      </c>
      <c r="E2767" s="2">
        <v>45</v>
      </c>
      <c r="F2767" s="2">
        <v>52</v>
      </c>
      <c r="G2767" s="2">
        <v>5000</v>
      </c>
      <c r="H2767" s="2" t="s">
        <v>373</v>
      </c>
      <c r="I2767" s="2" t="s">
        <v>2</v>
      </c>
      <c r="J2767" s="2" t="s">
        <v>67</v>
      </c>
      <c r="K2767" s="2" t="str">
        <f>LOOKUP(A2767,'[2]Collin Seedling for R'!$A$3:$A$51,'[2]Collin Seedling for R'!$R$3:$R$51)</f>
        <v>Mod</v>
      </c>
      <c r="L2767" s="2" t="str">
        <f>LOOKUP(A2767,'[2]Collin Seedling for R'!$A$3:$A$51,'[2]Collin Seedling for R'!$T$3:$T$51)</f>
        <v>FS</v>
      </c>
      <c r="M2767" s="2" t="str">
        <f>LOOKUP(A2767,'[2]Collin Seedling for R'!$A$3:$A$51,'[2]Collin Seedling for R'!$P$3:$P$51)</f>
        <v>Seeded</v>
      </c>
      <c r="N2767" s="8">
        <f t="shared" si="43"/>
        <v>0.89999999999999991</v>
      </c>
      <c r="O2767" s="2" t="str">
        <f>LOOKUP(H2767,[2]plantlist!$A$2:$A$943,[2]plantlist!$B$2:$B$943)</f>
        <v>G</v>
      </c>
    </row>
    <row r="2768" spans="1:15" x14ac:dyDescent="0.2">
      <c r="A2768" s="7" t="s">
        <v>306</v>
      </c>
      <c r="B2768" s="2">
        <v>1997</v>
      </c>
      <c r="C2768" s="2" t="s">
        <v>0</v>
      </c>
      <c r="D2768" s="2">
        <v>7</v>
      </c>
      <c r="E2768" s="2">
        <v>175</v>
      </c>
      <c r="F2768" s="2">
        <v>182</v>
      </c>
      <c r="G2768" s="2">
        <v>5000</v>
      </c>
      <c r="H2768" s="2" t="s">
        <v>248</v>
      </c>
      <c r="I2768" s="2" t="s">
        <v>2</v>
      </c>
      <c r="J2768" s="2" t="s">
        <v>249</v>
      </c>
      <c r="K2768" s="2" t="str">
        <f>LOOKUP(A2768,'[2]Collin Seedling for R'!$A$3:$A$51,'[2]Collin Seedling for R'!$R$3:$R$51)</f>
        <v>Mod</v>
      </c>
      <c r="L2768" s="2" t="str">
        <f>LOOKUP(A2768,'[2]Collin Seedling for R'!$A$3:$A$51,'[2]Collin Seedling for R'!$T$3:$T$51)</f>
        <v>FS</v>
      </c>
      <c r="M2768" s="2" t="str">
        <f>LOOKUP(A2768,'[2]Collin Seedling for R'!$A$3:$A$51,'[2]Collin Seedling for R'!$P$3:$P$51)</f>
        <v>Seeded</v>
      </c>
      <c r="N2768" s="8">
        <f t="shared" si="43"/>
        <v>3.5000000000000004</v>
      </c>
      <c r="O2768" s="2" t="str">
        <f>LOOKUP(H2768,[2]plantlist!$A$2:$A$943,[2]plantlist!$B$2:$B$943)</f>
        <v>G</v>
      </c>
    </row>
    <row r="2769" spans="1:15" x14ac:dyDescent="0.2">
      <c r="A2769" s="7" t="s">
        <v>306</v>
      </c>
      <c r="B2769" s="2">
        <v>1997</v>
      </c>
      <c r="C2769" s="2" t="s">
        <v>0</v>
      </c>
      <c r="D2769" s="2">
        <v>7</v>
      </c>
      <c r="E2769" s="2">
        <v>0</v>
      </c>
      <c r="F2769" s="2">
        <v>7</v>
      </c>
      <c r="G2769" s="2">
        <v>5000</v>
      </c>
      <c r="H2769" s="2" t="s">
        <v>10</v>
      </c>
      <c r="I2769" s="2" t="s">
        <v>2</v>
      </c>
      <c r="J2769" s="2" t="s">
        <v>11</v>
      </c>
      <c r="K2769" s="2" t="str">
        <f>LOOKUP(A2769,'[2]Collin Seedling for R'!$A$3:$A$51,'[2]Collin Seedling for R'!$R$3:$R$51)</f>
        <v>Mod</v>
      </c>
      <c r="L2769" s="2" t="str">
        <f>LOOKUP(A2769,'[2]Collin Seedling for R'!$A$3:$A$51,'[2]Collin Seedling for R'!$T$3:$T$51)</f>
        <v>FS</v>
      </c>
      <c r="M2769" s="2" t="str">
        <f>LOOKUP(A2769,'[2]Collin Seedling for R'!$A$3:$A$51,'[2]Collin Seedling for R'!$P$3:$P$51)</f>
        <v>Seeded</v>
      </c>
      <c r="N2769" s="8">
        <f t="shared" si="43"/>
        <v>0</v>
      </c>
      <c r="O2769" s="2" t="str">
        <f>LOOKUP(H2769,[2]plantlist!$A$2:$A$943,[2]plantlist!$B$2:$B$943)</f>
        <v>L</v>
      </c>
    </row>
    <row r="2770" spans="1:15" x14ac:dyDescent="0.2">
      <c r="A2770" s="7" t="s">
        <v>306</v>
      </c>
      <c r="B2770" s="2">
        <v>1997</v>
      </c>
      <c r="C2770" s="2" t="s">
        <v>0</v>
      </c>
      <c r="D2770" s="2">
        <v>3</v>
      </c>
      <c r="E2770" s="2">
        <v>80</v>
      </c>
      <c r="F2770" s="2">
        <v>83</v>
      </c>
      <c r="G2770" s="2">
        <v>5000</v>
      </c>
      <c r="H2770" s="2" t="s">
        <v>51</v>
      </c>
      <c r="I2770" s="2" t="s">
        <v>2</v>
      </c>
      <c r="J2770" s="2" t="s">
        <v>52</v>
      </c>
      <c r="K2770" s="2" t="str">
        <f>LOOKUP(A2770,'[2]Collin Seedling for R'!$A$3:$A$51,'[2]Collin Seedling for R'!$R$3:$R$51)</f>
        <v>Mod</v>
      </c>
      <c r="L2770" s="2" t="str">
        <f>LOOKUP(A2770,'[2]Collin Seedling for R'!$A$3:$A$51,'[2]Collin Seedling for R'!$T$3:$T$51)</f>
        <v>FS</v>
      </c>
      <c r="M2770" s="2" t="str">
        <f>LOOKUP(A2770,'[2]Collin Seedling for R'!$A$3:$A$51,'[2]Collin Seedling for R'!$P$3:$P$51)</f>
        <v>Seeded</v>
      </c>
      <c r="N2770" s="8">
        <f t="shared" si="43"/>
        <v>1.6</v>
      </c>
      <c r="O2770" s="2" t="str">
        <f>LOOKUP(H2770,[2]plantlist!$A$2:$A$943,[2]plantlist!$B$2:$B$943)</f>
        <v>F</v>
      </c>
    </row>
    <row r="2771" spans="1:15" x14ac:dyDescent="0.2">
      <c r="A2771" s="7" t="s">
        <v>306</v>
      </c>
      <c r="B2771" s="2">
        <v>1997</v>
      </c>
      <c r="C2771" s="2" t="s">
        <v>0</v>
      </c>
      <c r="D2771" s="2">
        <v>0</v>
      </c>
      <c r="E2771" s="2">
        <v>5</v>
      </c>
      <c r="F2771" s="2">
        <v>5</v>
      </c>
      <c r="G2771" s="2">
        <v>5000</v>
      </c>
      <c r="H2771" s="2" t="s">
        <v>72</v>
      </c>
      <c r="I2771" s="2" t="s">
        <v>2</v>
      </c>
      <c r="J2771" s="2" t="s">
        <v>73</v>
      </c>
      <c r="K2771" s="2" t="str">
        <f>LOOKUP(A2771,'[2]Collin Seedling for R'!$A$3:$A$51,'[2]Collin Seedling for R'!$R$3:$R$51)</f>
        <v>Mod</v>
      </c>
      <c r="L2771" s="2" t="str">
        <f>LOOKUP(A2771,'[2]Collin Seedling for R'!$A$3:$A$51,'[2]Collin Seedling for R'!$T$3:$T$51)</f>
        <v>FS</v>
      </c>
      <c r="M2771" s="2" t="str">
        <f>LOOKUP(A2771,'[2]Collin Seedling for R'!$A$3:$A$51,'[2]Collin Seedling for R'!$P$3:$P$51)</f>
        <v>Seeded</v>
      </c>
      <c r="N2771" s="8">
        <f t="shared" si="43"/>
        <v>0.1</v>
      </c>
      <c r="O2771" s="2" t="str">
        <f>LOOKUP(H2771,[2]plantlist!$A$2:$A$943,[2]plantlist!$B$2:$B$943)</f>
        <v>F</v>
      </c>
    </row>
    <row r="2772" spans="1:15" x14ac:dyDescent="0.2">
      <c r="A2772" s="7" t="s">
        <v>306</v>
      </c>
      <c r="B2772" s="2">
        <v>1997</v>
      </c>
      <c r="C2772" s="2" t="s">
        <v>0</v>
      </c>
      <c r="D2772" s="2">
        <v>0</v>
      </c>
      <c r="E2772" s="2">
        <v>503</v>
      </c>
      <c r="F2772" s="2">
        <v>503</v>
      </c>
      <c r="G2772" s="2">
        <v>5000</v>
      </c>
      <c r="H2772" s="2" t="s">
        <v>370</v>
      </c>
      <c r="I2772" s="2" t="s">
        <v>2</v>
      </c>
      <c r="J2772" s="2" t="s">
        <v>371</v>
      </c>
      <c r="K2772" s="2" t="str">
        <f>LOOKUP(A2772,'[2]Collin Seedling for R'!$A$3:$A$51,'[2]Collin Seedling for R'!$R$3:$R$51)</f>
        <v>Mod</v>
      </c>
      <c r="L2772" s="2" t="str">
        <f>LOOKUP(A2772,'[2]Collin Seedling for R'!$A$3:$A$51,'[2]Collin Seedling for R'!$T$3:$T$51)</f>
        <v>FS</v>
      </c>
      <c r="M2772" s="2" t="str">
        <f>LOOKUP(A2772,'[2]Collin Seedling for R'!$A$3:$A$51,'[2]Collin Seedling for R'!$P$3:$P$51)</f>
        <v>Seeded</v>
      </c>
      <c r="N2772" s="8">
        <f t="shared" si="43"/>
        <v>10.059999999999999</v>
      </c>
      <c r="O2772" s="2" t="str">
        <f>LOOKUP(H2772,[2]plantlist!$A$2:$A$943,[2]plantlist!$B$2:$B$943)</f>
        <v>G</v>
      </c>
    </row>
    <row r="2773" spans="1:15" x14ac:dyDescent="0.2">
      <c r="A2773" s="7" t="s">
        <v>306</v>
      </c>
      <c r="B2773" s="2">
        <v>1997</v>
      </c>
      <c r="C2773" s="2" t="s">
        <v>0</v>
      </c>
      <c r="D2773" s="2">
        <v>0</v>
      </c>
      <c r="E2773" s="2">
        <v>4</v>
      </c>
      <c r="F2773" s="2">
        <v>4</v>
      </c>
      <c r="G2773" s="2">
        <v>5000</v>
      </c>
      <c r="H2773" s="2" t="s">
        <v>331</v>
      </c>
      <c r="I2773" s="2" t="s">
        <v>2</v>
      </c>
      <c r="J2773" s="2" t="s">
        <v>332</v>
      </c>
      <c r="K2773" s="2" t="str">
        <f>LOOKUP(A2773,'[2]Collin Seedling for R'!$A$3:$A$51,'[2]Collin Seedling for R'!$R$3:$R$51)</f>
        <v>Mod</v>
      </c>
      <c r="L2773" s="2" t="str">
        <f>LOOKUP(A2773,'[2]Collin Seedling for R'!$A$3:$A$51,'[2]Collin Seedling for R'!$T$3:$T$51)</f>
        <v>FS</v>
      </c>
      <c r="M2773" s="2" t="str">
        <f>LOOKUP(A2773,'[2]Collin Seedling for R'!$A$3:$A$51,'[2]Collin Seedling for R'!$P$3:$P$51)</f>
        <v>Seeded</v>
      </c>
      <c r="N2773" s="8">
        <f t="shared" si="43"/>
        <v>0.08</v>
      </c>
      <c r="O2773" s="2" t="str">
        <f>LOOKUP(H2773,[2]plantlist!$A$2:$A$943,[2]plantlist!$B$2:$B$943)</f>
        <v>F</v>
      </c>
    </row>
    <row r="2774" spans="1:15" x14ac:dyDescent="0.2">
      <c r="A2774" s="7" t="s">
        <v>306</v>
      </c>
      <c r="B2774" s="2">
        <v>1997</v>
      </c>
      <c r="C2774" s="2" t="s">
        <v>0</v>
      </c>
      <c r="D2774" s="2">
        <v>0</v>
      </c>
      <c r="E2774" s="2">
        <v>219</v>
      </c>
      <c r="F2774" s="2">
        <v>219</v>
      </c>
      <c r="G2774" s="2">
        <v>5000</v>
      </c>
      <c r="H2774" s="2" t="s">
        <v>16</v>
      </c>
      <c r="I2774" s="2" t="s">
        <v>2</v>
      </c>
      <c r="J2774" s="2" t="s">
        <v>17</v>
      </c>
      <c r="K2774" s="2" t="str">
        <f>LOOKUP(A2774,'[2]Collin Seedling for R'!$A$3:$A$51,'[2]Collin Seedling for R'!$R$3:$R$51)</f>
        <v>Mod</v>
      </c>
      <c r="L2774" s="2" t="str">
        <f>LOOKUP(A2774,'[2]Collin Seedling for R'!$A$3:$A$51,'[2]Collin Seedling for R'!$T$3:$T$51)</f>
        <v>FS</v>
      </c>
      <c r="M2774" s="2" t="str">
        <f>LOOKUP(A2774,'[2]Collin Seedling for R'!$A$3:$A$51,'[2]Collin Seedling for R'!$P$3:$P$51)</f>
        <v>Seeded</v>
      </c>
      <c r="N2774" s="8">
        <f t="shared" si="43"/>
        <v>4.38</v>
      </c>
      <c r="O2774" s="2" t="str">
        <f>LOOKUP(H2774,[2]plantlist!$A$2:$A$943,[2]plantlist!$B$2:$B$943)</f>
        <v>S</v>
      </c>
    </row>
    <row r="2775" spans="1:15" x14ac:dyDescent="0.2">
      <c r="A2775" s="7" t="s">
        <v>306</v>
      </c>
      <c r="B2775" s="2">
        <v>1997</v>
      </c>
      <c r="C2775" s="2" t="s">
        <v>0</v>
      </c>
      <c r="D2775" s="2">
        <v>0</v>
      </c>
      <c r="E2775" s="2">
        <v>7</v>
      </c>
      <c r="F2775" s="2">
        <v>7</v>
      </c>
      <c r="G2775" s="2">
        <v>5000</v>
      </c>
      <c r="H2775" s="2" t="s">
        <v>16</v>
      </c>
      <c r="I2775" s="2" t="s">
        <v>19</v>
      </c>
      <c r="J2775" s="2" t="s">
        <v>17</v>
      </c>
      <c r="K2775" s="2" t="str">
        <f>LOOKUP(A2775,'[2]Collin Seedling for R'!$A$3:$A$51,'[2]Collin Seedling for R'!$R$3:$R$51)</f>
        <v>Mod</v>
      </c>
      <c r="L2775" s="2" t="str">
        <f>LOOKUP(A2775,'[2]Collin Seedling for R'!$A$3:$A$51,'[2]Collin Seedling for R'!$T$3:$T$51)</f>
        <v>FS</v>
      </c>
      <c r="M2775" s="2" t="str">
        <f>LOOKUP(A2775,'[2]Collin Seedling for R'!$A$3:$A$51,'[2]Collin Seedling for R'!$P$3:$P$51)</f>
        <v>Seeded</v>
      </c>
      <c r="N2775" s="8">
        <f t="shared" si="43"/>
        <v>0.13999999999999999</v>
      </c>
      <c r="O2775" s="2" t="str">
        <f>LOOKUP(H2775,[2]plantlist!$A$2:$A$943,[2]plantlist!$B$2:$B$943)</f>
        <v>S</v>
      </c>
    </row>
    <row r="2776" spans="1:15" x14ac:dyDescent="0.2">
      <c r="A2776" s="7" t="s">
        <v>306</v>
      </c>
      <c r="B2776" s="2">
        <v>1997</v>
      </c>
      <c r="C2776" s="2" t="s">
        <v>0</v>
      </c>
      <c r="D2776" s="2">
        <v>0</v>
      </c>
      <c r="E2776" s="2">
        <v>74</v>
      </c>
      <c r="F2776" s="2">
        <v>74</v>
      </c>
      <c r="G2776" s="2">
        <v>5000</v>
      </c>
      <c r="H2776" s="2" t="s">
        <v>393</v>
      </c>
      <c r="I2776" s="2" t="s">
        <v>2</v>
      </c>
      <c r="J2776" s="2" t="s">
        <v>394</v>
      </c>
      <c r="K2776" s="2" t="str">
        <f>LOOKUP(A2776,'[2]Collin Seedling for R'!$A$3:$A$51,'[2]Collin Seedling for R'!$R$3:$R$51)</f>
        <v>Mod</v>
      </c>
      <c r="L2776" s="2" t="str">
        <f>LOOKUP(A2776,'[2]Collin Seedling for R'!$A$3:$A$51,'[2]Collin Seedling for R'!$T$3:$T$51)</f>
        <v>FS</v>
      </c>
      <c r="M2776" s="2" t="str">
        <f>LOOKUP(A2776,'[2]Collin Seedling for R'!$A$3:$A$51,'[2]Collin Seedling for R'!$P$3:$P$51)</f>
        <v>Seeded</v>
      </c>
      <c r="N2776" s="8">
        <f t="shared" si="43"/>
        <v>1.48</v>
      </c>
      <c r="O2776" s="2" t="str">
        <f>LOOKUP(H2776,[2]plantlist!$A$2:$A$943,[2]plantlist!$B$2:$B$943)</f>
        <v>G</v>
      </c>
    </row>
    <row r="2777" spans="1:15" x14ac:dyDescent="0.2">
      <c r="A2777" s="7" t="s">
        <v>306</v>
      </c>
      <c r="B2777" s="2">
        <v>1997</v>
      </c>
      <c r="C2777" s="2" t="s">
        <v>0</v>
      </c>
      <c r="D2777" s="2">
        <v>0</v>
      </c>
      <c r="E2777" s="2">
        <v>5</v>
      </c>
      <c r="F2777" s="2">
        <v>5</v>
      </c>
      <c r="G2777" s="2">
        <v>5000</v>
      </c>
      <c r="H2777" s="2" t="s">
        <v>150</v>
      </c>
      <c r="I2777" s="2" t="s">
        <v>2</v>
      </c>
      <c r="J2777" s="2" t="s">
        <v>151</v>
      </c>
      <c r="K2777" s="2" t="str">
        <f>LOOKUP(A2777,'[2]Collin Seedling for R'!$A$3:$A$51,'[2]Collin Seedling for R'!$R$3:$R$51)</f>
        <v>Mod</v>
      </c>
      <c r="L2777" s="2" t="str">
        <f>LOOKUP(A2777,'[2]Collin Seedling for R'!$A$3:$A$51,'[2]Collin Seedling for R'!$T$3:$T$51)</f>
        <v>FS</v>
      </c>
      <c r="M2777" s="2" t="str">
        <f>LOOKUP(A2777,'[2]Collin Seedling for R'!$A$3:$A$51,'[2]Collin Seedling for R'!$P$3:$P$51)</f>
        <v>Seeded</v>
      </c>
      <c r="N2777" s="8">
        <f t="shared" si="43"/>
        <v>0.1</v>
      </c>
      <c r="O2777" s="2" t="str">
        <f>LOOKUP(H2777,[2]plantlist!$A$2:$A$943,[2]plantlist!$B$2:$B$943)</f>
        <v>G</v>
      </c>
    </row>
    <row r="2778" spans="1:15" x14ac:dyDescent="0.2">
      <c r="A2778" s="7" t="s">
        <v>306</v>
      </c>
      <c r="B2778" s="2">
        <v>1997</v>
      </c>
      <c r="C2778" s="2" t="s">
        <v>0</v>
      </c>
      <c r="D2778" s="2">
        <v>0</v>
      </c>
      <c r="E2778" s="2">
        <v>1</v>
      </c>
      <c r="F2778" s="2">
        <v>1</v>
      </c>
      <c r="G2778" s="2">
        <v>5000</v>
      </c>
      <c r="H2778" s="2" t="s">
        <v>401</v>
      </c>
      <c r="I2778" s="2" t="s">
        <v>2</v>
      </c>
      <c r="J2778" s="2" t="s">
        <v>402</v>
      </c>
      <c r="K2778" s="2" t="str">
        <f>LOOKUP(A2778,'[2]Collin Seedling for R'!$A$3:$A$51,'[2]Collin Seedling for R'!$R$3:$R$51)</f>
        <v>Mod</v>
      </c>
      <c r="L2778" s="2" t="str">
        <f>LOOKUP(A2778,'[2]Collin Seedling for R'!$A$3:$A$51,'[2]Collin Seedling for R'!$T$3:$T$51)</f>
        <v>FS</v>
      </c>
      <c r="M2778" s="2" t="str">
        <f>LOOKUP(A2778,'[2]Collin Seedling for R'!$A$3:$A$51,'[2]Collin Seedling for R'!$P$3:$P$51)</f>
        <v>Seeded</v>
      </c>
      <c r="N2778" s="8">
        <f t="shared" si="43"/>
        <v>0.02</v>
      </c>
      <c r="O2778" s="2" t="str">
        <f>LOOKUP(H2778,[2]plantlist!$A$2:$A$943,[2]plantlist!$B$2:$B$943)</f>
        <v>F</v>
      </c>
    </row>
    <row r="2779" spans="1:15" x14ac:dyDescent="0.2">
      <c r="A2779" s="7" t="s">
        <v>306</v>
      </c>
      <c r="B2779" s="2">
        <v>1997</v>
      </c>
      <c r="C2779" s="2" t="s">
        <v>0</v>
      </c>
      <c r="D2779" s="2">
        <v>0</v>
      </c>
      <c r="E2779" s="2">
        <v>2</v>
      </c>
      <c r="F2779" s="2">
        <v>2</v>
      </c>
      <c r="G2779" s="2">
        <v>5000</v>
      </c>
      <c r="H2779" s="2" t="s">
        <v>432</v>
      </c>
      <c r="I2779" s="2" t="s">
        <v>2</v>
      </c>
      <c r="J2779" s="2" t="s">
        <v>433</v>
      </c>
      <c r="K2779" s="2" t="str">
        <f>LOOKUP(A2779,'[2]Collin Seedling for R'!$A$3:$A$51,'[2]Collin Seedling for R'!$R$3:$R$51)</f>
        <v>Mod</v>
      </c>
      <c r="L2779" s="2" t="str">
        <f>LOOKUP(A2779,'[2]Collin Seedling for R'!$A$3:$A$51,'[2]Collin Seedling for R'!$T$3:$T$51)</f>
        <v>FS</v>
      </c>
      <c r="M2779" s="2" t="str">
        <f>LOOKUP(A2779,'[2]Collin Seedling for R'!$A$3:$A$51,'[2]Collin Seedling for R'!$P$3:$P$51)</f>
        <v>Seeded</v>
      </c>
      <c r="N2779" s="8">
        <f t="shared" si="43"/>
        <v>0.04</v>
      </c>
      <c r="O2779" s="2" t="str">
        <f>LOOKUP(H2779,[2]plantlist!$A$2:$A$943,[2]plantlist!$B$2:$B$943)</f>
        <v>F</v>
      </c>
    </row>
    <row r="2780" spans="1:15" x14ac:dyDescent="0.2">
      <c r="A2780" s="7" t="s">
        <v>306</v>
      </c>
      <c r="B2780" s="2">
        <v>1997</v>
      </c>
      <c r="C2780" s="2" t="s">
        <v>0</v>
      </c>
      <c r="D2780" s="2">
        <v>0</v>
      </c>
      <c r="E2780" s="2">
        <v>1</v>
      </c>
      <c r="F2780" s="2">
        <v>1</v>
      </c>
      <c r="G2780" s="2">
        <v>5000</v>
      </c>
      <c r="H2780" s="2" t="s">
        <v>434</v>
      </c>
      <c r="I2780" s="2" t="s">
        <v>2</v>
      </c>
      <c r="J2780" s="2" t="s">
        <v>435</v>
      </c>
      <c r="K2780" s="2" t="str">
        <f>LOOKUP(A2780,'[2]Collin Seedling for R'!$A$3:$A$51,'[2]Collin Seedling for R'!$R$3:$R$51)</f>
        <v>Mod</v>
      </c>
      <c r="L2780" s="2" t="str">
        <f>LOOKUP(A2780,'[2]Collin Seedling for R'!$A$3:$A$51,'[2]Collin Seedling for R'!$T$3:$T$51)</f>
        <v>FS</v>
      </c>
      <c r="M2780" s="2" t="str">
        <f>LOOKUP(A2780,'[2]Collin Seedling for R'!$A$3:$A$51,'[2]Collin Seedling for R'!$P$3:$P$51)</f>
        <v>Seeded</v>
      </c>
      <c r="N2780" s="8">
        <f t="shared" si="43"/>
        <v>0.02</v>
      </c>
      <c r="O2780" s="2" t="str">
        <f>LOOKUP(H2780,[2]plantlist!$A$2:$A$943,[2]plantlist!$B$2:$B$943)</f>
        <v>F</v>
      </c>
    </row>
    <row r="2781" spans="1:15" x14ac:dyDescent="0.2">
      <c r="A2781" s="7" t="s">
        <v>306</v>
      </c>
      <c r="B2781" s="2">
        <v>1997</v>
      </c>
      <c r="C2781" s="2" t="s">
        <v>0</v>
      </c>
      <c r="D2781" s="2">
        <v>0</v>
      </c>
      <c r="E2781" s="2">
        <v>1</v>
      </c>
      <c r="F2781" s="2">
        <v>1</v>
      </c>
      <c r="G2781" s="2">
        <v>5000</v>
      </c>
      <c r="H2781" s="2" t="s">
        <v>393</v>
      </c>
      <c r="I2781" s="2" t="s">
        <v>19</v>
      </c>
      <c r="J2781" s="2" t="s">
        <v>394</v>
      </c>
      <c r="K2781" s="2" t="str">
        <f>LOOKUP(A2781,'[2]Collin Seedling for R'!$A$3:$A$51,'[2]Collin Seedling for R'!$R$3:$R$51)</f>
        <v>Mod</v>
      </c>
      <c r="L2781" s="2" t="str">
        <f>LOOKUP(A2781,'[2]Collin Seedling for R'!$A$3:$A$51,'[2]Collin Seedling for R'!$T$3:$T$51)</f>
        <v>FS</v>
      </c>
      <c r="M2781" s="2" t="str">
        <f>LOOKUP(A2781,'[2]Collin Seedling for R'!$A$3:$A$51,'[2]Collin Seedling for R'!$P$3:$P$51)</f>
        <v>Seeded</v>
      </c>
      <c r="N2781" s="8">
        <f t="shared" si="43"/>
        <v>0.02</v>
      </c>
      <c r="O2781" s="2" t="str">
        <f>LOOKUP(H2781,[2]plantlist!$A$2:$A$943,[2]plantlist!$B$2:$B$943)</f>
        <v>G</v>
      </c>
    </row>
    <row r="2782" spans="1:15" x14ac:dyDescent="0.2">
      <c r="A2782" s="7" t="s">
        <v>306</v>
      </c>
      <c r="B2782" s="2">
        <v>1997</v>
      </c>
      <c r="C2782" s="2" t="s">
        <v>0</v>
      </c>
      <c r="D2782" s="2">
        <v>0</v>
      </c>
      <c r="E2782" s="2">
        <v>14</v>
      </c>
      <c r="F2782" s="2">
        <v>14</v>
      </c>
      <c r="G2782" s="2">
        <v>5000</v>
      </c>
      <c r="H2782" s="2" t="s">
        <v>370</v>
      </c>
      <c r="I2782" s="2" t="s">
        <v>19</v>
      </c>
      <c r="J2782" s="2" t="s">
        <v>371</v>
      </c>
      <c r="K2782" s="2" t="str">
        <f>LOOKUP(A2782,'[2]Collin Seedling for R'!$A$3:$A$51,'[2]Collin Seedling for R'!$R$3:$R$51)</f>
        <v>Mod</v>
      </c>
      <c r="L2782" s="2" t="str">
        <f>LOOKUP(A2782,'[2]Collin Seedling for R'!$A$3:$A$51,'[2]Collin Seedling for R'!$T$3:$T$51)</f>
        <v>FS</v>
      </c>
      <c r="M2782" s="2" t="str">
        <f>LOOKUP(A2782,'[2]Collin Seedling for R'!$A$3:$A$51,'[2]Collin Seedling for R'!$P$3:$P$51)</f>
        <v>Seeded</v>
      </c>
      <c r="N2782" s="8">
        <f t="shared" si="43"/>
        <v>0.27999999999999997</v>
      </c>
      <c r="O2782" s="2" t="str">
        <f>LOOKUP(H2782,[2]plantlist!$A$2:$A$943,[2]plantlist!$B$2:$B$943)</f>
        <v>G</v>
      </c>
    </row>
    <row r="2783" spans="1:15" x14ac:dyDescent="0.2">
      <c r="A2783" s="7" t="s">
        <v>306</v>
      </c>
      <c r="B2783" s="2">
        <v>1997</v>
      </c>
      <c r="C2783" s="2" t="s">
        <v>0</v>
      </c>
      <c r="D2783" s="2">
        <v>0</v>
      </c>
      <c r="E2783" s="2">
        <v>2</v>
      </c>
      <c r="F2783" s="2">
        <v>2</v>
      </c>
      <c r="G2783" s="2">
        <v>5000</v>
      </c>
      <c r="H2783" s="2" t="s">
        <v>346</v>
      </c>
      <c r="I2783" s="2" t="s">
        <v>2</v>
      </c>
      <c r="J2783" s="2" t="s">
        <v>347</v>
      </c>
      <c r="K2783" s="2" t="str">
        <f>LOOKUP(A2783,'[2]Collin Seedling for R'!$A$3:$A$51,'[2]Collin Seedling for R'!$R$3:$R$51)</f>
        <v>Mod</v>
      </c>
      <c r="L2783" s="2" t="str">
        <f>LOOKUP(A2783,'[2]Collin Seedling for R'!$A$3:$A$51,'[2]Collin Seedling for R'!$T$3:$T$51)</f>
        <v>FS</v>
      </c>
      <c r="M2783" s="2" t="str">
        <f>LOOKUP(A2783,'[2]Collin Seedling for R'!$A$3:$A$51,'[2]Collin Seedling for R'!$P$3:$P$51)</f>
        <v>Seeded</v>
      </c>
      <c r="N2783" s="8">
        <f t="shared" si="43"/>
        <v>0.04</v>
      </c>
      <c r="O2783" s="2" t="str">
        <f>LOOKUP(H2783,[2]plantlist!$A$2:$A$943,[2]plantlist!$B$2:$B$943)</f>
        <v>G</v>
      </c>
    </row>
    <row r="2784" spans="1:15" x14ac:dyDescent="0.2">
      <c r="A2784" s="7" t="s">
        <v>306</v>
      </c>
      <c r="B2784" s="2">
        <v>1997</v>
      </c>
      <c r="C2784" s="2" t="s">
        <v>0</v>
      </c>
      <c r="D2784" s="2">
        <v>0</v>
      </c>
      <c r="E2784" s="2">
        <v>316</v>
      </c>
      <c r="F2784" s="2">
        <v>316</v>
      </c>
      <c r="G2784" s="2">
        <v>5000</v>
      </c>
      <c r="H2784" s="2" t="s">
        <v>372</v>
      </c>
      <c r="I2784" s="2" t="s">
        <v>2</v>
      </c>
      <c r="J2784" s="2" t="s">
        <v>48</v>
      </c>
      <c r="K2784" s="2" t="str">
        <f>LOOKUP(A2784,'[2]Collin Seedling for R'!$A$3:$A$51,'[2]Collin Seedling for R'!$R$3:$R$51)</f>
        <v>Mod</v>
      </c>
      <c r="L2784" s="2" t="str">
        <f>LOOKUP(A2784,'[2]Collin Seedling for R'!$A$3:$A$51,'[2]Collin Seedling for R'!$T$3:$T$51)</f>
        <v>FS</v>
      </c>
      <c r="M2784" s="2" t="str">
        <f>LOOKUP(A2784,'[2]Collin Seedling for R'!$A$3:$A$51,'[2]Collin Seedling for R'!$P$3:$P$51)</f>
        <v>Seeded</v>
      </c>
      <c r="N2784" s="8">
        <f t="shared" si="43"/>
        <v>6.32</v>
      </c>
      <c r="O2784" s="2" t="str">
        <f>LOOKUP(H2784,[2]plantlist!$A$2:$A$943,[2]plantlist!$B$2:$B$943)</f>
        <v>G</v>
      </c>
    </row>
    <row r="2785" spans="1:15" x14ac:dyDescent="0.2">
      <c r="A2785" s="7" t="s">
        <v>306</v>
      </c>
      <c r="B2785" s="2">
        <v>1997</v>
      </c>
      <c r="C2785" s="2" t="s">
        <v>0</v>
      </c>
      <c r="D2785" s="2">
        <v>0</v>
      </c>
      <c r="E2785" s="2">
        <v>16</v>
      </c>
      <c r="F2785" s="2">
        <v>16</v>
      </c>
      <c r="G2785" s="2">
        <v>5000</v>
      </c>
      <c r="H2785" s="2" t="s">
        <v>436</v>
      </c>
      <c r="I2785" s="2" t="s">
        <v>2</v>
      </c>
      <c r="J2785" s="2" t="s">
        <v>437</v>
      </c>
      <c r="K2785" s="2" t="str">
        <f>LOOKUP(A2785,'[2]Collin Seedling for R'!$A$3:$A$51,'[2]Collin Seedling for R'!$R$3:$R$51)</f>
        <v>Mod</v>
      </c>
      <c r="L2785" s="2" t="str">
        <f>LOOKUP(A2785,'[2]Collin Seedling for R'!$A$3:$A$51,'[2]Collin Seedling for R'!$T$3:$T$51)</f>
        <v>FS</v>
      </c>
      <c r="M2785" s="2" t="str">
        <f>LOOKUP(A2785,'[2]Collin Seedling for R'!$A$3:$A$51,'[2]Collin Seedling for R'!$P$3:$P$51)</f>
        <v>Seeded</v>
      </c>
      <c r="N2785" s="8">
        <f t="shared" si="43"/>
        <v>0.32</v>
      </c>
      <c r="O2785" s="2" t="str">
        <f>LOOKUP(H2785,[2]plantlist!$A$2:$A$943,[2]plantlist!$B$2:$B$943)</f>
        <v>F</v>
      </c>
    </row>
    <row r="2786" spans="1:15" x14ac:dyDescent="0.2">
      <c r="A2786" s="7" t="s">
        <v>306</v>
      </c>
      <c r="B2786" s="2">
        <v>1997</v>
      </c>
      <c r="C2786" s="2" t="s">
        <v>0</v>
      </c>
      <c r="D2786" s="2">
        <v>0</v>
      </c>
      <c r="E2786" s="2">
        <v>2</v>
      </c>
      <c r="F2786" s="2">
        <v>2</v>
      </c>
      <c r="G2786" s="2">
        <v>5000</v>
      </c>
      <c r="H2786" s="2" t="s">
        <v>45</v>
      </c>
      <c r="I2786" s="2" t="s">
        <v>2</v>
      </c>
      <c r="J2786" s="2" t="s">
        <v>46</v>
      </c>
      <c r="K2786" s="2" t="str">
        <f>LOOKUP(A2786,'[2]Collin Seedling for R'!$A$3:$A$51,'[2]Collin Seedling for R'!$R$3:$R$51)</f>
        <v>Mod</v>
      </c>
      <c r="L2786" s="2" t="str">
        <f>LOOKUP(A2786,'[2]Collin Seedling for R'!$A$3:$A$51,'[2]Collin Seedling for R'!$T$3:$T$51)</f>
        <v>FS</v>
      </c>
      <c r="M2786" s="2" t="str">
        <f>LOOKUP(A2786,'[2]Collin Seedling for R'!$A$3:$A$51,'[2]Collin Seedling for R'!$P$3:$P$51)</f>
        <v>Seeded</v>
      </c>
      <c r="N2786" s="8">
        <f t="shared" si="43"/>
        <v>0.04</v>
      </c>
      <c r="O2786" s="2" t="str">
        <f>LOOKUP(H2786,[2]plantlist!$A$2:$A$943,[2]plantlist!$B$2:$B$943)</f>
        <v>F</v>
      </c>
    </row>
    <row r="2787" spans="1:15" x14ac:dyDescent="0.2">
      <c r="A2787" s="7" t="s">
        <v>500</v>
      </c>
      <c r="B2787" s="2">
        <v>1998</v>
      </c>
      <c r="C2787" s="2" t="s">
        <v>0</v>
      </c>
      <c r="D2787" s="2">
        <v>3280</v>
      </c>
      <c r="E2787" s="2">
        <v>0</v>
      </c>
      <c r="F2787" s="2">
        <v>3280</v>
      </c>
      <c r="G2787" s="2">
        <v>5000</v>
      </c>
      <c r="H2787" s="2" t="s">
        <v>6</v>
      </c>
      <c r="I2787" s="2" t="s">
        <v>2</v>
      </c>
      <c r="J2787" s="2" t="s">
        <v>7</v>
      </c>
      <c r="K2787" s="2" t="str">
        <f>LOOKUP(A2787,'[2]Collin Seedling for R'!$A$3:$A$51,'[2]Collin Seedling for R'!$R$3:$R$51)</f>
        <v>Mod</v>
      </c>
      <c r="L2787" s="2" t="str">
        <f>LOOKUP(A2787,'[2]Collin Seedling for R'!$A$3:$A$51,'[2]Collin Seedling for R'!$T$3:$T$51)</f>
        <v>FS</v>
      </c>
      <c r="M2787" s="2" t="str">
        <f>LOOKUP(A2787,'[2]Collin Seedling for R'!$A$3:$A$51,'[2]Collin Seedling for R'!$P$3:$P$51)</f>
        <v>Seeded</v>
      </c>
      <c r="N2787" s="8">
        <f t="shared" si="43"/>
        <v>0</v>
      </c>
      <c r="O2787" s="2" t="str">
        <f>LOOKUP(H2787,[2]plantlist!$A$2:$A$943,[2]plantlist!$B$2:$B$943)</f>
        <v>L</v>
      </c>
    </row>
    <row r="2788" spans="1:15" x14ac:dyDescent="0.2">
      <c r="A2788" s="7" t="s">
        <v>500</v>
      </c>
      <c r="B2788" s="2">
        <v>1998</v>
      </c>
      <c r="C2788" s="2" t="s">
        <v>0</v>
      </c>
      <c r="D2788" s="2">
        <v>1479</v>
      </c>
      <c r="E2788" s="2">
        <v>0</v>
      </c>
      <c r="F2788" s="2">
        <v>1479</v>
      </c>
      <c r="G2788" s="2">
        <v>5000</v>
      </c>
      <c r="H2788" s="2" t="s">
        <v>366</v>
      </c>
      <c r="I2788" s="2" t="s">
        <v>2</v>
      </c>
      <c r="J2788" s="2" t="s">
        <v>367</v>
      </c>
      <c r="K2788" s="2" t="str">
        <f>LOOKUP(A2788,'[2]Collin Seedling for R'!$A$3:$A$51,'[2]Collin Seedling for R'!$R$3:$R$51)</f>
        <v>Mod</v>
      </c>
      <c r="L2788" s="2" t="str">
        <f>LOOKUP(A2788,'[2]Collin Seedling for R'!$A$3:$A$51,'[2]Collin Seedling for R'!$T$3:$T$51)</f>
        <v>FS</v>
      </c>
      <c r="M2788" s="2" t="str">
        <f>LOOKUP(A2788,'[2]Collin Seedling for R'!$A$3:$A$51,'[2]Collin Seedling for R'!$P$3:$P$51)</f>
        <v>Seeded</v>
      </c>
      <c r="N2788" s="8">
        <f t="shared" si="43"/>
        <v>0</v>
      </c>
      <c r="O2788" s="2" t="str">
        <f>LOOKUP(H2788,[2]plantlist!$A$2:$A$943,[2]plantlist!$B$2:$B$943)</f>
        <v>B</v>
      </c>
    </row>
    <row r="2789" spans="1:15" x14ac:dyDescent="0.2">
      <c r="A2789" s="7" t="s">
        <v>500</v>
      </c>
      <c r="B2789" s="2">
        <v>1998</v>
      </c>
      <c r="C2789" s="2" t="s">
        <v>0</v>
      </c>
      <c r="D2789" s="2">
        <v>74</v>
      </c>
      <c r="E2789" s="2">
        <v>549</v>
      </c>
      <c r="F2789" s="2">
        <v>623</v>
      </c>
      <c r="G2789" s="2">
        <v>5000</v>
      </c>
      <c r="H2789" s="2" t="s">
        <v>248</v>
      </c>
      <c r="I2789" s="2" t="s">
        <v>2</v>
      </c>
      <c r="J2789" s="2" t="s">
        <v>249</v>
      </c>
      <c r="K2789" s="2" t="str">
        <f>LOOKUP(A2789,'[2]Collin Seedling for R'!$A$3:$A$51,'[2]Collin Seedling for R'!$R$3:$R$51)</f>
        <v>Mod</v>
      </c>
      <c r="L2789" s="2" t="str">
        <f>LOOKUP(A2789,'[2]Collin Seedling for R'!$A$3:$A$51,'[2]Collin Seedling for R'!$T$3:$T$51)</f>
        <v>FS</v>
      </c>
      <c r="M2789" s="2" t="str">
        <f>LOOKUP(A2789,'[2]Collin Seedling for R'!$A$3:$A$51,'[2]Collin Seedling for R'!$P$3:$P$51)</f>
        <v>Seeded</v>
      </c>
      <c r="N2789" s="8">
        <f t="shared" si="43"/>
        <v>10.979999999999999</v>
      </c>
      <c r="O2789" s="2" t="str">
        <f>LOOKUP(H2789,[2]plantlist!$A$2:$A$943,[2]plantlist!$B$2:$B$943)</f>
        <v>G</v>
      </c>
    </row>
    <row r="2790" spans="1:15" x14ac:dyDescent="0.2">
      <c r="A2790" s="7" t="s">
        <v>500</v>
      </c>
      <c r="B2790" s="2">
        <v>1998</v>
      </c>
      <c r="C2790" s="2" t="s">
        <v>0</v>
      </c>
      <c r="D2790" s="2">
        <v>39</v>
      </c>
      <c r="E2790" s="2">
        <v>483</v>
      </c>
      <c r="F2790" s="2">
        <v>522</v>
      </c>
      <c r="G2790" s="2">
        <v>5000</v>
      </c>
      <c r="H2790" s="2" t="s">
        <v>368</v>
      </c>
      <c r="I2790" s="2" t="s">
        <v>2</v>
      </c>
      <c r="J2790" s="2" t="s">
        <v>369</v>
      </c>
      <c r="K2790" s="2" t="str">
        <f>LOOKUP(A2790,'[2]Collin Seedling for R'!$A$3:$A$51,'[2]Collin Seedling for R'!$R$3:$R$51)</f>
        <v>Mod</v>
      </c>
      <c r="L2790" s="2" t="str">
        <f>LOOKUP(A2790,'[2]Collin Seedling for R'!$A$3:$A$51,'[2]Collin Seedling for R'!$T$3:$T$51)</f>
        <v>FS</v>
      </c>
      <c r="M2790" s="2" t="str">
        <f>LOOKUP(A2790,'[2]Collin Seedling for R'!$A$3:$A$51,'[2]Collin Seedling for R'!$P$3:$P$51)</f>
        <v>Seeded</v>
      </c>
      <c r="N2790" s="8">
        <f t="shared" si="43"/>
        <v>9.66</v>
      </c>
      <c r="O2790" s="2" t="str">
        <f>LOOKUP(H2790,[2]plantlist!$A$2:$A$943,[2]plantlist!$B$2:$B$943)</f>
        <v>G</v>
      </c>
    </row>
    <row r="2791" spans="1:15" x14ac:dyDescent="0.2">
      <c r="A2791" s="7" t="s">
        <v>500</v>
      </c>
      <c r="B2791" s="2">
        <v>1998</v>
      </c>
      <c r="C2791" s="2" t="s">
        <v>0</v>
      </c>
      <c r="D2791" s="2">
        <v>28</v>
      </c>
      <c r="E2791" s="2">
        <v>0</v>
      </c>
      <c r="F2791" s="2">
        <v>28</v>
      </c>
      <c r="G2791" s="2">
        <v>5000</v>
      </c>
      <c r="H2791" s="2" t="s">
        <v>74</v>
      </c>
      <c r="I2791" s="2" t="s">
        <v>19</v>
      </c>
      <c r="J2791" s="2" t="s">
        <v>75</v>
      </c>
      <c r="K2791" s="2" t="str">
        <f>LOOKUP(A2791,'[2]Collin Seedling for R'!$A$3:$A$51,'[2]Collin Seedling for R'!$R$3:$R$51)</f>
        <v>Mod</v>
      </c>
      <c r="L2791" s="2" t="str">
        <f>LOOKUP(A2791,'[2]Collin Seedling for R'!$A$3:$A$51,'[2]Collin Seedling for R'!$T$3:$T$51)</f>
        <v>FS</v>
      </c>
      <c r="M2791" s="2" t="str">
        <f>LOOKUP(A2791,'[2]Collin Seedling for R'!$A$3:$A$51,'[2]Collin Seedling for R'!$P$3:$P$51)</f>
        <v>Seeded</v>
      </c>
      <c r="N2791" s="8">
        <f t="shared" si="43"/>
        <v>0</v>
      </c>
      <c r="O2791" s="2" t="str">
        <f>LOOKUP(H2791,[2]plantlist!$A$2:$A$943,[2]plantlist!$B$2:$B$943)</f>
        <v>T</v>
      </c>
    </row>
    <row r="2792" spans="1:15" x14ac:dyDescent="0.2">
      <c r="A2792" s="7" t="s">
        <v>500</v>
      </c>
      <c r="B2792" s="2">
        <v>1998</v>
      </c>
      <c r="C2792" s="2" t="s">
        <v>0</v>
      </c>
      <c r="D2792" s="2">
        <v>23</v>
      </c>
      <c r="E2792" s="2">
        <v>0</v>
      </c>
      <c r="F2792" s="2">
        <v>23</v>
      </c>
      <c r="G2792" s="2">
        <v>5000</v>
      </c>
      <c r="H2792" s="2" t="s">
        <v>278</v>
      </c>
      <c r="I2792" s="2" t="s">
        <v>2</v>
      </c>
      <c r="J2792" s="2" t="s">
        <v>279</v>
      </c>
      <c r="K2792" s="2" t="str">
        <f>LOOKUP(A2792,'[2]Collin Seedling for R'!$A$3:$A$51,'[2]Collin Seedling for R'!$R$3:$R$51)</f>
        <v>Mod</v>
      </c>
      <c r="L2792" s="2" t="str">
        <f>LOOKUP(A2792,'[2]Collin Seedling for R'!$A$3:$A$51,'[2]Collin Seedling for R'!$T$3:$T$51)</f>
        <v>FS</v>
      </c>
      <c r="M2792" s="2" t="str">
        <f>LOOKUP(A2792,'[2]Collin Seedling for R'!$A$3:$A$51,'[2]Collin Seedling for R'!$P$3:$P$51)</f>
        <v>Seeded</v>
      </c>
      <c r="N2792" s="8">
        <f t="shared" si="43"/>
        <v>0</v>
      </c>
      <c r="O2792" s="2" t="str">
        <f>LOOKUP(H2792,[2]plantlist!$A$2:$A$943,[2]plantlist!$B$2:$B$943)</f>
        <v>B</v>
      </c>
    </row>
    <row r="2793" spans="1:15" x14ac:dyDescent="0.2">
      <c r="A2793" s="7" t="s">
        <v>500</v>
      </c>
      <c r="B2793" s="2">
        <v>1998</v>
      </c>
      <c r="C2793" s="2" t="s">
        <v>0</v>
      </c>
      <c r="D2793" s="2">
        <v>18</v>
      </c>
      <c r="E2793" s="2">
        <v>39</v>
      </c>
      <c r="F2793" s="2">
        <v>57</v>
      </c>
      <c r="G2793" s="2">
        <v>5000</v>
      </c>
      <c r="H2793" s="2" t="s">
        <v>10</v>
      </c>
      <c r="I2793" s="2" t="s">
        <v>2</v>
      </c>
      <c r="J2793" s="2" t="s">
        <v>11</v>
      </c>
      <c r="K2793" s="2" t="str">
        <f>LOOKUP(A2793,'[2]Collin Seedling for R'!$A$3:$A$51,'[2]Collin Seedling for R'!$R$3:$R$51)</f>
        <v>Mod</v>
      </c>
      <c r="L2793" s="2" t="str">
        <f>LOOKUP(A2793,'[2]Collin Seedling for R'!$A$3:$A$51,'[2]Collin Seedling for R'!$T$3:$T$51)</f>
        <v>FS</v>
      </c>
      <c r="M2793" s="2" t="str">
        <f>LOOKUP(A2793,'[2]Collin Seedling for R'!$A$3:$A$51,'[2]Collin Seedling for R'!$P$3:$P$51)</f>
        <v>Seeded</v>
      </c>
      <c r="N2793" s="8">
        <f t="shared" si="43"/>
        <v>0.77999999999999992</v>
      </c>
      <c r="O2793" s="2" t="str">
        <f>LOOKUP(H2793,[2]plantlist!$A$2:$A$943,[2]plantlist!$B$2:$B$943)</f>
        <v>L</v>
      </c>
    </row>
    <row r="2794" spans="1:15" x14ac:dyDescent="0.2">
      <c r="A2794" s="7" t="s">
        <v>500</v>
      </c>
      <c r="B2794" s="2">
        <v>1998</v>
      </c>
      <c r="C2794" s="2" t="s">
        <v>0</v>
      </c>
      <c r="D2794" s="2">
        <v>14</v>
      </c>
      <c r="E2794" s="2">
        <v>142</v>
      </c>
      <c r="F2794" s="2">
        <v>156</v>
      </c>
      <c r="G2794" s="2">
        <v>5000</v>
      </c>
      <c r="H2794" s="2" t="s">
        <v>372</v>
      </c>
      <c r="I2794" s="2" t="s">
        <v>2</v>
      </c>
      <c r="J2794" s="2" t="s">
        <v>48</v>
      </c>
      <c r="K2794" s="2" t="str">
        <f>LOOKUP(A2794,'[2]Collin Seedling for R'!$A$3:$A$51,'[2]Collin Seedling for R'!$R$3:$R$51)</f>
        <v>Mod</v>
      </c>
      <c r="L2794" s="2" t="str">
        <f>LOOKUP(A2794,'[2]Collin Seedling for R'!$A$3:$A$51,'[2]Collin Seedling for R'!$T$3:$T$51)</f>
        <v>FS</v>
      </c>
      <c r="M2794" s="2" t="str">
        <f>LOOKUP(A2794,'[2]Collin Seedling for R'!$A$3:$A$51,'[2]Collin Seedling for R'!$P$3:$P$51)</f>
        <v>Seeded</v>
      </c>
      <c r="N2794" s="8">
        <f t="shared" si="43"/>
        <v>2.8400000000000003</v>
      </c>
      <c r="O2794" s="2" t="str">
        <f>LOOKUP(H2794,[2]plantlist!$A$2:$A$943,[2]plantlist!$B$2:$B$943)</f>
        <v>G</v>
      </c>
    </row>
    <row r="2795" spans="1:15" x14ac:dyDescent="0.2">
      <c r="A2795" s="7" t="s">
        <v>500</v>
      </c>
      <c r="B2795" s="2">
        <v>1998</v>
      </c>
      <c r="C2795" s="2" t="s">
        <v>0</v>
      </c>
      <c r="D2795" s="2">
        <v>10</v>
      </c>
      <c r="E2795" s="2">
        <v>0</v>
      </c>
      <c r="F2795" s="2">
        <v>10</v>
      </c>
      <c r="G2795" s="2">
        <v>5000</v>
      </c>
      <c r="H2795" s="2" t="s">
        <v>41</v>
      </c>
      <c r="I2795" s="2" t="s">
        <v>2</v>
      </c>
      <c r="J2795" s="2" t="s">
        <v>42</v>
      </c>
      <c r="K2795" s="2" t="str">
        <f>LOOKUP(A2795,'[2]Collin Seedling for R'!$A$3:$A$51,'[2]Collin Seedling for R'!$R$3:$R$51)</f>
        <v>Mod</v>
      </c>
      <c r="L2795" s="2" t="str">
        <f>LOOKUP(A2795,'[2]Collin Seedling for R'!$A$3:$A$51,'[2]Collin Seedling for R'!$T$3:$T$51)</f>
        <v>FS</v>
      </c>
      <c r="M2795" s="2" t="str">
        <f>LOOKUP(A2795,'[2]Collin Seedling for R'!$A$3:$A$51,'[2]Collin Seedling for R'!$P$3:$P$51)</f>
        <v>Seeded</v>
      </c>
      <c r="N2795" s="8">
        <f t="shared" si="43"/>
        <v>0</v>
      </c>
      <c r="O2795" s="2" t="str">
        <f>LOOKUP(H2795,[2]plantlist!$A$2:$A$943,[2]plantlist!$B$2:$B$943)</f>
        <v>B</v>
      </c>
    </row>
    <row r="2796" spans="1:15" x14ac:dyDescent="0.2">
      <c r="A2796" s="7" t="s">
        <v>500</v>
      </c>
      <c r="B2796" s="2">
        <v>1998</v>
      </c>
      <c r="C2796" s="2" t="s">
        <v>0</v>
      </c>
      <c r="D2796" s="2">
        <v>10</v>
      </c>
      <c r="E2796" s="2">
        <v>0</v>
      </c>
      <c r="F2796" s="2">
        <v>10</v>
      </c>
      <c r="G2796" s="2">
        <v>5000</v>
      </c>
      <c r="H2796" s="2" t="s">
        <v>64</v>
      </c>
      <c r="I2796" s="2" t="s">
        <v>2</v>
      </c>
      <c r="J2796" s="2" t="s">
        <v>65</v>
      </c>
      <c r="K2796" s="2" t="str">
        <f>LOOKUP(A2796,'[2]Collin Seedling for R'!$A$3:$A$51,'[2]Collin Seedling for R'!$R$3:$R$51)</f>
        <v>Mod</v>
      </c>
      <c r="L2796" s="2" t="str">
        <f>LOOKUP(A2796,'[2]Collin Seedling for R'!$A$3:$A$51,'[2]Collin Seedling for R'!$T$3:$T$51)</f>
        <v>FS</v>
      </c>
      <c r="M2796" s="2" t="str">
        <f>LOOKUP(A2796,'[2]Collin Seedling for R'!$A$3:$A$51,'[2]Collin Seedling for R'!$P$3:$P$51)</f>
        <v>Seeded</v>
      </c>
      <c r="N2796" s="8">
        <f t="shared" si="43"/>
        <v>0</v>
      </c>
      <c r="O2796" s="2" t="str">
        <f>LOOKUP(H2796,[2]plantlist!$A$2:$A$943,[2]plantlist!$B$2:$B$943)</f>
        <v>L</v>
      </c>
    </row>
    <row r="2797" spans="1:15" x14ac:dyDescent="0.2">
      <c r="A2797" s="7" t="s">
        <v>500</v>
      </c>
      <c r="B2797" s="2">
        <v>1998</v>
      </c>
      <c r="C2797" s="2" t="s">
        <v>0</v>
      </c>
      <c r="D2797" s="2">
        <v>7</v>
      </c>
      <c r="E2797" s="2">
        <v>68</v>
      </c>
      <c r="F2797" s="2">
        <v>75</v>
      </c>
      <c r="G2797" s="2">
        <v>5000</v>
      </c>
      <c r="H2797" s="2" t="s">
        <v>12</v>
      </c>
      <c r="I2797" s="2" t="s">
        <v>2</v>
      </c>
      <c r="J2797" s="2" t="s">
        <v>13</v>
      </c>
      <c r="K2797" s="2" t="str">
        <f>LOOKUP(A2797,'[2]Collin Seedling for R'!$A$3:$A$51,'[2]Collin Seedling for R'!$R$3:$R$51)</f>
        <v>Mod</v>
      </c>
      <c r="L2797" s="2" t="str">
        <f>LOOKUP(A2797,'[2]Collin Seedling for R'!$A$3:$A$51,'[2]Collin Seedling for R'!$T$3:$T$51)</f>
        <v>FS</v>
      </c>
      <c r="M2797" s="2" t="str">
        <f>LOOKUP(A2797,'[2]Collin Seedling for R'!$A$3:$A$51,'[2]Collin Seedling for R'!$P$3:$P$51)</f>
        <v>Seeded</v>
      </c>
      <c r="N2797" s="8">
        <f t="shared" si="43"/>
        <v>1.3599999999999999</v>
      </c>
      <c r="O2797" s="2" t="str">
        <f>LOOKUP(H2797,[2]plantlist!$A$2:$A$943,[2]plantlist!$B$2:$B$943)</f>
        <v>G</v>
      </c>
    </row>
    <row r="2798" spans="1:15" x14ac:dyDescent="0.2">
      <c r="A2798" s="7" t="s">
        <v>500</v>
      </c>
      <c r="B2798" s="2">
        <v>1998</v>
      </c>
      <c r="C2798" s="2" t="s">
        <v>0</v>
      </c>
      <c r="D2798" s="2">
        <v>5</v>
      </c>
      <c r="E2798" s="2">
        <v>124</v>
      </c>
      <c r="F2798" s="2">
        <v>129</v>
      </c>
      <c r="G2798" s="2">
        <v>5000</v>
      </c>
      <c r="H2798" s="2" t="s">
        <v>8</v>
      </c>
      <c r="I2798" s="2" t="s">
        <v>2</v>
      </c>
      <c r="J2798" s="2" t="s">
        <v>9</v>
      </c>
      <c r="K2798" s="2" t="str">
        <f>LOOKUP(A2798,'[2]Collin Seedling for R'!$A$3:$A$51,'[2]Collin Seedling for R'!$R$3:$R$51)</f>
        <v>Mod</v>
      </c>
      <c r="L2798" s="2" t="str">
        <f>LOOKUP(A2798,'[2]Collin Seedling for R'!$A$3:$A$51,'[2]Collin Seedling for R'!$T$3:$T$51)</f>
        <v>FS</v>
      </c>
      <c r="M2798" s="2" t="str">
        <f>LOOKUP(A2798,'[2]Collin Seedling for R'!$A$3:$A$51,'[2]Collin Seedling for R'!$P$3:$P$51)</f>
        <v>Seeded</v>
      </c>
      <c r="N2798" s="8">
        <f t="shared" si="43"/>
        <v>2.48</v>
      </c>
      <c r="O2798" s="2" t="str">
        <f>LOOKUP(H2798,[2]plantlist!$A$2:$A$943,[2]plantlist!$B$2:$B$943)</f>
        <v>G</v>
      </c>
    </row>
    <row r="2799" spans="1:15" x14ac:dyDescent="0.2">
      <c r="A2799" s="7" t="s">
        <v>500</v>
      </c>
      <c r="B2799" s="2">
        <v>1998</v>
      </c>
      <c r="C2799" s="2" t="s">
        <v>0</v>
      </c>
      <c r="D2799" s="2">
        <v>4</v>
      </c>
      <c r="E2799" s="2">
        <v>0</v>
      </c>
      <c r="F2799" s="2">
        <v>4</v>
      </c>
      <c r="G2799" s="2">
        <v>5000</v>
      </c>
      <c r="H2799" s="2" t="s">
        <v>53</v>
      </c>
      <c r="I2799" s="2" t="s">
        <v>2</v>
      </c>
      <c r="J2799" s="2" t="s">
        <v>54</v>
      </c>
      <c r="K2799" s="2" t="str">
        <f>LOOKUP(A2799,'[2]Collin Seedling for R'!$A$3:$A$51,'[2]Collin Seedling for R'!$R$3:$R$51)</f>
        <v>Mod</v>
      </c>
      <c r="L2799" s="2" t="str">
        <f>LOOKUP(A2799,'[2]Collin Seedling for R'!$A$3:$A$51,'[2]Collin Seedling for R'!$T$3:$T$51)</f>
        <v>FS</v>
      </c>
      <c r="M2799" s="2" t="str">
        <f>LOOKUP(A2799,'[2]Collin Seedling for R'!$A$3:$A$51,'[2]Collin Seedling for R'!$P$3:$P$51)</f>
        <v>Seeded</v>
      </c>
      <c r="N2799" s="8">
        <f t="shared" si="43"/>
        <v>0</v>
      </c>
      <c r="O2799" s="2" t="str">
        <f>LOOKUP(H2799,[2]plantlist!$A$2:$A$943,[2]plantlist!$B$2:$B$943)</f>
        <v>C</v>
      </c>
    </row>
    <row r="2800" spans="1:15" x14ac:dyDescent="0.2">
      <c r="A2800" s="7" t="s">
        <v>500</v>
      </c>
      <c r="B2800" s="2">
        <v>1998</v>
      </c>
      <c r="C2800" s="2" t="s">
        <v>0</v>
      </c>
      <c r="D2800" s="2">
        <v>3</v>
      </c>
      <c r="E2800" s="2">
        <v>94</v>
      </c>
      <c r="F2800" s="2">
        <v>97</v>
      </c>
      <c r="G2800" s="2">
        <v>5000</v>
      </c>
      <c r="H2800" s="2" t="s">
        <v>51</v>
      </c>
      <c r="I2800" s="2" t="s">
        <v>2</v>
      </c>
      <c r="J2800" s="2" t="s">
        <v>52</v>
      </c>
      <c r="K2800" s="2" t="str">
        <f>LOOKUP(A2800,'[2]Collin Seedling for R'!$A$3:$A$51,'[2]Collin Seedling for R'!$R$3:$R$51)</f>
        <v>Mod</v>
      </c>
      <c r="L2800" s="2" t="str">
        <f>LOOKUP(A2800,'[2]Collin Seedling for R'!$A$3:$A$51,'[2]Collin Seedling for R'!$T$3:$T$51)</f>
        <v>FS</v>
      </c>
      <c r="M2800" s="2" t="str">
        <f>LOOKUP(A2800,'[2]Collin Seedling for R'!$A$3:$A$51,'[2]Collin Seedling for R'!$P$3:$P$51)</f>
        <v>Seeded</v>
      </c>
      <c r="N2800" s="8">
        <f t="shared" si="43"/>
        <v>1.8800000000000001</v>
      </c>
      <c r="O2800" s="2" t="str">
        <f>LOOKUP(H2800,[2]plantlist!$A$2:$A$943,[2]plantlist!$B$2:$B$943)</f>
        <v>F</v>
      </c>
    </row>
    <row r="2801" spans="1:15" x14ac:dyDescent="0.2">
      <c r="A2801" s="7" t="s">
        <v>500</v>
      </c>
      <c r="B2801" s="2">
        <v>1998</v>
      </c>
      <c r="C2801" s="2" t="s">
        <v>0</v>
      </c>
      <c r="D2801" s="2">
        <v>2</v>
      </c>
      <c r="E2801" s="2">
        <v>12</v>
      </c>
      <c r="F2801" s="2">
        <v>14</v>
      </c>
      <c r="G2801" s="2">
        <v>5000</v>
      </c>
      <c r="H2801" s="2" t="s">
        <v>331</v>
      </c>
      <c r="I2801" s="2" t="s">
        <v>2</v>
      </c>
      <c r="J2801" s="2" t="s">
        <v>332</v>
      </c>
      <c r="K2801" s="2" t="str">
        <f>LOOKUP(A2801,'[2]Collin Seedling for R'!$A$3:$A$51,'[2]Collin Seedling for R'!$R$3:$R$51)</f>
        <v>Mod</v>
      </c>
      <c r="L2801" s="2" t="str">
        <f>LOOKUP(A2801,'[2]Collin Seedling for R'!$A$3:$A$51,'[2]Collin Seedling for R'!$T$3:$T$51)</f>
        <v>FS</v>
      </c>
      <c r="M2801" s="2" t="str">
        <f>LOOKUP(A2801,'[2]Collin Seedling for R'!$A$3:$A$51,'[2]Collin Seedling for R'!$P$3:$P$51)</f>
        <v>Seeded</v>
      </c>
      <c r="N2801" s="8">
        <f t="shared" si="43"/>
        <v>0.24</v>
      </c>
      <c r="O2801" s="2" t="str">
        <f>LOOKUP(H2801,[2]plantlist!$A$2:$A$943,[2]plantlist!$B$2:$B$943)</f>
        <v>F</v>
      </c>
    </row>
    <row r="2802" spans="1:15" x14ac:dyDescent="0.2">
      <c r="A2802" s="7" t="s">
        <v>500</v>
      </c>
      <c r="B2802" s="2">
        <v>1998</v>
      </c>
      <c r="C2802" s="2" t="s">
        <v>0</v>
      </c>
      <c r="D2802" s="2">
        <v>2</v>
      </c>
      <c r="E2802" s="2">
        <v>63</v>
      </c>
      <c r="F2802" s="2">
        <v>65</v>
      </c>
      <c r="G2802" s="2">
        <v>5000</v>
      </c>
      <c r="H2802" s="2" t="s">
        <v>370</v>
      </c>
      <c r="I2802" s="2" t="s">
        <v>2</v>
      </c>
      <c r="J2802" s="2" t="s">
        <v>371</v>
      </c>
      <c r="K2802" s="2" t="str">
        <f>LOOKUP(A2802,'[2]Collin Seedling for R'!$A$3:$A$51,'[2]Collin Seedling for R'!$R$3:$R$51)</f>
        <v>Mod</v>
      </c>
      <c r="L2802" s="2" t="str">
        <f>LOOKUP(A2802,'[2]Collin Seedling for R'!$A$3:$A$51,'[2]Collin Seedling for R'!$T$3:$T$51)</f>
        <v>FS</v>
      </c>
      <c r="M2802" s="2" t="str">
        <f>LOOKUP(A2802,'[2]Collin Seedling for R'!$A$3:$A$51,'[2]Collin Seedling for R'!$P$3:$P$51)</f>
        <v>Seeded</v>
      </c>
      <c r="N2802" s="8">
        <f t="shared" si="43"/>
        <v>1.26</v>
      </c>
      <c r="O2802" s="2" t="str">
        <f>LOOKUP(H2802,[2]plantlist!$A$2:$A$943,[2]plantlist!$B$2:$B$943)</f>
        <v>G</v>
      </c>
    </row>
    <row r="2803" spans="1:15" x14ac:dyDescent="0.2">
      <c r="A2803" s="7" t="s">
        <v>500</v>
      </c>
      <c r="B2803" s="2">
        <v>1998</v>
      </c>
      <c r="C2803" s="2" t="s">
        <v>0</v>
      </c>
      <c r="D2803" s="2">
        <v>1</v>
      </c>
      <c r="E2803" s="2">
        <v>5</v>
      </c>
      <c r="F2803" s="2">
        <v>6</v>
      </c>
      <c r="G2803" s="2">
        <v>5000</v>
      </c>
      <c r="H2803" s="2" t="s">
        <v>395</v>
      </c>
      <c r="I2803" s="2" t="s">
        <v>2</v>
      </c>
      <c r="J2803" s="2" t="s">
        <v>396</v>
      </c>
      <c r="K2803" s="2" t="str">
        <f>LOOKUP(A2803,'[2]Collin Seedling for R'!$A$3:$A$51,'[2]Collin Seedling for R'!$R$3:$R$51)</f>
        <v>Mod</v>
      </c>
      <c r="L2803" s="2" t="str">
        <f>LOOKUP(A2803,'[2]Collin Seedling for R'!$A$3:$A$51,'[2]Collin Seedling for R'!$T$3:$T$51)</f>
        <v>FS</v>
      </c>
      <c r="M2803" s="2" t="str">
        <f>LOOKUP(A2803,'[2]Collin Seedling for R'!$A$3:$A$51,'[2]Collin Seedling for R'!$P$3:$P$51)</f>
        <v>Seeded</v>
      </c>
      <c r="N2803" s="8">
        <f t="shared" si="43"/>
        <v>0.1</v>
      </c>
      <c r="O2803" s="2" t="str">
        <f>LOOKUP(H2803,[2]plantlist!$A$2:$A$943,[2]plantlist!$B$2:$B$943)</f>
        <v>F</v>
      </c>
    </row>
    <row r="2804" spans="1:15" x14ac:dyDescent="0.2">
      <c r="A2804" s="7" t="s">
        <v>500</v>
      </c>
      <c r="B2804" s="2">
        <v>1998</v>
      </c>
      <c r="C2804" s="2" t="s">
        <v>0</v>
      </c>
      <c r="D2804" s="2">
        <v>1</v>
      </c>
      <c r="E2804" s="2">
        <v>250</v>
      </c>
      <c r="F2804" s="2">
        <v>251</v>
      </c>
      <c r="G2804" s="2">
        <v>5000</v>
      </c>
      <c r="H2804" s="2" t="s">
        <v>16</v>
      </c>
      <c r="I2804" s="2" t="s">
        <v>2</v>
      </c>
      <c r="J2804" s="2" t="s">
        <v>17</v>
      </c>
      <c r="K2804" s="2" t="str">
        <f>LOOKUP(A2804,'[2]Collin Seedling for R'!$A$3:$A$51,'[2]Collin Seedling for R'!$R$3:$R$51)</f>
        <v>Mod</v>
      </c>
      <c r="L2804" s="2" t="str">
        <f>LOOKUP(A2804,'[2]Collin Seedling for R'!$A$3:$A$51,'[2]Collin Seedling for R'!$T$3:$T$51)</f>
        <v>FS</v>
      </c>
      <c r="M2804" s="2" t="str">
        <f>LOOKUP(A2804,'[2]Collin Seedling for R'!$A$3:$A$51,'[2]Collin Seedling for R'!$P$3:$P$51)</f>
        <v>Seeded</v>
      </c>
      <c r="N2804" s="8">
        <f t="shared" si="43"/>
        <v>5</v>
      </c>
      <c r="O2804" s="2" t="str">
        <f>LOOKUP(H2804,[2]plantlist!$A$2:$A$943,[2]plantlist!$B$2:$B$943)</f>
        <v>S</v>
      </c>
    </row>
    <row r="2805" spans="1:15" x14ac:dyDescent="0.2">
      <c r="A2805" s="7" t="s">
        <v>500</v>
      </c>
      <c r="B2805" s="2">
        <v>1998</v>
      </c>
      <c r="C2805" s="2" t="s">
        <v>0</v>
      </c>
      <c r="D2805" s="2">
        <v>0</v>
      </c>
      <c r="E2805" s="2">
        <v>48</v>
      </c>
      <c r="F2805" s="2">
        <v>48</v>
      </c>
      <c r="G2805" s="2">
        <v>5000</v>
      </c>
      <c r="H2805" s="2" t="s">
        <v>370</v>
      </c>
      <c r="I2805" s="2" t="s">
        <v>19</v>
      </c>
      <c r="J2805" s="2" t="s">
        <v>371</v>
      </c>
      <c r="K2805" s="2" t="str">
        <f>LOOKUP(A2805,'[2]Collin Seedling for R'!$A$3:$A$51,'[2]Collin Seedling for R'!$R$3:$R$51)</f>
        <v>Mod</v>
      </c>
      <c r="L2805" s="2" t="str">
        <f>LOOKUP(A2805,'[2]Collin Seedling for R'!$A$3:$A$51,'[2]Collin Seedling for R'!$T$3:$T$51)</f>
        <v>FS</v>
      </c>
      <c r="M2805" s="2" t="str">
        <f>LOOKUP(A2805,'[2]Collin Seedling for R'!$A$3:$A$51,'[2]Collin Seedling for R'!$P$3:$P$51)</f>
        <v>Seeded</v>
      </c>
      <c r="N2805" s="8">
        <f t="shared" si="43"/>
        <v>0.96</v>
      </c>
      <c r="O2805" s="2" t="str">
        <f>LOOKUP(H2805,[2]plantlist!$A$2:$A$943,[2]plantlist!$B$2:$B$943)</f>
        <v>G</v>
      </c>
    </row>
    <row r="2806" spans="1:15" x14ac:dyDescent="0.2">
      <c r="A2806" s="7" t="s">
        <v>500</v>
      </c>
      <c r="B2806" s="2">
        <v>1998</v>
      </c>
      <c r="C2806" s="2" t="s">
        <v>0</v>
      </c>
      <c r="D2806" s="2">
        <v>0</v>
      </c>
      <c r="E2806" s="2">
        <v>2</v>
      </c>
      <c r="F2806" s="2">
        <v>2</v>
      </c>
      <c r="G2806" s="2">
        <v>5000</v>
      </c>
      <c r="H2806" s="2" t="s">
        <v>25</v>
      </c>
      <c r="I2806" s="2" t="s">
        <v>2</v>
      </c>
      <c r="J2806" s="2" t="s">
        <v>26</v>
      </c>
      <c r="K2806" s="2" t="str">
        <f>LOOKUP(A2806,'[2]Collin Seedling for R'!$A$3:$A$51,'[2]Collin Seedling for R'!$R$3:$R$51)</f>
        <v>Mod</v>
      </c>
      <c r="L2806" s="2" t="str">
        <f>LOOKUP(A2806,'[2]Collin Seedling for R'!$A$3:$A$51,'[2]Collin Seedling for R'!$T$3:$T$51)</f>
        <v>FS</v>
      </c>
      <c r="M2806" s="2" t="str">
        <f>LOOKUP(A2806,'[2]Collin Seedling for R'!$A$3:$A$51,'[2]Collin Seedling for R'!$P$3:$P$51)</f>
        <v>Seeded</v>
      </c>
      <c r="N2806" s="8">
        <f t="shared" si="43"/>
        <v>0.04</v>
      </c>
      <c r="O2806" s="2" t="str">
        <f>LOOKUP(H2806,[2]plantlist!$A$2:$A$943,[2]plantlist!$B$2:$B$943)</f>
        <v>F</v>
      </c>
    </row>
    <row r="2807" spans="1:15" x14ac:dyDescent="0.2">
      <c r="A2807" s="7" t="s">
        <v>500</v>
      </c>
      <c r="B2807" s="2">
        <v>1998</v>
      </c>
      <c r="C2807" s="2" t="s">
        <v>0</v>
      </c>
      <c r="D2807" s="2">
        <v>0</v>
      </c>
      <c r="E2807" s="2">
        <v>58</v>
      </c>
      <c r="F2807" s="2">
        <v>58</v>
      </c>
      <c r="G2807" s="2">
        <v>5000</v>
      </c>
      <c r="H2807" s="2" t="s">
        <v>368</v>
      </c>
      <c r="I2807" s="2" t="s">
        <v>19</v>
      </c>
      <c r="J2807" s="2" t="s">
        <v>369</v>
      </c>
      <c r="K2807" s="2" t="str">
        <f>LOOKUP(A2807,'[2]Collin Seedling for R'!$A$3:$A$51,'[2]Collin Seedling for R'!$R$3:$R$51)</f>
        <v>Mod</v>
      </c>
      <c r="L2807" s="2" t="str">
        <f>LOOKUP(A2807,'[2]Collin Seedling for R'!$A$3:$A$51,'[2]Collin Seedling for R'!$T$3:$T$51)</f>
        <v>FS</v>
      </c>
      <c r="M2807" s="2" t="str">
        <f>LOOKUP(A2807,'[2]Collin Seedling for R'!$A$3:$A$51,'[2]Collin Seedling for R'!$P$3:$P$51)</f>
        <v>Seeded</v>
      </c>
      <c r="N2807" s="8">
        <f t="shared" si="43"/>
        <v>1.1599999999999999</v>
      </c>
      <c r="O2807" s="2" t="str">
        <f>LOOKUP(H2807,[2]plantlist!$A$2:$A$943,[2]plantlist!$B$2:$B$943)</f>
        <v>G</v>
      </c>
    </row>
    <row r="2808" spans="1:15" x14ac:dyDescent="0.2">
      <c r="A2808" s="7" t="s">
        <v>500</v>
      </c>
      <c r="B2808" s="2">
        <v>1998</v>
      </c>
      <c r="C2808" s="2" t="s">
        <v>0</v>
      </c>
      <c r="D2808" s="2">
        <v>0</v>
      </c>
      <c r="E2808" s="2">
        <v>2</v>
      </c>
      <c r="F2808" s="2">
        <v>2</v>
      </c>
      <c r="G2808" s="2">
        <v>5000</v>
      </c>
      <c r="H2808" s="2" t="s">
        <v>140</v>
      </c>
      <c r="I2808" s="2" t="s">
        <v>2</v>
      </c>
      <c r="J2808" s="2" t="s">
        <v>141</v>
      </c>
      <c r="K2808" s="2" t="str">
        <f>LOOKUP(A2808,'[2]Collin Seedling for R'!$A$3:$A$51,'[2]Collin Seedling for R'!$R$3:$R$51)</f>
        <v>Mod</v>
      </c>
      <c r="L2808" s="2" t="str">
        <f>LOOKUP(A2808,'[2]Collin Seedling for R'!$A$3:$A$51,'[2]Collin Seedling for R'!$T$3:$T$51)</f>
        <v>FS</v>
      </c>
      <c r="M2808" s="2" t="str">
        <f>LOOKUP(A2808,'[2]Collin Seedling for R'!$A$3:$A$51,'[2]Collin Seedling for R'!$P$3:$P$51)</f>
        <v>Seeded</v>
      </c>
      <c r="N2808" s="8">
        <f t="shared" si="43"/>
        <v>0.04</v>
      </c>
      <c r="O2808" s="2" t="str">
        <f>LOOKUP(H2808,[2]plantlist!$A$2:$A$943,[2]plantlist!$B$2:$B$943)</f>
        <v>G</v>
      </c>
    </row>
    <row r="2809" spans="1:15" x14ac:dyDescent="0.2">
      <c r="A2809" s="7" t="s">
        <v>500</v>
      </c>
      <c r="B2809" s="2">
        <v>1998</v>
      </c>
      <c r="C2809" s="2" t="s">
        <v>0</v>
      </c>
      <c r="D2809" s="2">
        <v>0</v>
      </c>
      <c r="E2809" s="2">
        <v>3</v>
      </c>
      <c r="F2809" s="2">
        <v>3</v>
      </c>
      <c r="G2809" s="2">
        <v>5000</v>
      </c>
      <c r="H2809" s="2" t="s">
        <v>373</v>
      </c>
      <c r="I2809" s="2" t="s">
        <v>2</v>
      </c>
      <c r="J2809" s="2" t="s">
        <v>67</v>
      </c>
      <c r="K2809" s="2" t="str">
        <f>LOOKUP(A2809,'[2]Collin Seedling for R'!$A$3:$A$51,'[2]Collin Seedling for R'!$R$3:$R$51)</f>
        <v>Mod</v>
      </c>
      <c r="L2809" s="2" t="str">
        <f>LOOKUP(A2809,'[2]Collin Seedling for R'!$A$3:$A$51,'[2]Collin Seedling for R'!$T$3:$T$51)</f>
        <v>FS</v>
      </c>
      <c r="M2809" s="2" t="str">
        <f>LOOKUP(A2809,'[2]Collin Seedling for R'!$A$3:$A$51,'[2]Collin Seedling for R'!$P$3:$P$51)</f>
        <v>Seeded</v>
      </c>
      <c r="N2809" s="8">
        <f t="shared" si="43"/>
        <v>0.06</v>
      </c>
      <c r="O2809" s="2" t="str">
        <f>LOOKUP(H2809,[2]plantlist!$A$2:$A$943,[2]plantlist!$B$2:$B$943)</f>
        <v>G</v>
      </c>
    </row>
    <row r="2810" spans="1:15" x14ac:dyDescent="0.2">
      <c r="A2810" s="7" t="s">
        <v>500</v>
      </c>
      <c r="B2810" s="2">
        <v>1998</v>
      </c>
      <c r="C2810" s="2" t="s">
        <v>0</v>
      </c>
      <c r="D2810" s="2">
        <v>0</v>
      </c>
      <c r="E2810" s="2">
        <v>2</v>
      </c>
      <c r="F2810" s="2">
        <v>2</v>
      </c>
      <c r="G2810" s="2">
        <v>5000</v>
      </c>
      <c r="H2810" s="2" t="s">
        <v>16</v>
      </c>
      <c r="I2810" s="2" t="s">
        <v>19</v>
      </c>
      <c r="J2810" s="2" t="s">
        <v>17</v>
      </c>
      <c r="K2810" s="2" t="str">
        <f>LOOKUP(A2810,'[2]Collin Seedling for R'!$A$3:$A$51,'[2]Collin Seedling for R'!$R$3:$R$51)</f>
        <v>Mod</v>
      </c>
      <c r="L2810" s="2" t="str">
        <f>LOOKUP(A2810,'[2]Collin Seedling for R'!$A$3:$A$51,'[2]Collin Seedling for R'!$T$3:$T$51)</f>
        <v>FS</v>
      </c>
      <c r="M2810" s="2" t="str">
        <f>LOOKUP(A2810,'[2]Collin Seedling for R'!$A$3:$A$51,'[2]Collin Seedling for R'!$P$3:$P$51)</f>
        <v>Seeded</v>
      </c>
      <c r="N2810" s="8">
        <f t="shared" si="43"/>
        <v>0.04</v>
      </c>
      <c r="O2810" s="2" t="str">
        <f>LOOKUP(H2810,[2]plantlist!$A$2:$A$943,[2]plantlist!$B$2:$B$943)</f>
        <v>S</v>
      </c>
    </row>
    <row r="2811" spans="1:15" x14ac:dyDescent="0.2">
      <c r="A2811" s="7" t="s">
        <v>500</v>
      </c>
      <c r="B2811" s="2">
        <v>1998</v>
      </c>
      <c r="C2811" s="2" t="s">
        <v>0</v>
      </c>
      <c r="D2811" s="2">
        <v>0</v>
      </c>
      <c r="E2811" s="2">
        <v>12</v>
      </c>
      <c r="F2811" s="2">
        <v>12</v>
      </c>
      <c r="G2811" s="2">
        <v>5000</v>
      </c>
      <c r="H2811" s="2" t="s">
        <v>21</v>
      </c>
      <c r="I2811" s="2" t="s">
        <v>2</v>
      </c>
      <c r="J2811" s="2" t="s">
        <v>22</v>
      </c>
      <c r="K2811" s="2" t="str">
        <f>LOOKUP(A2811,'[2]Collin Seedling for R'!$A$3:$A$51,'[2]Collin Seedling for R'!$R$3:$R$51)</f>
        <v>Mod</v>
      </c>
      <c r="L2811" s="2" t="str">
        <f>LOOKUP(A2811,'[2]Collin Seedling for R'!$A$3:$A$51,'[2]Collin Seedling for R'!$T$3:$T$51)</f>
        <v>FS</v>
      </c>
      <c r="M2811" s="2" t="str">
        <f>LOOKUP(A2811,'[2]Collin Seedling for R'!$A$3:$A$51,'[2]Collin Seedling for R'!$P$3:$P$51)</f>
        <v>Seeded</v>
      </c>
      <c r="N2811" s="8">
        <f t="shared" si="43"/>
        <v>0.24</v>
      </c>
      <c r="O2811" s="2" t="str">
        <f>LOOKUP(H2811,[2]plantlist!$A$2:$A$943,[2]plantlist!$B$2:$B$943)</f>
        <v>F</v>
      </c>
    </row>
    <row r="2812" spans="1:15" x14ac:dyDescent="0.2">
      <c r="A2812" s="7" t="s">
        <v>500</v>
      </c>
      <c r="B2812" s="2">
        <v>1998</v>
      </c>
      <c r="C2812" s="2" t="s">
        <v>0</v>
      </c>
      <c r="D2812" s="2">
        <v>0</v>
      </c>
      <c r="E2812" s="2">
        <v>3</v>
      </c>
      <c r="F2812" s="2">
        <v>3</v>
      </c>
      <c r="G2812" s="2">
        <v>5000</v>
      </c>
      <c r="H2812" s="2" t="s">
        <v>458</v>
      </c>
      <c r="I2812" s="2" t="s">
        <v>2</v>
      </c>
      <c r="J2812" s="2" t="s">
        <v>459</v>
      </c>
      <c r="K2812" s="2" t="str">
        <f>LOOKUP(A2812,'[2]Collin Seedling for R'!$A$3:$A$51,'[2]Collin Seedling for R'!$R$3:$R$51)</f>
        <v>Mod</v>
      </c>
      <c r="L2812" s="2" t="str">
        <f>LOOKUP(A2812,'[2]Collin Seedling for R'!$A$3:$A$51,'[2]Collin Seedling for R'!$T$3:$T$51)</f>
        <v>FS</v>
      </c>
      <c r="M2812" s="2" t="str">
        <f>LOOKUP(A2812,'[2]Collin Seedling for R'!$A$3:$A$51,'[2]Collin Seedling for R'!$P$3:$P$51)</f>
        <v>Seeded</v>
      </c>
      <c r="N2812" s="8">
        <f t="shared" si="43"/>
        <v>0.06</v>
      </c>
      <c r="O2812" s="2" t="str">
        <f>LOOKUP(H2812,[2]plantlist!$A$2:$A$943,[2]plantlist!$B$2:$B$943)</f>
        <v>F</v>
      </c>
    </row>
    <row r="2813" spans="1:15" x14ac:dyDescent="0.2">
      <c r="A2813" s="7" t="s">
        <v>500</v>
      </c>
      <c r="B2813" s="2">
        <v>1998</v>
      </c>
      <c r="C2813" s="2" t="s">
        <v>0</v>
      </c>
      <c r="D2813" s="2">
        <v>0</v>
      </c>
      <c r="E2813" s="2">
        <v>2</v>
      </c>
      <c r="F2813" s="2">
        <v>2</v>
      </c>
      <c r="G2813" s="2">
        <v>5000</v>
      </c>
      <c r="H2813" s="2" t="s">
        <v>51</v>
      </c>
      <c r="I2813" s="2" t="s">
        <v>19</v>
      </c>
      <c r="J2813" s="2" t="s">
        <v>52</v>
      </c>
      <c r="K2813" s="2" t="str">
        <f>LOOKUP(A2813,'[2]Collin Seedling for R'!$A$3:$A$51,'[2]Collin Seedling for R'!$R$3:$R$51)</f>
        <v>Mod</v>
      </c>
      <c r="L2813" s="2" t="str">
        <f>LOOKUP(A2813,'[2]Collin Seedling for R'!$A$3:$A$51,'[2]Collin Seedling for R'!$T$3:$T$51)</f>
        <v>FS</v>
      </c>
      <c r="M2813" s="2" t="str">
        <f>LOOKUP(A2813,'[2]Collin Seedling for R'!$A$3:$A$51,'[2]Collin Seedling for R'!$P$3:$P$51)</f>
        <v>Seeded</v>
      </c>
      <c r="N2813" s="8">
        <f t="shared" si="43"/>
        <v>0.04</v>
      </c>
      <c r="O2813" s="2" t="str">
        <f>LOOKUP(H2813,[2]plantlist!$A$2:$A$943,[2]plantlist!$B$2:$B$943)</f>
        <v>F</v>
      </c>
    </row>
    <row r="2814" spans="1:15" x14ac:dyDescent="0.2">
      <c r="A2814" s="7" t="s">
        <v>500</v>
      </c>
      <c r="B2814" s="2">
        <v>1998</v>
      </c>
      <c r="C2814" s="2" t="s">
        <v>0</v>
      </c>
      <c r="D2814" s="2">
        <v>0</v>
      </c>
      <c r="E2814" s="2">
        <v>5</v>
      </c>
      <c r="F2814" s="2">
        <v>5</v>
      </c>
      <c r="G2814" s="2">
        <v>5000</v>
      </c>
      <c r="H2814" s="2" t="s">
        <v>248</v>
      </c>
      <c r="I2814" s="2" t="s">
        <v>19</v>
      </c>
      <c r="J2814" s="2" t="s">
        <v>249</v>
      </c>
      <c r="K2814" s="2" t="str">
        <f>LOOKUP(A2814,'[2]Collin Seedling for R'!$A$3:$A$51,'[2]Collin Seedling for R'!$R$3:$R$51)</f>
        <v>Mod</v>
      </c>
      <c r="L2814" s="2" t="str">
        <f>LOOKUP(A2814,'[2]Collin Seedling for R'!$A$3:$A$51,'[2]Collin Seedling for R'!$T$3:$T$51)</f>
        <v>FS</v>
      </c>
      <c r="M2814" s="2" t="str">
        <f>LOOKUP(A2814,'[2]Collin Seedling for R'!$A$3:$A$51,'[2]Collin Seedling for R'!$P$3:$P$51)</f>
        <v>Seeded</v>
      </c>
      <c r="N2814" s="8">
        <f t="shared" si="43"/>
        <v>0.1</v>
      </c>
      <c r="O2814" s="2" t="str">
        <f>LOOKUP(H2814,[2]plantlist!$A$2:$A$943,[2]plantlist!$B$2:$B$943)</f>
        <v>G</v>
      </c>
    </row>
    <row r="2815" spans="1:15" x14ac:dyDescent="0.2">
      <c r="A2815" s="7" t="s">
        <v>500</v>
      </c>
      <c r="B2815" s="2">
        <v>1998</v>
      </c>
      <c r="C2815" s="2" t="s">
        <v>0</v>
      </c>
      <c r="D2815" s="2">
        <v>0</v>
      </c>
      <c r="E2815" s="2">
        <v>68</v>
      </c>
      <c r="F2815" s="2">
        <v>68</v>
      </c>
      <c r="G2815" s="2">
        <v>5000</v>
      </c>
      <c r="H2815" s="2" t="s">
        <v>45</v>
      </c>
      <c r="I2815" s="2" t="s">
        <v>19</v>
      </c>
      <c r="J2815" s="2" t="s">
        <v>46</v>
      </c>
      <c r="K2815" s="2" t="str">
        <f>LOOKUP(A2815,'[2]Collin Seedling for R'!$A$3:$A$51,'[2]Collin Seedling for R'!$R$3:$R$51)</f>
        <v>Mod</v>
      </c>
      <c r="L2815" s="2" t="str">
        <f>LOOKUP(A2815,'[2]Collin Seedling for R'!$A$3:$A$51,'[2]Collin Seedling for R'!$T$3:$T$51)</f>
        <v>FS</v>
      </c>
      <c r="M2815" s="2" t="str">
        <f>LOOKUP(A2815,'[2]Collin Seedling for R'!$A$3:$A$51,'[2]Collin Seedling for R'!$P$3:$P$51)</f>
        <v>Seeded</v>
      </c>
      <c r="N2815" s="8">
        <f t="shared" si="43"/>
        <v>1.3599999999999999</v>
      </c>
      <c r="O2815" s="2" t="str">
        <f>LOOKUP(H2815,[2]plantlist!$A$2:$A$943,[2]plantlist!$B$2:$B$943)</f>
        <v>F</v>
      </c>
    </row>
    <row r="2816" spans="1:15" x14ac:dyDescent="0.2">
      <c r="A2816" s="7" t="s">
        <v>306</v>
      </c>
      <c r="B2816" s="2">
        <v>2008</v>
      </c>
      <c r="C2816" s="2" t="s">
        <v>0</v>
      </c>
      <c r="D2816" s="2">
        <v>2966</v>
      </c>
      <c r="E2816" s="2">
        <v>0</v>
      </c>
      <c r="F2816" s="2">
        <v>2966</v>
      </c>
      <c r="G2816" s="2">
        <v>5061</v>
      </c>
      <c r="H2816" s="2" t="s">
        <v>6</v>
      </c>
      <c r="I2816" s="2" t="s">
        <v>2</v>
      </c>
      <c r="J2816" s="2" t="s">
        <v>7</v>
      </c>
      <c r="K2816" s="2" t="str">
        <f>LOOKUP(A2816,'[2]Collin Seedling for R'!$A$3:$A$51,'[2]Collin Seedling for R'!$R$3:$R$51)</f>
        <v>Mod</v>
      </c>
      <c r="L2816" s="2" t="str">
        <f>LOOKUP(A2816,'[2]Collin Seedling for R'!$A$3:$A$51,'[2]Collin Seedling for R'!$T$3:$T$51)</f>
        <v>FS</v>
      </c>
      <c r="M2816" s="2" t="str">
        <f>LOOKUP(A2816,'[2]Collin Seedling for R'!$A$3:$A$51,'[2]Collin Seedling for R'!$P$3:$P$51)</f>
        <v>Seeded</v>
      </c>
      <c r="N2816" s="8">
        <f t="shared" si="43"/>
        <v>0</v>
      </c>
      <c r="O2816" s="2" t="str">
        <f>LOOKUP(H2816,[2]plantlist!$A$2:$A$943,[2]plantlist!$B$2:$B$943)</f>
        <v>L</v>
      </c>
    </row>
    <row r="2817" spans="1:15" x14ac:dyDescent="0.2">
      <c r="A2817" s="7" t="s">
        <v>306</v>
      </c>
      <c r="B2817" s="2">
        <v>2008</v>
      </c>
      <c r="C2817" s="2" t="s">
        <v>0</v>
      </c>
      <c r="D2817" s="2">
        <v>1222</v>
      </c>
      <c r="E2817" s="2">
        <v>0</v>
      </c>
      <c r="F2817" s="2">
        <v>1222</v>
      </c>
      <c r="G2817" s="2">
        <v>5061</v>
      </c>
      <c r="H2817" s="2" t="s">
        <v>1</v>
      </c>
      <c r="I2817" s="2" t="s">
        <v>2</v>
      </c>
      <c r="J2817" s="2" t="s">
        <v>216</v>
      </c>
      <c r="K2817" s="2" t="str">
        <f>LOOKUP(A2817,'[2]Collin Seedling for R'!$A$3:$A$51,'[2]Collin Seedling for R'!$R$3:$R$51)</f>
        <v>Mod</v>
      </c>
      <c r="L2817" s="2" t="str">
        <f>LOOKUP(A2817,'[2]Collin Seedling for R'!$A$3:$A$51,'[2]Collin Seedling for R'!$T$3:$T$51)</f>
        <v>FS</v>
      </c>
      <c r="M2817" s="2" t="str">
        <f>LOOKUP(A2817,'[2]Collin Seedling for R'!$A$3:$A$51,'[2]Collin Seedling for R'!$P$3:$P$51)</f>
        <v>Seeded</v>
      </c>
      <c r="N2817" s="8">
        <f t="shared" si="43"/>
        <v>0</v>
      </c>
      <c r="O2817" s="2" t="s">
        <v>217</v>
      </c>
    </row>
    <row r="2818" spans="1:15" x14ac:dyDescent="0.2">
      <c r="A2818" s="7" t="s">
        <v>306</v>
      </c>
      <c r="B2818" s="2">
        <v>2008</v>
      </c>
      <c r="C2818" s="2" t="s">
        <v>0</v>
      </c>
      <c r="D2818" s="2">
        <v>383</v>
      </c>
      <c r="E2818" s="2">
        <v>155</v>
      </c>
      <c r="F2818" s="2">
        <v>538</v>
      </c>
      <c r="G2818" s="2">
        <v>5061</v>
      </c>
      <c r="H2818" s="2" t="s">
        <v>10</v>
      </c>
      <c r="I2818" s="2" t="s">
        <v>2</v>
      </c>
      <c r="J2818" s="2" t="s">
        <v>11</v>
      </c>
      <c r="K2818" s="2" t="str">
        <f>LOOKUP(A2818,'[2]Collin Seedling for R'!$A$3:$A$51,'[2]Collin Seedling for R'!$R$3:$R$51)</f>
        <v>Mod</v>
      </c>
      <c r="L2818" s="2" t="str">
        <f>LOOKUP(A2818,'[2]Collin Seedling for R'!$A$3:$A$51,'[2]Collin Seedling for R'!$T$3:$T$51)</f>
        <v>FS</v>
      </c>
      <c r="M2818" s="2" t="str">
        <f>LOOKUP(A2818,'[2]Collin Seedling for R'!$A$3:$A$51,'[2]Collin Seedling for R'!$P$3:$P$51)</f>
        <v>Seeded</v>
      </c>
      <c r="N2818" s="8">
        <f t="shared" ref="N2818:N2881" si="44">E2818/G2818*100</f>
        <v>3.06263584271883</v>
      </c>
      <c r="O2818" s="2" t="str">
        <f>LOOKUP(H2818,[2]plantlist!$A$2:$A$943,[2]plantlist!$B$2:$B$943)</f>
        <v>L</v>
      </c>
    </row>
    <row r="2819" spans="1:15" x14ac:dyDescent="0.2">
      <c r="A2819" s="7" t="s">
        <v>306</v>
      </c>
      <c r="B2819" s="2">
        <v>2008</v>
      </c>
      <c r="C2819" s="2" t="s">
        <v>0</v>
      </c>
      <c r="D2819" s="2">
        <v>270</v>
      </c>
      <c r="E2819" s="2">
        <v>1380</v>
      </c>
      <c r="F2819" s="2">
        <v>1650</v>
      </c>
      <c r="G2819" s="2">
        <v>5061</v>
      </c>
      <c r="H2819" s="2" t="s">
        <v>8</v>
      </c>
      <c r="I2819" s="2" t="s">
        <v>2</v>
      </c>
      <c r="J2819" s="2" t="s">
        <v>9</v>
      </c>
      <c r="K2819" s="2" t="str">
        <f>LOOKUP(A2819,'[2]Collin Seedling for R'!$A$3:$A$51,'[2]Collin Seedling for R'!$R$3:$R$51)</f>
        <v>Mod</v>
      </c>
      <c r="L2819" s="2" t="str">
        <f>LOOKUP(A2819,'[2]Collin Seedling for R'!$A$3:$A$51,'[2]Collin Seedling for R'!$T$3:$T$51)</f>
        <v>FS</v>
      </c>
      <c r="M2819" s="2" t="str">
        <f>LOOKUP(A2819,'[2]Collin Seedling for R'!$A$3:$A$51,'[2]Collin Seedling for R'!$P$3:$P$51)</f>
        <v>Seeded</v>
      </c>
      <c r="N2819" s="8">
        <f t="shared" si="44"/>
        <v>27.267338470657972</v>
      </c>
      <c r="O2819" s="2" t="str">
        <f>LOOKUP(H2819,[2]plantlist!$A$2:$A$943,[2]plantlist!$B$2:$B$943)</f>
        <v>G</v>
      </c>
    </row>
    <row r="2820" spans="1:15" x14ac:dyDescent="0.2">
      <c r="A2820" s="7" t="s">
        <v>306</v>
      </c>
      <c r="B2820" s="2">
        <v>2008</v>
      </c>
      <c r="C2820" s="2" t="s">
        <v>0</v>
      </c>
      <c r="D2820" s="2">
        <v>78</v>
      </c>
      <c r="E2820" s="2">
        <v>372</v>
      </c>
      <c r="F2820" s="2">
        <v>450</v>
      </c>
      <c r="G2820" s="2">
        <v>5061</v>
      </c>
      <c r="H2820" s="2" t="s">
        <v>12</v>
      </c>
      <c r="I2820" s="2" t="s">
        <v>2</v>
      </c>
      <c r="J2820" s="2" t="s">
        <v>13</v>
      </c>
      <c r="K2820" s="2" t="str">
        <f>LOOKUP(A2820,'[2]Collin Seedling for R'!$A$3:$A$51,'[2]Collin Seedling for R'!$R$3:$R$51)</f>
        <v>Mod</v>
      </c>
      <c r="L2820" s="2" t="str">
        <f>LOOKUP(A2820,'[2]Collin Seedling for R'!$A$3:$A$51,'[2]Collin Seedling for R'!$T$3:$T$51)</f>
        <v>FS</v>
      </c>
      <c r="M2820" s="2" t="str">
        <f>LOOKUP(A2820,'[2]Collin Seedling for R'!$A$3:$A$51,'[2]Collin Seedling for R'!$P$3:$P$51)</f>
        <v>Seeded</v>
      </c>
      <c r="N2820" s="8">
        <f t="shared" si="44"/>
        <v>7.3503260225251932</v>
      </c>
      <c r="O2820" s="2" t="str">
        <f>LOOKUP(H2820,[2]plantlist!$A$2:$A$943,[2]plantlist!$B$2:$B$943)</f>
        <v>G</v>
      </c>
    </row>
    <row r="2821" spans="1:15" x14ac:dyDescent="0.2">
      <c r="A2821" s="7" t="s">
        <v>306</v>
      </c>
      <c r="B2821" s="2">
        <v>2008</v>
      </c>
      <c r="C2821" s="2" t="s">
        <v>0</v>
      </c>
      <c r="D2821" s="2">
        <v>35</v>
      </c>
      <c r="E2821" s="2">
        <v>311</v>
      </c>
      <c r="F2821" s="2">
        <v>346</v>
      </c>
      <c r="G2821" s="2">
        <v>5061</v>
      </c>
      <c r="H2821" s="2" t="s">
        <v>140</v>
      </c>
      <c r="I2821" s="2" t="s">
        <v>2</v>
      </c>
      <c r="J2821" s="2" t="s">
        <v>141</v>
      </c>
      <c r="K2821" s="2" t="str">
        <f>LOOKUP(A2821,'[2]Collin Seedling for R'!$A$3:$A$51,'[2]Collin Seedling for R'!$R$3:$R$51)</f>
        <v>Mod</v>
      </c>
      <c r="L2821" s="2" t="str">
        <f>LOOKUP(A2821,'[2]Collin Seedling for R'!$A$3:$A$51,'[2]Collin Seedling for R'!$T$3:$T$51)</f>
        <v>FS</v>
      </c>
      <c r="M2821" s="2" t="str">
        <f>LOOKUP(A2821,'[2]Collin Seedling for R'!$A$3:$A$51,'[2]Collin Seedling for R'!$P$3:$P$51)</f>
        <v>Seeded</v>
      </c>
      <c r="N2821" s="8">
        <f t="shared" si="44"/>
        <v>6.1450306263584267</v>
      </c>
      <c r="O2821" s="2" t="str">
        <f>LOOKUP(H2821,[2]plantlist!$A$2:$A$943,[2]plantlist!$B$2:$B$943)</f>
        <v>G</v>
      </c>
    </row>
    <row r="2822" spans="1:15" x14ac:dyDescent="0.2">
      <c r="A2822" s="7" t="s">
        <v>306</v>
      </c>
      <c r="B2822" s="2">
        <v>2008</v>
      </c>
      <c r="C2822" s="2" t="s">
        <v>0</v>
      </c>
      <c r="D2822" s="2">
        <v>30</v>
      </c>
      <c r="E2822" s="2">
        <v>177</v>
      </c>
      <c r="F2822" s="2">
        <v>207</v>
      </c>
      <c r="G2822" s="2">
        <v>5061</v>
      </c>
      <c r="H2822" s="2" t="s">
        <v>47</v>
      </c>
      <c r="I2822" s="2" t="s">
        <v>2</v>
      </c>
      <c r="J2822" s="2" t="s">
        <v>48</v>
      </c>
      <c r="K2822" s="2" t="str">
        <f>LOOKUP(A2822,'[2]Collin Seedling for R'!$A$3:$A$51,'[2]Collin Seedling for R'!$R$3:$R$51)</f>
        <v>Mod</v>
      </c>
      <c r="L2822" s="2" t="str">
        <f>LOOKUP(A2822,'[2]Collin Seedling for R'!$A$3:$A$51,'[2]Collin Seedling for R'!$T$3:$T$51)</f>
        <v>FS</v>
      </c>
      <c r="M2822" s="2" t="str">
        <f>LOOKUP(A2822,'[2]Collin Seedling for R'!$A$3:$A$51,'[2]Collin Seedling for R'!$P$3:$P$51)</f>
        <v>Seeded</v>
      </c>
      <c r="N2822" s="8">
        <f t="shared" si="44"/>
        <v>3.4973325429756965</v>
      </c>
      <c r="O2822" s="2" t="str">
        <f>LOOKUP(H2822,[2]plantlist!$A$2:$A$943,[2]plantlist!$B$2:$B$943)</f>
        <v>G</v>
      </c>
    </row>
    <row r="2823" spans="1:15" x14ac:dyDescent="0.2">
      <c r="A2823" s="7" t="s">
        <v>306</v>
      </c>
      <c r="B2823" s="2">
        <v>2008</v>
      </c>
      <c r="C2823" s="2" t="s">
        <v>0</v>
      </c>
      <c r="D2823" s="2">
        <v>23</v>
      </c>
      <c r="E2823" s="2">
        <v>77</v>
      </c>
      <c r="F2823" s="2">
        <v>100</v>
      </c>
      <c r="G2823" s="2">
        <v>5061</v>
      </c>
      <c r="H2823" s="2" t="s">
        <v>227</v>
      </c>
      <c r="I2823" s="2" t="s">
        <v>2</v>
      </c>
      <c r="J2823" s="2" t="s">
        <v>228</v>
      </c>
      <c r="K2823" s="2" t="str">
        <f>LOOKUP(A2823,'[2]Collin Seedling for R'!$A$3:$A$51,'[2]Collin Seedling for R'!$R$3:$R$51)</f>
        <v>Mod</v>
      </c>
      <c r="L2823" s="2" t="str">
        <f>LOOKUP(A2823,'[2]Collin Seedling for R'!$A$3:$A$51,'[2]Collin Seedling for R'!$T$3:$T$51)</f>
        <v>FS</v>
      </c>
      <c r="M2823" s="2" t="str">
        <f>LOOKUP(A2823,'[2]Collin Seedling for R'!$A$3:$A$51,'[2]Collin Seedling for R'!$P$3:$P$51)</f>
        <v>Seeded</v>
      </c>
      <c r="N2823" s="8">
        <f t="shared" si="44"/>
        <v>1.5214384508990317</v>
      </c>
      <c r="O2823" s="2" t="str">
        <f>LOOKUP(H2823,[2]plantlist!$A$2:$A$943,[2]plantlist!$B$2:$B$943)</f>
        <v>G</v>
      </c>
    </row>
    <row r="2824" spans="1:15" x14ac:dyDescent="0.2">
      <c r="A2824" s="7" t="s">
        <v>306</v>
      </c>
      <c r="B2824" s="2">
        <v>2008</v>
      </c>
      <c r="C2824" s="2" t="s">
        <v>0</v>
      </c>
      <c r="D2824" s="2">
        <v>18</v>
      </c>
      <c r="E2824" s="2">
        <v>0</v>
      </c>
      <c r="F2824" s="2">
        <v>18</v>
      </c>
      <c r="G2824" s="2">
        <v>5061</v>
      </c>
      <c r="H2824" s="2" t="s">
        <v>74</v>
      </c>
      <c r="I2824" s="2" t="s">
        <v>19</v>
      </c>
      <c r="J2824" s="2" t="s">
        <v>75</v>
      </c>
      <c r="K2824" s="2" t="str">
        <f>LOOKUP(A2824,'[2]Collin Seedling for R'!$A$3:$A$51,'[2]Collin Seedling for R'!$R$3:$R$51)</f>
        <v>Mod</v>
      </c>
      <c r="L2824" s="2" t="str">
        <f>LOOKUP(A2824,'[2]Collin Seedling for R'!$A$3:$A$51,'[2]Collin Seedling for R'!$T$3:$T$51)</f>
        <v>FS</v>
      </c>
      <c r="M2824" s="2" t="str">
        <f>LOOKUP(A2824,'[2]Collin Seedling for R'!$A$3:$A$51,'[2]Collin Seedling for R'!$P$3:$P$51)</f>
        <v>Seeded</v>
      </c>
      <c r="N2824" s="8">
        <f t="shared" si="44"/>
        <v>0</v>
      </c>
      <c r="O2824" s="2" t="str">
        <f>LOOKUP(H2824,[2]plantlist!$A$2:$A$943,[2]plantlist!$B$2:$B$943)</f>
        <v>T</v>
      </c>
    </row>
    <row r="2825" spans="1:15" x14ac:dyDescent="0.2">
      <c r="A2825" s="7" t="s">
        <v>306</v>
      </c>
      <c r="B2825" s="2">
        <v>2008</v>
      </c>
      <c r="C2825" s="2" t="s">
        <v>0</v>
      </c>
      <c r="D2825" s="2">
        <v>15</v>
      </c>
      <c r="E2825" s="2">
        <v>0</v>
      </c>
      <c r="F2825" s="2">
        <v>15</v>
      </c>
      <c r="G2825" s="2">
        <v>5061</v>
      </c>
      <c r="H2825" s="2" t="s">
        <v>64</v>
      </c>
      <c r="I2825" s="2" t="s">
        <v>2</v>
      </c>
      <c r="J2825" s="2" t="s">
        <v>65</v>
      </c>
      <c r="K2825" s="2" t="str">
        <f>LOOKUP(A2825,'[2]Collin Seedling for R'!$A$3:$A$51,'[2]Collin Seedling for R'!$R$3:$R$51)</f>
        <v>Mod</v>
      </c>
      <c r="L2825" s="2" t="str">
        <f>LOOKUP(A2825,'[2]Collin Seedling for R'!$A$3:$A$51,'[2]Collin Seedling for R'!$T$3:$T$51)</f>
        <v>FS</v>
      </c>
      <c r="M2825" s="2" t="str">
        <f>LOOKUP(A2825,'[2]Collin Seedling for R'!$A$3:$A$51,'[2]Collin Seedling for R'!$P$3:$P$51)</f>
        <v>Seeded</v>
      </c>
      <c r="N2825" s="8">
        <f t="shared" si="44"/>
        <v>0</v>
      </c>
      <c r="O2825" s="2" t="str">
        <f>LOOKUP(H2825,[2]plantlist!$A$2:$A$943,[2]plantlist!$B$2:$B$943)</f>
        <v>L</v>
      </c>
    </row>
    <row r="2826" spans="1:15" x14ac:dyDescent="0.2">
      <c r="A2826" s="7" t="s">
        <v>306</v>
      </c>
      <c r="B2826" s="2">
        <v>2008</v>
      </c>
      <c r="C2826" s="2" t="s">
        <v>0</v>
      </c>
      <c r="D2826" s="2">
        <v>11</v>
      </c>
      <c r="E2826" s="2">
        <v>10</v>
      </c>
      <c r="F2826" s="2">
        <v>21</v>
      </c>
      <c r="G2826" s="2">
        <v>5061</v>
      </c>
      <c r="H2826" s="2" t="s">
        <v>51</v>
      </c>
      <c r="I2826" s="2" t="s">
        <v>19</v>
      </c>
      <c r="J2826" s="2" t="s">
        <v>52</v>
      </c>
      <c r="K2826" s="2" t="str">
        <f>LOOKUP(A2826,'[2]Collin Seedling for R'!$A$3:$A$51,'[2]Collin Seedling for R'!$R$3:$R$51)</f>
        <v>Mod</v>
      </c>
      <c r="L2826" s="2" t="str">
        <f>LOOKUP(A2826,'[2]Collin Seedling for R'!$A$3:$A$51,'[2]Collin Seedling for R'!$T$3:$T$51)</f>
        <v>FS</v>
      </c>
      <c r="M2826" s="2" t="str">
        <f>LOOKUP(A2826,'[2]Collin Seedling for R'!$A$3:$A$51,'[2]Collin Seedling for R'!$P$3:$P$51)</f>
        <v>Seeded</v>
      </c>
      <c r="N2826" s="8">
        <f t="shared" si="44"/>
        <v>0.19758940920766646</v>
      </c>
      <c r="O2826" s="2" t="str">
        <f>LOOKUP(H2826,[2]plantlist!$A$2:$A$943,[2]plantlist!$B$2:$B$943)</f>
        <v>F</v>
      </c>
    </row>
    <row r="2827" spans="1:15" x14ac:dyDescent="0.2">
      <c r="A2827" s="7" t="s">
        <v>306</v>
      </c>
      <c r="B2827" s="2">
        <v>2008</v>
      </c>
      <c r="C2827" s="2" t="s">
        <v>0</v>
      </c>
      <c r="D2827" s="2">
        <v>7</v>
      </c>
      <c r="E2827" s="2">
        <v>106</v>
      </c>
      <c r="F2827" s="2">
        <v>113</v>
      </c>
      <c r="G2827" s="2">
        <v>5061</v>
      </c>
      <c r="H2827" s="2" t="s">
        <v>248</v>
      </c>
      <c r="I2827" s="2" t="s">
        <v>2</v>
      </c>
      <c r="J2827" s="2" t="s">
        <v>249</v>
      </c>
      <c r="K2827" s="2" t="str">
        <f>LOOKUP(A2827,'[2]Collin Seedling for R'!$A$3:$A$51,'[2]Collin Seedling for R'!$R$3:$R$51)</f>
        <v>Mod</v>
      </c>
      <c r="L2827" s="2" t="str">
        <f>LOOKUP(A2827,'[2]Collin Seedling for R'!$A$3:$A$51,'[2]Collin Seedling for R'!$T$3:$T$51)</f>
        <v>FS</v>
      </c>
      <c r="M2827" s="2" t="str">
        <f>LOOKUP(A2827,'[2]Collin Seedling for R'!$A$3:$A$51,'[2]Collin Seedling for R'!$P$3:$P$51)</f>
        <v>Seeded</v>
      </c>
      <c r="N2827" s="8">
        <f t="shared" si="44"/>
        <v>2.0944477376012642</v>
      </c>
      <c r="O2827" s="2" t="str">
        <f>LOOKUP(H2827,[2]plantlist!$A$2:$A$943,[2]plantlist!$B$2:$B$943)</f>
        <v>G</v>
      </c>
    </row>
    <row r="2828" spans="1:15" x14ac:dyDescent="0.2">
      <c r="A2828" s="7" t="s">
        <v>306</v>
      </c>
      <c r="B2828" s="2">
        <v>2008</v>
      </c>
      <c r="C2828" s="2" t="s">
        <v>0</v>
      </c>
      <c r="D2828" s="2">
        <v>3</v>
      </c>
      <c r="E2828" s="2">
        <v>99</v>
      </c>
      <c r="F2828" s="2">
        <v>102</v>
      </c>
      <c r="G2828" s="2">
        <v>5061</v>
      </c>
      <c r="H2828" s="2" t="s">
        <v>231</v>
      </c>
      <c r="I2828" s="2" t="s">
        <v>2</v>
      </c>
      <c r="J2828" s="2" t="s">
        <v>232</v>
      </c>
      <c r="K2828" s="2" t="str">
        <f>LOOKUP(A2828,'[2]Collin Seedling for R'!$A$3:$A$51,'[2]Collin Seedling for R'!$R$3:$R$51)</f>
        <v>Mod</v>
      </c>
      <c r="L2828" s="2" t="str">
        <f>LOOKUP(A2828,'[2]Collin Seedling for R'!$A$3:$A$51,'[2]Collin Seedling for R'!$T$3:$T$51)</f>
        <v>FS</v>
      </c>
      <c r="M2828" s="2" t="str">
        <f>LOOKUP(A2828,'[2]Collin Seedling for R'!$A$3:$A$51,'[2]Collin Seedling for R'!$P$3:$P$51)</f>
        <v>Seeded</v>
      </c>
      <c r="N2828" s="8">
        <f t="shared" si="44"/>
        <v>1.956135151155898</v>
      </c>
      <c r="O2828" s="2" t="str">
        <f>LOOKUP(H2828,[2]plantlist!$A$2:$A$943,[2]plantlist!$B$2:$B$943)</f>
        <v>F</v>
      </c>
    </row>
    <row r="2829" spans="1:15" x14ac:dyDescent="0.2">
      <c r="A2829" s="7" t="s">
        <v>306</v>
      </c>
      <c r="B2829" s="2">
        <v>2008</v>
      </c>
      <c r="C2829" s="2" t="s">
        <v>0</v>
      </c>
      <c r="D2829" s="2">
        <v>0</v>
      </c>
      <c r="E2829" s="2">
        <v>4</v>
      </c>
      <c r="F2829" s="2">
        <v>4</v>
      </c>
      <c r="G2829" s="2">
        <v>5061</v>
      </c>
      <c r="H2829" s="2" t="s">
        <v>33</v>
      </c>
      <c r="I2829" s="2" t="s">
        <v>2</v>
      </c>
      <c r="J2829" s="2" t="s">
        <v>34</v>
      </c>
      <c r="K2829" s="2" t="str">
        <f>LOOKUP(A2829,'[2]Collin Seedling for R'!$A$3:$A$51,'[2]Collin Seedling for R'!$R$3:$R$51)</f>
        <v>Mod</v>
      </c>
      <c r="L2829" s="2" t="str">
        <f>LOOKUP(A2829,'[2]Collin Seedling for R'!$A$3:$A$51,'[2]Collin Seedling for R'!$T$3:$T$51)</f>
        <v>FS</v>
      </c>
      <c r="M2829" s="2" t="str">
        <f>LOOKUP(A2829,'[2]Collin Seedling for R'!$A$3:$A$51,'[2]Collin Seedling for R'!$P$3:$P$51)</f>
        <v>Seeded</v>
      </c>
      <c r="N2829" s="8">
        <f t="shared" si="44"/>
        <v>7.9035763683066584E-2</v>
      </c>
      <c r="O2829" s="2" t="str">
        <f>LOOKUP(H2829,[2]plantlist!$A$2:$A$943,[2]plantlist!$B$2:$B$943)</f>
        <v>F</v>
      </c>
    </row>
    <row r="2830" spans="1:15" x14ac:dyDescent="0.2">
      <c r="A2830" s="7" t="s">
        <v>306</v>
      </c>
      <c r="B2830" s="2">
        <v>2008</v>
      </c>
      <c r="C2830" s="2" t="s">
        <v>0</v>
      </c>
      <c r="D2830" s="2">
        <v>0</v>
      </c>
      <c r="E2830" s="2">
        <v>64</v>
      </c>
      <c r="F2830" s="2">
        <v>64</v>
      </c>
      <c r="G2830" s="2">
        <v>5061</v>
      </c>
      <c r="H2830" s="2" t="s">
        <v>307</v>
      </c>
      <c r="I2830" s="2" t="s">
        <v>2</v>
      </c>
      <c r="J2830" s="2" t="s">
        <v>308</v>
      </c>
      <c r="K2830" s="2" t="str">
        <f>LOOKUP(A2830,'[2]Collin Seedling for R'!$A$3:$A$51,'[2]Collin Seedling for R'!$R$3:$R$51)</f>
        <v>Mod</v>
      </c>
      <c r="L2830" s="2" t="str">
        <f>LOOKUP(A2830,'[2]Collin Seedling for R'!$A$3:$A$51,'[2]Collin Seedling for R'!$T$3:$T$51)</f>
        <v>FS</v>
      </c>
      <c r="M2830" s="2" t="str">
        <f>LOOKUP(A2830,'[2]Collin Seedling for R'!$A$3:$A$51,'[2]Collin Seedling for R'!$P$3:$P$51)</f>
        <v>Seeded</v>
      </c>
      <c r="N2830" s="8">
        <f t="shared" si="44"/>
        <v>1.2645722189290654</v>
      </c>
      <c r="O2830" s="2" t="str">
        <f>LOOKUP(H2830,[2]plantlist!$A$2:$A$943,[2]plantlist!$B$2:$B$943)</f>
        <v>F</v>
      </c>
    </row>
    <row r="2831" spans="1:15" x14ac:dyDescent="0.2">
      <c r="A2831" s="7" t="s">
        <v>306</v>
      </c>
      <c r="B2831" s="2">
        <v>2008</v>
      </c>
      <c r="C2831" s="2" t="s">
        <v>0</v>
      </c>
      <c r="D2831" s="2">
        <v>0</v>
      </c>
      <c r="E2831" s="2">
        <v>64</v>
      </c>
      <c r="F2831" s="2">
        <v>64</v>
      </c>
      <c r="G2831" s="2">
        <v>5061</v>
      </c>
      <c r="H2831" s="2" t="s">
        <v>86</v>
      </c>
      <c r="I2831" s="2" t="s">
        <v>2</v>
      </c>
      <c r="J2831" s="2" t="s">
        <v>87</v>
      </c>
      <c r="K2831" s="2" t="str">
        <f>LOOKUP(A2831,'[2]Collin Seedling for R'!$A$3:$A$51,'[2]Collin Seedling for R'!$R$3:$R$51)</f>
        <v>Mod</v>
      </c>
      <c r="L2831" s="2" t="str">
        <f>LOOKUP(A2831,'[2]Collin Seedling for R'!$A$3:$A$51,'[2]Collin Seedling for R'!$T$3:$T$51)</f>
        <v>FS</v>
      </c>
      <c r="M2831" s="2" t="str">
        <f>LOOKUP(A2831,'[2]Collin Seedling for R'!$A$3:$A$51,'[2]Collin Seedling for R'!$P$3:$P$51)</f>
        <v>Seeded</v>
      </c>
      <c r="N2831" s="8">
        <f t="shared" si="44"/>
        <v>1.2645722189290654</v>
      </c>
      <c r="O2831" s="2" t="str">
        <f>LOOKUP(H2831,[2]plantlist!$A$2:$A$943,[2]plantlist!$B$2:$B$943)</f>
        <v>F</v>
      </c>
    </row>
    <row r="2832" spans="1:15" x14ac:dyDescent="0.2">
      <c r="A2832" s="7" t="s">
        <v>306</v>
      </c>
      <c r="B2832" s="2">
        <v>2008</v>
      </c>
      <c r="C2832" s="2" t="s">
        <v>0</v>
      </c>
      <c r="D2832" s="2">
        <v>0</v>
      </c>
      <c r="E2832" s="2">
        <v>15</v>
      </c>
      <c r="F2832" s="2">
        <v>15</v>
      </c>
      <c r="G2832" s="2">
        <v>5061</v>
      </c>
      <c r="H2832" s="2" t="s">
        <v>14</v>
      </c>
      <c r="I2832" s="2" t="s">
        <v>2</v>
      </c>
      <c r="J2832" s="2" t="s">
        <v>15</v>
      </c>
      <c r="K2832" s="2" t="str">
        <f>LOOKUP(A2832,'[2]Collin Seedling for R'!$A$3:$A$51,'[2]Collin Seedling for R'!$R$3:$R$51)</f>
        <v>Mod</v>
      </c>
      <c r="L2832" s="2" t="str">
        <f>LOOKUP(A2832,'[2]Collin Seedling for R'!$A$3:$A$51,'[2]Collin Seedling for R'!$T$3:$T$51)</f>
        <v>FS</v>
      </c>
      <c r="M2832" s="2" t="str">
        <f>LOOKUP(A2832,'[2]Collin Seedling for R'!$A$3:$A$51,'[2]Collin Seedling for R'!$P$3:$P$51)</f>
        <v>Seeded</v>
      </c>
      <c r="N2832" s="8">
        <f t="shared" si="44"/>
        <v>0.29638411381149971</v>
      </c>
      <c r="O2832" s="2" t="str">
        <f>LOOKUP(H2832,[2]plantlist!$A$2:$A$943,[2]plantlist!$B$2:$B$943)</f>
        <v>F</v>
      </c>
    </row>
    <row r="2833" spans="1:15" x14ac:dyDescent="0.2">
      <c r="A2833" s="7" t="s">
        <v>306</v>
      </c>
      <c r="B2833" s="2">
        <v>2008</v>
      </c>
      <c r="C2833" s="2" t="s">
        <v>0</v>
      </c>
      <c r="D2833" s="2">
        <v>0</v>
      </c>
      <c r="E2833" s="2">
        <v>969</v>
      </c>
      <c r="F2833" s="2">
        <v>969</v>
      </c>
      <c r="G2833" s="2">
        <v>5061</v>
      </c>
      <c r="H2833" s="2" t="s">
        <v>16</v>
      </c>
      <c r="I2833" s="2" t="s">
        <v>2</v>
      </c>
      <c r="J2833" s="2" t="s">
        <v>17</v>
      </c>
      <c r="K2833" s="2" t="str">
        <f>LOOKUP(A2833,'[2]Collin Seedling for R'!$A$3:$A$51,'[2]Collin Seedling for R'!$R$3:$R$51)</f>
        <v>Mod</v>
      </c>
      <c r="L2833" s="2" t="str">
        <f>LOOKUP(A2833,'[2]Collin Seedling for R'!$A$3:$A$51,'[2]Collin Seedling for R'!$T$3:$T$51)</f>
        <v>FS</v>
      </c>
      <c r="M2833" s="2" t="str">
        <f>LOOKUP(A2833,'[2]Collin Seedling for R'!$A$3:$A$51,'[2]Collin Seedling for R'!$P$3:$P$51)</f>
        <v>Seeded</v>
      </c>
      <c r="N2833" s="8">
        <f t="shared" si="44"/>
        <v>19.146413752222884</v>
      </c>
      <c r="O2833" s="2" t="str">
        <f>LOOKUP(H2833,[2]plantlist!$A$2:$A$943,[2]plantlist!$B$2:$B$943)</f>
        <v>S</v>
      </c>
    </row>
    <row r="2834" spans="1:15" x14ac:dyDescent="0.2">
      <c r="A2834" s="7" t="s">
        <v>306</v>
      </c>
      <c r="B2834" s="2">
        <v>2008</v>
      </c>
      <c r="C2834" s="2" t="s">
        <v>0</v>
      </c>
      <c r="D2834" s="2">
        <v>0</v>
      </c>
      <c r="E2834" s="2">
        <v>72</v>
      </c>
      <c r="F2834" s="2">
        <v>72</v>
      </c>
      <c r="G2834" s="2">
        <v>5061</v>
      </c>
      <c r="H2834" s="2" t="s">
        <v>196</v>
      </c>
      <c r="I2834" s="2" t="s">
        <v>2</v>
      </c>
      <c r="J2834" s="2" t="s">
        <v>197</v>
      </c>
      <c r="K2834" s="2" t="str">
        <f>LOOKUP(A2834,'[2]Collin Seedling for R'!$A$3:$A$51,'[2]Collin Seedling for R'!$R$3:$R$51)</f>
        <v>Mod</v>
      </c>
      <c r="L2834" s="2" t="str">
        <f>LOOKUP(A2834,'[2]Collin Seedling for R'!$A$3:$A$51,'[2]Collin Seedling for R'!$T$3:$T$51)</f>
        <v>FS</v>
      </c>
      <c r="M2834" s="2" t="str">
        <f>LOOKUP(A2834,'[2]Collin Seedling for R'!$A$3:$A$51,'[2]Collin Seedling for R'!$P$3:$P$51)</f>
        <v>Seeded</v>
      </c>
      <c r="N2834" s="8">
        <f t="shared" si="44"/>
        <v>1.4226437462951986</v>
      </c>
      <c r="O2834" s="2" t="str">
        <f>LOOKUP(H2834,[2]plantlist!$A$2:$A$943,[2]plantlist!$B$2:$B$943)</f>
        <v>F</v>
      </c>
    </row>
    <row r="2835" spans="1:15" x14ac:dyDescent="0.2">
      <c r="A2835" s="7" t="s">
        <v>306</v>
      </c>
      <c r="B2835" s="2">
        <v>2008</v>
      </c>
      <c r="C2835" s="2" t="s">
        <v>0</v>
      </c>
      <c r="D2835" s="2">
        <v>0</v>
      </c>
      <c r="E2835" s="2">
        <v>5</v>
      </c>
      <c r="F2835" s="2">
        <v>5</v>
      </c>
      <c r="G2835" s="2">
        <v>5061</v>
      </c>
      <c r="H2835" s="2" t="s">
        <v>138</v>
      </c>
      <c r="I2835" s="2" t="s">
        <v>2</v>
      </c>
      <c r="J2835" s="2" t="s">
        <v>139</v>
      </c>
      <c r="K2835" s="2" t="str">
        <f>LOOKUP(A2835,'[2]Collin Seedling for R'!$A$3:$A$51,'[2]Collin Seedling for R'!$R$3:$R$51)</f>
        <v>Mod</v>
      </c>
      <c r="L2835" s="2" t="str">
        <f>LOOKUP(A2835,'[2]Collin Seedling for R'!$A$3:$A$51,'[2]Collin Seedling for R'!$T$3:$T$51)</f>
        <v>FS</v>
      </c>
      <c r="M2835" s="2" t="str">
        <f>LOOKUP(A2835,'[2]Collin Seedling for R'!$A$3:$A$51,'[2]Collin Seedling for R'!$P$3:$P$51)</f>
        <v>Seeded</v>
      </c>
      <c r="N2835" s="8">
        <f t="shared" si="44"/>
        <v>9.879470460383323E-2</v>
      </c>
      <c r="O2835" s="2" t="str">
        <f>LOOKUP(H2835,[2]plantlist!$A$2:$A$943,[2]plantlist!$B$2:$B$943)</f>
        <v>F</v>
      </c>
    </row>
    <row r="2836" spans="1:15" x14ac:dyDescent="0.2">
      <c r="A2836" s="7" t="s">
        <v>306</v>
      </c>
      <c r="B2836" s="2">
        <v>2008</v>
      </c>
      <c r="C2836" s="2" t="s">
        <v>0</v>
      </c>
      <c r="D2836" s="2">
        <v>0</v>
      </c>
      <c r="E2836" s="2">
        <v>17</v>
      </c>
      <c r="F2836" s="2">
        <v>17</v>
      </c>
      <c r="G2836" s="2">
        <v>5061</v>
      </c>
      <c r="H2836" s="2" t="s">
        <v>33</v>
      </c>
      <c r="I2836" s="2" t="s">
        <v>19</v>
      </c>
      <c r="J2836" s="2" t="s">
        <v>34</v>
      </c>
      <c r="K2836" s="2" t="str">
        <f>LOOKUP(A2836,'[2]Collin Seedling for R'!$A$3:$A$51,'[2]Collin Seedling for R'!$R$3:$R$51)</f>
        <v>Mod</v>
      </c>
      <c r="L2836" s="2" t="str">
        <f>LOOKUP(A2836,'[2]Collin Seedling for R'!$A$3:$A$51,'[2]Collin Seedling for R'!$T$3:$T$51)</f>
        <v>FS</v>
      </c>
      <c r="M2836" s="2" t="str">
        <f>LOOKUP(A2836,'[2]Collin Seedling for R'!$A$3:$A$51,'[2]Collin Seedling for R'!$P$3:$P$51)</f>
        <v>Seeded</v>
      </c>
      <c r="N2836" s="8">
        <f t="shared" si="44"/>
        <v>0.33590199565303303</v>
      </c>
      <c r="O2836" s="2" t="str">
        <f>LOOKUP(H2836,[2]plantlist!$A$2:$A$943,[2]plantlist!$B$2:$B$943)</f>
        <v>F</v>
      </c>
    </row>
    <row r="2837" spans="1:15" x14ac:dyDescent="0.2">
      <c r="A2837" s="7" t="s">
        <v>306</v>
      </c>
      <c r="B2837" s="2">
        <v>2008</v>
      </c>
      <c r="C2837" s="2" t="s">
        <v>0</v>
      </c>
      <c r="D2837" s="2">
        <v>0</v>
      </c>
      <c r="E2837" s="2">
        <v>25</v>
      </c>
      <c r="F2837" s="2">
        <v>25</v>
      </c>
      <c r="G2837" s="2">
        <v>5061</v>
      </c>
      <c r="H2837" s="2" t="s">
        <v>51</v>
      </c>
      <c r="I2837" s="2" t="s">
        <v>2</v>
      </c>
      <c r="J2837" s="2" t="s">
        <v>52</v>
      </c>
      <c r="K2837" s="2" t="str">
        <f>LOOKUP(A2837,'[2]Collin Seedling for R'!$A$3:$A$51,'[2]Collin Seedling for R'!$R$3:$R$51)</f>
        <v>Mod</v>
      </c>
      <c r="L2837" s="2" t="str">
        <f>LOOKUP(A2837,'[2]Collin Seedling for R'!$A$3:$A$51,'[2]Collin Seedling for R'!$T$3:$T$51)</f>
        <v>FS</v>
      </c>
      <c r="M2837" s="2" t="str">
        <f>LOOKUP(A2837,'[2]Collin Seedling for R'!$A$3:$A$51,'[2]Collin Seedling for R'!$P$3:$P$51)</f>
        <v>Seeded</v>
      </c>
      <c r="N2837" s="8">
        <f t="shared" si="44"/>
        <v>0.49397352301916614</v>
      </c>
      <c r="O2837" s="2" t="str">
        <f>LOOKUP(H2837,[2]plantlist!$A$2:$A$943,[2]plantlist!$B$2:$B$943)</f>
        <v>F</v>
      </c>
    </row>
    <row r="2838" spans="1:15" x14ac:dyDescent="0.2">
      <c r="A2838" s="7" t="s">
        <v>306</v>
      </c>
      <c r="B2838" s="2">
        <v>2008</v>
      </c>
      <c r="C2838" s="2" t="s">
        <v>0</v>
      </c>
      <c r="D2838" s="2">
        <v>0</v>
      </c>
      <c r="E2838" s="2">
        <v>35</v>
      </c>
      <c r="F2838" s="2">
        <v>35</v>
      </c>
      <c r="G2838" s="2">
        <v>5061</v>
      </c>
      <c r="H2838" s="2" t="s">
        <v>142</v>
      </c>
      <c r="I2838" s="2" t="s">
        <v>19</v>
      </c>
      <c r="J2838" s="2" t="s">
        <v>143</v>
      </c>
      <c r="K2838" s="2" t="str">
        <f>LOOKUP(A2838,'[2]Collin Seedling for R'!$A$3:$A$51,'[2]Collin Seedling for R'!$R$3:$R$51)</f>
        <v>Mod</v>
      </c>
      <c r="L2838" s="2" t="str">
        <f>LOOKUP(A2838,'[2]Collin Seedling for R'!$A$3:$A$51,'[2]Collin Seedling for R'!$T$3:$T$51)</f>
        <v>FS</v>
      </c>
      <c r="M2838" s="2" t="str">
        <f>LOOKUP(A2838,'[2]Collin Seedling for R'!$A$3:$A$51,'[2]Collin Seedling for R'!$P$3:$P$51)</f>
        <v>Seeded</v>
      </c>
      <c r="N2838" s="8">
        <f t="shared" si="44"/>
        <v>0.69156293222683263</v>
      </c>
      <c r="O2838" s="2" t="str">
        <f>LOOKUP(H2838,[2]plantlist!$A$2:$A$943,[2]plantlist!$B$2:$B$943)</f>
        <v>F</v>
      </c>
    </row>
    <row r="2839" spans="1:15" x14ac:dyDescent="0.2">
      <c r="A2839" s="7" t="s">
        <v>306</v>
      </c>
      <c r="B2839" s="2">
        <v>2008</v>
      </c>
      <c r="C2839" s="2" t="s">
        <v>0</v>
      </c>
      <c r="D2839" s="2">
        <v>0</v>
      </c>
      <c r="E2839" s="2">
        <v>5</v>
      </c>
      <c r="F2839" s="2">
        <v>5</v>
      </c>
      <c r="G2839" s="2">
        <v>5061</v>
      </c>
      <c r="H2839" s="2" t="s">
        <v>196</v>
      </c>
      <c r="I2839" s="2" t="s">
        <v>19</v>
      </c>
      <c r="J2839" s="2" t="s">
        <v>197</v>
      </c>
      <c r="K2839" s="2" t="str">
        <f>LOOKUP(A2839,'[2]Collin Seedling for R'!$A$3:$A$51,'[2]Collin Seedling for R'!$R$3:$R$51)</f>
        <v>Mod</v>
      </c>
      <c r="L2839" s="2" t="str">
        <f>LOOKUP(A2839,'[2]Collin Seedling for R'!$A$3:$A$51,'[2]Collin Seedling for R'!$T$3:$T$51)</f>
        <v>FS</v>
      </c>
      <c r="M2839" s="2" t="str">
        <f>LOOKUP(A2839,'[2]Collin Seedling for R'!$A$3:$A$51,'[2]Collin Seedling for R'!$P$3:$P$51)</f>
        <v>Seeded</v>
      </c>
      <c r="N2839" s="8">
        <f t="shared" si="44"/>
        <v>9.879470460383323E-2</v>
      </c>
      <c r="O2839" s="2" t="str">
        <f>LOOKUP(H2839,[2]plantlist!$A$2:$A$943,[2]plantlist!$B$2:$B$943)</f>
        <v>F</v>
      </c>
    </row>
    <row r="2840" spans="1:15" x14ac:dyDescent="0.2">
      <c r="A2840" s="7" t="s">
        <v>306</v>
      </c>
      <c r="B2840" s="2">
        <v>2008</v>
      </c>
      <c r="C2840" s="2" t="s">
        <v>0</v>
      </c>
      <c r="D2840" s="2">
        <v>0</v>
      </c>
      <c r="E2840" s="2">
        <v>445</v>
      </c>
      <c r="F2840" s="2">
        <v>445</v>
      </c>
      <c r="G2840" s="2">
        <v>5061</v>
      </c>
      <c r="H2840" s="2" t="s">
        <v>23</v>
      </c>
      <c r="I2840" s="2" t="s">
        <v>2</v>
      </c>
      <c r="J2840" s="2" t="s">
        <v>24</v>
      </c>
      <c r="K2840" s="2" t="str">
        <f>LOOKUP(A2840,'[2]Collin Seedling for R'!$A$3:$A$51,'[2]Collin Seedling for R'!$R$3:$R$51)</f>
        <v>Mod</v>
      </c>
      <c r="L2840" s="2" t="str">
        <f>LOOKUP(A2840,'[2]Collin Seedling for R'!$A$3:$A$51,'[2]Collin Seedling for R'!$T$3:$T$51)</f>
        <v>FS</v>
      </c>
      <c r="M2840" s="2" t="str">
        <f>LOOKUP(A2840,'[2]Collin Seedling for R'!$A$3:$A$51,'[2]Collin Seedling for R'!$P$3:$P$51)</f>
        <v>Seeded</v>
      </c>
      <c r="N2840" s="8">
        <f t="shared" si="44"/>
        <v>8.7927287097411586</v>
      </c>
      <c r="O2840" s="2" t="str">
        <f>LOOKUP(H2840,[2]plantlist!$A$2:$A$943,[2]plantlist!$B$2:$B$943)</f>
        <v>S</v>
      </c>
    </row>
    <row r="2841" spans="1:15" x14ac:dyDescent="0.2">
      <c r="A2841" s="7" t="s">
        <v>306</v>
      </c>
      <c r="B2841" s="2">
        <v>2008</v>
      </c>
      <c r="C2841" s="2" t="s">
        <v>0</v>
      </c>
      <c r="D2841" s="2">
        <v>0</v>
      </c>
      <c r="E2841" s="2">
        <v>58</v>
      </c>
      <c r="F2841" s="2">
        <v>58</v>
      </c>
      <c r="G2841" s="2">
        <v>5061</v>
      </c>
      <c r="H2841" s="2" t="s">
        <v>220</v>
      </c>
      <c r="I2841" s="2" t="s">
        <v>2</v>
      </c>
      <c r="J2841" s="2" t="s">
        <v>221</v>
      </c>
      <c r="K2841" s="2" t="str">
        <f>LOOKUP(A2841,'[2]Collin Seedling for R'!$A$3:$A$51,'[2]Collin Seedling for R'!$R$3:$R$51)</f>
        <v>Mod</v>
      </c>
      <c r="L2841" s="2" t="str">
        <f>LOOKUP(A2841,'[2]Collin Seedling for R'!$A$3:$A$51,'[2]Collin Seedling for R'!$T$3:$T$51)</f>
        <v>FS</v>
      </c>
      <c r="M2841" s="2" t="str">
        <f>LOOKUP(A2841,'[2]Collin Seedling for R'!$A$3:$A$51,'[2]Collin Seedling for R'!$P$3:$P$51)</f>
        <v>Seeded</v>
      </c>
      <c r="N2841" s="8">
        <f t="shared" si="44"/>
        <v>1.1460185734044654</v>
      </c>
      <c r="O2841" s="2" t="str">
        <f>LOOKUP(H2841,[2]plantlist!$A$2:$A$943,[2]plantlist!$B$2:$B$943)</f>
        <v>F</v>
      </c>
    </row>
    <row r="2842" spans="1:15" x14ac:dyDescent="0.2">
      <c r="A2842" s="7" t="s">
        <v>306</v>
      </c>
      <c r="B2842" s="2">
        <v>2008</v>
      </c>
      <c r="C2842" s="2" t="s">
        <v>0</v>
      </c>
      <c r="D2842" s="2">
        <v>0</v>
      </c>
      <c r="E2842" s="2">
        <v>52</v>
      </c>
      <c r="F2842" s="2">
        <v>52</v>
      </c>
      <c r="G2842" s="2">
        <v>5061</v>
      </c>
      <c r="H2842" s="2" t="s">
        <v>162</v>
      </c>
      <c r="I2842" s="2" t="s">
        <v>2</v>
      </c>
      <c r="J2842" s="2" t="s">
        <v>163</v>
      </c>
      <c r="K2842" s="2" t="str">
        <f>LOOKUP(A2842,'[2]Collin Seedling for R'!$A$3:$A$51,'[2]Collin Seedling for R'!$R$3:$R$51)</f>
        <v>Mod</v>
      </c>
      <c r="L2842" s="2" t="str">
        <f>LOOKUP(A2842,'[2]Collin Seedling for R'!$A$3:$A$51,'[2]Collin Seedling for R'!$T$3:$T$51)</f>
        <v>FS</v>
      </c>
      <c r="M2842" s="2" t="str">
        <f>LOOKUP(A2842,'[2]Collin Seedling for R'!$A$3:$A$51,'[2]Collin Seedling for R'!$P$3:$P$51)</f>
        <v>Seeded</v>
      </c>
      <c r="N2842" s="8">
        <f t="shared" si="44"/>
        <v>1.0274649278798655</v>
      </c>
      <c r="O2842" s="2" t="str">
        <f>LOOKUP(H2842,[2]plantlist!$A$2:$A$943,[2]plantlist!$B$2:$B$943)</f>
        <v>G</v>
      </c>
    </row>
    <row r="2843" spans="1:15" x14ac:dyDescent="0.2">
      <c r="A2843" s="7" t="s">
        <v>306</v>
      </c>
      <c r="B2843" s="2">
        <v>2008</v>
      </c>
      <c r="C2843" s="2" t="s">
        <v>0</v>
      </c>
      <c r="D2843" s="2">
        <v>0</v>
      </c>
      <c r="E2843" s="2">
        <v>61</v>
      </c>
      <c r="F2843" s="2">
        <v>61</v>
      </c>
      <c r="G2843" s="2">
        <v>5061</v>
      </c>
      <c r="H2843" s="2" t="s">
        <v>309</v>
      </c>
      <c r="I2843" s="2" t="s">
        <v>2</v>
      </c>
      <c r="J2843" s="2" t="s">
        <v>310</v>
      </c>
      <c r="K2843" s="2" t="str">
        <f>LOOKUP(A2843,'[2]Collin Seedling for R'!$A$3:$A$51,'[2]Collin Seedling for R'!$R$3:$R$51)</f>
        <v>Mod</v>
      </c>
      <c r="L2843" s="2" t="str">
        <f>LOOKUP(A2843,'[2]Collin Seedling for R'!$A$3:$A$51,'[2]Collin Seedling for R'!$T$3:$T$51)</f>
        <v>FS</v>
      </c>
      <c r="M2843" s="2" t="str">
        <f>LOOKUP(A2843,'[2]Collin Seedling for R'!$A$3:$A$51,'[2]Collin Seedling for R'!$P$3:$P$51)</f>
        <v>Seeded</v>
      </c>
      <c r="N2843" s="8">
        <f t="shared" si="44"/>
        <v>1.2052953961667656</v>
      </c>
      <c r="O2843" s="2" t="s">
        <v>244</v>
      </c>
    </row>
    <row r="2844" spans="1:15" x14ac:dyDescent="0.2">
      <c r="A2844" s="7" t="s">
        <v>306</v>
      </c>
      <c r="B2844" s="2">
        <v>2008</v>
      </c>
      <c r="C2844" s="2" t="s">
        <v>0</v>
      </c>
      <c r="D2844" s="2">
        <v>0</v>
      </c>
      <c r="E2844" s="2">
        <v>26</v>
      </c>
      <c r="F2844" s="2">
        <v>26</v>
      </c>
      <c r="G2844" s="2">
        <v>5061</v>
      </c>
      <c r="H2844" s="2" t="s">
        <v>37</v>
      </c>
      <c r="I2844" s="2" t="s">
        <v>2</v>
      </c>
      <c r="J2844" s="2" t="s">
        <v>38</v>
      </c>
      <c r="K2844" s="2" t="str">
        <f>LOOKUP(A2844,'[2]Collin Seedling for R'!$A$3:$A$51,'[2]Collin Seedling for R'!$R$3:$R$51)</f>
        <v>Mod</v>
      </c>
      <c r="L2844" s="2" t="str">
        <f>LOOKUP(A2844,'[2]Collin Seedling for R'!$A$3:$A$51,'[2]Collin Seedling for R'!$T$3:$T$51)</f>
        <v>FS</v>
      </c>
      <c r="M2844" s="2" t="str">
        <f>LOOKUP(A2844,'[2]Collin Seedling for R'!$A$3:$A$51,'[2]Collin Seedling for R'!$P$3:$P$51)</f>
        <v>Seeded</v>
      </c>
      <c r="N2844" s="8">
        <f t="shared" si="44"/>
        <v>0.51373246393993277</v>
      </c>
      <c r="O2844" s="2" t="str">
        <f>LOOKUP(H2844,[2]plantlist!$A$2:$A$943,[2]plantlist!$B$2:$B$943)</f>
        <v>F</v>
      </c>
    </row>
    <row r="2845" spans="1:15" x14ac:dyDescent="0.2">
      <c r="A2845" s="2" t="s">
        <v>306</v>
      </c>
      <c r="B2845" s="2">
        <v>2013</v>
      </c>
      <c r="C2845" s="2" t="s">
        <v>0</v>
      </c>
      <c r="D2845" s="2">
        <v>3139</v>
      </c>
      <c r="E2845" s="2">
        <v>0</v>
      </c>
      <c r="F2845" s="2">
        <v>3139</v>
      </c>
      <c r="G2845" s="2">
        <v>5065</v>
      </c>
      <c r="H2845" s="2" t="s">
        <v>4</v>
      </c>
      <c r="I2845" s="2" t="s">
        <v>2</v>
      </c>
      <c r="J2845" s="2" t="s">
        <v>5</v>
      </c>
      <c r="K2845" s="2" t="str">
        <f>LOOKUP(A2845,'[2]Collin Seedling for R'!$A$3:$A$51,'[2]Collin Seedling for R'!$R$3:$R$51)</f>
        <v>Mod</v>
      </c>
      <c r="L2845" s="2" t="str">
        <f>LOOKUP(A2845,'[2]Collin Seedling for R'!$A$3:$A$51,'[2]Collin Seedling for R'!$T$3:$T$51)</f>
        <v>FS</v>
      </c>
      <c r="M2845" s="2" t="str">
        <f>LOOKUP(A2845,'[2]Collin Seedling for R'!$A$3:$A$51,'[2]Collin Seedling for R'!$P$3:$P$51)</f>
        <v>Seeded</v>
      </c>
      <c r="N2845" s="8">
        <f t="shared" si="44"/>
        <v>0</v>
      </c>
      <c r="O2845" s="2" t="str">
        <f>LOOKUP(H2845,[2]plantlist!$A$2:$A$943,[2]plantlist!$B$2:$B$943)</f>
        <v>B</v>
      </c>
    </row>
    <row r="2846" spans="1:15" x14ac:dyDescent="0.2">
      <c r="A2846" s="2" t="s">
        <v>306</v>
      </c>
      <c r="B2846" s="2">
        <v>2013</v>
      </c>
      <c r="C2846" s="2" t="s">
        <v>0</v>
      </c>
      <c r="D2846" s="2">
        <v>1152</v>
      </c>
      <c r="E2846" s="2">
        <v>0</v>
      </c>
      <c r="F2846" s="2">
        <v>1152</v>
      </c>
      <c r="G2846" s="2">
        <v>5065</v>
      </c>
      <c r="H2846" s="2" t="s">
        <v>1</v>
      </c>
      <c r="I2846" s="2" t="s">
        <v>2</v>
      </c>
      <c r="J2846" s="2" t="s">
        <v>3</v>
      </c>
      <c r="K2846" s="2" t="str">
        <f>LOOKUP(A2846,'[2]Collin Seedling for R'!$A$3:$A$51,'[2]Collin Seedling for R'!$R$3:$R$51)</f>
        <v>Mod</v>
      </c>
      <c r="L2846" s="2" t="str">
        <f>LOOKUP(A2846,'[2]Collin Seedling for R'!$A$3:$A$51,'[2]Collin Seedling for R'!$T$3:$T$51)</f>
        <v>FS</v>
      </c>
      <c r="M2846" s="2" t="str">
        <f>LOOKUP(A2846,'[2]Collin Seedling for R'!$A$3:$A$51,'[2]Collin Seedling for R'!$P$3:$P$51)</f>
        <v>Seeded</v>
      </c>
      <c r="N2846" s="8">
        <f t="shared" si="44"/>
        <v>0</v>
      </c>
      <c r="O2846" s="2" t="str">
        <f>LOOKUP(H2846,[2]plantlist!$A$2:$A$943,[2]plantlist!$B$2:$B$943)</f>
        <v>F</v>
      </c>
    </row>
    <row r="2847" spans="1:15" x14ac:dyDescent="0.2">
      <c r="A2847" s="2" t="s">
        <v>306</v>
      </c>
      <c r="B2847" s="2">
        <v>2013</v>
      </c>
      <c r="C2847" s="2" t="s">
        <v>0</v>
      </c>
      <c r="D2847" s="2">
        <v>619</v>
      </c>
      <c r="E2847" s="2">
        <v>87</v>
      </c>
      <c r="F2847" s="2">
        <v>706</v>
      </c>
      <c r="G2847" s="2">
        <v>5065</v>
      </c>
      <c r="H2847" s="2" t="s">
        <v>6</v>
      </c>
      <c r="I2847" s="2" t="s">
        <v>2</v>
      </c>
      <c r="J2847" s="2" t="s">
        <v>7</v>
      </c>
      <c r="K2847" s="2" t="str">
        <f>LOOKUP(A2847,'[2]Collin Seedling for R'!$A$3:$A$51,'[2]Collin Seedling for R'!$R$3:$R$51)</f>
        <v>Mod</v>
      </c>
      <c r="L2847" s="2" t="str">
        <f>LOOKUP(A2847,'[2]Collin Seedling for R'!$A$3:$A$51,'[2]Collin Seedling for R'!$T$3:$T$51)</f>
        <v>FS</v>
      </c>
      <c r="M2847" s="2" t="str">
        <f>LOOKUP(A2847,'[2]Collin Seedling for R'!$A$3:$A$51,'[2]Collin Seedling for R'!$P$3:$P$51)</f>
        <v>Seeded</v>
      </c>
      <c r="N2847" s="8">
        <f t="shared" si="44"/>
        <v>1.7176702862783813</v>
      </c>
      <c r="O2847" s="2" t="str">
        <f>LOOKUP(H2847,[2]plantlist!$A$2:$A$943,[2]plantlist!$B$2:$B$943)</f>
        <v>L</v>
      </c>
    </row>
    <row r="2848" spans="1:15" x14ac:dyDescent="0.2">
      <c r="A2848" s="2" t="s">
        <v>306</v>
      </c>
      <c r="B2848" s="2">
        <v>2013</v>
      </c>
      <c r="C2848" s="2" t="s">
        <v>0</v>
      </c>
      <c r="D2848" s="2">
        <v>88</v>
      </c>
      <c r="E2848" s="2">
        <v>307</v>
      </c>
      <c r="F2848" s="2">
        <v>395</v>
      </c>
      <c r="G2848" s="2">
        <v>5065</v>
      </c>
      <c r="H2848" s="2" t="s">
        <v>10</v>
      </c>
      <c r="I2848" s="2" t="s">
        <v>2</v>
      </c>
      <c r="J2848" s="2" t="s">
        <v>11</v>
      </c>
      <c r="K2848" s="2" t="str">
        <f>LOOKUP(A2848,'[2]Collin Seedling for R'!$A$3:$A$51,'[2]Collin Seedling for R'!$R$3:$R$51)</f>
        <v>Mod</v>
      </c>
      <c r="L2848" s="2" t="str">
        <f>LOOKUP(A2848,'[2]Collin Seedling for R'!$A$3:$A$51,'[2]Collin Seedling for R'!$T$3:$T$51)</f>
        <v>FS</v>
      </c>
      <c r="M2848" s="2" t="str">
        <f>LOOKUP(A2848,'[2]Collin Seedling for R'!$A$3:$A$51,'[2]Collin Seedling for R'!$P$3:$P$51)</f>
        <v>Seeded</v>
      </c>
      <c r="N2848" s="8">
        <f t="shared" si="44"/>
        <v>6.0612043435340572</v>
      </c>
      <c r="O2848" s="2" t="str">
        <f>LOOKUP(H2848,[2]plantlist!$A$2:$A$943,[2]plantlist!$B$2:$B$943)</f>
        <v>L</v>
      </c>
    </row>
    <row r="2849" spans="1:15" x14ac:dyDescent="0.2">
      <c r="A2849" s="2" t="s">
        <v>306</v>
      </c>
      <c r="B2849" s="2">
        <v>2013</v>
      </c>
      <c r="C2849" s="2" t="s">
        <v>0</v>
      </c>
      <c r="D2849" s="2">
        <v>40</v>
      </c>
      <c r="E2849" s="2">
        <v>640</v>
      </c>
      <c r="F2849" s="2">
        <v>680</v>
      </c>
      <c r="G2849" s="2">
        <v>5065</v>
      </c>
      <c r="H2849" s="2" t="s">
        <v>8</v>
      </c>
      <c r="I2849" s="2" t="s">
        <v>2</v>
      </c>
      <c r="J2849" s="2" t="s">
        <v>9</v>
      </c>
      <c r="K2849" s="2" t="str">
        <f>LOOKUP(A2849,'[2]Collin Seedling for R'!$A$3:$A$51,'[2]Collin Seedling for R'!$R$3:$R$51)</f>
        <v>Mod</v>
      </c>
      <c r="L2849" s="2" t="str">
        <f>LOOKUP(A2849,'[2]Collin Seedling for R'!$A$3:$A$51,'[2]Collin Seedling for R'!$T$3:$T$51)</f>
        <v>FS</v>
      </c>
      <c r="M2849" s="2" t="str">
        <f>LOOKUP(A2849,'[2]Collin Seedling for R'!$A$3:$A$51,'[2]Collin Seedling for R'!$P$3:$P$51)</f>
        <v>Seeded</v>
      </c>
      <c r="N2849" s="8">
        <f t="shared" si="44"/>
        <v>12.635735439289238</v>
      </c>
      <c r="O2849" s="2" t="str">
        <f>LOOKUP(H2849,[2]plantlist!$A$2:$A$943,[2]plantlist!$B$2:$B$943)</f>
        <v>G</v>
      </c>
    </row>
    <row r="2850" spans="1:15" x14ac:dyDescent="0.2">
      <c r="A2850" s="2" t="s">
        <v>306</v>
      </c>
      <c r="B2850" s="2">
        <v>2013</v>
      </c>
      <c r="C2850" s="2" t="s">
        <v>0</v>
      </c>
      <c r="D2850" s="2">
        <v>5</v>
      </c>
      <c r="E2850" s="2">
        <v>56</v>
      </c>
      <c r="F2850" s="2">
        <v>61</v>
      </c>
      <c r="G2850" s="2">
        <v>5065</v>
      </c>
      <c r="H2850" s="2" t="s">
        <v>33</v>
      </c>
      <c r="I2850" s="2" t="s">
        <v>19</v>
      </c>
      <c r="J2850" s="2" t="s">
        <v>34</v>
      </c>
      <c r="K2850" s="2" t="str">
        <f>LOOKUP(A2850,'[2]Collin Seedling for R'!$A$3:$A$51,'[2]Collin Seedling for R'!$R$3:$R$51)</f>
        <v>Mod</v>
      </c>
      <c r="L2850" s="2" t="str">
        <f>LOOKUP(A2850,'[2]Collin Seedling for R'!$A$3:$A$51,'[2]Collin Seedling for R'!$T$3:$T$51)</f>
        <v>FS</v>
      </c>
      <c r="M2850" s="2" t="str">
        <f>LOOKUP(A2850,'[2]Collin Seedling for R'!$A$3:$A$51,'[2]Collin Seedling for R'!$P$3:$P$51)</f>
        <v>Seeded</v>
      </c>
      <c r="N2850" s="8">
        <f t="shared" si="44"/>
        <v>1.1056268509378084</v>
      </c>
      <c r="O2850" s="2" t="str">
        <f>LOOKUP(H2850,[2]plantlist!$A$2:$A$943,[2]plantlist!$B$2:$B$943)</f>
        <v>F</v>
      </c>
    </row>
    <row r="2851" spans="1:15" x14ac:dyDescent="0.2">
      <c r="A2851" s="2" t="s">
        <v>306</v>
      </c>
      <c r="B2851" s="2">
        <v>2013</v>
      </c>
      <c r="C2851" s="2" t="s">
        <v>0</v>
      </c>
      <c r="D2851" s="2">
        <v>5</v>
      </c>
      <c r="E2851" s="2">
        <v>18</v>
      </c>
      <c r="F2851" s="2">
        <v>23</v>
      </c>
      <c r="G2851" s="2">
        <v>5065</v>
      </c>
      <c r="H2851" s="2" t="s">
        <v>33</v>
      </c>
      <c r="I2851" s="2" t="s">
        <v>2</v>
      </c>
      <c r="J2851" s="2" t="s">
        <v>34</v>
      </c>
      <c r="K2851" s="2" t="str">
        <f>LOOKUP(A2851,'[2]Collin Seedling for R'!$A$3:$A$51,'[2]Collin Seedling for R'!$R$3:$R$51)</f>
        <v>Mod</v>
      </c>
      <c r="L2851" s="2" t="str">
        <f>LOOKUP(A2851,'[2]Collin Seedling for R'!$A$3:$A$51,'[2]Collin Seedling for R'!$T$3:$T$51)</f>
        <v>FS</v>
      </c>
      <c r="M2851" s="2" t="str">
        <f>LOOKUP(A2851,'[2]Collin Seedling for R'!$A$3:$A$51,'[2]Collin Seedling for R'!$P$3:$P$51)</f>
        <v>Seeded</v>
      </c>
      <c r="N2851" s="8">
        <f t="shared" si="44"/>
        <v>0.35538005923000987</v>
      </c>
      <c r="O2851" s="2" t="str">
        <f>LOOKUP(H2851,[2]plantlist!$A$2:$A$943,[2]plantlist!$B$2:$B$943)</f>
        <v>F</v>
      </c>
    </row>
    <row r="2852" spans="1:15" x14ac:dyDescent="0.2">
      <c r="A2852" s="2" t="s">
        <v>306</v>
      </c>
      <c r="B2852" s="2">
        <v>2013</v>
      </c>
      <c r="C2852" s="2" t="s">
        <v>0</v>
      </c>
      <c r="D2852" s="2">
        <v>5</v>
      </c>
      <c r="E2852" s="2">
        <v>11</v>
      </c>
      <c r="F2852" s="2">
        <v>16</v>
      </c>
      <c r="G2852" s="2">
        <v>5065</v>
      </c>
      <c r="H2852" s="2" t="s">
        <v>18</v>
      </c>
      <c r="I2852" s="2" t="s">
        <v>19</v>
      </c>
      <c r="J2852" s="2" t="s">
        <v>20</v>
      </c>
      <c r="K2852" s="2" t="str">
        <f>LOOKUP(A2852,'[2]Collin Seedling for R'!$A$3:$A$51,'[2]Collin Seedling for R'!$R$3:$R$51)</f>
        <v>Mod</v>
      </c>
      <c r="L2852" s="2" t="str">
        <f>LOOKUP(A2852,'[2]Collin Seedling for R'!$A$3:$A$51,'[2]Collin Seedling for R'!$T$3:$T$51)</f>
        <v>FS</v>
      </c>
      <c r="M2852" s="2" t="str">
        <f>LOOKUP(A2852,'[2]Collin Seedling for R'!$A$3:$A$51,'[2]Collin Seedling for R'!$P$3:$P$51)</f>
        <v>Seeded</v>
      </c>
      <c r="N2852" s="8">
        <f t="shared" si="44"/>
        <v>0.21717670286278382</v>
      </c>
      <c r="O2852" s="2" t="str">
        <f>LOOKUP(H2852,[2]plantlist!$A$2:$A$943,[2]plantlist!$B$2:$B$943)</f>
        <v>F</v>
      </c>
    </row>
    <row r="2853" spans="1:15" x14ac:dyDescent="0.2">
      <c r="A2853" s="2" t="s">
        <v>306</v>
      </c>
      <c r="B2853" s="2">
        <v>2013</v>
      </c>
      <c r="C2853" s="2" t="s">
        <v>0</v>
      </c>
      <c r="D2853" s="2">
        <v>2</v>
      </c>
      <c r="E2853" s="2">
        <v>0</v>
      </c>
      <c r="F2853" s="2">
        <v>2</v>
      </c>
      <c r="G2853" s="2">
        <v>5065</v>
      </c>
      <c r="H2853" s="2" t="s">
        <v>82</v>
      </c>
      <c r="I2853" s="2" t="s">
        <v>19</v>
      </c>
      <c r="J2853" s="2" t="s">
        <v>83</v>
      </c>
      <c r="K2853" s="2" t="str">
        <f>LOOKUP(A2853,'[2]Collin Seedling for R'!$A$3:$A$51,'[2]Collin Seedling for R'!$R$3:$R$51)</f>
        <v>Mod</v>
      </c>
      <c r="L2853" s="2" t="str">
        <f>LOOKUP(A2853,'[2]Collin Seedling for R'!$A$3:$A$51,'[2]Collin Seedling for R'!$T$3:$T$51)</f>
        <v>FS</v>
      </c>
      <c r="M2853" s="2" t="str">
        <f>LOOKUP(A2853,'[2]Collin Seedling for R'!$A$3:$A$51,'[2]Collin Seedling for R'!$P$3:$P$51)</f>
        <v>Seeded</v>
      </c>
      <c r="N2853" s="8">
        <f t="shared" si="44"/>
        <v>0</v>
      </c>
      <c r="O2853" s="2" t="str">
        <f>LOOKUP(H2853,[2]plantlist!$A$2:$A$943,[2]plantlist!$B$2:$B$943)</f>
        <v>F</v>
      </c>
    </row>
    <row r="2854" spans="1:15" x14ac:dyDescent="0.2">
      <c r="A2854" s="2" t="s">
        <v>306</v>
      </c>
      <c r="B2854" s="2">
        <v>2013</v>
      </c>
      <c r="C2854" s="2" t="s">
        <v>0</v>
      </c>
      <c r="D2854" s="2">
        <v>2</v>
      </c>
      <c r="E2854" s="2">
        <v>11</v>
      </c>
      <c r="F2854" s="2">
        <v>13</v>
      </c>
      <c r="G2854" s="2">
        <v>5065</v>
      </c>
      <c r="H2854" s="2" t="s">
        <v>29</v>
      </c>
      <c r="I2854" s="2" t="s">
        <v>2</v>
      </c>
      <c r="J2854" s="2" t="s">
        <v>30</v>
      </c>
      <c r="K2854" s="2" t="str">
        <f>LOOKUP(A2854,'[2]Collin Seedling for R'!$A$3:$A$51,'[2]Collin Seedling for R'!$R$3:$R$51)</f>
        <v>Mod</v>
      </c>
      <c r="L2854" s="2" t="str">
        <f>LOOKUP(A2854,'[2]Collin Seedling for R'!$A$3:$A$51,'[2]Collin Seedling for R'!$T$3:$T$51)</f>
        <v>FS</v>
      </c>
      <c r="M2854" s="2" t="str">
        <f>LOOKUP(A2854,'[2]Collin Seedling for R'!$A$3:$A$51,'[2]Collin Seedling for R'!$P$3:$P$51)</f>
        <v>Seeded</v>
      </c>
      <c r="N2854" s="8">
        <f t="shared" si="44"/>
        <v>0.21717670286278382</v>
      </c>
      <c r="O2854" s="2" t="str">
        <f>LOOKUP(H2854,[2]plantlist!$A$2:$A$943,[2]plantlist!$B$2:$B$943)</f>
        <v>F</v>
      </c>
    </row>
    <row r="2855" spans="1:15" x14ac:dyDescent="0.2">
      <c r="A2855" s="2" t="s">
        <v>306</v>
      </c>
      <c r="B2855" s="2">
        <v>2013</v>
      </c>
      <c r="C2855" s="2" t="s">
        <v>0</v>
      </c>
      <c r="D2855" s="2">
        <v>2</v>
      </c>
      <c r="E2855" s="2">
        <v>41</v>
      </c>
      <c r="F2855" s="2">
        <v>43</v>
      </c>
      <c r="G2855" s="2">
        <v>5065</v>
      </c>
      <c r="H2855" s="2" t="s">
        <v>136</v>
      </c>
      <c r="I2855" s="2" t="s">
        <v>2</v>
      </c>
      <c r="J2855" s="2" t="s">
        <v>137</v>
      </c>
      <c r="K2855" s="2" t="str">
        <f>LOOKUP(A2855,'[2]Collin Seedling for R'!$A$3:$A$51,'[2]Collin Seedling for R'!$R$3:$R$51)</f>
        <v>Mod</v>
      </c>
      <c r="L2855" s="2" t="str">
        <f>LOOKUP(A2855,'[2]Collin Seedling for R'!$A$3:$A$51,'[2]Collin Seedling for R'!$T$3:$T$51)</f>
        <v>FS</v>
      </c>
      <c r="M2855" s="2" t="str">
        <f>LOOKUP(A2855,'[2]Collin Seedling for R'!$A$3:$A$51,'[2]Collin Seedling for R'!$P$3:$P$51)</f>
        <v>Seeded</v>
      </c>
      <c r="N2855" s="8">
        <f t="shared" si="44"/>
        <v>0.809476801579467</v>
      </c>
      <c r="O2855" s="2" t="str">
        <f>LOOKUP(H2855,[2]plantlist!$A$2:$A$943,[2]plantlist!$B$2:$B$943)</f>
        <v>F</v>
      </c>
    </row>
    <row r="2856" spans="1:15" x14ac:dyDescent="0.2">
      <c r="A2856" s="2" t="s">
        <v>306</v>
      </c>
      <c r="B2856" s="2">
        <v>2013</v>
      </c>
      <c r="C2856" s="2" t="s">
        <v>0</v>
      </c>
      <c r="D2856" s="2">
        <v>2</v>
      </c>
      <c r="E2856" s="2">
        <v>363</v>
      </c>
      <c r="F2856" s="2">
        <v>365</v>
      </c>
      <c r="G2856" s="2">
        <v>5065</v>
      </c>
      <c r="H2856" s="2" t="s">
        <v>16</v>
      </c>
      <c r="I2856" s="2" t="s">
        <v>2</v>
      </c>
      <c r="J2856" s="2" t="s">
        <v>17</v>
      </c>
      <c r="K2856" s="2" t="str">
        <f>LOOKUP(A2856,'[2]Collin Seedling for R'!$A$3:$A$51,'[2]Collin Seedling for R'!$R$3:$R$51)</f>
        <v>Mod</v>
      </c>
      <c r="L2856" s="2" t="str">
        <f>LOOKUP(A2856,'[2]Collin Seedling for R'!$A$3:$A$51,'[2]Collin Seedling for R'!$T$3:$T$51)</f>
        <v>FS</v>
      </c>
      <c r="M2856" s="2" t="str">
        <f>LOOKUP(A2856,'[2]Collin Seedling for R'!$A$3:$A$51,'[2]Collin Seedling for R'!$P$3:$P$51)</f>
        <v>Seeded</v>
      </c>
      <c r="N2856" s="8">
        <f t="shared" si="44"/>
        <v>7.1668311944718663</v>
      </c>
      <c r="O2856" s="2" t="str">
        <f>LOOKUP(H2856,[2]plantlist!$A$2:$A$943,[2]plantlist!$B$2:$B$943)</f>
        <v>S</v>
      </c>
    </row>
    <row r="2857" spans="1:15" x14ac:dyDescent="0.2">
      <c r="A2857" s="2" t="s">
        <v>306</v>
      </c>
      <c r="B2857" s="2">
        <v>2013</v>
      </c>
      <c r="C2857" s="2" t="s">
        <v>0</v>
      </c>
      <c r="D2857" s="2">
        <v>2</v>
      </c>
      <c r="E2857" s="2">
        <v>4</v>
      </c>
      <c r="F2857" s="2">
        <v>6</v>
      </c>
      <c r="G2857" s="2">
        <v>5065</v>
      </c>
      <c r="H2857" s="2" t="s">
        <v>142</v>
      </c>
      <c r="I2857" s="2" t="s">
        <v>19</v>
      </c>
      <c r="J2857" s="2" t="s">
        <v>143</v>
      </c>
      <c r="K2857" s="2" t="str">
        <f>LOOKUP(A2857,'[2]Collin Seedling for R'!$A$3:$A$51,'[2]Collin Seedling for R'!$R$3:$R$51)</f>
        <v>Mod</v>
      </c>
      <c r="L2857" s="2" t="str">
        <f>LOOKUP(A2857,'[2]Collin Seedling for R'!$A$3:$A$51,'[2]Collin Seedling for R'!$T$3:$T$51)</f>
        <v>FS</v>
      </c>
      <c r="M2857" s="2" t="str">
        <f>LOOKUP(A2857,'[2]Collin Seedling for R'!$A$3:$A$51,'[2]Collin Seedling for R'!$P$3:$P$51)</f>
        <v>Seeded</v>
      </c>
      <c r="N2857" s="8">
        <f t="shared" si="44"/>
        <v>7.8973346495557747E-2</v>
      </c>
      <c r="O2857" s="2" t="str">
        <f>LOOKUP(H2857,[2]plantlist!$A$2:$A$943,[2]plantlist!$B$2:$B$943)</f>
        <v>F</v>
      </c>
    </row>
    <row r="2858" spans="1:15" x14ac:dyDescent="0.2">
      <c r="A2858" s="2" t="s">
        <v>306</v>
      </c>
      <c r="B2858" s="2">
        <v>2013</v>
      </c>
      <c r="C2858" s="2" t="s">
        <v>0</v>
      </c>
      <c r="D2858" s="2">
        <v>2</v>
      </c>
      <c r="E2858" s="2">
        <v>317</v>
      </c>
      <c r="F2858" s="2">
        <v>319</v>
      </c>
      <c r="G2858" s="2">
        <v>5065</v>
      </c>
      <c r="H2858" s="2" t="s">
        <v>144</v>
      </c>
      <c r="I2858" s="2" t="s">
        <v>2</v>
      </c>
      <c r="J2858" s="2" t="s">
        <v>145</v>
      </c>
      <c r="K2858" s="2" t="str">
        <f>LOOKUP(A2858,'[2]Collin Seedling for R'!$A$3:$A$51,'[2]Collin Seedling for R'!$R$3:$R$51)</f>
        <v>Mod</v>
      </c>
      <c r="L2858" s="2" t="str">
        <f>LOOKUP(A2858,'[2]Collin Seedling for R'!$A$3:$A$51,'[2]Collin Seedling for R'!$T$3:$T$51)</f>
        <v>FS</v>
      </c>
      <c r="M2858" s="2" t="str">
        <f>LOOKUP(A2858,'[2]Collin Seedling for R'!$A$3:$A$51,'[2]Collin Seedling for R'!$P$3:$P$51)</f>
        <v>Seeded</v>
      </c>
      <c r="N2858" s="8">
        <f t="shared" si="44"/>
        <v>6.2586377097729518</v>
      </c>
      <c r="O2858" s="2" t="str">
        <f>LOOKUP(H2858,[2]plantlist!$A$2:$A$943,[2]plantlist!$B$2:$B$943)</f>
        <v>F</v>
      </c>
    </row>
    <row r="2859" spans="1:15" x14ac:dyDescent="0.2">
      <c r="A2859" s="2" t="s">
        <v>306</v>
      </c>
      <c r="B2859" s="2">
        <v>2013</v>
      </c>
      <c r="C2859" s="2" t="s">
        <v>0</v>
      </c>
      <c r="D2859" s="2">
        <v>0</v>
      </c>
      <c r="E2859" s="2">
        <v>23</v>
      </c>
      <c r="F2859" s="2">
        <v>23</v>
      </c>
      <c r="G2859" s="2">
        <v>5065</v>
      </c>
      <c r="H2859" s="2" t="s">
        <v>138</v>
      </c>
      <c r="I2859" s="2" t="s">
        <v>2</v>
      </c>
      <c r="J2859" s="2" t="s">
        <v>139</v>
      </c>
      <c r="K2859" s="2" t="str">
        <f>LOOKUP(A2859,'[2]Collin Seedling for R'!$A$3:$A$51,'[2]Collin Seedling for R'!$R$3:$R$51)</f>
        <v>Mod</v>
      </c>
      <c r="L2859" s="2" t="str">
        <f>LOOKUP(A2859,'[2]Collin Seedling for R'!$A$3:$A$51,'[2]Collin Seedling for R'!$T$3:$T$51)</f>
        <v>FS</v>
      </c>
      <c r="M2859" s="2" t="str">
        <f>LOOKUP(A2859,'[2]Collin Seedling for R'!$A$3:$A$51,'[2]Collin Seedling for R'!$P$3:$P$51)</f>
        <v>Seeded</v>
      </c>
      <c r="N2859" s="8">
        <f t="shared" si="44"/>
        <v>0.45409674234945707</v>
      </c>
      <c r="O2859" s="2" t="str">
        <f>LOOKUP(H2859,[2]plantlist!$A$2:$A$943,[2]plantlist!$B$2:$B$943)</f>
        <v>F</v>
      </c>
    </row>
    <row r="2860" spans="1:15" x14ac:dyDescent="0.2">
      <c r="A2860" s="2" t="s">
        <v>306</v>
      </c>
      <c r="B2860" s="2">
        <v>2013</v>
      </c>
      <c r="C2860" s="2" t="s">
        <v>0</v>
      </c>
      <c r="D2860" s="2">
        <v>0</v>
      </c>
      <c r="E2860" s="2">
        <v>5</v>
      </c>
      <c r="F2860" s="2">
        <v>5</v>
      </c>
      <c r="G2860" s="2">
        <v>5065</v>
      </c>
      <c r="H2860" s="2" t="s">
        <v>45</v>
      </c>
      <c r="I2860" s="2" t="s">
        <v>2</v>
      </c>
      <c r="J2860" s="2" t="s">
        <v>46</v>
      </c>
      <c r="K2860" s="2" t="str">
        <f>LOOKUP(A2860,'[2]Collin Seedling for R'!$A$3:$A$51,'[2]Collin Seedling for R'!$R$3:$R$51)</f>
        <v>Mod</v>
      </c>
      <c r="L2860" s="2" t="str">
        <f>LOOKUP(A2860,'[2]Collin Seedling for R'!$A$3:$A$51,'[2]Collin Seedling for R'!$T$3:$T$51)</f>
        <v>FS</v>
      </c>
      <c r="M2860" s="2" t="str">
        <f>LOOKUP(A2860,'[2]Collin Seedling for R'!$A$3:$A$51,'[2]Collin Seedling for R'!$P$3:$P$51)</f>
        <v>Seeded</v>
      </c>
      <c r="N2860" s="8">
        <f t="shared" si="44"/>
        <v>9.8716683119447174E-2</v>
      </c>
      <c r="O2860" s="2" t="str">
        <f>LOOKUP(H2860,[2]plantlist!$A$2:$A$943,[2]plantlist!$B$2:$B$943)</f>
        <v>F</v>
      </c>
    </row>
    <row r="2861" spans="1:15" x14ac:dyDescent="0.2">
      <c r="A2861" s="2" t="s">
        <v>306</v>
      </c>
      <c r="B2861" s="2">
        <v>2013</v>
      </c>
      <c r="C2861" s="2" t="s">
        <v>0</v>
      </c>
      <c r="D2861" s="2">
        <v>0</v>
      </c>
      <c r="E2861" s="2">
        <v>116</v>
      </c>
      <c r="F2861" s="2">
        <v>116</v>
      </c>
      <c r="G2861" s="2">
        <v>5065</v>
      </c>
      <c r="H2861" s="2" t="s">
        <v>132</v>
      </c>
      <c r="I2861" s="2" t="s">
        <v>2</v>
      </c>
      <c r="J2861" s="2" t="s">
        <v>133</v>
      </c>
      <c r="K2861" s="2" t="str">
        <f>LOOKUP(A2861,'[2]Collin Seedling for R'!$A$3:$A$51,'[2]Collin Seedling for R'!$R$3:$R$51)</f>
        <v>Mod</v>
      </c>
      <c r="L2861" s="2" t="str">
        <f>LOOKUP(A2861,'[2]Collin Seedling for R'!$A$3:$A$51,'[2]Collin Seedling for R'!$T$3:$T$51)</f>
        <v>FS</v>
      </c>
      <c r="M2861" s="2" t="str">
        <f>LOOKUP(A2861,'[2]Collin Seedling for R'!$A$3:$A$51,'[2]Collin Seedling for R'!$P$3:$P$51)</f>
        <v>Seeded</v>
      </c>
      <c r="N2861" s="8">
        <f t="shared" si="44"/>
        <v>2.2902270483711749</v>
      </c>
      <c r="O2861" s="2" t="str">
        <f>LOOKUP(H2861,[2]plantlist!$A$2:$A$943,[2]plantlist!$B$2:$B$943)</f>
        <v>F</v>
      </c>
    </row>
    <row r="2862" spans="1:15" x14ac:dyDescent="0.2">
      <c r="A2862" s="2" t="s">
        <v>306</v>
      </c>
      <c r="B2862" s="2">
        <v>2013</v>
      </c>
      <c r="C2862" s="2" t="s">
        <v>0</v>
      </c>
      <c r="D2862" s="2">
        <v>0</v>
      </c>
      <c r="E2862" s="2">
        <v>186</v>
      </c>
      <c r="F2862" s="2">
        <v>186</v>
      </c>
      <c r="G2862" s="2">
        <v>5065</v>
      </c>
      <c r="H2862" s="2" t="s">
        <v>23</v>
      </c>
      <c r="I2862" s="2" t="s">
        <v>2</v>
      </c>
      <c r="J2862" s="2" t="s">
        <v>24</v>
      </c>
      <c r="K2862" s="2" t="str">
        <f>LOOKUP(A2862,'[2]Collin Seedling for R'!$A$3:$A$51,'[2]Collin Seedling for R'!$R$3:$R$51)</f>
        <v>Mod</v>
      </c>
      <c r="L2862" s="2" t="str">
        <f>LOOKUP(A2862,'[2]Collin Seedling for R'!$A$3:$A$51,'[2]Collin Seedling for R'!$T$3:$T$51)</f>
        <v>FS</v>
      </c>
      <c r="M2862" s="2" t="str">
        <f>LOOKUP(A2862,'[2]Collin Seedling for R'!$A$3:$A$51,'[2]Collin Seedling for R'!$P$3:$P$51)</f>
        <v>Seeded</v>
      </c>
      <c r="N2862" s="8">
        <f t="shared" si="44"/>
        <v>3.6722606120434356</v>
      </c>
      <c r="O2862" s="2" t="str">
        <f>LOOKUP(H2862,[2]plantlist!$A$2:$A$943,[2]plantlist!$B$2:$B$943)</f>
        <v>S</v>
      </c>
    </row>
    <row r="2863" spans="1:15" x14ac:dyDescent="0.2">
      <c r="A2863" s="2" t="s">
        <v>306</v>
      </c>
      <c r="B2863" s="2">
        <v>2013</v>
      </c>
      <c r="C2863" s="2" t="s">
        <v>0</v>
      </c>
      <c r="D2863" s="2">
        <v>0</v>
      </c>
      <c r="E2863" s="2">
        <v>19</v>
      </c>
      <c r="F2863" s="2">
        <v>19</v>
      </c>
      <c r="G2863" s="2">
        <v>5065</v>
      </c>
      <c r="H2863" s="2" t="s">
        <v>86</v>
      </c>
      <c r="I2863" s="2" t="s">
        <v>2</v>
      </c>
      <c r="J2863" s="2" t="s">
        <v>87</v>
      </c>
      <c r="K2863" s="2" t="str">
        <f>LOOKUP(A2863,'[2]Collin Seedling for R'!$A$3:$A$51,'[2]Collin Seedling for R'!$R$3:$R$51)</f>
        <v>Mod</v>
      </c>
      <c r="L2863" s="2" t="str">
        <f>LOOKUP(A2863,'[2]Collin Seedling for R'!$A$3:$A$51,'[2]Collin Seedling for R'!$T$3:$T$51)</f>
        <v>FS</v>
      </c>
      <c r="M2863" s="2" t="str">
        <f>LOOKUP(A2863,'[2]Collin Seedling for R'!$A$3:$A$51,'[2]Collin Seedling for R'!$P$3:$P$51)</f>
        <v>Seeded</v>
      </c>
      <c r="N2863" s="8">
        <f t="shared" si="44"/>
        <v>0.37512339585389931</v>
      </c>
      <c r="O2863" s="2" t="str">
        <f>LOOKUP(H2863,[2]plantlist!$A$2:$A$943,[2]plantlist!$B$2:$B$943)</f>
        <v>F</v>
      </c>
    </row>
    <row r="2864" spans="1:15" x14ac:dyDescent="0.2">
      <c r="A2864" s="2" t="s">
        <v>306</v>
      </c>
      <c r="B2864" s="2">
        <v>2013</v>
      </c>
      <c r="C2864" s="2" t="s">
        <v>0</v>
      </c>
      <c r="D2864" s="2">
        <v>0</v>
      </c>
      <c r="E2864" s="2">
        <v>57</v>
      </c>
      <c r="F2864" s="2">
        <v>57</v>
      </c>
      <c r="G2864" s="2">
        <v>5065</v>
      </c>
      <c r="H2864" s="2" t="s">
        <v>45</v>
      </c>
      <c r="I2864" s="2" t="s">
        <v>19</v>
      </c>
      <c r="J2864" s="2" t="s">
        <v>46</v>
      </c>
      <c r="K2864" s="2" t="str">
        <f>LOOKUP(A2864,'[2]Collin Seedling for R'!$A$3:$A$51,'[2]Collin Seedling for R'!$R$3:$R$51)</f>
        <v>Mod</v>
      </c>
      <c r="L2864" s="2" t="str">
        <f>LOOKUP(A2864,'[2]Collin Seedling for R'!$A$3:$A$51,'[2]Collin Seedling for R'!$T$3:$T$51)</f>
        <v>FS</v>
      </c>
      <c r="M2864" s="2" t="str">
        <f>LOOKUP(A2864,'[2]Collin Seedling for R'!$A$3:$A$51,'[2]Collin Seedling for R'!$P$3:$P$51)</f>
        <v>Seeded</v>
      </c>
      <c r="N2864" s="8">
        <f t="shared" si="44"/>
        <v>1.1253701875616979</v>
      </c>
      <c r="O2864" s="2" t="str">
        <f>LOOKUP(H2864,[2]plantlist!$A$2:$A$943,[2]plantlist!$B$2:$B$943)</f>
        <v>F</v>
      </c>
    </row>
    <row r="2865" spans="1:15" x14ac:dyDescent="0.2">
      <c r="A2865" s="2" t="s">
        <v>306</v>
      </c>
      <c r="B2865" s="2">
        <v>2013</v>
      </c>
      <c r="C2865" s="2" t="s">
        <v>0</v>
      </c>
      <c r="D2865" s="2">
        <v>0</v>
      </c>
      <c r="E2865" s="2">
        <v>9</v>
      </c>
      <c r="F2865" s="2">
        <v>9</v>
      </c>
      <c r="G2865" s="2">
        <v>5065</v>
      </c>
      <c r="H2865" s="2" t="s">
        <v>23</v>
      </c>
      <c r="I2865" s="2" t="s">
        <v>19</v>
      </c>
      <c r="J2865" s="2" t="s">
        <v>24</v>
      </c>
      <c r="K2865" s="2" t="str">
        <f>LOOKUP(A2865,'[2]Collin Seedling for R'!$A$3:$A$51,'[2]Collin Seedling for R'!$R$3:$R$51)</f>
        <v>Mod</v>
      </c>
      <c r="L2865" s="2" t="str">
        <f>LOOKUP(A2865,'[2]Collin Seedling for R'!$A$3:$A$51,'[2]Collin Seedling for R'!$T$3:$T$51)</f>
        <v>FS</v>
      </c>
      <c r="M2865" s="2" t="str">
        <f>LOOKUP(A2865,'[2]Collin Seedling for R'!$A$3:$A$51,'[2]Collin Seedling for R'!$P$3:$P$51)</f>
        <v>Seeded</v>
      </c>
      <c r="N2865" s="8">
        <f t="shared" si="44"/>
        <v>0.17769002961500494</v>
      </c>
      <c r="O2865" s="2" t="str">
        <f>LOOKUP(H2865,[2]plantlist!$A$2:$A$943,[2]plantlist!$B$2:$B$943)</f>
        <v>S</v>
      </c>
    </row>
    <row r="2866" spans="1:15" x14ac:dyDescent="0.2">
      <c r="A2866" s="2" t="s">
        <v>306</v>
      </c>
      <c r="B2866" s="2">
        <v>2013</v>
      </c>
      <c r="C2866" s="2" t="s">
        <v>0</v>
      </c>
      <c r="D2866" s="2">
        <v>0</v>
      </c>
      <c r="E2866" s="2">
        <v>46</v>
      </c>
      <c r="F2866" s="2">
        <v>46</v>
      </c>
      <c r="G2866" s="2">
        <v>5065</v>
      </c>
      <c r="H2866" s="2" t="s">
        <v>104</v>
      </c>
      <c r="I2866" s="2" t="s">
        <v>2</v>
      </c>
      <c r="J2866" s="2" t="s">
        <v>105</v>
      </c>
      <c r="K2866" s="2" t="str">
        <f>LOOKUP(A2866,'[2]Collin Seedling for R'!$A$3:$A$51,'[2]Collin Seedling for R'!$R$3:$R$51)</f>
        <v>Mod</v>
      </c>
      <c r="L2866" s="2" t="str">
        <f>LOOKUP(A2866,'[2]Collin Seedling for R'!$A$3:$A$51,'[2]Collin Seedling for R'!$T$3:$T$51)</f>
        <v>FS</v>
      </c>
      <c r="M2866" s="2" t="str">
        <f>LOOKUP(A2866,'[2]Collin Seedling for R'!$A$3:$A$51,'[2]Collin Seedling for R'!$P$3:$P$51)</f>
        <v>Seeded</v>
      </c>
      <c r="N2866" s="8">
        <f t="shared" si="44"/>
        <v>0.90819348469891414</v>
      </c>
      <c r="O2866" s="2" t="str">
        <f>LOOKUP(H2866,[2]plantlist!$A$2:$A$943,[2]plantlist!$B$2:$B$943)</f>
        <v>G</v>
      </c>
    </row>
    <row r="2867" spans="1:15" x14ac:dyDescent="0.2">
      <c r="A2867" s="2" t="s">
        <v>306</v>
      </c>
      <c r="B2867" s="2">
        <v>2013</v>
      </c>
      <c r="C2867" s="2" t="s">
        <v>0</v>
      </c>
      <c r="D2867" s="2">
        <v>0</v>
      </c>
      <c r="E2867" s="2">
        <v>72</v>
      </c>
      <c r="F2867" s="2">
        <v>72</v>
      </c>
      <c r="G2867" s="2">
        <v>5065</v>
      </c>
      <c r="H2867" s="2" t="s">
        <v>21</v>
      </c>
      <c r="I2867" s="2" t="s">
        <v>2</v>
      </c>
      <c r="J2867" s="2" t="s">
        <v>22</v>
      </c>
      <c r="K2867" s="2" t="str">
        <f>LOOKUP(A2867,'[2]Collin Seedling for R'!$A$3:$A$51,'[2]Collin Seedling for R'!$R$3:$R$51)</f>
        <v>Mod</v>
      </c>
      <c r="L2867" s="2" t="str">
        <f>LOOKUP(A2867,'[2]Collin Seedling for R'!$A$3:$A$51,'[2]Collin Seedling for R'!$T$3:$T$51)</f>
        <v>FS</v>
      </c>
      <c r="M2867" s="2" t="str">
        <f>LOOKUP(A2867,'[2]Collin Seedling for R'!$A$3:$A$51,'[2]Collin Seedling for R'!$P$3:$P$51)</f>
        <v>Seeded</v>
      </c>
      <c r="N2867" s="8">
        <f t="shared" si="44"/>
        <v>1.4215202369200395</v>
      </c>
      <c r="O2867" s="2" t="str">
        <f>LOOKUP(H2867,[2]plantlist!$A$2:$A$943,[2]plantlist!$B$2:$B$943)</f>
        <v>F</v>
      </c>
    </row>
    <row r="2868" spans="1:15" x14ac:dyDescent="0.2">
      <c r="A2868" s="2" t="s">
        <v>306</v>
      </c>
      <c r="B2868" s="2">
        <v>2013</v>
      </c>
      <c r="C2868" s="2" t="s">
        <v>0</v>
      </c>
      <c r="D2868" s="2">
        <v>0</v>
      </c>
      <c r="E2868" s="2">
        <v>6</v>
      </c>
      <c r="F2868" s="2">
        <v>6</v>
      </c>
      <c r="G2868" s="2">
        <v>5065</v>
      </c>
      <c r="H2868" s="2" t="s">
        <v>8</v>
      </c>
      <c r="I2868" s="2" t="s">
        <v>19</v>
      </c>
      <c r="J2868" s="2" t="s">
        <v>9</v>
      </c>
      <c r="K2868" s="2" t="str">
        <f>LOOKUP(A2868,'[2]Collin Seedling for R'!$A$3:$A$51,'[2]Collin Seedling for R'!$R$3:$R$51)</f>
        <v>Mod</v>
      </c>
      <c r="L2868" s="2" t="str">
        <f>LOOKUP(A2868,'[2]Collin Seedling for R'!$A$3:$A$51,'[2]Collin Seedling for R'!$T$3:$T$51)</f>
        <v>FS</v>
      </c>
      <c r="M2868" s="2" t="str">
        <f>LOOKUP(A2868,'[2]Collin Seedling for R'!$A$3:$A$51,'[2]Collin Seedling for R'!$P$3:$P$51)</f>
        <v>Seeded</v>
      </c>
      <c r="N2868" s="8">
        <f t="shared" si="44"/>
        <v>0.11846001974333661</v>
      </c>
      <c r="O2868" s="2" t="str">
        <f>LOOKUP(H2868,[2]plantlist!$A$2:$A$943,[2]plantlist!$B$2:$B$943)</f>
        <v>G</v>
      </c>
    </row>
    <row r="2869" spans="1:15" x14ac:dyDescent="0.2">
      <c r="A2869" s="2" t="s">
        <v>306</v>
      </c>
      <c r="B2869" s="2">
        <v>2013</v>
      </c>
      <c r="C2869" s="2" t="s">
        <v>0</v>
      </c>
      <c r="D2869" s="2">
        <v>0</v>
      </c>
      <c r="E2869" s="2">
        <v>15</v>
      </c>
      <c r="F2869" s="2">
        <v>15</v>
      </c>
      <c r="G2869" s="2">
        <v>5065</v>
      </c>
      <c r="H2869" s="2" t="s">
        <v>146</v>
      </c>
      <c r="I2869" s="2" t="s">
        <v>2</v>
      </c>
      <c r="J2869" s="2" t="s">
        <v>147</v>
      </c>
      <c r="K2869" s="2" t="str">
        <f>LOOKUP(A2869,'[2]Collin Seedling for R'!$A$3:$A$51,'[2]Collin Seedling for R'!$R$3:$R$51)</f>
        <v>Mod</v>
      </c>
      <c r="L2869" s="2" t="str">
        <f>LOOKUP(A2869,'[2]Collin Seedling for R'!$A$3:$A$51,'[2]Collin Seedling for R'!$T$3:$T$51)</f>
        <v>FS</v>
      </c>
      <c r="M2869" s="2" t="str">
        <f>LOOKUP(A2869,'[2]Collin Seedling for R'!$A$3:$A$51,'[2]Collin Seedling for R'!$P$3:$P$51)</f>
        <v>Seeded</v>
      </c>
      <c r="N2869" s="8">
        <f t="shared" si="44"/>
        <v>0.29615004935834155</v>
      </c>
      <c r="O2869" s="2" t="str">
        <f>LOOKUP(H2869,[2]plantlist!$A$2:$A$943,[2]plantlist!$B$2:$B$943)</f>
        <v>F</v>
      </c>
    </row>
    <row r="2870" spans="1:15" x14ac:dyDescent="0.2">
      <c r="A2870" s="2" t="s">
        <v>306</v>
      </c>
      <c r="B2870" s="2">
        <v>2013</v>
      </c>
      <c r="C2870" s="2" t="s">
        <v>0</v>
      </c>
      <c r="D2870" s="2">
        <v>0</v>
      </c>
      <c r="E2870" s="2">
        <v>20</v>
      </c>
      <c r="F2870" s="2">
        <v>20</v>
      </c>
      <c r="G2870" s="2">
        <v>5065</v>
      </c>
      <c r="H2870" s="2" t="s">
        <v>14</v>
      </c>
      <c r="I2870" s="2" t="s">
        <v>2</v>
      </c>
      <c r="J2870" s="2" t="s">
        <v>15</v>
      </c>
      <c r="K2870" s="2" t="str">
        <f>LOOKUP(A2870,'[2]Collin Seedling for R'!$A$3:$A$51,'[2]Collin Seedling for R'!$R$3:$R$51)</f>
        <v>Mod</v>
      </c>
      <c r="L2870" s="2" t="str">
        <f>LOOKUP(A2870,'[2]Collin Seedling for R'!$A$3:$A$51,'[2]Collin Seedling for R'!$T$3:$T$51)</f>
        <v>FS</v>
      </c>
      <c r="M2870" s="2" t="str">
        <f>LOOKUP(A2870,'[2]Collin Seedling for R'!$A$3:$A$51,'[2]Collin Seedling for R'!$P$3:$P$51)</f>
        <v>Seeded</v>
      </c>
      <c r="N2870" s="8">
        <f t="shared" si="44"/>
        <v>0.3948667324777887</v>
      </c>
      <c r="O2870" s="2" t="str">
        <f>LOOKUP(H2870,[2]plantlist!$A$2:$A$943,[2]plantlist!$B$2:$B$943)</f>
        <v>F</v>
      </c>
    </row>
    <row r="2871" spans="1:15" x14ac:dyDescent="0.2">
      <c r="A2871" s="2" t="s">
        <v>306</v>
      </c>
      <c r="B2871" s="2">
        <v>2013</v>
      </c>
      <c r="C2871" s="2" t="s">
        <v>0</v>
      </c>
      <c r="D2871" s="2">
        <v>0</v>
      </c>
      <c r="E2871" s="2">
        <v>10</v>
      </c>
      <c r="F2871" s="2">
        <v>10</v>
      </c>
      <c r="G2871" s="2">
        <v>5065</v>
      </c>
      <c r="H2871" s="2" t="s">
        <v>130</v>
      </c>
      <c r="I2871" s="2" t="s">
        <v>2</v>
      </c>
      <c r="J2871" s="2" t="s">
        <v>131</v>
      </c>
      <c r="K2871" s="2" t="str">
        <f>LOOKUP(A2871,'[2]Collin Seedling for R'!$A$3:$A$51,'[2]Collin Seedling for R'!$R$3:$R$51)</f>
        <v>Mod</v>
      </c>
      <c r="L2871" s="2" t="str">
        <f>LOOKUP(A2871,'[2]Collin Seedling for R'!$A$3:$A$51,'[2]Collin Seedling for R'!$T$3:$T$51)</f>
        <v>FS</v>
      </c>
      <c r="M2871" s="2" t="str">
        <f>LOOKUP(A2871,'[2]Collin Seedling for R'!$A$3:$A$51,'[2]Collin Seedling for R'!$P$3:$P$51)</f>
        <v>Seeded</v>
      </c>
      <c r="N2871" s="8">
        <f t="shared" si="44"/>
        <v>0.19743336623889435</v>
      </c>
      <c r="O2871" s="2" t="str">
        <f>LOOKUP(H2871,[2]plantlist!$A$2:$A$943,[2]plantlist!$B$2:$B$943)</f>
        <v>F</v>
      </c>
    </row>
    <row r="2872" spans="1:15" x14ac:dyDescent="0.2">
      <c r="A2872" t="s">
        <v>306</v>
      </c>
      <c r="B2872">
        <v>2016</v>
      </c>
      <c r="C2872" t="s">
        <v>0</v>
      </c>
      <c r="D2872">
        <v>2233</v>
      </c>
      <c r="E2872">
        <v>0</v>
      </c>
      <c r="F2872">
        <v>2233</v>
      </c>
      <c r="G2872">
        <v>5000</v>
      </c>
      <c r="H2872" t="s">
        <v>4</v>
      </c>
      <c r="I2872" t="s">
        <v>2</v>
      </c>
      <c r="J2872" t="s">
        <v>5</v>
      </c>
      <c r="K2872" s="2" t="str">
        <f>LOOKUP(A2872,'[2]Collin Seedling for R'!$A$3:$A$51,'[2]Collin Seedling for R'!$R$3:$R$51)</f>
        <v>Mod</v>
      </c>
      <c r="L2872" s="2" t="str">
        <f>LOOKUP(A2872,'[2]Collin Seedling for R'!$A$3:$A$51,'[2]Collin Seedling for R'!$T$3:$T$51)</f>
        <v>FS</v>
      </c>
      <c r="M2872" s="2" t="str">
        <f>LOOKUP(A2872,'[2]Collin Seedling for R'!$A$3:$A$51,'[2]Collin Seedling for R'!$P$3:$P$51)</f>
        <v>Seeded</v>
      </c>
      <c r="N2872" s="8">
        <f t="shared" si="44"/>
        <v>0</v>
      </c>
      <c r="O2872" s="2" t="str">
        <f>LOOKUP(H2872,[2]plantlist!$A$2:$A$943,[2]plantlist!$B$2:$B$943)</f>
        <v>B</v>
      </c>
    </row>
    <row r="2873" spans="1:15" x14ac:dyDescent="0.2">
      <c r="A2873" t="s">
        <v>306</v>
      </c>
      <c r="B2873">
        <v>2016</v>
      </c>
      <c r="C2873" t="s">
        <v>0</v>
      </c>
      <c r="D2873">
        <v>1240</v>
      </c>
      <c r="E2873">
        <v>479</v>
      </c>
      <c r="F2873">
        <v>1719</v>
      </c>
      <c r="G2873">
        <v>5000</v>
      </c>
      <c r="H2873" t="s">
        <v>6</v>
      </c>
      <c r="I2873" t="s">
        <v>2</v>
      </c>
      <c r="J2873" t="s">
        <v>7</v>
      </c>
      <c r="K2873" s="2" t="str">
        <f>LOOKUP(A2873,'[2]Collin Seedling for R'!$A$3:$A$51,'[2]Collin Seedling for R'!$R$3:$R$51)</f>
        <v>Mod</v>
      </c>
      <c r="L2873" s="2" t="str">
        <f>LOOKUP(A2873,'[2]Collin Seedling for R'!$A$3:$A$51,'[2]Collin Seedling for R'!$T$3:$T$51)</f>
        <v>FS</v>
      </c>
      <c r="M2873" s="2" t="str">
        <f>LOOKUP(A2873,'[2]Collin Seedling for R'!$A$3:$A$51,'[2]Collin Seedling for R'!$P$3:$P$51)</f>
        <v>Seeded</v>
      </c>
      <c r="N2873" s="8">
        <f t="shared" si="44"/>
        <v>9.58</v>
      </c>
      <c r="O2873" s="2" t="str">
        <f>LOOKUP(H2873,[2]plantlist!$A$2:$A$943,[2]plantlist!$B$2:$B$943)</f>
        <v>L</v>
      </c>
    </row>
    <row r="2874" spans="1:15" x14ac:dyDescent="0.2">
      <c r="A2874" t="s">
        <v>306</v>
      </c>
      <c r="B2874">
        <v>2016</v>
      </c>
      <c r="C2874" t="s">
        <v>0</v>
      </c>
      <c r="D2874">
        <v>1017</v>
      </c>
      <c r="E2874">
        <v>0</v>
      </c>
      <c r="F2874">
        <v>1017</v>
      </c>
      <c r="G2874">
        <v>5000</v>
      </c>
      <c r="H2874" t="s">
        <v>1</v>
      </c>
      <c r="I2874" t="s">
        <v>2</v>
      </c>
      <c r="J2874" t="s">
        <v>3</v>
      </c>
      <c r="K2874" s="2" t="str">
        <f>LOOKUP(A2874,'[2]Collin Seedling for R'!$A$3:$A$51,'[2]Collin Seedling for R'!$R$3:$R$51)</f>
        <v>Mod</v>
      </c>
      <c r="L2874" s="2" t="str">
        <f>LOOKUP(A2874,'[2]Collin Seedling for R'!$A$3:$A$51,'[2]Collin Seedling for R'!$T$3:$T$51)</f>
        <v>FS</v>
      </c>
      <c r="M2874" s="2" t="str">
        <f>LOOKUP(A2874,'[2]Collin Seedling for R'!$A$3:$A$51,'[2]Collin Seedling for R'!$P$3:$P$51)</f>
        <v>Seeded</v>
      </c>
      <c r="N2874" s="8">
        <f t="shared" si="44"/>
        <v>0</v>
      </c>
      <c r="O2874" s="2" t="str">
        <f>LOOKUP(H2874,[2]plantlist!$A$2:$A$943,[2]plantlist!$B$2:$B$943)</f>
        <v>F</v>
      </c>
    </row>
    <row r="2875" spans="1:15" x14ac:dyDescent="0.2">
      <c r="A2875" t="s">
        <v>306</v>
      </c>
      <c r="B2875">
        <v>2016</v>
      </c>
      <c r="C2875" t="s">
        <v>0</v>
      </c>
      <c r="D2875">
        <v>177</v>
      </c>
      <c r="E2875">
        <v>1265</v>
      </c>
      <c r="F2875">
        <v>1442</v>
      </c>
      <c r="G2875">
        <v>5000</v>
      </c>
      <c r="H2875" t="s">
        <v>8</v>
      </c>
      <c r="I2875" t="s">
        <v>2</v>
      </c>
      <c r="J2875" t="s">
        <v>9</v>
      </c>
      <c r="K2875" s="2" t="str">
        <f>LOOKUP(A2875,'[2]Collin Seedling for R'!$A$3:$A$51,'[2]Collin Seedling for R'!$R$3:$R$51)</f>
        <v>Mod</v>
      </c>
      <c r="L2875" s="2" t="str">
        <f>LOOKUP(A2875,'[2]Collin Seedling for R'!$A$3:$A$51,'[2]Collin Seedling for R'!$T$3:$T$51)</f>
        <v>FS</v>
      </c>
      <c r="M2875" s="2" t="str">
        <f>LOOKUP(A2875,'[2]Collin Seedling for R'!$A$3:$A$51,'[2]Collin Seedling for R'!$P$3:$P$51)</f>
        <v>Seeded</v>
      </c>
      <c r="N2875" s="8">
        <f t="shared" si="44"/>
        <v>25.3</v>
      </c>
      <c r="O2875" s="2" t="str">
        <f>LOOKUP(H2875,[2]plantlist!$A$2:$A$943,[2]plantlist!$B$2:$B$943)</f>
        <v>G</v>
      </c>
    </row>
    <row r="2876" spans="1:15" x14ac:dyDescent="0.2">
      <c r="A2876" t="s">
        <v>306</v>
      </c>
      <c r="B2876">
        <v>2016</v>
      </c>
      <c r="C2876" t="s">
        <v>0</v>
      </c>
      <c r="D2876">
        <v>143</v>
      </c>
      <c r="E2876">
        <v>244</v>
      </c>
      <c r="F2876">
        <v>387</v>
      </c>
      <c r="G2876">
        <v>5000</v>
      </c>
      <c r="H2876" t="s">
        <v>10</v>
      </c>
      <c r="I2876" t="s">
        <v>2</v>
      </c>
      <c r="J2876" t="s">
        <v>11</v>
      </c>
      <c r="K2876" s="2" t="str">
        <f>LOOKUP(A2876,'[2]Collin Seedling for R'!$A$3:$A$51,'[2]Collin Seedling for R'!$R$3:$R$51)</f>
        <v>Mod</v>
      </c>
      <c r="L2876" s="2" t="str">
        <f>LOOKUP(A2876,'[2]Collin Seedling for R'!$A$3:$A$51,'[2]Collin Seedling for R'!$T$3:$T$51)</f>
        <v>FS</v>
      </c>
      <c r="M2876" s="2" t="str">
        <f>LOOKUP(A2876,'[2]Collin Seedling for R'!$A$3:$A$51,'[2]Collin Seedling for R'!$P$3:$P$51)</f>
        <v>Seeded</v>
      </c>
      <c r="N2876" s="8">
        <f t="shared" si="44"/>
        <v>4.88</v>
      </c>
      <c r="O2876" s="2" t="str">
        <f>LOOKUP(H2876,[2]plantlist!$A$2:$A$943,[2]plantlist!$B$2:$B$943)</f>
        <v>L</v>
      </c>
    </row>
    <row r="2877" spans="1:15" x14ac:dyDescent="0.2">
      <c r="A2877" t="s">
        <v>306</v>
      </c>
      <c r="B2877">
        <v>2016</v>
      </c>
      <c r="C2877" t="s">
        <v>0</v>
      </c>
      <c r="D2877">
        <v>90</v>
      </c>
      <c r="E2877">
        <v>0</v>
      </c>
      <c r="F2877">
        <v>90</v>
      </c>
      <c r="G2877">
        <v>5000</v>
      </c>
      <c r="H2877" t="s">
        <v>580</v>
      </c>
      <c r="I2877" t="s">
        <v>2</v>
      </c>
      <c r="J2877" t="s">
        <v>581</v>
      </c>
      <c r="K2877" s="2" t="str">
        <f>LOOKUP(A2877,'[2]Collin Seedling for R'!$A$3:$A$51,'[2]Collin Seedling for R'!$R$3:$R$51)</f>
        <v>Mod</v>
      </c>
      <c r="L2877" s="2" t="str">
        <f>LOOKUP(A2877,'[2]Collin Seedling for R'!$A$3:$A$51,'[2]Collin Seedling for R'!$T$3:$T$51)</f>
        <v>FS</v>
      </c>
      <c r="M2877" s="2" t="str">
        <f>LOOKUP(A2877,'[2]Collin Seedling for R'!$A$3:$A$51,'[2]Collin Seedling for R'!$P$3:$P$51)</f>
        <v>Seeded</v>
      </c>
      <c r="N2877" s="8">
        <f t="shared" si="44"/>
        <v>0</v>
      </c>
      <c r="O2877" s="2" t="str">
        <f>LOOKUP(H2877,[2]plantlist!$A$2:$A$943,[2]plantlist!$B$2:$B$943)</f>
        <v>L</v>
      </c>
    </row>
    <row r="2878" spans="1:15" x14ac:dyDescent="0.2">
      <c r="A2878" t="s">
        <v>306</v>
      </c>
      <c r="B2878">
        <v>2016</v>
      </c>
      <c r="C2878" t="s">
        <v>0</v>
      </c>
      <c r="D2878">
        <v>80</v>
      </c>
      <c r="E2878">
        <v>1103</v>
      </c>
      <c r="F2878">
        <v>1183</v>
      </c>
      <c r="G2878">
        <v>5000</v>
      </c>
      <c r="H2878" t="s">
        <v>82</v>
      </c>
      <c r="I2878" t="s">
        <v>2</v>
      </c>
      <c r="J2878" t="s">
        <v>83</v>
      </c>
      <c r="K2878" s="2" t="str">
        <f>LOOKUP(A2878,'[2]Collin Seedling for R'!$A$3:$A$51,'[2]Collin Seedling for R'!$R$3:$R$51)</f>
        <v>Mod</v>
      </c>
      <c r="L2878" s="2" t="str">
        <f>LOOKUP(A2878,'[2]Collin Seedling for R'!$A$3:$A$51,'[2]Collin Seedling for R'!$T$3:$T$51)</f>
        <v>FS</v>
      </c>
      <c r="M2878" s="2" t="str">
        <f>LOOKUP(A2878,'[2]Collin Seedling for R'!$A$3:$A$51,'[2]Collin Seedling for R'!$P$3:$P$51)</f>
        <v>Seeded</v>
      </c>
      <c r="N2878" s="8">
        <f t="shared" si="44"/>
        <v>22.06</v>
      </c>
      <c r="O2878" s="2" t="str">
        <f>LOOKUP(H2878,[2]plantlist!$A$2:$A$943,[2]plantlist!$B$2:$B$943)</f>
        <v>F</v>
      </c>
    </row>
    <row r="2879" spans="1:15" x14ac:dyDescent="0.2">
      <c r="A2879" t="s">
        <v>306</v>
      </c>
      <c r="B2879">
        <v>2016</v>
      </c>
      <c r="C2879" t="s">
        <v>0</v>
      </c>
      <c r="D2879">
        <v>7</v>
      </c>
      <c r="E2879">
        <v>0</v>
      </c>
      <c r="F2879">
        <v>7</v>
      </c>
      <c r="G2879">
        <v>5000</v>
      </c>
      <c r="H2879" t="s">
        <v>41</v>
      </c>
      <c r="I2879" t="s">
        <v>2</v>
      </c>
      <c r="J2879" t="s">
        <v>42</v>
      </c>
      <c r="K2879" s="2" t="str">
        <f>LOOKUP(A2879,'[2]Collin Seedling for R'!$A$3:$A$51,'[2]Collin Seedling for R'!$R$3:$R$51)</f>
        <v>Mod</v>
      </c>
      <c r="L2879" s="2" t="str">
        <f>LOOKUP(A2879,'[2]Collin Seedling for R'!$A$3:$A$51,'[2]Collin Seedling for R'!$T$3:$T$51)</f>
        <v>FS</v>
      </c>
      <c r="M2879" s="2" t="str">
        <f>LOOKUP(A2879,'[2]Collin Seedling for R'!$A$3:$A$51,'[2]Collin Seedling for R'!$P$3:$P$51)</f>
        <v>Seeded</v>
      </c>
      <c r="N2879" s="8">
        <f t="shared" si="44"/>
        <v>0</v>
      </c>
      <c r="O2879" s="2" t="str">
        <f>LOOKUP(H2879,[2]plantlist!$A$2:$A$943,[2]plantlist!$B$2:$B$943)</f>
        <v>B</v>
      </c>
    </row>
    <row r="2880" spans="1:15" x14ac:dyDescent="0.2">
      <c r="A2880" t="s">
        <v>306</v>
      </c>
      <c r="B2880">
        <v>2016</v>
      </c>
      <c r="C2880" t="s">
        <v>0</v>
      </c>
      <c r="D2880">
        <v>5</v>
      </c>
      <c r="E2880">
        <v>130</v>
      </c>
      <c r="F2880">
        <v>135</v>
      </c>
      <c r="G2880">
        <v>5000</v>
      </c>
      <c r="H2880" t="s">
        <v>66</v>
      </c>
      <c r="I2880" t="s">
        <v>2</v>
      </c>
      <c r="J2880" t="s">
        <v>67</v>
      </c>
      <c r="K2880" s="2" t="str">
        <f>LOOKUP(A2880,'[2]Collin Seedling for R'!$A$3:$A$51,'[2]Collin Seedling for R'!$R$3:$R$51)</f>
        <v>Mod</v>
      </c>
      <c r="L2880" s="2" t="str">
        <f>LOOKUP(A2880,'[2]Collin Seedling for R'!$A$3:$A$51,'[2]Collin Seedling for R'!$T$3:$T$51)</f>
        <v>FS</v>
      </c>
      <c r="M2880" s="2" t="str">
        <f>LOOKUP(A2880,'[2]Collin Seedling for R'!$A$3:$A$51,'[2]Collin Seedling for R'!$P$3:$P$51)</f>
        <v>Seeded</v>
      </c>
      <c r="N2880" s="8">
        <f t="shared" si="44"/>
        <v>2.6</v>
      </c>
      <c r="O2880" s="2" t="str">
        <f>LOOKUP(H2880,[2]plantlist!$A$2:$A$943,[2]plantlist!$B$2:$B$943)</f>
        <v>G</v>
      </c>
    </row>
    <row r="2881" spans="1:15" x14ac:dyDescent="0.2">
      <c r="A2881" t="s">
        <v>306</v>
      </c>
      <c r="B2881">
        <v>2016</v>
      </c>
      <c r="C2881" t="s">
        <v>0</v>
      </c>
      <c r="D2881">
        <v>4</v>
      </c>
      <c r="E2881">
        <v>266</v>
      </c>
      <c r="F2881">
        <v>270</v>
      </c>
      <c r="G2881">
        <v>5000</v>
      </c>
      <c r="H2881" t="s">
        <v>51</v>
      </c>
      <c r="I2881" t="s">
        <v>2</v>
      </c>
      <c r="J2881" t="s">
        <v>52</v>
      </c>
      <c r="K2881" s="2" t="str">
        <f>LOOKUP(A2881,'[2]Collin Seedling for R'!$A$3:$A$51,'[2]Collin Seedling for R'!$R$3:$R$51)</f>
        <v>Mod</v>
      </c>
      <c r="L2881" s="2" t="str">
        <f>LOOKUP(A2881,'[2]Collin Seedling for R'!$A$3:$A$51,'[2]Collin Seedling for R'!$T$3:$T$51)</f>
        <v>FS</v>
      </c>
      <c r="M2881" s="2" t="str">
        <f>LOOKUP(A2881,'[2]Collin Seedling for R'!$A$3:$A$51,'[2]Collin Seedling for R'!$P$3:$P$51)</f>
        <v>Seeded</v>
      </c>
      <c r="N2881" s="8">
        <f t="shared" si="44"/>
        <v>5.3199999999999994</v>
      </c>
      <c r="O2881" s="2" t="str">
        <f>LOOKUP(H2881,[2]plantlist!$A$2:$A$943,[2]plantlist!$B$2:$B$943)</f>
        <v>F</v>
      </c>
    </row>
    <row r="2882" spans="1:15" x14ac:dyDescent="0.2">
      <c r="A2882" t="s">
        <v>306</v>
      </c>
      <c r="B2882">
        <v>2016</v>
      </c>
      <c r="C2882" t="s">
        <v>0</v>
      </c>
      <c r="D2882">
        <v>3</v>
      </c>
      <c r="E2882">
        <v>86</v>
      </c>
      <c r="F2882">
        <v>89</v>
      </c>
      <c r="G2882">
        <v>5000</v>
      </c>
      <c r="H2882" t="s">
        <v>82</v>
      </c>
      <c r="I2882" t="s">
        <v>19</v>
      </c>
      <c r="J2882" t="s">
        <v>83</v>
      </c>
      <c r="K2882" s="2" t="str">
        <f>LOOKUP(A2882,'[2]Collin Seedling for R'!$A$3:$A$51,'[2]Collin Seedling for R'!$R$3:$R$51)</f>
        <v>Mod</v>
      </c>
      <c r="L2882" s="2" t="str">
        <f>LOOKUP(A2882,'[2]Collin Seedling for R'!$A$3:$A$51,'[2]Collin Seedling for R'!$T$3:$T$51)</f>
        <v>FS</v>
      </c>
      <c r="M2882" s="2" t="str">
        <f>LOOKUP(A2882,'[2]Collin Seedling for R'!$A$3:$A$51,'[2]Collin Seedling for R'!$P$3:$P$51)</f>
        <v>Seeded</v>
      </c>
      <c r="N2882" s="8">
        <f t="shared" ref="N2882:N2945" si="45">E2882/G2882*100</f>
        <v>1.72</v>
      </c>
      <c r="O2882" s="2" t="str">
        <f>LOOKUP(H2882,[2]plantlist!$A$2:$A$943,[2]plantlist!$B$2:$B$943)</f>
        <v>F</v>
      </c>
    </row>
    <row r="2883" spans="1:15" x14ac:dyDescent="0.2">
      <c r="A2883" t="s">
        <v>306</v>
      </c>
      <c r="B2883">
        <v>2016</v>
      </c>
      <c r="C2883" t="s">
        <v>0</v>
      </c>
      <c r="D2883">
        <v>1</v>
      </c>
      <c r="E2883">
        <v>3</v>
      </c>
      <c r="F2883">
        <v>4</v>
      </c>
      <c r="G2883">
        <v>5000</v>
      </c>
      <c r="H2883" t="s">
        <v>344</v>
      </c>
      <c r="I2883" t="s">
        <v>2</v>
      </c>
      <c r="J2883" t="s">
        <v>345</v>
      </c>
      <c r="K2883" s="2" t="str">
        <f>LOOKUP(A2883,'[2]Collin Seedling for R'!$A$3:$A$51,'[2]Collin Seedling for R'!$R$3:$R$51)</f>
        <v>Mod</v>
      </c>
      <c r="L2883" s="2" t="str">
        <f>LOOKUP(A2883,'[2]Collin Seedling for R'!$A$3:$A$51,'[2]Collin Seedling for R'!$T$3:$T$51)</f>
        <v>FS</v>
      </c>
      <c r="M2883" s="2" t="str">
        <f>LOOKUP(A2883,'[2]Collin Seedling for R'!$A$3:$A$51,'[2]Collin Seedling for R'!$P$3:$P$51)</f>
        <v>Seeded</v>
      </c>
      <c r="N2883" s="8">
        <f t="shared" si="45"/>
        <v>0.06</v>
      </c>
      <c r="O2883" s="2" t="str">
        <f>LOOKUP(H2883,[2]plantlist!$A$2:$A$943,[2]plantlist!$B$2:$B$943)</f>
        <v>F</v>
      </c>
    </row>
    <row r="2884" spans="1:15" x14ac:dyDescent="0.2">
      <c r="A2884" t="s">
        <v>306</v>
      </c>
      <c r="B2884">
        <v>2016</v>
      </c>
      <c r="C2884" t="s">
        <v>0</v>
      </c>
      <c r="D2884">
        <v>0</v>
      </c>
      <c r="E2884">
        <v>8</v>
      </c>
      <c r="F2884">
        <v>8</v>
      </c>
      <c r="G2884">
        <v>5000</v>
      </c>
      <c r="H2884" t="s">
        <v>420</v>
      </c>
      <c r="I2884" t="s">
        <v>2</v>
      </c>
      <c r="J2884" t="s">
        <v>421</v>
      </c>
      <c r="K2884" s="2" t="str">
        <f>LOOKUP(A2884,'[2]Collin Seedling for R'!$A$3:$A$51,'[2]Collin Seedling for R'!$R$3:$R$51)</f>
        <v>Mod</v>
      </c>
      <c r="L2884" s="2" t="str">
        <f>LOOKUP(A2884,'[2]Collin Seedling for R'!$A$3:$A$51,'[2]Collin Seedling for R'!$T$3:$T$51)</f>
        <v>FS</v>
      </c>
      <c r="M2884" s="2" t="str">
        <f>LOOKUP(A2884,'[2]Collin Seedling for R'!$A$3:$A$51,'[2]Collin Seedling for R'!$P$3:$P$51)</f>
        <v>Seeded</v>
      </c>
      <c r="N2884" s="8">
        <f t="shared" si="45"/>
        <v>0.16</v>
      </c>
      <c r="O2884" s="2" t="str">
        <f>LOOKUP(H2884,[2]plantlist!$A$2:$A$943,[2]plantlist!$B$2:$B$943)</f>
        <v>S</v>
      </c>
    </row>
    <row r="2885" spans="1:15" x14ac:dyDescent="0.2">
      <c r="A2885" t="s">
        <v>306</v>
      </c>
      <c r="B2885">
        <v>2016</v>
      </c>
      <c r="C2885" t="s">
        <v>0</v>
      </c>
      <c r="D2885">
        <v>0</v>
      </c>
      <c r="E2885">
        <v>543</v>
      </c>
      <c r="F2885">
        <v>543</v>
      </c>
      <c r="G2885">
        <v>5000</v>
      </c>
      <c r="H2885" t="s">
        <v>16</v>
      </c>
      <c r="I2885" t="s">
        <v>2</v>
      </c>
      <c r="J2885" t="s">
        <v>17</v>
      </c>
      <c r="K2885" s="2" t="str">
        <f>LOOKUP(A2885,'[2]Collin Seedling for R'!$A$3:$A$51,'[2]Collin Seedling for R'!$R$3:$R$51)</f>
        <v>Mod</v>
      </c>
      <c r="L2885" s="2" t="str">
        <f>LOOKUP(A2885,'[2]Collin Seedling for R'!$A$3:$A$51,'[2]Collin Seedling for R'!$T$3:$T$51)</f>
        <v>FS</v>
      </c>
      <c r="M2885" s="2" t="str">
        <f>LOOKUP(A2885,'[2]Collin Seedling for R'!$A$3:$A$51,'[2]Collin Seedling for R'!$P$3:$P$51)</f>
        <v>Seeded</v>
      </c>
      <c r="N2885" s="8">
        <f t="shared" si="45"/>
        <v>10.86</v>
      </c>
      <c r="O2885" s="2" t="str">
        <f>LOOKUP(H2885,[2]plantlist!$A$2:$A$943,[2]plantlist!$B$2:$B$943)</f>
        <v>S</v>
      </c>
    </row>
    <row r="2886" spans="1:15" x14ac:dyDescent="0.2">
      <c r="A2886" t="s">
        <v>306</v>
      </c>
      <c r="B2886">
        <v>2016</v>
      </c>
      <c r="C2886" t="s">
        <v>0</v>
      </c>
      <c r="D2886">
        <v>0</v>
      </c>
      <c r="E2886">
        <v>678</v>
      </c>
      <c r="F2886">
        <v>678</v>
      </c>
      <c r="G2886">
        <v>5000</v>
      </c>
      <c r="H2886" t="s">
        <v>23</v>
      </c>
      <c r="I2886" t="s">
        <v>2</v>
      </c>
      <c r="J2886" t="s">
        <v>24</v>
      </c>
      <c r="K2886" s="2" t="str">
        <f>LOOKUP(A2886,'[2]Collin Seedling for R'!$A$3:$A$51,'[2]Collin Seedling for R'!$R$3:$R$51)</f>
        <v>Mod</v>
      </c>
      <c r="L2886" s="2" t="str">
        <f>LOOKUP(A2886,'[2]Collin Seedling for R'!$A$3:$A$51,'[2]Collin Seedling for R'!$T$3:$T$51)</f>
        <v>FS</v>
      </c>
      <c r="M2886" s="2" t="str">
        <f>LOOKUP(A2886,'[2]Collin Seedling for R'!$A$3:$A$51,'[2]Collin Seedling for R'!$P$3:$P$51)</f>
        <v>Seeded</v>
      </c>
      <c r="N2886" s="8">
        <f t="shared" si="45"/>
        <v>13.56</v>
      </c>
      <c r="O2886" s="2" t="str">
        <f>LOOKUP(H2886,[2]plantlist!$A$2:$A$943,[2]plantlist!$B$2:$B$943)</f>
        <v>S</v>
      </c>
    </row>
    <row r="2887" spans="1:15" x14ac:dyDescent="0.2">
      <c r="A2887" t="s">
        <v>306</v>
      </c>
      <c r="B2887">
        <v>2016</v>
      </c>
      <c r="C2887" t="s">
        <v>0</v>
      </c>
      <c r="D2887">
        <v>0</v>
      </c>
      <c r="E2887">
        <v>53</v>
      </c>
      <c r="F2887">
        <v>53</v>
      </c>
      <c r="G2887">
        <v>5000</v>
      </c>
      <c r="H2887" t="s">
        <v>16</v>
      </c>
      <c r="I2887" t="s">
        <v>19</v>
      </c>
      <c r="J2887" t="s">
        <v>17</v>
      </c>
      <c r="K2887" s="2" t="str">
        <f>LOOKUP(A2887,'[2]Collin Seedling for R'!$A$3:$A$51,'[2]Collin Seedling for R'!$R$3:$R$51)</f>
        <v>Mod</v>
      </c>
      <c r="L2887" s="2" t="str">
        <f>LOOKUP(A2887,'[2]Collin Seedling for R'!$A$3:$A$51,'[2]Collin Seedling for R'!$T$3:$T$51)</f>
        <v>FS</v>
      </c>
      <c r="M2887" s="2" t="str">
        <f>LOOKUP(A2887,'[2]Collin Seedling for R'!$A$3:$A$51,'[2]Collin Seedling for R'!$P$3:$P$51)</f>
        <v>Seeded</v>
      </c>
      <c r="N2887" s="8">
        <f t="shared" si="45"/>
        <v>1.06</v>
      </c>
      <c r="O2887" s="2" t="str">
        <f>LOOKUP(H2887,[2]plantlist!$A$2:$A$943,[2]plantlist!$B$2:$B$943)</f>
        <v>S</v>
      </c>
    </row>
    <row r="2888" spans="1:15" x14ac:dyDescent="0.2">
      <c r="A2888" t="s">
        <v>306</v>
      </c>
      <c r="B2888">
        <v>2016</v>
      </c>
      <c r="C2888" t="s">
        <v>0</v>
      </c>
      <c r="D2888">
        <v>0</v>
      </c>
      <c r="E2888">
        <v>5</v>
      </c>
      <c r="F2888">
        <v>5</v>
      </c>
      <c r="G2888">
        <v>5000</v>
      </c>
      <c r="H2888" t="s">
        <v>23</v>
      </c>
      <c r="I2888" t="s">
        <v>19</v>
      </c>
      <c r="J2888" t="s">
        <v>24</v>
      </c>
      <c r="K2888" s="2" t="str">
        <f>LOOKUP(A2888,'[2]Collin Seedling for R'!$A$3:$A$51,'[2]Collin Seedling for R'!$R$3:$R$51)</f>
        <v>Mod</v>
      </c>
      <c r="L2888" s="2" t="str">
        <f>LOOKUP(A2888,'[2]Collin Seedling for R'!$A$3:$A$51,'[2]Collin Seedling for R'!$T$3:$T$51)</f>
        <v>FS</v>
      </c>
      <c r="M2888" s="2" t="str">
        <f>LOOKUP(A2888,'[2]Collin Seedling for R'!$A$3:$A$51,'[2]Collin Seedling for R'!$P$3:$P$51)</f>
        <v>Seeded</v>
      </c>
      <c r="N2888" s="8">
        <f t="shared" si="45"/>
        <v>0.1</v>
      </c>
      <c r="O2888" s="2" t="str">
        <f>LOOKUP(H2888,[2]plantlist!$A$2:$A$943,[2]plantlist!$B$2:$B$943)</f>
        <v>S</v>
      </c>
    </row>
    <row r="2889" spans="1:15" x14ac:dyDescent="0.2">
      <c r="A2889" t="s">
        <v>306</v>
      </c>
      <c r="B2889">
        <v>2016</v>
      </c>
      <c r="C2889" t="s">
        <v>0</v>
      </c>
      <c r="D2889">
        <v>0</v>
      </c>
      <c r="E2889">
        <v>50</v>
      </c>
      <c r="F2889">
        <v>50</v>
      </c>
      <c r="G2889">
        <v>5000</v>
      </c>
      <c r="H2889" t="s">
        <v>582</v>
      </c>
      <c r="I2889" t="s">
        <v>2</v>
      </c>
      <c r="J2889" t="s">
        <v>583</v>
      </c>
      <c r="K2889" s="2" t="str">
        <f>LOOKUP(A2889,'[2]Collin Seedling for R'!$A$3:$A$51,'[2]Collin Seedling for R'!$R$3:$R$51)</f>
        <v>Mod</v>
      </c>
      <c r="L2889" s="2" t="str">
        <f>LOOKUP(A2889,'[2]Collin Seedling for R'!$A$3:$A$51,'[2]Collin Seedling for R'!$T$3:$T$51)</f>
        <v>FS</v>
      </c>
      <c r="M2889" s="2" t="str">
        <f>LOOKUP(A2889,'[2]Collin Seedling for R'!$A$3:$A$51,'[2]Collin Seedling for R'!$P$3:$P$51)</f>
        <v>Seeded</v>
      </c>
      <c r="N2889" s="8">
        <f t="shared" si="45"/>
        <v>1</v>
      </c>
      <c r="O2889" s="2" t="str">
        <f>LOOKUP(H2889,[2]plantlist!$A$2:$A$943,[2]plantlist!$B$2:$B$943)</f>
        <v>U</v>
      </c>
    </row>
    <row r="2890" spans="1:15" x14ac:dyDescent="0.2">
      <c r="A2890" t="s">
        <v>306</v>
      </c>
      <c r="B2890">
        <v>2019</v>
      </c>
      <c r="C2890" t="s">
        <v>0</v>
      </c>
      <c r="D2890">
        <v>2413</v>
      </c>
      <c r="E2890">
        <v>0</v>
      </c>
      <c r="F2890">
        <v>2413</v>
      </c>
      <c r="G2890">
        <v>5000</v>
      </c>
      <c r="H2890" t="s">
        <v>4</v>
      </c>
      <c r="I2890" t="s">
        <v>2</v>
      </c>
      <c r="J2890" t="s">
        <v>5</v>
      </c>
      <c r="K2890" s="2" t="str">
        <f>LOOKUP(A2890,'[2]Collin Seedling for R'!$A$3:$A$51,'[2]Collin Seedling for R'!$R$3:$R$51)</f>
        <v>Mod</v>
      </c>
      <c r="L2890" s="2" t="str">
        <f>LOOKUP(A2890,'[2]Collin Seedling for R'!$A$3:$A$51,'[2]Collin Seedling for R'!$T$3:$T$51)</f>
        <v>FS</v>
      </c>
      <c r="M2890" s="2" t="str">
        <f>LOOKUP(A2890,'[2]Collin Seedling for R'!$A$3:$A$51,'[2]Collin Seedling for R'!$P$3:$P$51)</f>
        <v>Seeded</v>
      </c>
      <c r="N2890" s="8">
        <f t="shared" si="45"/>
        <v>0</v>
      </c>
      <c r="O2890" s="2" t="str">
        <f>LOOKUP(H2890,[2]plantlist!$A$2:$A$943,[2]plantlist!$B$2:$B$943)</f>
        <v>B</v>
      </c>
    </row>
    <row r="2891" spans="1:15" x14ac:dyDescent="0.2">
      <c r="A2891" t="s">
        <v>306</v>
      </c>
      <c r="B2891">
        <v>2019</v>
      </c>
      <c r="C2891" t="s">
        <v>0</v>
      </c>
      <c r="D2891">
        <v>1090</v>
      </c>
      <c r="E2891">
        <v>1116</v>
      </c>
      <c r="F2891">
        <v>2206</v>
      </c>
      <c r="G2891">
        <v>5000</v>
      </c>
      <c r="H2891" t="s">
        <v>6</v>
      </c>
      <c r="I2891" t="s">
        <v>2</v>
      </c>
      <c r="J2891" t="s">
        <v>7</v>
      </c>
      <c r="K2891" s="2" t="str">
        <f>LOOKUP(A2891,'[2]Collin Seedling for R'!$A$3:$A$51,'[2]Collin Seedling for R'!$R$3:$R$51)</f>
        <v>Mod</v>
      </c>
      <c r="L2891" s="2" t="str">
        <f>LOOKUP(A2891,'[2]Collin Seedling for R'!$A$3:$A$51,'[2]Collin Seedling for R'!$T$3:$T$51)</f>
        <v>FS</v>
      </c>
      <c r="M2891" s="2" t="str">
        <f>LOOKUP(A2891,'[2]Collin Seedling for R'!$A$3:$A$51,'[2]Collin Seedling for R'!$P$3:$P$51)</f>
        <v>Seeded</v>
      </c>
      <c r="N2891" s="8">
        <f t="shared" si="45"/>
        <v>22.32</v>
      </c>
      <c r="O2891" s="2" t="str">
        <f>LOOKUP(H2891,[2]plantlist!$A$2:$A$943,[2]plantlist!$B$2:$B$943)</f>
        <v>L</v>
      </c>
    </row>
    <row r="2892" spans="1:15" x14ac:dyDescent="0.2">
      <c r="A2892" t="s">
        <v>306</v>
      </c>
      <c r="B2892">
        <v>2019</v>
      </c>
      <c r="C2892" t="s">
        <v>0</v>
      </c>
      <c r="D2892">
        <v>459</v>
      </c>
      <c r="E2892">
        <v>0</v>
      </c>
      <c r="F2892">
        <v>459</v>
      </c>
      <c r="G2892">
        <v>5000</v>
      </c>
      <c r="H2892" t="s">
        <v>1</v>
      </c>
      <c r="I2892" t="s">
        <v>2</v>
      </c>
      <c r="J2892" t="s">
        <v>3</v>
      </c>
      <c r="K2892" s="2" t="str">
        <f>LOOKUP(A2892,'[2]Collin Seedling for R'!$A$3:$A$51,'[2]Collin Seedling for R'!$R$3:$R$51)</f>
        <v>Mod</v>
      </c>
      <c r="L2892" s="2" t="str">
        <f>LOOKUP(A2892,'[2]Collin Seedling for R'!$A$3:$A$51,'[2]Collin Seedling for R'!$T$3:$T$51)</f>
        <v>FS</v>
      </c>
      <c r="M2892" s="2" t="str">
        <f>LOOKUP(A2892,'[2]Collin Seedling for R'!$A$3:$A$51,'[2]Collin Seedling for R'!$P$3:$P$51)</f>
        <v>Seeded</v>
      </c>
      <c r="N2892" s="8">
        <f t="shared" si="45"/>
        <v>0</v>
      </c>
      <c r="O2892" s="2" t="str">
        <f>LOOKUP(H2892,[2]plantlist!$A$2:$A$943,[2]plantlist!$B$2:$B$943)</f>
        <v>F</v>
      </c>
    </row>
    <row r="2893" spans="1:15" x14ac:dyDescent="0.2">
      <c r="A2893" t="s">
        <v>306</v>
      </c>
      <c r="B2893">
        <v>2019</v>
      </c>
      <c r="C2893" t="s">
        <v>0</v>
      </c>
      <c r="D2893">
        <v>450</v>
      </c>
      <c r="E2893">
        <v>1491</v>
      </c>
      <c r="F2893">
        <v>1941</v>
      </c>
      <c r="G2893">
        <v>5000</v>
      </c>
      <c r="H2893" t="s">
        <v>8</v>
      </c>
      <c r="I2893" t="s">
        <v>2</v>
      </c>
      <c r="J2893" t="s">
        <v>9</v>
      </c>
      <c r="K2893" s="2" t="str">
        <f>LOOKUP(A2893,'[2]Collin Seedling for R'!$A$3:$A$51,'[2]Collin Seedling for R'!$R$3:$R$51)</f>
        <v>Mod</v>
      </c>
      <c r="L2893" s="2" t="str">
        <f>LOOKUP(A2893,'[2]Collin Seedling for R'!$A$3:$A$51,'[2]Collin Seedling for R'!$T$3:$T$51)</f>
        <v>FS</v>
      </c>
      <c r="M2893" s="2" t="str">
        <f>LOOKUP(A2893,'[2]Collin Seedling for R'!$A$3:$A$51,'[2]Collin Seedling for R'!$P$3:$P$51)</f>
        <v>Seeded</v>
      </c>
      <c r="N2893" s="8">
        <f t="shared" si="45"/>
        <v>29.82</v>
      </c>
      <c r="O2893" s="2" t="str">
        <f>LOOKUP(H2893,[2]plantlist!$A$2:$A$943,[2]plantlist!$B$2:$B$943)</f>
        <v>G</v>
      </c>
    </row>
    <row r="2894" spans="1:15" x14ac:dyDescent="0.2">
      <c r="A2894" t="s">
        <v>306</v>
      </c>
      <c r="B2894">
        <v>2019</v>
      </c>
      <c r="C2894" t="s">
        <v>0</v>
      </c>
      <c r="D2894">
        <v>308</v>
      </c>
      <c r="E2894">
        <v>387</v>
      </c>
      <c r="F2894">
        <v>695</v>
      </c>
      <c r="G2894">
        <v>5000</v>
      </c>
      <c r="H2894" t="s">
        <v>10</v>
      </c>
      <c r="I2894" t="s">
        <v>2</v>
      </c>
      <c r="J2894" t="s">
        <v>11</v>
      </c>
      <c r="K2894" s="2" t="str">
        <f>LOOKUP(A2894,'[2]Collin Seedling for R'!$A$3:$A$51,'[2]Collin Seedling for R'!$R$3:$R$51)</f>
        <v>Mod</v>
      </c>
      <c r="L2894" s="2" t="str">
        <f>LOOKUP(A2894,'[2]Collin Seedling for R'!$A$3:$A$51,'[2]Collin Seedling for R'!$T$3:$T$51)</f>
        <v>FS</v>
      </c>
      <c r="M2894" s="2" t="str">
        <f>LOOKUP(A2894,'[2]Collin Seedling for R'!$A$3:$A$51,'[2]Collin Seedling for R'!$P$3:$P$51)</f>
        <v>Seeded</v>
      </c>
      <c r="N2894" s="8">
        <f t="shared" si="45"/>
        <v>7.7399999999999993</v>
      </c>
      <c r="O2894" s="2" t="str">
        <f>LOOKUP(H2894,[2]plantlist!$A$2:$A$943,[2]plantlist!$B$2:$B$943)</f>
        <v>L</v>
      </c>
    </row>
    <row r="2895" spans="1:15" x14ac:dyDescent="0.2">
      <c r="A2895" t="s">
        <v>306</v>
      </c>
      <c r="B2895">
        <v>2019</v>
      </c>
      <c r="C2895" t="s">
        <v>0</v>
      </c>
      <c r="D2895">
        <v>76</v>
      </c>
      <c r="E2895">
        <v>635</v>
      </c>
      <c r="F2895">
        <v>711</v>
      </c>
      <c r="G2895">
        <v>5000</v>
      </c>
      <c r="H2895" t="s">
        <v>33</v>
      </c>
      <c r="I2895" t="s">
        <v>2</v>
      </c>
      <c r="J2895" t="s">
        <v>34</v>
      </c>
      <c r="K2895" s="2" t="str">
        <f>LOOKUP(A2895,'[2]Collin Seedling for R'!$A$3:$A$51,'[2]Collin Seedling for R'!$R$3:$R$51)</f>
        <v>Mod</v>
      </c>
      <c r="L2895" s="2" t="str">
        <f>LOOKUP(A2895,'[2]Collin Seedling for R'!$A$3:$A$51,'[2]Collin Seedling for R'!$T$3:$T$51)</f>
        <v>FS</v>
      </c>
      <c r="M2895" s="2" t="str">
        <f>LOOKUP(A2895,'[2]Collin Seedling for R'!$A$3:$A$51,'[2]Collin Seedling for R'!$P$3:$P$51)</f>
        <v>Seeded</v>
      </c>
      <c r="N2895" s="8">
        <f t="shared" si="45"/>
        <v>12.7</v>
      </c>
      <c r="O2895" s="2" t="str">
        <f>LOOKUP(H2895,[2]plantlist!$A$2:$A$943,[2]plantlist!$B$2:$B$943)</f>
        <v>F</v>
      </c>
    </row>
    <row r="2896" spans="1:15" x14ac:dyDescent="0.2">
      <c r="A2896" t="s">
        <v>306</v>
      </c>
      <c r="B2896">
        <v>2019</v>
      </c>
      <c r="C2896" t="s">
        <v>0</v>
      </c>
      <c r="D2896">
        <v>51</v>
      </c>
      <c r="E2896">
        <v>10</v>
      </c>
      <c r="F2896">
        <v>61</v>
      </c>
      <c r="G2896">
        <v>5000</v>
      </c>
      <c r="H2896" t="s">
        <v>344</v>
      </c>
      <c r="I2896" t="s">
        <v>2</v>
      </c>
      <c r="J2896" t="s">
        <v>345</v>
      </c>
      <c r="K2896" s="2" t="str">
        <f>LOOKUP(A2896,'[2]Collin Seedling for R'!$A$3:$A$51,'[2]Collin Seedling for R'!$R$3:$R$51)</f>
        <v>Mod</v>
      </c>
      <c r="L2896" s="2" t="str">
        <f>LOOKUP(A2896,'[2]Collin Seedling for R'!$A$3:$A$51,'[2]Collin Seedling for R'!$T$3:$T$51)</f>
        <v>FS</v>
      </c>
      <c r="M2896" s="2" t="str">
        <f>LOOKUP(A2896,'[2]Collin Seedling for R'!$A$3:$A$51,'[2]Collin Seedling for R'!$P$3:$P$51)</f>
        <v>Seeded</v>
      </c>
      <c r="N2896" s="8">
        <f t="shared" si="45"/>
        <v>0.2</v>
      </c>
      <c r="O2896" s="2" t="str">
        <f>LOOKUP(H2896,[2]plantlist!$A$2:$A$943,[2]plantlist!$B$2:$B$943)</f>
        <v>F</v>
      </c>
    </row>
    <row r="2897" spans="1:15" x14ac:dyDescent="0.2">
      <c r="A2897" t="s">
        <v>306</v>
      </c>
      <c r="B2897">
        <v>2019</v>
      </c>
      <c r="C2897" t="s">
        <v>0</v>
      </c>
      <c r="D2897">
        <v>36</v>
      </c>
      <c r="E2897">
        <v>196</v>
      </c>
      <c r="F2897">
        <v>232</v>
      </c>
      <c r="G2897">
        <v>5000</v>
      </c>
      <c r="H2897" t="s">
        <v>307</v>
      </c>
      <c r="I2897" t="s">
        <v>2</v>
      </c>
      <c r="J2897" t="s">
        <v>308</v>
      </c>
      <c r="K2897" s="2" t="str">
        <f>LOOKUP(A2897,'[2]Collin Seedling for R'!$A$3:$A$51,'[2]Collin Seedling for R'!$R$3:$R$51)</f>
        <v>Mod</v>
      </c>
      <c r="L2897" s="2" t="str">
        <f>LOOKUP(A2897,'[2]Collin Seedling for R'!$A$3:$A$51,'[2]Collin Seedling for R'!$T$3:$T$51)</f>
        <v>FS</v>
      </c>
      <c r="M2897" s="2" t="str">
        <f>LOOKUP(A2897,'[2]Collin Seedling for R'!$A$3:$A$51,'[2]Collin Seedling for R'!$P$3:$P$51)</f>
        <v>Seeded</v>
      </c>
      <c r="N2897" s="8">
        <f t="shared" si="45"/>
        <v>3.92</v>
      </c>
      <c r="O2897" s="2" t="str">
        <f>LOOKUP(H2897,[2]plantlist!$A$2:$A$943,[2]plantlist!$B$2:$B$943)</f>
        <v>F</v>
      </c>
    </row>
    <row r="2898" spans="1:15" x14ac:dyDescent="0.2">
      <c r="A2898" t="s">
        <v>306</v>
      </c>
      <c r="B2898">
        <v>2019</v>
      </c>
      <c r="C2898" t="s">
        <v>0</v>
      </c>
      <c r="D2898">
        <v>28</v>
      </c>
      <c r="E2898">
        <v>99</v>
      </c>
      <c r="F2898">
        <v>127</v>
      </c>
      <c r="G2898">
        <v>5000</v>
      </c>
      <c r="H2898" t="s">
        <v>16</v>
      </c>
      <c r="I2898" t="s">
        <v>19</v>
      </c>
      <c r="J2898" t="s">
        <v>17</v>
      </c>
      <c r="K2898" s="2" t="str">
        <f>LOOKUP(A2898,'[2]Collin Seedling for R'!$A$3:$A$51,'[2]Collin Seedling for R'!$R$3:$R$51)</f>
        <v>Mod</v>
      </c>
      <c r="L2898" s="2" t="str">
        <f>LOOKUP(A2898,'[2]Collin Seedling for R'!$A$3:$A$51,'[2]Collin Seedling for R'!$T$3:$T$51)</f>
        <v>FS</v>
      </c>
      <c r="M2898" s="2" t="str">
        <f>LOOKUP(A2898,'[2]Collin Seedling for R'!$A$3:$A$51,'[2]Collin Seedling for R'!$P$3:$P$51)</f>
        <v>Seeded</v>
      </c>
      <c r="N2898" s="8">
        <f t="shared" si="45"/>
        <v>1.9800000000000002</v>
      </c>
      <c r="O2898" s="2" t="str">
        <f>LOOKUP(H2898,[2]plantlist!$A$2:$A$943,[2]plantlist!$B$2:$B$943)</f>
        <v>S</v>
      </c>
    </row>
    <row r="2899" spans="1:15" x14ac:dyDescent="0.2">
      <c r="A2899" t="s">
        <v>306</v>
      </c>
      <c r="B2899">
        <v>2019</v>
      </c>
      <c r="C2899" t="s">
        <v>0</v>
      </c>
      <c r="D2899">
        <v>26</v>
      </c>
      <c r="E2899">
        <v>172</v>
      </c>
      <c r="F2899">
        <v>198</v>
      </c>
      <c r="G2899">
        <v>5000</v>
      </c>
      <c r="H2899" t="s">
        <v>51</v>
      </c>
      <c r="I2899" t="s">
        <v>2</v>
      </c>
      <c r="J2899" t="s">
        <v>52</v>
      </c>
      <c r="K2899" s="2" t="str">
        <f>LOOKUP(A2899,'[2]Collin Seedling for R'!$A$3:$A$51,'[2]Collin Seedling for R'!$R$3:$R$51)</f>
        <v>Mod</v>
      </c>
      <c r="L2899" s="2" t="str">
        <f>LOOKUP(A2899,'[2]Collin Seedling for R'!$A$3:$A$51,'[2]Collin Seedling for R'!$T$3:$T$51)</f>
        <v>FS</v>
      </c>
      <c r="M2899" s="2" t="str">
        <f>LOOKUP(A2899,'[2]Collin Seedling for R'!$A$3:$A$51,'[2]Collin Seedling for R'!$P$3:$P$51)</f>
        <v>Seeded</v>
      </c>
      <c r="N2899" s="8">
        <f t="shared" si="45"/>
        <v>3.44</v>
      </c>
      <c r="O2899" s="2" t="str">
        <f>LOOKUP(H2899,[2]plantlist!$A$2:$A$943,[2]plantlist!$B$2:$B$943)</f>
        <v>F</v>
      </c>
    </row>
    <row r="2900" spans="1:15" x14ac:dyDescent="0.2">
      <c r="A2900" t="s">
        <v>306</v>
      </c>
      <c r="B2900">
        <v>2019</v>
      </c>
      <c r="C2900" t="s">
        <v>0</v>
      </c>
      <c r="D2900">
        <v>20</v>
      </c>
      <c r="E2900">
        <v>224</v>
      </c>
      <c r="F2900">
        <v>244</v>
      </c>
      <c r="G2900">
        <v>5000</v>
      </c>
      <c r="H2900" t="s">
        <v>1255</v>
      </c>
      <c r="I2900" t="s">
        <v>2</v>
      </c>
      <c r="J2900" t="s">
        <v>1254</v>
      </c>
      <c r="K2900" s="2" t="str">
        <f>LOOKUP(A2900,'[2]Collin Seedling for R'!$A$3:$A$51,'[2]Collin Seedling for R'!$R$3:$R$51)</f>
        <v>Mod</v>
      </c>
      <c r="L2900" s="2" t="str">
        <f>LOOKUP(A2900,'[2]Collin Seedling for R'!$A$3:$A$51,'[2]Collin Seedling for R'!$T$3:$T$51)</f>
        <v>FS</v>
      </c>
      <c r="M2900" s="2" t="str">
        <f>LOOKUP(A2900,'[2]Collin Seedling for R'!$A$3:$A$51,'[2]Collin Seedling for R'!$P$3:$P$51)</f>
        <v>Seeded</v>
      </c>
      <c r="N2900" s="8">
        <f t="shared" si="45"/>
        <v>4.4799999999999995</v>
      </c>
      <c r="O2900" s="2" t="str">
        <f>LOOKUP(H2900,[2]plantlist!$A$2:$A$943,[2]plantlist!$B$2:$B$943)</f>
        <v>F</v>
      </c>
    </row>
    <row r="2901" spans="1:15" x14ac:dyDescent="0.2">
      <c r="A2901" t="s">
        <v>306</v>
      </c>
      <c r="B2901">
        <v>2019</v>
      </c>
      <c r="C2901" t="s">
        <v>0</v>
      </c>
      <c r="D2901">
        <v>14</v>
      </c>
      <c r="E2901">
        <v>271</v>
      </c>
      <c r="F2901">
        <v>285</v>
      </c>
      <c r="G2901">
        <v>5000</v>
      </c>
      <c r="H2901" t="s">
        <v>126</v>
      </c>
      <c r="I2901" t="s">
        <v>2</v>
      </c>
      <c r="J2901" t="s">
        <v>127</v>
      </c>
      <c r="K2901" s="2" t="str">
        <f>LOOKUP(A2901,'[2]Collin Seedling for R'!$A$3:$A$51,'[2]Collin Seedling for R'!$R$3:$R$51)</f>
        <v>Mod</v>
      </c>
      <c r="L2901" s="2" t="str">
        <f>LOOKUP(A2901,'[2]Collin Seedling for R'!$A$3:$A$51,'[2]Collin Seedling for R'!$T$3:$T$51)</f>
        <v>FS</v>
      </c>
      <c r="M2901" s="2" t="str">
        <f>LOOKUP(A2901,'[2]Collin Seedling for R'!$A$3:$A$51,'[2]Collin Seedling for R'!$P$3:$P$51)</f>
        <v>Seeded</v>
      </c>
      <c r="N2901" s="8">
        <f t="shared" si="45"/>
        <v>5.42</v>
      </c>
      <c r="O2901" s="2" t="str">
        <f>LOOKUP(H2901,[2]plantlist!$A$2:$A$943,[2]plantlist!$B$2:$B$943)</f>
        <v>F</v>
      </c>
    </row>
    <row r="2902" spans="1:15" x14ac:dyDescent="0.2">
      <c r="A2902" t="s">
        <v>306</v>
      </c>
      <c r="B2902">
        <v>2019</v>
      </c>
      <c r="C2902" t="s">
        <v>0</v>
      </c>
      <c r="D2902">
        <v>5</v>
      </c>
      <c r="E2902">
        <v>10</v>
      </c>
      <c r="F2902">
        <v>15</v>
      </c>
      <c r="G2902">
        <v>5000</v>
      </c>
      <c r="H2902" t="s">
        <v>8</v>
      </c>
      <c r="I2902" t="s">
        <v>19</v>
      </c>
      <c r="J2902" t="s">
        <v>9</v>
      </c>
      <c r="K2902" s="2" t="str">
        <f>LOOKUP(A2902,'[2]Collin Seedling for R'!$A$3:$A$51,'[2]Collin Seedling for R'!$R$3:$R$51)</f>
        <v>Mod</v>
      </c>
      <c r="L2902" s="2" t="str">
        <f>LOOKUP(A2902,'[2]Collin Seedling for R'!$A$3:$A$51,'[2]Collin Seedling for R'!$T$3:$T$51)</f>
        <v>FS</v>
      </c>
      <c r="M2902" s="2" t="str">
        <f>LOOKUP(A2902,'[2]Collin Seedling for R'!$A$3:$A$51,'[2]Collin Seedling for R'!$P$3:$P$51)</f>
        <v>Seeded</v>
      </c>
      <c r="N2902" s="8">
        <f t="shared" si="45"/>
        <v>0.2</v>
      </c>
      <c r="O2902" s="2" t="str">
        <f>LOOKUP(H2902,[2]plantlist!$A$2:$A$943,[2]plantlist!$B$2:$B$943)</f>
        <v>G</v>
      </c>
    </row>
    <row r="2903" spans="1:15" x14ac:dyDescent="0.2">
      <c r="A2903" t="s">
        <v>306</v>
      </c>
      <c r="B2903">
        <v>2019</v>
      </c>
      <c r="C2903" t="s">
        <v>0</v>
      </c>
      <c r="D2903">
        <v>3</v>
      </c>
      <c r="E2903">
        <v>16</v>
      </c>
      <c r="F2903">
        <v>19</v>
      </c>
      <c r="G2903">
        <v>5000</v>
      </c>
      <c r="H2903" t="s">
        <v>12</v>
      </c>
      <c r="I2903" t="s">
        <v>2</v>
      </c>
      <c r="J2903" t="s">
        <v>13</v>
      </c>
      <c r="K2903" s="2" t="str">
        <f>LOOKUP(A2903,'[2]Collin Seedling for R'!$A$3:$A$51,'[2]Collin Seedling for R'!$R$3:$R$51)</f>
        <v>Mod</v>
      </c>
      <c r="L2903" s="2" t="str">
        <f>LOOKUP(A2903,'[2]Collin Seedling for R'!$A$3:$A$51,'[2]Collin Seedling for R'!$T$3:$T$51)</f>
        <v>FS</v>
      </c>
      <c r="M2903" s="2" t="str">
        <f>LOOKUP(A2903,'[2]Collin Seedling for R'!$A$3:$A$51,'[2]Collin Seedling for R'!$P$3:$P$51)</f>
        <v>Seeded</v>
      </c>
      <c r="N2903" s="8">
        <f t="shared" si="45"/>
        <v>0.32</v>
      </c>
      <c r="O2903" s="2" t="str">
        <f>LOOKUP(H2903,[2]plantlist!$A$2:$A$943,[2]plantlist!$B$2:$B$943)</f>
        <v>G</v>
      </c>
    </row>
    <row r="2904" spans="1:15" x14ac:dyDescent="0.2">
      <c r="A2904" t="s">
        <v>306</v>
      </c>
      <c r="B2904">
        <v>2019</v>
      </c>
      <c r="C2904" t="s">
        <v>0</v>
      </c>
      <c r="D2904">
        <v>3</v>
      </c>
      <c r="E2904">
        <v>0</v>
      </c>
      <c r="F2904">
        <v>3</v>
      </c>
      <c r="G2904">
        <v>5000</v>
      </c>
      <c r="H2904" t="s">
        <v>53</v>
      </c>
      <c r="I2904" t="s">
        <v>2</v>
      </c>
      <c r="J2904" t="s">
        <v>54</v>
      </c>
      <c r="K2904" s="2" t="str">
        <f>LOOKUP(A2904,'[2]Collin Seedling for R'!$A$3:$A$51,'[2]Collin Seedling for R'!$R$3:$R$51)</f>
        <v>Mod</v>
      </c>
      <c r="L2904" s="2" t="str">
        <f>LOOKUP(A2904,'[2]Collin Seedling for R'!$A$3:$A$51,'[2]Collin Seedling for R'!$T$3:$T$51)</f>
        <v>FS</v>
      </c>
      <c r="M2904" s="2" t="str">
        <f>LOOKUP(A2904,'[2]Collin Seedling for R'!$A$3:$A$51,'[2]Collin Seedling for R'!$P$3:$P$51)</f>
        <v>Seeded</v>
      </c>
      <c r="N2904" s="8">
        <f t="shared" si="45"/>
        <v>0</v>
      </c>
      <c r="O2904" s="2" t="str">
        <f>LOOKUP(H2904,[2]plantlist!$A$2:$A$943,[2]plantlist!$B$2:$B$943)</f>
        <v>C</v>
      </c>
    </row>
    <row r="2905" spans="1:15" x14ac:dyDescent="0.2">
      <c r="A2905" t="s">
        <v>306</v>
      </c>
      <c r="B2905">
        <v>2019</v>
      </c>
      <c r="C2905" t="s">
        <v>0</v>
      </c>
      <c r="D2905">
        <v>3</v>
      </c>
      <c r="E2905">
        <v>113</v>
      </c>
      <c r="F2905">
        <v>116</v>
      </c>
      <c r="G2905">
        <v>5000</v>
      </c>
      <c r="H2905" t="s">
        <v>31</v>
      </c>
      <c r="I2905" t="s">
        <v>2</v>
      </c>
      <c r="J2905" t="s">
        <v>32</v>
      </c>
      <c r="K2905" s="2" t="str">
        <f>LOOKUP(A2905,'[2]Collin Seedling for R'!$A$3:$A$51,'[2]Collin Seedling for R'!$R$3:$R$51)</f>
        <v>Mod</v>
      </c>
      <c r="L2905" s="2" t="str">
        <f>LOOKUP(A2905,'[2]Collin Seedling for R'!$A$3:$A$51,'[2]Collin Seedling for R'!$T$3:$T$51)</f>
        <v>FS</v>
      </c>
      <c r="M2905" s="2" t="str">
        <f>LOOKUP(A2905,'[2]Collin Seedling for R'!$A$3:$A$51,'[2]Collin Seedling for R'!$P$3:$P$51)</f>
        <v>Seeded</v>
      </c>
      <c r="N2905" s="8">
        <f t="shared" si="45"/>
        <v>2.2599999999999998</v>
      </c>
      <c r="O2905" s="2" t="str">
        <f>LOOKUP(H2905,[2]plantlist!$A$2:$A$943,[2]plantlist!$B$2:$B$943)</f>
        <v>U</v>
      </c>
    </row>
    <row r="2906" spans="1:15" x14ac:dyDescent="0.2">
      <c r="A2906" t="s">
        <v>306</v>
      </c>
      <c r="B2906">
        <v>2019</v>
      </c>
      <c r="C2906" t="s">
        <v>0</v>
      </c>
      <c r="D2906">
        <v>3</v>
      </c>
      <c r="E2906">
        <v>28</v>
      </c>
      <c r="F2906">
        <v>31</v>
      </c>
      <c r="G2906">
        <v>5000</v>
      </c>
      <c r="H2906" t="s">
        <v>27</v>
      </c>
      <c r="I2906" t="s">
        <v>2</v>
      </c>
      <c r="J2906" t="s">
        <v>28</v>
      </c>
      <c r="K2906" s="2" t="str">
        <f>LOOKUP(A2906,'[2]Collin Seedling for R'!$A$3:$A$51,'[2]Collin Seedling for R'!$R$3:$R$51)</f>
        <v>Mod</v>
      </c>
      <c r="L2906" s="2" t="str">
        <f>LOOKUP(A2906,'[2]Collin Seedling for R'!$A$3:$A$51,'[2]Collin Seedling for R'!$T$3:$T$51)</f>
        <v>FS</v>
      </c>
      <c r="M2906" s="2" t="str">
        <f>LOOKUP(A2906,'[2]Collin Seedling for R'!$A$3:$A$51,'[2]Collin Seedling for R'!$P$3:$P$51)</f>
        <v>Seeded</v>
      </c>
      <c r="N2906" s="8">
        <f t="shared" si="45"/>
        <v>0.55999999999999994</v>
      </c>
      <c r="O2906" s="2" t="str">
        <f>LOOKUP(H2906,[2]plantlist!$A$2:$A$943,[2]plantlist!$B$2:$B$943)</f>
        <v>F</v>
      </c>
    </row>
    <row r="2907" spans="1:15" x14ac:dyDescent="0.2">
      <c r="A2907" t="s">
        <v>306</v>
      </c>
      <c r="B2907">
        <v>2019</v>
      </c>
      <c r="C2907" t="s">
        <v>0</v>
      </c>
      <c r="D2907">
        <v>2</v>
      </c>
      <c r="E2907">
        <v>786</v>
      </c>
      <c r="F2907">
        <v>788</v>
      </c>
      <c r="G2907">
        <v>5000</v>
      </c>
      <c r="H2907" t="s">
        <v>16</v>
      </c>
      <c r="I2907" t="s">
        <v>2</v>
      </c>
      <c r="J2907" t="s">
        <v>17</v>
      </c>
      <c r="K2907" s="2" t="str">
        <f>LOOKUP(A2907,'[2]Collin Seedling for R'!$A$3:$A$51,'[2]Collin Seedling for R'!$R$3:$R$51)</f>
        <v>Mod</v>
      </c>
      <c r="L2907" s="2" t="str">
        <f>LOOKUP(A2907,'[2]Collin Seedling for R'!$A$3:$A$51,'[2]Collin Seedling for R'!$T$3:$T$51)</f>
        <v>FS</v>
      </c>
      <c r="M2907" s="2" t="str">
        <f>LOOKUP(A2907,'[2]Collin Seedling for R'!$A$3:$A$51,'[2]Collin Seedling for R'!$P$3:$P$51)</f>
        <v>Seeded</v>
      </c>
      <c r="N2907" s="8">
        <f t="shared" si="45"/>
        <v>15.72</v>
      </c>
      <c r="O2907" s="2" t="str">
        <f>LOOKUP(H2907,[2]plantlist!$A$2:$A$943,[2]plantlist!$B$2:$B$943)</f>
        <v>S</v>
      </c>
    </row>
    <row r="2908" spans="1:15" x14ac:dyDescent="0.2">
      <c r="A2908" t="s">
        <v>306</v>
      </c>
      <c r="B2908">
        <v>2019</v>
      </c>
      <c r="C2908" t="s">
        <v>0</v>
      </c>
      <c r="D2908">
        <v>2</v>
      </c>
      <c r="E2908">
        <v>186</v>
      </c>
      <c r="F2908">
        <v>188</v>
      </c>
      <c r="G2908">
        <v>5000</v>
      </c>
      <c r="H2908" t="s">
        <v>66</v>
      </c>
      <c r="I2908" t="s">
        <v>2</v>
      </c>
      <c r="J2908" t="s">
        <v>67</v>
      </c>
      <c r="K2908" s="2" t="str">
        <f>LOOKUP(A2908,'[2]Collin Seedling for R'!$A$3:$A$51,'[2]Collin Seedling for R'!$R$3:$R$51)</f>
        <v>Mod</v>
      </c>
      <c r="L2908" s="2" t="str">
        <f>LOOKUP(A2908,'[2]Collin Seedling for R'!$A$3:$A$51,'[2]Collin Seedling for R'!$T$3:$T$51)</f>
        <v>FS</v>
      </c>
      <c r="M2908" s="2" t="str">
        <f>LOOKUP(A2908,'[2]Collin Seedling for R'!$A$3:$A$51,'[2]Collin Seedling for R'!$P$3:$P$51)</f>
        <v>Seeded</v>
      </c>
      <c r="N2908" s="8">
        <f t="shared" si="45"/>
        <v>3.7199999999999998</v>
      </c>
      <c r="O2908" s="2" t="str">
        <f>LOOKUP(H2908,[2]plantlist!$A$2:$A$943,[2]plantlist!$B$2:$B$943)</f>
        <v>G</v>
      </c>
    </row>
    <row r="2909" spans="1:15" x14ac:dyDescent="0.2">
      <c r="A2909" t="s">
        <v>306</v>
      </c>
      <c r="B2909">
        <v>2019</v>
      </c>
      <c r="C2909" t="s">
        <v>0</v>
      </c>
      <c r="D2909">
        <v>2</v>
      </c>
      <c r="E2909">
        <v>93</v>
      </c>
      <c r="F2909">
        <v>95</v>
      </c>
      <c r="G2909">
        <v>5000</v>
      </c>
      <c r="H2909" t="s">
        <v>104</v>
      </c>
      <c r="I2909" t="s">
        <v>2</v>
      </c>
      <c r="J2909" t="s">
        <v>105</v>
      </c>
      <c r="K2909" s="2" t="str">
        <f>LOOKUP(A2909,'[2]Collin Seedling for R'!$A$3:$A$51,'[2]Collin Seedling for R'!$R$3:$R$51)</f>
        <v>Mod</v>
      </c>
      <c r="L2909" s="2" t="str">
        <f>LOOKUP(A2909,'[2]Collin Seedling for R'!$A$3:$A$51,'[2]Collin Seedling for R'!$T$3:$T$51)</f>
        <v>FS</v>
      </c>
      <c r="M2909" s="2" t="str">
        <f>LOOKUP(A2909,'[2]Collin Seedling for R'!$A$3:$A$51,'[2]Collin Seedling for R'!$P$3:$P$51)</f>
        <v>Seeded</v>
      </c>
      <c r="N2909" s="8">
        <f t="shared" si="45"/>
        <v>1.8599999999999999</v>
      </c>
      <c r="O2909" s="2" t="str">
        <f>LOOKUP(H2909,[2]plantlist!$A$2:$A$943,[2]plantlist!$B$2:$B$943)</f>
        <v>G</v>
      </c>
    </row>
    <row r="2910" spans="1:15" x14ac:dyDescent="0.2">
      <c r="A2910" t="s">
        <v>306</v>
      </c>
      <c r="B2910">
        <v>2019</v>
      </c>
      <c r="C2910" t="s">
        <v>0</v>
      </c>
      <c r="D2910">
        <v>2</v>
      </c>
      <c r="E2910">
        <v>778</v>
      </c>
      <c r="F2910">
        <v>780</v>
      </c>
      <c r="G2910">
        <v>5000</v>
      </c>
      <c r="H2910" t="s">
        <v>23</v>
      </c>
      <c r="I2910" t="s">
        <v>2</v>
      </c>
      <c r="J2910" t="s">
        <v>24</v>
      </c>
      <c r="K2910" s="2" t="str">
        <f>LOOKUP(A2910,'[2]Collin Seedling for R'!$A$3:$A$51,'[2]Collin Seedling for R'!$R$3:$R$51)</f>
        <v>Mod</v>
      </c>
      <c r="L2910" s="2" t="str">
        <f>LOOKUP(A2910,'[2]Collin Seedling for R'!$A$3:$A$51,'[2]Collin Seedling for R'!$T$3:$T$51)</f>
        <v>FS</v>
      </c>
      <c r="M2910" s="2" t="str">
        <f>LOOKUP(A2910,'[2]Collin Seedling for R'!$A$3:$A$51,'[2]Collin Seedling for R'!$P$3:$P$51)</f>
        <v>Seeded</v>
      </c>
      <c r="N2910" s="8">
        <f t="shared" si="45"/>
        <v>15.559999999999999</v>
      </c>
      <c r="O2910" s="2" t="str">
        <f>LOOKUP(H2910,[2]plantlist!$A$2:$A$943,[2]plantlist!$B$2:$B$943)</f>
        <v>S</v>
      </c>
    </row>
    <row r="2911" spans="1:15" x14ac:dyDescent="0.2">
      <c r="A2911" t="s">
        <v>306</v>
      </c>
      <c r="B2911">
        <v>2019</v>
      </c>
      <c r="C2911" t="s">
        <v>0</v>
      </c>
      <c r="D2911">
        <v>2</v>
      </c>
      <c r="E2911">
        <v>0</v>
      </c>
      <c r="F2911">
        <v>2</v>
      </c>
      <c r="G2911">
        <v>5000</v>
      </c>
      <c r="H2911" t="s">
        <v>41</v>
      </c>
      <c r="I2911" t="s">
        <v>2</v>
      </c>
      <c r="J2911" t="s">
        <v>42</v>
      </c>
      <c r="K2911" s="2" t="str">
        <f>LOOKUP(A2911,'[2]Collin Seedling for R'!$A$3:$A$51,'[2]Collin Seedling for R'!$R$3:$R$51)</f>
        <v>Mod</v>
      </c>
      <c r="L2911" s="2" t="str">
        <f>LOOKUP(A2911,'[2]Collin Seedling for R'!$A$3:$A$51,'[2]Collin Seedling for R'!$T$3:$T$51)</f>
        <v>FS</v>
      </c>
      <c r="M2911" s="2" t="str">
        <f>LOOKUP(A2911,'[2]Collin Seedling for R'!$A$3:$A$51,'[2]Collin Seedling for R'!$P$3:$P$51)</f>
        <v>Seeded</v>
      </c>
      <c r="N2911" s="8">
        <f t="shared" si="45"/>
        <v>0</v>
      </c>
      <c r="O2911" s="2" t="str">
        <f>LOOKUP(H2911,[2]plantlist!$A$2:$A$943,[2]plantlist!$B$2:$B$943)</f>
        <v>B</v>
      </c>
    </row>
    <row r="2912" spans="1:15" x14ac:dyDescent="0.2">
      <c r="A2912" t="s">
        <v>306</v>
      </c>
      <c r="B2912">
        <v>2019</v>
      </c>
      <c r="C2912" t="s">
        <v>0</v>
      </c>
      <c r="D2912">
        <v>1</v>
      </c>
      <c r="E2912">
        <v>73</v>
      </c>
      <c r="F2912">
        <v>74</v>
      </c>
      <c r="G2912">
        <v>5000</v>
      </c>
      <c r="H2912" t="s">
        <v>1244</v>
      </c>
      <c r="I2912" t="s">
        <v>2</v>
      </c>
      <c r="J2912" t="s">
        <v>2233</v>
      </c>
      <c r="K2912" s="2" t="str">
        <f>LOOKUP(A2912,'[2]Collin Seedling for R'!$A$3:$A$51,'[2]Collin Seedling for R'!$R$3:$R$51)</f>
        <v>Mod</v>
      </c>
      <c r="L2912" s="2" t="str">
        <f>LOOKUP(A2912,'[2]Collin Seedling for R'!$A$3:$A$51,'[2]Collin Seedling for R'!$T$3:$T$51)</f>
        <v>FS</v>
      </c>
      <c r="M2912" s="2" t="str">
        <f>LOOKUP(A2912,'[2]Collin Seedling for R'!$A$3:$A$51,'[2]Collin Seedling for R'!$P$3:$P$51)</f>
        <v>Seeded</v>
      </c>
      <c r="N2912" s="8">
        <f t="shared" si="45"/>
        <v>1.46</v>
      </c>
      <c r="O2912" s="2" t="str">
        <f>LOOKUP(H2912,[2]plantlist!$A$2:$A$943,[2]plantlist!$B$2:$B$943)</f>
        <v>F</v>
      </c>
    </row>
    <row r="2913" spans="1:15" x14ac:dyDescent="0.2">
      <c r="A2913" t="s">
        <v>306</v>
      </c>
      <c r="B2913">
        <v>2019</v>
      </c>
      <c r="C2913" t="s">
        <v>0</v>
      </c>
      <c r="D2913">
        <v>1</v>
      </c>
      <c r="E2913">
        <v>8</v>
      </c>
      <c r="F2913">
        <v>9</v>
      </c>
      <c r="G2913">
        <v>5000</v>
      </c>
      <c r="H2913" t="s">
        <v>37</v>
      </c>
      <c r="I2913" t="s">
        <v>2</v>
      </c>
      <c r="J2913" t="s">
        <v>38</v>
      </c>
      <c r="K2913" s="2" t="str">
        <f>LOOKUP(A2913,'[2]Collin Seedling for R'!$A$3:$A$51,'[2]Collin Seedling for R'!$R$3:$R$51)</f>
        <v>Mod</v>
      </c>
      <c r="L2913" s="2" t="str">
        <f>LOOKUP(A2913,'[2]Collin Seedling for R'!$A$3:$A$51,'[2]Collin Seedling for R'!$T$3:$T$51)</f>
        <v>FS</v>
      </c>
      <c r="M2913" s="2" t="str">
        <f>LOOKUP(A2913,'[2]Collin Seedling for R'!$A$3:$A$51,'[2]Collin Seedling for R'!$P$3:$P$51)</f>
        <v>Seeded</v>
      </c>
      <c r="N2913" s="8">
        <f t="shared" si="45"/>
        <v>0.16</v>
      </c>
      <c r="O2913" s="2" t="str">
        <f>LOOKUP(H2913,[2]plantlist!$A$2:$A$943,[2]plantlist!$B$2:$B$943)</f>
        <v>F</v>
      </c>
    </row>
    <row r="2914" spans="1:15" x14ac:dyDescent="0.2">
      <c r="A2914" t="s">
        <v>306</v>
      </c>
      <c r="B2914">
        <v>2019</v>
      </c>
      <c r="C2914" t="s">
        <v>0</v>
      </c>
      <c r="D2914">
        <v>0</v>
      </c>
      <c r="E2914">
        <v>118</v>
      </c>
      <c r="F2914">
        <v>118</v>
      </c>
      <c r="G2914">
        <v>5000</v>
      </c>
      <c r="H2914" t="s">
        <v>220</v>
      </c>
      <c r="I2914" t="s">
        <v>2</v>
      </c>
      <c r="J2914" t="s">
        <v>221</v>
      </c>
      <c r="K2914" s="2" t="str">
        <f>LOOKUP(A2914,'[2]Collin Seedling for R'!$A$3:$A$51,'[2]Collin Seedling for R'!$R$3:$R$51)</f>
        <v>Mod</v>
      </c>
      <c r="L2914" s="2" t="str">
        <f>LOOKUP(A2914,'[2]Collin Seedling for R'!$A$3:$A$51,'[2]Collin Seedling for R'!$T$3:$T$51)</f>
        <v>FS</v>
      </c>
      <c r="M2914" s="2" t="str">
        <f>LOOKUP(A2914,'[2]Collin Seedling for R'!$A$3:$A$51,'[2]Collin Seedling for R'!$P$3:$P$51)</f>
        <v>Seeded</v>
      </c>
      <c r="N2914" s="8">
        <f t="shared" si="45"/>
        <v>2.36</v>
      </c>
      <c r="O2914" s="2" t="str">
        <f>LOOKUP(H2914,[2]plantlist!$A$2:$A$943,[2]plantlist!$B$2:$B$943)</f>
        <v>F</v>
      </c>
    </row>
    <row r="2915" spans="1:15" x14ac:dyDescent="0.2">
      <c r="A2915" t="s">
        <v>306</v>
      </c>
      <c r="B2915">
        <v>2019</v>
      </c>
      <c r="C2915" t="s">
        <v>0</v>
      </c>
      <c r="D2915">
        <v>0</v>
      </c>
      <c r="E2915">
        <v>35</v>
      </c>
      <c r="F2915">
        <v>35</v>
      </c>
      <c r="G2915">
        <v>5000</v>
      </c>
      <c r="H2915" t="s">
        <v>432</v>
      </c>
      <c r="I2915" t="s">
        <v>2</v>
      </c>
      <c r="J2915" t="s">
        <v>433</v>
      </c>
      <c r="K2915" s="2" t="str">
        <f>LOOKUP(A2915,'[2]Collin Seedling for R'!$A$3:$A$51,'[2]Collin Seedling for R'!$R$3:$R$51)</f>
        <v>Mod</v>
      </c>
      <c r="L2915" s="2" t="str">
        <f>LOOKUP(A2915,'[2]Collin Seedling for R'!$A$3:$A$51,'[2]Collin Seedling for R'!$T$3:$T$51)</f>
        <v>FS</v>
      </c>
      <c r="M2915" s="2" t="str">
        <f>LOOKUP(A2915,'[2]Collin Seedling for R'!$A$3:$A$51,'[2]Collin Seedling for R'!$P$3:$P$51)</f>
        <v>Seeded</v>
      </c>
      <c r="N2915" s="8">
        <f t="shared" si="45"/>
        <v>0.70000000000000007</v>
      </c>
      <c r="O2915" s="2" t="str">
        <f>LOOKUP(H2915,[2]plantlist!$A$2:$A$943,[2]plantlist!$B$2:$B$943)</f>
        <v>F</v>
      </c>
    </row>
    <row r="2916" spans="1:15" x14ac:dyDescent="0.2">
      <c r="A2916" t="s">
        <v>306</v>
      </c>
      <c r="B2916">
        <v>2019</v>
      </c>
      <c r="C2916" t="s">
        <v>0</v>
      </c>
      <c r="D2916">
        <v>0</v>
      </c>
      <c r="E2916">
        <v>16</v>
      </c>
      <c r="F2916">
        <v>16</v>
      </c>
      <c r="G2916">
        <v>5000</v>
      </c>
      <c r="H2916" t="s">
        <v>190</v>
      </c>
      <c r="I2916" t="s">
        <v>2</v>
      </c>
      <c r="J2916" t="s">
        <v>191</v>
      </c>
      <c r="K2916" s="2" t="str">
        <f>LOOKUP(A2916,'[2]Collin Seedling for R'!$A$3:$A$51,'[2]Collin Seedling for R'!$R$3:$R$51)</f>
        <v>Mod</v>
      </c>
      <c r="L2916" s="2" t="str">
        <f>LOOKUP(A2916,'[2]Collin Seedling for R'!$A$3:$A$51,'[2]Collin Seedling for R'!$T$3:$T$51)</f>
        <v>FS</v>
      </c>
      <c r="M2916" s="2" t="str">
        <f>LOOKUP(A2916,'[2]Collin Seedling for R'!$A$3:$A$51,'[2]Collin Seedling for R'!$P$3:$P$51)</f>
        <v>Seeded</v>
      </c>
      <c r="N2916" s="8">
        <f t="shared" si="45"/>
        <v>0.32</v>
      </c>
      <c r="O2916" s="2" t="str">
        <f>LOOKUP(H2916,[2]plantlist!$A$2:$A$943,[2]plantlist!$B$2:$B$943)</f>
        <v>F</v>
      </c>
    </row>
    <row r="2917" spans="1:15" x14ac:dyDescent="0.2">
      <c r="A2917" t="s">
        <v>306</v>
      </c>
      <c r="B2917">
        <v>2019</v>
      </c>
      <c r="C2917" t="s">
        <v>0</v>
      </c>
      <c r="D2917">
        <v>0</v>
      </c>
      <c r="E2917">
        <v>8</v>
      </c>
      <c r="F2917">
        <v>8</v>
      </c>
      <c r="G2917">
        <v>5000</v>
      </c>
      <c r="H2917" t="s">
        <v>72</v>
      </c>
      <c r="I2917" t="s">
        <v>2</v>
      </c>
      <c r="J2917" t="s">
        <v>73</v>
      </c>
      <c r="K2917" s="2" t="str">
        <f>LOOKUP(A2917,'[2]Collin Seedling for R'!$A$3:$A$51,'[2]Collin Seedling for R'!$R$3:$R$51)</f>
        <v>Mod</v>
      </c>
      <c r="L2917" s="2" t="str">
        <f>LOOKUP(A2917,'[2]Collin Seedling for R'!$A$3:$A$51,'[2]Collin Seedling for R'!$T$3:$T$51)</f>
        <v>FS</v>
      </c>
      <c r="M2917" s="2" t="str">
        <f>LOOKUP(A2917,'[2]Collin Seedling for R'!$A$3:$A$51,'[2]Collin Seedling for R'!$P$3:$P$51)</f>
        <v>Seeded</v>
      </c>
      <c r="N2917" s="8">
        <f t="shared" si="45"/>
        <v>0.16</v>
      </c>
      <c r="O2917" s="2" t="str">
        <f>LOOKUP(H2917,[2]plantlist!$A$2:$A$943,[2]plantlist!$B$2:$B$943)</f>
        <v>F</v>
      </c>
    </row>
    <row r="2918" spans="1:15" x14ac:dyDescent="0.2">
      <c r="A2918" t="s">
        <v>306</v>
      </c>
      <c r="B2918">
        <v>2019</v>
      </c>
      <c r="C2918" t="s">
        <v>0</v>
      </c>
      <c r="D2918">
        <v>0</v>
      </c>
      <c r="E2918">
        <v>3</v>
      </c>
      <c r="F2918">
        <v>3</v>
      </c>
      <c r="G2918">
        <v>5000</v>
      </c>
      <c r="H2918" t="s">
        <v>86</v>
      </c>
      <c r="I2918" t="s">
        <v>2</v>
      </c>
      <c r="J2918" t="s">
        <v>87</v>
      </c>
      <c r="K2918" s="2" t="str">
        <f>LOOKUP(A2918,'[2]Collin Seedling for R'!$A$3:$A$51,'[2]Collin Seedling for R'!$R$3:$R$51)</f>
        <v>Mod</v>
      </c>
      <c r="L2918" s="2" t="str">
        <f>LOOKUP(A2918,'[2]Collin Seedling for R'!$A$3:$A$51,'[2]Collin Seedling for R'!$T$3:$T$51)</f>
        <v>FS</v>
      </c>
      <c r="M2918" s="2" t="str">
        <f>LOOKUP(A2918,'[2]Collin Seedling for R'!$A$3:$A$51,'[2]Collin Seedling for R'!$P$3:$P$51)</f>
        <v>Seeded</v>
      </c>
      <c r="N2918" s="8">
        <f t="shared" si="45"/>
        <v>0.06</v>
      </c>
      <c r="O2918" s="2" t="str">
        <f>LOOKUP(H2918,[2]plantlist!$A$2:$A$943,[2]plantlist!$B$2:$B$943)</f>
        <v>F</v>
      </c>
    </row>
    <row r="2919" spans="1:15" x14ac:dyDescent="0.2">
      <c r="A2919" t="s">
        <v>306</v>
      </c>
      <c r="B2919">
        <v>2019</v>
      </c>
      <c r="C2919" t="s">
        <v>0</v>
      </c>
      <c r="D2919">
        <v>0</v>
      </c>
      <c r="E2919">
        <v>18</v>
      </c>
      <c r="F2919">
        <v>18</v>
      </c>
      <c r="G2919">
        <v>5000</v>
      </c>
      <c r="H2919" t="s">
        <v>1600</v>
      </c>
      <c r="I2919" t="s">
        <v>2</v>
      </c>
      <c r="J2919" t="s">
        <v>1599</v>
      </c>
      <c r="K2919" s="2" t="str">
        <f>LOOKUP(A2919,'[2]Collin Seedling for R'!$A$3:$A$51,'[2]Collin Seedling for R'!$R$3:$R$51)</f>
        <v>Mod</v>
      </c>
      <c r="L2919" s="2" t="str">
        <f>LOOKUP(A2919,'[2]Collin Seedling for R'!$A$3:$A$51,'[2]Collin Seedling for R'!$T$3:$T$51)</f>
        <v>FS</v>
      </c>
      <c r="M2919" s="2" t="str">
        <f>LOOKUP(A2919,'[2]Collin Seedling for R'!$A$3:$A$51,'[2]Collin Seedling for R'!$P$3:$P$51)</f>
        <v>Seeded</v>
      </c>
      <c r="N2919" s="8">
        <f t="shared" si="45"/>
        <v>0.36</v>
      </c>
      <c r="O2919" s="2" t="str">
        <f>LOOKUP(H2919,[2]plantlist!$A$2:$A$943,[2]plantlist!$B$2:$B$943)</f>
        <v>F</v>
      </c>
    </row>
    <row r="2920" spans="1:15" x14ac:dyDescent="0.2">
      <c r="A2920" t="s">
        <v>306</v>
      </c>
      <c r="B2920">
        <v>2019</v>
      </c>
      <c r="C2920" t="s">
        <v>0</v>
      </c>
      <c r="D2920">
        <v>0</v>
      </c>
      <c r="E2920">
        <v>1</v>
      </c>
      <c r="F2920">
        <v>1</v>
      </c>
      <c r="G2920">
        <v>5000</v>
      </c>
      <c r="H2920" t="s">
        <v>51</v>
      </c>
      <c r="I2920" t="s">
        <v>19</v>
      </c>
      <c r="J2920" t="s">
        <v>52</v>
      </c>
      <c r="K2920" s="2" t="str">
        <f>LOOKUP(A2920,'[2]Collin Seedling for R'!$A$3:$A$51,'[2]Collin Seedling for R'!$R$3:$R$51)</f>
        <v>Mod</v>
      </c>
      <c r="L2920" s="2" t="str">
        <f>LOOKUP(A2920,'[2]Collin Seedling for R'!$A$3:$A$51,'[2]Collin Seedling for R'!$T$3:$T$51)</f>
        <v>FS</v>
      </c>
      <c r="M2920" s="2" t="str">
        <f>LOOKUP(A2920,'[2]Collin Seedling for R'!$A$3:$A$51,'[2]Collin Seedling for R'!$P$3:$P$51)</f>
        <v>Seeded</v>
      </c>
      <c r="N2920" s="8">
        <f t="shared" si="45"/>
        <v>0.02</v>
      </c>
      <c r="O2920" s="2" t="str">
        <f>LOOKUP(H2920,[2]plantlist!$A$2:$A$943,[2]plantlist!$B$2:$B$943)</f>
        <v>F</v>
      </c>
    </row>
    <row r="2921" spans="1:15" x14ac:dyDescent="0.2">
      <c r="A2921" s="7" t="s">
        <v>311</v>
      </c>
      <c r="B2921" s="2">
        <v>1997</v>
      </c>
      <c r="C2921" s="2" t="s">
        <v>0</v>
      </c>
      <c r="D2921" s="2">
        <v>3560</v>
      </c>
      <c r="E2921" s="2">
        <v>0</v>
      </c>
      <c r="F2921" s="2">
        <v>3560</v>
      </c>
      <c r="G2921" s="2">
        <v>5000</v>
      </c>
      <c r="H2921" s="2" t="s">
        <v>366</v>
      </c>
      <c r="I2921" s="2" t="s">
        <v>2</v>
      </c>
      <c r="J2921" s="2" t="s">
        <v>367</v>
      </c>
      <c r="K2921" s="2" t="str">
        <f>LOOKUP(A2921,'[2]Collin Seedling for R'!$A$3:$A$51,'[2]Collin Seedling for R'!$R$3:$R$51)</f>
        <v>Mod</v>
      </c>
      <c r="L2921" s="2" t="str">
        <f>LOOKUP(A2921,'[2]Collin Seedling for R'!$A$3:$A$51,'[2]Collin Seedling for R'!$T$3:$T$51)</f>
        <v>FS</v>
      </c>
      <c r="M2921" s="2" t="str">
        <f>LOOKUP(A2921,'[2]Collin Seedling for R'!$A$3:$A$51,'[2]Collin Seedling for R'!$P$3:$P$51)</f>
        <v>Seeded</v>
      </c>
      <c r="N2921" s="8">
        <f t="shared" si="45"/>
        <v>0</v>
      </c>
      <c r="O2921" s="2" t="str">
        <f>LOOKUP(H2921,[2]plantlist!$A$2:$A$943,[2]plantlist!$B$2:$B$943)</f>
        <v>B</v>
      </c>
    </row>
    <row r="2922" spans="1:15" x14ac:dyDescent="0.2">
      <c r="A2922" s="7" t="s">
        <v>311</v>
      </c>
      <c r="B2922" s="2">
        <v>1997</v>
      </c>
      <c r="C2922" s="2" t="s">
        <v>0</v>
      </c>
      <c r="D2922" s="2">
        <v>1115</v>
      </c>
      <c r="E2922" s="2">
        <v>0</v>
      </c>
      <c r="F2922" s="2">
        <v>1115</v>
      </c>
      <c r="G2922" s="2">
        <v>5000</v>
      </c>
      <c r="H2922" s="2" t="s">
        <v>6</v>
      </c>
      <c r="I2922" s="2" t="s">
        <v>2</v>
      </c>
      <c r="J2922" s="2" t="s">
        <v>7</v>
      </c>
      <c r="K2922" s="2" t="str">
        <f>LOOKUP(A2922,'[2]Collin Seedling for R'!$A$3:$A$51,'[2]Collin Seedling for R'!$R$3:$R$51)</f>
        <v>Mod</v>
      </c>
      <c r="L2922" s="2" t="str">
        <f>LOOKUP(A2922,'[2]Collin Seedling for R'!$A$3:$A$51,'[2]Collin Seedling for R'!$T$3:$T$51)</f>
        <v>FS</v>
      </c>
      <c r="M2922" s="2" t="str">
        <f>LOOKUP(A2922,'[2]Collin Seedling for R'!$A$3:$A$51,'[2]Collin Seedling for R'!$P$3:$P$51)</f>
        <v>Seeded</v>
      </c>
      <c r="N2922" s="8">
        <f t="shared" si="45"/>
        <v>0</v>
      </c>
      <c r="O2922" s="2" t="str">
        <f>LOOKUP(H2922,[2]plantlist!$A$2:$A$943,[2]plantlist!$B$2:$B$943)</f>
        <v>L</v>
      </c>
    </row>
    <row r="2923" spans="1:15" x14ac:dyDescent="0.2">
      <c r="A2923" s="7" t="s">
        <v>311</v>
      </c>
      <c r="B2923" s="2">
        <v>1997</v>
      </c>
      <c r="C2923" s="2" t="s">
        <v>0</v>
      </c>
      <c r="D2923" s="2">
        <v>191</v>
      </c>
      <c r="E2923" s="2">
        <v>0</v>
      </c>
      <c r="F2923" s="2">
        <v>191</v>
      </c>
      <c r="G2923" s="2">
        <v>5000</v>
      </c>
      <c r="H2923" s="2" t="s">
        <v>53</v>
      </c>
      <c r="I2923" s="2" t="s">
        <v>2</v>
      </c>
      <c r="J2923" s="2" t="s">
        <v>54</v>
      </c>
      <c r="K2923" s="2" t="str">
        <f>LOOKUP(A2923,'[2]Collin Seedling for R'!$A$3:$A$51,'[2]Collin Seedling for R'!$R$3:$R$51)</f>
        <v>Mod</v>
      </c>
      <c r="L2923" s="2" t="str">
        <f>LOOKUP(A2923,'[2]Collin Seedling for R'!$A$3:$A$51,'[2]Collin Seedling for R'!$T$3:$T$51)</f>
        <v>FS</v>
      </c>
      <c r="M2923" s="2" t="str">
        <f>LOOKUP(A2923,'[2]Collin Seedling for R'!$A$3:$A$51,'[2]Collin Seedling for R'!$P$3:$P$51)</f>
        <v>Seeded</v>
      </c>
      <c r="N2923" s="8">
        <f t="shared" si="45"/>
        <v>0</v>
      </c>
      <c r="O2923" s="2" t="str">
        <f>LOOKUP(H2923,[2]plantlist!$A$2:$A$943,[2]plantlist!$B$2:$B$943)</f>
        <v>C</v>
      </c>
    </row>
    <row r="2924" spans="1:15" x14ac:dyDescent="0.2">
      <c r="A2924" s="7" t="s">
        <v>311</v>
      </c>
      <c r="B2924" s="2">
        <v>1997</v>
      </c>
      <c r="C2924" s="2" t="s">
        <v>0</v>
      </c>
      <c r="D2924" s="2">
        <v>77</v>
      </c>
      <c r="E2924" s="2">
        <v>0</v>
      </c>
      <c r="F2924" s="2">
        <v>77</v>
      </c>
      <c r="G2924" s="2">
        <v>5000</v>
      </c>
      <c r="H2924" s="2" t="s">
        <v>278</v>
      </c>
      <c r="I2924" s="2" t="s">
        <v>2</v>
      </c>
      <c r="J2924" s="2" t="s">
        <v>279</v>
      </c>
      <c r="K2924" s="2" t="str">
        <f>LOOKUP(A2924,'[2]Collin Seedling for R'!$A$3:$A$51,'[2]Collin Seedling for R'!$R$3:$R$51)</f>
        <v>Mod</v>
      </c>
      <c r="L2924" s="2" t="str">
        <f>LOOKUP(A2924,'[2]Collin Seedling for R'!$A$3:$A$51,'[2]Collin Seedling for R'!$T$3:$T$51)</f>
        <v>FS</v>
      </c>
      <c r="M2924" s="2" t="str">
        <f>LOOKUP(A2924,'[2]Collin Seedling for R'!$A$3:$A$51,'[2]Collin Seedling for R'!$P$3:$P$51)</f>
        <v>Seeded</v>
      </c>
      <c r="N2924" s="8">
        <f t="shared" si="45"/>
        <v>0</v>
      </c>
      <c r="O2924" s="2" t="str">
        <f>LOOKUP(H2924,[2]plantlist!$A$2:$A$943,[2]plantlist!$B$2:$B$943)</f>
        <v>B</v>
      </c>
    </row>
    <row r="2925" spans="1:15" x14ac:dyDescent="0.2">
      <c r="A2925" s="7" t="s">
        <v>311</v>
      </c>
      <c r="B2925" s="2">
        <v>1997</v>
      </c>
      <c r="C2925" s="2" t="s">
        <v>0</v>
      </c>
      <c r="D2925" s="2">
        <v>28</v>
      </c>
      <c r="E2925" s="2">
        <v>0</v>
      </c>
      <c r="F2925" s="2">
        <v>28</v>
      </c>
      <c r="G2925" s="2">
        <v>5000</v>
      </c>
      <c r="H2925" s="2" t="s">
        <v>55</v>
      </c>
      <c r="I2925" s="2" t="s">
        <v>19</v>
      </c>
      <c r="J2925" s="2" t="s">
        <v>56</v>
      </c>
      <c r="K2925" s="2" t="str">
        <f>LOOKUP(A2925,'[2]Collin Seedling for R'!$A$3:$A$51,'[2]Collin Seedling for R'!$R$3:$R$51)</f>
        <v>Mod</v>
      </c>
      <c r="L2925" s="2" t="str">
        <f>LOOKUP(A2925,'[2]Collin Seedling for R'!$A$3:$A$51,'[2]Collin Seedling for R'!$T$3:$T$51)</f>
        <v>FS</v>
      </c>
      <c r="M2925" s="2" t="str">
        <f>LOOKUP(A2925,'[2]Collin Seedling for R'!$A$3:$A$51,'[2]Collin Seedling for R'!$P$3:$P$51)</f>
        <v>Seeded</v>
      </c>
      <c r="N2925" s="8">
        <f t="shared" si="45"/>
        <v>0</v>
      </c>
      <c r="O2925" s="2" t="str">
        <f>LOOKUP(H2925,[2]plantlist!$A$2:$A$943,[2]plantlist!$B$2:$B$943)</f>
        <v>T</v>
      </c>
    </row>
    <row r="2926" spans="1:15" x14ac:dyDescent="0.2">
      <c r="A2926" s="7" t="s">
        <v>311</v>
      </c>
      <c r="B2926" s="2">
        <v>1997</v>
      </c>
      <c r="C2926" s="2" t="s">
        <v>0</v>
      </c>
      <c r="D2926" s="2">
        <v>9</v>
      </c>
      <c r="E2926" s="2">
        <v>198</v>
      </c>
      <c r="F2926" s="2">
        <v>207</v>
      </c>
      <c r="G2926" s="2">
        <v>5000</v>
      </c>
      <c r="H2926" s="2" t="s">
        <v>370</v>
      </c>
      <c r="I2926" s="2" t="s">
        <v>2</v>
      </c>
      <c r="J2926" s="2" t="s">
        <v>371</v>
      </c>
      <c r="K2926" s="2" t="str">
        <f>LOOKUP(A2926,'[2]Collin Seedling for R'!$A$3:$A$51,'[2]Collin Seedling for R'!$R$3:$R$51)</f>
        <v>Mod</v>
      </c>
      <c r="L2926" s="2" t="str">
        <f>LOOKUP(A2926,'[2]Collin Seedling for R'!$A$3:$A$51,'[2]Collin Seedling for R'!$T$3:$T$51)</f>
        <v>FS</v>
      </c>
      <c r="M2926" s="2" t="str">
        <f>LOOKUP(A2926,'[2]Collin Seedling for R'!$A$3:$A$51,'[2]Collin Seedling for R'!$P$3:$P$51)</f>
        <v>Seeded</v>
      </c>
      <c r="N2926" s="8">
        <f t="shared" si="45"/>
        <v>3.9600000000000004</v>
      </c>
      <c r="O2926" s="2" t="str">
        <f>LOOKUP(H2926,[2]plantlist!$A$2:$A$943,[2]plantlist!$B$2:$B$943)</f>
        <v>G</v>
      </c>
    </row>
    <row r="2927" spans="1:15" x14ac:dyDescent="0.2">
      <c r="A2927" s="7" t="s">
        <v>311</v>
      </c>
      <c r="B2927" s="2">
        <v>1997</v>
      </c>
      <c r="C2927" s="2" t="s">
        <v>0</v>
      </c>
      <c r="D2927" s="2">
        <v>8</v>
      </c>
      <c r="E2927" s="2">
        <v>158</v>
      </c>
      <c r="F2927" s="2">
        <v>166</v>
      </c>
      <c r="G2927" s="2">
        <v>5000</v>
      </c>
      <c r="H2927" s="2" t="s">
        <v>248</v>
      </c>
      <c r="I2927" s="2" t="s">
        <v>2</v>
      </c>
      <c r="J2927" s="2" t="s">
        <v>249</v>
      </c>
      <c r="K2927" s="2" t="str">
        <f>LOOKUP(A2927,'[2]Collin Seedling for R'!$A$3:$A$51,'[2]Collin Seedling for R'!$R$3:$R$51)</f>
        <v>Mod</v>
      </c>
      <c r="L2927" s="2" t="str">
        <f>LOOKUP(A2927,'[2]Collin Seedling for R'!$A$3:$A$51,'[2]Collin Seedling for R'!$T$3:$T$51)</f>
        <v>FS</v>
      </c>
      <c r="M2927" s="2" t="str">
        <f>LOOKUP(A2927,'[2]Collin Seedling for R'!$A$3:$A$51,'[2]Collin Seedling for R'!$P$3:$P$51)</f>
        <v>Seeded</v>
      </c>
      <c r="N2927" s="8">
        <f t="shared" si="45"/>
        <v>3.16</v>
      </c>
      <c r="O2927" s="2" t="str">
        <f>LOOKUP(H2927,[2]plantlist!$A$2:$A$943,[2]plantlist!$B$2:$B$943)</f>
        <v>G</v>
      </c>
    </row>
    <row r="2928" spans="1:15" x14ac:dyDescent="0.2">
      <c r="A2928" s="7" t="s">
        <v>311</v>
      </c>
      <c r="B2928" s="2">
        <v>1997</v>
      </c>
      <c r="C2928" s="2" t="s">
        <v>0</v>
      </c>
      <c r="D2928" s="2">
        <v>7</v>
      </c>
      <c r="E2928" s="2">
        <v>0</v>
      </c>
      <c r="F2928" s="2">
        <v>7</v>
      </c>
      <c r="G2928" s="2">
        <v>5000</v>
      </c>
      <c r="H2928" s="2" t="s">
        <v>10</v>
      </c>
      <c r="I2928" s="2" t="s">
        <v>2</v>
      </c>
      <c r="J2928" s="2" t="s">
        <v>11</v>
      </c>
      <c r="K2928" s="2" t="str">
        <f>LOOKUP(A2928,'[2]Collin Seedling for R'!$A$3:$A$51,'[2]Collin Seedling for R'!$R$3:$R$51)</f>
        <v>Mod</v>
      </c>
      <c r="L2928" s="2" t="str">
        <f>LOOKUP(A2928,'[2]Collin Seedling for R'!$A$3:$A$51,'[2]Collin Seedling for R'!$T$3:$T$51)</f>
        <v>FS</v>
      </c>
      <c r="M2928" s="2" t="str">
        <f>LOOKUP(A2928,'[2]Collin Seedling for R'!$A$3:$A$51,'[2]Collin Seedling for R'!$P$3:$P$51)</f>
        <v>Seeded</v>
      </c>
      <c r="N2928" s="8">
        <f t="shared" si="45"/>
        <v>0</v>
      </c>
      <c r="O2928" s="2" t="str">
        <f>LOOKUP(H2928,[2]plantlist!$A$2:$A$943,[2]plantlist!$B$2:$B$943)</f>
        <v>L</v>
      </c>
    </row>
    <row r="2929" spans="1:15" x14ac:dyDescent="0.2">
      <c r="A2929" s="7" t="s">
        <v>311</v>
      </c>
      <c r="B2929" s="2">
        <v>1997</v>
      </c>
      <c r="C2929" s="2" t="s">
        <v>0</v>
      </c>
      <c r="D2929" s="2">
        <v>5</v>
      </c>
      <c r="E2929" s="2">
        <v>337</v>
      </c>
      <c r="F2929" s="2">
        <v>342</v>
      </c>
      <c r="G2929" s="2">
        <v>5000</v>
      </c>
      <c r="H2929" s="2" t="s">
        <v>373</v>
      </c>
      <c r="I2929" s="2" t="s">
        <v>2</v>
      </c>
      <c r="J2929" s="2" t="s">
        <v>67</v>
      </c>
      <c r="K2929" s="2" t="str">
        <f>LOOKUP(A2929,'[2]Collin Seedling for R'!$A$3:$A$51,'[2]Collin Seedling for R'!$R$3:$R$51)</f>
        <v>Mod</v>
      </c>
      <c r="L2929" s="2" t="str">
        <f>LOOKUP(A2929,'[2]Collin Seedling for R'!$A$3:$A$51,'[2]Collin Seedling for R'!$T$3:$T$51)</f>
        <v>FS</v>
      </c>
      <c r="M2929" s="2" t="str">
        <f>LOOKUP(A2929,'[2]Collin Seedling for R'!$A$3:$A$51,'[2]Collin Seedling for R'!$P$3:$P$51)</f>
        <v>Seeded</v>
      </c>
      <c r="N2929" s="8">
        <f t="shared" si="45"/>
        <v>6.74</v>
      </c>
      <c r="O2929" s="2" t="str">
        <f>LOOKUP(H2929,[2]plantlist!$A$2:$A$943,[2]plantlist!$B$2:$B$943)</f>
        <v>G</v>
      </c>
    </row>
    <row r="2930" spans="1:15" x14ac:dyDescent="0.2">
      <c r="A2930" s="7" t="s">
        <v>311</v>
      </c>
      <c r="B2930" s="2">
        <v>1997</v>
      </c>
      <c r="C2930" s="2" t="s">
        <v>0</v>
      </c>
      <c r="D2930" s="2">
        <v>0</v>
      </c>
      <c r="E2930" s="2">
        <v>192</v>
      </c>
      <c r="F2930" s="2">
        <v>192</v>
      </c>
      <c r="G2930" s="2">
        <v>5000</v>
      </c>
      <c r="H2930" s="2" t="s">
        <v>258</v>
      </c>
      <c r="I2930" s="2" t="s">
        <v>2</v>
      </c>
      <c r="J2930" s="2" t="s">
        <v>259</v>
      </c>
      <c r="K2930" s="2" t="str">
        <f>LOOKUP(A2930,'[2]Collin Seedling for R'!$A$3:$A$51,'[2]Collin Seedling for R'!$R$3:$R$51)</f>
        <v>Mod</v>
      </c>
      <c r="L2930" s="2" t="str">
        <f>LOOKUP(A2930,'[2]Collin Seedling for R'!$A$3:$A$51,'[2]Collin Seedling for R'!$T$3:$T$51)</f>
        <v>FS</v>
      </c>
      <c r="M2930" s="2" t="str">
        <f>LOOKUP(A2930,'[2]Collin Seedling for R'!$A$3:$A$51,'[2]Collin Seedling for R'!$P$3:$P$51)</f>
        <v>Seeded</v>
      </c>
      <c r="N2930" s="8">
        <f t="shared" si="45"/>
        <v>3.84</v>
      </c>
      <c r="O2930" s="2" t="str">
        <f>LOOKUP(H2930,[2]plantlist!$A$2:$A$943,[2]plantlist!$B$2:$B$943)</f>
        <v>F</v>
      </c>
    </row>
    <row r="2931" spans="1:15" x14ac:dyDescent="0.2">
      <c r="A2931" s="7" t="s">
        <v>311</v>
      </c>
      <c r="B2931" s="2">
        <v>1997</v>
      </c>
      <c r="C2931" s="2" t="s">
        <v>0</v>
      </c>
      <c r="D2931" s="2">
        <v>0</v>
      </c>
      <c r="E2931" s="2">
        <v>315</v>
      </c>
      <c r="F2931" s="2">
        <v>315</v>
      </c>
      <c r="G2931" s="2">
        <v>5000</v>
      </c>
      <c r="H2931" s="2" t="s">
        <v>370</v>
      </c>
      <c r="I2931" s="2" t="s">
        <v>19</v>
      </c>
      <c r="J2931" s="2" t="s">
        <v>371</v>
      </c>
      <c r="K2931" s="2" t="str">
        <f>LOOKUP(A2931,'[2]Collin Seedling for R'!$A$3:$A$51,'[2]Collin Seedling for R'!$R$3:$R$51)</f>
        <v>Mod</v>
      </c>
      <c r="L2931" s="2" t="str">
        <f>LOOKUP(A2931,'[2]Collin Seedling for R'!$A$3:$A$51,'[2]Collin Seedling for R'!$T$3:$T$51)</f>
        <v>FS</v>
      </c>
      <c r="M2931" s="2" t="str">
        <f>LOOKUP(A2931,'[2]Collin Seedling for R'!$A$3:$A$51,'[2]Collin Seedling for R'!$P$3:$P$51)</f>
        <v>Seeded</v>
      </c>
      <c r="N2931" s="8">
        <f t="shared" si="45"/>
        <v>6.3</v>
      </c>
      <c r="O2931" s="2" t="str">
        <f>LOOKUP(H2931,[2]plantlist!$A$2:$A$943,[2]plantlist!$B$2:$B$943)</f>
        <v>G</v>
      </c>
    </row>
    <row r="2932" spans="1:15" x14ac:dyDescent="0.2">
      <c r="A2932" s="7" t="s">
        <v>311</v>
      </c>
      <c r="B2932" s="2">
        <v>1997</v>
      </c>
      <c r="C2932" s="2" t="s">
        <v>0</v>
      </c>
      <c r="D2932" s="2">
        <v>0</v>
      </c>
      <c r="E2932" s="2">
        <v>2</v>
      </c>
      <c r="F2932" s="2">
        <v>2</v>
      </c>
      <c r="G2932" s="2">
        <v>5000</v>
      </c>
      <c r="H2932" s="2" t="s">
        <v>391</v>
      </c>
      <c r="I2932" s="2" t="s">
        <v>2</v>
      </c>
      <c r="J2932" s="2" t="s">
        <v>392</v>
      </c>
      <c r="K2932" s="2" t="str">
        <f>LOOKUP(A2932,'[2]Collin Seedling for R'!$A$3:$A$51,'[2]Collin Seedling for R'!$R$3:$R$51)</f>
        <v>Mod</v>
      </c>
      <c r="L2932" s="2" t="str">
        <f>LOOKUP(A2932,'[2]Collin Seedling for R'!$A$3:$A$51,'[2]Collin Seedling for R'!$T$3:$T$51)</f>
        <v>FS</v>
      </c>
      <c r="M2932" s="2" t="str">
        <f>LOOKUP(A2932,'[2]Collin Seedling for R'!$A$3:$A$51,'[2]Collin Seedling for R'!$P$3:$P$51)</f>
        <v>Seeded</v>
      </c>
      <c r="N2932" s="8">
        <f t="shared" si="45"/>
        <v>0.04</v>
      </c>
      <c r="O2932" s="2" t="str">
        <f>LOOKUP(H2932,[2]plantlist!$A$2:$A$943,[2]plantlist!$B$2:$B$943)</f>
        <v>M</v>
      </c>
    </row>
    <row r="2933" spans="1:15" x14ac:dyDescent="0.2">
      <c r="A2933" s="7" t="s">
        <v>311</v>
      </c>
      <c r="B2933" s="2">
        <v>1997</v>
      </c>
      <c r="C2933" s="2" t="s">
        <v>0</v>
      </c>
      <c r="D2933" s="2">
        <v>0</v>
      </c>
      <c r="E2933" s="2">
        <v>112</v>
      </c>
      <c r="F2933" s="2">
        <v>112</v>
      </c>
      <c r="G2933" s="2">
        <v>5000</v>
      </c>
      <c r="H2933" s="2" t="s">
        <v>368</v>
      </c>
      <c r="I2933" s="2" t="s">
        <v>2</v>
      </c>
      <c r="J2933" s="2" t="s">
        <v>369</v>
      </c>
      <c r="K2933" s="2" t="str">
        <f>LOOKUP(A2933,'[2]Collin Seedling for R'!$A$3:$A$51,'[2]Collin Seedling for R'!$R$3:$R$51)</f>
        <v>Mod</v>
      </c>
      <c r="L2933" s="2" t="str">
        <f>LOOKUP(A2933,'[2]Collin Seedling for R'!$A$3:$A$51,'[2]Collin Seedling for R'!$T$3:$T$51)</f>
        <v>FS</v>
      </c>
      <c r="M2933" s="2" t="str">
        <f>LOOKUP(A2933,'[2]Collin Seedling for R'!$A$3:$A$51,'[2]Collin Seedling for R'!$P$3:$P$51)</f>
        <v>Seeded</v>
      </c>
      <c r="N2933" s="8">
        <f t="shared" si="45"/>
        <v>2.2399999999999998</v>
      </c>
      <c r="O2933" s="2" t="str">
        <f>LOOKUP(H2933,[2]plantlist!$A$2:$A$943,[2]plantlist!$B$2:$B$943)</f>
        <v>G</v>
      </c>
    </row>
    <row r="2934" spans="1:15" x14ac:dyDescent="0.2">
      <c r="A2934" s="7" t="s">
        <v>311</v>
      </c>
      <c r="B2934" s="2">
        <v>1997</v>
      </c>
      <c r="C2934" s="2" t="s">
        <v>0</v>
      </c>
      <c r="D2934" s="2">
        <v>0</v>
      </c>
      <c r="E2934" s="2">
        <v>1</v>
      </c>
      <c r="F2934" s="2">
        <v>1</v>
      </c>
      <c r="G2934" s="2">
        <v>5000</v>
      </c>
      <c r="H2934" s="2" t="s">
        <v>8</v>
      </c>
      <c r="I2934" s="2" t="s">
        <v>2</v>
      </c>
      <c r="J2934" s="2" t="s">
        <v>9</v>
      </c>
      <c r="K2934" s="2" t="str">
        <f>LOOKUP(A2934,'[2]Collin Seedling for R'!$A$3:$A$51,'[2]Collin Seedling for R'!$R$3:$R$51)</f>
        <v>Mod</v>
      </c>
      <c r="L2934" s="2" t="str">
        <f>LOOKUP(A2934,'[2]Collin Seedling for R'!$A$3:$A$51,'[2]Collin Seedling for R'!$T$3:$T$51)</f>
        <v>FS</v>
      </c>
      <c r="M2934" s="2" t="str">
        <f>LOOKUP(A2934,'[2]Collin Seedling for R'!$A$3:$A$51,'[2]Collin Seedling for R'!$P$3:$P$51)</f>
        <v>Seeded</v>
      </c>
      <c r="N2934" s="8">
        <f t="shared" si="45"/>
        <v>0.02</v>
      </c>
      <c r="O2934" s="2" t="str">
        <f>LOOKUP(H2934,[2]plantlist!$A$2:$A$943,[2]plantlist!$B$2:$B$943)</f>
        <v>G</v>
      </c>
    </row>
    <row r="2935" spans="1:15" x14ac:dyDescent="0.2">
      <c r="A2935" s="7" t="s">
        <v>311</v>
      </c>
      <c r="B2935" s="2">
        <v>1997</v>
      </c>
      <c r="C2935" s="2" t="s">
        <v>0</v>
      </c>
      <c r="D2935" s="2">
        <v>0</v>
      </c>
      <c r="E2935" s="2">
        <v>74</v>
      </c>
      <c r="F2935" s="2">
        <v>74</v>
      </c>
      <c r="G2935" s="2">
        <v>5000</v>
      </c>
      <c r="H2935" s="2" t="s">
        <v>16</v>
      </c>
      <c r="I2935" s="2" t="s">
        <v>2</v>
      </c>
      <c r="J2935" s="2" t="s">
        <v>17</v>
      </c>
      <c r="K2935" s="2" t="str">
        <f>LOOKUP(A2935,'[2]Collin Seedling for R'!$A$3:$A$51,'[2]Collin Seedling for R'!$R$3:$R$51)</f>
        <v>Mod</v>
      </c>
      <c r="L2935" s="2" t="str">
        <f>LOOKUP(A2935,'[2]Collin Seedling for R'!$A$3:$A$51,'[2]Collin Seedling for R'!$T$3:$T$51)</f>
        <v>FS</v>
      </c>
      <c r="M2935" s="2" t="str">
        <f>LOOKUP(A2935,'[2]Collin Seedling for R'!$A$3:$A$51,'[2]Collin Seedling for R'!$P$3:$P$51)</f>
        <v>Seeded</v>
      </c>
      <c r="N2935" s="8">
        <f t="shared" si="45"/>
        <v>1.48</v>
      </c>
      <c r="O2935" s="2" t="str">
        <f>LOOKUP(H2935,[2]plantlist!$A$2:$A$943,[2]plantlist!$B$2:$B$943)</f>
        <v>S</v>
      </c>
    </row>
    <row r="2936" spans="1:15" x14ac:dyDescent="0.2">
      <c r="A2936" s="7" t="s">
        <v>311</v>
      </c>
      <c r="B2936" s="2">
        <v>1997</v>
      </c>
      <c r="C2936" s="2" t="s">
        <v>0</v>
      </c>
      <c r="D2936" s="2">
        <v>0</v>
      </c>
      <c r="E2936" s="2">
        <v>10</v>
      </c>
      <c r="F2936" s="2">
        <v>10</v>
      </c>
      <c r="G2936" s="2">
        <v>5000</v>
      </c>
      <c r="H2936" s="2" t="s">
        <v>80</v>
      </c>
      <c r="I2936" s="2" t="s">
        <v>2</v>
      </c>
      <c r="J2936" s="2" t="s">
        <v>81</v>
      </c>
      <c r="K2936" s="2" t="str">
        <f>LOOKUP(A2936,'[2]Collin Seedling for R'!$A$3:$A$51,'[2]Collin Seedling for R'!$R$3:$R$51)</f>
        <v>Mod</v>
      </c>
      <c r="L2936" s="2" t="str">
        <f>LOOKUP(A2936,'[2]Collin Seedling for R'!$A$3:$A$51,'[2]Collin Seedling for R'!$T$3:$T$51)</f>
        <v>FS</v>
      </c>
      <c r="M2936" s="2" t="str">
        <f>LOOKUP(A2936,'[2]Collin Seedling for R'!$A$3:$A$51,'[2]Collin Seedling for R'!$P$3:$P$51)</f>
        <v>Seeded</v>
      </c>
      <c r="N2936" s="8">
        <f t="shared" si="45"/>
        <v>0.2</v>
      </c>
      <c r="O2936" s="2" t="str">
        <f>LOOKUP(H2936,[2]plantlist!$A$2:$A$943,[2]plantlist!$B$2:$B$943)</f>
        <v>B</v>
      </c>
    </row>
    <row r="2937" spans="1:15" x14ac:dyDescent="0.2">
      <c r="A2937" s="7" t="s">
        <v>311</v>
      </c>
      <c r="B2937" s="2">
        <v>1997</v>
      </c>
      <c r="C2937" s="2" t="s">
        <v>0</v>
      </c>
      <c r="D2937" s="2">
        <v>0</v>
      </c>
      <c r="E2937" s="2">
        <v>139</v>
      </c>
      <c r="F2937" s="2">
        <v>139</v>
      </c>
      <c r="G2937" s="2">
        <v>5000</v>
      </c>
      <c r="H2937" s="2" t="s">
        <v>372</v>
      </c>
      <c r="I2937" s="2" t="s">
        <v>2</v>
      </c>
      <c r="J2937" s="2" t="s">
        <v>48</v>
      </c>
      <c r="K2937" s="2" t="str">
        <f>LOOKUP(A2937,'[2]Collin Seedling for R'!$A$3:$A$51,'[2]Collin Seedling for R'!$R$3:$R$51)</f>
        <v>Mod</v>
      </c>
      <c r="L2937" s="2" t="str">
        <f>LOOKUP(A2937,'[2]Collin Seedling for R'!$A$3:$A$51,'[2]Collin Seedling for R'!$T$3:$T$51)</f>
        <v>FS</v>
      </c>
      <c r="M2937" s="2" t="str">
        <f>LOOKUP(A2937,'[2]Collin Seedling for R'!$A$3:$A$51,'[2]Collin Seedling for R'!$P$3:$P$51)</f>
        <v>Seeded</v>
      </c>
      <c r="N2937" s="8">
        <f t="shared" si="45"/>
        <v>2.78</v>
      </c>
      <c r="O2937" s="2" t="str">
        <f>LOOKUP(H2937,[2]plantlist!$A$2:$A$943,[2]plantlist!$B$2:$B$943)</f>
        <v>G</v>
      </c>
    </row>
    <row r="2938" spans="1:15" x14ac:dyDescent="0.2">
      <c r="A2938" s="7" t="s">
        <v>311</v>
      </c>
      <c r="B2938" s="2">
        <v>1997</v>
      </c>
      <c r="C2938" s="2" t="s">
        <v>0</v>
      </c>
      <c r="D2938" s="2">
        <v>0</v>
      </c>
      <c r="E2938" s="2">
        <v>51</v>
      </c>
      <c r="F2938" s="2">
        <v>51</v>
      </c>
      <c r="G2938" s="2">
        <v>5000</v>
      </c>
      <c r="H2938" s="2" t="s">
        <v>31</v>
      </c>
      <c r="I2938" s="2" t="s">
        <v>2</v>
      </c>
      <c r="J2938" s="2" t="s">
        <v>32</v>
      </c>
      <c r="K2938" s="2" t="str">
        <f>LOOKUP(A2938,'[2]Collin Seedling for R'!$A$3:$A$51,'[2]Collin Seedling for R'!$R$3:$R$51)</f>
        <v>Mod</v>
      </c>
      <c r="L2938" s="2" t="str">
        <f>LOOKUP(A2938,'[2]Collin Seedling for R'!$A$3:$A$51,'[2]Collin Seedling for R'!$T$3:$T$51)</f>
        <v>FS</v>
      </c>
      <c r="M2938" s="2" t="str">
        <f>LOOKUP(A2938,'[2]Collin Seedling for R'!$A$3:$A$51,'[2]Collin Seedling for R'!$P$3:$P$51)</f>
        <v>Seeded</v>
      </c>
      <c r="N2938" s="8">
        <f t="shared" si="45"/>
        <v>1.02</v>
      </c>
      <c r="O2938" s="2" t="str">
        <f>LOOKUP(H2938,[2]plantlist!$A$2:$A$943,[2]plantlist!$B$2:$B$943)</f>
        <v>U</v>
      </c>
    </row>
    <row r="2939" spans="1:15" x14ac:dyDescent="0.2">
      <c r="A2939" s="7" t="s">
        <v>311</v>
      </c>
      <c r="B2939" s="2">
        <v>1997</v>
      </c>
      <c r="C2939" s="2" t="s">
        <v>0</v>
      </c>
      <c r="D2939" s="2">
        <v>0</v>
      </c>
      <c r="E2939" s="2">
        <v>12</v>
      </c>
      <c r="F2939" s="2">
        <v>12</v>
      </c>
      <c r="G2939" s="2">
        <v>5000</v>
      </c>
      <c r="H2939" s="2" t="s">
        <v>393</v>
      </c>
      <c r="I2939" s="2" t="s">
        <v>2</v>
      </c>
      <c r="J2939" s="2" t="s">
        <v>394</v>
      </c>
      <c r="K2939" s="2" t="str">
        <f>LOOKUP(A2939,'[2]Collin Seedling for R'!$A$3:$A$51,'[2]Collin Seedling for R'!$R$3:$R$51)</f>
        <v>Mod</v>
      </c>
      <c r="L2939" s="2" t="str">
        <f>LOOKUP(A2939,'[2]Collin Seedling for R'!$A$3:$A$51,'[2]Collin Seedling for R'!$T$3:$T$51)</f>
        <v>FS</v>
      </c>
      <c r="M2939" s="2" t="str">
        <f>LOOKUP(A2939,'[2]Collin Seedling for R'!$A$3:$A$51,'[2]Collin Seedling for R'!$P$3:$P$51)</f>
        <v>Seeded</v>
      </c>
      <c r="N2939" s="8">
        <f t="shared" si="45"/>
        <v>0.24</v>
      </c>
      <c r="O2939" s="2" t="str">
        <f>LOOKUP(H2939,[2]plantlist!$A$2:$A$943,[2]plantlist!$B$2:$B$943)</f>
        <v>G</v>
      </c>
    </row>
    <row r="2940" spans="1:15" x14ac:dyDescent="0.2">
      <c r="A2940" s="7" t="s">
        <v>311</v>
      </c>
      <c r="B2940" s="2">
        <v>1997</v>
      </c>
      <c r="C2940" s="2" t="s">
        <v>0</v>
      </c>
      <c r="D2940" s="2">
        <v>0</v>
      </c>
      <c r="E2940" s="2">
        <v>2</v>
      </c>
      <c r="F2940" s="2">
        <v>2</v>
      </c>
      <c r="G2940" s="2">
        <v>5000</v>
      </c>
      <c r="H2940" s="2" t="s">
        <v>393</v>
      </c>
      <c r="I2940" s="2" t="s">
        <v>19</v>
      </c>
      <c r="J2940" s="2" t="s">
        <v>394</v>
      </c>
      <c r="K2940" s="2" t="str">
        <f>LOOKUP(A2940,'[2]Collin Seedling for R'!$A$3:$A$51,'[2]Collin Seedling for R'!$R$3:$R$51)</f>
        <v>Mod</v>
      </c>
      <c r="L2940" s="2" t="str">
        <f>LOOKUP(A2940,'[2]Collin Seedling for R'!$A$3:$A$51,'[2]Collin Seedling for R'!$T$3:$T$51)</f>
        <v>FS</v>
      </c>
      <c r="M2940" s="2" t="str">
        <f>LOOKUP(A2940,'[2]Collin Seedling for R'!$A$3:$A$51,'[2]Collin Seedling for R'!$P$3:$P$51)</f>
        <v>Seeded</v>
      </c>
      <c r="N2940" s="8">
        <f t="shared" si="45"/>
        <v>0.04</v>
      </c>
      <c r="O2940" s="2" t="str">
        <f>LOOKUP(H2940,[2]plantlist!$A$2:$A$943,[2]plantlist!$B$2:$B$943)</f>
        <v>G</v>
      </c>
    </row>
    <row r="2941" spans="1:15" x14ac:dyDescent="0.2">
      <c r="A2941" s="7" t="s">
        <v>311</v>
      </c>
      <c r="B2941" s="2">
        <v>1997</v>
      </c>
      <c r="C2941" s="2" t="s">
        <v>0</v>
      </c>
      <c r="D2941" s="2">
        <v>0</v>
      </c>
      <c r="E2941" s="2">
        <v>3</v>
      </c>
      <c r="F2941" s="2">
        <v>3</v>
      </c>
      <c r="G2941" s="2">
        <v>5000</v>
      </c>
      <c r="H2941" s="2" t="s">
        <v>399</v>
      </c>
      <c r="I2941" s="2" t="s">
        <v>19</v>
      </c>
      <c r="J2941" s="2" t="s">
        <v>400</v>
      </c>
      <c r="K2941" s="2" t="str">
        <f>LOOKUP(A2941,'[2]Collin Seedling for R'!$A$3:$A$51,'[2]Collin Seedling for R'!$R$3:$R$51)</f>
        <v>Mod</v>
      </c>
      <c r="L2941" s="2" t="str">
        <f>LOOKUP(A2941,'[2]Collin Seedling for R'!$A$3:$A$51,'[2]Collin Seedling for R'!$T$3:$T$51)</f>
        <v>FS</v>
      </c>
      <c r="M2941" s="2" t="str">
        <f>LOOKUP(A2941,'[2]Collin Seedling for R'!$A$3:$A$51,'[2]Collin Seedling for R'!$P$3:$P$51)</f>
        <v>Seeded</v>
      </c>
      <c r="N2941" s="8">
        <f t="shared" si="45"/>
        <v>0.06</v>
      </c>
      <c r="O2941" s="2" t="str">
        <f>LOOKUP(H2941,[2]plantlist!$A$2:$A$943,[2]plantlist!$B$2:$B$943)</f>
        <v>G</v>
      </c>
    </row>
    <row r="2942" spans="1:15" x14ac:dyDescent="0.2">
      <c r="A2942" s="7" t="s">
        <v>311</v>
      </c>
      <c r="B2942" s="2">
        <v>1997</v>
      </c>
      <c r="C2942" s="2" t="s">
        <v>0</v>
      </c>
      <c r="D2942" s="2">
        <v>0</v>
      </c>
      <c r="E2942" s="2">
        <v>19</v>
      </c>
      <c r="F2942" s="2">
        <v>19</v>
      </c>
      <c r="G2942" s="2">
        <v>5000</v>
      </c>
      <c r="H2942" s="2" t="s">
        <v>428</v>
      </c>
      <c r="I2942" s="2" t="s">
        <v>2</v>
      </c>
      <c r="J2942" s="2" t="s">
        <v>429</v>
      </c>
      <c r="K2942" s="2" t="str">
        <f>LOOKUP(A2942,'[2]Collin Seedling for R'!$A$3:$A$51,'[2]Collin Seedling for R'!$R$3:$R$51)</f>
        <v>Mod</v>
      </c>
      <c r="L2942" s="2" t="str">
        <f>LOOKUP(A2942,'[2]Collin Seedling for R'!$A$3:$A$51,'[2]Collin Seedling for R'!$T$3:$T$51)</f>
        <v>FS</v>
      </c>
      <c r="M2942" s="2" t="str">
        <f>LOOKUP(A2942,'[2]Collin Seedling for R'!$A$3:$A$51,'[2]Collin Seedling for R'!$P$3:$P$51)</f>
        <v>Seeded</v>
      </c>
      <c r="N2942" s="8">
        <f t="shared" si="45"/>
        <v>0.38</v>
      </c>
      <c r="O2942" s="2" t="str">
        <f>LOOKUP(H2942,[2]plantlist!$A$2:$A$943,[2]plantlist!$B$2:$B$943)</f>
        <v>G</v>
      </c>
    </row>
    <row r="2943" spans="1:15" x14ac:dyDescent="0.2">
      <c r="A2943" s="7" t="s">
        <v>311</v>
      </c>
      <c r="B2943" s="2">
        <v>1997</v>
      </c>
      <c r="C2943" s="2" t="s">
        <v>0</v>
      </c>
      <c r="D2943" s="2">
        <v>0</v>
      </c>
      <c r="E2943" s="2">
        <v>20</v>
      </c>
      <c r="F2943" s="2">
        <v>20</v>
      </c>
      <c r="G2943" s="2">
        <v>5000</v>
      </c>
      <c r="H2943" s="2" t="s">
        <v>70</v>
      </c>
      <c r="I2943" s="2" t="s">
        <v>2</v>
      </c>
      <c r="J2943" s="2" t="s">
        <v>71</v>
      </c>
      <c r="K2943" s="2" t="str">
        <f>LOOKUP(A2943,'[2]Collin Seedling for R'!$A$3:$A$51,'[2]Collin Seedling for R'!$R$3:$R$51)</f>
        <v>Mod</v>
      </c>
      <c r="L2943" s="2" t="str">
        <f>LOOKUP(A2943,'[2]Collin Seedling for R'!$A$3:$A$51,'[2]Collin Seedling for R'!$T$3:$T$51)</f>
        <v>FS</v>
      </c>
      <c r="M2943" s="2" t="str">
        <f>LOOKUP(A2943,'[2]Collin Seedling for R'!$A$3:$A$51,'[2]Collin Seedling for R'!$P$3:$P$51)</f>
        <v>Seeded</v>
      </c>
      <c r="N2943" s="8">
        <f t="shared" si="45"/>
        <v>0.4</v>
      </c>
      <c r="O2943" s="2" t="str">
        <f>LOOKUP(H2943,[2]plantlist!$A$2:$A$943,[2]plantlist!$B$2:$B$943)</f>
        <v>F</v>
      </c>
    </row>
    <row r="2944" spans="1:15" x14ac:dyDescent="0.2">
      <c r="A2944" s="7" t="s">
        <v>311</v>
      </c>
      <c r="B2944" s="2">
        <v>1997</v>
      </c>
      <c r="C2944" s="2" t="s">
        <v>0</v>
      </c>
      <c r="D2944" s="2">
        <v>0</v>
      </c>
      <c r="E2944" s="2">
        <v>2</v>
      </c>
      <c r="F2944" s="2">
        <v>2</v>
      </c>
      <c r="G2944" s="2">
        <v>5000</v>
      </c>
      <c r="H2944" s="2" t="s">
        <v>82</v>
      </c>
      <c r="I2944" s="2" t="s">
        <v>2</v>
      </c>
      <c r="J2944" s="2" t="s">
        <v>83</v>
      </c>
      <c r="K2944" s="2" t="str">
        <f>LOOKUP(A2944,'[2]Collin Seedling for R'!$A$3:$A$51,'[2]Collin Seedling for R'!$R$3:$R$51)</f>
        <v>Mod</v>
      </c>
      <c r="L2944" s="2" t="str">
        <f>LOOKUP(A2944,'[2]Collin Seedling for R'!$A$3:$A$51,'[2]Collin Seedling for R'!$T$3:$T$51)</f>
        <v>FS</v>
      </c>
      <c r="M2944" s="2" t="str">
        <f>LOOKUP(A2944,'[2]Collin Seedling for R'!$A$3:$A$51,'[2]Collin Seedling for R'!$P$3:$P$51)</f>
        <v>Seeded</v>
      </c>
      <c r="N2944" s="8">
        <f t="shared" si="45"/>
        <v>0.04</v>
      </c>
      <c r="O2944" s="2" t="str">
        <f>LOOKUP(H2944,[2]plantlist!$A$2:$A$943,[2]plantlist!$B$2:$B$943)</f>
        <v>F</v>
      </c>
    </row>
    <row r="2945" spans="1:15" x14ac:dyDescent="0.2">
      <c r="A2945" s="7" t="s">
        <v>311</v>
      </c>
      <c r="B2945" s="2">
        <v>1997</v>
      </c>
      <c r="C2945" s="2" t="s">
        <v>0</v>
      </c>
      <c r="D2945" s="2">
        <v>0</v>
      </c>
      <c r="E2945" s="2">
        <v>2</v>
      </c>
      <c r="F2945" s="2">
        <v>2</v>
      </c>
      <c r="G2945" s="2">
        <v>5000</v>
      </c>
      <c r="H2945" s="2" t="s">
        <v>12</v>
      </c>
      <c r="I2945" s="2" t="s">
        <v>2</v>
      </c>
      <c r="J2945" s="2" t="s">
        <v>13</v>
      </c>
      <c r="K2945" s="2" t="str">
        <f>LOOKUP(A2945,'[2]Collin Seedling for R'!$A$3:$A$51,'[2]Collin Seedling for R'!$R$3:$R$51)</f>
        <v>Mod</v>
      </c>
      <c r="L2945" s="2" t="str">
        <f>LOOKUP(A2945,'[2]Collin Seedling for R'!$A$3:$A$51,'[2]Collin Seedling for R'!$T$3:$T$51)</f>
        <v>FS</v>
      </c>
      <c r="M2945" s="2" t="str">
        <f>LOOKUP(A2945,'[2]Collin Seedling for R'!$A$3:$A$51,'[2]Collin Seedling for R'!$P$3:$P$51)</f>
        <v>Seeded</v>
      </c>
      <c r="N2945" s="8">
        <f t="shared" si="45"/>
        <v>0.04</v>
      </c>
      <c r="O2945" s="2" t="str">
        <f>LOOKUP(H2945,[2]plantlist!$A$2:$A$943,[2]plantlist!$B$2:$B$943)</f>
        <v>G</v>
      </c>
    </row>
    <row r="2946" spans="1:15" x14ac:dyDescent="0.2">
      <c r="A2946" s="7" t="s">
        <v>501</v>
      </c>
      <c r="B2946" s="2">
        <v>1998</v>
      </c>
      <c r="C2946" s="2" t="s">
        <v>0</v>
      </c>
      <c r="D2946" s="2">
        <v>2388</v>
      </c>
      <c r="E2946" s="2">
        <v>0</v>
      </c>
      <c r="F2946" s="2">
        <v>2388</v>
      </c>
      <c r="G2946" s="2">
        <v>5000</v>
      </c>
      <c r="H2946" s="2" t="s">
        <v>366</v>
      </c>
      <c r="I2946" s="2" t="s">
        <v>2</v>
      </c>
      <c r="J2946" s="2" t="s">
        <v>367</v>
      </c>
      <c r="K2946" s="2" t="str">
        <f>LOOKUP(A2946,'[2]Collin Seedling for R'!$A$3:$A$51,'[2]Collin Seedling for R'!$R$3:$R$51)</f>
        <v>Mod</v>
      </c>
      <c r="L2946" s="2" t="str">
        <f>LOOKUP(A2946,'[2]Collin Seedling for R'!$A$3:$A$51,'[2]Collin Seedling for R'!$T$3:$T$51)</f>
        <v>FS</v>
      </c>
      <c r="M2946" s="2" t="str">
        <f>LOOKUP(A2946,'[2]Collin Seedling for R'!$A$3:$A$51,'[2]Collin Seedling for R'!$P$3:$P$51)</f>
        <v>Seeded</v>
      </c>
      <c r="N2946" s="8">
        <f t="shared" ref="N2946:N3009" si="46">E2946/G2946*100</f>
        <v>0</v>
      </c>
      <c r="O2946" s="2" t="str">
        <f>LOOKUP(H2946,[2]plantlist!$A$2:$A$943,[2]plantlist!$B$2:$B$943)</f>
        <v>B</v>
      </c>
    </row>
    <row r="2947" spans="1:15" x14ac:dyDescent="0.2">
      <c r="A2947" s="7" t="s">
        <v>501</v>
      </c>
      <c r="B2947" s="2">
        <v>1998</v>
      </c>
      <c r="C2947" s="2" t="s">
        <v>0</v>
      </c>
      <c r="D2947" s="2">
        <v>2129</v>
      </c>
      <c r="E2947" s="2">
        <v>0</v>
      </c>
      <c r="F2947" s="2">
        <v>2129</v>
      </c>
      <c r="G2947" s="2">
        <v>5000</v>
      </c>
      <c r="H2947" s="2" t="s">
        <v>6</v>
      </c>
      <c r="I2947" s="2" t="s">
        <v>2</v>
      </c>
      <c r="J2947" s="2" t="s">
        <v>7</v>
      </c>
      <c r="K2947" s="2" t="str">
        <f>LOOKUP(A2947,'[2]Collin Seedling for R'!$A$3:$A$51,'[2]Collin Seedling for R'!$R$3:$R$51)</f>
        <v>Mod</v>
      </c>
      <c r="L2947" s="2" t="str">
        <f>LOOKUP(A2947,'[2]Collin Seedling for R'!$A$3:$A$51,'[2]Collin Seedling for R'!$T$3:$T$51)</f>
        <v>FS</v>
      </c>
      <c r="M2947" s="2" t="str">
        <f>LOOKUP(A2947,'[2]Collin Seedling for R'!$A$3:$A$51,'[2]Collin Seedling for R'!$P$3:$P$51)</f>
        <v>Seeded</v>
      </c>
      <c r="N2947" s="8">
        <f t="shared" si="46"/>
        <v>0</v>
      </c>
      <c r="O2947" s="2" t="str">
        <f>LOOKUP(H2947,[2]plantlist!$A$2:$A$943,[2]plantlist!$B$2:$B$943)</f>
        <v>L</v>
      </c>
    </row>
    <row r="2948" spans="1:15" x14ac:dyDescent="0.2">
      <c r="A2948" s="7" t="s">
        <v>501</v>
      </c>
      <c r="B2948" s="2">
        <v>1998</v>
      </c>
      <c r="C2948" s="2" t="s">
        <v>0</v>
      </c>
      <c r="D2948" s="2">
        <v>270</v>
      </c>
      <c r="E2948" s="2">
        <v>0</v>
      </c>
      <c r="F2948" s="2">
        <v>270</v>
      </c>
      <c r="G2948" s="2">
        <v>5000</v>
      </c>
      <c r="H2948" s="2" t="s">
        <v>53</v>
      </c>
      <c r="I2948" s="2" t="s">
        <v>2</v>
      </c>
      <c r="J2948" s="2" t="s">
        <v>54</v>
      </c>
      <c r="K2948" s="2" t="str">
        <f>LOOKUP(A2948,'[2]Collin Seedling for R'!$A$3:$A$51,'[2]Collin Seedling for R'!$R$3:$R$51)</f>
        <v>Mod</v>
      </c>
      <c r="L2948" s="2" t="str">
        <f>LOOKUP(A2948,'[2]Collin Seedling for R'!$A$3:$A$51,'[2]Collin Seedling for R'!$T$3:$T$51)</f>
        <v>FS</v>
      </c>
      <c r="M2948" s="2" t="str">
        <f>LOOKUP(A2948,'[2]Collin Seedling for R'!$A$3:$A$51,'[2]Collin Seedling for R'!$P$3:$P$51)</f>
        <v>Seeded</v>
      </c>
      <c r="N2948" s="8">
        <f t="shared" si="46"/>
        <v>0</v>
      </c>
      <c r="O2948" s="2" t="str">
        <f>LOOKUP(H2948,[2]plantlist!$A$2:$A$943,[2]plantlist!$B$2:$B$943)</f>
        <v>C</v>
      </c>
    </row>
    <row r="2949" spans="1:15" x14ac:dyDescent="0.2">
      <c r="A2949" s="7" t="s">
        <v>501</v>
      </c>
      <c r="B2949" s="2">
        <v>1998</v>
      </c>
      <c r="C2949" s="2" t="s">
        <v>0</v>
      </c>
      <c r="D2949" s="2">
        <v>44</v>
      </c>
      <c r="E2949" s="2">
        <v>194</v>
      </c>
      <c r="F2949" s="2">
        <v>238</v>
      </c>
      <c r="G2949" s="2">
        <v>5000</v>
      </c>
      <c r="H2949" s="2" t="s">
        <v>12</v>
      </c>
      <c r="I2949" s="2" t="s">
        <v>2</v>
      </c>
      <c r="J2949" s="2" t="s">
        <v>13</v>
      </c>
      <c r="K2949" s="2" t="str">
        <f>LOOKUP(A2949,'[2]Collin Seedling for R'!$A$3:$A$51,'[2]Collin Seedling for R'!$R$3:$R$51)</f>
        <v>Mod</v>
      </c>
      <c r="L2949" s="2" t="str">
        <f>LOOKUP(A2949,'[2]Collin Seedling for R'!$A$3:$A$51,'[2]Collin Seedling for R'!$T$3:$T$51)</f>
        <v>FS</v>
      </c>
      <c r="M2949" s="2" t="str">
        <f>LOOKUP(A2949,'[2]Collin Seedling for R'!$A$3:$A$51,'[2]Collin Seedling for R'!$P$3:$P$51)</f>
        <v>Seeded</v>
      </c>
      <c r="N2949" s="8">
        <f t="shared" si="46"/>
        <v>3.88</v>
      </c>
      <c r="O2949" s="2" t="str">
        <f>LOOKUP(H2949,[2]plantlist!$A$2:$A$943,[2]plantlist!$B$2:$B$943)</f>
        <v>G</v>
      </c>
    </row>
    <row r="2950" spans="1:15" x14ac:dyDescent="0.2">
      <c r="A2950" s="7" t="s">
        <v>501</v>
      </c>
      <c r="B2950" s="2">
        <v>1998</v>
      </c>
      <c r="C2950" s="2" t="s">
        <v>0</v>
      </c>
      <c r="D2950" s="2">
        <v>29</v>
      </c>
      <c r="E2950" s="2">
        <v>186</v>
      </c>
      <c r="F2950" s="2">
        <v>215</v>
      </c>
      <c r="G2950" s="2">
        <v>5000</v>
      </c>
      <c r="H2950" s="2" t="s">
        <v>248</v>
      </c>
      <c r="I2950" s="2" t="s">
        <v>2</v>
      </c>
      <c r="J2950" s="2" t="s">
        <v>249</v>
      </c>
      <c r="K2950" s="2" t="str">
        <f>LOOKUP(A2950,'[2]Collin Seedling for R'!$A$3:$A$51,'[2]Collin Seedling for R'!$R$3:$R$51)</f>
        <v>Mod</v>
      </c>
      <c r="L2950" s="2" t="str">
        <f>LOOKUP(A2950,'[2]Collin Seedling for R'!$A$3:$A$51,'[2]Collin Seedling for R'!$T$3:$T$51)</f>
        <v>FS</v>
      </c>
      <c r="M2950" s="2" t="str">
        <f>LOOKUP(A2950,'[2]Collin Seedling for R'!$A$3:$A$51,'[2]Collin Seedling for R'!$P$3:$P$51)</f>
        <v>Seeded</v>
      </c>
      <c r="N2950" s="8">
        <f t="shared" si="46"/>
        <v>3.7199999999999998</v>
      </c>
      <c r="O2950" s="2" t="str">
        <f>LOOKUP(H2950,[2]plantlist!$A$2:$A$943,[2]plantlist!$B$2:$B$943)</f>
        <v>G</v>
      </c>
    </row>
    <row r="2951" spans="1:15" x14ac:dyDescent="0.2">
      <c r="A2951" s="7" t="s">
        <v>501</v>
      </c>
      <c r="B2951" s="2">
        <v>1998</v>
      </c>
      <c r="C2951" s="2" t="s">
        <v>0</v>
      </c>
      <c r="D2951" s="2">
        <v>28</v>
      </c>
      <c r="E2951" s="2">
        <v>518</v>
      </c>
      <c r="F2951" s="2">
        <v>546</v>
      </c>
      <c r="G2951" s="2">
        <v>5000</v>
      </c>
      <c r="H2951" s="2" t="s">
        <v>108</v>
      </c>
      <c r="I2951" s="2" t="s">
        <v>2</v>
      </c>
      <c r="J2951" s="2" t="s">
        <v>109</v>
      </c>
      <c r="K2951" s="2" t="str">
        <f>LOOKUP(A2951,'[2]Collin Seedling for R'!$A$3:$A$51,'[2]Collin Seedling for R'!$R$3:$R$51)</f>
        <v>Mod</v>
      </c>
      <c r="L2951" s="2" t="str">
        <f>LOOKUP(A2951,'[2]Collin Seedling for R'!$A$3:$A$51,'[2]Collin Seedling for R'!$T$3:$T$51)</f>
        <v>FS</v>
      </c>
      <c r="M2951" s="2" t="str">
        <f>LOOKUP(A2951,'[2]Collin Seedling for R'!$A$3:$A$51,'[2]Collin Seedling for R'!$P$3:$P$51)</f>
        <v>Seeded</v>
      </c>
      <c r="N2951" s="8">
        <f t="shared" si="46"/>
        <v>10.36</v>
      </c>
      <c r="O2951" s="2" t="str">
        <f>LOOKUP(H2951,[2]plantlist!$A$2:$A$943,[2]plantlist!$B$2:$B$943)</f>
        <v>F</v>
      </c>
    </row>
    <row r="2952" spans="1:15" x14ac:dyDescent="0.2">
      <c r="A2952" s="7" t="s">
        <v>501</v>
      </c>
      <c r="B2952" s="2">
        <v>1998</v>
      </c>
      <c r="C2952" s="2" t="s">
        <v>0</v>
      </c>
      <c r="D2952" s="2">
        <v>24</v>
      </c>
      <c r="E2952" s="2">
        <v>3</v>
      </c>
      <c r="F2952" s="2">
        <v>27</v>
      </c>
      <c r="G2952" s="2">
        <v>5000</v>
      </c>
      <c r="H2952" s="2" t="s">
        <v>10</v>
      </c>
      <c r="I2952" s="2" t="s">
        <v>2</v>
      </c>
      <c r="J2952" s="2" t="s">
        <v>11</v>
      </c>
      <c r="K2952" s="2" t="str">
        <f>LOOKUP(A2952,'[2]Collin Seedling for R'!$A$3:$A$51,'[2]Collin Seedling for R'!$R$3:$R$51)</f>
        <v>Mod</v>
      </c>
      <c r="L2952" s="2" t="str">
        <f>LOOKUP(A2952,'[2]Collin Seedling for R'!$A$3:$A$51,'[2]Collin Seedling for R'!$T$3:$T$51)</f>
        <v>FS</v>
      </c>
      <c r="M2952" s="2" t="str">
        <f>LOOKUP(A2952,'[2]Collin Seedling for R'!$A$3:$A$51,'[2]Collin Seedling for R'!$P$3:$P$51)</f>
        <v>Seeded</v>
      </c>
      <c r="N2952" s="8">
        <f t="shared" si="46"/>
        <v>0.06</v>
      </c>
      <c r="O2952" s="2" t="str">
        <f>LOOKUP(H2952,[2]plantlist!$A$2:$A$943,[2]plantlist!$B$2:$B$943)</f>
        <v>L</v>
      </c>
    </row>
    <row r="2953" spans="1:15" x14ac:dyDescent="0.2">
      <c r="A2953" s="7" t="s">
        <v>501</v>
      </c>
      <c r="B2953" s="2">
        <v>1998</v>
      </c>
      <c r="C2953" s="2" t="s">
        <v>0</v>
      </c>
      <c r="D2953" s="2">
        <v>19</v>
      </c>
      <c r="E2953" s="2">
        <v>0</v>
      </c>
      <c r="F2953" s="2">
        <v>19</v>
      </c>
      <c r="G2953" s="2">
        <v>5000</v>
      </c>
      <c r="H2953" s="2" t="s">
        <v>64</v>
      </c>
      <c r="I2953" s="2" t="s">
        <v>2</v>
      </c>
      <c r="J2953" s="2" t="s">
        <v>65</v>
      </c>
      <c r="K2953" s="2" t="str">
        <f>LOOKUP(A2953,'[2]Collin Seedling for R'!$A$3:$A$51,'[2]Collin Seedling for R'!$R$3:$R$51)</f>
        <v>Mod</v>
      </c>
      <c r="L2953" s="2" t="str">
        <f>LOOKUP(A2953,'[2]Collin Seedling for R'!$A$3:$A$51,'[2]Collin Seedling for R'!$T$3:$T$51)</f>
        <v>FS</v>
      </c>
      <c r="M2953" s="2" t="str">
        <f>LOOKUP(A2953,'[2]Collin Seedling for R'!$A$3:$A$51,'[2]Collin Seedling for R'!$P$3:$P$51)</f>
        <v>Seeded</v>
      </c>
      <c r="N2953" s="8">
        <f t="shared" si="46"/>
        <v>0</v>
      </c>
      <c r="O2953" s="2" t="str">
        <f>LOOKUP(H2953,[2]plantlist!$A$2:$A$943,[2]plantlist!$B$2:$B$943)</f>
        <v>L</v>
      </c>
    </row>
    <row r="2954" spans="1:15" x14ac:dyDescent="0.2">
      <c r="A2954" s="7" t="s">
        <v>501</v>
      </c>
      <c r="B2954" s="2">
        <v>1998</v>
      </c>
      <c r="C2954" s="2" t="s">
        <v>0</v>
      </c>
      <c r="D2954" s="2">
        <v>13</v>
      </c>
      <c r="E2954" s="2">
        <v>157</v>
      </c>
      <c r="F2954" s="2">
        <v>170</v>
      </c>
      <c r="G2954" s="2">
        <v>5000</v>
      </c>
      <c r="H2954" s="2" t="s">
        <v>370</v>
      </c>
      <c r="I2954" s="2" t="s">
        <v>19</v>
      </c>
      <c r="J2954" s="2" t="s">
        <v>371</v>
      </c>
      <c r="K2954" s="2" t="str">
        <f>LOOKUP(A2954,'[2]Collin Seedling for R'!$A$3:$A$51,'[2]Collin Seedling for R'!$R$3:$R$51)</f>
        <v>Mod</v>
      </c>
      <c r="L2954" s="2" t="str">
        <f>LOOKUP(A2954,'[2]Collin Seedling for R'!$A$3:$A$51,'[2]Collin Seedling for R'!$T$3:$T$51)</f>
        <v>FS</v>
      </c>
      <c r="M2954" s="2" t="str">
        <f>LOOKUP(A2954,'[2]Collin Seedling for R'!$A$3:$A$51,'[2]Collin Seedling for R'!$P$3:$P$51)</f>
        <v>Seeded</v>
      </c>
      <c r="N2954" s="8">
        <f t="shared" si="46"/>
        <v>3.1399999999999997</v>
      </c>
      <c r="O2954" s="2" t="str">
        <f>LOOKUP(H2954,[2]plantlist!$A$2:$A$943,[2]plantlist!$B$2:$B$943)</f>
        <v>G</v>
      </c>
    </row>
    <row r="2955" spans="1:15" x14ac:dyDescent="0.2">
      <c r="A2955" s="7" t="s">
        <v>501</v>
      </c>
      <c r="B2955" s="2">
        <v>1998</v>
      </c>
      <c r="C2955" s="2" t="s">
        <v>0</v>
      </c>
      <c r="D2955" s="2">
        <v>11</v>
      </c>
      <c r="E2955" s="2">
        <v>110</v>
      </c>
      <c r="F2955" s="2">
        <v>121</v>
      </c>
      <c r="G2955" s="2">
        <v>5000</v>
      </c>
      <c r="H2955" s="2" t="s">
        <v>372</v>
      </c>
      <c r="I2955" s="2" t="s">
        <v>2</v>
      </c>
      <c r="J2955" s="2" t="s">
        <v>48</v>
      </c>
      <c r="K2955" s="2" t="str">
        <f>LOOKUP(A2955,'[2]Collin Seedling for R'!$A$3:$A$51,'[2]Collin Seedling for R'!$R$3:$R$51)</f>
        <v>Mod</v>
      </c>
      <c r="L2955" s="2" t="str">
        <f>LOOKUP(A2955,'[2]Collin Seedling for R'!$A$3:$A$51,'[2]Collin Seedling for R'!$T$3:$T$51)</f>
        <v>FS</v>
      </c>
      <c r="M2955" s="2" t="str">
        <f>LOOKUP(A2955,'[2]Collin Seedling for R'!$A$3:$A$51,'[2]Collin Seedling for R'!$P$3:$P$51)</f>
        <v>Seeded</v>
      </c>
      <c r="N2955" s="8">
        <f t="shared" si="46"/>
        <v>2.1999999999999997</v>
      </c>
      <c r="O2955" s="2" t="str">
        <f>LOOKUP(H2955,[2]plantlist!$A$2:$A$943,[2]plantlist!$B$2:$B$943)</f>
        <v>G</v>
      </c>
    </row>
    <row r="2956" spans="1:15" x14ac:dyDescent="0.2">
      <c r="A2956" s="7" t="s">
        <v>501</v>
      </c>
      <c r="B2956" s="2">
        <v>1998</v>
      </c>
      <c r="C2956" s="2" t="s">
        <v>0</v>
      </c>
      <c r="D2956" s="2">
        <v>10</v>
      </c>
      <c r="E2956" s="2">
        <v>0</v>
      </c>
      <c r="F2956" s="2">
        <v>10</v>
      </c>
      <c r="G2956" s="2">
        <v>5000</v>
      </c>
      <c r="H2956" s="2" t="s">
        <v>41</v>
      </c>
      <c r="I2956" s="2" t="s">
        <v>2</v>
      </c>
      <c r="J2956" s="2" t="s">
        <v>42</v>
      </c>
      <c r="K2956" s="2" t="str">
        <f>LOOKUP(A2956,'[2]Collin Seedling for R'!$A$3:$A$51,'[2]Collin Seedling for R'!$R$3:$R$51)</f>
        <v>Mod</v>
      </c>
      <c r="L2956" s="2" t="str">
        <f>LOOKUP(A2956,'[2]Collin Seedling for R'!$A$3:$A$51,'[2]Collin Seedling for R'!$T$3:$T$51)</f>
        <v>FS</v>
      </c>
      <c r="M2956" s="2" t="str">
        <f>LOOKUP(A2956,'[2]Collin Seedling for R'!$A$3:$A$51,'[2]Collin Seedling for R'!$P$3:$P$51)</f>
        <v>Seeded</v>
      </c>
      <c r="N2956" s="8">
        <f t="shared" si="46"/>
        <v>0</v>
      </c>
      <c r="O2956" s="2" t="str">
        <f>LOOKUP(H2956,[2]plantlist!$A$2:$A$943,[2]plantlist!$B$2:$B$943)</f>
        <v>B</v>
      </c>
    </row>
    <row r="2957" spans="1:15" x14ac:dyDescent="0.2">
      <c r="A2957" s="7" t="s">
        <v>501</v>
      </c>
      <c r="B2957" s="2">
        <v>1998</v>
      </c>
      <c r="C2957" s="2" t="s">
        <v>0</v>
      </c>
      <c r="D2957" s="2">
        <v>10</v>
      </c>
      <c r="E2957" s="2">
        <v>0</v>
      </c>
      <c r="F2957" s="2">
        <v>10</v>
      </c>
      <c r="G2957" s="2">
        <v>5000</v>
      </c>
      <c r="H2957" s="2" t="s">
        <v>74</v>
      </c>
      <c r="I2957" s="2" t="s">
        <v>19</v>
      </c>
      <c r="J2957" s="2" t="s">
        <v>75</v>
      </c>
      <c r="K2957" s="2" t="str">
        <f>LOOKUP(A2957,'[2]Collin Seedling for R'!$A$3:$A$51,'[2]Collin Seedling for R'!$R$3:$R$51)</f>
        <v>Mod</v>
      </c>
      <c r="L2957" s="2" t="str">
        <f>LOOKUP(A2957,'[2]Collin Seedling for R'!$A$3:$A$51,'[2]Collin Seedling for R'!$T$3:$T$51)</f>
        <v>FS</v>
      </c>
      <c r="M2957" s="2" t="str">
        <f>LOOKUP(A2957,'[2]Collin Seedling for R'!$A$3:$A$51,'[2]Collin Seedling for R'!$P$3:$P$51)</f>
        <v>Seeded</v>
      </c>
      <c r="N2957" s="8">
        <f t="shared" si="46"/>
        <v>0</v>
      </c>
      <c r="O2957" s="2" t="str">
        <f>LOOKUP(H2957,[2]plantlist!$A$2:$A$943,[2]plantlist!$B$2:$B$943)</f>
        <v>T</v>
      </c>
    </row>
    <row r="2958" spans="1:15" x14ac:dyDescent="0.2">
      <c r="A2958" s="7" t="s">
        <v>501</v>
      </c>
      <c r="B2958" s="2">
        <v>1998</v>
      </c>
      <c r="C2958" s="2" t="s">
        <v>0</v>
      </c>
      <c r="D2958" s="2">
        <v>10</v>
      </c>
      <c r="E2958" s="2">
        <v>190</v>
      </c>
      <c r="F2958" s="2">
        <v>200</v>
      </c>
      <c r="G2958" s="2">
        <v>5000</v>
      </c>
      <c r="H2958" s="2" t="s">
        <v>31</v>
      </c>
      <c r="I2958" s="2" t="s">
        <v>2</v>
      </c>
      <c r="J2958" s="2" t="s">
        <v>32</v>
      </c>
      <c r="K2958" s="2" t="str">
        <f>LOOKUP(A2958,'[2]Collin Seedling for R'!$A$3:$A$51,'[2]Collin Seedling for R'!$R$3:$R$51)</f>
        <v>Mod</v>
      </c>
      <c r="L2958" s="2" t="str">
        <f>LOOKUP(A2958,'[2]Collin Seedling for R'!$A$3:$A$51,'[2]Collin Seedling for R'!$T$3:$T$51)</f>
        <v>FS</v>
      </c>
      <c r="M2958" s="2" t="str">
        <f>LOOKUP(A2958,'[2]Collin Seedling for R'!$A$3:$A$51,'[2]Collin Seedling for R'!$P$3:$P$51)</f>
        <v>Seeded</v>
      </c>
      <c r="N2958" s="8">
        <f t="shared" si="46"/>
        <v>3.8</v>
      </c>
      <c r="O2958" s="2" t="str">
        <f>LOOKUP(H2958,[2]plantlist!$A$2:$A$943,[2]plantlist!$B$2:$B$943)</f>
        <v>U</v>
      </c>
    </row>
    <row r="2959" spans="1:15" x14ac:dyDescent="0.2">
      <c r="A2959" s="7" t="s">
        <v>501</v>
      </c>
      <c r="B2959" s="2">
        <v>1998</v>
      </c>
      <c r="C2959" s="2" t="s">
        <v>0</v>
      </c>
      <c r="D2959" s="2">
        <v>5</v>
      </c>
      <c r="E2959" s="2">
        <v>24</v>
      </c>
      <c r="F2959" s="2">
        <v>29</v>
      </c>
      <c r="G2959" s="2">
        <v>5000</v>
      </c>
      <c r="H2959" s="2" t="s">
        <v>406</v>
      </c>
      <c r="I2959" s="2" t="s">
        <v>2</v>
      </c>
      <c r="J2959" s="2" t="s">
        <v>407</v>
      </c>
      <c r="K2959" s="2" t="str">
        <f>LOOKUP(A2959,'[2]Collin Seedling for R'!$A$3:$A$51,'[2]Collin Seedling for R'!$R$3:$R$51)</f>
        <v>Mod</v>
      </c>
      <c r="L2959" s="2" t="str">
        <f>LOOKUP(A2959,'[2]Collin Seedling for R'!$A$3:$A$51,'[2]Collin Seedling for R'!$T$3:$T$51)</f>
        <v>FS</v>
      </c>
      <c r="M2959" s="2" t="str">
        <f>LOOKUP(A2959,'[2]Collin Seedling for R'!$A$3:$A$51,'[2]Collin Seedling for R'!$P$3:$P$51)</f>
        <v>Seeded</v>
      </c>
      <c r="N2959" s="8">
        <f t="shared" si="46"/>
        <v>0.48</v>
      </c>
      <c r="O2959" s="2" t="str">
        <f>LOOKUP(H2959,[2]plantlist!$A$2:$A$943,[2]plantlist!$B$2:$B$943)</f>
        <v>F</v>
      </c>
    </row>
    <row r="2960" spans="1:15" x14ac:dyDescent="0.2">
      <c r="A2960" s="7" t="s">
        <v>501</v>
      </c>
      <c r="B2960" s="2">
        <v>1998</v>
      </c>
      <c r="C2960" s="2" t="s">
        <v>0</v>
      </c>
      <c r="D2960" s="2">
        <v>4</v>
      </c>
      <c r="E2960" s="2">
        <v>91</v>
      </c>
      <c r="F2960" s="2">
        <v>95</v>
      </c>
      <c r="G2960" s="2">
        <v>5000</v>
      </c>
      <c r="H2960" s="2" t="s">
        <v>368</v>
      </c>
      <c r="I2960" s="2" t="s">
        <v>2</v>
      </c>
      <c r="J2960" s="2" t="s">
        <v>369</v>
      </c>
      <c r="K2960" s="2" t="str">
        <f>LOOKUP(A2960,'[2]Collin Seedling for R'!$A$3:$A$51,'[2]Collin Seedling for R'!$R$3:$R$51)</f>
        <v>Mod</v>
      </c>
      <c r="L2960" s="2" t="str">
        <f>LOOKUP(A2960,'[2]Collin Seedling for R'!$A$3:$A$51,'[2]Collin Seedling for R'!$T$3:$T$51)</f>
        <v>FS</v>
      </c>
      <c r="M2960" s="2" t="str">
        <f>LOOKUP(A2960,'[2]Collin Seedling for R'!$A$3:$A$51,'[2]Collin Seedling for R'!$P$3:$P$51)</f>
        <v>Seeded</v>
      </c>
      <c r="N2960" s="8">
        <f t="shared" si="46"/>
        <v>1.82</v>
      </c>
      <c r="O2960" s="2" t="str">
        <f>LOOKUP(H2960,[2]plantlist!$A$2:$A$943,[2]plantlist!$B$2:$B$943)</f>
        <v>G</v>
      </c>
    </row>
    <row r="2961" spans="1:15" x14ac:dyDescent="0.2">
      <c r="A2961" s="7" t="s">
        <v>501</v>
      </c>
      <c r="B2961" s="2">
        <v>1998</v>
      </c>
      <c r="C2961" s="2" t="s">
        <v>0</v>
      </c>
      <c r="D2961" s="2">
        <v>3</v>
      </c>
      <c r="E2961" s="2">
        <v>0</v>
      </c>
      <c r="F2961" s="2">
        <v>3</v>
      </c>
      <c r="G2961" s="2">
        <v>5000</v>
      </c>
      <c r="H2961" s="2" t="s">
        <v>278</v>
      </c>
      <c r="I2961" s="2" t="s">
        <v>2</v>
      </c>
      <c r="J2961" s="2" t="s">
        <v>279</v>
      </c>
      <c r="K2961" s="2" t="str">
        <f>LOOKUP(A2961,'[2]Collin Seedling for R'!$A$3:$A$51,'[2]Collin Seedling for R'!$R$3:$R$51)</f>
        <v>Mod</v>
      </c>
      <c r="L2961" s="2" t="str">
        <f>LOOKUP(A2961,'[2]Collin Seedling for R'!$A$3:$A$51,'[2]Collin Seedling for R'!$T$3:$T$51)</f>
        <v>FS</v>
      </c>
      <c r="M2961" s="2" t="str">
        <f>LOOKUP(A2961,'[2]Collin Seedling for R'!$A$3:$A$51,'[2]Collin Seedling for R'!$P$3:$P$51)</f>
        <v>Seeded</v>
      </c>
      <c r="N2961" s="8">
        <f t="shared" si="46"/>
        <v>0</v>
      </c>
      <c r="O2961" s="2" t="str">
        <f>LOOKUP(H2961,[2]plantlist!$A$2:$A$943,[2]plantlist!$B$2:$B$943)</f>
        <v>B</v>
      </c>
    </row>
    <row r="2962" spans="1:15" x14ac:dyDescent="0.2">
      <c r="A2962" s="7" t="s">
        <v>501</v>
      </c>
      <c r="B2962" s="2">
        <v>1998</v>
      </c>
      <c r="C2962" s="2" t="s">
        <v>0</v>
      </c>
      <c r="D2962" s="2">
        <v>3</v>
      </c>
      <c r="E2962" s="2">
        <v>48</v>
      </c>
      <c r="F2962" s="2">
        <v>51</v>
      </c>
      <c r="G2962" s="2">
        <v>5000</v>
      </c>
      <c r="H2962" s="2" t="s">
        <v>370</v>
      </c>
      <c r="I2962" s="2" t="s">
        <v>2</v>
      </c>
      <c r="J2962" s="2" t="s">
        <v>371</v>
      </c>
      <c r="K2962" s="2" t="str">
        <f>LOOKUP(A2962,'[2]Collin Seedling for R'!$A$3:$A$51,'[2]Collin Seedling for R'!$R$3:$R$51)</f>
        <v>Mod</v>
      </c>
      <c r="L2962" s="2" t="str">
        <f>LOOKUP(A2962,'[2]Collin Seedling for R'!$A$3:$A$51,'[2]Collin Seedling for R'!$T$3:$T$51)</f>
        <v>FS</v>
      </c>
      <c r="M2962" s="2" t="str">
        <f>LOOKUP(A2962,'[2]Collin Seedling for R'!$A$3:$A$51,'[2]Collin Seedling for R'!$P$3:$P$51)</f>
        <v>Seeded</v>
      </c>
      <c r="N2962" s="8">
        <f t="shared" si="46"/>
        <v>0.96</v>
      </c>
      <c r="O2962" s="2" t="str">
        <f>LOOKUP(H2962,[2]plantlist!$A$2:$A$943,[2]plantlist!$B$2:$B$943)</f>
        <v>G</v>
      </c>
    </row>
    <row r="2963" spans="1:15" x14ac:dyDescent="0.2">
      <c r="A2963" s="7" t="s">
        <v>501</v>
      </c>
      <c r="B2963" s="2">
        <v>1998</v>
      </c>
      <c r="C2963" s="2" t="s">
        <v>0</v>
      </c>
      <c r="D2963" s="2">
        <v>0</v>
      </c>
      <c r="E2963" s="2">
        <v>84</v>
      </c>
      <c r="F2963" s="2">
        <v>84</v>
      </c>
      <c r="G2963" s="2">
        <v>5000</v>
      </c>
      <c r="H2963" s="2" t="s">
        <v>114</v>
      </c>
      <c r="I2963" s="2" t="s">
        <v>2</v>
      </c>
      <c r="J2963" s="2" t="s">
        <v>115</v>
      </c>
      <c r="K2963" s="2" t="str">
        <f>LOOKUP(A2963,'[2]Collin Seedling for R'!$A$3:$A$51,'[2]Collin Seedling for R'!$R$3:$R$51)</f>
        <v>Mod</v>
      </c>
      <c r="L2963" s="2" t="str">
        <f>LOOKUP(A2963,'[2]Collin Seedling for R'!$A$3:$A$51,'[2]Collin Seedling for R'!$T$3:$T$51)</f>
        <v>FS</v>
      </c>
      <c r="M2963" s="2" t="str">
        <f>LOOKUP(A2963,'[2]Collin Seedling for R'!$A$3:$A$51,'[2]Collin Seedling for R'!$P$3:$P$51)</f>
        <v>Seeded</v>
      </c>
      <c r="N2963" s="8">
        <f t="shared" si="46"/>
        <v>1.68</v>
      </c>
      <c r="O2963" s="2" t="str">
        <f>LOOKUP(H2963,[2]plantlist!$A$2:$A$943,[2]plantlist!$B$2:$B$943)</f>
        <v>F</v>
      </c>
    </row>
    <row r="2964" spans="1:15" x14ac:dyDescent="0.2">
      <c r="A2964" s="7" t="s">
        <v>501</v>
      </c>
      <c r="B2964" s="2">
        <v>1998</v>
      </c>
      <c r="C2964" s="2" t="s">
        <v>0</v>
      </c>
      <c r="D2964" s="2">
        <v>0</v>
      </c>
      <c r="E2964" s="2">
        <v>10</v>
      </c>
      <c r="F2964" s="2">
        <v>10</v>
      </c>
      <c r="G2964" s="2">
        <v>5000</v>
      </c>
      <c r="H2964" s="2" t="s">
        <v>45</v>
      </c>
      <c r="I2964" s="2" t="s">
        <v>2</v>
      </c>
      <c r="J2964" s="2" t="s">
        <v>46</v>
      </c>
      <c r="K2964" s="2" t="str">
        <f>LOOKUP(A2964,'[2]Collin Seedling for R'!$A$3:$A$51,'[2]Collin Seedling for R'!$R$3:$R$51)</f>
        <v>Mod</v>
      </c>
      <c r="L2964" s="2" t="str">
        <f>LOOKUP(A2964,'[2]Collin Seedling for R'!$A$3:$A$51,'[2]Collin Seedling for R'!$T$3:$T$51)</f>
        <v>FS</v>
      </c>
      <c r="M2964" s="2" t="str">
        <f>LOOKUP(A2964,'[2]Collin Seedling for R'!$A$3:$A$51,'[2]Collin Seedling for R'!$P$3:$P$51)</f>
        <v>Seeded</v>
      </c>
      <c r="N2964" s="8">
        <f t="shared" si="46"/>
        <v>0.2</v>
      </c>
      <c r="O2964" s="2" t="str">
        <f>LOOKUP(H2964,[2]plantlist!$A$2:$A$943,[2]plantlist!$B$2:$B$943)</f>
        <v>F</v>
      </c>
    </row>
    <row r="2965" spans="1:15" x14ac:dyDescent="0.2">
      <c r="A2965" s="7" t="s">
        <v>501</v>
      </c>
      <c r="B2965" s="2">
        <v>1998</v>
      </c>
      <c r="C2965" s="2" t="s">
        <v>0</v>
      </c>
      <c r="D2965" s="2">
        <v>0</v>
      </c>
      <c r="E2965" s="2">
        <v>2</v>
      </c>
      <c r="F2965" s="2">
        <v>2</v>
      </c>
      <c r="G2965" s="2">
        <v>5000</v>
      </c>
      <c r="H2965" s="2" t="s">
        <v>8</v>
      </c>
      <c r="I2965" s="2" t="s">
        <v>2</v>
      </c>
      <c r="J2965" s="2" t="s">
        <v>9</v>
      </c>
      <c r="K2965" s="2" t="str">
        <f>LOOKUP(A2965,'[2]Collin Seedling for R'!$A$3:$A$51,'[2]Collin Seedling for R'!$R$3:$R$51)</f>
        <v>Mod</v>
      </c>
      <c r="L2965" s="2" t="str">
        <f>LOOKUP(A2965,'[2]Collin Seedling for R'!$A$3:$A$51,'[2]Collin Seedling for R'!$T$3:$T$51)</f>
        <v>FS</v>
      </c>
      <c r="M2965" s="2" t="str">
        <f>LOOKUP(A2965,'[2]Collin Seedling for R'!$A$3:$A$51,'[2]Collin Seedling for R'!$P$3:$P$51)</f>
        <v>Seeded</v>
      </c>
      <c r="N2965" s="8">
        <f t="shared" si="46"/>
        <v>0.04</v>
      </c>
      <c r="O2965" s="2" t="str">
        <f>LOOKUP(H2965,[2]plantlist!$A$2:$A$943,[2]plantlist!$B$2:$B$943)</f>
        <v>G</v>
      </c>
    </row>
    <row r="2966" spans="1:15" x14ac:dyDescent="0.2">
      <c r="A2966" s="7" t="s">
        <v>501</v>
      </c>
      <c r="B2966" s="2">
        <v>1998</v>
      </c>
      <c r="C2966" s="2" t="s">
        <v>0</v>
      </c>
      <c r="D2966" s="2">
        <v>0</v>
      </c>
      <c r="E2966" s="2">
        <v>37</v>
      </c>
      <c r="F2966" s="2">
        <v>37</v>
      </c>
      <c r="G2966" s="2">
        <v>5000</v>
      </c>
      <c r="H2966" s="2" t="s">
        <v>16</v>
      </c>
      <c r="I2966" s="2" t="s">
        <v>2</v>
      </c>
      <c r="J2966" s="2" t="s">
        <v>17</v>
      </c>
      <c r="K2966" s="2" t="str">
        <f>LOOKUP(A2966,'[2]Collin Seedling for R'!$A$3:$A$51,'[2]Collin Seedling for R'!$R$3:$R$51)</f>
        <v>Mod</v>
      </c>
      <c r="L2966" s="2" t="str">
        <f>LOOKUP(A2966,'[2]Collin Seedling for R'!$A$3:$A$51,'[2]Collin Seedling for R'!$T$3:$T$51)</f>
        <v>FS</v>
      </c>
      <c r="M2966" s="2" t="str">
        <f>LOOKUP(A2966,'[2]Collin Seedling for R'!$A$3:$A$51,'[2]Collin Seedling for R'!$P$3:$P$51)</f>
        <v>Seeded</v>
      </c>
      <c r="N2966" s="8">
        <f t="shared" si="46"/>
        <v>0.74</v>
      </c>
      <c r="O2966" s="2" t="str">
        <f>LOOKUP(H2966,[2]plantlist!$A$2:$A$943,[2]plantlist!$B$2:$B$943)</f>
        <v>S</v>
      </c>
    </row>
    <row r="2967" spans="1:15" x14ac:dyDescent="0.2">
      <c r="A2967" s="7" t="s">
        <v>501</v>
      </c>
      <c r="B2967" s="2">
        <v>1998</v>
      </c>
      <c r="C2967" s="2" t="s">
        <v>0</v>
      </c>
      <c r="D2967" s="2">
        <v>0</v>
      </c>
      <c r="E2967" s="2">
        <v>2</v>
      </c>
      <c r="F2967" s="2">
        <v>2</v>
      </c>
      <c r="G2967" s="2">
        <v>5000</v>
      </c>
      <c r="H2967" s="2" t="s">
        <v>45</v>
      </c>
      <c r="I2967" s="2" t="s">
        <v>19</v>
      </c>
      <c r="J2967" s="2" t="s">
        <v>46</v>
      </c>
      <c r="K2967" s="2" t="str">
        <f>LOOKUP(A2967,'[2]Collin Seedling for R'!$A$3:$A$51,'[2]Collin Seedling for R'!$R$3:$R$51)</f>
        <v>Mod</v>
      </c>
      <c r="L2967" s="2" t="str">
        <f>LOOKUP(A2967,'[2]Collin Seedling for R'!$A$3:$A$51,'[2]Collin Seedling for R'!$T$3:$T$51)</f>
        <v>FS</v>
      </c>
      <c r="M2967" s="2" t="str">
        <f>LOOKUP(A2967,'[2]Collin Seedling for R'!$A$3:$A$51,'[2]Collin Seedling for R'!$P$3:$P$51)</f>
        <v>Seeded</v>
      </c>
      <c r="N2967" s="8">
        <f t="shared" si="46"/>
        <v>0.04</v>
      </c>
      <c r="O2967" s="2" t="str">
        <f>LOOKUP(H2967,[2]plantlist!$A$2:$A$943,[2]plantlist!$B$2:$B$943)</f>
        <v>F</v>
      </c>
    </row>
    <row r="2968" spans="1:15" x14ac:dyDescent="0.2">
      <c r="A2968" s="7" t="s">
        <v>501</v>
      </c>
      <c r="B2968" s="2">
        <v>1998</v>
      </c>
      <c r="C2968" s="2" t="s">
        <v>0</v>
      </c>
      <c r="D2968" s="2">
        <v>0</v>
      </c>
      <c r="E2968" s="2">
        <v>5</v>
      </c>
      <c r="F2968" s="2">
        <v>5</v>
      </c>
      <c r="G2968" s="2">
        <v>5000</v>
      </c>
      <c r="H2968" s="2" t="s">
        <v>368</v>
      </c>
      <c r="I2968" s="2" t="s">
        <v>19</v>
      </c>
      <c r="J2968" s="2" t="s">
        <v>369</v>
      </c>
      <c r="K2968" s="2" t="str">
        <f>LOOKUP(A2968,'[2]Collin Seedling for R'!$A$3:$A$51,'[2]Collin Seedling for R'!$R$3:$R$51)</f>
        <v>Mod</v>
      </c>
      <c r="L2968" s="2" t="str">
        <f>LOOKUP(A2968,'[2]Collin Seedling for R'!$A$3:$A$51,'[2]Collin Seedling for R'!$T$3:$T$51)</f>
        <v>FS</v>
      </c>
      <c r="M2968" s="2" t="str">
        <f>LOOKUP(A2968,'[2]Collin Seedling for R'!$A$3:$A$51,'[2]Collin Seedling for R'!$P$3:$P$51)</f>
        <v>Seeded</v>
      </c>
      <c r="N2968" s="8">
        <f t="shared" si="46"/>
        <v>0.1</v>
      </c>
      <c r="O2968" s="2" t="str">
        <f>LOOKUP(H2968,[2]plantlist!$A$2:$A$943,[2]plantlist!$B$2:$B$943)</f>
        <v>G</v>
      </c>
    </row>
    <row r="2969" spans="1:15" x14ac:dyDescent="0.2">
      <c r="A2969" s="7" t="s">
        <v>501</v>
      </c>
      <c r="B2969" s="2">
        <v>1998</v>
      </c>
      <c r="C2969" s="2" t="s">
        <v>0</v>
      </c>
      <c r="D2969" s="2">
        <v>0</v>
      </c>
      <c r="E2969" s="2">
        <v>1</v>
      </c>
      <c r="F2969" s="2">
        <v>1</v>
      </c>
      <c r="G2969" s="2">
        <v>5000</v>
      </c>
      <c r="H2969" s="2" t="s">
        <v>428</v>
      </c>
      <c r="I2969" s="2" t="s">
        <v>2</v>
      </c>
      <c r="J2969" s="2" t="s">
        <v>429</v>
      </c>
      <c r="K2969" s="2" t="str">
        <f>LOOKUP(A2969,'[2]Collin Seedling for R'!$A$3:$A$51,'[2]Collin Seedling for R'!$R$3:$R$51)</f>
        <v>Mod</v>
      </c>
      <c r="L2969" s="2" t="str">
        <f>LOOKUP(A2969,'[2]Collin Seedling for R'!$A$3:$A$51,'[2]Collin Seedling for R'!$T$3:$T$51)</f>
        <v>FS</v>
      </c>
      <c r="M2969" s="2" t="str">
        <f>LOOKUP(A2969,'[2]Collin Seedling for R'!$A$3:$A$51,'[2]Collin Seedling for R'!$P$3:$P$51)</f>
        <v>Seeded</v>
      </c>
      <c r="N2969" s="8">
        <f t="shared" si="46"/>
        <v>0.02</v>
      </c>
      <c r="O2969" s="2" t="str">
        <f>LOOKUP(H2969,[2]plantlist!$A$2:$A$943,[2]plantlist!$B$2:$B$943)</f>
        <v>G</v>
      </c>
    </row>
    <row r="2970" spans="1:15" x14ac:dyDescent="0.2">
      <c r="A2970" s="7" t="s">
        <v>501</v>
      </c>
      <c r="B2970" s="2">
        <v>1998</v>
      </c>
      <c r="C2970" s="2" t="s">
        <v>0</v>
      </c>
      <c r="D2970" s="2">
        <v>0</v>
      </c>
      <c r="E2970" s="2">
        <v>1</v>
      </c>
      <c r="F2970" s="2">
        <v>1</v>
      </c>
      <c r="G2970" s="2">
        <v>5000</v>
      </c>
      <c r="H2970" s="2" t="s">
        <v>70</v>
      </c>
      <c r="I2970" s="2" t="s">
        <v>2</v>
      </c>
      <c r="J2970" s="2" t="s">
        <v>71</v>
      </c>
      <c r="K2970" s="2" t="str">
        <f>LOOKUP(A2970,'[2]Collin Seedling for R'!$A$3:$A$51,'[2]Collin Seedling for R'!$R$3:$R$51)</f>
        <v>Mod</v>
      </c>
      <c r="L2970" s="2" t="str">
        <f>LOOKUP(A2970,'[2]Collin Seedling for R'!$A$3:$A$51,'[2]Collin Seedling for R'!$T$3:$T$51)</f>
        <v>FS</v>
      </c>
      <c r="M2970" s="2" t="str">
        <f>LOOKUP(A2970,'[2]Collin Seedling for R'!$A$3:$A$51,'[2]Collin Seedling for R'!$P$3:$P$51)</f>
        <v>Seeded</v>
      </c>
      <c r="N2970" s="8">
        <f t="shared" si="46"/>
        <v>0.02</v>
      </c>
      <c r="O2970" s="2" t="str">
        <f>LOOKUP(H2970,[2]plantlist!$A$2:$A$943,[2]plantlist!$B$2:$B$943)</f>
        <v>F</v>
      </c>
    </row>
    <row r="2971" spans="1:15" x14ac:dyDescent="0.2">
      <c r="A2971" s="7" t="s">
        <v>311</v>
      </c>
      <c r="B2971" s="2">
        <v>2008</v>
      </c>
      <c r="C2971" s="2" t="s">
        <v>0</v>
      </c>
      <c r="D2971" s="2">
        <v>3028</v>
      </c>
      <c r="E2971" s="2">
        <v>0</v>
      </c>
      <c r="F2971" s="2">
        <v>3028</v>
      </c>
      <c r="G2971" s="2">
        <v>5003</v>
      </c>
      <c r="H2971" s="2" t="s">
        <v>6</v>
      </c>
      <c r="I2971" s="2" t="s">
        <v>2</v>
      </c>
      <c r="J2971" s="2" t="s">
        <v>7</v>
      </c>
      <c r="K2971" s="2" t="str">
        <f>LOOKUP(A2971,'[2]Collin Seedling for R'!$A$3:$A$51,'[2]Collin Seedling for R'!$R$3:$R$51)</f>
        <v>Mod</v>
      </c>
      <c r="L2971" s="2" t="str">
        <f>LOOKUP(A2971,'[2]Collin Seedling for R'!$A$3:$A$51,'[2]Collin Seedling for R'!$T$3:$T$51)</f>
        <v>FS</v>
      </c>
      <c r="M2971" s="2" t="str">
        <f>LOOKUP(A2971,'[2]Collin Seedling for R'!$A$3:$A$51,'[2]Collin Seedling for R'!$P$3:$P$51)</f>
        <v>Seeded</v>
      </c>
      <c r="N2971" s="8">
        <f t="shared" si="46"/>
        <v>0</v>
      </c>
      <c r="O2971" s="2" t="str">
        <f>LOOKUP(H2971,[2]plantlist!$A$2:$A$943,[2]plantlist!$B$2:$B$943)</f>
        <v>L</v>
      </c>
    </row>
    <row r="2972" spans="1:15" x14ac:dyDescent="0.2">
      <c r="A2972" s="7" t="s">
        <v>311</v>
      </c>
      <c r="B2972" s="2">
        <v>2008</v>
      </c>
      <c r="C2972" s="2" t="s">
        <v>0</v>
      </c>
      <c r="D2972" s="2">
        <v>1378</v>
      </c>
      <c r="E2972" s="2">
        <v>0</v>
      </c>
      <c r="F2972" s="2">
        <v>1378</v>
      </c>
      <c r="G2972" s="2">
        <v>5003</v>
      </c>
      <c r="H2972" s="2" t="s">
        <v>1</v>
      </c>
      <c r="I2972" s="2" t="s">
        <v>2</v>
      </c>
      <c r="J2972" s="2" t="s">
        <v>216</v>
      </c>
      <c r="K2972" s="2" t="str">
        <f>LOOKUP(A2972,'[2]Collin Seedling for R'!$A$3:$A$51,'[2]Collin Seedling for R'!$R$3:$R$51)</f>
        <v>Mod</v>
      </c>
      <c r="L2972" s="2" t="str">
        <f>LOOKUP(A2972,'[2]Collin Seedling for R'!$A$3:$A$51,'[2]Collin Seedling for R'!$T$3:$T$51)</f>
        <v>FS</v>
      </c>
      <c r="M2972" s="2" t="str">
        <f>LOOKUP(A2972,'[2]Collin Seedling for R'!$A$3:$A$51,'[2]Collin Seedling for R'!$P$3:$P$51)</f>
        <v>Seeded</v>
      </c>
      <c r="N2972" s="8">
        <f t="shared" si="46"/>
        <v>0</v>
      </c>
      <c r="O2972" s="2" t="s">
        <v>217</v>
      </c>
    </row>
    <row r="2973" spans="1:15" x14ac:dyDescent="0.2">
      <c r="A2973" s="7" t="s">
        <v>311</v>
      </c>
      <c r="B2973" s="2">
        <v>2008</v>
      </c>
      <c r="C2973" s="2" t="s">
        <v>0</v>
      </c>
      <c r="D2973" s="2">
        <v>385</v>
      </c>
      <c r="E2973" s="2">
        <v>406</v>
      </c>
      <c r="F2973" s="2">
        <v>791</v>
      </c>
      <c r="G2973" s="2">
        <v>5003</v>
      </c>
      <c r="H2973" s="2" t="s">
        <v>10</v>
      </c>
      <c r="I2973" s="2" t="s">
        <v>2</v>
      </c>
      <c r="J2973" s="2" t="s">
        <v>11</v>
      </c>
      <c r="K2973" s="2" t="str">
        <f>LOOKUP(A2973,'[2]Collin Seedling for R'!$A$3:$A$51,'[2]Collin Seedling for R'!$R$3:$R$51)</f>
        <v>Mod</v>
      </c>
      <c r="L2973" s="2" t="str">
        <f>LOOKUP(A2973,'[2]Collin Seedling for R'!$A$3:$A$51,'[2]Collin Seedling for R'!$T$3:$T$51)</f>
        <v>FS</v>
      </c>
      <c r="M2973" s="2" t="str">
        <f>LOOKUP(A2973,'[2]Collin Seedling for R'!$A$3:$A$51,'[2]Collin Seedling for R'!$P$3:$P$51)</f>
        <v>Seeded</v>
      </c>
      <c r="N2973" s="8">
        <f t="shared" si="46"/>
        <v>8.1151309214471326</v>
      </c>
      <c r="O2973" s="2" t="str">
        <f>LOOKUP(H2973,[2]plantlist!$A$2:$A$943,[2]plantlist!$B$2:$B$943)</f>
        <v>L</v>
      </c>
    </row>
    <row r="2974" spans="1:15" x14ac:dyDescent="0.2">
      <c r="A2974" s="7" t="s">
        <v>311</v>
      </c>
      <c r="B2974" s="2">
        <v>2008</v>
      </c>
      <c r="C2974" s="2" t="s">
        <v>0</v>
      </c>
      <c r="D2974" s="2">
        <v>95</v>
      </c>
      <c r="E2974" s="2">
        <v>587</v>
      </c>
      <c r="F2974" s="2">
        <v>682</v>
      </c>
      <c r="G2974" s="2">
        <v>5003</v>
      </c>
      <c r="H2974" s="2" t="s">
        <v>12</v>
      </c>
      <c r="I2974" s="2" t="s">
        <v>2</v>
      </c>
      <c r="J2974" s="2" t="s">
        <v>13</v>
      </c>
      <c r="K2974" s="2" t="str">
        <f>LOOKUP(A2974,'[2]Collin Seedling for R'!$A$3:$A$51,'[2]Collin Seedling for R'!$R$3:$R$51)</f>
        <v>Mod</v>
      </c>
      <c r="L2974" s="2" t="str">
        <f>LOOKUP(A2974,'[2]Collin Seedling for R'!$A$3:$A$51,'[2]Collin Seedling for R'!$T$3:$T$51)</f>
        <v>FS</v>
      </c>
      <c r="M2974" s="2" t="str">
        <f>LOOKUP(A2974,'[2]Collin Seedling for R'!$A$3:$A$51,'[2]Collin Seedling for R'!$P$3:$P$51)</f>
        <v>Seeded</v>
      </c>
      <c r="N2974" s="8">
        <f t="shared" si="46"/>
        <v>11.73296022386568</v>
      </c>
      <c r="O2974" s="2" t="str">
        <f>LOOKUP(H2974,[2]plantlist!$A$2:$A$943,[2]plantlist!$B$2:$B$943)</f>
        <v>G</v>
      </c>
    </row>
    <row r="2975" spans="1:15" x14ac:dyDescent="0.2">
      <c r="A2975" s="7" t="s">
        <v>311</v>
      </c>
      <c r="B2975" s="2">
        <v>2008</v>
      </c>
      <c r="C2975" s="2" t="s">
        <v>0</v>
      </c>
      <c r="D2975" s="2">
        <v>65</v>
      </c>
      <c r="E2975" s="2">
        <v>1887</v>
      </c>
      <c r="F2975" s="2">
        <v>1952</v>
      </c>
      <c r="G2975" s="2">
        <v>5003</v>
      </c>
      <c r="H2975" s="2" t="s">
        <v>8</v>
      </c>
      <c r="I2975" s="2" t="s">
        <v>2</v>
      </c>
      <c r="J2975" s="2" t="s">
        <v>9</v>
      </c>
      <c r="K2975" s="2" t="str">
        <f>LOOKUP(A2975,'[2]Collin Seedling for R'!$A$3:$A$51,'[2]Collin Seedling for R'!$R$3:$R$51)</f>
        <v>Mod</v>
      </c>
      <c r="L2975" s="2" t="str">
        <f>LOOKUP(A2975,'[2]Collin Seedling for R'!$A$3:$A$51,'[2]Collin Seedling for R'!$T$3:$T$51)</f>
        <v>FS</v>
      </c>
      <c r="M2975" s="2" t="str">
        <f>LOOKUP(A2975,'[2]Collin Seedling for R'!$A$3:$A$51,'[2]Collin Seedling for R'!$P$3:$P$51)</f>
        <v>Seeded</v>
      </c>
      <c r="N2975" s="8">
        <f t="shared" si="46"/>
        <v>37.717369578253049</v>
      </c>
      <c r="O2975" s="2" t="str">
        <f>LOOKUP(H2975,[2]plantlist!$A$2:$A$943,[2]plantlist!$B$2:$B$943)</f>
        <v>G</v>
      </c>
    </row>
    <row r="2976" spans="1:15" x14ac:dyDescent="0.2">
      <c r="A2976" s="7" t="s">
        <v>311</v>
      </c>
      <c r="B2976" s="2">
        <v>2008</v>
      </c>
      <c r="C2976" s="2" t="s">
        <v>0</v>
      </c>
      <c r="D2976" s="2">
        <v>29</v>
      </c>
      <c r="E2976" s="2">
        <v>456</v>
      </c>
      <c r="F2976" s="2">
        <v>485</v>
      </c>
      <c r="G2976" s="2">
        <v>5003</v>
      </c>
      <c r="H2976" s="2" t="s">
        <v>47</v>
      </c>
      <c r="I2976" s="2" t="s">
        <v>2</v>
      </c>
      <c r="J2976" s="2" t="s">
        <v>48</v>
      </c>
      <c r="K2976" s="2" t="str">
        <f>LOOKUP(A2976,'[2]Collin Seedling for R'!$A$3:$A$51,'[2]Collin Seedling for R'!$R$3:$R$51)</f>
        <v>Mod</v>
      </c>
      <c r="L2976" s="2" t="str">
        <f>LOOKUP(A2976,'[2]Collin Seedling for R'!$A$3:$A$51,'[2]Collin Seedling for R'!$T$3:$T$51)</f>
        <v>FS</v>
      </c>
      <c r="M2976" s="2" t="str">
        <f>LOOKUP(A2976,'[2]Collin Seedling for R'!$A$3:$A$51,'[2]Collin Seedling for R'!$P$3:$P$51)</f>
        <v>Seeded</v>
      </c>
      <c r="N2976" s="8">
        <f t="shared" si="46"/>
        <v>9.1145312812312618</v>
      </c>
      <c r="O2976" s="2" t="str">
        <f>LOOKUP(H2976,[2]plantlist!$A$2:$A$943,[2]plantlist!$B$2:$B$943)</f>
        <v>G</v>
      </c>
    </row>
    <row r="2977" spans="1:15" x14ac:dyDescent="0.2">
      <c r="A2977" s="7" t="s">
        <v>311</v>
      </c>
      <c r="B2977" s="2">
        <v>2008</v>
      </c>
      <c r="C2977" s="2" t="s">
        <v>0</v>
      </c>
      <c r="D2977" s="2">
        <v>17</v>
      </c>
      <c r="E2977" s="2">
        <v>81</v>
      </c>
      <c r="F2977" s="2">
        <v>98</v>
      </c>
      <c r="G2977" s="2">
        <v>5003</v>
      </c>
      <c r="H2977" s="2" t="s">
        <v>248</v>
      </c>
      <c r="I2977" s="2" t="s">
        <v>2</v>
      </c>
      <c r="J2977" s="2" t="s">
        <v>249</v>
      </c>
      <c r="K2977" s="2" t="str">
        <f>LOOKUP(A2977,'[2]Collin Seedling for R'!$A$3:$A$51,'[2]Collin Seedling for R'!$R$3:$R$51)</f>
        <v>Mod</v>
      </c>
      <c r="L2977" s="2" t="str">
        <f>LOOKUP(A2977,'[2]Collin Seedling for R'!$A$3:$A$51,'[2]Collin Seedling for R'!$T$3:$T$51)</f>
        <v>FS</v>
      </c>
      <c r="M2977" s="2" t="str">
        <f>LOOKUP(A2977,'[2]Collin Seedling for R'!$A$3:$A$51,'[2]Collin Seedling for R'!$P$3:$P$51)</f>
        <v>Seeded</v>
      </c>
      <c r="N2977" s="8">
        <f t="shared" si="46"/>
        <v>1.6190285828502897</v>
      </c>
      <c r="O2977" s="2" t="str">
        <f>LOOKUP(H2977,[2]plantlist!$A$2:$A$943,[2]plantlist!$B$2:$B$943)</f>
        <v>G</v>
      </c>
    </row>
    <row r="2978" spans="1:15" x14ac:dyDescent="0.2">
      <c r="A2978" s="7" t="s">
        <v>311</v>
      </c>
      <c r="B2978" s="2">
        <v>2008</v>
      </c>
      <c r="C2978" s="2" t="s">
        <v>0</v>
      </c>
      <c r="D2978" s="2">
        <v>4</v>
      </c>
      <c r="E2978" s="2">
        <v>7</v>
      </c>
      <c r="F2978" s="2">
        <v>11</v>
      </c>
      <c r="G2978" s="2">
        <v>5003</v>
      </c>
      <c r="H2978" s="2" t="s">
        <v>51</v>
      </c>
      <c r="I2978" s="2" t="s">
        <v>2</v>
      </c>
      <c r="J2978" s="2" t="s">
        <v>52</v>
      </c>
      <c r="K2978" s="2" t="str">
        <f>LOOKUP(A2978,'[2]Collin Seedling for R'!$A$3:$A$51,'[2]Collin Seedling for R'!$R$3:$R$51)</f>
        <v>Mod</v>
      </c>
      <c r="L2978" s="2" t="str">
        <f>LOOKUP(A2978,'[2]Collin Seedling for R'!$A$3:$A$51,'[2]Collin Seedling for R'!$T$3:$T$51)</f>
        <v>FS</v>
      </c>
      <c r="M2978" s="2" t="str">
        <f>LOOKUP(A2978,'[2]Collin Seedling for R'!$A$3:$A$51,'[2]Collin Seedling for R'!$P$3:$P$51)</f>
        <v>Seeded</v>
      </c>
      <c r="N2978" s="8">
        <f t="shared" si="46"/>
        <v>0.13991605036977814</v>
      </c>
      <c r="O2978" s="2" t="str">
        <f>LOOKUP(H2978,[2]plantlist!$A$2:$A$943,[2]plantlist!$B$2:$B$943)</f>
        <v>F</v>
      </c>
    </row>
    <row r="2979" spans="1:15" x14ac:dyDescent="0.2">
      <c r="A2979" s="7" t="s">
        <v>311</v>
      </c>
      <c r="B2979" s="2">
        <v>2008</v>
      </c>
      <c r="C2979" s="2" t="s">
        <v>0</v>
      </c>
      <c r="D2979" s="2">
        <v>2</v>
      </c>
      <c r="E2979" s="2">
        <v>15</v>
      </c>
      <c r="F2979" s="2">
        <v>17</v>
      </c>
      <c r="G2979" s="2">
        <v>5003</v>
      </c>
      <c r="H2979" s="2" t="s">
        <v>231</v>
      </c>
      <c r="I2979" s="2" t="s">
        <v>2</v>
      </c>
      <c r="J2979" s="2" t="s">
        <v>232</v>
      </c>
      <c r="K2979" s="2" t="str">
        <f>LOOKUP(A2979,'[2]Collin Seedling for R'!$A$3:$A$51,'[2]Collin Seedling for R'!$R$3:$R$51)</f>
        <v>Mod</v>
      </c>
      <c r="L2979" s="2" t="str">
        <f>LOOKUP(A2979,'[2]Collin Seedling for R'!$A$3:$A$51,'[2]Collin Seedling for R'!$T$3:$T$51)</f>
        <v>FS</v>
      </c>
      <c r="M2979" s="2" t="str">
        <f>LOOKUP(A2979,'[2]Collin Seedling for R'!$A$3:$A$51,'[2]Collin Seedling for R'!$P$3:$P$51)</f>
        <v>Seeded</v>
      </c>
      <c r="N2979" s="8">
        <f t="shared" si="46"/>
        <v>0.29982010793523889</v>
      </c>
      <c r="O2979" s="2" t="str">
        <f>LOOKUP(H2979,[2]plantlist!$A$2:$A$943,[2]plantlist!$B$2:$B$943)</f>
        <v>F</v>
      </c>
    </row>
    <row r="2980" spans="1:15" x14ac:dyDescent="0.2">
      <c r="A2980" s="7" t="s">
        <v>311</v>
      </c>
      <c r="B2980" s="2">
        <v>2008</v>
      </c>
      <c r="C2980" s="2" t="s">
        <v>0</v>
      </c>
      <c r="D2980" s="2">
        <v>0</v>
      </c>
      <c r="E2980" s="2">
        <v>685</v>
      </c>
      <c r="F2980" s="2">
        <v>685</v>
      </c>
      <c r="G2980" s="2">
        <v>5003</v>
      </c>
      <c r="H2980" s="2" t="s">
        <v>23</v>
      </c>
      <c r="I2980" s="2" t="s">
        <v>2</v>
      </c>
      <c r="J2980" s="2" t="s">
        <v>24</v>
      </c>
      <c r="K2980" s="2" t="str">
        <f>LOOKUP(A2980,'[2]Collin Seedling for R'!$A$3:$A$51,'[2]Collin Seedling for R'!$R$3:$R$51)</f>
        <v>Mod</v>
      </c>
      <c r="L2980" s="2" t="str">
        <f>LOOKUP(A2980,'[2]Collin Seedling for R'!$A$3:$A$51,'[2]Collin Seedling for R'!$T$3:$T$51)</f>
        <v>FS</v>
      </c>
      <c r="M2980" s="2" t="str">
        <f>LOOKUP(A2980,'[2]Collin Seedling for R'!$A$3:$A$51,'[2]Collin Seedling for R'!$P$3:$P$51)</f>
        <v>Seeded</v>
      </c>
      <c r="N2980" s="8">
        <f t="shared" si="46"/>
        <v>13.691784929042575</v>
      </c>
      <c r="O2980" s="2" t="str">
        <f>LOOKUP(H2980,[2]plantlist!$A$2:$A$943,[2]plantlist!$B$2:$B$943)</f>
        <v>S</v>
      </c>
    </row>
    <row r="2981" spans="1:15" x14ac:dyDescent="0.2">
      <c r="A2981" s="7" t="s">
        <v>311</v>
      </c>
      <c r="B2981" s="2">
        <v>2008</v>
      </c>
      <c r="C2981" s="2" t="s">
        <v>0</v>
      </c>
      <c r="D2981" s="2">
        <v>0</v>
      </c>
      <c r="E2981" s="2">
        <v>22</v>
      </c>
      <c r="F2981" s="2">
        <v>22</v>
      </c>
      <c r="G2981" s="2">
        <v>5003</v>
      </c>
      <c r="H2981" s="2" t="s">
        <v>86</v>
      </c>
      <c r="I2981" s="2" t="s">
        <v>2</v>
      </c>
      <c r="J2981" s="2" t="s">
        <v>87</v>
      </c>
      <c r="K2981" s="2" t="str">
        <f>LOOKUP(A2981,'[2]Collin Seedling for R'!$A$3:$A$51,'[2]Collin Seedling for R'!$R$3:$R$51)</f>
        <v>Mod</v>
      </c>
      <c r="L2981" s="2" t="str">
        <f>LOOKUP(A2981,'[2]Collin Seedling for R'!$A$3:$A$51,'[2]Collin Seedling for R'!$T$3:$T$51)</f>
        <v>FS</v>
      </c>
      <c r="M2981" s="2" t="str">
        <f>LOOKUP(A2981,'[2]Collin Seedling for R'!$A$3:$A$51,'[2]Collin Seedling for R'!$P$3:$P$51)</f>
        <v>Seeded</v>
      </c>
      <c r="N2981" s="8">
        <f t="shared" si="46"/>
        <v>0.43973615830501694</v>
      </c>
      <c r="O2981" s="2" t="str">
        <f>LOOKUP(H2981,[2]plantlist!$A$2:$A$943,[2]plantlist!$B$2:$B$943)</f>
        <v>F</v>
      </c>
    </row>
    <row r="2982" spans="1:15" x14ac:dyDescent="0.2">
      <c r="A2982" s="7" t="s">
        <v>311</v>
      </c>
      <c r="B2982" s="2">
        <v>2008</v>
      </c>
      <c r="C2982" s="2" t="s">
        <v>0</v>
      </c>
      <c r="D2982" s="2">
        <v>0</v>
      </c>
      <c r="E2982" s="2">
        <v>29</v>
      </c>
      <c r="F2982" s="2">
        <v>29</v>
      </c>
      <c r="G2982" s="2">
        <v>5003</v>
      </c>
      <c r="H2982" s="2" t="s">
        <v>68</v>
      </c>
      <c r="I2982" s="2" t="s">
        <v>2</v>
      </c>
      <c r="J2982" s="2" t="s">
        <v>69</v>
      </c>
      <c r="K2982" s="2" t="str">
        <f>LOOKUP(A2982,'[2]Collin Seedling for R'!$A$3:$A$51,'[2]Collin Seedling for R'!$R$3:$R$51)</f>
        <v>Mod</v>
      </c>
      <c r="L2982" s="2" t="str">
        <f>LOOKUP(A2982,'[2]Collin Seedling for R'!$A$3:$A$51,'[2]Collin Seedling for R'!$T$3:$T$51)</f>
        <v>FS</v>
      </c>
      <c r="M2982" s="2" t="str">
        <f>LOOKUP(A2982,'[2]Collin Seedling for R'!$A$3:$A$51,'[2]Collin Seedling for R'!$P$3:$P$51)</f>
        <v>Seeded</v>
      </c>
      <c r="N2982" s="8">
        <f t="shared" si="46"/>
        <v>0.57965220867479506</v>
      </c>
      <c r="O2982" s="2" t="str">
        <f>LOOKUP(H2982,[2]plantlist!$A$2:$A$943,[2]plantlist!$B$2:$B$943)</f>
        <v>G</v>
      </c>
    </row>
    <row r="2983" spans="1:15" x14ac:dyDescent="0.2">
      <c r="A2983" s="7" t="s">
        <v>311</v>
      </c>
      <c r="B2983" s="2">
        <v>2008</v>
      </c>
      <c r="C2983" s="2" t="s">
        <v>0</v>
      </c>
      <c r="D2983" s="2">
        <v>0</v>
      </c>
      <c r="E2983" s="2">
        <v>50</v>
      </c>
      <c r="F2983" s="2">
        <v>50</v>
      </c>
      <c r="G2983" s="2">
        <v>5003</v>
      </c>
      <c r="H2983" s="2" t="s">
        <v>250</v>
      </c>
      <c r="I2983" s="2" t="s">
        <v>2</v>
      </c>
      <c r="J2983" s="2" t="s">
        <v>251</v>
      </c>
      <c r="K2983" s="2" t="str">
        <f>LOOKUP(A2983,'[2]Collin Seedling for R'!$A$3:$A$51,'[2]Collin Seedling for R'!$R$3:$R$51)</f>
        <v>Mod</v>
      </c>
      <c r="L2983" s="2" t="str">
        <f>LOOKUP(A2983,'[2]Collin Seedling for R'!$A$3:$A$51,'[2]Collin Seedling for R'!$T$3:$T$51)</f>
        <v>FS</v>
      </c>
      <c r="M2983" s="2" t="str">
        <f>LOOKUP(A2983,'[2]Collin Seedling for R'!$A$3:$A$51,'[2]Collin Seedling for R'!$P$3:$P$51)</f>
        <v>Seeded</v>
      </c>
      <c r="N2983" s="8">
        <f t="shared" si="46"/>
        <v>0.99940035978412955</v>
      </c>
      <c r="O2983" s="2" t="str">
        <f>LOOKUP(H2983,[2]plantlist!$A$2:$A$943,[2]plantlist!$B$2:$B$943)</f>
        <v>F</v>
      </c>
    </row>
    <row r="2984" spans="1:15" x14ac:dyDescent="0.2">
      <c r="A2984" s="7" t="s">
        <v>311</v>
      </c>
      <c r="B2984" s="2">
        <v>2008</v>
      </c>
      <c r="C2984" s="2" t="s">
        <v>0</v>
      </c>
      <c r="D2984" s="2">
        <v>0</v>
      </c>
      <c r="E2984" s="2">
        <v>1149</v>
      </c>
      <c r="F2984" s="2">
        <v>1149</v>
      </c>
      <c r="G2984" s="2">
        <v>5003</v>
      </c>
      <c r="H2984" s="2" t="s">
        <v>31</v>
      </c>
      <c r="I2984" s="2" t="s">
        <v>2</v>
      </c>
      <c r="J2984" s="2" t="s">
        <v>32</v>
      </c>
      <c r="K2984" s="2" t="str">
        <f>LOOKUP(A2984,'[2]Collin Seedling for R'!$A$3:$A$51,'[2]Collin Seedling for R'!$R$3:$R$51)</f>
        <v>Mod</v>
      </c>
      <c r="L2984" s="2" t="str">
        <f>LOOKUP(A2984,'[2]Collin Seedling for R'!$A$3:$A$51,'[2]Collin Seedling for R'!$T$3:$T$51)</f>
        <v>FS</v>
      </c>
      <c r="M2984" s="2" t="str">
        <f>LOOKUP(A2984,'[2]Collin Seedling for R'!$A$3:$A$51,'[2]Collin Seedling for R'!$P$3:$P$51)</f>
        <v>Seeded</v>
      </c>
      <c r="N2984" s="8">
        <f t="shared" si="46"/>
        <v>22.966220267839297</v>
      </c>
      <c r="O2984" s="2" t="str">
        <f>LOOKUP(H2984,[2]plantlist!$A$2:$A$943,[2]plantlist!$B$2:$B$943)</f>
        <v>U</v>
      </c>
    </row>
    <row r="2985" spans="1:15" x14ac:dyDescent="0.2">
      <c r="A2985" s="7" t="s">
        <v>311</v>
      </c>
      <c r="B2985" s="2">
        <v>2008</v>
      </c>
      <c r="C2985" s="2" t="s">
        <v>0</v>
      </c>
      <c r="D2985" s="2">
        <v>0</v>
      </c>
      <c r="E2985" s="2">
        <v>18</v>
      </c>
      <c r="F2985" s="2">
        <v>18</v>
      </c>
      <c r="G2985" s="2">
        <v>5003</v>
      </c>
      <c r="H2985" s="2" t="s">
        <v>51</v>
      </c>
      <c r="I2985" s="2" t="s">
        <v>19</v>
      </c>
      <c r="J2985" s="2" t="s">
        <v>52</v>
      </c>
      <c r="K2985" s="2" t="str">
        <f>LOOKUP(A2985,'[2]Collin Seedling for R'!$A$3:$A$51,'[2]Collin Seedling for R'!$R$3:$R$51)</f>
        <v>Mod</v>
      </c>
      <c r="L2985" s="2" t="str">
        <f>LOOKUP(A2985,'[2]Collin Seedling for R'!$A$3:$A$51,'[2]Collin Seedling for R'!$T$3:$T$51)</f>
        <v>FS</v>
      </c>
      <c r="M2985" s="2" t="str">
        <f>LOOKUP(A2985,'[2]Collin Seedling for R'!$A$3:$A$51,'[2]Collin Seedling for R'!$P$3:$P$51)</f>
        <v>Seeded</v>
      </c>
      <c r="N2985" s="8">
        <f t="shared" si="46"/>
        <v>0.35978412952228661</v>
      </c>
      <c r="O2985" s="2" t="str">
        <f>LOOKUP(H2985,[2]plantlist!$A$2:$A$943,[2]plantlist!$B$2:$B$943)</f>
        <v>F</v>
      </c>
    </row>
    <row r="2986" spans="1:15" x14ac:dyDescent="0.2">
      <c r="A2986" s="7" t="s">
        <v>311</v>
      </c>
      <c r="B2986" s="2">
        <v>2008</v>
      </c>
      <c r="C2986" s="2" t="s">
        <v>0</v>
      </c>
      <c r="D2986" s="2">
        <v>0</v>
      </c>
      <c r="E2986" s="2">
        <v>292</v>
      </c>
      <c r="F2986" s="2">
        <v>292</v>
      </c>
      <c r="G2986" s="2">
        <v>5003</v>
      </c>
      <c r="H2986" s="2" t="s">
        <v>16</v>
      </c>
      <c r="I2986" s="2" t="s">
        <v>2</v>
      </c>
      <c r="J2986" s="2" t="s">
        <v>17</v>
      </c>
      <c r="K2986" s="2" t="str">
        <f>LOOKUP(A2986,'[2]Collin Seedling for R'!$A$3:$A$51,'[2]Collin Seedling for R'!$R$3:$R$51)</f>
        <v>Mod</v>
      </c>
      <c r="L2986" s="2" t="str">
        <f>LOOKUP(A2986,'[2]Collin Seedling for R'!$A$3:$A$51,'[2]Collin Seedling for R'!$T$3:$T$51)</f>
        <v>FS</v>
      </c>
      <c r="M2986" s="2" t="str">
        <f>LOOKUP(A2986,'[2]Collin Seedling for R'!$A$3:$A$51,'[2]Collin Seedling for R'!$P$3:$P$51)</f>
        <v>Seeded</v>
      </c>
      <c r="N2986" s="8">
        <f t="shared" si="46"/>
        <v>5.8364981011393171</v>
      </c>
      <c r="O2986" s="2" t="str">
        <f>LOOKUP(H2986,[2]plantlist!$A$2:$A$943,[2]plantlist!$B$2:$B$943)</f>
        <v>S</v>
      </c>
    </row>
    <row r="2987" spans="1:15" x14ac:dyDescent="0.2">
      <c r="A2987" s="7" t="s">
        <v>311</v>
      </c>
      <c r="B2987" s="2">
        <v>2008</v>
      </c>
      <c r="C2987" s="2" t="s">
        <v>0</v>
      </c>
      <c r="D2987" s="2">
        <v>0</v>
      </c>
      <c r="E2987" s="2">
        <v>16</v>
      </c>
      <c r="F2987" s="2">
        <v>16</v>
      </c>
      <c r="G2987" s="2">
        <v>5003</v>
      </c>
      <c r="H2987" s="2" t="s">
        <v>222</v>
      </c>
      <c r="I2987" s="2" t="s">
        <v>2</v>
      </c>
      <c r="J2987" s="2" t="s">
        <v>223</v>
      </c>
      <c r="K2987" s="2" t="str">
        <f>LOOKUP(A2987,'[2]Collin Seedling for R'!$A$3:$A$51,'[2]Collin Seedling for R'!$R$3:$R$51)</f>
        <v>Mod</v>
      </c>
      <c r="L2987" s="2" t="str">
        <f>LOOKUP(A2987,'[2]Collin Seedling for R'!$A$3:$A$51,'[2]Collin Seedling for R'!$T$3:$T$51)</f>
        <v>FS</v>
      </c>
      <c r="M2987" s="2" t="str">
        <f>LOOKUP(A2987,'[2]Collin Seedling for R'!$A$3:$A$51,'[2]Collin Seedling for R'!$P$3:$P$51)</f>
        <v>Seeded</v>
      </c>
      <c r="N2987" s="8">
        <f t="shared" si="46"/>
        <v>0.31980811513092144</v>
      </c>
      <c r="O2987" s="2" t="str">
        <f>LOOKUP(H2987,[2]plantlist!$A$2:$A$943,[2]plantlist!$B$2:$B$943)</f>
        <v>F</v>
      </c>
    </row>
    <row r="2988" spans="1:15" x14ac:dyDescent="0.2">
      <c r="A2988" s="7" t="s">
        <v>311</v>
      </c>
      <c r="B2988" s="2">
        <v>2008</v>
      </c>
      <c r="C2988" s="2" t="s">
        <v>0</v>
      </c>
      <c r="D2988" s="2">
        <v>0</v>
      </c>
      <c r="E2988" s="2">
        <v>34</v>
      </c>
      <c r="F2988" s="2">
        <v>34</v>
      </c>
      <c r="G2988" s="2">
        <v>5003</v>
      </c>
      <c r="H2988" s="2" t="s">
        <v>76</v>
      </c>
      <c r="I2988" s="2" t="s">
        <v>2</v>
      </c>
      <c r="J2988" s="2" t="s">
        <v>283</v>
      </c>
      <c r="K2988" s="2" t="str">
        <f>LOOKUP(A2988,'[2]Collin Seedling for R'!$A$3:$A$51,'[2]Collin Seedling for R'!$R$3:$R$51)</f>
        <v>Mod</v>
      </c>
      <c r="L2988" s="2" t="str">
        <f>LOOKUP(A2988,'[2]Collin Seedling for R'!$A$3:$A$51,'[2]Collin Seedling for R'!$T$3:$T$51)</f>
        <v>FS</v>
      </c>
      <c r="M2988" s="2" t="str">
        <f>LOOKUP(A2988,'[2]Collin Seedling for R'!$A$3:$A$51,'[2]Collin Seedling for R'!$P$3:$P$51)</f>
        <v>Seeded</v>
      </c>
      <c r="N2988" s="8">
        <f t="shared" si="46"/>
        <v>0.67959224465320811</v>
      </c>
      <c r="O2988" s="2" t="str">
        <f>LOOKUP(H2988,[2]plantlist!$A$2:$A$943,[2]plantlist!$B$2:$B$943)</f>
        <v>F</v>
      </c>
    </row>
    <row r="2989" spans="1:15" x14ac:dyDescent="0.2">
      <c r="A2989" s="7" t="s">
        <v>311</v>
      </c>
      <c r="B2989" s="2">
        <v>2008</v>
      </c>
      <c r="C2989" s="2" t="s">
        <v>0</v>
      </c>
      <c r="D2989" s="2">
        <v>0</v>
      </c>
      <c r="E2989" s="2">
        <v>7</v>
      </c>
      <c r="F2989" s="2">
        <v>7</v>
      </c>
      <c r="G2989" s="2">
        <v>5003</v>
      </c>
      <c r="H2989" s="2" t="s">
        <v>25</v>
      </c>
      <c r="I2989" s="2" t="s">
        <v>2</v>
      </c>
      <c r="J2989" s="2" t="s">
        <v>26</v>
      </c>
      <c r="K2989" s="2" t="str">
        <f>LOOKUP(A2989,'[2]Collin Seedling for R'!$A$3:$A$51,'[2]Collin Seedling for R'!$R$3:$R$51)</f>
        <v>Mod</v>
      </c>
      <c r="L2989" s="2" t="str">
        <f>LOOKUP(A2989,'[2]Collin Seedling for R'!$A$3:$A$51,'[2]Collin Seedling for R'!$T$3:$T$51)</f>
        <v>FS</v>
      </c>
      <c r="M2989" s="2" t="str">
        <f>LOOKUP(A2989,'[2]Collin Seedling for R'!$A$3:$A$51,'[2]Collin Seedling for R'!$P$3:$P$51)</f>
        <v>Seeded</v>
      </c>
      <c r="N2989" s="8">
        <f t="shared" si="46"/>
        <v>0.13991605036977814</v>
      </c>
      <c r="O2989" s="2" t="str">
        <f>LOOKUP(H2989,[2]plantlist!$A$2:$A$943,[2]plantlist!$B$2:$B$943)</f>
        <v>F</v>
      </c>
    </row>
    <row r="2990" spans="1:15" x14ac:dyDescent="0.2">
      <c r="A2990" s="7" t="s">
        <v>311</v>
      </c>
      <c r="B2990" s="2">
        <v>2008</v>
      </c>
      <c r="C2990" s="2" t="s">
        <v>0</v>
      </c>
      <c r="D2990" s="2">
        <v>0</v>
      </c>
      <c r="E2990" s="2">
        <v>9</v>
      </c>
      <c r="F2990" s="2">
        <v>9</v>
      </c>
      <c r="G2990" s="2">
        <v>5003</v>
      </c>
      <c r="H2990" s="2" t="s">
        <v>98</v>
      </c>
      <c r="I2990" s="2" t="s">
        <v>2</v>
      </c>
      <c r="J2990" s="2" t="s">
        <v>99</v>
      </c>
      <c r="K2990" s="2" t="str">
        <f>LOOKUP(A2990,'[2]Collin Seedling for R'!$A$3:$A$51,'[2]Collin Seedling for R'!$R$3:$R$51)</f>
        <v>Mod</v>
      </c>
      <c r="L2990" s="2" t="str">
        <f>LOOKUP(A2990,'[2]Collin Seedling for R'!$A$3:$A$51,'[2]Collin Seedling for R'!$T$3:$T$51)</f>
        <v>FS</v>
      </c>
      <c r="M2990" s="2" t="str">
        <f>LOOKUP(A2990,'[2]Collin Seedling for R'!$A$3:$A$51,'[2]Collin Seedling for R'!$P$3:$P$51)</f>
        <v>Seeded</v>
      </c>
      <c r="N2990" s="8">
        <f t="shared" si="46"/>
        <v>0.17989206476114331</v>
      </c>
      <c r="O2990" s="2" t="str">
        <f>LOOKUP(H2990,[2]plantlist!$A$2:$A$943,[2]plantlist!$B$2:$B$943)</f>
        <v>F</v>
      </c>
    </row>
    <row r="2991" spans="1:15" x14ac:dyDescent="0.2">
      <c r="A2991" s="2" t="s">
        <v>311</v>
      </c>
      <c r="B2991" s="2">
        <v>2013</v>
      </c>
      <c r="C2991" s="2" t="s">
        <v>0</v>
      </c>
      <c r="D2991" s="2">
        <v>3303</v>
      </c>
      <c r="E2991" s="2">
        <v>0</v>
      </c>
      <c r="F2991" s="2">
        <v>3303</v>
      </c>
      <c r="G2991" s="2">
        <v>5000</v>
      </c>
      <c r="H2991" s="2" t="s">
        <v>4</v>
      </c>
      <c r="I2991" s="2" t="s">
        <v>2</v>
      </c>
      <c r="J2991" s="2" t="s">
        <v>5</v>
      </c>
      <c r="K2991" s="2" t="str">
        <f>LOOKUP(A2991,'[2]Collin Seedling for R'!$A$3:$A$51,'[2]Collin Seedling for R'!$R$3:$R$51)</f>
        <v>Mod</v>
      </c>
      <c r="L2991" s="2" t="str">
        <f>LOOKUP(A2991,'[2]Collin Seedling for R'!$A$3:$A$51,'[2]Collin Seedling for R'!$T$3:$T$51)</f>
        <v>FS</v>
      </c>
      <c r="M2991" s="2" t="str">
        <f>LOOKUP(A2991,'[2]Collin Seedling for R'!$A$3:$A$51,'[2]Collin Seedling for R'!$P$3:$P$51)</f>
        <v>Seeded</v>
      </c>
      <c r="N2991" s="8">
        <f t="shared" si="46"/>
        <v>0</v>
      </c>
      <c r="O2991" s="2" t="str">
        <f>LOOKUP(H2991,[2]plantlist!$A$2:$A$943,[2]plantlist!$B$2:$B$943)</f>
        <v>B</v>
      </c>
    </row>
    <row r="2992" spans="1:15" x14ac:dyDescent="0.2">
      <c r="A2992" s="2" t="s">
        <v>311</v>
      </c>
      <c r="B2992" s="2">
        <v>2013</v>
      </c>
      <c r="C2992" s="2" t="s">
        <v>0</v>
      </c>
      <c r="D2992" s="2">
        <v>1080</v>
      </c>
      <c r="E2992" s="2">
        <v>0</v>
      </c>
      <c r="F2992" s="2">
        <v>1080</v>
      </c>
      <c r="G2992" s="2">
        <v>5000</v>
      </c>
      <c r="H2992" s="2" t="s">
        <v>1</v>
      </c>
      <c r="I2992" s="2" t="s">
        <v>2</v>
      </c>
      <c r="J2992" s="2" t="s">
        <v>3</v>
      </c>
      <c r="K2992" s="2" t="str">
        <f>LOOKUP(A2992,'[2]Collin Seedling for R'!$A$3:$A$51,'[2]Collin Seedling for R'!$R$3:$R$51)</f>
        <v>Mod</v>
      </c>
      <c r="L2992" s="2" t="str">
        <f>LOOKUP(A2992,'[2]Collin Seedling for R'!$A$3:$A$51,'[2]Collin Seedling for R'!$T$3:$T$51)</f>
        <v>FS</v>
      </c>
      <c r="M2992" s="2" t="str">
        <f>LOOKUP(A2992,'[2]Collin Seedling for R'!$A$3:$A$51,'[2]Collin Seedling for R'!$P$3:$P$51)</f>
        <v>Seeded</v>
      </c>
      <c r="N2992" s="8">
        <f t="shared" si="46"/>
        <v>0</v>
      </c>
      <c r="O2992" s="2" t="str">
        <f>LOOKUP(H2992,[2]plantlist!$A$2:$A$943,[2]plantlist!$B$2:$B$943)</f>
        <v>F</v>
      </c>
    </row>
    <row r="2993" spans="1:15" x14ac:dyDescent="0.2">
      <c r="A2993" s="2" t="s">
        <v>311</v>
      </c>
      <c r="B2993" s="2">
        <v>2013</v>
      </c>
      <c r="C2993" s="2" t="s">
        <v>0</v>
      </c>
      <c r="D2993" s="2">
        <v>470</v>
      </c>
      <c r="E2993" s="2">
        <v>15</v>
      </c>
      <c r="F2993" s="2">
        <v>485</v>
      </c>
      <c r="G2993" s="2">
        <v>5000</v>
      </c>
      <c r="H2993" s="2" t="s">
        <v>6</v>
      </c>
      <c r="I2993" s="2" t="s">
        <v>2</v>
      </c>
      <c r="J2993" s="2" t="s">
        <v>7</v>
      </c>
      <c r="K2993" s="2" t="str">
        <f>LOOKUP(A2993,'[2]Collin Seedling for R'!$A$3:$A$51,'[2]Collin Seedling for R'!$R$3:$R$51)</f>
        <v>Mod</v>
      </c>
      <c r="L2993" s="2" t="str">
        <f>LOOKUP(A2993,'[2]Collin Seedling for R'!$A$3:$A$51,'[2]Collin Seedling for R'!$T$3:$T$51)</f>
        <v>FS</v>
      </c>
      <c r="M2993" s="2" t="str">
        <f>LOOKUP(A2993,'[2]Collin Seedling for R'!$A$3:$A$51,'[2]Collin Seedling for R'!$P$3:$P$51)</f>
        <v>Seeded</v>
      </c>
      <c r="N2993" s="8">
        <f t="shared" si="46"/>
        <v>0.3</v>
      </c>
      <c r="O2993" s="2" t="str">
        <f>LOOKUP(H2993,[2]plantlist!$A$2:$A$943,[2]plantlist!$B$2:$B$943)</f>
        <v>L</v>
      </c>
    </row>
    <row r="2994" spans="1:15" x14ac:dyDescent="0.2">
      <c r="A2994" s="2" t="s">
        <v>311</v>
      </c>
      <c r="B2994" s="2">
        <v>2013</v>
      </c>
      <c r="C2994" s="2" t="s">
        <v>0</v>
      </c>
      <c r="D2994" s="2">
        <v>64</v>
      </c>
      <c r="E2994" s="2">
        <v>314</v>
      </c>
      <c r="F2994" s="2">
        <v>378</v>
      </c>
      <c r="G2994" s="2">
        <v>5000</v>
      </c>
      <c r="H2994" s="2" t="s">
        <v>8</v>
      </c>
      <c r="I2994" s="2" t="s">
        <v>2</v>
      </c>
      <c r="J2994" s="2" t="s">
        <v>9</v>
      </c>
      <c r="K2994" s="2" t="str">
        <f>LOOKUP(A2994,'[2]Collin Seedling for R'!$A$3:$A$51,'[2]Collin Seedling for R'!$R$3:$R$51)</f>
        <v>Mod</v>
      </c>
      <c r="L2994" s="2" t="str">
        <f>LOOKUP(A2994,'[2]Collin Seedling for R'!$A$3:$A$51,'[2]Collin Seedling for R'!$T$3:$T$51)</f>
        <v>FS</v>
      </c>
      <c r="M2994" s="2" t="str">
        <f>LOOKUP(A2994,'[2]Collin Seedling for R'!$A$3:$A$51,'[2]Collin Seedling for R'!$P$3:$P$51)</f>
        <v>Seeded</v>
      </c>
      <c r="N2994" s="8">
        <f t="shared" si="46"/>
        <v>6.2799999999999994</v>
      </c>
      <c r="O2994" s="2" t="str">
        <f>LOOKUP(H2994,[2]plantlist!$A$2:$A$943,[2]plantlist!$B$2:$B$943)</f>
        <v>G</v>
      </c>
    </row>
    <row r="2995" spans="1:15" x14ac:dyDescent="0.2">
      <c r="A2995" s="2" t="s">
        <v>311</v>
      </c>
      <c r="B2995" s="2">
        <v>2013</v>
      </c>
      <c r="C2995" s="2" t="s">
        <v>0</v>
      </c>
      <c r="D2995" s="2">
        <v>54</v>
      </c>
      <c r="E2995" s="2">
        <v>0</v>
      </c>
      <c r="F2995" s="2">
        <v>54</v>
      </c>
      <c r="G2995" s="2">
        <v>5000</v>
      </c>
      <c r="H2995" s="2" t="s">
        <v>10</v>
      </c>
      <c r="I2995" s="2" t="s">
        <v>2</v>
      </c>
      <c r="J2995" s="2" t="s">
        <v>11</v>
      </c>
      <c r="K2995" s="2" t="str">
        <f>LOOKUP(A2995,'[2]Collin Seedling for R'!$A$3:$A$51,'[2]Collin Seedling for R'!$R$3:$R$51)</f>
        <v>Mod</v>
      </c>
      <c r="L2995" s="2" t="str">
        <f>LOOKUP(A2995,'[2]Collin Seedling for R'!$A$3:$A$51,'[2]Collin Seedling for R'!$T$3:$T$51)</f>
        <v>FS</v>
      </c>
      <c r="M2995" s="2" t="str">
        <f>LOOKUP(A2995,'[2]Collin Seedling for R'!$A$3:$A$51,'[2]Collin Seedling for R'!$P$3:$P$51)</f>
        <v>Seeded</v>
      </c>
      <c r="N2995" s="8">
        <f t="shared" si="46"/>
        <v>0</v>
      </c>
      <c r="O2995" s="2" t="str">
        <f>LOOKUP(H2995,[2]plantlist!$A$2:$A$943,[2]plantlist!$B$2:$B$943)</f>
        <v>L</v>
      </c>
    </row>
    <row r="2996" spans="1:15" x14ac:dyDescent="0.2">
      <c r="A2996" s="2" t="s">
        <v>311</v>
      </c>
      <c r="B2996" s="2">
        <v>2013</v>
      </c>
      <c r="C2996" s="2" t="s">
        <v>0</v>
      </c>
      <c r="D2996" s="2">
        <v>8</v>
      </c>
      <c r="E2996" s="2">
        <v>121</v>
      </c>
      <c r="F2996" s="2">
        <v>129</v>
      </c>
      <c r="G2996" s="2">
        <v>5000</v>
      </c>
      <c r="H2996" s="2" t="s">
        <v>31</v>
      </c>
      <c r="I2996" s="2" t="s">
        <v>2</v>
      </c>
      <c r="J2996" s="2" t="s">
        <v>32</v>
      </c>
      <c r="K2996" s="2" t="str">
        <f>LOOKUP(A2996,'[2]Collin Seedling for R'!$A$3:$A$51,'[2]Collin Seedling for R'!$R$3:$R$51)</f>
        <v>Mod</v>
      </c>
      <c r="L2996" s="2" t="str">
        <f>LOOKUP(A2996,'[2]Collin Seedling for R'!$A$3:$A$51,'[2]Collin Seedling for R'!$T$3:$T$51)</f>
        <v>FS</v>
      </c>
      <c r="M2996" s="2" t="str">
        <f>LOOKUP(A2996,'[2]Collin Seedling for R'!$A$3:$A$51,'[2]Collin Seedling for R'!$P$3:$P$51)</f>
        <v>Seeded</v>
      </c>
      <c r="N2996" s="8">
        <f t="shared" si="46"/>
        <v>2.42</v>
      </c>
      <c r="O2996" s="2" t="str">
        <f>LOOKUP(H2996,[2]plantlist!$A$2:$A$943,[2]plantlist!$B$2:$B$943)</f>
        <v>U</v>
      </c>
    </row>
    <row r="2997" spans="1:15" x14ac:dyDescent="0.2">
      <c r="A2997" s="2" t="s">
        <v>311</v>
      </c>
      <c r="B2997" s="2">
        <v>2013</v>
      </c>
      <c r="C2997" s="2" t="s">
        <v>0</v>
      </c>
      <c r="D2997" s="2">
        <v>7</v>
      </c>
      <c r="E2997" s="2">
        <v>0</v>
      </c>
      <c r="F2997" s="2">
        <v>7</v>
      </c>
      <c r="G2997" s="2">
        <v>5000</v>
      </c>
      <c r="H2997" s="2" t="s">
        <v>66</v>
      </c>
      <c r="I2997" s="2" t="s">
        <v>19</v>
      </c>
      <c r="J2997" s="2" t="s">
        <v>67</v>
      </c>
      <c r="K2997" s="2" t="str">
        <f>LOOKUP(A2997,'[2]Collin Seedling for R'!$A$3:$A$51,'[2]Collin Seedling for R'!$R$3:$R$51)</f>
        <v>Mod</v>
      </c>
      <c r="L2997" s="2" t="str">
        <f>LOOKUP(A2997,'[2]Collin Seedling for R'!$A$3:$A$51,'[2]Collin Seedling for R'!$T$3:$T$51)</f>
        <v>FS</v>
      </c>
      <c r="M2997" s="2" t="str">
        <f>LOOKUP(A2997,'[2]Collin Seedling for R'!$A$3:$A$51,'[2]Collin Seedling for R'!$P$3:$P$51)</f>
        <v>Seeded</v>
      </c>
      <c r="N2997" s="8">
        <f t="shared" si="46"/>
        <v>0</v>
      </c>
      <c r="O2997" s="2" t="str">
        <f>LOOKUP(H2997,[2]plantlist!$A$2:$A$943,[2]plantlist!$B$2:$B$943)</f>
        <v>G</v>
      </c>
    </row>
    <row r="2998" spans="1:15" x14ac:dyDescent="0.2">
      <c r="A2998" s="2" t="s">
        <v>311</v>
      </c>
      <c r="B2998" s="2">
        <v>2013</v>
      </c>
      <c r="C2998" s="2" t="s">
        <v>0</v>
      </c>
      <c r="D2998" s="2">
        <v>6</v>
      </c>
      <c r="E2998" s="2">
        <v>484</v>
      </c>
      <c r="F2998" s="2">
        <v>490</v>
      </c>
      <c r="G2998" s="2">
        <v>5000</v>
      </c>
      <c r="H2998" s="2" t="s">
        <v>23</v>
      </c>
      <c r="I2998" s="2" t="s">
        <v>2</v>
      </c>
      <c r="J2998" s="2" t="s">
        <v>24</v>
      </c>
      <c r="K2998" s="2" t="str">
        <f>LOOKUP(A2998,'[2]Collin Seedling for R'!$A$3:$A$51,'[2]Collin Seedling for R'!$R$3:$R$51)</f>
        <v>Mod</v>
      </c>
      <c r="L2998" s="2" t="str">
        <f>LOOKUP(A2998,'[2]Collin Seedling for R'!$A$3:$A$51,'[2]Collin Seedling for R'!$T$3:$T$51)</f>
        <v>FS</v>
      </c>
      <c r="M2998" s="2" t="str">
        <f>LOOKUP(A2998,'[2]Collin Seedling for R'!$A$3:$A$51,'[2]Collin Seedling for R'!$P$3:$P$51)</f>
        <v>Seeded</v>
      </c>
      <c r="N2998" s="8">
        <f t="shared" si="46"/>
        <v>9.68</v>
      </c>
      <c r="O2998" s="2" t="str">
        <f>LOOKUP(H2998,[2]plantlist!$A$2:$A$943,[2]plantlist!$B$2:$B$943)</f>
        <v>S</v>
      </c>
    </row>
    <row r="2999" spans="1:15" x14ac:dyDescent="0.2">
      <c r="A2999" s="2" t="s">
        <v>311</v>
      </c>
      <c r="B2999" s="2">
        <v>2013</v>
      </c>
      <c r="C2999" s="2" t="s">
        <v>0</v>
      </c>
      <c r="D2999" s="2">
        <v>4</v>
      </c>
      <c r="E2999" s="2">
        <v>5</v>
      </c>
      <c r="F2999" s="2">
        <v>9</v>
      </c>
      <c r="G2999" s="2">
        <v>5000</v>
      </c>
      <c r="H2999" s="2" t="s">
        <v>116</v>
      </c>
      <c r="I2999" s="2" t="s">
        <v>2</v>
      </c>
      <c r="J2999" s="2" t="s">
        <v>117</v>
      </c>
      <c r="K2999" s="2" t="str">
        <f>LOOKUP(A2999,'[2]Collin Seedling for R'!$A$3:$A$51,'[2]Collin Seedling for R'!$R$3:$R$51)</f>
        <v>Mod</v>
      </c>
      <c r="L2999" s="2" t="str">
        <f>LOOKUP(A2999,'[2]Collin Seedling for R'!$A$3:$A$51,'[2]Collin Seedling for R'!$T$3:$T$51)</f>
        <v>FS</v>
      </c>
      <c r="M2999" s="2" t="str">
        <f>LOOKUP(A2999,'[2]Collin Seedling for R'!$A$3:$A$51,'[2]Collin Seedling for R'!$P$3:$P$51)</f>
        <v>Seeded</v>
      </c>
      <c r="N2999" s="8">
        <f t="shared" si="46"/>
        <v>0.1</v>
      </c>
      <c r="O2999" s="2" t="str">
        <f>LOOKUP(H2999,[2]plantlist!$A$2:$A$943,[2]plantlist!$B$2:$B$943)</f>
        <v>F</v>
      </c>
    </row>
    <row r="3000" spans="1:15" x14ac:dyDescent="0.2">
      <c r="A3000" s="2" t="s">
        <v>311</v>
      </c>
      <c r="B3000" s="2">
        <v>2013</v>
      </c>
      <c r="C3000" s="2" t="s">
        <v>0</v>
      </c>
      <c r="D3000" s="2">
        <v>2</v>
      </c>
      <c r="E3000" s="2">
        <v>66</v>
      </c>
      <c r="F3000" s="2">
        <v>68</v>
      </c>
      <c r="G3000" s="2">
        <v>5000</v>
      </c>
      <c r="H3000" s="2" t="s">
        <v>33</v>
      </c>
      <c r="I3000" s="2" t="s">
        <v>2</v>
      </c>
      <c r="J3000" s="2" t="s">
        <v>34</v>
      </c>
      <c r="K3000" s="2" t="str">
        <f>LOOKUP(A3000,'[2]Collin Seedling for R'!$A$3:$A$51,'[2]Collin Seedling for R'!$R$3:$R$51)</f>
        <v>Mod</v>
      </c>
      <c r="L3000" s="2" t="str">
        <f>LOOKUP(A3000,'[2]Collin Seedling for R'!$A$3:$A$51,'[2]Collin Seedling for R'!$T$3:$T$51)</f>
        <v>FS</v>
      </c>
      <c r="M3000" s="2" t="str">
        <f>LOOKUP(A3000,'[2]Collin Seedling for R'!$A$3:$A$51,'[2]Collin Seedling for R'!$P$3:$P$51)</f>
        <v>Seeded</v>
      </c>
      <c r="N3000" s="8">
        <f t="shared" si="46"/>
        <v>1.32</v>
      </c>
      <c r="O3000" s="2" t="str">
        <f>LOOKUP(H3000,[2]plantlist!$A$2:$A$943,[2]plantlist!$B$2:$B$943)</f>
        <v>F</v>
      </c>
    </row>
    <row r="3001" spans="1:15" x14ac:dyDescent="0.2">
      <c r="A3001" s="2" t="s">
        <v>311</v>
      </c>
      <c r="B3001" s="2">
        <v>2013</v>
      </c>
      <c r="C3001" s="2" t="s">
        <v>0</v>
      </c>
      <c r="D3001" s="2">
        <v>1</v>
      </c>
      <c r="E3001" s="2">
        <v>30</v>
      </c>
      <c r="F3001" s="2">
        <v>31</v>
      </c>
      <c r="G3001" s="2">
        <v>5000</v>
      </c>
      <c r="H3001" s="2" t="s">
        <v>23</v>
      </c>
      <c r="I3001" s="2" t="s">
        <v>19</v>
      </c>
      <c r="J3001" s="2" t="s">
        <v>24</v>
      </c>
      <c r="K3001" s="2" t="str">
        <f>LOOKUP(A3001,'[2]Collin Seedling for R'!$A$3:$A$51,'[2]Collin Seedling for R'!$R$3:$R$51)</f>
        <v>Mod</v>
      </c>
      <c r="L3001" s="2" t="str">
        <f>LOOKUP(A3001,'[2]Collin Seedling for R'!$A$3:$A$51,'[2]Collin Seedling for R'!$T$3:$T$51)</f>
        <v>FS</v>
      </c>
      <c r="M3001" s="2" t="str">
        <f>LOOKUP(A3001,'[2]Collin Seedling for R'!$A$3:$A$51,'[2]Collin Seedling for R'!$P$3:$P$51)</f>
        <v>Seeded</v>
      </c>
      <c r="N3001" s="8">
        <f t="shared" si="46"/>
        <v>0.6</v>
      </c>
      <c r="O3001" s="2" t="str">
        <f>LOOKUP(H3001,[2]plantlist!$A$2:$A$943,[2]plantlist!$B$2:$B$943)</f>
        <v>S</v>
      </c>
    </row>
    <row r="3002" spans="1:15" x14ac:dyDescent="0.2">
      <c r="A3002" s="2" t="s">
        <v>311</v>
      </c>
      <c r="B3002" s="2">
        <v>2013</v>
      </c>
      <c r="C3002" s="2" t="s">
        <v>0</v>
      </c>
      <c r="D3002" s="2">
        <v>1</v>
      </c>
      <c r="E3002" s="2">
        <v>2</v>
      </c>
      <c r="F3002" s="2">
        <v>3</v>
      </c>
      <c r="G3002" s="2">
        <v>5000</v>
      </c>
      <c r="H3002" s="2" t="s">
        <v>66</v>
      </c>
      <c r="I3002" s="2" t="s">
        <v>2</v>
      </c>
      <c r="J3002" s="2" t="s">
        <v>67</v>
      </c>
      <c r="K3002" s="2" t="str">
        <f>LOOKUP(A3002,'[2]Collin Seedling for R'!$A$3:$A$51,'[2]Collin Seedling for R'!$R$3:$R$51)</f>
        <v>Mod</v>
      </c>
      <c r="L3002" s="2" t="str">
        <f>LOOKUP(A3002,'[2]Collin Seedling for R'!$A$3:$A$51,'[2]Collin Seedling for R'!$T$3:$T$51)</f>
        <v>FS</v>
      </c>
      <c r="M3002" s="2" t="str">
        <f>LOOKUP(A3002,'[2]Collin Seedling for R'!$A$3:$A$51,'[2]Collin Seedling for R'!$P$3:$P$51)</f>
        <v>Seeded</v>
      </c>
      <c r="N3002" s="8">
        <f t="shared" si="46"/>
        <v>0.04</v>
      </c>
      <c r="O3002" s="2" t="str">
        <f>LOOKUP(H3002,[2]plantlist!$A$2:$A$943,[2]plantlist!$B$2:$B$943)</f>
        <v>G</v>
      </c>
    </row>
    <row r="3003" spans="1:15" x14ac:dyDescent="0.2">
      <c r="A3003" s="2" t="s">
        <v>311</v>
      </c>
      <c r="B3003" s="2">
        <v>2013</v>
      </c>
      <c r="C3003" s="2" t="s">
        <v>0</v>
      </c>
      <c r="D3003" s="2">
        <v>0</v>
      </c>
      <c r="E3003" s="2">
        <v>14</v>
      </c>
      <c r="F3003" s="2">
        <v>14</v>
      </c>
      <c r="G3003" s="2">
        <v>5000</v>
      </c>
      <c r="H3003" s="2" t="s">
        <v>82</v>
      </c>
      <c r="I3003" s="2" t="s">
        <v>19</v>
      </c>
      <c r="J3003" s="2" t="s">
        <v>83</v>
      </c>
      <c r="K3003" s="2" t="str">
        <f>LOOKUP(A3003,'[2]Collin Seedling for R'!$A$3:$A$51,'[2]Collin Seedling for R'!$R$3:$R$51)</f>
        <v>Mod</v>
      </c>
      <c r="L3003" s="2" t="str">
        <f>LOOKUP(A3003,'[2]Collin Seedling for R'!$A$3:$A$51,'[2]Collin Seedling for R'!$T$3:$T$51)</f>
        <v>FS</v>
      </c>
      <c r="M3003" s="2" t="str">
        <f>LOOKUP(A3003,'[2]Collin Seedling for R'!$A$3:$A$51,'[2]Collin Seedling for R'!$P$3:$P$51)</f>
        <v>Seeded</v>
      </c>
      <c r="N3003" s="8">
        <f t="shared" si="46"/>
        <v>0.27999999999999997</v>
      </c>
      <c r="O3003" s="2" t="str">
        <f>LOOKUP(H3003,[2]plantlist!$A$2:$A$943,[2]plantlist!$B$2:$B$943)</f>
        <v>F</v>
      </c>
    </row>
    <row r="3004" spans="1:15" x14ac:dyDescent="0.2">
      <c r="A3004" s="2" t="s">
        <v>311</v>
      </c>
      <c r="B3004" s="2">
        <v>2013</v>
      </c>
      <c r="C3004" s="2" t="s">
        <v>0</v>
      </c>
      <c r="D3004" s="2">
        <v>0</v>
      </c>
      <c r="E3004" s="2">
        <v>13</v>
      </c>
      <c r="F3004" s="2">
        <v>13</v>
      </c>
      <c r="G3004" s="2">
        <v>5000</v>
      </c>
      <c r="H3004" s="2" t="s">
        <v>14</v>
      </c>
      <c r="I3004" s="2" t="s">
        <v>2</v>
      </c>
      <c r="J3004" s="2" t="s">
        <v>15</v>
      </c>
      <c r="K3004" s="2" t="str">
        <f>LOOKUP(A3004,'[2]Collin Seedling for R'!$A$3:$A$51,'[2]Collin Seedling for R'!$R$3:$R$51)</f>
        <v>Mod</v>
      </c>
      <c r="L3004" s="2" t="str">
        <f>LOOKUP(A3004,'[2]Collin Seedling for R'!$A$3:$A$51,'[2]Collin Seedling for R'!$T$3:$T$51)</f>
        <v>FS</v>
      </c>
      <c r="M3004" s="2" t="str">
        <f>LOOKUP(A3004,'[2]Collin Seedling for R'!$A$3:$A$51,'[2]Collin Seedling for R'!$P$3:$P$51)</f>
        <v>Seeded</v>
      </c>
      <c r="N3004" s="8">
        <f t="shared" si="46"/>
        <v>0.26</v>
      </c>
      <c r="O3004" s="2" t="str">
        <f>LOOKUP(H3004,[2]plantlist!$A$2:$A$943,[2]plantlist!$B$2:$B$943)</f>
        <v>F</v>
      </c>
    </row>
    <row r="3005" spans="1:15" x14ac:dyDescent="0.2">
      <c r="A3005" s="2" t="s">
        <v>311</v>
      </c>
      <c r="B3005" s="2">
        <v>2013</v>
      </c>
      <c r="C3005" s="2" t="s">
        <v>0</v>
      </c>
      <c r="D3005" s="2">
        <v>0</v>
      </c>
      <c r="E3005" s="2">
        <v>27</v>
      </c>
      <c r="F3005" s="2">
        <v>27</v>
      </c>
      <c r="G3005" s="2">
        <v>5000</v>
      </c>
      <c r="H3005" s="2" t="s">
        <v>45</v>
      </c>
      <c r="I3005" s="2" t="s">
        <v>2</v>
      </c>
      <c r="J3005" s="2" t="s">
        <v>46</v>
      </c>
      <c r="K3005" s="2" t="str">
        <f>LOOKUP(A3005,'[2]Collin Seedling for R'!$A$3:$A$51,'[2]Collin Seedling for R'!$R$3:$R$51)</f>
        <v>Mod</v>
      </c>
      <c r="L3005" s="2" t="str">
        <f>LOOKUP(A3005,'[2]Collin Seedling for R'!$A$3:$A$51,'[2]Collin Seedling for R'!$T$3:$T$51)</f>
        <v>FS</v>
      </c>
      <c r="M3005" s="2" t="str">
        <f>LOOKUP(A3005,'[2]Collin Seedling for R'!$A$3:$A$51,'[2]Collin Seedling for R'!$P$3:$P$51)</f>
        <v>Seeded</v>
      </c>
      <c r="N3005" s="8">
        <f t="shared" si="46"/>
        <v>0.54</v>
      </c>
      <c r="O3005" s="2" t="str">
        <f>LOOKUP(H3005,[2]plantlist!$A$2:$A$943,[2]plantlist!$B$2:$B$943)</f>
        <v>F</v>
      </c>
    </row>
    <row r="3006" spans="1:15" x14ac:dyDescent="0.2">
      <c r="A3006" s="2" t="s">
        <v>311</v>
      </c>
      <c r="B3006" s="2">
        <v>2013</v>
      </c>
      <c r="C3006" s="2" t="s">
        <v>0</v>
      </c>
      <c r="D3006" s="2">
        <v>0</v>
      </c>
      <c r="E3006" s="2">
        <v>108</v>
      </c>
      <c r="F3006" s="2">
        <v>108</v>
      </c>
      <c r="G3006" s="2">
        <v>5000</v>
      </c>
      <c r="H3006" s="2" t="s">
        <v>16</v>
      </c>
      <c r="I3006" s="2" t="s">
        <v>2</v>
      </c>
      <c r="J3006" s="2" t="s">
        <v>17</v>
      </c>
      <c r="K3006" s="2" t="str">
        <f>LOOKUP(A3006,'[2]Collin Seedling for R'!$A$3:$A$51,'[2]Collin Seedling for R'!$R$3:$R$51)</f>
        <v>Mod</v>
      </c>
      <c r="L3006" s="2" t="str">
        <f>LOOKUP(A3006,'[2]Collin Seedling for R'!$A$3:$A$51,'[2]Collin Seedling for R'!$T$3:$T$51)</f>
        <v>FS</v>
      </c>
      <c r="M3006" s="2" t="str">
        <f>LOOKUP(A3006,'[2]Collin Seedling for R'!$A$3:$A$51,'[2]Collin Seedling for R'!$P$3:$P$51)</f>
        <v>Seeded</v>
      </c>
      <c r="N3006" s="8">
        <f t="shared" si="46"/>
        <v>2.16</v>
      </c>
      <c r="O3006" s="2" t="str">
        <f>LOOKUP(H3006,[2]plantlist!$A$2:$A$943,[2]plantlist!$B$2:$B$943)</f>
        <v>S</v>
      </c>
    </row>
    <row r="3007" spans="1:15" x14ac:dyDescent="0.2">
      <c r="A3007" s="2" t="s">
        <v>311</v>
      </c>
      <c r="B3007" s="2">
        <v>2013</v>
      </c>
      <c r="C3007" s="2" t="s">
        <v>0</v>
      </c>
      <c r="D3007" s="2">
        <v>0</v>
      </c>
      <c r="E3007" s="2">
        <v>8</v>
      </c>
      <c r="F3007" s="2">
        <v>8</v>
      </c>
      <c r="G3007" s="2">
        <v>5000</v>
      </c>
      <c r="H3007" s="2" t="s">
        <v>76</v>
      </c>
      <c r="I3007" s="2" t="s">
        <v>2</v>
      </c>
      <c r="J3007" s="2" t="s">
        <v>77</v>
      </c>
      <c r="K3007" s="2" t="str">
        <f>LOOKUP(A3007,'[2]Collin Seedling for R'!$A$3:$A$51,'[2]Collin Seedling for R'!$R$3:$R$51)</f>
        <v>Mod</v>
      </c>
      <c r="L3007" s="2" t="str">
        <f>LOOKUP(A3007,'[2]Collin Seedling for R'!$A$3:$A$51,'[2]Collin Seedling for R'!$T$3:$T$51)</f>
        <v>FS</v>
      </c>
      <c r="M3007" s="2" t="str">
        <f>LOOKUP(A3007,'[2]Collin Seedling for R'!$A$3:$A$51,'[2]Collin Seedling for R'!$P$3:$P$51)</f>
        <v>Seeded</v>
      </c>
      <c r="N3007" s="8">
        <f t="shared" si="46"/>
        <v>0.16</v>
      </c>
      <c r="O3007" s="2" t="str">
        <f>LOOKUP(H3007,[2]plantlist!$A$2:$A$943,[2]plantlist!$B$2:$B$943)</f>
        <v>F</v>
      </c>
    </row>
    <row r="3008" spans="1:15" x14ac:dyDescent="0.2">
      <c r="A3008" t="s">
        <v>311</v>
      </c>
      <c r="B3008">
        <v>2016</v>
      </c>
      <c r="C3008" t="s">
        <v>0</v>
      </c>
      <c r="D3008">
        <v>2642</v>
      </c>
      <c r="E3008">
        <v>0</v>
      </c>
      <c r="F3008">
        <v>2642</v>
      </c>
      <c r="G3008">
        <v>5000</v>
      </c>
      <c r="H3008" t="s">
        <v>4</v>
      </c>
      <c r="I3008" t="s">
        <v>2</v>
      </c>
      <c r="J3008" t="s">
        <v>5</v>
      </c>
      <c r="K3008" s="2" t="str">
        <f>LOOKUP(A3008,'[2]Collin Seedling for R'!$A$3:$A$51,'[2]Collin Seedling for R'!$R$3:$R$51)</f>
        <v>Mod</v>
      </c>
      <c r="L3008" s="2" t="str">
        <f>LOOKUP(A3008,'[2]Collin Seedling for R'!$A$3:$A$51,'[2]Collin Seedling for R'!$T$3:$T$51)</f>
        <v>FS</v>
      </c>
      <c r="M3008" s="2" t="str">
        <f>LOOKUP(A3008,'[2]Collin Seedling for R'!$A$3:$A$51,'[2]Collin Seedling for R'!$P$3:$P$51)</f>
        <v>Seeded</v>
      </c>
      <c r="N3008" s="8">
        <f t="shared" si="46"/>
        <v>0</v>
      </c>
      <c r="O3008" s="2" t="str">
        <f>LOOKUP(H3008,[2]plantlist!$A$2:$A$943,[2]plantlist!$B$2:$B$943)</f>
        <v>B</v>
      </c>
    </row>
    <row r="3009" spans="1:15" x14ac:dyDescent="0.2">
      <c r="A3009" t="s">
        <v>311</v>
      </c>
      <c r="B3009">
        <v>2016</v>
      </c>
      <c r="C3009" t="s">
        <v>0</v>
      </c>
      <c r="D3009">
        <v>1085</v>
      </c>
      <c r="E3009">
        <v>291</v>
      </c>
      <c r="F3009">
        <v>1376</v>
      </c>
      <c r="G3009">
        <v>5000</v>
      </c>
      <c r="H3009" t="s">
        <v>6</v>
      </c>
      <c r="I3009" t="s">
        <v>2</v>
      </c>
      <c r="J3009" t="s">
        <v>7</v>
      </c>
      <c r="K3009" s="2" t="str">
        <f>LOOKUP(A3009,'[2]Collin Seedling for R'!$A$3:$A$51,'[2]Collin Seedling for R'!$R$3:$R$51)</f>
        <v>Mod</v>
      </c>
      <c r="L3009" s="2" t="str">
        <f>LOOKUP(A3009,'[2]Collin Seedling for R'!$A$3:$A$51,'[2]Collin Seedling for R'!$T$3:$T$51)</f>
        <v>FS</v>
      </c>
      <c r="M3009" s="2" t="str">
        <f>LOOKUP(A3009,'[2]Collin Seedling for R'!$A$3:$A$51,'[2]Collin Seedling for R'!$P$3:$P$51)</f>
        <v>Seeded</v>
      </c>
      <c r="N3009" s="8">
        <f t="shared" si="46"/>
        <v>5.82</v>
      </c>
      <c r="O3009" s="2" t="str">
        <f>LOOKUP(H3009,[2]plantlist!$A$2:$A$943,[2]plantlist!$B$2:$B$943)</f>
        <v>L</v>
      </c>
    </row>
    <row r="3010" spans="1:15" x14ac:dyDescent="0.2">
      <c r="A3010" t="s">
        <v>311</v>
      </c>
      <c r="B3010">
        <v>2016</v>
      </c>
      <c r="C3010" t="s">
        <v>0</v>
      </c>
      <c r="D3010">
        <v>485</v>
      </c>
      <c r="E3010">
        <v>0</v>
      </c>
      <c r="F3010">
        <v>485</v>
      </c>
      <c r="G3010">
        <v>5000</v>
      </c>
      <c r="H3010" t="s">
        <v>1</v>
      </c>
      <c r="I3010" t="s">
        <v>2</v>
      </c>
      <c r="J3010" t="s">
        <v>3</v>
      </c>
      <c r="K3010" s="2" t="str">
        <f>LOOKUP(A3010,'[2]Collin Seedling for R'!$A$3:$A$51,'[2]Collin Seedling for R'!$R$3:$R$51)</f>
        <v>Mod</v>
      </c>
      <c r="L3010" s="2" t="str">
        <f>LOOKUP(A3010,'[2]Collin Seedling for R'!$A$3:$A$51,'[2]Collin Seedling for R'!$T$3:$T$51)</f>
        <v>FS</v>
      </c>
      <c r="M3010" s="2" t="str">
        <f>LOOKUP(A3010,'[2]Collin Seedling for R'!$A$3:$A$51,'[2]Collin Seedling for R'!$P$3:$P$51)</f>
        <v>Seeded</v>
      </c>
      <c r="N3010" s="8">
        <f t="shared" ref="N3010:N3073" si="47">E3010/G3010*100</f>
        <v>0</v>
      </c>
      <c r="O3010" s="2" t="str">
        <f>LOOKUP(H3010,[2]plantlist!$A$2:$A$943,[2]plantlist!$B$2:$B$943)</f>
        <v>F</v>
      </c>
    </row>
    <row r="3011" spans="1:15" x14ac:dyDescent="0.2">
      <c r="A3011" t="s">
        <v>311</v>
      </c>
      <c r="B3011">
        <v>2016</v>
      </c>
      <c r="C3011" t="s">
        <v>0</v>
      </c>
      <c r="D3011">
        <v>391</v>
      </c>
      <c r="E3011">
        <v>0</v>
      </c>
      <c r="F3011">
        <v>391</v>
      </c>
      <c r="G3011">
        <v>5000</v>
      </c>
      <c r="H3011" t="s">
        <v>580</v>
      </c>
      <c r="I3011" t="s">
        <v>2</v>
      </c>
      <c r="J3011" t="s">
        <v>581</v>
      </c>
      <c r="K3011" s="2" t="str">
        <f>LOOKUP(A3011,'[2]Collin Seedling for R'!$A$3:$A$51,'[2]Collin Seedling for R'!$R$3:$R$51)</f>
        <v>Mod</v>
      </c>
      <c r="L3011" s="2" t="str">
        <f>LOOKUP(A3011,'[2]Collin Seedling for R'!$A$3:$A$51,'[2]Collin Seedling for R'!$T$3:$T$51)</f>
        <v>FS</v>
      </c>
      <c r="M3011" s="2" t="str">
        <f>LOOKUP(A3011,'[2]Collin Seedling for R'!$A$3:$A$51,'[2]Collin Seedling for R'!$P$3:$P$51)</f>
        <v>Seeded</v>
      </c>
      <c r="N3011" s="8">
        <f t="shared" si="47"/>
        <v>0</v>
      </c>
      <c r="O3011" s="2" t="str">
        <f>LOOKUP(H3011,[2]plantlist!$A$2:$A$943,[2]plantlist!$B$2:$B$943)</f>
        <v>L</v>
      </c>
    </row>
    <row r="3012" spans="1:15" x14ac:dyDescent="0.2">
      <c r="A3012" t="s">
        <v>311</v>
      </c>
      <c r="B3012">
        <v>2016</v>
      </c>
      <c r="C3012" t="s">
        <v>0</v>
      </c>
      <c r="D3012">
        <v>120</v>
      </c>
      <c r="E3012">
        <v>0</v>
      </c>
      <c r="F3012">
        <v>120</v>
      </c>
      <c r="G3012">
        <v>5000</v>
      </c>
      <c r="H3012" t="s">
        <v>41</v>
      </c>
      <c r="I3012" t="s">
        <v>2</v>
      </c>
      <c r="J3012" t="s">
        <v>42</v>
      </c>
      <c r="K3012" s="2" t="str">
        <f>LOOKUP(A3012,'[2]Collin Seedling for R'!$A$3:$A$51,'[2]Collin Seedling for R'!$R$3:$R$51)</f>
        <v>Mod</v>
      </c>
      <c r="L3012" s="2" t="str">
        <f>LOOKUP(A3012,'[2]Collin Seedling for R'!$A$3:$A$51,'[2]Collin Seedling for R'!$T$3:$T$51)</f>
        <v>FS</v>
      </c>
      <c r="M3012" s="2" t="str">
        <f>LOOKUP(A3012,'[2]Collin Seedling for R'!$A$3:$A$51,'[2]Collin Seedling for R'!$P$3:$P$51)</f>
        <v>Seeded</v>
      </c>
      <c r="N3012" s="8">
        <f t="shared" si="47"/>
        <v>0</v>
      </c>
      <c r="O3012" s="2" t="str">
        <f>LOOKUP(H3012,[2]plantlist!$A$2:$A$943,[2]plantlist!$B$2:$B$943)</f>
        <v>B</v>
      </c>
    </row>
    <row r="3013" spans="1:15" x14ac:dyDescent="0.2">
      <c r="A3013" t="s">
        <v>311</v>
      </c>
      <c r="B3013">
        <v>2016</v>
      </c>
      <c r="C3013" t="s">
        <v>0</v>
      </c>
      <c r="D3013">
        <v>105</v>
      </c>
      <c r="E3013">
        <v>1496</v>
      </c>
      <c r="F3013">
        <v>1601</v>
      </c>
      <c r="G3013">
        <v>5000</v>
      </c>
      <c r="H3013" t="s">
        <v>8</v>
      </c>
      <c r="I3013" t="s">
        <v>2</v>
      </c>
      <c r="J3013" t="s">
        <v>9</v>
      </c>
      <c r="K3013" s="2" t="str">
        <f>LOOKUP(A3013,'[2]Collin Seedling for R'!$A$3:$A$51,'[2]Collin Seedling for R'!$R$3:$R$51)</f>
        <v>Mod</v>
      </c>
      <c r="L3013" s="2" t="str">
        <f>LOOKUP(A3013,'[2]Collin Seedling for R'!$A$3:$A$51,'[2]Collin Seedling for R'!$T$3:$T$51)</f>
        <v>FS</v>
      </c>
      <c r="M3013" s="2" t="str">
        <f>LOOKUP(A3013,'[2]Collin Seedling for R'!$A$3:$A$51,'[2]Collin Seedling for R'!$P$3:$P$51)</f>
        <v>Seeded</v>
      </c>
      <c r="N3013" s="8">
        <f t="shared" si="47"/>
        <v>29.92</v>
      </c>
      <c r="O3013" s="2" t="str">
        <f>LOOKUP(H3013,[2]plantlist!$A$2:$A$943,[2]plantlist!$B$2:$B$943)</f>
        <v>G</v>
      </c>
    </row>
    <row r="3014" spans="1:15" x14ac:dyDescent="0.2">
      <c r="A3014" t="s">
        <v>311</v>
      </c>
      <c r="B3014">
        <v>2016</v>
      </c>
      <c r="C3014" t="s">
        <v>0</v>
      </c>
      <c r="D3014">
        <v>55</v>
      </c>
      <c r="E3014">
        <v>457</v>
      </c>
      <c r="F3014">
        <v>512</v>
      </c>
      <c r="G3014">
        <v>5000</v>
      </c>
      <c r="H3014" t="s">
        <v>66</v>
      </c>
      <c r="I3014" t="s">
        <v>2</v>
      </c>
      <c r="J3014" t="s">
        <v>67</v>
      </c>
      <c r="K3014" s="2" t="str">
        <f>LOOKUP(A3014,'[2]Collin Seedling for R'!$A$3:$A$51,'[2]Collin Seedling for R'!$R$3:$R$51)</f>
        <v>Mod</v>
      </c>
      <c r="L3014" s="2" t="str">
        <f>LOOKUP(A3014,'[2]Collin Seedling for R'!$A$3:$A$51,'[2]Collin Seedling for R'!$T$3:$T$51)</f>
        <v>FS</v>
      </c>
      <c r="M3014" s="2" t="str">
        <f>LOOKUP(A3014,'[2]Collin Seedling for R'!$A$3:$A$51,'[2]Collin Seedling for R'!$P$3:$P$51)</f>
        <v>Seeded</v>
      </c>
      <c r="N3014" s="8">
        <f t="shared" si="47"/>
        <v>9.1399999999999988</v>
      </c>
      <c r="O3014" s="2" t="str">
        <f>LOOKUP(H3014,[2]plantlist!$A$2:$A$943,[2]plantlist!$B$2:$B$943)</f>
        <v>G</v>
      </c>
    </row>
    <row r="3015" spans="1:15" x14ac:dyDescent="0.2">
      <c r="A3015" t="s">
        <v>311</v>
      </c>
      <c r="B3015">
        <v>2016</v>
      </c>
      <c r="C3015" t="s">
        <v>0</v>
      </c>
      <c r="D3015">
        <v>34</v>
      </c>
      <c r="E3015">
        <v>684</v>
      </c>
      <c r="F3015">
        <v>718</v>
      </c>
      <c r="G3015">
        <v>5000</v>
      </c>
      <c r="H3015" t="s">
        <v>82</v>
      </c>
      <c r="I3015" t="s">
        <v>2</v>
      </c>
      <c r="J3015" t="s">
        <v>83</v>
      </c>
      <c r="K3015" s="2" t="str">
        <f>LOOKUP(A3015,'[2]Collin Seedling for R'!$A$3:$A$51,'[2]Collin Seedling for R'!$R$3:$R$51)</f>
        <v>Mod</v>
      </c>
      <c r="L3015" s="2" t="str">
        <f>LOOKUP(A3015,'[2]Collin Seedling for R'!$A$3:$A$51,'[2]Collin Seedling for R'!$T$3:$T$51)</f>
        <v>FS</v>
      </c>
      <c r="M3015" s="2" t="str">
        <f>LOOKUP(A3015,'[2]Collin Seedling for R'!$A$3:$A$51,'[2]Collin Seedling for R'!$P$3:$P$51)</f>
        <v>Seeded</v>
      </c>
      <c r="N3015" s="8">
        <f t="shared" si="47"/>
        <v>13.68</v>
      </c>
      <c r="O3015" s="2" t="str">
        <f>LOOKUP(H3015,[2]plantlist!$A$2:$A$943,[2]plantlist!$B$2:$B$943)</f>
        <v>F</v>
      </c>
    </row>
    <row r="3016" spans="1:15" x14ac:dyDescent="0.2">
      <c r="A3016" t="s">
        <v>311</v>
      </c>
      <c r="B3016">
        <v>2016</v>
      </c>
      <c r="C3016" t="s">
        <v>0</v>
      </c>
      <c r="D3016">
        <v>33</v>
      </c>
      <c r="E3016">
        <v>0</v>
      </c>
      <c r="F3016">
        <v>33</v>
      </c>
      <c r="G3016">
        <v>5000</v>
      </c>
      <c r="H3016" t="s">
        <v>534</v>
      </c>
      <c r="I3016" t="s">
        <v>2</v>
      </c>
      <c r="J3016" t="s">
        <v>535</v>
      </c>
      <c r="K3016" s="2" t="str">
        <f>LOOKUP(A3016,'[2]Collin Seedling for R'!$A$3:$A$51,'[2]Collin Seedling for R'!$R$3:$R$51)</f>
        <v>Mod</v>
      </c>
      <c r="L3016" s="2" t="str">
        <f>LOOKUP(A3016,'[2]Collin Seedling for R'!$A$3:$A$51,'[2]Collin Seedling for R'!$T$3:$T$51)</f>
        <v>FS</v>
      </c>
      <c r="M3016" s="2" t="str">
        <f>LOOKUP(A3016,'[2]Collin Seedling for R'!$A$3:$A$51,'[2]Collin Seedling for R'!$P$3:$P$51)</f>
        <v>Seeded</v>
      </c>
      <c r="N3016" s="8">
        <f t="shared" si="47"/>
        <v>0</v>
      </c>
      <c r="O3016" s="2" t="str">
        <f>LOOKUP(H3016,[2]plantlist!$A$2:$A$943,[2]plantlist!$B$2:$B$943)</f>
        <v>C</v>
      </c>
    </row>
    <row r="3017" spans="1:15" x14ac:dyDescent="0.2">
      <c r="A3017" t="s">
        <v>311</v>
      </c>
      <c r="B3017">
        <v>2016</v>
      </c>
      <c r="C3017" t="s">
        <v>0</v>
      </c>
      <c r="D3017">
        <v>30</v>
      </c>
      <c r="E3017">
        <v>384</v>
      </c>
      <c r="F3017">
        <v>414</v>
      </c>
      <c r="G3017">
        <v>5000</v>
      </c>
      <c r="H3017" t="s">
        <v>582</v>
      </c>
      <c r="I3017" t="s">
        <v>2</v>
      </c>
      <c r="J3017" t="s">
        <v>583</v>
      </c>
      <c r="K3017" s="2" t="str">
        <f>LOOKUP(A3017,'[2]Collin Seedling for R'!$A$3:$A$51,'[2]Collin Seedling for R'!$R$3:$R$51)</f>
        <v>Mod</v>
      </c>
      <c r="L3017" s="2" t="str">
        <f>LOOKUP(A3017,'[2]Collin Seedling for R'!$A$3:$A$51,'[2]Collin Seedling for R'!$T$3:$T$51)</f>
        <v>FS</v>
      </c>
      <c r="M3017" s="2" t="str">
        <f>LOOKUP(A3017,'[2]Collin Seedling for R'!$A$3:$A$51,'[2]Collin Seedling for R'!$P$3:$P$51)</f>
        <v>Seeded</v>
      </c>
      <c r="N3017" s="8">
        <f t="shared" si="47"/>
        <v>7.68</v>
      </c>
      <c r="O3017" s="2" t="str">
        <f>LOOKUP(H3017,[2]plantlist!$A$2:$A$943,[2]plantlist!$B$2:$B$943)</f>
        <v>U</v>
      </c>
    </row>
    <row r="3018" spans="1:15" x14ac:dyDescent="0.2">
      <c r="A3018" t="s">
        <v>311</v>
      </c>
      <c r="B3018">
        <v>2016</v>
      </c>
      <c r="C3018" t="s">
        <v>0</v>
      </c>
      <c r="D3018">
        <v>20</v>
      </c>
      <c r="E3018">
        <v>0</v>
      </c>
      <c r="F3018">
        <v>20</v>
      </c>
      <c r="G3018">
        <v>5000</v>
      </c>
      <c r="H3018" t="s">
        <v>53</v>
      </c>
      <c r="I3018" t="s">
        <v>2</v>
      </c>
      <c r="J3018" t="s">
        <v>54</v>
      </c>
      <c r="K3018" s="2" t="str">
        <f>LOOKUP(A3018,'[2]Collin Seedling for R'!$A$3:$A$51,'[2]Collin Seedling for R'!$R$3:$R$51)</f>
        <v>Mod</v>
      </c>
      <c r="L3018" s="2" t="str">
        <f>LOOKUP(A3018,'[2]Collin Seedling for R'!$A$3:$A$51,'[2]Collin Seedling for R'!$T$3:$T$51)</f>
        <v>FS</v>
      </c>
      <c r="M3018" s="2" t="str">
        <f>LOOKUP(A3018,'[2]Collin Seedling for R'!$A$3:$A$51,'[2]Collin Seedling for R'!$P$3:$P$51)</f>
        <v>Seeded</v>
      </c>
      <c r="N3018" s="8">
        <f t="shared" si="47"/>
        <v>0</v>
      </c>
      <c r="O3018" s="2" t="str">
        <f>LOOKUP(H3018,[2]plantlist!$A$2:$A$943,[2]plantlist!$B$2:$B$943)</f>
        <v>C</v>
      </c>
    </row>
    <row r="3019" spans="1:15" x14ac:dyDescent="0.2">
      <c r="A3019" t="s">
        <v>311</v>
      </c>
      <c r="B3019">
        <v>2016</v>
      </c>
      <c r="C3019" t="s">
        <v>0</v>
      </c>
      <c r="D3019">
        <v>0</v>
      </c>
      <c r="E3019">
        <v>650</v>
      </c>
      <c r="F3019">
        <v>650</v>
      </c>
      <c r="G3019">
        <v>5000</v>
      </c>
      <c r="H3019" t="s">
        <v>23</v>
      </c>
      <c r="I3019" t="s">
        <v>2</v>
      </c>
      <c r="J3019" t="s">
        <v>24</v>
      </c>
      <c r="K3019" s="2" t="str">
        <f>LOOKUP(A3019,'[2]Collin Seedling for R'!$A$3:$A$51,'[2]Collin Seedling for R'!$R$3:$R$51)</f>
        <v>Mod</v>
      </c>
      <c r="L3019" s="2" t="str">
        <f>LOOKUP(A3019,'[2]Collin Seedling for R'!$A$3:$A$51,'[2]Collin Seedling for R'!$T$3:$T$51)</f>
        <v>FS</v>
      </c>
      <c r="M3019" s="2" t="str">
        <f>LOOKUP(A3019,'[2]Collin Seedling for R'!$A$3:$A$51,'[2]Collin Seedling for R'!$P$3:$P$51)</f>
        <v>Seeded</v>
      </c>
      <c r="N3019" s="8">
        <f t="shared" si="47"/>
        <v>13</v>
      </c>
      <c r="O3019" s="2" t="str">
        <f>LOOKUP(H3019,[2]plantlist!$A$2:$A$943,[2]plantlist!$B$2:$B$943)</f>
        <v>S</v>
      </c>
    </row>
    <row r="3020" spans="1:15" x14ac:dyDescent="0.2">
      <c r="A3020" t="s">
        <v>311</v>
      </c>
      <c r="B3020">
        <v>2016</v>
      </c>
      <c r="C3020" t="s">
        <v>0</v>
      </c>
      <c r="D3020">
        <v>0</v>
      </c>
      <c r="E3020">
        <v>91</v>
      </c>
      <c r="F3020">
        <v>91</v>
      </c>
      <c r="G3020">
        <v>5000</v>
      </c>
      <c r="H3020" t="s">
        <v>82</v>
      </c>
      <c r="I3020" t="s">
        <v>19</v>
      </c>
      <c r="J3020" t="s">
        <v>83</v>
      </c>
      <c r="K3020" s="2" t="str">
        <f>LOOKUP(A3020,'[2]Collin Seedling for R'!$A$3:$A$51,'[2]Collin Seedling for R'!$R$3:$R$51)</f>
        <v>Mod</v>
      </c>
      <c r="L3020" s="2" t="str">
        <f>LOOKUP(A3020,'[2]Collin Seedling for R'!$A$3:$A$51,'[2]Collin Seedling for R'!$T$3:$T$51)</f>
        <v>FS</v>
      </c>
      <c r="M3020" s="2" t="str">
        <f>LOOKUP(A3020,'[2]Collin Seedling for R'!$A$3:$A$51,'[2]Collin Seedling for R'!$P$3:$P$51)</f>
        <v>Seeded</v>
      </c>
      <c r="N3020" s="8">
        <f t="shared" si="47"/>
        <v>1.82</v>
      </c>
      <c r="O3020" s="2" t="str">
        <f>LOOKUP(H3020,[2]plantlist!$A$2:$A$943,[2]plantlist!$B$2:$B$943)</f>
        <v>F</v>
      </c>
    </row>
    <row r="3021" spans="1:15" x14ac:dyDescent="0.2">
      <c r="A3021" t="s">
        <v>311</v>
      </c>
      <c r="B3021">
        <v>2016</v>
      </c>
      <c r="C3021" t="s">
        <v>0</v>
      </c>
      <c r="D3021">
        <v>0</v>
      </c>
      <c r="E3021">
        <v>33</v>
      </c>
      <c r="F3021">
        <v>33</v>
      </c>
      <c r="G3021">
        <v>5000</v>
      </c>
      <c r="H3021" t="s">
        <v>582</v>
      </c>
      <c r="I3021" t="s">
        <v>19</v>
      </c>
      <c r="J3021" t="s">
        <v>583</v>
      </c>
      <c r="K3021" s="2" t="str">
        <f>LOOKUP(A3021,'[2]Collin Seedling for R'!$A$3:$A$51,'[2]Collin Seedling for R'!$R$3:$R$51)</f>
        <v>Mod</v>
      </c>
      <c r="L3021" s="2" t="str">
        <f>LOOKUP(A3021,'[2]Collin Seedling for R'!$A$3:$A$51,'[2]Collin Seedling for R'!$T$3:$T$51)</f>
        <v>FS</v>
      </c>
      <c r="M3021" s="2" t="str">
        <f>LOOKUP(A3021,'[2]Collin Seedling for R'!$A$3:$A$51,'[2]Collin Seedling for R'!$P$3:$P$51)</f>
        <v>Seeded</v>
      </c>
      <c r="N3021" s="8">
        <f t="shared" si="47"/>
        <v>0.66</v>
      </c>
      <c r="O3021" s="2" t="str">
        <f>LOOKUP(H3021,[2]plantlist!$A$2:$A$943,[2]plantlist!$B$2:$B$943)</f>
        <v>U</v>
      </c>
    </row>
    <row r="3022" spans="1:15" x14ac:dyDescent="0.2">
      <c r="A3022" t="s">
        <v>311</v>
      </c>
      <c r="B3022">
        <v>2016</v>
      </c>
      <c r="C3022" t="s">
        <v>0</v>
      </c>
      <c r="D3022">
        <v>0</v>
      </c>
      <c r="E3022">
        <v>51</v>
      </c>
      <c r="F3022">
        <v>51</v>
      </c>
      <c r="G3022">
        <v>5000</v>
      </c>
      <c r="H3022" t="s">
        <v>10</v>
      </c>
      <c r="I3022" t="s">
        <v>2</v>
      </c>
      <c r="J3022" t="s">
        <v>11</v>
      </c>
      <c r="K3022" s="2" t="str">
        <f>LOOKUP(A3022,'[2]Collin Seedling for R'!$A$3:$A$51,'[2]Collin Seedling for R'!$R$3:$R$51)</f>
        <v>Mod</v>
      </c>
      <c r="L3022" s="2" t="str">
        <f>LOOKUP(A3022,'[2]Collin Seedling for R'!$A$3:$A$51,'[2]Collin Seedling for R'!$T$3:$T$51)</f>
        <v>FS</v>
      </c>
      <c r="M3022" s="2" t="str">
        <f>LOOKUP(A3022,'[2]Collin Seedling for R'!$A$3:$A$51,'[2]Collin Seedling for R'!$P$3:$P$51)</f>
        <v>Seeded</v>
      </c>
      <c r="N3022" s="8">
        <f t="shared" si="47"/>
        <v>1.02</v>
      </c>
      <c r="O3022" s="2" t="str">
        <f>LOOKUP(H3022,[2]plantlist!$A$2:$A$943,[2]plantlist!$B$2:$B$943)</f>
        <v>L</v>
      </c>
    </row>
    <row r="3023" spans="1:15" x14ac:dyDescent="0.2">
      <c r="A3023" t="s">
        <v>311</v>
      </c>
      <c r="B3023">
        <v>2016</v>
      </c>
      <c r="C3023" t="s">
        <v>0</v>
      </c>
      <c r="D3023">
        <v>0</v>
      </c>
      <c r="E3023">
        <v>51</v>
      </c>
      <c r="F3023">
        <v>51</v>
      </c>
      <c r="G3023">
        <v>5000</v>
      </c>
      <c r="H3023" t="s">
        <v>43</v>
      </c>
      <c r="I3023" t="s">
        <v>2</v>
      </c>
      <c r="J3023" t="s">
        <v>44</v>
      </c>
      <c r="K3023" s="2" t="str">
        <f>LOOKUP(A3023,'[2]Collin Seedling for R'!$A$3:$A$51,'[2]Collin Seedling for R'!$R$3:$R$51)</f>
        <v>Mod</v>
      </c>
      <c r="L3023" s="2" t="str">
        <f>LOOKUP(A3023,'[2]Collin Seedling for R'!$A$3:$A$51,'[2]Collin Seedling for R'!$T$3:$T$51)</f>
        <v>FS</v>
      </c>
      <c r="M3023" s="2" t="str">
        <f>LOOKUP(A3023,'[2]Collin Seedling for R'!$A$3:$A$51,'[2]Collin Seedling for R'!$P$3:$P$51)</f>
        <v>Seeded</v>
      </c>
      <c r="N3023" s="8">
        <f t="shared" si="47"/>
        <v>1.02</v>
      </c>
      <c r="O3023" s="2" t="str">
        <f>LOOKUP(H3023,[2]plantlist!$A$2:$A$943,[2]plantlist!$B$2:$B$943)</f>
        <v>T</v>
      </c>
    </row>
    <row r="3024" spans="1:15" x14ac:dyDescent="0.2">
      <c r="A3024" t="s">
        <v>311</v>
      </c>
      <c r="B3024">
        <v>2016</v>
      </c>
      <c r="C3024" t="s">
        <v>0</v>
      </c>
      <c r="D3024">
        <v>0</v>
      </c>
      <c r="E3024">
        <v>473</v>
      </c>
      <c r="F3024">
        <v>473</v>
      </c>
      <c r="G3024">
        <v>5000</v>
      </c>
      <c r="H3024" t="s">
        <v>16</v>
      </c>
      <c r="I3024" t="s">
        <v>2</v>
      </c>
      <c r="J3024" t="s">
        <v>17</v>
      </c>
      <c r="K3024" s="2" t="str">
        <f>LOOKUP(A3024,'[2]Collin Seedling for R'!$A$3:$A$51,'[2]Collin Seedling for R'!$R$3:$R$51)</f>
        <v>Mod</v>
      </c>
      <c r="L3024" s="2" t="str">
        <f>LOOKUP(A3024,'[2]Collin Seedling for R'!$A$3:$A$51,'[2]Collin Seedling for R'!$T$3:$T$51)</f>
        <v>FS</v>
      </c>
      <c r="M3024" s="2" t="str">
        <f>LOOKUP(A3024,'[2]Collin Seedling for R'!$A$3:$A$51,'[2]Collin Seedling for R'!$P$3:$P$51)</f>
        <v>Seeded</v>
      </c>
      <c r="N3024" s="8">
        <f t="shared" si="47"/>
        <v>9.4600000000000009</v>
      </c>
      <c r="O3024" s="2" t="str">
        <f>LOOKUP(H3024,[2]plantlist!$A$2:$A$943,[2]plantlist!$B$2:$B$943)</f>
        <v>S</v>
      </c>
    </row>
    <row r="3025" spans="1:15" x14ac:dyDescent="0.2">
      <c r="A3025" t="s">
        <v>311</v>
      </c>
      <c r="B3025">
        <v>2016</v>
      </c>
      <c r="C3025" t="s">
        <v>0</v>
      </c>
      <c r="D3025">
        <v>0</v>
      </c>
      <c r="E3025">
        <v>32</v>
      </c>
      <c r="F3025">
        <v>32</v>
      </c>
      <c r="G3025">
        <v>5000</v>
      </c>
      <c r="H3025" t="s">
        <v>51</v>
      </c>
      <c r="I3025" t="s">
        <v>2</v>
      </c>
      <c r="J3025" t="s">
        <v>52</v>
      </c>
      <c r="K3025" s="2" t="str">
        <f>LOOKUP(A3025,'[2]Collin Seedling for R'!$A$3:$A$51,'[2]Collin Seedling for R'!$R$3:$R$51)</f>
        <v>Mod</v>
      </c>
      <c r="L3025" s="2" t="str">
        <f>LOOKUP(A3025,'[2]Collin Seedling for R'!$A$3:$A$51,'[2]Collin Seedling for R'!$T$3:$T$51)</f>
        <v>FS</v>
      </c>
      <c r="M3025" s="2" t="str">
        <f>LOOKUP(A3025,'[2]Collin Seedling for R'!$A$3:$A$51,'[2]Collin Seedling for R'!$P$3:$P$51)</f>
        <v>Seeded</v>
      </c>
      <c r="N3025" s="8">
        <f t="shared" si="47"/>
        <v>0.64</v>
      </c>
      <c r="O3025" s="2" t="str">
        <f>LOOKUP(H3025,[2]plantlist!$A$2:$A$943,[2]plantlist!$B$2:$B$943)</f>
        <v>F</v>
      </c>
    </row>
    <row r="3026" spans="1:15" x14ac:dyDescent="0.2">
      <c r="A3026" t="s">
        <v>311</v>
      </c>
      <c r="B3026">
        <v>2019</v>
      </c>
      <c r="C3026" t="s">
        <v>0</v>
      </c>
      <c r="D3026">
        <v>2894</v>
      </c>
      <c r="E3026">
        <v>0</v>
      </c>
      <c r="F3026">
        <v>2894</v>
      </c>
      <c r="G3026">
        <v>5000</v>
      </c>
      <c r="H3026" t="s">
        <v>4</v>
      </c>
      <c r="I3026" t="s">
        <v>2</v>
      </c>
      <c r="J3026" t="s">
        <v>5</v>
      </c>
      <c r="K3026" s="2" t="str">
        <f>LOOKUP(A3026,'[2]Collin Seedling for R'!$A$3:$A$51,'[2]Collin Seedling for R'!$R$3:$R$51)</f>
        <v>Mod</v>
      </c>
      <c r="L3026" s="2" t="str">
        <f>LOOKUP(A3026,'[2]Collin Seedling for R'!$A$3:$A$51,'[2]Collin Seedling for R'!$T$3:$T$51)</f>
        <v>FS</v>
      </c>
      <c r="M3026" s="2" t="str">
        <f>LOOKUP(A3026,'[2]Collin Seedling for R'!$A$3:$A$51,'[2]Collin Seedling for R'!$P$3:$P$51)</f>
        <v>Seeded</v>
      </c>
      <c r="N3026" s="8">
        <f t="shared" si="47"/>
        <v>0</v>
      </c>
      <c r="O3026" s="2" t="str">
        <f>LOOKUP(H3026,[2]plantlist!$A$2:$A$943,[2]plantlist!$B$2:$B$943)</f>
        <v>B</v>
      </c>
    </row>
    <row r="3027" spans="1:15" x14ac:dyDescent="0.2">
      <c r="A3027" t="s">
        <v>311</v>
      </c>
      <c r="B3027">
        <v>2019</v>
      </c>
      <c r="C3027" t="s">
        <v>0</v>
      </c>
      <c r="D3027">
        <v>1149</v>
      </c>
      <c r="E3027">
        <v>177</v>
      </c>
      <c r="F3027">
        <v>1326</v>
      </c>
      <c r="G3027">
        <v>5000</v>
      </c>
      <c r="H3027" t="s">
        <v>6</v>
      </c>
      <c r="I3027" t="s">
        <v>2</v>
      </c>
      <c r="J3027" t="s">
        <v>7</v>
      </c>
      <c r="K3027" s="2" t="str">
        <f>LOOKUP(A3027,'[2]Collin Seedling for R'!$A$3:$A$51,'[2]Collin Seedling for R'!$R$3:$R$51)</f>
        <v>Mod</v>
      </c>
      <c r="L3027" s="2" t="str">
        <f>LOOKUP(A3027,'[2]Collin Seedling for R'!$A$3:$A$51,'[2]Collin Seedling for R'!$T$3:$T$51)</f>
        <v>FS</v>
      </c>
      <c r="M3027" s="2" t="str">
        <f>LOOKUP(A3027,'[2]Collin Seedling for R'!$A$3:$A$51,'[2]Collin Seedling for R'!$P$3:$P$51)</f>
        <v>Seeded</v>
      </c>
      <c r="N3027" s="8">
        <f t="shared" si="47"/>
        <v>3.54</v>
      </c>
      <c r="O3027" s="2" t="str">
        <f>LOOKUP(H3027,[2]plantlist!$A$2:$A$943,[2]plantlist!$B$2:$B$943)</f>
        <v>L</v>
      </c>
    </row>
    <row r="3028" spans="1:15" x14ac:dyDescent="0.2">
      <c r="A3028" t="s">
        <v>311</v>
      </c>
      <c r="B3028">
        <v>2019</v>
      </c>
      <c r="C3028" t="s">
        <v>0</v>
      </c>
      <c r="D3028">
        <v>247</v>
      </c>
      <c r="E3028">
        <v>814</v>
      </c>
      <c r="F3028">
        <v>1061</v>
      </c>
      <c r="G3028">
        <v>5000</v>
      </c>
      <c r="H3028" t="s">
        <v>33</v>
      </c>
      <c r="I3028" t="s">
        <v>2</v>
      </c>
      <c r="J3028" t="s">
        <v>34</v>
      </c>
      <c r="K3028" s="2" t="str">
        <f>LOOKUP(A3028,'[2]Collin Seedling for R'!$A$3:$A$51,'[2]Collin Seedling for R'!$R$3:$R$51)</f>
        <v>Mod</v>
      </c>
      <c r="L3028" s="2" t="str">
        <f>LOOKUP(A3028,'[2]Collin Seedling for R'!$A$3:$A$51,'[2]Collin Seedling for R'!$T$3:$T$51)</f>
        <v>FS</v>
      </c>
      <c r="M3028" s="2" t="str">
        <f>LOOKUP(A3028,'[2]Collin Seedling for R'!$A$3:$A$51,'[2]Collin Seedling for R'!$P$3:$P$51)</f>
        <v>Seeded</v>
      </c>
      <c r="N3028" s="8">
        <f t="shared" si="47"/>
        <v>16.28</v>
      </c>
      <c r="O3028" s="2" t="str">
        <f>LOOKUP(H3028,[2]plantlist!$A$2:$A$943,[2]plantlist!$B$2:$B$943)</f>
        <v>F</v>
      </c>
    </row>
    <row r="3029" spans="1:15" x14ac:dyDescent="0.2">
      <c r="A3029" t="s">
        <v>311</v>
      </c>
      <c r="B3029">
        <v>2019</v>
      </c>
      <c r="C3029" t="s">
        <v>0</v>
      </c>
      <c r="D3029">
        <v>199</v>
      </c>
      <c r="E3029">
        <v>2126</v>
      </c>
      <c r="F3029">
        <v>2325</v>
      </c>
      <c r="G3029">
        <v>5000</v>
      </c>
      <c r="H3029" t="s">
        <v>8</v>
      </c>
      <c r="I3029" t="s">
        <v>2</v>
      </c>
      <c r="J3029" t="s">
        <v>9</v>
      </c>
      <c r="K3029" s="2" t="str">
        <f>LOOKUP(A3029,'[2]Collin Seedling for R'!$A$3:$A$51,'[2]Collin Seedling for R'!$R$3:$R$51)</f>
        <v>Mod</v>
      </c>
      <c r="L3029" s="2" t="str">
        <f>LOOKUP(A3029,'[2]Collin Seedling for R'!$A$3:$A$51,'[2]Collin Seedling for R'!$T$3:$T$51)</f>
        <v>FS</v>
      </c>
      <c r="M3029" s="2" t="str">
        <f>LOOKUP(A3029,'[2]Collin Seedling for R'!$A$3:$A$51,'[2]Collin Seedling for R'!$P$3:$P$51)</f>
        <v>Seeded</v>
      </c>
      <c r="N3029" s="8">
        <f t="shared" si="47"/>
        <v>42.52</v>
      </c>
      <c r="O3029" s="2" t="str">
        <f>LOOKUP(H3029,[2]plantlist!$A$2:$A$943,[2]plantlist!$B$2:$B$943)</f>
        <v>G</v>
      </c>
    </row>
    <row r="3030" spans="1:15" x14ac:dyDescent="0.2">
      <c r="A3030" t="s">
        <v>311</v>
      </c>
      <c r="B3030">
        <v>2019</v>
      </c>
      <c r="C3030" t="s">
        <v>0</v>
      </c>
      <c r="D3030">
        <v>168</v>
      </c>
      <c r="E3030">
        <v>47</v>
      </c>
      <c r="F3030">
        <v>215</v>
      </c>
      <c r="G3030">
        <v>5000</v>
      </c>
      <c r="H3030" t="s">
        <v>8</v>
      </c>
      <c r="I3030" t="s">
        <v>19</v>
      </c>
      <c r="J3030" t="s">
        <v>9</v>
      </c>
      <c r="K3030" s="2" t="str">
        <f>LOOKUP(A3030,'[2]Collin Seedling for R'!$A$3:$A$51,'[2]Collin Seedling for R'!$R$3:$R$51)</f>
        <v>Mod</v>
      </c>
      <c r="L3030" s="2" t="str">
        <f>LOOKUP(A3030,'[2]Collin Seedling for R'!$A$3:$A$51,'[2]Collin Seedling for R'!$T$3:$T$51)</f>
        <v>FS</v>
      </c>
      <c r="M3030" s="2" t="str">
        <f>LOOKUP(A3030,'[2]Collin Seedling for R'!$A$3:$A$51,'[2]Collin Seedling for R'!$P$3:$P$51)</f>
        <v>Seeded</v>
      </c>
      <c r="N3030" s="8">
        <f t="shared" si="47"/>
        <v>0.94000000000000006</v>
      </c>
      <c r="O3030" s="2" t="str">
        <f>LOOKUP(H3030,[2]plantlist!$A$2:$A$943,[2]plantlist!$B$2:$B$943)</f>
        <v>G</v>
      </c>
    </row>
    <row r="3031" spans="1:15" x14ac:dyDescent="0.2">
      <c r="A3031" t="s">
        <v>311</v>
      </c>
      <c r="B3031">
        <v>2019</v>
      </c>
      <c r="C3031" t="s">
        <v>0</v>
      </c>
      <c r="D3031">
        <v>90</v>
      </c>
      <c r="E3031">
        <v>0</v>
      </c>
      <c r="F3031">
        <v>90</v>
      </c>
      <c r="G3031">
        <v>5000</v>
      </c>
      <c r="H3031" t="s">
        <v>1</v>
      </c>
      <c r="I3031" t="s">
        <v>2</v>
      </c>
      <c r="J3031" t="s">
        <v>3</v>
      </c>
      <c r="K3031" s="2" t="str">
        <f>LOOKUP(A3031,'[2]Collin Seedling for R'!$A$3:$A$51,'[2]Collin Seedling for R'!$R$3:$R$51)</f>
        <v>Mod</v>
      </c>
      <c r="L3031" s="2" t="str">
        <f>LOOKUP(A3031,'[2]Collin Seedling for R'!$A$3:$A$51,'[2]Collin Seedling for R'!$T$3:$T$51)</f>
        <v>FS</v>
      </c>
      <c r="M3031" s="2" t="str">
        <f>LOOKUP(A3031,'[2]Collin Seedling for R'!$A$3:$A$51,'[2]Collin Seedling for R'!$P$3:$P$51)</f>
        <v>Seeded</v>
      </c>
      <c r="N3031" s="8">
        <f t="shared" si="47"/>
        <v>0</v>
      </c>
      <c r="O3031" s="2" t="str">
        <f>LOOKUP(H3031,[2]plantlist!$A$2:$A$943,[2]plantlist!$B$2:$B$943)</f>
        <v>F</v>
      </c>
    </row>
    <row r="3032" spans="1:15" x14ac:dyDescent="0.2">
      <c r="A3032" t="s">
        <v>311</v>
      </c>
      <c r="B3032">
        <v>2019</v>
      </c>
      <c r="C3032" t="s">
        <v>0</v>
      </c>
      <c r="D3032">
        <v>72</v>
      </c>
      <c r="E3032">
        <v>320</v>
      </c>
      <c r="F3032">
        <v>392</v>
      </c>
      <c r="G3032">
        <v>5000</v>
      </c>
      <c r="H3032" t="s">
        <v>12</v>
      </c>
      <c r="I3032" t="s">
        <v>2</v>
      </c>
      <c r="J3032" t="s">
        <v>13</v>
      </c>
      <c r="K3032" s="2" t="str">
        <f>LOOKUP(A3032,'[2]Collin Seedling for R'!$A$3:$A$51,'[2]Collin Seedling for R'!$R$3:$R$51)</f>
        <v>Mod</v>
      </c>
      <c r="L3032" s="2" t="str">
        <f>LOOKUP(A3032,'[2]Collin Seedling for R'!$A$3:$A$51,'[2]Collin Seedling for R'!$T$3:$T$51)</f>
        <v>FS</v>
      </c>
      <c r="M3032" s="2" t="str">
        <f>LOOKUP(A3032,'[2]Collin Seedling for R'!$A$3:$A$51,'[2]Collin Seedling for R'!$P$3:$P$51)</f>
        <v>Seeded</v>
      </c>
      <c r="N3032" s="8">
        <f t="shared" si="47"/>
        <v>6.4</v>
      </c>
      <c r="O3032" s="2" t="str">
        <f>LOOKUP(H3032,[2]plantlist!$A$2:$A$943,[2]plantlist!$B$2:$B$943)</f>
        <v>G</v>
      </c>
    </row>
    <row r="3033" spans="1:15" x14ac:dyDescent="0.2">
      <c r="A3033" t="s">
        <v>311</v>
      </c>
      <c r="B3033">
        <v>2019</v>
      </c>
      <c r="C3033" t="s">
        <v>0</v>
      </c>
      <c r="D3033">
        <v>44</v>
      </c>
      <c r="E3033">
        <v>85</v>
      </c>
      <c r="F3033">
        <v>129</v>
      </c>
      <c r="G3033">
        <v>5000</v>
      </c>
      <c r="H3033" t="s">
        <v>10</v>
      </c>
      <c r="I3033" t="s">
        <v>2</v>
      </c>
      <c r="J3033" t="s">
        <v>11</v>
      </c>
      <c r="K3033" s="2" t="str">
        <f>LOOKUP(A3033,'[2]Collin Seedling for R'!$A$3:$A$51,'[2]Collin Seedling for R'!$R$3:$R$51)</f>
        <v>Mod</v>
      </c>
      <c r="L3033" s="2" t="str">
        <f>LOOKUP(A3033,'[2]Collin Seedling for R'!$A$3:$A$51,'[2]Collin Seedling for R'!$T$3:$T$51)</f>
        <v>FS</v>
      </c>
      <c r="M3033" s="2" t="str">
        <f>LOOKUP(A3033,'[2]Collin Seedling for R'!$A$3:$A$51,'[2]Collin Seedling for R'!$P$3:$P$51)</f>
        <v>Seeded</v>
      </c>
      <c r="N3033" s="8">
        <f t="shared" si="47"/>
        <v>1.7000000000000002</v>
      </c>
      <c r="O3033" s="2" t="str">
        <f>LOOKUP(H3033,[2]plantlist!$A$2:$A$943,[2]plantlist!$B$2:$B$943)</f>
        <v>L</v>
      </c>
    </row>
    <row r="3034" spans="1:15" x14ac:dyDescent="0.2">
      <c r="A3034" t="s">
        <v>311</v>
      </c>
      <c r="B3034">
        <v>2019</v>
      </c>
      <c r="C3034" t="s">
        <v>0</v>
      </c>
      <c r="D3034">
        <v>32</v>
      </c>
      <c r="E3034">
        <v>101</v>
      </c>
      <c r="F3034">
        <v>133</v>
      </c>
      <c r="G3034">
        <v>5000</v>
      </c>
      <c r="H3034" t="s">
        <v>2218</v>
      </c>
      <c r="I3034" t="s">
        <v>2</v>
      </c>
      <c r="J3034" t="s">
        <v>2219</v>
      </c>
      <c r="K3034" s="2" t="str">
        <f>LOOKUP(A3034,'[2]Collin Seedling for R'!$A$3:$A$51,'[2]Collin Seedling for R'!$R$3:$R$51)</f>
        <v>Mod</v>
      </c>
      <c r="L3034" s="2" t="str">
        <f>LOOKUP(A3034,'[2]Collin Seedling for R'!$A$3:$A$51,'[2]Collin Seedling for R'!$T$3:$T$51)</f>
        <v>FS</v>
      </c>
      <c r="M3034" s="2" t="str">
        <f>LOOKUP(A3034,'[2]Collin Seedling for R'!$A$3:$A$51,'[2]Collin Seedling for R'!$P$3:$P$51)</f>
        <v>Seeded</v>
      </c>
      <c r="N3034" s="8">
        <f t="shared" si="47"/>
        <v>2.02</v>
      </c>
      <c r="O3034" s="2" t="str">
        <f>LOOKUP(H3034,[2]plantlist!$A$2:$A$943,[2]plantlist!$B$2:$B$943)</f>
        <v>F</v>
      </c>
    </row>
    <row r="3035" spans="1:15" x14ac:dyDescent="0.2">
      <c r="A3035" t="s">
        <v>311</v>
      </c>
      <c r="B3035">
        <v>2019</v>
      </c>
      <c r="C3035" t="s">
        <v>0</v>
      </c>
      <c r="D3035">
        <v>23</v>
      </c>
      <c r="E3035">
        <v>279</v>
      </c>
      <c r="F3035">
        <v>302</v>
      </c>
      <c r="G3035">
        <v>5000</v>
      </c>
      <c r="H3035" t="s">
        <v>31</v>
      </c>
      <c r="I3035" t="s">
        <v>2</v>
      </c>
      <c r="J3035" t="s">
        <v>32</v>
      </c>
      <c r="K3035" s="2" t="str">
        <f>LOOKUP(A3035,'[2]Collin Seedling for R'!$A$3:$A$51,'[2]Collin Seedling for R'!$R$3:$R$51)</f>
        <v>Mod</v>
      </c>
      <c r="L3035" s="2" t="str">
        <f>LOOKUP(A3035,'[2]Collin Seedling for R'!$A$3:$A$51,'[2]Collin Seedling for R'!$T$3:$T$51)</f>
        <v>FS</v>
      </c>
      <c r="M3035" s="2" t="str">
        <f>LOOKUP(A3035,'[2]Collin Seedling for R'!$A$3:$A$51,'[2]Collin Seedling for R'!$P$3:$P$51)</f>
        <v>Seeded</v>
      </c>
      <c r="N3035" s="8">
        <f t="shared" si="47"/>
        <v>5.58</v>
      </c>
      <c r="O3035" s="2" t="str">
        <f>LOOKUP(H3035,[2]plantlist!$A$2:$A$943,[2]plantlist!$B$2:$B$943)</f>
        <v>U</v>
      </c>
    </row>
    <row r="3036" spans="1:15" x14ac:dyDescent="0.2">
      <c r="A3036" t="s">
        <v>311</v>
      </c>
      <c r="B3036">
        <v>2019</v>
      </c>
      <c r="C3036" t="s">
        <v>0</v>
      </c>
      <c r="D3036">
        <v>22</v>
      </c>
      <c r="E3036">
        <v>34</v>
      </c>
      <c r="F3036">
        <v>56</v>
      </c>
      <c r="G3036">
        <v>5000</v>
      </c>
      <c r="H3036" t="s">
        <v>51</v>
      </c>
      <c r="I3036" t="s">
        <v>2</v>
      </c>
      <c r="J3036" t="s">
        <v>52</v>
      </c>
      <c r="K3036" s="2" t="str">
        <f>LOOKUP(A3036,'[2]Collin Seedling for R'!$A$3:$A$51,'[2]Collin Seedling for R'!$R$3:$R$51)</f>
        <v>Mod</v>
      </c>
      <c r="L3036" s="2" t="str">
        <f>LOOKUP(A3036,'[2]Collin Seedling for R'!$A$3:$A$51,'[2]Collin Seedling for R'!$T$3:$T$51)</f>
        <v>FS</v>
      </c>
      <c r="M3036" s="2" t="str">
        <f>LOOKUP(A3036,'[2]Collin Seedling for R'!$A$3:$A$51,'[2]Collin Seedling for R'!$P$3:$P$51)</f>
        <v>Seeded</v>
      </c>
      <c r="N3036" s="8">
        <f t="shared" si="47"/>
        <v>0.67999999999999994</v>
      </c>
      <c r="O3036" s="2" t="str">
        <f>LOOKUP(H3036,[2]plantlist!$A$2:$A$943,[2]plantlist!$B$2:$B$943)</f>
        <v>F</v>
      </c>
    </row>
    <row r="3037" spans="1:15" x14ac:dyDescent="0.2">
      <c r="A3037" t="s">
        <v>311</v>
      </c>
      <c r="B3037">
        <v>2019</v>
      </c>
      <c r="C3037" t="s">
        <v>0</v>
      </c>
      <c r="D3037">
        <v>16</v>
      </c>
      <c r="E3037">
        <v>114</v>
      </c>
      <c r="F3037">
        <v>130</v>
      </c>
      <c r="G3037">
        <v>5000</v>
      </c>
      <c r="H3037" t="s">
        <v>25</v>
      </c>
      <c r="I3037" t="s">
        <v>2</v>
      </c>
      <c r="J3037" t="s">
        <v>26</v>
      </c>
      <c r="K3037" s="2" t="str">
        <f>LOOKUP(A3037,'[2]Collin Seedling for R'!$A$3:$A$51,'[2]Collin Seedling for R'!$R$3:$R$51)</f>
        <v>Mod</v>
      </c>
      <c r="L3037" s="2" t="str">
        <f>LOOKUP(A3037,'[2]Collin Seedling for R'!$A$3:$A$51,'[2]Collin Seedling for R'!$T$3:$T$51)</f>
        <v>FS</v>
      </c>
      <c r="M3037" s="2" t="str">
        <f>LOOKUP(A3037,'[2]Collin Seedling for R'!$A$3:$A$51,'[2]Collin Seedling for R'!$P$3:$P$51)</f>
        <v>Seeded</v>
      </c>
      <c r="N3037" s="8">
        <f t="shared" si="47"/>
        <v>2.2800000000000002</v>
      </c>
      <c r="O3037" s="2" t="str">
        <f>LOOKUP(H3037,[2]plantlist!$A$2:$A$943,[2]plantlist!$B$2:$B$943)</f>
        <v>F</v>
      </c>
    </row>
    <row r="3038" spans="1:15" x14ac:dyDescent="0.2">
      <c r="A3038" t="s">
        <v>311</v>
      </c>
      <c r="B3038">
        <v>2019</v>
      </c>
      <c r="C3038" t="s">
        <v>0</v>
      </c>
      <c r="D3038">
        <v>12</v>
      </c>
      <c r="E3038">
        <v>0</v>
      </c>
      <c r="F3038">
        <v>12</v>
      </c>
      <c r="G3038">
        <v>5000</v>
      </c>
      <c r="H3038" t="s">
        <v>33</v>
      </c>
      <c r="I3038" t="s">
        <v>19</v>
      </c>
      <c r="J3038" t="s">
        <v>34</v>
      </c>
      <c r="K3038" s="2" t="str">
        <f>LOOKUP(A3038,'[2]Collin Seedling for R'!$A$3:$A$51,'[2]Collin Seedling for R'!$R$3:$R$51)</f>
        <v>Mod</v>
      </c>
      <c r="L3038" s="2" t="str">
        <f>LOOKUP(A3038,'[2]Collin Seedling for R'!$A$3:$A$51,'[2]Collin Seedling for R'!$T$3:$T$51)</f>
        <v>FS</v>
      </c>
      <c r="M3038" s="2" t="str">
        <f>LOOKUP(A3038,'[2]Collin Seedling for R'!$A$3:$A$51,'[2]Collin Seedling for R'!$P$3:$P$51)</f>
        <v>Seeded</v>
      </c>
      <c r="N3038" s="8">
        <f t="shared" si="47"/>
        <v>0</v>
      </c>
      <c r="O3038" s="2" t="str">
        <f>LOOKUP(H3038,[2]plantlist!$A$2:$A$943,[2]plantlist!$B$2:$B$943)</f>
        <v>F</v>
      </c>
    </row>
    <row r="3039" spans="1:15" x14ac:dyDescent="0.2">
      <c r="A3039" t="s">
        <v>311</v>
      </c>
      <c r="B3039">
        <v>2019</v>
      </c>
      <c r="C3039" t="s">
        <v>0</v>
      </c>
      <c r="D3039">
        <v>10</v>
      </c>
      <c r="E3039">
        <v>3</v>
      </c>
      <c r="F3039">
        <v>13</v>
      </c>
      <c r="G3039">
        <v>5000</v>
      </c>
      <c r="H3039" t="s">
        <v>53</v>
      </c>
      <c r="I3039" t="s">
        <v>2</v>
      </c>
      <c r="J3039" t="s">
        <v>54</v>
      </c>
      <c r="K3039" s="2" t="str">
        <f>LOOKUP(A3039,'[2]Collin Seedling for R'!$A$3:$A$51,'[2]Collin Seedling for R'!$R$3:$R$51)</f>
        <v>Mod</v>
      </c>
      <c r="L3039" s="2" t="str">
        <f>LOOKUP(A3039,'[2]Collin Seedling for R'!$A$3:$A$51,'[2]Collin Seedling for R'!$T$3:$T$51)</f>
        <v>FS</v>
      </c>
      <c r="M3039" s="2" t="str">
        <f>LOOKUP(A3039,'[2]Collin Seedling for R'!$A$3:$A$51,'[2]Collin Seedling for R'!$P$3:$P$51)</f>
        <v>Seeded</v>
      </c>
      <c r="N3039" s="8">
        <f t="shared" si="47"/>
        <v>0.06</v>
      </c>
      <c r="O3039" s="2" t="str">
        <f>LOOKUP(H3039,[2]plantlist!$A$2:$A$943,[2]plantlist!$B$2:$B$943)</f>
        <v>C</v>
      </c>
    </row>
    <row r="3040" spans="1:15" x14ac:dyDescent="0.2">
      <c r="A3040" t="s">
        <v>311</v>
      </c>
      <c r="B3040">
        <v>2019</v>
      </c>
      <c r="C3040" t="s">
        <v>0</v>
      </c>
      <c r="D3040">
        <v>7</v>
      </c>
      <c r="E3040">
        <v>0</v>
      </c>
      <c r="F3040">
        <v>7</v>
      </c>
      <c r="G3040">
        <v>5000</v>
      </c>
      <c r="H3040" t="s">
        <v>16</v>
      </c>
      <c r="I3040" t="s">
        <v>19</v>
      </c>
      <c r="J3040" t="s">
        <v>17</v>
      </c>
      <c r="K3040" s="2" t="str">
        <f>LOOKUP(A3040,'[2]Collin Seedling for R'!$A$3:$A$51,'[2]Collin Seedling for R'!$R$3:$R$51)</f>
        <v>Mod</v>
      </c>
      <c r="L3040" s="2" t="str">
        <f>LOOKUP(A3040,'[2]Collin Seedling for R'!$A$3:$A$51,'[2]Collin Seedling for R'!$T$3:$T$51)</f>
        <v>FS</v>
      </c>
      <c r="M3040" s="2" t="str">
        <f>LOOKUP(A3040,'[2]Collin Seedling for R'!$A$3:$A$51,'[2]Collin Seedling for R'!$P$3:$P$51)</f>
        <v>Seeded</v>
      </c>
      <c r="N3040" s="8">
        <f t="shared" si="47"/>
        <v>0</v>
      </c>
      <c r="O3040" s="2" t="str">
        <f>LOOKUP(H3040,[2]plantlist!$A$2:$A$943,[2]plantlist!$B$2:$B$943)</f>
        <v>S</v>
      </c>
    </row>
    <row r="3041" spans="1:15" x14ac:dyDescent="0.2">
      <c r="A3041" t="s">
        <v>311</v>
      </c>
      <c r="B3041">
        <v>2019</v>
      </c>
      <c r="C3041" t="s">
        <v>0</v>
      </c>
      <c r="D3041">
        <v>3</v>
      </c>
      <c r="E3041">
        <v>8</v>
      </c>
      <c r="F3041">
        <v>11</v>
      </c>
      <c r="G3041">
        <v>5000</v>
      </c>
      <c r="H3041" t="s">
        <v>51</v>
      </c>
      <c r="I3041" t="s">
        <v>19</v>
      </c>
      <c r="J3041" t="s">
        <v>52</v>
      </c>
      <c r="K3041" s="2" t="str">
        <f>LOOKUP(A3041,'[2]Collin Seedling for R'!$A$3:$A$51,'[2]Collin Seedling for R'!$R$3:$R$51)</f>
        <v>Mod</v>
      </c>
      <c r="L3041" s="2" t="str">
        <f>LOOKUP(A3041,'[2]Collin Seedling for R'!$A$3:$A$51,'[2]Collin Seedling for R'!$T$3:$T$51)</f>
        <v>FS</v>
      </c>
      <c r="M3041" s="2" t="str">
        <f>LOOKUP(A3041,'[2]Collin Seedling for R'!$A$3:$A$51,'[2]Collin Seedling for R'!$P$3:$P$51)</f>
        <v>Seeded</v>
      </c>
      <c r="N3041" s="8">
        <f t="shared" si="47"/>
        <v>0.16</v>
      </c>
      <c r="O3041" s="2" t="str">
        <f>LOOKUP(H3041,[2]plantlist!$A$2:$A$943,[2]plantlist!$B$2:$B$943)</f>
        <v>F</v>
      </c>
    </row>
    <row r="3042" spans="1:15" x14ac:dyDescent="0.2">
      <c r="A3042" t="s">
        <v>311</v>
      </c>
      <c r="B3042">
        <v>2019</v>
      </c>
      <c r="C3042" t="s">
        <v>0</v>
      </c>
      <c r="D3042">
        <v>2</v>
      </c>
      <c r="E3042">
        <v>4</v>
      </c>
      <c r="F3042">
        <v>6</v>
      </c>
      <c r="G3042">
        <v>5000</v>
      </c>
      <c r="H3042" t="s">
        <v>23</v>
      </c>
      <c r="I3042" t="s">
        <v>19</v>
      </c>
      <c r="J3042" t="s">
        <v>24</v>
      </c>
      <c r="K3042" s="2" t="str">
        <f>LOOKUP(A3042,'[2]Collin Seedling for R'!$A$3:$A$51,'[2]Collin Seedling for R'!$R$3:$R$51)</f>
        <v>Mod</v>
      </c>
      <c r="L3042" s="2" t="str">
        <f>LOOKUP(A3042,'[2]Collin Seedling for R'!$A$3:$A$51,'[2]Collin Seedling for R'!$T$3:$T$51)</f>
        <v>FS</v>
      </c>
      <c r="M3042" s="2" t="str">
        <f>LOOKUP(A3042,'[2]Collin Seedling for R'!$A$3:$A$51,'[2]Collin Seedling for R'!$P$3:$P$51)</f>
        <v>Seeded</v>
      </c>
      <c r="N3042" s="8">
        <f t="shared" si="47"/>
        <v>0.08</v>
      </c>
      <c r="O3042" s="2" t="str">
        <f>LOOKUP(H3042,[2]plantlist!$A$2:$A$943,[2]plantlist!$B$2:$B$943)</f>
        <v>S</v>
      </c>
    </row>
    <row r="3043" spans="1:15" x14ac:dyDescent="0.2">
      <c r="A3043" t="s">
        <v>311</v>
      </c>
      <c r="B3043">
        <v>2019</v>
      </c>
      <c r="C3043" t="s">
        <v>0</v>
      </c>
      <c r="D3043">
        <v>2</v>
      </c>
      <c r="E3043">
        <v>16</v>
      </c>
      <c r="F3043">
        <v>18</v>
      </c>
      <c r="G3043">
        <v>5000</v>
      </c>
      <c r="H3043" t="s">
        <v>1813</v>
      </c>
      <c r="I3043" t="s">
        <v>2</v>
      </c>
      <c r="J3043" t="s">
        <v>2215</v>
      </c>
      <c r="K3043" s="2" t="str">
        <f>LOOKUP(A3043,'[2]Collin Seedling for R'!$A$3:$A$51,'[2]Collin Seedling for R'!$R$3:$R$51)</f>
        <v>Mod</v>
      </c>
      <c r="L3043" s="2" t="str">
        <f>LOOKUP(A3043,'[2]Collin Seedling for R'!$A$3:$A$51,'[2]Collin Seedling for R'!$T$3:$T$51)</f>
        <v>FS</v>
      </c>
      <c r="M3043" s="2" t="str">
        <f>LOOKUP(A3043,'[2]Collin Seedling for R'!$A$3:$A$51,'[2]Collin Seedling for R'!$P$3:$P$51)</f>
        <v>Seeded</v>
      </c>
      <c r="N3043" s="8">
        <f t="shared" si="47"/>
        <v>0.32</v>
      </c>
      <c r="O3043" s="2" t="str">
        <f>LOOKUP(H3043,[2]plantlist!$A$2:$A$943,[2]plantlist!$B$2:$B$943)</f>
        <v>F</v>
      </c>
    </row>
    <row r="3044" spans="1:15" x14ac:dyDescent="0.2">
      <c r="A3044" t="s">
        <v>311</v>
      </c>
      <c r="B3044">
        <v>2019</v>
      </c>
      <c r="C3044" t="s">
        <v>0</v>
      </c>
      <c r="D3044">
        <v>2</v>
      </c>
      <c r="E3044">
        <v>69</v>
      </c>
      <c r="F3044">
        <v>71</v>
      </c>
      <c r="G3044">
        <v>5000</v>
      </c>
      <c r="H3044" t="s">
        <v>16</v>
      </c>
      <c r="I3044" t="s">
        <v>2</v>
      </c>
      <c r="J3044" t="s">
        <v>17</v>
      </c>
      <c r="K3044" s="2" t="str">
        <f>LOOKUP(A3044,'[2]Collin Seedling for R'!$A$3:$A$51,'[2]Collin Seedling for R'!$R$3:$R$51)</f>
        <v>Mod</v>
      </c>
      <c r="L3044" s="2" t="str">
        <f>LOOKUP(A3044,'[2]Collin Seedling for R'!$A$3:$A$51,'[2]Collin Seedling for R'!$T$3:$T$51)</f>
        <v>FS</v>
      </c>
      <c r="M3044" s="2" t="str">
        <f>LOOKUP(A3044,'[2]Collin Seedling for R'!$A$3:$A$51,'[2]Collin Seedling for R'!$P$3:$P$51)</f>
        <v>Seeded</v>
      </c>
      <c r="N3044" s="8">
        <f t="shared" si="47"/>
        <v>1.38</v>
      </c>
      <c r="O3044" s="2" t="str">
        <f>LOOKUP(H3044,[2]plantlist!$A$2:$A$943,[2]plantlist!$B$2:$B$943)</f>
        <v>S</v>
      </c>
    </row>
    <row r="3045" spans="1:15" x14ac:dyDescent="0.2">
      <c r="A3045" t="s">
        <v>311</v>
      </c>
      <c r="B3045">
        <v>2019</v>
      </c>
      <c r="C3045" t="s">
        <v>0</v>
      </c>
      <c r="D3045">
        <v>2</v>
      </c>
      <c r="E3045">
        <v>615</v>
      </c>
      <c r="F3045">
        <v>617</v>
      </c>
      <c r="G3045">
        <v>5000</v>
      </c>
      <c r="H3045" t="s">
        <v>23</v>
      </c>
      <c r="I3045" t="s">
        <v>2</v>
      </c>
      <c r="J3045" t="s">
        <v>24</v>
      </c>
      <c r="K3045" s="2" t="str">
        <f>LOOKUP(A3045,'[2]Collin Seedling for R'!$A$3:$A$51,'[2]Collin Seedling for R'!$R$3:$R$51)</f>
        <v>Mod</v>
      </c>
      <c r="L3045" s="2" t="str">
        <f>LOOKUP(A3045,'[2]Collin Seedling for R'!$A$3:$A$51,'[2]Collin Seedling for R'!$T$3:$T$51)</f>
        <v>FS</v>
      </c>
      <c r="M3045" s="2" t="str">
        <f>LOOKUP(A3045,'[2]Collin Seedling for R'!$A$3:$A$51,'[2]Collin Seedling for R'!$P$3:$P$51)</f>
        <v>Seeded</v>
      </c>
      <c r="N3045" s="8">
        <f t="shared" si="47"/>
        <v>12.3</v>
      </c>
      <c r="O3045" s="2" t="str">
        <f>LOOKUP(H3045,[2]plantlist!$A$2:$A$943,[2]plantlist!$B$2:$B$943)</f>
        <v>S</v>
      </c>
    </row>
    <row r="3046" spans="1:15" x14ac:dyDescent="0.2">
      <c r="A3046" t="s">
        <v>311</v>
      </c>
      <c r="B3046">
        <v>2019</v>
      </c>
      <c r="C3046" t="s">
        <v>0</v>
      </c>
      <c r="D3046">
        <v>2</v>
      </c>
      <c r="E3046">
        <v>38</v>
      </c>
      <c r="F3046">
        <v>40</v>
      </c>
      <c r="G3046">
        <v>5000</v>
      </c>
      <c r="H3046" t="s">
        <v>1600</v>
      </c>
      <c r="I3046" t="s">
        <v>2</v>
      </c>
      <c r="J3046" t="s">
        <v>1599</v>
      </c>
      <c r="K3046" s="2" t="str">
        <f>LOOKUP(A3046,'[2]Collin Seedling for R'!$A$3:$A$51,'[2]Collin Seedling for R'!$R$3:$R$51)</f>
        <v>Mod</v>
      </c>
      <c r="L3046" s="2" t="str">
        <f>LOOKUP(A3046,'[2]Collin Seedling for R'!$A$3:$A$51,'[2]Collin Seedling for R'!$T$3:$T$51)</f>
        <v>FS</v>
      </c>
      <c r="M3046" s="2" t="str">
        <f>LOOKUP(A3046,'[2]Collin Seedling for R'!$A$3:$A$51,'[2]Collin Seedling for R'!$P$3:$P$51)</f>
        <v>Seeded</v>
      </c>
      <c r="N3046" s="8">
        <f t="shared" si="47"/>
        <v>0.76</v>
      </c>
      <c r="O3046" s="2" t="str">
        <f>LOOKUP(H3046,[2]plantlist!$A$2:$A$943,[2]plantlist!$B$2:$B$943)</f>
        <v>F</v>
      </c>
    </row>
    <row r="3047" spans="1:15" x14ac:dyDescent="0.2">
      <c r="A3047" t="s">
        <v>311</v>
      </c>
      <c r="B3047">
        <v>2019</v>
      </c>
      <c r="C3047" t="s">
        <v>0</v>
      </c>
      <c r="D3047">
        <v>1</v>
      </c>
      <c r="E3047">
        <v>0</v>
      </c>
      <c r="F3047">
        <v>1</v>
      </c>
      <c r="G3047">
        <v>5000</v>
      </c>
      <c r="H3047" t="s">
        <v>2227</v>
      </c>
      <c r="I3047" t="s">
        <v>2</v>
      </c>
      <c r="J3047" t="s">
        <v>2228</v>
      </c>
      <c r="K3047" s="2" t="str">
        <f>LOOKUP(A3047,'[2]Collin Seedling for R'!$A$3:$A$51,'[2]Collin Seedling for R'!$R$3:$R$51)</f>
        <v>Mod</v>
      </c>
      <c r="L3047" s="2" t="str">
        <f>LOOKUP(A3047,'[2]Collin Seedling for R'!$A$3:$A$51,'[2]Collin Seedling for R'!$T$3:$T$51)</f>
        <v>FS</v>
      </c>
      <c r="M3047" s="2" t="str">
        <f>LOOKUP(A3047,'[2]Collin Seedling for R'!$A$3:$A$51,'[2]Collin Seedling for R'!$P$3:$P$51)</f>
        <v>Seeded</v>
      </c>
      <c r="N3047" s="8">
        <f t="shared" si="47"/>
        <v>0</v>
      </c>
      <c r="O3047" s="2" t="str">
        <f>LOOKUP(H3047,[2]plantlist!$A$2:$A$943,[2]plantlist!$B$2:$B$943)</f>
        <v>B</v>
      </c>
    </row>
    <row r="3048" spans="1:15" x14ac:dyDescent="0.2">
      <c r="A3048" t="s">
        <v>311</v>
      </c>
      <c r="B3048">
        <v>2019</v>
      </c>
      <c r="C3048" t="s">
        <v>0</v>
      </c>
      <c r="D3048">
        <v>1</v>
      </c>
      <c r="E3048">
        <v>10</v>
      </c>
      <c r="F3048">
        <v>11</v>
      </c>
      <c r="G3048">
        <v>5000</v>
      </c>
      <c r="H3048" t="s">
        <v>82</v>
      </c>
      <c r="I3048" t="s">
        <v>2</v>
      </c>
      <c r="J3048" t="s">
        <v>83</v>
      </c>
      <c r="K3048" s="2" t="str">
        <f>LOOKUP(A3048,'[2]Collin Seedling for R'!$A$3:$A$51,'[2]Collin Seedling for R'!$R$3:$R$51)</f>
        <v>Mod</v>
      </c>
      <c r="L3048" s="2" t="str">
        <f>LOOKUP(A3048,'[2]Collin Seedling for R'!$A$3:$A$51,'[2]Collin Seedling for R'!$T$3:$T$51)</f>
        <v>FS</v>
      </c>
      <c r="M3048" s="2" t="str">
        <f>LOOKUP(A3048,'[2]Collin Seedling for R'!$A$3:$A$51,'[2]Collin Seedling for R'!$P$3:$P$51)</f>
        <v>Seeded</v>
      </c>
      <c r="N3048" s="8">
        <f t="shared" si="47"/>
        <v>0.2</v>
      </c>
      <c r="O3048" s="2" t="str">
        <f>LOOKUP(H3048,[2]plantlist!$A$2:$A$943,[2]plantlist!$B$2:$B$943)</f>
        <v>F</v>
      </c>
    </row>
    <row r="3049" spans="1:15" x14ac:dyDescent="0.2">
      <c r="A3049" t="s">
        <v>311</v>
      </c>
      <c r="B3049">
        <v>2019</v>
      </c>
      <c r="C3049" t="s">
        <v>0</v>
      </c>
      <c r="D3049">
        <v>0</v>
      </c>
      <c r="E3049">
        <v>2</v>
      </c>
      <c r="F3049">
        <v>2</v>
      </c>
      <c r="G3049">
        <v>5000</v>
      </c>
      <c r="H3049" t="s">
        <v>66</v>
      </c>
      <c r="I3049" t="s">
        <v>2</v>
      </c>
      <c r="J3049" t="s">
        <v>67</v>
      </c>
      <c r="K3049" s="2" t="str">
        <f>LOOKUP(A3049,'[2]Collin Seedling for R'!$A$3:$A$51,'[2]Collin Seedling for R'!$R$3:$R$51)</f>
        <v>Mod</v>
      </c>
      <c r="L3049" s="2" t="str">
        <f>LOOKUP(A3049,'[2]Collin Seedling for R'!$A$3:$A$51,'[2]Collin Seedling for R'!$T$3:$T$51)</f>
        <v>FS</v>
      </c>
      <c r="M3049" s="2" t="str">
        <f>LOOKUP(A3049,'[2]Collin Seedling for R'!$A$3:$A$51,'[2]Collin Seedling for R'!$P$3:$P$51)</f>
        <v>Seeded</v>
      </c>
      <c r="N3049" s="8">
        <f t="shared" si="47"/>
        <v>0.04</v>
      </c>
      <c r="O3049" s="2" t="str">
        <f>LOOKUP(H3049,[2]plantlist!$A$2:$A$943,[2]plantlist!$B$2:$B$943)</f>
        <v>G</v>
      </c>
    </row>
    <row r="3050" spans="1:15" x14ac:dyDescent="0.2">
      <c r="A3050" t="s">
        <v>311</v>
      </c>
      <c r="B3050">
        <v>2019</v>
      </c>
      <c r="C3050" t="s">
        <v>0</v>
      </c>
      <c r="D3050">
        <v>0</v>
      </c>
      <c r="E3050">
        <v>1</v>
      </c>
      <c r="F3050">
        <v>1</v>
      </c>
      <c r="G3050">
        <v>5000</v>
      </c>
      <c r="H3050" t="s">
        <v>12</v>
      </c>
      <c r="I3050" t="s">
        <v>19</v>
      </c>
      <c r="J3050" t="s">
        <v>13</v>
      </c>
      <c r="K3050" s="2" t="str">
        <f>LOOKUP(A3050,'[2]Collin Seedling for R'!$A$3:$A$51,'[2]Collin Seedling for R'!$R$3:$R$51)</f>
        <v>Mod</v>
      </c>
      <c r="L3050" s="2" t="str">
        <f>LOOKUP(A3050,'[2]Collin Seedling for R'!$A$3:$A$51,'[2]Collin Seedling for R'!$T$3:$T$51)</f>
        <v>FS</v>
      </c>
      <c r="M3050" s="2" t="str">
        <f>LOOKUP(A3050,'[2]Collin Seedling for R'!$A$3:$A$51,'[2]Collin Seedling for R'!$P$3:$P$51)</f>
        <v>Seeded</v>
      </c>
      <c r="N3050" s="8">
        <f t="shared" si="47"/>
        <v>0.02</v>
      </c>
      <c r="O3050" s="2" t="str">
        <f>LOOKUP(H3050,[2]plantlist!$A$2:$A$943,[2]plantlist!$B$2:$B$943)</f>
        <v>G</v>
      </c>
    </row>
    <row r="3051" spans="1:15" x14ac:dyDescent="0.2">
      <c r="A3051" t="s">
        <v>311</v>
      </c>
      <c r="B3051">
        <v>2019</v>
      </c>
      <c r="C3051" t="s">
        <v>0</v>
      </c>
      <c r="D3051">
        <v>0</v>
      </c>
      <c r="E3051">
        <v>12</v>
      </c>
      <c r="F3051">
        <v>12</v>
      </c>
      <c r="G3051">
        <v>5000</v>
      </c>
      <c r="H3051" t="s">
        <v>37</v>
      </c>
      <c r="I3051" t="s">
        <v>2</v>
      </c>
      <c r="J3051" t="s">
        <v>38</v>
      </c>
      <c r="K3051" s="2" t="str">
        <f>LOOKUP(A3051,'[2]Collin Seedling for R'!$A$3:$A$51,'[2]Collin Seedling for R'!$R$3:$R$51)</f>
        <v>Mod</v>
      </c>
      <c r="L3051" s="2" t="str">
        <f>LOOKUP(A3051,'[2]Collin Seedling for R'!$A$3:$A$51,'[2]Collin Seedling for R'!$T$3:$T$51)</f>
        <v>FS</v>
      </c>
      <c r="M3051" s="2" t="str">
        <f>LOOKUP(A3051,'[2]Collin Seedling for R'!$A$3:$A$51,'[2]Collin Seedling for R'!$P$3:$P$51)</f>
        <v>Seeded</v>
      </c>
      <c r="N3051" s="8">
        <f t="shared" si="47"/>
        <v>0.24</v>
      </c>
      <c r="O3051" s="2" t="str">
        <f>LOOKUP(H3051,[2]plantlist!$A$2:$A$943,[2]plantlist!$B$2:$B$943)</f>
        <v>F</v>
      </c>
    </row>
    <row r="3052" spans="1:15" x14ac:dyDescent="0.2">
      <c r="A3052" s="7" t="s">
        <v>312</v>
      </c>
      <c r="B3052" s="2">
        <v>1997</v>
      </c>
      <c r="C3052" s="2" t="s">
        <v>0</v>
      </c>
      <c r="D3052" s="2">
        <v>2168</v>
      </c>
      <c r="E3052" s="2">
        <v>0</v>
      </c>
      <c r="F3052" s="2">
        <v>2168</v>
      </c>
      <c r="G3052" s="2">
        <v>5000</v>
      </c>
      <c r="H3052" s="2" t="s">
        <v>6</v>
      </c>
      <c r="I3052" s="2" t="s">
        <v>2</v>
      </c>
      <c r="J3052" s="2" t="s">
        <v>7</v>
      </c>
      <c r="K3052" s="2" t="str">
        <f>LOOKUP(A3052,'[2]Collin Seedling for R'!$A$3:$A$51,'[2]Collin Seedling for R'!$R$3:$R$51)</f>
        <v>Mod</v>
      </c>
      <c r="L3052" s="2" t="str">
        <f>LOOKUP(A3052,'[2]Collin Seedling for R'!$A$3:$A$51,'[2]Collin Seedling for R'!$T$3:$T$51)</f>
        <v>FS</v>
      </c>
      <c r="M3052" s="2" t="str">
        <f>LOOKUP(A3052,'[2]Collin Seedling for R'!$A$3:$A$51,'[2]Collin Seedling for R'!$P$3:$P$51)</f>
        <v>Seeded</v>
      </c>
      <c r="N3052" s="8">
        <f t="shared" si="47"/>
        <v>0</v>
      </c>
      <c r="O3052" s="2" t="str">
        <f>LOOKUP(H3052,[2]plantlist!$A$2:$A$943,[2]plantlist!$B$2:$B$943)</f>
        <v>L</v>
      </c>
    </row>
    <row r="3053" spans="1:15" x14ac:dyDescent="0.2">
      <c r="A3053" s="7" t="s">
        <v>312</v>
      </c>
      <c r="B3053" s="2">
        <v>1997</v>
      </c>
      <c r="C3053" s="2" t="s">
        <v>0</v>
      </c>
      <c r="D3053" s="2">
        <v>2010</v>
      </c>
      <c r="E3053" s="2">
        <v>0</v>
      </c>
      <c r="F3053" s="2">
        <v>2010</v>
      </c>
      <c r="G3053" s="2">
        <v>5000</v>
      </c>
      <c r="H3053" s="2" t="s">
        <v>366</v>
      </c>
      <c r="I3053" s="2" t="s">
        <v>2</v>
      </c>
      <c r="J3053" s="2" t="s">
        <v>367</v>
      </c>
      <c r="K3053" s="2" t="str">
        <f>LOOKUP(A3053,'[2]Collin Seedling for R'!$A$3:$A$51,'[2]Collin Seedling for R'!$R$3:$R$51)</f>
        <v>Mod</v>
      </c>
      <c r="L3053" s="2" t="str">
        <f>LOOKUP(A3053,'[2]Collin Seedling for R'!$A$3:$A$51,'[2]Collin Seedling for R'!$T$3:$T$51)</f>
        <v>FS</v>
      </c>
      <c r="M3053" s="2" t="str">
        <f>LOOKUP(A3053,'[2]Collin Seedling for R'!$A$3:$A$51,'[2]Collin Seedling for R'!$P$3:$P$51)</f>
        <v>Seeded</v>
      </c>
      <c r="N3053" s="8">
        <f t="shared" si="47"/>
        <v>0</v>
      </c>
      <c r="O3053" s="2" t="str">
        <f>LOOKUP(H3053,[2]plantlist!$A$2:$A$943,[2]plantlist!$B$2:$B$943)</f>
        <v>B</v>
      </c>
    </row>
    <row r="3054" spans="1:15" x14ac:dyDescent="0.2">
      <c r="A3054" s="7" t="s">
        <v>312</v>
      </c>
      <c r="B3054" s="2">
        <v>1997</v>
      </c>
      <c r="C3054" s="2" t="s">
        <v>0</v>
      </c>
      <c r="D3054" s="2">
        <v>379</v>
      </c>
      <c r="E3054" s="2">
        <v>0</v>
      </c>
      <c r="F3054" s="2">
        <v>379</v>
      </c>
      <c r="G3054" s="2">
        <v>5000</v>
      </c>
      <c r="H3054" s="2" t="s">
        <v>41</v>
      </c>
      <c r="I3054" s="2" t="s">
        <v>2</v>
      </c>
      <c r="J3054" s="2" t="s">
        <v>42</v>
      </c>
      <c r="K3054" s="2" t="str">
        <f>LOOKUP(A3054,'[2]Collin Seedling for R'!$A$3:$A$51,'[2]Collin Seedling for R'!$R$3:$R$51)</f>
        <v>Mod</v>
      </c>
      <c r="L3054" s="2" t="str">
        <f>LOOKUP(A3054,'[2]Collin Seedling for R'!$A$3:$A$51,'[2]Collin Seedling for R'!$T$3:$T$51)</f>
        <v>FS</v>
      </c>
      <c r="M3054" s="2" t="str">
        <f>LOOKUP(A3054,'[2]Collin Seedling for R'!$A$3:$A$51,'[2]Collin Seedling for R'!$P$3:$P$51)</f>
        <v>Seeded</v>
      </c>
      <c r="N3054" s="8">
        <f t="shared" si="47"/>
        <v>0</v>
      </c>
      <c r="O3054" s="2" t="str">
        <f>LOOKUP(H3054,[2]plantlist!$A$2:$A$943,[2]plantlist!$B$2:$B$943)</f>
        <v>B</v>
      </c>
    </row>
    <row r="3055" spans="1:15" x14ac:dyDescent="0.2">
      <c r="A3055" s="7" t="s">
        <v>312</v>
      </c>
      <c r="B3055" s="2">
        <v>1997</v>
      </c>
      <c r="C3055" s="2" t="s">
        <v>0</v>
      </c>
      <c r="D3055" s="2">
        <v>196</v>
      </c>
      <c r="E3055" s="2">
        <v>0</v>
      </c>
      <c r="F3055" s="2">
        <v>196</v>
      </c>
      <c r="G3055" s="2">
        <v>5000</v>
      </c>
      <c r="H3055" s="2" t="s">
        <v>278</v>
      </c>
      <c r="I3055" s="2" t="s">
        <v>2</v>
      </c>
      <c r="J3055" s="2" t="s">
        <v>279</v>
      </c>
      <c r="K3055" s="2" t="str">
        <f>LOOKUP(A3055,'[2]Collin Seedling for R'!$A$3:$A$51,'[2]Collin Seedling for R'!$R$3:$R$51)</f>
        <v>Mod</v>
      </c>
      <c r="L3055" s="2" t="str">
        <f>LOOKUP(A3055,'[2]Collin Seedling for R'!$A$3:$A$51,'[2]Collin Seedling for R'!$T$3:$T$51)</f>
        <v>FS</v>
      </c>
      <c r="M3055" s="2" t="str">
        <f>LOOKUP(A3055,'[2]Collin Seedling for R'!$A$3:$A$51,'[2]Collin Seedling for R'!$P$3:$P$51)</f>
        <v>Seeded</v>
      </c>
      <c r="N3055" s="8">
        <f t="shared" si="47"/>
        <v>0</v>
      </c>
      <c r="O3055" s="2" t="str">
        <f>LOOKUP(H3055,[2]plantlist!$A$2:$A$943,[2]plantlist!$B$2:$B$943)</f>
        <v>B</v>
      </c>
    </row>
    <row r="3056" spans="1:15" x14ac:dyDescent="0.2">
      <c r="A3056" s="7" t="s">
        <v>312</v>
      </c>
      <c r="B3056" s="2">
        <v>1997</v>
      </c>
      <c r="C3056" s="2" t="s">
        <v>0</v>
      </c>
      <c r="D3056" s="2">
        <v>65</v>
      </c>
      <c r="E3056" s="2">
        <v>863</v>
      </c>
      <c r="F3056" s="2">
        <v>928</v>
      </c>
      <c r="G3056" s="2">
        <v>5000</v>
      </c>
      <c r="H3056" s="2" t="s">
        <v>370</v>
      </c>
      <c r="I3056" s="2" t="s">
        <v>2</v>
      </c>
      <c r="J3056" s="2" t="s">
        <v>371</v>
      </c>
      <c r="K3056" s="2" t="str">
        <f>LOOKUP(A3056,'[2]Collin Seedling for R'!$A$3:$A$51,'[2]Collin Seedling for R'!$R$3:$R$51)</f>
        <v>Mod</v>
      </c>
      <c r="L3056" s="2" t="str">
        <f>LOOKUP(A3056,'[2]Collin Seedling for R'!$A$3:$A$51,'[2]Collin Seedling for R'!$T$3:$T$51)</f>
        <v>FS</v>
      </c>
      <c r="M3056" s="2" t="str">
        <f>LOOKUP(A3056,'[2]Collin Seedling for R'!$A$3:$A$51,'[2]Collin Seedling for R'!$P$3:$P$51)</f>
        <v>Seeded</v>
      </c>
      <c r="N3056" s="8">
        <f t="shared" si="47"/>
        <v>17.260000000000002</v>
      </c>
      <c r="O3056" s="2" t="str">
        <f>LOOKUP(H3056,[2]plantlist!$A$2:$A$943,[2]plantlist!$B$2:$B$943)</f>
        <v>G</v>
      </c>
    </row>
    <row r="3057" spans="1:15" x14ac:dyDescent="0.2">
      <c r="A3057" s="7" t="s">
        <v>312</v>
      </c>
      <c r="B3057" s="2">
        <v>1997</v>
      </c>
      <c r="C3057" s="2" t="s">
        <v>0</v>
      </c>
      <c r="D3057" s="2">
        <v>48</v>
      </c>
      <c r="E3057" s="2">
        <v>0</v>
      </c>
      <c r="F3057" s="2">
        <v>48</v>
      </c>
      <c r="G3057" s="2">
        <v>5000</v>
      </c>
      <c r="H3057" s="2" t="s">
        <v>55</v>
      </c>
      <c r="I3057" s="2" t="s">
        <v>19</v>
      </c>
      <c r="J3057" s="2" t="s">
        <v>56</v>
      </c>
      <c r="K3057" s="2" t="str">
        <f>LOOKUP(A3057,'[2]Collin Seedling for R'!$A$3:$A$51,'[2]Collin Seedling for R'!$R$3:$R$51)</f>
        <v>Mod</v>
      </c>
      <c r="L3057" s="2" t="str">
        <f>LOOKUP(A3057,'[2]Collin Seedling for R'!$A$3:$A$51,'[2]Collin Seedling for R'!$T$3:$T$51)</f>
        <v>FS</v>
      </c>
      <c r="M3057" s="2" t="str">
        <f>LOOKUP(A3057,'[2]Collin Seedling for R'!$A$3:$A$51,'[2]Collin Seedling for R'!$P$3:$P$51)</f>
        <v>Seeded</v>
      </c>
      <c r="N3057" s="8">
        <f t="shared" si="47"/>
        <v>0</v>
      </c>
      <c r="O3057" s="2" t="str">
        <f>LOOKUP(H3057,[2]plantlist!$A$2:$A$943,[2]plantlist!$B$2:$B$943)</f>
        <v>T</v>
      </c>
    </row>
    <row r="3058" spans="1:15" x14ac:dyDescent="0.2">
      <c r="A3058" s="7" t="s">
        <v>312</v>
      </c>
      <c r="B3058" s="2">
        <v>1997</v>
      </c>
      <c r="C3058" s="2" t="s">
        <v>0</v>
      </c>
      <c r="D3058" s="2">
        <v>38</v>
      </c>
      <c r="E3058" s="2">
        <v>0</v>
      </c>
      <c r="F3058" s="2">
        <v>38</v>
      </c>
      <c r="G3058" s="2">
        <v>5000</v>
      </c>
      <c r="H3058" s="2" t="s">
        <v>53</v>
      </c>
      <c r="I3058" s="2" t="s">
        <v>2</v>
      </c>
      <c r="J3058" s="2" t="s">
        <v>54</v>
      </c>
      <c r="K3058" s="2" t="str">
        <f>LOOKUP(A3058,'[2]Collin Seedling for R'!$A$3:$A$51,'[2]Collin Seedling for R'!$R$3:$R$51)</f>
        <v>Mod</v>
      </c>
      <c r="L3058" s="2" t="str">
        <f>LOOKUP(A3058,'[2]Collin Seedling for R'!$A$3:$A$51,'[2]Collin Seedling for R'!$T$3:$T$51)</f>
        <v>FS</v>
      </c>
      <c r="M3058" s="2" t="str">
        <f>LOOKUP(A3058,'[2]Collin Seedling for R'!$A$3:$A$51,'[2]Collin Seedling for R'!$P$3:$P$51)</f>
        <v>Seeded</v>
      </c>
      <c r="N3058" s="8">
        <f t="shared" si="47"/>
        <v>0</v>
      </c>
      <c r="O3058" s="2" t="str">
        <f>LOOKUP(H3058,[2]plantlist!$A$2:$A$943,[2]plantlist!$B$2:$B$943)</f>
        <v>C</v>
      </c>
    </row>
    <row r="3059" spans="1:15" x14ac:dyDescent="0.2">
      <c r="A3059" s="7" t="s">
        <v>312</v>
      </c>
      <c r="B3059" s="2">
        <v>1997</v>
      </c>
      <c r="C3059" s="2" t="s">
        <v>0</v>
      </c>
      <c r="D3059" s="2">
        <v>30</v>
      </c>
      <c r="E3059" s="2">
        <v>1</v>
      </c>
      <c r="F3059" s="2">
        <v>31</v>
      </c>
      <c r="G3059" s="2">
        <v>5000</v>
      </c>
      <c r="H3059" s="2" t="s">
        <v>10</v>
      </c>
      <c r="I3059" s="2" t="s">
        <v>2</v>
      </c>
      <c r="J3059" s="2" t="s">
        <v>11</v>
      </c>
      <c r="K3059" s="2" t="str">
        <f>LOOKUP(A3059,'[2]Collin Seedling for R'!$A$3:$A$51,'[2]Collin Seedling for R'!$R$3:$R$51)</f>
        <v>Mod</v>
      </c>
      <c r="L3059" s="2" t="str">
        <f>LOOKUP(A3059,'[2]Collin Seedling for R'!$A$3:$A$51,'[2]Collin Seedling for R'!$T$3:$T$51)</f>
        <v>FS</v>
      </c>
      <c r="M3059" s="2" t="str">
        <f>LOOKUP(A3059,'[2]Collin Seedling for R'!$A$3:$A$51,'[2]Collin Seedling for R'!$P$3:$P$51)</f>
        <v>Seeded</v>
      </c>
      <c r="N3059" s="8">
        <f t="shared" si="47"/>
        <v>0.02</v>
      </c>
      <c r="O3059" s="2" t="str">
        <f>LOOKUP(H3059,[2]plantlist!$A$2:$A$943,[2]plantlist!$B$2:$B$943)</f>
        <v>L</v>
      </c>
    </row>
    <row r="3060" spans="1:15" x14ac:dyDescent="0.2">
      <c r="A3060" s="7" t="s">
        <v>312</v>
      </c>
      <c r="B3060" s="2">
        <v>1997</v>
      </c>
      <c r="C3060" s="2" t="s">
        <v>0</v>
      </c>
      <c r="D3060" s="2">
        <v>28</v>
      </c>
      <c r="E3060" s="2">
        <v>208</v>
      </c>
      <c r="F3060" s="2">
        <v>236</v>
      </c>
      <c r="G3060" s="2">
        <v>5000</v>
      </c>
      <c r="H3060" s="2" t="s">
        <v>248</v>
      </c>
      <c r="I3060" s="2" t="s">
        <v>2</v>
      </c>
      <c r="J3060" s="2" t="s">
        <v>249</v>
      </c>
      <c r="K3060" s="2" t="str">
        <f>LOOKUP(A3060,'[2]Collin Seedling for R'!$A$3:$A$51,'[2]Collin Seedling for R'!$R$3:$R$51)</f>
        <v>Mod</v>
      </c>
      <c r="L3060" s="2" t="str">
        <f>LOOKUP(A3060,'[2]Collin Seedling for R'!$A$3:$A$51,'[2]Collin Seedling for R'!$T$3:$T$51)</f>
        <v>FS</v>
      </c>
      <c r="M3060" s="2" t="str">
        <f>LOOKUP(A3060,'[2]Collin Seedling for R'!$A$3:$A$51,'[2]Collin Seedling for R'!$P$3:$P$51)</f>
        <v>Seeded</v>
      </c>
      <c r="N3060" s="8">
        <f t="shared" si="47"/>
        <v>4.16</v>
      </c>
      <c r="O3060" s="2" t="str">
        <f>LOOKUP(H3060,[2]plantlist!$A$2:$A$943,[2]plantlist!$B$2:$B$943)</f>
        <v>G</v>
      </c>
    </row>
    <row r="3061" spans="1:15" x14ac:dyDescent="0.2">
      <c r="A3061" s="7" t="s">
        <v>312</v>
      </c>
      <c r="B3061" s="2">
        <v>1997</v>
      </c>
      <c r="C3061" s="2" t="s">
        <v>0</v>
      </c>
      <c r="D3061" s="2">
        <v>11</v>
      </c>
      <c r="E3061" s="2">
        <v>41</v>
      </c>
      <c r="F3061" s="2">
        <v>52</v>
      </c>
      <c r="G3061" s="2">
        <v>5000</v>
      </c>
      <c r="H3061" s="2" t="s">
        <v>372</v>
      </c>
      <c r="I3061" s="2" t="s">
        <v>2</v>
      </c>
      <c r="J3061" s="2" t="s">
        <v>48</v>
      </c>
      <c r="K3061" s="2" t="str">
        <f>LOOKUP(A3061,'[2]Collin Seedling for R'!$A$3:$A$51,'[2]Collin Seedling for R'!$R$3:$R$51)</f>
        <v>Mod</v>
      </c>
      <c r="L3061" s="2" t="str">
        <f>LOOKUP(A3061,'[2]Collin Seedling for R'!$A$3:$A$51,'[2]Collin Seedling for R'!$T$3:$T$51)</f>
        <v>FS</v>
      </c>
      <c r="M3061" s="2" t="str">
        <f>LOOKUP(A3061,'[2]Collin Seedling for R'!$A$3:$A$51,'[2]Collin Seedling for R'!$P$3:$P$51)</f>
        <v>Seeded</v>
      </c>
      <c r="N3061" s="8">
        <f t="shared" si="47"/>
        <v>0.82000000000000006</v>
      </c>
      <c r="O3061" s="2" t="str">
        <f>LOOKUP(H3061,[2]plantlist!$A$2:$A$943,[2]plantlist!$B$2:$B$943)</f>
        <v>G</v>
      </c>
    </row>
    <row r="3062" spans="1:15" x14ac:dyDescent="0.2">
      <c r="A3062" s="7" t="s">
        <v>312</v>
      </c>
      <c r="B3062" s="2">
        <v>1997</v>
      </c>
      <c r="C3062" s="2" t="s">
        <v>0</v>
      </c>
      <c r="D3062" s="2">
        <v>10</v>
      </c>
      <c r="E3062" s="2">
        <v>94</v>
      </c>
      <c r="F3062" s="2">
        <v>104</v>
      </c>
      <c r="G3062" s="2">
        <v>5000</v>
      </c>
      <c r="H3062" s="2" t="s">
        <v>74</v>
      </c>
      <c r="I3062" s="2" t="s">
        <v>19</v>
      </c>
      <c r="J3062" s="2" t="s">
        <v>75</v>
      </c>
      <c r="K3062" s="2" t="str">
        <f>LOOKUP(A3062,'[2]Collin Seedling for R'!$A$3:$A$51,'[2]Collin Seedling for R'!$R$3:$R$51)</f>
        <v>Mod</v>
      </c>
      <c r="L3062" s="2" t="str">
        <f>LOOKUP(A3062,'[2]Collin Seedling for R'!$A$3:$A$51,'[2]Collin Seedling for R'!$T$3:$T$51)</f>
        <v>FS</v>
      </c>
      <c r="M3062" s="2" t="str">
        <f>LOOKUP(A3062,'[2]Collin Seedling for R'!$A$3:$A$51,'[2]Collin Seedling for R'!$P$3:$P$51)</f>
        <v>Seeded</v>
      </c>
      <c r="N3062" s="8">
        <f t="shared" si="47"/>
        <v>1.8800000000000001</v>
      </c>
      <c r="O3062" s="2" t="str">
        <f>LOOKUP(H3062,[2]plantlist!$A$2:$A$943,[2]plantlist!$B$2:$B$943)</f>
        <v>T</v>
      </c>
    </row>
    <row r="3063" spans="1:15" x14ac:dyDescent="0.2">
      <c r="A3063" s="7" t="s">
        <v>312</v>
      </c>
      <c r="B3063" s="2">
        <v>1997</v>
      </c>
      <c r="C3063" s="2" t="s">
        <v>0</v>
      </c>
      <c r="D3063" s="2">
        <v>8</v>
      </c>
      <c r="E3063" s="2">
        <v>70</v>
      </c>
      <c r="F3063" s="2">
        <v>78</v>
      </c>
      <c r="G3063" s="2">
        <v>5000</v>
      </c>
      <c r="H3063" s="2" t="s">
        <v>368</v>
      </c>
      <c r="I3063" s="2" t="s">
        <v>2</v>
      </c>
      <c r="J3063" s="2" t="s">
        <v>369</v>
      </c>
      <c r="K3063" s="2" t="str">
        <f>LOOKUP(A3063,'[2]Collin Seedling for R'!$A$3:$A$51,'[2]Collin Seedling for R'!$R$3:$R$51)</f>
        <v>Mod</v>
      </c>
      <c r="L3063" s="2" t="str">
        <f>LOOKUP(A3063,'[2]Collin Seedling for R'!$A$3:$A$51,'[2]Collin Seedling for R'!$T$3:$T$51)</f>
        <v>FS</v>
      </c>
      <c r="M3063" s="2" t="str">
        <f>LOOKUP(A3063,'[2]Collin Seedling for R'!$A$3:$A$51,'[2]Collin Seedling for R'!$P$3:$P$51)</f>
        <v>Seeded</v>
      </c>
      <c r="N3063" s="8">
        <f t="shared" si="47"/>
        <v>1.4000000000000001</v>
      </c>
      <c r="O3063" s="2" t="str">
        <f>LOOKUP(H3063,[2]plantlist!$A$2:$A$943,[2]plantlist!$B$2:$B$943)</f>
        <v>G</v>
      </c>
    </row>
    <row r="3064" spans="1:15" x14ac:dyDescent="0.2">
      <c r="A3064" s="7" t="s">
        <v>312</v>
      </c>
      <c r="B3064" s="2">
        <v>1997</v>
      </c>
      <c r="C3064" s="2" t="s">
        <v>0</v>
      </c>
      <c r="D3064" s="2">
        <v>3</v>
      </c>
      <c r="E3064" s="2">
        <v>76</v>
      </c>
      <c r="F3064" s="2">
        <v>79</v>
      </c>
      <c r="G3064" s="2">
        <v>5000</v>
      </c>
      <c r="H3064" s="2" t="s">
        <v>370</v>
      </c>
      <c r="I3064" s="2" t="s">
        <v>19</v>
      </c>
      <c r="J3064" s="2" t="s">
        <v>371</v>
      </c>
      <c r="K3064" s="2" t="str">
        <f>LOOKUP(A3064,'[2]Collin Seedling for R'!$A$3:$A$51,'[2]Collin Seedling for R'!$R$3:$R$51)</f>
        <v>Mod</v>
      </c>
      <c r="L3064" s="2" t="str">
        <f>LOOKUP(A3064,'[2]Collin Seedling for R'!$A$3:$A$51,'[2]Collin Seedling for R'!$T$3:$T$51)</f>
        <v>FS</v>
      </c>
      <c r="M3064" s="2" t="str">
        <f>LOOKUP(A3064,'[2]Collin Seedling for R'!$A$3:$A$51,'[2]Collin Seedling for R'!$P$3:$P$51)</f>
        <v>Seeded</v>
      </c>
      <c r="N3064" s="8">
        <f t="shared" si="47"/>
        <v>1.52</v>
      </c>
      <c r="O3064" s="2" t="str">
        <f>LOOKUP(H3064,[2]plantlist!$A$2:$A$943,[2]plantlist!$B$2:$B$943)</f>
        <v>G</v>
      </c>
    </row>
    <row r="3065" spans="1:15" x14ac:dyDescent="0.2">
      <c r="A3065" s="7" t="s">
        <v>312</v>
      </c>
      <c r="B3065" s="2">
        <v>1997</v>
      </c>
      <c r="C3065" s="2" t="s">
        <v>0</v>
      </c>
      <c r="D3065" s="2">
        <v>3</v>
      </c>
      <c r="E3065" s="2">
        <v>22</v>
      </c>
      <c r="F3065" s="2">
        <v>25</v>
      </c>
      <c r="G3065" s="2">
        <v>5000</v>
      </c>
      <c r="H3065" s="2" t="s">
        <v>68</v>
      </c>
      <c r="I3065" s="2" t="s">
        <v>2</v>
      </c>
      <c r="J3065" s="2" t="s">
        <v>69</v>
      </c>
      <c r="K3065" s="2" t="str">
        <f>LOOKUP(A3065,'[2]Collin Seedling for R'!$A$3:$A$51,'[2]Collin Seedling for R'!$R$3:$R$51)</f>
        <v>Mod</v>
      </c>
      <c r="L3065" s="2" t="str">
        <f>LOOKUP(A3065,'[2]Collin Seedling for R'!$A$3:$A$51,'[2]Collin Seedling for R'!$T$3:$T$51)</f>
        <v>FS</v>
      </c>
      <c r="M3065" s="2" t="str">
        <f>LOOKUP(A3065,'[2]Collin Seedling for R'!$A$3:$A$51,'[2]Collin Seedling for R'!$P$3:$P$51)</f>
        <v>Seeded</v>
      </c>
      <c r="N3065" s="8">
        <f t="shared" si="47"/>
        <v>0.44</v>
      </c>
      <c r="O3065" s="2" t="str">
        <f>LOOKUP(H3065,[2]plantlist!$A$2:$A$943,[2]plantlist!$B$2:$B$943)</f>
        <v>G</v>
      </c>
    </row>
    <row r="3066" spans="1:15" x14ac:dyDescent="0.2">
      <c r="A3066" s="7" t="s">
        <v>312</v>
      </c>
      <c r="B3066" s="2">
        <v>1997</v>
      </c>
      <c r="C3066" s="2" t="s">
        <v>0</v>
      </c>
      <c r="D3066" s="2">
        <v>2</v>
      </c>
      <c r="E3066" s="2">
        <v>31</v>
      </c>
      <c r="F3066" s="2">
        <v>33</v>
      </c>
      <c r="G3066" s="2">
        <v>5000</v>
      </c>
      <c r="H3066" s="2" t="s">
        <v>114</v>
      </c>
      <c r="I3066" s="2" t="s">
        <v>2</v>
      </c>
      <c r="J3066" s="2" t="s">
        <v>115</v>
      </c>
      <c r="K3066" s="2" t="str">
        <f>LOOKUP(A3066,'[2]Collin Seedling for R'!$A$3:$A$51,'[2]Collin Seedling for R'!$R$3:$R$51)</f>
        <v>Mod</v>
      </c>
      <c r="L3066" s="2" t="str">
        <f>LOOKUP(A3066,'[2]Collin Seedling for R'!$A$3:$A$51,'[2]Collin Seedling for R'!$T$3:$T$51)</f>
        <v>FS</v>
      </c>
      <c r="M3066" s="2" t="str">
        <f>LOOKUP(A3066,'[2]Collin Seedling for R'!$A$3:$A$51,'[2]Collin Seedling for R'!$P$3:$P$51)</f>
        <v>Seeded</v>
      </c>
      <c r="N3066" s="8">
        <f t="shared" si="47"/>
        <v>0.62</v>
      </c>
      <c r="O3066" s="2" t="str">
        <f>LOOKUP(H3066,[2]plantlist!$A$2:$A$943,[2]plantlist!$B$2:$B$943)</f>
        <v>F</v>
      </c>
    </row>
    <row r="3067" spans="1:15" x14ac:dyDescent="0.2">
      <c r="A3067" s="7" t="s">
        <v>312</v>
      </c>
      <c r="B3067" s="2">
        <v>1997</v>
      </c>
      <c r="C3067" s="2" t="s">
        <v>0</v>
      </c>
      <c r="D3067" s="2">
        <v>1</v>
      </c>
      <c r="E3067" s="2">
        <v>8</v>
      </c>
      <c r="F3067" s="2">
        <v>9</v>
      </c>
      <c r="G3067" s="2">
        <v>5000</v>
      </c>
      <c r="H3067" s="2" t="s">
        <v>70</v>
      </c>
      <c r="I3067" s="2" t="s">
        <v>2</v>
      </c>
      <c r="J3067" s="2" t="s">
        <v>71</v>
      </c>
      <c r="K3067" s="2" t="str">
        <f>LOOKUP(A3067,'[2]Collin Seedling for R'!$A$3:$A$51,'[2]Collin Seedling for R'!$R$3:$R$51)</f>
        <v>Mod</v>
      </c>
      <c r="L3067" s="2" t="str">
        <f>LOOKUP(A3067,'[2]Collin Seedling for R'!$A$3:$A$51,'[2]Collin Seedling for R'!$T$3:$T$51)</f>
        <v>FS</v>
      </c>
      <c r="M3067" s="2" t="str">
        <f>LOOKUP(A3067,'[2]Collin Seedling for R'!$A$3:$A$51,'[2]Collin Seedling for R'!$P$3:$P$51)</f>
        <v>Seeded</v>
      </c>
      <c r="N3067" s="8">
        <f t="shared" si="47"/>
        <v>0.16</v>
      </c>
      <c r="O3067" s="2" t="str">
        <f>LOOKUP(H3067,[2]plantlist!$A$2:$A$943,[2]plantlist!$B$2:$B$943)</f>
        <v>F</v>
      </c>
    </row>
    <row r="3068" spans="1:15" x14ac:dyDescent="0.2">
      <c r="A3068" s="7" t="s">
        <v>312</v>
      </c>
      <c r="B3068" s="2">
        <v>1997</v>
      </c>
      <c r="C3068" s="2" t="s">
        <v>0</v>
      </c>
      <c r="D3068" s="2">
        <v>0</v>
      </c>
      <c r="E3068" s="2">
        <v>31</v>
      </c>
      <c r="F3068" s="2">
        <v>31</v>
      </c>
      <c r="G3068" s="2">
        <v>5000</v>
      </c>
      <c r="H3068" s="2" t="s">
        <v>25</v>
      </c>
      <c r="I3068" s="2" t="s">
        <v>2</v>
      </c>
      <c r="J3068" s="2" t="s">
        <v>26</v>
      </c>
      <c r="K3068" s="2" t="str">
        <f>LOOKUP(A3068,'[2]Collin Seedling for R'!$A$3:$A$51,'[2]Collin Seedling for R'!$R$3:$R$51)</f>
        <v>Mod</v>
      </c>
      <c r="L3068" s="2" t="str">
        <f>LOOKUP(A3068,'[2]Collin Seedling for R'!$A$3:$A$51,'[2]Collin Seedling for R'!$T$3:$T$51)</f>
        <v>FS</v>
      </c>
      <c r="M3068" s="2" t="str">
        <f>LOOKUP(A3068,'[2]Collin Seedling for R'!$A$3:$A$51,'[2]Collin Seedling for R'!$P$3:$P$51)</f>
        <v>Seeded</v>
      </c>
      <c r="N3068" s="8">
        <f t="shared" si="47"/>
        <v>0.62</v>
      </c>
      <c r="O3068" s="2" t="str">
        <f>LOOKUP(H3068,[2]plantlist!$A$2:$A$943,[2]plantlist!$B$2:$B$943)</f>
        <v>F</v>
      </c>
    </row>
    <row r="3069" spans="1:15" x14ac:dyDescent="0.2">
      <c r="A3069" s="7" t="s">
        <v>312</v>
      </c>
      <c r="B3069" s="2">
        <v>1997</v>
      </c>
      <c r="C3069" s="2" t="s">
        <v>0</v>
      </c>
      <c r="D3069" s="2">
        <v>0</v>
      </c>
      <c r="E3069" s="2">
        <v>101</v>
      </c>
      <c r="F3069" s="2">
        <v>101</v>
      </c>
      <c r="G3069" s="2">
        <v>5000</v>
      </c>
      <c r="H3069" s="2" t="s">
        <v>380</v>
      </c>
      <c r="I3069" s="2" t="s">
        <v>2</v>
      </c>
      <c r="J3069" s="2" t="s">
        <v>381</v>
      </c>
      <c r="K3069" s="2" t="str">
        <f>LOOKUP(A3069,'[2]Collin Seedling for R'!$A$3:$A$51,'[2]Collin Seedling for R'!$R$3:$R$51)</f>
        <v>Mod</v>
      </c>
      <c r="L3069" s="2" t="str">
        <f>LOOKUP(A3069,'[2]Collin Seedling for R'!$A$3:$A$51,'[2]Collin Seedling for R'!$T$3:$T$51)</f>
        <v>FS</v>
      </c>
      <c r="M3069" s="2" t="str">
        <f>LOOKUP(A3069,'[2]Collin Seedling for R'!$A$3:$A$51,'[2]Collin Seedling for R'!$P$3:$P$51)</f>
        <v>Seeded</v>
      </c>
      <c r="N3069" s="8">
        <f t="shared" si="47"/>
        <v>2.02</v>
      </c>
      <c r="O3069" s="2" t="str">
        <f>LOOKUP(H3069,[2]plantlist!$A$2:$A$943,[2]plantlist!$B$2:$B$943)</f>
        <v>G</v>
      </c>
    </row>
    <row r="3070" spans="1:15" x14ac:dyDescent="0.2">
      <c r="A3070" s="7" t="s">
        <v>312</v>
      </c>
      <c r="B3070" s="2">
        <v>1997</v>
      </c>
      <c r="C3070" s="2" t="s">
        <v>0</v>
      </c>
      <c r="D3070" s="2">
        <v>0</v>
      </c>
      <c r="E3070" s="2">
        <v>2</v>
      </c>
      <c r="F3070" s="2">
        <v>2</v>
      </c>
      <c r="G3070" s="2">
        <v>5000</v>
      </c>
      <c r="H3070" s="2" t="s">
        <v>380</v>
      </c>
      <c r="I3070" s="2" t="s">
        <v>19</v>
      </c>
      <c r="J3070" s="2" t="s">
        <v>381</v>
      </c>
      <c r="K3070" s="2" t="str">
        <f>LOOKUP(A3070,'[2]Collin Seedling for R'!$A$3:$A$51,'[2]Collin Seedling for R'!$R$3:$R$51)</f>
        <v>Mod</v>
      </c>
      <c r="L3070" s="2" t="str">
        <f>LOOKUP(A3070,'[2]Collin Seedling for R'!$A$3:$A$51,'[2]Collin Seedling for R'!$T$3:$T$51)</f>
        <v>FS</v>
      </c>
      <c r="M3070" s="2" t="str">
        <f>LOOKUP(A3070,'[2]Collin Seedling for R'!$A$3:$A$51,'[2]Collin Seedling for R'!$P$3:$P$51)</f>
        <v>Seeded</v>
      </c>
      <c r="N3070" s="8">
        <f t="shared" si="47"/>
        <v>0.04</v>
      </c>
      <c r="O3070" s="2" t="str">
        <f>LOOKUP(H3070,[2]plantlist!$A$2:$A$943,[2]plantlist!$B$2:$B$943)</f>
        <v>G</v>
      </c>
    </row>
    <row r="3071" spans="1:15" x14ac:dyDescent="0.2">
      <c r="A3071" s="7" t="s">
        <v>312</v>
      </c>
      <c r="B3071" s="2">
        <v>1997</v>
      </c>
      <c r="C3071" s="2" t="s">
        <v>0</v>
      </c>
      <c r="D3071" s="2">
        <v>0</v>
      </c>
      <c r="E3071" s="2">
        <v>5</v>
      </c>
      <c r="F3071" s="2">
        <v>5</v>
      </c>
      <c r="G3071" s="2">
        <v>5000</v>
      </c>
      <c r="H3071" s="2" t="s">
        <v>235</v>
      </c>
      <c r="I3071" s="2" t="s">
        <v>19</v>
      </c>
      <c r="J3071" s="2" t="s">
        <v>236</v>
      </c>
      <c r="K3071" s="2" t="str">
        <f>LOOKUP(A3071,'[2]Collin Seedling for R'!$A$3:$A$51,'[2]Collin Seedling for R'!$R$3:$R$51)</f>
        <v>Mod</v>
      </c>
      <c r="L3071" s="2" t="str">
        <f>LOOKUP(A3071,'[2]Collin Seedling for R'!$A$3:$A$51,'[2]Collin Seedling for R'!$T$3:$T$51)</f>
        <v>FS</v>
      </c>
      <c r="M3071" s="2" t="str">
        <f>LOOKUP(A3071,'[2]Collin Seedling for R'!$A$3:$A$51,'[2]Collin Seedling for R'!$P$3:$P$51)</f>
        <v>Seeded</v>
      </c>
      <c r="N3071" s="8">
        <f t="shared" si="47"/>
        <v>0.1</v>
      </c>
      <c r="O3071" s="2" t="str">
        <f>LOOKUP(H3071,[2]plantlist!$A$2:$A$943,[2]plantlist!$B$2:$B$943)</f>
        <v>T</v>
      </c>
    </row>
    <row r="3072" spans="1:15" x14ac:dyDescent="0.2">
      <c r="A3072" s="7" t="s">
        <v>312</v>
      </c>
      <c r="B3072" s="2">
        <v>1997</v>
      </c>
      <c r="C3072" s="2" t="s">
        <v>0</v>
      </c>
      <c r="D3072" s="2">
        <v>0</v>
      </c>
      <c r="E3072" s="2">
        <v>33</v>
      </c>
      <c r="F3072" s="2">
        <v>33</v>
      </c>
      <c r="G3072" s="2">
        <v>5000</v>
      </c>
      <c r="H3072" s="2" t="s">
        <v>33</v>
      </c>
      <c r="I3072" s="2" t="s">
        <v>19</v>
      </c>
      <c r="J3072" s="2" t="s">
        <v>34</v>
      </c>
      <c r="K3072" s="2" t="str">
        <f>LOOKUP(A3072,'[2]Collin Seedling for R'!$A$3:$A$51,'[2]Collin Seedling for R'!$R$3:$R$51)</f>
        <v>Mod</v>
      </c>
      <c r="L3072" s="2" t="str">
        <f>LOOKUP(A3072,'[2]Collin Seedling for R'!$A$3:$A$51,'[2]Collin Seedling for R'!$T$3:$T$51)</f>
        <v>FS</v>
      </c>
      <c r="M3072" s="2" t="str">
        <f>LOOKUP(A3072,'[2]Collin Seedling for R'!$A$3:$A$51,'[2]Collin Seedling for R'!$P$3:$P$51)</f>
        <v>Seeded</v>
      </c>
      <c r="N3072" s="8">
        <f t="shared" si="47"/>
        <v>0.66</v>
      </c>
      <c r="O3072" s="2" t="str">
        <f>LOOKUP(H3072,[2]plantlist!$A$2:$A$943,[2]plantlist!$B$2:$B$943)</f>
        <v>F</v>
      </c>
    </row>
    <row r="3073" spans="1:15" x14ac:dyDescent="0.2">
      <c r="A3073" s="7" t="s">
        <v>312</v>
      </c>
      <c r="B3073" s="2">
        <v>1997</v>
      </c>
      <c r="C3073" s="2" t="s">
        <v>0</v>
      </c>
      <c r="D3073" s="2">
        <v>0</v>
      </c>
      <c r="E3073" s="2">
        <v>1</v>
      </c>
      <c r="F3073" s="2">
        <v>1</v>
      </c>
      <c r="G3073" s="2">
        <v>5000</v>
      </c>
      <c r="H3073" s="2" t="s">
        <v>33</v>
      </c>
      <c r="I3073" s="2" t="s">
        <v>2</v>
      </c>
      <c r="J3073" s="2" t="s">
        <v>34</v>
      </c>
      <c r="K3073" s="2" t="str">
        <f>LOOKUP(A3073,'[2]Collin Seedling for R'!$A$3:$A$51,'[2]Collin Seedling for R'!$R$3:$R$51)</f>
        <v>Mod</v>
      </c>
      <c r="L3073" s="2" t="str">
        <f>LOOKUP(A3073,'[2]Collin Seedling for R'!$A$3:$A$51,'[2]Collin Seedling for R'!$T$3:$T$51)</f>
        <v>FS</v>
      </c>
      <c r="M3073" s="2" t="str">
        <f>LOOKUP(A3073,'[2]Collin Seedling for R'!$A$3:$A$51,'[2]Collin Seedling for R'!$P$3:$P$51)</f>
        <v>Seeded</v>
      </c>
      <c r="N3073" s="8">
        <f t="shared" si="47"/>
        <v>0.02</v>
      </c>
      <c r="O3073" s="2" t="str">
        <f>LOOKUP(H3073,[2]plantlist!$A$2:$A$943,[2]plantlist!$B$2:$B$943)</f>
        <v>F</v>
      </c>
    </row>
    <row r="3074" spans="1:15" x14ac:dyDescent="0.2">
      <c r="A3074" s="7" t="s">
        <v>312</v>
      </c>
      <c r="B3074" s="2">
        <v>1997</v>
      </c>
      <c r="C3074" s="2" t="s">
        <v>0</v>
      </c>
      <c r="D3074" s="2">
        <v>0</v>
      </c>
      <c r="E3074" s="2">
        <v>4</v>
      </c>
      <c r="F3074" s="2">
        <v>4</v>
      </c>
      <c r="G3074" s="2">
        <v>5000</v>
      </c>
      <c r="H3074" s="2" t="s">
        <v>258</v>
      </c>
      <c r="I3074" s="2" t="s">
        <v>19</v>
      </c>
      <c r="J3074" s="2" t="s">
        <v>259</v>
      </c>
      <c r="K3074" s="2" t="str">
        <f>LOOKUP(A3074,'[2]Collin Seedling for R'!$A$3:$A$51,'[2]Collin Seedling for R'!$R$3:$R$51)</f>
        <v>Mod</v>
      </c>
      <c r="L3074" s="2" t="str">
        <f>LOOKUP(A3074,'[2]Collin Seedling for R'!$A$3:$A$51,'[2]Collin Seedling for R'!$T$3:$T$51)</f>
        <v>FS</v>
      </c>
      <c r="M3074" s="2" t="str">
        <f>LOOKUP(A3074,'[2]Collin Seedling for R'!$A$3:$A$51,'[2]Collin Seedling for R'!$P$3:$P$51)</f>
        <v>Seeded</v>
      </c>
      <c r="N3074" s="8">
        <f t="shared" ref="N3074:N3137" si="48">E3074/G3074*100</f>
        <v>0.08</v>
      </c>
      <c r="O3074" s="2" t="str">
        <f>LOOKUP(H3074,[2]plantlist!$A$2:$A$943,[2]plantlist!$B$2:$B$943)</f>
        <v>F</v>
      </c>
    </row>
    <row r="3075" spans="1:15" x14ac:dyDescent="0.2">
      <c r="A3075" s="7" t="s">
        <v>312</v>
      </c>
      <c r="B3075" s="2">
        <v>1997</v>
      </c>
      <c r="C3075" s="2" t="s">
        <v>0</v>
      </c>
      <c r="D3075" s="2">
        <v>0</v>
      </c>
      <c r="E3075" s="2">
        <v>1</v>
      </c>
      <c r="F3075" s="2">
        <v>1</v>
      </c>
      <c r="G3075" s="2">
        <v>5000</v>
      </c>
      <c r="H3075" s="2" t="s">
        <v>258</v>
      </c>
      <c r="I3075" s="2" t="s">
        <v>2</v>
      </c>
      <c r="J3075" s="2" t="s">
        <v>259</v>
      </c>
      <c r="K3075" s="2" t="str">
        <f>LOOKUP(A3075,'[2]Collin Seedling for R'!$A$3:$A$51,'[2]Collin Seedling for R'!$R$3:$R$51)</f>
        <v>Mod</v>
      </c>
      <c r="L3075" s="2" t="str">
        <f>LOOKUP(A3075,'[2]Collin Seedling for R'!$A$3:$A$51,'[2]Collin Seedling for R'!$T$3:$T$51)</f>
        <v>FS</v>
      </c>
      <c r="M3075" s="2" t="str">
        <f>LOOKUP(A3075,'[2]Collin Seedling for R'!$A$3:$A$51,'[2]Collin Seedling for R'!$P$3:$P$51)</f>
        <v>Seeded</v>
      </c>
      <c r="N3075" s="8">
        <f t="shared" si="48"/>
        <v>0.02</v>
      </c>
      <c r="O3075" s="2" t="str">
        <f>LOOKUP(H3075,[2]plantlist!$A$2:$A$943,[2]plantlist!$B$2:$B$943)</f>
        <v>F</v>
      </c>
    </row>
    <row r="3076" spans="1:15" x14ac:dyDescent="0.2">
      <c r="A3076" s="7" t="s">
        <v>312</v>
      </c>
      <c r="B3076" s="2">
        <v>2008</v>
      </c>
      <c r="C3076" s="2" t="s">
        <v>0</v>
      </c>
      <c r="D3076" s="2">
        <v>2228</v>
      </c>
      <c r="E3076" s="2">
        <v>0</v>
      </c>
      <c r="F3076" s="2">
        <v>2228</v>
      </c>
      <c r="G3076" s="2">
        <v>5004</v>
      </c>
      <c r="H3076" s="2" t="s">
        <v>1</v>
      </c>
      <c r="I3076" s="2" t="s">
        <v>2</v>
      </c>
      <c r="J3076" s="2" t="s">
        <v>216</v>
      </c>
      <c r="K3076" s="2" t="str">
        <f>LOOKUP(A3076,'[2]Collin Seedling for R'!$A$3:$A$51,'[2]Collin Seedling for R'!$R$3:$R$51)</f>
        <v>Mod</v>
      </c>
      <c r="L3076" s="2" t="str">
        <f>LOOKUP(A3076,'[2]Collin Seedling for R'!$A$3:$A$51,'[2]Collin Seedling for R'!$T$3:$T$51)</f>
        <v>FS</v>
      </c>
      <c r="M3076" s="2" t="str">
        <f>LOOKUP(A3076,'[2]Collin Seedling for R'!$A$3:$A$51,'[2]Collin Seedling for R'!$P$3:$P$51)</f>
        <v>Seeded</v>
      </c>
      <c r="N3076" s="8">
        <f t="shared" si="48"/>
        <v>0</v>
      </c>
      <c r="O3076" s="2" t="s">
        <v>217</v>
      </c>
    </row>
    <row r="3077" spans="1:15" x14ac:dyDescent="0.2">
      <c r="A3077" s="7" t="s">
        <v>312</v>
      </c>
      <c r="B3077" s="2">
        <v>2008</v>
      </c>
      <c r="C3077" s="2" t="s">
        <v>0</v>
      </c>
      <c r="D3077" s="2">
        <v>2010</v>
      </c>
      <c r="E3077" s="2">
        <v>21</v>
      </c>
      <c r="F3077" s="2">
        <v>2031</v>
      </c>
      <c r="G3077" s="2">
        <v>5004</v>
      </c>
      <c r="H3077" s="2" t="s">
        <v>6</v>
      </c>
      <c r="I3077" s="2" t="s">
        <v>2</v>
      </c>
      <c r="J3077" s="2" t="s">
        <v>7</v>
      </c>
      <c r="K3077" s="2" t="str">
        <f>LOOKUP(A3077,'[2]Collin Seedling for R'!$A$3:$A$51,'[2]Collin Seedling for R'!$R$3:$R$51)</f>
        <v>Mod</v>
      </c>
      <c r="L3077" s="2" t="str">
        <f>LOOKUP(A3077,'[2]Collin Seedling for R'!$A$3:$A$51,'[2]Collin Seedling for R'!$T$3:$T$51)</f>
        <v>FS</v>
      </c>
      <c r="M3077" s="2" t="str">
        <f>LOOKUP(A3077,'[2]Collin Seedling for R'!$A$3:$A$51,'[2]Collin Seedling for R'!$P$3:$P$51)</f>
        <v>Seeded</v>
      </c>
      <c r="N3077" s="8">
        <f t="shared" si="48"/>
        <v>0.41966426858513189</v>
      </c>
      <c r="O3077" s="2" t="str">
        <f>LOOKUP(H3077,[2]plantlist!$A$2:$A$943,[2]plantlist!$B$2:$B$943)</f>
        <v>L</v>
      </c>
    </row>
    <row r="3078" spans="1:15" x14ac:dyDescent="0.2">
      <c r="A3078" s="7" t="s">
        <v>312</v>
      </c>
      <c r="B3078" s="2">
        <v>2008</v>
      </c>
      <c r="C3078" s="2" t="s">
        <v>0</v>
      </c>
      <c r="D3078" s="2">
        <v>200</v>
      </c>
      <c r="E3078" s="2">
        <v>313</v>
      </c>
      <c r="F3078" s="2">
        <v>513</v>
      </c>
      <c r="G3078" s="2">
        <v>5004</v>
      </c>
      <c r="H3078" s="2" t="s">
        <v>10</v>
      </c>
      <c r="I3078" s="2" t="s">
        <v>2</v>
      </c>
      <c r="J3078" s="2" t="s">
        <v>11</v>
      </c>
      <c r="K3078" s="2" t="str">
        <f>LOOKUP(A3078,'[2]Collin Seedling for R'!$A$3:$A$51,'[2]Collin Seedling for R'!$R$3:$R$51)</f>
        <v>Mod</v>
      </c>
      <c r="L3078" s="2" t="str">
        <f>LOOKUP(A3078,'[2]Collin Seedling for R'!$A$3:$A$51,'[2]Collin Seedling for R'!$T$3:$T$51)</f>
        <v>FS</v>
      </c>
      <c r="M3078" s="2" t="str">
        <f>LOOKUP(A3078,'[2]Collin Seedling for R'!$A$3:$A$51,'[2]Collin Seedling for R'!$P$3:$P$51)</f>
        <v>Seeded</v>
      </c>
      <c r="N3078" s="8">
        <f t="shared" si="48"/>
        <v>6.2549960031974425</v>
      </c>
      <c r="O3078" s="2" t="str">
        <f>LOOKUP(H3078,[2]plantlist!$A$2:$A$943,[2]plantlist!$B$2:$B$943)</f>
        <v>L</v>
      </c>
    </row>
    <row r="3079" spans="1:15" x14ac:dyDescent="0.2">
      <c r="A3079" s="7" t="s">
        <v>312</v>
      </c>
      <c r="B3079" s="2">
        <v>2008</v>
      </c>
      <c r="C3079" s="2" t="s">
        <v>0</v>
      </c>
      <c r="D3079" s="2">
        <v>180</v>
      </c>
      <c r="E3079" s="2">
        <v>0</v>
      </c>
      <c r="F3079" s="2">
        <v>180</v>
      </c>
      <c r="G3079" s="2">
        <v>5004</v>
      </c>
      <c r="H3079" s="2" t="s">
        <v>41</v>
      </c>
      <c r="I3079" s="2" t="s">
        <v>2</v>
      </c>
      <c r="J3079" s="2" t="s">
        <v>42</v>
      </c>
      <c r="K3079" s="2" t="str">
        <f>LOOKUP(A3079,'[2]Collin Seedling for R'!$A$3:$A$51,'[2]Collin Seedling for R'!$R$3:$R$51)</f>
        <v>Mod</v>
      </c>
      <c r="L3079" s="2" t="str">
        <f>LOOKUP(A3079,'[2]Collin Seedling for R'!$A$3:$A$51,'[2]Collin Seedling for R'!$T$3:$T$51)</f>
        <v>FS</v>
      </c>
      <c r="M3079" s="2" t="str">
        <f>LOOKUP(A3079,'[2]Collin Seedling for R'!$A$3:$A$51,'[2]Collin Seedling for R'!$P$3:$P$51)</f>
        <v>Seeded</v>
      </c>
      <c r="N3079" s="8">
        <f t="shared" si="48"/>
        <v>0</v>
      </c>
      <c r="O3079" s="2" t="str">
        <f>LOOKUP(H3079,[2]plantlist!$A$2:$A$943,[2]plantlist!$B$2:$B$943)</f>
        <v>B</v>
      </c>
    </row>
    <row r="3080" spans="1:15" x14ac:dyDescent="0.2">
      <c r="A3080" s="7" t="s">
        <v>312</v>
      </c>
      <c r="B3080" s="2">
        <v>2008</v>
      </c>
      <c r="C3080" s="2" t="s">
        <v>0</v>
      </c>
      <c r="D3080" s="2">
        <v>116</v>
      </c>
      <c r="E3080" s="2">
        <v>645</v>
      </c>
      <c r="F3080" s="2">
        <v>761</v>
      </c>
      <c r="G3080" s="2">
        <v>5004</v>
      </c>
      <c r="H3080" s="2" t="s">
        <v>47</v>
      </c>
      <c r="I3080" s="2" t="s">
        <v>2</v>
      </c>
      <c r="J3080" s="2" t="s">
        <v>48</v>
      </c>
      <c r="K3080" s="2" t="str">
        <f>LOOKUP(A3080,'[2]Collin Seedling for R'!$A$3:$A$51,'[2]Collin Seedling for R'!$R$3:$R$51)</f>
        <v>Mod</v>
      </c>
      <c r="L3080" s="2" t="str">
        <f>LOOKUP(A3080,'[2]Collin Seedling for R'!$A$3:$A$51,'[2]Collin Seedling for R'!$T$3:$T$51)</f>
        <v>FS</v>
      </c>
      <c r="M3080" s="2" t="str">
        <f>LOOKUP(A3080,'[2]Collin Seedling for R'!$A$3:$A$51,'[2]Collin Seedling for R'!$P$3:$P$51)</f>
        <v>Seeded</v>
      </c>
      <c r="N3080" s="8">
        <f t="shared" si="48"/>
        <v>12.88968824940048</v>
      </c>
      <c r="O3080" s="2" t="str">
        <f>LOOKUP(H3080,[2]plantlist!$A$2:$A$943,[2]plantlist!$B$2:$B$943)</f>
        <v>G</v>
      </c>
    </row>
    <row r="3081" spans="1:15" x14ac:dyDescent="0.2">
      <c r="A3081" s="7" t="s">
        <v>312</v>
      </c>
      <c r="B3081" s="2">
        <v>2008</v>
      </c>
      <c r="C3081" s="2" t="s">
        <v>0</v>
      </c>
      <c r="D3081" s="2">
        <v>82</v>
      </c>
      <c r="E3081" s="2">
        <v>0</v>
      </c>
      <c r="F3081" s="2">
        <v>82</v>
      </c>
      <c r="G3081" s="2">
        <v>5004</v>
      </c>
      <c r="H3081" s="2" t="s">
        <v>74</v>
      </c>
      <c r="I3081" s="2" t="s">
        <v>19</v>
      </c>
      <c r="J3081" s="2" t="s">
        <v>75</v>
      </c>
      <c r="K3081" s="2" t="str">
        <f>LOOKUP(A3081,'[2]Collin Seedling for R'!$A$3:$A$51,'[2]Collin Seedling for R'!$R$3:$R$51)</f>
        <v>Mod</v>
      </c>
      <c r="L3081" s="2" t="str">
        <f>LOOKUP(A3081,'[2]Collin Seedling for R'!$A$3:$A$51,'[2]Collin Seedling for R'!$T$3:$T$51)</f>
        <v>FS</v>
      </c>
      <c r="M3081" s="2" t="str">
        <f>LOOKUP(A3081,'[2]Collin Seedling for R'!$A$3:$A$51,'[2]Collin Seedling for R'!$P$3:$P$51)</f>
        <v>Seeded</v>
      </c>
      <c r="N3081" s="8">
        <f t="shared" si="48"/>
        <v>0</v>
      </c>
      <c r="O3081" s="2" t="str">
        <f>LOOKUP(H3081,[2]plantlist!$A$2:$A$943,[2]plantlist!$B$2:$B$943)</f>
        <v>T</v>
      </c>
    </row>
    <row r="3082" spans="1:15" x14ac:dyDescent="0.2">
      <c r="A3082" s="7" t="s">
        <v>312</v>
      </c>
      <c r="B3082" s="2">
        <v>2008</v>
      </c>
      <c r="C3082" s="2" t="s">
        <v>0</v>
      </c>
      <c r="D3082" s="2">
        <v>60</v>
      </c>
      <c r="E3082" s="2">
        <v>350</v>
      </c>
      <c r="F3082" s="2">
        <v>410</v>
      </c>
      <c r="G3082" s="2">
        <v>5004</v>
      </c>
      <c r="H3082" s="2" t="s">
        <v>248</v>
      </c>
      <c r="I3082" s="2" t="s">
        <v>2</v>
      </c>
      <c r="J3082" s="2" t="s">
        <v>249</v>
      </c>
      <c r="K3082" s="2" t="str">
        <f>LOOKUP(A3082,'[2]Collin Seedling for R'!$A$3:$A$51,'[2]Collin Seedling for R'!$R$3:$R$51)</f>
        <v>Mod</v>
      </c>
      <c r="L3082" s="2" t="str">
        <f>LOOKUP(A3082,'[2]Collin Seedling for R'!$A$3:$A$51,'[2]Collin Seedling for R'!$T$3:$T$51)</f>
        <v>FS</v>
      </c>
      <c r="M3082" s="2" t="str">
        <f>LOOKUP(A3082,'[2]Collin Seedling for R'!$A$3:$A$51,'[2]Collin Seedling for R'!$P$3:$P$51)</f>
        <v>Seeded</v>
      </c>
      <c r="N3082" s="8">
        <f t="shared" si="48"/>
        <v>6.9944044764188655</v>
      </c>
      <c r="O3082" s="2" t="str">
        <f>LOOKUP(H3082,[2]plantlist!$A$2:$A$943,[2]plantlist!$B$2:$B$943)</f>
        <v>G</v>
      </c>
    </row>
    <row r="3083" spans="1:15" x14ac:dyDescent="0.2">
      <c r="A3083" s="7" t="s">
        <v>312</v>
      </c>
      <c r="B3083" s="2">
        <v>2008</v>
      </c>
      <c r="C3083" s="2" t="s">
        <v>0</v>
      </c>
      <c r="D3083" s="2">
        <v>53</v>
      </c>
      <c r="E3083" s="2">
        <v>374</v>
      </c>
      <c r="F3083" s="2">
        <v>427</v>
      </c>
      <c r="G3083" s="2">
        <v>5004</v>
      </c>
      <c r="H3083" s="2" t="s">
        <v>12</v>
      </c>
      <c r="I3083" s="2" t="s">
        <v>2</v>
      </c>
      <c r="J3083" s="2" t="s">
        <v>13</v>
      </c>
      <c r="K3083" s="2" t="str">
        <f>LOOKUP(A3083,'[2]Collin Seedling for R'!$A$3:$A$51,'[2]Collin Seedling for R'!$R$3:$R$51)</f>
        <v>Mod</v>
      </c>
      <c r="L3083" s="2" t="str">
        <f>LOOKUP(A3083,'[2]Collin Seedling for R'!$A$3:$A$51,'[2]Collin Seedling for R'!$T$3:$T$51)</f>
        <v>FS</v>
      </c>
      <c r="M3083" s="2" t="str">
        <f>LOOKUP(A3083,'[2]Collin Seedling for R'!$A$3:$A$51,'[2]Collin Seedling for R'!$P$3:$P$51)</f>
        <v>Seeded</v>
      </c>
      <c r="N3083" s="8">
        <f t="shared" si="48"/>
        <v>7.4740207833733017</v>
      </c>
      <c r="O3083" s="2" t="str">
        <f>LOOKUP(H3083,[2]plantlist!$A$2:$A$943,[2]plantlist!$B$2:$B$943)</f>
        <v>G</v>
      </c>
    </row>
    <row r="3084" spans="1:15" x14ac:dyDescent="0.2">
      <c r="A3084" s="7" t="s">
        <v>312</v>
      </c>
      <c r="B3084" s="2">
        <v>2008</v>
      </c>
      <c r="C3084" s="2" t="s">
        <v>0</v>
      </c>
      <c r="D3084" s="2">
        <v>33</v>
      </c>
      <c r="E3084" s="2">
        <v>373</v>
      </c>
      <c r="F3084" s="2">
        <v>406</v>
      </c>
      <c r="G3084" s="2">
        <v>5004</v>
      </c>
      <c r="H3084" s="2" t="s">
        <v>240</v>
      </c>
      <c r="I3084" s="2" t="s">
        <v>2</v>
      </c>
      <c r="J3084" s="2" t="s">
        <v>241</v>
      </c>
      <c r="K3084" s="2" t="str">
        <f>LOOKUP(A3084,'[2]Collin Seedling for R'!$A$3:$A$51,'[2]Collin Seedling for R'!$R$3:$R$51)</f>
        <v>Mod</v>
      </c>
      <c r="L3084" s="2" t="str">
        <f>LOOKUP(A3084,'[2]Collin Seedling for R'!$A$3:$A$51,'[2]Collin Seedling for R'!$T$3:$T$51)</f>
        <v>FS</v>
      </c>
      <c r="M3084" s="2" t="str">
        <f>LOOKUP(A3084,'[2]Collin Seedling for R'!$A$3:$A$51,'[2]Collin Seedling for R'!$P$3:$P$51)</f>
        <v>Seeded</v>
      </c>
      <c r="N3084" s="8">
        <f t="shared" si="48"/>
        <v>7.4540367705835333</v>
      </c>
      <c r="O3084" s="2" t="str">
        <f>LOOKUP(H3084,[2]plantlist!$A$2:$A$943,[2]plantlist!$B$2:$B$943)</f>
        <v>G</v>
      </c>
    </row>
    <row r="3085" spans="1:15" x14ac:dyDescent="0.2">
      <c r="A3085" s="7" t="s">
        <v>312</v>
      </c>
      <c r="B3085" s="2">
        <v>2008</v>
      </c>
      <c r="C3085" s="2" t="s">
        <v>0</v>
      </c>
      <c r="D3085" s="2">
        <v>15</v>
      </c>
      <c r="E3085" s="2">
        <v>48</v>
      </c>
      <c r="F3085" s="2">
        <v>63</v>
      </c>
      <c r="G3085" s="2">
        <v>5004</v>
      </c>
      <c r="H3085" s="2" t="s">
        <v>68</v>
      </c>
      <c r="I3085" s="2" t="s">
        <v>2</v>
      </c>
      <c r="J3085" s="2" t="s">
        <v>69</v>
      </c>
      <c r="K3085" s="2" t="str">
        <f>LOOKUP(A3085,'[2]Collin Seedling for R'!$A$3:$A$51,'[2]Collin Seedling for R'!$R$3:$R$51)</f>
        <v>Mod</v>
      </c>
      <c r="L3085" s="2" t="str">
        <f>LOOKUP(A3085,'[2]Collin Seedling for R'!$A$3:$A$51,'[2]Collin Seedling for R'!$T$3:$T$51)</f>
        <v>FS</v>
      </c>
      <c r="M3085" s="2" t="str">
        <f>LOOKUP(A3085,'[2]Collin Seedling for R'!$A$3:$A$51,'[2]Collin Seedling for R'!$P$3:$P$51)</f>
        <v>Seeded</v>
      </c>
      <c r="N3085" s="8">
        <f t="shared" si="48"/>
        <v>0.95923261390887282</v>
      </c>
      <c r="O3085" s="2" t="str">
        <f>LOOKUP(H3085,[2]plantlist!$A$2:$A$943,[2]plantlist!$B$2:$B$943)</f>
        <v>G</v>
      </c>
    </row>
    <row r="3086" spans="1:15" x14ac:dyDescent="0.2">
      <c r="A3086" s="7" t="s">
        <v>312</v>
      </c>
      <c r="B3086" s="2">
        <v>2008</v>
      </c>
      <c r="C3086" s="2" t="s">
        <v>0</v>
      </c>
      <c r="D3086" s="2">
        <v>13</v>
      </c>
      <c r="E3086" s="2">
        <v>41</v>
      </c>
      <c r="F3086" s="2">
        <v>54</v>
      </c>
      <c r="G3086" s="2">
        <v>5004</v>
      </c>
      <c r="H3086" s="2" t="s">
        <v>51</v>
      </c>
      <c r="I3086" s="2" t="s">
        <v>19</v>
      </c>
      <c r="J3086" s="2" t="s">
        <v>52</v>
      </c>
      <c r="K3086" s="2" t="str">
        <f>LOOKUP(A3086,'[2]Collin Seedling for R'!$A$3:$A$51,'[2]Collin Seedling for R'!$R$3:$R$51)</f>
        <v>Mod</v>
      </c>
      <c r="L3086" s="2" t="str">
        <f>LOOKUP(A3086,'[2]Collin Seedling for R'!$A$3:$A$51,'[2]Collin Seedling for R'!$T$3:$T$51)</f>
        <v>FS</v>
      </c>
      <c r="M3086" s="2" t="str">
        <f>LOOKUP(A3086,'[2]Collin Seedling for R'!$A$3:$A$51,'[2]Collin Seedling for R'!$P$3:$P$51)</f>
        <v>Seeded</v>
      </c>
      <c r="N3086" s="8">
        <f t="shared" si="48"/>
        <v>0.81934452438049554</v>
      </c>
      <c r="O3086" s="2" t="str">
        <f>LOOKUP(H3086,[2]plantlist!$A$2:$A$943,[2]plantlist!$B$2:$B$943)</f>
        <v>F</v>
      </c>
    </row>
    <row r="3087" spans="1:15" x14ac:dyDescent="0.2">
      <c r="A3087" s="7" t="s">
        <v>312</v>
      </c>
      <c r="B3087" s="2">
        <v>2008</v>
      </c>
      <c r="C3087" s="2" t="s">
        <v>0</v>
      </c>
      <c r="D3087" s="2">
        <v>6</v>
      </c>
      <c r="E3087" s="2">
        <v>74</v>
      </c>
      <c r="F3087" s="2">
        <v>80</v>
      </c>
      <c r="G3087" s="2">
        <v>5004</v>
      </c>
      <c r="H3087" s="2" t="s">
        <v>25</v>
      </c>
      <c r="I3087" s="2" t="s">
        <v>2</v>
      </c>
      <c r="J3087" s="2" t="s">
        <v>26</v>
      </c>
      <c r="K3087" s="2" t="str">
        <f>LOOKUP(A3087,'[2]Collin Seedling for R'!$A$3:$A$51,'[2]Collin Seedling for R'!$R$3:$R$51)</f>
        <v>Mod</v>
      </c>
      <c r="L3087" s="2" t="str">
        <f>LOOKUP(A3087,'[2]Collin Seedling for R'!$A$3:$A$51,'[2]Collin Seedling for R'!$T$3:$T$51)</f>
        <v>FS</v>
      </c>
      <c r="M3087" s="2" t="str">
        <f>LOOKUP(A3087,'[2]Collin Seedling for R'!$A$3:$A$51,'[2]Collin Seedling for R'!$P$3:$P$51)</f>
        <v>Seeded</v>
      </c>
      <c r="N3087" s="8">
        <f t="shared" si="48"/>
        <v>1.4788169464428458</v>
      </c>
      <c r="O3087" s="2" t="str">
        <f>LOOKUP(H3087,[2]plantlist!$A$2:$A$943,[2]plantlist!$B$2:$B$943)</f>
        <v>F</v>
      </c>
    </row>
    <row r="3088" spans="1:15" x14ac:dyDescent="0.2">
      <c r="A3088" s="7" t="s">
        <v>312</v>
      </c>
      <c r="B3088" s="2">
        <v>2008</v>
      </c>
      <c r="C3088" s="2" t="s">
        <v>0</v>
      </c>
      <c r="D3088" s="2">
        <v>6</v>
      </c>
      <c r="E3088" s="2">
        <v>73</v>
      </c>
      <c r="F3088" s="2">
        <v>79</v>
      </c>
      <c r="G3088" s="2">
        <v>5004</v>
      </c>
      <c r="H3088" s="2" t="s">
        <v>76</v>
      </c>
      <c r="I3088" s="2" t="s">
        <v>2</v>
      </c>
      <c r="J3088" s="2" t="s">
        <v>283</v>
      </c>
      <c r="K3088" s="2" t="str">
        <f>LOOKUP(A3088,'[2]Collin Seedling for R'!$A$3:$A$51,'[2]Collin Seedling for R'!$R$3:$R$51)</f>
        <v>Mod</v>
      </c>
      <c r="L3088" s="2" t="str">
        <f>LOOKUP(A3088,'[2]Collin Seedling for R'!$A$3:$A$51,'[2]Collin Seedling for R'!$T$3:$T$51)</f>
        <v>FS</v>
      </c>
      <c r="M3088" s="2" t="str">
        <f>LOOKUP(A3088,'[2]Collin Seedling for R'!$A$3:$A$51,'[2]Collin Seedling for R'!$P$3:$P$51)</f>
        <v>Seeded</v>
      </c>
      <c r="N3088" s="8">
        <f t="shared" si="48"/>
        <v>1.4588329336530776</v>
      </c>
      <c r="O3088" s="2" t="str">
        <f>LOOKUP(H3088,[2]plantlist!$A$2:$A$943,[2]plantlist!$B$2:$B$943)</f>
        <v>F</v>
      </c>
    </row>
    <row r="3089" spans="1:15" x14ac:dyDescent="0.2">
      <c r="A3089" s="7" t="s">
        <v>312</v>
      </c>
      <c r="B3089" s="2">
        <v>2008</v>
      </c>
      <c r="C3089" s="2" t="s">
        <v>0</v>
      </c>
      <c r="D3089" s="2">
        <v>2</v>
      </c>
      <c r="E3089" s="2">
        <v>56</v>
      </c>
      <c r="F3089" s="2">
        <v>58</v>
      </c>
      <c r="G3089" s="2">
        <v>5004</v>
      </c>
      <c r="H3089" s="2" t="s">
        <v>33</v>
      </c>
      <c r="I3089" s="2" t="s">
        <v>2</v>
      </c>
      <c r="J3089" s="2" t="s">
        <v>34</v>
      </c>
      <c r="K3089" s="2" t="str">
        <f>LOOKUP(A3089,'[2]Collin Seedling for R'!$A$3:$A$51,'[2]Collin Seedling for R'!$R$3:$R$51)</f>
        <v>Mod</v>
      </c>
      <c r="L3089" s="2" t="str">
        <f>LOOKUP(A3089,'[2]Collin Seedling for R'!$A$3:$A$51,'[2]Collin Seedling for R'!$T$3:$T$51)</f>
        <v>FS</v>
      </c>
      <c r="M3089" s="2" t="str">
        <f>LOOKUP(A3089,'[2]Collin Seedling for R'!$A$3:$A$51,'[2]Collin Seedling for R'!$P$3:$P$51)</f>
        <v>Seeded</v>
      </c>
      <c r="N3089" s="8">
        <f t="shared" si="48"/>
        <v>1.1191047162270185</v>
      </c>
      <c r="O3089" s="2" t="str">
        <f>LOOKUP(H3089,[2]plantlist!$A$2:$A$943,[2]plantlist!$B$2:$B$943)</f>
        <v>F</v>
      </c>
    </row>
    <row r="3090" spans="1:15" x14ac:dyDescent="0.2">
      <c r="A3090" s="7" t="s">
        <v>312</v>
      </c>
      <c r="B3090" s="2">
        <v>2008</v>
      </c>
      <c r="C3090" s="2" t="s">
        <v>0</v>
      </c>
      <c r="D3090" s="2">
        <v>0</v>
      </c>
      <c r="E3090" s="2">
        <v>89</v>
      </c>
      <c r="F3090" s="2">
        <v>89</v>
      </c>
      <c r="G3090" s="2">
        <v>5004</v>
      </c>
      <c r="H3090" s="2" t="s">
        <v>8</v>
      </c>
      <c r="I3090" s="2" t="s">
        <v>2</v>
      </c>
      <c r="J3090" s="2" t="s">
        <v>9</v>
      </c>
      <c r="K3090" s="2" t="str">
        <f>LOOKUP(A3090,'[2]Collin Seedling for R'!$A$3:$A$51,'[2]Collin Seedling for R'!$R$3:$R$51)</f>
        <v>Mod</v>
      </c>
      <c r="L3090" s="2" t="str">
        <f>LOOKUP(A3090,'[2]Collin Seedling for R'!$A$3:$A$51,'[2]Collin Seedling for R'!$T$3:$T$51)</f>
        <v>FS</v>
      </c>
      <c r="M3090" s="2" t="str">
        <f>LOOKUP(A3090,'[2]Collin Seedling for R'!$A$3:$A$51,'[2]Collin Seedling for R'!$P$3:$P$51)</f>
        <v>Seeded</v>
      </c>
      <c r="N3090" s="8">
        <f t="shared" si="48"/>
        <v>1.7785771382893685</v>
      </c>
      <c r="O3090" s="2" t="str">
        <f>LOOKUP(H3090,[2]plantlist!$A$2:$A$943,[2]plantlist!$B$2:$B$943)</f>
        <v>G</v>
      </c>
    </row>
    <row r="3091" spans="1:15" x14ac:dyDescent="0.2">
      <c r="A3091" s="7" t="s">
        <v>312</v>
      </c>
      <c r="B3091" s="2">
        <v>2008</v>
      </c>
      <c r="C3091" s="2" t="s">
        <v>0</v>
      </c>
      <c r="D3091" s="2">
        <v>0</v>
      </c>
      <c r="E3091" s="2">
        <v>213</v>
      </c>
      <c r="F3091" s="2">
        <v>213</v>
      </c>
      <c r="G3091" s="2">
        <v>5004</v>
      </c>
      <c r="H3091" s="2" t="s">
        <v>23</v>
      </c>
      <c r="I3091" s="2" t="s">
        <v>2</v>
      </c>
      <c r="J3091" s="2" t="s">
        <v>24</v>
      </c>
      <c r="K3091" s="2" t="str">
        <f>LOOKUP(A3091,'[2]Collin Seedling for R'!$A$3:$A$51,'[2]Collin Seedling for R'!$R$3:$R$51)</f>
        <v>Mod</v>
      </c>
      <c r="L3091" s="2" t="str">
        <f>LOOKUP(A3091,'[2]Collin Seedling for R'!$A$3:$A$51,'[2]Collin Seedling for R'!$T$3:$T$51)</f>
        <v>FS</v>
      </c>
      <c r="M3091" s="2" t="str">
        <f>LOOKUP(A3091,'[2]Collin Seedling for R'!$A$3:$A$51,'[2]Collin Seedling for R'!$P$3:$P$51)</f>
        <v>Seeded</v>
      </c>
      <c r="N3091" s="8">
        <f t="shared" si="48"/>
        <v>4.2565947242206237</v>
      </c>
      <c r="O3091" s="2" t="str">
        <f>LOOKUP(H3091,[2]plantlist!$A$2:$A$943,[2]plantlist!$B$2:$B$943)</f>
        <v>S</v>
      </c>
    </row>
    <row r="3092" spans="1:15" x14ac:dyDescent="0.2">
      <c r="A3092" s="7" t="s">
        <v>312</v>
      </c>
      <c r="B3092" s="2">
        <v>2008</v>
      </c>
      <c r="C3092" s="2" t="s">
        <v>0</v>
      </c>
      <c r="D3092" s="2">
        <v>0</v>
      </c>
      <c r="E3092" s="2">
        <v>23</v>
      </c>
      <c r="F3092" s="2">
        <v>23</v>
      </c>
      <c r="G3092" s="2">
        <v>5004</v>
      </c>
      <c r="H3092" s="2" t="s">
        <v>33</v>
      </c>
      <c r="I3092" s="2" t="s">
        <v>19</v>
      </c>
      <c r="J3092" s="2" t="s">
        <v>34</v>
      </c>
      <c r="K3092" s="2" t="str">
        <f>LOOKUP(A3092,'[2]Collin Seedling for R'!$A$3:$A$51,'[2]Collin Seedling for R'!$R$3:$R$51)</f>
        <v>Mod</v>
      </c>
      <c r="L3092" s="2" t="str">
        <f>LOOKUP(A3092,'[2]Collin Seedling for R'!$A$3:$A$51,'[2]Collin Seedling for R'!$T$3:$T$51)</f>
        <v>FS</v>
      </c>
      <c r="M3092" s="2" t="str">
        <f>LOOKUP(A3092,'[2]Collin Seedling for R'!$A$3:$A$51,'[2]Collin Seedling for R'!$P$3:$P$51)</f>
        <v>Seeded</v>
      </c>
      <c r="N3092" s="8">
        <f t="shared" si="48"/>
        <v>0.45963229416466822</v>
      </c>
      <c r="O3092" s="2" t="str">
        <f>LOOKUP(H3092,[2]plantlist!$A$2:$A$943,[2]plantlist!$B$2:$B$943)</f>
        <v>F</v>
      </c>
    </row>
    <row r="3093" spans="1:15" x14ac:dyDescent="0.2">
      <c r="A3093" s="7" t="s">
        <v>312</v>
      </c>
      <c r="B3093" s="2">
        <v>2008</v>
      </c>
      <c r="C3093" s="2" t="s">
        <v>0</v>
      </c>
      <c r="D3093" s="2">
        <v>0</v>
      </c>
      <c r="E3093" s="2">
        <v>71</v>
      </c>
      <c r="F3093" s="2">
        <v>71</v>
      </c>
      <c r="G3093" s="2">
        <v>5004</v>
      </c>
      <c r="H3093" s="2" t="s">
        <v>140</v>
      </c>
      <c r="I3093" s="2" t="s">
        <v>2</v>
      </c>
      <c r="J3093" s="2" t="s">
        <v>141</v>
      </c>
      <c r="K3093" s="2" t="str">
        <f>LOOKUP(A3093,'[2]Collin Seedling for R'!$A$3:$A$51,'[2]Collin Seedling for R'!$R$3:$R$51)</f>
        <v>Mod</v>
      </c>
      <c r="L3093" s="2" t="str">
        <f>LOOKUP(A3093,'[2]Collin Seedling for R'!$A$3:$A$51,'[2]Collin Seedling for R'!$T$3:$T$51)</f>
        <v>FS</v>
      </c>
      <c r="M3093" s="2" t="str">
        <f>LOOKUP(A3093,'[2]Collin Seedling for R'!$A$3:$A$51,'[2]Collin Seedling for R'!$P$3:$P$51)</f>
        <v>Seeded</v>
      </c>
      <c r="N3093" s="8">
        <f t="shared" si="48"/>
        <v>1.4188649080735412</v>
      </c>
      <c r="O3093" s="2" t="str">
        <f>LOOKUP(H3093,[2]plantlist!$A$2:$A$943,[2]plantlist!$B$2:$B$943)</f>
        <v>G</v>
      </c>
    </row>
    <row r="3094" spans="1:15" x14ac:dyDescent="0.2">
      <c r="A3094" s="7" t="s">
        <v>312</v>
      </c>
      <c r="B3094" s="2">
        <v>2008</v>
      </c>
      <c r="C3094" s="2" t="s">
        <v>0</v>
      </c>
      <c r="D3094" s="2">
        <v>0</v>
      </c>
      <c r="E3094" s="2">
        <v>8</v>
      </c>
      <c r="F3094" s="2">
        <v>8</v>
      </c>
      <c r="G3094" s="2">
        <v>5004</v>
      </c>
      <c r="H3094" s="2" t="s">
        <v>70</v>
      </c>
      <c r="I3094" s="2" t="s">
        <v>2</v>
      </c>
      <c r="J3094" s="2" t="s">
        <v>71</v>
      </c>
      <c r="K3094" s="2" t="str">
        <f>LOOKUP(A3094,'[2]Collin Seedling for R'!$A$3:$A$51,'[2]Collin Seedling for R'!$R$3:$R$51)</f>
        <v>Mod</v>
      </c>
      <c r="L3094" s="2" t="str">
        <f>LOOKUP(A3094,'[2]Collin Seedling for R'!$A$3:$A$51,'[2]Collin Seedling for R'!$T$3:$T$51)</f>
        <v>FS</v>
      </c>
      <c r="M3094" s="2" t="str">
        <f>LOOKUP(A3094,'[2]Collin Seedling for R'!$A$3:$A$51,'[2]Collin Seedling for R'!$P$3:$P$51)</f>
        <v>Seeded</v>
      </c>
      <c r="N3094" s="8">
        <f t="shared" si="48"/>
        <v>0.15987210231814547</v>
      </c>
      <c r="O3094" s="2" t="str">
        <f>LOOKUP(H3094,[2]plantlist!$A$2:$A$943,[2]plantlist!$B$2:$B$943)</f>
        <v>F</v>
      </c>
    </row>
    <row r="3095" spans="1:15" x14ac:dyDescent="0.2">
      <c r="A3095" s="7" t="s">
        <v>312</v>
      </c>
      <c r="B3095" s="2">
        <v>2008</v>
      </c>
      <c r="C3095" s="2" t="s">
        <v>0</v>
      </c>
      <c r="D3095" s="2">
        <v>0</v>
      </c>
      <c r="E3095" s="2">
        <v>351</v>
      </c>
      <c r="F3095" s="2">
        <v>351</v>
      </c>
      <c r="G3095" s="2">
        <v>5004</v>
      </c>
      <c r="H3095" s="2" t="s">
        <v>16</v>
      </c>
      <c r="I3095" s="2" t="s">
        <v>2</v>
      </c>
      <c r="J3095" s="2" t="s">
        <v>17</v>
      </c>
      <c r="K3095" s="2" t="str">
        <f>LOOKUP(A3095,'[2]Collin Seedling for R'!$A$3:$A$51,'[2]Collin Seedling for R'!$R$3:$R$51)</f>
        <v>Mod</v>
      </c>
      <c r="L3095" s="2" t="str">
        <f>LOOKUP(A3095,'[2]Collin Seedling for R'!$A$3:$A$51,'[2]Collin Seedling for R'!$T$3:$T$51)</f>
        <v>FS</v>
      </c>
      <c r="M3095" s="2" t="str">
        <f>LOOKUP(A3095,'[2]Collin Seedling for R'!$A$3:$A$51,'[2]Collin Seedling for R'!$P$3:$P$51)</f>
        <v>Seeded</v>
      </c>
      <c r="N3095" s="8">
        <f t="shared" si="48"/>
        <v>7.0143884892086321</v>
      </c>
      <c r="O3095" s="2" t="str">
        <f>LOOKUP(H3095,[2]plantlist!$A$2:$A$943,[2]plantlist!$B$2:$B$943)</f>
        <v>S</v>
      </c>
    </row>
    <row r="3096" spans="1:15" x14ac:dyDescent="0.2">
      <c r="A3096" s="7" t="s">
        <v>312</v>
      </c>
      <c r="B3096" s="2">
        <v>2008</v>
      </c>
      <c r="C3096" s="2" t="s">
        <v>0</v>
      </c>
      <c r="D3096" s="2">
        <v>0</v>
      </c>
      <c r="E3096" s="2">
        <v>29</v>
      </c>
      <c r="F3096" s="2">
        <v>29</v>
      </c>
      <c r="G3096" s="2">
        <v>5004</v>
      </c>
      <c r="H3096" s="2" t="s">
        <v>220</v>
      </c>
      <c r="I3096" s="2" t="s">
        <v>2</v>
      </c>
      <c r="J3096" s="2" t="s">
        <v>221</v>
      </c>
      <c r="K3096" s="2" t="str">
        <f>LOOKUP(A3096,'[2]Collin Seedling for R'!$A$3:$A$51,'[2]Collin Seedling for R'!$R$3:$R$51)</f>
        <v>Mod</v>
      </c>
      <c r="L3096" s="2" t="str">
        <f>LOOKUP(A3096,'[2]Collin Seedling for R'!$A$3:$A$51,'[2]Collin Seedling for R'!$T$3:$T$51)</f>
        <v>FS</v>
      </c>
      <c r="M3096" s="2" t="str">
        <f>LOOKUP(A3096,'[2]Collin Seedling for R'!$A$3:$A$51,'[2]Collin Seedling for R'!$P$3:$P$51)</f>
        <v>Seeded</v>
      </c>
      <c r="N3096" s="8">
        <f t="shared" si="48"/>
        <v>0.57953637090327736</v>
      </c>
      <c r="O3096" s="2" t="str">
        <f>LOOKUP(H3096,[2]plantlist!$A$2:$A$943,[2]plantlist!$B$2:$B$943)</f>
        <v>F</v>
      </c>
    </row>
    <row r="3097" spans="1:15" x14ac:dyDescent="0.2">
      <c r="A3097" s="7" t="s">
        <v>312</v>
      </c>
      <c r="B3097" s="2">
        <v>2008</v>
      </c>
      <c r="C3097" s="2" t="s">
        <v>0</v>
      </c>
      <c r="D3097" s="2">
        <v>0</v>
      </c>
      <c r="E3097" s="2">
        <v>34</v>
      </c>
      <c r="F3097" s="2">
        <v>34</v>
      </c>
      <c r="G3097" s="2">
        <v>5004</v>
      </c>
      <c r="H3097" s="2" t="s">
        <v>250</v>
      </c>
      <c r="I3097" s="2" t="s">
        <v>2</v>
      </c>
      <c r="J3097" s="2" t="s">
        <v>251</v>
      </c>
      <c r="K3097" s="2" t="str">
        <f>LOOKUP(A3097,'[2]Collin Seedling for R'!$A$3:$A$51,'[2]Collin Seedling for R'!$R$3:$R$51)</f>
        <v>Mod</v>
      </c>
      <c r="L3097" s="2" t="str">
        <f>LOOKUP(A3097,'[2]Collin Seedling for R'!$A$3:$A$51,'[2]Collin Seedling for R'!$T$3:$T$51)</f>
        <v>FS</v>
      </c>
      <c r="M3097" s="2" t="str">
        <f>LOOKUP(A3097,'[2]Collin Seedling for R'!$A$3:$A$51,'[2]Collin Seedling for R'!$P$3:$P$51)</f>
        <v>Seeded</v>
      </c>
      <c r="N3097" s="8">
        <f t="shared" si="48"/>
        <v>0.67945643485211826</v>
      </c>
      <c r="O3097" s="2" t="str">
        <f>LOOKUP(H3097,[2]plantlist!$A$2:$A$943,[2]plantlist!$B$2:$B$943)</f>
        <v>F</v>
      </c>
    </row>
    <row r="3098" spans="1:15" x14ac:dyDescent="0.2">
      <c r="A3098" s="7" t="s">
        <v>312</v>
      </c>
      <c r="B3098" s="2">
        <v>2008</v>
      </c>
      <c r="C3098" s="2" t="s">
        <v>0</v>
      </c>
      <c r="D3098" s="2">
        <v>0</v>
      </c>
      <c r="E3098" s="2">
        <v>13</v>
      </c>
      <c r="F3098" s="2">
        <v>13</v>
      </c>
      <c r="G3098" s="2">
        <v>5004</v>
      </c>
      <c r="H3098" s="2" t="s">
        <v>57</v>
      </c>
      <c r="I3098" s="2" t="s">
        <v>2</v>
      </c>
      <c r="J3098" s="2" t="s">
        <v>58</v>
      </c>
      <c r="K3098" s="2" t="str">
        <f>LOOKUP(A3098,'[2]Collin Seedling for R'!$A$3:$A$51,'[2]Collin Seedling for R'!$R$3:$R$51)</f>
        <v>Mod</v>
      </c>
      <c r="L3098" s="2" t="str">
        <f>LOOKUP(A3098,'[2]Collin Seedling for R'!$A$3:$A$51,'[2]Collin Seedling for R'!$T$3:$T$51)</f>
        <v>FS</v>
      </c>
      <c r="M3098" s="2" t="str">
        <f>LOOKUP(A3098,'[2]Collin Seedling for R'!$A$3:$A$51,'[2]Collin Seedling for R'!$P$3:$P$51)</f>
        <v>Seeded</v>
      </c>
      <c r="N3098" s="8">
        <f t="shared" si="48"/>
        <v>0.25979216626698642</v>
      </c>
      <c r="O3098" s="2" t="str">
        <f>LOOKUP(H3098,[2]plantlist!$A$2:$A$943,[2]plantlist!$B$2:$B$943)</f>
        <v>F</v>
      </c>
    </row>
    <row r="3099" spans="1:15" x14ac:dyDescent="0.2">
      <c r="A3099" s="7" t="s">
        <v>312</v>
      </c>
      <c r="B3099" s="2">
        <v>2008</v>
      </c>
      <c r="C3099" s="2" t="s">
        <v>0</v>
      </c>
      <c r="D3099" s="2">
        <v>0</v>
      </c>
      <c r="E3099" s="2">
        <v>65</v>
      </c>
      <c r="F3099" s="2">
        <v>65</v>
      </c>
      <c r="G3099" s="2">
        <v>5004</v>
      </c>
      <c r="H3099" s="2" t="s">
        <v>43</v>
      </c>
      <c r="I3099" s="2" t="s">
        <v>2</v>
      </c>
      <c r="J3099" s="2" t="s">
        <v>44</v>
      </c>
      <c r="K3099" s="2" t="str">
        <f>LOOKUP(A3099,'[2]Collin Seedling for R'!$A$3:$A$51,'[2]Collin Seedling for R'!$R$3:$R$51)</f>
        <v>Mod</v>
      </c>
      <c r="L3099" s="2" t="str">
        <f>LOOKUP(A3099,'[2]Collin Seedling for R'!$A$3:$A$51,'[2]Collin Seedling for R'!$T$3:$T$51)</f>
        <v>FS</v>
      </c>
      <c r="M3099" s="2" t="str">
        <f>LOOKUP(A3099,'[2]Collin Seedling for R'!$A$3:$A$51,'[2]Collin Seedling for R'!$P$3:$P$51)</f>
        <v>Seeded</v>
      </c>
      <c r="N3099" s="8">
        <f t="shared" si="48"/>
        <v>1.2989608313349321</v>
      </c>
      <c r="O3099" s="2" t="str">
        <f>LOOKUP(H3099,[2]plantlist!$A$2:$A$943,[2]plantlist!$B$2:$B$943)</f>
        <v>T</v>
      </c>
    </row>
    <row r="3100" spans="1:15" x14ac:dyDescent="0.2">
      <c r="A3100" s="7" t="s">
        <v>312</v>
      </c>
      <c r="B3100" s="2">
        <v>2008</v>
      </c>
      <c r="C3100" s="2" t="s">
        <v>0</v>
      </c>
      <c r="D3100" s="2">
        <v>0</v>
      </c>
      <c r="E3100" s="2">
        <v>32</v>
      </c>
      <c r="F3100" s="2">
        <v>32</v>
      </c>
      <c r="G3100" s="2">
        <v>5004</v>
      </c>
      <c r="H3100" s="2" t="s">
        <v>116</v>
      </c>
      <c r="I3100" s="2" t="s">
        <v>2</v>
      </c>
      <c r="J3100" s="2" t="s">
        <v>117</v>
      </c>
      <c r="K3100" s="2" t="str">
        <f>LOOKUP(A3100,'[2]Collin Seedling for R'!$A$3:$A$51,'[2]Collin Seedling for R'!$R$3:$R$51)</f>
        <v>Mod</v>
      </c>
      <c r="L3100" s="2" t="str">
        <f>LOOKUP(A3100,'[2]Collin Seedling for R'!$A$3:$A$51,'[2]Collin Seedling for R'!$T$3:$T$51)</f>
        <v>FS</v>
      </c>
      <c r="M3100" s="2" t="str">
        <f>LOOKUP(A3100,'[2]Collin Seedling for R'!$A$3:$A$51,'[2]Collin Seedling for R'!$P$3:$P$51)</f>
        <v>Seeded</v>
      </c>
      <c r="N3100" s="8">
        <f t="shared" si="48"/>
        <v>0.63948840927258188</v>
      </c>
      <c r="O3100" s="2" t="str">
        <f>LOOKUP(H3100,[2]plantlist!$A$2:$A$943,[2]plantlist!$B$2:$B$943)</f>
        <v>F</v>
      </c>
    </row>
    <row r="3101" spans="1:15" x14ac:dyDescent="0.2">
      <c r="A3101" s="7" t="s">
        <v>312</v>
      </c>
      <c r="B3101" s="2">
        <v>2008</v>
      </c>
      <c r="C3101" s="2" t="s">
        <v>0</v>
      </c>
      <c r="D3101" s="2">
        <v>0</v>
      </c>
      <c r="E3101" s="2">
        <v>14</v>
      </c>
      <c r="F3101" s="2">
        <v>14</v>
      </c>
      <c r="G3101" s="2">
        <v>5004</v>
      </c>
      <c r="H3101" s="2" t="s">
        <v>27</v>
      </c>
      <c r="I3101" s="2" t="s">
        <v>2</v>
      </c>
      <c r="J3101" s="2" t="s">
        <v>28</v>
      </c>
      <c r="K3101" s="2" t="str">
        <f>LOOKUP(A3101,'[2]Collin Seedling for R'!$A$3:$A$51,'[2]Collin Seedling for R'!$R$3:$R$51)</f>
        <v>Mod</v>
      </c>
      <c r="L3101" s="2" t="str">
        <f>LOOKUP(A3101,'[2]Collin Seedling for R'!$A$3:$A$51,'[2]Collin Seedling for R'!$T$3:$T$51)</f>
        <v>FS</v>
      </c>
      <c r="M3101" s="2" t="str">
        <f>LOOKUP(A3101,'[2]Collin Seedling for R'!$A$3:$A$51,'[2]Collin Seedling for R'!$P$3:$P$51)</f>
        <v>Seeded</v>
      </c>
      <c r="N3101" s="8">
        <f t="shared" si="48"/>
        <v>0.27977617905675461</v>
      </c>
      <c r="O3101" s="2" t="str">
        <f>LOOKUP(H3101,[2]plantlist!$A$2:$A$943,[2]plantlist!$B$2:$B$943)</f>
        <v>F</v>
      </c>
    </row>
    <row r="3102" spans="1:15" x14ac:dyDescent="0.2">
      <c r="A3102" s="7" t="s">
        <v>312</v>
      </c>
      <c r="B3102" s="2">
        <v>2008</v>
      </c>
      <c r="C3102" s="2" t="s">
        <v>0</v>
      </c>
      <c r="D3102" s="2">
        <v>0</v>
      </c>
      <c r="E3102" s="2">
        <v>11</v>
      </c>
      <c r="F3102" s="2">
        <v>11</v>
      </c>
      <c r="G3102" s="2">
        <v>5004</v>
      </c>
      <c r="H3102" s="2" t="s">
        <v>51</v>
      </c>
      <c r="I3102" s="2" t="s">
        <v>2</v>
      </c>
      <c r="J3102" s="2" t="s">
        <v>52</v>
      </c>
      <c r="K3102" s="2" t="str">
        <f>LOOKUP(A3102,'[2]Collin Seedling for R'!$A$3:$A$51,'[2]Collin Seedling for R'!$R$3:$R$51)</f>
        <v>Mod</v>
      </c>
      <c r="L3102" s="2" t="str">
        <f>LOOKUP(A3102,'[2]Collin Seedling for R'!$A$3:$A$51,'[2]Collin Seedling for R'!$T$3:$T$51)</f>
        <v>FS</v>
      </c>
      <c r="M3102" s="2" t="str">
        <f>LOOKUP(A3102,'[2]Collin Seedling for R'!$A$3:$A$51,'[2]Collin Seedling for R'!$P$3:$P$51)</f>
        <v>Seeded</v>
      </c>
      <c r="N3102" s="8">
        <f t="shared" si="48"/>
        <v>0.21982414068745004</v>
      </c>
      <c r="O3102" s="2" t="str">
        <f>LOOKUP(H3102,[2]plantlist!$A$2:$A$943,[2]plantlist!$B$2:$B$943)</f>
        <v>F</v>
      </c>
    </row>
    <row r="3103" spans="1:15" x14ac:dyDescent="0.2">
      <c r="A3103" s="7" t="s">
        <v>312</v>
      </c>
      <c r="B3103" s="2">
        <v>2008</v>
      </c>
      <c r="C3103" s="2" t="s">
        <v>0</v>
      </c>
      <c r="D3103" s="2">
        <v>0</v>
      </c>
      <c r="E3103" s="2">
        <v>11</v>
      </c>
      <c r="F3103" s="2">
        <v>11</v>
      </c>
      <c r="G3103" s="2">
        <v>5004</v>
      </c>
      <c r="H3103" s="2" t="s">
        <v>265</v>
      </c>
      <c r="I3103" s="2" t="s">
        <v>2</v>
      </c>
      <c r="J3103" s="2" t="s">
        <v>266</v>
      </c>
      <c r="K3103" s="2" t="str">
        <f>LOOKUP(A3103,'[2]Collin Seedling for R'!$A$3:$A$51,'[2]Collin Seedling for R'!$R$3:$R$51)</f>
        <v>Mod</v>
      </c>
      <c r="L3103" s="2" t="str">
        <f>LOOKUP(A3103,'[2]Collin Seedling for R'!$A$3:$A$51,'[2]Collin Seedling for R'!$T$3:$T$51)</f>
        <v>FS</v>
      </c>
      <c r="M3103" s="2" t="str">
        <f>LOOKUP(A3103,'[2]Collin Seedling for R'!$A$3:$A$51,'[2]Collin Seedling for R'!$P$3:$P$51)</f>
        <v>Seeded</v>
      </c>
      <c r="N3103" s="8">
        <f t="shared" si="48"/>
        <v>0.21982414068745004</v>
      </c>
      <c r="O3103" s="2" t="str">
        <f>LOOKUP(H3103,[2]plantlist!$A$2:$A$943,[2]plantlist!$B$2:$B$943)</f>
        <v>F</v>
      </c>
    </row>
    <row r="3104" spans="1:15" x14ac:dyDescent="0.2">
      <c r="A3104" s="7" t="s">
        <v>312</v>
      </c>
      <c r="B3104" s="2">
        <v>2008</v>
      </c>
      <c r="C3104" s="2" t="s">
        <v>0</v>
      </c>
      <c r="D3104" s="2">
        <v>0</v>
      </c>
      <c r="E3104" s="2">
        <v>10</v>
      </c>
      <c r="F3104" s="2">
        <v>10</v>
      </c>
      <c r="G3104" s="2">
        <v>5004</v>
      </c>
      <c r="H3104" s="2" t="s">
        <v>98</v>
      </c>
      <c r="I3104" s="2" t="s">
        <v>2</v>
      </c>
      <c r="J3104" s="2" t="s">
        <v>99</v>
      </c>
      <c r="K3104" s="2" t="str">
        <f>LOOKUP(A3104,'[2]Collin Seedling for R'!$A$3:$A$51,'[2]Collin Seedling for R'!$R$3:$R$51)</f>
        <v>Mod</v>
      </c>
      <c r="L3104" s="2" t="str">
        <f>LOOKUP(A3104,'[2]Collin Seedling for R'!$A$3:$A$51,'[2]Collin Seedling for R'!$T$3:$T$51)</f>
        <v>FS</v>
      </c>
      <c r="M3104" s="2" t="str">
        <f>LOOKUP(A3104,'[2]Collin Seedling for R'!$A$3:$A$51,'[2]Collin Seedling for R'!$P$3:$P$51)</f>
        <v>Seeded</v>
      </c>
      <c r="N3104" s="8">
        <f t="shared" si="48"/>
        <v>0.19984012789768185</v>
      </c>
      <c r="O3104" s="2" t="str">
        <f>LOOKUP(H3104,[2]plantlist!$A$2:$A$943,[2]plantlist!$B$2:$B$943)</f>
        <v>F</v>
      </c>
    </row>
    <row r="3105" spans="1:15" x14ac:dyDescent="0.2">
      <c r="A3105" s="2" t="s">
        <v>312</v>
      </c>
      <c r="B3105" s="2">
        <v>2013</v>
      </c>
      <c r="C3105" s="2" t="s">
        <v>0</v>
      </c>
      <c r="D3105" s="2">
        <v>2380</v>
      </c>
      <c r="E3105" s="2">
        <v>0</v>
      </c>
      <c r="F3105" s="2">
        <v>2380</v>
      </c>
      <c r="G3105" s="2">
        <v>5000</v>
      </c>
      <c r="H3105" s="2" t="s">
        <v>4</v>
      </c>
      <c r="I3105" s="2" t="s">
        <v>2</v>
      </c>
      <c r="J3105" s="2" t="s">
        <v>5</v>
      </c>
      <c r="K3105" s="2" t="str">
        <f>LOOKUP(A3105,'[2]Collin Seedling for R'!$A$3:$A$51,'[2]Collin Seedling for R'!$R$3:$R$51)</f>
        <v>Mod</v>
      </c>
      <c r="L3105" s="2" t="str">
        <f>LOOKUP(A3105,'[2]Collin Seedling for R'!$A$3:$A$51,'[2]Collin Seedling for R'!$T$3:$T$51)</f>
        <v>FS</v>
      </c>
      <c r="M3105" s="2" t="str">
        <f>LOOKUP(A3105,'[2]Collin Seedling for R'!$A$3:$A$51,'[2]Collin Seedling for R'!$P$3:$P$51)</f>
        <v>Seeded</v>
      </c>
      <c r="N3105" s="8">
        <f t="shared" si="48"/>
        <v>0</v>
      </c>
      <c r="O3105" s="2" t="str">
        <f>LOOKUP(H3105,[2]plantlist!$A$2:$A$943,[2]plantlist!$B$2:$B$943)</f>
        <v>B</v>
      </c>
    </row>
    <row r="3106" spans="1:15" x14ac:dyDescent="0.2">
      <c r="A3106" s="2" t="s">
        <v>312</v>
      </c>
      <c r="B3106" s="2">
        <v>2013</v>
      </c>
      <c r="C3106" s="2" t="s">
        <v>0</v>
      </c>
      <c r="D3106" s="2">
        <v>1904</v>
      </c>
      <c r="E3106" s="2">
        <v>0</v>
      </c>
      <c r="F3106" s="2">
        <v>1904</v>
      </c>
      <c r="G3106" s="2">
        <v>5000</v>
      </c>
      <c r="H3106" s="2" t="s">
        <v>1</v>
      </c>
      <c r="I3106" s="2" t="s">
        <v>2</v>
      </c>
      <c r="J3106" s="2" t="s">
        <v>3</v>
      </c>
      <c r="K3106" s="2" t="str">
        <f>LOOKUP(A3106,'[2]Collin Seedling for R'!$A$3:$A$51,'[2]Collin Seedling for R'!$R$3:$R$51)</f>
        <v>Mod</v>
      </c>
      <c r="L3106" s="2" t="str">
        <f>LOOKUP(A3106,'[2]Collin Seedling for R'!$A$3:$A$51,'[2]Collin Seedling for R'!$T$3:$T$51)</f>
        <v>FS</v>
      </c>
      <c r="M3106" s="2" t="str">
        <f>LOOKUP(A3106,'[2]Collin Seedling for R'!$A$3:$A$51,'[2]Collin Seedling for R'!$P$3:$P$51)</f>
        <v>Seeded</v>
      </c>
      <c r="N3106" s="8">
        <f t="shared" si="48"/>
        <v>0</v>
      </c>
      <c r="O3106" s="2" t="str">
        <f>LOOKUP(H3106,[2]plantlist!$A$2:$A$943,[2]plantlist!$B$2:$B$943)</f>
        <v>F</v>
      </c>
    </row>
    <row r="3107" spans="1:15" x14ac:dyDescent="0.2">
      <c r="A3107" s="2" t="s">
        <v>312</v>
      </c>
      <c r="B3107" s="2">
        <v>2013</v>
      </c>
      <c r="C3107" s="2" t="s">
        <v>0</v>
      </c>
      <c r="D3107" s="2">
        <v>543</v>
      </c>
      <c r="E3107" s="2">
        <v>18</v>
      </c>
      <c r="F3107" s="2">
        <v>561</v>
      </c>
      <c r="G3107" s="2">
        <v>5000</v>
      </c>
      <c r="H3107" s="2" t="s">
        <v>41</v>
      </c>
      <c r="I3107" s="2" t="s">
        <v>2</v>
      </c>
      <c r="J3107" s="2" t="s">
        <v>42</v>
      </c>
      <c r="K3107" s="2" t="str">
        <f>LOOKUP(A3107,'[2]Collin Seedling for R'!$A$3:$A$51,'[2]Collin Seedling for R'!$R$3:$R$51)</f>
        <v>Mod</v>
      </c>
      <c r="L3107" s="2" t="str">
        <f>LOOKUP(A3107,'[2]Collin Seedling for R'!$A$3:$A$51,'[2]Collin Seedling for R'!$T$3:$T$51)</f>
        <v>FS</v>
      </c>
      <c r="M3107" s="2" t="str">
        <f>LOOKUP(A3107,'[2]Collin Seedling for R'!$A$3:$A$51,'[2]Collin Seedling for R'!$P$3:$P$51)</f>
        <v>Seeded</v>
      </c>
      <c r="N3107" s="8">
        <f t="shared" si="48"/>
        <v>0.36</v>
      </c>
      <c r="O3107" s="2" t="str">
        <f>LOOKUP(H3107,[2]plantlist!$A$2:$A$943,[2]plantlist!$B$2:$B$943)</f>
        <v>B</v>
      </c>
    </row>
    <row r="3108" spans="1:15" x14ac:dyDescent="0.2">
      <c r="A3108" s="2" t="s">
        <v>312</v>
      </c>
      <c r="B3108" s="2">
        <v>2013</v>
      </c>
      <c r="C3108" s="2" t="s">
        <v>0</v>
      </c>
      <c r="D3108" s="2">
        <v>134</v>
      </c>
      <c r="E3108" s="2">
        <v>24</v>
      </c>
      <c r="F3108" s="2">
        <v>158</v>
      </c>
      <c r="G3108" s="2">
        <v>5000</v>
      </c>
      <c r="H3108" s="2" t="s">
        <v>6</v>
      </c>
      <c r="I3108" s="2" t="s">
        <v>2</v>
      </c>
      <c r="J3108" s="2" t="s">
        <v>7</v>
      </c>
      <c r="K3108" s="2" t="str">
        <f>LOOKUP(A3108,'[2]Collin Seedling for R'!$A$3:$A$51,'[2]Collin Seedling for R'!$R$3:$R$51)</f>
        <v>Mod</v>
      </c>
      <c r="L3108" s="2" t="str">
        <f>LOOKUP(A3108,'[2]Collin Seedling for R'!$A$3:$A$51,'[2]Collin Seedling for R'!$T$3:$T$51)</f>
        <v>FS</v>
      </c>
      <c r="M3108" s="2" t="str">
        <f>LOOKUP(A3108,'[2]Collin Seedling for R'!$A$3:$A$51,'[2]Collin Seedling for R'!$P$3:$P$51)</f>
        <v>Seeded</v>
      </c>
      <c r="N3108" s="8">
        <f t="shared" si="48"/>
        <v>0.48</v>
      </c>
      <c r="O3108" s="2" t="str">
        <f>LOOKUP(H3108,[2]plantlist!$A$2:$A$943,[2]plantlist!$B$2:$B$943)</f>
        <v>L</v>
      </c>
    </row>
    <row r="3109" spans="1:15" x14ac:dyDescent="0.2">
      <c r="A3109" s="2" t="s">
        <v>312</v>
      </c>
      <c r="B3109" s="2">
        <v>2013</v>
      </c>
      <c r="C3109" s="2" t="s">
        <v>0</v>
      </c>
      <c r="D3109" s="2">
        <v>15</v>
      </c>
      <c r="E3109" s="2">
        <v>77</v>
      </c>
      <c r="F3109" s="2">
        <v>92</v>
      </c>
      <c r="G3109" s="2">
        <v>5000</v>
      </c>
      <c r="H3109" s="2" t="s">
        <v>68</v>
      </c>
      <c r="I3109" s="2" t="s">
        <v>2</v>
      </c>
      <c r="J3109" s="2" t="s">
        <v>69</v>
      </c>
      <c r="K3109" s="2" t="str">
        <f>LOOKUP(A3109,'[2]Collin Seedling for R'!$A$3:$A$51,'[2]Collin Seedling for R'!$R$3:$R$51)</f>
        <v>Mod</v>
      </c>
      <c r="L3109" s="2" t="str">
        <f>LOOKUP(A3109,'[2]Collin Seedling for R'!$A$3:$A$51,'[2]Collin Seedling for R'!$T$3:$T$51)</f>
        <v>FS</v>
      </c>
      <c r="M3109" s="2" t="str">
        <f>LOOKUP(A3109,'[2]Collin Seedling for R'!$A$3:$A$51,'[2]Collin Seedling for R'!$P$3:$P$51)</f>
        <v>Seeded</v>
      </c>
      <c r="N3109" s="8">
        <f t="shared" si="48"/>
        <v>1.54</v>
      </c>
      <c r="O3109" s="2" t="str">
        <f>LOOKUP(H3109,[2]plantlist!$A$2:$A$943,[2]plantlist!$B$2:$B$943)</f>
        <v>G</v>
      </c>
    </row>
    <row r="3110" spans="1:15" x14ac:dyDescent="0.2">
      <c r="A3110" s="2" t="s">
        <v>312</v>
      </c>
      <c r="B3110" s="2">
        <v>2013</v>
      </c>
      <c r="C3110" s="2" t="s">
        <v>0</v>
      </c>
      <c r="D3110" s="2">
        <v>8</v>
      </c>
      <c r="E3110" s="2">
        <v>37</v>
      </c>
      <c r="F3110" s="2">
        <v>45</v>
      </c>
      <c r="G3110" s="2">
        <v>5000</v>
      </c>
      <c r="H3110" s="2" t="s">
        <v>10</v>
      </c>
      <c r="I3110" s="2" t="s">
        <v>2</v>
      </c>
      <c r="J3110" s="2" t="s">
        <v>11</v>
      </c>
      <c r="K3110" s="2" t="str">
        <f>LOOKUP(A3110,'[2]Collin Seedling for R'!$A$3:$A$51,'[2]Collin Seedling for R'!$R$3:$R$51)</f>
        <v>Mod</v>
      </c>
      <c r="L3110" s="2" t="str">
        <f>LOOKUP(A3110,'[2]Collin Seedling for R'!$A$3:$A$51,'[2]Collin Seedling for R'!$T$3:$T$51)</f>
        <v>FS</v>
      </c>
      <c r="M3110" s="2" t="str">
        <f>LOOKUP(A3110,'[2]Collin Seedling for R'!$A$3:$A$51,'[2]Collin Seedling for R'!$P$3:$P$51)</f>
        <v>Seeded</v>
      </c>
      <c r="N3110" s="8">
        <f t="shared" si="48"/>
        <v>0.74</v>
      </c>
      <c r="O3110" s="2" t="str">
        <f>LOOKUP(H3110,[2]plantlist!$A$2:$A$943,[2]plantlist!$B$2:$B$943)</f>
        <v>L</v>
      </c>
    </row>
    <row r="3111" spans="1:15" x14ac:dyDescent="0.2">
      <c r="A3111" s="2" t="s">
        <v>312</v>
      </c>
      <c r="B3111" s="2">
        <v>2013</v>
      </c>
      <c r="C3111" s="2" t="s">
        <v>0</v>
      </c>
      <c r="D3111" s="2">
        <v>6</v>
      </c>
      <c r="E3111" s="2">
        <v>101</v>
      </c>
      <c r="F3111" s="2">
        <v>107</v>
      </c>
      <c r="G3111" s="2">
        <v>5000</v>
      </c>
      <c r="H3111" s="2" t="s">
        <v>33</v>
      </c>
      <c r="I3111" s="2" t="s">
        <v>2</v>
      </c>
      <c r="J3111" s="2" t="s">
        <v>34</v>
      </c>
      <c r="K3111" s="2" t="str">
        <f>LOOKUP(A3111,'[2]Collin Seedling for R'!$A$3:$A$51,'[2]Collin Seedling for R'!$R$3:$R$51)</f>
        <v>Mod</v>
      </c>
      <c r="L3111" s="2" t="str">
        <f>LOOKUP(A3111,'[2]Collin Seedling for R'!$A$3:$A$51,'[2]Collin Seedling for R'!$T$3:$T$51)</f>
        <v>FS</v>
      </c>
      <c r="M3111" s="2" t="str">
        <f>LOOKUP(A3111,'[2]Collin Seedling for R'!$A$3:$A$51,'[2]Collin Seedling for R'!$P$3:$P$51)</f>
        <v>Seeded</v>
      </c>
      <c r="N3111" s="8">
        <f t="shared" si="48"/>
        <v>2.02</v>
      </c>
      <c r="O3111" s="2" t="str">
        <f>LOOKUP(H3111,[2]plantlist!$A$2:$A$943,[2]plantlist!$B$2:$B$943)</f>
        <v>F</v>
      </c>
    </row>
    <row r="3112" spans="1:15" x14ac:dyDescent="0.2">
      <c r="A3112" s="2" t="s">
        <v>312</v>
      </c>
      <c r="B3112" s="2">
        <v>2013</v>
      </c>
      <c r="C3112" s="2" t="s">
        <v>0</v>
      </c>
      <c r="D3112" s="2">
        <v>5</v>
      </c>
      <c r="E3112" s="2">
        <v>302</v>
      </c>
      <c r="F3112" s="2">
        <v>307</v>
      </c>
      <c r="G3112" s="2">
        <v>5000</v>
      </c>
      <c r="H3112" s="2" t="s">
        <v>23</v>
      </c>
      <c r="I3112" s="2" t="s">
        <v>2</v>
      </c>
      <c r="J3112" s="2" t="s">
        <v>24</v>
      </c>
      <c r="K3112" s="2" t="str">
        <f>LOOKUP(A3112,'[2]Collin Seedling for R'!$A$3:$A$51,'[2]Collin Seedling for R'!$R$3:$R$51)</f>
        <v>Mod</v>
      </c>
      <c r="L3112" s="2" t="str">
        <f>LOOKUP(A3112,'[2]Collin Seedling for R'!$A$3:$A$51,'[2]Collin Seedling for R'!$T$3:$T$51)</f>
        <v>FS</v>
      </c>
      <c r="M3112" s="2" t="str">
        <f>LOOKUP(A3112,'[2]Collin Seedling for R'!$A$3:$A$51,'[2]Collin Seedling for R'!$P$3:$P$51)</f>
        <v>Seeded</v>
      </c>
      <c r="N3112" s="8">
        <f t="shared" si="48"/>
        <v>6.04</v>
      </c>
      <c r="O3112" s="2" t="str">
        <f>LOOKUP(H3112,[2]plantlist!$A$2:$A$943,[2]plantlist!$B$2:$B$943)</f>
        <v>S</v>
      </c>
    </row>
    <row r="3113" spans="1:15" x14ac:dyDescent="0.2">
      <c r="A3113" s="2" t="s">
        <v>312</v>
      </c>
      <c r="B3113" s="2">
        <v>2013</v>
      </c>
      <c r="C3113" s="2" t="s">
        <v>0</v>
      </c>
      <c r="D3113" s="2">
        <v>2</v>
      </c>
      <c r="E3113" s="2">
        <v>44</v>
      </c>
      <c r="F3113" s="2">
        <v>46</v>
      </c>
      <c r="G3113" s="2">
        <v>5000</v>
      </c>
      <c r="H3113" s="2" t="s">
        <v>37</v>
      </c>
      <c r="I3113" s="2" t="s">
        <v>2</v>
      </c>
      <c r="J3113" s="2" t="s">
        <v>38</v>
      </c>
      <c r="K3113" s="2" t="str">
        <f>LOOKUP(A3113,'[2]Collin Seedling for R'!$A$3:$A$51,'[2]Collin Seedling for R'!$R$3:$R$51)</f>
        <v>Mod</v>
      </c>
      <c r="L3113" s="2" t="str">
        <f>LOOKUP(A3113,'[2]Collin Seedling for R'!$A$3:$A$51,'[2]Collin Seedling for R'!$T$3:$T$51)</f>
        <v>FS</v>
      </c>
      <c r="M3113" s="2" t="str">
        <f>LOOKUP(A3113,'[2]Collin Seedling for R'!$A$3:$A$51,'[2]Collin Seedling for R'!$P$3:$P$51)</f>
        <v>Seeded</v>
      </c>
      <c r="N3113" s="8">
        <f t="shared" si="48"/>
        <v>0.88</v>
      </c>
      <c r="O3113" s="2" t="str">
        <f>LOOKUP(H3113,[2]plantlist!$A$2:$A$943,[2]plantlist!$B$2:$B$943)</f>
        <v>F</v>
      </c>
    </row>
    <row r="3114" spans="1:15" x14ac:dyDescent="0.2">
      <c r="A3114" s="2" t="s">
        <v>312</v>
      </c>
      <c r="B3114" s="2">
        <v>2013</v>
      </c>
      <c r="C3114" s="2" t="s">
        <v>0</v>
      </c>
      <c r="D3114" s="2">
        <v>2</v>
      </c>
      <c r="E3114" s="2">
        <v>0</v>
      </c>
      <c r="F3114" s="2">
        <v>2</v>
      </c>
      <c r="G3114" s="2">
        <v>5000</v>
      </c>
      <c r="H3114" s="2" t="s">
        <v>53</v>
      </c>
      <c r="I3114" s="2" t="s">
        <v>2</v>
      </c>
      <c r="J3114" s="2" t="s">
        <v>54</v>
      </c>
      <c r="K3114" s="2" t="str">
        <f>LOOKUP(A3114,'[2]Collin Seedling for R'!$A$3:$A$51,'[2]Collin Seedling for R'!$R$3:$R$51)</f>
        <v>Mod</v>
      </c>
      <c r="L3114" s="2" t="str">
        <f>LOOKUP(A3114,'[2]Collin Seedling for R'!$A$3:$A$51,'[2]Collin Seedling for R'!$T$3:$T$51)</f>
        <v>FS</v>
      </c>
      <c r="M3114" s="2" t="str">
        <f>LOOKUP(A3114,'[2]Collin Seedling for R'!$A$3:$A$51,'[2]Collin Seedling for R'!$P$3:$P$51)</f>
        <v>Seeded</v>
      </c>
      <c r="N3114" s="8">
        <f t="shared" si="48"/>
        <v>0</v>
      </c>
      <c r="O3114" s="2" t="str">
        <f>LOOKUP(H3114,[2]plantlist!$A$2:$A$943,[2]plantlist!$B$2:$B$943)</f>
        <v>C</v>
      </c>
    </row>
    <row r="3115" spans="1:15" x14ac:dyDescent="0.2">
      <c r="A3115" s="2" t="s">
        <v>312</v>
      </c>
      <c r="B3115" s="2">
        <v>2013</v>
      </c>
      <c r="C3115" s="2" t="s">
        <v>0</v>
      </c>
      <c r="D3115" s="2">
        <v>1</v>
      </c>
      <c r="E3115" s="2">
        <v>67</v>
      </c>
      <c r="F3115" s="2">
        <v>68</v>
      </c>
      <c r="G3115" s="2">
        <v>5000</v>
      </c>
      <c r="H3115" s="2" t="s">
        <v>43</v>
      </c>
      <c r="I3115" s="2" t="s">
        <v>2</v>
      </c>
      <c r="J3115" s="2" t="s">
        <v>44</v>
      </c>
      <c r="K3115" s="2" t="str">
        <f>LOOKUP(A3115,'[2]Collin Seedling for R'!$A$3:$A$51,'[2]Collin Seedling for R'!$R$3:$R$51)</f>
        <v>Mod</v>
      </c>
      <c r="L3115" s="2" t="str">
        <f>LOOKUP(A3115,'[2]Collin Seedling for R'!$A$3:$A$51,'[2]Collin Seedling for R'!$T$3:$T$51)</f>
        <v>FS</v>
      </c>
      <c r="M3115" s="2" t="str">
        <f>LOOKUP(A3115,'[2]Collin Seedling for R'!$A$3:$A$51,'[2]Collin Seedling for R'!$P$3:$P$51)</f>
        <v>Seeded</v>
      </c>
      <c r="N3115" s="8">
        <f t="shared" si="48"/>
        <v>1.34</v>
      </c>
      <c r="O3115" s="2" t="str">
        <f>LOOKUP(H3115,[2]plantlist!$A$2:$A$943,[2]plantlist!$B$2:$B$943)</f>
        <v>T</v>
      </c>
    </row>
    <row r="3116" spans="1:15" x14ac:dyDescent="0.2">
      <c r="A3116" s="2" t="s">
        <v>312</v>
      </c>
      <c r="B3116" s="2">
        <v>2013</v>
      </c>
      <c r="C3116" s="2" t="s">
        <v>0</v>
      </c>
      <c r="D3116" s="2">
        <v>0</v>
      </c>
      <c r="E3116" s="2">
        <v>7</v>
      </c>
      <c r="F3116" s="2">
        <v>7</v>
      </c>
      <c r="G3116" s="2">
        <v>5000</v>
      </c>
      <c r="H3116" s="2" t="s">
        <v>134</v>
      </c>
      <c r="I3116" s="2" t="s">
        <v>2</v>
      </c>
      <c r="J3116" s="2" t="s">
        <v>135</v>
      </c>
      <c r="K3116" s="2" t="str">
        <f>LOOKUP(A3116,'[2]Collin Seedling for R'!$A$3:$A$51,'[2]Collin Seedling for R'!$R$3:$R$51)</f>
        <v>Mod</v>
      </c>
      <c r="L3116" s="2" t="str">
        <f>LOOKUP(A3116,'[2]Collin Seedling for R'!$A$3:$A$51,'[2]Collin Seedling for R'!$T$3:$T$51)</f>
        <v>FS</v>
      </c>
      <c r="M3116" s="2" t="str">
        <f>LOOKUP(A3116,'[2]Collin Seedling for R'!$A$3:$A$51,'[2]Collin Seedling for R'!$P$3:$P$51)</f>
        <v>Seeded</v>
      </c>
      <c r="N3116" s="8">
        <f t="shared" si="48"/>
        <v>0.13999999999999999</v>
      </c>
      <c r="O3116" s="2" t="str">
        <f>LOOKUP(H3116,[2]plantlist!$A$2:$A$943,[2]plantlist!$B$2:$B$943)</f>
        <v>F</v>
      </c>
    </row>
    <row r="3117" spans="1:15" x14ac:dyDescent="0.2">
      <c r="A3117" s="2" t="s">
        <v>312</v>
      </c>
      <c r="B3117" s="2">
        <v>2013</v>
      </c>
      <c r="C3117" s="2" t="s">
        <v>0</v>
      </c>
      <c r="D3117" s="2">
        <v>0</v>
      </c>
      <c r="E3117" s="2">
        <v>23</v>
      </c>
      <c r="F3117" s="2">
        <v>23</v>
      </c>
      <c r="G3117" s="2">
        <v>5000</v>
      </c>
      <c r="H3117" s="2" t="s">
        <v>76</v>
      </c>
      <c r="I3117" s="2" t="s">
        <v>2</v>
      </c>
      <c r="J3117" s="2" t="s">
        <v>77</v>
      </c>
      <c r="K3117" s="2" t="str">
        <f>LOOKUP(A3117,'[2]Collin Seedling for R'!$A$3:$A$51,'[2]Collin Seedling for R'!$R$3:$R$51)</f>
        <v>Mod</v>
      </c>
      <c r="L3117" s="2" t="str">
        <f>LOOKUP(A3117,'[2]Collin Seedling for R'!$A$3:$A$51,'[2]Collin Seedling for R'!$T$3:$T$51)</f>
        <v>FS</v>
      </c>
      <c r="M3117" s="2" t="str">
        <f>LOOKUP(A3117,'[2]Collin Seedling for R'!$A$3:$A$51,'[2]Collin Seedling for R'!$P$3:$P$51)</f>
        <v>Seeded</v>
      </c>
      <c r="N3117" s="8">
        <f t="shared" si="48"/>
        <v>0.45999999999999996</v>
      </c>
      <c r="O3117" s="2" t="str">
        <f>LOOKUP(H3117,[2]plantlist!$A$2:$A$943,[2]plantlist!$B$2:$B$943)</f>
        <v>F</v>
      </c>
    </row>
    <row r="3118" spans="1:15" x14ac:dyDescent="0.2">
      <c r="A3118" s="2" t="s">
        <v>312</v>
      </c>
      <c r="B3118" s="2">
        <v>2013</v>
      </c>
      <c r="C3118" s="2" t="s">
        <v>0</v>
      </c>
      <c r="D3118" s="2">
        <v>0</v>
      </c>
      <c r="E3118" s="2">
        <v>300</v>
      </c>
      <c r="F3118" s="2">
        <v>300</v>
      </c>
      <c r="G3118" s="2">
        <v>5000</v>
      </c>
      <c r="H3118" s="2" t="s">
        <v>16</v>
      </c>
      <c r="I3118" s="2" t="s">
        <v>2</v>
      </c>
      <c r="J3118" s="2" t="s">
        <v>17</v>
      </c>
      <c r="K3118" s="2" t="str">
        <f>LOOKUP(A3118,'[2]Collin Seedling for R'!$A$3:$A$51,'[2]Collin Seedling for R'!$R$3:$R$51)</f>
        <v>Mod</v>
      </c>
      <c r="L3118" s="2" t="str">
        <f>LOOKUP(A3118,'[2]Collin Seedling for R'!$A$3:$A$51,'[2]Collin Seedling for R'!$T$3:$T$51)</f>
        <v>FS</v>
      </c>
      <c r="M3118" s="2" t="str">
        <f>LOOKUP(A3118,'[2]Collin Seedling for R'!$A$3:$A$51,'[2]Collin Seedling for R'!$P$3:$P$51)</f>
        <v>Seeded</v>
      </c>
      <c r="N3118" s="8">
        <f t="shared" si="48"/>
        <v>6</v>
      </c>
      <c r="O3118" s="2" t="str">
        <f>LOOKUP(H3118,[2]plantlist!$A$2:$A$943,[2]plantlist!$B$2:$B$943)</f>
        <v>S</v>
      </c>
    </row>
    <row r="3119" spans="1:15" x14ac:dyDescent="0.2">
      <c r="A3119" s="2" t="s">
        <v>312</v>
      </c>
      <c r="B3119" s="2">
        <v>2013</v>
      </c>
      <c r="C3119" s="2" t="s">
        <v>0</v>
      </c>
      <c r="D3119" s="2">
        <v>0</v>
      </c>
      <c r="E3119" s="2">
        <v>27</v>
      </c>
      <c r="F3119" s="2">
        <v>27</v>
      </c>
      <c r="G3119" s="2">
        <v>5000</v>
      </c>
      <c r="H3119" s="2" t="s">
        <v>8</v>
      </c>
      <c r="I3119" s="2" t="s">
        <v>2</v>
      </c>
      <c r="J3119" s="2" t="s">
        <v>9</v>
      </c>
      <c r="K3119" s="2" t="str">
        <f>LOOKUP(A3119,'[2]Collin Seedling for R'!$A$3:$A$51,'[2]Collin Seedling for R'!$R$3:$R$51)</f>
        <v>Mod</v>
      </c>
      <c r="L3119" s="2" t="str">
        <f>LOOKUP(A3119,'[2]Collin Seedling for R'!$A$3:$A$51,'[2]Collin Seedling for R'!$T$3:$T$51)</f>
        <v>FS</v>
      </c>
      <c r="M3119" s="2" t="str">
        <f>LOOKUP(A3119,'[2]Collin Seedling for R'!$A$3:$A$51,'[2]Collin Seedling for R'!$P$3:$P$51)</f>
        <v>Seeded</v>
      </c>
      <c r="N3119" s="8">
        <f t="shared" si="48"/>
        <v>0.54</v>
      </c>
      <c r="O3119" s="2" t="str">
        <f>LOOKUP(H3119,[2]plantlist!$A$2:$A$943,[2]plantlist!$B$2:$B$943)</f>
        <v>G</v>
      </c>
    </row>
    <row r="3120" spans="1:15" x14ac:dyDescent="0.2">
      <c r="A3120" s="2" t="s">
        <v>312</v>
      </c>
      <c r="B3120" s="2">
        <v>2013</v>
      </c>
      <c r="C3120" s="2" t="s">
        <v>0</v>
      </c>
      <c r="D3120" s="2">
        <v>0</v>
      </c>
      <c r="E3120" s="2">
        <v>45</v>
      </c>
      <c r="F3120" s="2">
        <v>45</v>
      </c>
      <c r="G3120" s="2">
        <v>5000</v>
      </c>
      <c r="H3120" s="2" t="s">
        <v>21</v>
      </c>
      <c r="I3120" s="2" t="s">
        <v>2</v>
      </c>
      <c r="J3120" s="2" t="s">
        <v>22</v>
      </c>
      <c r="K3120" s="2" t="str">
        <f>LOOKUP(A3120,'[2]Collin Seedling for R'!$A$3:$A$51,'[2]Collin Seedling for R'!$R$3:$R$51)</f>
        <v>Mod</v>
      </c>
      <c r="L3120" s="2" t="str">
        <f>LOOKUP(A3120,'[2]Collin Seedling for R'!$A$3:$A$51,'[2]Collin Seedling for R'!$T$3:$T$51)</f>
        <v>FS</v>
      </c>
      <c r="M3120" s="2" t="str">
        <f>LOOKUP(A3120,'[2]Collin Seedling for R'!$A$3:$A$51,'[2]Collin Seedling for R'!$P$3:$P$51)</f>
        <v>Seeded</v>
      </c>
      <c r="N3120" s="8">
        <f t="shared" si="48"/>
        <v>0.89999999999999991</v>
      </c>
      <c r="O3120" s="2" t="str">
        <f>LOOKUP(H3120,[2]plantlist!$A$2:$A$943,[2]plantlist!$B$2:$B$943)</f>
        <v>F</v>
      </c>
    </row>
    <row r="3121" spans="1:15" x14ac:dyDescent="0.2">
      <c r="A3121" s="2" t="s">
        <v>312</v>
      </c>
      <c r="B3121" s="2">
        <v>2013</v>
      </c>
      <c r="C3121" s="2" t="s">
        <v>0</v>
      </c>
      <c r="D3121" s="2">
        <v>0</v>
      </c>
      <c r="E3121" s="2">
        <v>31</v>
      </c>
      <c r="F3121" s="2">
        <v>31</v>
      </c>
      <c r="G3121" s="2">
        <v>5000</v>
      </c>
      <c r="H3121" s="2" t="s">
        <v>51</v>
      </c>
      <c r="I3121" s="2" t="s">
        <v>2</v>
      </c>
      <c r="J3121" s="2" t="s">
        <v>52</v>
      </c>
      <c r="K3121" s="2" t="str">
        <f>LOOKUP(A3121,'[2]Collin Seedling for R'!$A$3:$A$51,'[2]Collin Seedling for R'!$R$3:$R$51)</f>
        <v>Mod</v>
      </c>
      <c r="L3121" s="2" t="str">
        <f>LOOKUP(A3121,'[2]Collin Seedling for R'!$A$3:$A$51,'[2]Collin Seedling for R'!$T$3:$T$51)</f>
        <v>FS</v>
      </c>
      <c r="M3121" s="2" t="str">
        <f>LOOKUP(A3121,'[2]Collin Seedling for R'!$A$3:$A$51,'[2]Collin Seedling for R'!$P$3:$P$51)</f>
        <v>Seeded</v>
      </c>
      <c r="N3121" s="8">
        <f t="shared" si="48"/>
        <v>0.62</v>
      </c>
      <c r="O3121" s="2" t="str">
        <f>LOOKUP(H3121,[2]plantlist!$A$2:$A$943,[2]plantlist!$B$2:$B$943)</f>
        <v>F</v>
      </c>
    </row>
    <row r="3122" spans="1:15" x14ac:dyDescent="0.2">
      <c r="A3122" s="2" t="s">
        <v>312</v>
      </c>
      <c r="B3122" s="2">
        <v>2013</v>
      </c>
      <c r="C3122" s="2" t="s">
        <v>0</v>
      </c>
      <c r="D3122" s="2">
        <v>0</v>
      </c>
      <c r="E3122" s="2">
        <v>85</v>
      </c>
      <c r="F3122" s="2">
        <v>85</v>
      </c>
      <c r="G3122" s="2">
        <v>5000</v>
      </c>
      <c r="H3122" s="2" t="s">
        <v>33</v>
      </c>
      <c r="I3122" s="2" t="s">
        <v>19</v>
      </c>
      <c r="J3122" s="2" t="s">
        <v>34</v>
      </c>
      <c r="K3122" s="2" t="str">
        <f>LOOKUP(A3122,'[2]Collin Seedling for R'!$A$3:$A$51,'[2]Collin Seedling for R'!$R$3:$R$51)</f>
        <v>Mod</v>
      </c>
      <c r="L3122" s="2" t="str">
        <f>LOOKUP(A3122,'[2]Collin Seedling for R'!$A$3:$A$51,'[2]Collin Seedling for R'!$T$3:$T$51)</f>
        <v>FS</v>
      </c>
      <c r="M3122" s="2" t="str">
        <f>LOOKUP(A3122,'[2]Collin Seedling for R'!$A$3:$A$51,'[2]Collin Seedling for R'!$P$3:$P$51)</f>
        <v>Seeded</v>
      </c>
      <c r="N3122" s="8">
        <f t="shared" si="48"/>
        <v>1.7000000000000002</v>
      </c>
      <c r="O3122" s="2" t="str">
        <f>LOOKUP(H3122,[2]plantlist!$A$2:$A$943,[2]plantlist!$B$2:$B$943)</f>
        <v>F</v>
      </c>
    </row>
    <row r="3123" spans="1:15" x14ac:dyDescent="0.2">
      <c r="A3123" s="2" t="s">
        <v>312</v>
      </c>
      <c r="B3123" s="2">
        <v>2013</v>
      </c>
      <c r="C3123" s="2" t="s">
        <v>0</v>
      </c>
      <c r="D3123" s="2">
        <v>0</v>
      </c>
      <c r="E3123" s="2">
        <v>30</v>
      </c>
      <c r="F3123" s="2">
        <v>30</v>
      </c>
      <c r="G3123" s="2">
        <v>5000</v>
      </c>
      <c r="H3123" s="2" t="s">
        <v>68</v>
      </c>
      <c r="I3123" s="2" t="s">
        <v>19</v>
      </c>
      <c r="J3123" s="2" t="s">
        <v>69</v>
      </c>
      <c r="K3123" s="2" t="str">
        <f>LOOKUP(A3123,'[2]Collin Seedling for R'!$A$3:$A$51,'[2]Collin Seedling for R'!$R$3:$R$51)</f>
        <v>Mod</v>
      </c>
      <c r="L3123" s="2" t="str">
        <f>LOOKUP(A3123,'[2]Collin Seedling for R'!$A$3:$A$51,'[2]Collin Seedling for R'!$T$3:$T$51)</f>
        <v>FS</v>
      </c>
      <c r="M3123" s="2" t="str">
        <f>LOOKUP(A3123,'[2]Collin Seedling for R'!$A$3:$A$51,'[2]Collin Seedling for R'!$P$3:$P$51)</f>
        <v>Seeded</v>
      </c>
      <c r="N3123" s="8">
        <f t="shared" si="48"/>
        <v>0.6</v>
      </c>
      <c r="O3123" s="2" t="str">
        <f>LOOKUP(H3123,[2]plantlist!$A$2:$A$943,[2]plantlist!$B$2:$B$943)</f>
        <v>G</v>
      </c>
    </row>
    <row r="3124" spans="1:15" x14ac:dyDescent="0.2">
      <c r="A3124" t="s">
        <v>312</v>
      </c>
      <c r="B3124">
        <v>2016</v>
      </c>
      <c r="C3124" t="s">
        <v>0</v>
      </c>
      <c r="D3124">
        <v>2107</v>
      </c>
      <c r="E3124">
        <v>0</v>
      </c>
      <c r="F3124">
        <v>2107</v>
      </c>
      <c r="G3124">
        <v>5000</v>
      </c>
      <c r="H3124" t="s">
        <v>4</v>
      </c>
      <c r="I3124" t="s">
        <v>2</v>
      </c>
      <c r="J3124" t="s">
        <v>5</v>
      </c>
      <c r="K3124" s="2" t="str">
        <f>LOOKUP(A3124,'[2]Collin Seedling for R'!$A$3:$A$51,'[2]Collin Seedling for R'!$R$3:$R$51)</f>
        <v>Mod</v>
      </c>
      <c r="L3124" s="2" t="str">
        <f>LOOKUP(A3124,'[2]Collin Seedling for R'!$A$3:$A$51,'[2]Collin Seedling for R'!$T$3:$T$51)</f>
        <v>FS</v>
      </c>
      <c r="M3124" s="2" t="str">
        <f>LOOKUP(A3124,'[2]Collin Seedling for R'!$A$3:$A$51,'[2]Collin Seedling for R'!$P$3:$P$51)</f>
        <v>Seeded</v>
      </c>
      <c r="N3124" s="8">
        <f t="shared" si="48"/>
        <v>0</v>
      </c>
      <c r="O3124" s="2" t="str">
        <f>LOOKUP(H3124,[2]plantlist!$A$2:$A$943,[2]plantlist!$B$2:$B$943)</f>
        <v>B</v>
      </c>
    </row>
    <row r="3125" spans="1:15" x14ac:dyDescent="0.2">
      <c r="A3125" t="s">
        <v>312</v>
      </c>
      <c r="B3125">
        <v>2016</v>
      </c>
      <c r="C3125" t="s">
        <v>0</v>
      </c>
      <c r="D3125">
        <v>1154</v>
      </c>
      <c r="E3125">
        <v>0</v>
      </c>
      <c r="F3125">
        <v>1154</v>
      </c>
      <c r="G3125">
        <v>5000</v>
      </c>
      <c r="H3125" t="s">
        <v>1</v>
      </c>
      <c r="I3125" t="s">
        <v>2</v>
      </c>
      <c r="J3125" t="s">
        <v>3</v>
      </c>
      <c r="K3125" s="2" t="str">
        <f>LOOKUP(A3125,'[2]Collin Seedling for R'!$A$3:$A$51,'[2]Collin Seedling for R'!$R$3:$R$51)</f>
        <v>Mod</v>
      </c>
      <c r="L3125" s="2" t="str">
        <f>LOOKUP(A3125,'[2]Collin Seedling for R'!$A$3:$A$51,'[2]Collin Seedling for R'!$T$3:$T$51)</f>
        <v>FS</v>
      </c>
      <c r="M3125" s="2" t="str">
        <f>LOOKUP(A3125,'[2]Collin Seedling for R'!$A$3:$A$51,'[2]Collin Seedling for R'!$P$3:$P$51)</f>
        <v>Seeded</v>
      </c>
      <c r="N3125" s="8">
        <f t="shared" si="48"/>
        <v>0</v>
      </c>
      <c r="O3125" s="2" t="str">
        <f>LOOKUP(H3125,[2]plantlist!$A$2:$A$943,[2]plantlist!$B$2:$B$943)</f>
        <v>F</v>
      </c>
    </row>
    <row r="3126" spans="1:15" x14ac:dyDescent="0.2">
      <c r="A3126" t="s">
        <v>312</v>
      </c>
      <c r="B3126">
        <v>2016</v>
      </c>
      <c r="C3126" t="s">
        <v>0</v>
      </c>
      <c r="D3126">
        <v>881</v>
      </c>
      <c r="E3126">
        <v>0</v>
      </c>
      <c r="F3126">
        <v>881</v>
      </c>
      <c r="G3126">
        <v>5000</v>
      </c>
      <c r="H3126" t="s">
        <v>41</v>
      </c>
      <c r="I3126" t="s">
        <v>2</v>
      </c>
      <c r="J3126" t="s">
        <v>42</v>
      </c>
      <c r="K3126" s="2" t="str">
        <f>LOOKUP(A3126,'[2]Collin Seedling for R'!$A$3:$A$51,'[2]Collin Seedling for R'!$R$3:$R$51)</f>
        <v>Mod</v>
      </c>
      <c r="L3126" s="2" t="str">
        <f>LOOKUP(A3126,'[2]Collin Seedling for R'!$A$3:$A$51,'[2]Collin Seedling for R'!$T$3:$T$51)</f>
        <v>FS</v>
      </c>
      <c r="M3126" s="2" t="str">
        <f>LOOKUP(A3126,'[2]Collin Seedling for R'!$A$3:$A$51,'[2]Collin Seedling for R'!$P$3:$P$51)</f>
        <v>Seeded</v>
      </c>
      <c r="N3126" s="8">
        <f t="shared" si="48"/>
        <v>0</v>
      </c>
      <c r="O3126" s="2" t="str">
        <f>LOOKUP(H3126,[2]plantlist!$A$2:$A$943,[2]plantlist!$B$2:$B$943)</f>
        <v>B</v>
      </c>
    </row>
    <row r="3127" spans="1:15" x14ac:dyDescent="0.2">
      <c r="A3127" t="s">
        <v>312</v>
      </c>
      <c r="B3127">
        <v>2016</v>
      </c>
      <c r="C3127" t="s">
        <v>0</v>
      </c>
      <c r="D3127">
        <v>617</v>
      </c>
      <c r="E3127">
        <v>84</v>
      </c>
      <c r="F3127">
        <v>701</v>
      </c>
      <c r="G3127">
        <v>5000</v>
      </c>
      <c r="H3127" t="s">
        <v>6</v>
      </c>
      <c r="I3127" t="s">
        <v>2</v>
      </c>
      <c r="J3127" t="s">
        <v>7</v>
      </c>
      <c r="K3127" s="2" t="str">
        <f>LOOKUP(A3127,'[2]Collin Seedling for R'!$A$3:$A$51,'[2]Collin Seedling for R'!$R$3:$R$51)</f>
        <v>Mod</v>
      </c>
      <c r="L3127" s="2" t="str">
        <f>LOOKUP(A3127,'[2]Collin Seedling for R'!$A$3:$A$51,'[2]Collin Seedling for R'!$T$3:$T$51)</f>
        <v>FS</v>
      </c>
      <c r="M3127" s="2" t="str">
        <f>LOOKUP(A3127,'[2]Collin Seedling for R'!$A$3:$A$51,'[2]Collin Seedling for R'!$P$3:$P$51)</f>
        <v>Seeded</v>
      </c>
      <c r="N3127" s="8">
        <f t="shared" si="48"/>
        <v>1.68</v>
      </c>
      <c r="O3127" s="2" t="str">
        <f>LOOKUP(H3127,[2]plantlist!$A$2:$A$943,[2]plantlist!$B$2:$B$943)</f>
        <v>L</v>
      </c>
    </row>
    <row r="3128" spans="1:15" x14ac:dyDescent="0.2">
      <c r="A3128" t="s">
        <v>312</v>
      </c>
      <c r="B3128">
        <v>2016</v>
      </c>
      <c r="C3128" t="s">
        <v>0</v>
      </c>
      <c r="D3128">
        <v>83</v>
      </c>
      <c r="E3128">
        <v>893</v>
      </c>
      <c r="F3128">
        <v>976</v>
      </c>
      <c r="G3128">
        <v>5000</v>
      </c>
      <c r="H3128" t="s">
        <v>66</v>
      </c>
      <c r="I3128" t="s">
        <v>2</v>
      </c>
      <c r="J3128" t="s">
        <v>67</v>
      </c>
      <c r="K3128" s="2" t="str">
        <f>LOOKUP(A3128,'[2]Collin Seedling for R'!$A$3:$A$51,'[2]Collin Seedling for R'!$R$3:$R$51)</f>
        <v>Mod</v>
      </c>
      <c r="L3128" s="2" t="str">
        <f>LOOKUP(A3128,'[2]Collin Seedling for R'!$A$3:$A$51,'[2]Collin Seedling for R'!$T$3:$T$51)</f>
        <v>FS</v>
      </c>
      <c r="M3128" s="2" t="str">
        <f>LOOKUP(A3128,'[2]Collin Seedling for R'!$A$3:$A$51,'[2]Collin Seedling for R'!$P$3:$P$51)</f>
        <v>Seeded</v>
      </c>
      <c r="N3128" s="8">
        <f t="shared" si="48"/>
        <v>17.86</v>
      </c>
      <c r="O3128" s="2" t="str">
        <f>LOOKUP(H3128,[2]plantlist!$A$2:$A$943,[2]plantlist!$B$2:$B$943)</f>
        <v>G</v>
      </c>
    </row>
    <row r="3129" spans="1:15" x14ac:dyDescent="0.2">
      <c r="A3129" t="s">
        <v>312</v>
      </c>
      <c r="B3129">
        <v>2016</v>
      </c>
      <c r="C3129" t="s">
        <v>0</v>
      </c>
      <c r="D3129">
        <v>49</v>
      </c>
      <c r="E3129">
        <v>0</v>
      </c>
      <c r="F3129">
        <v>49</v>
      </c>
      <c r="G3129">
        <v>5000</v>
      </c>
      <c r="H3129" t="s">
        <v>53</v>
      </c>
      <c r="I3129" t="s">
        <v>2</v>
      </c>
      <c r="J3129" t="s">
        <v>54</v>
      </c>
      <c r="K3129" s="2" t="str">
        <f>LOOKUP(A3129,'[2]Collin Seedling for R'!$A$3:$A$51,'[2]Collin Seedling for R'!$R$3:$R$51)</f>
        <v>Mod</v>
      </c>
      <c r="L3129" s="2" t="str">
        <f>LOOKUP(A3129,'[2]Collin Seedling for R'!$A$3:$A$51,'[2]Collin Seedling for R'!$T$3:$T$51)</f>
        <v>FS</v>
      </c>
      <c r="M3129" s="2" t="str">
        <f>LOOKUP(A3129,'[2]Collin Seedling for R'!$A$3:$A$51,'[2]Collin Seedling for R'!$P$3:$P$51)</f>
        <v>Seeded</v>
      </c>
      <c r="N3129" s="8">
        <f t="shared" si="48"/>
        <v>0</v>
      </c>
      <c r="O3129" s="2" t="str">
        <f>LOOKUP(H3129,[2]plantlist!$A$2:$A$943,[2]plantlist!$B$2:$B$943)</f>
        <v>C</v>
      </c>
    </row>
    <row r="3130" spans="1:15" x14ac:dyDescent="0.2">
      <c r="A3130" t="s">
        <v>312</v>
      </c>
      <c r="B3130">
        <v>2016</v>
      </c>
      <c r="C3130" t="s">
        <v>0</v>
      </c>
      <c r="D3130">
        <v>29</v>
      </c>
      <c r="E3130">
        <v>780</v>
      </c>
      <c r="F3130">
        <v>809</v>
      </c>
      <c r="G3130">
        <v>5000</v>
      </c>
      <c r="H3130" t="s">
        <v>82</v>
      </c>
      <c r="I3130" t="s">
        <v>2</v>
      </c>
      <c r="J3130" t="s">
        <v>83</v>
      </c>
      <c r="K3130" s="2" t="str">
        <f>LOOKUP(A3130,'[2]Collin Seedling for R'!$A$3:$A$51,'[2]Collin Seedling for R'!$R$3:$R$51)</f>
        <v>Mod</v>
      </c>
      <c r="L3130" s="2" t="str">
        <f>LOOKUP(A3130,'[2]Collin Seedling for R'!$A$3:$A$51,'[2]Collin Seedling for R'!$T$3:$T$51)</f>
        <v>FS</v>
      </c>
      <c r="M3130" s="2" t="str">
        <f>LOOKUP(A3130,'[2]Collin Seedling for R'!$A$3:$A$51,'[2]Collin Seedling for R'!$P$3:$P$51)</f>
        <v>Seeded</v>
      </c>
      <c r="N3130" s="8">
        <f t="shared" si="48"/>
        <v>15.6</v>
      </c>
      <c r="O3130" s="2" t="str">
        <f>LOOKUP(H3130,[2]plantlist!$A$2:$A$943,[2]plantlist!$B$2:$B$943)</f>
        <v>F</v>
      </c>
    </row>
    <row r="3131" spans="1:15" x14ac:dyDescent="0.2">
      <c r="A3131" t="s">
        <v>312</v>
      </c>
      <c r="B3131">
        <v>2016</v>
      </c>
      <c r="C3131" t="s">
        <v>0</v>
      </c>
      <c r="D3131">
        <v>23</v>
      </c>
      <c r="E3131">
        <v>106</v>
      </c>
      <c r="F3131">
        <v>129</v>
      </c>
      <c r="G3131">
        <v>5000</v>
      </c>
      <c r="H3131" t="s">
        <v>8</v>
      </c>
      <c r="I3131" t="s">
        <v>2</v>
      </c>
      <c r="J3131" t="s">
        <v>9</v>
      </c>
      <c r="K3131" s="2" t="str">
        <f>LOOKUP(A3131,'[2]Collin Seedling for R'!$A$3:$A$51,'[2]Collin Seedling for R'!$R$3:$R$51)</f>
        <v>Mod</v>
      </c>
      <c r="L3131" s="2" t="str">
        <f>LOOKUP(A3131,'[2]Collin Seedling for R'!$A$3:$A$51,'[2]Collin Seedling for R'!$T$3:$T$51)</f>
        <v>FS</v>
      </c>
      <c r="M3131" s="2" t="str">
        <f>LOOKUP(A3131,'[2]Collin Seedling for R'!$A$3:$A$51,'[2]Collin Seedling for R'!$P$3:$P$51)</f>
        <v>Seeded</v>
      </c>
      <c r="N3131" s="8">
        <f t="shared" si="48"/>
        <v>2.12</v>
      </c>
      <c r="O3131" s="2" t="str">
        <f>LOOKUP(H3131,[2]plantlist!$A$2:$A$943,[2]plantlist!$B$2:$B$943)</f>
        <v>G</v>
      </c>
    </row>
    <row r="3132" spans="1:15" x14ac:dyDescent="0.2">
      <c r="A3132" t="s">
        <v>312</v>
      </c>
      <c r="B3132">
        <v>2016</v>
      </c>
      <c r="C3132" t="s">
        <v>0</v>
      </c>
      <c r="D3132">
        <v>21</v>
      </c>
      <c r="E3132">
        <v>47</v>
      </c>
      <c r="F3132">
        <v>68</v>
      </c>
      <c r="G3132">
        <v>5000</v>
      </c>
      <c r="H3132" t="s">
        <v>10</v>
      </c>
      <c r="I3132" t="s">
        <v>2</v>
      </c>
      <c r="J3132" t="s">
        <v>11</v>
      </c>
      <c r="K3132" s="2" t="str">
        <f>LOOKUP(A3132,'[2]Collin Seedling for R'!$A$3:$A$51,'[2]Collin Seedling for R'!$R$3:$R$51)</f>
        <v>Mod</v>
      </c>
      <c r="L3132" s="2" t="str">
        <f>LOOKUP(A3132,'[2]Collin Seedling for R'!$A$3:$A$51,'[2]Collin Seedling for R'!$T$3:$T$51)</f>
        <v>FS</v>
      </c>
      <c r="M3132" s="2" t="str">
        <f>LOOKUP(A3132,'[2]Collin Seedling for R'!$A$3:$A$51,'[2]Collin Seedling for R'!$P$3:$P$51)</f>
        <v>Seeded</v>
      </c>
      <c r="N3132" s="8">
        <f t="shared" si="48"/>
        <v>0.94000000000000006</v>
      </c>
      <c r="O3132" s="2" t="str">
        <f>LOOKUP(H3132,[2]plantlist!$A$2:$A$943,[2]plantlist!$B$2:$B$943)</f>
        <v>L</v>
      </c>
    </row>
    <row r="3133" spans="1:15" x14ac:dyDescent="0.2">
      <c r="A3133" t="s">
        <v>312</v>
      </c>
      <c r="B3133">
        <v>2016</v>
      </c>
      <c r="C3133" t="s">
        <v>0</v>
      </c>
      <c r="D3133">
        <v>12</v>
      </c>
      <c r="E3133">
        <v>0</v>
      </c>
      <c r="F3133">
        <v>12</v>
      </c>
      <c r="G3133">
        <v>5000</v>
      </c>
      <c r="H3133" t="s">
        <v>18</v>
      </c>
      <c r="I3133" t="s">
        <v>19</v>
      </c>
      <c r="J3133" t="s">
        <v>20</v>
      </c>
      <c r="K3133" s="2" t="str">
        <f>LOOKUP(A3133,'[2]Collin Seedling for R'!$A$3:$A$51,'[2]Collin Seedling for R'!$R$3:$R$51)</f>
        <v>Mod</v>
      </c>
      <c r="L3133" s="2" t="str">
        <f>LOOKUP(A3133,'[2]Collin Seedling for R'!$A$3:$A$51,'[2]Collin Seedling for R'!$T$3:$T$51)</f>
        <v>FS</v>
      </c>
      <c r="M3133" s="2" t="str">
        <f>LOOKUP(A3133,'[2]Collin Seedling for R'!$A$3:$A$51,'[2]Collin Seedling for R'!$P$3:$P$51)</f>
        <v>Seeded</v>
      </c>
      <c r="N3133" s="8">
        <f t="shared" si="48"/>
        <v>0</v>
      </c>
      <c r="O3133" s="2" t="str">
        <f>LOOKUP(H3133,[2]plantlist!$A$2:$A$943,[2]plantlist!$B$2:$B$943)</f>
        <v>F</v>
      </c>
    </row>
    <row r="3134" spans="1:15" x14ac:dyDescent="0.2">
      <c r="A3134" t="s">
        <v>312</v>
      </c>
      <c r="B3134">
        <v>2016</v>
      </c>
      <c r="C3134" t="s">
        <v>0</v>
      </c>
      <c r="D3134">
        <v>8</v>
      </c>
      <c r="E3134">
        <v>406</v>
      </c>
      <c r="F3134">
        <v>414</v>
      </c>
      <c r="G3134">
        <v>5000</v>
      </c>
      <c r="H3134" t="s">
        <v>16</v>
      </c>
      <c r="I3134" t="s">
        <v>2</v>
      </c>
      <c r="J3134" t="s">
        <v>17</v>
      </c>
      <c r="K3134" s="2" t="str">
        <f>LOOKUP(A3134,'[2]Collin Seedling for R'!$A$3:$A$51,'[2]Collin Seedling for R'!$R$3:$R$51)</f>
        <v>Mod</v>
      </c>
      <c r="L3134" s="2" t="str">
        <f>LOOKUP(A3134,'[2]Collin Seedling for R'!$A$3:$A$51,'[2]Collin Seedling for R'!$T$3:$T$51)</f>
        <v>FS</v>
      </c>
      <c r="M3134" s="2" t="str">
        <f>LOOKUP(A3134,'[2]Collin Seedling for R'!$A$3:$A$51,'[2]Collin Seedling for R'!$P$3:$P$51)</f>
        <v>Seeded</v>
      </c>
      <c r="N3134" s="8">
        <f t="shared" si="48"/>
        <v>8.1199999999999992</v>
      </c>
      <c r="O3134" s="2" t="str">
        <f>LOOKUP(H3134,[2]plantlist!$A$2:$A$943,[2]plantlist!$B$2:$B$943)</f>
        <v>S</v>
      </c>
    </row>
    <row r="3135" spans="1:15" x14ac:dyDescent="0.2">
      <c r="A3135" t="s">
        <v>312</v>
      </c>
      <c r="B3135">
        <v>2016</v>
      </c>
      <c r="C3135" t="s">
        <v>0</v>
      </c>
      <c r="D3135">
        <v>4</v>
      </c>
      <c r="E3135">
        <v>0</v>
      </c>
      <c r="F3135">
        <v>4</v>
      </c>
      <c r="G3135">
        <v>5000</v>
      </c>
      <c r="H3135" t="s">
        <v>55</v>
      </c>
      <c r="I3135" t="s">
        <v>19</v>
      </c>
      <c r="J3135" t="s">
        <v>56</v>
      </c>
      <c r="K3135" s="2" t="str">
        <f>LOOKUP(A3135,'[2]Collin Seedling for R'!$A$3:$A$51,'[2]Collin Seedling for R'!$R$3:$R$51)</f>
        <v>Mod</v>
      </c>
      <c r="L3135" s="2" t="str">
        <f>LOOKUP(A3135,'[2]Collin Seedling for R'!$A$3:$A$51,'[2]Collin Seedling for R'!$T$3:$T$51)</f>
        <v>FS</v>
      </c>
      <c r="M3135" s="2" t="str">
        <f>LOOKUP(A3135,'[2]Collin Seedling for R'!$A$3:$A$51,'[2]Collin Seedling for R'!$P$3:$P$51)</f>
        <v>Seeded</v>
      </c>
      <c r="N3135" s="8">
        <f t="shared" si="48"/>
        <v>0</v>
      </c>
      <c r="O3135" s="2" t="str">
        <f>LOOKUP(H3135,[2]plantlist!$A$2:$A$943,[2]plantlist!$B$2:$B$943)</f>
        <v>T</v>
      </c>
    </row>
    <row r="3136" spans="1:15" x14ac:dyDescent="0.2">
      <c r="A3136" t="s">
        <v>312</v>
      </c>
      <c r="B3136">
        <v>2016</v>
      </c>
      <c r="C3136" t="s">
        <v>0</v>
      </c>
      <c r="D3136">
        <v>4</v>
      </c>
      <c r="E3136">
        <v>1</v>
      </c>
      <c r="F3136">
        <v>5</v>
      </c>
      <c r="G3136">
        <v>5000</v>
      </c>
      <c r="H3136" t="s">
        <v>82</v>
      </c>
      <c r="I3136" t="s">
        <v>19</v>
      </c>
      <c r="J3136" t="s">
        <v>83</v>
      </c>
      <c r="K3136" s="2" t="str">
        <f>LOOKUP(A3136,'[2]Collin Seedling for R'!$A$3:$A$51,'[2]Collin Seedling for R'!$R$3:$R$51)</f>
        <v>Mod</v>
      </c>
      <c r="L3136" s="2" t="str">
        <f>LOOKUP(A3136,'[2]Collin Seedling for R'!$A$3:$A$51,'[2]Collin Seedling for R'!$T$3:$T$51)</f>
        <v>FS</v>
      </c>
      <c r="M3136" s="2" t="str">
        <f>LOOKUP(A3136,'[2]Collin Seedling for R'!$A$3:$A$51,'[2]Collin Seedling for R'!$P$3:$P$51)</f>
        <v>Seeded</v>
      </c>
      <c r="N3136" s="8">
        <f t="shared" si="48"/>
        <v>0.02</v>
      </c>
      <c r="O3136" s="2" t="str">
        <f>LOOKUP(H3136,[2]plantlist!$A$2:$A$943,[2]plantlist!$B$2:$B$943)</f>
        <v>F</v>
      </c>
    </row>
    <row r="3137" spans="1:15" x14ac:dyDescent="0.2">
      <c r="A3137" t="s">
        <v>312</v>
      </c>
      <c r="B3137">
        <v>2016</v>
      </c>
      <c r="C3137" t="s">
        <v>0</v>
      </c>
      <c r="D3137">
        <v>3</v>
      </c>
      <c r="E3137">
        <v>274</v>
      </c>
      <c r="F3137">
        <v>277</v>
      </c>
      <c r="G3137">
        <v>5000</v>
      </c>
      <c r="H3137" t="s">
        <v>43</v>
      </c>
      <c r="I3137" t="s">
        <v>2</v>
      </c>
      <c r="J3137" t="s">
        <v>44</v>
      </c>
      <c r="K3137" s="2" t="str">
        <f>LOOKUP(A3137,'[2]Collin Seedling for R'!$A$3:$A$51,'[2]Collin Seedling for R'!$R$3:$R$51)</f>
        <v>Mod</v>
      </c>
      <c r="L3137" s="2" t="str">
        <f>LOOKUP(A3137,'[2]Collin Seedling for R'!$A$3:$A$51,'[2]Collin Seedling for R'!$T$3:$T$51)</f>
        <v>FS</v>
      </c>
      <c r="M3137" s="2" t="str">
        <f>LOOKUP(A3137,'[2]Collin Seedling for R'!$A$3:$A$51,'[2]Collin Seedling for R'!$P$3:$P$51)</f>
        <v>Seeded</v>
      </c>
      <c r="N3137" s="8">
        <f t="shared" si="48"/>
        <v>5.48</v>
      </c>
      <c r="O3137" s="2" t="str">
        <f>LOOKUP(H3137,[2]plantlist!$A$2:$A$943,[2]plantlist!$B$2:$B$943)</f>
        <v>T</v>
      </c>
    </row>
    <row r="3138" spans="1:15" x14ac:dyDescent="0.2">
      <c r="A3138" t="s">
        <v>312</v>
      </c>
      <c r="B3138">
        <v>2016</v>
      </c>
      <c r="C3138" t="s">
        <v>0</v>
      </c>
      <c r="D3138">
        <v>3</v>
      </c>
      <c r="E3138">
        <v>0</v>
      </c>
      <c r="F3138">
        <v>3</v>
      </c>
      <c r="G3138">
        <v>5000</v>
      </c>
      <c r="H3138" t="s">
        <v>66</v>
      </c>
      <c r="I3138" t="s">
        <v>19</v>
      </c>
      <c r="J3138" t="s">
        <v>67</v>
      </c>
      <c r="K3138" s="2" t="str">
        <f>LOOKUP(A3138,'[2]Collin Seedling for R'!$A$3:$A$51,'[2]Collin Seedling for R'!$R$3:$R$51)</f>
        <v>Mod</v>
      </c>
      <c r="L3138" s="2" t="str">
        <f>LOOKUP(A3138,'[2]Collin Seedling for R'!$A$3:$A$51,'[2]Collin Seedling for R'!$T$3:$T$51)</f>
        <v>FS</v>
      </c>
      <c r="M3138" s="2" t="str">
        <f>LOOKUP(A3138,'[2]Collin Seedling for R'!$A$3:$A$51,'[2]Collin Seedling for R'!$P$3:$P$51)</f>
        <v>Seeded</v>
      </c>
      <c r="N3138" s="8">
        <f t="shared" ref="N3138:N3201" si="49">E3138/G3138*100</f>
        <v>0</v>
      </c>
      <c r="O3138" s="2" t="str">
        <f>LOOKUP(H3138,[2]plantlist!$A$2:$A$943,[2]plantlist!$B$2:$B$943)</f>
        <v>G</v>
      </c>
    </row>
    <row r="3139" spans="1:15" x14ac:dyDescent="0.2">
      <c r="A3139" t="s">
        <v>312</v>
      </c>
      <c r="B3139">
        <v>2016</v>
      </c>
      <c r="C3139" t="s">
        <v>0</v>
      </c>
      <c r="D3139">
        <v>2</v>
      </c>
      <c r="E3139">
        <v>23</v>
      </c>
      <c r="F3139">
        <v>25</v>
      </c>
      <c r="G3139">
        <v>5000</v>
      </c>
      <c r="H3139" t="s">
        <v>582</v>
      </c>
      <c r="I3139" t="s">
        <v>19</v>
      </c>
      <c r="J3139" t="s">
        <v>583</v>
      </c>
      <c r="K3139" s="2" t="str">
        <f>LOOKUP(A3139,'[2]Collin Seedling for R'!$A$3:$A$51,'[2]Collin Seedling for R'!$R$3:$R$51)</f>
        <v>Mod</v>
      </c>
      <c r="L3139" s="2" t="str">
        <f>LOOKUP(A3139,'[2]Collin Seedling for R'!$A$3:$A$51,'[2]Collin Seedling for R'!$T$3:$T$51)</f>
        <v>FS</v>
      </c>
      <c r="M3139" s="2" t="str">
        <f>LOOKUP(A3139,'[2]Collin Seedling for R'!$A$3:$A$51,'[2]Collin Seedling for R'!$P$3:$P$51)</f>
        <v>Seeded</v>
      </c>
      <c r="N3139" s="8">
        <f t="shared" si="49"/>
        <v>0.45999999999999996</v>
      </c>
      <c r="O3139" s="2" t="str">
        <f>LOOKUP(H3139,[2]plantlist!$A$2:$A$943,[2]plantlist!$B$2:$B$943)</f>
        <v>U</v>
      </c>
    </row>
    <row r="3140" spans="1:15" x14ac:dyDescent="0.2">
      <c r="A3140" t="s">
        <v>312</v>
      </c>
      <c r="B3140">
        <v>2016</v>
      </c>
      <c r="C3140" t="s">
        <v>0</v>
      </c>
      <c r="D3140">
        <v>0</v>
      </c>
      <c r="E3140">
        <v>849</v>
      </c>
      <c r="F3140">
        <v>849</v>
      </c>
      <c r="G3140">
        <v>5000</v>
      </c>
      <c r="H3140" t="s">
        <v>23</v>
      </c>
      <c r="I3140" t="s">
        <v>2</v>
      </c>
      <c r="J3140" t="s">
        <v>24</v>
      </c>
      <c r="K3140" s="2" t="str">
        <f>LOOKUP(A3140,'[2]Collin Seedling for R'!$A$3:$A$51,'[2]Collin Seedling for R'!$R$3:$R$51)</f>
        <v>Mod</v>
      </c>
      <c r="L3140" s="2" t="str">
        <f>LOOKUP(A3140,'[2]Collin Seedling for R'!$A$3:$A$51,'[2]Collin Seedling for R'!$T$3:$T$51)</f>
        <v>FS</v>
      </c>
      <c r="M3140" s="2" t="str">
        <f>LOOKUP(A3140,'[2]Collin Seedling for R'!$A$3:$A$51,'[2]Collin Seedling for R'!$P$3:$P$51)</f>
        <v>Seeded</v>
      </c>
      <c r="N3140" s="8">
        <f t="shared" si="49"/>
        <v>16.98</v>
      </c>
      <c r="O3140" s="2" t="str">
        <f>LOOKUP(H3140,[2]plantlist!$A$2:$A$943,[2]plantlist!$B$2:$B$943)</f>
        <v>S</v>
      </c>
    </row>
    <row r="3141" spans="1:15" x14ac:dyDescent="0.2">
      <c r="A3141" t="s">
        <v>312</v>
      </c>
      <c r="B3141">
        <v>2016</v>
      </c>
      <c r="C3141" t="s">
        <v>0</v>
      </c>
      <c r="D3141">
        <v>0</v>
      </c>
      <c r="E3141">
        <v>3</v>
      </c>
      <c r="F3141">
        <v>3</v>
      </c>
      <c r="G3141">
        <v>5000</v>
      </c>
      <c r="H3141" t="s">
        <v>8</v>
      </c>
      <c r="I3141" t="s">
        <v>19</v>
      </c>
      <c r="J3141" t="s">
        <v>9</v>
      </c>
      <c r="K3141" s="2" t="str">
        <f>LOOKUP(A3141,'[2]Collin Seedling for R'!$A$3:$A$51,'[2]Collin Seedling for R'!$R$3:$R$51)</f>
        <v>Mod</v>
      </c>
      <c r="L3141" s="2" t="str">
        <f>LOOKUP(A3141,'[2]Collin Seedling for R'!$A$3:$A$51,'[2]Collin Seedling for R'!$T$3:$T$51)</f>
        <v>FS</v>
      </c>
      <c r="M3141" s="2" t="str">
        <f>LOOKUP(A3141,'[2]Collin Seedling for R'!$A$3:$A$51,'[2]Collin Seedling for R'!$P$3:$P$51)</f>
        <v>Seeded</v>
      </c>
      <c r="N3141" s="8">
        <f t="shared" si="49"/>
        <v>0.06</v>
      </c>
      <c r="O3141" s="2" t="str">
        <f>LOOKUP(H3141,[2]plantlist!$A$2:$A$943,[2]plantlist!$B$2:$B$943)</f>
        <v>G</v>
      </c>
    </row>
    <row r="3142" spans="1:15" x14ac:dyDescent="0.2">
      <c r="A3142" t="s">
        <v>312</v>
      </c>
      <c r="B3142">
        <v>2016</v>
      </c>
      <c r="C3142" t="s">
        <v>0</v>
      </c>
      <c r="D3142">
        <v>0</v>
      </c>
      <c r="E3142">
        <v>18</v>
      </c>
      <c r="F3142">
        <v>18</v>
      </c>
      <c r="G3142">
        <v>5000</v>
      </c>
      <c r="H3142" t="s">
        <v>23</v>
      </c>
      <c r="I3142" t="s">
        <v>19</v>
      </c>
      <c r="J3142" t="s">
        <v>24</v>
      </c>
      <c r="K3142" s="2" t="str">
        <f>LOOKUP(A3142,'[2]Collin Seedling for R'!$A$3:$A$51,'[2]Collin Seedling for R'!$R$3:$R$51)</f>
        <v>Mod</v>
      </c>
      <c r="L3142" s="2" t="str">
        <f>LOOKUP(A3142,'[2]Collin Seedling for R'!$A$3:$A$51,'[2]Collin Seedling for R'!$T$3:$T$51)</f>
        <v>FS</v>
      </c>
      <c r="M3142" s="2" t="str">
        <f>LOOKUP(A3142,'[2]Collin Seedling for R'!$A$3:$A$51,'[2]Collin Seedling for R'!$P$3:$P$51)</f>
        <v>Seeded</v>
      </c>
      <c r="N3142" s="8">
        <f t="shared" si="49"/>
        <v>0.36</v>
      </c>
      <c r="O3142" s="2" t="str">
        <f>LOOKUP(H3142,[2]plantlist!$A$2:$A$943,[2]plantlist!$B$2:$B$943)</f>
        <v>S</v>
      </c>
    </row>
    <row r="3143" spans="1:15" x14ac:dyDescent="0.2">
      <c r="A3143" t="s">
        <v>312</v>
      </c>
      <c r="B3143">
        <v>2016</v>
      </c>
      <c r="C3143" t="s">
        <v>0</v>
      </c>
      <c r="D3143">
        <v>0</v>
      </c>
      <c r="E3143">
        <v>17</v>
      </c>
      <c r="F3143">
        <v>17</v>
      </c>
      <c r="G3143">
        <v>5000</v>
      </c>
      <c r="H3143" t="s">
        <v>116</v>
      </c>
      <c r="I3143" t="s">
        <v>2</v>
      </c>
      <c r="J3143" t="s">
        <v>117</v>
      </c>
      <c r="K3143" s="2" t="str">
        <f>LOOKUP(A3143,'[2]Collin Seedling for R'!$A$3:$A$51,'[2]Collin Seedling for R'!$R$3:$R$51)</f>
        <v>Mod</v>
      </c>
      <c r="L3143" s="2" t="str">
        <f>LOOKUP(A3143,'[2]Collin Seedling for R'!$A$3:$A$51,'[2]Collin Seedling for R'!$T$3:$T$51)</f>
        <v>FS</v>
      </c>
      <c r="M3143" s="2" t="str">
        <f>LOOKUP(A3143,'[2]Collin Seedling for R'!$A$3:$A$51,'[2]Collin Seedling for R'!$P$3:$P$51)</f>
        <v>Seeded</v>
      </c>
      <c r="N3143" s="8">
        <f t="shared" si="49"/>
        <v>0.33999999999999997</v>
      </c>
      <c r="O3143" s="2" t="str">
        <f>LOOKUP(H3143,[2]plantlist!$A$2:$A$943,[2]plantlist!$B$2:$B$943)</f>
        <v>F</v>
      </c>
    </row>
    <row r="3144" spans="1:15" x14ac:dyDescent="0.2">
      <c r="A3144" t="s">
        <v>312</v>
      </c>
      <c r="B3144">
        <v>2019</v>
      </c>
      <c r="C3144" t="s">
        <v>0</v>
      </c>
      <c r="D3144">
        <v>2968</v>
      </c>
      <c r="E3144">
        <v>0</v>
      </c>
      <c r="F3144">
        <v>2968</v>
      </c>
      <c r="G3144">
        <v>5000</v>
      </c>
      <c r="H3144" t="s">
        <v>4</v>
      </c>
      <c r="I3144" t="s">
        <v>2</v>
      </c>
      <c r="J3144" t="s">
        <v>5</v>
      </c>
      <c r="K3144" s="2" t="str">
        <f>LOOKUP(A3144,'[2]Collin Seedling for R'!$A$3:$A$51,'[2]Collin Seedling for R'!$R$3:$R$51)</f>
        <v>Mod</v>
      </c>
      <c r="L3144" s="2" t="str">
        <f>LOOKUP(A3144,'[2]Collin Seedling for R'!$A$3:$A$51,'[2]Collin Seedling for R'!$T$3:$T$51)</f>
        <v>FS</v>
      </c>
      <c r="M3144" s="2" t="str">
        <f>LOOKUP(A3144,'[2]Collin Seedling for R'!$A$3:$A$51,'[2]Collin Seedling for R'!$P$3:$P$51)</f>
        <v>Seeded</v>
      </c>
      <c r="N3144" s="8">
        <f t="shared" si="49"/>
        <v>0</v>
      </c>
      <c r="O3144" s="2" t="str">
        <f>LOOKUP(H3144,[2]plantlist!$A$2:$A$943,[2]plantlist!$B$2:$B$943)</f>
        <v>B</v>
      </c>
    </row>
    <row r="3145" spans="1:15" x14ac:dyDescent="0.2">
      <c r="A3145" t="s">
        <v>312</v>
      </c>
      <c r="B3145">
        <v>2019</v>
      </c>
      <c r="C3145" t="s">
        <v>0</v>
      </c>
      <c r="D3145">
        <v>811</v>
      </c>
      <c r="E3145">
        <v>0</v>
      </c>
      <c r="F3145">
        <v>811</v>
      </c>
      <c r="G3145">
        <v>5000</v>
      </c>
      <c r="H3145" t="s">
        <v>41</v>
      </c>
      <c r="I3145" t="s">
        <v>2</v>
      </c>
      <c r="J3145" t="s">
        <v>42</v>
      </c>
      <c r="K3145" s="2" t="str">
        <f>LOOKUP(A3145,'[2]Collin Seedling for R'!$A$3:$A$51,'[2]Collin Seedling for R'!$R$3:$R$51)</f>
        <v>Mod</v>
      </c>
      <c r="L3145" s="2" t="str">
        <f>LOOKUP(A3145,'[2]Collin Seedling for R'!$A$3:$A$51,'[2]Collin Seedling for R'!$T$3:$T$51)</f>
        <v>FS</v>
      </c>
      <c r="M3145" s="2" t="str">
        <f>LOOKUP(A3145,'[2]Collin Seedling for R'!$A$3:$A$51,'[2]Collin Seedling for R'!$P$3:$P$51)</f>
        <v>Seeded</v>
      </c>
      <c r="N3145" s="8">
        <f t="shared" si="49"/>
        <v>0</v>
      </c>
      <c r="O3145" s="2" t="str">
        <f>LOOKUP(H3145,[2]plantlist!$A$2:$A$943,[2]plantlist!$B$2:$B$943)</f>
        <v>B</v>
      </c>
    </row>
    <row r="3146" spans="1:15" x14ac:dyDescent="0.2">
      <c r="A3146" t="s">
        <v>312</v>
      </c>
      <c r="B3146">
        <v>2019</v>
      </c>
      <c r="C3146" t="s">
        <v>0</v>
      </c>
      <c r="D3146">
        <v>553</v>
      </c>
      <c r="E3146">
        <v>216</v>
      </c>
      <c r="F3146">
        <v>769</v>
      </c>
      <c r="G3146">
        <v>5000</v>
      </c>
      <c r="H3146" t="s">
        <v>6</v>
      </c>
      <c r="I3146" t="s">
        <v>2</v>
      </c>
      <c r="J3146" t="s">
        <v>7</v>
      </c>
      <c r="K3146" s="2" t="str">
        <f>LOOKUP(A3146,'[2]Collin Seedling for R'!$A$3:$A$51,'[2]Collin Seedling for R'!$R$3:$R$51)</f>
        <v>Mod</v>
      </c>
      <c r="L3146" s="2" t="str">
        <f>LOOKUP(A3146,'[2]Collin Seedling for R'!$A$3:$A$51,'[2]Collin Seedling for R'!$T$3:$T$51)</f>
        <v>FS</v>
      </c>
      <c r="M3146" s="2" t="str">
        <f>LOOKUP(A3146,'[2]Collin Seedling for R'!$A$3:$A$51,'[2]Collin Seedling for R'!$P$3:$P$51)</f>
        <v>Seeded</v>
      </c>
      <c r="N3146" s="8">
        <f t="shared" si="49"/>
        <v>4.32</v>
      </c>
      <c r="O3146" s="2" t="str">
        <f>LOOKUP(H3146,[2]plantlist!$A$2:$A$943,[2]plantlist!$B$2:$B$943)</f>
        <v>L</v>
      </c>
    </row>
    <row r="3147" spans="1:15" x14ac:dyDescent="0.2">
      <c r="A3147" t="s">
        <v>312</v>
      </c>
      <c r="B3147">
        <v>2019</v>
      </c>
      <c r="C3147" t="s">
        <v>0</v>
      </c>
      <c r="D3147">
        <v>183</v>
      </c>
      <c r="E3147">
        <v>0</v>
      </c>
      <c r="F3147">
        <v>183</v>
      </c>
      <c r="G3147">
        <v>5000</v>
      </c>
      <c r="H3147" t="s">
        <v>1</v>
      </c>
      <c r="I3147" t="s">
        <v>2</v>
      </c>
      <c r="J3147" t="s">
        <v>3</v>
      </c>
      <c r="K3147" s="2" t="str">
        <f>LOOKUP(A3147,'[2]Collin Seedling for R'!$A$3:$A$51,'[2]Collin Seedling for R'!$R$3:$R$51)</f>
        <v>Mod</v>
      </c>
      <c r="L3147" s="2" t="str">
        <f>LOOKUP(A3147,'[2]Collin Seedling for R'!$A$3:$A$51,'[2]Collin Seedling for R'!$T$3:$T$51)</f>
        <v>FS</v>
      </c>
      <c r="M3147" s="2" t="str">
        <f>LOOKUP(A3147,'[2]Collin Seedling for R'!$A$3:$A$51,'[2]Collin Seedling for R'!$P$3:$P$51)</f>
        <v>Seeded</v>
      </c>
      <c r="N3147" s="8">
        <f t="shared" si="49"/>
        <v>0</v>
      </c>
      <c r="O3147" s="2" t="str">
        <f>LOOKUP(H3147,[2]plantlist!$A$2:$A$943,[2]plantlist!$B$2:$B$943)</f>
        <v>F</v>
      </c>
    </row>
    <row r="3148" spans="1:15" x14ac:dyDescent="0.2">
      <c r="A3148" t="s">
        <v>312</v>
      </c>
      <c r="B3148">
        <v>2019</v>
      </c>
      <c r="C3148" t="s">
        <v>0</v>
      </c>
      <c r="D3148">
        <v>166</v>
      </c>
      <c r="E3148">
        <v>682</v>
      </c>
      <c r="F3148">
        <v>848</v>
      </c>
      <c r="G3148">
        <v>5000</v>
      </c>
      <c r="H3148" t="s">
        <v>12</v>
      </c>
      <c r="I3148" t="s">
        <v>2</v>
      </c>
      <c r="J3148" t="s">
        <v>13</v>
      </c>
      <c r="K3148" s="2" t="str">
        <f>LOOKUP(A3148,'[2]Collin Seedling for R'!$A$3:$A$51,'[2]Collin Seedling for R'!$R$3:$R$51)</f>
        <v>Mod</v>
      </c>
      <c r="L3148" s="2" t="str">
        <f>LOOKUP(A3148,'[2]Collin Seedling for R'!$A$3:$A$51,'[2]Collin Seedling for R'!$T$3:$T$51)</f>
        <v>FS</v>
      </c>
      <c r="M3148" s="2" t="str">
        <f>LOOKUP(A3148,'[2]Collin Seedling for R'!$A$3:$A$51,'[2]Collin Seedling for R'!$P$3:$P$51)</f>
        <v>Seeded</v>
      </c>
      <c r="N3148" s="8">
        <f t="shared" si="49"/>
        <v>13.639999999999999</v>
      </c>
      <c r="O3148" s="2" t="str">
        <f>LOOKUP(H3148,[2]plantlist!$A$2:$A$943,[2]plantlist!$B$2:$B$943)</f>
        <v>G</v>
      </c>
    </row>
    <row r="3149" spans="1:15" x14ac:dyDescent="0.2">
      <c r="A3149" t="s">
        <v>312</v>
      </c>
      <c r="B3149">
        <v>2019</v>
      </c>
      <c r="C3149" t="s">
        <v>0</v>
      </c>
      <c r="D3149">
        <v>57</v>
      </c>
      <c r="E3149">
        <v>271</v>
      </c>
      <c r="F3149">
        <v>328</v>
      </c>
      <c r="G3149">
        <v>5000</v>
      </c>
      <c r="H3149" t="s">
        <v>33</v>
      </c>
      <c r="I3149" t="s">
        <v>2</v>
      </c>
      <c r="J3149" t="s">
        <v>34</v>
      </c>
      <c r="K3149" s="2" t="str">
        <f>LOOKUP(A3149,'[2]Collin Seedling for R'!$A$3:$A$51,'[2]Collin Seedling for R'!$R$3:$R$51)</f>
        <v>Mod</v>
      </c>
      <c r="L3149" s="2" t="str">
        <f>LOOKUP(A3149,'[2]Collin Seedling for R'!$A$3:$A$51,'[2]Collin Seedling for R'!$T$3:$T$51)</f>
        <v>FS</v>
      </c>
      <c r="M3149" s="2" t="str">
        <f>LOOKUP(A3149,'[2]Collin Seedling for R'!$A$3:$A$51,'[2]Collin Seedling for R'!$P$3:$P$51)</f>
        <v>Seeded</v>
      </c>
      <c r="N3149" s="8">
        <f t="shared" si="49"/>
        <v>5.42</v>
      </c>
      <c r="O3149" s="2" t="str">
        <f>LOOKUP(H3149,[2]plantlist!$A$2:$A$943,[2]plantlist!$B$2:$B$943)</f>
        <v>F</v>
      </c>
    </row>
    <row r="3150" spans="1:15" x14ac:dyDescent="0.2">
      <c r="A3150" t="s">
        <v>312</v>
      </c>
      <c r="B3150">
        <v>2019</v>
      </c>
      <c r="C3150" t="s">
        <v>0</v>
      </c>
      <c r="D3150">
        <v>44</v>
      </c>
      <c r="E3150">
        <v>114</v>
      </c>
      <c r="F3150">
        <v>158</v>
      </c>
      <c r="G3150">
        <v>5000</v>
      </c>
      <c r="H3150" t="s">
        <v>66</v>
      </c>
      <c r="I3150" t="s">
        <v>2</v>
      </c>
      <c r="J3150" t="s">
        <v>67</v>
      </c>
      <c r="K3150" s="2" t="str">
        <f>LOOKUP(A3150,'[2]Collin Seedling for R'!$A$3:$A$51,'[2]Collin Seedling for R'!$R$3:$R$51)</f>
        <v>Mod</v>
      </c>
      <c r="L3150" s="2" t="str">
        <f>LOOKUP(A3150,'[2]Collin Seedling for R'!$A$3:$A$51,'[2]Collin Seedling for R'!$T$3:$T$51)</f>
        <v>FS</v>
      </c>
      <c r="M3150" s="2" t="str">
        <f>LOOKUP(A3150,'[2]Collin Seedling for R'!$A$3:$A$51,'[2]Collin Seedling for R'!$P$3:$P$51)</f>
        <v>Seeded</v>
      </c>
      <c r="N3150" s="8">
        <f t="shared" si="49"/>
        <v>2.2800000000000002</v>
      </c>
      <c r="O3150" s="2" t="str">
        <f>LOOKUP(H3150,[2]plantlist!$A$2:$A$943,[2]plantlist!$B$2:$B$943)</f>
        <v>G</v>
      </c>
    </row>
    <row r="3151" spans="1:15" x14ac:dyDescent="0.2">
      <c r="A3151" t="s">
        <v>312</v>
      </c>
      <c r="B3151">
        <v>2019</v>
      </c>
      <c r="C3151" t="s">
        <v>0</v>
      </c>
      <c r="D3151">
        <v>39</v>
      </c>
      <c r="E3151">
        <v>89</v>
      </c>
      <c r="F3151">
        <v>128</v>
      </c>
      <c r="G3151">
        <v>5000</v>
      </c>
      <c r="H3151" t="s">
        <v>140</v>
      </c>
      <c r="I3151" t="s">
        <v>2</v>
      </c>
      <c r="J3151" t="s">
        <v>141</v>
      </c>
      <c r="K3151" s="2" t="str">
        <f>LOOKUP(A3151,'[2]Collin Seedling for R'!$A$3:$A$51,'[2]Collin Seedling for R'!$R$3:$R$51)</f>
        <v>Mod</v>
      </c>
      <c r="L3151" s="2" t="str">
        <f>LOOKUP(A3151,'[2]Collin Seedling for R'!$A$3:$A$51,'[2]Collin Seedling for R'!$T$3:$T$51)</f>
        <v>FS</v>
      </c>
      <c r="M3151" s="2" t="str">
        <f>LOOKUP(A3151,'[2]Collin Seedling for R'!$A$3:$A$51,'[2]Collin Seedling for R'!$P$3:$P$51)</f>
        <v>Seeded</v>
      </c>
      <c r="N3151" s="8">
        <f t="shared" si="49"/>
        <v>1.78</v>
      </c>
      <c r="O3151" s="2" t="str">
        <f>LOOKUP(H3151,[2]plantlist!$A$2:$A$943,[2]plantlist!$B$2:$B$943)</f>
        <v>G</v>
      </c>
    </row>
    <row r="3152" spans="1:15" x14ac:dyDescent="0.2">
      <c r="A3152" t="s">
        <v>312</v>
      </c>
      <c r="B3152">
        <v>2019</v>
      </c>
      <c r="C3152" t="s">
        <v>0</v>
      </c>
      <c r="D3152">
        <v>37</v>
      </c>
      <c r="E3152">
        <v>135</v>
      </c>
      <c r="F3152">
        <v>172</v>
      </c>
      <c r="G3152">
        <v>5000</v>
      </c>
      <c r="H3152" t="s">
        <v>8</v>
      </c>
      <c r="I3152" t="s">
        <v>2</v>
      </c>
      <c r="J3152" t="s">
        <v>9</v>
      </c>
      <c r="K3152" s="2" t="str">
        <f>LOOKUP(A3152,'[2]Collin Seedling for R'!$A$3:$A$51,'[2]Collin Seedling for R'!$R$3:$R$51)</f>
        <v>Mod</v>
      </c>
      <c r="L3152" s="2" t="str">
        <f>LOOKUP(A3152,'[2]Collin Seedling for R'!$A$3:$A$51,'[2]Collin Seedling for R'!$T$3:$T$51)</f>
        <v>FS</v>
      </c>
      <c r="M3152" s="2" t="str">
        <f>LOOKUP(A3152,'[2]Collin Seedling for R'!$A$3:$A$51,'[2]Collin Seedling for R'!$P$3:$P$51)</f>
        <v>Seeded</v>
      </c>
      <c r="N3152" s="8">
        <f t="shared" si="49"/>
        <v>2.7</v>
      </c>
      <c r="O3152" s="2" t="str">
        <f>LOOKUP(H3152,[2]plantlist!$A$2:$A$943,[2]plantlist!$B$2:$B$943)</f>
        <v>G</v>
      </c>
    </row>
    <row r="3153" spans="1:15" x14ac:dyDescent="0.2">
      <c r="A3153" t="s">
        <v>312</v>
      </c>
      <c r="B3153">
        <v>2019</v>
      </c>
      <c r="C3153" t="s">
        <v>0</v>
      </c>
      <c r="D3153">
        <v>17</v>
      </c>
      <c r="E3153">
        <v>66</v>
      </c>
      <c r="F3153">
        <v>83</v>
      </c>
      <c r="G3153">
        <v>5000</v>
      </c>
      <c r="H3153" t="s">
        <v>2218</v>
      </c>
      <c r="I3153" t="s">
        <v>2</v>
      </c>
      <c r="J3153" t="s">
        <v>2219</v>
      </c>
      <c r="K3153" s="2" t="str">
        <f>LOOKUP(A3153,'[2]Collin Seedling for R'!$A$3:$A$51,'[2]Collin Seedling for R'!$R$3:$R$51)</f>
        <v>Mod</v>
      </c>
      <c r="L3153" s="2" t="str">
        <f>LOOKUP(A3153,'[2]Collin Seedling for R'!$A$3:$A$51,'[2]Collin Seedling for R'!$T$3:$T$51)</f>
        <v>FS</v>
      </c>
      <c r="M3153" s="2" t="str">
        <f>LOOKUP(A3153,'[2]Collin Seedling for R'!$A$3:$A$51,'[2]Collin Seedling for R'!$P$3:$P$51)</f>
        <v>Seeded</v>
      </c>
      <c r="N3153" s="8">
        <f t="shared" si="49"/>
        <v>1.32</v>
      </c>
      <c r="O3153" s="2" t="str">
        <f>LOOKUP(H3153,[2]plantlist!$A$2:$A$943,[2]plantlist!$B$2:$B$943)</f>
        <v>F</v>
      </c>
    </row>
    <row r="3154" spans="1:15" x14ac:dyDescent="0.2">
      <c r="A3154" t="s">
        <v>312</v>
      </c>
      <c r="B3154">
        <v>2019</v>
      </c>
      <c r="C3154" t="s">
        <v>0</v>
      </c>
      <c r="D3154">
        <v>15</v>
      </c>
      <c r="E3154">
        <v>186</v>
      </c>
      <c r="F3154">
        <v>201</v>
      </c>
      <c r="G3154">
        <v>5000</v>
      </c>
      <c r="H3154" t="s">
        <v>37</v>
      </c>
      <c r="I3154" t="s">
        <v>2</v>
      </c>
      <c r="J3154" t="s">
        <v>38</v>
      </c>
      <c r="K3154" s="2" t="str">
        <f>LOOKUP(A3154,'[2]Collin Seedling for R'!$A$3:$A$51,'[2]Collin Seedling for R'!$R$3:$R$51)</f>
        <v>Mod</v>
      </c>
      <c r="L3154" s="2" t="str">
        <f>LOOKUP(A3154,'[2]Collin Seedling for R'!$A$3:$A$51,'[2]Collin Seedling for R'!$T$3:$T$51)</f>
        <v>FS</v>
      </c>
      <c r="M3154" s="2" t="str">
        <f>LOOKUP(A3154,'[2]Collin Seedling for R'!$A$3:$A$51,'[2]Collin Seedling for R'!$P$3:$P$51)</f>
        <v>Seeded</v>
      </c>
      <c r="N3154" s="8">
        <f t="shared" si="49"/>
        <v>3.7199999999999998</v>
      </c>
      <c r="O3154" s="2" t="str">
        <f>LOOKUP(H3154,[2]plantlist!$A$2:$A$943,[2]plantlist!$B$2:$B$943)</f>
        <v>F</v>
      </c>
    </row>
    <row r="3155" spans="1:15" x14ac:dyDescent="0.2">
      <c r="A3155" t="s">
        <v>312</v>
      </c>
      <c r="B3155">
        <v>2019</v>
      </c>
      <c r="C3155" t="s">
        <v>0</v>
      </c>
      <c r="D3155">
        <v>15</v>
      </c>
      <c r="E3155">
        <v>0</v>
      </c>
      <c r="F3155">
        <v>15</v>
      </c>
      <c r="G3155">
        <v>5000</v>
      </c>
      <c r="H3155" t="s">
        <v>68</v>
      </c>
      <c r="I3155" t="s">
        <v>19</v>
      </c>
      <c r="J3155" t="s">
        <v>69</v>
      </c>
      <c r="K3155" s="2" t="str">
        <f>LOOKUP(A3155,'[2]Collin Seedling for R'!$A$3:$A$51,'[2]Collin Seedling for R'!$R$3:$R$51)</f>
        <v>Mod</v>
      </c>
      <c r="L3155" s="2" t="str">
        <f>LOOKUP(A3155,'[2]Collin Seedling for R'!$A$3:$A$51,'[2]Collin Seedling for R'!$T$3:$T$51)</f>
        <v>FS</v>
      </c>
      <c r="M3155" s="2" t="str">
        <f>LOOKUP(A3155,'[2]Collin Seedling for R'!$A$3:$A$51,'[2]Collin Seedling for R'!$P$3:$P$51)</f>
        <v>Seeded</v>
      </c>
      <c r="N3155" s="8">
        <f t="shared" si="49"/>
        <v>0</v>
      </c>
      <c r="O3155" s="2" t="str">
        <f>LOOKUP(H3155,[2]plantlist!$A$2:$A$943,[2]plantlist!$B$2:$B$943)</f>
        <v>G</v>
      </c>
    </row>
    <row r="3156" spans="1:15" x14ac:dyDescent="0.2">
      <c r="A3156" t="s">
        <v>312</v>
      </c>
      <c r="B3156">
        <v>2019</v>
      </c>
      <c r="C3156" t="s">
        <v>0</v>
      </c>
      <c r="D3156">
        <v>13</v>
      </c>
      <c r="E3156">
        <v>3</v>
      </c>
      <c r="F3156">
        <v>16</v>
      </c>
      <c r="G3156">
        <v>5000</v>
      </c>
      <c r="H3156" t="s">
        <v>53</v>
      </c>
      <c r="I3156" t="s">
        <v>2</v>
      </c>
      <c r="J3156" t="s">
        <v>54</v>
      </c>
      <c r="K3156" s="2" t="str">
        <f>LOOKUP(A3156,'[2]Collin Seedling for R'!$A$3:$A$51,'[2]Collin Seedling for R'!$R$3:$R$51)</f>
        <v>Mod</v>
      </c>
      <c r="L3156" s="2" t="str">
        <f>LOOKUP(A3156,'[2]Collin Seedling for R'!$A$3:$A$51,'[2]Collin Seedling for R'!$T$3:$T$51)</f>
        <v>FS</v>
      </c>
      <c r="M3156" s="2" t="str">
        <f>LOOKUP(A3156,'[2]Collin Seedling for R'!$A$3:$A$51,'[2]Collin Seedling for R'!$P$3:$P$51)</f>
        <v>Seeded</v>
      </c>
      <c r="N3156" s="8">
        <f t="shared" si="49"/>
        <v>0.06</v>
      </c>
      <c r="O3156" s="2" t="str">
        <f>LOOKUP(H3156,[2]plantlist!$A$2:$A$943,[2]plantlist!$B$2:$B$943)</f>
        <v>C</v>
      </c>
    </row>
    <row r="3157" spans="1:15" x14ac:dyDescent="0.2">
      <c r="A3157" t="s">
        <v>312</v>
      </c>
      <c r="B3157">
        <v>2019</v>
      </c>
      <c r="C3157" t="s">
        <v>0</v>
      </c>
      <c r="D3157">
        <v>13</v>
      </c>
      <c r="E3157">
        <v>0</v>
      </c>
      <c r="F3157">
        <v>13</v>
      </c>
      <c r="G3157">
        <v>5000</v>
      </c>
      <c r="H3157" t="s">
        <v>66</v>
      </c>
      <c r="I3157" t="s">
        <v>19</v>
      </c>
      <c r="J3157" t="s">
        <v>67</v>
      </c>
      <c r="K3157" s="2" t="str">
        <f>LOOKUP(A3157,'[2]Collin Seedling for R'!$A$3:$A$51,'[2]Collin Seedling for R'!$R$3:$R$51)</f>
        <v>Mod</v>
      </c>
      <c r="L3157" s="2" t="str">
        <f>LOOKUP(A3157,'[2]Collin Seedling for R'!$A$3:$A$51,'[2]Collin Seedling for R'!$T$3:$T$51)</f>
        <v>FS</v>
      </c>
      <c r="M3157" s="2" t="str">
        <f>LOOKUP(A3157,'[2]Collin Seedling for R'!$A$3:$A$51,'[2]Collin Seedling for R'!$P$3:$P$51)</f>
        <v>Seeded</v>
      </c>
      <c r="N3157" s="8">
        <f t="shared" si="49"/>
        <v>0</v>
      </c>
      <c r="O3157" s="2" t="str">
        <f>LOOKUP(H3157,[2]plantlist!$A$2:$A$943,[2]plantlist!$B$2:$B$943)</f>
        <v>G</v>
      </c>
    </row>
    <row r="3158" spans="1:15" x14ac:dyDescent="0.2">
      <c r="A3158" t="s">
        <v>312</v>
      </c>
      <c r="B3158">
        <v>2019</v>
      </c>
      <c r="C3158" t="s">
        <v>0</v>
      </c>
      <c r="D3158">
        <v>11</v>
      </c>
      <c r="E3158">
        <v>587</v>
      </c>
      <c r="F3158">
        <v>598</v>
      </c>
      <c r="G3158">
        <v>5000</v>
      </c>
      <c r="H3158" t="s">
        <v>23</v>
      </c>
      <c r="I3158" t="s">
        <v>2</v>
      </c>
      <c r="J3158" t="s">
        <v>24</v>
      </c>
      <c r="K3158" s="2" t="str">
        <f>LOOKUP(A3158,'[2]Collin Seedling for R'!$A$3:$A$51,'[2]Collin Seedling for R'!$R$3:$R$51)</f>
        <v>Mod</v>
      </c>
      <c r="L3158" s="2" t="str">
        <f>LOOKUP(A3158,'[2]Collin Seedling for R'!$A$3:$A$51,'[2]Collin Seedling for R'!$T$3:$T$51)</f>
        <v>FS</v>
      </c>
      <c r="M3158" s="2" t="str">
        <f>LOOKUP(A3158,'[2]Collin Seedling for R'!$A$3:$A$51,'[2]Collin Seedling for R'!$P$3:$P$51)</f>
        <v>Seeded</v>
      </c>
      <c r="N3158" s="8">
        <f t="shared" si="49"/>
        <v>11.74</v>
      </c>
      <c r="O3158" s="2" t="str">
        <f>LOOKUP(H3158,[2]plantlist!$A$2:$A$943,[2]plantlist!$B$2:$B$943)</f>
        <v>S</v>
      </c>
    </row>
    <row r="3159" spans="1:15" x14ac:dyDescent="0.2">
      <c r="A3159" t="s">
        <v>312</v>
      </c>
      <c r="B3159">
        <v>2019</v>
      </c>
      <c r="C3159" t="s">
        <v>0</v>
      </c>
      <c r="D3159">
        <v>10</v>
      </c>
      <c r="E3159">
        <v>471</v>
      </c>
      <c r="F3159">
        <v>481</v>
      </c>
      <c r="G3159">
        <v>5000</v>
      </c>
      <c r="H3159" t="s">
        <v>16</v>
      </c>
      <c r="I3159" t="s">
        <v>2</v>
      </c>
      <c r="J3159" t="s">
        <v>17</v>
      </c>
      <c r="K3159" s="2" t="str">
        <f>LOOKUP(A3159,'[2]Collin Seedling for R'!$A$3:$A$51,'[2]Collin Seedling for R'!$R$3:$R$51)</f>
        <v>Mod</v>
      </c>
      <c r="L3159" s="2" t="str">
        <f>LOOKUP(A3159,'[2]Collin Seedling for R'!$A$3:$A$51,'[2]Collin Seedling for R'!$T$3:$T$51)</f>
        <v>FS</v>
      </c>
      <c r="M3159" s="2" t="str">
        <f>LOOKUP(A3159,'[2]Collin Seedling for R'!$A$3:$A$51,'[2]Collin Seedling for R'!$P$3:$P$51)</f>
        <v>Seeded</v>
      </c>
      <c r="N3159" s="8">
        <f t="shared" si="49"/>
        <v>9.42</v>
      </c>
      <c r="O3159" s="2" t="str">
        <f>LOOKUP(H3159,[2]plantlist!$A$2:$A$943,[2]plantlist!$B$2:$B$943)</f>
        <v>S</v>
      </c>
    </row>
    <row r="3160" spans="1:15" x14ac:dyDescent="0.2">
      <c r="A3160" t="s">
        <v>312</v>
      </c>
      <c r="B3160">
        <v>2019</v>
      </c>
      <c r="C3160" t="s">
        <v>0</v>
      </c>
      <c r="D3160">
        <v>10</v>
      </c>
      <c r="E3160">
        <v>0</v>
      </c>
      <c r="F3160">
        <v>10</v>
      </c>
      <c r="G3160">
        <v>5000</v>
      </c>
      <c r="H3160" t="s">
        <v>53</v>
      </c>
      <c r="I3160" t="s">
        <v>19</v>
      </c>
      <c r="J3160" t="s">
        <v>54</v>
      </c>
      <c r="K3160" s="2" t="str">
        <f>LOOKUP(A3160,'[2]Collin Seedling for R'!$A$3:$A$51,'[2]Collin Seedling for R'!$R$3:$R$51)</f>
        <v>Mod</v>
      </c>
      <c r="L3160" s="2" t="str">
        <f>LOOKUP(A3160,'[2]Collin Seedling for R'!$A$3:$A$51,'[2]Collin Seedling for R'!$T$3:$T$51)</f>
        <v>FS</v>
      </c>
      <c r="M3160" s="2" t="str">
        <f>LOOKUP(A3160,'[2]Collin Seedling for R'!$A$3:$A$51,'[2]Collin Seedling for R'!$P$3:$P$51)</f>
        <v>Seeded</v>
      </c>
      <c r="N3160" s="8">
        <f t="shared" si="49"/>
        <v>0</v>
      </c>
      <c r="O3160" s="2" t="str">
        <f>LOOKUP(H3160,[2]plantlist!$A$2:$A$943,[2]plantlist!$B$2:$B$943)</f>
        <v>C</v>
      </c>
    </row>
    <row r="3161" spans="1:15" x14ac:dyDescent="0.2">
      <c r="A3161" t="s">
        <v>312</v>
      </c>
      <c r="B3161">
        <v>2019</v>
      </c>
      <c r="C3161" t="s">
        <v>0</v>
      </c>
      <c r="D3161">
        <v>8</v>
      </c>
      <c r="E3161">
        <v>148</v>
      </c>
      <c r="F3161">
        <v>156</v>
      </c>
      <c r="G3161">
        <v>5000</v>
      </c>
      <c r="H3161" t="s">
        <v>2151</v>
      </c>
      <c r="I3161" t="s">
        <v>2</v>
      </c>
      <c r="J3161" t="s">
        <v>2150</v>
      </c>
      <c r="K3161" s="2" t="str">
        <f>LOOKUP(A3161,'[2]Collin Seedling for R'!$A$3:$A$51,'[2]Collin Seedling for R'!$R$3:$R$51)</f>
        <v>Mod</v>
      </c>
      <c r="L3161" s="2" t="str">
        <f>LOOKUP(A3161,'[2]Collin Seedling for R'!$A$3:$A$51,'[2]Collin Seedling for R'!$T$3:$T$51)</f>
        <v>FS</v>
      </c>
      <c r="M3161" s="2" t="str">
        <f>LOOKUP(A3161,'[2]Collin Seedling for R'!$A$3:$A$51,'[2]Collin Seedling for R'!$P$3:$P$51)</f>
        <v>Seeded</v>
      </c>
      <c r="N3161" s="8">
        <f t="shared" si="49"/>
        <v>2.96</v>
      </c>
      <c r="O3161" s="2" t="str">
        <f>LOOKUP(H3161,[2]plantlist!$A$2:$A$943,[2]plantlist!$B$2:$B$943)</f>
        <v>G</v>
      </c>
    </row>
    <row r="3162" spans="1:15" x14ac:dyDescent="0.2">
      <c r="A3162" t="s">
        <v>312</v>
      </c>
      <c r="B3162">
        <v>2019</v>
      </c>
      <c r="C3162" t="s">
        <v>0</v>
      </c>
      <c r="D3162">
        <v>6</v>
      </c>
      <c r="E3162">
        <v>18</v>
      </c>
      <c r="F3162">
        <v>24</v>
      </c>
      <c r="G3162">
        <v>5000</v>
      </c>
      <c r="H3162" t="s">
        <v>25</v>
      </c>
      <c r="I3162" t="s">
        <v>2</v>
      </c>
      <c r="J3162" t="s">
        <v>26</v>
      </c>
      <c r="K3162" s="2" t="str">
        <f>LOOKUP(A3162,'[2]Collin Seedling for R'!$A$3:$A$51,'[2]Collin Seedling for R'!$R$3:$R$51)</f>
        <v>Mod</v>
      </c>
      <c r="L3162" s="2" t="str">
        <f>LOOKUP(A3162,'[2]Collin Seedling for R'!$A$3:$A$51,'[2]Collin Seedling for R'!$T$3:$T$51)</f>
        <v>FS</v>
      </c>
      <c r="M3162" s="2" t="str">
        <f>LOOKUP(A3162,'[2]Collin Seedling for R'!$A$3:$A$51,'[2]Collin Seedling for R'!$P$3:$P$51)</f>
        <v>Seeded</v>
      </c>
      <c r="N3162" s="8">
        <f t="shared" si="49"/>
        <v>0.36</v>
      </c>
      <c r="O3162" s="2" t="str">
        <f>LOOKUP(H3162,[2]plantlist!$A$2:$A$943,[2]plantlist!$B$2:$B$943)</f>
        <v>F</v>
      </c>
    </row>
    <row r="3163" spans="1:15" x14ac:dyDescent="0.2">
      <c r="A3163" t="s">
        <v>312</v>
      </c>
      <c r="B3163">
        <v>2019</v>
      </c>
      <c r="C3163" t="s">
        <v>0</v>
      </c>
      <c r="D3163">
        <v>6</v>
      </c>
      <c r="E3163">
        <v>221</v>
      </c>
      <c r="F3163">
        <v>227</v>
      </c>
      <c r="G3163">
        <v>5000</v>
      </c>
      <c r="H3163" t="s">
        <v>43</v>
      </c>
      <c r="I3163" t="s">
        <v>2</v>
      </c>
      <c r="J3163" t="s">
        <v>44</v>
      </c>
      <c r="K3163" s="2" t="str">
        <f>LOOKUP(A3163,'[2]Collin Seedling for R'!$A$3:$A$51,'[2]Collin Seedling for R'!$R$3:$R$51)</f>
        <v>Mod</v>
      </c>
      <c r="L3163" s="2" t="str">
        <f>LOOKUP(A3163,'[2]Collin Seedling for R'!$A$3:$A$51,'[2]Collin Seedling for R'!$T$3:$T$51)</f>
        <v>FS</v>
      </c>
      <c r="M3163" s="2" t="str">
        <f>LOOKUP(A3163,'[2]Collin Seedling for R'!$A$3:$A$51,'[2]Collin Seedling for R'!$P$3:$P$51)</f>
        <v>Seeded</v>
      </c>
      <c r="N3163" s="8">
        <f t="shared" si="49"/>
        <v>4.42</v>
      </c>
      <c r="O3163" s="2" t="str">
        <f>LOOKUP(H3163,[2]plantlist!$A$2:$A$943,[2]plantlist!$B$2:$B$943)</f>
        <v>T</v>
      </c>
    </row>
    <row r="3164" spans="1:15" x14ac:dyDescent="0.2">
      <c r="A3164" t="s">
        <v>312</v>
      </c>
      <c r="B3164">
        <v>2019</v>
      </c>
      <c r="C3164" t="s">
        <v>0</v>
      </c>
      <c r="D3164">
        <v>6</v>
      </c>
      <c r="E3164">
        <v>3</v>
      </c>
      <c r="F3164">
        <v>9</v>
      </c>
      <c r="G3164">
        <v>5000</v>
      </c>
      <c r="H3164" t="s">
        <v>70</v>
      </c>
      <c r="I3164" t="s">
        <v>2</v>
      </c>
      <c r="J3164" t="s">
        <v>71</v>
      </c>
      <c r="K3164" s="2" t="str">
        <f>LOOKUP(A3164,'[2]Collin Seedling for R'!$A$3:$A$51,'[2]Collin Seedling for R'!$R$3:$R$51)</f>
        <v>Mod</v>
      </c>
      <c r="L3164" s="2" t="str">
        <f>LOOKUP(A3164,'[2]Collin Seedling for R'!$A$3:$A$51,'[2]Collin Seedling for R'!$T$3:$T$51)</f>
        <v>FS</v>
      </c>
      <c r="M3164" s="2" t="str">
        <f>LOOKUP(A3164,'[2]Collin Seedling for R'!$A$3:$A$51,'[2]Collin Seedling for R'!$P$3:$P$51)</f>
        <v>Seeded</v>
      </c>
      <c r="N3164" s="8">
        <f t="shared" si="49"/>
        <v>0.06</v>
      </c>
      <c r="O3164" s="2" t="str">
        <f>LOOKUP(H3164,[2]plantlist!$A$2:$A$943,[2]plantlist!$B$2:$B$943)</f>
        <v>F</v>
      </c>
    </row>
    <row r="3165" spans="1:15" x14ac:dyDescent="0.2">
      <c r="A3165" t="s">
        <v>312</v>
      </c>
      <c r="B3165">
        <v>2019</v>
      </c>
      <c r="C3165" t="s">
        <v>0</v>
      </c>
      <c r="D3165">
        <v>4</v>
      </c>
      <c r="E3165">
        <v>29</v>
      </c>
      <c r="F3165">
        <v>33</v>
      </c>
      <c r="G3165">
        <v>5000</v>
      </c>
      <c r="H3165" t="s">
        <v>10</v>
      </c>
      <c r="I3165" t="s">
        <v>2</v>
      </c>
      <c r="J3165" t="s">
        <v>11</v>
      </c>
      <c r="K3165" s="2" t="str">
        <f>LOOKUP(A3165,'[2]Collin Seedling for R'!$A$3:$A$51,'[2]Collin Seedling for R'!$R$3:$R$51)</f>
        <v>Mod</v>
      </c>
      <c r="L3165" s="2" t="str">
        <f>LOOKUP(A3165,'[2]Collin Seedling for R'!$A$3:$A$51,'[2]Collin Seedling for R'!$T$3:$T$51)</f>
        <v>FS</v>
      </c>
      <c r="M3165" s="2" t="str">
        <f>LOOKUP(A3165,'[2]Collin Seedling for R'!$A$3:$A$51,'[2]Collin Seedling for R'!$P$3:$P$51)</f>
        <v>Seeded</v>
      </c>
      <c r="N3165" s="8">
        <f t="shared" si="49"/>
        <v>0.57999999999999996</v>
      </c>
      <c r="O3165" s="2" t="str">
        <f>LOOKUP(H3165,[2]plantlist!$A$2:$A$943,[2]plantlist!$B$2:$B$943)</f>
        <v>L</v>
      </c>
    </row>
    <row r="3166" spans="1:15" x14ac:dyDescent="0.2">
      <c r="A3166" t="s">
        <v>312</v>
      </c>
      <c r="B3166">
        <v>2019</v>
      </c>
      <c r="C3166" t="s">
        <v>0</v>
      </c>
      <c r="D3166">
        <v>3</v>
      </c>
      <c r="E3166">
        <v>34</v>
      </c>
      <c r="F3166">
        <v>37</v>
      </c>
      <c r="G3166">
        <v>5000</v>
      </c>
      <c r="H3166" t="s">
        <v>126</v>
      </c>
      <c r="I3166" t="s">
        <v>2</v>
      </c>
      <c r="J3166" t="s">
        <v>127</v>
      </c>
      <c r="K3166" s="2" t="str">
        <f>LOOKUP(A3166,'[2]Collin Seedling for R'!$A$3:$A$51,'[2]Collin Seedling for R'!$R$3:$R$51)</f>
        <v>Mod</v>
      </c>
      <c r="L3166" s="2" t="str">
        <f>LOOKUP(A3166,'[2]Collin Seedling for R'!$A$3:$A$51,'[2]Collin Seedling for R'!$T$3:$T$51)</f>
        <v>FS</v>
      </c>
      <c r="M3166" s="2" t="str">
        <f>LOOKUP(A3166,'[2]Collin Seedling for R'!$A$3:$A$51,'[2]Collin Seedling for R'!$P$3:$P$51)</f>
        <v>Seeded</v>
      </c>
      <c r="N3166" s="8">
        <f t="shared" si="49"/>
        <v>0.67999999999999994</v>
      </c>
      <c r="O3166" s="2" t="str">
        <f>LOOKUP(H3166,[2]plantlist!$A$2:$A$943,[2]plantlist!$B$2:$B$943)</f>
        <v>F</v>
      </c>
    </row>
    <row r="3167" spans="1:15" x14ac:dyDescent="0.2">
      <c r="A3167" t="s">
        <v>312</v>
      </c>
      <c r="B3167">
        <v>2019</v>
      </c>
      <c r="C3167" t="s">
        <v>0</v>
      </c>
      <c r="D3167">
        <v>3</v>
      </c>
      <c r="E3167">
        <v>27</v>
      </c>
      <c r="F3167">
        <v>30</v>
      </c>
      <c r="G3167">
        <v>5000</v>
      </c>
      <c r="H3167" t="s">
        <v>2218</v>
      </c>
      <c r="I3167" t="s">
        <v>19</v>
      </c>
      <c r="J3167" t="s">
        <v>2219</v>
      </c>
      <c r="K3167" s="2" t="str">
        <f>LOOKUP(A3167,'[2]Collin Seedling for R'!$A$3:$A$51,'[2]Collin Seedling for R'!$R$3:$R$51)</f>
        <v>Mod</v>
      </c>
      <c r="L3167" s="2" t="str">
        <f>LOOKUP(A3167,'[2]Collin Seedling for R'!$A$3:$A$51,'[2]Collin Seedling for R'!$T$3:$T$51)</f>
        <v>FS</v>
      </c>
      <c r="M3167" s="2" t="str">
        <f>LOOKUP(A3167,'[2]Collin Seedling for R'!$A$3:$A$51,'[2]Collin Seedling for R'!$P$3:$P$51)</f>
        <v>Seeded</v>
      </c>
      <c r="N3167" s="8">
        <f t="shared" si="49"/>
        <v>0.54</v>
      </c>
      <c r="O3167" s="2" t="str">
        <f>LOOKUP(H3167,[2]plantlist!$A$2:$A$943,[2]plantlist!$B$2:$B$943)</f>
        <v>F</v>
      </c>
    </row>
    <row r="3168" spans="1:15" x14ac:dyDescent="0.2">
      <c r="A3168" t="s">
        <v>312</v>
      </c>
      <c r="B3168">
        <v>2019</v>
      </c>
      <c r="C3168" t="s">
        <v>0</v>
      </c>
      <c r="D3168">
        <v>1</v>
      </c>
      <c r="E3168">
        <v>32</v>
      </c>
      <c r="F3168">
        <v>33</v>
      </c>
      <c r="G3168">
        <v>5000</v>
      </c>
      <c r="H3168" t="s">
        <v>59</v>
      </c>
      <c r="I3168" t="s">
        <v>2</v>
      </c>
      <c r="J3168" t="s">
        <v>48</v>
      </c>
      <c r="K3168" s="2" t="str">
        <f>LOOKUP(A3168,'[2]Collin Seedling for R'!$A$3:$A$51,'[2]Collin Seedling for R'!$R$3:$R$51)</f>
        <v>Mod</v>
      </c>
      <c r="L3168" s="2" t="str">
        <f>LOOKUP(A3168,'[2]Collin Seedling for R'!$A$3:$A$51,'[2]Collin Seedling for R'!$T$3:$T$51)</f>
        <v>FS</v>
      </c>
      <c r="M3168" s="2" t="str">
        <f>LOOKUP(A3168,'[2]Collin Seedling for R'!$A$3:$A$51,'[2]Collin Seedling for R'!$P$3:$P$51)</f>
        <v>Seeded</v>
      </c>
      <c r="N3168" s="8">
        <f t="shared" si="49"/>
        <v>0.64</v>
      </c>
      <c r="O3168" s="2" t="str">
        <f>LOOKUP(H3168,[2]plantlist!$A$2:$A$943,[2]plantlist!$B$2:$B$943)</f>
        <v>G</v>
      </c>
    </row>
    <row r="3169" spans="1:15" x14ac:dyDescent="0.2">
      <c r="A3169" t="s">
        <v>312</v>
      </c>
      <c r="B3169">
        <v>2019</v>
      </c>
      <c r="C3169" t="s">
        <v>0</v>
      </c>
      <c r="D3169">
        <v>1</v>
      </c>
      <c r="E3169">
        <v>8</v>
      </c>
      <c r="F3169">
        <v>9</v>
      </c>
      <c r="G3169">
        <v>5000</v>
      </c>
      <c r="H3169" t="s">
        <v>51</v>
      </c>
      <c r="I3169" t="s">
        <v>2</v>
      </c>
      <c r="J3169" t="s">
        <v>52</v>
      </c>
      <c r="K3169" s="2" t="str">
        <f>LOOKUP(A3169,'[2]Collin Seedling for R'!$A$3:$A$51,'[2]Collin Seedling for R'!$R$3:$R$51)</f>
        <v>Mod</v>
      </c>
      <c r="L3169" s="2" t="str">
        <f>LOOKUP(A3169,'[2]Collin Seedling for R'!$A$3:$A$51,'[2]Collin Seedling for R'!$T$3:$T$51)</f>
        <v>FS</v>
      </c>
      <c r="M3169" s="2" t="str">
        <f>LOOKUP(A3169,'[2]Collin Seedling for R'!$A$3:$A$51,'[2]Collin Seedling for R'!$P$3:$P$51)</f>
        <v>Seeded</v>
      </c>
      <c r="N3169" s="8">
        <f t="shared" si="49"/>
        <v>0.16</v>
      </c>
      <c r="O3169" s="2" t="str">
        <f>LOOKUP(H3169,[2]plantlist!$A$2:$A$943,[2]plantlist!$B$2:$B$943)</f>
        <v>F</v>
      </c>
    </row>
    <row r="3170" spans="1:15" x14ac:dyDescent="0.2">
      <c r="A3170" t="s">
        <v>312</v>
      </c>
      <c r="B3170">
        <v>2019</v>
      </c>
      <c r="C3170" t="s">
        <v>0</v>
      </c>
      <c r="D3170">
        <v>0</v>
      </c>
      <c r="E3170">
        <v>13</v>
      </c>
      <c r="F3170">
        <v>13</v>
      </c>
      <c r="G3170">
        <v>5000</v>
      </c>
      <c r="H3170" t="s">
        <v>23</v>
      </c>
      <c r="I3170" t="s">
        <v>19</v>
      </c>
      <c r="J3170" t="s">
        <v>24</v>
      </c>
      <c r="K3170" s="2" t="str">
        <f>LOOKUP(A3170,'[2]Collin Seedling for R'!$A$3:$A$51,'[2]Collin Seedling for R'!$R$3:$R$51)</f>
        <v>Mod</v>
      </c>
      <c r="L3170" s="2" t="str">
        <f>LOOKUP(A3170,'[2]Collin Seedling for R'!$A$3:$A$51,'[2]Collin Seedling for R'!$T$3:$T$51)</f>
        <v>FS</v>
      </c>
      <c r="M3170" s="2" t="str">
        <f>LOOKUP(A3170,'[2]Collin Seedling for R'!$A$3:$A$51,'[2]Collin Seedling for R'!$P$3:$P$51)</f>
        <v>Seeded</v>
      </c>
      <c r="N3170" s="8">
        <f t="shared" si="49"/>
        <v>0.26</v>
      </c>
      <c r="O3170" s="2" t="str">
        <f>LOOKUP(H3170,[2]plantlist!$A$2:$A$943,[2]plantlist!$B$2:$B$943)</f>
        <v>S</v>
      </c>
    </row>
    <row r="3171" spans="1:15" x14ac:dyDescent="0.2">
      <c r="A3171" t="s">
        <v>312</v>
      </c>
      <c r="B3171">
        <v>2019</v>
      </c>
      <c r="C3171" t="s">
        <v>0</v>
      </c>
      <c r="D3171">
        <v>0</v>
      </c>
      <c r="E3171">
        <v>2</v>
      </c>
      <c r="F3171">
        <v>2</v>
      </c>
      <c r="G3171">
        <v>5000</v>
      </c>
      <c r="H3171" t="s">
        <v>37</v>
      </c>
      <c r="I3171" t="s">
        <v>19</v>
      </c>
      <c r="J3171" t="s">
        <v>38</v>
      </c>
      <c r="K3171" s="2" t="str">
        <f>LOOKUP(A3171,'[2]Collin Seedling for R'!$A$3:$A$51,'[2]Collin Seedling for R'!$R$3:$R$51)</f>
        <v>Mod</v>
      </c>
      <c r="L3171" s="2" t="str">
        <f>LOOKUP(A3171,'[2]Collin Seedling for R'!$A$3:$A$51,'[2]Collin Seedling for R'!$T$3:$T$51)</f>
        <v>FS</v>
      </c>
      <c r="M3171" s="2" t="str">
        <f>LOOKUP(A3171,'[2]Collin Seedling for R'!$A$3:$A$51,'[2]Collin Seedling for R'!$P$3:$P$51)</f>
        <v>Seeded</v>
      </c>
      <c r="N3171" s="8">
        <f t="shared" si="49"/>
        <v>0.04</v>
      </c>
      <c r="O3171" s="2" t="str">
        <f>LOOKUP(H3171,[2]plantlist!$A$2:$A$943,[2]plantlist!$B$2:$B$943)</f>
        <v>F</v>
      </c>
    </row>
    <row r="3172" spans="1:15" x14ac:dyDescent="0.2">
      <c r="A3172" t="s">
        <v>312</v>
      </c>
      <c r="B3172">
        <v>2019</v>
      </c>
      <c r="C3172" t="s">
        <v>0</v>
      </c>
      <c r="D3172">
        <v>0</v>
      </c>
      <c r="E3172">
        <v>10</v>
      </c>
      <c r="F3172">
        <v>10</v>
      </c>
      <c r="G3172">
        <v>5000</v>
      </c>
      <c r="H3172" t="s">
        <v>190</v>
      </c>
      <c r="I3172" t="s">
        <v>2</v>
      </c>
      <c r="J3172" t="s">
        <v>191</v>
      </c>
      <c r="K3172" s="2" t="str">
        <f>LOOKUP(A3172,'[2]Collin Seedling for R'!$A$3:$A$51,'[2]Collin Seedling for R'!$R$3:$R$51)</f>
        <v>Mod</v>
      </c>
      <c r="L3172" s="2" t="str">
        <f>LOOKUP(A3172,'[2]Collin Seedling for R'!$A$3:$A$51,'[2]Collin Seedling for R'!$T$3:$T$51)</f>
        <v>FS</v>
      </c>
      <c r="M3172" s="2" t="str">
        <f>LOOKUP(A3172,'[2]Collin Seedling for R'!$A$3:$A$51,'[2]Collin Seedling for R'!$P$3:$P$51)</f>
        <v>Seeded</v>
      </c>
      <c r="N3172" s="8">
        <f t="shared" si="49"/>
        <v>0.2</v>
      </c>
      <c r="O3172" s="2" t="str">
        <f>LOOKUP(H3172,[2]plantlist!$A$2:$A$943,[2]plantlist!$B$2:$B$943)</f>
        <v>F</v>
      </c>
    </row>
    <row r="3173" spans="1:15" x14ac:dyDescent="0.2">
      <c r="A3173" t="s">
        <v>312</v>
      </c>
      <c r="B3173">
        <v>2019</v>
      </c>
      <c r="C3173" t="s">
        <v>0</v>
      </c>
      <c r="D3173">
        <v>0</v>
      </c>
      <c r="E3173">
        <v>10</v>
      </c>
      <c r="F3173">
        <v>10</v>
      </c>
      <c r="G3173">
        <v>5000</v>
      </c>
      <c r="H3173" t="s">
        <v>1600</v>
      </c>
      <c r="I3173" t="s">
        <v>2</v>
      </c>
      <c r="J3173" t="s">
        <v>1599</v>
      </c>
      <c r="K3173" s="2" t="str">
        <f>LOOKUP(A3173,'[2]Collin Seedling for R'!$A$3:$A$51,'[2]Collin Seedling for R'!$R$3:$R$51)</f>
        <v>Mod</v>
      </c>
      <c r="L3173" s="2" t="str">
        <f>LOOKUP(A3173,'[2]Collin Seedling for R'!$A$3:$A$51,'[2]Collin Seedling for R'!$T$3:$T$51)</f>
        <v>FS</v>
      </c>
      <c r="M3173" s="2" t="str">
        <f>LOOKUP(A3173,'[2]Collin Seedling for R'!$A$3:$A$51,'[2]Collin Seedling for R'!$P$3:$P$51)</f>
        <v>Seeded</v>
      </c>
      <c r="N3173" s="8">
        <f t="shared" si="49"/>
        <v>0.2</v>
      </c>
      <c r="O3173" s="2" t="str">
        <f>LOOKUP(H3173,[2]plantlist!$A$2:$A$943,[2]plantlist!$B$2:$B$943)</f>
        <v>F</v>
      </c>
    </row>
    <row r="3174" spans="1:15" x14ac:dyDescent="0.2">
      <c r="A3174" t="s">
        <v>312</v>
      </c>
      <c r="B3174">
        <v>2019</v>
      </c>
      <c r="C3174" t="s">
        <v>0</v>
      </c>
      <c r="D3174">
        <v>0</v>
      </c>
      <c r="E3174">
        <v>6</v>
      </c>
      <c r="F3174">
        <v>6</v>
      </c>
      <c r="G3174">
        <v>5000</v>
      </c>
      <c r="H3174" t="s">
        <v>43</v>
      </c>
      <c r="I3174" t="s">
        <v>19</v>
      </c>
      <c r="J3174" t="s">
        <v>44</v>
      </c>
      <c r="K3174" s="2" t="str">
        <f>LOOKUP(A3174,'[2]Collin Seedling for R'!$A$3:$A$51,'[2]Collin Seedling for R'!$R$3:$R$51)</f>
        <v>Mod</v>
      </c>
      <c r="L3174" s="2" t="str">
        <f>LOOKUP(A3174,'[2]Collin Seedling for R'!$A$3:$A$51,'[2]Collin Seedling for R'!$T$3:$T$51)</f>
        <v>FS</v>
      </c>
      <c r="M3174" s="2" t="str">
        <f>LOOKUP(A3174,'[2]Collin Seedling for R'!$A$3:$A$51,'[2]Collin Seedling for R'!$P$3:$P$51)</f>
        <v>Seeded</v>
      </c>
      <c r="N3174" s="8">
        <f t="shared" si="49"/>
        <v>0.12</v>
      </c>
      <c r="O3174" s="2" t="str">
        <f>LOOKUP(H3174,[2]plantlist!$A$2:$A$943,[2]plantlist!$B$2:$B$943)</f>
        <v>T</v>
      </c>
    </row>
    <row r="3175" spans="1:15" x14ac:dyDescent="0.2">
      <c r="A3175" t="s">
        <v>312</v>
      </c>
      <c r="B3175">
        <v>2019</v>
      </c>
      <c r="C3175" t="s">
        <v>0</v>
      </c>
      <c r="D3175">
        <v>0</v>
      </c>
      <c r="E3175">
        <v>3</v>
      </c>
      <c r="F3175">
        <v>3</v>
      </c>
      <c r="G3175">
        <v>5000</v>
      </c>
      <c r="H3175" t="s">
        <v>391</v>
      </c>
      <c r="I3175" t="s">
        <v>19</v>
      </c>
      <c r="J3175" t="s">
        <v>392</v>
      </c>
      <c r="K3175" s="2" t="str">
        <f>LOOKUP(A3175,'[2]Collin Seedling for R'!$A$3:$A$51,'[2]Collin Seedling for R'!$R$3:$R$51)</f>
        <v>Mod</v>
      </c>
      <c r="L3175" s="2" t="str">
        <f>LOOKUP(A3175,'[2]Collin Seedling for R'!$A$3:$A$51,'[2]Collin Seedling for R'!$T$3:$T$51)</f>
        <v>FS</v>
      </c>
      <c r="M3175" s="2" t="str">
        <f>LOOKUP(A3175,'[2]Collin Seedling for R'!$A$3:$A$51,'[2]Collin Seedling for R'!$P$3:$P$51)</f>
        <v>Seeded</v>
      </c>
      <c r="N3175" s="8">
        <f t="shared" si="49"/>
        <v>0.06</v>
      </c>
      <c r="O3175" s="2" t="str">
        <f>LOOKUP(H3175,[2]plantlist!$A$2:$A$943,[2]plantlist!$B$2:$B$943)</f>
        <v>M</v>
      </c>
    </row>
    <row r="3176" spans="1:15" x14ac:dyDescent="0.2">
      <c r="A3176" t="s">
        <v>312</v>
      </c>
      <c r="B3176">
        <v>2019</v>
      </c>
      <c r="C3176" t="s">
        <v>0</v>
      </c>
      <c r="D3176">
        <v>0</v>
      </c>
      <c r="E3176">
        <v>28</v>
      </c>
      <c r="F3176">
        <v>28</v>
      </c>
      <c r="G3176">
        <v>5000</v>
      </c>
      <c r="H3176" t="s">
        <v>27</v>
      </c>
      <c r="I3176" t="s">
        <v>2</v>
      </c>
      <c r="J3176" t="s">
        <v>28</v>
      </c>
      <c r="K3176" s="2" t="str">
        <f>LOOKUP(A3176,'[2]Collin Seedling for R'!$A$3:$A$51,'[2]Collin Seedling for R'!$R$3:$R$51)</f>
        <v>Mod</v>
      </c>
      <c r="L3176" s="2" t="str">
        <f>LOOKUP(A3176,'[2]Collin Seedling for R'!$A$3:$A$51,'[2]Collin Seedling for R'!$T$3:$T$51)</f>
        <v>FS</v>
      </c>
      <c r="M3176" s="2" t="str">
        <f>LOOKUP(A3176,'[2]Collin Seedling for R'!$A$3:$A$51,'[2]Collin Seedling for R'!$P$3:$P$51)</f>
        <v>Seeded</v>
      </c>
      <c r="N3176" s="8">
        <f t="shared" si="49"/>
        <v>0.55999999999999994</v>
      </c>
      <c r="O3176" s="2" t="str">
        <f>LOOKUP(H3176,[2]plantlist!$A$2:$A$943,[2]plantlist!$B$2:$B$943)</f>
        <v>F</v>
      </c>
    </row>
    <row r="3177" spans="1:15" x14ac:dyDescent="0.2">
      <c r="A3177" t="s">
        <v>312</v>
      </c>
      <c r="B3177">
        <v>2019</v>
      </c>
      <c r="C3177" t="s">
        <v>0</v>
      </c>
      <c r="D3177">
        <v>0</v>
      </c>
      <c r="E3177">
        <v>150</v>
      </c>
      <c r="F3177">
        <v>150</v>
      </c>
      <c r="G3177">
        <v>5000</v>
      </c>
      <c r="H3177" t="s">
        <v>104</v>
      </c>
      <c r="I3177" t="s">
        <v>2</v>
      </c>
      <c r="J3177" t="s">
        <v>105</v>
      </c>
      <c r="K3177" s="2" t="str">
        <f>LOOKUP(A3177,'[2]Collin Seedling for R'!$A$3:$A$51,'[2]Collin Seedling for R'!$R$3:$R$51)</f>
        <v>Mod</v>
      </c>
      <c r="L3177" s="2" t="str">
        <f>LOOKUP(A3177,'[2]Collin Seedling for R'!$A$3:$A$51,'[2]Collin Seedling for R'!$T$3:$T$51)</f>
        <v>FS</v>
      </c>
      <c r="M3177" s="2" t="str">
        <f>LOOKUP(A3177,'[2]Collin Seedling for R'!$A$3:$A$51,'[2]Collin Seedling for R'!$P$3:$P$51)</f>
        <v>Seeded</v>
      </c>
      <c r="N3177" s="8">
        <f t="shared" si="49"/>
        <v>3</v>
      </c>
      <c r="O3177" s="2" t="str">
        <f>LOOKUP(H3177,[2]plantlist!$A$2:$A$943,[2]plantlist!$B$2:$B$943)</f>
        <v>G</v>
      </c>
    </row>
    <row r="3178" spans="1:15" x14ac:dyDescent="0.2">
      <c r="A3178" t="s">
        <v>312</v>
      </c>
      <c r="B3178">
        <v>2019</v>
      </c>
      <c r="C3178" t="s">
        <v>0</v>
      </c>
      <c r="D3178">
        <v>0</v>
      </c>
      <c r="E3178">
        <v>147</v>
      </c>
      <c r="F3178">
        <v>147</v>
      </c>
      <c r="G3178">
        <v>5000</v>
      </c>
      <c r="H3178" t="s">
        <v>68</v>
      </c>
      <c r="I3178" t="s">
        <v>2</v>
      </c>
      <c r="J3178" t="s">
        <v>69</v>
      </c>
      <c r="K3178" s="2" t="str">
        <f>LOOKUP(A3178,'[2]Collin Seedling for R'!$A$3:$A$51,'[2]Collin Seedling for R'!$R$3:$R$51)</f>
        <v>Mod</v>
      </c>
      <c r="L3178" s="2" t="str">
        <f>LOOKUP(A3178,'[2]Collin Seedling for R'!$A$3:$A$51,'[2]Collin Seedling for R'!$T$3:$T$51)</f>
        <v>FS</v>
      </c>
      <c r="M3178" s="2" t="str">
        <f>LOOKUP(A3178,'[2]Collin Seedling for R'!$A$3:$A$51,'[2]Collin Seedling for R'!$P$3:$P$51)</f>
        <v>Seeded</v>
      </c>
      <c r="N3178" s="8">
        <f t="shared" si="49"/>
        <v>2.94</v>
      </c>
      <c r="O3178" s="2" t="str">
        <f>LOOKUP(H3178,[2]plantlist!$A$2:$A$943,[2]plantlist!$B$2:$B$943)</f>
        <v>G</v>
      </c>
    </row>
    <row r="3179" spans="1:15" x14ac:dyDescent="0.2">
      <c r="A3179" t="s">
        <v>312</v>
      </c>
      <c r="B3179">
        <v>2019</v>
      </c>
      <c r="C3179" t="s">
        <v>0</v>
      </c>
      <c r="D3179">
        <v>0</v>
      </c>
      <c r="E3179">
        <v>16</v>
      </c>
      <c r="F3179">
        <v>16</v>
      </c>
      <c r="G3179">
        <v>5000</v>
      </c>
      <c r="H3179" t="s">
        <v>12</v>
      </c>
      <c r="I3179" t="s">
        <v>19</v>
      </c>
      <c r="J3179" t="s">
        <v>13</v>
      </c>
      <c r="K3179" s="2" t="str">
        <f>LOOKUP(A3179,'[2]Collin Seedling for R'!$A$3:$A$51,'[2]Collin Seedling for R'!$R$3:$R$51)</f>
        <v>Mod</v>
      </c>
      <c r="L3179" s="2" t="str">
        <f>LOOKUP(A3179,'[2]Collin Seedling for R'!$A$3:$A$51,'[2]Collin Seedling for R'!$T$3:$T$51)</f>
        <v>FS</v>
      </c>
      <c r="M3179" s="2" t="str">
        <f>LOOKUP(A3179,'[2]Collin Seedling for R'!$A$3:$A$51,'[2]Collin Seedling for R'!$P$3:$P$51)</f>
        <v>Seeded</v>
      </c>
      <c r="N3179" s="8">
        <f t="shared" si="49"/>
        <v>0.32</v>
      </c>
      <c r="O3179" s="2" t="str">
        <f>LOOKUP(H3179,[2]plantlist!$A$2:$A$943,[2]plantlist!$B$2:$B$943)</f>
        <v>G</v>
      </c>
    </row>
    <row r="3180" spans="1:15" x14ac:dyDescent="0.2">
      <c r="A3180" s="7" t="s">
        <v>313</v>
      </c>
      <c r="B3180" s="2">
        <v>1997</v>
      </c>
      <c r="C3180" s="2" t="s">
        <v>0</v>
      </c>
      <c r="D3180" s="2">
        <v>3765</v>
      </c>
      <c r="E3180" s="2">
        <v>0</v>
      </c>
      <c r="F3180" s="2">
        <v>3765</v>
      </c>
      <c r="G3180" s="2">
        <v>5000</v>
      </c>
      <c r="H3180" s="2" t="s">
        <v>6</v>
      </c>
      <c r="I3180" s="2" t="s">
        <v>2</v>
      </c>
      <c r="J3180" s="2" t="s">
        <v>7</v>
      </c>
      <c r="K3180" s="2" t="str">
        <f>LOOKUP(A3180,'[2]Collin Seedling for R'!$A$3:$A$51,'[2]Collin Seedling for R'!$R$3:$R$51)</f>
        <v>Mod</v>
      </c>
      <c r="L3180" s="2" t="str">
        <f>LOOKUP(A3180,'[2]Collin Seedling for R'!$A$3:$A$51,'[2]Collin Seedling for R'!$T$3:$T$51)</f>
        <v>FS</v>
      </c>
      <c r="M3180" s="2" t="str">
        <f>LOOKUP(A3180,'[2]Collin Seedling for R'!$A$3:$A$51,'[2]Collin Seedling for R'!$P$3:$P$51)</f>
        <v>Unseeded</v>
      </c>
      <c r="N3180" s="8">
        <f t="shared" si="49"/>
        <v>0</v>
      </c>
      <c r="O3180" s="2" t="str">
        <f>LOOKUP(H3180,[2]plantlist!$A$2:$A$943,[2]plantlist!$B$2:$B$943)</f>
        <v>L</v>
      </c>
    </row>
    <row r="3181" spans="1:15" x14ac:dyDescent="0.2">
      <c r="A3181" s="7" t="s">
        <v>313</v>
      </c>
      <c r="B3181" s="2">
        <v>1997</v>
      </c>
      <c r="C3181" s="2" t="s">
        <v>0</v>
      </c>
      <c r="D3181" s="2">
        <v>699</v>
      </c>
      <c r="E3181" s="2">
        <v>0</v>
      </c>
      <c r="F3181" s="2">
        <v>699</v>
      </c>
      <c r="G3181" s="2">
        <v>5000</v>
      </c>
      <c r="H3181" s="2" t="s">
        <v>53</v>
      </c>
      <c r="I3181" s="2" t="s">
        <v>2</v>
      </c>
      <c r="J3181" s="2" t="s">
        <v>54</v>
      </c>
      <c r="K3181" s="2" t="str">
        <f>LOOKUP(A3181,'[2]Collin Seedling for R'!$A$3:$A$51,'[2]Collin Seedling for R'!$R$3:$R$51)</f>
        <v>Mod</v>
      </c>
      <c r="L3181" s="2" t="str">
        <f>LOOKUP(A3181,'[2]Collin Seedling for R'!$A$3:$A$51,'[2]Collin Seedling for R'!$T$3:$T$51)</f>
        <v>FS</v>
      </c>
      <c r="M3181" s="2" t="str">
        <f>LOOKUP(A3181,'[2]Collin Seedling for R'!$A$3:$A$51,'[2]Collin Seedling for R'!$P$3:$P$51)</f>
        <v>Unseeded</v>
      </c>
      <c r="N3181" s="8">
        <f t="shared" si="49"/>
        <v>0</v>
      </c>
      <c r="O3181" s="2" t="str">
        <f>LOOKUP(H3181,[2]plantlist!$A$2:$A$943,[2]plantlist!$B$2:$B$943)</f>
        <v>C</v>
      </c>
    </row>
    <row r="3182" spans="1:15" x14ac:dyDescent="0.2">
      <c r="A3182" s="7" t="s">
        <v>313</v>
      </c>
      <c r="B3182" s="2">
        <v>1997</v>
      </c>
      <c r="C3182" s="2" t="s">
        <v>0</v>
      </c>
      <c r="D3182" s="2">
        <v>388</v>
      </c>
      <c r="E3182" s="2">
        <v>0</v>
      </c>
      <c r="F3182" s="2">
        <v>388</v>
      </c>
      <c r="G3182" s="2">
        <v>5000</v>
      </c>
      <c r="H3182" s="2" t="s">
        <v>278</v>
      </c>
      <c r="I3182" s="2" t="s">
        <v>2</v>
      </c>
      <c r="J3182" s="2" t="s">
        <v>279</v>
      </c>
      <c r="K3182" s="2" t="str">
        <f>LOOKUP(A3182,'[2]Collin Seedling for R'!$A$3:$A$51,'[2]Collin Seedling for R'!$R$3:$R$51)</f>
        <v>Mod</v>
      </c>
      <c r="L3182" s="2" t="str">
        <f>LOOKUP(A3182,'[2]Collin Seedling for R'!$A$3:$A$51,'[2]Collin Seedling for R'!$T$3:$T$51)</f>
        <v>FS</v>
      </c>
      <c r="M3182" s="2" t="str">
        <f>LOOKUP(A3182,'[2]Collin Seedling for R'!$A$3:$A$51,'[2]Collin Seedling for R'!$P$3:$P$51)</f>
        <v>Unseeded</v>
      </c>
      <c r="N3182" s="8">
        <f t="shared" si="49"/>
        <v>0</v>
      </c>
      <c r="O3182" s="2" t="str">
        <f>LOOKUP(H3182,[2]plantlist!$A$2:$A$943,[2]plantlist!$B$2:$B$943)</f>
        <v>B</v>
      </c>
    </row>
    <row r="3183" spans="1:15" x14ac:dyDescent="0.2">
      <c r="A3183" s="7" t="s">
        <v>313</v>
      </c>
      <c r="B3183" s="2">
        <v>1997</v>
      </c>
      <c r="C3183" s="2" t="s">
        <v>0</v>
      </c>
      <c r="D3183" s="2">
        <v>85</v>
      </c>
      <c r="E3183" s="2">
        <v>0</v>
      </c>
      <c r="F3183" s="2">
        <v>85</v>
      </c>
      <c r="G3183" s="2">
        <v>5000</v>
      </c>
      <c r="H3183" s="2" t="s">
        <v>10</v>
      </c>
      <c r="I3183" s="2" t="s">
        <v>2</v>
      </c>
      <c r="J3183" s="2" t="s">
        <v>11</v>
      </c>
      <c r="K3183" s="2" t="str">
        <f>LOOKUP(A3183,'[2]Collin Seedling for R'!$A$3:$A$51,'[2]Collin Seedling for R'!$R$3:$R$51)</f>
        <v>Mod</v>
      </c>
      <c r="L3183" s="2" t="str">
        <f>LOOKUP(A3183,'[2]Collin Seedling for R'!$A$3:$A$51,'[2]Collin Seedling for R'!$T$3:$T$51)</f>
        <v>FS</v>
      </c>
      <c r="M3183" s="2" t="str">
        <f>LOOKUP(A3183,'[2]Collin Seedling for R'!$A$3:$A$51,'[2]Collin Seedling for R'!$P$3:$P$51)</f>
        <v>Unseeded</v>
      </c>
      <c r="N3183" s="8">
        <f t="shared" si="49"/>
        <v>0</v>
      </c>
      <c r="O3183" s="2" t="str">
        <f>LOOKUP(H3183,[2]plantlist!$A$2:$A$943,[2]plantlist!$B$2:$B$943)</f>
        <v>L</v>
      </c>
    </row>
    <row r="3184" spans="1:15" x14ac:dyDescent="0.2">
      <c r="A3184" s="7" t="s">
        <v>313</v>
      </c>
      <c r="B3184" s="2">
        <v>1997</v>
      </c>
      <c r="C3184" s="2" t="s">
        <v>0</v>
      </c>
      <c r="D3184" s="2">
        <v>51</v>
      </c>
      <c r="E3184" s="2">
        <v>0</v>
      </c>
      <c r="F3184" s="2">
        <v>51</v>
      </c>
      <c r="G3184" s="2">
        <v>5000</v>
      </c>
      <c r="H3184" s="2" t="s">
        <v>366</v>
      </c>
      <c r="I3184" s="2" t="s">
        <v>2</v>
      </c>
      <c r="J3184" s="2" t="s">
        <v>367</v>
      </c>
      <c r="K3184" s="2" t="str">
        <f>LOOKUP(A3184,'[2]Collin Seedling for R'!$A$3:$A$51,'[2]Collin Seedling for R'!$R$3:$R$51)</f>
        <v>Mod</v>
      </c>
      <c r="L3184" s="2" t="str">
        <f>LOOKUP(A3184,'[2]Collin Seedling for R'!$A$3:$A$51,'[2]Collin Seedling for R'!$T$3:$T$51)</f>
        <v>FS</v>
      </c>
      <c r="M3184" s="2" t="str">
        <f>LOOKUP(A3184,'[2]Collin Seedling for R'!$A$3:$A$51,'[2]Collin Seedling for R'!$P$3:$P$51)</f>
        <v>Unseeded</v>
      </c>
      <c r="N3184" s="8">
        <f t="shared" si="49"/>
        <v>0</v>
      </c>
      <c r="O3184" s="2" t="str">
        <f>LOOKUP(H3184,[2]plantlist!$A$2:$A$943,[2]plantlist!$B$2:$B$943)</f>
        <v>B</v>
      </c>
    </row>
    <row r="3185" spans="1:15" x14ac:dyDescent="0.2">
      <c r="A3185" s="7" t="s">
        <v>313</v>
      </c>
      <c r="B3185" s="2">
        <v>1997</v>
      </c>
      <c r="C3185" s="2" t="s">
        <v>0</v>
      </c>
      <c r="D3185" s="2">
        <v>5</v>
      </c>
      <c r="E3185" s="2">
        <v>0</v>
      </c>
      <c r="F3185" s="2">
        <v>5</v>
      </c>
      <c r="G3185" s="2">
        <v>5000</v>
      </c>
      <c r="H3185" s="2" t="s">
        <v>438</v>
      </c>
      <c r="I3185" s="2" t="s">
        <v>2</v>
      </c>
      <c r="J3185" s="2" t="s">
        <v>439</v>
      </c>
      <c r="K3185" s="2" t="str">
        <f>LOOKUP(A3185,'[2]Collin Seedling for R'!$A$3:$A$51,'[2]Collin Seedling for R'!$R$3:$R$51)</f>
        <v>Mod</v>
      </c>
      <c r="L3185" s="2" t="str">
        <f>LOOKUP(A3185,'[2]Collin Seedling for R'!$A$3:$A$51,'[2]Collin Seedling for R'!$T$3:$T$51)</f>
        <v>FS</v>
      </c>
      <c r="M3185" s="2" t="str">
        <f>LOOKUP(A3185,'[2]Collin Seedling for R'!$A$3:$A$51,'[2]Collin Seedling for R'!$P$3:$P$51)</f>
        <v>Unseeded</v>
      </c>
      <c r="N3185" s="8">
        <f t="shared" si="49"/>
        <v>0</v>
      </c>
      <c r="O3185" s="2" t="str">
        <f>LOOKUP(H3185,[2]plantlist!$A$2:$A$943,[2]plantlist!$B$2:$B$943)</f>
        <v>B</v>
      </c>
    </row>
    <row r="3186" spans="1:15" x14ac:dyDescent="0.2">
      <c r="A3186" s="7" t="s">
        <v>313</v>
      </c>
      <c r="B3186" s="2">
        <v>1997</v>
      </c>
      <c r="C3186" s="2" t="s">
        <v>0</v>
      </c>
      <c r="D3186" s="2">
        <v>4</v>
      </c>
      <c r="E3186" s="2">
        <v>92</v>
      </c>
      <c r="F3186" s="2">
        <v>96</v>
      </c>
      <c r="G3186" s="2">
        <v>5000</v>
      </c>
      <c r="H3186" s="2" t="s">
        <v>372</v>
      </c>
      <c r="I3186" s="2" t="s">
        <v>2</v>
      </c>
      <c r="J3186" s="2" t="s">
        <v>48</v>
      </c>
      <c r="K3186" s="2" t="str">
        <f>LOOKUP(A3186,'[2]Collin Seedling for R'!$A$3:$A$51,'[2]Collin Seedling for R'!$R$3:$R$51)</f>
        <v>Mod</v>
      </c>
      <c r="L3186" s="2" t="str">
        <f>LOOKUP(A3186,'[2]Collin Seedling for R'!$A$3:$A$51,'[2]Collin Seedling for R'!$T$3:$T$51)</f>
        <v>FS</v>
      </c>
      <c r="M3186" s="2" t="str">
        <f>LOOKUP(A3186,'[2]Collin Seedling for R'!$A$3:$A$51,'[2]Collin Seedling for R'!$P$3:$P$51)</f>
        <v>Unseeded</v>
      </c>
      <c r="N3186" s="8">
        <f t="shared" si="49"/>
        <v>1.8399999999999999</v>
      </c>
      <c r="O3186" s="2" t="str">
        <f>LOOKUP(H3186,[2]plantlist!$A$2:$A$943,[2]plantlist!$B$2:$B$943)</f>
        <v>G</v>
      </c>
    </row>
    <row r="3187" spans="1:15" x14ac:dyDescent="0.2">
      <c r="A3187" s="7" t="s">
        <v>313</v>
      </c>
      <c r="B3187" s="2">
        <v>1997</v>
      </c>
      <c r="C3187" s="2" t="s">
        <v>0</v>
      </c>
      <c r="D3187" s="2">
        <v>2</v>
      </c>
      <c r="E3187" s="2">
        <v>1925</v>
      </c>
      <c r="F3187" s="2">
        <v>1927</v>
      </c>
      <c r="G3187" s="2">
        <v>5000</v>
      </c>
      <c r="H3187" s="2" t="s">
        <v>16</v>
      </c>
      <c r="I3187" s="2" t="s">
        <v>2</v>
      </c>
      <c r="J3187" s="2" t="s">
        <v>17</v>
      </c>
      <c r="K3187" s="2" t="str">
        <f>LOOKUP(A3187,'[2]Collin Seedling for R'!$A$3:$A$51,'[2]Collin Seedling for R'!$R$3:$R$51)</f>
        <v>Mod</v>
      </c>
      <c r="L3187" s="2" t="str">
        <f>LOOKUP(A3187,'[2]Collin Seedling for R'!$A$3:$A$51,'[2]Collin Seedling for R'!$T$3:$T$51)</f>
        <v>FS</v>
      </c>
      <c r="M3187" s="2" t="str">
        <f>LOOKUP(A3187,'[2]Collin Seedling for R'!$A$3:$A$51,'[2]Collin Seedling for R'!$P$3:$P$51)</f>
        <v>Unseeded</v>
      </c>
      <c r="N3187" s="8">
        <f t="shared" si="49"/>
        <v>38.5</v>
      </c>
      <c r="O3187" s="2" t="str">
        <f>LOOKUP(H3187,[2]plantlist!$A$2:$A$943,[2]plantlist!$B$2:$B$943)</f>
        <v>S</v>
      </c>
    </row>
    <row r="3188" spans="1:15" x14ac:dyDescent="0.2">
      <c r="A3188" s="7" t="s">
        <v>313</v>
      </c>
      <c r="B3188" s="2">
        <v>1997</v>
      </c>
      <c r="C3188" s="2" t="s">
        <v>0</v>
      </c>
      <c r="D3188" s="2">
        <v>1</v>
      </c>
      <c r="E3188" s="2">
        <v>3</v>
      </c>
      <c r="F3188" s="2">
        <v>4</v>
      </c>
      <c r="G3188" s="2">
        <v>5000</v>
      </c>
      <c r="H3188" s="2" t="s">
        <v>391</v>
      </c>
      <c r="I3188" s="2" t="s">
        <v>2</v>
      </c>
      <c r="J3188" s="2" t="s">
        <v>392</v>
      </c>
      <c r="K3188" s="2" t="str">
        <f>LOOKUP(A3188,'[2]Collin Seedling for R'!$A$3:$A$51,'[2]Collin Seedling for R'!$R$3:$R$51)</f>
        <v>Mod</v>
      </c>
      <c r="L3188" s="2" t="str">
        <f>LOOKUP(A3188,'[2]Collin Seedling for R'!$A$3:$A$51,'[2]Collin Seedling for R'!$T$3:$T$51)</f>
        <v>FS</v>
      </c>
      <c r="M3188" s="2" t="str">
        <f>LOOKUP(A3188,'[2]Collin Seedling for R'!$A$3:$A$51,'[2]Collin Seedling for R'!$P$3:$P$51)</f>
        <v>Unseeded</v>
      </c>
      <c r="N3188" s="8">
        <f t="shared" si="49"/>
        <v>0.06</v>
      </c>
      <c r="O3188" s="2" t="str">
        <f>LOOKUP(H3188,[2]plantlist!$A$2:$A$943,[2]plantlist!$B$2:$B$943)</f>
        <v>M</v>
      </c>
    </row>
    <row r="3189" spans="1:15" x14ac:dyDescent="0.2">
      <c r="A3189" s="7" t="s">
        <v>313</v>
      </c>
      <c r="B3189" s="2">
        <v>1997</v>
      </c>
      <c r="C3189" s="2" t="s">
        <v>0</v>
      </c>
      <c r="D3189" s="2">
        <v>0</v>
      </c>
      <c r="E3189" s="2">
        <v>60</v>
      </c>
      <c r="F3189" s="2">
        <v>60</v>
      </c>
      <c r="G3189" s="2">
        <v>5000</v>
      </c>
      <c r="H3189" s="2" t="s">
        <v>31</v>
      </c>
      <c r="I3189" s="2" t="s">
        <v>2</v>
      </c>
      <c r="J3189" s="2" t="s">
        <v>32</v>
      </c>
      <c r="K3189" s="2" t="str">
        <f>LOOKUP(A3189,'[2]Collin Seedling for R'!$A$3:$A$51,'[2]Collin Seedling for R'!$R$3:$R$51)</f>
        <v>Mod</v>
      </c>
      <c r="L3189" s="2" t="str">
        <f>LOOKUP(A3189,'[2]Collin Seedling for R'!$A$3:$A$51,'[2]Collin Seedling for R'!$T$3:$T$51)</f>
        <v>FS</v>
      </c>
      <c r="M3189" s="2" t="str">
        <f>LOOKUP(A3189,'[2]Collin Seedling for R'!$A$3:$A$51,'[2]Collin Seedling for R'!$P$3:$P$51)</f>
        <v>Unseeded</v>
      </c>
      <c r="N3189" s="8">
        <f t="shared" si="49"/>
        <v>1.2</v>
      </c>
      <c r="O3189" s="2" t="str">
        <f>LOOKUP(H3189,[2]plantlist!$A$2:$A$943,[2]plantlist!$B$2:$B$943)</f>
        <v>U</v>
      </c>
    </row>
    <row r="3190" spans="1:15" x14ac:dyDescent="0.2">
      <c r="A3190" s="7" t="s">
        <v>313</v>
      </c>
      <c r="B3190" s="2">
        <v>1997</v>
      </c>
      <c r="C3190" s="2" t="s">
        <v>0</v>
      </c>
      <c r="D3190" s="2">
        <v>0</v>
      </c>
      <c r="E3190" s="2">
        <v>15</v>
      </c>
      <c r="F3190" s="2">
        <v>15</v>
      </c>
      <c r="G3190" s="2">
        <v>5000</v>
      </c>
      <c r="H3190" s="2" t="s">
        <v>108</v>
      </c>
      <c r="I3190" s="2" t="s">
        <v>2</v>
      </c>
      <c r="J3190" s="2" t="s">
        <v>109</v>
      </c>
      <c r="K3190" s="2" t="str">
        <f>LOOKUP(A3190,'[2]Collin Seedling for R'!$A$3:$A$51,'[2]Collin Seedling for R'!$R$3:$R$51)</f>
        <v>Mod</v>
      </c>
      <c r="L3190" s="2" t="str">
        <f>LOOKUP(A3190,'[2]Collin Seedling for R'!$A$3:$A$51,'[2]Collin Seedling for R'!$T$3:$T$51)</f>
        <v>FS</v>
      </c>
      <c r="M3190" s="2" t="str">
        <f>LOOKUP(A3190,'[2]Collin Seedling for R'!$A$3:$A$51,'[2]Collin Seedling for R'!$P$3:$P$51)</f>
        <v>Unseeded</v>
      </c>
      <c r="N3190" s="8">
        <f t="shared" si="49"/>
        <v>0.3</v>
      </c>
      <c r="O3190" s="2" t="str">
        <f>LOOKUP(H3190,[2]plantlist!$A$2:$A$943,[2]plantlist!$B$2:$B$943)</f>
        <v>F</v>
      </c>
    </row>
    <row r="3191" spans="1:15" x14ac:dyDescent="0.2">
      <c r="A3191" s="7" t="s">
        <v>313</v>
      </c>
      <c r="B3191" s="2">
        <v>1997</v>
      </c>
      <c r="C3191" s="2" t="s">
        <v>0</v>
      </c>
      <c r="D3191" s="2">
        <v>0</v>
      </c>
      <c r="E3191" s="2">
        <v>143</v>
      </c>
      <c r="F3191" s="2">
        <v>143</v>
      </c>
      <c r="G3191" s="2">
        <v>5000</v>
      </c>
      <c r="H3191" s="2" t="s">
        <v>23</v>
      </c>
      <c r="I3191" s="2" t="s">
        <v>2</v>
      </c>
      <c r="J3191" s="2" t="s">
        <v>24</v>
      </c>
      <c r="K3191" s="2" t="str">
        <f>LOOKUP(A3191,'[2]Collin Seedling for R'!$A$3:$A$51,'[2]Collin Seedling for R'!$R$3:$R$51)</f>
        <v>Mod</v>
      </c>
      <c r="L3191" s="2" t="str">
        <f>LOOKUP(A3191,'[2]Collin Seedling for R'!$A$3:$A$51,'[2]Collin Seedling for R'!$T$3:$T$51)</f>
        <v>FS</v>
      </c>
      <c r="M3191" s="2" t="str">
        <f>LOOKUP(A3191,'[2]Collin Seedling for R'!$A$3:$A$51,'[2]Collin Seedling for R'!$P$3:$P$51)</f>
        <v>Unseeded</v>
      </c>
      <c r="N3191" s="8">
        <f t="shared" si="49"/>
        <v>2.86</v>
      </c>
      <c r="O3191" s="2" t="str">
        <f>LOOKUP(H3191,[2]plantlist!$A$2:$A$943,[2]plantlist!$B$2:$B$943)</f>
        <v>S</v>
      </c>
    </row>
    <row r="3192" spans="1:15" x14ac:dyDescent="0.2">
      <c r="A3192" s="7" t="s">
        <v>313</v>
      </c>
      <c r="B3192" s="2">
        <v>1997</v>
      </c>
      <c r="C3192" s="2" t="s">
        <v>0</v>
      </c>
      <c r="D3192" s="2">
        <v>0</v>
      </c>
      <c r="E3192" s="2">
        <v>7</v>
      </c>
      <c r="F3192" s="2">
        <v>7</v>
      </c>
      <c r="G3192" s="2">
        <v>5000</v>
      </c>
      <c r="H3192" s="2" t="s">
        <v>373</v>
      </c>
      <c r="I3192" s="2" t="s">
        <v>2</v>
      </c>
      <c r="J3192" s="2" t="s">
        <v>67</v>
      </c>
      <c r="K3192" s="2" t="str">
        <f>LOOKUP(A3192,'[2]Collin Seedling for R'!$A$3:$A$51,'[2]Collin Seedling for R'!$R$3:$R$51)</f>
        <v>Mod</v>
      </c>
      <c r="L3192" s="2" t="str">
        <f>LOOKUP(A3192,'[2]Collin Seedling for R'!$A$3:$A$51,'[2]Collin Seedling for R'!$T$3:$T$51)</f>
        <v>FS</v>
      </c>
      <c r="M3192" s="2" t="str">
        <f>LOOKUP(A3192,'[2]Collin Seedling for R'!$A$3:$A$51,'[2]Collin Seedling for R'!$P$3:$P$51)</f>
        <v>Unseeded</v>
      </c>
      <c r="N3192" s="8">
        <f t="shared" si="49"/>
        <v>0.13999999999999999</v>
      </c>
      <c r="O3192" s="2" t="str">
        <f>LOOKUP(H3192,[2]plantlist!$A$2:$A$943,[2]plantlist!$B$2:$B$943)</f>
        <v>G</v>
      </c>
    </row>
    <row r="3193" spans="1:15" x14ac:dyDescent="0.2">
      <c r="A3193" s="7" t="s">
        <v>313</v>
      </c>
      <c r="B3193" s="2">
        <v>1997</v>
      </c>
      <c r="C3193" s="2" t="s">
        <v>0</v>
      </c>
      <c r="D3193" s="2">
        <v>0</v>
      </c>
      <c r="E3193" s="2">
        <v>5</v>
      </c>
      <c r="F3193" s="2">
        <v>5</v>
      </c>
      <c r="G3193" s="2">
        <v>5000</v>
      </c>
      <c r="H3193" s="2" t="s">
        <v>248</v>
      </c>
      <c r="I3193" s="2" t="s">
        <v>2</v>
      </c>
      <c r="J3193" s="2" t="s">
        <v>249</v>
      </c>
      <c r="K3193" s="2" t="str">
        <f>LOOKUP(A3193,'[2]Collin Seedling for R'!$A$3:$A$51,'[2]Collin Seedling for R'!$R$3:$R$51)</f>
        <v>Mod</v>
      </c>
      <c r="L3193" s="2" t="str">
        <f>LOOKUP(A3193,'[2]Collin Seedling for R'!$A$3:$A$51,'[2]Collin Seedling for R'!$T$3:$T$51)</f>
        <v>FS</v>
      </c>
      <c r="M3193" s="2" t="str">
        <f>LOOKUP(A3193,'[2]Collin Seedling for R'!$A$3:$A$51,'[2]Collin Seedling for R'!$P$3:$P$51)</f>
        <v>Unseeded</v>
      </c>
      <c r="N3193" s="8">
        <f t="shared" si="49"/>
        <v>0.1</v>
      </c>
      <c r="O3193" s="2" t="str">
        <f>LOOKUP(H3193,[2]plantlist!$A$2:$A$943,[2]plantlist!$B$2:$B$943)</f>
        <v>G</v>
      </c>
    </row>
    <row r="3194" spans="1:15" x14ac:dyDescent="0.2">
      <c r="A3194" s="7" t="s">
        <v>313</v>
      </c>
      <c r="B3194" s="2">
        <v>1997</v>
      </c>
      <c r="C3194" s="2" t="s">
        <v>0</v>
      </c>
      <c r="D3194" s="2">
        <v>0</v>
      </c>
      <c r="E3194" s="2">
        <v>1</v>
      </c>
      <c r="F3194" s="2">
        <v>1</v>
      </c>
      <c r="G3194" s="2">
        <v>5000</v>
      </c>
      <c r="H3194" s="2" t="s">
        <v>370</v>
      </c>
      <c r="I3194" s="2" t="s">
        <v>2</v>
      </c>
      <c r="J3194" s="2" t="s">
        <v>371</v>
      </c>
      <c r="K3194" s="2" t="str">
        <f>LOOKUP(A3194,'[2]Collin Seedling for R'!$A$3:$A$51,'[2]Collin Seedling for R'!$R$3:$R$51)</f>
        <v>Mod</v>
      </c>
      <c r="L3194" s="2" t="str">
        <f>LOOKUP(A3194,'[2]Collin Seedling for R'!$A$3:$A$51,'[2]Collin Seedling for R'!$T$3:$T$51)</f>
        <v>FS</v>
      </c>
      <c r="M3194" s="2" t="str">
        <f>LOOKUP(A3194,'[2]Collin Seedling for R'!$A$3:$A$51,'[2]Collin Seedling for R'!$P$3:$P$51)</f>
        <v>Unseeded</v>
      </c>
      <c r="N3194" s="8">
        <f t="shared" si="49"/>
        <v>0.02</v>
      </c>
      <c r="O3194" s="2" t="str">
        <f>LOOKUP(H3194,[2]plantlist!$A$2:$A$943,[2]plantlist!$B$2:$B$943)</f>
        <v>G</v>
      </c>
    </row>
    <row r="3195" spans="1:15" x14ac:dyDescent="0.2">
      <c r="A3195" s="7" t="s">
        <v>313</v>
      </c>
      <c r="B3195" s="2">
        <v>1997</v>
      </c>
      <c r="C3195" s="2" t="s">
        <v>0</v>
      </c>
      <c r="D3195" s="2">
        <v>0</v>
      </c>
      <c r="E3195" s="2">
        <v>6</v>
      </c>
      <c r="F3195" s="2">
        <v>6</v>
      </c>
      <c r="G3195" s="2">
        <v>5000</v>
      </c>
      <c r="H3195" s="2" t="s">
        <v>370</v>
      </c>
      <c r="I3195" s="2" t="s">
        <v>19</v>
      </c>
      <c r="J3195" s="2" t="s">
        <v>371</v>
      </c>
      <c r="K3195" s="2" t="str">
        <f>LOOKUP(A3195,'[2]Collin Seedling for R'!$A$3:$A$51,'[2]Collin Seedling for R'!$R$3:$R$51)</f>
        <v>Mod</v>
      </c>
      <c r="L3195" s="2" t="str">
        <f>LOOKUP(A3195,'[2]Collin Seedling for R'!$A$3:$A$51,'[2]Collin Seedling for R'!$T$3:$T$51)</f>
        <v>FS</v>
      </c>
      <c r="M3195" s="2" t="str">
        <f>LOOKUP(A3195,'[2]Collin Seedling for R'!$A$3:$A$51,'[2]Collin Seedling for R'!$P$3:$P$51)</f>
        <v>Unseeded</v>
      </c>
      <c r="N3195" s="8">
        <f t="shared" si="49"/>
        <v>0.12</v>
      </c>
      <c r="O3195" s="2" t="str">
        <f>LOOKUP(H3195,[2]plantlist!$A$2:$A$943,[2]plantlist!$B$2:$B$943)</f>
        <v>G</v>
      </c>
    </row>
    <row r="3196" spans="1:15" x14ac:dyDescent="0.2">
      <c r="A3196" s="7" t="s">
        <v>313</v>
      </c>
      <c r="B3196" s="2">
        <v>1997</v>
      </c>
      <c r="C3196" s="2" t="s">
        <v>0</v>
      </c>
      <c r="D3196" s="2">
        <v>0</v>
      </c>
      <c r="E3196" s="2">
        <v>16</v>
      </c>
      <c r="F3196" s="2">
        <v>16</v>
      </c>
      <c r="G3196" s="2">
        <v>5000</v>
      </c>
      <c r="H3196" s="2" t="s">
        <v>16</v>
      </c>
      <c r="I3196" s="2" t="s">
        <v>19</v>
      </c>
      <c r="J3196" s="2" t="s">
        <v>17</v>
      </c>
      <c r="K3196" s="2" t="str">
        <f>LOOKUP(A3196,'[2]Collin Seedling for R'!$A$3:$A$51,'[2]Collin Seedling for R'!$R$3:$R$51)</f>
        <v>Mod</v>
      </c>
      <c r="L3196" s="2" t="str">
        <f>LOOKUP(A3196,'[2]Collin Seedling for R'!$A$3:$A$51,'[2]Collin Seedling for R'!$T$3:$T$51)</f>
        <v>FS</v>
      </c>
      <c r="M3196" s="2" t="str">
        <f>LOOKUP(A3196,'[2]Collin Seedling for R'!$A$3:$A$51,'[2]Collin Seedling for R'!$P$3:$P$51)</f>
        <v>Unseeded</v>
      </c>
      <c r="N3196" s="8">
        <f t="shared" si="49"/>
        <v>0.32</v>
      </c>
      <c r="O3196" s="2" t="str">
        <f>LOOKUP(H3196,[2]plantlist!$A$2:$A$943,[2]plantlist!$B$2:$B$943)</f>
        <v>S</v>
      </c>
    </row>
    <row r="3197" spans="1:15" x14ac:dyDescent="0.2">
      <c r="A3197" s="7" t="s">
        <v>313</v>
      </c>
      <c r="B3197" s="2">
        <v>1997</v>
      </c>
      <c r="C3197" s="2" t="s">
        <v>0</v>
      </c>
      <c r="D3197" s="2">
        <v>0</v>
      </c>
      <c r="E3197" s="2">
        <v>119</v>
      </c>
      <c r="F3197" s="2">
        <v>119</v>
      </c>
      <c r="G3197" s="2">
        <v>5000</v>
      </c>
      <c r="H3197" s="2" t="s">
        <v>440</v>
      </c>
      <c r="I3197" s="2" t="s">
        <v>2</v>
      </c>
      <c r="J3197" s="2" t="s">
        <v>441</v>
      </c>
      <c r="K3197" s="2" t="str">
        <f>LOOKUP(A3197,'[2]Collin Seedling for R'!$A$3:$A$51,'[2]Collin Seedling for R'!$R$3:$R$51)</f>
        <v>Mod</v>
      </c>
      <c r="L3197" s="2" t="str">
        <f>LOOKUP(A3197,'[2]Collin Seedling for R'!$A$3:$A$51,'[2]Collin Seedling for R'!$T$3:$T$51)</f>
        <v>FS</v>
      </c>
      <c r="M3197" s="2" t="str">
        <f>LOOKUP(A3197,'[2]Collin Seedling for R'!$A$3:$A$51,'[2]Collin Seedling for R'!$P$3:$P$51)</f>
        <v>Unseeded</v>
      </c>
      <c r="N3197" s="8">
        <f t="shared" si="49"/>
        <v>2.3800000000000003</v>
      </c>
      <c r="O3197" s="2" t="str">
        <f>LOOKUP(H3197,[2]plantlist!$A$2:$A$943,[2]plantlist!$B$2:$B$943)</f>
        <v>F</v>
      </c>
    </row>
    <row r="3198" spans="1:15" x14ac:dyDescent="0.2">
      <c r="A3198" s="7" t="s">
        <v>313</v>
      </c>
      <c r="B3198" s="2">
        <v>1997</v>
      </c>
      <c r="C3198" s="2" t="s">
        <v>0</v>
      </c>
      <c r="D3198" s="2">
        <v>0</v>
      </c>
      <c r="E3198" s="2">
        <v>6</v>
      </c>
      <c r="F3198" s="2">
        <v>6</v>
      </c>
      <c r="G3198" s="2">
        <v>5000</v>
      </c>
      <c r="H3198" s="2" t="s">
        <v>57</v>
      </c>
      <c r="I3198" s="2" t="s">
        <v>2</v>
      </c>
      <c r="J3198" s="2" t="s">
        <v>58</v>
      </c>
      <c r="K3198" s="2" t="str">
        <f>LOOKUP(A3198,'[2]Collin Seedling for R'!$A$3:$A$51,'[2]Collin Seedling for R'!$R$3:$R$51)</f>
        <v>Mod</v>
      </c>
      <c r="L3198" s="2" t="str">
        <f>LOOKUP(A3198,'[2]Collin Seedling for R'!$A$3:$A$51,'[2]Collin Seedling for R'!$T$3:$T$51)</f>
        <v>FS</v>
      </c>
      <c r="M3198" s="2" t="str">
        <f>LOOKUP(A3198,'[2]Collin Seedling for R'!$A$3:$A$51,'[2]Collin Seedling for R'!$P$3:$P$51)</f>
        <v>Unseeded</v>
      </c>
      <c r="N3198" s="8">
        <f t="shared" si="49"/>
        <v>0.12</v>
      </c>
      <c r="O3198" s="2" t="str">
        <f>LOOKUP(H3198,[2]plantlist!$A$2:$A$943,[2]plantlist!$B$2:$B$943)</f>
        <v>F</v>
      </c>
    </row>
    <row r="3199" spans="1:15" x14ac:dyDescent="0.2">
      <c r="A3199" s="7" t="s">
        <v>313</v>
      </c>
      <c r="B3199" s="2">
        <v>1997</v>
      </c>
      <c r="C3199" s="2" t="s">
        <v>0</v>
      </c>
      <c r="D3199" s="2">
        <v>0</v>
      </c>
      <c r="E3199" s="2">
        <v>10</v>
      </c>
      <c r="F3199" s="2">
        <v>10</v>
      </c>
      <c r="G3199" s="2">
        <v>5000</v>
      </c>
      <c r="H3199" s="2" t="s">
        <v>43</v>
      </c>
      <c r="I3199" s="2" t="s">
        <v>2</v>
      </c>
      <c r="J3199" s="2" t="s">
        <v>44</v>
      </c>
      <c r="K3199" s="2" t="str">
        <f>LOOKUP(A3199,'[2]Collin Seedling for R'!$A$3:$A$51,'[2]Collin Seedling for R'!$R$3:$R$51)</f>
        <v>Mod</v>
      </c>
      <c r="L3199" s="2" t="str">
        <f>LOOKUP(A3199,'[2]Collin Seedling for R'!$A$3:$A$51,'[2]Collin Seedling for R'!$T$3:$T$51)</f>
        <v>FS</v>
      </c>
      <c r="M3199" s="2" t="str">
        <f>LOOKUP(A3199,'[2]Collin Seedling for R'!$A$3:$A$51,'[2]Collin Seedling for R'!$P$3:$P$51)</f>
        <v>Unseeded</v>
      </c>
      <c r="N3199" s="8">
        <f t="shared" si="49"/>
        <v>0.2</v>
      </c>
      <c r="O3199" s="2" t="str">
        <f>LOOKUP(H3199,[2]plantlist!$A$2:$A$943,[2]plantlist!$B$2:$B$943)</f>
        <v>T</v>
      </c>
    </row>
    <row r="3200" spans="1:15" x14ac:dyDescent="0.2">
      <c r="A3200" s="7" t="s">
        <v>313</v>
      </c>
      <c r="B3200" s="2">
        <v>1997</v>
      </c>
      <c r="C3200" s="2" t="s">
        <v>0</v>
      </c>
      <c r="D3200" s="2">
        <v>0</v>
      </c>
      <c r="E3200" s="2">
        <v>2</v>
      </c>
      <c r="F3200" s="2">
        <v>2</v>
      </c>
      <c r="G3200" s="2">
        <v>5000</v>
      </c>
      <c r="H3200" s="2" t="s">
        <v>74</v>
      </c>
      <c r="I3200" s="2" t="s">
        <v>19</v>
      </c>
      <c r="J3200" s="2" t="s">
        <v>75</v>
      </c>
      <c r="K3200" s="2" t="str">
        <f>LOOKUP(A3200,'[2]Collin Seedling for R'!$A$3:$A$51,'[2]Collin Seedling for R'!$R$3:$R$51)</f>
        <v>Mod</v>
      </c>
      <c r="L3200" s="2" t="str">
        <f>LOOKUP(A3200,'[2]Collin Seedling for R'!$A$3:$A$51,'[2]Collin Seedling for R'!$T$3:$T$51)</f>
        <v>FS</v>
      </c>
      <c r="M3200" s="2" t="str">
        <f>LOOKUP(A3200,'[2]Collin Seedling for R'!$A$3:$A$51,'[2]Collin Seedling for R'!$P$3:$P$51)</f>
        <v>Unseeded</v>
      </c>
      <c r="N3200" s="8">
        <f t="shared" si="49"/>
        <v>0.04</v>
      </c>
      <c r="O3200" s="2" t="str">
        <f>LOOKUP(H3200,[2]plantlist!$A$2:$A$943,[2]plantlist!$B$2:$B$943)</f>
        <v>T</v>
      </c>
    </row>
    <row r="3201" spans="1:15" x14ac:dyDescent="0.2">
      <c r="A3201" s="7" t="s">
        <v>313</v>
      </c>
      <c r="B3201" s="2">
        <v>1997</v>
      </c>
      <c r="C3201" s="2" t="s">
        <v>0</v>
      </c>
      <c r="D3201" s="2">
        <v>0</v>
      </c>
      <c r="E3201" s="2">
        <v>3</v>
      </c>
      <c r="F3201" s="2">
        <v>3</v>
      </c>
      <c r="G3201" s="2">
        <v>5000</v>
      </c>
      <c r="H3201" s="2" t="s">
        <v>8</v>
      </c>
      <c r="I3201" s="2" t="s">
        <v>2</v>
      </c>
      <c r="J3201" s="2" t="s">
        <v>9</v>
      </c>
      <c r="K3201" s="2" t="str">
        <f>LOOKUP(A3201,'[2]Collin Seedling for R'!$A$3:$A$51,'[2]Collin Seedling for R'!$R$3:$R$51)</f>
        <v>Mod</v>
      </c>
      <c r="L3201" s="2" t="str">
        <f>LOOKUP(A3201,'[2]Collin Seedling for R'!$A$3:$A$51,'[2]Collin Seedling for R'!$T$3:$T$51)</f>
        <v>FS</v>
      </c>
      <c r="M3201" s="2" t="str">
        <f>LOOKUP(A3201,'[2]Collin Seedling for R'!$A$3:$A$51,'[2]Collin Seedling for R'!$P$3:$P$51)</f>
        <v>Unseeded</v>
      </c>
      <c r="N3201" s="8">
        <f t="shared" si="49"/>
        <v>0.06</v>
      </c>
      <c r="O3201" s="2" t="str">
        <f>LOOKUP(H3201,[2]plantlist!$A$2:$A$943,[2]plantlist!$B$2:$B$943)</f>
        <v>G</v>
      </c>
    </row>
    <row r="3202" spans="1:15" x14ac:dyDescent="0.2">
      <c r="A3202" s="7" t="s">
        <v>502</v>
      </c>
      <c r="B3202" s="2">
        <v>1998</v>
      </c>
      <c r="C3202" s="2" t="s">
        <v>0</v>
      </c>
      <c r="D3202" s="2">
        <v>3662</v>
      </c>
      <c r="E3202" s="2">
        <v>0</v>
      </c>
      <c r="F3202" s="2">
        <v>3662</v>
      </c>
      <c r="G3202" s="2">
        <v>5000</v>
      </c>
      <c r="H3202" s="2" t="s">
        <v>6</v>
      </c>
      <c r="I3202" s="2" t="s">
        <v>2</v>
      </c>
      <c r="J3202" s="2" t="s">
        <v>7</v>
      </c>
      <c r="K3202" s="2" t="str">
        <f>LOOKUP(A3202,'[2]Collin Seedling for R'!$A$3:$A$51,'[2]Collin Seedling for R'!$R$3:$R$51)</f>
        <v>Mod</v>
      </c>
      <c r="L3202" s="2" t="str">
        <f>LOOKUP(A3202,'[2]Collin Seedling for R'!$A$3:$A$51,'[2]Collin Seedling for R'!$T$3:$T$51)</f>
        <v>FS</v>
      </c>
      <c r="M3202" s="2" t="str">
        <f>LOOKUP(A3202,'[2]Collin Seedling for R'!$A$3:$A$51,'[2]Collin Seedling for R'!$P$3:$P$51)</f>
        <v>Unseeded</v>
      </c>
      <c r="N3202" s="8">
        <f t="shared" ref="N3202:N3265" si="50">E3202/G3202*100</f>
        <v>0</v>
      </c>
      <c r="O3202" s="2" t="str">
        <f>LOOKUP(H3202,[2]plantlist!$A$2:$A$943,[2]plantlist!$B$2:$B$943)</f>
        <v>L</v>
      </c>
    </row>
    <row r="3203" spans="1:15" x14ac:dyDescent="0.2">
      <c r="A3203" s="7" t="s">
        <v>502</v>
      </c>
      <c r="B3203" s="2">
        <v>1998</v>
      </c>
      <c r="C3203" s="2" t="s">
        <v>0</v>
      </c>
      <c r="D3203" s="2">
        <v>1096</v>
      </c>
      <c r="E3203" s="2">
        <v>0</v>
      </c>
      <c r="F3203" s="2">
        <v>1096</v>
      </c>
      <c r="G3203" s="2">
        <v>5000</v>
      </c>
      <c r="H3203" s="2" t="s">
        <v>53</v>
      </c>
      <c r="I3203" s="2" t="s">
        <v>2</v>
      </c>
      <c r="J3203" s="2" t="s">
        <v>54</v>
      </c>
      <c r="K3203" s="2" t="str">
        <f>LOOKUP(A3203,'[2]Collin Seedling for R'!$A$3:$A$51,'[2]Collin Seedling for R'!$R$3:$R$51)</f>
        <v>Mod</v>
      </c>
      <c r="L3203" s="2" t="str">
        <f>LOOKUP(A3203,'[2]Collin Seedling for R'!$A$3:$A$51,'[2]Collin Seedling for R'!$T$3:$T$51)</f>
        <v>FS</v>
      </c>
      <c r="M3203" s="2" t="str">
        <f>LOOKUP(A3203,'[2]Collin Seedling for R'!$A$3:$A$51,'[2]Collin Seedling for R'!$P$3:$P$51)</f>
        <v>Unseeded</v>
      </c>
      <c r="N3203" s="8">
        <f t="shared" si="50"/>
        <v>0</v>
      </c>
      <c r="O3203" s="2" t="str">
        <f>LOOKUP(H3203,[2]plantlist!$A$2:$A$943,[2]plantlist!$B$2:$B$943)</f>
        <v>C</v>
      </c>
    </row>
    <row r="3204" spans="1:15" x14ac:dyDescent="0.2">
      <c r="A3204" s="7" t="s">
        <v>502</v>
      </c>
      <c r="B3204" s="2">
        <v>1998</v>
      </c>
      <c r="C3204" s="2" t="s">
        <v>0</v>
      </c>
      <c r="D3204" s="2">
        <v>124</v>
      </c>
      <c r="E3204" s="2">
        <v>0</v>
      </c>
      <c r="F3204" s="2">
        <v>124</v>
      </c>
      <c r="G3204" s="2">
        <v>5000</v>
      </c>
      <c r="H3204" s="2" t="s">
        <v>278</v>
      </c>
      <c r="I3204" s="2" t="s">
        <v>2</v>
      </c>
      <c r="J3204" s="2" t="s">
        <v>279</v>
      </c>
      <c r="K3204" s="2" t="str">
        <f>LOOKUP(A3204,'[2]Collin Seedling for R'!$A$3:$A$51,'[2]Collin Seedling for R'!$R$3:$R$51)</f>
        <v>Mod</v>
      </c>
      <c r="L3204" s="2" t="str">
        <f>LOOKUP(A3204,'[2]Collin Seedling for R'!$A$3:$A$51,'[2]Collin Seedling for R'!$T$3:$T$51)</f>
        <v>FS</v>
      </c>
      <c r="M3204" s="2" t="str">
        <f>LOOKUP(A3204,'[2]Collin Seedling for R'!$A$3:$A$51,'[2]Collin Seedling for R'!$P$3:$P$51)</f>
        <v>Unseeded</v>
      </c>
      <c r="N3204" s="8">
        <f t="shared" si="50"/>
        <v>0</v>
      </c>
      <c r="O3204" s="2" t="str">
        <f>LOOKUP(H3204,[2]plantlist!$A$2:$A$943,[2]plantlist!$B$2:$B$943)</f>
        <v>B</v>
      </c>
    </row>
    <row r="3205" spans="1:15" x14ac:dyDescent="0.2">
      <c r="A3205" s="7" t="s">
        <v>502</v>
      </c>
      <c r="B3205" s="2">
        <v>1998</v>
      </c>
      <c r="C3205" s="2" t="s">
        <v>0</v>
      </c>
      <c r="D3205" s="2">
        <v>35</v>
      </c>
      <c r="E3205" s="2">
        <v>37</v>
      </c>
      <c r="F3205" s="2">
        <v>72</v>
      </c>
      <c r="G3205" s="2">
        <v>5000</v>
      </c>
      <c r="H3205" s="2" t="s">
        <v>10</v>
      </c>
      <c r="I3205" s="2" t="s">
        <v>2</v>
      </c>
      <c r="J3205" s="2" t="s">
        <v>11</v>
      </c>
      <c r="K3205" s="2" t="str">
        <f>LOOKUP(A3205,'[2]Collin Seedling for R'!$A$3:$A$51,'[2]Collin Seedling for R'!$R$3:$R$51)</f>
        <v>Mod</v>
      </c>
      <c r="L3205" s="2" t="str">
        <f>LOOKUP(A3205,'[2]Collin Seedling for R'!$A$3:$A$51,'[2]Collin Seedling for R'!$T$3:$T$51)</f>
        <v>FS</v>
      </c>
      <c r="M3205" s="2" t="str">
        <f>LOOKUP(A3205,'[2]Collin Seedling for R'!$A$3:$A$51,'[2]Collin Seedling for R'!$P$3:$P$51)</f>
        <v>Unseeded</v>
      </c>
      <c r="N3205" s="8">
        <f t="shared" si="50"/>
        <v>0.74</v>
      </c>
      <c r="O3205" s="2" t="str">
        <f>LOOKUP(H3205,[2]plantlist!$A$2:$A$943,[2]plantlist!$B$2:$B$943)</f>
        <v>L</v>
      </c>
    </row>
    <row r="3206" spans="1:15" x14ac:dyDescent="0.2">
      <c r="A3206" s="7" t="s">
        <v>502</v>
      </c>
      <c r="B3206" s="2">
        <v>1998</v>
      </c>
      <c r="C3206" s="2" t="s">
        <v>0</v>
      </c>
      <c r="D3206" s="2">
        <v>30</v>
      </c>
      <c r="E3206" s="2">
        <v>576</v>
      </c>
      <c r="F3206" s="2">
        <v>606</v>
      </c>
      <c r="G3206" s="2">
        <v>5000</v>
      </c>
      <c r="H3206" s="2" t="s">
        <v>108</v>
      </c>
      <c r="I3206" s="2" t="s">
        <v>2</v>
      </c>
      <c r="J3206" s="2" t="s">
        <v>109</v>
      </c>
      <c r="K3206" s="2" t="str">
        <f>LOOKUP(A3206,'[2]Collin Seedling for R'!$A$3:$A$51,'[2]Collin Seedling for R'!$R$3:$R$51)</f>
        <v>Mod</v>
      </c>
      <c r="L3206" s="2" t="str">
        <f>LOOKUP(A3206,'[2]Collin Seedling for R'!$A$3:$A$51,'[2]Collin Seedling for R'!$T$3:$T$51)</f>
        <v>FS</v>
      </c>
      <c r="M3206" s="2" t="str">
        <f>LOOKUP(A3206,'[2]Collin Seedling for R'!$A$3:$A$51,'[2]Collin Seedling for R'!$P$3:$P$51)</f>
        <v>Unseeded</v>
      </c>
      <c r="N3206" s="8">
        <f t="shared" si="50"/>
        <v>11.52</v>
      </c>
      <c r="O3206" s="2" t="str">
        <f>LOOKUP(H3206,[2]plantlist!$A$2:$A$943,[2]plantlist!$B$2:$B$943)</f>
        <v>F</v>
      </c>
    </row>
    <row r="3207" spans="1:15" x14ac:dyDescent="0.2">
      <c r="A3207" s="7" t="s">
        <v>502</v>
      </c>
      <c r="B3207" s="2">
        <v>1998</v>
      </c>
      <c r="C3207" s="2" t="s">
        <v>0</v>
      </c>
      <c r="D3207" s="2">
        <v>25</v>
      </c>
      <c r="E3207" s="2">
        <v>0</v>
      </c>
      <c r="F3207" s="2">
        <v>25</v>
      </c>
      <c r="G3207" s="2">
        <v>5000</v>
      </c>
      <c r="H3207" s="2" t="s">
        <v>366</v>
      </c>
      <c r="I3207" s="2" t="s">
        <v>2</v>
      </c>
      <c r="J3207" s="2" t="s">
        <v>367</v>
      </c>
      <c r="K3207" s="2" t="str">
        <f>LOOKUP(A3207,'[2]Collin Seedling for R'!$A$3:$A$51,'[2]Collin Seedling for R'!$R$3:$R$51)</f>
        <v>Mod</v>
      </c>
      <c r="L3207" s="2" t="str">
        <f>LOOKUP(A3207,'[2]Collin Seedling for R'!$A$3:$A$51,'[2]Collin Seedling for R'!$T$3:$T$51)</f>
        <v>FS</v>
      </c>
      <c r="M3207" s="2" t="str">
        <f>LOOKUP(A3207,'[2]Collin Seedling for R'!$A$3:$A$51,'[2]Collin Seedling for R'!$P$3:$P$51)</f>
        <v>Unseeded</v>
      </c>
      <c r="N3207" s="8">
        <f t="shared" si="50"/>
        <v>0</v>
      </c>
      <c r="O3207" s="2" t="str">
        <f>LOOKUP(H3207,[2]plantlist!$A$2:$A$943,[2]plantlist!$B$2:$B$943)</f>
        <v>B</v>
      </c>
    </row>
    <row r="3208" spans="1:15" x14ac:dyDescent="0.2">
      <c r="A3208" s="7" t="s">
        <v>502</v>
      </c>
      <c r="B3208" s="2">
        <v>1998</v>
      </c>
      <c r="C3208" s="2" t="s">
        <v>0</v>
      </c>
      <c r="D3208" s="2">
        <v>20</v>
      </c>
      <c r="E3208" s="2">
        <v>2371</v>
      </c>
      <c r="F3208" s="2">
        <v>2391</v>
      </c>
      <c r="G3208" s="2">
        <v>5000</v>
      </c>
      <c r="H3208" s="2" t="s">
        <v>16</v>
      </c>
      <c r="I3208" s="2" t="s">
        <v>2</v>
      </c>
      <c r="J3208" s="2" t="s">
        <v>17</v>
      </c>
      <c r="K3208" s="2" t="str">
        <f>LOOKUP(A3208,'[2]Collin Seedling for R'!$A$3:$A$51,'[2]Collin Seedling for R'!$R$3:$R$51)</f>
        <v>Mod</v>
      </c>
      <c r="L3208" s="2" t="str">
        <f>LOOKUP(A3208,'[2]Collin Seedling for R'!$A$3:$A$51,'[2]Collin Seedling for R'!$T$3:$T$51)</f>
        <v>FS</v>
      </c>
      <c r="M3208" s="2" t="str">
        <f>LOOKUP(A3208,'[2]Collin Seedling for R'!$A$3:$A$51,'[2]Collin Seedling for R'!$P$3:$P$51)</f>
        <v>Unseeded</v>
      </c>
      <c r="N3208" s="8">
        <f t="shared" si="50"/>
        <v>47.42</v>
      </c>
      <c r="O3208" s="2" t="str">
        <f>LOOKUP(H3208,[2]plantlist!$A$2:$A$943,[2]plantlist!$B$2:$B$943)</f>
        <v>S</v>
      </c>
    </row>
    <row r="3209" spans="1:15" x14ac:dyDescent="0.2">
      <c r="A3209" s="7" t="s">
        <v>502</v>
      </c>
      <c r="B3209" s="2">
        <v>1998</v>
      </c>
      <c r="C3209" s="2" t="s">
        <v>0</v>
      </c>
      <c r="D3209" s="2">
        <v>3</v>
      </c>
      <c r="E3209" s="2">
        <v>62</v>
      </c>
      <c r="F3209" s="2">
        <v>65</v>
      </c>
      <c r="G3209" s="2">
        <v>5000</v>
      </c>
      <c r="H3209" s="2" t="s">
        <v>16</v>
      </c>
      <c r="I3209" s="2" t="s">
        <v>19</v>
      </c>
      <c r="J3209" s="2" t="s">
        <v>17</v>
      </c>
      <c r="K3209" s="2" t="str">
        <f>LOOKUP(A3209,'[2]Collin Seedling for R'!$A$3:$A$51,'[2]Collin Seedling for R'!$R$3:$R$51)</f>
        <v>Mod</v>
      </c>
      <c r="L3209" s="2" t="str">
        <f>LOOKUP(A3209,'[2]Collin Seedling for R'!$A$3:$A$51,'[2]Collin Seedling for R'!$T$3:$T$51)</f>
        <v>FS</v>
      </c>
      <c r="M3209" s="2" t="str">
        <f>LOOKUP(A3209,'[2]Collin Seedling for R'!$A$3:$A$51,'[2]Collin Seedling for R'!$P$3:$P$51)</f>
        <v>Unseeded</v>
      </c>
      <c r="N3209" s="8">
        <f t="shared" si="50"/>
        <v>1.24</v>
      </c>
      <c r="O3209" s="2" t="str">
        <f>LOOKUP(H3209,[2]plantlist!$A$2:$A$943,[2]plantlist!$B$2:$B$943)</f>
        <v>S</v>
      </c>
    </row>
    <row r="3210" spans="1:15" x14ac:dyDescent="0.2">
      <c r="A3210" s="7" t="s">
        <v>502</v>
      </c>
      <c r="B3210" s="2">
        <v>1998</v>
      </c>
      <c r="C3210" s="2" t="s">
        <v>0</v>
      </c>
      <c r="D3210" s="2">
        <v>2</v>
      </c>
      <c r="E3210" s="2">
        <v>8</v>
      </c>
      <c r="F3210" s="2">
        <v>10</v>
      </c>
      <c r="G3210" s="2">
        <v>5000</v>
      </c>
      <c r="H3210" s="2" t="s">
        <v>442</v>
      </c>
      <c r="I3210" s="2" t="s">
        <v>2</v>
      </c>
      <c r="J3210" s="2" t="s">
        <v>443</v>
      </c>
      <c r="K3210" s="2" t="str">
        <f>LOOKUP(A3210,'[2]Collin Seedling for R'!$A$3:$A$51,'[2]Collin Seedling for R'!$R$3:$R$51)</f>
        <v>Mod</v>
      </c>
      <c r="L3210" s="2" t="str">
        <f>LOOKUP(A3210,'[2]Collin Seedling for R'!$A$3:$A$51,'[2]Collin Seedling for R'!$T$3:$T$51)</f>
        <v>FS</v>
      </c>
      <c r="M3210" s="2" t="str">
        <f>LOOKUP(A3210,'[2]Collin Seedling for R'!$A$3:$A$51,'[2]Collin Seedling for R'!$P$3:$P$51)</f>
        <v>Unseeded</v>
      </c>
      <c r="N3210" s="8">
        <f t="shared" si="50"/>
        <v>0.16</v>
      </c>
      <c r="O3210" s="2" t="str">
        <f>LOOKUP(H3210,[2]plantlist!$A$2:$A$943,[2]plantlist!$B$2:$B$943)</f>
        <v>M</v>
      </c>
    </row>
    <row r="3211" spans="1:15" x14ac:dyDescent="0.2">
      <c r="A3211" s="7" t="s">
        <v>502</v>
      </c>
      <c r="B3211" s="2">
        <v>1998</v>
      </c>
      <c r="C3211" s="2" t="s">
        <v>0</v>
      </c>
      <c r="D3211" s="2">
        <v>2</v>
      </c>
      <c r="E3211" s="2">
        <v>0</v>
      </c>
      <c r="F3211" s="2">
        <v>2</v>
      </c>
      <c r="G3211" s="2">
        <v>5000</v>
      </c>
      <c r="H3211" s="2" t="s">
        <v>64</v>
      </c>
      <c r="I3211" s="2" t="s">
        <v>2</v>
      </c>
      <c r="J3211" s="2" t="s">
        <v>65</v>
      </c>
      <c r="K3211" s="2" t="str">
        <f>LOOKUP(A3211,'[2]Collin Seedling for R'!$A$3:$A$51,'[2]Collin Seedling for R'!$R$3:$R$51)</f>
        <v>Mod</v>
      </c>
      <c r="L3211" s="2" t="str">
        <f>LOOKUP(A3211,'[2]Collin Seedling for R'!$A$3:$A$51,'[2]Collin Seedling for R'!$T$3:$T$51)</f>
        <v>FS</v>
      </c>
      <c r="M3211" s="2" t="str">
        <f>LOOKUP(A3211,'[2]Collin Seedling for R'!$A$3:$A$51,'[2]Collin Seedling for R'!$P$3:$P$51)</f>
        <v>Unseeded</v>
      </c>
      <c r="N3211" s="8">
        <f t="shared" si="50"/>
        <v>0</v>
      </c>
      <c r="O3211" s="2" t="str">
        <f>LOOKUP(H3211,[2]plantlist!$A$2:$A$943,[2]plantlist!$B$2:$B$943)</f>
        <v>L</v>
      </c>
    </row>
    <row r="3212" spans="1:15" x14ac:dyDescent="0.2">
      <c r="A3212" s="7" t="s">
        <v>502</v>
      </c>
      <c r="B3212" s="2">
        <v>1998</v>
      </c>
      <c r="C3212" s="2" t="s">
        <v>0</v>
      </c>
      <c r="D3212" s="2">
        <v>1</v>
      </c>
      <c r="E3212" s="2">
        <v>92</v>
      </c>
      <c r="F3212" s="2">
        <v>93</v>
      </c>
      <c r="G3212" s="2">
        <v>5000</v>
      </c>
      <c r="H3212" s="2" t="s">
        <v>31</v>
      </c>
      <c r="I3212" s="2" t="s">
        <v>2</v>
      </c>
      <c r="J3212" s="2" t="s">
        <v>32</v>
      </c>
      <c r="K3212" s="2" t="str">
        <f>LOOKUP(A3212,'[2]Collin Seedling for R'!$A$3:$A$51,'[2]Collin Seedling for R'!$R$3:$R$51)</f>
        <v>Mod</v>
      </c>
      <c r="L3212" s="2" t="str">
        <f>LOOKUP(A3212,'[2]Collin Seedling for R'!$A$3:$A$51,'[2]Collin Seedling for R'!$T$3:$T$51)</f>
        <v>FS</v>
      </c>
      <c r="M3212" s="2" t="str">
        <f>LOOKUP(A3212,'[2]Collin Seedling for R'!$A$3:$A$51,'[2]Collin Seedling for R'!$P$3:$P$51)</f>
        <v>Unseeded</v>
      </c>
      <c r="N3212" s="8">
        <f t="shared" si="50"/>
        <v>1.8399999999999999</v>
      </c>
      <c r="O3212" s="2" t="str">
        <f>LOOKUP(H3212,[2]plantlist!$A$2:$A$943,[2]plantlist!$B$2:$B$943)</f>
        <v>U</v>
      </c>
    </row>
    <row r="3213" spans="1:15" x14ac:dyDescent="0.2">
      <c r="A3213" s="7" t="s">
        <v>502</v>
      </c>
      <c r="B3213" s="2">
        <v>1998</v>
      </c>
      <c r="C3213" s="2" t="s">
        <v>0</v>
      </c>
      <c r="D3213" s="2">
        <v>0</v>
      </c>
      <c r="E3213" s="2">
        <v>283</v>
      </c>
      <c r="F3213" s="2">
        <v>283</v>
      </c>
      <c r="G3213" s="2">
        <v>5000</v>
      </c>
      <c r="H3213" s="2" t="s">
        <v>23</v>
      </c>
      <c r="I3213" s="2" t="s">
        <v>2</v>
      </c>
      <c r="J3213" s="2" t="s">
        <v>24</v>
      </c>
      <c r="K3213" s="2" t="str">
        <f>LOOKUP(A3213,'[2]Collin Seedling for R'!$A$3:$A$51,'[2]Collin Seedling for R'!$R$3:$R$51)</f>
        <v>Mod</v>
      </c>
      <c r="L3213" s="2" t="str">
        <f>LOOKUP(A3213,'[2]Collin Seedling for R'!$A$3:$A$51,'[2]Collin Seedling for R'!$T$3:$T$51)</f>
        <v>FS</v>
      </c>
      <c r="M3213" s="2" t="str">
        <f>LOOKUP(A3213,'[2]Collin Seedling for R'!$A$3:$A$51,'[2]Collin Seedling for R'!$P$3:$P$51)</f>
        <v>Unseeded</v>
      </c>
      <c r="N3213" s="8">
        <f t="shared" si="50"/>
        <v>5.66</v>
      </c>
      <c r="O3213" s="2" t="str">
        <f>LOOKUP(H3213,[2]plantlist!$A$2:$A$943,[2]plantlist!$B$2:$B$943)</f>
        <v>S</v>
      </c>
    </row>
    <row r="3214" spans="1:15" x14ac:dyDescent="0.2">
      <c r="A3214" s="7" t="s">
        <v>502</v>
      </c>
      <c r="B3214" s="2">
        <v>1998</v>
      </c>
      <c r="C3214" s="2" t="s">
        <v>0</v>
      </c>
      <c r="D3214" s="2">
        <v>0</v>
      </c>
      <c r="E3214" s="2">
        <v>80</v>
      </c>
      <c r="F3214" s="2">
        <v>80</v>
      </c>
      <c r="G3214" s="2">
        <v>5000</v>
      </c>
      <c r="H3214" s="2" t="s">
        <v>43</v>
      </c>
      <c r="I3214" s="2" t="s">
        <v>2</v>
      </c>
      <c r="J3214" s="2" t="s">
        <v>44</v>
      </c>
      <c r="K3214" s="2" t="str">
        <f>LOOKUP(A3214,'[2]Collin Seedling for R'!$A$3:$A$51,'[2]Collin Seedling for R'!$R$3:$R$51)</f>
        <v>Mod</v>
      </c>
      <c r="L3214" s="2" t="str">
        <f>LOOKUP(A3214,'[2]Collin Seedling for R'!$A$3:$A$51,'[2]Collin Seedling for R'!$T$3:$T$51)</f>
        <v>FS</v>
      </c>
      <c r="M3214" s="2" t="str">
        <f>LOOKUP(A3214,'[2]Collin Seedling for R'!$A$3:$A$51,'[2]Collin Seedling for R'!$P$3:$P$51)</f>
        <v>Unseeded</v>
      </c>
      <c r="N3214" s="8">
        <f t="shared" si="50"/>
        <v>1.6</v>
      </c>
      <c r="O3214" s="2" t="str">
        <f>LOOKUP(H3214,[2]plantlist!$A$2:$A$943,[2]plantlist!$B$2:$B$943)</f>
        <v>T</v>
      </c>
    </row>
    <row r="3215" spans="1:15" x14ac:dyDescent="0.2">
      <c r="A3215" s="7" t="s">
        <v>502</v>
      </c>
      <c r="B3215" s="2">
        <v>1998</v>
      </c>
      <c r="C3215" s="2" t="s">
        <v>0</v>
      </c>
      <c r="D3215" s="2">
        <v>0</v>
      </c>
      <c r="E3215" s="2">
        <v>140</v>
      </c>
      <c r="F3215" s="2">
        <v>140</v>
      </c>
      <c r="G3215" s="2">
        <v>5000</v>
      </c>
      <c r="H3215" s="2" t="s">
        <v>372</v>
      </c>
      <c r="I3215" s="2" t="s">
        <v>2</v>
      </c>
      <c r="J3215" s="2" t="s">
        <v>48</v>
      </c>
      <c r="K3215" s="2" t="str">
        <f>LOOKUP(A3215,'[2]Collin Seedling for R'!$A$3:$A$51,'[2]Collin Seedling for R'!$R$3:$R$51)</f>
        <v>Mod</v>
      </c>
      <c r="L3215" s="2" t="str">
        <f>LOOKUP(A3215,'[2]Collin Seedling for R'!$A$3:$A$51,'[2]Collin Seedling for R'!$T$3:$T$51)</f>
        <v>FS</v>
      </c>
      <c r="M3215" s="2" t="str">
        <f>LOOKUP(A3215,'[2]Collin Seedling for R'!$A$3:$A$51,'[2]Collin Seedling for R'!$P$3:$P$51)</f>
        <v>Unseeded</v>
      </c>
      <c r="N3215" s="8">
        <f t="shared" si="50"/>
        <v>2.8000000000000003</v>
      </c>
      <c r="O3215" s="2" t="str">
        <f>LOOKUP(H3215,[2]plantlist!$A$2:$A$943,[2]plantlist!$B$2:$B$943)</f>
        <v>G</v>
      </c>
    </row>
    <row r="3216" spans="1:15" x14ac:dyDescent="0.2">
      <c r="A3216" s="7" t="s">
        <v>502</v>
      </c>
      <c r="B3216" s="2">
        <v>1998</v>
      </c>
      <c r="C3216" s="2" t="s">
        <v>0</v>
      </c>
      <c r="D3216" s="2">
        <v>0</v>
      </c>
      <c r="E3216" s="2">
        <v>4</v>
      </c>
      <c r="F3216" s="2">
        <v>4</v>
      </c>
      <c r="G3216" s="2">
        <v>5000</v>
      </c>
      <c r="H3216" s="2" t="s">
        <v>370</v>
      </c>
      <c r="I3216" s="2" t="s">
        <v>2</v>
      </c>
      <c r="J3216" s="2" t="s">
        <v>371</v>
      </c>
      <c r="K3216" s="2" t="str">
        <f>LOOKUP(A3216,'[2]Collin Seedling for R'!$A$3:$A$51,'[2]Collin Seedling for R'!$R$3:$R$51)</f>
        <v>Mod</v>
      </c>
      <c r="L3216" s="2" t="str">
        <f>LOOKUP(A3216,'[2]Collin Seedling for R'!$A$3:$A$51,'[2]Collin Seedling for R'!$T$3:$T$51)</f>
        <v>FS</v>
      </c>
      <c r="M3216" s="2" t="str">
        <f>LOOKUP(A3216,'[2]Collin Seedling for R'!$A$3:$A$51,'[2]Collin Seedling for R'!$P$3:$P$51)</f>
        <v>Unseeded</v>
      </c>
      <c r="N3216" s="8">
        <f t="shared" si="50"/>
        <v>0.08</v>
      </c>
      <c r="O3216" s="2" t="str">
        <f>LOOKUP(H3216,[2]plantlist!$A$2:$A$943,[2]plantlist!$B$2:$B$943)</f>
        <v>G</v>
      </c>
    </row>
    <row r="3217" spans="1:15" x14ac:dyDescent="0.2">
      <c r="A3217" s="7" t="s">
        <v>502</v>
      </c>
      <c r="B3217" s="2">
        <v>1998</v>
      </c>
      <c r="C3217" s="2" t="s">
        <v>0</v>
      </c>
      <c r="D3217" s="2">
        <v>0</v>
      </c>
      <c r="E3217" s="2">
        <v>23</v>
      </c>
      <c r="F3217" s="2">
        <v>23</v>
      </c>
      <c r="G3217" s="2">
        <v>5000</v>
      </c>
      <c r="H3217" s="2" t="s">
        <v>370</v>
      </c>
      <c r="I3217" s="2" t="s">
        <v>19</v>
      </c>
      <c r="J3217" s="2" t="s">
        <v>371</v>
      </c>
      <c r="K3217" s="2" t="str">
        <f>LOOKUP(A3217,'[2]Collin Seedling for R'!$A$3:$A$51,'[2]Collin Seedling for R'!$R$3:$R$51)</f>
        <v>Mod</v>
      </c>
      <c r="L3217" s="2" t="str">
        <f>LOOKUP(A3217,'[2]Collin Seedling for R'!$A$3:$A$51,'[2]Collin Seedling for R'!$T$3:$T$51)</f>
        <v>FS</v>
      </c>
      <c r="M3217" s="2" t="str">
        <f>LOOKUP(A3217,'[2]Collin Seedling for R'!$A$3:$A$51,'[2]Collin Seedling for R'!$P$3:$P$51)</f>
        <v>Unseeded</v>
      </c>
      <c r="N3217" s="8">
        <f t="shared" si="50"/>
        <v>0.45999999999999996</v>
      </c>
      <c r="O3217" s="2" t="str">
        <f>LOOKUP(H3217,[2]plantlist!$A$2:$A$943,[2]plantlist!$B$2:$B$943)</f>
        <v>G</v>
      </c>
    </row>
    <row r="3218" spans="1:15" x14ac:dyDescent="0.2">
      <c r="A3218" s="7" t="s">
        <v>502</v>
      </c>
      <c r="B3218" s="2">
        <v>1998</v>
      </c>
      <c r="C3218" s="2" t="s">
        <v>0</v>
      </c>
      <c r="D3218" s="2">
        <v>0</v>
      </c>
      <c r="E3218" s="2">
        <v>1</v>
      </c>
      <c r="F3218" s="2">
        <v>1</v>
      </c>
      <c r="G3218" s="2">
        <v>5000</v>
      </c>
      <c r="H3218" s="2" t="s">
        <v>344</v>
      </c>
      <c r="I3218" s="2" t="s">
        <v>2</v>
      </c>
      <c r="J3218" s="2" t="s">
        <v>345</v>
      </c>
      <c r="K3218" s="2" t="str">
        <f>LOOKUP(A3218,'[2]Collin Seedling for R'!$A$3:$A$51,'[2]Collin Seedling for R'!$R$3:$R$51)</f>
        <v>Mod</v>
      </c>
      <c r="L3218" s="2" t="str">
        <f>LOOKUP(A3218,'[2]Collin Seedling for R'!$A$3:$A$51,'[2]Collin Seedling for R'!$T$3:$T$51)</f>
        <v>FS</v>
      </c>
      <c r="M3218" s="2" t="str">
        <f>LOOKUP(A3218,'[2]Collin Seedling for R'!$A$3:$A$51,'[2]Collin Seedling for R'!$P$3:$P$51)</f>
        <v>Unseeded</v>
      </c>
      <c r="N3218" s="8">
        <f t="shared" si="50"/>
        <v>0.02</v>
      </c>
      <c r="O3218" s="2" t="str">
        <f>LOOKUP(H3218,[2]plantlist!$A$2:$A$943,[2]plantlist!$B$2:$B$943)</f>
        <v>F</v>
      </c>
    </row>
    <row r="3219" spans="1:15" x14ac:dyDescent="0.2">
      <c r="A3219" s="7" t="s">
        <v>502</v>
      </c>
      <c r="B3219" s="2">
        <v>1998</v>
      </c>
      <c r="C3219" s="2" t="s">
        <v>0</v>
      </c>
      <c r="D3219" s="2">
        <v>0</v>
      </c>
      <c r="E3219" s="2">
        <v>3</v>
      </c>
      <c r="F3219" s="2">
        <v>3</v>
      </c>
      <c r="G3219" s="2">
        <v>5000</v>
      </c>
      <c r="H3219" s="2" t="s">
        <v>140</v>
      </c>
      <c r="I3219" s="2" t="s">
        <v>2</v>
      </c>
      <c r="J3219" s="2" t="s">
        <v>141</v>
      </c>
      <c r="K3219" s="2" t="str">
        <f>LOOKUP(A3219,'[2]Collin Seedling for R'!$A$3:$A$51,'[2]Collin Seedling for R'!$R$3:$R$51)</f>
        <v>Mod</v>
      </c>
      <c r="L3219" s="2" t="str">
        <f>LOOKUP(A3219,'[2]Collin Seedling for R'!$A$3:$A$51,'[2]Collin Seedling for R'!$T$3:$T$51)</f>
        <v>FS</v>
      </c>
      <c r="M3219" s="2" t="str">
        <f>LOOKUP(A3219,'[2]Collin Seedling for R'!$A$3:$A$51,'[2]Collin Seedling for R'!$P$3:$P$51)</f>
        <v>Unseeded</v>
      </c>
      <c r="N3219" s="8">
        <f t="shared" si="50"/>
        <v>0.06</v>
      </c>
      <c r="O3219" s="2" t="str">
        <f>LOOKUP(H3219,[2]plantlist!$A$2:$A$943,[2]plantlist!$B$2:$B$943)</f>
        <v>G</v>
      </c>
    </row>
    <row r="3220" spans="1:15" x14ac:dyDescent="0.2">
      <c r="A3220" s="7" t="s">
        <v>502</v>
      </c>
      <c r="B3220" s="2">
        <v>1998</v>
      </c>
      <c r="C3220" s="2" t="s">
        <v>0</v>
      </c>
      <c r="D3220" s="2">
        <v>0</v>
      </c>
      <c r="E3220" s="2">
        <v>13</v>
      </c>
      <c r="F3220" s="2">
        <v>13</v>
      </c>
      <c r="G3220" s="2">
        <v>5000</v>
      </c>
      <c r="H3220" s="2" t="s">
        <v>248</v>
      </c>
      <c r="I3220" s="2" t="s">
        <v>2</v>
      </c>
      <c r="J3220" s="2" t="s">
        <v>249</v>
      </c>
      <c r="K3220" s="2" t="str">
        <f>LOOKUP(A3220,'[2]Collin Seedling for R'!$A$3:$A$51,'[2]Collin Seedling for R'!$R$3:$R$51)</f>
        <v>Mod</v>
      </c>
      <c r="L3220" s="2" t="str">
        <f>LOOKUP(A3220,'[2]Collin Seedling for R'!$A$3:$A$51,'[2]Collin Seedling for R'!$T$3:$T$51)</f>
        <v>FS</v>
      </c>
      <c r="M3220" s="2" t="str">
        <f>LOOKUP(A3220,'[2]Collin Seedling for R'!$A$3:$A$51,'[2]Collin Seedling for R'!$P$3:$P$51)</f>
        <v>Unseeded</v>
      </c>
      <c r="N3220" s="8">
        <f t="shared" si="50"/>
        <v>0.26</v>
      </c>
      <c r="O3220" s="2" t="str">
        <f>LOOKUP(H3220,[2]plantlist!$A$2:$A$943,[2]plantlist!$B$2:$B$943)</f>
        <v>G</v>
      </c>
    </row>
    <row r="3221" spans="1:15" x14ac:dyDescent="0.2">
      <c r="A3221" s="7" t="s">
        <v>502</v>
      </c>
      <c r="B3221" s="2">
        <v>1998</v>
      </c>
      <c r="C3221" s="2" t="s">
        <v>0</v>
      </c>
      <c r="D3221" s="2">
        <v>0</v>
      </c>
      <c r="E3221" s="2">
        <v>1</v>
      </c>
      <c r="F3221" s="2">
        <v>1</v>
      </c>
      <c r="G3221" s="2">
        <v>5000</v>
      </c>
      <c r="H3221" s="2" t="s">
        <v>248</v>
      </c>
      <c r="I3221" s="2" t="s">
        <v>19</v>
      </c>
      <c r="J3221" s="2" t="s">
        <v>249</v>
      </c>
      <c r="K3221" s="2" t="str">
        <f>LOOKUP(A3221,'[2]Collin Seedling for R'!$A$3:$A$51,'[2]Collin Seedling for R'!$R$3:$R$51)</f>
        <v>Mod</v>
      </c>
      <c r="L3221" s="2" t="str">
        <f>LOOKUP(A3221,'[2]Collin Seedling for R'!$A$3:$A$51,'[2]Collin Seedling for R'!$T$3:$T$51)</f>
        <v>FS</v>
      </c>
      <c r="M3221" s="2" t="str">
        <f>LOOKUP(A3221,'[2]Collin Seedling for R'!$A$3:$A$51,'[2]Collin Seedling for R'!$P$3:$P$51)</f>
        <v>Unseeded</v>
      </c>
      <c r="N3221" s="8">
        <f t="shared" si="50"/>
        <v>0.02</v>
      </c>
      <c r="O3221" s="2" t="str">
        <f>LOOKUP(H3221,[2]plantlist!$A$2:$A$943,[2]plantlist!$B$2:$B$943)</f>
        <v>G</v>
      </c>
    </row>
    <row r="3222" spans="1:15" x14ac:dyDescent="0.2">
      <c r="A3222" s="7" t="s">
        <v>502</v>
      </c>
      <c r="B3222" s="2">
        <v>1998</v>
      </c>
      <c r="C3222" s="2" t="s">
        <v>0</v>
      </c>
      <c r="D3222" s="2">
        <v>0</v>
      </c>
      <c r="E3222" s="2">
        <v>22</v>
      </c>
      <c r="F3222" s="2">
        <v>22</v>
      </c>
      <c r="G3222" s="2">
        <v>5000</v>
      </c>
      <c r="H3222" s="2" t="s">
        <v>440</v>
      </c>
      <c r="I3222" s="2" t="s">
        <v>2</v>
      </c>
      <c r="J3222" s="2" t="s">
        <v>441</v>
      </c>
      <c r="K3222" s="2" t="str">
        <f>LOOKUP(A3222,'[2]Collin Seedling for R'!$A$3:$A$51,'[2]Collin Seedling for R'!$R$3:$R$51)</f>
        <v>Mod</v>
      </c>
      <c r="L3222" s="2" t="str">
        <f>LOOKUP(A3222,'[2]Collin Seedling for R'!$A$3:$A$51,'[2]Collin Seedling for R'!$T$3:$T$51)</f>
        <v>FS</v>
      </c>
      <c r="M3222" s="2" t="str">
        <f>LOOKUP(A3222,'[2]Collin Seedling for R'!$A$3:$A$51,'[2]Collin Seedling for R'!$P$3:$P$51)</f>
        <v>Unseeded</v>
      </c>
      <c r="N3222" s="8">
        <f t="shared" si="50"/>
        <v>0.44</v>
      </c>
      <c r="O3222" s="2" t="str">
        <f>LOOKUP(H3222,[2]plantlist!$A$2:$A$943,[2]plantlist!$B$2:$B$943)</f>
        <v>F</v>
      </c>
    </row>
    <row r="3223" spans="1:15" x14ac:dyDescent="0.2">
      <c r="A3223" s="7" t="s">
        <v>502</v>
      </c>
      <c r="B3223" s="2">
        <v>1998</v>
      </c>
      <c r="C3223" s="2" t="s">
        <v>0</v>
      </c>
      <c r="D3223" s="2">
        <v>0</v>
      </c>
      <c r="E3223" s="2">
        <v>4</v>
      </c>
      <c r="F3223" s="2">
        <v>4</v>
      </c>
      <c r="G3223" s="2">
        <v>5000</v>
      </c>
      <c r="H3223" s="2" t="s">
        <v>190</v>
      </c>
      <c r="I3223" s="2" t="s">
        <v>2</v>
      </c>
      <c r="J3223" s="2" t="s">
        <v>191</v>
      </c>
      <c r="K3223" s="2" t="str">
        <f>LOOKUP(A3223,'[2]Collin Seedling for R'!$A$3:$A$51,'[2]Collin Seedling for R'!$R$3:$R$51)</f>
        <v>Mod</v>
      </c>
      <c r="L3223" s="2" t="str">
        <f>LOOKUP(A3223,'[2]Collin Seedling for R'!$A$3:$A$51,'[2]Collin Seedling for R'!$T$3:$T$51)</f>
        <v>FS</v>
      </c>
      <c r="M3223" s="2" t="str">
        <f>LOOKUP(A3223,'[2]Collin Seedling for R'!$A$3:$A$51,'[2]Collin Seedling for R'!$P$3:$P$51)</f>
        <v>Unseeded</v>
      </c>
      <c r="N3223" s="8">
        <f t="shared" si="50"/>
        <v>0.08</v>
      </c>
      <c r="O3223" s="2" t="str">
        <f>LOOKUP(H3223,[2]plantlist!$A$2:$A$943,[2]plantlist!$B$2:$B$943)</f>
        <v>F</v>
      </c>
    </row>
    <row r="3224" spans="1:15" x14ac:dyDescent="0.2">
      <c r="A3224" s="7" t="s">
        <v>502</v>
      </c>
      <c r="B3224" s="2">
        <v>1998</v>
      </c>
      <c r="C3224" s="2" t="s">
        <v>0</v>
      </c>
      <c r="D3224" s="2">
        <v>0</v>
      </c>
      <c r="E3224" s="2">
        <v>4</v>
      </c>
      <c r="F3224" s="2">
        <v>4</v>
      </c>
      <c r="G3224" s="2">
        <v>5000</v>
      </c>
      <c r="H3224" s="2" t="s">
        <v>82</v>
      </c>
      <c r="I3224" s="2" t="s">
        <v>2</v>
      </c>
      <c r="J3224" s="2" t="s">
        <v>83</v>
      </c>
      <c r="K3224" s="2" t="str">
        <f>LOOKUP(A3224,'[2]Collin Seedling for R'!$A$3:$A$51,'[2]Collin Seedling for R'!$R$3:$R$51)</f>
        <v>Mod</v>
      </c>
      <c r="L3224" s="2" t="str">
        <f>LOOKUP(A3224,'[2]Collin Seedling for R'!$A$3:$A$51,'[2]Collin Seedling for R'!$T$3:$T$51)</f>
        <v>FS</v>
      </c>
      <c r="M3224" s="2" t="str">
        <f>LOOKUP(A3224,'[2]Collin Seedling for R'!$A$3:$A$51,'[2]Collin Seedling for R'!$P$3:$P$51)</f>
        <v>Unseeded</v>
      </c>
      <c r="N3224" s="8">
        <f t="shared" si="50"/>
        <v>0.08</v>
      </c>
      <c r="O3224" s="2" t="str">
        <f>LOOKUP(H3224,[2]plantlist!$A$2:$A$943,[2]plantlist!$B$2:$B$943)</f>
        <v>F</v>
      </c>
    </row>
    <row r="3225" spans="1:15" x14ac:dyDescent="0.2">
      <c r="A3225" s="7" t="s">
        <v>502</v>
      </c>
      <c r="B3225" s="2">
        <v>1998</v>
      </c>
      <c r="C3225" s="2" t="s">
        <v>0</v>
      </c>
      <c r="D3225" s="2">
        <v>0</v>
      </c>
      <c r="E3225" s="2">
        <v>9</v>
      </c>
      <c r="F3225" s="2">
        <v>9</v>
      </c>
      <c r="G3225" s="2">
        <v>5000</v>
      </c>
      <c r="H3225" s="2" t="s">
        <v>74</v>
      </c>
      <c r="I3225" s="2" t="s">
        <v>19</v>
      </c>
      <c r="J3225" s="2" t="s">
        <v>75</v>
      </c>
      <c r="K3225" s="2" t="str">
        <f>LOOKUP(A3225,'[2]Collin Seedling for R'!$A$3:$A$51,'[2]Collin Seedling for R'!$R$3:$R$51)</f>
        <v>Mod</v>
      </c>
      <c r="L3225" s="2" t="str">
        <f>LOOKUP(A3225,'[2]Collin Seedling for R'!$A$3:$A$51,'[2]Collin Seedling for R'!$T$3:$T$51)</f>
        <v>FS</v>
      </c>
      <c r="M3225" s="2" t="str">
        <f>LOOKUP(A3225,'[2]Collin Seedling for R'!$A$3:$A$51,'[2]Collin Seedling for R'!$P$3:$P$51)</f>
        <v>Unseeded</v>
      </c>
      <c r="N3225" s="8">
        <f t="shared" si="50"/>
        <v>0.18</v>
      </c>
      <c r="O3225" s="2" t="str">
        <f>LOOKUP(H3225,[2]plantlist!$A$2:$A$943,[2]plantlist!$B$2:$B$943)</f>
        <v>T</v>
      </c>
    </row>
    <row r="3226" spans="1:15" x14ac:dyDescent="0.2">
      <c r="A3226" s="7" t="s">
        <v>313</v>
      </c>
      <c r="B3226" s="2">
        <v>2008</v>
      </c>
      <c r="C3226" s="2" t="s">
        <v>0</v>
      </c>
      <c r="D3226" s="2">
        <v>4511</v>
      </c>
      <c r="E3226" s="2">
        <v>0</v>
      </c>
      <c r="F3226" s="2">
        <v>4511</v>
      </c>
      <c r="G3226" s="2">
        <v>5000</v>
      </c>
      <c r="H3226" s="2" t="s">
        <v>6</v>
      </c>
      <c r="I3226" s="2" t="s">
        <v>2</v>
      </c>
      <c r="J3226" s="2" t="s">
        <v>7</v>
      </c>
      <c r="K3226" s="2" t="str">
        <f>LOOKUP(A3226,'[2]Collin Seedling for R'!$A$3:$A$51,'[2]Collin Seedling for R'!$R$3:$R$51)</f>
        <v>Mod</v>
      </c>
      <c r="L3226" s="2" t="str">
        <f>LOOKUP(A3226,'[2]Collin Seedling for R'!$A$3:$A$51,'[2]Collin Seedling for R'!$T$3:$T$51)</f>
        <v>FS</v>
      </c>
      <c r="M3226" s="2" t="str">
        <f>LOOKUP(A3226,'[2]Collin Seedling for R'!$A$3:$A$51,'[2]Collin Seedling for R'!$P$3:$P$51)</f>
        <v>Unseeded</v>
      </c>
      <c r="N3226" s="8">
        <f t="shared" si="50"/>
        <v>0</v>
      </c>
      <c r="O3226" s="2" t="str">
        <f>LOOKUP(H3226,[2]plantlist!$A$2:$A$943,[2]plantlist!$B$2:$B$943)</f>
        <v>L</v>
      </c>
    </row>
    <row r="3227" spans="1:15" x14ac:dyDescent="0.2">
      <c r="A3227" s="7" t="s">
        <v>313</v>
      </c>
      <c r="B3227" s="2">
        <v>2008</v>
      </c>
      <c r="C3227" s="2" t="s">
        <v>0</v>
      </c>
      <c r="D3227" s="2">
        <v>259</v>
      </c>
      <c r="E3227" s="2">
        <v>237</v>
      </c>
      <c r="F3227" s="2">
        <v>496</v>
      </c>
      <c r="G3227" s="2">
        <v>5000</v>
      </c>
      <c r="H3227" s="2" t="s">
        <v>10</v>
      </c>
      <c r="I3227" s="2" t="s">
        <v>2</v>
      </c>
      <c r="J3227" s="2" t="s">
        <v>11</v>
      </c>
      <c r="K3227" s="2" t="str">
        <f>LOOKUP(A3227,'[2]Collin Seedling for R'!$A$3:$A$51,'[2]Collin Seedling for R'!$R$3:$R$51)</f>
        <v>Mod</v>
      </c>
      <c r="L3227" s="2" t="str">
        <f>LOOKUP(A3227,'[2]Collin Seedling for R'!$A$3:$A$51,'[2]Collin Seedling for R'!$T$3:$T$51)</f>
        <v>FS</v>
      </c>
      <c r="M3227" s="2" t="str">
        <f>LOOKUP(A3227,'[2]Collin Seedling for R'!$A$3:$A$51,'[2]Collin Seedling for R'!$P$3:$P$51)</f>
        <v>Unseeded</v>
      </c>
      <c r="N3227" s="8">
        <f t="shared" si="50"/>
        <v>4.74</v>
      </c>
      <c r="O3227" s="2" t="str">
        <f>LOOKUP(H3227,[2]plantlist!$A$2:$A$943,[2]plantlist!$B$2:$B$943)</f>
        <v>L</v>
      </c>
    </row>
    <row r="3228" spans="1:15" x14ac:dyDescent="0.2">
      <c r="A3228" s="7" t="s">
        <v>313</v>
      </c>
      <c r="B3228" s="2">
        <v>2008</v>
      </c>
      <c r="C3228" s="2" t="s">
        <v>0</v>
      </c>
      <c r="D3228" s="2">
        <v>71</v>
      </c>
      <c r="E3228" s="2">
        <v>141</v>
      </c>
      <c r="F3228" s="2">
        <v>212</v>
      </c>
      <c r="G3228" s="2">
        <v>5000</v>
      </c>
      <c r="H3228" s="2" t="s">
        <v>47</v>
      </c>
      <c r="I3228" s="2" t="s">
        <v>2</v>
      </c>
      <c r="J3228" s="2" t="s">
        <v>48</v>
      </c>
      <c r="K3228" s="2" t="str">
        <f>LOOKUP(A3228,'[2]Collin Seedling for R'!$A$3:$A$51,'[2]Collin Seedling for R'!$R$3:$R$51)</f>
        <v>Mod</v>
      </c>
      <c r="L3228" s="2" t="str">
        <f>LOOKUP(A3228,'[2]Collin Seedling for R'!$A$3:$A$51,'[2]Collin Seedling for R'!$T$3:$T$51)</f>
        <v>FS</v>
      </c>
      <c r="M3228" s="2" t="str">
        <f>LOOKUP(A3228,'[2]Collin Seedling for R'!$A$3:$A$51,'[2]Collin Seedling for R'!$P$3:$P$51)</f>
        <v>Unseeded</v>
      </c>
      <c r="N3228" s="8">
        <f t="shared" si="50"/>
        <v>2.82</v>
      </c>
      <c r="O3228" s="2" t="str">
        <f>LOOKUP(H3228,[2]plantlist!$A$2:$A$943,[2]plantlist!$B$2:$B$943)</f>
        <v>G</v>
      </c>
    </row>
    <row r="3229" spans="1:15" x14ac:dyDescent="0.2">
      <c r="A3229" s="7" t="s">
        <v>313</v>
      </c>
      <c r="B3229" s="2">
        <v>2008</v>
      </c>
      <c r="C3229" s="2" t="s">
        <v>0</v>
      </c>
      <c r="D3229" s="2">
        <v>45</v>
      </c>
      <c r="E3229" s="2">
        <v>0</v>
      </c>
      <c r="F3229" s="2">
        <v>45</v>
      </c>
      <c r="G3229" s="2">
        <v>5000</v>
      </c>
      <c r="H3229" s="2" t="s">
        <v>194</v>
      </c>
      <c r="I3229" s="2" t="s">
        <v>2</v>
      </c>
      <c r="J3229" s="2" t="s">
        <v>195</v>
      </c>
      <c r="K3229" s="2" t="str">
        <f>LOOKUP(A3229,'[2]Collin Seedling for R'!$A$3:$A$51,'[2]Collin Seedling for R'!$R$3:$R$51)</f>
        <v>Mod</v>
      </c>
      <c r="L3229" s="2" t="str">
        <f>LOOKUP(A3229,'[2]Collin Seedling for R'!$A$3:$A$51,'[2]Collin Seedling for R'!$T$3:$T$51)</f>
        <v>FS</v>
      </c>
      <c r="M3229" s="2" t="str">
        <f>LOOKUP(A3229,'[2]Collin Seedling for R'!$A$3:$A$51,'[2]Collin Seedling for R'!$P$3:$P$51)</f>
        <v>Unseeded</v>
      </c>
      <c r="N3229" s="8">
        <f t="shared" si="50"/>
        <v>0</v>
      </c>
      <c r="O3229" s="2" t="str">
        <f>LOOKUP(H3229,[2]plantlist!$A$2:$A$943,[2]plantlist!$B$2:$B$943)</f>
        <v>F</v>
      </c>
    </row>
    <row r="3230" spans="1:15" x14ac:dyDescent="0.2">
      <c r="A3230" s="7" t="s">
        <v>313</v>
      </c>
      <c r="B3230" s="2">
        <v>2008</v>
      </c>
      <c r="C3230" s="2" t="s">
        <v>0</v>
      </c>
      <c r="D3230" s="2">
        <v>40</v>
      </c>
      <c r="E3230" s="2">
        <v>3040</v>
      </c>
      <c r="F3230" s="2">
        <v>3080</v>
      </c>
      <c r="G3230" s="2">
        <v>5000</v>
      </c>
      <c r="H3230" s="2" t="s">
        <v>16</v>
      </c>
      <c r="I3230" s="2" t="s">
        <v>2</v>
      </c>
      <c r="J3230" s="2" t="s">
        <v>17</v>
      </c>
      <c r="K3230" s="2" t="str">
        <f>LOOKUP(A3230,'[2]Collin Seedling for R'!$A$3:$A$51,'[2]Collin Seedling for R'!$R$3:$R$51)</f>
        <v>Mod</v>
      </c>
      <c r="L3230" s="2" t="str">
        <f>LOOKUP(A3230,'[2]Collin Seedling for R'!$A$3:$A$51,'[2]Collin Seedling for R'!$T$3:$T$51)</f>
        <v>FS</v>
      </c>
      <c r="M3230" s="2" t="str">
        <f>LOOKUP(A3230,'[2]Collin Seedling for R'!$A$3:$A$51,'[2]Collin Seedling for R'!$P$3:$P$51)</f>
        <v>Unseeded</v>
      </c>
      <c r="N3230" s="8">
        <f t="shared" si="50"/>
        <v>60.8</v>
      </c>
      <c r="O3230" s="2" t="str">
        <f>LOOKUP(H3230,[2]plantlist!$A$2:$A$943,[2]plantlist!$B$2:$B$943)</f>
        <v>S</v>
      </c>
    </row>
    <row r="3231" spans="1:15" x14ac:dyDescent="0.2">
      <c r="A3231" s="7" t="s">
        <v>313</v>
      </c>
      <c r="B3231" s="2">
        <v>2008</v>
      </c>
      <c r="C3231" s="2" t="s">
        <v>0</v>
      </c>
      <c r="D3231" s="2">
        <v>35</v>
      </c>
      <c r="E3231" s="2">
        <v>89</v>
      </c>
      <c r="F3231" s="2">
        <v>124</v>
      </c>
      <c r="G3231" s="2">
        <v>5000</v>
      </c>
      <c r="H3231" s="2" t="s">
        <v>8</v>
      </c>
      <c r="I3231" s="2" t="s">
        <v>2</v>
      </c>
      <c r="J3231" s="2" t="s">
        <v>9</v>
      </c>
      <c r="K3231" s="2" t="str">
        <f>LOOKUP(A3231,'[2]Collin Seedling for R'!$A$3:$A$51,'[2]Collin Seedling for R'!$R$3:$R$51)</f>
        <v>Mod</v>
      </c>
      <c r="L3231" s="2" t="str">
        <f>LOOKUP(A3231,'[2]Collin Seedling for R'!$A$3:$A$51,'[2]Collin Seedling for R'!$T$3:$T$51)</f>
        <v>FS</v>
      </c>
      <c r="M3231" s="2" t="str">
        <f>LOOKUP(A3231,'[2]Collin Seedling for R'!$A$3:$A$51,'[2]Collin Seedling for R'!$P$3:$P$51)</f>
        <v>Unseeded</v>
      </c>
      <c r="N3231" s="8">
        <f t="shared" si="50"/>
        <v>1.78</v>
      </c>
      <c r="O3231" s="2" t="str">
        <f>LOOKUP(H3231,[2]plantlist!$A$2:$A$943,[2]plantlist!$B$2:$B$943)</f>
        <v>G</v>
      </c>
    </row>
    <row r="3232" spans="1:15" x14ac:dyDescent="0.2">
      <c r="A3232" s="7" t="s">
        <v>313</v>
      </c>
      <c r="B3232" s="2">
        <v>2008</v>
      </c>
      <c r="C3232" s="2" t="s">
        <v>0</v>
      </c>
      <c r="D3232" s="2">
        <v>30</v>
      </c>
      <c r="E3232" s="2">
        <v>109</v>
      </c>
      <c r="F3232" s="2">
        <v>139</v>
      </c>
      <c r="G3232" s="2">
        <v>5000</v>
      </c>
      <c r="H3232" s="2" t="s">
        <v>98</v>
      </c>
      <c r="I3232" s="2" t="s">
        <v>2</v>
      </c>
      <c r="J3232" s="2" t="s">
        <v>99</v>
      </c>
      <c r="K3232" s="2" t="str">
        <f>LOOKUP(A3232,'[2]Collin Seedling for R'!$A$3:$A$51,'[2]Collin Seedling for R'!$R$3:$R$51)</f>
        <v>Mod</v>
      </c>
      <c r="L3232" s="2" t="str">
        <f>LOOKUP(A3232,'[2]Collin Seedling for R'!$A$3:$A$51,'[2]Collin Seedling for R'!$T$3:$T$51)</f>
        <v>FS</v>
      </c>
      <c r="M3232" s="2" t="str">
        <f>LOOKUP(A3232,'[2]Collin Seedling for R'!$A$3:$A$51,'[2]Collin Seedling for R'!$P$3:$P$51)</f>
        <v>Unseeded</v>
      </c>
      <c r="N3232" s="8">
        <f t="shared" si="50"/>
        <v>2.1800000000000002</v>
      </c>
      <c r="O3232" s="2" t="str">
        <f>LOOKUP(H3232,[2]plantlist!$A$2:$A$943,[2]plantlist!$B$2:$B$943)</f>
        <v>F</v>
      </c>
    </row>
    <row r="3233" spans="1:15" x14ac:dyDescent="0.2">
      <c r="A3233" s="7" t="s">
        <v>313</v>
      </c>
      <c r="B3233" s="2">
        <v>2008</v>
      </c>
      <c r="C3233" s="2" t="s">
        <v>0</v>
      </c>
      <c r="D3233" s="2">
        <v>9</v>
      </c>
      <c r="E3233" s="2">
        <v>0</v>
      </c>
      <c r="F3233" s="2">
        <v>9</v>
      </c>
      <c r="G3233" s="2">
        <v>5000</v>
      </c>
      <c r="H3233" s="2" t="s">
        <v>53</v>
      </c>
      <c r="I3233" s="2" t="s">
        <v>2</v>
      </c>
      <c r="J3233" s="2" t="s">
        <v>54</v>
      </c>
      <c r="K3233" s="2" t="str">
        <f>LOOKUP(A3233,'[2]Collin Seedling for R'!$A$3:$A$51,'[2]Collin Seedling for R'!$R$3:$R$51)</f>
        <v>Mod</v>
      </c>
      <c r="L3233" s="2" t="str">
        <f>LOOKUP(A3233,'[2]Collin Seedling for R'!$A$3:$A$51,'[2]Collin Seedling for R'!$T$3:$T$51)</f>
        <v>FS</v>
      </c>
      <c r="M3233" s="2" t="str">
        <f>LOOKUP(A3233,'[2]Collin Seedling for R'!$A$3:$A$51,'[2]Collin Seedling for R'!$P$3:$P$51)</f>
        <v>Unseeded</v>
      </c>
      <c r="N3233" s="8">
        <f t="shared" si="50"/>
        <v>0</v>
      </c>
      <c r="O3233" s="2" t="str">
        <f>LOOKUP(H3233,[2]plantlist!$A$2:$A$943,[2]plantlist!$B$2:$B$943)</f>
        <v>C</v>
      </c>
    </row>
    <row r="3234" spans="1:15" x14ac:dyDescent="0.2">
      <c r="A3234" s="7" t="s">
        <v>313</v>
      </c>
      <c r="B3234" s="2">
        <v>2008</v>
      </c>
      <c r="C3234" s="2" t="s">
        <v>0</v>
      </c>
      <c r="D3234" s="2">
        <v>0</v>
      </c>
      <c r="E3234" s="2">
        <v>10</v>
      </c>
      <c r="F3234" s="2">
        <v>10</v>
      </c>
      <c r="G3234" s="2">
        <v>5000</v>
      </c>
      <c r="H3234" s="2" t="s">
        <v>86</v>
      </c>
      <c r="I3234" s="2" t="s">
        <v>2</v>
      </c>
      <c r="J3234" s="2" t="s">
        <v>87</v>
      </c>
      <c r="K3234" s="2" t="str">
        <f>LOOKUP(A3234,'[2]Collin Seedling for R'!$A$3:$A$51,'[2]Collin Seedling for R'!$R$3:$R$51)</f>
        <v>Mod</v>
      </c>
      <c r="L3234" s="2" t="str">
        <f>LOOKUP(A3234,'[2]Collin Seedling for R'!$A$3:$A$51,'[2]Collin Seedling for R'!$T$3:$T$51)</f>
        <v>FS</v>
      </c>
      <c r="M3234" s="2" t="str">
        <f>LOOKUP(A3234,'[2]Collin Seedling for R'!$A$3:$A$51,'[2]Collin Seedling for R'!$P$3:$P$51)</f>
        <v>Unseeded</v>
      </c>
      <c r="N3234" s="8">
        <f t="shared" si="50"/>
        <v>0.2</v>
      </c>
      <c r="O3234" s="2" t="str">
        <f>LOOKUP(H3234,[2]plantlist!$A$2:$A$943,[2]plantlist!$B$2:$B$943)</f>
        <v>F</v>
      </c>
    </row>
    <row r="3235" spans="1:15" x14ac:dyDescent="0.2">
      <c r="A3235" s="7" t="s">
        <v>313</v>
      </c>
      <c r="B3235" s="2">
        <v>2008</v>
      </c>
      <c r="C3235" s="2" t="s">
        <v>0</v>
      </c>
      <c r="D3235" s="2">
        <v>0</v>
      </c>
      <c r="E3235" s="2">
        <v>1406</v>
      </c>
      <c r="F3235" s="2">
        <v>1406</v>
      </c>
      <c r="G3235" s="2">
        <v>5000</v>
      </c>
      <c r="H3235" s="2" t="s">
        <v>23</v>
      </c>
      <c r="I3235" s="2" t="s">
        <v>2</v>
      </c>
      <c r="J3235" s="2" t="s">
        <v>24</v>
      </c>
      <c r="K3235" s="2" t="str">
        <f>LOOKUP(A3235,'[2]Collin Seedling for R'!$A$3:$A$51,'[2]Collin Seedling for R'!$R$3:$R$51)</f>
        <v>Mod</v>
      </c>
      <c r="L3235" s="2" t="str">
        <f>LOOKUP(A3235,'[2]Collin Seedling for R'!$A$3:$A$51,'[2]Collin Seedling for R'!$T$3:$T$51)</f>
        <v>FS</v>
      </c>
      <c r="M3235" s="2" t="str">
        <f>LOOKUP(A3235,'[2]Collin Seedling for R'!$A$3:$A$51,'[2]Collin Seedling for R'!$P$3:$P$51)</f>
        <v>Unseeded</v>
      </c>
      <c r="N3235" s="8">
        <f t="shared" si="50"/>
        <v>28.12</v>
      </c>
      <c r="O3235" s="2" t="str">
        <f>LOOKUP(H3235,[2]plantlist!$A$2:$A$943,[2]plantlist!$B$2:$B$943)</f>
        <v>S</v>
      </c>
    </row>
    <row r="3236" spans="1:15" x14ac:dyDescent="0.2">
      <c r="A3236" s="7" t="s">
        <v>313</v>
      </c>
      <c r="B3236" s="2">
        <v>2008</v>
      </c>
      <c r="C3236" s="2" t="s">
        <v>0</v>
      </c>
      <c r="D3236" s="2">
        <v>0</v>
      </c>
      <c r="E3236" s="2">
        <v>560</v>
      </c>
      <c r="F3236" s="2">
        <v>560</v>
      </c>
      <c r="G3236" s="2">
        <v>5000</v>
      </c>
      <c r="H3236" s="2" t="s">
        <v>31</v>
      </c>
      <c r="I3236" s="2" t="s">
        <v>2</v>
      </c>
      <c r="J3236" s="2" t="s">
        <v>32</v>
      </c>
      <c r="K3236" s="2" t="str">
        <f>LOOKUP(A3236,'[2]Collin Seedling for R'!$A$3:$A$51,'[2]Collin Seedling for R'!$R$3:$R$51)</f>
        <v>Mod</v>
      </c>
      <c r="L3236" s="2" t="str">
        <f>LOOKUP(A3236,'[2]Collin Seedling for R'!$A$3:$A$51,'[2]Collin Seedling for R'!$T$3:$T$51)</f>
        <v>FS</v>
      </c>
      <c r="M3236" s="2" t="str">
        <f>LOOKUP(A3236,'[2]Collin Seedling for R'!$A$3:$A$51,'[2]Collin Seedling for R'!$P$3:$P$51)</f>
        <v>Unseeded</v>
      </c>
      <c r="N3236" s="8">
        <f t="shared" si="50"/>
        <v>11.200000000000001</v>
      </c>
      <c r="O3236" s="2" t="str">
        <f>LOOKUP(H3236,[2]plantlist!$A$2:$A$943,[2]plantlist!$B$2:$B$943)</f>
        <v>U</v>
      </c>
    </row>
    <row r="3237" spans="1:15" x14ac:dyDescent="0.2">
      <c r="A3237" s="7" t="s">
        <v>313</v>
      </c>
      <c r="B3237" s="2">
        <v>2008</v>
      </c>
      <c r="C3237" s="2" t="s">
        <v>0</v>
      </c>
      <c r="D3237" s="2">
        <v>0</v>
      </c>
      <c r="E3237" s="2">
        <v>75</v>
      </c>
      <c r="F3237" s="2">
        <v>75</v>
      </c>
      <c r="G3237" s="2">
        <v>5000</v>
      </c>
      <c r="H3237" s="2" t="s">
        <v>148</v>
      </c>
      <c r="I3237" s="2" t="s">
        <v>2</v>
      </c>
      <c r="J3237" s="2" t="s">
        <v>149</v>
      </c>
      <c r="K3237" s="2" t="str">
        <f>LOOKUP(A3237,'[2]Collin Seedling for R'!$A$3:$A$51,'[2]Collin Seedling for R'!$R$3:$R$51)</f>
        <v>Mod</v>
      </c>
      <c r="L3237" s="2" t="str">
        <f>LOOKUP(A3237,'[2]Collin Seedling for R'!$A$3:$A$51,'[2]Collin Seedling for R'!$T$3:$T$51)</f>
        <v>FS</v>
      </c>
      <c r="M3237" s="2" t="str">
        <f>LOOKUP(A3237,'[2]Collin Seedling for R'!$A$3:$A$51,'[2]Collin Seedling for R'!$P$3:$P$51)</f>
        <v>Unseeded</v>
      </c>
      <c r="N3237" s="8">
        <f t="shared" si="50"/>
        <v>1.5</v>
      </c>
      <c r="O3237" s="2" t="str">
        <f>LOOKUP(H3237,[2]plantlist!$A$2:$A$943,[2]plantlist!$B$2:$B$943)</f>
        <v>F</v>
      </c>
    </row>
    <row r="3238" spans="1:15" x14ac:dyDescent="0.2">
      <c r="A3238" s="7" t="s">
        <v>313</v>
      </c>
      <c r="B3238" s="2">
        <v>2008</v>
      </c>
      <c r="C3238" s="2" t="s">
        <v>0</v>
      </c>
      <c r="D3238" s="2">
        <v>0</v>
      </c>
      <c r="E3238" s="2">
        <v>75</v>
      </c>
      <c r="F3238" s="2">
        <v>75</v>
      </c>
      <c r="G3238" s="2">
        <v>5000</v>
      </c>
      <c r="H3238" s="2" t="s">
        <v>92</v>
      </c>
      <c r="I3238" s="2" t="s">
        <v>2</v>
      </c>
      <c r="J3238" s="2" t="s">
        <v>93</v>
      </c>
      <c r="K3238" s="2" t="str">
        <f>LOOKUP(A3238,'[2]Collin Seedling for R'!$A$3:$A$51,'[2]Collin Seedling for R'!$R$3:$R$51)</f>
        <v>Mod</v>
      </c>
      <c r="L3238" s="2" t="str">
        <f>LOOKUP(A3238,'[2]Collin Seedling for R'!$A$3:$A$51,'[2]Collin Seedling for R'!$T$3:$T$51)</f>
        <v>FS</v>
      </c>
      <c r="M3238" s="2" t="str">
        <f>LOOKUP(A3238,'[2]Collin Seedling for R'!$A$3:$A$51,'[2]Collin Seedling for R'!$P$3:$P$51)</f>
        <v>Unseeded</v>
      </c>
      <c r="N3238" s="8">
        <f t="shared" si="50"/>
        <v>1.5</v>
      </c>
      <c r="O3238" s="2" t="str">
        <f>LOOKUP(H3238,[2]plantlist!$A$2:$A$943,[2]plantlist!$B$2:$B$943)</f>
        <v>F</v>
      </c>
    </row>
    <row r="3239" spans="1:15" x14ac:dyDescent="0.2">
      <c r="A3239" s="7" t="s">
        <v>313</v>
      </c>
      <c r="B3239" s="2">
        <v>2008</v>
      </c>
      <c r="C3239" s="2" t="s">
        <v>0</v>
      </c>
      <c r="D3239" s="2">
        <v>0</v>
      </c>
      <c r="E3239" s="2">
        <v>29</v>
      </c>
      <c r="F3239" s="2">
        <v>29</v>
      </c>
      <c r="G3239" s="2">
        <v>5000</v>
      </c>
      <c r="H3239" s="2" t="s">
        <v>43</v>
      </c>
      <c r="I3239" s="2" t="s">
        <v>2</v>
      </c>
      <c r="J3239" s="2" t="s">
        <v>44</v>
      </c>
      <c r="K3239" s="2" t="str">
        <f>LOOKUP(A3239,'[2]Collin Seedling for R'!$A$3:$A$51,'[2]Collin Seedling for R'!$R$3:$R$51)</f>
        <v>Mod</v>
      </c>
      <c r="L3239" s="2" t="str">
        <f>LOOKUP(A3239,'[2]Collin Seedling for R'!$A$3:$A$51,'[2]Collin Seedling for R'!$T$3:$T$51)</f>
        <v>FS</v>
      </c>
      <c r="M3239" s="2" t="str">
        <f>LOOKUP(A3239,'[2]Collin Seedling for R'!$A$3:$A$51,'[2]Collin Seedling for R'!$P$3:$P$51)</f>
        <v>Unseeded</v>
      </c>
      <c r="N3239" s="8">
        <f t="shared" si="50"/>
        <v>0.57999999999999996</v>
      </c>
      <c r="O3239" s="2" t="str">
        <f>LOOKUP(H3239,[2]plantlist!$A$2:$A$943,[2]plantlist!$B$2:$B$943)</f>
        <v>T</v>
      </c>
    </row>
    <row r="3240" spans="1:15" x14ac:dyDescent="0.2">
      <c r="A3240" s="7" t="s">
        <v>313</v>
      </c>
      <c r="B3240" s="2">
        <v>2008</v>
      </c>
      <c r="C3240" s="2" t="s">
        <v>0</v>
      </c>
      <c r="D3240" s="2">
        <v>0</v>
      </c>
      <c r="E3240" s="2">
        <v>21</v>
      </c>
      <c r="F3240" s="2">
        <v>21</v>
      </c>
      <c r="G3240" s="2">
        <v>5000</v>
      </c>
      <c r="H3240" s="2" t="s">
        <v>39</v>
      </c>
      <c r="I3240" s="2" t="s">
        <v>2</v>
      </c>
      <c r="J3240" s="2" t="s">
        <v>40</v>
      </c>
      <c r="K3240" s="2" t="str">
        <f>LOOKUP(A3240,'[2]Collin Seedling for R'!$A$3:$A$51,'[2]Collin Seedling for R'!$R$3:$R$51)</f>
        <v>Mod</v>
      </c>
      <c r="L3240" s="2" t="str">
        <f>LOOKUP(A3240,'[2]Collin Seedling for R'!$A$3:$A$51,'[2]Collin Seedling for R'!$T$3:$T$51)</f>
        <v>FS</v>
      </c>
      <c r="M3240" s="2" t="str">
        <f>LOOKUP(A3240,'[2]Collin Seedling for R'!$A$3:$A$51,'[2]Collin Seedling for R'!$P$3:$P$51)</f>
        <v>Unseeded</v>
      </c>
      <c r="N3240" s="8">
        <f t="shared" si="50"/>
        <v>0.42</v>
      </c>
      <c r="O3240" s="2" t="str">
        <f>LOOKUP(H3240,[2]plantlist!$A$2:$A$943,[2]plantlist!$B$2:$B$943)</f>
        <v>F</v>
      </c>
    </row>
    <row r="3241" spans="1:15" x14ac:dyDescent="0.2">
      <c r="A3241" s="2" t="s">
        <v>313</v>
      </c>
      <c r="B3241" s="2">
        <v>2013</v>
      </c>
      <c r="C3241" s="2" t="s">
        <v>0</v>
      </c>
      <c r="D3241" s="2">
        <v>2601</v>
      </c>
      <c r="E3241" s="2">
        <v>0</v>
      </c>
      <c r="F3241" s="2">
        <v>2601</v>
      </c>
      <c r="G3241" s="2">
        <v>4994</v>
      </c>
      <c r="H3241" s="2" t="s">
        <v>1</v>
      </c>
      <c r="I3241" s="2" t="s">
        <v>2</v>
      </c>
      <c r="J3241" s="2" t="s">
        <v>3</v>
      </c>
      <c r="K3241" s="2" t="str">
        <f>LOOKUP(A3241,'[2]Collin Seedling for R'!$A$3:$A$51,'[2]Collin Seedling for R'!$R$3:$R$51)</f>
        <v>Mod</v>
      </c>
      <c r="L3241" s="2" t="str">
        <f>LOOKUP(A3241,'[2]Collin Seedling for R'!$A$3:$A$51,'[2]Collin Seedling for R'!$T$3:$T$51)</f>
        <v>FS</v>
      </c>
      <c r="M3241" s="2" t="str">
        <f>LOOKUP(A3241,'[2]Collin Seedling for R'!$A$3:$A$51,'[2]Collin Seedling for R'!$P$3:$P$51)</f>
        <v>Unseeded</v>
      </c>
      <c r="N3241" s="8">
        <f t="shared" si="50"/>
        <v>0</v>
      </c>
      <c r="O3241" s="2" t="str">
        <f>LOOKUP(H3241,[2]plantlist!$A$2:$A$943,[2]plantlist!$B$2:$B$943)</f>
        <v>F</v>
      </c>
    </row>
    <row r="3242" spans="1:15" x14ac:dyDescent="0.2">
      <c r="A3242" s="2" t="s">
        <v>313</v>
      </c>
      <c r="B3242" s="2">
        <v>2013</v>
      </c>
      <c r="C3242" s="2" t="s">
        <v>0</v>
      </c>
      <c r="D3242" s="2">
        <v>2150</v>
      </c>
      <c r="E3242" s="2">
        <v>8</v>
      </c>
      <c r="F3242" s="2">
        <v>2158</v>
      </c>
      <c r="G3242" s="2">
        <v>4994</v>
      </c>
      <c r="H3242" s="2" t="s">
        <v>6</v>
      </c>
      <c r="I3242" s="2" t="s">
        <v>2</v>
      </c>
      <c r="J3242" s="2" t="s">
        <v>7</v>
      </c>
      <c r="K3242" s="2" t="str">
        <f>LOOKUP(A3242,'[2]Collin Seedling for R'!$A$3:$A$51,'[2]Collin Seedling for R'!$R$3:$R$51)</f>
        <v>Mod</v>
      </c>
      <c r="L3242" s="2" t="str">
        <f>LOOKUP(A3242,'[2]Collin Seedling for R'!$A$3:$A$51,'[2]Collin Seedling for R'!$T$3:$T$51)</f>
        <v>FS</v>
      </c>
      <c r="M3242" s="2" t="str">
        <f>LOOKUP(A3242,'[2]Collin Seedling for R'!$A$3:$A$51,'[2]Collin Seedling for R'!$P$3:$P$51)</f>
        <v>Unseeded</v>
      </c>
      <c r="N3242" s="8">
        <f t="shared" si="50"/>
        <v>0.16019223067681218</v>
      </c>
      <c r="O3242" s="2" t="str">
        <f>LOOKUP(H3242,[2]plantlist!$A$2:$A$943,[2]plantlist!$B$2:$B$943)</f>
        <v>L</v>
      </c>
    </row>
    <row r="3243" spans="1:15" x14ac:dyDescent="0.2">
      <c r="A3243" s="2" t="s">
        <v>313</v>
      </c>
      <c r="B3243" s="2">
        <v>2013</v>
      </c>
      <c r="C3243" s="2" t="s">
        <v>0</v>
      </c>
      <c r="D3243" s="2">
        <v>148</v>
      </c>
      <c r="E3243" s="2">
        <v>2982</v>
      </c>
      <c r="F3243" s="2">
        <v>3130</v>
      </c>
      <c r="G3243" s="2">
        <v>4994</v>
      </c>
      <c r="H3243" s="2" t="s">
        <v>16</v>
      </c>
      <c r="I3243" s="2" t="s">
        <v>2</v>
      </c>
      <c r="J3243" s="2" t="s">
        <v>17</v>
      </c>
      <c r="K3243" s="2" t="str">
        <f>LOOKUP(A3243,'[2]Collin Seedling for R'!$A$3:$A$51,'[2]Collin Seedling for R'!$R$3:$R$51)</f>
        <v>Mod</v>
      </c>
      <c r="L3243" s="2" t="str">
        <f>LOOKUP(A3243,'[2]Collin Seedling for R'!$A$3:$A$51,'[2]Collin Seedling for R'!$T$3:$T$51)</f>
        <v>FS</v>
      </c>
      <c r="M3243" s="2" t="str">
        <f>LOOKUP(A3243,'[2]Collin Seedling for R'!$A$3:$A$51,'[2]Collin Seedling for R'!$P$3:$P$51)</f>
        <v>Unseeded</v>
      </c>
      <c r="N3243" s="8">
        <f t="shared" si="50"/>
        <v>59.711653984781741</v>
      </c>
      <c r="O3243" s="2" t="str">
        <f>LOOKUP(H3243,[2]plantlist!$A$2:$A$943,[2]plantlist!$B$2:$B$943)</f>
        <v>S</v>
      </c>
    </row>
    <row r="3244" spans="1:15" x14ac:dyDescent="0.2">
      <c r="A3244" s="2" t="s">
        <v>313</v>
      </c>
      <c r="B3244" s="2">
        <v>2013</v>
      </c>
      <c r="C3244" s="2" t="s">
        <v>0</v>
      </c>
      <c r="D3244" s="2">
        <v>45</v>
      </c>
      <c r="E3244" s="2">
        <v>24</v>
      </c>
      <c r="F3244" s="2">
        <v>69</v>
      </c>
      <c r="G3244" s="2">
        <v>4994</v>
      </c>
      <c r="H3244" s="2" t="s">
        <v>10</v>
      </c>
      <c r="I3244" s="2" t="s">
        <v>2</v>
      </c>
      <c r="J3244" s="2" t="s">
        <v>11</v>
      </c>
      <c r="K3244" s="2" t="str">
        <f>LOOKUP(A3244,'[2]Collin Seedling for R'!$A$3:$A$51,'[2]Collin Seedling for R'!$R$3:$R$51)</f>
        <v>Mod</v>
      </c>
      <c r="L3244" s="2" t="str">
        <f>LOOKUP(A3244,'[2]Collin Seedling for R'!$A$3:$A$51,'[2]Collin Seedling for R'!$T$3:$T$51)</f>
        <v>FS</v>
      </c>
      <c r="M3244" s="2" t="str">
        <f>LOOKUP(A3244,'[2]Collin Seedling for R'!$A$3:$A$51,'[2]Collin Seedling for R'!$P$3:$P$51)</f>
        <v>Unseeded</v>
      </c>
      <c r="N3244" s="8">
        <f t="shared" si="50"/>
        <v>0.48057669203043651</v>
      </c>
      <c r="O3244" s="2" t="str">
        <f>LOOKUP(H3244,[2]plantlist!$A$2:$A$943,[2]plantlist!$B$2:$B$943)</f>
        <v>L</v>
      </c>
    </row>
    <row r="3245" spans="1:15" x14ac:dyDescent="0.2">
      <c r="A3245" s="2" t="s">
        <v>313</v>
      </c>
      <c r="B3245" s="2">
        <v>2013</v>
      </c>
      <c r="C3245" s="2" t="s">
        <v>0</v>
      </c>
      <c r="D3245" s="2">
        <v>26</v>
      </c>
      <c r="E3245" s="2">
        <v>810</v>
      </c>
      <c r="F3245" s="2">
        <v>836</v>
      </c>
      <c r="G3245" s="2">
        <v>4994</v>
      </c>
      <c r="H3245" s="2" t="s">
        <v>23</v>
      </c>
      <c r="I3245" s="2" t="s">
        <v>2</v>
      </c>
      <c r="J3245" s="2" t="s">
        <v>24</v>
      </c>
      <c r="K3245" s="2" t="str">
        <f>LOOKUP(A3245,'[2]Collin Seedling for R'!$A$3:$A$51,'[2]Collin Seedling for R'!$R$3:$R$51)</f>
        <v>Mod</v>
      </c>
      <c r="L3245" s="2" t="str">
        <f>LOOKUP(A3245,'[2]Collin Seedling for R'!$A$3:$A$51,'[2]Collin Seedling for R'!$T$3:$T$51)</f>
        <v>FS</v>
      </c>
      <c r="M3245" s="2" t="str">
        <f>LOOKUP(A3245,'[2]Collin Seedling for R'!$A$3:$A$51,'[2]Collin Seedling for R'!$P$3:$P$51)</f>
        <v>Unseeded</v>
      </c>
      <c r="N3245" s="8">
        <f t="shared" si="50"/>
        <v>16.219463356027234</v>
      </c>
      <c r="O3245" s="2" t="str">
        <f>LOOKUP(H3245,[2]plantlist!$A$2:$A$943,[2]plantlist!$B$2:$B$943)</f>
        <v>S</v>
      </c>
    </row>
    <row r="3246" spans="1:15" x14ac:dyDescent="0.2">
      <c r="A3246" s="2" t="s">
        <v>313</v>
      </c>
      <c r="B3246" s="2">
        <v>2013</v>
      </c>
      <c r="C3246" s="2" t="s">
        <v>0</v>
      </c>
      <c r="D3246" s="2">
        <v>23</v>
      </c>
      <c r="E3246" s="2">
        <v>73</v>
      </c>
      <c r="F3246" s="2">
        <v>96</v>
      </c>
      <c r="G3246" s="2">
        <v>4994</v>
      </c>
      <c r="H3246" s="2" t="s">
        <v>31</v>
      </c>
      <c r="I3246" s="2" t="s">
        <v>2</v>
      </c>
      <c r="J3246" s="2" t="s">
        <v>32</v>
      </c>
      <c r="K3246" s="2" t="str">
        <f>LOOKUP(A3246,'[2]Collin Seedling for R'!$A$3:$A$51,'[2]Collin Seedling for R'!$R$3:$R$51)</f>
        <v>Mod</v>
      </c>
      <c r="L3246" s="2" t="str">
        <f>LOOKUP(A3246,'[2]Collin Seedling for R'!$A$3:$A$51,'[2]Collin Seedling for R'!$T$3:$T$51)</f>
        <v>FS</v>
      </c>
      <c r="M3246" s="2" t="str">
        <f>LOOKUP(A3246,'[2]Collin Seedling for R'!$A$3:$A$51,'[2]Collin Seedling for R'!$P$3:$P$51)</f>
        <v>Unseeded</v>
      </c>
      <c r="N3246" s="8">
        <f t="shared" si="50"/>
        <v>1.4617541049259111</v>
      </c>
      <c r="O3246" s="2" t="str">
        <f>LOOKUP(H3246,[2]plantlist!$A$2:$A$943,[2]plantlist!$B$2:$B$943)</f>
        <v>U</v>
      </c>
    </row>
    <row r="3247" spans="1:15" x14ac:dyDescent="0.2">
      <c r="A3247" s="2" t="s">
        <v>313</v>
      </c>
      <c r="B3247" s="2">
        <v>2013</v>
      </c>
      <c r="C3247" s="2" t="s">
        <v>0</v>
      </c>
      <c r="D3247" s="2">
        <v>1</v>
      </c>
      <c r="E3247" s="2">
        <v>0</v>
      </c>
      <c r="F3247" s="2">
        <v>1</v>
      </c>
      <c r="G3247" s="2">
        <v>4994</v>
      </c>
      <c r="H3247" s="2" t="s">
        <v>23</v>
      </c>
      <c r="I3247" s="2" t="s">
        <v>19</v>
      </c>
      <c r="J3247" s="2" t="s">
        <v>24</v>
      </c>
      <c r="K3247" s="2" t="str">
        <f>LOOKUP(A3247,'[2]Collin Seedling for R'!$A$3:$A$51,'[2]Collin Seedling for R'!$R$3:$R$51)</f>
        <v>Mod</v>
      </c>
      <c r="L3247" s="2" t="str">
        <f>LOOKUP(A3247,'[2]Collin Seedling for R'!$A$3:$A$51,'[2]Collin Seedling for R'!$T$3:$T$51)</f>
        <v>FS</v>
      </c>
      <c r="M3247" s="2" t="str">
        <f>LOOKUP(A3247,'[2]Collin Seedling for R'!$A$3:$A$51,'[2]Collin Seedling for R'!$P$3:$P$51)</f>
        <v>Unseeded</v>
      </c>
      <c r="N3247" s="8">
        <f t="shared" si="50"/>
        <v>0</v>
      </c>
      <c r="O3247" s="2" t="str">
        <f>LOOKUP(H3247,[2]plantlist!$A$2:$A$943,[2]plantlist!$B$2:$B$943)</f>
        <v>S</v>
      </c>
    </row>
    <row r="3248" spans="1:15" x14ac:dyDescent="0.2">
      <c r="A3248" s="2" t="s">
        <v>313</v>
      </c>
      <c r="B3248" s="2">
        <v>2013</v>
      </c>
      <c r="C3248" s="2" t="s">
        <v>0</v>
      </c>
      <c r="D3248" s="2">
        <v>0</v>
      </c>
      <c r="E3248" s="2">
        <v>17</v>
      </c>
      <c r="F3248" s="2">
        <v>17</v>
      </c>
      <c r="G3248" s="2">
        <v>4994</v>
      </c>
      <c r="H3248" s="2" t="s">
        <v>114</v>
      </c>
      <c r="I3248" s="2" t="s">
        <v>2</v>
      </c>
      <c r="J3248" s="2" t="s">
        <v>115</v>
      </c>
      <c r="K3248" s="2" t="str">
        <f>LOOKUP(A3248,'[2]Collin Seedling for R'!$A$3:$A$51,'[2]Collin Seedling for R'!$R$3:$R$51)</f>
        <v>Mod</v>
      </c>
      <c r="L3248" s="2" t="str">
        <f>LOOKUP(A3248,'[2]Collin Seedling for R'!$A$3:$A$51,'[2]Collin Seedling for R'!$T$3:$T$51)</f>
        <v>FS</v>
      </c>
      <c r="M3248" s="2" t="str">
        <f>LOOKUP(A3248,'[2]Collin Seedling for R'!$A$3:$A$51,'[2]Collin Seedling for R'!$P$3:$P$51)</f>
        <v>Unseeded</v>
      </c>
      <c r="N3248" s="8">
        <f t="shared" si="50"/>
        <v>0.34040849018822589</v>
      </c>
      <c r="O3248" s="2" t="str">
        <f>LOOKUP(H3248,[2]plantlist!$A$2:$A$943,[2]plantlist!$B$2:$B$943)</f>
        <v>F</v>
      </c>
    </row>
    <row r="3249" spans="1:15" x14ac:dyDescent="0.2">
      <c r="A3249" s="2" t="s">
        <v>313</v>
      </c>
      <c r="B3249" s="2">
        <v>2013</v>
      </c>
      <c r="C3249" s="2" t="s">
        <v>0</v>
      </c>
      <c r="D3249" s="2">
        <v>0</v>
      </c>
      <c r="E3249" s="2">
        <v>106</v>
      </c>
      <c r="F3249" s="2">
        <v>106</v>
      </c>
      <c r="G3249" s="2">
        <v>4994</v>
      </c>
      <c r="H3249" s="2" t="s">
        <v>76</v>
      </c>
      <c r="I3249" s="2" t="s">
        <v>2</v>
      </c>
      <c r="J3249" s="2" t="s">
        <v>77</v>
      </c>
      <c r="K3249" s="2" t="str">
        <f>LOOKUP(A3249,'[2]Collin Seedling for R'!$A$3:$A$51,'[2]Collin Seedling for R'!$R$3:$R$51)</f>
        <v>Mod</v>
      </c>
      <c r="L3249" s="2" t="str">
        <f>LOOKUP(A3249,'[2]Collin Seedling for R'!$A$3:$A$51,'[2]Collin Seedling for R'!$T$3:$T$51)</f>
        <v>FS</v>
      </c>
      <c r="M3249" s="2" t="str">
        <f>LOOKUP(A3249,'[2]Collin Seedling for R'!$A$3:$A$51,'[2]Collin Seedling for R'!$P$3:$P$51)</f>
        <v>Unseeded</v>
      </c>
      <c r="N3249" s="8">
        <f t="shared" si="50"/>
        <v>2.1225470564677615</v>
      </c>
      <c r="O3249" s="2" t="str">
        <f>LOOKUP(H3249,[2]plantlist!$A$2:$A$943,[2]plantlist!$B$2:$B$943)</f>
        <v>F</v>
      </c>
    </row>
    <row r="3250" spans="1:15" x14ac:dyDescent="0.2">
      <c r="A3250" s="2" t="s">
        <v>313</v>
      </c>
      <c r="B3250" s="2">
        <v>2013</v>
      </c>
      <c r="C3250" s="2" t="s">
        <v>0</v>
      </c>
      <c r="D3250" s="2">
        <v>0</v>
      </c>
      <c r="E3250" s="2">
        <v>5</v>
      </c>
      <c r="F3250" s="2">
        <v>5</v>
      </c>
      <c r="G3250" s="2">
        <v>4994</v>
      </c>
      <c r="H3250" s="2" t="s">
        <v>148</v>
      </c>
      <c r="I3250" s="2" t="s">
        <v>2</v>
      </c>
      <c r="J3250" s="2" t="s">
        <v>149</v>
      </c>
      <c r="K3250" s="2" t="str">
        <f>LOOKUP(A3250,'[2]Collin Seedling for R'!$A$3:$A$51,'[2]Collin Seedling for R'!$R$3:$R$51)</f>
        <v>Mod</v>
      </c>
      <c r="L3250" s="2" t="str">
        <f>LOOKUP(A3250,'[2]Collin Seedling for R'!$A$3:$A$51,'[2]Collin Seedling for R'!$T$3:$T$51)</f>
        <v>FS</v>
      </c>
      <c r="M3250" s="2" t="str">
        <f>LOOKUP(A3250,'[2]Collin Seedling for R'!$A$3:$A$51,'[2]Collin Seedling for R'!$P$3:$P$51)</f>
        <v>Unseeded</v>
      </c>
      <c r="N3250" s="8">
        <f t="shared" si="50"/>
        <v>0.1001201441730076</v>
      </c>
      <c r="O3250" s="2" t="str">
        <f>LOOKUP(H3250,[2]plantlist!$A$2:$A$943,[2]plantlist!$B$2:$B$943)</f>
        <v>F</v>
      </c>
    </row>
    <row r="3251" spans="1:15" x14ac:dyDescent="0.2">
      <c r="A3251" s="2" t="s">
        <v>313</v>
      </c>
      <c r="B3251" s="2">
        <v>2013</v>
      </c>
      <c r="C3251" s="2" t="s">
        <v>0</v>
      </c>
      <c r="D3251" s="2">
        <v>0</v>
      </c>
      <c r="E3251" s="2">
        <v>17</v>
      </c>
      <c r="F3251" s="2">
        <v>17</v>
      </c>
      <c r="G3251" s="2">
        <v>4994</v>
      </c>
      <c r="H3251" s="2" t="s">
        <v>148</v>
      </c>
      <c r="I3251" s="2" t="s">
        <v>19</v>
      </c>
      <c r="J3251" s="2" t="s">
        <v>149</v>
      </c>
      <c r="K3251" s="2" t="str">
        <f>LOOKUP(A3251,'[2]Collin Seedling for R'!$A$3:$A$51,'[2]Collin Seedling for R'!$R$3:$R$51)</f>
        <v>Mod</v>
      </c>
      <c r="L3251" s="2" t="str">
        <f>LOOKUP(A3251,'[2]Collin Seedling for R'!$A$3:$A$51,'[2]Collin Seedling for R'!$T$3:$T$51)</f>
        <v>FS</v>
      </c>
      <c r="M3251" s="2" t="str">
        <f>LOOKUP(A3251,'[2]Collin Seedling for R'!$A$3:$A$51,'[2]Collin Seedling for R'!$P$3:$P$51)</f>
        <v>Unseeded</v>
      </c>
      <c r="N3251" s="8">
        <f t="shared" si="50"/>
        <v>0.34040849018822589</v>
      </c>
      <c r="O3251" s="2" t="str">
        <f>LOOKUP(H3251,[2]plantlist!$A$2:$A$943,[2]plantlist!$B$2:$B$943)</f>
        <v>F</v>
      </c>
    </row>
    <row r="3252" spans="1:15" x14ac:dyDescent="0.2">
      <c r="A3252" s="2" t="s">
        <v>313</v>
      </c>
      <c r="B3252" s="2">
        <v>2013</v>
      </c>
      <c r="C3252" s="2" t="s">
        <v>0</v>
      </c>
      <c r="D3252" s="2">
        <v>0</v>
      </c>
      <c r="E3252" s="2">
        <v>7</v>
      </c>
      <c r="F3252" s="2">
        <v>7</v>
      </c>
      <c r="G3252" s="2">
        <v>4994</v>
      </c>
      <c r="H3252" s="2" t="s">
        <v>8</v>
      </c>
      <c r="I3252" s="2" t="s">
        <v>19</v>
      </c>
      <c r="J3252" s="2" t="s">
        <v>9</v>
      </c>
      <c r="K3252" s="2" t="str">
        <f>LOOKUP(A3252,'[2]Collin Seedling for R'!$A$3:$A$51,'[2]Collin Seedling for R'!$R$3:$R$51)</f>
        <v>Mod</v>
      </c>
      <c r="L3252" s="2" t="str">
        <f>LOOKUP(A3252,'[2]Collin Seedling for R'!$A$3:$A$51,'[2]Collin Seedling for R'!$T$3:$T$51)</f>
        <v>FS</v>
      </c>
      <c r="M3252" s="2" t="str">
        <f>LOOKUP(A3252,'[2]Collin Seedling for R'!$A$3:$A$51,'[2]Collin Seedling for R'!$P$3:$P$51)</f>
        <v>Unseeded</v>
      </c>
      <c r="N3252" s="8">
        <f t="shared" si="50"/>
        <v>0.14016820184221065</v>
      </c>
      <c r="O3252" s="2" t="str">
        <f>LOOKUP(H3252,[2]plantlist!$A$2:$A$943,[2]plantlist!$B$2:$B$943)</f>
        <v>G</v>
      </c>
    </row>
    <row r="3253" spans="1:15" x14ac:dyDescent="0.2">
      <c r="A3253" s="2" t="s">
        <v>313</v>
      </c>
      <c r="B3253" s="2">
        <v>2013</v>
      </c>
      <c r="C3253" s="2" t="s">
        <v>0</v>
      </c>
      <c r="D3253" s="2">
        <v>0</v>
      </c>
      <c r="E3253" s="2">
        <v>12</v>
      </c>
      <c r="F3253" s="2">
        <v>12</v>
      </c>
      <c r="G3253" s="2">
        <v>4994</v>
      </c>
      <c r="H3253" s="2" t="s">
        <v>43</v>
      </c>
      <c r="I3253" s="2" t="s">
        <v>2</v>
      </c>
      <c r="J3253" s="2" t="s">
        <v>44</v>
      </c>
      <c r="K3253" s="2" t="str">
        <f>LOOKUP(A3253,'[2]Collin Seedling for R'!$A$3:$A$51,'[2]Collin Seedling for R'!$R$3:$R$51)</f>
        <v>Mod</v>
      </c>
      <c r="L3253" s="2" t="str">
        <f>LOOKUP(A3253,'[2]Collin Seedling for R'!$A$3:$A$51,'[2]Collin Seedling for R'!$T$3:$T$51)</f>
        <v>FS</v>
      </c>
      <c r="M3253" s="2" t="str">
        <f>LOOKUP(A3253,'[2]Collin Seedling for R'!$A$3:$A$51,'[2]Collin Seedling for R'!$P$3:$P$51)</f>
        <v>Unseeded</v>
      </c>
      <c r="N3253" s="8">
        <f t="shared" si="50"/>
        <v>0.24028834601521826</v>
      </c>
      <c r="O3253" s="2" t="str">
        <f>LOOKUP(H3253,[2]plantlist!$A$2:$A$943,[2]plantlist!$B$2:$B$943)</f>
        <v>T</v>
      </c>
    </row>
    <row r="3254" spans="1:15" x14ac:dyDescent="0.2">
      <c r="A3254" s="2" t="s">
        <v>313</v>
      </c>
      <c r="B3254" s="2">
        <v>2013</v>
      </c>
      <c r="C3254" s="2" t="s">
        <v>0</v>
      </c>
      <c r="D3254" s="2">
        <v>0</v>
      </c>
      <c r="E3254" s="2">
        <v>7</v>
      </c>
      <c r="F3254" s="2">
        <v>7</v>
      </c>
      <c r="G3254" s="2">
        <v>4994</v>
      </c>
      <c r="H3254" s="2" t="s">
        <v>59</v>
      </c>
      <c r="I3254" s="2" t="s">
        <v>2</v>
      </c>
      <c r="J3254" s="2" t="s">
        <v>48</v>
      </c>
      <c r="K3254" s="2" t="str">
        <f>LOOKUP(A3254,'[2]Collin Seedling for R'!$A$3:$A$51,'[2]Collin Seedling for R'!$R$3:$R$51)</f>
        <v>Mod</v>
      </c>
      <c r="L3254" s="2" t="str">
        <f>LOOKUP(A3254,'[2]Collin Seedling for R'!$A$3:$A$51,'[2]Collin Seedling for R'!$T$3:$T$51)</f>
        <v>FS</v>
      </c>
      <c r="M3254" s="2" t="str">
        <f>LOOKUP(A3254,'[2]Collin Seedling for R'!$A$3:$A$51,'[2]Collin Seedling for R'!$P$3:$P$51)</f>
        <v>Unseeded</v>
      </c>
      <c r="N3254" s="8">
        <f t="shared" si="50"/>
        <v>0.14016820184221065</v>
      </c>
      <c r="O3254" s="2" t="str">
        <f>LOOKUP(H3254,[2]plantlist!$A$2:$A$943,[2]plantlist!$B$2:$B$943)</f>
        <v>G</v>
      </c>
    </row>
    <row r="3255" spans="1:15" x14ac:dyDescent="0.2">
      <c r="A3255" t="s">
        <v>313</v>
      </c>
      <c r="B3255">
        <v>2019</v>
      </c>
      <c r="C3255" t="s">
        <v>0</v>
      </c>
      <c r="D3255">
        <v>3590</v>
      </c>
      <c r="E3255">
        <v>27</v>
      </c>
      <c r="F3255">
        <v>3617</v>
      </c>
      <c r="G3255">
        <v>5010</v>
      </c>
      <c r="H3255" t="s">
        <v>6</v>
      </c>
      <c r="I3255" t="s">
        <v>2</v>
      </c>
      <c r="J3255" t="s">
        <v>7</v>
      </c>
      <c r="K3255" s="2" t="str">
        <f>LOOKUP(A3255,'[2]Collin Seedling for R'!$A$3:$A$51,'[2]Collin Seedling for R'!$R$3:$R$51)</f>
        <v>Mod</v>
      </c>
      <c r="L3255" s="2" t="str">
        <f>LOOKUP(A3255,'[2]Collin Seedling for R'!$A$3:$A$51,'[2]Collin Seedling for R'!$T$3:$T$51)</f>
        <v>FS</v>
      </c>
      <c r="M3255" s="2" t="str">
        <f>LOOKUP(A3255,'[2]Collin Seedling for R'!$A$3:$A$51,'[2]Collin Seedling for R'!$P$3:$P$51)</f>
        <v>Unseeded</v>
      </c>
      <c r="N3255" s="8">
        <f t="shared" si="50"/>
        <v>0.53892215568862278</v>
      </c>
      <c r="O3255" s="2" t="str">
        <f>LOOKUP(H3255,[2]plantlist!$A$2:$A$943,[2]plantlist!$B$2:$B$943)</f>
        <v>L</v>
      </c>
    </row>
    <row r="3256" spans="1:15" x14ac:dyDescent="0.2">
      <c r="A3256" t="s">
        <v>313</v>
      </c>
      <c r="B3256">
        <v>2019</v>
      </c>
      <c r="C3256" t="s">
        <v>0</v>
      </c>
      <c r="D3256">
        <v>1032</v>
      </c>
      <c r="E3256">
        <v>0</v>
      </c>
      <c r="F3256">
        <v>1032</v>
      </c>
      <c r="G3256">
        <v>5010</v>
      </c>
      <c r="H3256" t="s">
        <v>1</v>
      </c>
      <c r="I3256" t="s">
        <v>2</v>
      </c>
      <c r="J3256" t="s">
        <v>3</v>
      </c>
      <c r="K3256" s="2" t="str">
        <f>LOOKUP(A3256,'[2]Collin Seedling for R'!$A$3:$A$51,'[2]Collin Seedling for R'!$R$3:$R$51)</f>
        <v>Mod</v>
      </c>
      <c r="L3256" s="2" t="str">
        <f>LOOKUP(A3256,'[2]Collin Seedling for R'!$A$3:$A$51,'[2]Collin Seedling for R'!$T$3:$T$51)</f>
        <v>FS</v>
      </c>
      <c r="M3256" s="2" t="str">
        <f>LOOKUP(A3256,'[2]Collin Seedling for R'!$A$3:$A$51,'[2]Collin Seedling for R'!$P$3:$P$51)</f>
        <v>Unseeded</v>
      </c>
      <c r="N3256" s="8">
        <f t="shared" si="50"/>
        <v>0</v>
      </c>
      <c r="O3256" s="2" t="str">
        <f>LOOKUP(H3256,[2]plantlist!$A$2:$A$943,[2]plantlist!$B$2:$B$943)</f>
        <v>F</v>
      </c>
    </row>
    <row r="3257" spans="1:15" x14ac:dyDescent="0.2">
      <c r="A3257" t="s">
        <v>313</v>
      </c>
      <c r="B3257">
        <v>2019</v>
      </c>
      <c r="C3257" t="s">
        <v>0</v>
      </c>
      <c r="D3257">
        <v>172</v>
      </c>
      <c r="E3257">
        <v>0</v>
      </c>
      <c r="F3257">
        <v>172</v>
      </c>
      <c r="G3257">
        <v>5010</v>
      </c>
      <c r="H3257" t="s">
        <v>53</v>
      </c>
      <c r="I3257" t="s">
        <v>2</v>
      </c>
      <c r="J3257" t="s">
        <v>54</v>
      </c>
      <c r="K3257" s="2" t="str">
        <f>LOOKUP(A3257,'[2]Collin Seedling for R'!$A$3:$A$51,'[2]Collin Seedling for R'!$R$3:$R$51)</f>
        <v>Mod</v>
      </c>
      <c r="L3257" s="2" t="str">
        <f>LOOKUP(A3257,'[2]Collin Seedling for R'!$A$3:$A$51,'[2]Collin Seedling for R'!$T$3:$T$51)</f>
        <v>FS</v>
      </c>
      <c r="M3257" s="2" t="str">
        <f>LOOKUP(A3257,'[2]Collin Seedling for R'!$A$3:$A$51,'[2]Collin Seedling for R'!$P$3:$P$51)</f>
        <v>Unseeded</v>
      </c>
      <c r="N3257" s="8">
        <f t="shared" si="50"/>
        <v>0</v>
      </c>
      <c r="O3257" s="2" t="str">
        <f>LOOKUP(H3257,[2]plantlist!$A$2:$A$943,[2]plantlist!$B$2:$B$943)</f>
        <v>C</v>
      </c>
    </row>
    <row r="3258" spans="1:15" x14ac:dyDescent="0.2">
      <c r="A3258" t="s">
        <v>313</v>
      </c>
      <c r="B3258">
        <v>2019</v>
      </c>
      <c r="C3258" t="s">
        <v>0</v>
      </c>
      <c r="D3258">
        <v>117</v>
      </c>
      <c r="E3258">
        <v>32</v>
      </c>
      <c r="F3258">
        <v>149</v>
      </c>
      <c r="G3258">
        <v>5010</v>
      </c>
      <c r="H3258" t="s">
        <v>10</v>
      </c>
      <c r="I3258" t="s">
        <v>2</v>
      </c>
      <c r="J3258" t="s">
        <v>11</v>
      </c>
      <c r="K3258" s="2" t="str">
        <f>LOOKUP(A3258,'[2]Collin Seedling for R'!$A$3:$A$51,'[2]Collin Seedling for R'!$R$3:$R$51)</f>
        <v>Mod</v>
      </c>
      <c r="L3258" s="2" t="str">
        <f>LOOKUP(A3258,'[2]Collin Seedling for R'!$A$3:$A$51,'[2]Collin Seedling for R'!$T$3:$T$51)</f>
        <v>FS</v>
      </c>
      <c r="M3258" s="2" t="str">
        <f>LOOKUP(A3258,'[2]Collin Seedling for R'!$A$3:$A$51,'[2]Collin Seedling for R'!$P$3:$P$51)</f>
        <v>Unseeded</v>
      </c>
      <c r="N3258" s="8">
        <f t="shared" si="50"/>
        <v>0.63872255489021956</v>
      </c>
      <c r="O3258" s="2" t="str">
        <f>LOOKUP(H3258,[2]plantlist!$A$2:$A$943,[2]plantlist!$B$2:$B$943)</f>
        <v>L</v>
      </c>
    </row>
    <row r="3259" spans="1:15" x14ac:dyDescent="0.2">
      <c r="A3259" t="s">
        <v>313</v>
      </c>
      <c r="B3259">
        <v>2019</v>
      </c>
      <c r="C3259" t="s">
        <v>0</v>
      </c>
      <c r="D3259">
        <v>39</v>
      </c>
      <c r="E3259">
        <v>2552</v>
      </c>
      <c r="F3259">
        <v>2591</v>
      </c>
      <c r="G3259">
        <v>5010</v>
      </c>
      <c r="H3259" t="s">
        <v>16</v>
      </c>
      <c r="I3259" t="s">
        <v>2</v>
      </c>
      <c r="J3259" t="s">
        <v>17</v>
      </c>
      <c r="K3259" s="2" t="str">
        <f>LOOKUP(A3259,'[2]Collin Seedling for R'!$A$3:$A$51,'[2]Collin Seedling for R'!$R$3:$R$51)</f>
        <v>Mod</v>
      </c>
      <c r="L3259" s="2" t="str">
        <f>LOOKUP(A3259,'[2]Collin Seedling for R'!$A$3:$A$51,'[2]Collin Seedling for R'!$T$3:$T$51)</f>
        <v>FS</v>
      </c>
      <c r="M3259" s="2" t="str">
        <f>LOOKUP(A3259,'[2]Collin Seedling for R'!$A$3:$A$51,'[2]Collin Seedling for R'!$P$3:$P$51)</f>
        <v>Unseeded</v>
      </c>
      <c r="N3259" s="8">
        <f t="shared" si="50"/>
        <v>50.938123752495009</v>
      </c>
      <c r="O3259" s="2" t="str">
        <f>LOOKUP(H3259,[2]plantlist!$A$2:$A$943,[2]plantlist!$B$2:$B$943)</f>
        <v>S</v>
      </c>
    </row>
    <row r="3260" spans="1:15" x14ac:dyDescent="0.2">
      <c r="A3260" t="s">
        <v>313</v>
      </c>
      <c r="B3260">
        <v>2019</v>
      </c>
      <c r="C3260" t="s">
        <v>0</v>
      </c>
      <c r="D3260">
        <v>29</v>
      </c>
      <c r="E3260">
        <v>337</v>
      </c>
      <c r="F3260">
        <v>366</v>
      </c>
      <c r="G3260">
        <v>5010</v>
      </c>
      <c r="H3260" t="s">
        <v>8</v>
      </c>
      <c r="I3260" t="s">
        <v>2</v>
      </c>
      <c r="J3260" t="s">
        <v>9</v>
      </c>
      <c r="K3260" s="2" t="str">
        <f>LOOKUP(A3260,'[2]Collin Seedling for R'!$A$3:$A$51,'[2]Collin Seedling for R'!$R$3:$R$51)</f>
        <v>Mod</v>
      </c>
      <c r="L3260" s="2" t="str">
        <f>LOOKUP(A3260,'[2]Collin Seedling for R'!$A$3:$A$51,'[2]Collin Seedling for R'!$T$3:$T$51)</f>
        <v>FS</v>
      </c>
      <c r="M3260" s="2" t="str">
        <f>LOOKUP(A3260,'[2]Collin Seedling for R'!$A$3:$A$51,'[2]Collin Seedling for R'!$P$3:$P$51)</f>
        <v>Unseeded</v>
      </c>
      <c r="N3260" s="8">
        <f t="shared" si="50"/>
        <v>6.7265469061876253</v>
      </c>
      <c r="O3260" s="2" t="str">
        <f>LOOKUP(H3260,[2]plantlist!$A$2:$A$943,[2]plantlist!$B$2:$B$943)</f>
        <v>G</v>
      </c>
    </row>
    <row r="3261" spans="1:15" x14ac:dyDescent="0.2">
      <c r="A3261" t="s">
        <v>313</v>
      </c>
      <c r="B3261">
        <v>2019</v>
      </c>
      <c r="C3261" t="s">
        <v>0</v>
      </c>
      <c r="D3261">
        <v>11</v>
      </c>
      <c r="E3261">
        <v>3</v>
      </c>
      <c r="F3261">
        <v>14</v>
      </c>
      <c r="G3261">
        <v>5010</v>
      </c>
      <c r="H3261" t="s">
        <v>57</v>
      </c>
      <c r="I3261" t="s">
        <v>2</v>
      </c>
      <c r="J3261" t="s">
        <v>58</v>
      </c>
      <c r="K3261" s="2" t="str">
        <f>LOOKUP(A3261,'[2]Collin Seedling for R'!$A$3:$A$51,'[2]Collin Seedling for R'!$R$3:$R$51)</f>
        <v>Mod</v>
      </c>
      <c r="L3261" s="2" t="str">
        <f>LOOKUP(A3261,'[2]Collin Seedling for R'!$A$3:$A$51,'[2]Collin Seedling for R'!$T$3:$T$51)</f>
        <v>FS</v>
      </c>
      <c r="M3261" s="2" t="str">
        <f>LOOKUP(A3261,'[2]Collin Seedling for R'!$A$3:$A$51,'[2]Collin Seedling for R'!$P$3:$P$51)</f>
        <v>Unseeded</v>
      </c>
      <c r="N3261" s="8">
        <f t="shared" si="50"/>
        <v>5.9880239520958084E-2</v>
      </c>
      <c r="O3261" s="2" t="str">
        <f>LOOKUP(H3261,[2]plantlist!$A$2:$A$943,[2]plantlist!$B$2:$B$943)</f>
        <v>F</v>
      </c>
    </row>
    <row r="3262" spans="1:15" x14ac:dyDescent="0.2">
      <c r="A3262" t="s">
        <v>313</v>
      </c>
      <c r="B3262">
        <v>2019</v>
      </c>
      <c r="C3262" t="s">
        <v>0</v>
      </c>
      <c r="D3262">
        <v>8</v>
      </c>
      <c r="E3262">
        <v>0</v>
      </c>
      <c r="F3262">
        <v>8</v>
      </c>
      <c r="G3262">
        <v>5010</v>
      </c>
      <c r="H3262" t="s">
        <v>4</v>
      </c>
      <c r="I3262" t="s">
        <v>2</v>
      </c>
      <c r="J3262" t="s">
        <v>5</v>
      </c>
      <c r="K3262" s="2" t="str">
        <f>LOOKUP(A3262,'[2]Collin Seedling for R'!$A$3:$A$51,'[2]Collin Seedling for R'!$R$3:$R$51)</f>
        <v>Mod</v>
      </c>
      <c r="L3262" s="2" t="str">
        <f>LOOKUP(A3262,'[2]Collin Seedling for R'!$A$3:$A$51,'[2]Collin Seedling for R'!$T$3:$T$51)</f>
        <v>FS</v>
      </c>
      <c r="M3262" s="2" t="str">
        <f>LOOKUP(A3262,'[2]Collin Seedling for R'!$A$3:$A$51,'[2]Collin Seedling for R'!$P$3:$P$51)</f>
        <v>Unseeded</v>
      </c>
      <c r="N3262" s="8">
        <f t="shared" si="50"/>
        <v>0</v>
      </c>
      <c r="O3262" s="2" t="str">
        <f>LOOKUP(H3262,[2]plantlist!$A$2:$A$943,[2]plantlist!$B$2:$B$943)</f>
        <v>B</v>
      </c>
    </row>
    <row r="3263" spans="1:15" x14ac:dyDescent="0.2">
      <c r="A3263" t="s">
        <v>313</v>
      </c>
      <c r="B3263">
        <v>2019</v>
      </c>
      <c r="C3263" t="s">
        <v>0</v>
      </c>
      <c r="D3263">
        <v>2</v>
      </c>
      <c r="E3263">
        <v>281</v>
      </c>
      <c r="F3263">
        <v>283</v>
      </c>
      <c r="G3263">
        <v>5010</v>
      </c>
      <c r="H3263" t="s">
        <v>59</v>
      </c>
      <c r="I3263" t="s">
        <v>2</v>
      </c>
      <c r="J3263" t="s">
        <v>48</v>
      </c>
      <c r="K3263" s="2" t="str">
        <f>LOOKUP(A3263,'[2]Collin Seedling for R'!$A$3:$A$51,'[2]Collin Seedling for R'!$R$3:$R$51)</f>
        <v>Mod</v>
      </c>
      <c r="L3263" s="2" t="str">
        <f>LOOKUP(A3263,'[2]Collin Seedling for R'!$A$3:$A$51,'[2]Collin Seedling for R'!$T$3:$T$51)</f>
        <v>FS</v>
      </c>
      <c r="M3263" s="2" t="str">
        <f>LOOKUP(A3263,'[2]Collin Seedling for R'!$A$3:$A$51,'[2]Collin Seedling for R'!$P$3:$P$51)</f>
        <v>Unseeded</v>
      </c>
      <c r="N3263" s="8">
        <f t="shared" si="50"/>
        <v>5.60878243512974</v>
      </c>
      <c r="O3263" s="2" t="str">
        <f>LOOKUP(H3263,[2]plantlist!$A$2:$A$943,[2]plantlist!$B$2:$B$943)</f>
        <v>G</v>
      </c>
    </row>
    <row r="3264" spans="1:15" x14ac:dyDescent="0.2">
      <c r="A3264" t="s">
        <v>313</v>
      </c>
      <c r="B3264">
        <v>2019</v>
      </c>
      <c r="C3264" t="s">
        <v>0</v>
      </c>
      <c r="D3264">
        <v>2</v>
      </c>
      <c r="E3264">
        <v>16</v>
      </c>
      <c r="F3264">
        <v>18</v>
      </c>
      <c r="G3264">
        <v>5010</v>
      </c>
      <c r="H3264" t="s">
        <v>440</v>
      </c>
      <c r="I3264" t="s">
        <v>2</v>
      </c>
      <c r="J3264" t="s">
        <v>441</v>
      </c>
      <c r="K3264" s="2" t="str">
        <f>LOOKUP(A3264,'[2]Collin Seedling for R'!$A$3:$A$51,'[2]Collin Seedling for R'!$R$3:$R$51)</f>
        <v>Mod</v>
      </c>
      <c r="L3264" s="2" t="str">
        <f>LOOKUP(A3264,'[2]Collin Seedling for R'!$A$3:$A$51,'[2]Collin Seedling for R'!$T$3:$T$51)</f>
        <v>FS</v>
      </c>
      <c r="M3264" s="2" t="str">
        <f>LOOKUP(A3264,'[2]Collin Seedling for R'!$A$3:$A$51,'[2]Collin Seedling for R'!$P$3:$P$51)</f>
        <v>Unseeded</v>
      </c>
      <c r="N3264" s="8">
        <f t="shared" si="50"/>
        <v>0.31936127744510978</v>
      </c>
      <c r="O3264" s="2" t="str">
        <f>LOOKUP(H3264,[2]plantlist!$A$2:$A$943,[2]plantlist!$B$2:$B$943)</f>
        <v>F</v>
      </c>
    </row>
    <row r="3265" spans="1:15" x14ac:dyDescent="0.2">
      <c r="A3265" t="s">
        <v>313</v>
      </c>
      <c r="B3265">
        <v>2019</v>
      </c>
      <c r="C3265" t="s">
        <v>0</v>
      </c>
      <c r="D3265">
        <v>2</v>
      </c>
      <c r="E3265">
        <v>995</v>
      </c>
      <c r="F3265">
        <v>997</v>
      </c>
      <c r="G3265">
        <v>5010</v>
      </c>
      <c r="H3265" t="s">
        <v>23</v>
      </c>
      <c r="I3265" t="s">
        <v>2</v>
      </c>
      <c r="J3265" t="s">
        <v>24</v>
      </c>
      <c r="K3265" s="2" t="str">
        <f>LOOKUP(A3265,'[2]Collin Seedling for R'!$A$3:$A$51,'[2]Collin Seedling for R'!$R$3:$R$51)</f>
        <v>Mod</v>
      </c>
      <c r="L3265" s="2" t="str">
        <f>LOOKUP(A3265,'[2]Collin Seedling for R'!$A$3:$A$51,'[2]Collin Seedling for R'!$T$3:$T$51)</f>
        <v>FS</v>
      </c>
      <c r="M3265" s="2" t="str">
        <f>LOOKUP(A3265,'[2]Collin Seedling for R'!$A$3:$A$51,'[2]Collin Seedling for R'!$P$3:$P$51)</f>
        <v>Unseeded</v>
      </c>
      <c r="N3265" s="8">
        <f t="shared" si="50"/>
        <v>19.860279441117765</v>
      </c>
      <c r="O3265" s="2" t="str">
        <f>LOOKUP(H3265,[2]plantlist!$A$2:$A$943,[2]plantlist!$B$2:$B$943)</f>
        <v>S</v>
      </c>
    </row>
    <row r="3266" spans="1:15" x14ac:dyDescent="0.2">
      <c r="A3266" t="s">
        <v>313</v>
      </c>
      <c r="B3266">
        <v>2019</v>
      </c>
      <c r="C3266" t="s">
        <v>0</v>
      </c>
      <c r="D3266">
        <v>2</v>
      </c>
      <c r="E3266">
        <v>217</v>
      </c>
      <c r="F3266">
        <v>219</v>
      </c>
      <c r="G3266">
        <v>5010</v>
      </c>
      <c r="H3266" t="s">
        <v>31</v>
      </c>
      <c r="I3266" t="s">
        <v>2</v>
      </c>
      <c r="J3266" t="s">
        <v>32</v>
      </c>
      <c r="K3266" s="2" t="str">
        <f>LOOKUP(A3266,'[2]Collin Seedling for R'!$A$3:$A$51,'[2]Collin Seedling for R'!$R$3:$R$51)</f>
        <v>Mod</v>
      </c>
      <c r="L3266" s="2" t="str">
        <f>LOOKUP(A3266,'[2]Collin Seedling for R'!$A$3:$A$51,'[2]Collin Seedling for R'!$T$3:$T$51)</f>
        <v>FS</v>
      </c>
      <c r="M3266" s="2" t="str">
        <f>LOOKUP(A3266,'[2]Collin Seedling for R'!$A$3:$A$51,'[2]Collin Seedling for R'!$P$3:$P$51)</f>
        <v>Unseeded</v>
      </c>
      <c r="N3266" s="8">
        <f t="shared" ref="N3266:N3329" si="51">E3266/G3266*100</f>
        <v>4.3313373253493017</v>
      </c>
      <c r="O3266" s="2" t="str">
        <f>LOOKUP(H3266,[2]plantlist!$A$2:$A$943,[2]plantlist!$B$2:$B$943)</f>
        <v>U</v>
      </c>
    </row>
    <row r="3267" spans="1:15" x14ac:dyDescent="0.2">
      <c r="A3267" t="s">
        <v>313</v>
      </c>
      <c r="B3267">
        <v>2019</v>
      </c>
      <c r="C3267" t="s">
        <v>0</v>
      </c>
      <c r="D3267">
        <v>1</v>
      </c>
      <c r="E3267">
        <v>76</v>
      </c>
      <c r="F3267">
        <v>77</v>
      </c>
      <c r="G3267">
        <v>5010</v>
      </c>
      <c r="H3267" t="s">
        <v>23</v>
      </c>
      <c r="I3267" t="s">
        <v>19</v>
      </c>
      <c r="J3267" t="s">
        <v>24</v>
      </c>
      <c r="K3267" s="2" t="str">
        <f>LOOKUP(A3267,'[2]Collin Seedling for R'!$A$3:$A$51,'[2]Collin Seedling for R'!$R$3:$R$51)</f>
        <v>Mod</v>
      </c>
      <c r="L3267" s="2" t="str">
        <f>LOOKUP(A3267,'[2]Collin Seedling for R'!$A$3:$A$51,'[2]Collin Seedling for R'!$T$3:$T$51)</f>
        <v>FS</v>
      </c>
      <c r="M3267" s="2" t="str">
        <f>LOOKUP(A3267,'[2]Collin Seedling for R'!$A$3:$A$51,'[2]Collin Seedling for R'!$P$3:$P$51)</f>
        <v>Unseeded</v>
      </c>
      <c r="N3267" s="8">
        <f t="shared" si="51"/>
        <v>1.5169660678642716</v>
      </c>
      <c r="O3267" s="2" t="str">
        <f>LOOKUP(H3267,[2]plantlist!$A$2:$A$943,[2]plantlist!$B$2:$B$943)</f>
        <v>S</v>
      </c>
    </row>
    <row r="3268" spans="1:15" x14ac:dyDescent="0.2">
      <c r="A3268" t="s">
        <v>313</v>
      </c>
      <c r="B3268">
        <v>2019</v>
      </c>
      <c r="C3268" t="s">
        <v>0</v>
      </c>
      <c r="D3268">
        <v>1</v>
      </c>
      <c r="E3268">
        <v>0</v>
      </c>
      <c r="F3268">
        <v>1</v>
      </c>
      <c r="G3268">
        <v>5010</v>
      </c>
      <c r="H3268" t="s">
        <v>8</v>
      </c>
      <c r="I3268" t="s">
        <v>19</v>
      </c>
      <c r="J3268" t="s">
        <v>9</v>
      </c>
      <c r="K3268" s="2" t="str">
        <f>LOOKUP(A3268,'[2]Collin Seedling for R'!$A$3:$A$51,'[2]Collin Seedling for R'!$R$3:$R$51)</f>
        <v>Mod</v>
      </c>
      <c r="L3268" s="2" t="str">
        <f>LOOKUP(A3268,'[2]Collin Seedling for R'!$A$3:$A$51,'[2]Collin Seedling for R'!$T$3:$T$51)</f>
        <v>FS</v>
      </c>
      <c r="M3268" s="2" t="str">
        <f>LOOKUP(A3268,'[2]Collin Seedling for R'!$A$3:$A$51,'[2]Collin Seedling for R'!$P$3:$P$51)</f>
        <v>Unseeded</v>
      </c>
      <c r="N3268" s="8">
        <f t="shared" si="51"/>
        <v>0</v>
      </c>
      <c r="O3268" s="2" t="str">
        <f>LOOKUP(H3268,[2]plantlist!$A$2:$A$943,[2]plantlist!$B$2:$B$943)</f>
        <v>G</v>
      </c>
    </row>
    <row r="3269" spans="1:15" x14ac:dyDescent="0.2">
      <c r="A3269" t="s">
        <v>313</v>
      </c>
      <c r="B3269">
        <v>2019</v>
      </c>
      <c r="C3269" t="s">
        <v>0</v>
      </c>
      <c r="D3269">
        <v>1</v>
      </c>
      <c r="E3269">
        <v>0</v>
      </c>
      <c r="F3269">
        <v>1</v>
      </c>
      <c r="G3269">
        <v>5010</v>
      </c>
      <c r="H3269" t="s">
        <v>16</v>
      </c>
      <c r="I3269" t="s">
        <v>19</v>
      </c>
      <c r="J3269" t="s">
        <v>17</v>
      </c>
      <c r="K3269" s="2" t="str">
        <f>LOOKUP(A3269,'[2]Collin Seedling for R'!$A$3:$A$51,'[2]Collin Seedling for R'!$R$3:$R$51)</f>
        <v>Mod</v>
      </c>
      <c r="L3269" s="2" t="str">
        <f>LOOKUP(A3269,'[2]Collin Seedling for R'!$A$3:$A$51,'[2]Collin Seedling for R'!$T$3:$T$51)</f>
        <v>FS</v>
      </c>
      <c r="M3269" s="2" t="str">
        <f>LOOKUP(A3269,'[2]Collin Seedling for R'!$A$3:$A$51,'[2]Collin Seedling for R'!$P$3:$P$51)</f>
        <v>Unseeded</v>
      </c>
      <c r="N3269" s="8">
        <f t="shared" si="51"/>
        <v>0</v>
      </c>
      <c r="O3269" s="2" t="str">
        <f>LOOKUP(H3269,[2]plantlist!$A$2:$A$943,[2]plantlist!$B$2:$B$943)</f>
        <v>S</v>
      </c>
    </row>
    <row r="3270" spans="1:15" x14ac:dyDescent="0.2">
      <c r="A3270" t="s">
        <v>313</v>
      </c>
      <c r="B3270">
        <v>2019</v>
      </c>
      <c r="C3270" t="s">
        <v>0</v>
      </c>
      <c r="D3270">
        <v>1</v>
      </c>
      <c r="E3270">
        <v>0</v>
      </c>
      <c r="F3270">
        <v>1</v>
      </c>
      <c r="G3270">
        <v>5010</v>
      </c>
      <c r="H3270" t="s">
        <v>162</v>
      </c>
      <c r="I3270" t="s">
        <v>2</v>
      </c>
      <c r="J3270" t="s">
        <v>163</v>
      </c>
      <c r="K3270" s="2" t="str">
        <f>LOOKUP(A3270,'[2]Collin Seedling for R'!$A$3:$A$51,'[2]Collin Seedling for R'!$R$3:$R$51)</f>
        <v>Mod</v>
      </c>
      <c r="L3270" s="2" t="str">
        <f>LOOKUP(A3270,'[2]Collin Seedling for R'!$A$3:$A$51,'[2]Collin Seedling for R'!$T$3:$T$51)</f>
        <v>FS</v>
      </c>
      <c r="M3270" s="2" t="str">
        <f>LOOKUP(A3270,'[2]Collin Seedling for R'!$A$3:$A$51,'[2]Collin Seedling for R'!$P$3:$P$51)</f>
        <v>Unseeded</v>
      </c>
      <c r="N3270" s="8">
        <f t="shared" si="51"/>
        <v>0</v>
      </c>
      <c r="O3270" s="2" t="str">
        <f>LOOKUP(H3270,[2]plantlist!$A$2:$A$943,[2]plantlist!$B$2:$B$943)</f>
        <v>G</v>
      </c>
    </row>
    <row r="3271" spans="1:15" x14ac:dyDescent="0.2">
      <c r="A3271" t="s">
        <v>313</v>
      </c>
      <c r="B3271">
        <v>2019</v>
      </c>
      <c r="C3271" t="s">
        <v>0</v>
      </c>
      <c r="D3271">
        <v>0</v>
      </c>
      <c r="E3271">
        <v>13</v>
      </c>
      <c r="F3271">
        <v>13</v>
      </c>
      <c r="G3271">
        <v>5010</v>
      </c>
      <c r="H3271" t="s">
        <v>31</v>
      </c>
      <c r="I3271" t="s">
        <v>19</v>
      </c>
      <c r="J3271" t="s">
        <v>32</v>
      </c>
      <c r="K3271" s="2" t="str">
        <f>LOOKUP(A3271,'[2]Collin Seedling for R'!$A$3:$A$51,'[2]Collin Seedling for R'!$R$3:$R$51)</f>
        <v>Mod</v>
      </c>
      <c r="L3271" s="2" t="str">
        <f>LOOKUP(A3271,'[2]Collin Seedling for R'!$A$3:$A$51,'[2]Collin Seedling for R'!$T$3:$T$51)</f>
        <v>FS</v>
      </c>
      <c r="M3271" s="2" t="str">
        <f>LOOKUP(A3271,'[2]Collin Seedling for R'!$A$3:$A$51,'[2]Collin Seedling for R'!$P$3:$P$51)</f>
        <v>Unseeded</v>
      </c>
      <c r="N3271" s="8">
        <f t="shared" si="51"/>
        <v>0.25948103792415173</v>
      </c>
      <c r="O3271" s="2" t="str">
        <f>LOOKUP(H3271,[2]plantlist!$A$2:$A$943,[2]plantlist!$B$2:$B$943)</f>
        <v>U</v>
      </c>
    </row>
    <row r="3272" spans="1:15" x14ac:dyDescent="0.2">
      <c r="A3272" t="s">
        <v>313</v>
      </c>
      <c r="B3272">
        <v>2019</v>
      </c>
      <c r="C3272" t="s">
        <v>0</v>
      </c>
      <c r="D3272">
        <v>0</v>
      </c>
      <c r="E3272">
        <v>62</v>
      </c>
      <c r="F3272">
        <v>62</v>
      </c>
      <c r="G3272">
        <v>5010</v>
      </c>
      <c r="H3272" t="s">
        <v>43</v>
      </c>
      <c r="I3272" t="s">
        <v>2</v>
      </c>
      <c r="J3272" t="s">
        <v>44</v>
      </c>
      <c r="K3272" s="2" t="str">
        <f>LOOKUP(A3272,'[2]Collin Seedling for R'!$A$3:$A$51,'[2]Collin Seedling for R'!$R$3:$R$51)</f>
        <v>Mod</v>
      </c>
      <c r="L3272" s="2" t="str">
        <f>LOOKUP(A3272,'[2]Collin Seedling for R'!$A$3:$A$51,'[2]Collin Seedling for R'!$T$3:$T$51)</f>
        <v>FS</v>
      </c>
      <c r="M3272" s="2" t="str">
        <f>LOOKUP(A3272,'[2]Collin Seedling for R'!$A$3:$A$51,'[2]Collin Seedling for R'!$P$3:$P$51)</f>
        <v>Unseeded</v>
      </c>
      <c r="N3272" s="8">
        <f t="shared" si="51"/>
        <v>1.2375249500998005</v>
      </c>
      <c r="O3272" s="2" t="str">
        <f>LOOKUP(H3272,[2]plantlist!$A$2:$A$943,[2]plantlist!$B$2:$B$943)</f>
        <v>T</v>
      </c>
    </row>
    <row r="3273" spans="1:15" x14ac:dyDescent="0.2">
      <c r="A3273" s="7" t="s">
        <v>314</v>
      </c>
      <c r="B3273" s="2">
        <v>1997</v>
      </c>
      <c r="C3273" s="2" t="s">
        <v>0</v>
      </c>
      <c r="D3273" s="2">
        <v>2368</v>
      </c>
      <c r="E3273" s="2">
        <v>0</v>
      </c>
      <c r="F3273" s="2">
        <v>2368</v>
      </c>
      <c r="G3273" s="2">
        <v>5000</v>
      </c>
      <c r="H3273" s="2" t="s">
        <v>366</v>
      </c>
      <c r="I3273" s="2" t="s">
        <v>2</v>
      </c>
      <c r="J3273" s="2" t="s">
        <v>367</v>
      </c>
      <c r="K3273" s="2" t="str">
        <f>LOOKUP(A3273,'[2]Collin Seedling for R'!$A$3:$A$51,'[2]Collin Seedling for R'!$R$3:$R$51)</f>
        <v>Mod</v>
      </c>
      <c r="L3273" s="2" t="str">
        <f>LOOKUP(A3273,'[2]Collin Seedling for R'!$A$3:$A$51,'[2]Collin Seedling for R'!$T$3:$T$51)</f>
        <v>FS</v>
      </c>
      <c r="M3273" s="2" t="str">
        <f>LOOKUP(A3273,'[2]Collin Seedling for R'!$A$3:$A$51,'[2]Collin Seedling for R'!$P$3:$P$51)</f>
        <v>Unseeded</v>
      </c>
      <c r="N3273" s="8">
        <f t="shared" si="51"/>
        <v>0</v>
      </c>
      <c r="O3273" s="2" t="str">
        <f>LOOKUP(H3273,[2]plantlist!$A$2:$A$943,[2]plantlist!$B$2:$B$943)</f>
        <v>B</v>
      </c>
    </row>
    <row r="3274" spans="1:15" x14ac:dyDescent="0.2">
      <c r="A3274" s="7" t="s">
        <v>314</v>
      </c>
      <c r="B3274" s="2">
        <v>1997</v>
      </c>
      <c r="C3274" s="2" t="s">
        <v>0</v>
      </c>
      <c r="D3274" s="2">
        <v>2279</v>
      </c>
      <c r="E3274" s="2">
        <v>0</v>
      </c>
      <c r="F3274" s="2">
        <v>2279</v>
      </c>
      <c r="G3274" s="2">
        <v>5000</v>
      </c>
      <c r="H3274" s="2" t="s">
        <v>6</v>
      </c>
      <c r="I3274" s="2" t="s">
        <v>2</v>
      </c>
      <c r="J3274" s="2" t="s">
        <v>7</v>
      </c>
      <c r="K3274" s="2" t="str">
        <f>LOOKUP(A3274,'[2]Collin Seedling for R'!$A$3:$A$51,'[2]Collin Seedling for R'!$R$3:$R$51)</f>
        <v>Mod</v>
      </c>
      <c r="L3274" s="2" t="str">
        <f>LOOKUP(A3274,'[2]Collin Seedling for R'!$A$3:$A$51,'[2]Collin Seedling for R'!$T$3:$T$51)</f>
        <v>FS</v>
      </c>
      <c r="M3274" s="2" t="str">
        <f>LOOKUP(A3274,'[2]Collin Seedling for R'!$A$3:$A$51,'[2]Collin Seedling for R'!$P$3:$P$51)</f>
        <v>Unseeded</v>
      </c>
      <c r="N3274" s="8">
        <f t="shared" si="51"/>
        <v>0</v>
      </c>
      <c r="O3274" s="2" t="str">
        <f>LOOKUP(H3274,[2]plantlist!$A$2:$A$943,[2]plantlist!$B$2:$B$943)</f>
        <v>L</v>
      </c>
    </row>
    <row r="3275" spans="1:15" x14ac:dyDescent="0.2">
      <c r="A3275" s="7" t="s">
        <v>314</v>
      </c>
      <c r="B3275" s="2">
        <v>1997</v>
      </c>
      <c r="C3275" s="2" t="s">
        <v>0</v>
      </c>
      <c r="D3275" s="2">
        <v>189</v>
      </c>
      <c r="E3275" s="2">
        <v>0</v>
      </c>
      <c r="F3275" s="2">
        <v>189</v>
      </c>
      <c r="G3275" s="2">
        <v>5000</v>
      </c>
      <c r="H3275" s="2" t="s">
        <v>53</v>
      </c>
      <c r="I3275" s="2" t="s">
        <v>2</v>
      </c>
      <c r="J3275" s="2" t="s">
        <v>54</v>
      </c>
      <c r="K3275" s="2" t="str">
        <f>LOOKUP(A3275,'[2]Collin Seedling for R'!$A$3:$A$51,'[2]Collin Seedling for R'!$R$3:$R$51)</f>
        <v>Mod</v>
      </c>
      <c r="L3275" s="2" t="str">
        <f>LOOKUP(A3275,'[2]Collin Seedling for R'!$A$3:$A$51,'[2]Collin Seedling for R'!$T$3:$T$51)</f>
        <v>FS</v>
      </c>
      <c r="M3275" s="2" t="str">
        <f>LOOKUP(A3275,'[2]Collin Seedling for R'!$A$3:$A$51,'[2]Collin Seedling for R'!$P$3:$P$51)</f>
        <v>Unseeded</v>
      </c>
      <c r="N3275" s="8">
        <f t="shared" si="51"/>
        <v>0</v>
      </c>
      <c r="O3275" s="2" t="str">
        <f>LOOKUP(H3275,[2]plantlist!$A$2:$A$943,[2]plantlist!$B$2:$B$943)</f>
        <v>C</v>
      </c>
    </row>
    <row r="3276" spans="1:15" x14ac:dyDescent="0.2">
      <c r="A3276" s="7" t="s">
        <v>314</v>
      </c>
      <c r="B3276" s="2">
        <v>1997</v>
      </c>
      <c r="C3276" s="2" t="s">
        <v>0</v>
      </c>
      <c r="D3276" s="2">
        <v>100</v>
      </c>
      <c r="E3276" s="2">
        <v>17</v>
      </c>
      <c r="F3276" s="2">
        <v>117</v>
      </c>
      <c r="G3276" s="2">
        <v>5000</v>
      </c>
      <c r="H3276" s="2" t="s">
        <v>10</v>
      </c>
      <c r="I3276" s="2" t="s">
        <v>2</v>
      </c>
      <c r="J3276" s="2" t="s">
        <v>11</v>
      </c>
      <c r="K3276" s="2" t="str">
        <f>LOOKUP(A3276,'[2]Collin Seedling for R'!$A$3:$A$51,'[2]Collin Seedling for R'!$R$3:$R$51)</f>
        <v>Mod</v>
      </c>
      <c r="L3276" s="2" t="str">
        <f>LOOKUP(A3276,'[2]Collin Seedling for R'!$A$3:$A$51,'[2]Collin Seedling for R'!$T$3:$T$51)</f>
        <v>FS</v>
      </c>
      <c r="M3276" s="2" t="str">
        <f>LOOKUP(A3276,'[2]Collin Seedling for R'!$A$3:$A$51,'[2]Collin Seedling for R'!$P$3:$P$51)</f>
        <v>Unseeded</v>
      </c>
      <c r="N3276" s="8">
        <f t="shared" si="51"/>
        <v>0.33999999999999997</v>
      </c>
      <c r="O3276" s="2" t="str">
        <f>LOOKUP(H3276,[2]plantlist!$A$2:$A$943,[2]plantlist!$B$2:$B$943)</f>
        <v>L</v>
      </c>
    </row>
    <row r="3277" spans="1:15" x14ac:dyDescent="0.2">
      <c r="A3277" s="7" t="s">
        <v>314</v>
      </c>
      <c r="B3277" s="2">
        <v>1997</v>
      </c>
      <c r="C3277" s="2" t="s">
        <v>0</v>
      </c>
      <c r="D3277" s="2">
        <v>36</v>
      </c>
      <c r="E3277" s="2">
        <v>0</v>
      </c>
      <c r="F3277" s="2">
        <v>36</v>
      </c>
      <c r="G3277" s="2">
        <v>5000</v>
      </c>
      <c r="H3277" s="2" t="s">
        <v>278</v>
      </c>
      <c r="I3277" s="2" t="s">
        <v>2</v>
      </c>
      <c r="J3277" s="2" t="s">
        <v>279</v>
      </c>
      <c r="K3277" s="2" t="str">
        <f>LOOKUP(A3277,'[2]Collin Seedling for R'!$A$3:$A$51,'[2]Collin Seedling for R'!$R$3:$R$51)</f>
        <v>Mod</v>
      </c>
      <c r="L3277" s="2" t="str">
        <f>LOOKUP(A3277,'[2]Collin Seedling for R'!$A$3:$A$51,'[2]Collin Seedling for R'!$T$3:$T$51)</f>
        <v>FS</v>
      </c>
      <c r="M3277" s="2" t="str">
        <f>LOOKUP(A3277,'[2]Collin Seedling for R'!$A$3:$A$51,'[2]Collin Seedling for R'!$P$3:$P$51)</f>
        <v>Unseeded</v>
      </c>
      <c r="N3277" s="8">
        <f t="shared" si="51"/>
        <v>0</v>
      </c>
      <c r="O3277" s="2" t="str">
        <f>LOOKUP(H3277,[2]plantlist!$A$2:$A$943,[2]plantlist!$B$2:$B$943)</f>
        <v>B</v>
      </c>
    </row>
    <row r="3278" spans="1:15" x14ac:dyDescent="0.2">
      <c r="A3278" s="7" t="s">
        <v>314</v>
      </c>
      <c r="B3278" s="2">
        <v>1997</v>
      </c>
      <c r="C3278" s="2" t="s">
        <v>0</v>
      </c>
      <c r="D3278" s="2">
        <v>8</v>
      </c>
      <c r="E3278" s="2">
        <v>0</v>
      </c>
      <c r="F3278" s="2">
        <v>8</v>
      </c>
      <c r="G3278" s="2">
        <v>5000</v>
      </c>
      <c r="H3278" s="2" t="s">
        <v>74</v>
      </c>
      <c r="I3278" s="2" t="s">
        <v>19</v>
      </c>
      <c r="J3278" s="2" t="s">
        <v>75</v>
      </c>
      <c r="K3278" s="2" t="str">
        <f>LOOKUP(A3278,'[2]Collin Seedling for R'!$A$3:$A$51,'[2]Collin Seedling for R'!$R$3:$R$51)</f>
        <v>Mod</v>
      </c>
      <c r="L3278" s="2" t="str">
        <f>LOOKUP(A3278,'[2]Collin Seedling for R'!$A$3:$A$51,'[2]Collin Seedling for R'!$T$3:$T$51)</f>
        <v>FS</v>
      </c>
      <c r="M3278" s="2" t="str">
        <f>LOOKUP(A3278,'[2]Collin Seedling for R'!$A$3:$A$51,'[2]Collin Seedling for R'!$P$3:$P$51)</f>
        <v>Unseeded</v>
      </c>
      <c r="N3278" s="8">
        <f t="shared" si="51"/>
        <v>0</v>
      </c>
      <c r="O3278" s="2" t="str">
        <f>LOOKUP(H3278,[2]plantlist!$A$2:$A$943,[2]plantlist!$B$2:$B$943)</f>
        <v>T</v>
      </c>
    </row>
    <row r="3279" spans="1:15" x14ac:dyDescent="0.2">
      <c r="A3279" s="7" t="s">
        <v>314</v>
      </c>
      <c r="B3279" s="2">
        <v>1997</v>
      </c>
      <c r="C3279" s="2" t="s">
        <v>0</v>
      </c>
      <c r="D3279" s="2">
        <v>7</v>
      </c>
      <c r="E3279" s="2">
        <v>0</v>
      </c>
      <c r="F3279" s="2">
        <v>7</v>
      </c>
      <c r="G3279" s="2">
        <v>5000</v>
      </c>
      <c r="H3279" s="2" t="s">
        <v>442</v>
      </c>
      <c r="I3279" s="2" t="s">
        <v>2</v>
      </c>
      <c r="J3279" s="2" t="s">
        <v>443</v>
      </c>
      <c r="K3279" s="2" t="str">
        <f>LOOKUP(A3279,'[2]Collin Seedling for R'!$A$3:$A$51,'[2]Collin Seedling for R'!$R$3:$R$51)</f>
        <v>Mod</v>
      </c>
      <c r="L3279" s="2" t="str">
        <f>LOOKUP(A3279,'[2]Collin Seedling for R'!$A$3:$A$51,'[2]Collin Seedling for R'!$T$3:$T$51)</f>
        <v>FS</v>
      </c>
      <c r="M3279" s="2" t="str">
        <f>LOOKUP(A3279,'[2]Collin Seedling for R'!$A$3:$A$51,'[2]Collin Seedling for R'!$P$3:$P$51)</f>
        <v>Unseeded</v>
      </c>
      <c r="N3279" s="8">
        <f t="shared" si="51"/>
        <v>0</v>
      </c>
      <c r="O3279" s="2" t="str">
        <f>LOOKUP(H3279,[2]plantlist!$A$2:$A$943,[2]plantlist!$B$2:$B$943)</f>
        <v>M</v>
      </c>
    </row>
    <row r="3280" spans="1:15" x14ac:dyDescent="0.2">
      <c r="A3280" s="7" t="s">
        <v>314</v>
      </c>
      <c r="B3280" s="2">
        <v>1997</v>
      </c>
      <c r="C3280" s="2" t="s">
        <v>0</v>
      </c>
      <c r="D3280" s="2">
        <v>6</v>
      </c>
      <c r="E3280" s="2">
        <v>0</v>
      </c>
      <c r="F3280" s="2">
        <v>6</v>
      </c>
      <c r="G3280" s="2">
        <v>5000</v>
      </c>
      <c r="H3280" s="2" t="s">
        <v>55</v>
      </c>
      <c r="I3280" s="2" t="s">
        <v>2</v>
      </c>
      <c r="J3280" s="2" t="s">
        <v>56</v>
      </c>
      <c r="K3280" s="2" t="str">
        <f>LOOKUP(A3280,'[2]Collin Seedling for R'!$A$3:$A$51,'[2]Collin Seedling for R'!$R$3:$R$51)</f>
        <v>Mod</v>
      </c>
      <c r="L3280" s="2" t="str">
        <f>LOOKUP(A3280,'[2]Collin Seedling for R'!$A$3:$A$51,'[2]Collin Seedling for R'!$T$3:$T$51)</f>
        <v>FS</v>
      </c>
      <c r="M3280" s="2" t="str">
        <f>LOOKUP(A3280,'[2]Collin Seedling for R'!$A$3:$A$51,'[2]Collin Seedling for R'!$P$3:$P$51)</f>
        <v>Unseeded</v>
      </c>
      <c r="N3280" s="8">
        <f t="shared" si="51"/>
        <v>0</v>
      </c>
      <c r="O3280" s="2" t="str">
        <f>LOOKUP(H3280,[2]plantlist!$A$2:$A$943,[2]plantlist!$B$2:$B$943)</f>
        <v>T</v>
      </c>
    </row>
    <row r="3281" spans="1:15" x14ac:dyDescent="0.2">
      <c r="A3281" s="7" t="s">
        <v>314</v>
      </c>
      <c r="B3281" s="2">
        <v>1997</v>
      </c>
      <c r="C3281" s="2" t="s">
        <v>0</v>
      </c>
      <c r="D3281" s="2">
        <v>4</v>
      </c>
      <c r="E3281" s="2">
        <v>180</v>
      </c>
      <c r="F3281" s="2">
        <v>184</v>
      </c>
      <c r="G3281" s="2">
        <v>5000</v>
      </c>
      <c r="H3281" s="2" t="s">
        <v>31</v>
      </c>
      <c r="I3281" s="2" t="s">
        <v>2</v>
      </c>
      <c r="J3281" s="2" t="s">
        <v>32</v>
      </c>
      <c r="K3281" s="2" t="str">
        <f>LOOKUP(A3281,'[2]Collin Seedling for R'!$A$3:$A$51,'[2]Collin Seedling for R'!$R$3:$R$51)</f>
        <v>Mod</v>
      </c>
      <c r="L3281" s="2" t="str">
        <f>LOOKUP(A3281,'[2]Collin Seedling for R'!$A$3:$A$51,'[2]Collin Seedling for R'!$T$3:$T$51)</f>
        <v>FS</v>
      </c>
      <c r="M3281" s="2" t="str">
        <f>LOOKUP(A3281,'[2]Collin Seedling for R'!$A$3:$A$51,'[2]Collin Seedling for R'!$P$3:$P$51)</f>
        <v>Unseeded</v>
      </c>
      <c r="N3281" s="8">
        <f t="shared" si="51"/>
        <v>3.5999999999999996</v>
      </c>
      <c r="O3281" s="2" t="str">
        <f>LOOKUP(H3281,[2]plantlist!$A$2:$A$943,[2]plantlist!$B$2:$B$943)</f>
        <v>U</v>
      </c>
    </row>
    <row r="3282" spans="1:15" x14ac:dyDescent="0.2">
      <c r="A3282" s="7" t="s">
        <v>314</v>
      </c>
      <c r="B3282" s="2">
        <v>1997</v>
      </c>
      <c r="C3282" s="2" t="s">
        <v>0</v>
      </c>
      <c r="D3282" s="2">
        <v>2</v>
      </c>
      <c r="E3282" s="2">
        <v>11</v>
      </c>
      <c r="F3282" s="2">
        <v>13</v>
      </c>
      <c r="G3282" s="2">
        <v>5000</v>
      </c>
      <c r="H3282" s="2" t="s">
        <v>401</v>
      </c>
      <c r="I3282" s="2" t="s">
        <v>2</v>
      </c>
      <c r="J3282" s="2" t="s">
        <v>402</v>
      </c>
      <c r="K3282" s="2" t="str">
        <f>LOOKUP(A3282,'[2]Collin Seedling for R'!$A$3:$A$51,'[2]Collin Seedling for R'!$R$3:$R$51)</f>
        <v>Mod</v>
      </c>
      <c r="L3282" s="2" t="str">
        <f>LOOKUP(A3282,'[2]Collin Seedling for R'!$A$3:$A$51,'[2]Collin Seedling for R'!$T$3:$T$51)</f>
        <v>FS</v>
      </c>
      <c r="M3282" s="2" t="str">
        <f>LOOKUP(A3282,'[2]Collin Seedling for R'!$A$3:$A$51,'[2]Collin Seedling for R'!$P$3:$P$51)</f>
        <v>Unseeded</v>
      </c>
      <c r="N3282" s="8">
        <f t="shared" si="51"/>
        <v>0.22</v>
      </c>
      <c r="O3282" s="2" t="str">
        <f>LOOKUP(H3282,[2]plantlist!$A$2:$A$943,[2]plantlist!$B$2:$B$943)</f>
        <v>F</v>
      </c>
    </row>
    <row r="3283" spans="1:15" x14ac:dyDescent="0.2">
      <c r="A3283" s="7" t="s">
        <v>314</v>
      </c>
      <c r="B3283" s="2">
        <v>1997</v>
      </c>
      <c r="C3283" s="2" t="s">
        <v>0</v>
      </c>
      <c r="D3283" s="2">
        <v>1</v>
      </c>
      <c r="E3283" s="2">
        <v>143</v>
      </c>
      <c r="F3283" s="2">
        <v>144</v>
      </c>
      <c r="G3283" s="2">
        <v>5000</v>
      </c>
      <c r="H3283" s="2" t="s">
        <v>372</v>
      </c>
      <c r="I3283" s="2" t="s">
        <v>2</v>
      </c>
      <c r="J3283" s="2" t="s">
        <v>48</v>
      </c>
      <c r="K3283" s="2" t="str">
        <f>LOOKUP(A3283,'[2]Collin Seedling for R'!$A$3:$A$51,'[2]Collin Seedling for R'!$R$3:$R$51)</f>
        <v>Mod</v>
      </c>
      <c r="L3283" s="2" t="str">
        <f>LOOKUP(A3283,'[2]Collin Seedling for R'!$A$3:$A$51,'[2]Collin Seedling for R'!$T$3:$T$51)</f>
        <v>FS</v>
      </c>
      <c r="M3283" s="2" t="str">
        <f>LOOKUP(A3283,'[2]Collin Seedling for R'!$A$3:$A$51,'[2]Collin Seedling for R'!$P$3:$P$51)</f>
        <v>Unseeded</v>
      </c>
      <c r="N3283" s="8">
        <f t="shared" si="51"/>
        <v>2.86</v>
      </c>
      <c r="O3283" s="2" t="str">
        <f>LOOKUP(H3283,[2]plantlist!$A$2:$A$943,[2]plantlist!$B$2:$B$943)</f>
        <v>G</v>
      </c>
    </row>
    <row r="3284" spans="1:15" x14ac:dyDescent="0.2">
      <c r="A3284" s="7" t="s">
        <v>314</v>
      </c>
      <c r="B3284" s="2">
        <v>1997</v>
      </c>
      <c r="C3284" s="2" t="s">
        <v>0</v>
      </c>
      <c r="D3284" s="2">
        <v>0</v>
      </c>
      <c r="E3284" s="2">
        <v>53</v>
      </c>
      <c r="F3284" s="2">
        <v>53</v>
      </c>
      <c r="G3284" s="2">
        <v>5000</v>
      </c>
      <c r="H3284" s="2" t="s">
        <v>378</v>
      </c>
      <c r="I3284" s="2" t="s">
        <v>2</v>
      </c>
      <c r="J3284" s="2" t="s">
        <v>379</v>
      </c>
      <c r="K3284" s="2" t="str">
        <f>LOOKUP(A3284,'[2]Collin Seedling for R'!$A$3:$A$51,'[2]Collin Seedling for R'!$R$3:$R$51)</f>
        <v>Mod</v>
      </c>
      <c r="L3284" s="2" t="str">
        <f>LOOKUP(A3284,'[2]Collin Seedling for R'!$A$3:$A$51,'[2]Collin Seedling for R'!$T$3:$T$51)</f>
        <v>FS</v>
      </c>
      <c r="M3284" s="2" t="str">
        <f>LOOKUP(A3284,'[2]Collin Seedling for R'!$A$3:$A$51,'[2]Collin Seedling for R'!$P$3:$P$51)</f>
        <v>Unseeded</v>
      </c>
      <c r="N3284" s="8">
        <f t="shared" si="51"/>
        <v>1.06</v>
      </c>
      <c r="O3284" s="2" t="str">
        <f>LOOKUP(H3284,[2]plantlist!$A$2:$A$943,[2]plantlist!$B$2:$B$943)</f>
        <v>F</v>
      </c>
    </row>
    <row r="3285" spans="1:15" x14ac:dyDescent="0.2">
      <c r="A3285" s="7" t="s">
        <v>314</v>
      </c>
      <c r="B3285" s="2">
        <v>1997</v>
      </c>
      <c r="C3285" s="2" t="s">
        <v>0</v>
      </c>
      <c r="D3285" s="2">
        <v>0</v>
      </c>
      <c r="E3285" s="2">
        <v>13</v>
      </c>
      <c r="F3285" s="2">
        <v>13</v>
      </c>
      <c r="G3285" s="2">
        <v>5000</v>
      </c>
      <c r="H3285" s="2" t="s">
        <v>60</v>
      </c>
      <c r="I3285" s="2" t="s">
        <v>2</v>
      </c>
      <c r="J3285" s="2" t="s">
        <v>61</v>
      </c>
      <c r="K3285" s="2" t="str">
        <f>LOOKUP(A3285,'[2]Collin Seedling for R'!$A$3:$A$51,'[2]Collin Seedling for R'!$R$3:$R$51)</f>
        <v>Mod</v>
      </c>
      <c r="L3285" s="2" t="str">
        <f>LOOKUP(A3285,'[2]Collin Seedling for R'!$A$3:$A$51,'[2]Collin Seedling for R'!$T$3:$T$51)</f>
        <v>FS</v>
      </c>
      <c r="M3285" s="2" t="str">
        <f>LOOKUP(A3285,'[2]Collin Seedling for R'!$A$3:$A$51,'[2]Collin Seedling for R'!$P$3:$P$51)</f>
        <v>Unseeded</v>
      </c>
      <c r="N3285" s="8">
        <f t="shared" si="51"/>
        <v>0.26</v>
      </c>
      <c r="O3285" s="2" t="str">
        <f>LOOKUP(H3285,[2]plantlist!$A$2:$A$943,[2]plantlist!$B$2:$B$943)</f>
        <v>F</v>
      </c>
    </row>
    <row r="3286" spans="1:15" x14ac:dyDescent="0.2">
      <c r="A3286" s="7" t="s">
        <v>314</v>
      </c>
      <c r="B3286" s="2">
        <v>1997</v>
      </c>
      <c r="C3286" s="2" t="s">
        <v>0</v>
      </c>
      <c r="D3286" s="2">
        <v>0</v>
      </c>
      <c r="E3286" s="2">
        <v>40</v>
      </c>
      <c r="F3286" s="2">
        <v>40</v>
      </c>
      <c r="G3286" s="2">
        <v>5000</v>
      </c>
      <c r="H3286" s="2" t="s">
        <v>380</v>
      </c>
      <c r="I3286" s="2" t="s">
        <v>2</v>
      </c>
      <c r="J3286" s="2" t="s">
        <v>381</v>
      </c>
      <c r="K3286" s="2" t="str">
        <f>LOOKUP(A3286,'[2]Collin Seedling for R'!$A$3:$A$51,'[2]Collin Seedling for R'!$R$3:$R$51)</f>
        <v>Mod</v>
      </c>
      <c r="L3286" s="2" t="str">
        <f>LOOKUP(A3286,'[2]Collin Seedling for R'!$A$3:$A$51,'[2]Collin Seedling for R'!$T$3:$T$51)</f>
        <v>FS</v>
      </c>
      <c r="M3286" s="2" t="str">
        <f>LOOKUP(A3286,'[2]Collin Seedling for R'!$A$3:$A$51,'[2]Collin Seedling for R'!$P$3:$P$51)</f>
        <v>Unseeded</v>
      </c>
      <c r="N3286" s="8">
        <f t="shared" si="51"/>
        <v>0.8</v>
      </c>
      <c r="O3286" s="2" t="str">
        <f>LOOKUP(H3286,[2]plantlist!$A$2:$A$943,[2]plantlist!$B$2:$B$943)</f>
        <v>G</v>
      </c>
    </row>
    <row r="3287" spans="1:15" x14ac:dyDescent="0.2">
      <c r="A3287" s="7" t="s">
        <v>314</v>
      </c>
      <c r="B3287" s="2">
        <v>1997</v>
      </c>
      <c r="C3287" s="2" t="s">
        <v>0</v>
      </c>
      <c r="D3287" s="2">
        <v>0</v>
      </c>
      <c r="E3287" s="2">
        <v>8</v>
      </c>
      <c r="F3287" s="2">
        <v>8</v>
      </c>
      <c r="G3287" s="2">
        <v>5000</v>
      </c>
      <c r="H3287" s="2" t="s">
        <v>373</v>
      </c>
      <c r="I3287" s="2" t="s">
        <v>2</v>
      </c>
      <c r="J3287" s="2" t="s">
        <v>67</v>
      </c>
      <c r="K3287" s="2" t="str">
        <f>LOOKUP(A3287,'[2]Collin Seedling for R'!$A$3:$A$51,'[2]Collin Seedling for R'!$R$3:$R$51)</f>
        <v>Mod</v>
      </c>
      <c r="L3287" s="2" t="str">
        <f>LOOKUP(A3287,'[2]Collin Seedling for R'!$A$3:$A$51,'[2]Collin Seedling for R'!$T$3:$T$51)</f>
        <v>FS</v>
      </c>
      <c r="M3287" s="2" t="str">
        <f>LOOKUP(A3287,'[2]Collin Seedling for R'!$A$3:$A$51,'[2]Collin Seedling for R'!$P$3:$P$51)</f>
        <v>Unseeded</v>
      </c>
      <c r="N3287" s="8">
        <f t="shared" si="51"/>
        <v>0.16</v>
      </c>
      <c r="O3287" s="2" t="str">
        <f>LOOKUP(H3287,[2]plantlist!$A$2:$A$943,[2]plantlist!$B$2:$B$943)</f>
        <v>G</v>
      </c>
    </row>
    <row r="3288" spans="1:15" x14ac:dyDescent="0.2">
      <c r="A3288" s="7" t="s">
        <v>314</v>
      </c>
      <c r="B3288" s="2">
        <v>1997</v>
      </c>
      <c r="C3288" s="2" t="s">
        <v>0</v>
      </c>
      <c r="D3288" s="2">
        <v>0</v>
      </c>
      <c r="E3288" s="2">
        <v>11</v>
      </c>
      <c r="F3288" s="2">
        <v>11</v>
      </c>
      <c r="G3288" s="2">
        <v>5000</v>
      </c>
      <c r="H3288" s="2" t="s">
        <v>108</v>
      </c>
      <c r="I3288" s="2" t="s">
        <v>2</v>
      </c>
      <c r="J3288" s="2" t="s">
        <v>109</v>
      </c>
      <c r="K3288" s="2" t="str">
        <f>LOOKUP(A3288,'[2]Collin Seedling for R'!$A$3:$A$51,'[2]Collin Seedling for R'!$R$3:$R$51)</f>
        <v>Mod</v>
      </c>
      <c r="L3288" s="2" t="str">
        <f>LOOKUP(A3288,'[2]Collin Seedling for R'!$A$3:$A$51,'[2]Collin Seedling for R'!$T$3:$T$51)</f>
        <v>FS</v>
      </c>
      <c r="M3288" s="2" t="str">
        <f>LOOKUP(A3288,'[2]Collin Seedling for R'!$A$3:$A$51,'[2]Collin Seedling for R'!$P$3:$P$51)</f>
        <v>Unseeded</v>
      </c>
      <c r="N3288" s="8">
        <f t="shared" si="51"/>
        <v>0.22</v>
      </c>
      <c r="O3288" s="2" t="str">
        <f>LOOKUP(H3288,[2]plantlist!$A$2:$A$943,[2]plantlist!$B$2:$B$943)</f>
        <v>F</v>
      </c>
    </row>
    <row r="3289" spans="1:15" x14ac:dyDescent="0.2">
      <c r="A3289" s="7" t="s">
        <v>314</v>
      </c>
      <c r="B3289" s="2">
        <v>1997</v>
      </c>
      <c r="C3289" s="2" t="s">
        <v>0</v>
      </c>
      <c r="D3289" s="2">
        <v>0</v>
      </c>
      <c r="E3289" s="2">
        <v>21</v>
      </c>
      <c r="F3289" s="2">
        <v>21</v>
      </c>
      <c r="G3289" s="2">
        <v>5000</v>
      </c>
      <c r="H3289" s="2" t="s">
        <v>82</v>
      </c>
      <c r="I3289" s="2" t="s">
        <v>2</v>
      </c>
      <c r="J3289" s="2" t="s">
        <v>83</v>
      </c>
      <c r="K3289" s="2" t="str">
        <f>LOOKUP(A3289,'[2]Collin Seedling for R'!$A$3:$A$51,'[2]Collin Seedling for R'!$R$3:$R$51)</f>
        <v>Mod</v>
      </c>
      <c r="L3289" s="2" t="str">
        <f>LOOKUP(A3289,'[2]Collin Seedling for R'!$A$3:$A$51,'[2]Collin Seedling for R'!$T$3:$T$51)</f>
        <v>FS</v>
      </c>
      <c r="M3289" s="2" t="str">
        <f>LOOKUP(A3289,'[2]Collin Seedling for R'!$A$3:$A$51,'[2]Collin Seedling for R'!$P$3:$P$51)</f>
        <v>Unseeded</v>
      </c>
      <c r="N3289" s="8">
        <f t="shared" si="51"/>
        <v>0.42</v>
      </c>
      <c r="O3289" s="2" t="str">
        <f>LOOKUP(H3289,[2]plantlist!$A$2:$A$943,[2]plantlist!$B$2:$B$943)</f>
        <v>F</v>
      </c>
    </row>
    <row r="3290" spans="1:15" x14ac:dyDescent="0.2">
      <c r="A3290" s="7" t="s">
        <v>314</v>
      </c>
      <c r="B3290" s="2">
        <v>1997</v>
      </c>
      <c r="C3290" s="2" t="s">
        <v>0</v>
      </c>
      <c r="D3290" s="2">
        <v>0</v>
      </c>
      <c r="E3290" s="2">
        <v>32</v>
      </c>
      <c r="F3290" s="2">
        <v>32</v>
      </c>
      <c r="G3290" s="2">
        <v>5000</v>
      </c>
      <c r="H3290" s="2" t="s">
        <v>434</v>
      </c>
      <c r="I3290" s="2" t="s">
        <v>2</v>
      </c>
      <c r="J3290" s="2" t="s">
        <v>435</v>
      </c>
      <c r="K3290" s="2" t="str">
        <f>LOOKUP(A3290,'[2]Collin Seedling for R'!$A$3:$A$51,'[2]Collin Seedling for R'!$R$3:$R$51)</f>
        <v>Mod</v>
      </c>
      <c r="L3290" s="2" t="str">
        <f>LOOKUP(A3290,'[2]Collin Seedling for R'!$A$3:$A$51,'[2]Collin Seedling for R'!$T$3:$T$51)</f>
        <v>FS</v>
      </c>
      <c r="M3290" s="2" t="str">
        <f>LOOKUP(A3290,'[2]Collin Seedling for R'!$A$3:$A$51,'[2]Collin Seedling for R'!$P$3:$P$51)</f>
        <v>Unseeded</v>
      </c>
      <c r="N3290" s="8">
        <f t="shared" si="51"/>
        <v>0.64</v>
      </c>
      <c r="O3290" s="2" t="str">
        <f>LOOKUP(H3290,[2]plantlist!$A$2:$A$943,[2]plantlist!$B$2:$B$943)</f>
        <v>F</v>
      </c>
    </row>
    <row r="3291" spans="1:15" x14ac:dyDescent="0.2">
      <c r="A3291" s="7" t="s">
        <v>314</v>
      </c>
      <c r="B3291" s="2">
        <v>1997</v>
      </c>
      <c r="C3291" s="2" t="s">
        <v>0</v>
      </c>
      <c r="D3291" s="2">
        <v>0</v>
      </c>
      <c r="E3291" s="2">
        <v>4</v>
      </c>
      <c r="F3291" s="2">
        <v>4</v>
      </c>
      <c r="G3291" s="2">
        <v>5000</v>
      </c>
      <c r="H3291" s="2" t="s">
        <v>391</v>
      </c>
      <c r="I3291" s="2" t="s">
        <v>2</v>
      </c>
      <c r="J3291" s="2" t="s">
        <v>392</v>
      </c>
      <c r="K3291" s="2" t="str">
        <f>LOOKUP(A3291,'[2]Collin Seedling for R'!$A$3:$A$51,'[2]Collin Seedling for R'!$R$3:$R$51)</f>
        <v>Mod</v>
      </c>
      <c r="L3291" s="2" t="str">
        <f>LOOKUP(A3291,'[2]Collin Seedling for R'!$A$3:$A$51,'[2]Collin Seedling for R'!$T$3:$T$51)</f>
        <v>FS</v>
      </c>
      <c r="M3291" s="2" t="str">
        <f>LOOKUP(A3291,'[2]Collin Seedling for R'!$A$3:$A$51,'[2]Collin Seedling for R'!$P$3:$P$51)</f>
        <v>Unseeded</v>
      </c>
      <c r="N3291" s="8">
        <f t="shared" si="51"/>
        <v>0.08</v>
      </c>
      <c r="O3291" s="2" t="str">
        <f>LOOKUP(H3291,[2]plantlist!$A$2:$A$943,[2]plantlist!$B$2:$B$943)</f>
        <v>M</v>
      </c>
    </row>
    <row r="3292" spans="1:15" x14ac:dyDescent="0.2">
      <c r="A3292" s="7" t="s">
        <v>314</v>
      </c>
      <c r="B3292" s="2">
        <v>1997</v>
      </c>
      <c r="C3292" s="2" t="s">
        <v>0</v>
      </c>
      <c r="D3292" s="2">
        <v>0</v>
      </c>
      <c r="E3292" s="2">
        <v>7</v>
      </c>
      <c r="F3292" s="2">
        <v>7</v>
      </c>
      <c r="G3292" s="2">
        <v>5000</v>
      </c>
      <c r="H3292" s="2" t="s">
        <v>57</v>
      </c>
      <c r="I3292" s="2" t="s">
        <v>2</v>
      </c>
      <c r="J3292" s="2" t="s">
        <v>58</v>
      </c>
      <c r="K3292" s="2" t="str">
        <f>LOOKUP(A3292,'[2]Collin Seedling for R'!$A$3:$A$51,'[2]Collin Seedling for R'!$R$3:$R$51)</f>
        <v>Mod</v>
      </c>
      <c r="L3292" s="2" t="str">
        <f>LOOKUP(A3292,'[2]Collin Seedling for R'!$A$3:$A$51,'[2]Collin Seedling for R'!$T$3:$T$51)</f>
        <v>FS</v>
      </c>
      <c r="M3292" s="2" t="str">
        <f>LOOKUP(A3292,'[2]Collin Seedling for R'!$A$3:$A$51,'[2]Collin Seedling for R'!$P$3:$P$51)</f>
        <v>Unseeded</v>
      </c>
      <c r="N3292" s="8">
        <f t="shared" si="51"/>
        <v>0.13999999999999999</v>
      </c>
      <c r="O3292" s="2" t="str">
        <f>LOOKUP(H3292,[2]plantlist!$A$2:$A$943,[2]plantlist!$B$2:$B$943)</f>
        <v>F</v>
      </c>
    </row>
    <row r="3293" spans="1:15" x14ac:dyDescent="0.2">
      <c r="A3293" s="7" t="s">
        <v>314</v>
      </c>
      <c r="B3293" s="2">
        <v>1997</v>
      </c>
      <c r="C3293" s="2" t="s">
        <v>0</v>
      </c>
      <c r="D3293" s="2">
        <v>0</v>
      </c>
      <c r="E3293" s="2">
        <v>44</v>
      </c>
      <c r="F3293" s="2">
        <v>44</v>
      </c>
      <c r="G3293" s="2">
        <v>5000</v>
      </c>
      <c r="H3293" s="2" t="s">
        <v>444</v>
      </c>
      <c r="I3293" s="2" t="s">
        <v>2</v>
      </c>
      <c r="J3293" s="2" t="s">
        <v>445</v>
      </c>
      <c r="K3293" s="2" t="str">
        <f>LOOKUP(A3293,'[2]Collin Seedling for R'!$A$3:$A$51,'[2]Collin Seedling for R'!$R$3:$R$51)</f>
        <v>Mod</v>
      </c>
      <c r="L3293" s="2" t="str">
        <f>LOOKUP(A3293,'[2]Collin Seedling for R'!$A$3:$A$51,'[2]Collin Seedling for R'!$T$3:$T$51)</f>
        <v>FS</v>
      </c>
      <c r="M3293" s="2" t="str">
        <f>LOOKUP(A3293,'[2]Collin Seedling for R'!$A$3:$A$51,'[2]Collin Seedling for R'!$P$3:$P$51)</f>
        <v>Unseeded</v>
      </c>
      <c r="N3293" s="8">
        <f t="shared" si="51"/>
        <v>0.88</v>
      </c>
      <c r="O3293" s="2" t="str">
        <f>LOOKUP(H3293,[2]plantlist!$A$2:$A$943,[2]plantlist!$B$2:$B$943)</f>
        <v>F</v>
      </c>
    </row>
    <row r="3294" spans="1:15" x14ac:dyDescent="0.2">
      <c r="A3294" s="7" t="s">
        <v>314</v>
      </c>
      <c r="B3294" s="2">
        <v>1997</v>
      </c>
      <c r="C3294" s="2" t="s">
        <v>0</v>
      </c>
      <c r="D3294" s="2">
        <v>0</v>
      </c>
      <c r="E3294" s="2">
        <v>142</v>
      </c>
      <c r="F3294" s="2">
        <v>142</v>
      </c>
      <c r="G3294" s="2">
        <v>5000</v>
      </c>
      <c r="H3294" s="2" t="s">
        <v>33</v>
      </c>
      <c r="I3294" s="2" t="s">
        <v>2</v>
      </c>
      <c r="J3294" s="2" t="s">
        <v>34</v>
      </c>
      <c r="K3294" s="2" t="str">
        <f>LOOKUP(A3294,'[2]Collin Seedling for R'!$A$3:$A$51,'[2]Collin Seedling for R'!$R$3:$R$51)</f>
        <v>Mod</v>
      </c>
      <c r="L3294" s="2" t="str">
        <f>LOOKUP(A3294,'[2]Collin Seedling for R'!$A$3:$A$51,'[2]Collin Seedling for R'!$T$3:$T$51)</f>
        <v>FS</v>
      </c>
      <c r="M3294" s="2" t="str">
        <f>LOOKUP(A3294,'[2]Collin Seedling for R'!$A$3:$A$51,'[2]Collin Seedling for R'!$P$3:$P$51)</f>
        <v>Unseeded</v>
      </c>
      <c r="N3294" s="8">
        <f t="shared" si="51"/>
        <v>2.8400000000000003</v>
      </c>
      <c r="O3294" s="2" t="str">
        <f>LOOKUP(H3294,[2]plantlist!$A$2:$A$943,[2]plantlist!$B$2:$B$943)</f>
        <v>F</v>
      </c>
    </row>
    <row r="3295" spans="1:15" x14ac:dyDescent="0.2">
      <c r="A3295" s="7" t="s">
        <v>314</v>
      </c>
      <c r="B3295" s="2">
        <v>1997</v>
      </c>
      <c r="C3295" s="2" t="s">
        <v>0</v>
      </c>
      <c r="D3295" s="2">
        <v>0</v>
      </c>
      <c r="E3295" s="2">
        <v>106</v>
      </c>
      <c r="F3295" s="2">
        <v>106</v>
      </c>
      <c r="G3295" s="2">
        <v>5000</v>
      </c>
      <c r="H3295" s="2" t="s">
        <v>16</v>
      </c>
      <c r="I3295" s="2" t="s">
        <v>2</v>
      </c>
      <c r="J3295" s="2" t="s">
        <v>17</v>
      </c>
      <c r="K3295" s="2" t="str">
        <f>LOOKUP(A3295,'[2]Collin Seedling for R'!$A$3:$A$51,'[2]Collin Seedling for R'!$R$3:$R$51)</f>
        <v>Mod</v>
      </c>
      <c r="L3295" s="2" t="str">
        <f>LOOKUP(A3295,'[2]Collin Seedling for R'!$A$3:$A$51,'[2]Collin Seedling for R'!$T$3:$T$51)</f>
        <v>FS</v>
      </c>
      <c r="M3295" s="2" t="str">
        <f>LOOKUP(A3295,'[2]Collin Seedling for R'!$A$3:$A$51,'[2]Collin Seedling for R'!$P$3:$P$51)</f>
        <v>Unseeded</v>
      </c>
      <c r="N3295" s="8">
        <f t="shared" si="51"/>
        <v>2.12</v>
      </c>
      <c r="O3295" s="2" t="str">
        <f>LOOKUP(H3295,[2]plantlist!$A$2:$A$943,[2]plantlist!$B$2:$B$943)</f>
        <v>S</v>
      </c>
    </row>
    <row r="3296" spans="1:15" x14ac:dyDescent="0.2">
      <c r="A3296" s="7" t="s">
        <v>503</v>
      </c>
      <c r="B3296" s="2">
        <v>1998</v>
      </c>
      <c r="C3296" s="2" t="s">
        <v>0</v>
      </c>
      <c r="D3296" s="2">
        <v>2984</v>
      </c>
      <c r="E3296" s="2">
        <v>0</v>
      </c>
      <c r="F3296" s="2">
        <v>2984</v>
      </c>
      <c r="G3296" s="2">
        <v>5000</v>
      </c>
      <c r="H3296" s="2" t="s">
        <v>366</v>
      </c>
      <c r="I3296" s="2" t="s">
        <v>2</v>
      </c>
      <c r="J3296" s="2" t="s">
        <v>367</v>
      </c>
      <c r="K3296" s="2" t="str">
        <f>LOOKUP(A3296,'[2]Collin Seedling for R'!$A$3:$A$51,'[2]Collin Seedling for R'!$R$3:$R$51)</f>
        <v>Mod</v>
      </c>
      <c r="L3296" s="2" t="str">
        <f>LOOKUP(A3296,'[2]Collin Seedling for R'!$A$3:$A$51,'[2]Collin Seedling for R'!$T$3:$T$51)</f>
        <v>FS</v>
      </c>
      <c r="M3296" s="2" t="str">
        <f>LOOKUP(A3296,'[2]Collin Seedling for R'!$A$3:$A$51,'[2]Collin Seedling for R'!$P$3:$P$51)</f>
        <v>Unseeded</v>
      </c>
      <c r="N3296" s="8">
        <f t="shared" si="51"/>
        <v>0</v>
      </c>
      <c r="O3296" s="2" t="str">
        <f>LOOKUP(H3296,[2]plantlist!$A$2:$A$943,[2]plantlist!$B$2:$B$943)</f>
        <v>B</v>
      </c>
    </row>
    <row r="3297" spans="1:15" x14ac:dyDescent="0.2">
      <c r="A3297" s="7" t="s">
        <v>503</v>
      </c>
      <c r="B3297" s="2">
        <v>1998</v>
      </c>
      <c r="C3297" s="2" t="s">
        <v>0</v>
      </c>
      <c r="D3297" s="2">
        <v>1562</v>
      </c>
      <c r="E3297" s="2">
        <v>0</v>
      </c>
      <c r="F3297" s="2">
        <v>1562</v>
      </c>
      <c r="G3297" s="2">
        <v>5000</v>
      </c>
      <c r="H3297" s="2" t="s">
        <v>6</v>
      </c>
      <c r="I3297" s="2" t="s">
        <v>2</v>
      </c>
      <c r="J3297" s="2" t="s">
        <v>7</v>
      </c>
      <c r="K3297" s="2" t="str">
        <f>LOOKUP(A3297,'[2]Collin Seedling for R'!$A$3:$A$51,'[2]Collin Seedling for R'!$R$3:$R$51)</f>
        <v>Mod</v>
      </c>
      <c r="L3297" s="2" t="str">
        <f>LOOKUP(A3297,'[2]Collin Seedling for R'!$A$3:$A$51,'[2]Collin Seedling for R'!$T$3:$T$51)</f>
        <v>FS</v>
      </c>
      <c r="M3297" s="2" t="str">
        <f>LOOKUP(A3297,'[2]Collin Seedling for R'!$A$3:$A$51,'[2]Collin Seedling for R'!$P$3:$P$51)</f>
        <v>Unseeded</v>
      </c>
      <c r="N3297" s="8">
        <f t="shared" si="51"/>
        <v>0</v>
      </c>
      <c r="O3297" s="2" t="str">
        <f>LOOKUP(H3297,[2]plantlist!$A$2:$A$943,[2]plantlist!$B$2:$B$943)</f>
        <v>L</v>
      </c>
    </row>
    <row r="3298" spans="1:15" x14ac:dyDescent="0.2">
      <c r="A3298" s="7" t="s">
        <v>503</v>
      </c>
      <c r="B3298" s="2">
        <v>1998</v>
      </c>
      <c r="C3298" s="2" t="s">
        <v>0</v>
      </c>
      <c r="D3298" s="2">
        <v>111</v>
      </c>
      <c r="E3298" s="2">
        <v>1130</v>
      </c>
      <c r="F3298" s="2">
        <v>1241</v>
      </c>
      <c r="G3298" s="2">
        <v>5000</v>
      </c>
      <c r="H3298" s="2" t="s">
        <v>108</v>
      </c>
      <c r="I3298" s="2" t="s">
        <v>2</v>
      </c>
      <c r="J3298" s="2" t="s">
        <v>109</v>
      </c>
      <c r="K3298" s="2" t="str">
        <f>LOOKUP(A3298,'[2]Collin Seedling for R'!$A$3:$A$51,'[2]Collin Seedling for R'!$R$3:$R$51)</f>
        <v>Mod</v>
      </c>
      <c r="L3298" s="2" t="str">
        <f>LOOKUP(A3298,'[2]Collin Seedling for R'!$A$3:$A$51,'[2]Collin Seedling for R'!$T$3:$T$51)</f>
        <v>FS</v>
      </c>
      <c r="M3298" s="2" t="str">
        <f>LOOKUP(A3298,'[2]Collin Seedling for R'!$A$3:$A$51,'[2]Collin Seedling for R'!$P$3:$P$51)</f>
        <v>Unseeded</v>
      </c>
      <c r="N3298" s="8">
        <f t="shared" si="51"/>
        <v>22.6</v>
      </c>
      <c r="O3298" s="2" t="str">
        <f>LOOKUP(H3298,[2]plantlist!$A$2:$A$943,[2]plantlist!$B$2:$B$943)</f>
        <v>F</v>
      </c>
    </row>
    <row r="3299" spans="1:15" x14ac:dyDescent="0.2">
      <c r="A3299" s="7" t="s">
        <v>503</v>
      </c>
      <c r="B3299" s="2">
        <v>1998</v>
      </c>
      <c r="C3299" s="2" t="s">
        <v>0</v>
      </c>
      <c r="D3299" s="2">
        <v>100</v>
      </c>
      <c r="E3299" s="2">
        <v>0</v>
      </c>
      <c r="F3299" s="2">
        <v>100</v>
      </c>
      <c r="G3299" s="2">
        <v>5000</v>
      </c>
      <c r="H3299" s="2" t="s">
        <v>53</v>
      </c>
      <c r="I3299" s="2" t="s">
        <v>2</v>
      </c>
      <c r="J3299" s="2" t="s">
        <v>54</v>
      </c>
      <c r="K3299" s="2" t="str">
        <f>LOOKUP(A3299,'[2]Collin Seedling for R'!$A$3:$A$51,'[2]Collin Seedling for R'!$R$3:$R$51)</f>
        <v>Mod</v>
      </c>
      <c r="L3299" s="2" t="str">
        <f>LOOKUP(A3299,'[2]Collin Seedling for R'!$A$3:$A$51,'[2]Collin Seedling for R'!$T$3:$T$51)</f>
        <v>FS</v>
      </c>
      <c r="M3299" s="2" t="str">
        <f>LOOKUP(A3299,'[2]Collin Seedling for R'!$A$3:$A$51,'[2]Collin Seedling for R'!$P$3:$P$51)</f>
        <v>Unseeded</v>
      </c>
      <c r="N3299" s="8">
        <f t="shared" si="51"/>
        <v>0</v>
      </c>
      <c r="O3299" s="2" t="str">
        <f>LOOKUP(H3299,[2]plantlist!$A$2:$A$943,[2]plantlist!$B$2:$B$943)</f>
        <v>C</v>
      </c>
    </row>
    <row r="3300" spans="1:15" x14ac:dyDescent="0.2">
      <c r="A3300" s="7" t="s">
        <v>503</v>
      </c>
      <c r="B3300" s="2">
        <v>1998</v>
      </c>
      <c r="C3300" s="2" t="s">
        <v>0</v>
      </c>
      <c r="D3300" s="2">
        <v>89</v>
      </c>
      <c r="E3300" s="2">
        <v>30</v>
      </c>
      <c r="F3300" s="2">
        <v>119</v>
      </c>
      <c r="G3300" s="2">
        <v>5000</v>
      </c>
      <c r="H3300" s="2" t="s">
        <v>10</v>
      </c>
      <c r="I3300" s="2" t="s">
        <v>2</v>
      </c>
      <c r="J3300" s="2" t="s">
        <v>11</v>
      </c>
      <c r="K3300" s="2" t="str">
        <f>LOOKUP(A3300,'[2]Collin Seedling for R'!$A$3:$A$51,'[2]Collin Seedling for R'!$R$3:$R$51)</f>
        <v>Mod</v>
      </c>
      <c r="L3300" s="2" t="str">
        <f>LOOKUP(A3300,'[2]Collin Seedling for R'!$A$3:$A$51,'[2]Collin Seedling for R'!$T$3:$T$51)</f>
        <v>FS</v>
      </c>
      <c r="M3300" s="2" t="str">
        <f>LOOKUP(A3300,'[2]Collin Seedling for R'!$A$3:$A$51,'[2]Collin Seedling for R'!$P$3:$P$51)</f>
        <v>Unseeded</v>
      </c>
      <c r="N3300" s="8">
        <f t="shared" si="51"/>
        <v>0.6</v>
      </c>
      <c r="O3300" s="2" t="str">
        <f>LOOKUP(H3300,[2]plantlist!$A$2:$A$943,[2]plantlist!$B$2:$B$943)</f>
        <v>L</v>
      </c>
    </row>
    <row r="3301" spans="1:15" x14ac:dyDescent="0.2">
      <c r="A3301" s="7" t="s">
        <v>503</v>
      </c>
      <c r="B3301" s="2">
        <v>1998</v>
      </c>
      <c r="C3301" s="2" t="s">
        <v>0</v>
      </c>
      <c r="D3301" s="2">
        <v>77</v>
      </c>
      <c r="E3301" s="2">
        <v>0</v>
      </c>
      <c r="F3301" s="2">
        <v>77</v>
      </c>
      <c r="G3301" s="2">
        <v>5000</v>
      </c>
      <c r="H3301" s="2" t="s">
        <v>278</v>
      </c>
      <c r="I3301" s="2" t="s">
        <v>2</v>
      </c>
      <c r="J3301" s="2" t="s">
        <v>279</v>
      </c>
      <c r="K3301" s="2" t="str">
        <f>LOOKUP(A3301,'[2]Collin Seedling for R'!$A$3:$A$51,'[2]Collin Seedling for R'!$R$3:$R$51)</f>
        <v>Mod</v>
      </c>
      <c r="L3301" s="2" t="str">
        <f>LOOKUP(A3301,'[2]Collin Seedling for R'!$A$3:$A$51,'[2]Collin Seedling for R'!$T$3:$T$51)</f>
        <v>FS</v>
      </c>
      <c r="M3301" s="2" t="str">
        <f>LOOKUP(A3301,'[2]Collin Seedling for R'!$A$3:$A$51,'[2]Collin Seedling for R'!$P$3:$P$51)</f>
        <v>Unseeded</v>
      </c>
      <c r="N3301" s="8">
        <f t="shared" si="51"/>
        <v>0</v>
      </c>
      <c r="O3301" s="2" t="str">
        <f>LOOKUP(H3301,[2]plantlist!$A$2:$A$943,[2]plantlist!$B$2:$B$943)</f>
        <v>B</v>
      </c>
    </row>
    <row r="3302" spans="1:15" x14ac:dyDescent="0.2">
      <c r="A3302" s="7" t="s">
        <v>503</v>
      </c>
      <c r="B3302" s="2">
        <v>1998</v>
      </c>
      <c r="C3302" s="2" t="s">
        <v>0</v>
      </c>
      <c r="D3302" s="2">
        <v>15</v>
      </c>
      <c r="E3302" s="2">
        <v>173</v>
      </c>
      <c r="F3302" s="2">
        <v>188</v>
      </c>
      <c r="G3302" s="2">
        <v>5000</v>
      </c>
      <c r="H3302" s="2" t="s">
        <v>406</v>
      </c>
      <c r="I3302" s="2" t="s">
        <v>2</v>
      </c>
      <c r="J3302" s="2" t="s">
        <v>407</v>
      </c>
      <c r="K3302" s="2" t="str">
        <f>LOOKUP(A3302,'[2]Collin Seedling for R'!$A$3:$A$51,'[2]Collin Seedling for R'!$R$3:$R$51)</f>
        <v>Mod</v>
      </c>
      <c r="L3302" s="2" t="str">
        <f>LOOKUP(A3302,'[2]Collin Seedling for R'!$A$3:$A$51,'[2]Collin Seedling for R'!$T$3:$T$51)</f>
        <v>FS</v>
      </c>
      <c r="M3302" s="2" t="str">
        <f>LOOKUP(A3302,'[2]Collin Seedling for R'!$A$3:$A$51,'[2]Collin Seedling for R'!$P$3:$P$51)</f>
        <v>Unseeded</v>
      </c>
      <c r="N3302" s="8">
        <f t="shared" si="51"/>
        <v>3.46</v>
      </c>
      <c r="O3302" s="2" t="str">
        <f>LOOKUP(H3302,[2]plantlist!$A$2:$A$943,[2]plantlist!$B$2:$B$943)</f>
        <v>F</v>
      </c>
    </row>
    <row r="3303" spans="1:15" x14ac:dyDescent="0.2">
      <c r="A3303" s="7" t="s">
        <v>503</v>
      </c>
      <c r="B3303" s="2">
        <v>1998</v>
      </c>
      <c r="C3303" s="2" t="s">
        <v>0</v>
      </c>
      <c r="D3303" s="2">
        <v>15</v>
      </c>
      <c r="E3303" s="2">
        <v>0</v>
      </c>
      <c r="F3303" s="2">
        <v>15</v>
      </c>
      <c r="G3303" s="2">
        <v>5000</v>
      </c>
      <c r="H3303" s="2" t="s">
        <v>41</v>
      </c>
      <c r="I3303" s="2" t="s">
        <v>2</v>
      </c>
      <c r="J3303" s="2" t="s">
        <v>42</v>
      </c>
      <c r="K3303" s="2" t="str">
        <f>LOOKUP(A3303,'[2]Collin Seedling for R'!$A$3:$A$51,'[2]Collin Seedling for R'!$R$3:$R$51)</f>
        <v>Mod</v>
      </c>
      <c r="L3303" s="2" t="str">
        <f>LOOKUP(A3303,'[2]Collin Seedling for R'!$A$3:$A$51,'[2]Collin Seedling for R'!$T$3:$T$51)</f>
        <v>FS</v>
      </c>
      <c r="M3303" s="2" t="str">
        <f>LOOKUP(A3303,'[2]Collin Seedling for R'!$A$3:$A$51,'[2]Collin Seedling for R'!$P$3:$P$51)</f>
        <v>Unseeded</v>
      </c>
      <c r="N3303" s="8">
        <f t="shared" si="51"/>
        <v>0</v>
      </c>
      <c r="O3303" s="2" t="str">
        <f>LOOKUP(H3303,[2]plantlist!$A$2:$A$943,[2]plantlist!$B$2:$B$943)</f>
        <v>B</v>
      </c>
    </row>
    <row r="3304" spans="1:15" x14ac:dyDescent="0.2">
      <c r="A3304" s="7" t="s">
        <v>503</v>
      </c>
      <c r="B3304" s="2">
        <v>1998</v>
      </c>
      <c r="C3304" s="2" t="s">
        <v>0</v>
      </c>
      <c r="D3304" s="2">
        <v>15</v>
      </c>
      <c r="E3304" s="2">
        <v>0</v>
      </c>
      <c r="F3304" s="2">
        <v>15</v>
      </c>
      <c r="G3304" s="2">
        <v>5000</v>
      </c>
      <c r="H3304" s="2" t="s">
        <v>55</v>
      </c>
      <c r="I3304" s="2" t="s">
        <v>2</v>
      </c>
      <c r="J3304" s="2" t="s">
        <v>56</v>
      </c>
      <c r="K3304" s="2" t="str">
        <f>LOOKUP(A3304,'[2]Collin Seedling for R'!$A$3:$A$51,'[2]Collin Seedling for R'!$R$3:$R$51)</f>
        <v>Mod</v>
      </c>
      <c r="L3304" s="2" t="str">
        <f>LOOKUP(A3304,'[2]Collin Seedling for R'!$A$3:$A$51,'[2]Collin Seedling for R'!$T$3:$T$51)</f>
        <v>FS</v>
      </c>
      <c r="M3304" s="2" t="str">
        <f>LOOKUP(A3304,'[2]Collin Seedling for R'!$A$3:$A$51,'[2]Collin Seedling for R'!$P$3:$P$51)</f>
        <v>Unseeded</v>
      </c>
      <c r="N3304" s="8">
        <f t="shared" si="51"/>
        <v>0</v>
      </c>
      <c r="O3304" s="2" t="str">
        <f>LOOKUP(H3304,[2]plantlist!$A$2:$A$943,[2]plantlist!$B$2:$B$943)</f>
        <v>T</v>
      </c>
    </row>
    <row r="3305" spans="1:15" x14ac:dyDescent="0.2">
      <c r="A3305" s="7" t="s">
        <v>503</v>
      </c>
      <c r="B3305" s="2">
        <v>1998</v>
      </c>
      <c r="C3305" s="2" t="s">
        <v>0</v>
      </c>
      <c r="D3305" s="2">
        <v>10</v>
      </c>
      <c r="E3305" s="2">
        <v>465</v>
      </c>
      <c r="F3305" s="2">
        <v>475</v>
      </c>
      <c r="G3305" s="2">
        <v>5000</v>
      </c>
      <c r="H3305" s="2" t="s">
        <v>31</v>
      </c>
      <c r="I3305" s="2" t="s">
        <v>2</v>
      </c>
      <c r="J3305" s="2" t="s">
        <v>32</v>
      </c>
      <c r="K3305" s="2" t="str">
        <f>LOOKUP(A3305,'[2]Collin Seedling for R'!$A$3:$A$51,'[2]Collin Seedling for R'!$R$3:$R$51)</f>
        <v>Mod</v>
      </c>
      <c r="L3305" s="2" t="str">
        <f>LOOKUP(A3305,'[2]Collin Seedling for R'!$A$3:$A$51,'[2]Collin Seedling for R'!$T$3:$T$51)</f>
        <v>FS</v>
      </c>
      <c r="M3305" s="2" t="str">
        <f>LOOKUP(A3305,'[2]Collin Seedling for R'!$A$3:$A$51,'[2]Collin Seedling for R'!$P$3:$P$51)</f>
        <v>Unseeded</v>
      </c>
      <c r="N3305" s="8">
        <f t="shared" si="51"/>
        <v>9.3000000000000007</v>
      </c>
      <c r="O3305" s="2" t="str">
        <f>LOOKUP(H3305,[2]plantlist!$A$2:$A$943,[2]plantlist!$B$2:$B$943)</f>
        <v>U</v>
      </c>
    </row>
    <row r="3306" spans="1:15" x14ac:dyDescent="0.2">
      <c r="A3306" s="7" t="s">
        <v>503</v>
      </c>
      <c r="B3306" s="2">
        <v>1998</v>
      </c>
      <c r="C3306" s="2" t="s">
        <v>0</v>
      </c>
      <c r="D3306" s="2">
        <v>7</v>
      </c>
      <c r="E3306" s="2">
        <v>140</v>
      </c>
      <c r="F3306" s="2">
        <v>147</v>
      </c>
      <c r="G3306" s="2">
        <v>5000</v>
      </c>
      <c r="H3306" s="2" t="s">
        <v>16</v>
      </c>
      <c r="I3306" s="2" t="s">
        <v>2</v>
      </c>
      <c r="J3306" s="2" t="s">
        <v>17</v>
      </c>
      <c r="K3306" s="2" t="str">
        <f>LOOKUP(A3306,'[2]Collin Seedling for R'!$A$3:$A$51,'[2]Collin Seedling for R'!$R$3:$R$51)</f>
        <v>Mod</v>
      </c>
      <c r="L3306" s="2" t="str">
        <f>LOOKUP(A3306,'[2]Collin Seedling for R'!$A$3:$A$51,'[2]Collin Seedling for R'!$T$3:$T$51)</f>
        <v>FS</v>
      </c>
      <c r="M3306" s="2" t="str">
        <f>LOOKUP(A3306,'[2]Collin Seedling for R'!$A$3:$A$51,'[2]Collin Seedling for R'!$P$3:$P$51)</f>
        <v>Unseeded</v>
      </c>
      <c r="N3306" s="8">
        <f t="shared" si="51"/>
        <v>2.8000000000000003</v>
      </c>
      <c r="O3306" s="2" t="str">
        <f>LOOKUP(H3306,[2]plantlist!$A$2:$A$943,[2]plantlist!$B$2:$B$943)</f>
        <v>S</v>
      </c>
    </row>
    <row r="3307" spans="1:15" x14ac:dyDescent="0.2">
      <c r="A3307" s="7" t="s">
        <v>503</v>
      </c>
      <c r="B3307" s="2">
        <v>1998</v>
      </c>
      <c r="C3307" s="2" t="s">
        <v>0</v>
      </c>
      <c r="D3307" s="2">
        <v>6</v>
      </c>
      <c r="E3307" s="2">
        <v>316</v>
      </c>
      <c r="F3307" s="2">
        <v>322</v>
      </c>
      <c r="G3307" s="2">
        <v>5000</v>
      </c>
      <c r="H3307" s="2" t="s">
        <v>372</v>
      </c>
      <c r="I3307" s="2" t="s">
        <v>2</v>
      </c>
      <c r="J3307" s="2" t="s">
        <v>48</v>
      </c>
      <c r="K3307" s="2" t="str">
        <f>LOOKUP(A3307,'[2]Collin Seedling for R'!$A$3:$A$51,'[2]Collin Seedling for R'!$R$3:$R$51)</f>
        <v>Mod</v>
      </c>
      <c r="L3307" s="2" t="str">
        <f>LOOKUP(A3307,'[2]Collin Seedling for R'!$A$3:$A$51,'[2]Collin Seedling for R'!$T$3:$T$51)</f>
        <v>FS</v>
      </c>
      <c r="M3307" s="2" t="str">
        <f>LOOKUP(A3307,'[2]Collin Seedling for R'!$A$3:$A$51,'[2]Collin Seedling for R'!$P$3:$P$51)</f>
        <v>Unseeded</v>
      </c>
      <c r="N3307" s="8">
        <f t="shared" si="51"/>
        <v>6.32</v>
      </c>
      <c r="O3307" s="2" t="str">
        <f>LOOKUP(H3307,[2]plantlist!$A$2:$A$943,[2]plantlist!$B$2:$B$943)</f>
        <v>G</v>
      </c>
    </row>
    <row r="3308" spans="1:15" x14ac:dyDescent="0.2">
      <c r="A3308" s="7" t="s">
        <v>503</v>
      </c>
      <c r="B3308" s="2">
        <v>1998</v>
      </c>
      <c r="C3308" s="2" t="s">
        <v>0</v>
      </c>
      <c r="D3308" s="2">
        <v>5</v>
      </c>
      <c r="E3308" s="2">
        <v>253</v>
      </c>
      <c r="F3308" s="2">
        <v>258</v>
      </c>
      <c r="G3308" s="2">
        <v>5000</v>
      </c>
      <c r="H3308" s="2" t="s">
        <v>60</v>
      </c>
      <c r="I3308" s="2" t="s">
        <v>2</v>
      </c>
      <c r="J3308" s="2" t="s">
        <v>61</v>
      </c>
      <c r="K3308" s="2" t="str">
        <f>LOOKUP(A3308,'[2]Collin Seedling for R'!$A$3:$A$51,'[2]Collin Seedling for R'!$R$3:$R$51)</f>
        <v>Mod</v>
      </c>
      <c r="L3308" s="2" t="str">
        <f>LOOKUP(A3308,'[2]Collin Seedling for R'!$A$3:$A$51,'[2]Collin Seedling for R'!$T$3:$T$51)</f>
        <v>FS</v>
      </c>
      <c r="M3308" s="2" t="str">
        <f>LOOKUP(A3308,'[2]Collin Seedling for R'!$A$3:$A$51,'[2]Collin Seedling for R'!$P$3:$P$51)</f>
        <v>Unseeded</v>
      </c>
      <c r="N3308" s="8">
        <f t="shared" si="51"/>
        <v>5.0599999999999996</v>
      </c>
      <c r="O3308" s="2" t="str">
        <f>LOOKUP(H3308,[2]plantlist!$A$2:$A$943,[2]plantlist!$B$2:$B$943)</f>
        <v>F</v>
      </c>
    </row>
    <row r="3309" spans="1:15" x14ac:dyDescent="0.2">
      <c r="A3309" s="7" t="s">
        <v>503</v>
      </c>
      <c r="B3309" s="2">
        <v>1998</v>
      </c>
      <c r="C3309" s="2" t="s">
        <v>0</v>
      </c>
      <c r="D3309" s="2">
        <v>3</v>
      </c>
      <c r="E3309" s="2">
        <v>47</v>
      </c>
      <c r="F3309" s="2">
        <v>50</v>
      </c>
      <c r="G3309" s="2">
        <v>5000</v>
      </c>
      <c r="H3309" s="2" t="s">
        <v>57</v>
      </c>
      <c r="I3309" s="2" t="s">
        <v>2</v>
      </c>
      <c r="J3309" s="2" t="s">
        <v>58</v>
      </c>
      <c r="K3309" s="2" t="str">
        <f>LOOKUP(A3309,'[2]Collin Seedling for R'!$A$3:$A$51,'[2]Collin Seedling for R'!$R$3:$R$51)</f>
        <v>Mod</v>
      </c>
      <c r="L3309" s="2" t="str">
        <f>LOOKUP(A3309,'[2]Collin Seedling for R'!$A$3:$A$51,'[2]Collin Seedling for R'!$T$3:$T$51)</f>
        <v>FS</v>
      </c>
      <c r="M3309" s="2" t="str">
        <f>LOOKUP(A3309,'[2]Collin Seedling for R'!$A$3:$A$51,'[2]Collin Seedling for R'!$P$3:$P$51)</f>
        <v>Unseeded</v>
      </c>
      <c r="N3309" s="8">
        <f t="shared" si="51"/>
        <v>0.94000000000000006</v>
      </c>
      <c r="O3309" s="2" t="str">
        <f>LOOKUP(H3309,[2]plantlist!$A$2:$A$943,[2]plantlist!$B$2:$B$943)</f>
        <v>F</v>
      </c>
    </row>
    <row r="3310" spans="1:15" x14ac:dyDescent="0.2">
      <c r="A3310" s="7" t="s">
        <v>503</v>
      </c>
      <c r="B3310" s="2">
        <v>1998</v>
      </c>
      <c r="C3310" s="2" t="s">
        <v>0</v>
      </c>
      <c r="D3310" s="2">
        <v>1</v>
      </c>
      <c r="E3310" s="2">
        <v>16</v>
      </c>
      <c r="F3310" s="2">
        <v>17</v>
      </c>
      <c r="G3310" s="2">
        <v>5000</v>
      </c>
      <c r="H3310" s="2" t="s">
        <v>370</v>
      </c>
      <c r="I3310" s="2" t="s">
        <v>2</v>
      </c>
      <c r="J3310" s="2" t="s">
        <v>371</v>
      </c>
      <c r="K3310" s="2" t="str">
        <f>LOOKUP(A3310,'[2]Collin Seedling for R'!$A$3:$A$51,'[2]Collin Seedling for R'!$R$3:$R$51)</f>
        <v>Mod</v>
      </c>
      <c r="L3310" s="2" t="str">
        <f>LOOKUP(A3310,'[2]Collin Seedling for R'!$A$3:$A$51,'[2]Collin Seedling for R'!$T$3:$T$51)</f>
        <v>FS</v>
      </c>
      <c r="M3310" s="2" t="str">
        <f>LOOKUP(A3310,'[2]Collin Seedling for R'!$A$3:$A$51,'[2]Collin Seedling for R'!$P$3:$P$51)</f>
        <v>Unseeded</v>
      </c>
      <c r="N3310" s="8">
        <f t="shared" si="51"/>
        <v>0.32</v>
      </c>
      <c r="O3310" s="2" t="str">
        <f>LOOKUP(H3310,[2]plantlist!$A$2:$A$943,[2]plantlist!$B$2:$B$943)</f>
        <v>G</v>
      </c>
    </row>
    <row r="3311" spans="1:15" x14ac:dyDescent="0.2">
      <c r="A3311" s="7" t="s">
        <v>503</v>
      </c>
      <c r="B3311" s="2">
        <v>1998</v>
      </c>
      <c r="C3311" s="2" t="s">
        <v>0</v>
      </c>
      <c r="D3311" s="2">
        <v>0</v>
      </c>
      <c r="E3311" s="2">
        <v>17</v>
      </c>
      <c r="F3311" s="2">
        <v>17</v>
      </c>
      <c r="G3311" s="2">
        <v>5000</v>
      </c>
      <c r="H3311" s="2" t="s">
        <v>12</v>
      </c>
      <c r="I3311" s="2" t="s">
        <v>2</v>
      </c>
      <c r="J3311" s="2" t="s">
        <v>13</v>
      </c>
      <c r="K3311" s="2" t="str">
        <f>LOOKUP(A3311,'[2]Collin Seedling for R'!$A$3:$A$51,'[2]Collin Seedling for R'!$R$3:$R$51)</f>
        <v>Mod</v>
      </c>
      <c r="L3311" s="2" t="str">
        <f>LOOKUP(A3311,'[2]Collin Seedling for R'!$A$3:$A$51,'[2]Collin Seedling for R'!$T$3:$T$51)</f>
        <v>FS</v>
      </c>
      <c r="M3311" s="2" t="str">
        <f>LOOKUP(A3311,'[2]Collin Seedling for R'!$A$3:$A$51,'[2]Collin Seedling for R'!$P$3:$P$51)</f>
        <v>Unseeded</v>
      </c>
      <c r="N3311" s="8">
        <f t="shared" si="51"/>
        <v>0.33999999999999997</v>
      </c>
      <c r="O3311" s="2" t="str">
        <f>LOOKUP(H3311,[2]plantlist!$A$2:$A$943,[2]plantlist!$B$2:$B$943)</f>
        <v>G</v>
      </c>
    </row>
    <row r="3312" spans="1:15" x14ac:dyDescent="0.2">
      <c r="A3312" s="7" t="s">
        <v>503</v>
      </c>
      <c r="B3312" s="2">
        <v>1998</v>
      </c>
      <c r="C3312" s="2" t="s">
        <v>0</v>
      </c>
      <c r="D3312" s="2">
        <v>0</v>
      </c>
      <c r="E3312" s="2">
        <v>2</v>
      </c>
      <c r="F3312" s="2">
        <v>2</v>
      </c>
      <c r="G3312" s="2">
        <v>5000</v>
      </c>
      <c r="H3312" s="2" t="s">
        <v>114</v>
      </c>
      <c r="I3312" s="2" t="s">
        <v>2</v>
      </c>
      <c r="J3312" s="2" t="s">
        <v>115</v>
      </c>
      <c r="K3312" s="2" t="str">
        <f>LOOKUP(A3312,'[2]Collin Seedling for R'!$A$3:$A$51,'[2]Collin Seedling for R'!$R$3:$R$51)</f>
        <v>Mod</v>
      </c>
      <c r="L3312" s="2" t="str">
        <f>LOOKUP(A3312,'[2]Collin Seedling for R'!$A$3:$A$51,'[2]Collin Seedling for R'!$T$3:$T$51)</f>
        <v>FS</v>
      </c>
      <c r="M3312" s="2" t="str">
        <f>LOOKUP(A3312,'[2]Collin Seedling for R'!$A$3:$A$51,'[2]Collin Seedling for R'!$P$3:$P$51)</f>
        <v>Unseeded</v>
      </c>
      <c r="N3312" s="8">
        <f t="shared" si="51"/>
        <v>0.04</v>
      </c>
      <c r="O3312" s="2" t="str">
        <f>LOOKUP(H3312,[2]plantlist!$A$2:$A$943,[2]plantlist!$B$2:$B$943)</f>
        <v>F</v>
      </c>
    </row>
    <row r="3313" spans="1:15" x14ac:dyDescent="0.2">
      <c r="A3313" s="7" t="s">
        <v>503</v>
      </c>
      <c r="B3313" s="2">
        <v>1998</v>
      </c>
      <c r="C3313" s="2" t="s">
        <v>0</v>
      </c>
      <c r="D3313" s="2">
        <v>0</v>
      </c>
      <c r="E3313" s="2">
        <v>42</v>
      </c>
      <c r="F3313" s="2">
        <v>42</v>
      </c>
      <c r="G3313" s="2">
        <v>5000</v>
      </c>
      <c r="H3313" s="2" t="s">
        <v>344</v>
      </c>
      <c r="I3313" s="2" t="s">
        <v>2</v>
      </c>
      <c r="J3313" s="2" t="s">
        <v>345</v>
      </c>
      <c r="K3313" s="2" t="str">
        <f>LOOKUP(A3313,'[2]Collin Seedling for R'!$A$3:$A$51,'[2]Collin Seedling for R'!$R$3:$R$51)</f>
        <v>Mod</v>
      </c>
      <c r="L3313" s="2" t="str">
        <f>LOOKUP(A3313,'[2]Collin Seedling for R'!$A$3:$A$51,'[2]Collin Seedling for R'!$T$3:$T$51)</f>
        <v>FS</v>
      </c>
      <c r="M3313" s="2" t="str">
        <f>LOOKUP(A3313,'[2]Collin Seedling for R'!$A$3:$A$51,'[2]Collin Seedling for R'!$P$3:$P$51)</f>
        <v>Unseeded</v>
      </c>
      <c r="N3313" s="8">
        <f t="shared" si="51"/>
        <v>0.84</v>
      </c>
      <c r="O3313" s="2" t="str">
        <f>LOOKUP(H3313,[2]plantlist!$A$2:$A$943,[2]plantlist!$B$2:$B$943)</f>
        <v>F</v>
      </c>
    </row>
    <row r="3314" spans="1:15" x14ac:dyDescent="0.2">
      <c r="A3314" s="7" t="s">
        <v>503</v>
      </c>
      <c r="B3314" s="2">
        <v>1998</v>
      </c>
      <c r="C3314" s="2" t="s">
        <v>0</v>
      </c>
      <c r="D3314" s="2">
        <v>0</v>
      </c>
      <c r="E3314" s="2">
        <v>21</v>
      </c>
      <c r="F3314" s="2">
        <v>21</v>
      </c>
      <c r="G3314" s="2">
        <v>5000</v>
      </c>
      <c r="H3314" s="2" t="s">
        <v>376</v>
      </c>
      <c r="I3314" s="2" t="s">
        <v>2</v>
      </c>
      <c r="J3314" s="2" t="s">
        <v>377</v>
      </c>
      <c r="K3314" s="2" t="str">
        <f>LOOKUP(A3314,'[2]Collin Seedling for R'!$A$3:$A$51,'[2]Collin Seedling for R'!$R$3:$R$51)</f>
        <v>Mod</v>
      </c>
      <c r="L3314" s="2" t="str">
        <f>LOOKUP(A3314,'[2]Collin Seedling for R'!$A$3:$A$51,'[2]Collin Seedling for R'!$T$3:$T$51)</f>
        <v>FS</v>
      </c>
      <c r="M3314" s="2" t="str">
        <f>LOOKUP(A3314,'[2]Collin Seedling for R'!$A$3:$A$51,'[2]Collin Seedling for R'!$P$3:$P$51)</f>
        <v>Unseeded</v>
      </c>
      <c r="N3314" s="8">
        <f t="shared" si="51"/>
        <v>0.42</v>
      </c>
      <c r="O3314" s="2" t="str">
        <f>LOOKUP(H3314,[2]plantlist!$A$2:$A$943,[2]plantlist!$B$2:$B$943)</f>
        <v>F</v>
      </c>
    </row>
    <row r="3315" spans="1:15" x14ac:dyDescent="0.2">
      <c r="A3315" s="7" t="s">
        <v>503</v>
      </c>
      <c r="B3315" s="2">
        <v>1998</v>
      </c>
      <c r="C3315" s="2" t="s">
        <v>0</v>
      </c>
      <c r="D3315" s="2">
        <v>0</v>
      </c>
      <c r="E3315" s="2">
        <v>10</v>
      </c>
      <c r="F3315" s="2">
        <v>10</v>
      </c>
      <c r="G3315" s="2">
        <v>5000</v>
      </c>
      <c r="H3315" s="2" t="s">
        <v>376</v>
      </c>
      <c r="I3315" s="2" t="s">
        <v>19</v>
      </c>
      <c r="J3315" s="2" t="s">
        <v>377</v>
      </c>
      <c r="K3315" s="2" t="str">
        <f>LOOKUP(A3315,'[2]Collin Seedling for R'!$A$3:$A$51,'[2]Collin Seedling for R'!$R$3:$R$51)</f>
        <v>Mod</v>
      </c>
      <c r="L3315" s="2" t="str">
        <f>LOOKUP(A3315,'[2]Collin Seedling for R'!$A$3:$A$51,'[2]Collin Seedling for R'!$T$3:$T$51)</f>
        <v>FS</v>
      </c>
      <c r="M3315" s="2" t="str">
        <f>LOOKUP(A3315,'[2]Collin Seedling for R'!$A$3:$A$51,'[2]Collin Seedling for R'!$P$3:$P$51)</f>
        <v>Unseeded</v>
      </c>
      <c r="N3315" s="8">
        <f t="shared" si="51"/>
        <v>0.2</v>
      </c>
      <c r="O3315" s="2" t="str">
        <f>LOOKUP(H3315,[2]plantlist!$A$2:$A$943,[2]plantlist!$B$2:$B$943)</f>
        <v>F</v>
      </c>
    </row>
    <row r="3316" spans="1:15" x14ac:dyDescent="0.2">
      <c r="A3316" s="7" t="s">
        <v>503</v>
      </c>
      <c r="B3316" s="2">
        <v>1998</v>
      </c>
      <c r="C3316" s="2" t="s">
        <v>0</v>
      </c>
      <c r="D3316" s="2">
        <v>0</v>
      </c>
      <c r="E3316" s="2">
        <v>17</v>
      </c>
      <c r="F3316" s="2">
        <v>17</v>
      </c>
      <c r="G3316" s="2">
        <v>5000</v>
      </c>
      <c r="H3316" s="2" t="s">
        <v>368</v>
      </c>
      <c r="I3316" s="2" t="s">
        <v>2</v>
      </c>
      <c r="J3316" s="2" t="s">
        <v>369</v>
      </c>
      <c r="K3316" s="2" t="str">
        <f>LOOKUP(A3316,'[2]Collin Seedling for R'!$A$3:$A$51,'[2]Collin Seedling for R'!$R$3:$R$51)</f>
        <v>Mod</v>
      </c>
      <c r="L3316" s="2" t="str">
        <f>LOOKUP(A3316,'[2]Collin Seedling for R'!$A$3:$A$51,'[2]Collin Seedling for R'!$T$3:$T$51)</f>
        <v>FS</v>
      </c>
      <c r="M3316" s="2" t="str">
        <f>LOOKUP(A3316,'[2]Collin Seedling for R'!$A$3:$A$51,'[2]Collin Seedling for R'!$P$3:$P$51)</f>
        <v>Unseeded</v>
      </c>
      <c r="N3316" s="8">
        <f t="shared" si="51"/>
        <v>0.33999999999999997</v>
      </c>
      <c r="O3316" s="2" t="str">
        <f>LOOKUP(H3316,[2]plantlist!$A$2:$A$943,[2]plantlist!$B$2:$B$943)</f>
        <v>G</v>
      </c>
    </row>
    <row r="3317" spans="1:15" x14ac:dyDescent="0.2">
      <c r="A3317" s="7" t="s">
        <v>503</v>
      </c>
      <c r="B3317" s="2">
        <v>1998</v>
      </c>
      <c r="C3317" s="2" t="s">
        <v>0</v>
      </c>
      <c r="D3317" s="2">
        <v>0</v>
      </c>
      <c r="E3317" s="2">
        <v>35</v>
      </c>
      <c r="F3317" s="2">
        <v>35</v>
      </c>
      <c r="G3317" s="2">
        <v>5000</v>
      </c>
      <c r="H3317" s="2" t="s">
        <v>434</v>
      </c>
      <c r="I3317" s="2" t="s">
        <v>2</v>
      </c>
      <c r="J3317" s="2" t="s">
        <v>435</v>
      </c>
      <c r="K3317" s="2" t="str">
        <f>LOOKUP(A3317,'[2]Collin Seedling for R'!$A$3:$A$51,'[2]Collin Seedling for R'!$R$3:$R$51)</f>
        <v>Mod</v>
      </c>
      <c r="L3317" s="2" t="str">
        <f>LOOKUP(A3317,'[2]Collin Seedling for R'!$A$3:$A$51,'[2]Collin Seedling for R'!$T$3:$T$51)</f>
        <v>FS</v>
      </c>
      <c r="M3317" s="2" t="str">
        <f>LOOKUP(A3317,'[2]Collin Seedling for R'!$A$3:$A$51,'[2]Collin Seedling for R'!$P$3:$P$51)</f>
        <v>Unseeded</v>
      </c>
      <c r="N3317" s="8">
        <f t="shared" si="51"/>
        <v>0.70000000000000007</v>
      </c>
      <c r="O3317" s="2" t="str">
        <f>LOOKUP(H3317,[2]plantlist!$A$2:$A$943,[2]plantlist!$B$2:$B$943)</f>
        <v>F</v>
      </c>
    </row>
    <row r="3318" spans="1:15" x14ac:dyDescent="0.2">
      <c r="A3318" s="7" t="s">
        <v>503</v>
      </c>
      <c r="B3318" s="2">
        <v>1998</v>
      </c>
      <c r="C3318" s="2" t="s">
        <v>0</v>
      </c>
      <c r="D3318" s="2">
        <v>0</v>
      </c>
      <c r="E3318" s="2">
        <v>38</v>
      </c>
      <c r="F3318" s="2">
        <v>38</v>
      </c>
      <c r="G3318" s="2">
        <v>5000</v>
      </c>
      <c r="H3318" s="2" t="s">
        <v>444</v>
      </c>
      <c r="I3318" s="2" t="s">
        <v>2</v>
      </c>
      <c r="J3318" s="2" t="s">
        <v>445</v>
      </c>
      <c r="K3318" s="2" t="str">
        <f>LOOKUP(A3318,'[2]Collin Seedling for R'!$A$3:$A$51,'[2]Collin Seedling for R'!$R$3:$R$51)</f>
        <v>Mod</v>
      </c>
      <c r="L3318" s="2" t="str">
        <f>LOOKUP(A3318,'[2]Collin Seedling for R'!$A$3:$A$51,'[2]Collin Seedling for R'!$T$3:$T$51)</f>
        <v>FS</v>
      </c>
      <c r="M3318" s="2" t="str">
        <f>LOOKUP(A3318,'[2]Collin Seedling for R'!$A$3:$A$51,'[2]Collin Seedling for R'!$P$3:$P$51)</f>
        <v>Unseeded</v>
      </c>
      <c r="N3318" s="8">
        <f t="shared" si="51"/>
        <v>0.76</v>
      </c>
      <c r="O3318" s="2" t="str">
        <f>LOOKUP(H3318,[2]plantlist!$A$2:$A$943,[2]plantlist!$B$2:$B$943)</f>
        <v>F</v>
      </c>
    </row>
    <row r="3319" spans="1:15" x14ac:dyDescent="0.2">
      <c r="A3319" s="7" t="s">
        <v>503</v>
      </c>
      <c r="B3319" s="2">
        <v>1998</v>
      </c>
      <c r="C3319" s="2" t="s">
        <v>0</v>
      </c>
      <c r="D3319" s="2">
        <v>0</v>
      </c>
      <c r="E3319" s="2">
        <v>1</v>
      </c>
      <c r="F3319" s="2">
        <v>1</v>
      </c>
      <c r="G3319" s="2">
        <v>5000</v>
      </c>
      <c r="H3319" s="2" t="s">
        <v>401</v>
      </c>
      <c r="I3319" s="2" t="s">
        <v>2</v>
      </c>
      <c r="J3319" s="2" t="s">
        <v>402</v>
      </c>
      <c r="K3319" s="2" t="str">
        <f>LOOKUP(A3319,'[2]Collin Seedling for R'!$A$3:$A$51,'[2]Collin Seedling for R'!$R$3:$R$51)</f>
        <v>Mod</v>
      </c>
      <c r="L3319" s="2" t="str">
        <f>LOOKUP(A3319,'[2]Collin Seedling for R'!$A$3:$A$51,'[2]Collin Seedling for R'!$T$3:$T$51)</f>
        <v>FS</v>
      </c>
      <c r="M3319" s="2" t="str">
        <f>LOOKUP(A3319,'[2]Collin Seedling for R'!$A$3:$A$51,'[2]Collin Seedling for R'!$P$3:$P$51)</f>
        <v>Unseeded</v>
      </c>
      <c r="N3319" s="8">
        <f t="shared" si="51"/>
        <v>0.02</v>
      </c>
      <c r="O3319" s="2" t="str">
        <f>LOOKUP(H3319,[2]plantlist!$A$2:$A$943,[2]plantlist!$B$2:$B$943)</f>
        <v>F</v>
      </c>
    </row>
    <row r="3320" spans="1:15" x14ac:dyDescent="0.2">
      <c r="A3320" s="7" t="s">
        <v>503</v>
      </c>
      <c r="B3320" s="2">
        <v>1998</v>
      </c>
      <c r="C3320" s="2" t="s">
        <v>0</v>
      </c>
      <c r="D3320" s="2">
        <v>0</v>
      </c>
      <c r="E3320" s="2">
        <v>4</v>
      </c>
      <c r="F3320" s="2">
        <v>4</v>
      </c>
      <c r="G3320" s="2">
        <v>5000</v>
      </c>
      <c r="H3320" s="2" t="s">
        <v>118</v>
      </c>
      <c r="I3320" s="2" t="s">
        <v>2</v>
      </c>
      <c r="J3320" s="2" t="s">
        <v>119</v>
      </c>
      <c r="K3320" s="2" t="str">
        <f>LOOKUP(A3320,'[2]Collin Seedling for R'!$A$3:$A$51,'[2]Collin Seedling for R'!$R$3:$R$51)</f>
        <v>Mod</v>
      </c>
      <c r="L3320" s="2" t="str">
        <f>LOOKUP(A3320,'[2]Collin Seedling for R'!$A$3:$A$51,'[2]Collin Seedling for R'!$T$3:$T$51)</f>
        <v>FS</v>
      </c>
      <c r="M3320" s="2" t="str">
        <f>LOOKUP(A3320,'[2]Collin Seedling for R'!$A$3:$A$51,'[2]Collin Seedling for R'!$P$3:$P$51)</f>
        <v>Unseeded</v>
      </c>
      <c r="N3320" s="8">
        <f t="shared" si="51"/>
        <v>0.08</v>
      </c>
      <c r="O3320" s="2" t="str">
        <f>LOOKUP(H3320,[2]plantlist!$A$2:$A$943,[2]plantlist!$B$2:$B$943)</f>
        <v>F</v>
      </c>
    </row>
    <row r="3321" spans="1:15" x14ac:dyDescent="0.2">
      <c r="A3321" s="7" t="s">
        <v>503</v>
      </c>
      <c r="B3321" s="2">
        <v>1998</v>
      </c>
      <c r="C3321" s="2" t="s">
        <v>0</v>
      </c>
      <c r="D3321" s="2">
        <v>0</v>
      </c>
      <c r="E3321" s="2">
        <v>3</v>
      </c>
      <c r="F3321" s="2">
        <v>3</v>
      </c>
      <c r="G3321" s="2">
        <v>5000</v>
      </c>
      <c r="H3321" s="2" t="s">
        <v>490</v>
      </c>
      <c r="I3321" s="2" t="s">
        <v>2</v>
      </c>
      <c r="J3321" s="2" t="s">
        <v>491</v>
      </c>
      <c r="K3321" s="2" t="str">
        <f>LOOKUP(A3321,'[2]Collin Seedling for R'!$A$3:$A$51,'[2]Collin Seedling for R'!$R$3:$R$51)</f>
        <v>Mod</v>
      </c>
      <c r="L3321" s="2" t="str">
        <f>LOOKUP(A3321,'[2]Collin Seedling for R'!$A$3:$A$51,'[2]Collin Seedling for R'!$T$3:$T$51)</f>
        <v>FS</v>
      </c>
      <c r="M3321" s="2" t="str">
        <f>LOOKUP(A3321,'[2]Collin Seedling for R'!$A$3:$A$51,'[2]Collin Seedling for R'!$P$3:$P$51)</f>
        <v>Unseeded</v>
      </c>
      <c r="N3321" s="8">
        <f t="shared" si="51"/>
        <v>0.06</v>
      </c>
      <c r="O3321" s="2" t="str">
        <f>LOOKUP(H3321,[2]plantlist!$A$2:$A$943,[2]plantlist!$B$2:$B$943)</f>
        <v>S</v>
      </c>
    </row>
    <row r="3322" spans="1:15" x14ac:dyDescent="0.2">
      <c r="A3322" s="7" t="s">
        <v>503</v>
      </c>
      <c r="B3322" s="2">
        <v>1998</v>
      </c>
      <c r="C3322" s="2" t="s">
        <v>0</v>
      </c>
      <c r="D3322" s="2">
        <v>0</v>
      </c>
      <c r="E3322" s="2">
        <v>4</v>
      </c>
      <c r="F3322" s="2">
        <v>4</v>
      </c>
      <c r="G3322" s="2">
        <v>5000</v>
      </c>
      <c r="H3322" s="2" t="s">
        <v>16</v>
      </c>
      <c r="I3322" s="2" t="s">
        <v>19</v>
      </c>
      <c r="J3322" s="2" t="s">
        <v>17</v>
      </c>
      <c r="K3322" s="2" t="str">
        <f>LOOKUP(A3322,'[2]Collin Seedling for R'!$A$3:$A$51,'[2]Collin Seedling for R'!$R$3:$R$51)</f>
        <v>Mod</v>
      </c>
      <c r="L3322" s="2" t="str">
        <f>LOOKUP(A3322,'[2]Collin Seedling for R'!$A$3:$A$51,'[2]Collin Seedling for R'!$T$3:$T$51)</f>
        <v>FS</v>
      </c>
      <c r="M3322" s="2" t="str">
        <f>LOOKUP(A3322,'[2]Collin Seedling for R'!$A$3:$A$51,'[2]Collin Seedling for R'!$P$3:$P$51)</f>
        <v>Unseeded</v>
      </c>
      <c r="N3322" s="8">
        <f t="shared" si="51"/>
        <v>0.08</v>
      </c>
      <c r="O3322" s="2" t="str">
        <f>LOOKUP(H3322,[2]plantlist!$A$2:$A$943,[2]plantlist!$B$2:$B$943)</f>
        <v>S</v>
      </c>
    </row>
    <row r="3323" spans="1:15" x14ac:dyDescent="0.2">
      <c r="A3323" s="7" t="s">
        <v>503</v>
      </c>
      <c r="B3323" s="2">
        <v>1998</v>
      </c>
      <c r="C3323" s="2" t="s">
        <v>0</v>
      </c>
      <c r="D3323" s="2">
        <v>0</v>
      </c>
      <c r="E3323" s="2">
        <v>2</v>
      </c>
      <c r="F3323" s="2">
        <v>2</v>
      </c>
      <c r="G3323" s="2">
        <v>5000</v>
      </c>
      <c r="H3323" s="2" t="s">
        <v>442</v>
      </c>
      <c r="I3323" s="2" t="s">
        <v>2</v>
      </c>
      <c r="J3323" s="2" t="s">
        <v>443</v>
      </c>
      <c r="K3323" s="2" t="str">
        <f>LOOKUP(A3323,'[2]Collin Seedling for R'!$A$3:$A$51,'[2]Collin Seedling for R'!$R$3:$R$51)</f>
        <v>Mod</v>
      </c>
      <c r="L3323" s="2" t="str">
        <f>LOOKUP(A3323,'[2]Collin Seedling for R'!$A$3:$A$51,'[2]Collin Seedling for R'!$T$3:$T$51)</f>
        <v>FS</v>
      </c>
      <c r="M3323" s="2" t="str">
        <f>LOOKUP(A3323,'[2]Collin Seedling for R'!$A$3:$A$51,'[2]Collin Seedling for R'!$P$3:$P$51)</f>
        <v>Unseeded</v>
      </c>
      <c r="N3323" s="8">
        <f t="shared" si="51"/>
        <v>0.04</v>
      </c>
      <c r="O3323" s="2" t="str">
        <f>LOOKUP(H3323,[2]plantlist!$A$2:$A$943,[2]plantlist!$B$2:$B$943)</f>
        <v>M</v>
      </c>
    </row>
    <row r="3324" spans="1:15" x14ac:dyDescent="0.2">
      <c r="A3324" s="7" t="s">
        <v>503</v>
      </c>
      <c r="B3324" s="2">
        <v>1998</v>
      </c>
      <c r="C3324" s="2" t="s">
        <v>0</v>
      </c>
      <c r="D3324" s="2">
        <v>0</v>
      </c>
      <c r="E3324" s="2">
        <v>1</v>
      </c>
      <c r="F3324" s="2">
        <v>1</v>
      </c>
      <c r="G3324" s="2">
        <v>5000</v>
      </c>
      <c r="H3324" s="2" t="s">
        <v>370</v>
      </c>
      <c r="I3324" s="2" t="s">
        <v>19</v>
      </c>
      <c r="J3324" s="2" t="s">
        <v>371</v>
      </c>
      <c r="K3324" s="2" t="str">
        <f>LOOKUP(A3324,'[2]Collin Seedling for R'!$A$3:$A$51,'[2]Collin Seedling for R'!$R$3:$R$51)</f>
        <v>Mod</v>
      </c>
      <c r="L3324" s="2" t="str">
        <f>LOOKUP(A3324,'[2]Collin Seedling for R'!$A$3:$A$51,'[2]Collin Seedling for R'!$T$3:$T$51)</f>
        <v>FS</v>
      </c>
      <c r="M3324" s="2" t="str">
        <f>LOOKUP(A3324,'[2]Collin Seedling for R'!$A$3:$A$51,'[2]Collin Seedling for R'!$P$3:$P$51)</f>
        <v>Unseeded</v>
      </c>
      <c r="N3324" s="8">
        <f t="shared" si="51"/>
        <v>0.02</v>
      </c>
      <c r="O3324" s="2" t="str">
        <f>LOOKUP(H3324,[2]plantlist!$A$2:$A$943,[2]plantlist!$B$2:$B$943)</f>
        <v>G</v>
      </c>
    </row>
    <row r="3325" spans="1:15" x14ac:dyDescent="0.2">
      <c r="A3325" s="7" t="s">
        <v>503</v>
      </c>
      <c r="B3325" s="2">
        <v>1998</v>
      </c>
      <c r="C3325" s="2" t="s">
        <v>0</v>
      </c>
      <c r="D3325" s="2">
        <v>0</v>
      </c>
      <c r="E3325" s="2">
        <v>6</v>
      </c>
      <c r="F3325" s="2">
        <v>6</v>
      </c>
      <c r="G3325" s="2">
        <v>5000</v>
      </c>
      <c r="H3325" s="2" t="s">
        <v>51</v>
      </c>
      <c r="I3325" s="2" t="s">
        <v>2</v>
      </c>
      <c r="J3325" s="2" t="s">
        <v>52</v>
      </c>
      <c r="K3325" s="2" t="str">
        <f>LOOKUP(A3325,'[2]Collin Seedling for R'!$A$3:$A$51,'[2]Collin Seedling for R'!$R$3:$R$51)</f>
        <v>Mod</v>
      </c>
      <c r="L3325" s="2" t="str">
        <f>LOOKUP(A3325,'[2]Collin Seedling for R'!$A$3:$A$51,'[2]Collin Seedling for R'!$T$3:$T$51)</f>
        <v>FS</v>
      </c>
      <c r="M3325" s="2" t="str">
        <f>LOOKUP(A3325,'[2]Collin Seedling for R'!$A$3:$A$51,'[2]Collin Seedling for R'!$P$3:$P$51)</f>
        <v>Unseeded</v>
      </c>
      <c r="N3325" s="8">
        <f t="shared" si="51"/>
        <v>0.12</v>
      </c>
      <c r="O3325" s="2" t="str">
        <f>LOOKUP(H3325,[2]plantlist!$A$2:$A$943,[2]plantlist!$B$2:$B$943)</f>
        <v>F</v>
      </c>
    </row>
    <row r="3326" spans="1:15" x14ac:dyDescent="0.2">
      <c r="A3326" s="7" t="s">
        <v>314</v>
      </c>
      <c r="B3326" s="2">
        <v>2008</v>
      </c>
      <c r="C3326" s="2" t="s">
        <v>0</v>
      </c>
      <c r="D3326" s="2">
        <v>2985</v>
      </c>
      <c r="E3326" s="2">
        <v>0</v>
      </c>
      <c r="F3326" s="2">
        <v>2985</v>
      </c>
      <c r="G3326" s="2">
        <v>5005</v>
      </c>
      <c r="H3326" s="2" t="s">
        <v>6</v>
      </c>
      <c r="I3326" s="2" t="s">
        <v>2</v>
      </c>
      <c r="J3326" s="2" t="s">
        <v>7</v>
      </c>
      <c r="K3326" s="2" t="str">
        <f>LOOKUP(A3326,'[2]Collin Seedling for R'!$A$3:$A$51,'[2]Collin Seedling for R'!$R$3:$R$51)</f>
        <v>Mod</v>
      </c>
      <c r="L3326" s="2" t="str">
        <f>LOOKUP(A3326,'[2]Collin Seedling for R'!$A$3:$A$51,'[2]Collin Seedling for R'!$T$3:$T$51)</f>
        <v>FS</v>
      </c>
      <c r="M3326" s="2" t="str">
        <f>LOOKUP(A3326,'[2]Collin Seedling for R'!$A$3:$A$51,'[2]Collin Seedling for R'!$P$3:$P$51)</f>
        <v>Unseeded</v>
      </c>
      <c r="N3326" s="8">
        <f t="shared" si="51"/>
        <v>0</v>
      </c>
      <c r="O3326" s="2" t="str">
        <f>LOOKUP(H3326,[2]plantlist!$A$2:$A$943,[2]plantlist!$B$2:$B$943)</f>
        <v>L</v>
      </c>
    </row>
    <row r="3327" spans="1:15" x14ac:dyDescent="0.2">
      <c r="A3327" s="7" t="s">
        <v>314</v>
      </c>
      <c r="B3327" s="2">
        <v>2008</v>
      </c>
      <c r="C3327" s="2" t="s">
        <v>0</v>
      </c>
      <c r="D3327" s="2">
        <v>1065</v>
      </c>
      <c r="E3327" s="2">
        <v>0</v>
      </c>
      <c r="F3327" s="2">
        <v>1065</v>
      </c>
      <c r="G3327" s="2">
        <v>5005</v>
      </c>
      <c r="H3327" s="2" t="s">
        <v>1</v>
      </c>
      <c r="I3327" s="2" t="s">
        <v>2</v>
      </c>
      <c r="J3327" s="2" t="s">
        <v>216</v>
      </c>
      <c r="K3327" s="2" t="str">
        <f>LOOKUP(A3327,'[2]Collin Seedling for R'!$A$3:$A$51,'[2]Collin Seedling for R'!$R$3:$R$51)</f>
        <v>Mod</v>
      </c>
      <c r="L3327" s="2" t="str">
        <f>LOOKUP(A3327,'[2]Collin Seedling for R'!$A$3:$A$51,'[2]Collin Seedling for R'!$T$3:$T$51)</f>
        <v>FS</v>
      </c>
      <c r="M3327" s="2" t="str">
        <f>LOOKUP(A3327,'[2]Collin Seedling for R'!$A$3:$A$51,'[2]Collin Seedling for R'!$P$3:$P$51)</f>
        <v>Unseeded</v>
      </c>
      <c r="N3327" s="8">
        <f t="shared" si="51"/>
        <v>0</v>
      </c>
      <c r="O3327" s="2" t="s">
        <v>217</v>
      </c>
    </row>
    <row r="3328" spans="1:15" x14ac:dyDescent="0.2">
      <c r="A3328" s="7" t="s">
        <v>314</v>
      </c>
      <c r="B3328" s="2">
        <v>2008</v>
      </c>
      <c r="C3328" s="2" t="s">
        <v>0</v>
      </c>
      <c r="D3328" s="2">
        <v>695</v>
      </c>
      <c r="E3328" s="2">
        <v>27</v>
      </c>
      <c r="F3328" s="2">
        <v>722</v>
      </c>
      <c r="G3328" s="2">
        <v>5005</v>
      </c>
      <c r="H3328" s="2" t="s">
        <v>10</v>
      </c>
      <c r="I3328" s="2" t="s">
        <v>2</v>
      </c>
      <c r="J3328" s="2" t="s">
        <v>11</v>
      </c>
      <c r="K3328" s="2" t="str">
        <f>LOOKUP(A3328,'[2]Collin Seedling for R'!$A$3:$A$51,'[2]Collin Seedling for R'!$R$3:$R$51)</f>
        <v>Mod</v>
      </c>
      <c r="L3328" s="2" t="str">
        <f>LOOKUP(A3328,'[2]Collin Seedling for R'!$A$3:$A$51,'[2]Collin Seedling for R'!$T$3:$T$51)</f>
        <v>FS</v>
      </c>
      <c r="M3328" s="2" t="str">
        <f>LOOKUP(A3328,'[2]Collin Seedling for R'!$A$3:$A$51,'[2]Collin Seedling for R'!$P$3:$P$51)</f>
        <v>Unseeded</v>
      </c>
      <c r="N3328" s="8">
        <f t="shared" si="51"/>
        <v>0.53946053946053951</v>
      </c>
      <c r="O3328" s="2" t="str">
        <f>LOOKUP(H3328,[2]plantlist!$A$2:$A$943,[2]plantlist!$B$2:$B$943)</f>
        <v>L</v>
      </c>
    </row>
    <row r="3329" spans="1:15" x14ac:dyDescent="0.2">
      <c r="A3329" s="7" t="s">
        <v>314</v>
      </c>
      <c r="B3329" s="2">
        <v>2008</v>
      </c>
      <c r="C3329" s="2" t="s">
        <v>0</v>
      </c>
      <c r="D3329" s="2">
        <v>96</v>
      </c>
      <c r="E3329" s="2">
        <v>1438</v>
      </c>
      <c r="F3329" s="2">
        <v>1534</v>
      </c>
      <c r="G3329" s="2">
        <v>5005</v>
      </c>
      <c r="H3329" s="2" t="s">
        <v>31</v>
      </c>
      <c r="I3329" s="2" t="s">
        <v>2</v>
      </c>
      <c r="J3329" s="2" t="s">
        <v>32</v>
      </c>
      <c r="K3329" s="2" t="str">
        <f>LOOKUP(A3329,'[2]Collin Seedling for R'!$A$3:$A$51,'[2]Collin Seedling for R'!$R$3:$R$51)</f>
        <v>Mod</v>
      </c>
      <c r="L3329" s="2" t="str">
        <f>LOOKUP(A3329,'[2]Collin Seedling for R'!$A$3:$A$51,'[2]Collin Seedling for R'!$T$3:$T$51)</f>
        <v>FS</v>
      </c>
      <c r="M3329" s="2" t="str">
        <f>LOOKUP(A3329,'[2]Collin Seedling for R'!$A$3:$A$51,'[2]Collin Seedling for R'!$P$3:$P$51)</f>
        <v>Unseeded</v>
      </c>
      <c r="N3329" s="8">
        <f t="shared" si="51"/>
        <v>28.731268731268734</v>
      </c>
      <c r="O3329" s="2" t="str">
        <f>LOOKUP(H3329,[2]plantlist!$A$2:$A$943,[2]plantlist!$B$2:$B$943)</f>
        <v>U</v>
      </c>
    </row>
    <row r="3330" spans="1:15" x14ac:dyDescent="0.2">
      <c r="A3330" s="7" t="s">
        <v>314</v>
      </c>
      <c r="B3330" s="2">
        <v>2008</v>
      </c>
      <c r="C3330" s="2" t="s">
        <v>0</v>
      </c>
      <c r="D3330" s="2">
        <v>32</v>
      </c>
      <c r="E3330" s="2">
        <v>256</v>
      </c>
      <c r="F3330" s="2">
        <v>288</v>
      </c>
      <c r="G3330" s="2">
        <v>5005</v>
      </c>
      <c r="H3330" s="2" t="s">
        <v>162</v>
      </c>
      <c r="I3330" s="2" t="s">
        <v>2</v>
      </c>
      <c r="J3330" s="2" t="s">
        <v>163</v>
      </c>
      <c r="K3330" s="2" t="str">
        <f>LOOKUP(A3330,'[2]Collin Seedling for R'!$A$3:$A$51,'[2]Collin Seedling for R'!$R$3:$R$51)</f>
        <v>Mod</v>
      </c>
      <c r="L3330" s="2" t="str">
        <f>LOOKUP(A3330,'[2]Collin Seedling for R'!$A$3:$A$51,'[2]Collin Seedling for R'!$T$3:$T$51)</f>
        <v>FS</v>
      </c>
      <c r="M3330" s="2" t="str">
        <f>LOOKUP(A3330,'[2]Collin Seedling for R'!$A$3:$A$51,'[2]Collin Seedling for R'!$P$3:$P$51)</f>
        <v>Unseeded</v>
      </c>
      <c r="N3330" s="8">
        <f t="shared" ref="N3330:N3393" si="52">E3330/G3330*100</f>
        <v>5.1148851148851149</v>
      </c>
      <c r="O3330" s="2" t="str">
        <f>LOOKUP(H3330,[2]plantlist!$A$2:$A$943,[2]plantlist!$B$2:$B$943)</f>
        <v>G</v>
      </c>
    </row>
    <row r="3331" spans="1:15" x14ac:dyDescent="0.2">
      <c r="A3331" s="7" t="s">
        <v>314</v>
      </c>
      <c r="B3331" s="2">
        <v>2008</v>
      </c>
      <c r="C3331" s="2" t="s">
        <v>0</v>
      </c>
      <c r="D3331" s="2">
        <v>27</v>
      </c>
      <c r="E3331" s="2">
        <v>191</v>
      </c>
      <c r="F3331" s="2">
        <v>218</v>
      </c>
      <c r="G3331" s="2">
        <v>5005</v>
      </c>
      <c r="H3331" s="2" t="s">
        <v>76</v>
      </c>
      <c r="I3331" s="2" t="s">
        <v>2</v>
      </c>
      <c r="J3331" s="2" t="s">
        <v>283</v>
      </c>
      <c r="K3331" s="2" t="str">
        <f>LOOKUP(A3331,'[2]Collin Seedling for R'!$A$3:$A$51,'[2]Collin Seedling for R'!$R$3:$R$51)</f>
        <v>Mod</v>
      </c>
      <c r="L3331" s="2" t="str">
        <f>LOOKUP(A3331,'[2]Collin Seedling for R'!$A$3:$A$51,'[2]Collin Seedling for R'!$T$3:$T$51)</f>
        <v>FS</v>
      </c>
      <c r="M3331" s="2" t="str">
        <f>LOOKUP(A3331,'[2]Collin Seedling for R'!$A$3:$A$51,'[2]Collin Seedling for R'!$P$3:$P$51)</f>
        <v>Unseeded</v>
      </c>
      <c r="N3331" s="8">
        <f t="shared" si="52"/>
        <v>3.8161838161838166</v>
      </c>
      <c r="O3331" s="2" t="str">
        <f>LOOKUP(H3331,[2]plantlist!$A$2:$A$943,[2]plantlist!$B$2:$B$943)</f>
        <v>F</v>
      </c>
    </row>
    <row r="3332" spans="1:15" x14ac:dyDescent="0.2">
      <c r="A3332" s="7" t="s">
        <v>314</v>
      </c>
      <c r="B3332" s="2">
        <v>2008</v>
      </c>
      <c r="C3332" s="2" t="s">
        <v>0</v>
      </c>
      <c r="D3332" s="2">
        <v>18</v>
      </c>
      <c r="E3332" s="2">
        <v>238</v>
      </c>
      <c r="F3332" s="2">
        <v>256</v>
      </c>
      <c r="G3332" s="2">
        <v>5005</v>
      </c>
      <c r="H3332" s="2" t="s">
        <v>47</v>
      </c>
      <c r="I3332" s="2" t="s">
        <v>2</v>
      </c>
      <c r="J3332" s="2" t="s">
        <v>48</v>
      </c>
      <c r="K3332" s="2" t="str">
        <f>LOOKUP(A3332,'[2]Collin Seedling for R'!$A$3:$A$51,'[2]Collin Seedling for R'!$R$3:$R$51)</f>
        <v>Mod</v>
      </c>
      <c r="L3332" s="2" t="str">
        <f>LOOKUP(A3332,'[2]Collin Seedling for R'!$A$3:$A$51,'[2]Collin Seedling for R'!$T$3:$T$51)</f>
        <v>FS</v>
      </c>
      <c r="M3332" s="2" t="str">
        <f>LOOKUP(A3332,'[2]Collin Seedling for R'!$A$3:$A$51,'[2]Collin Seedling for R'!$P$3:$P$51)</f>
        <v>Unseeded</v>
      </c>
      <c r="N3332" s="8">
        <f t="shared" si="52"/>
        <v>4.755244755244755</v>
      </c>
      <c r="O3332" s="2" t="str">
        <f>LOOKUP(H3332,[2]plantlist!$A$2:$A$943,[2]plantlist!$B$2:$B$943)</f>
        <v>G</v>
      </c>
    </row>
    <row r="3333" spans="1:15" x14ac:dyDescent="0.2">
      <c r="A3333" s="7" t="s">
        <v>314</v>
      </c>
      <c r="B3333" s="2">
        <v>2008</v>
      </c>
      <c r="C3333" s="2" t="s">
        <v>0</v>
      </c>
      <c r="D3333" s="2">
        <v>17</v>
      </c>
      <c r="E3333" s="2">
        <v>23</v>
      </c>
      <c r="F3333" s="2">
        <v>40</v>
      </c>
      <c r="G3333" s="2">
        <v>5005</v>
      </c>
      <c r="H3333" s="2" t="s">
        <v>8</v>
      </c>
      <c r="I3333" s="2" t="s">
        <v>2</v>
      </c>
      <c r="J3333" s="2" t="s">
        <v>9</v>
      </c>
      <c r="K3333" s="2" t="str">
        <f>LOOKUP(A3333,'[2]Collin Seedling for R'!$A$3:$A$51,'[2]Collin Seedling for R'!$R$3:$R$51)</f>
        <v>Mod</v>
      </c>
      <c r="L3333" s="2" t="str">
        <f>LOOKUP(A3333,'[2]Collin Seedling for R'!$A$3:$A$51,'[2]Collin Seedling for R'!$T$3:$T$51)</f>
        <v>FS</v>
      </c>
      <c r="M3333" s="2" t="str">
        <f>LOOKUP(A3333,'[2]Collin Seedling for R'!$A$3:$A$51,'[2]Collin Seedling for R'!$P$3:$P$51)</f>
        <v>Unseeded</v>
      </c>
      <c r="N3333" s="8">
        <f t="shared" si="52"/>
        <v>0.45954045954045952</v>
      </c>
      <c r="O3333" s="2" t="str">
        <f>LOOKUP(H3333,[2]plantlist!$A$2:$A$943,[2]plantlist!$B$2:$B$943)</f>
        <v>G</v>
      </c>
    </row>
    <row r="3334" spans="1:15" x14ac:dyDescent="0.2">
      <c r="A3334" s="7" t="s">
        <v>314</v>
      </c>
      <c r="B3334" s="2">
        <v>2008</v>
      </c>
      <c r="C3334" s="2" t="s">
        <v>0</v>
      </c>
      <c r="D3334" s="2">
        <v>14</v>
      </c>
      <c r="E3334" s="2">
        <v>831</v>
      </c>
      <c r="F3334" s="2">
        <v>845</v>
      </c>
      <c r="G3334" s="2">
        <v>5005</v>
      </c>
      <c r="H3334" s="2" t="s">
        <v>86</v>
      </c>
      <c r="I3334" s="2" t="s">
        <v>2</v>
      </c>
      <c r="J3334" s="2" t="s">
        <v>87</v>
      </c>
      <c r="K3334" s="2" t="str">
        <f>LOOKUP(A3334,'[2]Collin Seedling for R'!$A$3:$A$51,'[2]Collin Seedling for R'!$R$3:$R$51)</f>
        <v>Mod</v>
      </c>
      <c r="L3334" s="2" t="str">
        <f>LOOKUP(A3334,'[2]Collin Seedling for R'!$A$3:$A$51,'[2]Collin Seedling for R'!$T$3:$T$51)</f>
        <v>FS</v>
      </c>
      <c r="M3334" s="2" t="str">
        <f>LOOKUP(A3334,'[2]Collin Seedling for R'!$A$3:$A$51,'[2]Collin Seedling for R'!$P$3:$P$51)</f>
        <v>Unseeded</v>
      </c>
      <c r="N3334" s="8">
        <f t="shared" si="52"/>
        <v>16.603396603396604</v>
      </c>
      <c r="O3334" s="2" t="str">
        <f>LOOKUP(H3334,[2]plantlist!$A$2:$A$943,[2]plantlist!$B$2:$B$943)</f>
        <v>F</v>
      </c>
    </row>
    <row r="3335" spans="1:15" x14ac:dyDescent="0.2">
      <c r="A3335" s="7" t="s">
        <v>314</v>
      </c>
      <c r="B3335" s="2">
        <v>2008</v>
      </c>
      <c r="C3335" s="2" t="s">
        <v>0</v>
      </c>
      <c r="D3335" s="2">
        <v>10</v>
      </c>
      <c r="E3335" s="2">
        <v>325</v>
      </c>
      <c r="F3335" s="2">
        <v>335</v>
      </c>
      <c r="G3335" s="2">
        <v>5005</v>
      </c>
      <c r="H3335" s="2" t="s">
        <v>16</v>
      </c>
      <c r="I3335" s="2" t="s">
        <v>2</v>
      </c>
      <c r="J3335" s="2" t="s">
        <v>17</v>
      </c>
      <c r="K3335" s="2" t="str">
        <f>LOOKUP(A3335,'[2]Collin Seedling for R'!$A$3:$A$51,'[2]Collin Seedling for R'!$R$3:$R$51)</f>
        <v>Mod</v>
      </c>
      <c r="L3335" s="2" t="str">
        <f>LOOKUP(A3335,'[2]Collin Seedling for R'!$A$3:$A$51,'[2]Collin Seedling for R'!$T$3:$T$51)</f>
        <v>FS</v>
      </c>
      <c r="M3335" s="2" t="str">
        <f>LOOKUP(A3335,'[2]Collin Seedling for R'!$A$3:$A$51,'[2]Collin Seedling for R'!$P$3:$P$51)</f>
        <v>Unseeded</v>
      </c>
      <c r="N3335" s="8">
        <f t="shared" si="52"/>
        <v>6.4935064935064926</v>
      </c>
      <c r="O3335" s="2" t="str">
        <f>LOOKUP(H3335,[2]plantlist!$A$2:$A$943,[2]plantlist!$B$2:$B$943)</f>
        <v>S</v>
      </c>
    </row>
    <row r="3336" spans="1:15" x14ac:dyDescent="0.2">
      <c r="A3336" s="7" t="s">
        <v>314</v>
      </c>
      <c r="B3336" s="2">
        <v>2008</v>
      </c>
      <c r="C3336" s="2" t="s">
        <v>0</v>
      </c>
      <c r="D3336" s="2">
        <v>9</v>
      </c>
      <c r="E3336" s="2">
        <v>248</v>
      </c>
      <c r="F3336" s="2">
        <v>257</v>
      </c>
      <c r="G3336" s="2">
        <v>5005</v>
      </c>
      <c r="H3336" s="2" t="s">
        <v>43</v>
      </c>
      <c r="I3336" s="2" t="s">
        <v>2</v>
      </c>
      <c r="J3336" s="2" t="s">
        <v>44</v>
      </c>
      <c r="K3336" s="2" t="str">
        <f>LOOKUP(A3336,'[2]Collin Seedling for R'!$A$3:$A$51,'[2]Collin Seedling for R'!$R$3:$R$51)</f>
        <v>Mod</v>
      </c>
      <c r="L3336" s="2" t="str">
        <f>LOOKUP(A3336,'[2]Collin Seedling for R'!$A$3:$A$51,'[2]Collin Seedling for R'!$T$3:$T$51)</f>
        <v>FS</v>
      </c>
      <c r="M3336" s="2" t="str">
        <f>LOOKUP(A3336,'[2]Collin Seedling for R'!$A$3:$A$51,'[2]Collin Seedling for R'!$P$3:$P$51)</f>
        <v>Unseeded</v>
      </c>
      <c r="N3336" s="8">
        <f t="shared" si="52"/>
        <v>4.9550449550449551</v>
      </c>
      <c r="O3336" s="2" t="str">
        <f>LOOKUP(H3336,[2]plantlist!$A$2:$A$943,[2]plantlist!$B$2:$B$943)</f>
        <v>T</v>
      </c>
    </row>
    <row r="3337" spans="1:15" x14ac:dyDescent="0.2">
      <c r="A3337" s="7" t="s">
        <v>314</v>
      </c>
      <c r="B3337" s="2">
        <v>2008</v>
      </c>
      <c r="C3337" s="2" t="s">
        <v>0</v>
      </c>
      <c r="D3337" s="2">
        <v>7</v>
      </c>
      <c r="E3337" s="2">
        <v>53</v>
      </c>
      <c r="F3337" s="2">
        <v>60</v>
      </c>
      <c r="G3337" s="2">
        <v>5005</v>
      </c>
      <c r="H3337" s="2" t="s">
        <v>31</v>
      </c>
      <c r="I3337" s="2" t="s">
        <v>19</v>
      </c>
      <c r="J3337" s="2" t="s">
        <v>32</v>
      </c>
      <c r="K3337" s="2" t="str">
        <f>LOOKUP(A3337,'[2]Collin Seedling for R'!$A$3:$A$51,'[2]Collin Seedling for R'!$R$3:$R$51)</f>
        <v>Mod</v>
      </c>
      <c r="L3337" s="2" t="str">
        <f>LOOKUP(A3337,'[2]Collin Seedling for R'!$A$3:$A$51,'[2]Collin Seedling for R'!$T$3:$T$51)</f>
        <v>FS</v>
      </c>
      <c r="M3337" s="2" t="str">
        <f>LOOKUP(A3337,'[2]Collin Seedling for R'!$A$3:$A$51,'[2]Collin Seedling for R'!$P$3:$P$51)</f>
        <v>Unseeded</v>
      </c>
      <c r="N3337" s="8">
        <f t="shared" si="52"/>
        <v>1.0589410589410591</v>
      </c>
      <c r="O3337" s="2" t="str">
        <f>LOOKUP(H3337,[2]plantlist!$A$2:$A$943,[2]plantlist!$B$2:$B$943)</f>
        <v>U</v>
      </c>
    </row>
    <row r="3338" spans="1:15" x14ac:dyDescent="0.2">
      <c r="A3338" s="7" t="s">
        <v>314</v>
      </c>
      <c r="B3338" s="2">
        <v>2008</v>
      </c>
      <c r="C3338" s="2" t="s">
        <v>0</v>
      </c>
      <c r="D3338" s="2">
        <v>6</v>
      </c>
      <c r="E3338" s="2">
        <v>649</v>
      </c>
      <c r="F3338" s="2">
        <v>655</v>
      </c>
      <c r="G3338" s="2">
        <v>5005</v>
      </c>
      <c r="H3338" s="2" t="s">
        <v>23</v>
      </c>
      <c r="I3338" s="2" t="s">
        <v>2</v>
      </c>
      <c r="J3338" s="2" t="s">
        <v>24</v>
      </c>
      <c r="K3338" s="2" t="str">
        <f>LOOKUP(A3338,'[2]Collin Seedling for R'!$A$3:$A$51,'[2]Collin Seedling for R'!$R$3:$R$51)</f>
        <v>Mod</v>
      </c>
      <c r="L3338" s="2" t="str">
        <f>LOOKUP(A3338,'[2]Collin Seedling for R'!$A$3:$A$51,'[2]Collin Seedling for R'!$T$3:$T$51)</f>
        <v>FS</v>
      </c>
      <c r="M3338" s="2" t="str">
        <f>LOOKUP(A3338,'[2]Collin Seedling for R'!$A$3:$A$51,'[2]Collin Seedling for R'!$P$3:$P$51)</f>
        <v>Unseeded</v>
      </c>
      <c r="N3338" s="8">
        <f t="shared" si="52"/>
        <v>12.967032967032969</v>
      </c>
      <c r="O3338" s="2" t="str">
        <f>LOOKUP(H3338,[2]plantlist!$A$2:$A$943,[2]plantlist!$B$2:$B$943)</f>
        <v>S</v>
      </c>
    </row>
    <row r="3339" spans="1:15" x14ac:dyDescent="0.2">
      <c r="A3339" s="7" t="s">
        <v>314</v>
      </c>
      <c r="B3339" s="2">
        <v>2008</v>
      </c>
      <c r="C3339" s="2" t="s">
        <v>0</v>
      </c>
      <c r="D3339" s="2">
        <v>5</v>
      </c>
      <c r="E3339" s="2">
        <v>19</v>
      </c>
      <c r="F3339" s="2">
        <v>24</v>
      </c>
      <c r="G3339" s="2">
        <v>5005</v>
      </c>
      <c r="H3339" s="2" t="s">
        <v>190</v>
      </c>
      <c r="I3339" s="2" t="s">
        <v>2</v>
      </c>
      <c r="J3339" s="2" t="s">
        <v>191</v>
      </c>
      <c r="K3339" s="2" t="str">
        <f>LOOKUP(A3339,'[2]Collin Seedling for R'!$A$3:$A$51,'[2]Collin Seedling for R'!$R$3:$R$51)</f>
        <v>Mod</v>
      </c>
      <c r="L3339" s="2" t="str">
        <f>LOOKUP(A3339,'[2]Collin Seedling for R'!$A$3:$A$51,'[2]Collin Seedling for R'!$T$3:$T$51)</f>
        <v>FS</v>
      </c>
      <c r="M3339" s="2" t="str">
        <f>LOOKUP(A3339,'[2]Collin Seedling for R'!$A$3:$A$51,'[2]Collin Seedling for R'!$P$3:$P$51)</f>
        <v>Unseeded</v>
      </c>
      <c r="N3339" s="8">
        <f t="shared" si="52"/>
        <v>0.37962037962037964</v>
      </c>
      <c r="O3339" s="2" t="str">
        <f>LOOKUP(H3339,[2]plantlist!$A$2:$A$943,[2]plantlist!$B$2:$B$943)</f>
        <v>F</v>
      </c>
    </row>
    <row r="3340" spans="1:15" x14ac:dyDescent="0.2">
      <c r="A3340" s="7" t="s">
        <v>314</v>
      </c>
      <c r="B3340" s="2">
        <v>2008</v>
      </c>
      <c r="C3340" s="2" t="s">
        <v>0</v>
      </c>
      <c r="D3340" s="2">
        <v>5</v>
      </c>
      <c r="E3340" s="2">
        <v>14</v>
      </c>
      <c r="F3340" s="2">
        <v>19</v>
      </c>
      <c r="G3340" s="2">
        <v>5005</v>
      </c>
      <c r="H3340" s="2" t="s">
        <v>70</v>
      </c>
      <c r="I3340" s="2" t="s">
        <v>2</v>
      </c>
      <c r="J3340" s="2" t="s">
        <v>71</v>
      </c>
      <c r="K3340" s="2" t="str">
        <f>LOOKUP(A3340,'[2]Collin Seedling for R'!$A$3:$A$51,'[2]Collin Seedling for R'!$R$3:$R$51)</f>
        <v>Mod</v>
      </c>
      <c r="L3340" s="2" t="str">
        <f>LOOKUP(A3340,'[2]Collin Seedling for R'!$A$3:$A$51,'[2]Collin Seedling for R'!$T$3:$T$51)</f>
        <v>FS</v>
      </c>
      <c r="M3340" s="2" t="str">
        <f>LOOKUP(A3340,'[2]Collin Seedling for R'!$A$3:$A$51,'[2]Collin Seedling for R'!$P$3:$P$51)</f>
        <v>Unseeded</v>
      </c>
      <c r="N3340" s="8">
        <f t="shared" si="52"/>
        <v>0.27972027972027974</v>
      </c>
      <c r="O3340" s="2" t="str">
        <f>LOOKUP(H3340,[2]plantlist!$A$2:$A$943,[2]plantlist!$B$2:$B$943)</f>
        <v>F</v>
      </c>
    </row>
    <row r="3341" spans="1:15" x14ac:dyDescent="0.2">
      <c r="A3341" s="7" t="s">
        <v>314</v>
      </c>
      <c r="B3341" s="2">
        <v>2008</v>
      </c>
      <c r="C3341" s="2" t="s">
        <v>0</v>
      </c>
      <c r="D3341" s="2">
        <v>3</v>
      </c>
      <c r="E3341" s="2">
        <v>13</v>
      </c>
      <c r="F3341" s="2">
        <v>16</v>
      </c>
      <c r="G3341" s="2">
        <v>5005</v>
      </c>
      <c r="H3341" s="2" t="s">
        <v>220</v>
      </c>
      <c r="I3341" s="2" t="s">
        <v>2</v>
      </c>
      <c r="J3341" s="2" t="s">
        <v>221</v>
      </c>
      <c r="K3341" s="2" t="str">
        <f>LOOKUP(A3341,'[2]Collin Seedling for R'!$A$3:$A$51,'[2]Collin Seedling for R'!$R$3:$R$51)</f>
        <v>Mod</v>
      </c>
      <c r="L3341" s="2" t="str">
        <f>LOOKUP(A3341,'[2]Collin Seedling for R'!$A$3:$A$51,'[2]Collin Seedling for R'!$T$3:$T$51)</f>
        <v>FS</v>
      </c>
      <c r="M3341" s="2" t="str">
        <f>LOOKUP(A3341,'[2]Collin Seedling for R'!$A$3:$A$51,'[2]Collin Seedling for R'!$P$3:$P$51)</f>
        <v>Unseeded</v>
      </c>
      <c r="N3341" s="8">
        <f t="shared" si="52"/>
        <v>0.25974025974025972</v>
      </c>
      <c r="O3341" s="2" t="str">
        <f>LOOKUP(H3341,[2]plantlist!$A$2:$A$943,[2]plantlist!$B$2:$B$943)</f>
        <v>F</v>
      </c>
    </row>
    <row r="3342" spans="1:15" x14ac:dyDescent="0.2">
      <c r="A3342" s="7" t="s">
        <v>314</v>
      </c>
      <c r="B3342" s="2">
        <v>2008</v>
      </c>
      <c r="C3342" s="2" t="s">
        <v>0</v>
      </c>
      <c r="D3342" s="2">
        <v>3</v>
      </c>
      <c r="E3342" s="2">
        <v>10</v>
      </c>
      <c r="F3342" s="2">
        <v>13</v>
      </c>
      <c r="G3342" s="2">
        <v>5005</v>
      </c>
      <c r="H3342" s="2" t="s">
        <v>86</v>
      </c>
      <c r="I3342" s="2" t="s">
        <v>19</v>
      </c>
      <c r="J3342" s="2" t="s">
        <v>87</v>
      </c>
      <c r="K3342" s="2" t="str">
        <f>LOOKUP(A3342,'[2]Collin Seedling for R'!$A$3:$A$51,'[2]Collin Seedling for R'!$R$3:$R$51)</f>
        <v>Mod</v>
      </c>
      <c r="L3342" s="2" t="str">
        <f>LOOKUP(A3342,'[2]Collin Seedling for R'!$A$3:$A$51,'[2]Collin Seedling for R'!$T$3:$T$51)</f>
        <v>FS</v>
      </c>
      <c r="M3342" s="2" t="str">
        <f>LOOKUP(A3342,'[2]Collin Seedling for R'!$A$3:$A$51,'[2]Collin Seedling for R'!$P$3:$P$51)</f>
        <v>Unseeded</v>
      </c>
      <c r="N3342" s="8">
        <f t="shared" si="52"/>
        <v>0.19980019980019981</v>
      </c>
      <c r="O3342" s="2" t="str">
        <f>LOOKUP(H3342,[2]plantlist!$A$2:$A$943,[2]plantlist!$B$2:$B$943)</f>
        <v>F</v>
      </c>
    </row>
    <row r="3343" spans="1:15" x14ac:dyDescent="0.2">
      <c r="A3343" s="7" t="s">
        <v>314</v>
      </c>
      <c r="B3343" s="2">
        <v>2008</v>
      </c>
      <c r="C3343" s="2" t="s">
        <v>0</v>
      </c>
      <c r="D3343" s="2">
        <v>3</v>
      </c>
      <c r="E3343" s="2">
        <v>17</v>
      </c>
      <c r="F3343" s="2">
        <v>20</v>
      </c>
      <c r="G3343" s="2">
        <v>5005</v>
      </c>
      <c r="H3343" s="2" t="s">
        <v>150</v>
      </c>
      <c r="I3343" s="2" t="s">
        <v>2</v>
      </c>
      <c r="J3343" s="2" t="s">
        <v>151</v>
      </c>
      <c r="K3343" s="2" t="str">
        <f>LOOKUP(A3343,'[2]Collin Seedling for R'!$A$3:$A$51,'[2]Collin Seedling for R'!$R$3:$R$51)</f>
        <v>Mod</v>
      </c>
      <c r="L3343" s="2" t="str">
        <f>LOOKUP(A3343,'[2]Collin Seedling for R'!$A$3:$A$51,'[2]Collin Seedling for R'!$T$3:$T$51)</f>
        <v>FS</v>
      </c>
      <c r="M3343" s="2" t="str">
        <f>LOOKUP(A3343,'[2]Collin Seedling for R'!$A$3:$A$51,'[2]Collin Seedling for R'!$P$3:$P$51)</f>
        <v>Unseeded</v>
      </c>
      <c r="N3343" s="8">
        <f t="shared" si="52"/>
        <v>0.33966033966033965</v>
      </c>
      <c r="O3343" s="2" t="str">
        <f>LOOKUP(H3343,[2]plantlist!$A$2:$A$943,[2]plantlist!$B$2:$B$943)</f>
        <v>G</v>
      </c>
    </row>
    <row r="3344" spans="1:15" x14ac:dyDescent="0.2">
      <c r="A3344" s="7" t="s">
        <v>314</v>
      </c>
      <c r="B3344" s="2">
        <v>2008</v>
      </c>
      <c r="C3344" s="2" t="s">
        <v>0</v>
      </c>
      <c r="D3344" s="2">
        <v>3</v>
      </c>
      <c r="E3344" s="2">
        <v>59</v>
      </c>
      <c r="F3344" s="2">
        <v>62</v>
      </c>
      <c r="G3344" s="2">
        <v>5005</v>
      </c>
      <c r="H3344" s="2" t="s">
        <v>265</v>
      </c>
      <c r="I3344" s="2" t="s">
        <v>2</v>
      </c>
      <c r="J3344" s="2" t="s">
        <v>266</v>
      </c>
      <c r="K3344" s="2" t="str">
        <f>LOOKUP(A3344,'[2]Collin Seedling for R'!$A$3:$A$51,'[2]Collin Seedling for R'!$R$3:$R$51)</f>
        <v>Mod</v>
      </c>
      <c r="L3344" s="2" t="str">
        <f>LOOKUP(A3344,'[2]Collin Seedling for R'!$A$3:$A$51,'[2]Collin Seedling for R'!$T$3:$T$51)</f>
        <v>FS</v>
      </c>
      <c r="M3344" s="2" t="str">
        <f>LOOKUP(A3344,'[2]Collin Seedling for R'!$A$3:$A$51,'[2]Collin Seedling for R'!$P$3:$P$51)</f>
        <v>Unseeded</v>
      </c>
      <c r="N3344" s="8">
        <f t="shared" si="52"/>
        <v>1.1788211788211789</v>
      </c>
      <c r="O3344" s="2" t="str">
        <f>LOOKUP(H3344,[2]plantlist!$A$2:$A$943,[2]plantlist!$B$2:$B$943)</f>
        <v>F</v>
      </c>
    </row>
    <row r="3345" spans="1:15" x14ac:dyDescent="0.2">
      <c r="A3345" s="7" t="s">
        <v>314</v>
      </c>
      <c r="B3345" s="2">
        <v>2008</v>
      </c>
      <c r="C3345" s="2" t="s">
        <v>0</v>
      </c>
      <c r="D3345" s="2">
        <v>2</v>
      </c>
      <c r="E3345" s="2">
        <v>29</v>
      </c>
      <c r="F3345" s="2">
        <v>31</v>
      </c>
      <c r="G3345" s="2">
        <v>5005</v>
      </c>
      <c r="H3345" s="2" t="s">
        <v>14</v>
      </c>
      <c r="I3345" s="2" t="s">
        <v>2</v>
      </c>
      <c r="J3345" s="2" t="s">
        <v>15</v>
      </c>
      <c r="K3345" s="2" t="str">
        <f>LOOKUP(A3345,'[2]Collin Seedling for R'!$A$3:$A$51,'[2]Collin Seedling for R'!$R$3:$R$51)</f>
        <v>Mod</v>
      </c>
      <c r="L3345" s="2" t="str">
        <f>LOOKUP(A3345,'[2]Collin Seedling for R'!$A$3:$A$51,'[2]Collin Seedling for R'!$T$3:$T$51)</f>
        <v>FS</v>
      </c>
      <c r="M3345" s="2" t="str">
        <f>LOOKUP(A3345,'[2]Collin Seedling for R'!$A$3:$A$51,'[2]Collin Seedling for R'!$P$3:$P$51)</f>
        <v>Unseeded</v>
      </c>
      <c r="N3345" s="8">
        <f t="shared" si="52"/>
        <v>0.57942057942057945</v>
      </c>
      <c r="O3345" s="2" t="str">
        <f>LOOKUP(H3345,[2]plantlist!$A$2:$A$943,[2]plantlist!$B$2:$B$943)</f>
        <v>F</v>
      </c>
    </row>
    <row r="3346" spans="1:15" x14ac:dyDescent="0.2">
      <c r="A3346" s="7" t="s">
        <v>314</v>
      </c>
      <c r="B3346" s="2">
        <v>2008</v>
      </c>
      <c r="C3346" s="2" t="s">
        <v>0</v>
      </c>
      <c r="D3346" s="2">
        <v>0</v>
      </c>
      <c r="E3346" s="2">
        <v>123</v>
      </c>
      <c r="F3346" s="2">
        <v>123</v>
      </c>
      <c r="G3346" s="2">
        <v>5005</v>
      </c>
      <c r="H3346" s="2" t="s">
        <v>12</v>
      </c>
      <c r="I3346" s="2" t="s">
        <v>2</v>
      </c>
      <c r="J3346" s="2" t="s">
        <v>13</v>
      </c>
      <c r="K3346" s="2" t="str">
        <f>LOOKUP(A3346,'[2]Collin Seedling for R'!$A$3:$A$51,'[2]Collin Seedling for R'!$R$3:$R$51)</f>
        <v>Mod</v>
      </c>
      <c r="L3346" s="2" t="str">
        <f>LOOKUP(A3346,'[2]Collin Seedling for R'!$A$3:$A$51,'[2]Collin Seedling for R'!$T$3:$T$51)</f>
        <v>FS</v>
      </c>
      <c r="M3346" s="2" t="str">
        <f>LOOKUP(A3346,'[2]Collin Seedling for R'!$A$3:$A$51,'[2]Collin Seedling for R'!$P$3:$P$51)</f>
        <v>Unseeded</v>
      </c>
      <c r="N3346" s="8">
        <f t="shared" si="52"/>
        <v>2.4575424575424574</v>
      </c>
      <c r="O3346" s="2" t="str">
        <f>LOOKUP(H3346,[2]plantlist!$A$2:$A$943,[2]plantlist!$B$2:$B$943)</f>
        <v>G</v>
      </c>
    </row>
    <row r="3347" spans="1:15" x14ac:dyDescent="0.2">
      <c r="A3347" s="7" t="s">
        <v>314</v>
      </c>
      <c r="B3347" s="2">
        <v>2008</v>
      </c>
      <c r="C3347" s="2" t="s">
        <v>0</v>
      </c>
      <c r="D3347" s="2">
        <v>0</v>
      </c>
      <c r="E3347" s="2">
        <v>89</v>
      </c>
      <c r="F3347" s="2">
        <v>89</v>
      </c>
      <c r="G3347" s="2">
        <v>5005</v>
      </c>
      <c r="H3347" s="2" t="s">
        <v>68</v>
      </c>
      <c r="I3347" s="2" t="s">
        <v>2</v>
      </c>
      <c r="J3347" s="2" t="s">
        <v>69</v>
      </c>
      <c r="K3347" s="2" t="str">
        <f>LOOKUP(A3347,'[2]Collin Seedling for R'!$A$3:$A$51,'[2]Collin Seedling for R'!$R$3:$R$51)</f>
        <v>Mod</v>
      </c>
      <c r="L3347" s="2" t="str">
        <f>LOOKUP(A3347,'[2]Collin Seedling for R'!$A$3:$A$51,'[2]Collin Seedling for R'!$T$3:$T$51)</f>
        <v>FS</v>
      </c>
      <c r="M3347" s="2" t="str">
        <f>LOOKUP(A3347,'[2]Collin Seedling for R'!$A$3:$A$51,'[2]Collin Seedling for R'!$P$3:$P$51)</f>
        <v>Unseeded</v>
      </c>
      <c r="N3347" s="8">
        <f t="shared" si="52"/>
        <v>1.7782217782217784</v>
      </c>
      <c r="O3347" s="2" t="str">
        <f>LOOKUP(H3347,[2]plantlist!$A$2:$A$943,[2]plantlist!$B$2:$B$943)</f>
        <v>G</v>
      </c>
    </row>
    <row r="3348" spans="1:15" x14ac:dyDescent="0.2">
      <c r="A3348" s="7" t="s">
        <v>314</v>
      </c>
      <c r="B3348" s="2">
        <v>2008</v>
      </c>
      <c r="C3348" s="2" t="s">
        <v>0</v>
      </c>
      <c r="D3348" s="2">
        <v>0</v>
      </c>
      <c r="E3348" s="2">
        <v>6</v>
      </c>
      <c r="F3348" s="2">
        <v>6</v>
      </c>
      <c r="G3348" s="2">
        <v>5005</v>
      </c>
      <c r="H3348" s="2" t="s">
        <v>37</v>
      </c>
      <c r="I3348" s="2" t="s">
        <v>2</v>
      </c>
      <c r="J3348" s="2" t="s">
        <v>38</v>
      </c>
      <c r="K3348" s="2" t="str">
        <f>LOOKUP(A3348,'[2]Collin Seedling for R'!$A$3:$A$51,'[2]Collin Seedling for R'!$R$3:$R$51)</f>
        <v>Mod</v>
      </c>
      <c r="L3348" s="2" t="str">
        <f>LOOKUP(A3348,'[2]Collin Seedling for R'!$A$3:$A$51,'[2]Collin Seedling for R'!$T$3:$T$51)</f>
        <v>FS</v>
      </c>
      <c r="M3348" s="2" t="str">
        <f>LOOKUP(A3348,'[2]Collin Seedling for R'!$A$3:$A$51,'[2]Collin Seedling for R'!$P$3:$P$51)</f>
        <v>Unseeded</v>
      </c>
      <c r="N3348" s="8">
        <f t="shared" si="52"/>
        <v>0.11988011988011987</v>
      </c>
      <c r="O3348" s="2" t="str">
        <f>LOOKUP(H3348,[2]plantlist!$A$2:$A$943,[2]plantlist!$B$2:$B$943)</f>
        <v>F</v>
      </c>
    </row>
    <row r="3349" spans="1:15" x14ac:dyDescent="0.2">
      <c r="A3349" s="7" t="s">
        <v>314</v>
      </c>
      <c r="B3349" s="2">
        <v>2008</v>
      </c>
      <c r="C3349" s="2" t="s">
        <v>0</v>
      </c>
      <c r="D3349" s="2">
        <v>0</v>
      </c>
      <c r="E3349" s="2">
        <v>34</v>
      </c>
      <c r="F3349" s="2">
        <v>34</v>
      </c>
      <c r="G3349" s="2">
        <v>5005</v>
      </c>
      <c r="H3349" s="2" t="s">
        <v>33</v>
      </c>
      <c r="I3349" s="2" t="s">
        <v>2</v>
      </c>
      <c r="J3349" s="2" t="s">
        <v>34</v>
      </c>
      <c r="K3349" s="2" t="str">
        <f>LOOKUP(A3349,'[2]Collin Seedling for R'!$A$3:$A$51,'[2]Collin Seedling for R'!$R$3:$R$51)</f>
        <v>Mod</v>
      </c>
      <c r="L3349" s="2" t="str">
        <f>LOOKUP(A3349,'[2]Collin Seedling for R'!$A$3:$A$51,'[2]Collin Seedling for R'!$T$3:$T$51)</f>
        <v>FS</v>
      </c>
      <c r="M3349" s="2" t="str">
        <f>LOOKUP(A3349,'[2]Collin Seedling for R'!$A$3:$A$51,'[2]Collin Seedling for R'!$P$3:$P$51)</f>
        <v>Unseeded</v>
      </c>
      <c r="N3349" s="8">
        <f t="shared" si="52"/>
        <v>0.6793206793206793</v>
      </c>
      <c r="O3349" s="2" t="str">
        <f>LOOKUP(H3349,[2]plantlist!$A$2:$A$943,[2]plantlist!$B$2:$B$943)</f>
        <v>F</v>
      </c>
    </row>
    <row r="3350" spans="1:15" x14ac:dyDescent="0.2">
      <c r="A3350" s="7" t="s">
        <v>314</v>
      </c>
      <c r="B3350" s="2">
        <v>2008</v>
      </c>
      <c r="C3350" s="2" t="s">
        <v>0</v>
      </c>
      <c r="D3350" s="2">
        <v>0</v>
      </c>
      <c r="E3350" s="2">
        <v>33</v>
      </c>
      <c r="F3350" s="2">
        <v>33</v>
      </c>
      <c r="G3350" s="2">
        <v>5005</v>
      </c>
      <c r="H3350" s="2" t="s">
        <v>51</v>
      </c>
      <c r="I3350" s="2" t="s">
        <v>19</v>
      </c>
      <c r="J3350" s="2" t="s">
        <v>52</v>
      </c>
      <c r="K3350" s="2" t="str">
        <f>LOOKUP(A3350,'[2]Collin Seedling for R'!$A$3:$A$51,'[2]Collin Seedling for R'!$R$3:$R$51)</f>
        <v>Mod</v>
      </c>
      <c r="L3350" s="2" t="str">
        <f>LOOKUP(A3350,'[2]Collin Seedling for R'!$A$3:$A$51,'[2]Collin Seedling for R'!$T$3:$T$51)</f>
        <v>FS</v>
      </c>
      <c r="M3350" s="2" t="str">
        <f>LOOKUP(A3350,'[2]Collin Seedling for R'!$A$3:$A$51,'[2]Collin Seedling for R'!$P$3:$P$51)</f>
        <v>Unseeded</v>
      </c>
      <c r="N3350" s="8">
        <f t="shared" si="52"/>
        <v>0.65934065934065933</v>
      </c>
      <c r="O3350" s="2" t="str">
        <f>LOOKUP(H3350,[2]plantlist!$A$2:$A$943,[2]plantlist!$B$2:$B$943)</f>
        <v>F</v>
      </c>
    </row>
    <row r="3351" spans="1:15" x14ac:dyDescent="0.2">
      <c r="A3351" s="7" t="s">
        <v>314</v>
      </c>
      <c r="B3351" s="2">
        <v>2008</v>
      </c>
      <c r="C3351" s="2" t="s">
        <v>0</v>
      </c>
      <c r="D3351" s="2">
        <v>0</v>
      </c>
      <c r="E3351" s="2">
        <v>63</v>
      </c>
      <c r="F3351" s="2">
        <v>63</v>
      </c>
      <c r="G3351" s="2">
        <v>5005</v>
      </c>
      <c r="H3351" s="2" t="s">
        <v>248</v>
      </c>
      <c r="I3351" s="2" t="s">
        <v>2</v>
      </c>
      <c r="J3351" s="2" t="s">
        <v>249</v>
      </c>
      <c r="K3351" s="2" t="str">
        <f>LOOKUP(A3351,'[2]Collin Seedling for R'!$A$3:$A$51,'[2]Collin Seedling for R'!$R$3:$R$51)</f>
        <v>Mod</v>
      </c>
      <c r="L3351" s="2" t="str">
        <f>LOOKUP(A3351,'[2]Collin Seedling for R'!$A$3:$A$51,'[2]Collin Seedling for R'!$T$3:$T$51)</f>
        <v>FS</v>
      </c>
      <c r="M3351" s="2" t="str">
        <f>LOOKUP(A3351,'[2]Collin Seedling for R'!$A$3:$A$51,'[2]Collin Seedling for R'!$P$3:$P$51)</f>
        <v>Unseeded</v>
      </c>
      <c r="N3351" s="8">
        <f t="shared" si="52"/>
        <v>1.2587412587412588</v>
      </c>
      <c r="O3351" s="2" t="str">
        <f>LOOKUP(H3351,[2]plantlist!$A$2:$A$943,[2]plantlist!$B$2:$B$943)</f>
        <v>G</v>
      </c>
    </row>
    <row r="3352" spans="1:15" x14ac:dyDescent="0.2">
      <c r="A3352" s="7" t="s">
        <v>314</v>
      </c>
      <c r="B3352" s="2">
        <v>2008</v>
      </c>
      <c r="C3352" s="2" t="s">
        <v>0</v>
      </c>
      <c r="D3352" s="2">
        <v>0</v>
      </c>
      <c r="E3352" s="2">
        <v>22</v>
      </c>
      <c r="F3352" s="2">
        <v>22</v>
      </c>
      <c r="G3352" s="2">
        <v>5005</v>
      </c>
      <c r="H3352" s="2" t="s">
        <v>92</v>
      </c>
      <c r="I3352" s="2" t="s">
        <v>2</v>
      </c>
      <c r="J3352" s="2" t="s">
        <v>93</v>
      </c>
      <c r="K3352" s="2" t="str">
        <f>LOOKUP(A3352,'[2]Collin Seedling for R'!$A$3:$A$51,'[2]Collin Seedling for R'!$R$3:$R$51)</f>
        <v>Mod</v>
      </c>
      <c r="L3352" s="2" t="str">
        <f>LOOKUP(A3352,'[2]Collin Seedling for R'!$A$3:$A$51,'[2]Collin Seedling for R'!$T$3:$T$51)</f>
        <v>FS</v>
      </c>
      <c r="M3352" s="2" t="str">
        <f>LOOKUP(A3352,'[2]Collin Seedling for R'!$A$3:$A$51,'[2]Collin Seedling for R'!$P$3:$P$51)</f>
        <v>Unseeded</v>
      </c>
      <c r="N3352" s="8">
        <f t="shared" si="52"/>
        <v>0.43956043956043955</v>
      </c>
      <c r="O3352" s="2" t="str">
        <f>LOOKUP(H3352,[2]plantlist!$A$2:$A$943,[2]plantlist!$B$2:$B$943)</f>
        <v>F</v>
      </c>
    </row>
    <row r="3353" spans="1:15" x14ac:dyDescent="0.2">
      <c r="A3353" s="7" t="s">
        <v>314</v>
      </c>
      <c r="B3353" s="2">
        <v>2008</v>
      </c>
      <c r="C3353" s="2" t="s">
        <v>0</v>
      </c>
      <c r="D3353" s="2">
        <v>0</v>
      </c>
      <c r="E3353" s="2">
        <v>15</v>
      </c>
      <c r="F3353" s="2">
        <v>15</v>
      </c>
      <c r="G3353" s="2">
        <v>5005</v>
      </c>
      <c r="H3353" s="2" t="s">
        <v>76</v>
      </c>
      <c r="I3353" s="2" t="s">
        <v>19</v>
      </c>
      <c r="J3353" s="2" t="s">
        <v>283</v>
      </c>
      <c r="K3353" s="2" t="str">
        <f>LOOKUP(A3353,'[2]Collin Seedling for R'!$A$3:$A$51,'[2]Collin Seedling for R'!$R$3:$R$51)</f>
        <v>Mod</v>
      </c>
      <c r="L3353" s="2" t="str">
        <f>LOOKUP(A3353,'[2]Collin Seedling for R'!$A$3:$A$51,'[2]Collin Seedling for R'!$T$3:$T$51)</f>
        <v>FS</v>
      </c>
      <c r="M3353" s="2" t="str">
        <f>LOOKUP(A3353,'[2]Collin Seedling for R'!$A$3:$A$51,'[2]Collin Seedling for R'!$P$3:$P$51)</f>
        <v>Unseeded</v>
      </c>
      <c r="N3353" s="8">
        <f t="shared" si="52"/>
        <v>0.29970029970029971</v>
      </c>
      <c r="O3353" s="2" t="str">
        <f>LOOKUP(H3353,[2]plantlist!$A$2:$A$943,[2]plantlist!$B$2:$B$943)</f>
        <v>F</v>
      </c>
    </row>
    <row r="3354" spans="1:15" x14ac:dyDescent="0.2">
      <c r="A3354" s="7" t="s">
        <v>314</v>
      </c>
      <c r="B3354" s="2">
        <v>2008</v>
      </c>
      <c r="C3354" s="2" t="s">
        <v>0</v>
      </c>
      <c r="D3354" s="2">
        <v>0</v>
      </c>
      <c r="E3354" s="2">
        <v>20</v>
      </c>
      <c r="F3354" s="2">
        <v>20</v>
      </c>
      <c r="G3354" s="2">
        <v>5005</v>
      </c>
      <c r="H3354" s="2" t="s">
        <v>150</v>
      </c>
      <c r="I3354" s="2" t="s">
        <v>19</v>
      </c>
      <c r="J3354" s="2" t="s">
        <v>151</v>
      </c>
      <c r="K3354" s="2" t="str">
        <f>LOOKUP(A3354,'[2]Collin Seedling for R'!$A$3:$A$51,'[2]Collin Seedling for R'!$R$3:$R$51)</f>
        <v>Mod</v>
      </c>
      <c r="L3354" s="2" t="str">
        <f>LOOKUP(A3354,'[2]Collin Seedling for R'!$A$3:$A$51,'[2]Collin Seedling for R'!$T$3:$T$51)</f>
        <v>FS</v>
      </c>
      <c r="M3354" s="2" t="str">
        <f>LOOKUP(A3354,'[2]Collin Seedling for R'!$A$3:$A$51,'[2]Collin Seedling for R'!$P$3:$P$51)</f>
        <v>Unseeded</v>
      </c>
      <c r="N3354" s="8">
        <f t="shared" si="52"/>
        <v>0.39960039960039961</v>
      </c>
      <c r="O3354" s="2" t="str">
        <f>LOOKUP(H3354,[2]plantlist!$A$2:$A$943,[2]plantlist!$B$2:$B$943)</f>
        <v>G</v>
      </c>
    </row>
    <row r="3355" spans="1:15" x14ac:dyDescent="0.2">
      <c r="A3355" s="7" t="s">
        <v>314</v>
      </c>
      <c r="B3355" s="2">
        <v>2008</v>
      </c>
      <c r="C3355" s="2" t="s">
        <v>0</v>
      </c>
      <c r="D3355" s="2">
        <v>0</v>
      </c>
      <c r="E3355" s="2">
        <v>100</v>
      </c>
      <c r="F3355" s="2">
        <v>100</v>
      </c>
      <c r="G3355" s="2">
        <v>5005</v>
      </c>
      <c r="H3355" s="2" t="s">
        <v>240</v>
      </c>
      <c r="I3355" s="2" t="s">
        <v>2</v>
      </c>
      <c r="J3355" s="2" t="s">
        <v>241</v>
      </c>
      <c r="K3355" s="2" t="str">
        <f>LOOKUP(A3355,'[2]Collin Seedling for R'!$A$3:$A$51,'[2]Collin Seedling for R'!$R$3:$R$51)</f>
        <v>Mod</v>
      </c>
      <c r="L3355" s="2" t="str">
        <f>LOOKUP(A3355,'[2]Collin Seedling for R'!$A$3:$A$51,'[2]Collin Seedling for R'!$T$3:$T$51)</f>
        <v>FS</v>
      </c>
      <c r="M3355" s="2" t="str">
        <f>LOOKUP(A3355,'[2]Collin Seedling for R'!$A$3:$A$51,'[2]Collin Seedling for R'!$P$3:$P$51)</f>
        <v>Unseeded</v>
      </c>
      <c r="N3355" s="8">
        <f t="shared" si="52"/>
        <v>1.9980019980019981</v>
      </c>
      <c r="O3355" s="2" t="str">
        <f>LOOKUP(H3355,[2]plantlist!$A$2:$A$943,[2]plantlist!$B$2:$B$943)</f>
        <v>G</v>
      </c>
    </row>
    <row r="3356" spans="1:15" x14ac:dyDescent="0.2">
      <c r="A3356" s="7" t="s">
        <v>314</v>
      </c>
      <c r="B3356" s="2">
        <v>2008</v>
      </c>
      <c r="C3356" s="2" t="s">
        <v>0</v>
      </c>
      <c r="D3356" s="2">
        <v>0</v>
      </c>
      <c r="E3356" s="2">
        <v>31</v>
      </c>
      <c r="F3356" s="2">
        <v>31</v>
      </c>
      <c r="G3356" s="2">
        <v>5005</v>
      </c>
      <c r="H3356" s="2" t="s">
        <v>118</v>
      </c>
      <c r="I3356" s="2" t="s">
        <v>2</v>
      </c>
      <c r="J3356" s="2" t="s">
        <v>119</v>
      </c>
      <c r="K3356" s="2" t="str">
        <f>LOOKUP(A3356,'[2]Collin Seedling for R'!$A$3:$A$51,'[2]Collin Seedling for R'!$R$3:$R$51)</f>
        <v>Mod</v>
      </c>
      <c r="L3356" s="2" t="str">
        <f>LOOKUP(A3356,'[2]Collin Seedling for R'!$A$3:$A$51,'[2]Collin Seedling for R'!$T$3:$T$51)</f>
        <v>FS</v>
      </c>
      <c r="M3356" s="2" t="str">
        <f>LOOKUP(A3356,'[2]Collin Seedling for R'!$A$3:$A$51,'[2]Collin Seedling for R'!$P$3:$P$51)</f>
        <v>Unseeded</v>
      </c>
      <c r="N3356" s="8">
        <f t="shared" si="52"/>
        <v>0.61938061938061939</v>
      </c>
      <c r="O3356" s="2" t="str">
        <f>LOOKUP(H3356,[2]plantlist!$A$2:$A$943,[2]plantlist!$B$2:$B$943)</f>
        <v>F</v>
      </c>
    </row>
    <row r="3357" spans="1:15" x14ac:dyDescent="0.2">
      <c r="A3357" s="7" t="s">
        <v>314</v>
      </c>
      <c r="B3357" s="2">
        <v>2008</v>
      </c>
      <c r="C3357" s="2" t="s">
        <v>0</v>
      </c>
      <c r="D3357" s="2">
        <v>0</v>
      </c>
      <c r="E3357" s="2">
        <v>9</v>
      </c>
      <c r="F3357" s="2">
        <v>9</v>
      </c>
      <c r="G3357" s="2">
        <v>5005</v>
      </c>
      <c r="H3357" s="2" t="s">
        <v>25</v>
      </c>
      <c r="I3357" s="2" t="s">
        <v>2</v>
      </c>
      <c r="J3357" s="2" t="s">
        <v>26</v>
      </c>
      <c r="K3357" s="2" t="str">
        <f>LOOKUP(A3357,'[2]Collin Seedling for R'!$A$3:$A$51,'[2]Collin Seedling for R'!$R$3:$R$51)</f>
        <v>Mod</v>
      </c>
      <c r="L3357" s="2" t="str">
        <f>LOOKUP(A3357,'[2]Collin Seedling for R'!$A$3:$A$51,'[2]Collin Seedling for R'!$T$3:$T$51)</f>
        <v>FS</v>
      </c>
      <c r="M3357" s="2" t="str">
        <f>LOOKUP(A3357,'[2]Collin Seedling for R'!$A$3:$A$51,'[2]Collin Seedling for R'!$P$3:$P$51)</f>
        <v>Unseeded</v>
      </c>
      <c r="N3357" s="8">
        <f t="shared" si="52"/>
        <v>0.17982017982017981</v>
      </c>
      <c r="O3357" s="2" t="str">
        <f>LOOKUP(H3357,[2]plantlist!$A$2:$A$943,[2]plantlist!$B$2:$B$943)</f>
        <v>F</v>
      </c>
    </row>
    <row r="3358" spans="1:15" x14ac:dyDescent="0.2">
      <c r="A3358" s="7" t="s">
        <v>314</v>
      </c>
      <c r="B3358" s="2">
        <v>2008</v>
      </c>
      <c r="C3358" s="2" t="s">
        <v>0</v>
      </c>
      <c r="D3358" s="2">
        <v>0</v>
      </c>
      <c r="E3358" s="2">
        <v>11</v>
      </c>
      <c r="F3358" s="2">
        <v>11</v>
      </c>
      <c r="G3358" s="2">
        <v>5005</v>
      </c>
      <c r="H3358" s="2" t="s">
        <v>96</v>
      </c>
      <c r="I3358" s="2" t="s">
        <v>2</v>
      </c>
      <c r="J3358" s="2" t="s">
        <v>97</v>
      </c>
      <c r="K3358" s="2" t="str">
        <f>LOOKUP(A3358,'[2]Collin Seedling for R'!$A$3:$A$51,'[2]Collin Seedling for R'!$R$3:$R$51)</f>
        <v>Mod</v>
      </c>
      <c r="L3358" s="2" t="str">
        <f>LOOKUP(A3358,'[2]Collin Seedling for R'!$A$3:$A$51,'[2]Collin Seedling for R'!$T$3:$T$51)</f>
        <v>FS</v>
      </c>
      <c r="M3358" s="2" t="str">
        <f>LOOKUP(A3358,'[2]Collin Seedling for R'!$A$3:$A$51,'[2]Collin Seedling for R'!$P$3:$P$51)</f>
        <v>Unseeded</v>
      </c>
      <c r="N3358" s="8">
        <f t="shared" si="52"/>
        <v>0.21978021978021978</v>
      </c>
      <c r="O3358" s="2" t="str">
        <f>LOOKUP(H3358,[2]plantlist!$A$2:$A$943,[2]plantlist!$B$2:$B$943)</f>
        <v>F</v>
      </c>
    </row>
    <row r="3359" spans="1:15" x14ac:dyDescent="0.2">
      <c r="A3359" s="7" t="s">
        <v>314</v>
      </c>
      <c r="B3359" s="2">
        <v>2008</v>
      </c>
      <c r="C3359" s="2" t="s">
        <v>0</v>
      </c>
      <c r="D3359" s="2">
        <v>0</v>
      </c>
      <c r="E3359" s="2">
        <v>12</v>
      </c>
      <c r="F3359" s="2">
        <v>12</v>
      </c>
      <c r="G3359" s="2">
        <v>5005</v>
      </c>
      <c r="H3359" s="2" t="s">
        <v>294</v>
      </c>
      <c r="I3359" s="2" t="s">
        <v>2</v>
      </c>
      <c r="J3359" s="2" t="s">
        <v>295</v>
      </c>
      <c r="K3359" s="2" t="str">
        <f>LOOKUP(A3359,'[2]Collin Seedling for R'!$A$3:$A$51,'[2]Collin Seedling for R'!$R$3:$R$51)</f>
        <v>Mod</v>
      </c>
      <c r="L3359" s="2" t="str">
        <f>LOOKUP(A3359,'[2]Collin Seedling for R'!$A$3:$A$51,'[2]Collin Seedling for R'!$T$3:$T$51)</f>
        <v>FS</v>
      </c>
      <c r="M3359" s="2" t="str">
        <f>LOOKUP(A3359,'[2]Collin Seedling for R'!$A$3:$A$51,'[2]Collin Seedling for R'!$P$3:$P$51)</f>
        <v>Unseeded</v>
      </c>
      <c r="N3359" s="8">
        <f t="shared" si="52"/>
        <v>0.23976023976023975</v>
      </c>
      <c r="O3359" s="2" t="str">
        <f>LOOKUP(H3359,[2]plantlist!$A$2:$A$943,[2]plantlist!$B$2:$B$943)</f>
        <v>F</v>
      </c>
    </row>
    <row r="3360" spans="1:15" x14ac:dyDescent="0.2">
      <c r="A3360" s="7" t="s">
        <v>314</v>
      </c>
      <c r="B3360" s="2">
        <v>2008</v>
      </c>
      <c r="C3360" s="2" t="s">
        <v>0</v>
      </c>
      <c r="D3360" s="2">
        <v>0</v>
      </c>
      <c r="E3360" s="2">
        <v>28</v>
      </c>
      <c r="F3360" s="2">
        <v>28</v>
      </c>
      <c r="G3360" s="2">
        <v>5005</v>
      </c>
      <c r="H3360" s="2" t="s">
        <v>51</v>
      </c>
      <c r="I3360" s="2" t="s">
        <v>2</v>
      </c>
      <c r="J3360" s="2" t="s">
        <v>52</v>
      </c>
      <c r="K3360" s="2" t="str">
        <f>LOOKUP(A3360,'[2]Collin Seedling for R'!$A$3:$A$51,'[2]Collin Seedling for R'!$R$3:$R$51)</f>
        <v>Mod</v>
      </c>
      <c r="L3360" s="2" t="str">
        <f>LOOKUP(A3360,'[2]Collin Seedling for R'!$A$3:$A$51,'[2]Collin Seedling for R'!$T$3:$T$51)</f>
        <v>FS</v>
      </c>
      <c r="M3360" s="2" t="str">
        <f>LOOKUP(A3360,'[2]Collin Seedling for R'!$A$3:$A$51,'[2]Collin Seedling for R'!$P$3:$P$51)</f>
        <v>Unseeded</v>
      </c>
      <c r="N3360" s="8">
        <f t="shared" si="52"/>
        <v>0.55944055944055948</v>
      </c>
      <c r="O3360" s="2" t="str">
        <f>LOOKUP(H3360,[2]plantlist!$A$2:$A$943,[2]plantlist!$B$2:$B$943)</f>
        <v>F</v>
      </c>
    </row>
    <row r="3361" spans="1:15" x14ac:dyDescent="0.2">
      <c r="A3361" s="2" t="s">
        <v>314</v>
      </c>
      <c r="B3361" s="2">
        <v>2013</v>
      </c>
      <c r="C3361" s="2" t="s">
        <v>0</v>
      </c>
      <c r="D3361" s="2">
        <v>3984</v>
      </c>
      <c r="E3361" s="2">
        <v>0</v>
      </c>
      <c r="F3361" s="2">
        <v>3984</v>
      </c>
      <c r="G3361" s="2">
        <v>5000</v>
      </c>
      <c r="H3361" s="2" t="s">
        <v>4</v>
      </c>
      <c r="I3361" s="2" t="s">
        <v>2</v>
      </c>
      <c r="J3361" s="2" t="s">
        <v>5</v>
      </c>
      <c r="K3361" s="2" t="str">
        <f>LOOKUP(A3361,'[2]Collin Seedling for R'!$A$3:$A$51,'[2]Collin Seedling for R'!$R$3:$R$51)</f>
        <v>Mod</v>
      </c>
      <c r="L3361" s="2" t="str">
        <f>LOOKUP(A3361,'[2]Collin Seedling for R'!$A$3:$A$51,'[2]Collin Seedling for R'!$T$3:$T$51)</f>
        <v>FS</v>
      </c>
      <c r="M3361" s="2" t="str">
        <f>LOOKUP(A3361,'[2]Collin Seedling for R'!$A$3:$A$51,'[2]Collin Seedling for R'!$P$3:$P$51)</f>
        <v>Unseeded</v>
      </c>
      <c r="N3361" s="8">
        <f t="shared" si="52"/>
        <v>0</v>
      </c>
      <c r="O3361" s="2" t="str">
        <f>LOOKUP(H3361,[2]plantlist!$A$2:$A$943,[2]plantlist!$B$2:$B$943)</f>
        <v>B</v>
      </c>
    </row>
    <row r="3362" spans="1:15" x14ac:dyDescent="0.2">
      <c r="A3362" s="2" t="s">
        <v>314</v>
      </c>
      <c r="B3362" s="2">
        <v>2013</v>
      </c>
      <c r="C3362" s="2" t="s">
        <v>0</v>
      </c>
      <c r="D3362" s="2">
        <v>455</v>
      </c>
      <c r="E3362" s="2">
        <v>4</v>
      </c>
      <c r="F3362" s="2">
        <v>459</v>
      </c>
      <c r="G3362" s="2">
        <v>5000</v>
      </c>
      <c r="H3362" s="2" t="s">
        <v>6</v>
      </c>
      <c r="I3362" s="2" t="s">
        <v>2</v>
      </c>
      <c r="J3362" s="2" t="s">
        <v>7</v>
      </c>
      <c r="K3362" s="2" t="str">
        <f>LOOKUP(A3362,'[2]Collin Seedling for R'!$A$3:$A$51,'[2]Collin Seedling for R'!$R$3:$R$51)</f>
        <v>Mod</v>
      </c>
      <c r="L3362" s="2" t="str">
        <f>LOOKUP(A3362,'[2]Collin Seedling for R'!$A$3:$A$51,'[2]Collin Seedling for R'!$T$3:$T$51)</f>
        <v>FS</v>
      </c>
      <c r="M3362" s="2" t="str">
        <f>LOOKUP(A3362,'[2]Collin Seedling for R'!$A$3:$A$51,'[2]Collin Seedling for R'!$P$3:$P$51)</f>
        <v>Unseeded</v>
      </c>
      <c r="N3362" s="8">
        <f t="shared" si="52"/>
        <v>0.08</v>
      </c>
      <c r="O3362" s="2" t="str">
        <f>LOOKUP(H3362,[2]plantlist!$A$2:$A$943,[2]plantlist!$B$2:$B$943)</f>
        <v>L</v>
      </c>
    </row>
    <row r="3363" spans="1:15" x14ac:dyDescent="0.2">
      <c r="A3363" s="2" t="s">
        <v>314</v>
      </c>
      <c r="B3363" s="2">
        <v>2013</v>
      </c>
      <c r="C3363" s="2" t="s">
        <v>0</v>
      </c>
      <c r="D3363" s="2">
        <v>342</v>
      </c>
      <c r="E3363" s="2">
        <v>0</v>
      </c>
      <c r="F3363" s="2">
        <v>342</v>
      </c>
      <c r="G3363" s="2">
        <v>5000</v>
      </c>
      <c r="H3363" s="2" t="s">
        <v>1</v>
      </c>
      <c r="I3363" s="2" t="s">
        <v>2</v>
      </c>
      <c r="J3363" s="2" t="s">
        <v>3</v>
      </c>
      <c r="K3363" s="2" t="str">
        <f>LOOKUP(A3363,'[2]Collin Seedling for R'!$A$3:$A$51,'[2]Collin Seedling for R'!$R$3:$R$51)</f>
        <v>Mod</v>
      </c>
      <c r="L3363" s="2" t="str">
        <f>LOOKUP(A3363,'[2]Collin Seedling for R'!$A$3:$A$51,'[2]Collin Seedling for R'!$T$3:$T$51)</f>
        <v>FS</v>
      </c>
      <c r="M3363" s="2" t="str">
        <f>LOOKUP(A3363,'[2]Collin Seedling for R'!$A$3:$A$51,'[2]Collin Seedling for R'!$P$3:$P$51)</f>
        <v>Unseeded</v>
      </c>
      <c r="N3363" s="8">
        <f t="shared" si="52"/>
        <v>0</v>
      </c>
      <c r="O3363" s="2" t="str">
        <f>LOOKUP(H3363,[2]plantlist!$A$2:$A$943,[2]plantlist!$B$2:$B$943)</f>
        <v>F</v>
      </c>
    </row>
    <row r="3364" spans="1:15" x14ac:dyDescent="0.2">
      <c r="A3364" s="2" t="s">
        <v>314</v>
      </c>
      <c r="B3364" s="2">
        <v>2013</v>
      </c>
      <c r="C3364" s="2" t="s">
        <v>0</v>
      </c>
      <c r="D3364" s="2">
        <v>147</v>
      </c>
      <c r="E3364" s="2">
        <v>426</v>
      </c>
      <c r="F3364" s="2">
        <v>573</v>
      </c>
      <c r="G3364" s="2">
        <v>5000</v>
      </c>
      <c r="H3364" s="2" t="s">
        <v>23</v>
      </c>
      <c r="I3364" s="2" t="s">
        <v>2</v>
      </c>
      <c r="J3364" s="2" t="s">
        <v>24</v>
      </c>
      <c r="K3364" s="2" t="str">
        <f>LOOKUP(A3364,'[2]Collin Seedling for R'!$A$3:$A$51,'[2]Collin Seedling for R'!$R$3:$R$51)</f>
        <v>Mod</v>
      </c>
      <c r="L3364" s="2" t="str">
        <f>LOOKUP(A3364,'[2]Collin Seedling for R'!$A$3:$A$51,'[2]Collin Seedling for R'!$T$3:$T$51)</f>
        <v>FS</v>
      </c>
      <c r="M3364" s="2" t="str">
        <f>LOOKUP(A3364,'[2]Collin Seedling for R'!$A$3:$A$51,'[2]Collin Seedling for R'!$P$3:$P$51)</f>
        <v>Unseeded</v>
      </c>
      <c r="N3364" s="8">
        <f t="shared" si="52"/>
        <v>8.52</v>
      </c>
      <c r="O3364" s="2" t="str">
        <f>LOOKUP(H3364,[2]plantlist!$A$2:$A$943,[2]plantlist!$B$2:$B$943)</f>
        <v>S</v>
      </c>
    </row>
    <row r="3365" spans="1:15" x14ac:dyDescent="0.2">
      <c r="A3365" s="2" t="s">
        <v>314</v>
      </c>
      <c r="B3365" s="2">
        <v>2013</v>
      </c>
      <c r="C3365" s="2" t="s">
        <v>0</v>
      </c>
      <c r="D3365" s="2">
        <v>30</v>
      </c>
      <c r="E3365" s="2">
        <v>0</v>
      </c>
      <c r="F3365" s="2">
        <v>30</v>
      </c>
      <c r="G3365" s="2">
        <v>5000</v>
      </c>
      <c r="H3365" s="2" t="s">
        <v>10</v>
      </c>
      <c r="I3365" s="2" t="s">
        <v>2</v>
      </c>
      <c r="J3365" s="2" t="s">
        <v>11</v>
      </c>
      <c r="K3365" s="2" t="str">
        <f>LOOKUP(A3365,'[2]Collin Seedling for R'!$A$3:$A$51,'[2]Collin Seedling for R'!$R$3:$R$51)</f>
        <v>Mod</v>
      </c>
      <c r="L3365" s="2" t="str">
        <f>LOOKUP(A3365,'[2]Collin Seedling for R'!$A$3:$A$51,'[2]Collin Seedling for R'!$T$3:$T$51)</f>
        <v>FS</v>
      </c>
      <c r="M3365" s="2" t="str">
        <f>LOOKUP(A3365,'[2]Collin Seedling for R'!$A$3:$A$51,'[2]Collin Seedling for R'!$P$3:$P$51)</f>
        <v>Unseeded</v>
      </c>
      <c r="N3365" s="8">
        <f t="shared" si="52"/>
        <v>0</v>
      </c>
      <c r="O3365" s="2" t="str">
        <f>LOOKUP(H3365,[2]plantlist!$A$2:$A$943,[2]plantlist!$B$2:$B$943)</f>
        <v>L</v>
      </c>
    </row>
    <row r="3366" spans="1:15" x14ac:dyDescent="0.2">
      <c r="A3366" s="2" t="s">
        <v>314</v>
      </c>
      <c r="B3366" s="2">
        <v>2013</v>
      </c>
      <c r="C3366" s="2" t="s">
        <v>0</v>
      </c>
      <c r="D3366" s="2">
        <v>22</v>
      </c>
      <c r="E3366" s="2">
        <v>262</v>
      </c>
      <c r="F3366" s="2">
        <v>284</v>
      </c>
      <c r="G3366" s="2">
        <v>5000</v>
      </c>
      <c r="H3366" s="2" t="s">
        <v>31</v>
      </c>
      <c r="I3366" s="2" t="s">
        <v>2</v>
      </c>
      <c r="J3366" s="2" t="s">
        <v>32</v>
      </c>
      <c r="K3366" s="2" t="str">
        <f>LOOKUP(A3366,'[2]Collin Seedling for R'!$A$3:$A$51,'[2]Collin Seedling for R'!$R$3:$R$51)</f>
        <v>Mod</v>
      </c>
      <c r="L3366" s="2" t="str">
        <f>LOOKUP(A3366,'[2]Collin Seedling for R'!$A$3:$A$51,'[2]Collin Seedling for R'!$T$3:$T$51)</f>
        <v>FS</v>
      </c>
      <c r="M3366" s="2" t="str">
        <f>LOOKUP(A3366,'[2]Collin Seedling for R'!$A$3:$A$51,'[2]Collin Seedling for R'!$P$3:$P$51)</f>
        <v>Unseeded</v>
      </c>
      <c r="N3366" s="8">
        <f t="shared" si="52"/>
        <v>5.24</v>
      </c>
      <c r="O3366" s="2" t="str">
        <f>LOOKUP(H3366,[2]plantlist!$A$2:$A$943,[2]plantlist!$B$2:$B$943)</f>
        <v>U</v>
      </c>
    </row>
    <row r="3367" spans="1:15" x14ac:dyDescent="0.2">
      <c r="A3367" s="2" t="s">
        <v>314</v>
      </c>
      <c r="B3367" s="2">
        <v>2013</v>
      </c>
      <c r="C3367" s="2" t="s">
        <v>0</v>
      </c>
      <c r="D3367" s="2">
        <v>11</v>
      </c>
      <c r="E3367" s="2">
        <v>201</v>
      </c>
      <c r="F3367" s="2">
        <v>212</v>
      </c>
      <c r="G3367" s="2">
        <v>5000</v>
      </c>
      <c r="H3367" s="2" t="s">
        <v>16</v>
      </c>
      <c r="I3367" s="2" t="s">
        <v>2</v>
      </c>
      <c r="J3367" s="2" t="s">
        <v>17</v>
      </c>
      <c r="K3367" s="2" t="str">
        <f>LOOKUP(A3367,'[2]Collin Seedling for R'!$A$3:$A$51,'[2]Collin Seedling for R'!$R$3:$R$51)</f>
        <v>Mod</v>
      </c>
      <c r="L3367" s="2" t="str">
        <f>LOOKUP(A3367,'[2]Collin Seedling for R'!$A$3:$A$51,'[2]Collin Seedling for R'!$T$3:$T$51)</f>
        <v>FS</v>
      </c>
      <c r="M3367" s="2" t="str">
        <f>LOOKUP(A3367,'[2]Collin Seedling for R'!$A$3:$A$51,'[2]Collin Seedling for R'!$P$3:$P$51)</f>
        <v>Unseeded</v>
      </c>
      <c r="N3367" s="8">
        <f t="shared" si="52"/>
        <v>4.0199999999999996</v>
      </c>
      <c r="O3367" s="2" t="str">
        <f>LOOKUP(H3367,[2]plantlist!$A$2:$A$943,[2]plantlist!$B$2:$B$943)</f>
        <v>S</v>
      </c>
    </row>
    <row r="3368" spans="1:15" x14ac:dyDescent="0.2">
      <c r="A3368" s="2" t="s">
        <v>314</v>
      </c>
      <c r="B3368" s="2">
        <v>2013</v>
      </c>
      <c r="C3368" s="2" t="s">
        <v>0</v>
      </c>
      <c r="D3368" s="2">
        <v>4</v>
      </c>
      <c r="E3368" s="2">
        <v>0</v>
      </c>
      <c r="F3368" s="2">
        <v>4</v>
      </c>
      <c r="G3368" s="2">
        <v>5000</v>
      </c>
      <c r="H3368" s="2" t="s">
        <v>16</v>
      </c>
      <c r="I3368" s="2" t="s">
        <v>19</v>
      </c>
      <c r="J3368" s="2" t="s">
        <v>17</v>
      </c>
      <c r="K3368" s="2" t="str">
        <f>LOOKUP(A3368,'[2]Collin Seedling for R'!$A$3:$A$51,'[2]Collin Seedling for R'!$R$3:$R$51)</f>
        <v>Mod</v>
      </c>
      <c r="L3368" s="2" t="str">
        <f>LOOKUP(A3368,'[2]Collin Seedling for R'!$A$3:$A$51,'[2]Collin Seedling for R'!$T$3:$T$51)</f>
        <v>FS</v>
      </c>
      <c r="M3368" s="2" t="str">
        <f>LOOKUP(A3368,'[2]Collin Seedling for R'!$A$3:$A$51,'[2]Collin Seedling for R'!$P$3:$P$51)</f>
        <v>Unseeded</v>
      </c>
      <c r="N3368" s="8">
        <f t="shared" si="52"/>
        <v>0</v>
      </c>
      <c r="O3368" s="2" t="str">
        <f>LOOKUP(H3368,[2]plantlist!$A$2:$A$943,[2]plantlist!$B$2:$B$943)</f>
        <v>S</v>
      </c>
    </row>
    <row r="3369" spans="1:15" x14ac:dyDescent="0.2">
      <c r="A3369" s="2" t="s">
        <v>314</v>
      </c>
      <c r="B3369" s="2">
        <v>2013</v>
      </c>
      <c r="C3369" s="2" t="s">
        <v>0</v>
      </c>
      <c r="D3369" s="2">
        <v>2</v>
      </c>
      <c r="E3369" s="2">
        <v>11</v>
      </c>
      <c r="F3369" s="2">
        <v>13</v>
      </c>
      <c r="G3369" s="2">
        <v>5000</v>
      </c>
      <c r="H3369" s="2" t="s">
        <v>82</v>
      </c>
      <c r="I3369" s="2" t="s">
        <v>19</v>
      </c>
      <c r="J3369" s="2" t="s">
        <v>83</v>
      </c>
      <c r="K3369" s="2" t="str">
        <f>LOOKUP(A3369,'[2]Collin Seedling for R'!$A$3:$A$51,'[2]Collin Seedling for R'!$R$3:$R$51)</f>
        <v>Mod</v>
      </c>
      <c r="L3369" s="2" t="str">
        <f>LOOKUP(A3369,'[2]Collin Seedling for R'!$A$3:$A$51,'[2]Collin Seedling for R'!$T$3:$T$51)</f>
        <v>FS</v>
      </c>
      <c r="M3369" s="2" t="str">
        <f>LOOKUP(A3369,'[2]Collin Seedling for R'!$A$3:$A$51,'[2]Collin Seedling for R'!$P$3:$P$51)</f>
        <v>Unseeded</v>
      </c>
      <c r="N3369" s="8">
        <f t="shared" si="52"/>
        <v>0.22</v>
      </c>
      <c r="O3369" s="2" t="str">
        <f>LOOKUP(H3369,[2]plantlist!$A$2:$A$943,[2]plantlist!$B$2:$B$943)</f>
        <v>F</v>
      </c>
    </row>
    <row r="3370" spans="1:15" x14ac:dyDescent="0.2">
      <c r="A3370" s="2" t="s">
        <v>314</v>
      </c>
      <c r="B3370" s="2">
        <v>2013</v>
      </c>
      <c r="C3370" s="2" t="s">
        <v>0</v>
      </c>
      <c r="D3370" s="2">
        <v>1</v>
      </c>
      <c r="E3370" s="2">
        <v>85</v>
      </c>
      <c r="F3370" s="2">
        <v>86</v>
      </c>
      <c r="G3370" s="2">
        <v>5000</v>
      </c>
      <c r="H3370" s="2" t="s">
        <v>43</v>
      </c>
      <c r="I3370" s="2" t="s">
        <v>2</v>
      </c>
      <c r="J3370" s="2" t="s">
        <v>44</v>
      </c>
      <c r="K3370" s="2" t="str">
        <f>LOOKUP(A3370,'[2]Collin Seedling for R'!$A$3:$A$51,'[2]Collin Seedling for R'!$R$3:$R$51)</f>
        <v>Mod</v>
      </c>
      <c r="L3370" s="2" t="str">
        <f>LOOKUP(A3370,'[2]Collin Seedling for R'!$A$3:$A$51,'[2]Collin Seedling for R'!$T$3:$T$51)</f>
        <v>FS</v>
      </c>
      <c r="M3370" s="2" t="str">
        <f>LOOKUP(A3370,'[2]Collin Seedling for R'!$A$3:$A$51,'[2]Collin Seedling for R'!$P$3:$P$51)</f>
        <v>Unseeded</v>
      </c>
      <c r="N3370" s="8">
        <f t="shared" si="52"/>
        <v>1.7000000000000002</v>
      </c>
      <c r="O3370" s="2" t="str">
        <f>LOOKUP(H3370,[2]plantlist!$A$2:$A$943,[2]plantlist!$B$2:$B$943)</f>
        <v>T</v>
      </c>
    </row>
    <row r="3371" spans="1:15" x14ac:dyDescent="0.2">
      <c r="A3371" s="2" t="s">
        <v>314</v>
      </c>
      <c r="B3371" s="2">
        <v>2013</v>
      </c>
      <c r="C3371" s="2" t="s">
        <v>0</v>
      </c>
      <c r="D3371" s="2">
        <v>1</v>
      </c>
      <c r="E3371" s="2">
        <v>67</v>
      </c>
      <c r="F3371" s="2">
        <v>68</v>
      </c>
      <c r="G3371" s="2">
        <v>5000</v>
      </c>
      <c r="H3371" s="2" t="s">
        <v>33</v>
      </c>
      <c r="I3371" s="2" t="s">
        <v>19</v>
      </c>
      <c r="J3371" s="2" t="s">
        <v>34</v>
      </c>
      <c r="K3371" s="2" t="str">
        <f>LOOKUP(A3371,'[2]Collin Seedling for R'!$A$3:$A$51,'[2]Collin Seedling for R'!$R$3:$R$51)</f>
        <v>Mod</v>
      </c>
      <c r="L3371" s="2" t="str">
        <f>LOOKUP(A3371,'[2]Collin Seedling for R'!$A$3:$A$51,'[2]Collin Seedling for R'!$T$3:$T$51)</f>
        <v>FS</v>
      </c>
      <c r="M3371" s="2" t="str">
        <f>LOOKUP(A3371,'[2]Collin Seedling for R'!$A$3:$A$51,'[2]Collin Seedling for R'!$P$3:$P$51)</f>
        <v>Unseeded</v>
      </c>
      <c r="N3371" s="8">
        <f t="shared" si="52"/>
        <v>1.34</v>
      </c>
      <c r="O3371" s="2" t="str">
        <f>LOOKUP(H3371,[2]plantlist!$A$2:$A$943,[2]plantlist!$B$2:$B$943)</f>
        <v>F</v>
      </c>
    </row>
    <row r="3372" spans="1:15" x14ac:dyDescent="0.2">
      <c r="A3372" s="2" t="s">
        <v>314</v>
      </c>
      <c r="B3372" s="2">
        <v>2013</v>
      </c>
      <c r="C3372" s="2" t="s">
        <v>0</v>
      </c>
      <c r="D3372" s="2">
        <v>1</v>
      </c>
      <c r="E3372" s="2">
        <v>11</v>
      </c>
      <c r="F3372" s="2">
        <v>12</v>
      </c>
      <c r="G3372" s="2">
        <v>5000</v>
      </c>
      <c r="H3372" s="2" t="s">
        <v>33</v>
      </c>
      <c r="I3372" s="2" t="s">
        <v>2</v>
      </c>
      <c r="J3372" s="2" t="s">
        <v>34</v>
      </c>
      <c r="K3372" s="2" t="str">
        <f>LOOKUP(A3372,'[2]Collin Seedling for R'!$A$3:$A$51,'[2]Collin Seedling for R'!$R$3:$R$51)</f>
        <v>Mod</v>
      </c>
      <c r="L3372" s="2" t="str">
        <f>LOOKUP(A3372,'[2]Collin Seedling for R'!$A$3:$A$51,'[2]Collin Seedling for R'!$T$3:$T$51)</f>
        <v>FS</v>
      </c>
      <c r="M3372" s="2" t="str">
        <f>LOOKUP(A3372,'[2]Collin Seedling for R'!$A$3:$A$51,'[2]Collin Seedling for R'!$P$3:$P$51)</f>
        <v>Unseeded</v>
      </c>
      <c r="N3372" s="8">
        <f t="shared" si="52"/>
        <v>0.22</v>
      </c>
      <c r="O3372" s="2" t="str">
        <f>LOOKUP(H3372,[2]plantlist!$A$2:$A$943,[2]plantlist!$B$2:$B$943)</f>
        <v>F</v>
      </c>
    </row>
    <row r="3373" spans="1:15" x14ac:dyDescent="0.2">
      <c r="A3373" s="2" t="s">
        <v>314</v>
      </c>
      <c r="B3373" s="2">
        <v>2013</v>
      </c>
      <c r="C3373" s="2" t="s">
        <v>0</v>
      </c>
      <c r="D3373" s="2">
        <v>0</v>
      </c>
      <c r="E3373" s="2">
        <v>1</v>
      </c>
      <c r="F3373" s="2">
        <v>1</v>
      </c>
      <c r="G3373" s="2">
        <v>5000</v>
      </c>
      <c r="H3373" s="2" t="s">
        <v>74</v>
      </c>
      <c r="I3373" s="2" t="s">
        <v>19</v>
      </c>
      <c r="J3373" s="2" t="s">
        <v>75</v>
      </c>
      <c r="K3373" s="2" t="str">
        <f>LOOKUP(A3373,'[2]Collin Seedling for R'!$A$3:$A$51,'[2]Collin Seedling for R'!$R$3:$R$51)</f>
        <v>Mod</v>
      </c>
      <c r="L3373" s="2" t="str">
        <f>LOOKUP(A3373,'[2]Collin Seedling for R'!$A$3:$A$51,'[2]Collin Seedling for R'!$T$3:$T$51)</f>
        <v>FS</v>
      </c>
      <c r="M3373" s="2" t="str">
        <f>LOOKUP(A3373,'[2]Collin Seedling for R'!$A$3:$A$51,'[2]Collin Seedling for R'!$P$3:$P$51)</f>
        <v>Unseeded</v>
      </c>
      <c r="N3373" s="8">
        <f t="shared" si="52"/>
        <v>0.02</v>
      </c>
      <c r="O3373" s="2" t="str">
        <f>LOOKUP(H3373,[2]plantlist!$A$2:$A$943,[2]plantlist!$B$2:$B$943)</f>
        <v>T</v>
      </c>
    </row>
    <row r="3374" spans="1:15" x14ac:dyDescent="0.2">
      <c r="A3374" s="2" t="s">
        <v>314</v>
      </c>
      <c r="B3374" s="2">
        <v>2013</v>
      </c>
      <c r="C3374" s="2" t="s">
        <v>0</v>
      </c>
      <c r="D3374" s="2">
        <v>0</v>
      </c>
      <c r="E3374" s="2">
        <v>16</v>
      </c>
      <c r="F3374" s="2">
        <v>16</v>
      </c>
      <c r="G3374" s="2">
        <v>5000</v>
      </c>
      <c r="H3374" s="2" t="s">
        <v>126</v>
      </c>
      <c r="I3374" s="2" t="s">
        <v>19</v>
      </c>
      <c r="J3374" s="2" t="s">
        <v>127</v>
      </c>
      <c r="K3374" s="2" t="str">
        <f>LOOKUP(A3374,'[2]Collin Seedling for R'!$A$3:$A$51,'[2]Collin Seedling for R'!$R$3:$R$51)</f>
        <v>Mod</v>
      </c>
      <c r="L3374" s="2" t="str">
        <f>LOOKUP(A3374,'[2]Collin Seedling for R'!$A$3:$A$51,'[2]Collin Seedling for R'!$T$3:$T$51)</f>
        <v>FS</v>
      </c>
      <c r="M3374" s="2" t="str">
        <f>LOOKUP(A3374,'[2]Collin Seedling for R'!$A$3:$A$51,'[2]Collin Seedling for R'!$P$3:$P$51)</f>
        <v>Unseeded</v>
      </c>
      <c r="N3374" s="8">
        <f t="shared" si="52"/>
        <v>0.32</v>
      </c>
      <c r="O3374" s="2" t="str">
        <f>LOOKUP(H3374,[2]plantlist!$A$2:$A$943,[2]plantlist!$B$2:$B$943)</f>
        <v>F</v>
      </c>
    </row>
    <row r="3375" spans="1:15" x14ac:dyDescent="0.2">
      <c r="A3375" s="2" t="s">
        <v>314</v>
      </c>
      <c r="B3375" s="2">
        <v>2013</v>
      </c>
      <c r="C3375" s="2" t="s">
        <v>0</v>
      </c>
      <c r="D3375" s="2">
        <v>0</v>
      </c>
      <c r="E3375" s="2">
        <v>5</v>
      </c>
      <c r="F3375" s="2">
        <v>5</v>
      </c>
      <c r="G3375" s="2">
        <v>5000</v>
      </c>
      <c r="H3375" s="2" t="s">
        <v>49</v>
      </c>
      <c r="I3375" s="2" t="s">
        <v>2</v>
      </c>
      <c r="J3375" s="2" t="s">
        <v>50</v>
      </c>
      <c r="K3375" s="2" t="str">
        <f>LOOKUP(A3375,'[2]Collin Seedling for R'!$A$3:$A$51,'[2]Collin Seedling for R'!$R$3:$R$51)</f>
        <v>Mod</v>
      </c>
      <c r="L3375" s="2" t="str">
        <f>LOOKUP(A3375,'[2]Collin Seedling for R'!$A$3:$A$51,'[2]Collin Seedling for R'!$T$3:$T$51)</f>
        <v>FS</v>
      </c>
      <c r="M3375" s="2" t="str">
        <f>LOOKUP(A3375,'[2]Collin Seedling for R'!$A$3:$A$51,'[2]Collin Seedling for R'!$P$3:$P$51)</f>
        <v>Unseeded</v>
      </c>
      <c r="N3375" s="8">
        <f t="shared" si="52"/>
        <v>0.1</v>
      </c>
      <c r="O3375" s="2" t="str">
        <f>LOOKUP(H3375,[2]plantlist!$A$2:$A$943,[2]plantlist!$B$2:$B$943)</f>
        <v>G</v>
      </c>
    </row>
    <row r="3376" spans="1:15" x14ac:dyDescent="0.2">
      <c r="A3376" s="2" t="s">
        <v>314</v>
      </c>
      <c r="B3376" s="2">
        <v>2013</v>
      </c>
      <c r="C3376" s="2" t="s">
        <v>0</v>
      </c>
      <c r="D3376" s="2">
        <v>0</v>
      </c>
      <c r="E3376" s="2">
        <v>9</v>
      </c>
      <c r="F3376" s="2">
        <v>9</v>
      </c>
      <c r="G3376" s="2">
        <v>5000</v>
      </c>
      <c r="H3376" s="2" t="s">
        <v>124</v>
      </c>
      <c r="I3376" s="2" t="s">
        <v>19</v>
      </c>
      <c r="J3376" s="2" t="s">
        <v>125</v>
      </c>
      <c r="K3376" s="2" t="str">
        <f>LOOKUP(A3376,'[2]Collin Seedling for R'!$A$3:$A$51,'[2]Collin Seedling for R'!$R$3:$R$51)</f>
        <v>Mod</v>
      </c>
      <c r="L3376" s="2" t="str">
        <f>LOOKUP(A3376,'[2]Collin Seedling for R'!$A$3:$A$51,'[2]Collin Seedling for R'!$T$3:$T$51)</f>
        <v>FS</v>
      </c>
      <c r="M3376" s="2" t="str">
        <f>LOOKUP(A3376,'[2]Collin Seedling for R'!$A$3:$A$51,'[2]Collin Seedling for R'!$P$3:$P$51)</f>
        <v>Unseeded</v>
      </c>
      <c r="N3376" s="8">
        <f t="shared" si="52"/>
        <v>0.18</v>
      </c>
      <c r="O3376" s="2" t="str">
        <f>LOOKUP(H3376,[2]plantlist!$A$2:$A$943,[2]plantlist!$B$2:$B$943)</f>
        <v>F</v>
      </c>
    </row>
    <row r="3377" spans="1:15" x14ac:dyDescent="0.2">
      <c r="A3377" s="2" t="s">
        <v>314</v>
      </c>
      <c r="B3377" s="2">
        <v>2013</v>
      </c>
      <c r="C3377" s="2" t="s">
        <v>0</v>
      </c>
      <c r="D3377" s="2">
        <v>0</v>
      </c>
      <c r="E3377" s="2">
        <v>56</v>
      </c>
      <c r="F3377" s="2">
        <v>56</v>
      </c>
      <c r="G3377" s="2">
        <v>5000</v>
      </c>
      <c r="H3377" s="2" t="s">
        <v>86</v>
      </c>
      <c r="I3377" s="2" t="s">
        <v>2</v>
      </c>
      <c r="J3377" s="2" t="s">
        <v>87</v>
      </c>
      <c r="K3377" s="2" t="str">
        <f>LOOKUP(A3377,'[2]Collin Seedling for R'!$A$3:$A$51,'[2]Collin Seedling for R'!$R$3:$R$51)</f>
        <v>Mod</v>
      </c>
      <c r="L3377" s="2" t="str">
        <f>LOOKUP(A3377,'[2]Collin Seedling for R'!$A$3:$A$51,'[2]Collin Seedling for R'!$T$3:$T$51)</f>
        <v>FS</v>
      </c>
      <c r="M3377" s="2" t="str">
        <f>LOOKUP(A3377,'[2]Collin Seedling for R'!$A$3:$A$51,'[2]Collin Seedling for R'!$P$3:$P$51)</f>
        <v>Unseeded</v>
      </c>
      <c r="N3377" s="8">
        <f t="shared" si="52"/>
        <v>1.1199999999999999</v>
      </c>
      <c r="O3377" s="2" t="str">
        <f>LOOKUP(H3377,[2]plantlist!$A$2:$A$943,[2]plantlist!$B$2:$B$943)</f>
        <v>F</v>
      </c>
    </row>
    <row r="3378" spans="1:15" x14ac:dyDescent="0.2">
      <c r="A3378" s="2" t="s">
        <v>314</v>
      </c>
      <c r="B3378" s="2">
        <v>2013</v>
      </c>
      <c r="C3378" s="2" t="s">
        <v>0</v>
      </c>
      <c r="D3378" s="2">
        <v>0</v>
      </c>
      <c r="E3378" s="2">
        <v>183</v>
      </c>
      <c r="F3378" s="2">
        <v>183</v>
      </c>
      <c r="G3378" s="2">
        <v>5000</v>
      </c>
      <c r="H3378" s="2" t="s">
        <v>150</v>
      </c>
      <c r="I3378" s="2" t="s">
        <v>19</v>
      </c>
      <c r="J3378" s="2" t="s">
        <v>151</v>
      </c>
      <c r="K3378" s="2" t="str">
        <f>LOOKUP(A3378,'[2]Collin Seedling for R'!$A$3:$A$51,'[2]Collin Seedling for R'!$R$3:$R$51)</f>
        <v>Mod</v>
      </c>
      <c r="L3378" s="2" t="str">
        <f>LOOKUP(A3378,'[2]Collin Seedling for R'!$A$3:$A$51,'[2]Collin Seedling for R'!$T$3:$T$51)</f>
        <v>FS</v>
      </c>
      <c r="M3378" s="2" t="str">
        <f>LOOKUP(A3378,'[2]Collin Seedling for R'!$A$3:$A$51,'[2]Collin Seedling for R'!$P$3:$P$51)</f>
        <v>Unseeded</v>
      </c>
      <c r="N3378" s="8">
        <f t="shared" si="52"/>
        <v>3.66</v>
      </c>
      <c r="O3378" s="2" t="str">
        <f>LOOKUP(H3378,[2]plantlist!$A$2:$A$943,[2]plantlist!$B$2:$B$943)</f>
        <v>G</v>
      </c>
    </row>
    <row r="3379" spans="1:15" x14ac:dyDescent="0.2">
      <c r="A3379" s="2" t="s">
        <v>314</v>
      </c>
      <c r="B3379" s="2">
        <v>2013</v>
      </c>
      <c r="C3379" s="2" t="s">
        <v>0</v>
      </c>
      <c r="D3379" s="2">
        <v>0</v>
      </c>
      <c r="E3379" s="2">
        <v>19</v>
      </c>
      <c r="F3379" s="2">
        <v>19</v>
      </c>
      <c r="G3379" s="2">
        <v>5000</v>
      </c>
      <c r="H3379" s="2" t="s">
        <v>150</v>
      </c>
      <c r="I3379" s="2" t="s">
        <v>2</v>
      </c>
      <c r="J3379" s="2" t="s">
        <v>151</v>
      </c>
      <c r="K3379" s="2" t="str">
        <f>LOOKUP(A3379,'[2]Collin Seedling for R'!$A$3:$A$51,'[2]Collin Seedling for R'!$R$3:$R$51)</f>
        <v>Mod</v>
      </c>
      <c r="L3379" s="2" t="str">
        <f>LOOKUP(A3379,'[2]Collin Seedling for R'!$A$3:$A$51,'[2]Collin Seedling for R'!$T$3:$T$51)</f>
        <v>FS</v>
      </c>
      <c r="M3379" s="2" t="str">
        <f>LOOKUP(A3379,'[2]Collin Seedling for R'!$A$3:$A$51,'[2]Collin Seedling for R'!$P$3:$P$51)</f>
        <v>Unseeded</v>
      </c>
      <c r="N3379" s="8">
        <f t="shared" si="52"/>
        <v>0.38</v>
      </c>
      <c r="O3379" s="2" t="str">
        <f>LOOKUP(H3379,[2]plantlist!$A$2:$A$943,[2]plantlist!$B$2:$B$943)</f>
        <v>G</v>
      </c>
    </row>
    <row r="3380" spans="1:15" x14ac:dyDescent="0.2">
      <c r="A3380" s="2" t="s">
        <v>314</v>
      </c>
      <c r="B3380" s="2">
        <v>2013</v>
      </c>
      <c r="C3380" s="2" t="s">
        <v>0</v>
      </c>
      <c r="D3380" s="2">
        <v>0</v>
      </c>
      <c r="E3380" s="2">
        <v>48</v>
      </c>
      <c r="F3380" s="2">
        <v>48</v>
      </c>
      <c r="G3380" s="2">
        <v>5000</v>
      </c>
      <c r="H3380" s="2" t="s">
        <v>45</v>
      </c>
      <c r="I3380" s="2" t="s">
        <v>2</v>
      </c>
      <c r="J3380" s="2" t="s">
        <v>46</v>
      </c>
      <c r="K3380" s="2" t="str">
        <f>LOOKUP(A3380,'[2]Collin Seedling for R'!$A$3:$A$51,'[2]Collin Seedling for R'!$R$3:$R$51)</f>
        <v>Mod</v>
      </c>
      <c r="L3380" s="2" t="str">
        <f>LOOKUP(A3380,'[2]Collin Seedling for R'!$A$3:$A$51,'[2]Collin Seedling for R'!$T$3:$T$51)</f>
        <v>FS</v>
      </c>
      <c r="M3380" s="2" t="str">
        <f>LOOKUP(A3380,'[2]Collin Seedling for R'!$A$3:$A$51,'[2]Collin Seedling for R'!$P$3:$P$51)</f>
        <v>Unseeded</v>
      </c>
      <c r="N3380" s="8">
        <f t="shared" si="52"/>
        <v>0.96</v>
      </c>
      <c r="O3380" s="2" t="str">
        <f>LOOKUP(H3380,[2]plantlist!$A$2:$A$943,[2]plantlist!$B$2:$B$943)</f>
        <v>F</v>
      </c>
    </row>
    <row r="3381" spans="1:15" x14ac:dyDescent="0.2">
      <c r="A3381" s="2" t="s">
        <v>314</v>
      </c>
      <c r="B3381" s="2">
        <v>2013</v>
      </c>
      <c r="C3381" s="2" t="s">
        <v>0</v>
      </c>
      <c r="D3381" s="2">
        <v>0</v>
      </c>
      <c r="E3381" s="2">
        <v>4</v>
      </c>
      <c r="F3381" s="2">
        <v>4</v>
      </c>
      <c r="G3381" s="2">
        <v>5000</v>
      </c>
      <c r="H3381" s="2" t="s">
        <v>126</v>
      </c>
      <c r="I3381" s="2" t="s">
        <v>2</v>
      </c>
      <c r="J3381" s="2" t="s">
        <v>127</v>
      </c>
      <c r="K3381" s="2" t="str">
        <f>LOOKUP(A3381,'[2]Collin Seedling for R'!$A$3:$A$51,'[2]Collin Seedling for R'!$R$3:$R$51)</f>
        <v>Mod</v>
      </c>
      <c r="L3381" s="2" t="str">
        <f>LOOKUP(A3381,'[2]Collin Seedling for R'!$A$3:$A$51,'[2]Collin Seedling for R'!$T$3:$T$51)</f>
        <v>FS</v>
      </c>
      <c r="M3381" s="2" t="str">
        <f>LOOKUP(A3381,'[2]Collin Seedling for R'!$A$3:$A$51,'[2]Collin Seedling for R'!$P$3:$P$51)</f>
        <v>Unseeded</v>
      </c>
      <c r="N3381" s="8">
        <f t="shared" si="52"/>
        <v>0.08</v>
      </c>
      <c r="O3381" s="2" t="str">
        <f>LOOKUP(H3381,[2]plantlist!$A$2:$A$943,[2]plantlist!$B$2:$B$943)</f>
        <v>F</v>
      </c>
    </row>
    <row r="3382" spans="1:15" x14ac:dyDescent="0.2">
      <c r="A3382" s="2" t="s">
        <v>314</v>
      </c>
      <c r="B3382" s="2">
        <v>2013</v>
      </c>
      <c r="C3382" s="2" t="s">
        <v>0</v>
      </c>
      <c r="D3382" s="2">
        <v>0</v>
      </c>
      <c r="E3382" s="2">
        <v>9</v>
      </c>
      <c r="F3382" s="2">
        <v>9</v>
      </c>
      <c r="G3382" s="2">
        <v>5000</v>
      </c>
      <c r="H3382" s="2" t="s">
        <v>70</v>
      </c>
      <c r="I3382" s="2" t="s">
        <v>2</v>
      </c>
      <c r="J3382" s="2" t="s">
        <v>71</v>
      </c>
      <c r="K3382" s="2" t="str">
        <f>LOOKUP(A3382,'[2]Collin Seedling for R'!$A$3:$A$51,'[2]Collin Seedling for R'!$R$3:$R$51)</f>
        <v>Mod</v>
      </c>
      <c r="L3382" s="2" t="str">
        <f>LOOKUP(A3382,'[2]Collin Seedling for R'!$A$3:$A$51,'[2]Collin Seedling for R'!$T$3:$T$51)</f>
        <v>FS</v>
      </c>
      <c r="M3382" s="2" t="str">
        <f>LOOKUP(A3382,'[2]Collin Seedling for R'!$A$3:$A$51,'[2]Collin Seedling for R'!$P$3:$P$51)</f>
        <v>Unseeded</v>
      </c>
      <c r="N3382" s="8">
        <f t="shared" si="52"/>
        <v>0.18</v>
      </c>
      <c r="O3382" s="2" t="str">
        <f>LOOKUP(H3382,[2]plantlist!$A$2:$A$943,[2]plantlist!$B$2:$B$943)</f>
        <v>F</v>
      </c>
    </row>
    <row r="3383" spans="1:15" x14ac:dyDescent="0.2">
      <c r="A3383" s="2" t="s">
        <v>314</v>
      </c>
      <c r="B3383" s="2">
        <v>2013</v>
      </c>
      <c r="C3383" s="2" t="s">
        <v>0</v>
      </c>
      <c r="D3383" s="2">
        <v>0</v>
      </c>
      <c r="E3383" s="2">
        <v>11</v>
      </c>
      <c r="F3383" s="2">
        <v>11</v>
      </c>
      <c r="G3383" s="2">
        <v>5000</v>
      </c>
      <c r="H3383" s="2" t="s">
        <v>124</v>
      </c>
      <c r="I3383" s="2" t="s">
        <v>2</v>
      </c>
      <c r="J3383" s="2" t="s">
        <v>125</v>
      </c>
      <c r="K3383" s="2" t="str">
        <f>LOOKUP(A3383,'[2]Collin Seedling for R'!$A$3:$A$51,'[2]Collin Seedling for R'!$R$3:$R$51)</f>
        <v>Mod</v>
      </c>
      <c r="L3383" s="2" t="str">
        <f>LOOKUP(A3383,'[2]Collin Seedling for R'!$A$3:$A$51,'[2]Collin Seedling for R'!$T$3:$T$51)</f>
        <v>FS</v>
      </c>
      <c r="M3383" s="2" t="str">
        <f>LOOKUP(A3383,'[2]Collin Seedling for R'!$A$3:$A$51,'[2]Collin Seedling for R'!$P$3:$P$51)</f>
        <v>Unseeded</v>
      </c>
      <c r="N3383" s="8">
        <f t="shared" si="52"/>
        <v>0.22</v>
      </c>
      <c r="O3383" s="2" t="str">
        <f>LOOKUP(H3383,[2]plantlist!$A$2:$A$943,[2]plantlist!$B$2:$B$943)</f>
        <v>F</v>
      </c>
    </row>
    <row r="3384" spans="1:15" x14ac:dyDescent="0.2">
      <c r="A3384" s="2" t="s">
        <v>314</v>
      </c>
      <c r="B3384" s="2">
        <v>2013</v>
      </c>
      <c r="C3384" s="2" t="s">
        <v>0</v>
      </c>
      <c r="D3384" s="2">
        <v>0</v>
      </c>
      <c r="E3384" s="2">
        <v>7</v>
      </c>
      <c r="F3384" s="2">
        <v>7</v>
      </c>
      <c r="G3384" s="2">
        <v>5000</v>
      </c>
      <c r="H3384" s="2" t="s">
        <v>23</v>
      </c>
      <c r="I3384" s="2" t="s">
        <v>19</v>
      </c>
      <c r="J3384" s="2" t="s">
        <v>24</v>
      </c>
      <c r="K3384" s="2" t="str">
        <f>LOOKUP(A3384,'[2]Collin Seedling for R'!$A$3:$A$51,'[2]Collin Seedling for R'!$R$3:$R$51)</f>
        <v>Mod</v>
      </c>
      <c r="L3384" s="2" t="str">
        <f>LOOKUP(A3384,'[2]Collin Seedling for R'!$A$3:$A$51,'[2]Collin Seedling for R'!$T$3:$T$51)</f>
        <v>FS</v>
      </c>
      <c r="M3384" s="2" t="str">
        <f>LOOKUP(A3384,'[2]Collin Seedling for R'!$A$3:$A$51,'[2]Collin Seedling for R'!$P$3:$P$51)</f>
        <v>Unseeded</v>
      </c>
      <c r="N3384" s="8">
        <f t="shared" si="52"/>
        <v>0.13999999999999999</v>
      </c>
      <c r="O3384" s="2" t="str">
        <f>LOOKUP(H3384,[2]plantlist!$A$2:$A$943,[2]plantlist!$B$2:$B$943)</f>
        <v>S</v>
      </c>
    </row>
    <row r="3385" spans="1:15" x14ac:dyDescent="0.2">
      <c r="A3385" t="s">
        <v>314</v>
      </c>
      <c r="B3385">
        <v>2019</v>
      </c>
      <c r="C3385" t="s">
        <v>0</v>
      </c>
      <c r="D3385">
        <v>3123</v>
      </c>
      <c r="E3385">
        <v>0</v>
      </c>
      <c r="F3385">
        <v>3123</v>
      </c>
      <c r="G3385">
        <v>5005</v>
      </c>
      <c r="H3385" t="s">
        <v>4</v>
      </c>
      <c r="I3385" t="s">
        <v>2</v>
      </c>
      <c r="J3385" t="s">
        <v>5</v>
      </c>
      <c r="K3385" s="2" t="str">
        <f>LOOKUP(A3385,'[2]Collin Seedling for R'!$A$3:$A$51,'[2]Collin Seedling for R'!$R$3:$R$51)</f>
        <v>Mod</v>
      </c>
      <c r="L3385" s="2" t="str">
        <f>LOOKUP(A3385,'[2]Collin Seedling for R'!$A$3:$A$51,'[2]Collin Seedling for R'!$T$3:$T$51)</f>
        <v>FS</v>
      </c>
      <c r="M3385" s="2" t="str">
        <f>LOOKUP(A3385,'[2]Collin Seedling for R'!$A$3:$A$51,'[2]Collin Seedling for R'!$P$3:$P$51)</f>
        <v>Unseeded</v>
      </c>
      <c r="N3385" s="8">
        <f t="shared" si="52"/>
        <v>0</v>
      </c>
      <c r="O3385" s="2" t="str">
        <f>LOOKUP(H3385,[2]plantlist!$A$2:$A$943,[2]plantlist!$B$2:$B$943)</f>
        <v>B</v>
      </c>
    </row>
    <row r="3386" spans="1:15" x14ac:dyDescent="0.2">
      <c r="A3386" t="s">
        <v>314</v>
      </c>
      <c r="B3386">
        <v>2019</v>
      </c>
      <c r="C3386" t="s">
        <v>0</v>
      </c>
      <c r="D3386">
        <v>1110</v>
      </c>
      <c r="E3386">
        <v>754</v>
      </c>
      <c r="F3386">
        <v>1864</v>
      </c>
      <c r="G3386">
        <v>5005</v>
      </c>
      <c r="H3386" t="s">
        <v>6</v>
      </c>
      <c r="I3386" t="s">
        <v>2</v>
      </c>
      <c r="J3386" t="s">
        <v>7</v>
      </c>
      <c r="K3386" s="2" t="str">
        <f>LOOKUP(A3386,'[2]Collin Seedling for R'!$A$3:$A$51,'[2]Collin Seedling for R'!$R$3:$R$51)</f>
        <v>Mod</v>
      </c>
      <c r="L3386" s="2" t="str">
        <f>LOOKUP(A3386,'[2]Collin Seedling for R'!$A$3:$A$51,'[2]Collin Seedling for R'!$T$3:$T$51)</f>
        <v>FS</v>
      </c>
      <c r="M3386" s="2" t="str">
        <f>LOOKUP(A3386,'[2]Collin Seedling for R'!$A$3:$A$51,'[2]Collin Seedling for R'!$P$3:$P$51)</f>
        <v>Unseeded</v>
      </c>
      <c r="N3386" s="8">
        <f t="shared" si="52"/>
        <v>15.064935064935064</v>
      </c>
      <c r="O3386" s="2" t="str">
        <f>LOOKUP(H3386,[2]plantlist!$A$2:$A$943,[2]plantlist!$B$2:$B$943)</f>
        <v>L</v>
      </c>
    </row>
    <row r="3387" spans="1:15" x14ac:dyDescent="0.2">
      <c r="A3387" t="s">
        <v>314</v>
      </c>
      <c r="B3387">
        <v>2019</v>
      </c>
      <c r="C3387" t="s">
        <v>0</v>
      </c>
      <c r="D3387">
        <v>212</v>
      </c>
      <c r="E3387">
        <v>1272</v>
      </c>
      <c r="F3387">
        <v>1484</v>
      </c>
      <c r="G3387">
        <v>5005</v>
      </c>
      <c r="H3387" t="s">
        <v>33</v>
      </c>
      <c r="I3387" t="s">
        <v>2</v>
      </c>
      <c r="J3387" t="s">
        <v>34</v>
      </c>
      <c r="K3387" s="2" t="str">
        <f>LOOKUP(A3387,'[2]Collin Seedling for R'!$A$3:$A$51,'[2]Collin Seedling for R'!$R$3:$R$51)</f>
        <v>Mod</v>
      </c>
      <c r="L3387" s="2" t="str">
        <f>LOOKUP(A3387,'[2]Collin Seedling for R'!$A$3:$A$51,'[2]Collin Seedling for R'!$T$3:$T$51)</f>
        <v>FS</v>
      </c>
      <c r="M3387" s="2" t="str">
        <f>LOOKUP(A3387,'[2]Collin Seedling for R'!$A$3:$A$51,'[2]Collin Seedling for R'!$P$3:$P$51)</f>
        <v>Unseeded</v>
      </c>
      <c r="N3387" s="8">
        <f t="shared" si="52"/>
        <v>25.414585414585417</v>
      </c>
      <c r="O3387" s="2" t="str">
        <f>LOOKUP(H3387,[2]plantlist!$A$2:$A$943,[2]plantlist!$B$2:$B$943)</f>
        <v>F</v>
      </c>
    </row>
    <row r="3388" spans="1:15" x14ac:dyDescent="0.2">
      <c r="A3388" t="s">
        <v>314</v>
      </c>
      <c r="B3388">
        <v>2019</v>
      </c>
      <c r="C3388" t="s">
        <v>0</v>
      </c>
      <c r="D3388">
        <v>161</v>
      </c>
      <c r="E3388">
        <v>397</v>
      </c>
      <c r="F3388">
        <v>558</v>
      </c>
      <c r="G3388">
        <v>5005</v>
      </c>
      <c r="H3388" t="s">
        <v>86</v>
      </c>
      <c r="I3388" t="s">
        <v>2</v>
      </c>
      <c r="J3388" t="s">
        <v>87</v>
      </c>
      <c r="K3388" s="2" t="str">
        <f>LOOKUP(A3388,'[2]Collin Seedling for R'!$A$3:$A$51,'[2]Collin Seedling for R'!$R$3:$R$51)</f>
        <v>Mod</v>
      </c>
      <c r="L3388" s="2" t="str">
        <f>LOOKUP(A3388,'[2]Collin Seedling for R'!$A$3:$A$51,'[2]Collin Seedling for R'!$T$3:$T$51)</f>
        <v>FS</v>
      </c>
      <c r="M3388" s="2" t="str">
        <f>LOOKUP(A3388,'[2]Collin Seedling for R'!$A$3:$A$51,'[2]Collin Seedling for R'!$P$3:$P$51)</f>
        <v>Unseeded</v>
      </c>
      <c r="N3388" s="8">
        <f t="shared" si="52"/>
        <v>7.9320679320679321</v>
      </c>
      <c r="O3388" s="2" t="str">
        <f>LOOKUP(H3388,[2]plantlist!$A$2:$A$943,[2]plantlist!$B$2:$B$943)</f>
        <v>F</v>
      </c>
    </row>
    <row r="3389" spans="1:15" x14ac:dyDescent="0.2">
      <c r="A3389" t="s">
        <v>314</v>
      </c>
      <c r="B3389">
        <v>2019</v>
      </c>
      <c r="C3389" t="s">
        <v>0</v>
      </c>
      <c r="D3389">
        <v>124</v>
      </c>
      <c r="E3389">
        <v>0</v>
      </c>
      <c r="F3389">
        <v>124</v>
      </c>
      <c r="G3389">
        <v>5005</v>
      </c>
      <c r="H3389" t="s">
        <v>1</v>
      </c>
      <c r="I3389" t="s">
        <v>2</v>
      </c>
      <c r="J3389" t="s">
        <v>3</v>
      </c>
      <c r="K3389" s="2" t="str">
        <f>LOOKUP(A3389,'[2]Collin Seedling for R'!$A$3:$A$51,'[2]Collin Seedling for R'!$R$3:$R$51)</f>
        <v>Mod</v>
      </c>
      <c r="L3389" s="2" t="str">
        <f>LOOKUP(A3389,'[2]Collin Seedling for R'!$A$3:$A$51,'[2]Collin Seedling for R'!$T$3:$T$51)</f>
        <v>FS</v>
      </c>
      <c r="M3389" s="2" t="str">
        <f>LOOKUP(A3389,'[2]Collin Seedling for R'!$A$3:$A$51,'[2]Collin Seedling for R'!$P$3:$P$51)</f>
        <v>Unseeded</v>
      </c>
      <c r="N3389" s="8">
        <f t="shared" si="52"/>
        <v>0</v>
      </c>
      <c r="O3389" s="2" t="str">
        <f>LOOKUP(H3389,[2]plantlist!$A$2:$A$943,[2]plantlist!$B$2:$B$943)</f>
        <v>F</v>
      </c>
    </row>
    <row r="3390" spans="1:15" x14ac:dyDescent="0.2">
      <c r="A3390" t="s">
        <v>314</v>
      </c>
      <c r="B3390">
        <v>2019</v>
      </c>
      <c r="C3390" t="s">
        <v>0</v>
      </c>
      <c r="D3390">
        <v>114</v>
      </c>
      <c r="E3390">
        <v>372</v>
      </c>
      <c r="F3390">
        <v>486</v>
      </c>
      <c r="G3390">
        <v>5005</v>
      </c>
      <c r="H3390" t="s">
        <v>51</v>
      </c>
      <c r="I3390" t="s">
        <v>2</v>
      </c>
      <c r="J3390" t="s">
        <v>52</v>
      </c>
      <c r="K3390" s="2" t="str">
        <f>LOOKUP(A3390,'[2]Collin Seedling for R'!$A$3:$A$51,'[2]Collin Seedling for R'!$R$3:$R$51)</f>
        <v>Mod</v>
      </c>
      <c r="L3390" s="2" t="str">
        <f>LOOKUP(A3390,'[2]Collin Seedling for R'!$A$3:$A$51,'[2]Collin Seedling for R'!$T$3:$T$51)</f>
        <v>FS</v>
      </c>
      <c r="M3390" s="2" t="str">
        <f>LOOKUP(A3390,'[2]Collin Seedling for R'!$A$3:$A$51,'[2]Collin Seedling for R'!$P$3:$P$51)</f>
        <v>Unseeded</v>
      </c>
      <c r="N3390" s="8">
        <f t="shared" si="52"/>
        <v>7.4325674325674331</v>
      </c>
      <c r="O3390" s="2" t="str">
        <f>LOOKUP(H3390,[2]plantlist!$A$2:$A$943,[2]plantlist!$B$2:$B$943)</f>
        <v>F</v>
      </c>
    </row>
    <row r="3391" spans="1:15" x14ac:dyDescent="0.2">
      <c r="A3391" t="s">
        <v>314</v>
      </c>
      <c r="B3391">
        <v>2019</v>
      </c>
      <c r="C3391" t="s">
        <v>0</v>
      </c>
      <c r="D3391">
        <v>39</v>
      </c>
      <c r="E3391">
        <v>0</v>
      </c>
      <c r="F3391">
        <v>39</v>
      </c>
      <c r="G3391">
        <v>5005</v>
      </c>
      <c r="H3391" t="s">
        <v>41</v>
      </c>
      <c r="I3391" t="s">
        <v>2</v>
      </c>
      <c r="J3391" t="s">
        <v>42</v>
      </c>
      <c r="K3391" s="2" t="str">
        <f>LOOKUP(A3391,'[2]Collin Seedling for R'!$A$3:$A$51,'[2]Collin Seedling for R'!$R$3:$R$51)</f>
        <v>Mod</v>
      </c>
      <c r="L3391" s="2" t="str">
        <f>LOOKUP(A3391,'[2]Collin Seedling for R'!$A$3:$A$51,'[2]Collin Seedling for R'!$T$3:$T$51)</f>
        <v>FS</v>
      </c>
      <c r="M3391" s="2" t="str">
        <f>LOOKUP(A3391,'[2]Collin Seedling for R'!$A$3:$A$51,'[2]Collin Seedling for R'!$P$3:$P$51)</f>
        <v>Unseeded</v>
      </c>
      <c r="N3391" s="8">
        <f t="shared" si="52"/>
        <v>0</v>
      </c>
      <c r="O3391" s="2" t="str">
        <f>LOOKUP(H3391,[2]plantlist!$A$2:$A$943,[2]plantlist!$B$2:$B$943)</f>
        <v>B</v>
      </c>
    </row>
    <row r="3392" spans="1:15" x14ac:dyDescent="0.2">
      <c r="A3392" t="s">
        <v>314</v>
      </c>
      <c r="B3392">
        <v>2019</v>
      </c>
      <c r="C3392" t="s">
        <v>0</v>
      </c>
      <c r="D3392">
        <v>26</v>
      </c>
      <c r="E3392">
        <v>0</v>
      </c>
      <c r="F3392">
        <v>26</v>
      </c>
      <c r="G3392">
        <v>5005</v>
      </c>
      <c r="H3392" t="s">
        <v>53</v>
      </c>
      <c r="I3392" t="s">
        <v>2</v>
      </c>
      <c r="J3392" t="s">
        <v>54</v>
      </c>
      <c r="K3392" s="2" t="str">
        <f>LOOKUP(A3392,'[2]Collin Seedling for R'!$A$3:$A$51,'[2]Collin Seedling for R'!$R$3:$R$51)</f>
        <v>Mod</v>
      </c>
      <c r="L3392" s="2" t="str">
        <f>LOOKUP(A3392,'[2]Collin Seedling for R'!$A$3:$A$51,'[2]Collin Seedling for R'!$T$3:$T$51)</f>
        <v>FS</v>
      </c>
      <c r="M3392" s="2" t="str">
        <f>LOOKUP(A3392,'[2]Collin Seedling for R'!$A$3:$A$51,'[2]Collin Seedling for R'!$P$3:$P$51)</f>
        <v>Unseeded</v>
      </c>
      <c r="N3392" s="8">
        <f t="shared" si="52"/>
        <v>0</v>
      </c>
      <c r="O3392" s="2" t="str">
        <f>LOOKUP(H3392,[2]plantlist!$A$2:$A$943,[2]plantlist!$B$2:$B$943)</f>
        <v>C</v>
      </c>
    </row>
    <row r="3393" spans="1:15" x14ac:dyDescent="0.2">
      <c r="A3393" t="s">
        <v>314</v>
      </c>
      <c r="B3393">
        <v>2019</v>
      </c>
      <c r="C3393" t="s">
        <v>0</v>
      </c>
      <c r="D3393">
        <v>24</v>
      </c>
      <c r="E3393">
        <v>187</v>
      </c>
      <c r="F3393">
        <v>211</v>
      </c>
      <c r="G3393">
        <v>5005</v>
      </c>
      <c r="H3393" t="s">
        <v>162</v>
      </c>
      <c r="I3393" t="s">
        <v>2</v>
      </c>
      <c r="J3393" t="s">
        <v>163</v>
      </c>
      <c r="K3393" s="2" t="str">
        <f>LOOKUP(A3393,'[2]Collin Seedling for R'!$A$3:$A$51,'[2]Collin Seedling for R'!$R$3:$R$51)</f>
        <v>Mod</v>
      </c>
      <c r="L3393" s="2" t="str">
        <f>LOOKUP(A3393,'[2]Collin Seedling for R'!$A$3:$A$51,'[2]Collin Seedling for R'!$T$3:$T$51)</f>
        <v>FS</v>
      </c>
      <c r="M3393" s="2" t="str">
        <f>LOOKUP(A3393,'[2]Collin Seedling for R'!$A$3:$A$51,'[2]Collin Seedling for R'!$P$3:$P$51)</f>
        <v>Unseeded</v>
      </c>
      <c r="N3393" s="8">
        <f t="shared" si="52"/>
        <v>3.7362637362637363</v>
      </c>
      <c r="O3393" s="2" t="str">
        <f>LOOKUP(H3393,[2]plantlist!$A$2:$A$943,[2]plantlist!$B$2:$B$943)</f>
        <v>G</v>
      </c>
    </row>
    <row r="3394" spans="1:15" x14ac:dyDescent="0.2">
      <c r="A3394" t="s">
        <v>314</v>
      </c>
      <c r="B3394">
        <v>2019</v>
      </c>
      <c r="C3394" t="s">
        <v>0</v>
      </c>
      <c r="D3394">
        <v>19</v>
      </c>
      <c r="E3394">
        <v>422</v>
      </c>
      <c r="F3394">
        <v>441</v>
      </c>
      <c r="G3394">
        <v>5005</v>
      </c>
      <c r="H3394" t="s">
        <v>1255</v>
      </c>
      <c r="I3394" t="s">
        <v>2</v>
      </c>
      <c r="J3394" t="s">
        <v>1254</v>
      </c>
      <c r="K3394" s="2" t="str">
        <f>LOOKUP(A3394,'[2]Collin Seedling for R'!$A$3:$A$51,'[2]Collin Seedling for R'!$R$3:$R$51)</f>
        <v>Mod</v>
      </c>
      <c r="L3394" s="2" t="str">
        <f>LOOKUP(A3394,'[2]Collin Seedling for R'!$A$3:$A$51,'[2]Collin Seedling for R'!$T$3:$T$51)</f>
        <v>FS</v>
      </c>
      <c r="M3394" s="2" t="str">
        <f>LOOKUP(A3394,'[2]Collin Seedling for R'!$A$3:$A$51,'[2]Collin Seedling for R'!$P$3:$P$51)</f>
        <v>Unseeded</v>
      </c>
      <c r="N3394" s="8">
        <f t="shared" ref="N3394:N3457" si="53">E3394/G3394*100</f>
        <v>8.4315684315684312</v>
      </c>
      <c r="O3394" s="2" t="str">
        <f>LOOKUP(H3394,[2]plantlist!$A$2:$A$943,[2]plantlist!$B$2:$B$943)</f>
        <v>F</v>
      </c>
    </row>
    <row r="3395" spans="1:15" x14ac:dyDescent="0.2">
      <c r="A3395" t="s">
        <v>314</v>
      </c>
      <c r="B3395">
        <v>2019</v>
      </c>
      <c r="C3395" t="s">
        <v>0</v>
      </c>
      <c r="D3395">
        <v>13</v>
      </c>
      <c r="E3395">
        <v>5</v>
      </c>
      <c r="F3395">
        <v>18</v>
      </c>
      <c r="G3395">
        <v>5005</v>
      </c>
      <c r="H3395" t="s">
        <v>10</v>
      </c>
      <c r="I3395" t="s">
        <v>2</v>
      </c>
      <c r="J3395" t="s">
        <v>11</v>
      </c>
      <c r="K3395" s="2" t="str">
        <f>LOOKUP(A3395,'[2]Collin Seedling for R'!$A$3:$A$51,'[2]Collin Seedling for R'!$R$3:$R$51)</f>
        <v>Mod</v>
      </c>
      <c r="L3395" s="2" t="str">
        <f>LOOKUP(A3395,'[2]Collin Seedling for R'!$A$3:$A$51,'[2]Collin Seedling for R'!$T$3:$T$51)</f>
        <v>FS</v>
      </c>
      <c r="M3395" s="2" t="str">
        <f>LOOKUP(A3395,'[2]Collin Seedling for R'!$A$3:$A$51,'[2]Collin Seedling for R'!$P$3:$P$51)</f>
        <v>Unseeded</v>
      </c>
      <c r="N3395" s="8">
        <f t="shared" si="53"/>
        <v>9.9900099900099903E-2</v>
      </c>
      <c r="O3395" s="2" t="str">
        <f>LOOKUP(H3395,[2]plantlist!$A$2:$A$943,[2]plantlist!$B$2:$B$943)</f>
        <v>L</v>
      </c>
    </row>
    <row r="3396" spans="1:15" x14ac:dyDescent="0.2">
      <c r="A3396" t="s">
        <v>314</v>
      </c>
      <c r="B3396">
        <v>2019</v>
      </c>
      <c r="C3396" t="s">
        <v>0</v>
      </c>
      <c r="D3396">
        <v>9</v>
      </c>
      <c r="E3396">
        <v>757</v>
      </c>
      <c r="F3396">
        <v>766</v>
      </c>
      <c r="G3396">
        <v>5005</v>
      </c>
      <c r="H3396" t="s">
        <v>31</v>
      </c>
      <c r="I3396" t="s">
        <v>2</v>
      </c>
      <c r="J3396" t="s">
        <v>32</v>
      </c>
      <c r="K3396" s="2" t="str">
        <f>LOOKUP(A3396,'[2]Collin Seedling for R'!$A$3:$A$51,'[2]Collin Seedling for R'!$R$3:$R$51)</f>
        <v>Mod</v>
      </c>
      <c r="L3396" s="2" t="str">
        <f>LOOKUP(A3396,'[2]Collin Seedling for R'!$A$3:$A$51,'[2]Collin Seedling for R'!$T$3:$T$51)</f>
        <v>FS</v>
      </c>
      <c r="M3396" s="2" t="str">
        <f>LOOKUP(A3396,'[2]Collin Seedling for R'!$A$3:$A$51,'[2]Collin Seedling for R'!$P$3:$P$51)</f>
        <v>Unseeded</v>
      </c>
      <c r="N3396" s="8">
        <f t="shared" si="53"/>
        <v>15.124875124875125</v>
      </c>
      <c r="O3396" s="2" t="str">
        <f>LOOKUP(H3396,[2]plantlist!$A$2:$A$943,[2]plantlist!$B$2:$B$943)</f>
        <v>U</v>
      </c>
    </row>
    <row r="3397" spans="1:15" x14ac:dyDescent="0.2">
      <c r="A3397" t="s">
        <v>314</v>
      </c>
      <c r="B3397">
        <v>2019</v>
      </c>
      <c r="C3397" t="s">
        <v>0</v>
      </c>
      <c r="D3397">
        <v>9</v>
      </c>
      <c r="E3397">
        <v>76</v>
      </c>
      <c r="F3397">
        <v>85</v>
      </c>
      <c r="G3397">
        <v>5005</v>
      </c>
      <c r="H3397" t="s">
        <v>23</v>
      </c>
      <c r="I3397" t="s">
        <v>19</v>
      </c>
      <c r="J3397" t="s">
        <v>24</v>
      </c>
      <c r="K3397" s="2" t="str">
        <f>LOOKUP(A3397,'[2]Collin Seedling for R'!$A$3:$A$51,'[2]Collin Seedling for R'!$R$3:$R$51)</f>
        <v>Mod</v>
      </c>
      <c r="L3397" s="2" t="str">
        <f>LOOKUP(A3397,'[2]Collin Seedling for R'!$A$3:$A$51,'[2]Collin Seedling for R'!$T$3:$T$51)</f>
        <v>FS</v>
      </c>
      <c r="M3397" s="2" t="str">
        <f>LOOKUP(A3397,'[2]Collin Seedling for R'!$A$3:$A$51,'[2]Collin Seedling for R'!$P$3:$P$51)</f>
        <v>Unseeded</v>
      </c>
      <c r="N3397" s="8">
        <f t="shared" si="53"/>
        <v>1.5184815184815186</v>
      </c>
      <c r="O3397" s="2" t="str">
        <f>LOOKUP(H3397,[2]plantlist!$A$2:$A$943,[2]plantlist!$B$2:$B$943)</f>
        <v>S</v>
      </c>
    </row>
    <row r="3398" spans="1:15" x14ac:dyDescent="0.2">
      <c r="A3398" t="s">
        <v>314</v>
      </c>
      <c r="B3398">
        <v>2019</v>
      </c>
      <c r="C3398" t="s">
        <v>0</v>
      </c>
      <c r="D3398">
        <v>7</v>
      </c>
      <c r="E3398">
        <v>531</v>
      </c>
      <c r="F3398">
        <v>538</v>
      </c>
      <c r="G3398">
        <v>5005</v>
      </c>
      <c r="H3398" t="s">
        <v>23</v>
      </c>
      <c r="I3398" t="s">
        <v>2</v>
      </c>
      <c r="J3398" t="s">
        <v>24</v>
      </c>
      <c r="K3398" s="2" t="str">
        <f>LOOKUP(A3398,'[2]Collin Seedling for R'!$A$3:$A$51,'[2]Collin Seedling for R'!$R$3:$R$51)</f>
        <v>Mod</v>
      </c>
      <c r="L3398" s="2" t="str">
        <f>LOOKUP(A3398,'[2]Collin Seedling for R'!$A$3:$A$51,'[2]Collin Seedling for R'!$T$3:$T$51)</f>
        <v>FS</v>
      </c>
      <c r="M3398" s="2" t="str">
        <f>LOOKUP(A3398,'[2]Collin Seedling for R'!$A$3:$A$51,'[2]Collin Seedling for R'!$P$3:$P$51)</f>
        <v>Unseeded</v>
      </c>
      <c r="N3398" s="8">
        <f t="shared" si="53"/>
        <v>10.609390609390609</v>
      </c>
      <c r="O3398" s="2" t="str">
        <f>LOOKUP(H3398,[2]plantlist!$A$2:$A$943,[2]plantlist!$B$2:$B$943)</f>
        <v>S</v>
      </c>
    </row>
    <row r="3399" spans="1:15" x14ac:dyDescent="0.2">
      <c r="A3399" t="s">
        <v>314</v>
      </c>
      <c r="B3399">
        <v>2019</v>
      </c>
      <c r="C3399" t="s">
        <v>0</v>
      </c>
      <c r="D3399">
        <v>3</v>
      </c>
      <c r="E3399">
        <v>15</v>
      </c>
      <c r="F3399">
        <v>18</v>
      </c>
      <c r="G3399">
        <v>5005</v>
      </c>
      <c r="H3399" t="s">
        <v>126</v>
      </c>
      <c r="I3399" t="s">
        <v>2</v>
      </c>
      <c r="J3399" t="s">
        <v>127</v>
      </c>
      <c r="K3399" s="2" t="str">
        <f>LOOKUP(A3399,'[2]Collin Seedling for R'!$A$3:$A$51,'[2]Collin Seedling for R'!$R$3:$R$51)</f>
        <v>Mod</v>
      </c>
      <c r="L3399" s="2" t="str">
        <f>LOOKUP(A3399,'[2]Collin Seedling for R'!$A$3:$A$51,'[2]Collin Seedling for R'!$T$3:$T$51)</f>
        <v>FS</v>
      </c>
      <c r="M3399" s="2" t="str">
        <f>LOOKUP(A3399,'[2]Collin Seedling for R'!$A$3:$A$51,'[2]Collin Seedling for R'!$P$3:$P$51)</f>
        <v>Unseeded</v>
      </c>
      <c r="N3399" s="8">
        <f t="shared" si="53"/>
        <v>0.29970029970029971</v>
      </c>
      <c r="O3399" s="2" t="str">
        <f>LOOKUP(H3399,[2]plantlist!$A$2:$A$943,[2]plantlist!$B$2:$B$943)</f>
        <v>F</v>
      </c>
    </row>
    <row r="3400" spans="1:15" x14ac:dyDescent="0.2">
      <c r="A3400" t="s">
        <v>314</v>
      </c>
      <c r="B3400">
        <v>2019</v>
      </c>
      <c r="C3400" t="s">
        <v>0</v>
      </c>
      <c r="D3400">
        <v>3</v>
      </c>
      <c r="E3400">
        <v>26</v>
      </c>
      <c r="F3400">
        <v>29</v>
      </c>
      <c r="G3400">
        <v>5005</v>
      </c>
      <c r="H3400" t="s">
        <v>1600</v>
      </c>
      <c r="I3400" t="s">
        <v>2</v>
      </c>
      <c r="J3400" t="s">
        <v>1599</v>
      </c>
      <c r="K3400" s="2" t="str">
        <f>LOOKUP(A3400,'[2]Collin Seedling for R'!$A$3:$A$51,'[2]Collin Seedling for R'!$R$3:$R$51)</f>
        <v>Mod</v>
      </c>
      <c r="L3400" s="2" t="str">
        <f>LOOKUP(A3400,'[2]Collin Seedling for R'!$A$3:$A$51,'[2]Collin Seedling for R'!$T$3:$T$51)</f>
        <v>FS</v>
      </c>
      <c r="M3400" s="2" t="str">
        <f>LOOKUP(A3400,'[2]Collin Seedling for R'!$A$3:$A$51,'[2]Collin Seedling for R'!$P$3:$P$51)</f>
        <v>Unseeded</v>
      </c>
      <c r="N3400" s="8">
        <f t="shared" si="53"/>
        <v>0.51948051948051943</v>
      </c>
      <c r="O3400" s="2" t="str">
        <f>LOOKUP(H3400,[2]plantlist!$A$2:$A$943,[2]plantlist!$B$2:$B$943)</f>
        <v>F</v>
      </c>
    </row>
    <row r="3401" spans="1:15" x14ac:dyDescent="0.2">
      <c r="A3401" t="s">
        <v>314</v>
      </c>
      <c r="B3401">
        <v>2019</v>
      </c>
      <c r="C3401" t="s">
        <v>0</v>
      </c>
      <c r="D3401">
        <v>3</v>
      </c>
      <c r="E3401">
        <v>309</v>
      </c>
      <c r="F3401">
        <v>312</v>
      </c>
      <c r="G3401">
        <v>5005</v>
      </c>
      <c r="H3401" t="s">
        <v>16</v>
      </c>
      <c r="I3401" t="s">
        <v>2</v>
      </c>
      <c r="J3401" t="s">
        <v>17</v>
      </c>
      <c r="K3401" s="2" t="str">
        <f>LOOKUP(A3401,'[2]Collin Seedling for R'!$A$3:$A$51,'[2]Collin Seedling for R'!$R$3:$R$51)</f>
        <v>Mod</v>
      </c>
      <c r="L3401" s="2" t="str">
        <f>LOOKUP(A3401,'[2]Collin Seedling for R'!$A$3:$A$51,'[2]Collin Seedling for R'!$T$3:$T$51)</f>
        <v>FS</v>
      </c>
      <c r="M3401" s="2" t="str">
        <f>LOOKUP(A3401,'[2]Collin Seedling for R'!$A$3:$A$51,'[2]Collin Seedling for R'!$P$3:$P$51)</f>
        <v>Unseeded</v>
      </c>
      <c r="N3401" s="8">
        <f t="shared" si="53"/>
        <v>6.1738261738261739</v>
      </c>
      <c r="O3401" s="2" t="str">
        <f>LOOKUP(H3401,[2]plantlist!$A$2:$A$943,[2]plantlist!$B$2:$B$943)</f>
        <v>S</v>
      </c>
    </row>
    <row r="3402" spans="1:15" x14ac:dyDescent="0.2">
      <c r="A3402" t="s">
        <v>314</v>
      </c>
      <c r="B3402">
        <v>2019</v>
      </c>
      <c r="C3402" t="s">
        <v>0</v>
      </c>
      <c r="D3402">
        <v>2</v>
      </c>
      <c r="E3402">
        <v>4</v>
      </c>
      <c r="F3402">
        <v>6</v>
      </c>
      <c r="G3402">
        <v>5005</v>
      </c>
      <c r="H3402" t="s">
        <v>344</v>
      </c>
      <c r="I3402" t="s">
        <v>2</v>
      </c>
      <c r="J3402" t="s">
        <v>345</v>
      </c>
      <c r="K3402" s="2" t="str">
        <f>LOOKUP(A3402,'[2]Collin Seedling for R'!$A$3:$A$51,'[2]Collin Seedling for R'!$R$3:$R$51)</f>
        <v>Mod</v>
      </c>
      <c r="L3402" s="2" t="str">
        <f>LOOKUP(A3402,'[2]Collin Seedling for R'!$A$3:$A$51,'[2]Collin Seedling for R'!$T$3:$T$51)</f>
        <v>FS</v>
      </c>
      <c r="M3402" s="2" t="str">
        <f>LOOKUP(A3402,'[2]Collin Seedling for R'!$A$3:$A$51,'[2]Collin Seedling for R'!$P$3:$P$51)</f>
        <v>Unseeded</v>
      </c>
      <c r="N3402" s="8">
        <f t="shared" si="53"/>
        <v>7.992007992007992E-2</v>
      </c>
      <c r="O3402" s="2" t="str">
        <f>LOOKUP(H3402,[2]plantlist!$A$2:$A$943,[2]plantlist!$B$2:$B$943)</f>
        <v>F</v>
      </c>
    </row>
    <row r="3403" spans="1:15" x14ac:dyDescent="0.2">
      <c r="A3403" t="s">
        <v>314</v>
      </c>
      <c r="B3403">
        <v>2019</v>
      </c>
      <c r="C3403" t="s">
        <v>0</v>
      </c>
      <c r="D3403">
        <v>2</v>
      </c>
      <c r="E3403">
        <v>27</v>
      </c>
      <c r="F3403">
        <v>29</v>
      </c>
      <c r="G3403">
        <v>5005</v>
      </c>
      <c r="H3403" t="s">
        <v>82</v>
      </c>
      <c r="I3403" t="s">
        <v>19</v>
      </c>
      <c r="J3403" t="s">
        <v>83</v>
      </c>
      <c r="K3403" s="2" t="str">
        <f>LOOKUP(A3403,'[2]Collin Seedling for R'!$A$3:$A$51,'[2]Collin Seedling for R'!$R$3:$R$51)</f>
        <v>Mod</v>
      </c>
      <c r="L3403" s="2" t="str">
        <f>LOOKUP(A3403,'[2]Collin Seedling for R'!$A$3:$A$51,'[2]Collin Seedling for R'!$T$3:$T$51)</f>
        <v>FS</v>
      </c>
      <c r="M3403" s="2" t="str">
        <f>LOOKUP(A3403,'[2]Collin Seedling for R'!$A$3:$A$51,'[2]Collin Seedling for R'!$P$3:$P$51)</f>
        <v>Unseeded</v>
      </c>
      <c r="N3403" s="8">
        <f t="shared" si="53"/>
        <v>0.53946053946053951</v>
      </c>
      <c r="O3403" s="2" t="str">
        <f>LOOKUP(H3403,[2]plantlist!$A$2:$A$943,[2]plantlist!$B$2:$B$943)</f>
        <v>F</v>
      </c>
    </row>
    <row r="3404" spans="1:15" x14ac:dyDescent="0.2">
      <c r="A3404" t="s">
        <v>314</v>
      </c>
      <c r="B3404">
        <v>2019</v>
      </c>
      <c r="C3404" t="s">
        <v>0</v>
      </c>
      <c r="D3404">
        <v>1</v>
      </c>
      <c r="E3404">
        <v>22</v>
      </c>
      <c r="F3404">
        <v>23</v>
      </c>
      <c r="G3404">
        <v>5005</v>
      </c>
      <c r="H3404" t="s">
        <v>59</v>
      </c>
      <c r="I3404" t="s">
        <v>2</v>
      </c>
      <c r="J3404" t="s">
        <v>48</v>
      </c>
      <c r="K3404" s="2" t="str">
        <f>LOOKUP(A3404,'[2]Collin Seedling for R'!$A$3:$A$51,'[2]Collin Seedling for R'!$R$3:$R$51)</f>
        <v>Mod</v>
      </c>
      <c r="L3404" s="2" t="str">
        <f>LOOKUP(A3404,'[2]Collin Seedling for R'!$A$3:$A$51,'[2]Collin Seedling for R'!$T$3:$T$51)</f>
        <v>FS</v>
      </c>
      <c r="M3404" s="2" t="str">
        <f>LOOKUP(A3404,'[2]Collin Seedling for R'!$A$3:$A$51,'[2]Collin Seedling for R'!$P$3:$P$51)</f>
        <v>Unseeded</v>
      </c>
      <c r="N3404" s="8">
        <f t="shared" si="53"/>
        <v>0.43956043956043955</v>
      </c>
      <c r="O3404" s="2" t="str">
        <f>LOOKUP(H3404,[2]plantlist!$A$2:$A$943,[2]plantlist!$B$2:$B$943)</f>
        <v>G</v>
      </c>
    </row>
    <row r="3405" spans="1:15" x14ac:dyDescent="0.2">
      <c r="A3405" t="s">
        <v>314</v>
      </c>
      <c r="B3405">
        <v>2019</v>
      </c>
      <c r="C3405" t="s">
        <v>0</v>
      </c>
      <c r="D3405">
        <v>1</v>
      </c>
      <c r="E3405">
        <v>6</v>
      </c>
      <c r="F3405">
        <v>7</v>
      </c>
      <c r="G3405">
        <v>5005</v>
      </c>
      <c r="H3405" t="s">
        <v>1628</v>
      </c>
      <c r="I3405" t="s">
        <v>19</v>
      </c>
      <c r="J3405" t="s">
        <v>2234</v>
      </c>
      <c r="K3405" s="2" t="str">
        <f>LOOKUP(A3405,'[2]Collin Seedling for R'!$A$3:$A$51,'[2]Collin Seedling for R'!$R$3:$R$51)</f>
        <v>Mod</v>
      </c>
      <c r="L3405" s="2" t="str">
        <f>LOOKUP(A3405,'[2]Collin Seedling for R'!$A$3:$A$51,'[2]Collin Seedling for R'!$T$3:$T$51)</f>
        <v>FS</v>
      </c>
      <c r="M3405" s="2" t="str">
        <f>LOOKUP(A3405,'[2]Collin Seedling for R'!$A$3:$A$51,'[2]Collin Seedling for R'!$P$3:$P$51)</f>
        <v>Unseeded</v>
      </c>
      <c r="N3405" s="8">
        <f t="shared" si="53"/>
        <v>0.11988011988011987</v>
      </c>
      <c r="O3405" s="2" t="str">
        <f>LOOKUP(H3405,[2]plantlist!$A$2:$A$943,[2]plantlist!$B$2:$B$943)</f>
        <v>F</v>
      </c>
    </row>
    <row r="3406" spans="1:15" x14ac:dyDescent="0.2">
      <c r="A3406" t="s">
        <v>314</v>
      </c>
      <c r="B3406">
        <v>2019</v>
      </c>
      <c r="C3406" t="s">
        <v>0</v>
      </c>
      <c r="D3406">
        <v>0</v>
      </c>
      <c r="E3406">
        <v>1963</v>
      </c>
      <c r="F3406">
        <v>1963</v>
      </c>
      <c r="G3406">
        <v>5005</v>
      </c>
      <c r="H3406" t="s">
        <v>150</v>
      </c>
      <c r="I3406" t="s">
        <v>2</v>
      </c>
      <c r="J3406" t="s">
        <v>151</v>
      </c>
      <c r="K3406" s="2" t="str">
        <f>LOOKUP(A3406,'[2]Collin Seedling for R'!$A$3:$A$51,'[2]Collin Seedling for R'!$R$3:$R$51)</f>
        <v>Mod</v>
      </c>
      <c r="L3406" s="2" t="str">
        <f>LOOKUP(A3406,'[2]Collin Seedling for R'!$A$3:$A$51,'[2]Collin Seedling for R'!$T$3:$T$51)</f>
        <v>FS</v>
      </c>
      <c r="M3406" s="2" t="str">
        <f>LOOKUP(A3406,'[2]Collin Seedling for R'!$A$3:$A$51,'[2]Collin Seedling for R'!$P$3:$P$51)</f>
        <v>Unseeded</v>
      </c>
      <c r="N3406" s="8">
        <f t="shared" si="53"/>
        <v>39.220779220779221</v>
      </c>
      <c r="O3406" s="2" t="str">
        <f>LOOKUP(H3406,[2]plantlist!$A$2:$A$943,[2]plantlist!$B$2:$B$943)</f>
        <v>G</v>
      </c>
    </row>
    <row r="3407" spans="1:15" x14ac:dyDescent="0.2">
      <c r="A3407" t="s">
        <v>314</v>
      </c>
      <c r="B3407">
        <v>2019</v>
      </c>
      <c r="C3407" t="s">
        <v>0</v>
      </c>
      <c r="D3407">
        <v>0</v>
      </c>
      <c r="E3407">
        <v>177</v>
      </c>
      <c r="F3407">
        <v>177</v>
      </c>
      <c r="G3407">
        <v>5005</v>
      </c>
      <c r="H3407" t="s">
        <v>43</v>
      </c>
      <c r="I3407" t="s">
        <v>2</v>
      </c>
      <c r="J3407" t="s">
        <v>44</v>
      </c>
      <c r="K3407" s="2" t="str">
        <f>LOOKUP(A3407,'[2]Collin Seedling for R'!$A$3:$A$51,'[2]Collin Seedling for R'!$R$3:$R$51)</f>
        <v>Mod</v>
      </c>
      <c r="L3407" s="2" t="str">
        <f>LOOKUP(A3407,'[2]Collin Seedling for R'!$A$3:$A$51,'[2]Collin Seedling for R'!$T$3:$T$51)</f>
        <v>FS</v>
      </c>
      <c r="M3407" s="2" t="str">
        <f>LOOKUP(A3407,'[2]Collin Seedling for R'!$A$3:$A$51,'[2]Collin Seedling for R'!$P$3:$P$51)</f>
        <v>Unseeded</v>
      </c>
      <c r="N3407" s="8">
        <f t="shared" si="53"/>
        <v>3.5364635364635362</v>
      </c>
      <c r="O3407" s="2" t="str">
        <f>LOOKUP(H3407,[2]plantlist!$A$2:$A$943,[2]plantlist!$B$2:$B$943)</f>
        <v>T</v>
      </c>
    </row>
    <row r="3408" spans="1:15" x14ac:dyDescent="0.2">
      <c r="A3408" t="s">
        <v>314</v>
      </c>
      <c r="B3408">
        <v>2019</v>
      </c>
      <c r="C3408" t="s">
        <v>0</v>
      </c>
      <c r="D3408">
        <v>0</v>
      </c>
      <c r="E3408">
        <v>70</v>
      </c>
      <c r="F3408">
        <v>70</v>
      </c>
      <c r="G3408">
        <v>5005</v>
      </c>
      <c r="H3408" t="s">
        <v>86</v>
      </c>
      <c r="I3408" t="s">
        <v>19</v>
      </c>
      <c r="J3408" t="s">
        <v>87</v>
      </c>
      <c r="K3408" s="2" t="str">
        <f>LOOKUP(A3408,'[2]Collin Seedling for R'!$A$3:$A$51,'[2]Collin Seedling for R'!$R$3:$R$51)</f>
        <v>Mod</v>
      </c>
      <c r="L3408" s="2" t="str">
        <f>LOOKUP(A3408,'[2]Collin Seedling for R'!$A$3:$A$51,'[2]Collin Seedling for R'!$T$3:$T$51)</f>
        <v>FS</v>
      </c>
      <c r="M3408" s="2" t="str">
        <f>LOOKUP(A3408,'[2]Collin Seedling for R'!$A$3:$A$51,'[2]Collin Seedling for R'!$P$3:$P$51)</f>
        <v>Unseeded</v>
      </c>
      <c r="N3408" s="8">
        <f t="shared" si="53"/>
        <v>1.3986013986013985</v>
      </c>
      <c r="O3408" s="2" t="str">
        <f>LOOKUP(H3408,[2]plantlist!$A$2:$A$943,[2]plantlist!$B$2:$B$943)</f>
        <v>F</v>
      </c>
    </row>
    <row r="3409" spans="1:15" x14ac:dyDescent="0.2">
      <c r="A3409" t="s">
        <v>314</v>
      </c>
      <c r="B3409">
        <v>2019</v>
      </c>
      <c r="C3409" t="s">
        <v>0</v>
      </c>
      <c r="D3409">
        <v>0</v>
      </c>
      <c r="E3409">
        <v>17</v>
      </c>
      <c r="F3409">
        <v>17</v>
      </c>
      <c r="G3409">
        <v>5005</v>
      </c>
      <c r="H3409" t="s">
        <v>138</v>
      </c>
      <c r="I3409" t="s">
        <v>2</v>
      </c>
      <c r="J3409" t="s">
        <v>139</v>
      </c>
      <c r="K3409" s="2" t="str">
        <f>LOOKUP(A3409,'[2]Collin Seedling for R'!$A$3:$A$51,'[2]Collin Seedling for R'!$R$3:$R$51)</f>
        <v>Mod</v>
      </c>
      <c r="L3409" s="2" t="str">
        <f>LOOKUP(A3409,'[2]Collin Seedling for R'!$A$3:$A$51,'[2]Collin Seedling for R'!$T$3:$T$51)</f>
        <v>FS</v>
      </c>
      <c r="M3409" s="2" t="str">
        <f>LOOKUP(A3409,'[2]Collin Seedling for R'!$A$3:$A$51,'[2]Collin Seedling for R'!$P$3:$P$51)</f>
        <v>Unseeded</v>
      </c>
      <c r="N3409" s="8">
        <f t="shared" si="53"/>
        <v>0.33966033966033965</v>
      </c>
      <c r="O3409" s="2" t="str">
        <f>LOOKUP(H3409,[2]plantlist!$A$2:$A$943,[2]plantlist!$B$2:$B$943)</f>
        <v>F</v>
      </c>
    </row>
    <row r="3410" spans="1:15" x14ac:dyDescent="0.2">
      <c r="A3410" t="s">
        <v>314</v>
      </c>
      <c r="B3410">
        <v>2019</v>
      </c>
      <c r="C3410" t="s">
        <v>0</v>
      </c>
      <c r="D3410">
        <v>0</v>
      </c>
      <c r="E3410">
        <v>12</v>
      </c>
      <c r="F3410">
        <v>12</v>
      </c>
      <c r="G3410">
        <v>5005</v>
      </c>
      <c r="H3410" t="s">
        <v>72</v>
      </c>
      <c r="I3410" t="s">
        <v>2</v>
      </c>
      <c r="J3410" t="s">
        <v>73</v>
      </c>
      <c r="K3410" s="2" t="str">
        <f>LOOKUP(A3410,'[2]Collin Seedling for R'!$A$3:$A$51,'[2]Collin Seedling for R'!$R$3:$R$51)</f>
        <v>Mod</v>
      </c>
      <c r="L3410" s="2" t="str">
        <f>LOOKUP(A3410,'[2]Collin Seedling for R'!$A$3:$A$51,'[2]Collin Seedling for R'!$T$3:$T$51)</f>
        <v>FS</v>
      </c>
      <c r="M3410" s="2" t="str">
        <f>LOOKUP(A3410,'[2]Collin Seedling for R'!$A$3:$A$51,'[2]Collin Seedling for R'!$P$3:$P$51)</f>
        <v>Unseeded</v>
      </c>
      <c r="N3410" s="8">
        <f t="shared" si="53"/>
        <v>0.23976023976023975</v>
      </c>
      <c r="O3410" s="2" t="str">
        <f>LOOKUP(H3410,[2]plantlist!$A$2:$A$943,[2]plantlist!$B$2:$B$943)</f>
        <v>F</v>
      </c>
    </row>
    <row r="3411" spans="1:15" x14ac:dyDescent="0.2">
      <c r="A3411" t="s">
        <v>314</v>
      </c>
      <c r="B3411">
        <v>2019</v>
      </c>
      <c r="C3411" t="s">
        <v>0</v>
      </c>
      <c r="D3411">
        <v>0</v>
      </c>
      <c r="E3411">
        <v>18</v>
      </c>
      <c r="F3411">
        <v>18</v>
      </c>
      <c r="G3411">
        <v>5005</v>
      </c>
      <c r="H3411" t="s">
        <v>1244</v>
      </c>
      <c r="I3411" t="s">
        <v>2</v>
      </c>
      <c r="J3411" t="s">
        <v>2233</v>
      </c>
      <c r="K3411" s="2" t="str">
        <f>LOOKUP(A3411,'[2]Collin Seedling for R'!$A$3:$A$51,'[2]Collin Seedling for R'!$R$3:$R$51)</f>
        <v>Mod</v>
      </c>
      <c r="L3411" s="2" t="str">
        <f>LOOKUP(A3411,'[2]Collin Seedling for R'!$A$3:$A$51,'[2]Collin Seedling for R'!$T$3:$T$51)</f>
        <v>FS</v>
      </c>
      <c r="M3411" s="2" t="str">
        <f>LOOKUP(A3411,'[2]Collin Seedling for R'!$A$3:$A$51,'[2]Collin Seedling for R'!$P$3:$P$51)</f>
        <v>Unseeded</v>
      </c>
      <c r="N3411" s="8">
        <f t="shared" si="53"/>
        <v>0.35964035964035962</v>
      </c>
      <c r="O3411" s="2" t="str">
        <f>LOOKUP(H3411,[2]plantlist!$A$2:$A$943,[2]plantlist!$B$2:$B$943)</f>
        <v>F</v>
      </c>
    </row>
    <row r="3412" spans="1:15" x14ac:dyDescent="0.2">
      <c r="A3412" t="s">
        <v>314</v>
      </c>
      <c r="B3412">
        <v>2019</v>
      </c>
      <c r="C3412" t="s">
        <v>0</v>
      </c>
      <c r="D3412">
        <v>0</v>
      </c>
      <c r="E3412">
        <v>10</v>
      </c>
      <c r="F3412">
        <v>10</v>
      </c>
      <c r="G3412">
        <v>5005</v>
      </c>
      <c r="H3412" t="s">
        <v>190</v>
      </c>
      <c r="I3412" t="s">
        <v>2</v>
      </c>
      <c r="J3412" t="s">
        <v>191</v>
      </c>
      <c r="K3412" s="2" t="str">
        <f>LOOKUP(A3412,'[2]Collin Seedling for R'!$A$3:$A$51,'[2]Collin Seedling for R'!$R$3:$R$51)</f>
        <v>Mod</v>
      </c>
      <c r="L3412" s="2" t="str">
        <f>LOOKUP(A3412,'[2]Collin Seedling for R'!$A$3:$A$51,'[2]Collin Seedling for R'!$T$3:$T$51)</f>
        <v>FS</v>
      </c>
      <c r="M3412" s="2" t="str">
        <f>LOOKUP(A3412,'[2]Collin Seedling for R'!$A$3:$A$51,'[2]Collin Seedling for R'!$P$3:$P$51)</f>
        <v>Unseeded</v>
      </c>
      <c r="N3412" s="8">
        <f t="shared" si="53"/>
        <v>0.19980019980019981</v>
      </c>
      <c r="O3412" s="2" t="str">
        <f>LOOKUP(H3412,[2]plantlist!$A$2:$A$943,[2]plantlist!$B$2:$B$943)</f>
        <v>F</v>
      </c>
    </row>
    <row r="3413" spans="1:15" x14ac:dyDescent="0.2">
      <c r="A3413" t="s">
        <v>314</v>
      </c>
      <c r="B3413">
        <v>2019</v>
      </c>
      <c r="C3413" t="s">
        <v>0</v>
      </c>
      <c r="D3413">
        <v>0</v>
      </c>
      <c r="E3413">
        <v>4</v>
      </c>
      <c r="F3413">
        <v>4</v>
      </c>
      <c r="G3413">
        <v>5005</v>
      </c>
      <c r="H3413" t="s">
        <v>130</v>
      </c>
      <c r="I3413" t="s">
        <v>2</v>
      </c>
      <c r="J3413" t="s">
        <v>131</v>
      </c>
      <c r="K3413" s="2" t="str">
        <f>LOOKUP(A3413,'[2]Collin Seedling for R'!$A$3:$A$51,'[2]Collin Seedling for R'!$R$3:$R$51)</f>
        <v>Mod</v>
      </c>
      <c r="L3413" s="2" t="str">
        <f>LOOKUP(A3413,'[2]Collin Seedling for R'!$A$3:$A$51,'[2]Collin Seedling for R'!$T$3:$T$51)</f>
        <v>FS</v>
      </c>
      <c r="M3413" s="2" t="str">
        <f>LOOKUP(A3413,'[2]Collin Seedling for R'!$A$3:$A$51,'[2]Collin Seedling for R'!$P$3:$P$51)</f>
        <v>Unseeded</v>
      </c>
      <c r="N3413" s="8">
        <f t="shared" si="53"/>
        <v>7.992007992007992E-2</v>
      </c>
      <c r="O3413" s="2" t="str">
        <f>LOOKUP(H3413,[2]plantlist!$A$2:$A$943,[2]plantlist!$B$2:$B$943)</f>
        <v>F</v>
      </c>
    </row>
    <row r="3414" spans="1:15" x14ac:dyDescent="0.2">
      <c r="A3414" t="s">
        <v>314</v>
      </c>
      <c r="B3414">
        <v>2019</v>
      </c>
      <c r="C3414" t="s">
        <v>0</v>
      </c>
      <c r="D3414">
        <v>0</v>
      </c>
      <c r="E3414">
        <v>9</v>
      </c>
      <c r="F3414">
        <v>9</v>
      </c>
      <c r="G3414">
        <v>5005</v>
      </c>
      <c r="H3414" t="s">
        <v>1348</v>
      </c>
      <c r="I3414" t="s">
        <v>2</v>
      </c>
      <c r="J3414" t="s">
        <v>2232</v>
      </c>
      <c r="K3414" s="2" t="str">
        <f>LOOKUP(A3414,'[2]Collin Seedling for R'!$A$3:$A$51,'[2]Collin Seedling for R'!$R$3:$R$51)</f>
        <v>Mod</v>
      </c>
      <c r="L3414" s="2" t="str">
        <f>LOOKUP(A3414,'[2]Collin Seedling for R'!$A$3:$A$51,'[2]Collin Seedling for R'!$T$3:$T$51)</f>
        <v>FS</v>
      </c>
      <c r="M3414" s="2" t="str">
        <f>LOOKUP(A3414,'[2]Collin Seedling for R'!$A$3:$A$51,'[2]Collin Seedling for R'!$P$3:$P$51)</f>
        <v>Unseeded</v>
      </c>
      <c r="N3414" s="8">
        <f t="shared" si="53"/>
        <v>0.17982017982017981</v>
      </c>
      <c r="O3414" s="2" t="str">
        <f>LOOKUP(H3414,[2]plantlist!$A$2:$A$943,[2]plantlist!$B$2:$B$943)</f>
        <v>F</v>
      </c>
    </row>
    <row r="3415" spans="1:15" x14ac:dyDescent="0.2">
      <c r="A3415" t="s">
        <v>314</v>
      </c>
      <c r="B3415">
        <v>2019</v>
      </c>
      <c r="C3415" t="s">
        <v>0</v>
      </c>
      <c r="D3415">
        <v>0</v>
      </c>
      <c r="E3415">
        <v>1</v>
      </c>
      <c r="F3415">
        <v>1</v>
      </c>
      <c r="G3415">
        <v>5005</v>
      </c>
      <c r="H3415" t="s">
        <v>82</v>
      </c>
      <c r="I3415" t="s">
        <v>2</v>
      </c>
      <c r="J3415" t="s">
        <v>83</v>
      </c>
      <c r="K3415" s="2" t="str">
        <f>LOOKUP(A3415,'[2]Collin Seedling for R'!$A$3:$A$51,'[2]Collin Seedling for R'!$R$3:$R$51)</f>
        <v>Mod</v>
      </c>
      <c r="L3415" s="2" t="str">
        <f>LOOKUP(A3415,'[2]Collin Seedling for R'!$A$3:$A$51,'[2]Collin Seedling for R'!$T$3:$T$51)</f>
        <v>FS</v>
      </c>
      <c r="M3415" s="2" t="str">
        <f>LOOKUP(A3415,'[2]Collin Seedling for R'!$A$3:$A$51,'[2]Collin Seedling for R'!$P$3:$P$51)</f>
        <v>Unseeded</v>
      </c>
      <c r="N3415" s="8">
        <f t="shared" si="53"/>
        <v>1.998001998001998E-2</v>
      </c>
      <c r="O3415" s="2" t="str">
        <f>LOOKUP(H3415,[2]plantlist!$A$2:$A$943,[2]plantlist!$B$2:$B$943)</f>
        <v>F</v>
      </c>
    </row>
    <row r="3416" spans="1:15" x14ac:dyDescent="0.2">
      <c r="A3416" t="s">
        <v>314</v>
      </c>
      <c r="B3416">
        <v>2019</v>
      </c>
      <c r="C3416" t="s">
        <v>0</v>
      </c>
      <c r="D3416">
        <v>0</v>
      </c>
      <c r="E3416">
        <v>5</v>
      </c>
      <c r="F3416">
        <v>5</v>
      </c>
      <c r="G3416">
        <v>5005</v>
      </c>
      <c r="H3416" t="s">
        <v>124</v>
      </c>
      <c r="I3416" t="s">
        <v>2</v>
      </c>
      <c r="J3416" t="s">
        <v>125</v>
      </c>
      <c r="K3416" s="2" t="str">
        <f>LOOKUP(A3416,'[2]Collin Seedling for R'!$A$3:$A$51,'[2]Collin Seedling for R'!$R$3:$R$51)</f>
        <v>Mod</v>
      </c>
      <c r="L3416" s="2" t="str">
        <f>LOOKUP(A3416,'[2]Collin Seedling for R'!$A$3:$A$51,'[2]Collin Seedling for R'!$T$3:$T$51)</f>
        <v>FS</v>
      </c>
      <c r="M3416" s="2" t="str">
        <f>LOOKUP(A3416,'[2]Collin Seedling for R'!$A$3:$A$51,'[2]Collin Seedling for R'!$P$3:$P$51)</f>
        <v>Unseeded</v>
      </c>
      <c r="N3416" s="8">
        <f t="shared" si="53"/>
        <v>9.9900099900099903E-2</v>
      </c>
      <c r="O3416" s="2" t="str">
        <f>LOOKUP(H3416,[2]plantlist!$A$2:$A$943,[2]plantlist!$B$2:$B$943)</f>
        <v>F</v>
      </c>
    </row>
    <row r="3417" spans="1:15" x14ac:dyDescent="0.2">
      <c r="A3417" t="s">
        <v>314</v>
      </c>
      <c r="B3417">
        <v>2019</v>
      </c>
      <c r="C3417" t="s">
        <v>0</v>
      </c>
      <c r="D3417">
        <v>0</v>
      </c>
      <c r="E3417">
        <v>4</v>
      </c>
      <c r="F3417">
        <v>4</v>
      </c>
      <c r="G3417">
        <v>5005</v>
      </c>
      <c r="H3417" t="s">
        <v>12</v>
      </c>
      <c r="I3417" t="s">
        <v>2</v>
      </c>
      <c r="J3417" t="s">
        <v>13</v>
      </c>
      <c r="K3417" s="2" t="str">
        <f>LOOKUP(A3417,'[2]Collin Seedling for R'!$A$3:$A$51,'[2]Collin Seedling for R'!$R$3:$R$51)</f>
        <v>Mod</v>
      </c>
      <c r="L3417" s="2" t="str">
        <f>LOOKUP(A3417,'[2]Collin Seedling for R'!$A$3:$A$51,'[2]Collin Seedling for R'!$T$3:$T$51)</f>
        <v>FS</v>
      </c>
      <c r="M3417" s="2" t="str">
        <f>LOOKUP(A3417,'[2]Collin Seedling for R'!$A$3:$A$51,'[2]Collin Seedling for R'!$P$3:$P$51)</f>
        <v>Unseeded</v>
      </c>
      <c r="N3417" s="8">
        <f t="shared" si="53"/>
        <v>7.992007992007992E-2</v>
      </c>
      <c r="O3417" s="2" t="str">
        <f>LOOKUP(H3417,[2]plantlist!$A$2:$A$943,[2]plantlist!$B$2:$B$943)</f>
        <v>G</v>
      </c>
    </row>
    <row r="3418" spans="1:15" x14ac:dyDescent="0.2">
      <c r="A3418" t="s">
        <v>314</v>
      </c>
      <c r="B3418">
        <v>2019</v>
      </c>
      <c r="C3418" t="s">
        <v>0</v>
      </c>
      <c r="D3418">
        <v>0</v>
      </c>
      <c r="E3418">
        <v>95</v>
      </c>
      <c r="F3418">
        <v>95</v>
      </c>
      <c r="G3418">
        <v>5005</v>
      </c>
      <c r="H3418" t="s">
        <v>1204</v>
      </c>
      <c r="I3418" t="s">
        <v>2</v>
      </c>
      <c r="J3418" t="s">
        <v>1203</v>
      </c>
      <c r="K3418" s="2" t="str">
        <f>LOOKUP(A3418,'[2]Collin Seedling for R'!$A$3:$A$51,'[2]Collin Seedling for R'!$R$3:$R$51)</f>
        <v>Mod</v>
      </c>
      <c r="L3418" s="2" t="str">
        <f>LOOKUP(A3418,'[2]Collin Seedling for R'!$A$3:$A$51,'[2]Collin Seedling for R'!$T$3:$T$51)</f>
        <v>FS</v>
      </c>
      <c r="M3418" s="2" t="str">
        <f>LOOKUP(A3418,'[2]Collin Seedling for R'!$A$3:$A$51,'[2]Collin Seedling for R'!$P$3:$P$51)</f>
        <v>Unseeded</v>
      </c>
      <c r="N3418" s="8">
        <f t="shared" si="53"/>
        <v>1.898101898101898</v>
      </c>
      <c r="O3418" s="2" t="str">
        <f>LOOKUP(H3418,[2]plantlist!$A$2:$A$943,[2]plantlist!$B$2:$B$943)</f>
        <v>G</v>
      </c>
    </row>
    <row r="3419" spans="1:15" x14ac:dyDescent="0.2">
      <c r="A3419" s="7" t="s">
        <v>315</v>
      </c>
      <c r="B3419" s="2">
        <v>1997</v>
      </c>
      <c r="C3419" s="2" t="s">
        <v>0</v>
      </c>
      <c r="D3419" s="2">
        <v>4467</v>
      </c>
      <c r="E3419" s="2">
        <v>0</v>
      </c>
      <c r="F3419" s="2">
        <v>4467</v>
      </c>
      <c r="G3419" s="2">
        <v>5000</v>
      </c>
      <c r="H3419" s="2" t="s">
        <v>6</v>
      </c>
      <c r="I3419" s="2" t="s">
        <v>2</v>
      </c>
      <c r="J3419" s="2" t="s">
        <v>7</v>
      </c>
      <c r="K3419" s="2" t="str">
        <f>LOOKUP(A3419,'[2]Collin Seedling for R'!$A$3:$A$51,'[2]Collin Seedling for R'!$R$3:$R$51)</f>
        <v>Unburned</v>
      </c>
      <c r="L3419" s="2" t="str">
        <f>LOOKUP(A3419,'[2]Collin Seedling for R'!$A$3:$A$51,'[2]Collin Seedling for R'!$T$3:$T$51)</f>
        <v>FS</v>
      </c>
      <c r="M3419" s="2" t="str">
        <f>LOOKUP(A3419,'[2]Collin Seedling for R'!$A$3:$A$51,'[2]Collin Seedling for R'!$P$3:$P$51)</f>
        <v>Unseeded</v>
      </c>
      <c r="N3419" s="8">
        <f t="shared" si="53"/>
        <v>0</v>
      </c>
      <c r="O3419" s="2" t="str">
        <f>LOOKUP(H3419,[2]plantlist!$A$2:$A$943,[2]plantlist!$B$2:$B$943)</f>
        <v>L</v>
      </c>
    </row>
    <row r="3420" spans="1:15" x14ac:dyDescent="0.2">
      <c r="A3420" s="7" t="s">
        <v>315</v>
      </c>
      <c r="B3420" s="2">
        <v>1997</v>
      </c>
      <c r="C3420" s="2" t="s">
        <v>0</v>
      </c>
      <c r="D3420" s="2">
        <v>177</v>
      </c>
      <c r="E3420" s="2">
        <v>0</v>
      </c>
      <c r="F3420" s="2">
        <v>177</v>
      </c>
      <c r="G3420" s="2">
        <v>5000</v>
      </c>
      <c r="H3420" s="2" t="s">
        <v>278</v>
      </c>
      <c r="I3420" s="2" t="s">
        <v>2</v>
      </c>
      <c r="J3420" s="2" t="s">
        <v>279</v>
      </c>
      <c r="K3420" s="2" t="str">
        <f>LOOKUP(A3420,'[2]Collin Seedling for R'!$A$3:$A$51,'[2]Collin Seedling for R'!$R$3:$R$51)</f>
        <v>Unburned</v>
      </c>
      <c r="L3420" s="2" t="str">
        <f>LOOKUP(A3420,'[2]Collin Seedling for R'!$A$3:$A$51,'[2]Collin Seedling for R'!$T$3:$T$51)</f>
        <v>FS</v>
      </c>
      <c r="M3420" s="2" t="str">
        <f>LOOKUP(A3420,'[2]Collin Seedling for R'!$A$3:$A$51,'[2]Collin Seedling for R'!$P$3:$P$51)</f>
        <v>Unseeded</v>
      </c>
      <c r="N3420" s="8">
        <f t="shared" si="53"/>
        <v>0</v>
      </c>
      <c r="O3420" s="2" t="str">
        <f>LOOKUP(H3420,[2]plantlist!$A$2:$A$943,[2]plantlist!$B$2:$B$943)</f>
        <v>B</v>
      </c>
    </row>
    <row r="3421" spans="1:15" x14ac:dyDescent="0.2">
      <c r="A3421" s="7" t="s">
        <v>315</v>
      </c>
      <c r="B3421" s="2">
        <v>1997</v>
      </c>
      <c r="C3421" s="2" t="s">
        <v>0</v>
      </c>
      <c r="D3421" s="2">
        <v>156</v>
      </c>
      <c r="E3421" s="2">
        <v>4</v>
      </c>
      <c r="F3421" s="2">
        <v>160</v>
      </c>
      <c r="G3421" s="2">
        <v>5000</v>
      </c>
      <c r="H3421" s="2" t="s">
        <v>41</v>
      </c>
      <c r="I3421" s="2" t="s">
        <v>2</v>
      </c>
      <c r="J3421" s="2" t="s">
        <v>42</v>
      </c>
      <c r="K3421" s="2" t="str">
        <f>LOOKUP(A3421,'[2]Collin Seedling for R'!$A$3:$A$51,'[2]Collin Seedling for R'!$R$3:$R$51)</f>
        <v>Unburned</v>
      </c>
      <c r="L3421" s="2" t="str">
        <f>LOOKUP(A3421,'[2]Collin Seedling for R'!$A$3:$A$51,'[2]Collin Seedling for R'!$T$3:$T$51)</f>
        <v>FS</v>
      </c>
      <c r="M3421" s="2" t="str">
        <f>LOOKUP(A3421,'[2]Collin Seedling for R'!$A$3:$A$51,'[2]Collin Seedling for R'!$P$3:$P$51)</f>
        <v>Unseeded</v>
      </c>
      <c r="N3421" s="8">
        <f t="shared" si="53"/>
        <v>0.08</v>
      </c>
      <c r="O3421" s="2" t="str">
        <f>LOOKUP(H3421,[2]plantlist!$A$2:$A$943,[2]plantlist!$B$2:$B$943)</f>
        <v>B</v>
      </c>
    </row>
    <row r="3422" spans="1:15" x14ac:dyDescent="0.2">
      <c r="A3422" s="7" t="s">
        <v>315</v>
      </c>
      <c r="B3422" s="2">
        <v>1997</v>
      </c>
      <c r="C3422" s="2" t="s">
        <v>0</v>
      </c>
      <c r="D3422" s="2">
        <v>91</v>
      </c>
      <c r="E3422" s="2">
        <v>0</v>
      </c>
      <c r="F3422" s="2">
        <v>91</v>
      </c>
      <c r="G3422" s="2">
        <v>5000</v>
      </c>
      <c r="H3422" s="2" t="s">
        <v>366</v>
      </c>
      <c r="I3422" s="2" t="s">
        <v>2</v>
      </c>
      <c r="J3422" s="2" t="s">
        <v>367</v>
      </c>
      <c r="K3422" s="2" t="str">
        <f>LOOKUP(A3422,'[2]Collin Seedling for R'!$A$3:$A$51,'[2]Collin Seedling for R'!$R$3:$R$51)</f>
        <v>Unburned</v>
      </c>
      <c r="L3422" s="2" t="str">
        <f>LOOKUP(A3422,'[2]Collin Seedling for R'!$A$3:$A$51,'[2]Collin Seedling for R'!$T$3:$T$51)</f>
        <v>FS</v>
      </c>
      <c r="M3422" s="2" t="str">
        <f>LOOKUP(A3422,'[2]Collin Seedling for R'!$A$3:$A$51,'[2]Collin Seedling for R'!$P$3:$P$51)</f>
        <v>Unseeded</v>
      </c>
      <c r="N3422" s="8">
        <f t="shared" si="53"/>
        <v>0</v>
      </c>
      <c r="O3422" s="2" t="str">
        <f>LOOKUP(H3422,[2]plantlist!$A$2:$A$943,[2]plantlist!$B$2:$B$943)</f>
        <v>B</v>
      </c>
    </row>
    <row r="3423" spans="1:15" x14ac:dyDescent="0.2">
      <c r="A3423" s="7" t="s">
        <v>315</v>
      </c>
      <c r="B3423" s="2">
        <v>1997</v>
      </c>
      <c r="C3423" s="2" t="s">
        <v>0</v>
      </c>
      <c r="D3423" s="2">
        <v>29</v>
      </c>
      <c r="E3423" s="2">
        <v>0</v>
      </c>
      <c r="F3423" s="2">
        <v>29</v>
      </c>
      <c r="G3423" s="2">
        <v>5000</v>
      </c>
      <c r="H3423" s="2" t="s">
        <v>64</v>
      </c>
      <c r="I3423" s="2" t="s">
        <v>2</v>
      </c>
      <c r="J3423" s="2" t="s">
        <v>65</v>
      </c>
      <c r="K3423" s="2" t="str">
        <f>LOOKUP(A3423,'[2]Collin Seedling for R'!$A$3:$A$51,'[2]Collin Seedling for R'!$R$3:$R$51)</f>
        <v>Unburned</v>
      </c>
      <c r="L3423" s="2" t="str">
        <f>LOOKUP(A3423,'[2]Collin Seedling for R'!$A$3:$A$51,'[2]Collin Seedling for R'!$T$3:$T$51)</f>
        <v>FS</v>
      </c>
      <c r="M3423" s="2" t="str">
        <f>LOOKUP(A3423,'[2]Collin Seedling for R'!$A$3:$A$51,'[2]Collin Seedling for R'!$P$3:$P$51)</f>
        <v>Unseeded</v>
      </c>
      <c r="N3423" s="8">
        <f t="shared" si="53"/>
        <v>0</v>
      </c>
      <c r="O3423" s="2" t="str">
        <f>LOOKUP(H3423,[2]plantlist!$A$2:$A$943,[2]plantlist!$B$2:$B$943)</f>
        <v>L</v>
      </c>
    </row>
    <row r="3424" spans="1:15" x14ac:dyDescent="0.2">
      <c r="A3424" s="7" t="s">
        <v>315</v>
      </c>
      <c r="B3424" s="2">
        <v>1997</v>
      </c>
      <c r="C3424" s="2" t="s">
        <v>0</v>
      </c>
      <c r="D3424" s="2">
        <v>23</v>
      </c>
      <c r="E3424" s="2">
        <v>0</v>
      </c>
      <c r="F3424" s="2">
        <v>23</v>
      </c>
      <c r="G3424" s="2">
        <v>5000</v>
      </c>
      <c r="H3424" s="2" t="s">
        <v>403</v>
      </c>
      <c r="I3424" s="2" t="s">
        <v>2</v>
      </c>
      <c r="J3424" s="2" t="s">
        <v>404</v>
      </c>
      <c r="K3424" s="2" t="str">
        <f>LOOKUP(A3424,'[2]Collin Seedling for R'!$A$3:$A$51,'[2]Collin Seedling for R'!$R$3:$R$51)</f>
        <v>Unburned</v>
      </c>
      <c r="L3424" s="2" t="str">
        <f>LOOKUP(A3424,'[2]Collin Seedling for R'!$A$3:$A$51,'[2]Collin Seedling for R'!$T$3:$T$51)</f>
        <v>FS</v>
      </c>
      <c r="M3424" s="2" t="str">
        <f>LOOKUP(A3424,'[2]Collin Seedling for R'!$A$3:$A$51,'[2]Collin Seedling for R'!$P$3:$P$51)</f>
        <v>Unseeded</v>
      </c>
      <c r="N3424" s="8">
        <f t="shared" si="53"/>
        <v>0</v>
      </c>
      <c r="O3424" s="2" t="s">
        <v>405</v>
      </c>
    </row>
    <row r="3425" spans="1:15" x14ac:dyDescent="0.2">
      <c r="A3425" s="7" t="s">
        <v>315</v>
      </c>
      <c r="B3425" s="2">
        <v>1997</v>
      </c>
      <c r="C3425" s="2" t="s">
        <v>0</v>
      </c>
      <c r="D3425" s="2">
        <v>13</v>
      </c>
      <c r="E3425" s="2">
        <v>290</v>
      </c>
      <c r="F3425" s="2">
        <v>303</v>
      </c>
      <c r="G3425" s="2">
        <v>5000</v>
      </c>
      <c r="H3425" s="2" t="s">
        <v>368</v>
      </c>
      <c r="I3425" s="2" t="s">
        <v>2</v>
      </c>
      <c r="J3425" s="2" t="s">
        <v>369</v>
      </c>
      <c r="K3425" s="2" t="str">
        <f>LOOKUP(A3425,'[2]Collin Seedling for R'!$A$3:$A$51,'[2]Collin Seedling for R'!$R$3:$R$51)</f>
        <v>Unburned</v>
      </c>
      <c r="L3425" s="2" t="str">
        <f>LOOKUP(A3425,'[2]Collin Seedling for R'!$A$3:$A$51,'[2]Collin Seedling for R'!$T$3:$T$51)</f>
        <v>FS</v>
      </c>
      <c r="M3425" s="2" t="str">
        <f>LOOKUP(A3425,'[2]Collin Seedling for R'!$A$3:$A$51,'[2]Collin Seedling for R'!$P$3:$P$51)</f>
        <v>Unseeded</v>
      </c>
      <c r="N3425" s="8">
        <f t="shared" si="53"/>
        <v>5.8000000000000007</v>
      </c>
      <c r="O3425" s="2" t="str">
        <f>LOOKUP(H3425,[2]plantlist!$A$2:$A$943,[2]plantlist!$B$2:$B$943)</f>
        <v>G</v>
      </c>
    </row>
    <row r="3426" spans="1:15" x14ac:dyDescent="0.2">
      <c r="A3426" s="7" t="s">
        <v>315</v>
      </c>
      <c r="B3426" s="2">
        <v>1997</v>
      </c>
      <c r="C3426" s="2" t="s">
        <v>0</v>
      </c>
      <c r="D3426" s="2">
        <v>9</v>
      </c>
      <c r="E3426" s="2">
        <v>0</v>
      </c>
      <c r="F3426" s="2">
        <v>9</v>
      </c>
      <c r="G3426" s="2">
        <v>5000</v>
      </c>
      <c r="H3426" s="2" t="s">
        <v>53</v>
      </c>
      <c r="I3426" s="2" t="s">
        <v>2</v>
      </c>
      <c r="J3426" s="2" t="s">
        <v>54</v>
      </c>
      <c r="K3426" s="2" t="str">
        <f>LOOKUP(A3426,'[2]Collin Seedling for R'!$A$3:$A$51,'[2]Collin Seedling for R'!$R$3:$R$51)</f>
        <v>Unburned</v>
      </c>
      <c r="L3426" s="2" t="str">
        <f>LOOKUP(A3426,'[2]Collin Seedling for R'!$A$3:$A$51,'[2]Collin Seedling for R'!$T$3:$T$51)</f>
        <v>FS</v>
      </c>
      <c r="M3426" s="2" t="str">
        <f>LOOKUP(A3426,'[2]Collin Seedling for R'!$A$3:$A$51,'[2]Collin Seedling for R'!$P$3:$P$51)</f>
        <v>Unseeded</v>
      </c>
      <c r="N3426" s="8">
        <f t="shared" si="53"/>
        <v>0</v>
      </c>
      <c r="O3426" s="2" t="str">
        <f>LOOKUP(H3426,[2]plantlist!$A$2:$A$943,[2]plantlist!$B$2:$B$943)</f>
        <v>C</v>
      </c>
    </row>
    <row r="3427" spans="1:15" x14ac:dyDescent="0.2">
      <c r="A3427" s="7" t="s">
        <v>315</v>
      </c>
      <c r="B3427" s="2">
        <v>1997</v>
      </c>
      <c r="C3427" s="2" t="s">
        <v>0</v>
      </c>
      <c r="D3427" s="2">
        <v>9</v>
      </c>
      <c r="E3427" s="2">
        <v>633</v>
      </c>
      <c r="F3427" s="2">
        <v>642</v>
      </c>
      <c r="G3427" s="2">
        <v>5000</v>
      </c>
      <c r="H3427" s="2" t="s">
        <v>372</v>
      </c>
      <c r="I3427" s="2" t="s">
        <v>2</v>
      </c>
      <c r="J3427" s="2" t="s">
        <v>48</v>
      </c>
      <c r="K3427" s="2" t="str">
        <f>LOOKUP(A3427,'[2]Collin Seedling for R'!$A$3:$A$51,'[2]Collin Seedling for R'!$R$3:$R$51)</f>
        <v>Unburned</v>
      </c>
      <c r="L3427" s="2" t="str">
        <f>LOOKUP(A3427,'[2]Collin Seedling for R'!$A$3:$A$51,'[2]Collin Seedling for R'!$T$3:$T$51)</f>
        <v>FS</v>
      </c>
      <c r="M3427" s="2" t="str">
        <f>LOOKUP(A3427,'[2]Collin Seedling for R'!$A$3:$A$51,'[2]Collin Seedling for R'!$P$3:$P$51)</f>
        <v>Unseeded</v>
      </c>
      <c r="N3427" s="8">
        <f t="shared" si="53"/>
        <v>12.659999999999998</v>
      </c>
      <c r="O3427" s="2" t="str">
        <f>LOOKUP(H3427,[2]plantlist!$A$2:$A$943,[2]plantlist!$B$2:$B$943)</f>
        <v>G</v>
      </c>
    </row>
    <row r="3428" spans="1:15" x14ac:dyDescent="0.2">
      <c r="A3428" s="7" t="s">
        <v>315</v>
      </c>
      <c r="B3428" s="2">
        <v>1997</v>
      </c>
      <c r="C3428" s="2" t="s">
        <v>0</v>
      </c>
      <c r="D3428" s="2">
        <v>9</v>
      </c>
      <c r="E3428" s="2">
        <v>0</v>
      </c>
      <c r="F3428" s="2">
        <v>9</v>
      </c>
      <c r="G3428" s="2">
        <v>5000</v>
      </c>
      <c r="H3428" s="2" t="s">
        <v>10</v>
      </c>
      <c r="I3428" s="2" t="s">
        <v>2</v>
      </c>
      <c r="J3428" s="2" t="s">
        <v>11</v>
      </c>
      <c r="K3428" s="2" t="str">
        <f>LOOKUP(A3428,'[2]Collin Seedling for R'!$A$3:$A$51,'[2]Collin Seedling for R'!$R$3:$R$51)</f>
        <v>Unburned</v>
      </c>
      <c r="L3428" s="2" t="str">
        <f>LOOKUP(A3428,'[2]Collin Seedling for R'!$A$3:$A$51,'[2]Collin Seedling for R'!$T$3:$T$51)</f>
        <v>FS</v>
      </c>
      <c r="M3428" s="2" t="str">
        <f>LOOKUP(A3428,'[2]Collin Seedling for R'!$A$3:$A$51,'[2]Collin Seedling for R'!$P$3:$P$51)</f>
        <v>Unseeded</v>
      </c>
      <c r="N3428" s="8">
        <f t="shared" si="53"/>
        <v>0</v>
      </c>
      <c r="O3428" s="2" t="str">
        <f>LOOKUP(H3428,[2]plantlist!$A$2:$A$943,[2]plantlist!$B$2:$B$943)</f>
        <v>L</v>
      </c>
    </row>
    <row r="3429" spans="1:15" x14ac:dyDescent="0.2">
      <c r="A3429" s="7" t="s">
        <v>315</v>
      </c>
      <c r="B3429" s="2">
        <v>1997</v>
      </c>
      <c r="C3429" s="2" t="s">
        <v>0</v>
      </c>
      <c r="D3429" s="2">
        <v>9</v>
      </c>
      <c r="E3429" s="2">
        <v>90</v>
      </c>
      <c r="F3429" s="2">
        <v>99</v>
      </c>
      <c r="G3429" s="2">
        <v>5000</v>
      </c>
      <c r="H3429" s="2" t="s">
        <v>8</v>
      </c>
      <c r="I3429" s="2" t="s">
        <v>2</v>
      </c>
      <c r="J3429" s="2" t="s">
        <v>9</v>
      </c>
      <c r="K3429" s="2" t="str">
        <f>LOOKUP(A3429,'[2]Collin Seedling for R'!$A$3:$A$51,'[2]Collin Seedling for R'!$R$3:$R$51)</f>
        <v>Unburned</v>
      </c>
      <c r="L3429" s="2" t="str">
        <f>LOOKUP(A3429,'[2]Collin Seedling for R'!$A$3:$A$51,'[2]Collin Seedling for R'!$T$3:$T$51)</f>
        <v>FS</v>
      </c>
      <c r="M3429" s="2" t="str">
        <f>LOOKUP(A3429,'[2]Collin Seedling for R'!$A$3:$A$51,'[2]Collin Seedling for R'!$P$3:$P$51)</f>
        <v>Unseeded</v>
      </c>
      <c r="N3429" s="8">
        <f t="shared" si="53"/>
        <v>1.7999999999999998</v>
      </c>
      <c r="O3429" s="2" t="str">
        <f>LOOKUP(H3429,[2]plantlist!$A$2:$A$943,[2]plantlist!$B$2:$B$943)</f>
        <v>G</v>
      </c>
    </row>
    <row r="3430" spans="1:15" x14ac:dyDescent="0.2">
      <c r="A3430" s="7" t="s">
        <v>315</v>
      </c>
      <c r="B3430" s="2">
        <v>1997</v>
      </c>
      <c r="C3430" s="2" t="s">
        <v>0</v>
      </c>
      <c r="D3430" s="2">
        <v>4</v>
      </c>
      <c r="E3430" s="2">
        <v>41</v>
      </c>
      <c r="F3430" s="2">
        <v>45</v>
      </c>
      <c r="G3430" s="2">
        <v>5000</v>
      </c>
      <c r="H3430" s="2" t="s">
        <v>373</v>
      </c>
      <c r="I3430" s="2" t="s">
        <v>2</v>
      </c>
      <c r="J3430" s="2" t="s">
        <v>67</v>
      </c>
      <c r="K3430" s="2" t="str">
        <f>LOOKUP(A3430,'[2]Collin Seedling for R'!$A$3:$A$51,'[2]Collin Seedling for R'!$R$3:$R$51)</f>
        <v>Unburned</v>
      </c>
      <c r="L3430" s="2" t="str">
        <f>LOOKUP(A3430,'[2]Collin Seedling for R'!$A$3:$A$51,'[2]Collin Seedling for R'!$T$3:$T$51)</f>
        <v>FS</v>
      </c>
      <c r="M3430" s="2" t="str">
        <f>LOOKUP(A3430,'[2]Collin Seedling for R'!$A$3:$A$51,'[2]Collin Seedling for R'!$P$3:$P$51)</f>
        <v>Unseeded</v>
      </c>
      <c r="N3430" s="8">
        <f t="shared" si="53"/>
        <v>0.82000000000000006</v>
      </c>
      <c r="O3430" s="2" t="str">
        <f>LOOKUP(H3430,[2]plantlist!$A$2:$A$943,[2]plantlist!$B$2:$B$943)</f>
        <v>G</v>
      </c>
    </row>
    <row r="3431" spans="1:15" x14ac:dyDescent="0.2">
      <c r="A3431" s="7" t="s">
        <v>315</v>
      </c>
      <c r="B3431" s="2">
        <v>1997</v>
      </c>
      <c r="C3431" s="2" t="s">
        <v>0</v>
      </c>
      <c r="D3431" s="2">
        <v>4</v>
      </c>
      <c r="E3431" s="2">
        <v>104</v>
      </c>
      <c r="F3431" s="2">
        <v>108</v>
      </c>
      <c r="G3431" s="2">
        <v>5000</v>
      </c>
      <c r="H3431" s="2" t="s">
        <v>16</v>
      </c>
      <c r="I3431" s="2" t="s">
        <v>19</v>
      </c>
      <c r="J3431" s="2" t="s">
        <v>17</v>
      </c>
      <c r="K3431" s="2" t="str">
        <f>LOOKUP(A3431,'[2]Collin Seedling for R'!$A$3:$A$51,'[2]Collin Seedling for R'!$R$3:$R$51)</f>
        <v>Unburned</v>
      </c>
      <c r="L3431" s="2" t="str">
        <f>LOOKUP(A3431,'[2]Collin Seedling for R'!$A$3:$A$51,'[2]Collin Seedling for R'!$T$3:$T$51)</f>
        <v>FS</v>
      </c>
      <c r="M3431" s="2" t="str">
        <f>LOOKUP(A3431,'[2]Collin Seedling for R'!$A$3:$A$51,'[2]Collin Seedling for R'!$P$3:$P$51)</f>
        <v>Unseeded</v>
      </c>
      <c r="N3431" s="8">
        <f t="shared" si="53"/>
        <v>2.08</v>
      </c>
      <c r="O3431" s="2" t="str">
        <f>LOOKUP(H3431,[2]plantlist!$A$2:$A$943,[2]plantlist!$B$2:$B$943)</f>
        <v>S</v>
      </c>
    </row>
    <row r="3432" spans="1:15" x14ac:dyDescent="0.2">
      <c r="A3432" s="7" t="s">
        <v>315</v>
      </c>
      <c r="B3432" s="2">
        <v>1997</v>
      </c>
      <c r="C3432" s="2" t="s">
        <v>0</v>
      </c>
      <c r="D3432" s="2">
        <v>0</v>
      </c>
      <c r="E3432" s="2">
        <v>3225</v>
      </c>
      <c r="F3432" s="2">
        <v>3225</v>
      </c>
      <c r="G3432" s="2">
        <v>5000</v>
      </c>
      <c r="H3432" s="2" t="s">
        <v>74</v>
      </c>
      <c r="I3432" s="2" t="s">
        <v>2</v>
      </c>
      <c r="J3432" s="2" t="s">
        <v>75</v>
      </c>
      <c r="K3432" s="2" t="str">
        <f>LOOKUP(A3432,'[2]Collin Seedling for R'!$A$3:$A$51,'[2]Collin Seedling for R'!$R$3:$R$51)</f>
        <v>Unburned</v>
      </c>
      <c r="L3432" s="2" t="str">
        <f>LOOKUP(A3432,'[2]Collin Seedling for R'!$A$3:$A$51,'[2]Collin Seedling for R'!$T$3:$T$51)</f>
        <v>FS</v>
      </c>
      <c r="M3432" s="2" t="str">
        <f>LOOKUP(A3432,'[2]Collin Seedling for R'!$A$3:$A$51,'[2]Collin Seedling for R'!$P$3:$P$51)</f>
        <v>Unseeded</v>
      </c>
      <c r="N3432" s="8">
        <f t="shared" si="53"/>
        <v>64.5</v>
      </c>
      <c r="O3432" s="2" t="str">
        <f>LOOKUP(H3432,[2]plantlist!$A$2:$A$943,[2]plantlist!$B$2:$B$943)</f>
        <v>T</v>
      </c>
    </row>
    <row r="3433" spans="1:15" x14ac:dyDescent="0.2">
      <c r="A3433" s="7" t="s">
        <v>315</v>
      </c>
      <c r="B3433" s="2">
        <v>1997</v>
      </c>
      <c r="C3433" s="2" t="s">
        <v>0</v>
      </c>
      <c r="D3433" s="2">
        <v>0</v>
      </c>
      <c r="E3433" s="2">
        <v>41</v>
      </c>
      <c r="F3433" s="2">
        <v>41</v>
      </c>
      <c r="G3433" s="2">
        <v>5000</v>
      </c>
      <c r="H3433" s="2" t="s">
        <v>240</v>
      </c>
      <c r="I3433" s="2" t="s">
        <v>19</v>
      </c>
      <c r="J3433" s="2" t="s">
        <v>241</v>
      </c>
      <c r="K3433" s="2" t="str">
        <f>LOOKUP(A3433,'[2]Collin Seedling for R'!$A$3:$A$51,'[2]Collin Seedling for R'!$R$3:$R$51)</f>
        <v>Unburned</v>
      </c>
      <c r="L3433" s="2" t="str">
        <f>LOOKUP(A3433,'[2]Collin Seedling for R'!$A$3:$A$51,'[2]Collin Seedling for R'!$T$3:$T$51)</f>
        <v>FS</v>
      </c>
      <c r="M3433" s="2" t="str">
        <f>LOOKUP(A3433,'[2]Collin Seedling for R'!$A$3:$A$51,'[2]Collin Seedling for R'!$P$3:$P$51)</f>
        <v>Unseeded</v>
      </c>
      <c r="N3433" s="8">
        <f t="shared" si="53"/>
        <v>0.82000000000000006</v>
      </c>
      <c r="O3433" s="2" t="str">
        <f>LOOKUP(H3433,[2]plantlist!$A$2:$A$943,[2]plantlist!$B$2:$B$943)</f>
        <v>G</v>
      </c>
    </row>
    <row r="3434" spans="1:15" x14ac:dyDescent="0.2">
      <c r="A3434" s="7" t="s">
        <v>315</v>
      </c>
      <c r="B3434" s="2">
        <v>1997</v>
      </c>
      <c r="C3434" s="2" t="s">
        <v>0</v>
      </c>
      <c r="D3434" s="2">
        <v>0</v>
      </c>
      <c r="E3434" s="2">
        <v>45</v>
      </c>
      <c r="F3434" s="2">
        <v>45</v>
      </c>
      <c r="G3434" s="2">
        <v>5000</v>
      </c>
      <c r="H3434" s="2" t="s">
        <v>240</v>
      </c>
      <c r="I3434" s="2" t="s">
        <v>2</v>
      </c>
      <c r="J3434" s="2" t="s">
        <v>241</v>
      </c>
      <c r="K3434" s="2" t="str">
        <f>LOOKUP(A3434,'[2]Collin Seedling for R'!$A$3:$A$51,'[2]Collin Seedling for R'!$R$3:$R$51)</f>
        <v>Unburned</v>
      </c>
      <c r="L3434" s="2" t="str">
        <f>LOOKUP(A3434,'[2]Collin Seedling for R'!$A$3:$A$51,'[2]Collin Seedling for R'!$T$3:$T$51)</f>
        <v>FS</v>
      </c>
      <c r="M3434" s="2" t="str">
        <f>LOOKUP(A3434,'[2]Collin Seedling for R'!$A$3:$A$51,'[2]Collin Seedling for R'!$P$3:$P$51)</f>
        <v>Unseeded</v>
      </c>
      <c r="N3434" s="8">
        <f t="shared" si="53"/>
        <v>0.89999999999999991</v>
      </c>
      <c r="O3434" s="2" t="str">
        <f>LOOKUP(H3434,[2]plantlist!$A$2:$A$943,[2]plantlist!$B$2:$B$943)</f>
        <v>G</v>
      </c>
    </row>
    <row r="3435" spans="1:15" x14ac:dyDescent="0.2">
      <c r="A3435" s="7" t="s">
        <v>315</v>
      </c>
      <c r="B3435" s="2">
        <v>1997</v>
      </c>
      <c r="C3435" s="2" t="s">
        <v>0</v>
      </c>
      <c r="D3435" s="2">
        <v>0</v>
      </c>
      <c r="E3435" s="2">
        <v>1</v>
      </c>
      <c r="F3435" s="2">
        <v>1</v>
      </c>
      <c r="G3435" s="2">
        <v>5000</v>
      </c>
      <c r="H3435" s="2" t="s">
        <v>70</v>
      </c>
      <c r="I3435" s="2" t="s">
        <v>2</v>
      </c>
      <c r="J3435" s="2" t="s">
        <v>71</v>
      </c>
      <c r="K3435" s="2" t="str">
        <f>LOOKUP(A3435,'[2]Collin Seedling for R'!$A$3:$A$51,'[2]Collin Seedling for R'!$R$3:$R$51)</f>
        <v>Unburned</v>
      </c>
      <c r="L3435" s="2" t="str">
        <f>LOOKUP(A3435,'[2]Collin Seedling for R'!$A$3:$A$51,'[2]Collin Seedling for R'!$T$3:$T$51)</f>
        <v>FS</v>
      </c>
      <c r="M3435" s="2" t="str">
        <f>LOOKUP(A3435,'[2]Collin Seedling for R'!$A$3:$A$51,'[2]Collin Seedling for R'!$P$3:$P$51)</f>
        <v>Unseeded</v>
      </c>
      <c r="N3435" s="8">
        <f t="shared" si="53"/>
        <v>0.02</v>
      </c>
      <c r="O3435" s="2" t="str">
        <f>LOOKUP(H3435,[2]plantlist!$A$2:$A$943,[2]plantlist!$B$2:$B$943)</f>
        <v>F</v>
      </c>
    </row>
    <row r="3436" spans="1:15" x14ac:dyDescent="0.2">
      <c r="A3436" s="7" t="s">
        <v>315</v>
      </c>
      <c r="B3436" s="2">
        <v>1997</v>
      </c>
      <c r="C3436" s="2" t="s">
        <v>0</v>
      </c>
      <c r="D3436" s="2">
        <v>0</v>
      </c>
      <c r="E3436" s="2">
        <v>64</v>
      </c>
      <c r="F3436" s="2">
        <v>64</v>
      </c>
      <c r="G3436" s="2">
        <v>5000</v>
      </c>
      <c r="H3436" s="2" t="s">
        <v>384</v>
      </c>
      <c r="I3436" s="2" t="s">
        <v>2</v>
      </c>
      <c r="J3436" s="2" t="s">
        <v>385</v>
      </c>
      <c r="K3436" s="2" t="str">
        <f>LOOKUP(A3436,'[2]Collin Seedling for R'!$A$3:$A$51,'[2]Collin Seedling for R'!$R$3:$R$51)</f>
        <v>Unburned</v>
      </c>
      <c r="L3436" s="2" t="str">
        <f>LOOKUP(A3436,'[2]Collin Seedling for R'!$A$3:$A$51,'[2]Collin Seedling for R'!$T$3:$T$51)</f>
        <v>FS</v>
      </c>
      <c r="M3436" s="2" t="str">
        <f>LOOKUP(A3436,'[2]Collin Seedling for R'!$A$3:$A$51,'[2]Collin Seedling for R'!$P$3:$P$51)</f>
        <v>Unseeded</v>
      </c>
      <c r="N3436" s="8">
        <f t="shared" si="53"/>
        <v>1.28</v>
      </c>
      <c r="O3436" s="2" t="str">
        <f>LOOKUP(H3436,[2]plantlist!$A$2:$A$943,[2]plantlist!$B$2:$B$943)</f>
        <v>G</v>
      </c>
    </row>
    <row r="3437" spans="1:15" x14ac:dyDescent="0.2">
      <c r="A3437" s="7" t="s">
        <v>315</v>
      </c>
      <c r="B3437" s="2">
        <v>1997</v>
      </c>
      <c r="C3437" s="2" t="s">
        <v>0</v>
      </c>
      <c r="D3437" s="2">
        <v>0</v>
      </c>
      <c r="E3437" s="2">
        <v>512</v>
      </c>
      <c r="F3437" s="2">
        <v>512</v>
      </c>
      <c r="G3437" s="2">
        <v>5000</v>
      </c>
      <c r="H3437" s="2" t="s">
        <v>16</v>
      </c>
      <c r="I3437" s="2" t="s">
        <v>2</v>
      </c>
      <c r="J3437" s="2" t="s">
        <v>17</v>
      </c>
      <c r="K3437" s="2" t="str">
        <f>LOOKUP(A3437,'[2]Collin Seedling for R'!$A$3:$A$51,'[2]Collin Seedling for R'!$R$3:$R$51)</f>
        <v>Unburned</v>
      </c>
      <c r="L3437" s="2" t="str">
        <f>LOOKUP(A3437,'[2]Collin Seedling for R'!$A$3:$A$51,'[2]Collin Seedling for R'!$T$3:$T$51)</f>
        <v>FS</v>
      </c>
      <c r="M3437" s="2" t="str">
        <f>LOOKUP(A3437,'[2]Collin Seedling for R'!$A$3:$A$51,'[2]Collin Seedling for R'!$P$3:$P$51)</f>
        <v>Unseeded</v>
      </c>
      <c r="N3437" s="8">
        <f t="shared" si="53"/>
        <v>10.24</v>
      </c>
      <c r="O3437" s="2" t="str">
        <f>LOOKUP(H3437,[2]plantlist!$A$2:$A$943,[2]plantlist!$B$2:$B$943)</f>
        <v>S</v>
      </c>
    </row>
    <row r="3438" spans="1:15" x14ac:dyDescent="0.2">
      <c r="A3438" s="7" t="s">
        <v>315</v>
      </c>
      <c r="B3438" s="2">
        <v>1997</v>
      </c>
      <c r="C3438" s="2" t="s">
        <v>0</v>
      </c>
      <c r="D3438" s="2">
        <v>0</v>
      </c>
      <c r="E3438" s="2">
        <v>257</v>
      </c>
      <c r="F3438" s="2">
        <v>257</v>
      </c>
      <c r="G3438" s="2">
        <v>5000</v>
      </c>
      <c r="H3438" s="2" t="s">
        <v>66</v>
      </c>
      <c r="I3438" s="2" t="s">
        <v>2</v>
      </c>
      <c r="J3438" s="2" t="s">
        <v>67</v>
      </c>
      <c r="K3438" s="2" t="str">
        <f>LOOKUP(A3438,'[2]Collin Seedling for R'!$A$3:$A$51,'[2]Collin Seedling for R'!$R$3:$R$51)</f>
        <v>Unburned</v>
      </c>
      <c r="L3438" s="2" t="str">
        <f>LOOKUP(A3438,'[2]Collin Seedling for R'!$A$3:$A$51,'[2]Collin Seedling for R'!$T$3:$T$51)</f>
        <v>FS</v>
      </c>
      <c r="M3438" s="2" t="str">
        <f>LOOKUP(A3438,'[2]Collin Seedling for R'!$A$3:$A$51,'[2]Collin Seedling for R'!$P$3:$P$51)</f>
        <v>Unseeded</v>
      </c>
      <c r="N3438" s="8">
        <f t="shared" si="53"/>
        <v>5.1400000000000006</v>
      </c>
      <c r="O3438" s="2" t="str">
        <f>LOOKUP(H3438,[2]plantlist!$A$2:$A$943,[2]plantlist!$B$2:$B$943)</f>
        <v>G</v>
      </c>
    </row>
    <row r="3439" spans="1:15" x14ac:dyDescent="0.2">
      <c r="A3439" s="7" t="s">
        <v>315</v>
      </c>
      <c r="B3439" s="2">
        <v>1997</v>
      </c>
      <c r="C3439" s="2" t="s">
        <v>0</v>
      </c>
      <c r="D3439" s="2">
        <v>0</v>
      </c>
      <c r="E3439" s="2">
        <v>136</v>
      </c>
      <c r="F3439" s="2">
        <v>136</v>
      </c>
      <c r="G3439" s="2">
        <v>5000</v>
      </c>
      <c r="H3439" s="2" t="s">
        <v>45</v>
      </c>
      <c r="I3439" s="2" t="s">
        <v>2</v>
      </c>
      <c r="J3439" s="2" t="s">
        <v>46</v>
      </c>
      <c r="K3439" s="2" t="str">
        <f>LOOKUP(A3439,'[2]Collin Seedling for R'!$A$3:$A$51,'[2]Collin Seedling for R'!$R$3:$R$51)</f>
        <v>Unburned</v>
      </c>
      <c r="L3439" s="2" t="str">
        <f>LOOKUP(A3439,'[2]Collin Seedling for R'!$A$3:$A$51,'[2]Collin Seedling for R'!$T$3:$T$51)</f>
        <v>FS</v>
      </c>
      <c r="M3439" s="2" t="str">
        <f>LOOKUP(A3439,'[2]Collin Seedling for R'!$A$3:$A$51,'[2]Collin Seedling for R'!$P$3:$P$51)</f>
        <v>Unseeded</v>
      </c>
      <c r="N3439" s="8">
        <f t="shared" si="53"/>
        <v>2.7199999999999998</v>
      </c>
      <c r="O3439" s="2" t="str">
        <f>LOOKUP(H3439,[2]plantlist!$A$2:$A$943,[2]plantlist!$B$2:$B$943)</f>
        <v>F</v>
      </c>
    </row>
    <row r="3440" spans="1:15" x14ac:dyDescent="0.2">
      <c r="A3440" s="7" t="s">
        <v>315</v>
      </c>
      <c r="B3440" s="2">
        <v>1997</v>
      </c>
      <c r="C3440" s="2" t="s">
        <v>0</v>
      </c>
      <c r="D3440" s="2">
        <v>0</v>
      </c>
      <c r="E3440" s="2">
        <v>54</v>
      </c>
      <c r="F3440" s="2">
        <v>54</v>
      </c>
      <c r="G3440" s="2">
        <v>5000</v>
      </c>
      <c r="H3440" s="2" t="s">
        <v>248</v>
      </c>
      <c r="I3440" s="2" t="s">
        <v>2</v>
      </c>
      <c r="J3440" s="2" t="s">
        <v>249</v>
      </c>
      <c r="K3440" s="2" t="str">
        <f>LOOKUP(A3440,'[2]Collin Seedling for R'!$A$3:$A$51,'[2]Collin Seedling for R'!$R$3:$R$51)</f>
        <v>Unburned</v>
      </c>
      <c r="L3440" s="2" t="str">
        <f>LOOKUP(A3440,'[2]Collin Seedling for R'!$A$3:$A$51,'[2]Collin Seedling for R'!$T$3:$T$51)</f>
        <v>FS</v>
      </c>
      <c r="M3440" s="2" t="str">
        <f>LOOKUP(A3440,'[2]Collin Seedling for R'!$A$3:$A$51,'[2]Collin Seedling for R'!$P$3:$P$51)</f>
        <v>Unseeded</v>
      </c>
      <c r="N3440" s="8">
        <f t="shared" si="53"/>
        <v>1.08</v>
      </c>
      <c r="O3440" s="2" t="str">
        <f>LOOKUP(H3440,[2]plantlist!$A$2:$A$943,[2]plantlist!$B$2:$B$943)</f>
        <v>G</v>
      </c>
    </row>
    <row r="3441" spans="1:15" x14ac:dyDescent="0.2">
      <c r="A3441" s="7" t="s">
        <v>315</v>
      </c>
      <c r="B3441" s="2">
        <v>1997</v>
      </c>
      <c r="C3441" s="2" t="s">
        <v>0</v>
      </c>
      <c r="D3441" s="2">
        <v>0</v>
      </c>
      <c r="E3441" s="2">
        <v>30</v>
      </c>
      <c r="F3441" s="2">
        <v>30</v>
      </c>
      <c r="G3441" s="2">
        <v>5000</v>
      </c>
      <c r="H3441" s="2" t="s">
        <v>368</v>
      </c>
      <c r="I3441" s="2" t="s">
        <v>19</v>
      </c>
      <c r="J3441" s="2" t="s">
        <v>369</v>
      </c>
      <c r="K3441" s="2" t="str">
        <f>LOOKUP(A3441,'[2]Collin Seedling for R'!$A$3:$A$51,'[2]Collin Seedling for R'!$R$3:$R$51)</f>
        <v>Unburned</v>
      </c>
      <c r="L3441" s="2" t="str">
        <f>LOOKUP(A3441,'[2]Collin Seedling for R'!$A$3:$A$51,'[2]Collin Seedling for R'!$T$3:$T$51)</f>
        <v>FS</v>
      </c>
      <c r="M3441" s="2" t="str">
        <f>LOOKUP(A3441,'[2]Collin Seedling for R'!$A$3:$A$51,'[2]Collin Seedling for R'!$P$3:$P$51)</f>
        <v>Unseeded</v>
      </c>
      <c r="N3441" s="8">
        <f t="shared" si="53"/>
        <v>0.6</v>
      </c>
      <c r="O3441" s="2" t="str">
        <f>LOOKUP(H3441,[2]plantlist!$A$2:$A$943,[2]plantlist!$B$2:$B$943)</f>
        <v>G</v>
      </c>
    </row>
    <row r="3442" spans="1:15" x14ac:dyDescent="0.2">
      <c r="A3442" s="7" t="s">
        <v>315</v>
      </c>
      <c r="B3442" s="2">
        <v>1997</v>
      </c>
      <c r="C3442" s="2" t="s">
        <v>0</v>
      </c>
      <c r="D3442" s="2">
        <v>0</v>
      </c>
      <c r="E3442" s="2">
        <v>69</v>
      </c>
      <c r="F3442" s="2">
        <v>69</v>
      </c>
      <c r="G3442" s="2">
        <v>5000</v>
      </c>
      <c r="H3442" s="2" t="s">
        <v>370</v>
      </c>
      <c r="I3442" s="2" t="s">
        <v>19</v>
      </c>
      <c r="J3442" s="2" t="s">
        <v>371</v>
      </c>
      <c r="K3442" s="2" t="str">
        <f>LOOKUP(A3442,'[2]Collin Seedling for R'!$A$3:$A$51,'[2]Collin Seedling for R'!$R$3:$R$51)</f>
        <v>Unburned</v>
      </c>
      <c r="L3442" s="2" t="str">
        <f>LOOKUP(A3442,'[2]Collin Seedling for R'!$A$3:$A$51,'[2]Collin Seedling for R'!$T$3:$T$51)</f>
        <v>FS</v>
      </c>
      <c r="M3442" s="2" t="str">
        <f>LOOKUP(A3442,'[2]Collin Seedling for R'!$A$3:$A$51,'[2]Collin Seedling for R'!$P$3:$P$51)</f>
        <v>Unseeded</v>
      </c>
      <c r="N3442" s="8">
        <f t="shared" si="53"/>
        <v>1.38</v>
      </c>
      <c r="O3442" s="2" t="str">
        <f>LOOKUP(H3442,[2]plantlist!$A$2:$A$943,[2]plantlist!$B$2:$B$943)</f>
        <v>G</v>
      </c>
    </row>
    <row r="3443" spans="1:15" x14ac:dyDescent="0.2">
      <c r="A3443" s="7" t="s">
        <v>315</v>
      </c>
      <c r="B3443" s="2">
        <v>1997</v>
      </c>
      <c r="C3443" s="2" t="s">
        <v>0</v>
      </c>
      <c r="D3443" s="2">
        <v>0</v>
      </c>
      <c r="E3443" s="2">
        <v>31</v>
      </c>
      <c r="F3443" s="2">
        <v>31</v>
      </c>
      <c r="G3443" s="2">
        <v>5000</v>
      </c>
      <c r="H3443" s="2" t="s">
        <v>370</v>
      </c>
      <c r="I3443" s="2" t="s">
        <v>2</v>
      </c>
      <c r="J3443" s="2" t="s">
        <v>371</v>
      </c>
      <c r="K3443" s="2" t="str">
        <f>LOOKUP(A3443,'[2]Collin Seedling for R'!$A$3:$A$51,'[2]Collin Seedling for R'!$R$3:$R$51)</f>
        <v>Unburned</v>
      </c>
      <c r="L3443" s="2" t="str">
        <f>LOOKUP(A3443,'[2]Collin Seedling for R'!$A$3:$A$51,'[2]Collin Seedling for R'!$T$3:$T$51)</f>
        <v>FS</v>
      </c>
      <c r="M3443" s="2" t="str">
        <f>LOOKUP(A3443,'[2]Collin Seedling for R'!$A$3:$A$51,'[2]Collin Seedling for R'!$P$3:$P$51)</f>
        <v>Unseeded</v>
      </c>
      <c r="N3443" s="8">
        <f t="shared" si="53"/>
        <v>0.62</v>
      </c>
      <c r="O3443" s="2" t="str">
        <f>LOOKUP(H3443,[2]plantlist!$A$2:$A$943,[2]plantlist!$B$2:$B$943)</f>
        <v>G</v>
      </c>
    </row>
    <row r="3444" spans="1:15" x14ac:dyDescent="0.2">
      <c r="A3444" s="7" t="s">
        <v>315</v>
      </c>
      <c r="B3444" s="2">
        <v>1997</v>
      </c>
      <c r="C3444" s="2" t="s">
        <v>0</v>
      </c>
      <c r="D3444" s="2">
        <v>0</v>
      </c>
      <c r="E3444" s="2">
        <v>107</v>
      </c>
      <c r="F3444" s="2">
        <v>107</v>
      </c>
      <c r="G3444" s="2">
        <v>5000</v>
      </c>
      <c r="H3444" s="2" t="s">
        <v>68</v>
      </c>
      <c r="I3444" s="2" t="s">
        <v>2</v>
      </c>
      <c r="J3444" s="2" t="s">
        <v>69</v>
      </c>
      <c r="K3444" s="2" t="str">
        <f>LOOKUP(A3444,'[2]Collin Seedling for R'!$A$3:$A$51,'[2]Collin Seedling for R'!$R$3:$R$51)</f>
        <v>Unburned</v>
      </c>
      <c r="L3444" s="2" t="str">
        <f>LOOKUP(A3444,'[2]Collin Seedling for R'!$A$3:$A$51,'[2]Collin Seedling for R'!$T$3:$T$51)</f>
        <v>FS</v>
      </c>
      <c r="M3444" s="2" t="str">
        <f>LOOKUP(A3444,'[2]Collin Seedling for R'!$A$3:$A$51,'[2]Collin Seedling for R'!$P$3:$P$51)</f>
        <v>Unseeded</v>
      </c>
      <c r="N3444" s="8">
        <f t="shared" si="53"/>
        <v>2.1399999999999997</v>
      </c>
      <c r="O3444" s="2" t="str">
        <f>LOOKUP(H3444,[2]plantlist!$A$2:$A$943,[2]plantlist!$B$2:$B$943)</f>
        <v>G</v>
      </c>
    </row>
    <row r="3445" spans="1:15" x14ac:dyDescent="0.2">
      <c r="A3445" s="7" t="s">
        <v>315</v>
      </c>
      <c r="B3445" s="2">
        <v>1997</v>
      </c>
      <c r="C3445" s="2" t="s">
        <v>0</v>
      </c>
      <c r="D3445" s="2">
        <v>0</v>
      </c>
      <c r="E3445" s="2">
        <v>47</v>
      </c>
      <c r="F3445" s="2">
        <v>47</v>
      </c>
      <c r="G3445" s="2">
        <v>5000</v>
      </c>
      <c r="H3445" s="2" t="s">
        <v>68</v>
      </c>
      <c r="I3445" s="2" t="s">
        <v>19</v>
      </c>
      <c r="J3445" s="2" t="s">
        <v>69</v>
      </c>
      <c r="K3445" s="2" t="str">
        <f>LOOKUP(A3445,'[2]Collin Seedling for R'!$A$3:$A$51,'[2]Collin Seedling for R'!$R$3:$R$51)</f>
        <v>Unburned</v>
      </c>
      <c r="L3445" s="2" t="str">
        <f>LOOKUP(A3445,'[2]Collin Seedling for R'!$A$3:$A$51,'[2]Collin Seedling for R'!$T$3:$T$51)</f>
        <v>FS</v>
      </c>
      <c r="M3445" s="2" t="str">
        <f>LOOKUP(A3445,'[2]Collin Seedling for R'!$A$3:$A$51,'[2]Collin Seedling for R'!$P$3:$P$51)</f>
        <v>Unseeded</v>
      </c>
      <c r="N3445" s="8">
        <f t="shared" si="53"/>
        <v>0.94000000000000006</v>
      </c>
      <c r="O3445" s="2" t="str">
        <f>LOOKUP(H3445,[2]plantlist!$A$2:$A$943,[2]plantlist!$B$2:$B$943)</f>
        <v>G</v>
      </c>
    </row>
    <row r="3446" spans="1:15" x14ac:dyDescent="0.2">
      <c r="A3446" s="7" t="s">
        <v>315</v>
      </c>
      <c r="B3446" s="2">
        <v>1997</v>
      </c>
      <c r="C3446" s="2" t="s">
        <v>0</v>
      </c>
      <c r="D3446" s="2">
        <v>0</v>
      </c>
      <c r="E3446" s="2">
        <v>1</v>
      </c>
      <c r="F3446" s="2">
        <v>1</v>
      </c>
      <c r="G3446" s="2">
        <v>5000</v>
      </c>
      <c r="H3446" s="2" t="s">
        <v>384</v>
      </c>
      <c r="I3446" s="2" t="s">
        <v>19</v>
      </c>
      <c r="J3446" s="2" t="s">
        <v>385</v>
      </c>
      <c r="K3446" s="2" t="str">
        <f>LOOKUP(A3446,'[2]Collin Seedling for R'!$A$3:$A$51,'[2]Collin Seedling for R'!$R$3:$R$51)</f>
        <v>Unburned</v>
      </c>
      <c r="L3446" s="2" t="str">
        <f>LOOKUP(A3446,'[2]Collin Seedling for R'!$A$3:$A$51,'[2]Collin Seedling for R'!$T$3:$T$51)</f>
        <v>FS</v>
      </c>
      <c r="M3446" s="2" t="str">
        <f>LOOKUP(A3446,'[2]Collin Seedling for R'!$A$3:$A$51,'[2]Collin Seedling for R'!$P$3:$P$51)</f>
        <v>Unseeded</v>
      </c>
      <c r="N3446" s="8">
        <f t="shared" si="53"/>
        <v>0.02</v>
      </c>
      <c r="O3446" s="2" t="str">
        <f>LOOKUP(H3446,[2]plantlist!$A$2:$A$943,[2]plantlist!$B$2:$B$943)</f>
        <v>G</v>
      </c>
    </row>
    <row r="3447" spans="1:15" x14ac:dyDescent="0.2">
      <c r="A3447" s="7" t="s">
        <v>315</v>
      </c>
      <c r="B3447" s="2">
        <v>1997</v>
      </c>
      <c r="C3447" s="2" t="s">
        <v>0</v>
      </c>
      <c r="D3447" s="2">
        <v>0</v>
      </c>
      <c r="E3447" s="2">
        <v>5</v>
      </c>
      <c r="F3447" s="2">
        <v>5</v>
      </c>
      <c r="G3447" s="2">
        <v>5000</v>
      </c>
      <c r="H3447" s="2" t="s">
        <v>82</v>
      </c>
      <c r="I3447" s="2" t="s">
        <v>2</v>
      </c>
      <c r="J3447" s="2" t="s">
        <v>83</v>
      </c>
      <c r="K3447" s="2" t="str">
        <f>LOOKUP(A3447,'[2]Collin Seedling for R'!$A$3:$A$51,'[2]Collin Seedling for R'!$R$3:$R$51)</f>
        <v>Unburned</v>
      </c>
      <c r="L3447" s="2" t="str">
        <f>LOOKUP(A3447,'[2]Collin Seedling for R'!$A$3:$A$51,'[2]Collin Seedling for R'!$T$3:$T$51)</f>
        <v>FS</v>
      </c>
      <c r="M3447" s="2" t="str">
        <f>LOOKUP(A3447,'[2]Collin Seedling for R'!$A$3:$A$51,'[2]Collin Seedling for R'!$P$3:$P$51)</f>
        <v>Unseeded</v>
      </c>
      <c r="N3447" s="8">
        <f t="shared" si="53"/>
        <v>0.1</v>
      </c>
      <c r="O3447" s="2" t="str">
        <f>LOOKUP(H3447,[2]plantlist!$A$2:$A$943,[2]plantlist!$B$2:$B$943)</f>
        <v>F</v>
      </c>
    </row>
    <row r="3448" spans="1:15" x14ac:dyDescent="0.2">
      <c r="A3448" s="7" t="s">
        <v>315</v>
      </c>
      <c r="B3448" s="2">
        <v>1997</v>
      </c>
      <c r="C3448" s="2" t="s">
        <v>0</v>
      </c>
      <c r="D3448" s="2">
        <v>0</v>
      </c>
      <c r="E3448" s="2">
        <v>110</v>
      </c>
      <c r="F3448" s="2">
        <v>110</v>
      </c>
      <c r="G3448" s="2">
        <v>5000</v>
      </c>
      <c r="H3448" s="2" t="s">
        <v>269</v>
      </c>
      <c r="I3448" s="2" t="s">
        <v>2</v>
      </c>
      <c r="J3448" s="2" t="s">
        <v>270</v>
      </c>
      <c r="K3448" s="2" t="str">
        <f>LOOKUP(A3448,'[2]Collin Seedling for R'!$A$3:$A$51,'[2]Collin Seedling for R'!$R$3:$R$51)</f>
        <v>Unburned</v>
      </c>
      <c r="L3448" s="2" t="str">
        <f>LOOKUP(A3448,'[2]Collin Seedling for R'!$A$3:$A$51,'[2]Collin Seedling for R'!$T$3:$T$51)</f>
        <v>FS</v>
      </c>
      <c r="M3448" s="2" t="str">
        <f>LOOKUP(A3448,'[2]Collin Seedling for R'!$A$3:$A$51,'[2]Collin Seedling for R'!$P$3:$P$51)</f>
        <v>Unseeded</v>
      </c>
      <c r="N3448" s="8">
        <f t="shared" si="53"/>
        <v>2.1999999999999997</v>
      </c>
      <c r="O3448" s="2" t="str">
        <f>LOOKUP(H3448,[2]plantlist!$A$2:$A$943,[2]plantlist!$B$2:$B$943)</f>
        <v>T</v>
      </c>
    </row>
    <row r="3449" spans="1:15" x14ac:dyDescent="0.2">
      <c r="A3449" s="7" t="s">
        <v>315</v>
      </c>
      <c r="B3449" s="2">
        <v>1997</v>
      </c>
      <c r="C3449" s="2" t="s">
        <v>0</v>
      </c>
      <c r="D3449" s="2">
        <v>0</v>
      </c>
      <c r="E3449" s="2">
        <v>4</v>
      </c>
      <c r="F3449" s="2">
        <v>4</v>
      </c>
      <c r="G3449" s="2">
        <v>5000</v>
      </c>
      <c r="H3449" s="2" t="s">
        <v>378</v>
      </c>
      <c r="I3449" s="2" t="s">
        <v>2</v>
      </c>
      <c r="J3449" s="2" t="s">
        <v>379</v>
      </c>
      <c r="K3449" s="2" t="str">
        <f>LOOKUP(A3449,'[2]Collin Seedling for R'!$A$3:$A$51,'[2]Collin Seedling for R'!$R$3:$R$51)</f>
        <v>Unburned</v>
      </c>
      <c r="L3449" s="2" t="str">
        <f>LOOKUP(A3449,'[2]Collin Seedling for R'!$A$3:$A$51,'[2]Collin Seedling for R'!$T$3:$T$51)</f>
        <v>FS</v>
      </c>
      <c r="M3449" s="2" t="str">
        <f>LOOKUP(A3449,'[2]Collin Seedling for R'!$A$3:$A$51,'[2]Collin Seedling for R'!$P$3:$P$51)</f>
        <v>Unseeded</v>
      </c>
      <c r="N3449" s="8">
        <f t="shared" si="53"/>
        <v>0.08</v>
      </c>
      <c r="O3449" s="2" t="str">
        <f>LOOKUP(H3449,[2]plantlist!$A$2:$A$943,[2]plantlist!$B$2:$B$943)</f>
        <v>F</v>
      </c>
    </row>
    <row r="3450" spans="1:15" x14ac:dyDescent="0.2">
      <c r="A3450" s="7" t="s">
        <v>315</v>
      </c>
      <c r="B3450" s="2">
        <v>1997</v>
      </c>
      <c r="C3450" s="2" t="s">
        <v>0</v>
      </c>
      <c r="D3450" s="2">
        <v>0</v>
      </c>
      <c r="E3450" s="2">
        <v>3</v>
      </c>
      <c r="F3450" s="2">
        <v>3</v>
      </c>
      <c r="G3450" s="2">
        <v>5000</v>
      </c>
      <c r="H3450" s="2" t="s">
        <v>23</v>
      </c>
      <c r="I3450" s="2" t="s">
        <v>2</v>
      </c>
      <c r="J3450" s="2" t="s">
        <v>24</v>
      </c>
      <c r="K3450" s="2" t="str">
        <f>LOOKUP(A3450,'[2]Collin Seedling for R'!$A$3:$A$51,'[2]Collin Seedling for R'!$R$3:$R$51)</f>
        <v>Unburned</v>
      </c>
      <c r="L3450" s="2" t="str">
        <f>LOOKUP(A3450,'[2]Collin Seedling for R'!$A$3:$A$51,'[2]Collin Seedling for R'!$T$3:$T$51)</f>
        <v>FS</v>
      </c>
      <c r="M3450" s="2" t="str">
        <f>LOOKUP(A3450,'[2]Collin Seedling for R'!$A$3:$A$51,'[2]Collin Seedling for R'!$P$3:$P$51)</f>
        <v>Unseeded</v>
      </c>
      <c r="N3450" s="8">
        <f t="shared" si="53"/>
        <v>0.06</v>
      </c>
      <c r="O3450" s="2" t="str">
        <f>LOOKUP(H3450,[2]plantlist!$A$2:$A$943,[2]plantlist!$B$2:$B$943)</f>
        <v>S</v>
      </c>
    </row>
    <row r="3451" spans="1:15" x14ac:dyDescent="0.2">
      <c r="A3451" s="7" t="s">
        <v>315</v>
      </c>
      <c r="B3451" s="2">
        <v>1997</v>
      </c>
      <c r="C3451" s="2" t="s">
        <v>0</v>
      </c>
      <c r="D3451" s="2">
        <v>0</v>
      </c>
      <c r="E3451" s="2">
        <v>2</v>
      </c>
      <c r="F3451" s="2">
        <v>2</v>
      </c>
      <c r="G3451" s="2">
        <v>5000</v>
      </c>
      <c r="H3451" s="2" t="s">
        <v>446</v>
      </c>
      <c r="I3451" s="2" t="s">
        <v>2</v>
      </c>
      <c r="J3451" s="2" t="s">
        <v>447</v>
      </c>
      <c r="K3451" s="2" t="str">
        <f>LOOKUP(A3451,'[2]Collin Seedling for R'!$A$3:$A$51,'[2]Collin Seedling for R'!$R$3:$R$51)</f>
        <v>Unburned</v>
      </c>
      <c r="L3451" s="2" t="str">
        <f>LOOKUP(A3451,'[2]Collin Seedling for R'!$A$3:$A$51,'[2]Collin Seedling for R'!$T$3:$T$51)</f>
        <v>FS</v>
      </c>
      <c r="M3451" s="2" t="str">
        <f>LOOKUP(A3451,'[2]Collin Seedling for R'!$A$3:$A$51,'[2]Collin Seedling for R'!$P$3:$P$51)</f>
        <v>Unseeded</v>
      </c>
      <c r="N3451" s="8">
        <f t="shared" si="53"/>
        <v>0.04</v>
      </c>
      <c r="O3451" s="2" t="str">
        <f>LOOKUP(H3451,[2]plantlist!$A$2:$A$943,[2]plantlist!$B$2:$B$943)</f>
        <v>F</v>
      </c>
    </row>
    <row r="3452" spans="1:15" x14ac:dyDescent="0.2">
      <c r="A3452" s="7" t="s">
        <v>315</v>
      </c>
      <c r="B3452" s="2">
        <v>1997</v>
      </c>
      <c r="C3452" s="2" t="s">
        <v>0</v>
      </c>
      <c r="D3452" s="2">
        <v>0</v>
      </c>
      <c r="E3452" s="2">
        <v>2</v>
      </c>
      <c r="F3452" s="2">
        <v>2</v>
      </c>
      <c r="G3452" s="2">
        <v>5000</v>
      </c>
      <c r="H3452" s="2" t="s">
        <v>258</v>
      </c>
      <c r="I3452" s="2" t="s">
        <v>19</v>
      </c>
      <c r="J3452" s="2" t="s">
        <v>259</v>
      </c>
      <c r="K3452" s="2" t="str">
        <f>LOOKUP(A3452,'[2]Collin Seedling for R'!$A$3:$A$51,'[2]Collin Seedling for R'!$R$3:$R$51)</f>
        <v>Unburned</v>
      </c>
      <c r="L3452" s="2" t="str">
        <f>LOOKUP(A3452,'[2]Collin Seedling for R'!$A$3:$A$51,'[2]Collin Seedling for R'!$T$3:$T$51)</f>
        <v>FS</v>
      </c>
      <c r="M3452" s="2" t="str">
        <f>LOOKUP(A3452,'[2]Collin Seedling for R'!$A$3:$A$51,'[2]Collin Seedling for R'!$P$3:$P$51)</f>
        <v>Unseeded</v>
      </c>
      <c r="N3452" s="8">
        <f t="shared" si="53"/>
        <v>0.04</v>
      </c>
      <c r="O3452" s="2" t="str">
        <f>LOOKUP(H3452,[2]plantlist!$A$2:$A$943,[2]plantlist!$B$2:$B$943)</f>
        <v>F</v>
      </c>
    </row>
    <row r="3453" spans="1:15" x14ac:dyDescent="0.2">
      <c r="A3453" s="7" t="s">
        <v>315</v>
      </c>
      <c r="B3453" s="2">
        <v>1997</v>
      </c>
      <c r="C3453" s="2" t="s">
        <v>0</v>
      </c>
      <c r="D3453" s="2">
        <v>0</v>
      </c>
      <c r="E3453" s="2">
        <v>4</v>
      </c>
      <c r="F3453" s="2">
        <v>4</v>
      </c>
      <c r="G3453" s="2">
        <v>5000</v>
      </c>
      <c r="H3453" s="2" t="s">
        <v>258</v>
      </c>
      <c r="I3453" s="2" t="s">
        <v>2</v>
      </c>
      <c r="J3453" s="2" t="s">
        <v>259</v>
      </c>
      <c r="K3453" s="2" t="str">
        <f>LOOKUP(A3453,'[2]Collin Seedling for R'!$A$3:$A$51,'[2]Collin Seedling for R'!$R$3:$R$51)</f>
        <v>Unburned</v>
      </c>
      <c r="L3453" s="2" t="str">
        <f>LOOKUP(A3453,'[2]Collin Seedling for R'!$A$3:$A$51,'[2]Collin Seedling for R'!$T$3:$T$51)</f>
        <v>FS</v>
      </c>
      <c r="M3453" s="2" t="str">
        <f>LOOKUP(A3453,'[2]Collin Seedling for R'!$A$3:$A$51,'[2]Collin Seedling for R'!$P$3:$P$51)</f>
        <v>Unseeded</v>
      </c>
      <c r="N3453" s="8">
        <f t="shared" si="53"/>
        <v>0.08</v>
      </c>
      <c r="O3453" s="2" t="str">
        <f>LOOKUP(H3453,[2]plantlist!$A$2:$A$943,[2]plantlist!$B$2:$B$943)</f>
        <v>F</v>
      </c>
    </row>
    <row r="3454" spans="1:15" x14ac:dyDescent="0.2">
      <c r="A3454" s="7" t="s">
        <v>315</v>
      </c>
      <c r="B3454" s="2">
        <v>1997</v>
      </c>
      <c r="C3454" s="2" t="s">
        <v>0</v>
      </c>
      <c r="D3454" s="2">
        <v>0</v>
      </c>
      <c r="E3454" s="2">
        <v>3</v>
      </c>
      <c r="F3454" s="2">
        <v>3</v>
      </c>
      <c r="G3454" s="2">
        <v>5000</v>
      </c>
      <c r="H3454" s="2" t="s">
        <v>401</v>
      </c>
      <c r="I3454" s="2" t="s">
        <v>2</v>
      </c>
      <c r="J3454" s="2" t="s">
        <v>402</v>
      </c>
      <c r="K3454" s="2" t="str">
        <f>LOOKUP(A3454,'[2]Collin Seedling for R'!$A$3:$A$51,'[2]Collin Seedling for R'!$R$3:$R$51)</f>
        <v>Unburned</v>
      </c>
      <c r="L3454" s="2" t="str">
        <f>LOOKUP(A3454,'[2]Collin Seedling for R'!$A$3:$A$51,'[2]Collin Seedling for R'!$T$3:$T$51)</f>
        <v>FS</v>
      </c>
      <c r="M3454" s="2" t="str">
        <f>LOOKUP(A3454,'[2]Collin Seedling for R'!$A$3:$A$51,'[2]Collin Seedling for R'!$P$3:$P$51)</f>
        <v>Unseeded</v>
      </c>
      <c r="N3454" s="8">
        <f t="shared" si="53"/>
        <v>0.06</v>
      </c>
      <c r="O3454" s="2" t="str">
        <f>LOOKUP(H3454,[2]plantlist!$A$2:$A$943,[2]plantlist!$B$2:$B$943)</f>
        <v>F</v>
      </c>
    </row>
    <row r="3455" spans="1:15" x14ac:dyDescent="0.2">
      <c r="A3455" s="7" t="s">
        <v>504</v>
      </c>
      <c r="B3455" s="2">
        <v>1998</v>
      </c>
      <c r="C3455" s="2" t="s">
        <v>0</v>
      </c>
      <c r="D3455" s="2">
        <v>4549</v>
      </c>
      <c r="E3455" s="2">
        <v>0</v>
      </c>
      <c r="F3455" s="2">
        <v>4549</v>
      </c>
      <c r="G3455" s="2">
        <v>5000</v>
      </c>
      <c r="H3455" s="2" t="s">
        <v>6</v>
      </c>
      <c r="I3455" s="2" t="s">
        <v>2</v>
      </c>
      <c r="J3455" s="2" t="s">
        <v>7</v>
      </c>
      <c r="K3455" s="2" t="str">
        <f>LOOKUP(A3455,'[2]Collin Seedling for R'!$A$3:$A$51,'[2]Collin Seedling for R'!$R$3:$R$51)</f>
        <v>Unburned</v>
      </c>
      <c r="L3455" s="2" t="str">
        <f>LOOKUP(A3455,'[2]Collin Seedling for R'!$A$3:$A$51,'[2]Collin Seedling for R'!$T$3:$T$51)</f>
        <v>FS</v>
      </c>
      <c r="M3455" s="2" t="str">
        <f>LOOKUP(A3455,'[2]Collin Seedling for R'!$A$3:$A$51,'[2]Collin Seedling for R'!$P$3:$P$51)</f>
        <v>Unseeded</v>
      </c>
      <c r="N3455" s="8">
        <f t="shared" si="53"/>
        <v>0</v>
      </c>
      <c r="O3455" s="2" t="str">
        <f>LOOKUP(H3455,[2]plantlist!$A$2:$A$943,[2]plantlist!$B$2:$B$943)</f>
        <v>L</v>
      </c>
    </row>
    <row r="3456" spans="1:15" x14ac:dyDescent="0.2">
      <c r="A3456" s="7" t="s">
        <v>504</v>
      </c>
      <c r="B3456" s="2">
        <v>1998</v>
      </c>
      <c r="C3456" s="2" t="s">
        <v>0</v>
      </c>
      <c r="D3456" s="2">
        <v>139</v>
      </c>
      <c r="E3456" s="2">
        <v>0</v>
      </c>
      <c r="F3456" s="2">
        <v>139</v>
      </c>
      <c r="G3456" s="2">
        <v>5000</v>
      </c>
      <c r="H3456" s="2" t="s">
        <v>41</v>
      </c>
      <c r="I3456" s="2" t="s">
        <v>2</v>
      </c>
      <c r="J3456" s="2" t="s">
        <v>42</v>
      </c>
      <c r="K3456" s="2" t="str">
        <f>LOOKUP(A3456,'[2]Collin Seedling for R'!$A$3:$A$51,'[2]Collin Seedling for R'!$R$3:$R$51)</f>
        <v>Unburned</v>
      </c>
      <c r="L3456" s="2" t="str">
        <f>LOOKUP(A3456,'[2]Collin Seedling for R'!$A$3:$A$51,'[2]Collin Seedling for R'!$T$3:$T$51)</f>
        <v>FS</v>
      </c>
      <c r="M3456" s="2" t="str">
        <f>LOOKUP(A3456,'[2]Collin Seedling for R'!$A$3:$A$51,'[2]Collin Seedling for R'!$P$3:$P$51)</f>
        <v>Unseeded</v>
      </c>
      <c r="N3456" s="8">
        <f t="shared" si="53"/>
        <v>0</v>
      </c>
      <c r="O3456" s="2" t="str">
        <f>LOOKUP(H3456,[2]plantlist!$A$2:$A$943,[2]plantlist!$B$2:$B$943)</f>
        <v>B</v>
      </c>
    </row>
    <row r="3457" spans="1:15" x14ac:dyDescent="0.2">
      <c r="A3457" s="7" t="s">
        <v>504</v>
      </c>
      <c r="B3457" s="2">
        <v>1998</v>
      </c>
      <c r="C3457" s="2" t="s">
        <v>0</v>
      </c>
      <c r="D3457" s="2">
        <v>81</v>
      </c>
      <c r="E3457" s="2">
        <v>0</v>
      </c>
      <c r="F3457" s="2">
        <v>81</v>
      </c>
      <c r="G3457" s="2">
        <v>5000</v>
      </c>
      <c r="H3457" s="2" t="s">
        <v>366</v>
      </c>
      <c r="I3457" s="2" t="s">
        <v>2</v>
      </c>
      <c r="J3457" s="2" t="s">
        <v>367</v>
      </c>
      <c r="K3457" s="2" t="str">
        <f>LOOKUP(A3457,'[2]Collin Seedling for R'!$A$3:$A$51,'[2]Collin Seedling for R'!$R$3:$R$51)</f>
        <v>Unburned</v>
      </c>
      <c r="L3457" s="2" t="str">
        <f>LOOKUP(A3457,'[2]Collin Seedling for R'!$A$3:$A$51,'[2]Collin Seedling for R'!$T$3:$T$51)</f>
        <v>FS</v>
      </c>
      <c r="M3457" s="2" t="str">
        <f>LOOKUP(A3457,'[2]Collin Seedling for R'!$A$3:$A$51,'[2]Collin Seedling for R'!$P$3:$P$51)</f>
        <v>Unseeded</v>
      </c>
      <c r="N3457" s="8">
        <f t="shared" si="53"/>
        <v>0</v>
      </c>
      <c r="O3457" s="2" t="str">
        <f>LOOKUP(H3457,[2]plantlist!$A$2:$A$943,[2]plantlist!$B$2:$B$943)</f>
        <v>B</v>
      </c>
    </row>
    <row r="3458" spans="1:15" x14ac:dyDescent="0.2">
      <c r="A3458" s="7" t="s">
        <v>504</v>
      </c>
      <c r="B3458" s="2">
        <v>1998</v>
      </c>
      <c r="C3458" s="2" t="s">
        <v>0</v>
      </c>
      <c r="D3458" s="2">
        <v>69</v>
      </c>
      <c r="E3458" s="2">
        <v>282</v>
      </c>
      <c r="F3458" s="2">
        <v>351</v>
      </c>
      <c r="G3458" s="2">
        <v>5000</v>
      </c>
      <c r="H3458" s="2" t="s">
        <v>372</v>
      </c>
      <c r="I3458" s="2" t="s">
        <v>2</v>
      </c>
      <c r="J3458" s="2" t="s">
        <v>48</v>
      </c>
      <c r="K3458" s="2" t="str">
        <f>LOOKUP(A3458,'[2]Collin Seedling for R'!$A$3:$A$51,'[2]Collin Seedling for R'!$R$3:$R$51)</f>
        <v>Unburned</v>
      </c>
      <c r="L3458" s="2" t="str">
        <f>LOOKUP(A3458,'[2]Collin Seedling for R'!$A$3:$A$51,'[2]Collin Seedling for R'!$T$3:$T$51)</f>
        <v>FS</v>
      </c>
      <c r="M3458" s="2" t="str">
        <f>LOOKUP(A3458,'[2]Collin Seedling for R'!$A$3:$A$51,'[2]Collin Seedling for R'!$P$3:$P$51)</f>
        <v>Unseeded</v>
      </c>
      <c r="N3458" s="8">
        <f t="shared" ref="N3458:N3521" si="54">E3458/G3458*100</f>
        <v>5.64</v>
      </c>
      <c r="O3458" s="2" t="str">
        <f>LOOKUP(H3458,[2]plantlist!$A$2:$A$943,[2]plantlist!$B$2:$B$943)</f>
        <v>G</v>
      </c>
    </row>
    <row r="3459" spans="1:15" x14ac:dyDescent="0.2">
      <c r="A3459" s="7" t="s">
        <v>504</v>
      </c>
      <c r="B3459" s="2">
        <v>1998</v>
      </c>
      <c r="C3459" s="2" t="s">
        <v>0</v>
      </c>
      <c r="D3459" s="2">
        <v>50</v>
      </c>
      <c r="E3459" s="2">
        <v>2965</v>
      </c>
      <c r="F3459" s="2">
        <v>3015</v>
      </c>
      <c r="G3459" s="2">
        <v>5000</v>
      </c>
      <c r="H3459" s="2" t="s">
        <v>74</v>
      </c>
      <c r="I3459" s="2" t="s">
        <v>2</v>
      </c>
      <c r="J3459" s="2" t="s">
        <v>75</v>
      </c>
      <c r="K3459" s="2" t="str">
        <f>LOOKUP(A3459,'[2]Collin Seedling for R'!$A$3:$A$51,'[2]Collin Seedling for R'!$R$3:$R$51)</f>
        <v>Unburned</v>
      </c>
      <c r="L3459" s="2" t="str">
        <f>LOOKUP(A3459,'[2]Collin Seedling for R'!$A$3:$A$51,'[2]Collin Seedling for R'!$T$3:$T$51)</f>
        <v>FS</v>
      </c>
      <c r="M3459" s="2" t="str">
        <f>LOOKUP(A3459,'[2]Collin Seedling for R'!$A$3:$A$51,'[2]Collin Seedling for R'!$P$3:$P$51)</f>
        <v>Unseeded</v>
      </c>
      <c r="N3459" s="8">
        <f t="shared" si="54"/>
        <v>59.3</v>
      </c>
      <c r="O3459" s="2" t="str">
        <f>LOOKUP(H3459,[2]plantlist!$A$2:$A$943,[2]plantlist!$B$2:$B$943)</f>
        <v>T</v>
      </c>
    </row>
    <row r="3460" spans="1:15" x14ac:dyDescent="0.2">
      <c r="A3460" s="7" t="s">
        <v>504</v>
      </c>
      <c r="B3460" s="2">
        <v>1998</v>
      </c>
      <c r="C3460" s="2" t="s">
        <v>0</v>
      </c>
      <c r="D3460" s="2">
        <v>38</v>
      </c>
      <c r="E3460" s="2">
        <v>16</v>
      </c>
      <c r="F3460" s="2">
        <v>54</v>
      </c>
      <c r="G3460" s="2">
        <v>5000</v>
      </c>
      <c r="H3460" s="2" t="s">
        <v>10</v>
      </c>
      <c r="I3460" s="2" t="s">
        <v>2</v>
      </c>
      <c r="J3460" s="2" t="s">
        <v>11</v>
      </c>
      <c r="K3460" s="2" t="str">
        <f>LOOKUP(A3460,'[2]Collin Seedling for R'!$A$3:$A$51,'[2]Collin Seedling for R'!$R$3:$R$51)</f>
        <v>Unburned</v>
      </c>
      <c r="L3460" s="2" t="str">
        <f>LOOKUP(A3460,'[2]Collin Seedling for R'!$A$3:$A$51,'[2]Collin Seedling for R'!$T$3:$T$51)</f>
        <v>FS</v>
      </c>
      <c r="M3460" s="2" t="str">
        <f>LOOKUP(A3460,'[2]Collin Seedling for R'!$A$3:$A$51,'[2]Collin Seedling for R'!$P$3:$P$51)</f>
        <v>Unseeded</v>
      </c>
      <c r="N3460" s="8">
        <f t="shared" si="54"/>
        <v>0.32</v>
      </c>
      <c r="O3460" s="2" t="str">
        <f>LOOKUP(H3460,[2]plantlist!$A$2:$A$943,[2]plantlist!$B$2:$B$943)</f>
        <v>L</v>
      </c>
    </row>
    <row r="3461" spans="1:15" x14ac:dyDescent="0.2">
      <c r="A3461" s="7" t="s">
        <v>504</v>
      </c>
      <c r="B3461" s="2">
        <v>1998</v>
      </c>
      <c r="C3461" s="2" t="s">
        <v>0</v>
      </c>
      <c r="D3461" s="2">
        <v>32</v>
      </c>
      <c r="E3461" s="2">
        <v>0</v>
      </c>
      <c r="F3461" s="2">
        <v>32</v>
      </c>
      <c r="G3461" s="2">
        <v>5000</v>
      </c>
      <c r="H3461" s="2" t="s">
        <v>403</v>
      </c>
      <c r="I3461" s="2" t="s">
        <v>2</v>
      </c>
      <c r="J3461" s="2" t="s">
        <v>404</v>
      </c>
      <c r="K3461" s="2" t="str">
        <f>LOOKUP(A3461,'[2]Collin Seedling for R'!$A$3:$A$51,'[2]Collin Seedling for R'!$R$3:$R$51)</f>
        <v>Unburned</v>
      </c>
      <c r="L3461" s="2" t="str">
        <f>LOOKUP(A3461,'[2]Collin Seedling for R'!$A$3:$A$51,'[2]Collin Seedling for R'!$T$3:$T$51)</f>
        <v>FS</v>
      </c>
      <c r="M3461" s="2" t="str">
        <f>LOOKUP(A3461,'[2]Collin Seedling for R'!$A$3:$A$51,'[2]Collin Seedling for R'!$P$3:$P$51)</f>
        <v>Unseeded</v>
      </c>
      <c r="N3461" s="8">
        <f t="shared" si="54"/>
        <v>0</v>
      </c>
      <c r="O3461" s="2" t="s">
        <v>405</v>
      </c>
    </row>
    <row r="3462" spans="1:15" x14ac:dyDescent="0.2">
      <c r="A3462" s="7" t="s">
        <v>504</v>
      </c>
      <c r="B3462" s="2">
        <v>1998</v>
      </c>
      <c r="C3462" s="2" t="s">
        <v>0</v>
      </c>
      <c r="D3462" s="2">
        <v>7</v>
      </c>
      <c r="E3462" s="2">
        <v>31</v>
      </c>
      <c r="F3462" s="2">
        <v>38</v>
      </c>
      <c r="G3462" s="2">
        <v>5000</v>
      </c>
      <c r="H3462" s="2" t="s">
        <v>417</v>
      </c>
      <c r="I3462" s="2" t="s">
        <v>2</v>
      </c>
      <c r="J3462" s="2" t="s">
        <v>418</v>
      </c>
      <c r="K3462" s="2" t="str">
        <f>LOOKUP(A3462,'[2]Collin Seedling for R'!$A$3:$A$51,'[2]Collin Seedling for R'!$R$3:$R$51)</f>
        <v>Unburned</v>
      </c>
      <c r="L3462" s="2" t="str">
        <f>LOOKUP(A3462,'[2]Collin Seedling for R'!$A$3:$A$51,'[2]Collin Seedling for R'!$T$3:$T$51)</f>
        <v>FS</v>
      </c>
      <c r="M3462" s="2" t="str">
        <f>LOOKUP(A3462,'[2]Collin Seedling for R'!$A$3:$A$51,'[2]Collin Seedling for R'!$P$3:$P$51)</f>
        <v>Unseeded</v>
      </c>
      <c r="N3462" s="8">
        <f t="shared" si="54"/>
        <v>0.62</v>
      </c>
      <c r="O3462" s="2" t="str">
        <f>LOOKUP(H3462,[2]plantlist!$A$2:$A$943,[2]plantlist!$B$2:$B$943)</f>
        <v>F</v>
      </c>
    </row>
    <row r="3463" spans="1:15" x14ac:dyDescent="0.2">
      <c r="A3463" s="7" t="s">
        <v>504</v>
      </c>
      <c r="B3463" s="2">
        <v>1998</v>
      </c>
      <c r="C3463" s="2" t="s">
        <v>0</v>
      </c>
      <c r="D3463" s="2">
        <v>7</v>
      </c>
      <c r="E3463" s="2">
        <v>0</v>
      </c>
      <c r="F3463" s="2">
        <v>7</v>
      </c>
      <c r="G3463" s="2">
        <v>5000</v>
      </c>
      <c r="H3463" s="2" t="s">
        <v>64</v>
      </c>
      <c r="I3463" s="2" t="s">
        <v>2</v>
      </c>
      <c r="J3463" s="2" t="s">
        <v>65</v>
      </c>
      <c r="K3463" s="2" t="str">
        <f>LOOKUP(A3463,'[2]Collin Seedling for R'!$A$3:$A$51,'[2]Collin Seedling for R'!$R$3:$R$51)</f>
        <v>Unburned</v>
      </c>
      <c r="L3463" s="2" t="str">
        <f>LOOKUP(A3463,'[2]Collin Seedling for R'!$A$3:$A$51,'[2]Collin Seedling for R'!$T$3:$T$51)</f>
        <v>FS</v>
      </c>
      <c r="M3463" s="2" t="str">
        <f>LOOKUP(A3463,'[2]Collin Seedling for R'!$A$3:$A$51,'[2]Collin Seedling for R'!$P$3:$P$51)</f>
        <v>Unseeded</v>
      </c>
      <c r="N3463" s="8">
        <f t="shared" si="54"/>
        <v>0</v>
      </c>
      <c r="O3463" s="2" t="str">
        <f>LOOKUP(H3463,[2]plantlist!$A$2:$A$943,[2]plantlist!$B$2:$B$943)</f>
        <v>L</v>
      </c>
    </row>
    <row r="3464" spans="1:15" x14ac:dyDescent="0.2">
      <c r="A3464" s="7" t="s">
        <v>504</v>
      </c>
      <c r="B3464" s="2">
        <v>1998</v>
      </c>
      <c r="C3464" s="2" t="s">
        <v>0</v>
      </c>
      <c r="D3464" s="2">
        <v>6</v>
      </c>
      <c r="E3464" s="2">
        <v>0</v>
      </c>
      <c r="F3464" s="2">
        <v>6</v>
      </c>
      <c r="G3464" s="2">
        <v>5000</v>
      </c>
      <c r="H3464" s="2" t="s">
        <v>278</v>
      </c>
      <c r="I3464" s="2" t="s">
        <v>2</v>
      </c>
      <c r="J3464" s="2" t="s">
        <v>279</v>
      </c>
      <c r="K3464" s="2" t="str">
        <f>LOOKUP(A3464,'[2]Collin Seedling for R'!$A$3:$A$51,'[2]Collin Seedling for R'!$R$3:$R$51)</f>
        <v>Unburned</v>
      </c>
      <c r="L3464" s="2" t="str">
        <f>LOOKUP(A3464,'[2]Collin Seedling for R'!$A$3:$A$51,'[2]Collin Seedling for R'!$T$3:$T$51)</f>
        <v>FS</v>
      </c>
      <c r="M3464" s="2" t="str">
        <f>LOOKUP(A3464,'[2]Collin Seedling for R'!$A$3:$A$51,'[2]Collin Seedling for R'!$P$3:$P$51)</f>
        <v>Unseeded</v>
      </c>
      <c r="N3464" s="8">
        <f t="shared" si="54"/>
        <v>0</v>
      </c>
      <c r="O3464" s="2" t="str">
        <f>LOOKUP(H3464,[2]plantlist!$A$2:$A$943,[2]plantlist!$B$2:$B$943)</f>
        <v>B</v>
      </c>
    </row>
    <row r="3465" spans="1:15" x14ac:dyDescent="0.2">
      <c r="A3465" s="7" t="s">
        <v>504</v>
      </c>
      <c r="B3465" s="2">
        <v>1998</v>
      </c>
      <c r="C3465" s="2" t="s">
        <v>0</v>
      </c>
      <c r="D3465" s="2">
        <v>6</v>
      </c>
      <c r="E3465" s="2">
        <v>63</v>
      </c>
      <c r="F3465" s="2">
        <v>69</v>
      </c>
      <c r="G3465" s="2">
        <v>5000</v>
      </c>
      <c r="H3465" s="2" t="s">
        <v>66</v>
      </c>
      <c r="I3465" s="2" t="s">
        <v>2</v>
      </c>
      <c r="J3465" s="2" t="s">
        <v>67</v>
      </c>
      <c r="K3465" s="2" t="str">
        <f>LOOKUP(A3465,'[2]Collin Seedling for R'!$A$3:$A$51,'[2]Collin Seedling for R'!$R$3:$R$51)</f>
        <v>Unburned</v>
      </c>
      <c r="L3465" s="2" t="str">
        <f>LOOKUP(A3465,'[2]Collin Seedling for R'!$A$3:$A$51,'[2]Collin Seedling for R'!$T$3:$T$51)</f>
        <v>FS</v>
      </c>
      <c r="M3465" s="2" t="str">
        <f>LOOKUP(A3465,'[2]Collin Seedling for R'!$A$3:$A$51,'[2]Collin Seedling for R'!$P$3:$P$51)</f>
        <v>Unseeded</v>
      </c>
      <c r="N3465" s="8">
        <f t="shared" si="54"/>
        <v>1.26</v>
      </c>
      <c r="O3465" s="2" t="str">
        <f>LOOKUP(H3465,[2]plantlist!$A$2:$A$943,[2]plantlist!$B$2:$B$943)</f>
        <v>G</v>
      </c>
    </row>
    <row r="3466" spans="1:15" x14ac:dyDescent="0.2">
      <c r="A3466" s="7" t="s">
        <v>504</v>
      </c>
      <c r="B3466" s="2">
        <v>1998</v>
      </c>
      <c r="C3466" s="2" t="s">
        <v>0</v>
      </c>
      <c r="D3466" s="2">
        <v>5</v>
      </c>
      <c r="E3466" s="2">
        <v>0</v>
      </c>
      <c r="F3466" s="2">
        <v>5</v>
      </c>
      <c r="G3466" s="2">
        <v>5000</v>
      </c>
      <c r="H3466" s="2" t="s">
        <v>53</v>
      </c>
      <c r="I3466" s="2" t="s">
        <v>2</v>
      </c>
      <c r="J3466" s="2" t="s">
        <v>54</v>
      </c>
      <c r="K3466" s="2" t="str">
        <f>LOOKUP(A3466,'[2]Collin Seedling for R'!$A$3:$A$51,'[2]Collin Seedling for R'!$R$3:$R$51)</f>
        <v>Unburned</v>
      </c>
      <c r="L3466" s="2" t="str">
        <f>LOOKUP(A3466,'[2]Collin Seedling for R'!$A$3:$A$51,'[2]Collin Seedling for R'!$T$3:$T$51)</f>
        <v>FS</v>
      </c>
      <c r="M3466" s="2" t="str">
        <f>LOOKUP(A3466,'[2]Collin Seedling for R'!$A$3:$A$51,'[2]Collin Seedling for R'!$P$3:$P$51)</f>
        <v>Unseeded</v>
      </c>
      <c r="N3466" s="8">
        <f t="shared" si="54"/>
        <v>0</v>
      </c>
      <c r="O3466" s="2" t="str">
        <f>LOOKUP(H3466,[2]plantlist!$A$2:$A$943,[2]plantlist!$B$2:$B$943)</f>
        <v>C</v>
      </c>
    </row>
    <row r="3467" spans="1:15" x14ac:dyDescent="0.2">
      <c r="A3467" s="7" t="s">
        <v>504</v>
      </c>
      <c r="B3467" s="2">
        <v>1998</v>
      </c>
      <c r="C3467" s="2" t="s">
        <v>0</v>
      </c>
      <c r="D3467" s="2">
        <v>4</v>
      </c>
      <c r="E3467" s="2">
        <v>657</v>
      </c>
      <c r="F3467" s="2">
        <v>661</v>
      </c>
      <c r="G3467" s="2">
        <v>5000</v>
      </c>
      <c r="H3467" s="2" t="s">
        <v>16</v>
      </c>
      <c r="I3467" s="2" t="s">
        <v>2</v>
      </c>
      <c r="J3467" s="2" t="s">
        <v>17</v>
      </c>
      <c r="K3467" s="2" t="str">
        <f>LOOKUP(A3467,'[2]Collin Seedling for R'!$A$3:$A$51,'[2]Collin Seedling for R'!$R$3:$R$51)</f>
        <v>Unburned</v>
      </c>
      <c r="L3467" s="2" t="str">
        <f>LOOKUP(A3467,'[2]Collin Seedling for R'!$A$3:$A$51,'[2]Collin Seedling for R'!$T$3:$T$51)</f>
        <v>FS</v>
      </c>
      <c r="M3467" s="2" t="str">
        <f>LOOKUP(A3467,'[2]Collin Seedling for R'!$A$3:$A$51,'[2]Collin Seedling for R'!$P$3:$P$51)</f>
        <v>Unseeded</v>
      </c>
      <c r="N3467" s="8">
        <f t="shared" si="54"/>
        <v>13.139999999999999</v>
      </c>
      <c r="O3467" s="2" t="str">
        <f>LOOKUP(H3467,[2]plantlist!$A$2:$A$943,[2]plantlist!$B$2:$B$943)</f>
        <v>S</v>
      </c>
    </row>
    <row r="3468" spans="1:15" x14ac:dyDescent="0.2">
      <c r="A3468" s="7" t="s">
        <v>504</v>
      </c>
      <c r="B3468" s="2">
        <v>1998</v>
      </c>
      <c r="C3468" s="2" t="s">
        <v>0</v>
      </c>
      <c r="D3468" s="2">
        <v>4</v>
      </c>
      <c r="E3468" s="2">
        <v>20</v>
      </c>
      <c r="F3468" s="2">
        <v>24</v>
      </c>
      <c r="G3468" s="2">
        <v>5000</v>
      </c>
      <c r="H3468" s="2" t="s">
        <v>368</v>
      </c>
      <c r="I3468" s="2" t="s">
        <v>2</v>
      </c>
      <c r="J3468" s="2" t="s">
        <v>369</v>
      </c>
      <c r="K3468" s="2" t="str">
        <f>LOOKUP(A3468,'[2]Collin Seedling for R'!$A$3:$A$51,'[2]Collin Seedling for R'!$R$3:$R$51)</f>
        <v>Unburned</v>
      </c>
      <c r="L3468" s="2" t="str">
        <f>LOOKUP(A3468,'[2]Collin Seedling for R'!$A$3:$A$51,'[2]Collin Seedling for R'!$T$3:$T$51)</f>
        <v>FS</v>
      </c>
      <c r="M3468" s="2" t="str">
        <f>LOOKUP(A3468,'[2]Collin Seedling for R'!$A$3:$A$51,'[2]Collin Seedling for R'!$P$3:$P$51)</f>
        <v>Unseeded</v>
      </c>
      <c r="N3468" s="8">
        <f t="shared" si="54"/>
        <v>0.4</v>
      </c>
      <c r="O3468" s="2" t="str">
        <f>LOOKUP(H3468,[2]plantlist!$A$2:$A$943,[2]plantlist!$B$2:$B$943)</f>
        <v>G</v>
      </c>
    </row>
    <row r="3469" spans="1:15" x14ac:dyDescent="0.2">
      <c r="A3469" s="7" t="s">
        <v>504</v>
      </c>
      <c r="B3469" s="2">
        <v>1998</v>
      </c>
      <c r="C3469" s="2" t="s">
        <v>0</v>
      </c>
      <c r="D3469" s="2">
        <v>2</v>
      </c>
      <c r="E3469" s="2">
        <v>32</v>
      </c>
      <c r="F3469" s="2">
        <v>34</v>
      </c>
      <c r="G3469" s="2">
        <v>5000</v>
      </c>
      <c r="H3469" s="2" t="s">
        <v>384</v>
      </c>
      <c r="I3469" s="2" t="s">
        <v>2</v>
      </c>
      <c r="J3469" s="2" t="s">
        <v>385</v>
      </c>
      <c r="K3469" s="2" t="str">
        <f>LOOKUP(A3469,'[2]Collin Seedling for R'!$A$3:$A$51,'[2]Collin Seedling for R'!$R$3:$R$51)</f>
        <v>Unburned</v>
      </c>
      <c r="L3469" s="2" t="str">
        <f>LOOKUP(A3469,'[2]Collin Seedling for R'!$A$3:$A$51,'[2]Collin Seedling for R'!$T$3:$T$51)</f>
        <v>FS</v>
      </c>
      <c r="M3469" s="2" t="str">
        <f>LOOKUP(A3469,'[2]Collin Seedling for R'!$A$3:$A$51,'[2]Collin Seedling for R'!$P$3:$P$51)</f>
        <v>Unseeded</v>
      </c>
      <c r="N3469" s="8">
        <f t="shared" si="54"/>
        <v>0.64</v>
      </c>
      <c r="O3469" s="2" t="str">
        <f>LOOKUP(H3469,[2]plantlist!$A$2:$A$943,[2]plantlist!$B$2:$B$943)</f>
        <v>G</v>
      </c>
    </row>
    <row r="3470" spans="1:15" x14ac:dyDescent="0.2">
      <c r="A3470" s="7" t="s">
        <v>504</v>
      </c>
      <c r="B3470" s="2">
        <v>1998</v>
      </c>
      <c r="C3470" s="2" t="s">
        <v>0</v>
      </c>
      <c r="D3470" s="2">
        <v>1</v>
      </c>
      <c r="E3470" s="2">
        <v>16</v>
      </c>
      <c r="F3470" s="2">
        <v>17</v>
      </c>
      <c r="G3470" s="2">
        <v>5000</v>
      </c>
      <c r="H3470" s="2" t="s">
        <v>316</v>
      </c>
      <c r="I3470" s="2" t="s">
        <v>2</v>
      </c>
      <c r="J3470" s="2" t="s">
        <v>317</v>
      </c>
      <c r="K3470" s="2" t="str">
        <f>LOOKUP(A3470,'[2]Collin Seedling for R'!$A$3:$A$51,'[2]Collin Seedling for R'!$R$3:$R$51)</f>
        <v>Unburned</v>
      </c>
      <c r="L3470" s="2" t="str">
        <f>LOOKUP(A3470,'[2]Collin Seedling for R'!$A$3:$A$51,'[2]Collin Seedling for R'!$T$3:$T$51)</f>
        <v>FS</v>
      </c>
      <c r="M3470" s="2" t="str">
        <f>LOOKUP(A3470,'[2]Collin Seedling for R'!$A$3:$A$51,'[2]Collin Seedling for R'!$P$3:$P$51)</f>
        <v>Unseeded</v>
      </c>
      <c r="N3470" s="8">
        <f t="shared" si="54"/>
        <v>0.32</v>
      </c>
      <c r="O3470" s="2" t="str">
        <f>LOOKUP(H3470,[2]plantlist!$A$2:$A$943,[2]plantlist!$B$2:$B$943)</f>
        <v>F</v>
      </c>
    </row>
    <row r="3471" spans="1:15" x14ac:dyDescent="0.2">
      <c r="A3471" s="7" t="s">
        <v>504</v>
      </c>
      <c r="B3471" s="2">
        <v>1998</v>
      </c>
      <c r="C3471" s="2" t="s">
        <v>0</v>
      </c>
      <c r="D3471" s="2">
        <v>0</v>
      </c>
      <c r="E3471" s="2">
        <v>4</v>
      </c>
      <c r="F3471" s="2">
        <v>4</v>
      </c>
      <c r="G3471" s="2">
        <v>5000</v>
      </c>
      <c r="H3471" s="2" t="s">
        <v>373</v>
      </c>
      <c r="I3471" s="2" t="s">
        <v>2</v>
      </c>
      <c r="J3471" s="2" t="s">
        <v>67</v>
      </c>
      <c r="K3471" s="2" t="str">
        <f>LOOKUP(A3471,'[2]Collin Seedling for R'!$A$3:$A$51,'[2]Collin Seedling for R'!$R$3:$R$51)</f>
        <v>Unburned</v>
      </c>
      <c r="L3471" s="2" t="str">
        <f>LOOKUP(A3471,'[2]Collin Seedling for R'!$A$3:$A$51,'[2]Collin Seedling for R'!$T$3:$T$51)</f>
        <v>FS</v>
      </c>
      <c r="M3471" s="2" t="str">
        <f>LOOKUP(A3471,'[2]Collin Seedling for R'!$A$3:$A$51,'[2]Collin Seedling for R'!$P$3:$P$51)</f>
        <v>Unseeded</v>
      </c>
      <c r="N3471" s="8">
        <f t="shared" si="54"/>
        <v>0.08</v>
      </c>
      <c r="O3471" s="2" t="str">
        <f>LOOKUP(H3471,[2]plantlist!$A$2:$A$943,[2]plantlist!$B$2:$B$943)</f>
        <v>G</v>
      </c>
    </row>
    <row r="3472" spans="1:15" x14ac:dyDescent="0.2">
      <c r="A3472" s="7" t="s">
        <v>504</v>
      </c>
      <c r="B3472" s="2">
        <v>1998</v>
      </c>
      <c r="C3472" s="2" t="s">
        <v>0</v>
      </c>
      <c r="D3472" s="2">
        <v>0</v>
      </c>
      <c r="E3472" s="2">
        <v>117</v>
      </c>
      <c r="F3472" s="2">
        <v>117</v>
      </c>
      <c r="G3472" s="2">
        <v>5000</v>
      </c>
      <c r="H3472" s="2" t="s">
        <v>16</v>
      </c>
      <c r="I3472" s="2" t="s">
        <v>19</v>
      </c>
      <c r="J3472" s="2" t="s">
        <v>17</v>
      </c>
      <c r="K3472" s="2" t="str">
        <f>LOOKUP(A3472,'[2]Collin Seedling for R'!$A$3:$A$51,'[2]Collin Seedling for R'!$R$3:$R$51)</f>
        <v>Unburned</v>
      </c>
      <c r="L3472" s="2" t="str">
        <f>LOOKUP(A3472,'[2]Collin Seedling for R'!$A$3:$A$51,'[2]Collin Seedling for R'!$T$3:$T$51)</f>
        <v>FS</v>
      </c>
      <c r="M3472" s="2" t="str">
        <f>LOOKUP(A3472,'[2]Collin Seedling for R'!$A$3:$A$51,'[2]Collin Seedling for R'!$P$3:$P$51)</f>
        <v>Unseeded</v>
      </c>
      <c r="N3472" s="8">
        <f t="shared" si="54"/>
        <v>2.34</v>
      </c>
      <c r="O3472" s="2" t="str">
        <f>LOOKUP(H3472,[2]plantlist!$A$2:$A$943,[2]plantlist!$B$2:$B$943)</f>
        <v>S</v>
      </c>
    </row>
    <row r="3473" spans="1:15" x14ac:dyDescent="0.2">
      <c r="A3473" s="7" t="s">
        <v>504</v>
      </c>
      <c r="B3473" s="2">
        <v>1998</v>
      </c>
      <c r="C3473" s="2" t="s">
        <v>0</v>
      </c>
      <c r="D3473" s="2">
        <v>0</v>
      </c>
      <c r="E3473" s="2">
        <v>124</v>
      </c>
      <c r="F3473" s="2">
        <v>124</v>
      </c>
      <c r="G3473" s="2">
        <v>5000</v>
      </c>
      <c r="H3473" s="2" t="s">
        <v>45</v>
      </c>
      <c r="I3473" s="2" t="s">
        <v>2</v>
      </c>
      <c r="J3473" s="2" t="s">
        <v>46</v>
      </c>
      <c r="K3473" s="2" t="str">
        <f>LOOKUP(A3473,'[2]Collin Seedling for R'!$A$3:$A$51,'[2]Collin Seedling for R'!$R$3:$R$51)</f>
        <v>Unburned</v>
      </c>
      <c r="L3473" s="2" t="str">
        <f>LOOKUP(A3473,'[2]Collin Seedling for R'!$A$3:$A$51,'[2]Collin Seedling for R'!$T$3:$T$51)</f>
        <v>FS</v>
      </c>
      <c r="M3473" s="2" t="str">
        <f>LOOKUP(A3473,'[2]Collin Seedling for R'!$A$3:$A$51,'[2]Collin Seedling for R'!$P$3:$P$51)</f>
        <v>Unseeded</v>
      </c>
      <c r="N3473" s="8">
        <f t="shared" si="54"/>
        <v>2.48</v>
      </c>
      <c r="O3473" s="2" t="str">
        <f>LOOKUP(H3473,[2]plantlist!$A$2:$A$943,[2]plantlist!$B$2:$B$943)</f>
        <v>F</v>
      </c>
    </row>
    <row r="3474" spans="1:15" x14ac:dyDescent="0.2">
      <c r="A3474" s="7" t="s">
        <v>504</v>
      </c>
      <c r="B3474" s="2">
        <v>1998</v>
      </c>
      <c r="C3474" s="2" t="s">
        <v>0</v>
      </c>
      <c r="D3474" s="2">
        <v>0</v>
      </c>
      <c r="E3474" s="2">
        <v>1</v>
      </c>
      <c r="F3474" s="2">
        <v>1</v>
      </c>
      <c r="G3474" s="2">
        <v>5000</v>
      </c>
      <c r="H3474" s="2" t="s">
        <v>361</v>
      </c>
      <c r="I3474" s="2" t="s">
        <v>2</v>
      </c>
      <c r="J3474" s="2" t="s">
        <v>362</v>
      </c>
      <c r="K3474" s="2" t="str">
        <f>LOOKUP(A3474,'[2]Collin Seedling for R'!$A$3:$A$51,'[2]Collin Seedling for R'!$R$3:$R$51)</f>
        <v>Unburned</v>
      </c>
      <c r="L3474" s="2" t="str">
        <f>LOOKUP(A3474,'[2]Collin Seedling for R'!$A$3:$A$51,'[2]Collin Seedling for R'!$T$3:$T$51)</f>
        <v>FS</v>
      </c>
      <c r="M3474" s="2" t="str">
        <f>LOOKUP(A3474,'[2]Collin Seedling for R'!$A$3:$A$51,'[2]Collin Seedling for R'!$P$3:$P$51)</f>
        <v>Unseeded</v>
      </c>
      <c r="N3474" s="8">
        <f t="shared" si="54"/>
        <v>0.02</v>
      </c>
      <c r="O3474" s="2" t="str">
        <f>LOOKUP(H3474,[2]plantlist!$A$2:$A$943,[2]plantlist!$B$2:$B$943)</f>
        <v>U</v>
      </c>
    </row>
    <row r="3475" spans="1:15" x14ac:dyDescent="0.2">
      <c r="A3475" s="7" t="s">
        <v>504</v>
      </c>
      <c r="B3475" s="2">
        <v>1998</v>
      </c>
      <c r="C3475" s="2" t="s">
        <v>0</v>
      </c>
      <c r="D3475" s="2">
        <v>0</v>
      </c>
      <c r="E3475" s="2">
        <v>1</v>
      </c>
      <c r="F3475" s="2">
        <v>1</v>
      </c>
      <c r="G3475" s="2">
        <v>5000</v>
      </c>
      <c r="H3475" s="2" t="s">
        <v>96</v>
      </c>
      <c r="I3475" s="2" t="s">
        <v>2</v>
      </c>
      <c r="J3475" s="2" t="s">
        <v>97</v>
      </c>
      <c r="K3475" s="2" t="str">
        <f>LOOKUP(A3475,'[2]Collin Seedling for R'!$A$3:$A$51,'[2]Collin Seedling for R'!$R$3:$R$51)</f>
        <v>Unburned</v>
      </c>
      <c r="L3475" s="2" t="str">
        <f>LOOKUP(A3475,'[2]Collin Seedling for R'!$A$3:$A$51,'[2]Collin Seedling for R'!$T$3:$T$51)</f>
        <v>FS</v>
      </c>
      <c r="M3475" s="2" t="str">
        <f>LOOKUP(A3475,'[2]Collin Seedling for R'!$A$3:$A$51,'[2]Collin Seedling for R'!$P$3:$P$51)</f>
        <v>Unseeded</v>
      </c>
      <c r="N3475" s="8">
        <f t="shared" si="54"/>
        <v>0.02</v>
      </c>
      <c r="O3475" s="2" t="str">
        <f>LOOKUP(H3475,[2]plantlist!$A$2:$A$943,[2]plantlist!$B$2:$B$943)</f>
        <v>F</v>
      </c>
    </row>
    <row r="3476" spans="1:15" x14ac:dyDescent="0.2">
      <c r="A3476" s="7" t="s">
        <v>504</v>
      </c>
      <c r="B3476" s="2">
        <v>1998</v>
      </c>
      <c r="C3476" s="2" t="s">
        <v>0</v>
      </c>
      <c r="D3476" s="2">
        <v>0</v>
      </c>
      <c r="E3476" s="2">
        <v>4</v>
      </c>
      <c r="F3476" s="2">
        <v>4</v>
      </c>
      <c r="G3476" s="2">
        <v>5000</v>
      </c>
      <c r="H3476" s="2" t="s">
        <v>23</v>
      </c>
      <c r="I3476" s="2" t="s">
        <v>2</v>
      </c>
      <c r="J3476" s="2" t="s">
        <v>24</v>
      </c>
      <c r="K3476" s="2" t="str">
        <f>LOOKUP(A3476,'[2]Collin Seedling for R'!$A$3:$A$51,'[2]Collin Seedling for R'!$R$3:$R$51)</f>
        <v>Unburned</v>
      </c>
      <c r="L3476" s="2" t="str">
        <f>LOOKUP(A3476,'[2]Collin Seedling for R'!$A$3:$A$51,'[2]Collin Seedling for R'!$T$3:$T$51)</f>
        <v>FS</v>
      </c>
      <c r="M3476" s="2" t="str">
        <f>LOOKUP(A3476,'[2]Collin Seedling for R'!$A$3:$A$51,'[2]Collin Seedling for R'!$P$3:$P$51)</f>
        <v>Unseeded</v>
      </c>
      <c r="N3476" s="8">
        <f t="shared" si="54"/>
        <v>0.08</v>
      </c>
      <c r="O3476" s="2" t="str">
        <f>LOOKUP(H3476,[2]plantlist!$A$2:$A$943,[2]plantlist!$B$2:$B$943)</f>
        <v>S</v>
      </c>
    </row>
    <row r="3477" spans="1:15" x14ac:dyDescent="0.2">
      <c r="A3477" s="7" t="s">
        <v>504</v>
      </c>
      <c r="B3477" s="2">
        <v>1998</v>
      </c>
      <c r="C3477" s="2" t="s">
        <v>0</v>
      </c>
      <c r="D3477" s="2">
        <v>0</v>
      </c>
      <c r="E3477" s="2">
        <v>8</v>
      </c>
      <c r="F3477" s="2">
        <v>8</v>
      </c>
      <c r="G3477" s="2">
        <v>5000</v>
      </c>
      <c r="H3477" s="2" t="s">
        <v>12</v>
      </c>
      <c r="I3477" s="2" t="s">
        <v>2</v>
      </c>
      <c r="J3477" s="2" t="s">
        <v>13</v>
      </c>
      <c r="K3477" s="2" t="str">
        <f>LOOKUP(A3477,'[2]Collin Seedling for R'!$A$3:$A$51,'[2]Collin Seedling for R'!$R$3:$R$51)</f>
        <v>Unburned</v>
      </c>
      <c r="L3477" s="2" t="str">
        <f>LOOKUP(A3477,'[2]Collin Seedling for R'!$A$3:$A$51,'[2]Collin Seedling for R'!$T$3:$T$51)</f>
        <v>FS</v>
      </c>
      <c r="M3477" s="2" t="str">
        <f>LOOKUP(A3477,'[2]Collin Seedling for R'!$A$3:$A$51,'[2]Collin Seedling for R'!$P$3:$P$51)</f>
        <v>Unseeded</v>
      </c>
      <c r="N3477" s="8">
        <f t="shared" si="54"/>
        <v>0.16</v>
      </c>
      <c r="O3477" s="2" t="str">
        <f>LOOKUP(H3477,[2]plantlist!$A$2:$A$943,[2]plantlist!$B$2:$B$943)</f>
        <v>G</v>
      </c>
    </row>
    <row r="3478" spans="1:15" x14ac:dyDescent="0.2">
      <c r="A3478" s="7" t="s">
        <v>315</v>
      </c>
      <c r="B3478" s="2">
        <v>2008</v>
      </c>
      <c r="C3478" s="2" t="s">
        <v>0</v>
      </c>
      <c r="D3478" s="2">
        <v>4666</v>
      </c>
      <c r="E3478" s="2">
        <v>0</v>
      </c>
      <c r="F3478" s="2">
        <v>4666</v>
      </c>
      <c r="G3478" s="2">
        <v>5000</v>
      </c>
      <c r="H3478" s="2" t="s">
        <v>6</v>
      </c>
      <c r="I3478" s="2" t="s">
        <v>2</v>
      </c>
      <c r="J3478" s="2" t="s">
        <v>7</v>
      </c>
      <c r="K3478" s="2" t="str">
        <f>LOOKUP(A3478,'[2]Collin Seedling for R'!$A$3:$A$51,'[2]Collin Seedling for R'!$R$3:$R$51)</f>
        <v>Unburned</v>
      </c>
      <c r="L3478" s="2" t="str">
        <f>LOOKUP(A3478,'[2]Collin Seedling for R'!$A$3:$A$51,'[2]Collin Seedling for R'!$T$3:$T$51)</f>
        <v>FS</v>
      </c>
      <c r="M3478" s="2" t="str">
        <f>LOOKUP(A3478,'[2]Collin Seedling for R'!$A$3:$A$51,'[2]Collin Seedling for R'!$P$3:$P$51)</f>
        <v>Unseeded</v>
      </c>
      <c r="N3478" s="8">
        <f t="shared" si="54"/>
        <v>0</v>
      </c>
      <c r="O3478" s="2" t="str">
        <f>LOOKUP(H3478,[2]plantlist!$A$2:$A$943,[2]plantlist!$B$2:$B$943)</f>
        <v>L</v>
      </c>
    </row>
    <row r="3479" spans="1:15" x14ac:dyDescent="0.2">
      <c r="A3479" s="7" t="s">
        <v>315</v>
      </c>
      <c r="B3479" s="2">
        <v>2008</v>
      </c>
      <c r="C3479" s="2" t="s">
        <v>0</v>
      </c>
      <c r="D3479" s="2">
        <v>126</v>
      </c>
      <c r="E3479" s="2">
        <v>54</v>
      </c>
      <c r="F3479" s="2">
        <v>180</v>
      </c>
      <c r="G3479" s="2">
        <v>5000</v>
      </c>
      <c r="H3479" s="2" t="s">
        <v>10</v>
      </c>
      <c r="I3479" s="2" t="s">
        <v>2</v>
      </c>
      <c r="J3479" s="2" t="s">
        <v>11</v>
      </c>
      <c r="K3479" s="2" t="str">
        <f>LOOKUP(A3479,'[2]Collin Seedling for R'!$A$3:$A$51,'[2]Collin Seedling for R'!$R$3:$R$51)</f>
        <v>Unburned</v>
      </c>
      <c r="L3479" s="2" t="str">
        <f>LOOKUP(A3479,'[2]Collin Seedling for R'!$A$3:$A$51,'[2]Collin Seedling for R'!$T$3:$T$51)</f>
        <v>FS</v>
      </c>
      <c r="M3479" s="2" t="str">
        <f>LOOKUP(A3479,'[2]Collin Seedling for R'!$A$3:$A$51,'[2]Collin Seedling for R'!$P$3:$P$51)</f>
        <v>Unseeded</v>
      </c>
      <c r="N3479" s="8">
        <f t="shared" si="54"/>
        <v>1.08</v>
      </c>
      <c r="O3479" s="2" t="str">
        <f>LOOKUP(H3479,[2]plantlist!$A$2:$A$943,[2]plantlist!$B$2:$B$943)</f>
        <v>L</v>
      </c>
    </row>
    <row r="3480" spans="1:15" x14ac:dyDescent="0.2">
      <c r="A3480" s="7" t="s">
        <v>315</v>
      </c>
      <c r="B3480" s="2">
        <v>2008</v>
      </c>
      <c r="C3480" s="2" t="s">
        <v>0</v>
      </c>
      <c r="D3480" s="2">
        <v>93</v>
      </c>
      <c r="E3480" s="2">
        <v>0</v>
      </c>
      <c r="F3480" s="2">
        <v>93</v>
      </c>
      <c r="G3480" s="2">
        <v>5000</v>
      </c>
      <c r="H3480" s="2" t="s">
        <v>41</v>
      </c>
      <c r="I3480" s="2" t="s">
        <v>2</v>
      </c>
      <c r="J3480" s="2" t="s">
        <v>42</v>
      </c>
      <c r="K3480" s="2" t="str">
        <f>LOOKUP(A3480,'[2]Collin Seedling for R'!$A$3:$A$51,'[2]Collin Seedling for R'!$R$3:$R$51)</f>
        <v>Unburned</v>
      </c>
      <c r="L3480" s="2" t="str">
        <f>LOOKUP(A3480,'[2]Collin Seedling for R'!$A$3:$A$51,'[2]Collin Seedling for R'!$T$3:$T$51)</f>
        <v>FS</v>
      </c>
      <c r="M3480" s="2" t="str">
        <f>LOOKUP(A3480,'[2]Collin Seedling for R'!$A$3:$A$51,'[2]Collin Seedling for R'!$P$3:$P$51)</f>
        <v>Unseeded</v>
      </c>
      <c r="N3480" s="8">
        <f t="shared" si="54"/>
        <v>0</v>
      </c>
      <c r="O3480" s="2" t="str">
        <f>LOOKUP(H3480,[2]plantlist!$A$2:$A$943,[2]plantlist!$B$2:$B$943)</f>
        <v>B</v>
      </c>
    </row>
    <row r="3481" spans="1:15" x14ac:dyDescent="0.2">
      <c r="A3481" s="7" t="s">
        <v>315</v>
      </c>
      <c r="B3481" s="2">
        <v>2008</v>
      </c>
      <c r="C3481" s="2" t="s">
        <v>0</v>
      </c>
      <c r="D3481" s="2">
        <v>50</v>
      </c>
      <c r="E3481" s="2">
        <v>709</v>
      </c>
      <c r="F3481" s="2">
        <v>759</v>
      </c>
      <c r="G3481" s="2">
        <v>5000</v>
      </c>
      <c r="H3481" s="2" t="s">
        <v>47</v>
      </c>
      <c r="I3481" s="2" t="s">
        <v>2</v>
      </c>
      <c r="J3481" s="2" t="s">
        <v>48</v>
      </c>
      <c r="K3481" s="2" t="str">
        <f>LOOKUP(A3481,'[2]Collin Seedling for R'!$A$3:$A$51,'[2]Collin Seedling for R'!$R$3:$R$51)</f>
        <v>Unburned</v>
      </c>
      <c r="L3481" s="2" t="str">
        <f>LOOKUP(A3481,'[2]Collin Seedling for R'!$A$3:$A$51,'[2]Collin Seedling for R'!$T$3:$T$51)</f>
        <v>FS</v>
      </c>
      <c r="M3481" s="2" t="str">
        <f>LOOKUP(A3481,'[2]Collin Seedling for R'!$A$3:$A$51,'[2]Collin Seedling for R'!$P$3:$P$51)</f>
        <v>Unseeded</v>
      </c>
      <c r="N3481" s="8">
        <f t="shared" si="54"/>
        <v>14.180000000000001</v>
      </c>
      <c r="O3481" s="2" t="str">
        <f>LOOKUP(H3481,[2]plantlist!$A$2:$A$943,[2]plantlist!$B$2:$B$943)</f>
        <v>G</v>
      </c>
    </row>
    <row r="3482" spans="1:15" x14ac:dyDescent="0.2">
      <c r="A3482" s="7" t="s">
        <v>315</v>
      </c>
      <c r="B3482" s="2">
        <v>2008</v>
      </c>
      <c r="C3482" s="2" t="s">
        <v>0</v>
      </c>
      <c r="D3482" s="2">
        <v>28</v>
      </c>
      <c r="E3482" s="2">
        <v>67</v>
      </c>
      <c r="F3482" s="2">
        <v>95</v>
      </c>
      <c r="G3482" s="2">
        <v>5000</v>
      </c>
      <c r="H3482" s="2" t="s">
        <v>12</v>
      </c>
      <c r="I3482" s="2" t="s">
        <v>2</v>
      </c>
      <c r="J3482" s="2" t="s">
        <v>13</v>
      </c>
      <c r="K3482" s="2" t="str">
        <f>LOOKUP(A3482,'[2]Collin Seedling for R'!$A$3:$A$51,'[2]Collin Seedling for R'!$R$3:$R$51)</f>
        <v>Unburned</v>
      </c>
      <c r="L3482" s="2" t="str">
        <f>LOOKUP(A3482,'[2]Collin Seedling for R'!$A$3:$A$51,'[2]Collin Seedling for R'!$T$3:$T$51)</f>
        <v>FS</v>
      </c>
      <c r="M3482" s="2" t="str">
        <f>LOOKUP(A3482,'[2]Collin Seedling for R'!$A$3:$A$51,'[2]Collin Seedling for R'!$P$3:$P$51)</f>
        <v>Unseeded</v>
      </c>
      <c r="N3482" s="8">
        <f t="shared" si="54"/>
        <v>1.34</v>
      </c>
      <c r="O3482" s="2" t="str">
        <f>LOOKUP(H3482,[2]plantlist!$A$2:$A$943,[2]plantlist!$B$2:$B$943)</f>
        <v>G</v>
      </c>
    </row>
    <row r="3483" spans="1:15" x14ac:dyDescent="0.2">
      <c r="A3483" s="7" t="s">
        <v>315</v>
      </c>
      <c r="B3483" s="2">
        <v>2008</v>
      </c>
      <c r="C3483" s="2" t="s">
        <v>0</v>
      </c>
      <c r="D3483" s="2">
        <v>15</v>
      </c>
      <c r="E3483" s="2">
        <v>155</v>
      </c>
      <c r="F3483" s="2">
        <v>170</v>
      </c>
      <c r="G3483" s="2">
        <v>5000</v>
      </c>
      <c r="H3483" s="2" t="s">
        <v>74</v>
      </c>
      <c r="I3483" s="2" t="s">
        <v>19</v>
      </c>
      <c r="J3483" s="2" t="s">
        <v>75</v>
      </c>
      <c r="K3483" s="2" t="str">
        <f>LOOKUP(A3483,'[2]Collin Seedling for R'!$A$3:$A$51,'[2]Collin Seedling for R'!$R$3:$R$51)</f>
        <v>Unburned</v>
      </c>
      <c r="L3483" s="2" t="str">
        <f>LOOKUP(A3483,'[2]Collin Seedling for R'!$A$3:$A$51,'[2]Collin Seedling for R'!$T$3:$T$51)</f>
        <v>FS</v>
      </c>
      <c r="M3483" s="2" t="str">
        <f>LOOKUP(A3483,'[2]Collin Seedling for R'!$A$3:$A$51,'[2]Collin Seedling for R'!$P$3:$P$51)</f>
        <v>Unseeded</v>
      </c>
      <c r="N3483" s="8">
        <f t="shared" si="54"/>
        <v>3.1</v>
      </c>
      <c r="O3483" s="2" t="str">
        <f>LOOKUP(H3483,[2]plantlist!$A$2:$A$943,[2]plantlist!$B$2:$B$943)</f>
        <v>T</v>
      </c>
    </row>
    <row r="3484" spans="1:15" x14ac:dyDescent="0.2">
      <c r="A3484" s="7" t="s">
        <v>315</v>
      </c>
      <c r="B3484" s="2">
        <v>2008</v>
      </c>
      <c r="C3484" s="2" t="s">
        <v>0</v>
      </c>
      <c r="D3484" s="2">
        <v>13</v>
      </c>
      <c r="E3484" s="2">
        <v>145</v>
      </c>
      <c r="F3484" s="2">
        <v>158</v>
      </c>
      <c r="G3484" s="2">
        <v>5000</v>
      </c>
      <c r="H3484" s="2" t="s">
        <v>68</v>
      </c>
      <c r="I3484" s="2" t="s">
        <v>2</v>
      </c>
      <c r="J3484" s="2" t="s">
        <v>69</v>
      </c>
      <c r="K3484" s="2" t="str">
        <f>LOOKUP(A3484,'[2]Collin Seedling for R'!$A$3:$A$51,'[2]Collin Seedling for R'!$R$3:$R$51)</f>
        <v>Unburned</v>
      </c>
      <c r="L3484" s="2" t="str">
        <f>LOOKUP(A3484,'[2]Collin Seedling for R'!$A$3:$A$51,'[2]Collin Seedling for R'!$T$3:$T$51)</f>
        <v>FS</v>
      </c>
      <c r="M3484" s="2" t="str">
        <f>LOOKUP(A3484,'[2]Collin Seedling for R'!$A$3:$A$51,'[2]Collin Seedling for R'!$P$3:$P$51)</f>
        <v>Unseeded</v>
      </c>
      <c r="N3484" s="8">
        <f t="shared" si="54"/>
        <v>2.9000000000000004</v>
      </c>
      <c r="O3484" s="2" t="str">
        <f>LOOKUP(H3484,[2]plantlist!$A$2:$A$943,[2]plantlist!$B$2:$B$943)</f>
        <v>G</v>
      </c>
    </row>
    <row r="3485" spans="1:15" x14ac:dyDescent="0.2">
      <c r="A3485" s="7" t="s">
        <v>315</v>
      </c>
      <c r="B3485" s="2">
        <v>2008</v>
      </c>
      <c r="C3485" s="2" t="s">
        <v>0</v>
      </c>
      <c r="D3485" s="2">
        <v>9</v>
      </c>
      <c r="E3485" s="2">
        <v>247</v>
      </c>
      <c r="F3485" s="2">
        <v>256</v>
      </c>
      <c r="G3485" s="2">
        <v>5000</v>
      </c>
      <c r="H3485" s="2" t="s">
        <v>240</v>
      </c>
      <c r="I3485" s="2" t="s">
        <v>2</v>
      </c>
      <c r="J3485" s="2" t="s">
        <v>241</v>
      </c>
      <c r="K3485" s="2" t="str">
        <f>LOOKUP(A3485,'[2]Collin Seedling for R'!$A$3:$A$51,'[2]Collin Seedling for R'!$R$3:$R$51)</f>
        <v>Unburned</v>
      </c>
      <c r="L3485" s="2" t="str">
        <f>LOOKUP(A3485,'[2]Collin Seedling for R'!$A$3:$A$51,'[2]Collin Seedling for R'!$T$3:$T$51)</f>
        <v>FS</v>
      </c>
      <c r="M3485" s="2" t="str">
        <f>LOOKUP(A3485,'[2]Collin Seedling for R'!$A$3:$A$51,'[2]Collin Seedling for R'!$P$3:$P$51)</f>
        <v>Unseeded</v>
      </c>
      <c r="N3485" s="8">
        <f t="shared" si="54"/>
        <v>4.9399999999999995</v>
      </c>
      <c r="O3485" s="2" t="str">
        <f>LOOKUP(H3485,[2]plantlist!$A$2:$A$943,[2]plantlist!$B$2:$B$943)</f>
        <v>G</v>
      </c>
    </row>
    <row r="3486" spans="1:15" x14ac:dyDescent="0.2">
      <c r="A3486" s="7" t="s">
        <v>315</v>
      </c>
      <c r="B3486" s="2">
        <v>2008</v>
      </c>
      <c r="C3486" s="2" t="s">
        <v>0</v>
      </c>
      <c r="D3486" s="2">
        <v>0</v>
      </c>
      <c r="E3486" s="2">
        <v>45</v>
      </c>
      <c r="F3486" s="2">
        <v>45</v>
      </c>
      <c r="G3486" s="2">
        <v>5000</v>
      </c>
      <c r="H3486" s="2" t="s">
        <v>162</v>
      </c>
      <c r="I3486" s="2" t="s">
        <v>2</v>
      </c>
      <c r="J3486" s="2" t="s">
        <v>163</v>
      </c>
      <c r="K3486" s="2" t="str">
        <f>LOOKUP(A3486,'[2]Collin Seedling for R'!$A$3:$A$51,'[2]Collin Seedling for R'!$R$3:$R$51)</f>
        <v>Unburned</v>
      </c>
      <c r="L3486" s="2" t="str">
        <f>LOOKUP(A3486,'[2]Collin Seedling for R'!$A$3:$A$51,'[2]Collin Seedling for R'!$T$3:$T$51)</f>
        <v>FS</v>
      </c>
      <c r="M3486" s="2" t="str">
        <f>LOOKUP(A3486,'[2]Collin Seedling for R'!$A$3:$A$51,'[2]Collin Seedling for R'!$P$3:$P$51)</f>
        <v>Unseeded</v>
      </c>
      <c r="N3486" s="8">
        <f t="shared" si="54"/>
        <v>0.89999999999999991</v>
      </c>
      <c r="O3486" s="2" t="str">
        <f>LOOKUP(H3486,[2]plantlist!$A$2:$A$943,[2]plantlist!$B$2:$B$943)</f>
        <v>G</v>
      </c>
    </row>
    <row r="3487" spans="1:15" x14ac:dyDescent="0.2">
      <c r="A3487" s="7" t="s">
        <v>315</v>
      </c>
      <c r="B3487" s="2">
        <v>2008</v>
      </c>
      <c r="C3487" s="2" t="s">
        <v>0</v>
      </c>
      <c r="D3487" s="2">
        <v>0</v>
      </c>
      <c r="E3487" s="2">
        <v>1560</v>
      </c>
      <c r="F3487" s="2">
        <v>1560</v>
      </c>
      <c r="G3487" s="2">
        <v>5000</v>
      </c>
      <c r="H3487" s="2" t="s">
        <v>16</v>
      </c>
      <c r="I3487" s="2" t="s">
        <v>2</v>
      </c>
      <c r="J3487" s="2" t="s">
        <v>17</v>
      </c>
      <c r="K3487" s="2" t="str">
        <f>LOOKUP(A3487,'[2]Collin Seedling for R'!$A$3:$A$51,'[2]Collin Seedling for R'!$R$3:$R$51)</f>
        <v>Unburned</v>
      </c>
      <c r="L3487" s="2" t="str">
        <f>LOOKUP(A3487,'[2]Collin Seedling for R'!$A$3:$A$51,'[2]Collin Seedling for R'!$T$3:$T$51)</f>
        <v>FS</v>
      </c>
      <c r="M3487" s="2" t="str">
        <f>LOOKUP(A3487,'[2]Collin Seedling for R'!$A$3:$A$51,'[2]Collin Seedling for R'!$P$3:$P$51)</f>
        <v>Unseeded</v>
      </c>
      <c r="N3487" s="8">
        <f t="shared" si="54"/>
        <v>31.2</v>
      </c>
      <c r="O3487" s="2" t="str">
        <f>LOOKUP(H3487,[2]plantlist!$A$2:$A$943,[2]plantlist!$B$2:$B$943)</f>
        <v>S</v>
      </c>
    </row>
    <row r="3488" spans="1:15" x14ac:dyDescent="0.2">
      <c r="A3488" s="7" t="s">
        <v>315</v>
      </c>
      <c r="B3488" s="2">
        <v>2008</v>
      </c>
      <c r="C3488" s="2" t="s">
        <v>0</v>
      </c>
      <c r="D3488" s="2">
        <v>0</v>
      </c>
      <c r="E3488" s="2">
        <v>308</v>
      </c>
      <c r="F3488" s="2">
        <v>308</v>
      </c>
      <c r="G3488" s="2">
        <v>5000</v>
      </c>
      <c r="H3488" s="2" t="s">
        <v>8</v>
      </c>
      <c r="I3488" s="2" t="s">
        <v>2</v>
      </c>
      <c r="J3488" s="2" t="s">
        <v>9</v>
      </c>
      <c r="K3488" s="2" t="str">
        <f>LOOKUP(A3488,'[2]Collin Seedling for R'!$A$3:$A$51,'[2]Collin Seedling for R'!$R$3:$R$51)</f>
        <v>Unburned</v>
      </c>
      <c r="L3488" s="2" t="str">
        <f>LOOKUP(A3488,'[2]Collin Seedling for R'!$A$3:$A$51,'[2]Collin Seedling for R'!$T$3:$T$51)</f>
        <v>FS</v>
      </c>
      <c r="M3488" s="2" t="str">
        <f>LOOKUP(A3488,'[2]Collin Seedling for R'!$A$3:$A$51,'[2]Collin Seedling for R'!$P$3:$P$51)</f>
        <v>Unseeded</v>
      </c>
      <c r="N3488" s="8">
        <f t="shared" si="54"/>
        <v>6.16</v>
      </c>
      <c r="O3488" s="2" t="str">
        <f>LOOKUP(H3488,[2]plantlist!$A$2:$A$943,[2]plantlist!$B$2:$B$943)</f>
        <v>G</v>
      </c>
    </row>
    <row r="3489" spans="1:15" x14ac:dyDescent="0.2">
      <c r="A3489" s="7" t="s">
        <v>315</v>
      </c>
      <c r="B3489" s="2">
        <v>2008</v>
      </c>
      <c r="C3489" s="2" t="s">
        <v>0</v>
      </c>
      <c r="D3489" s="2">
        <v>0</v>
      </c>
      <c r="E3489" s="2">
        <v>7</v>
      </c>
      <c r="F3489" s="2">
        <v>7</v>
      </c>
      <c r="G3489" s="2">
        <v>5000</v>
      </c>
      <c r="H3489" s="2" t="s">
        <v>106</v>
      </c>
      <c r="I3489" s="2" t="s">
        <v>2</v>
      </c>
      <c r="J3489" s="2" t="s">
        <v>107</v>
      </c>
      <c r="K3489" s="2" t="str">
        <f>LOOKUP(A3489,'[2]Collin Seedling for R'!$A$3:$A$51,'[2]Collin Seedling for R'!$R$3:$R$51)</f>
        <v>Unburned</v>
      </c>
      <c r="L3489" s="2" t="str">
        <f>LOOKUP(A3489,'[2]Collin Seedling for R'!$A$3:$A$51,'[2]Collin Seedling for R'!$T$3:$T$51)</f>
        <v>FS</v>
      </c>
      <c r="M3489" s="2" t="str">
        <f>LOOKUP(A3489,'[2]Collin Seedling for R'!$A$3:$A$51,'[2]Collin Seedling for R'!$P$3:$P$51)</f>
        <v>Unseeded</v>
      </c>
      <c r="N3489" s="8">
        <f t="shared" si="54"/>
        <v>0.13999999999999999</v>
      </c>
      <c r="O3489" s="2" t="str">
        <f>LOOKUP(H3489,[2]plantlist!$A$2:$A$943,[2]plantlist!$B$2:$B$943)</f>
        <v>F</v>
      </c>
    </row>
    <row r="3490" spans="1:15" x14ac:dyDescent="0.2">
      <c r="A3490" s="7" t="s">
        <v>315</v>
      </c>
      <c r="B3490" s="2">
        <v>2008</v>
      </c>
      <c r="C3490" s="2" t="s">
        <v>0</v>
      </c>
      <c r="D3490" s="2">
        <v>0</v>
      </c>
      <c r="E3490" s="2">
        <v>2007</v>
      </c>
      <c r="F3490" s="2">
        <v>2007</v>
      </c>
      <c r="G3490" s="2">
        <v>5000</v>
      </c>
      <c r="H3490" s="2" t="s">
        <v>74</v>
      </c>
      <c r="I3490" s="2" t="s">
        <v>2</v>
      </c>
      <c r="J3490" s="2" t="s">
        <v>75</v>
      </c>
      <c r="K3490" s="2" t="str">
        <f>LOOKUP(A3490,'[2]Collin Seedling for R'!$A$3:$A$51,'[2]Collin Seedling for R'!$R$3:$R$51)</f>
        <v>Unburned</v>
      </c>
      <c r="L3490" s="2" t="str">
        <f>LOOKUP(A3490,'[2]Collin Seedling for R'!$A$3:$A$51,'[2]Collin Seedling for R'!$T$3:$T$51)</f>
        <v>FS</v>
      </c>
      <c r="M3490" s="2" t="str">
        <f>LOOKUP(A3490,'[2]Collin Seedling for R'!$A$3:$A$51,'[2]Collin Seedling for R'!$P$3:$P$51)</f>
        <v>Unseeded</v>
      </c>
      <c r="N3490" s="8">
        <f t="shared" si="54"/>
        <v>40.14</v>
      </c>
      <c r="O3490" s="2" t="str">
        <f>LOOKUP(H3490,[2]plantlist!$A$2:$A$943,[2]plantlist!$B$2:$B$943)</f>
        <v>T</v>
      </c>
    </row>
    <row r="3491" spans="1:15" x14ac:dyDescent="0.2">
      <c r="A3491" s="7" t="s">
        <v>315</v>
      </c>
      <c r="B3491" s="2">
        <v>2008</v>
      </c>
      <c r="C3491" s="2" t="s">
        <v>0</v>
      </c>
      <c r="D3491" s="2">
        <v>0</v>
      </c>
      <c r="E3491" s="2">
        <v>25</v>
      </c>
      <c r="F3491" s="2">
        <v>25</v>
      </c>
      <c r="G3491" s="2">
        <v>5000</v>
      </c>
      <c r="H3491" s="2" t="s">
        <v>316</v>
      </c>
      <c r="I3491" s="2" t="s">
        <v>2</v>
      </c>
      <c r="J3491" s="2" t="s">
        <v>317</v>
      </c>
      <c r="K3491" s="2" t="str">
        <f>LOOKUP(A3491,'[2]Collin Seedling for R'!$A$3:$A$51,'[2]Collin Seedling for R'!$R$3:$R$51)</f>
        <v>Unburned</v>
      </c>
      <c r="L3491" s="2" t="str">
        <f>LOOKUP(A3491,'[2]Collin Seedling for R'!$A$3:$A$51,'[2]Collin Seedling for R'!$T$3:$T$51)</f>
        <v>FS</v>
      </c>
      <c r="M3491" s="2" t="str">
        <f>LOOKUP(A3491,'[2]Collin Seedling for R'!$A$3:$A$51,'[2]Collin Seedling for R'!$P$3:$P$51)</f>
        <v>Unseeded</v>
      </c>
      <c r="N3491" s="8">
        <f t="shared" si="54"/>
        <v>0.5</v>
      </c>
      <c r="O3491" s="2" t="str">
        <f>LOOKUP(H3491,[2]plantlist!$A$2:$A$943,[2]plantlist!$B$2:$B$943)</f>
        <v>F</v>
      </c>
    </row>
    <row r="3492" spans="1:15" x14ac:dyDescent="0.2">
      <c r="A3492" s="7" t="s">
        <v>315</v>
      </c>
      <c r="B3492" s="2">
        <v>2008</v>
      </c>
      <c r="C3492" s="2" t="s">
        <v>0</v>
      </c>
      <c r="D3492" s="2">
        <v>0</v>
      </c>
      <c r="E3492" s="2">
        <v>4</v>
      </c>
      <c r="F3492" s="2">
        <v>4</v>
      </c>
      <c r="G3492" s="2">
        <v>5000</v>
      </c>
      <c r="H3492" s="2" t="s">
        <v>231</v>
      </c>
      <c r="I3492" s="2" t="s">
        <v>2</v>
      </c>
      <c r="J3492" s="2" t="s">
        <v>232</v>
      </c>
      <c r="K3492" s="2" t="str">
        <f>LOOKUP(A3492,'[2]Collin Seedling for R'!$A$3:$A$51,'[2]Collin Seedling for R'!$R$3:$R$51)</f>
        <v>Unburned</v>
      </c>
      <c r="L3492" s="2" t="str">
        <f>LOOKUP(A3492,'[2]Collin Seedling for R'!$A$3:$A$51,'[2]Collin Seedling for R'!$T$3:$T$51)</f>
        <v>FS</v>
      </c>
      <c r="M3492" s="2" t="str">
        <f>LOOKUP(A3492,'[2]Collin Seedling for R'!$A$3:$A$51,'[2]Collin Seedling for R'!$P$3:$P$51)</f>
        <v>Unseeded</v>
      </c>
      <c r="N3492" s="8">
        <f t="shared" si="54"/>
        <v>0.08</v>
      </c>
      <c r="O3492" s="2" t="str">
        <f>LOOKUP(H3492,[2]plantlist!$A$2:$A$943,[2]plantlist!$B$2:$B$943)</f>
        <v>F</v>
      </c>
    </row>
    <row r="3493" spans="1:15" x14ac:dyDescent="0.2">
      <c r="A3493" s="7" t="s">
        <v>315</v>
      </c>
      <c r="B3493" s="2">
        <v>2008</v>
      </c>
      <c r="C3493" s="2" t="s">
        <v>0</v>
      </c>
      <c r="D3493" s="2">
        <v>0</v>
      </c>
      <c r="E3493" s="2">
        <v>9</v>
      </c>
      <c r="F3493" s="2">
        <v>9</v>
      </c>
      <c r="G3493" s="2">
        <v>5000</v>
      </c>
      <c r="H3493" s="2" t="s">
        <v>96</v>
      </c>
      <c r="I3493" s="2" t="s">
        <v>2</v>
      </c>
      <c r="J3493" s="2" t="s">
        <v>97</v>
      </c>
      <c r="K3493" s="2" t="str">
        <f>LOOKUP(A3493,'[2]Collin Seedling for R'!$A$3:$A$51,'[2]Collin Seedling for R'!$R$3:$R$51)</f>
        <v>Unburned</v>
      </c>
      <c r="L3493" s="2" t="str">
        <f>LOOKUP(A3493,'[2]Collin Seedling for R'!$A$3:$A$51,'[2]Collin Seedling for R'!$T$3:$T$51)</f>
        <v>FS</v>
      </c>
      <c r="M3493" s="2" t="str">
        <f>LOOKUP(A3493,'[2]Collin Seedling for R'!$A$3:$A$51,'[2]Collin Seedling for R'!$P$3:$P$51)</f>
        <v>Unseeded</v>
      </c>
      <c r="N3493" s="8">
        <f t="shared" si="54"/>
        <v>0.18</v>
      </c>
      <c r="O3493" s="2" t="str">
        <f>LOOKUP(H3493,[2]plantlist!$A$2:$A$943,[2]plantlist!$B$2:$B$943)</f>
        <v>F</v>
      </c>
    </row>
    <row r="3494" spans="1:15" x14ac:dyDescent="0.2">
      <c r="A3494" s="2" t="s">
        <v>315</v>
      </c>
      <c r="B3494" s="2">
        <v>2013</v>
      </c>
      <c r="C3494" s="2" t="s">
        <v>0</v>
      </c>
      <c r="D3494" s="2">
        <v>3785</v>
      </c>
      <c r="E3494" s="2">
        <v>0</v>
      </c>
      <c r="F3494" s="2">
        <v>3785</v>
      </c>
      <c r="G3494" s="2">
        <v>5020</v>
      </c>
      <c r="H3494" s="2" t="s">
        <v>1</v>
      </c>
      <c r="I3494" s="2" t="s">
        <v>2</v>
      </c>
      <c r="J3494" s="2" t="s">
        <v>3</v>
      </c>
      <c r="K3494" s="2" t="str">
        <f>LOOKUP(A3494,'[2]Collin Seedling for R'!$A$3:$A$51,'[2]Collin Seedling for R'!$R$3:$R$51)</f>
        <v>Unburned</v>
      </c>
      <c r="L3494" s="2" t="str">
        <f>LOOKUP(A3494,'[2]Collin Seedling for R'!$A$3:$A$51,'[2]Collin Seedling for R'!$T$3:$T$51)</f>
        <v>FS</v>
      </c>
      <c r="M3494" s="2" t="str">
        <f>LOOKUP(A3494,'[2]Collin Seedling for R'!$A$3:$A$51,'[2]Collin Seedling for R'!$P$3:$P$51)</f>
        <v>Unseeded</v>
      </c>
      <c r="N3494" s="8">
        <f t="shared" si="54"/>
        <v>0</v>
      </c>
      <c r="O3494" s="2" t="str">
        <f>LOOKUP(H3494,[2]plantlist!$A$2:$A$943,[2]plantlist!$B$2:$B$943)</f>
        <v>F</v>
      </c>
    </row>
    <row r="3495" spans="1:15" x14ac:dyDescent="0.2">
      <c r="A3495" s="2" t="s">
        <v>315</v>
      </c>
      <c r="B3495" s="2">
        <v>2013</v>
      </c>
      <c r="C3495" s="2" t="s">
        <v>0</v>
      </c>
      <c r="D3495" s="2">
        <v>846</v>
      </c>
      <c r="E3495" s="2">
        <v>0</v>
      </c>
      <c r="F3495" s="2">
        <v>846</v>
      </c>
      <c r="G3495" s="2">
        <v>5020</v>
      </c>
      <c r="H3495" s="2" t="s">
        <v>41</v>
      </c>
      <c r="I3495" s="2" t="s">
        <v>2</v>
      </c>
      <c r="J3495" s="2" t="s">
        <v>42</v>
      </c>
      <c r="K3495" s="2" t="str">
        <f>LOOKUP(A3495,'[2]Collin Seedling for R'!$A$3:$A$51,'[2]Collin Seedling for R'!$R$3:$R$51)</f>
        <v>Unburned</v>
      </c>
      <c r="L3495" s="2" t="str">
        <f>LOOKUP(A3495,'[2]Collin Seedling for R'!$A$3:$A$51,'[2]Collin Seedling for R'!$T$3:$T$51)</f>
        <v>FS</v>
      </c>
      <c r="M3495" s="2" t="str">
        <f>LOOKUP(A3495,'[2]Collin Seedling for R'!$A$3:$A$51,'[2]Collin Seedling for R'!$P$3:$P$51)</f>
        <v>Unseeded</v>
      </c>
      <c r="N3495" s="8">
        <f t="shared" si="54"/>
        <v>0</v>
      </c>
      <c r="O3495" s="2" t="str">
        <f>LOOKUP(H3495,[2]plantlist!$A$2:$A$943,[2]plantlist!$B$2:$B$943)</f>
        <v>B</v>
      </c>
    </row>
    <row r="3496" spans="1:15" x14ac:dyDescent="0.2">
      <c r="A3496" s="2" t="s">
        <v>315</v>
      </c>
      <c r="B3496" s="2">
        <v>2013</v>
      </c>
      <c r="C3496" s="2" t="s">
        <v>0</v>
      </c>
      <c r="D3496" s="2">
        <v>304</v>
      </c>
      <c r="E3496" s="2">
        <v>24</v>
      </c>
      <c r="F3496" s="2">
        <v>328</v>
      </c>
      <c r="G3496" s="2">
        <v>5020</v>
      </c>
      <c r="H3496" s="2" t="s">
        <v>6</v>
      </c>
      <c r="I3496" s="2" t="s">
        <v>2</v>
      </c>
      <c r="J3496" s="2" t="s">
        <v>7</v>
      </c>
      <c r="K3496" s="2" t="str">
        <f>LOOKUP(A3496,'[2]Collin Seedling for R'!$A$3:$A$51,'[2]Collin Seedling for R'!$R$3:$R$51)</f>
        <v>Unburned</v>
      </c>
      <c r="L3496" s="2" t="str">
        <f>LOOKUP(A3496,'[2]Collin Seedling for R'!$A$3:$A$51,'[2]Collin Seedling for R'!$T$3:$T$51)</f>
        <v>FS</v>
      </c>
      <c r="M3496" s="2" t="str">
        <f>LOOKUP(A3496,'[2]Collin Seedling for R'!$A$3:$A$51,'[2]Collin Seedling for R'!$P$3:$P$51)</f>
        <v>Unseeded</v>
      </c>
      <c r="N3496" s="8">
        <f t="shared" si="54"/>
        <v>0.4780876494023904</v>
      </c>
      <c r="O3496" s="2" t="str">
        <f>LOOKUP(H3496,[2]plantlist!$A$2:$A$943,[2]plantlist!$B$2:$B$943)</f>
        <v>L</v>
      </c>
    </row>
    <row r="3497" spans="1:15" x14ac:dyDescent="0.2">
      <c r="A3497" s="2" t="s">
        <v>315</v>
      </c>
      <c r="B3497" s="2">
        <v>2013</v>
      </c>
      <c r="C3497" s="2" t="s">
        <v>0</v>
      </c>
      <c r="D3497" s="2">
        <v>43</v>
      </c>
      <c r="E3497" s="2">
        <v>42</v>
      </c>
      <c r="F3497" s="2">
        <v>85</v>
      </c>
      <c r="G3497" s="2">
        <v>5020</v>
      </c>
      <c r="H3497" s="2" t="s">
        <v>10</v>
      </c>
      <c r="I3497" s="2" t="s">
        <v>2</v>
      </c>
      <c r="J3497" s="2" t="s">
        <v>11</v>
      </c>
      <c r="K3497" s="2" t="str">
        <f>LOOKUP(A3497,'[2]Collin Seedling for R'!$A$3:$A$51,'[2]Collin Seedling for R'!$R$3:$R$51)</f>
        <v>Unburned</v>
      </c>
      <c r="L3497" s="2" t="str">
        <f>LOOKUP(A3497,'[2]Collin Seedling for R'!$A$3:$A$51,'[2]Collin Seedling for R'!$T$3:$T$51)</f>
        <v>FS</v>
      </c>
      <c r="M3497" s="2" t="str">
        <f>LOOKUP(A3497,'[2]Collin Seedling for R'!$A$3:$A$51,'[2]Collin Seedling for R'!$P$3:$P$51)</f>
        <v>Unseeded</v>
      </c>
      <c r="N3497" s="8">
        <f t="shared" si="54"/>
        <v>0.8366533864541833</v>
      </c>
      <c r="O3497" s="2" t="str">
        <f>LOOKUP(H3497,[2]plantlist!$A$2:$A$943,[2]plantlist!$B$2:$B$943)</f>
        <v>L</v>
      </c>
    </row>
    <row r="3498" spans="1:15" x14ac:dyDescent="0.2">
      <c r="A3498" s="2" t="s">
        <v>315</v>
      </c>
      <c r="B3498" s="2">
        <v>2013</v>
      </c>
      <c r="C3498" s="2" t="s">
        <v>0</v>
      </c>
      <c r="D3498" s="2">
        <v>25</v>
      </c>
      <c r="E3498" s="2">
        <v>941</v>
      </c>
      <c r="F3498" s="2">
        <v>966</v>
      </c>
      <c r="G3498" s="2">
        <v>5020</v>
      </c>
      <c r="H3498" s="2" t="s">
        <v>16</v>
      </c>
      <c r="I3498" s="2" t="s">
        <v>2</v>
      </c>
      <c r="J3498" s="2" t="s">
        <v>17</v>
      </c>
      <c r="K3498" s="2" t="str">
        <f>LOOKUP(A3498,'[2]Collin Seedling for R'!$A$3:$A$51,'[2]Collin Seedling for R'!$R$3:$R$51)</f>
        <v>Unburned</v>
      </c>
      <c r="L3498" s="2" t="str">
        <f>LOOKUP(A3498,'[2]Collin Seedling for R'!$A$3:$A$51,'[2]Collin Seedling for R'!$T$3:$T$51)</f>
        <v>FS</v>
      </c>
      <c r="M3498" s="2" t="str">
        <f>LOOKUP(A3498,'[2]Collin Seedling for R'!$A$3:$A$51,'[2]Collin Seedling for R'!$P$3:$P$51)</f>
        <v>Unseeded</v>
      </c>
      <c r="N3498" s="8">
        <f t="shared" si="54"/>
        <v>18.745019920318725</v>
      </c>
      <c r="O3498" s="2" t="str">
        <f>LOOKUP(H3498,[2]plantlist!$A$2:$A$943,[2]plantlist!$B$2:$B$943)</f>
        <v>S</v>
      </c>
    </row>
    <row r="3499" spans="1:15" x14ac:dyDescent="0.2">
      <c r="A3499" s="2" t="s">
        <v>315</v>
      </c>
      <c r="B3499" s="2">
        <v>2013</v>
      </c>
      <c r="C3499" s="2" t="s">
        <v>0</v>
      </c>
      <c r="D3499" s="2">
        <v>6</v>
      </c>
      <c r="E3499" s="2">
        <v>308</v>
      </c>
      <c r="F3499" s="2">
        <v>314</v>
      </c>
      <c r="G3499" s="2">
        <v>5020</v>
      </c>
      <c r="H3499" s="2" t="s">
        <v>45</v>
      </c>
      <c r="I3499" s="2" t="s">
        <v>2</v>
      </c>
      <c r="J3499" s="2" t="s">
        <v>46</v>
      </c>
      <c r="K3499" s="2" t="str">
        <f>LOOKUP(A3499,'[2]Collin Seedling for R'!$A$3:$A$51,'[2]Collin Seedling for R'!$R$3:$R$51)</f>
        <v>Unburned</v>
      </c>
      <c r="L3499" s="2" t="str">
        <f>LOOKUP(A3499,'[2]Collin Seedling for R'!$A$3:$A$51,'[2]Collin Seedling for R'!$T$3:$T$51)</f>
        <v>FS</v>
      </c>
      <c r="M3499" s="2" t="str">
        <f>LOOKUP(A3499,'[2]Collin Seedling for R'!$A$3:$A$51,'[2]Collin Seedling for R'!$P$3:$P$51)</f>
        <v>Unseeded</v>
      </c>
      <c r="N3499" s="8">
        <f t="shared" si="54"/>
        <v>6.1354581673306772</v>
      </c>
      <c r="O3499" s="2" t="str">
        <f>LOOKUP(H3499,[2]plantlist!$A$2:$A$943,[2]plantlist!$B$2:$B$943)</f>
        <v>F</v>
      </c>
    </row>
    <row r="3500" spans="1:15" x14ac:dyDescent="0.2">
      <c r="A3500" s="2" t="s">
        <v>315</v>
      </c>
      <c r="B3500" s="2">
        <v>2013</v>
      </c>
      <c r="C3500" s="2" t="s">
        <v>0</v>
      </c>
      <c r="D3500" s="2">
        <v>5</v>
      </c>
      <c r="E3500" s="2">
        <v>23</v>
      </c>
      <c r="F3500" s="2">
        <v>28</v>
      </c>
      <c r="G3500" s="2">
        <v>5020</v>
      </c>
      <c r="H3500" s="2" t="s">
        <v>122</v>
      </c>
      <c r="I3500" s="2" t="s">
        <v>2</v>
      </c>
      <c r="J3500" s="2" t="s">
        <v>123</v>
      </c>
      <c r="K3500" s="2" t="str">
        <f>LOOKUP(A3500,'[2]Collin Seedling for R'!$A$3:$A$51,'[2]Collin Seedling for R'!$R$3:$R$51)</f>
        <v>Unburned</v>
      </c>
      <c r="L3500" s="2" t="str">
        <f>LOOKUP(A3500,'[2]Collin Seedling for R'!$A$3:$A$51,'[2]Collin Seedling for R'!$T$3:$T$51)</f>
        <v>FS</v>
      </c>
      <c r="M3500" s="2" t="str">
        <f>LOOKUP(A3500,'[2]Collin Seedling for R'!$A$3:$A$51,'[2]Collin Seedling for R'!$P$3:$P$51)</f>
        <v>Unseeded</v>
      </c>
      <c r="N3500" s="8">
        <f t="shared" si="54"/>
        <v>0.45816733067729082</v>
      </c>
      <c r="O3500" s="2" t="str">
        <f>LOOKUP(H3500,[2]plantlist!$A$2:$A$943,[2]plantlist!$B$2:$B$943)</f>
        <v>F</v>
      </c>
    </row>
    <row r="3501" spans="1:15" x14ac:dyDescent="0.2">
      <c r="A3501" s="2" t="s">
        <v>315</v>
      </c>
      <c r="B3501" s="2">
        <v>2013</v>
      </c>
      <c r="C3501" s="2" t="s">
        <v>0</v>
      </c>
      <c r="D3501" s="2">
        <v>4</v>
      </c>
      <c r="E3501" s="2">
        <v>112</v>
      </c>
      <c r="F3501" s="2">
        <v>116</v>
      </c>
      <c r="G3501" s="2">
        <v>5020</v>
      </c>
      <c r="H3501" s="2" t="s">
        <v>47</v>
      </c>
      <c r="I3501" s="2" t="s">
        <v>2</v>
      </c>
      <c r="J3501" s="2" t="s">
        <v>48</v>
      </c>
      <c r="K3501" s="2" t="str">
        <f>LOOKUP(A3501,'[2]Collin Seedling for R'!$A$3:$A$51,'[2]Collin Seedling for R'!$R$3:$R$51)</f>
        <v>Unburned</v>
      </c>
      <c r="L3501" s="2" t="str">
        <f>LOOKUP(A3501,'[2]Collin Seedling for R'!$A$3:$A$51,'[2]Collin Seedling for R'!$T$3:$T$51)</f>
        <v>FS</v>
      </c>
      <c r="M3501" s="2" t="str">
        <f>LOOKUP(A3501,'[2]Collin Seedling for R'!$A$3:$A$51,'[2]Collin Seedling for R'!$P$3:$P$51)</f>
        <v>Unseeded</v>
      </c>
      <c r="N3501" s="8">
        <f t="shared" si="54"/>
        <v>2.2310756972111556</v>
      </c>
      <c r="O3501" s="2" t="str">
        <f>LOOKUP(H3501,[2]plantlist!$A$2:$A$943,[2]plantlist!$B$2:$B$943)</f>
        <v>G</v>
      </c>
    </row>
    <row r="3502" spans="1:15" x14ac:dyDescent="0.2">
      <c r="A3502" s="2" t="s">
        <v>315</v>
      </c>
      <c r="B3502" s="2">
        <v>2013</v>
      </c>
      <c r="C3502" s="2" t="s">
        <v>0</v>
      </c>
      <c r="D3502" s="2">
        <v>2</v>
      </c>
      <c r="E3502" s="2">
        <v>5</v>
      </c>
      <c r="F3502" s="2">
        <v>7</v>
      </c>
      <c r="G3502" s="2">
        <v>5020</v>
      </c>
      <c r="H3502" s="2" t="s">
        <v>59</v>
      </c>
      <c r="I3502" s="2" t="s">
        <v>2</v>
      </c>
      <c r="J3502" s="2" t="s">
        <v>48</v>
      </c>
      <c r="K3502" s="2" t="str">
        <f>LOOKUP(A3502,'[2]Collin Seedling for R'!$A$3:$A$51,'[2]Collin Seedling for R'!$R$3:$R$51)</f>
        <v>Unburned</v>
      </c>
      <c r="L3502" s="2" t="str">
        <f>LOOKUP(A3502,'[2]Collin Seedling for R'!$A$3:$A$51,'[2]Collin Seedling for R'!$T$3:$T$51)</f>
        <v>FS</v>
      </c>
      <c r="M3502" s="2" t="str">
        <f>LOOKUP(A3502,'[2]Collin Seedling for R'!$A$3:$A$51,'[2]Collin Seedling for R'!$P$3:$P$51)</f>
        <v>Unseeded</v>
      </c>
      <c r="N3502" s="8">
        <f t="shared" si="54"/>
        <v>9.9601593625498003E-2</v>
      </c>
      <c r="O3502" s="2" t="str">
        <f>LOOKUP(H3502,[2]plantlist!$A$2:$A$943,[2]plantlist!$B$2:$B$943)</f>
        <v>G</v>
      </c>
    </row>
    <row r="3503" spans="1:15" x14ac:dyDescent="0.2">
      <c r="A3503" s="2" t="s">
        <v>315</v>
      </c>
      <c r="B3503" s="2">
        <v>2013</v>
      </c>
      <c r="C3503" s="2" t="s">
        <v>0</v>
      </c>
      <c r="D3503" s="2">
        <v>0</v>
      </c>
      <c r="E3503" s="2">
        <v>83</v>
      </c>
      <c r="F3503" s="2">
        <v>83</v>
      </c>
      <c r="G3503" s="2">
        <v>5020</v>
      </c>
      <c r="H3503" s="2" t="s">
        <v>45</v>
      </c>
      <c r="I3503" s="2" t="s">
        <v>19</v>
      </c>
      <c r="J3503" s="2" t="s">
        <v>46</v>
      </c>
      <c r="K3503" s="2" t="str">
        <f>LOOKUP(A3503,'[2]Collin Seedling for R'!$A$3:$A$51,'[2]Collin Seedling for R'!$R$3:$R$51)</f>
        <v>Unburned</v>
      </c>
      <c r="L3503" s="2" t="str">
        <f>LOOKUP(A3503,'[2]Collin Seedling for R'!$A$3:$A$51,'[2]Collin Seedling for R'!$T$3:$T$51)</f>
        <v>FS</v>
      </c>
      <c r="M3503" s="2" t="str">
        <f>LOOKUP(A3503,'[2]Collin Seedling for R'!$A$3:$A$51,'[2]Collin Seedling for R'!$P$3:$P$51)</f>
        <v>Unseeded</v>
      </c>
      <c r="N3503" s="8">
        <f t="shared" si="54"/>
        <v>1.6533864541832668</v>
      </c>
      <c r="O3503" s="2" t="str">
        <f>LOOKUP(H3503,[2]plantlist!$A$2:$A$943,[2]plantlist!$B$2:$B$943)</f>
        <v>F</v>
      </c>
    </row>
    <row r="3504" spans="1:15" x14ac:dyDescent="0.2">
      <c r="A3504" s="2" t="s">
        <v>315</v>
      </c>
      <c r="B3504" s="2">
        <v>2013</v>
      </c>
      <c r="C3504" s="2" t="s">
        <v>0</v>
      </c>
      <c r="D3504" s="2">
        <v>0</v>
      </c>
      <c r="E3504" s="2">
        <v>1315</v>
      </c>
      <c r="F3504" s="2">
        <v>1315</v>
      </c>
      <c r="G3504" s="2">
        <v>5020</v>
      </c>
      <c r="H3504" s="2" t="s">
        <v>74</v>
      </c>
      <c r="I3504" s="2" t="s">
        <v>19</v>
      </c>
      <c r="J3504" s="2" t="s">
        <v>75</v>
      </c>
      <c r="K3504" s="2" t="str">
        <f>LOOKUP(A3504,'[2]Collin Seedling for R'!$A$3:$A$51,'[2]Collin Seedling for R'!$R$3:$R$51)</f>
        <v>Unburned</v>
      </c>
      <c r="L3504" s="2" t="str">
        <f>LOOKUP(A3504,'[2]Collin Seedling for R'!$A$3:$A$51,'[2]Collin Seedling for R'!$T$3:$T$51)</f>
        <v>FS</v>
      </c>
      <c r="M3504" s="2" t="str">
        <f>LOOKUP(A3504,'[2]Collin Seedling for R'!$A$3:$A$51,'[2]Collin Seedling for R'!$P$3:$P$51)</f>
        <v>Unseeded</v>
      </c>
      <c r="N3504" s="8">
        <f t="shared" si="54"/>
        <v>26.195219123505975</v>
      </c>
      <c r="O3504" s="2" t="str">
        <f>LOOKUP(H3504,[2]plantlist!$A$2:$A$943,[2]plantlist!$B$2:$B$943)</f>
        <v>T</v>
      </c>
    </row>
    <row r="3505" spans="1:15" x14ac:dyDescent="0.2">
      <c r="A3505" s="2" t="s">
        <v>315</v>
      </c>
      <c r="B3505" s="2">
        <v>2013</v>
      </c>
      <c r="C3505" s="2" t="s">
        <v>0</v>
      </c>
      <c r="D3505" s="2">
        <v>0</v>
      </c>
      <c r="E3505" s="2">
        <v>6</v>
      </c>
      <c r="F3505" s="2">
        <v>6</v>
      </c>
      <c r="G3505" s="2">
        <v>5020</v>
      </c>
      <c r="H3505" s="2" t="s">
        <v>60</v>
      </c>
      <c r="I3505" s="2" t="s">
        <v>2</v>
      </c>
      <c r="J3505" s="2" t="s">
        <v>61</v>
      </c>
      <c r="K3505" s="2" t="str">
        <f>LOOKUP(A3505,'[2]Collin Seedling for R'!$A$3:$A$51,'[2]Collin Seedling for R'!$R$3:$R$51)</f>
        <v>Unburned</v>
      </c>
      <c r="L3505" s="2" t="str">
        <f>LOOKUP(A3505,'[2]Collin Seedling for R'!$A$3:$A$51,'[2]Collin Seedling for R'!$T$3:$T$51)</f>
        <v>FS</v>
      </c>
      <c r="M3505" s="2" t="str">
        <f>LOOKUP(A3505,'[2]Collin Seedling for R'!$A$3:$A$51,'[2]Collin Seedling for R'!$P$3:$P$51)</f>
        <v>Unseeded</v>
      </c>
      <c r="N3505" s="8">
        <f t="shared" si="54"/>
        <v>0.1195219123505976</v>
      </c>
      <c r="O3505" s="2" t="str">
        <f>LOOKUP(H3505,[2]plantlist!$A$2:$A$943,[2]plantlist!$B$2:$B$943)</f>
        <v>F</v>
      </c>
    </row>
    <row r="3506" spans="1:15" x14ac:dyDescent="0.2">
      <c r="A3506" s="2" t="s">
        <v>315</v>
      </c>
      <c r="B3506" s="2">
        <v>2013</v>
      </c>
      <c r="C3506" s="2" t="s">
        <v>0</v>
      </c>
      <c r="D3506" s="2">
        <v>0</v>
      </c>
      <c r="E3506" s="2">
        <v>3</v>
      </c>
      <c r="F3506" s="2">
        <v>3</v>
      </c>
      <c r="G3506" s="2">
        <v>5020</v>
      </c>
      <c r="H3506" s="2" t="s">
        <v>47</v>
      </c>
      <c r="I3506" s="2" t="s">
        <v>19</v>
      </c>
      <c r="J3506" s="2" t="s">
        <v>48</v>
      </c>
      <c r="K3506" s="2" t="str">
        <f>LOOKUP(A3506,'[2]Collin Seedling for R'!$A$3:$A$51,'[2]Collin Seedling for R'!$R$3:$R$51)</f>
        <v>Unburned</v>
      </c>
      <c r="L3506" s="2" t="str">
        <f>LOOKUP(A3506,'[2]Collin Seedling for R'!$A$3:$A$51,'[2]Collin Seedling for R'!$T$3:$T$51)</f>
        <v>FS</v>
      </c>
      <c r="M3506" s="2" t="str">
        <f>LOOKUP(A3506,'[2]Collin Seedling for R'!$A$3:$A$51,'[2]Collin Seedling for R'!$P$3:$P$51)</f>
        <v>Unseeded</v>
      </c>
      <c r="N3506" s="8">
        <f t="shared" si="54"/>
        <v>5.97609561752988E-2</v>
      </c>
      <c r="O3506" s="2" t="str">
        <f>LOOKUP(H3506,[2]plantlist!$A$2:$A$943,[2]plantlist!$B$2:$B$943)</f>
        <v>G</v>
      </c>
    </row>
    <row r="3507" spans="1:15" x14ac:dyDescent="0.2">
      <c r="A3507" s="2" t="s">
        <v>315</v>
      </c>
      <c r="B3507" s="2">
        <v>2013</v>
      </c>
      <c r="C3507" s="2" t="s">
        <v>0</v>
      </c>
      <c r="D3507" s="2">
        <v>0</v>
      </c>
      <c r="E3507" s="2">
        <v>18</v>
      </c>
      <c r="F3507" s="2">
        <v>18</v>
      </c>
      <c r="G3507" s="2">
        <v>5020</v>
      </c>
      <c r="H3507" s="2" t="s">
        <v>102</v>
      </c>
      <c r="I3507" s="2" t="s">
        <v>2</v>
      </c>
      <c r="J3507" s="2" t="s">
        <v>103</v>
      </c>
      <c r="K3507" s="2" t="str">
        <f>LOOKUP(A3507,'[2]Collin Seedling for R'!$A$3:$A$51,'[2]Collin Seedling for R'!$R$3:$R$51)</f>
        <v>Unburned</v>
      </c>
      <c r="L3507" s="2" t="str">
        <f>LOOKUP(A3507,'[2]Collin Seedling for R'!$A$3:$A$51,'[2]Collin Seedling for R'!$T$3:$T$51)</f>
        <v>FS</v>
      </c>
      <c r="M3507" s="2" t="str">
        <f>LOOKUP(A3507,'[2]Collin Seedling for R'!$A$3:$A$51,'[2]Collin Seedling for R'!$P$3:$P$51)</f>
        <v>Unseeded</v>
      </c>
      <c r="N3507" s="8">
        <f t="shared" si="54"/>
        <v>0.35856573705179284</v>
      </c>
      <c r="O3507" s="2" t="str">
        <f>LOOKUP(H3507,[2]plantlist!$A$2:$A$943,[2]plantlist!$B$2:$B$943)</f>
        <v>F</v>
      </c>
    </row>
    <row r="3508" spans="1:15" x14ac:dyDescent="0.2">
      <c r="A3508" s="2" t="s">
        <v>315</v>
      </c>
      <c r="B3508" s="2">
        <v>2013</v>
      </c>
      <c r="C3508" s="2" t="s">
        <v>0</v>
      </c>
      <c r="D3508" s="2">
        <v>0</v>
      </c>
      <c r="E3508" s="2">
        <v>1</v>
      </c>
      <c r="F3508" s="2">
        <v>1</v>
      </c>
      <c r="G3508" s="2">
        <v>5020</v>
      </c>
      <c r="H3508" s="2" t="s">
        <v>70</v>
      </c>
      <c r="I3508" s="2" t="s">
        <v>2</v>
      </c>
      <c r="J3508" s="2" t="s">
        <v>71</v>
      </c>
      <c r="K3508" s="2" t="str">
        <f>LOOKUP(A3508,'[2]Collin Seedling for R'!$A$3:$A$51,'[2]Collin Seedling for R'!$R$3:$R$51)</f>
        <v>Unburned</v>
      </c>
      <c r="L3508" s="2" t="str">
        <f>LOOKUP(A3508,'[2]Collin Seedling for R'!$A$3:$A$51,'[2]Collin Seedling for R'!$T$3:$T$51)</f>
        <v>FS</v>
      </c>
      <c r="M3508" s="2" t="str">
        <f>LOOKUP(A3508,'[2]Collin Seedling for R'!$A$3:$A$51,'[2]Collin Seedling for R'!$P$3:$P$51)</f>
        <v>Unseeded</v>
      </c>
      <c r="N3508" s="8">
        <f t="shared" si="54"/>
        <v>1.9920318725099601E-2</v>
      </c>
      <c r="O3508" s="2" t="str">
        <f>LOOKUP(H3508,[2]plantlist!$A$2:$A$943,[2]plantlist!$B$2:$B$943)</f>
        <v>F</v>
      </c>
    </row>
    <row r="3509" spans="1:15" x14ac:dyDescent="0.2">
      <c r="A3509" t="s">
        <v>315</v>
      </c>
      <c r="B3509">
        <v>2016</v>
      </c>
      <c r="C3509" t="s">
        <v>0</v>
      </c>
      <c r="D3509">
        <v>1789</v>
      </c>
      <c r="E3509">
        <v>431</v>
      </c>
      <c r="F3509">
        <v>2220</v>
      </c>
      <c r="G3509">
        <v>5000</v>
      </c>
      <c r="H3509" t="s">
        <v>6</v>
      </c>
      <c r="I3509" t="s">
        <v>2</v>
      </c>
      <c r="J3509" t="s">
        <v>7</v>
      </c>
      <c r="K3509" s="2" t="str">
        <f>LOOKUP(A3509,'[2]Collin Seedling for R'!$A$3:$A$51,'[2]Collin Seedling for R'!$R$3:$R$51)</f>
        <v>Unburned</v>
      </c>
      <c r="L3509" s="2" t="str">
        <f>LOOKUP(A3509,'[2]Collin Seedling for R'!$A$3:$A$51,'[2]Collin Seedling for R'!$T$3:$T$51)</f>
        <v>FS</v>
      </c>
      <c r="M3509" s="2" t="str">
        <f>LOOKUP(A3509,'[2]Collin Seedling for R'!$A$3:$A$51,'[2]Collin Seedling for R'!$P$3:$P$51)</f>
        <v>Unseeded</v>
      </c>
      <c r="N3509" s="8">
        <f t="shared" si="54"/>
        <v>8.6199999999999992</v>
      </c>
      <c r="O3509" s="2" t="str">
        <f>LOOKUP(H3509,[2]plantlist!$A$2:$A$943,[2]plantlist!$B$2:$B$943)</f>
        <v>L</v>
      </c>
    </row>
    <row r="3510" spans="1:15" x14ac:dyDescent="0.2">
      <c r="A3510" t="s">
        <v>315</v>
      </c>
      <c r="B3510">
        <v>2016</v>
      </c>
      <c r="C3510" t="s">
        <v>0</v>
      </c>
      <c r="D3510">
        <v>1539</v>
      </c>
      <c r="E3510">
        <v>0</v>
      </c>
      <c r="F3510">
        <v>1539</v>
      </c>
      <c r="G3510">
        <v>5000</v>
      </c>
      <c r="H3510" t="s">
        <v>1</v>
      </c>
      <c r="I3510" t="s">
        <v>2</v>
      </c>
      <c r="J3510" t="s">
        <v>3</v>
      </c>
      <c r="K3510" s="2" t="str">
        <f>LOOKUP(A3510,'[2]Collin Seedling for R'!$A$3:$A$51,'[2]Collin Seedling for R'!$R$3:$R$51)</f>
        <v>Unburned</v>
      </c>
      <c r="L3510" s="2" t="str">
        <f>LOOKUP(A3510,'[2]Collin Seedling for R'!$A$3:$A$51,'[2]Collin Seedling for R'!$T$3:$T$51)</f>
        <v>FS</v>
      </c>
      <c r="M3510" s="2" t="str">
        <f>LOOKUP(A3510,'[2]Collin Seedling for R'!$A$3:$A$51,'[2]Collin Seedling for R'!$P$3:$P$51)</f>
        <v>Unseeded</v>
      </c>
      <c r="N3510" s="8">
        <f t="shared" si="54"/>
        <v>0</v>
      </c>
      <c r="O3510" s="2" t="str">
        <f>LOOKUP(H3510,[2]plantlist!$A$2:$A$943,[2]plantlist!$B$2:$B$943)</f>
        <v>F</v>
      </c>
    </row>
    <row r="3511" spans="1:15" x14ac:dyDescent="0.2">
      <c r="A3511" t="s">
        <v>315</v>
      </c>
      <c r="B3511">
        <v>2016</v>
      </c>
      <c r="C3511" t="s">
        <v>0</v>
      </c>
      <c r="D3511">
        <v>1083</v>
      </c>
      <c r="E3511">
        <v>3</v>
      </c>
      <c r="F3511">
        <v>1086</v>
      </c>
      <c r="G3511">
        <v>5000</v>
      </c>
      <c r="H3511" t="s">
        <v>4</v>
      </c>
      <c r="I3511" t="s">
        <v>2</v>
      </c>
      <c r="J3511" t="s">
        <v>5</v>
      </c>
      <c r="K3511" s="2" t="str">
        <f>LOOKUP(A3511,'[2]Collin Seedling for R'!$A$3:$A$51,'[2]Collin Seedling for R'!$R$3:$R$51)</f>
        <v>Unburned</v>
      </c>
      <c r="L3511" s="2" t="str">
        <f>LOOKUP(A3511,'[2]Collin Seedling for R'!$A$3:$A$51,'[2]Collin Seedling for R'!$T$3:$T$51)</f>
        <v>FS</v>
      </c>
      <c r="M3511" s="2" t="str">
        <f>LOOKUP(A3511,'[2]Collin Seedling for R'!$A$3:$A$51,'[2]Collin Seedling for R'!$P$3:$P$51)</f>
        <v>Unseeded</v>
      </c>
      <c r="N3511" s="8">
        <f t="shared" si="54"/>
        <v>0.06</v>
      </c>
      <c r="O3511" s="2" t="str">
        <f>LOOKUP(H3511,[2]plantlist!$A$2:$A$943,[2]plantlist!$B$2:$B$943)</f>
        <v>B</v>
      </c>
    </row>
    <row r="3512" spans="1:15" x14ac:dyDescent="0.2">
      <c r="A3512" t="s">
        <v>315</v>
      </c>
      <c r="B3512">
        <v>2016</v>
      </c>
      <c r="C3512" t="s">
        <v>0</v>
      </c>
      <c r="D3512">
        <v>289</v>
      </c>
      <c r="E3512">
        <v>11</v>
      </c>
      <c r="F3512">
        <v>300</v>
      </c>
      <c r="G3512">
        <v>5000</v>
      </c>
      <c r="H3512" t="s">
        <v>41</v>
      </c>
      <c r="I3512" t="s">
        <v>2</v>
      </c>
      <c r="J3512" t="s">
        <v>42</v>
      </c>
      <c r="K3512" s="2" t="str">
        <f>LOOKUP(A3512,'[2]Collin Seedling for R'!$A$3:$A$51,'[2]Collin Seedling for R'!$R$3:$R$51)</f>
        <v>Unburned</v>
      </c>
      <c r="L3512" s="2" t="str">
        <f>LOOKUP(A3512,'[2]Collin Seedling for R'!$A$3:$A$51,'[2]Collin Seedling for R'!$T$3:$T$51)</f>
        <v>FS</v>
      </c>
      <c r="M3512" s="2" t="str">
        <f>LOOKUP(A3512,'[2]Collin Seedling for R'!$A$3:$A$51,'[2]Collin Seedling for R'!$P$3:$P$51)</f>
        <v>Unseeded</v>
      </c>
      <c r="N3512" s="8">
        <f t="shared" si="54"/>
        <v>0.22</v>
      </c>
      <c r="O3512" s="2" t="str">
        <f>LOOKUP(H3512,[2]plantlist!$A$2:$A$943,[2]plantlist!$B$2:$B$943)</f>
        <v>B</v>
      </c>
    </row>
    <row r="3513" spans="1:15" x14ac:dyDescent="0.2">
      <c r="A3513" t="s">
        <v>315</v>
      </c>
      <c r="B3513">
        <v>2016</v>
      </c>
      <c r="C3513" t="s">
        <v>0</v>
      </c>
      <c r="D3513">
        <v>92</v>
      </c>
      <c r="E3513">
        <v>126</v>
      </c>
      <c r="F3513">
        <v>218</v>
      </c>
      <c r="G3513">
        <v>5000</v>
      </c>
      <c r="H3513" t="s">
        <v>10</v>
      </c>
      <c r="I3513" t="s">
        <v>2</v>
      </c>
      <c r="J3513" t="s">
        <v>11</v>
      </c>
      <c r="K3513" s="2" t="str">
        <f>LOOKUP(A3513,'[2]Collin Seedling for R'!$A$3:$A$51,'[2]Collin Seedling for R'!$R$3:$R$51)</f>
        <v>Unburned</v>
      </c>
      <c r="L3513" s="2" t="str">
        <f>LOOKUP(A3513,'[2]Collin Seedling for R'!$A$3:$A$51,'[2]Collin Seedling for R'!$T$3:$T$51)</f>
        <v>FS</v>
      </c>
      <c r="M3513" s="2" t="str">
        <f>LOOKUP(A3513,'[2]Collin Seedling for R'!$A$3:$A$51,'[2]Collin Seedling for R'!$P$3:$P$51)</f>
        <v>Unseeded</v>
      </c>
      <c r="N3513" s="8">
        <f t="shared" si="54"/>
        <v>2.52</v>
      </c>
      <c r="O3513" s="2" t="str">
        <f>LOOKUP(H3513,[2]plantlist!$A$2:$A$943,[2]plantlist!$B$2:$B$943)</f>
        <v>L</v>
      </c>
    </row>
    <row r="3514" spans="1:15" x14ac:dyDescent="0.2">
      <c r="A3514" t="s">
        <v>315</v>
      </c>
      <c r="B3514">
        <v>2016</v>
      </c>
      <c r="C3514" t="s">
        <v>0</v>
      </c>
      <c r="D3514">
        <v>90</v>
      </c>
      <c r="E3514">
        <v>509</v>
      </c>
      <c r="F3514">
        <v>599</v>
      </c>
      <c r="G3514">
        <v>5000</v>
      </c>
      <c r="H3514" t="s">
        <v>51</v>
      </c>
      <c r="I3514" t="s">
        <v>2</v>
      </c>
      <c r="J3514" t="s">
        <v>52</v>
      </c>
      <c r="K3514" s="2" t="str">
        <f>LOOKUP(A3514,'[2]Collin Seedling for R'!$A$3:$A$51,'[2]Collin Seedling for R'!$R$3:$R$51)</f>
        <v>Unburned</v>
      </c>
      <c r="L3514" s="2" t="str">
        <f>LOOKUP(A3514,'[2]Collin Seedling for R'!$A$3:$A$51,'[2]Collin Seedling for R'!$T$3:$T$51)</f>
        <v>FS</v>
      </c>
      <c r="M3514" s="2" t="str">
        <f>LOOKUP(A3514,'[2]Collin Seedling for R'!$A$3:$A$51,'[2]Collin Seedling for R'!$P$3:$P$51)</f>
        <v>Unseeded</v>
      </c>
      <c r="N3514" s="8">
        <f t="shared" si="54"/>
        <v>10.18</v>
      </c>
      <c r="O3514" s="2" t="str">
        <f>LOOKUP(H3514,[2]plantlist!$A$2:$A$943,[2]plantlist!$B$2:$B$943)</f>
        <v>F</v>
      </c>
    </row>
    <row r="3515" spans="1:15" x14ac:dyDescent="0.2">
      <c r="A3515" t="s">
        <v>315</v>
      </c>
      <c r="B3515">
        <v>2016</v>
      </c>
      <c r="C3515" t="s">
        <v>0</v>
      </c>
      <c r="D3515">
        <v>84</v>
      </c>
      <c r="E3515">
        <v>761</v>
      </c>
      <c r="F3515">
        <v>845</v>
      </c>
      <c r="G3515">
        <v>5000</v>
      </c>
      <c r="H3515" t="s">
        <v>82</v>
      </c>
      <c r="I3515" t="s">
        <v>2</v>
      </c>
      <c r="J3515" t="s">
        <v>83</v>
      </c>
      <c r="K3515" s="2" t="str">
        <f>LOOKUP(A3515,'[2]Collin Seedling for R'!$A$3:$A$51,'[2]Collin Seedling for R'!$R$3:$R$51)</f>
        <v>Unburned</v>
      </c>
      <c r="L3515" s="2" t="str">
        <f>LOOKUP(A3515,'[2]Collin Seedling for R'!$A$3:$A$51,'[2]Collin Seedling for R'!$T$3:$T$51)</f>
        <v>FS</v>
      </c>
      <c r="M3515" s="2" t="str">
        <f>LOOKUP(A3515,'[2]Collin Seedling for R'!$A$3:$A$51,'[2]Collin Seedling for R'!$P$3:$P$51)</f>
        <v>Unseeded</v>
      </c>
      <c r="N3515" s="8">
        <f t="shared" si="54"/>
        <v>15.22</v>
      </c>
      <c r="O3515" s="2" t="str">
        <f>LOOKUP(H3515,[2]plantlist!$A$2:$A$943,[2]plantlist!$B$2:$B$943)</f>
        <v>F</v>
      </c>
    </row>
    <row r="3516" spans="1:15" x14ac:dyDescent="0.2">
      <c r="A3516" t="s">
        <v>315</v>
      </c>
      <c r="B3516">
        <v>2016</v>
      </c>
      <c r="C3516" t="s">
        <v>0</v>
      </c>
      <c r="D3516">
        <v>11</v>
      </c>
      <c r="E3516">
        <v>117</v>
      </c>
      <c r="F3516">
        <v>128</v>
      </c>
      <c r="G3516">
        <v>5000</v>
      </c>
      <c r="H3516" t="s">
        <v>82</v>
      </c>
      <c r="I3516" t="s">
        <v>19</v>
      </c>
      <c r="J3516" t="s">
        <v>83</v>
      </c>
      <c r="K3516" s="2" t="str">
        <f>LOOKUP(A3516,'[2]Collin Seedling for R'!$A$3:$A$51,'[2]Collin Seedling for R'!$R$3:$R$51)</f>
        <v>Unburned</v>
      </c>
      <c r="L3516" s="2" t="str">
        <f>LOOKUP(A3516,'[2]Collin Seedling for R'!$A$3:$A$51,'[2]Collin Seedling for R'!$T$3:$T$51)</f>
        <v>FS</v>
      </c>
      <c r="M3516" s="2" t="str">
        <f>LOOKUP(A3516,'[2]Collin Seedling for R'!$A$3:$A$51,'[2]Collin Seedling for R'!$P$3:$P$51)</f>
        <v>Unseeded</v>
      </c>
      <c r="N3516" s="8">
        <f t="shared" si="54"/>
        <v>2.34</v>
      </c>
      <c r="O3516" s="2" t="str">
        <f>LOOKUP(H3516,[2]plantlist!$A$2:$A$943,[2]plantlist!$B$2:$B$943)</f>
        <v>F</v>
      </c>
    </row>
    <row r="3517" spans="1:15" x14ac:dyDescent="0.2">
      <c r="A3517" t="s">
        <v>315</v>
      </c>
      <c r="B3517">
        <v>2016</v>
      </c>
      <c r="C3517" t="s">
        <v>0</v>
      </c>
      <c r="D3517">
        <v>5</v>
      </c>
      <c r="E3517">
        <v>895</v>
      </c>
      <c r="F3517">
        <v>900</v>
      </c>
      <c r="G3517">
        <v>5000</v>
      </c>
      <c r="H3517" t="s">
        <v>16</v>
      </c>
      <c r="I3517" t="s">
        <v>2</v>
      </c>
      <c r="J3517" t="s">
        <v>17</v>
      </c>
      <c r="K3517" s="2" t="str">
        <f>LOOKUP(A3517,'[2]Collin Seedling for R'!$A$3:$A$51,'[2]Collin Seedling for R'!$R$3:$R$51)</f>
        <v>Unburned</v>
      </c>
      <c r="L3517" s="2" t="str">
        <f>LOOKUP(A3517,'[2]Collin Seedling for R'!$A$3:$A$51,'[2]Collin Seedling for R'!$T$3:$T$51)</f>
        <v>FS</v>
      </c>
      <c r="M3517" s="2" t="str">
        <f>LOOKUP(A3517,'[2]Collin Seedling for R'!$A$3:$A$51,'[2]Collin Seedling for R'!$P$3:$P$51)</f>
        <v>Unseeded</v>
      </c>
      <c r="N3517" s="8">
        <f t="shared" si="54"/>
        <v>17.899999999999999</v>
      </c>
      <c r="O3517" s="2" t="str">
        <f>LOOKUP(H3517,[2]plantlist!$A$2:$A$943,[2]plantlist!$B$2:$B$943)</f>
        <v>S</v>
      </c>
    </row>
    <row r="3518" spans="1:15" x14ac:dyDescent="0.2">
      <c r="A3518" t="s">
        <v>315</v>
      </c>
      <c r="B3518">
        <v>2016</v>
      </c>
      <c r="C3518" t="s">
        <v>0</v>
      </c>
      <c r="D3518">
        <v>5</v>
      </c>
      <c r="E3518">
        <v>0</v>
      </c>
      <c r="F3518">
        <v>5</v>
      </c>
      <c r="G3518">
        <v>5000</v>
      </c>
      <c r="H3518" t="s">
        <v>64</v>
      </c>
      <c r="I3518" t="s">
        <v>2</v>
      </c>
      <c r="J3518" t="s">
        <v>65</v>
      </c>
      <c r="K3518" s="2" t="str">
        <f>LOOKUP(A3518,'[2]Collin Seedling for R'!$A$3:$A$51,'[2]Collin Seedling for R'!$R$3:$R$51)</f>
        <v>Unburned</v>
      </c>
      <c r="L3518" s="2" t="str">
        <f>LOOKUP(A3518,'[2]Collin Seedling for R'!$A$3:$A$51,'[2]Collin Seedling for R'!$T$3:$T$51)</f>
        <v>FS</v>
      </c>
      <c r="M3518" s="2" t="str">
        <f>LOOKUP(A3518,'[2]Collin Seedling for R'!$A$3:$A$51,'[2]Collin Seedling for R'!$P$3:$P$51)</f>
        <v>Unseeded</v>
      </c>
      <c r="N3518" s="8">
        <f t="shared" si="54"/>
        <v>0</v>
      </c>
      <c r="O3518" s="2" t="str">
        <f>LOOKUP(H3518,[2]plantlist!$A$2:$A$943,[2]plantlist!$B$2:$B$943)</f>
        <v>L</v>
      </c>
    </row>
    <row r="3519" spans="1:15" x14ac:dyDescent="0.2">
      <c r="A3519" t="s">
        <v>315</v>
      </c>
      <c r="B3519">
        <v>2016</v>
      </c>
      <c r="C3519" t="s">
        <v>0</v>
      </c>
      <c r="D3519">
        <v>3</v>
      </c>
      <c r="E3519">
        <v>0</v>
      </c>
      <c r="F3519">
        <v>3</v>
      </c>
      <c r="G3519">
        <v>5000</v>
      </c>
      <c r="H3519" t="s">
        <v>16</v>
      </c>
      <c r="I3519" t="s">
        <v>19</v>
      </c>
      <c r="J3519" t="s">
        <v>17</v>
      </c>
      <c r="K3519" s="2" t="str">
        <f>LOOKUP(A3519,'[2]Collin Seedling for R'!$A$3:$A$51,'[2]Collin Seedling for R'!$R$3:$R$51)</f>
        <v>Unburned</v>
      </c>
      <c r="L3519" s="2" t="str">
        <f>LOOKUP(A3519,'[2]Collin Seedling for R'!$A$3:$A$51,'[2]Collin Seedling for R'!$T$3:$T$51)</f>
        <v>FS</v>
      </c>
      <c r="M3519" s="2" t="str">
        <f>LOOKUP(A3519,'[2]Collin Seedling for R'!$A$3:$A$51,'[2]Collin Seedling for R'!$P$3:$P$51)</f>
        <v>Unseeded</v>
      </c>
      <c r="N3519" s="8">
        <f t="shared" si="54"/>
        <v>0</v>
      </c>
      <c r="O3519" s="2" t="str">
        <f>LOOKUP(H3519,[2]plantlist!$A$2:$A$943,[2]plantlist!$B$2:$B$943)</f>
        <v>S</v>
      </c>
    </row>
    <row r="3520" spans="1:15" x14ac:dyDescent="0.2">
      <c r="A3520" t="s">
        <v>315</v>
      </c>
      <c r="B3520">
        <v>2016</v>
      </c>
      <c r="C3520" t="s">
        <v>0</v>
      </c>
      <c r="D3520">
        <v>3</v>
      </c>
      <c r="E3520">
        <v>23</v>
      </c>
      <c r="F3520">
        <v>26</v>
      </c>
      <c r="G3520">
        <v>5000</v>
      </c>
      <c r="H3520" t="s">
        <v>582</v>
      </c>
      <c r="I3520" t="s">
        <v>2</v>
      </c>
      <c r="J3520" t="s">
        <v>583</v>
      </c>
      <c r="K3520" s="2" t="str">
        <f>LOOKUP(A3520,'[2]Collin Seedling for R'!$A$3:$A$51,'[2]Collin Seedling for R'!$R$3:$R$51)</f>
        <v>Unburned</v>
      </c>
      <c r="L3520" s="2" t="str">
        <f>LOOKUP(A3520,'[2]Collin Seedling for R'!$A$3:$A$51,'[2]Collin Seedling for R'!$T$3:$T$51)</f>
        <v>FS</v>
      </c>
      <c r="M3520" s="2" t="str">
        <f>LOOKUP(A3520,'[2]Collin Seedling for R'!$A$3:$A$51,'[2]Collin Seedling for R'!$P$3:$P$51)</f>
        <v>Unseeded</v>
      </c>
      <c r="N3520" s="8">
        <f t="shared" si="54"/>
        <v>0.45999999999999996</v>
      </c>
      <c r="O3520" s="2" t="str">
        <f>LOOKUP(H3520,[2]plantlist!$A$2:$A$943,[2]plantlist!$B$2:$B$943)</f>
        <v>U</v>
      </c>
    </row>
    <row r="3521" spans="1:15" x14ac:dyDescent="0.2">
      <c r="A3521" t="s">
        <v>315</v>
      </c>
      <c r="B3521">
        <v>2016</v>
      </c>
      <c r="C3521" t="s">
        <v>0</v>
      </c>
      <c r="D3521">
        <v>2</v>
      </c>
      <c r="E3521">
        <v>0</v>
      </c>
      <c r="F3521">
        <v>2</v>
      </c>
      <c r="G3521">
        <v>5000</v>
      </c>
      <c r="H3521" t="s">
        <v>51</v>
      </c>
      <c r="I3521" t="s">
        <v>19</v>
      </c>
      <c r="J3521" t="s">
        <v>52</v>
      </c>
      <c r="K3521" s="2" t="str">
        <f>LOOKUP(A3521,'[2]Collin Seedling for R'!$A$3:$A$51,'[2]Collin Seedling for R'!$R$3:$R$51)</f>
        <v>Unburned</v>
      </c>
      <c r="L3521" s="2" t="str">
        <f>LOOKUP(A3521,'[2]Collin Seedling for R'!$A$3:$A$51,'[2]Collin Seedling for R'!$T$3:$T$51)</f>
        <v>FS</v>
      </c>
      <c r="M3521" s="2" t="str">
        <f>LOOKUP(A3521,'[2]Collin Seedling for R'!$A$3:$A$51,'[2]Collin Seedling for R'!$P$3:$P$51)</f>
        <v>Unseeded</v>
      </c>
      <c r="N3521" s="8">
        <f t="shared" si="54"/>
        <v>0</v>
      </c>
      <c r="O3521" s="2" t="str">
        <f>LOOKUP(H3521,[2]plantlist!$A$2:$A$943,[2]plantlist!$B$2:$B$943)</f>
        <v>F</v>
      </c>
    </row>
    <row r="3522" spans="1:15" x14ac:dyDescent="0.2">
      <c r="A3522" t="s">
        <v>315</v>
      </c>
      <c r="B3522">
        <v>2016</v>
      </c>
      <c r="C3522" t="s">
        <v>0</v>
      </c>
      <c r="D3522">
        <v>2</v>
      </c>
      <c r="E3522">
        <v>5</v>
      </c>
      <c r="F3522">
        <v>7</v>
      </c>
      <c r="G3522">
        <v>5000</v>
      </c>
      <c r="H3522" t="s">
        <v>108</v>
      </c>
      <c r="I3522" t="s">
        <v>2</v>
      </c>
      <c r="J3522" t="s">
        <v>109</v>
      </c>
      <c r="K3522" s="2" t="str">
        <f>LOOKUP(A3522,'[2]Collin Seedling for R'!$A$3:$A$51,'[2]Collin Seedling for R'!$R$3:$R$51)</f>
        <v>Unburned</v>
      </c>
      <c r="L3522" s="2" t="str">
        <f>LOOKUP(A3522,'[2]Collin Seedling for R'!$A$3:$A$51,'[2]Collin Seedling for R'!$T$3:$T$51)</f>
        <v>FS</v>
      </c>
      <c r="M3522" s="2" t="str">
        <f>LOOKUP(A3522,'[2]Collin Seedling for R'!$A$3:$A$51,'[2]Collin Seedling for R'!$P$3:$P$51)</f>
        <v>Unseeded</v>
      </c>
      <c r="N3522" s="8">
        <f t="shared" ref="N3522:N3585" si="55">E3522/G3522*100</f>
        <v>0.1</v>
      </c>
      <c r="O3522" s="2" t="str">
        <f>LOOKUP(H3522,[2]plantlist!$A$2:$A$943,[2]plantlist!$B$2:$B$943)</f>
        <v>F</v>
      </c>
    </row>
    <row r="3523" spans="1:15" x14ac:dyDescent="0.2">
      <c r="A3523" t="s">
        <v>315</v>
      </c>
      <c r="B3523">
        <v>2016</v>
      </c>
      <c r="C3523" t="s">
        <v>0</v>
      </c>
      <c r="D3523">
        <v>1</v>
      </c>
      <c r="E3523">
        <v>3</v>
      </c>
      <c r="F3523">
        <v>4</v>
      </c>
      <c r="G3523">
        <v>5000</v>
      </c>
      <c r="H3523" t="s">
        <v>23</v>
      </c>
      <c r="I3523" t="s">
        <v>19</v>
      </c>
      <c r="J3523" t="s">
        <v>24</v>
      </c>
      <c r="K3523" s="2" t="str">
        <f>LOOKUP(A3523,'[2]Collin Seedling for R'!$A$3:$A$51,'[2]Collin Seedling for R'!$R$3:$R$51)</f>
        <v>Unburned</v>
      </c>
      <c r="L3523" s="2" t="str">
        <f>LOOKUP(A3523,'[2]Collin Seedling for R'!$A$3:$A$51,'[2]Collin Seedling for R'!$T$3:$T$51)</f>
        <v>FS</v>
      </c>
      <c r="M3523" s="2" t="str">
        <f>LOOKUP(A3523,'[2]Collin Seedling for R'!$A$3:$A$51,'[2]Collin Seedling for R'!$P$3:$P$51)</f>
        <v>Unseeded</v>
      </c>
      <c r="N3523" s="8">
        <f t="shared" si="55"/>
        <v>0.06</v>
      </c>
      <c r="O3523" s="2" t="str">
        <f>LOOKUP(H3523,[2]plantlist!$A$2:$A$943,[2]plantlist!$B$2:$B$943)</f>
        <v>S</v>
      </c>
    </row>
    <row r="3524" spans="1:15" x14ac:dyDescent="0.2">
      <c r="A3524" t="s">
        <v>315</v>
      </c>
      <c r="B3524">
        <v>2016</v>
      </c>
      <c r="C3524" t="s">
        <v>0</v>
      </c>
      <c r="D3524">
        <v>1</v>
      </c>
      <c r="E3524">
        <v>183</v>
      </c>
      <c r="F3524">
        <v>184</v>
      </c>
      <c r="G3524">
        <v>5000</v>
      </c>
      <c r="H3524" t="s">
        <v>23</v>
      </c>
      <c r="I3524" t="s">
        <v>2</v>
      </c>
      <c r="J3524" t="s">
        <v>24</v>
      </c>
      <c r="K3524" s="2" t="str">
        <f>LOOKUP(A3524,'[2]Collin Seedling for R'!$A$3:$A$51,'[2]Collin Seedling for R'!$R$3:$R$51)</f>
        <v>Unburned</v>
      </c>
      <c r="L3524" s="2" t="str">
        <f>LOOKUP(A3524,'[2]Collin Seedling for R'!$A$3:$A$51,'[2]Collin Seedling for R'!$T$3:$T$51)</f>
        <v>FS</v>
      </c>
      <c r="M3524" s="2" t="str">
        <f>LOOKUP(A3524,'[2]Collin Seedling for R'!$A$3:$A$51,'[2]Collin Seedling for R'!$P$3:$P$51)</f>
        <v>Unseeded</v>
      </c>
      <c r="N3524" s="8">
        <f t="shared" si="55"/>
        <v>3.66</v>
      </c>
      <c r="O3524" s="2" t="str">
        <f>LOOKUP(H3524,[2]plantlist!$A$2:$A$943,[2]plantlist!$B$2:$B$943)</f>
        <v>S</v>
      </c>
    </row>
    <row r="3525" spans="1:15" x14ac:dyDescent="0.2">
      <c r="A3525" t="s">
        <v>315</v>
      </c>
      <c r="B3525">
        <v>2016</v>
      </c>
      <c r="C3525" t="s">
        <v>0</v>
      </c>
      <c r="D3525">
        <v>1</v>
      </c>
      <c r="E3525">
        <v>122</v>
      </c>
      <c r="F3525">
        <v>123</v>
      </c>
      <c r="G3525">
        <v>5000</v>
      </c>
      <c r="H3525" t="s">
        <v>66</v>
      </c>
      <c r="I3525" t="s">
        <v>2</v>
      </c>
      <c r="J3525" t="s">
        <v>67</v>
      </c>
      <c r="K3525" s="2" t="str">
        <f>LOOKUP(A3525,'[2]Collin Seedling for R'!$A$3:$A$51,'[2]Collin Seedling for R'!$R$3:$R$51)</f>
        <v>Unburned</v>
      </c>
      <c r="L3525" s="2" t="str">
        <f>LOOKUP(A3525,'[2]Collin Seedling for R'!$A$3:$A$51,'[2]Collin Seedling for R'!$T$3:$T$51)</f>
        <v>FS</v>
      </c>
      <c r="M3525" s="2" t="str">
        <f>LOOKUP(A3525,'[2]Collin Seedling for R'!$A$3:$A$51,'[2]Collin Seedling for R'!$P$3:$P$51)</f>
        <v>Unseeded</v>
      </c>
      <c r="N3525" s="8">
        <f t="shared" si="55"/>
        <v>2.44</v>
      </c>
      <c r="O3525" s="2" t="str">
        <f>LOOKUP(H3525,[2]plantlist!$A$2:$A$943,[2]plantlist!$B$2:$B$943)</f>
        <v>G</v>
      </c>
    </row>
    <row r="3526" spans="1:15" x14ac:dyDescent="0.2">
      <c r="A3526" t="s">
        <v>315</v>
      </c>
      <c r="B3526">
        <v>2016</v>
      </c>
      <c r="C3526" t="s">
        <v>0</v>
      </c>
      <c r="D3526">
        <v>0</v>
      </c>
      <c r="E3526">
        <v>80</v>
      </c>
      <c r="F3526">
        <v>80</v>
      </c>
      <c r="G3526">
        <v>5000</v>
      </c>
      <c r="H3526" t="s">
        <v>235</v>
      </c>
      <c r="I3526" t="s">
        <v>19</v>
      </c>
      <c r="J3526" t="s">
        <v>236</v>
      </c>
      <c r="K3526" s="2" t="str">
        <f>LOOKUP(A3526,'[2]Collin Seedling for R'!$A$3:$A$51,'[2]Collin Seedling for R'!$R$3:$R$51)</f>
        <v>Unburned</v>
      </c>
      <c r="L3526" s="2" t="str">
        <f>LOOKUP(A3526,'[2]Collin Seedling for R'!$A$3:$A$51,'[2]Collin Seedling for R'!$T$3:$T$51)</f>
        <v>FS</v>
      </c>
      <c r="M3526" s="2" t="str">
        <f>LOOKUP(A3526,'[2]Collin Seedling for R'!$A$3:$A$51,'[2]Collin Seedling for R'!$P$3:$P$51)</f>
        <v>Unseeded</v>
      </c>
      <c r="N3526" s="8">
        <f t="shared" si="55"/>
        <v>1.6</v>
      </c>
      <c r="O3526" s="2" t="str">
        <f>LOOKUP(H3526,[2]plantlist!$A$2:$A$943,[2]plantlist!$B$2:$B$943)</f>
        <v>T</v>
      </c>
    </row>
    <row r="3527" spans="1:15" x14ac:dyDescent="0.2">
      <c r="A3527" t="s">
        <v>315</v>
      </c>
      <c r="B3527">
        <v>2019</v>
      </c>
      <c r="C3527" t="s">
        <v>0</v>
      </c>
      <c r="D3527">
        <v>2159</v>
      </c>
      <c r="E3527">
        <v>0</v>
      </c>
      <c r="F3527">
        <v>2159</v>
      </c>
      <c r="G3527">
        <v>5020</v>
      </c>
      <c r="H3527" t="s">
        <v>4</v>
      </c>
      <c r="I3527" t="s">
        <v>2</v>
      </c>
      <c r="J3527" t="s">
        <v>5</v>
      </c>
      <c r="K3527" s="2" t="str">
        <f>LOOKUP(A3527,'[2]Collin Seedling for R'!$A$3:$A$51,'[2]Collin Seedling for R'!$R$3:$R$51)</f>
        <v>Unburned</v>
      </c>
      <c r="L3527" s="2" t="str">
        <f>LOOKUP(A3527,'[2]Collin Seedling for R'!$A$3:$A$51,'[2]Collin Seedling for R'!$T$3:$T$51)</f>
        <v>FS</v>
      </c>
      <c r="M3527" s="2" t="str">
        <f>LOOKUP(A3527,'[2]Collin Seedling for R'!$A$3:$A$51,'[2]Collin Seedling for R'!$P$3:$P$51)</f>
        <v>Unseeded</v>
      </c>
      <c r="N3527" s="8">
        <f t="shared" si="55"/>
        <v>0</v>
      </c>
      <c r="O3527" s="2" t="str">
        <f>LOOKUP(H3527,[2]plantlist!$A$2:$A$943,[2]plantlist!$B$2:$B$943)</f>
        <v>B</v>
      </c>
    </row>
    <row r="3528" spans="1:15" x14ac:dyDescent="0.2">
      <c r="A3528" t="s">
        <v>315</v>
      </c>
      <c r="B3528">
        <v>2019</v>
      </c>
      <c r="C3528" t="s">
        <v>0</v>
      </c>
      <c r="D3528">
        <v>1577</v>
      </c>
      <c r="E3528">
        <v>716</v>
      </c>
      <c r="F3528">
        <v>2293</v>
      </c>
      <c r="G3528">
        <v>5020</v>
      </c>
      <c r="H3528" t="s">
        <v>6</v>
      </c>
      <c r="I3528" t="s">
        <v>2</v>
      </c>
      <c r="J3528" t="s">
        <v>7</v>
      </c>
      <c r="K3528" s="2" t="str">
        <f>LOOKUP(A3528,'[2]Collin Seedling for R'!$A$3:$A$51,'[2]Collin Seedling for R'!$R$3:$R$51)</f>
        <v>Unburned</v>
      </c>
      <c r="L3528" s="2" t="str">
        <f>LOOKUP(A3528,'[2]Collin Seedling for R'!$A$3:$A$51,'[2]Collin Seedling for R'!$T$3:$T$51)</f>
        <v>FS</v>
      </c>
      <c r="M3528" s="2" t="str">
        <f>LOOKUP(A3528,'[2]Collin Seedling for R'!$A$3:$A$51,'[2]Collin Seedling for R'!$P$3:$P$51)</f>
        <v>Unseeded</v>
      </c>
      <c r="N3528" s="8">
        <f t="shared" si="55"/>
        <v>14.262948207171315</v>
      </c>
      <c r="O3528" s="2" t="str">
        <f>LOOKUP(H3528,[2]plantlist!$A$2:$A$943,[2]plantlist!$B$2:$B$943)</f>
        <v>L</v>
      </c>
    </row>
    <row r="3529" spans="1:15" x14ac:dyDescent="0.2">
      <c r="A3529" t="s">
        <v>315</v>
      </c>
      <c r="B3529">
        <v>2019</v>
      </c>
      <c r="C3529" t="s">
        <v>0</v>
      </c>
      <c r="D3529">
        <v>707</v>
      </c>
      <c r="E3529">
        <v>0</v>
      </c>
      <c r="F3529">
        <v>707</v>
      </c>
      <c r="G3529">
        <v>5020</v>
      </c>
      <c r="H3529" t="s">
        <v>1</v>
      </c>
      <c r="I3529" t="s">
        <v>2</v>
      </c>
      <c r="J3529" t="s">
        <v>3</v>
      </c>
      <c r="K3529" s="2" t="str">
        <f>LOOKUP(A3529,'[2]Collin Seedling for R'!$A$3:$A$51,'[2]Collin Seedling for R'!$R$3:$R$51)</f>
        <v>Unburned</v>
      </c>
      <c r="L3529" s="2" t="str">
        <f>LOOKUP(A3529,'[2]Collin Seedling for R'!$A$3:$A$51,'[2]Collin Seedling for R'!$T$3:$T$51)</f>
        <v>FS</v>
      </c>
      <c r="M3529" s="2" t="str">
        <f>LOOKUP(A3529,'[2]Collin Seedling for R'!$A$3:$A$51,'[2]Collin Seedling for R'!$P$3:$P$51)</f>
        <v>Unseeded</v>
      </c>
      <c r="N3529" s="8">
        <f t="shared" si="55"/>
        <v>0</v>
      </c>
      <c r="O3529" s="2" t="str">
        <f>LOOKUP(H3529,[2]plantlist!$A$2:$A$943,[2]plantlist!$B$2:$B$943)</f>
        <v>F</v>
      </c>
    </row>
    <row r="3530" spans="1:15" x14ac:dyDescent="0.2">
      <c r="A3530" t="s">
        <v>315</v>
      </c>
      <c r="B3530">
        <v>2019</v>
      </c>
      <c r="C3530" t="s">
        <v>0</v>
      </c>
      <c r="D3530">
        <v>226</v>
      </c>
      <c r="E3530">
        <v>0</v>
      </c>
      <c r="F3530">
        <v>226</v>
      </c>
      <c r="G3530">
        <v>5020</v>
      </c>
      <c r="H3530" t="s">
        <v>41</v>
      </c>
      <c r="I3530" t="s">
        <v>2</v>
      </c>
      <c r="J3530" t="s">
        <v>42</v>
      </c>
      <c r="K3530" s="2" t="str">
        <f>LOOKUP(A3530,'[2]Collin Seedling for R'!$A$3:$A$51,'[2]Collin Seedling for R'!$R$3:$R$51)</f>
        <v>Unburned</v>
      </c>
      <c r="L3530" s="2" t="str">
        <f>LOOKUP(A3530,'[2]Collin Seedling for R'!$A$3:$A$51,'[2]Collin Seedling for R'!$T$3:$T$51)</f>
        <v>FS</v>
      </c>
      <c r="M3530" s="2" t="str">
        <f>LOOKUP(A3530,'[2]Collin Seedling for R'!$A$3:$A$51,'[2]Collin Seedling for R'!$P$3:$P$51)</f>
        <v>Unseeded</v>
      </c>
      <c r="N3530" s="8">
        <f t="shared" si="55"/>
        <v>0</v>
      </c>
      <c r="O3530" s="2" t="str">
        <f>LOOKUP(H3530,[2]plantlist!$A$2:$A$943,[2]plantlist!$B$2:$B$943)</f>
        <v>B</v>
      </c>
    </row>
    <row r="3531" spans="1:15" x14ac:dyDescent="0.2">
      <c r="A3531" t="s">
        <v>315</v>
      </c>
      <c r="B3531">
        <v>2019</v>
      </c>
      <c r="C3531" t="s">
        <v>0</v>
      </c>
      <c r="D3531">
        <v>185</v>
      </c>
      <c r="E3531">
        <v>774</v>
      </c>
      <c r="F3531">
        <v>959</v>
      </c>
      <c r="G3531">
        <v>5020</v>
      </c>
      <c r="H3531" t="s">
        <v>10</v>
      </c>
      <c r="I3531" t="s">
        <v>2</v>
      </c>
      <c r="J3531" t="s">
        <v>11</v>
      </c>
      <c r="K3531" s="2" t="str">
        <f>LOOKUP(A3531,'[2]Collin Seedling for R'!$A$3:$A$51,'[2]Collin Seedling for R'!$R$3:$R$51)</f>
        <v>Unburned</v>
      </c>
      <c r="L3531" s="2" t="str">
        <f>LOOKUP(A3531,'[2]Collin Seedling for R'!$A$3:$A$51,'[2]Collin Seedling for R'!$T$3:$T$51)</f>
        <v>FS</v>
      </c>
      <c r="M3531" s="2" t="str">
        <f>LOOKUP(A3531,'[2]Collin Seedling for R'!$A$3:$A$51,'[2]Collin Seedling for R'!$P$3:$P$51)</f>
        <v>Unseeded</v>
      </c>
      <c r="N3531" s="8">
        <f t="shared" si="55"/>
        <v>15.41832669322709</v>
      </c>
      <c r="O3531" s="2" t="str">
        <f>LOOKUP(H3531,[2]plantlist!$A$2:$A$943,[2]plantlist!$B$2:$B$943)</f>
        <v>L</v>
      </c>
    </row>
    <row r="3532" spans="1:15" x14ac:dyDescent="0.2">
      <c r="A3532" t="s">
        <v>315</v>
      </c>
      <c r="B3532">
        <v>2019</v>
      </c>
      <c r="C3532" t="s">
        <v>0</v>
      </c>
      <c r="D3532">
        <v>60</v>
      </c>
      <c r="E3532">
        <v>2274</v>
      </c>
      <c r="F3532">
        <v>2334</v>
      </c>
      <c r="G3532">
        <v>5020</v>
      </c>
      <c r="H3532" t="s">
        <v>16</v>
      </c>
      <c r="I3532" t="s">
        <v>2</v>
      </c>
      <c r="J3532" t="s">
        <v>17</v>
      </c>
      <c r="K3532" s="2" t="str">
        <f>LOOKUP(A3532,'[2]Collin Seedling for R'!$A$3:$A$51,'[2]Collin Seedling for R'!$R$3:$R$51)</f>
        <v>Unburned</v>
      </c>
      <c r="L3532" s="2" t="str">
        <f>LOOKUP(A3532,'[2]Collin Seedling for R'!$A$3:$A$51,'[2]Collin Seedling for R'!$T$3:$T$51)</f>
        <v>FS</v>
      </c>
      <c r="M3532" s="2" t="str">
        <f>LOOKUP(A3532,'[2]Collin Seedling for R'!$A$3:$A$51,'[2]Collin Seedling for R'!$P$3:$P$51)</f>
        <v>Unseeded</v>
      </c>
      <c r="N3532" s="8">
        <f t="shared" si="55"/>
        <v>45.298804780876495</v>
      </c>
      <c r="O3532" s="2" t="str">
        <f>LOOKUP(H3532,[2]plantlist!$A$2:$A$943,[2]plantlist!$B$2:$B$943)</f>
        <v>S</v>
      </c>
    </row>
    <row r="3533" spans="1:15" x14ac:dyDescent="0.2">
      <c r="A3533" t="s">
        <v>315</v>
      </c>
      <c r="B3533">
        <v>2019</v>
      </c>
      <c r="C3533" t="s">
        <v>0</v>
      </c>
      <c r="D3533">
        <v>45</v>
      </c>
      <c r="E3533">
        <v>176</v>
      </c>
      <c r="F3533">
        <v>221</v>
      </c>
      <c r="G3533">
        <v>5020</v>
      </c>
      <c r="H3533" t="s">
        <v>51</v>
      </c>
      <c r="I3533" t="s">
        <v>2</v>
      </c>
      <c r="J3533" t="s">
        <v>52</v>
      </c>
      <c r="K3533" s="2" t="str">
        <f>LOOKUP(A3533,'[2]Collin Seedling for R'!$A$3:$A$51,'[2]Collin Seedling for R'!$R$3:$R$51)</f>
        <v>Unburned</v>
      </c>
      <c r="L3533" s="2" t="str">
        <f>LOOKUP(A3533,'[2]Collin Seedling for R'!$A$3:$A$51,'[2]Collin Seedling for R'!$T$3:$T$51)</f>
        <v>FS</v>
      </c>
      <c r="M3533" s="2" t="str">
        <f>LOOKUP(A3533,'[2]Collin Seedling for R'!$A$3:$A$51,'[2]Collin Seedling for R'!$P$3:$P$51)</f>
        <v>Unseeded</v>
      </c>
      <c r="N3533" s="8">
        <f t="shared" si="55"/>
        <v>3.5059760956175303</v>
      </c>
      <c r="O3533" s="2" t="str">
        <f>LOOKUP(H3533,[2]plantlist!$A$2:$A$943,[2]plantlist!$B$2:$B$943)</f>
        <v>F</v>
      </c>
    </row>
    <row r="3534" spans="1:15" x14ac:dyDescent="0.2">
      <c r="A3534" t="s">
        <v>315</v>
      </c>
      <c r="B3534">
        <v>2019</v>
      </c>
      <c r="C3534" t="s">
        <v>0</v>
      </c>
      <c r="D3534">
        <v>29</v>
      </c>
      <c r="E3534">
        <v>400</v>
      </c>
      <c r="F3534">
        <v>429</v>
      </c>
      <c r="G3534">
        <v>5020</v>
      </c>
      <c r="H3534" t="s">
        <v>59</v>
      </c>
      <c r="I3534" t="s">
        <v>2</v>
      </c>
      <c r="J3534" t="s">
        <v>48</v>
      </c>
      <c r="K3534" s="2" t="str">
        <f>LOOKUP(A3534,'[2]Collin Seedling for R'!$A$3:$A$51,'[2]Collin Seedling for R'!$R$3:$R$51)</f>
        <v>Unburned</v>
      </c>
      <c r="L3534" s="2" t="str">
        <f>LOOKUP(A3534,'[2]Collin Seedling for R'!$A$3:$A$51,'[2]Collin Seedling for R'!$T$3:$T$51)</f>
        <v>FS</v>
      </c>
      <c r="M3534" s="2" t="str">
        <f>LOOKUP(A3534,'[2]Collin Seedling for R'!$A$3:$A$51,'[2]Collin Seedling for R'!$P$3:$P$51)</f>
        <v>Unseeded</v>
      </c>
      <c r="N3534" s="8">
        <f t="shared" si="55"/>
        <v>7.9681274900398407</v>
      </c>
      <c r="O3534" s="2" t="str">
        <f>LOOKUP(H3534,[2]plantlist!$A$2:$A$943,[2]plantlist!$B$2:$B$943)</f>
        <v>G</v>
      </c>
    </row>
    <row r="3535" spans="1:15" x14ac:dyDescent="0.2">
      <c r="A3535" t="s">
        <v>315</v>
      </c>
      <c r="B3535">
        <v>2019</v>
      </c>
      <c r="C3535" t="s">
        <v>0</v>
      </c>
      <c r="D3535">
        <v>12</v>
      </c>
      <c r="E3535">
        <v>5</v>
      </c>
      <c r="F3535">
        <v>17</v>
      </c>
      <c r="G3535">
        <v>5020</v>
      </c>
      <c r="H3535" t="s">
        <v>51</v>
      </c>
      <c r="I3535" t="s">
        <v>19</v>
      </c>
      <c r="J3535" t="s">
        <v>52</v>
      </c>
      <c r="K3535" s="2" t="str">
        <f>LOOKUP(A3535,'[2]Collin Seedling for R'!$A$3:$A$51,'[2]Collin Seedling for R'!$R$3:$R$51)</f>
        <v>Unburned</v>
      </c>
      <c r="L3535" s="2" t="str">
        <f>LOOKUP(A3535,'[2]Collin Seedling for R'!$A$3:$A$51,'[2]Collin Seedling for R'!$T$3:$T$51)</f>
        <v>FS</v>
      </c>
      <c r="M3535" s="2" t="str">
        <f>LOOKUP(A3535,'[2]Collin Seedling for R'!$A$3:$A$51,'[2]Collin Seedling for R'!$P$3:$P$51)</f>
        <v>Unseeded</v>
      </c>
      <c r="N3535" s="8">
        <f t="shared" si="55"/>
        <v>9.9601593625498003E-2</v>
      </c>
      <c r="O3535" s="2" t="str">
        <f>LOOKUP(H3535,[2]plantlist!$A$2:$A$943,[2]plantlist!$B$2:$B$943)</f>
        <v>F</v>
      </c>
    </row>
    <row r="3536" spans="1:15" x14ac:dyDescent="0.2">
      <c r="A3536" t="s">
        <v>315</v>
      </c>
      <c r="B3536">
        <v>2019</v>
      </c>
      <c r="C3536" t="s">
        <v>0</v>
      </c>
      <c r="D3536">
        <v>8</v>
      </c>
      <c r="E3536">
        <v>0</v>
      </c>
      <c r="F3536">
        <v>8</v>
      </c>
      <c r="G3536">
        <v>5020</v>
      </c>
      <c r="H3536" t="s">
        <v>16</v>
      </c>
      <c r="I3536" t="s">
        <v>19</v>
      </c>
      <c r="J3536" t="s">
        <v>17</v>
      </c>
      <c r="K3536" s="2" t="str">
        <f>LOOKUP(A3536,'[2]Collin Seedling for R'!$A$3:$A$51,'[2]Collin Seedling for R'!$R$3:$R$51)</f>
        <v>Unburned</v>
      </c>
      <c r="L3536" s="2" t="str">
        <f>LOOKUP(A3536,'[2]Collin Seedling for R'!$A$3:$A$51,'[2]Collin Seedling for R'!$T$3:$T$51)</f>
        <v>FS</v>
      </c>
      <c r="M3536" s="2" t="str">
        <f>LOOKUP(A3536,'[2]Collin Seedling for R'!$A$3:$A$51,'[2]Collin Seedling for R'!$P$3:$P$51)</f>
        <v>Unseeded</v>
      </c>
      <c r="N3536" s="8">
        <f t="shared" si="55"/>
        <v>0</v>
      </c>
      <c r="O3536" s="2" t="str">
        <f>LOOKUP(H3536,[2]plantlist!$A$2:$A$943,[2]plantlist!$B$2:$B$943)</f>
        <v>S</v>
      </c>
    </row>
    <row r="3537" spans="1:15" x14ac:dyDescent="0.2">
      <c r="A3537" t="s">
        <v>315</v>
      </c>
      <c r="B3537">
        <v>2019</v>
      </c>
      <c r="C3537" t="s">
        <v>0</v>
      </c>
      <c r="D3537">
        <v>5</v>
      </c>
      <c r="E3537">
        <v>6</v>
      </c>
      <c r="F3537">
        <v>11</v>
      </c>
      <c r="G3537">
        <v>5020</v>
      </c>
      <c r="H3537" t="s">
        <v>64</v>
      </c>
      <c r="I3537" t="s">
        <v>2</v>
      </c>
      <c r="J3537" t="s">
        <v>65</v>
      </c>
      <c r="K3537" s="2" t="str">
        <f>LOOKUP(A3537,'[2]Collin Seedling for R'!$A$3:$A$51,'[2]Collin Seedling for R'!$R$3:$R$51)</f>
        <v>Unburned</v>
      </c>
      <c r="L3537" s="2" t="str">
        <f>LOOKUP(A3537,'[2]Collin Seedling for R'!$A$3:$A$51,'[2]Collin Seedling for R'!$T$3:$T$51)</f>
        <v>FS</v>
      </c>
      <c r="M3537" s="2" t="str">
        <f>LOOKUP(A3537,'[2]Collin Seedling for R'!$A$3:$A$51,'[2]Collin Seedling for R'!$P$3:$P$51)</f>
        <v>Unseeded</v>
      </c>
      <c r="N3537" s="8">
        <f t="shared" si="55"/>
        <v>0.1195219123505976</v>
      </c>
      <c r="O3537" s="2" t="str">
        <f>LOOKUP(H3537,[2]plantlist!$A$2:$A$943,[2]plantlist!$B$2:$B$943)</f>
        <v>L</v>
      </c>
    </row>
    <row r="3538" spans="1:15" x14ac:dyDescent="0.2">
      <c r="A3538" t="s">
        <v>315</v>
      </c>
      <c r="B3538">
        <v>2019</v>
      </c>
      <c r="C3538" t="s">
        <v>0</v>
      </c>
      <c r="D3538">
        <v>5</v>
      </c>
      <c r="E3538">
        <v>0</v>
      </c>
      <c r="F3538">
        <v>5</v>
      </c>
      <c r="G3538">
        <v>5020</v>
      </c>
      <c r="H3538" t="s">
        <v>53</v>
      </c>
      <c r="I3538" t="s">
        <v>2</v>
      </c>
      <c r="J3538" t="s">
        <v>54</v>
      </c>
      <c r="K3538" s="2" t="str">
        <f>LOOKUP(A3538,'[2]Collin Seedling for R'!$A$3:$A$51,'[2]Collin Seedling for R'!$R$3:$R$51)</f>
        <v>Unburned</v>
      </c>
      <c r="L3538" s="2" t="str">
        <f>LOOKUP(A3538,'[2]Collin Seedling for R'!$A$3:$A$51,'[2]Collin Seedling for R'!$T$3:$T$51)</f>
        <v>FS</v>
      </c>
      <c r="M3538" s="2" t="str">
        <f>LOOKUP(A3538,'[2]Collin Seedling for R'!$A$3:$A$51,'[2]Collin Seedling for R'!$P$3:$P$51)</f>
        <v>Unseeded</v>
      </c>
      <c r="N3538" s="8">
        <f t="shared" si="55"/>
        <v>0</v>
      </c>
      <c r="O3538" s="2" t="str">
        <f>LOOKUP(H3538,[2]plantlist!$A$2:$A$943,[2]plantlist!$B$2:$B$943)</f>
        <v>C</v>
      </c>
    </row>
    <row r="3539" spans="1:15" x14ac:dyDescent="0.2">
      <c r="A3539" t="s">
        <v>315</v>
      </c>
      <c r="B3539">
        <v>2019</v>
      </c>
      <c r="C3539" t="s">
        <v>0</v>
      </c>
      <c r="D3539">
        <v>1</v>
      </c>
      <c r="E3539">
        <v>6</v>
      </c>
      <c r="F3539">
        <v>7</v>
      </c>
      <c r="G3539">
        <v>5020</v>
      </c>
      <c r="H3539" t="s">
        <v>190</v>
      </c>
      <c r="I3539" t="s">
        <v>2</v>
      </c>
      <c r="J3539" t="s">
        <v>191</v>
      </c>
      <c r="K3539" s="2" t="str">
        <f>LOOKUP(A3539,'[2]Collin Seedling for R'!$A$3:$A$51,'[2]Collin Seedling for R'!$R$3:$R$51)</f>
        <v>Unburned</v>
      </c>
      <c r="L3539" s="2" t="str">
        <f>LOOKUP(A3539,'[2]Collin Seedling for R'!$A$3:$A$51,'[2]Collin Seedling for R'!$T$3:$T$51)</f>
        <v>FS</v>
      </c>
      <c r="M3539" s="2" t="str">
        <f>LOOKUP(A3539,'[2]Collin Seedling for R'!$A$3:$A$51,'[2]Collin Seedling for R'!$P$3:$P$51)</f>
        <v>Unseeded</v>
      </c>
      <c r="N3539" s="8">
        <f t="shared" si="55"/>
        <v>0.1195219123505976</v>
      </c>
      <c r="O3539" s="2" t="str">
        <f>LOOKUP(H3539,[2]plantlist!$A$2:$A$943,[2]plantlist!$B$2:$B$943)</f>
        <v>F</v>
      </c>
    </row>
    <row r="3540" spans="1:15" x14ac:dyDescent="0.2">
      <c r="A3540" t="s">
        <v>315</v>
      </c>
      <c r="B3540">
        <v>2019</v>
      </c>
      <c r="C3540" t="s">
        <v>0</v>
      </c>
      <c r="D3540">
        <v>1</v>
      </c>
      <c r="E3540">
        <v>177</v>
      </c>
      <c r="F3540">
        <v>178</v>
      </c>
      <c r="G3540">
        <v>5020</v>
      </c>
      <c r="H3540" t="s">
        <v>23</v>
      </c>
      <c r="I3540" t="s">
        <v>2</v>
      </c>
      <c r="J3540" t="s">
        <v>24</v>
      </c>
      <c r="K3540" s="2" t="str">
        <f>LOOKUP(A3540,'[2]Collin Seedling for R'!$A$3:$A$51,'[2]Collin Seedling for R'!$R$3:$R$51)</f>
        <v>Unburned</v>
      </c>
      <c r="L3540" s="2" t="str">
        <f>LOOKUP(A3540,'[2]Collin Seedling for R'!$A$3:$A$51,'[2]Collin Seedling for R'!$T$3:$T$51)</f>
        <v>FS</v>
      </c>
      <c r="M3540" s="2" t="str">
        <f>LOOKUP(A3540,'[2]Collin Seedling for R'!$A$3:$A$51,'[2]Collin Seedling for R'!$P$3:$P$51)</f>
        <v>Unseeded</v>
      </c>
      <c r="N3540" s="8">
        <f t="shared" si="55"/>
        <v>3.5258964143426295</v>
      </c>
      <c r="O3540" s="2" t="str">
        <f>LOOKUP(H3540,[2]plantlist!$A$2:$A$943,[2]plantlist!$B$2:$B$943)</f>
        <v>S</v>
      </c>
    </row>
    <row r="3541" spans="1:15" x14ac:dyDescent="0.2">
      <c r="A3541" t="s">
        <v>315</v>
      </c>
      <c r="B3541">
        <v>2019</v>
      </c>
      <c r="C3541" t="s">
        <v>0</v>
      </c>
      <c r="D3541">
        <v>0</v>
      </c>
      <c r="E3541">
        <v>4</v>
      </c>
      <c r="F3541">
        <v>4</v>
      </c>
      <c r="G3541">
        <v>5020</v>
      </c>
      <c r="H3541" t="s">
        <v>8</v>
      </c>
      <c r="I3541" t="s">
        <v>2</v>
      </c>
      <c r="J3541" t="s">
        <v>9</v>
      </c>
      <c r="K3541" s="2" t="str">
        <f>LOOKUP(A3541,'[2]Collin Seedling for R'!$A$3:$A$51,'[2]Collin Seedling for R'!$R$3:$R$51)</f>
        <v>Unburned</v>
      </c>
      <c r="L3541" s="2" t="str">
        <f>LOOKUP(A3541,'[2]Collin Seedling for R'!$A$3:$A$51,'[2]Collin Seedling for R'!$T$3:$T$51)</f>
        <v>FS</v>
      </c>
      <c r="M3541" s="2" t="str">
        <f>LOOKUP(A3541,'[2]Collin Seedling for R'!$A$3:$A$51,'[2]Collin Seedling for R'!$P$3:$P$51)</f>
        <v>Unseeded</v>
      </c>
      <c r="N3541" s="8">
        <f t="shared" si="55"/>
        <v>7.9681274900398405E-2</v>
      </c>
      <c r="O3541" s="2" t="str">
        <f>LOOKUP(H3541,[2]plantlist!$A$2:$A$943,[2]plantlist!$B$2:$B$943)</f>
        <v>G</v>
      </c>
    </row>
    <row r="3542" spans="1:15" x14ac:dyDescent="0.2">
      <c r="A3542" t="s">
        <v>315</v>
      </c>
      <c r="B3542">
        <v>2019</v>
      </c>
      <c r="C3542" t="s">
        <v>0</v>
      </c>
      <c r="D3542">
        <v>0</v>
      </c>
      <c r="E3542">
        <v>20</v>
      </c>
      <c r="F3542">
        <v>20</v>
      </c>
      <c r="G3542">
        <v>5020</v>
      </c>
      <c r="H3542" t="s">
        <v>162</v>
      </c>
      <c r="I3542" t="s">
        <v>2</v>
      </c>
      <c r="J3542" t="s">
        <v>163</v>
      </c>
      <c r="K3542" s="2" t="str">
        <f>LOOKUP(A3542,'[2]Collin Seedling for R'!$A$3:$A$51,'[2]Collin Seedling for R'!$R$3:$R$51)</f>
        <v>Unburned</v>
      </c>
      <c r="L3542" s="2" t="str">
        <f>LOOKUP(A3542,'[2]Collin Seedling for R'!$A$3:$A$51,'[2]Collin Seedling for R'!$T$3:$T$51)</f>
        <v>FS</v>
      </c>
      <c r="M3542" s="2" t="str">
        <f>LOOKUP(A3542,'[2]Collin Seedling for R'!$A$3:$A$51,'[2]Collin Seedling for R'!$P$3:$P$51)</f>
        <v>Unseeded</v>
      </c>
      <c r="N3542" s="8">
        <f t="shared" si="55"/>
        <v>0.39840637450199201</v>
      </c>
      <c r="O3542" s="2" t="str">
        <f>LOOKUP(H3542,[2]plantlist!$A$2:$A$943,[2]plantlist!$B$2:$B$943)</f>
        <v>G</v>
      </c>
    </row>
    <row r="3543" spans="1:15" x14ac:dyDescent="0.2">
      <c r="A3543" t="s">
        <v>315</v>
      </c>
      <c r="B3543">
        <v>2019</v>
      </c>
      <c r="C3543" t="s">
        <v>0</v>
      </c>
      <c r="D3543">
        <v>0</v>
      </c>
      <c r="E3543">
        <v>1</v>
      </c>
      <c r="F3543">
        <v>1</v>
      </c>
      <c r="G3543">
        <v>5020</v>
      </c>
      <c r="H3543" t="s">
        <v>72</v>
      </c>
      <c r="I3543" t="s">
        <v>2</v>
      </c>
      <c r="J3543" t="s">
        <v>73</v>
      </c>
      <c r="K3543" s="2" t="str">
        <f>LOOKUP(A3543,'[2]Collin Seedling for R'!$A$3:$A$51,'[2]Collin Seedling for R'!$R$3:$R$51)</f>
        <v>Unburned</v>
      </c>
      <c r="L3543" s="2" t="str">
        <f>LOOKUP(A3543,'[2]Collin Seedling for R'!$A$3:$A$51,'[2]Collin Seedling for R'!$T$3:$T$51)</f>
        <v>FS</v>
      </c>
      <c r="M3543" s="2" t="str">
        <f>LOOKUP(A3543,'[2]Collin Seedling for R'!$A$3:$A$51,'[2]Collin Seedling for R'!$P$3:$P$51)</f>
        <v>Unseeded</v>
      </c>
      <c r="N3543" s="8">
        <f t="shared" si="55"/>
        <v>1.9920318725099601E-2</v>
      </c>
      <c r="O3543" s="2" t="str">
        <f>LOOKUP(H3543,[2]plantlist!$A$2:$A$943,[2]plantlist!$B$2:$B$943)</f>
        <v>F</v>
      </c>
    </row>
    <row r="3544" spans="1:15" x14ac:dyDescent="0.2">
      <c r="A3544" t="s">
        <v>315</v>
      </c>
      <c r="B3544">
        <v>2019</v>
      </c>
      <c r="C3544" t="s">
        <v>0</v>
      </c>
      <c r="D3544">
        <v>0</v>
      </c>
      <c r="E3544">
        <v>13</v>
      </c>
      <c r="F3544">
        <v>13</v>
      </c>
      <c r="G3544">
        <v>5020</v>
      </c>
      <c r="H3544" t="s">
        <v>1600</v>
      </c>
      <c r="I3544" t="s">
        <v>2</v>
      </c>
      <c r="J3544" t="s">
        <v>1599</v>
      </c>
      <c r="K3544" s="2" t="str">
        <f>LOOKUP(A3544,'[2]Collin Seedling for R'!$A$3:$A$51,'[2]Collin Seedling for R'!$R$3:$R$51)</f>
        <v>Unburned</v>
      </c>
      <c r="L3544" s="2" t="str">
        <f>LOOKUP(A3544,'[2]Collin Seedling for R'!$A$3:$A$51,'[2]Collin Seedling for R'!$T$3:$T$51)</f>
        <v>FS</v>
      </c>
      <c r="M3544" s="2" t="str">
        <f>LOOKUP(A3544,'[2]Collin Seedling for R'!$A$3:$A$51,'[2]Collin Seedling for R'!$P$3:$P$51)</f>
        <v>Unseeded</v>
      </c>
      <c r="N3544" s="8">
        <f t="shared" si="55"/>
        <v>0.25896414342629481</v>
      </c>
      <c r="O3544" s="2" t="str">
        <f>LOOKUP(H3544,[2]plantlist!$A$2:$A$943,[2]plantlist!$B$2:$B$943)</f>
        <v>F</v>
      </c>
    </row>
    <row r="3545" spans="1:15" x14ac:dyDescent="0.2">
      <c r="A3545" t="s">
        <v>315</v>
      </c>
      <c r="B3545">
        <v>2019</v>
      </c>
      <c r="C3545" t="s">
        <v>0</v>
      </c>
      <c r="D3545">
        <v>0</v>
      </c>
      <c r="E3545">
        <v>10</v>
      </c>
      <c r="F3545">
        <v>10</v>
      </c>
      <c r="G3545">
        <v>5020</v>
      </c>
      <c r="H3545" t="s">
        <v>70</v>
      </c>
      <c r="I3545" t="s">
        <v>2</v>
      </c>
      <c r="J3545" t="s">
        <v>71</v>
      </c>
      <c r="K3545" s="2" t="str">
        <f>LOOKUP(A3545,'[2]Collin Seedling for R'!$A$3:$A$51,'[2]Collin Seedling for R'!$R$3:$R$51)</f>
        <v>Unburned</v>
      </c>
      <c r="L3545" s="2" t="str">
        <f>LOOKUP(A3545,'[2]Collin Seedling for R'!$A$3:$A$51,'[2]Collin Seedling for R'!$T$3:$T$51)</f>
        <v>FS</v>
      </c>
      <c r="M3545" s="2" t="str">
        <f>LOOKUP(A3545,'[2]Collin Seedling for R'!$A$3:$A$51,'[2]Collin Seedling for R'!$P$3:$P$51)</f>
        <v>Unseeded</v>
      </c>
      <c r="N3545" s="8">
        <f t="shared" si="55"/>
        <v>0.19920318725099601</v>
      </c>
      <c r="O3545" s="2" t="str">
        <f>LOOKUP(H3545,[2]plantlist!$A$2:$A$943,[2]plantlist!$B$2:$B$943)</f>
        <v>F</v>
      </c>
    </row>
    <row r="3546" spans="1:15" x14ac:dyDescent="0.2">
      <c r="A3546" t="s">
        <v>315</v>
      </c>
      <c r="B3546">
        <v>2019</v>
      </c>
      <c r="C3546" t="s">
        <v>0</v>
      </c>
      <c r="D3546">
        <v>0</v>
      </c>
      <c r="E3546">
        <v>9</v>
      </c>
      <c r="F3546">
        <v>9</v>
      </c>
      <c r="G3546">
        <v>5020</v>
      </c>
      <c r="H3546" t="s">
        <v>33</v>
      </c>
      <c r="I3546" t="s">
        <v>2</v>
      </c>
      <c r="J3546" t="s">
        <v>34</v>
      </c>
      <c r="K3546" s="2" t="str">
        <f>LOOKUP(A3546,'[2]Collin Seedling for R'!$A$3:$A$51,'[2]Collin Seedling for R'!$R$3:$R$51)</f>
        <v>Unburned</v>
      </c>
      <c r="L3546" s="2" t="str">
        <f>LOOKUP(A3546,'[2]Collin Seedling for R'!$A$3:$A$51,'[2]Collin Seedling for R'!$T$3:$T$51)</f>
        <v>FS</v>
      </c>
      <c r="M3546" s="2" t="str">
        <f>LOOKUP(A3546,'[2]Collin Seedling for R'!$A$3:$A$51,'[2]Collin Seedling for R'!$P$3:$P$51)</f>
        <v>Unseeded</v>
      </c>
      <c r="N3546" s="8">
        <f t="shared" si="55"/>
        <v>0.17928286852589642</v>
      </c>
      <c r="O3546" s="2" t="str">
        <f>LOOKUP(H3546,[2]plantlist!$A$2:$A$943,[2]plantlist!$B$2:$B$943)</f>
        <v>F</v>
      </c>
    </row>
    <row r="3547" spans="1:15" x14ac:dyDescent="0.2">
      <c r="A3547" t="s">
        <v>315</v>
      </c>
      <c r="B3547">
        <v>2019</v>
      </c>
      <c r="C3547" t="s">
        <v>0</v>
      </c>
      <c r="D3547">
        <v>0</v>
      </c>
      <c r="E3547">
        <v>7</v>
      </c>
      <c r="F3547">
        <v>7</v>
      </c>
      <c r="G3547">
        <v>5020</v>
      </c>
      <c r="H3547" t="s">
        <v>96</v>
      </c>
      <c r="I3547" t="s">
        <v>2</v>
      </c>
      <c r="J3547" t="s">
        <v>97</v>
      </c>
      <c r="K3547" s="2" t="str">
        <f>LOOKUP(A3547,'[2]Collin Seedling for R'!$A$3:$A$51,'[2]Collin Seedling for R'!$R$3:$R$51)</f>
        <v>Unburned</v>
      </c>
      <c r="L3547" s="2" t="str">
        <f>LOOKUP(A3547,'[2]Collin Seedling for R'!$A$3:$A$51,'[2]Collin Seedling for R'!$T$3:$T$51)</f>
        <v>FS</v>
      </c>
      <c r="M3547" s="2" t="str">
        <f>LOOKUP(A3547,'[2]Collin Seedling for R'!$A$3:$A$51,'[2]Collin Seedling for R'!$P$3:$P$51)</f>
        <v>Unseeded</v>
      </c>
      <c r="N3547" s="8">
        <f t="shared" si="55"/>
        <v>0.13944223107569723</v>
      </c>
      <c r="O3547" s="2" t="str">
        <f>LOOKUP(H3547,[2]plantlist!$A$2:$A$943,[2]plantlist!$B$2:$B$943)</f>
        <v>F</v>
      </c>
    </row>
    <row r="3548" spans="1:15" x14ac:dyDescent="0.2">
      <c r="A3548" t="s">
        <v>315</v>
      </c>
      <c r="B3548">
        <v>2019</v>
      </c>
      <c r="C3548" t="s">
        <v>0</v>
      </c>
      <c r="D3548">
        <v>0</v>
      </c>
      <c r="E3548">
        <v>34</v>
      </c>
      <c r="F3548">
        <v>34</v>
      </c>
      <c r="G3548">
        <v>5020</v>
      </c>
      <c r="H3548" t="s">
        <v>2218</v>
      </c>
      <c r="I3548" t="s">
        <v>2</v>
      </c>
      <c r="J3548" t="s">
        <v>2219</v>
      </c>
      <c r="K3548" s="2" t="str">
        <f>LOOKUP(A3548,'[2]Collin Seedling for R'!$A$3:$A$51,'[2]Collin Seedling for R'!$R$3:$R$51)</f>
        <v>Unburned</v>
      </c>
      <c r="L3548" s="2" t="str">
        <f>LOOKUP(A3548,'[2]Collin Seedling for R'!$A$3:$A$51,'[2]Collin Seedling for R'!$T$3:$T$51)</f>
        <v>FS</v>
      </c>
      <c r="M3548" s="2" t="str">
        <f>LOOKUP(A3548,'[2]Collin Seedling for R'!$A$3:$A$51,'[2]Collin Seedling for R'!$P$3:$P$51)</f>
        <v>Unseeded</v>
      </c>
      <c r="N3548" s="8">
        <f t="shared" si="55"/>
        <v>0.67729083665338641</v>
      </c>
      <c r="O3548" s="2" t="str">
        <f>LOOKUP(H3548,[2]plantlist!$A$2:$A$943,[2]plantlist!$B$2:$B$943)</f>
        <v>F</v>
      </c>
    </row>
    <row r="3549" spans="1:15" x14ac:dyDescent="0.2">
      <c r="A3549" s="7" t="s">
        <v>318</v>
      </c>
      <c r="B3549" s="2">
        <v>1997</v>
      </c>
      <c r="C3549" s="2" t="s">
        <v>0</v>
      </c>
      <c r="D3549" s="2">
        <v>3627</v>
      </c>
      <c r="E3549" s="2">
        <v>0</v>
      </c>
      <c r="F3549" s="2">
        <v>3627</v>
      </c>
      <c r="G3549" s="2">
        <v>5000</v>
      </c>
      <c r="H3549" s="2" t="s">
        <v>6</v>
      </c>
      <c r="I3549" s="2" t="s">
        <v>2</v>
      </c>
      <c r="J3549" s="2" t="s">
        <v>7</v>
      </c>
      <c r="K3549" s="2" t="str">
        <f>LOOKUP(A3549,'[2]Collin Seedling for R'!$A$3:$A$51,'[2]Collin Seedling for R'!$R$3:$R$51)</f>
        <v>Unburned</v>
      </c>
      <c r="L3549" s="2" t="str">
        <f>LOOKUP(A3549,'[2]Collin Seedling for R'!$A$3:$A$51,'[2]Collin Seedling for R'!$T$3:$T$51)</f>
        <v>FS</v>
      </c>
      <c r="M3549" s="2" t="str">
        <f>LOOKUP(A3549,'[2]Collin Seedling for R'!$A$3:$A$51,'[2]Collin Seedling for R'!$P$3:$P$51)</f>
        <v>Unseeded</v>
      </c>
      <c r="N3549" s="8">
        <f t="shared" si="55"/>
        <v>0</v>
      </c>
      <c r="O3549" s="2" t="str">
        <f>LOOKUP(H3549,[2]plantlist!$A$2:$A$943,[2]plantlist!$B$2:$B$943)</f>
        <v>L</v>
      </c>
    </row>
    <row r="3550" spans="1:15" x14ac:dyDescent="0.2">
      <c r="A3550" s="7" t="s">
        <v>318</v>
      </c>
      <c r="B3550" s="2">
        <v>1997</v>
      </c>
      <c r="C3550" s="2" t="s">
        <v>0</v>
      </c>
      <c r="D3550" s="2">
        <v>751</v>
      </c>
      <c r="E3550" s="2">
        <v>0</v>
      </c>
      <c r="F3550" s="2">
        <v>751</v>
      </c>
      <c r="G3550" s="2">
        <v>5000</v>
      </c>
      <c r="H3550" s="2" t="s">
        <v>41</v>
      </c>
      <c r="I3550" s="2" t="s">
        <v>2</v>
      </c>
      <c r="J3550" s="2" t="s">
        <v>42</v>
      </c>
      <c r="K3550" s="2" t="str">
        <f>LOOKUP(A3550,'[2]Collin Seedling for R'!$A$3:$A$51,'[2]Collin Seedling for R'!$R$3:$R$51)</f>
        <v>Unburned</v>
      </c>
      <c r="L3550" s="2" t="str">
        <f>LOOKUP(A3550,'[2]Collin Seedling for R'!$A$3:$A$51,'[2]Collin Seedling for R'!$T$3:$T$51)</f>
        <v>FS</v>
      </c>
      <c r="M3550" s="2" t="str">
        <f>LOOKUP(A3550,'[2]Collin Seedling for R'!$A$3:$A$51,'[2]Collin Seedling for R'!$P$3:$P$51)</f>
        <v>Unseeded</v>
      </c>
      <c r="N3550" s="8">
        <f t="shared" si="55"/>
        <v>0</v>
      </c>
      <c r="O3550" s="2" t="str">
        <f>LOOKUP(H3550,[2]plantlist!$A$2:$A$943,[2]plantlist!$B$2:$B$943)</f>
        <v>B</v>
      </c>
    </row>
    <row r="3551" spans="1:15" x14ac:dyDescent="0.2">
      <c r="A3551" s="7" t="s">
        <v>318</v>
      </c>
      <c r="B3551" s="2">
        <v>1997</v>
      </c>
      <c r="C3551" s="2" t="s">
        <v>0</v>
      </c>
      <c r="D3551" s="2">
        <v>237</v>
      </c>
      <c r="E3551" s="2">
        <v>0</v>
      </c>
      <c r="F3551" s="2">
        <v>237</v>
      </c>
      <c r="G3551" s="2">
        <v>5000</v>
      </c>
      <c r="H3551" s="2" t="s">
        <v>366</v>
      </c>
      <c r="I3551" s="2" t="s">
        <v>2</v>
      </c>
      <c r="J3551" s="2" t="s">
        <v>367</v>
      </c>
      <c r="K3551" s="2" t="str">
        <f>LOOKUP(A3551,'[2]Collin Seedling for R'!$A$3:$A$51,'[2]Collin Seedling for R'!$R$3:$R$51)</f>
        <v>Unburned</v>
      </c>
      <c r="L3551" s="2" t="str">
        <f>LOOKUP(A3551,'[2]Collin Seedling for R'!$A$3:$A$51,'[2]Collin Seedling for R'!$T$3:$T$51)</f>
        <v>FS</v>
      </c>
      <c r="M3551" s="2" t="str">
        <f>LOOKUP(A3551,'[2]Collin Seedling for R'!$A$3:$A$51,'[2]Collin Seedling for R'!$P$3:$P$51)</f>
        <v>Unseeded</v>
      </c>
      <c r="N3551" s="8">
        <f t="shared" si="55"/>
        <v>0</v>
      </c>
      <c r="O3551" s="2" t="str">
        <f>LOOKUP(H3551,[2]plantlist!$A$2:$A$943,[2]plantlist!$B$2:$B$943)</f>
        <v>B</v>
      </c>
    </row>
    <row r="3552" spans="1:15" x14ac:dyDescent="0.2">
      <c r="A3552" s="7" t="s">
        <v>318</v>
      </c>
      <c r="B3552" s="2">
        <v>1997</v>
      </c>
      <c r="C3552" s="2" t="s">
        <v>0</v>
      </c>
      <c r="D3552" s="2">
        <v>118</v>
      </c>
      <c r="E3552" s="2">
        <v>186</v>
      </c>
      <c r="F3552" s="2">
        <v>304</v>
      </c>
      <c r="G3552" s="2">
        <v>5000</v>
      </c>
      <c r="H3552" s="2" t="s">
        <v>108</v>
      </c>
      <c r="I3552" s="2" t="s">
        <v>2</v>
      </c>
      <c r="J3552" s="2" t="s">
        <v>109</v>
      </c>
      <c r="K3552" s="2" t="str">
        <f>LOOKUP(A3552,'[2]Collin Seedling for R'!$A$3:$A$51,'[2]Collin Seedling for R'!$R$3:$R$51)</f>
        <v>Unburned</v>
      </c>
      <c r="L3552" s="2" t="str">
        <f>LOOKUP(A3552,'[2]Collin Seedling for R'!$A$3:$A$51,'[2]Collin Seedling for R'!$T$3:$T$51)</f>
        <v>FS</v>
      </c>
      <c r="M3552" s="2" t="str">
        <f>LOOKUP(A3552,'[2]Collin Seedling for R'!$A$3:$A$51,'[2]Collin Seedling for R'!$P$3:$P$51)</f>
        <v>Unseeded</v>
      </c>
      <c r="N3552" s="8">
        <f t="shared" si="55"/>
        <v>3.7199999999999998</v>
      </c>
      <c r="O3552" s="2" t="str">
        <f>LOOKUP(H3552,[2]plantlist!$A$2:$A$943,[2]plantlist!$B$2:$B$943)</f>
        <v>F</v>
      </c>
    </row>
    <row r="3553" spans="1:15" x14ac:dyDescent="0.2">
      <c r="A3553" s="7" t="s">
        <v>318</v>
      </c>
      <c r="B3553" s="2">
        <v>1997</v>
      </c>
      <c r="C3553" s="2" t="s">
        <v>0</v>
      </c>
      <c r="D3553" s="2">
        <v>106</v>
      </c>
      <c r="E3553" s="2">
        <v>0</v>
      </c>
      <c r="F3553" s="2">
        <v>106</v>
      </c>
      <c r="G3553" s="2">
        <v>5000</v>
      </c>
      <c r="H3553" s="2" t="s">
        <v>278</v>
      </c>
      <c r="I3553" s="2" t="s">
        <v>2</v>
      </c>
      <c r="J3553" s="2" t="s">
        <v>279</v>
      </c>
      <c r="K3553" s="2" t="str">
        <f>LOOKUP(A3553,'[2]Collin Seedling for R'!$A$3:$A$51,'[2]Collin Seedling for R'!$R$3:$R$51)</f>
        <v>Unburned</v>
      </c>
      <c r="L3553" s="2" t="str">
        <f>LOOKUP(A3553,'[2]Collin Seedling for R'!$A$3:$A$51,'[2]Collin Seedling for R'!$T$3:$T$51)</f>
        <v>FS</v>
      </c>
      <c r="M3553" s="2" t="str">
        <f>LOOKUP(A3553,'[2]Collin Seedling for R'!$A$3:$A$51,'[2]Collin Seedling for R'!$P$3:$P$51)</f>
        <v>Unseeded</v>
      </c>
      <c r="N3553" s="8">
        <f t="shared" si="55"/>
        <v>0</v>
      </c>
      <c r="O3553" s="2" t="str">
        <f>LOOKUP(H3553,[2]plantlist!$A$2:$A$943,[2]plantlist!$B$2:$B$943)</f>
        <v>B</v>
      </c>
    </row>
    <row r="3554" spans="1:15" x14ac:dyDescent="0.2">
      <c r="A3554" s="7" t="s">
        <v>318</v>
      </c>
      <c r="B3554" s="2">
        <v>1997</v>
      </c>
      <c r="C3554" s="2" t="s">
        <v>0</v>
      </c>
      <c r="D3554" s="2">
        <v>90</v>
      </c>
      <c r="E3554" s="2">
        <v>0</v>
      </c>
      <c r="F3554" s="2">
        <v>90</v>
      </c>
      <c r="G3554" s="2">
        <v>5000</v>
      </c>
      <c r="H3554" s="2" t="s">
        <v>53</v>
      </c>
      <c r="I3554" s="2" t="s">
        <v>2</v>
      </c>
      <c r="J3554" s="2" t="s">
        <v>54</v>
      </c>
      <c r="K3554" s="2" t="str">
        <f>LOOKUP(A3554,'[2]Collin Seedling for R'!$A$3:$A$51,'[2]Collin Seedling for R'!$R$3:$R$51)</f>
        <v>Unburned</v>
      </c>
      <c r="L3554" s="2" t="str">
        <f>LOOKUP(A3554,'[2]Collin Seedling for R'!$A$3:$A$51,'[2]Collin Seedling for R'!$T$3:$T$51)</f>
        <v>FS</v>
      </c>
      <c r="M3554" s="2" t="str">
        <f>LOOKUP(A3554,'[2]Collin Seedling for R'!$A$3:$A$51,'[2]Collin Seedling for R'!$P$3:$P$51)</f>
        <v>Unseeded</v>
      </c>
      <c r="N3554" s="8">
        <f t="shared" si="55"/>
        <v>0</v>
      </c>
      <c r="O3554" s="2" t="str">
        <f>LOOKUP(H3554,[2]plantlist!$A$2:$A$943,[2]plantlist!$B$2:$B$943)</f>
        <v>C</v>
      </c>
    </row>
    <row r="3555" spans="1:15" x14ac:dyDescent="0.2">
      <c r="A3555" s="7" t="s">
        <v>318</v>
      </c>
      <c r="B3555" s="2">
        <v>1997</v>
      </c>
      <c r="C3555" s="2" t="s">
        <v>0</v>
      </c>
      <c r="D3555" s="2">
        <v>45</v>
      </c>
      <c r="E3555" s="2">
        <v>12</v>
      </c>
      <c r="F3555" s="2">
        <v>57</v>
      </c>
      <c r="G3555" s="2">
        <v>5000</v>
      </c>
      <c r="H3555" s="2" t="s">
        <v>10</v>
      </c>
      <c r="I3555" s="2" t="s">
        <v>2</v>
      </c>
      <c r="J3555" s="2" t="s">
        <v>11</v>
      </c>
      <c r="K3555" s="2" t="str">
        <f>LOOKUP(A3555,'[2]Collin Seedling for R'!$A$3:$A$51,'[2]Collin Seedling for R'!$R$3:$R$51)</f>
        <v>Unburned</v>
      </c>
      <c r="L3555" s="2" t="str">
        <f>LOOKUP(A3555,'[2]Collin Seedling for R'!$A$3:$A$51,'[2]Collin Seedling for R'!$T$3:$T$51)</f>
        <v>FS</v>
      </c>
      <c r="M3555" s="2" t="str">
        <f>LOOKUP(A3555,'[2]Collin Seedling for R'!$A$3:$A$51,'[2]Collin Seedling for R'!$P$3:$P$51)</f>
        <v>Unseeded</v>
      </c>
      <c r="N3555" s="8">
        <f t="shared" si="55"/>
        <v>0.24</v>
      </c>
      <c r="O3555" s="2" t="str">
        <f>LOOKUP(H3555,[2]plantlist!$A$2:$A$943,[2]plantlist!$B$2:$B$943)</f>
        <v>L</v>
      </c>
    </row>
    <row r="3556" spans="1:15" x14ac:dyDescent="0.2">
      <c r="A3556" s="7" t="s">
        <v>318</v>
      </c>
      <c r="B3556" s="2">
        <v>1997</v>
      </c>
      <c r="C3556" s="2" t="s">
        <v>0</v>
      </c>
      <c r="D3556" s="2">
        <v>13</v>
      </c>
      <c r="E3556" s="2">
        <v>185</v>
      </c>
      <c r="F3556" s="2">
        <v>198</v>
      </c>
      <c r="G3556" s="2">
        <v>5000</v>
      </c>
      <c r="H3556" s="2" t="s">
        <v>372</v>
      </c>
      <c r="I3556" s="2" t="s">
        <v>2</v>
      </c>
      <c r="J3556" s="2" t="s">
        <v>48</v>
      </c>
      <c r="K3556" s="2" t="str">
        <f>LOOKUP(A3556,'[2]Collin Seedling for R'!$A$3:$A$51,'[2]Collin Seedling for R'!$R$3:$R$51)</f>
        <v>Unburned</v>
      </c>
      <c r="L3556" s="2" t="str">
        <f>LOOKUP(A3556,'[2]Collin Seedling for R'!$A$3:$A$51,'[2]Collin Seedling for R'!$T$3:$T$51)</f>
        <v>FS</v>
      </c>
      <c r="M3556" s="2" t="str">
        <f>LOOKUP(A3556,'[2]Collin Seedling for R'!$A$3:$A$51,'[2]Collin Seedling for R'!$P$3:$P$51)</f>
        <v>Unseeded</v>
      </c>
      <c r="N3556" s="8">
        <f t="shared" si="55"/>
        <v>3.6999999999999997</v>
      </c>
      <c r="O3556" s="2" t="str">
        <f>LOOKUP(H3556,[2]plantlist!$A$2:$A$943,[2]plantlist!$B$2:$B$943)</f>
        <v>G</v>
      </c>
    </row>
    <row r="3557" spans="1:15" x14ac:dyDescent="0.2">
      <c r="A3557" s="7" t="s">
        <v>318</v>
      </c>
      <c r="B3557" s="2">
        <v>1997</v>
      </c>
      <c r="C3557" s="2" t="s">
        <v>0</v>
      </c>
      <c r="D3557" s="2">
        <v>10</v>
      </c>
      <c r="E3557" s="2">
        <v>71</v>
      </c>
      <c r="F3557" s="2">
        <v>81</v>
      </c>
      <c r="G3557" s="2">
        <v>5000</v>
      </c>
      <c r="H3557" s="2" t="s">
        <v>74</v>
      </c>
      <c r="I3557" s="2" t="s">
        <v>19</v>
      </c>
      <c r="J3557" s="2" t="s">
        <v>75</v>
      </c>
      <c r="K3557" s="2" t="str">
        <f>LOOKUP(A3557,'[2]Collin Seedling for R'!$A$3:$A$51,'[2]Collin Seedling for R'!$R$3:$R$51)</f>
        <v>Unburned</v>
      </c>
      <c r="L3557" s="2" t="str">
        <f>LOOKUP(A3557,'[2]Collin Seedling for R'!$A$3:$A$51,'[2]Collin Seedling for R'!$T$3:$T$51)</f>
        <v>FS</v>
      </c>
      <c r="M3557" s="2" t="str">
        <f>LOOKUP(A3557,'[2]Collin Seedling for R'!$A$3:$A$51,'[2]Collin Seedling for R'!$P$3:$P$51)</f>
        <v>Unseeded</v>
      </c>
      <c r="N3557" s="8">
        <f t="shared" si="55"/>
        <v>1.4200000000000002</v>
      </c>
      <c r="O3557" s="2" t="str">
        <f>LOOKUP(H3557,[2]plantlist!$A$2:$A$943,[2]plantlist!$B$2:$B$943)</f>
        <v>T</v>
      </c>
    </row>
    <row r="3558" spans="1:15" x14ac:dyDescent="0.2">
      <c r="A3558" s="7" t="s">
        <v>318</v>
      </c>
      <c r="B3558" s="2">
        <v>1997</v>
      </c>
      <c r="C3558" s="2" t="s">
        <v>0</v>
      </c>
      <c r="D3558" s="2">
        <v>3</v>
      </c>
      <c r="E3558" s="2">
        <v>117</v>
      </c>
      <c r="F3558" s="2">
        <v>120</v>
      </c>
      <c r="G3558" s="2">
        <v>5000</v>
      </c>
      <c r="H3558" s="2" t="s">
        <v>82</v>
      </c>
      <c r="I3558" s="2" t="s">
        <v>2</v>
      </c>
      <c r="J3558" s="2" t="s">
        <v>83</v>
      </c>
      <c r="K3558" s="2" t="str">
        <f>LOOKUP(A3558,'[2]Collin Seedling for R'!$A$3:$A$51,'[2]Collin Seedling for R'!$R$3:$R$51)</f>
        <v>Unburned</v>
      </c>
      <c r="L3558" s="2" t="str">
        <f>LOOKUP(A3558,'[2]Collin Seedling for R'!$A$3:$A$51,'[2]Collin Seedling for R'!$T$3:$T$51)</f>
        <v>FS</v>
      </c>
      <c r="M3558" s="2" t="str">
        <f>LOOKUP(A3558,'[2]Collin Seedling for R'!$A$3:$A$51,'[2]Collin Seedling for R'!$P$3:$P$51)</f>
        <v>Unseeded</v>
      </c>
      <c r="N3558" s="8">
        <f t="shared" si="55"/>
        <v>2.34</v>
      </c>
      <c r="O3558" s="2" t="str">
        <f>LOOKUP(H3558,[2]plantlist!$A$2:$A$943,[2]plantlist!$B$2:$B$943)</f>
        <v>F</v>
      </c>
    </row>
    <row r="3559" spans="1:15" x14ac:dyDescent="0.2">
      <c r="A3559" s="7" t="s">
        <v>318</v>
      </c>
      <c r="B3559" s="2">
        <v>1997</v>
      </c>
      <c r="C3559" s="2" t="s">
        <v>0</v>
      </c>
      <c r="D3559" s="2">
        <v>0</v>
      </c>
      <c r="E3559" s="2">
        <v>97</v>
      </c>
      <c r="F3559" s="2">
        <v>97</v>
      </c>
      <c r="G3559" s="2">
        <v>5000</v>
      </c>
      <c r="H3559" s="2" t="s">
        <v>45</v>
      </c>
      <c r="I3559" s="2" t="s">
        <v>2</v>
      </c>
      <c r="J3559" s="2" t="s">
        <v>46</v>
      </c>
      <c r="K3559" s="2" t="str">
        <f>LOOKUP(A3559,'[2]Collin Seedling for R'!$A$3:$A$51,'[2]Collin Seedling for R'!$R$3:$R$51)</f>
        <v>Unburned</v>
      </c>
      <c r="L3559" s="2" t="str">
        <f>LOOKUP(A3559,'[2]Collin Seedling for R'!$A$3:$A$51,'[2]Collin Seedling for R'!$T$3:$T$51)</f>
        <v>FS</v>
      </c>
      <c r="M3559" s="2" t="str">
        <f>LOOKUP(A3559,'[2]Collin Seedling for R'!$A$3:$A$51,'[2]Collin Seedling for R'!$P$3:$P$51)</f>
        <v>Unseeded</v>
      </c>
      <c r="N3559" s="8">
        <f t="shared" si="55"/>
        <v>1.94</v>
      </c>
      <c r="O3559" s="2" t="str">
        <f>LOOKUP(H3559,[2]plantlist!$A$2:$A$943,[2]plantlist!$B$2:$B$943)</f>
        <v>F</v>
      </c>
    </row>
    <row r="3560" spans="1:15" x14ac:dyDescent="0.2">
      <c r="A3560" s="7" t="s">
        <v>318</v>
      </c>
      <c r="B3560" s="2">
        <v>1997</v>
      </c>
      <c r="C3560" s="2" t="s">
        <v>0</v>
      </c>
      <c r="D3560" s="2">
        <v>0</v>
      </c>
      <c r="E3560" s="2">
        <v>12</v>
      </c>
      <c r="F3560" s="2">
        <v>12</v>
      </c>
      <c r="G3560" s="2">
        <v>5000</v>
      </c>
      <c r="H3560" s="2" t="s">
        <v>152</v>
      </c>
      <c r="I3560" s="2" t="s">
        <v>2</v>
      </c>
      <c r="J3560" s="2" t="s">
        <v>153</v>
      </c>
      <c r="K3560" s="2" t="str">
        <f>LOOKUP(A3560,'[2]Collin Seedling for R'!$A$3:$A$51,'[2]Collin Seedling for R'!$R$3:$R$51)</f>
        <v>Unburned</v>
      </c>
      <c r="L3560" s="2" t="str">
        <f>LOOKUP(A3560,'[2]Collin Seedling for R'!$A$3:$A$51,'[2]Collin Seedling for R'!$T$3:$T$51)</f>
        <v>FS</v>
      </c>
      <c r="M3560" s="2" t="str">
        <f>LOOKUP(A3560,'[2]Collin Seedling for R'!$A$3:$A$51,'[2]Collin Seedling for R'!$P$3:$P$51)</f>
        <v>Unseeded</v>
      </c>
      <c r="N3560" s="8">
        <f t="shared" si="55"/>
        <v>0.24</v>
      </c>
      <c r="O3560" s="2" t="str">
        <f>LOOKUP(H3560,[2]plantlist!$A$2:$A$943,[2]plantlist!$B$2:$B$943)</f>
        <v>F</v>
      </c>
    </row>
    <row r="3561" spans="1:15" x14ac:dyDescent="0.2">
      <c r="A3561" s="7" t="s">
        <v>318</v>
      </c>
      <c r="B3561" s="2">
        <v>1997</v>
      </c>
      <c r="C3561" s="2" t="s">
        <v>0</v>
      </c>
      <c r="D3561" s="2">
        <v>0</v>
      </c>
      <c r="E3561" s="2">
        <v>53</v>
      </c>
      <c r="F3561" s="2">
        <v>53</v>
      </c>
      <c r="G3561" s="2">
        <v>5000</v>
      </c>
      <c r="H3561" s="2" t="s">
        <v>384</v>
      </c>
      <c r="I3561" s="2" t="s">
        <v>2</v>
      </c>
      <c r="J3561" s="2" t="s">
        <v>385</v>
      </c>
      <c r="K3561" s="2" t="str">
        <f>LOOKUP(A3561,'[2]Collin Seedling for R'!$A$3:$A$51,'[2]Collin Seedling for R'!$R$3:$R$51)</f>
        <v>Unburned</v>
      </c>
      <c r="L3561" s="2" t="str">
        <f>LOOKUP(A3561,'[2]Collin Seedling for R'!$A$3:$A$51,'[2]Collin Seedling for R'!$T$3:$T$51)</f>
        <v>FS</v>
      </c>
      <c r="M3561" s="2" t="str">
        <f>LOOKUP(A3561,'[2]Collin Seedling for R'!$A$3:$A$51,'[2]Collin Seedling for R'!$P$3:$P$51)</f>
        <v>Unseeded</v>
      </c>
      <c r="N3561" s="8">
        <f t="shared" si="55"/>
        <v>1.06</v>
      </c>
      <c r="O3561" s="2" t="str">
        <f>LOOKUP(H3561,[2]plantlist!$A$2:$A$943,[2]plantlist!$B$2:$B$943)</f>
        <v>G</v>
      </c>
    </row>
    <row r="3562" spans="1:15" x14ac:dyDescent="0.2">
      <c r="A3562" s="7" t="s">
        <v>318</v>
      </c>
      <c r="B3562" s="2">
        <v>1997</v>
      </c>
      <c r="C3562" s="2" t="s">
        <v>0</v>
      </c>
      <c r="D3562" s="2">
        <v>0</v>
      </c>
      <c r="E3562" s="2">
        <v>12</v>
      </c>
      <c r="F3562" s="2">
        <v>12</v>
      </c>
      <c r="G3562" s="2">
        <v>5000</v>
      </c>
      <c r="H3562" s="2" t="s">
        <v>33</v>
      </c>
      <c r="I3562" s="2" t="s">
        <v>2</v>
      </c>
      <c r="J3562" s="2" t="s">
        <v>34</v>
      </c>
      <c r="K3562" s="2" t="str">
        <f>LOOKUP(A3562,'[2]Collin Seedling for R'!$A$3:$A$51,'[2]Collin Seedling for R'!$R$3:$R$51)</f>
        <v>Unburned</v>
      </c>
      <c r="L3562" s="2" t="str">
        <f>LOOKUP(A3562,'[2]Collin Seedling for R'!$A$3:$A$51,'[2]Collin Seedling for R'!$T$3:$T$51)</f>
        <v>FS</v>
      </c>
      <c r="M3562" s="2" t="str">
        <f>LOOKUP(A3562,'[2]Collin Seedling for R'!$A$3:$A$51,'[2]Collin Seedling for R'!$P$3:$P$51)</f>
        <v>Unseeded</v>
      </c>
      <c r="N3562" s="8">
        <f t="shared" si="55"/>
        <v>0.24</v>
      </c>
      <c r="O3562" s="2" t="str">
        <f>LOOKUP(H3562,[2]plantlist!$A$2:$A$943,[2]plantlist!$B$2:$B$943)</f>
        <v>F</v>
      </c>
    </row>
    <row r="3563" spans="1:15" x14ac:dyDescent="0.2">
      <c r="A3563" s="7" t="s">
        <v>318</v>
      </c>
      <c r="B3563" s="2">
        <v>1997</v>
      </c>
      <c r="C3563" s="2" t="s">
        <v>0</v>
      </c>
      <c r="D3563" s="2">
        <v>0</v>
      </c>
      <c r="E3563" s="2">
        <v>42</v>
      </c>
      <c r="F3563" s="2">
        <v>42</v>
      </c>
      <c r="G3563" s="2">
        <v>5000</v>
      </c>
      <c r="H3563" s="2" t="s">
        <v>401</v>
      </c>
      <c r="I3563" s="2" t="s">
        <v>2</v>
      </c>
      <c r="J3563" s="2" t="s">
        <v>402</v>
      </c>
      <c r="K3563" s="2" t="str">
        <f>LOOKUP(A3563,'[2]Collin Seedling for R'!$A$3:$A$51,'[2]Collin Seedling for R'!$R$3:$R$51)</f>
        <v>Unburned</v>
      </c>
      <c r="L3563" s="2" t="str">
        <f>LOOKUP(A3563,'[2]Collin Seedling for R'!$A$3:$A$51,'[2]Collin Seedling for R'!$T$3:$T$51)</f>
        <v>FS</v>
      </c>
      <c r="M3563" s="2" t="str">
        <f>LOOKUP(A3563,'[2]Collin Seedling for R'!$A$3:$A$51,'[2]Collin Seedling for R'!$P$3:$P$51)</f>
        <v>Unseeded</v>
      </c>
      <c r="N3563" s="8">
        <f t="shared" si="55"/>
        <v>0.84</v>
      </c>
      <c r="O3563" s="2" t="str">
        <f>LOOKUP(H3563,[2]plantlist!$A$2:$A$943,[2]plantlist!$B$2:$B$943)</f>
        <v>F</v>
      </c>
    </row>
    <row r="3564" spans="1:15" x14ac:dyDescent="0.2">
      <c r="A3564" s="7" t="s">
        <v>318</v>
      </c>
      <c r="B3564" s="2">
        <v>1997</v>
      </c>
      <c r="C3564" s="2" t="s">
        <v>0</v>
      </c>
      <c r="D3564" s="2">
        <v>0</v>
      </c>
      <c r="E3564" s="2">
        <v>22</v>
      </c>
      <c r="F3564" s="2">
        <v>22</v>
      </c>
      <c r="G3564" s="2">
        <v>5000</v>
      </c>
      <c r="H3564" s="2" t="s">
        <v>240</v>
      </c>
      <c r="I3564" s="2" t="s">
        <v>2</v>
      </c>
      <c r="J3564" s="2" t="s">
        <v>241</v>
      </c>
      <c r="K3564" s="2" t="str">
        <f>LOOKUP(A3564,'[2]Collin Seedling for R'!$A$3:$A$51,'[2]Collin Seedling for R'!$R$3:$R$51)</f>
        <v>Unburned</v>
      </c>
      <c r="L3564" s="2" t="str">
        <f>LOOKUP(A3564,'[2]Collin Seedling for R'!$A$3:$A$51,'[2]Collin Seedling for R'!$T$3:$T$51)</f>
        <v>FS</v>
      </c>
      <c r="M3564" s="2" t="str">
        <f>LOOKUP(A3564,'[2]Collin Seedling for R'!$A$3:$A$51,'[2]Collin Seedling for R'!$P$3:$P$51)</f>
        <v>Unseeded</v>
      </c>
      <c r="N3564" s="8">
        <f t="shared" si="55"/>
        <v>0.44</v>
      </c>
      <c r="O3564" s="2" t="str">
        <f>LOOKUP(H3564,[2]plantlist!$A$2:$A$943,[2]plantlist!$B$2:$B$943)</f>
        <v>G</v>
      </c>
    </row>
    <row r="3565" spans="1:15" x14ac:dyDescent="0.2">
      <c r="A3565" s="7" t="s">
        <v>318</v>
      </c>
      <c r="B3565" s="2">
        <v>1997</v>
      </c>
      <c r="C3565" s="2" t="s">
        <v>0</v>
      </c>
      <c r="D3565" s="2">
        <v>0</v>
      </c>
      <c r="E3565" s="2">
        <v>3</v>
      </c>
      <c r="F3565" s="2">
        <v>3</v>
      </c>
      <c r="G3565" s="2">
        <v>5000</v>
      </c>
      <c r="H3565" s="2" t="s">
        <v>240</v>
      </c>
      <c r="I3565" s="2" t="s">
        <v>19</v>
      </c>
      <c r="J3565" s="2" t="s">
        <v>241</v>
      </c>
      <c r="K3565" s="2" t="str">
        <f>LOOKUP(A3565,'[2]Collin Seedling for R'!$A$3:$A$51,'[2]Collin Seedling for R'!$R$3:$R$51)</f>
        <v>Unburned</v>
      </c>
      <c r="L3565" s="2" t="str">
        <f>LOOKUP(A3565,'[2]Collin Seedling for R'!$A$3:$A$51,'[2]Collin Seedling for R'!$T$3:$T$51)</f>
        <v>FS</v>
      </c>
      <c r="M3565" s="2" t="str">
        <f>LOOKUP(A3565,'[2]Collin Seedling for R'!$A$3:$A$51,'[2]Collin Seedling for R'!$P$3:$P$51)</f>
        <v>Unseeded</v>
      </c>
      <c r="N3565" s="8">
        <f t="shared" si="55"/>
        <v>0.06</v>
      </c>
      <c r="O3565" s="2" t="str">
        <f>LOOKUP(H3565,[2]plantlist!$A$2:$A$943,[2]plantlist!$B$2:$B$943)</f>
        <v>G</v>
      </c>
    </row>
    <row r="3566" spans="1:15" x14ac:dyDescent="0.2">
      <c r="A3566" s="7" t="s">
        <v>318</v>
      </c>
      <c r="B3566" s="2">
        <v>1997</v>
      </c>
      <c r="C3566" s="2" t="s">
        <v>0</v>
      </c>
      <c r="D3566" s="2">
        <v>0</v>
      </c>
      <c r="E3566" s="2">
        <v>3</v>
      </c>
      <c r="F3566" s="2">
        <v>3</v>
      </c>
      <c r="G3566" s="2">
        <v>5000</v>
      </c>
      <c r="H3566" s="2" t="s">
        <v>74</v>
      </c>
      <c r="I3566" s="2" t="s">
        <v>2</v>
      </c>
      <c r="J3566" s="2" t="s">
        <v>75</v>
      </c>
      <c r="K3566" s="2" t="str">
        <f>LOOKUP(A3566,'[2]Collin Seedling for R'!$A$3:$A$51,'[2]Collin Seedling for R'!$R$3:$R$51)</f>
        <v>Unburned</v>
      </c>
      <c r="L3566" s="2" t="str">
        <f>LOOKUP(A3566,'[2]Collin Seedling for R'!$A$3:$A$51,'[2]Collin Seedling for R'!$T$3:$T$51)</f>
        <v>FS</v>
      </c>
      <c r="M3566" s="2" t="str">
        <f>LOOKUP(A3566,'[2]Collin Seedling for R'!$A$3:$A$51,'[2]Collin Seedling for R'!$P$3:$P$51)</f>
        <v>Unseeded</v>
      </c>
      <c r="N3566" s="8">
        <f t="shared" si="55"/>
        <v>0.06</v>
      </c>
      <c r="O3566" s="2" t="str">
        <f>LOOKUP(H3566,[2]plantlist!$A$2:$A$943,[2]plantlist!$B$2:$B$943)</f>
        <v>T</v>
      </c>
    </row>
    <row r="3567" spans="1:15" x14ac:dyDescent="0.2">
      <c r="A3567" s="7" t="s">
        <v>318</v>
      </c>
      <c r="B3567" s="2">
        <v>1997</v>
      </c>
      <c r="C3567" s="2" t="s">
        <v>0</v>
      </c>
      <c r="D3567" s="2">
        <v>0</v>
      </c>
      <c r="E3567" s="2">
        <v>39</v>
      </c>
      <c r="F3567" s="2">
        <v>39</v>
      </c>
      <c r="G3567" s="2">
        <v>5000</v>
      </c>
      <c r="H3567" s="2" t="s">
        <v>51</v>
      </c>
      <c r="I3567" s="2" t="s">
        <v>2</v>
      </c>
      <c r="J3567" s="2" t="s">
        <v>52</v>
      </c>
      <c r="K3567" s="2" t="str">
        <f>LOOKUP(A3567,'[2]Collin Seedling for R'!$A$3:$A$51,'[2]Collin Seedling for R'!$R$3:$R$51)</f>
        <v>Unburned</v>
      </c>
      <c r="L3567" s="2" t="str">
        <f>LOOKUP(A3567,'[2]Collin Seedling for R'!$A$3:$A$51,'[2]Collin Seedling for R'!$T$3:$T$51)</f>
        <v>FS</v>
      </c>
      <c r="M3567" s="2" t="str">
        <f>LOOKUP(A3567,'[2]Collin Seedling for R'!$A$3:$A$51,'[2]Collin Seedling for R'!$P$3:$P$51)</f>
        <v>Unseeded</v>
      </c>
      <c r="N3567" s="8">
        <f t="shared" si="55"/>
        <v>0.77999999999999992</v>
      </c>
      <c r="O3567" s="2" t="str">
        <f>LOOKUP(H3567,[2]plantlist!$A$2:$A$943,[2]plantlist!$B$2:$B$943)</f>
        <v>F</v>
      </c>
    </row>
    <row r="3568" spans="1:15" x14ac:dyDescent="0.2">
      <c r="A3568" s="7" t="s">
        <v>318</v>
      </c>
      <c r="B3568" s="2">
        <v>1997</v>
      </c>
      <c r="C3568" s="2" t="s">
        <v>0</v>
      </c>
      <c r="D3568" s="2">
        <v>0</v>
      </c>
      <c r="E3568" s="2">
        <v>4</v>
      </c>
      <c r="F3568" s="2">
        <v>4</v>
      </c>
      <c r="G3568" s="2">
        <v>5000</v>
      </c>
      <c r="H3568" s="2" t="s">
        <v>391</v>
      </c>
      <c r="I3568" s="2" t="s">
        <v>2</v>
      </c>
      <c r="J3568" s="2" t="s">
        <v>392</v>
      </c>
      <c r="K3568" s="2" t="str">
        <f>LOOKUP(A3568,'[2]Collin Seedling for R'!$A$3:$A$51,'[2]Collin Seedling for R'!$R$3:$R$51)</f>
        <v>Unburned</v>
      </c>
      <c r="L3568" s="2" t="str">
        <f>LOOKUP(A3568,'[2]Collin Seedling for R'!$A$3:$A$51,'[2]Collin Seedling for R'!$T$3:$T$51)</f>
        <v>FS</v>
      </c>
      <c r="M3568" s="2" t="str">
        <f>LOOKUP(A3568,'[2]Collin Seedling for R'!$A$3:$A$51,'[2]Collin Seedling for R'!$P$3:$P$51)</f>
        <v>Unseeded</v>
      </c>
      <c r="N3568" s="8">
        <f t="shared" si="55"/>
        <v>0.08</v>
      </c>
      <c r="O3568" s="2" t="str">
        <f>LOOKUP(H3568,[2]plantlist!$A$2:$A$943,[2]plantlist!$B$2:$B$943)</f>
        <v>M</v>
      </c>
    </row>
    <row r="3569" spans="1:15" x14ac:dyDescent="0.2">
      <c r="A3569" s="7" t="s">
        <v>318</v>
      </c>
      <c r="B3569" s="2">
        <v>1997</v>
      </c>
      <c r="C3569" s="2" t="s">
        <v>0</v>
      </c>
      <c r="D3569" s="2">
        <v>0</v>
      </c>
      <c r="E3569" s="2">
        <v>60</v>
      </c>
      <c r="F3569" s="2">
        <v>60</v>
      </c>
      <c r="G3569" s="2">
        <v>5000</v>
      </c>
      <c r="H3569" s="2" t="s">
        <v>417</v>
      </c>
      <c r="I3569" s="2" t="s">
        <v>2</v>
      </c>
      <c r="J3569" s="2" t="s">
        <v>418</v>
      </c>
      <c r="K3569" s="2" t="str">
        <f>LOOKUP(A3569,'[2]Collin Seedling for R'!$A$3:$A$51,'[2]Collin Seedling for R'!$R$3:$R$51)</f>
        <v>Unburned</v>
      </c>
      <c r="L3569" s="2" t="str">
        <f>LOOKUP(A3569,'[2]Collin Seedling for R'!$A$3:$A$51,'[2]Collin Seedling for R'!$T$3:$T$51)</f>
        <v>FS</v>
      </c>
      <c r="M3569" s="2" t="str">
        <f>LOOKUP(A3569,'[2]Collin Seedling for R'!$A$3:$A$51,'[2]Collin Seedling for R'!$P$3:$P$51)</f>
        <v>Unseeded</v>
      </c>
      <c r="N3569" s="8">
        <f t="shared" si="55"/>
        <v>1.2</v>
      </c>
      <c r="O3569" s="2" t="str">
        <f>LOOKUP(H3569,[2]plantlist!$A$2:$A$943,[2]plantlist!$B$2:$B$943)</f>
        <v>F</v>
      </c>
    </row>
    <row r="3570" spans="1:15" x14ac:dyDescent="0.2">
      <c r="A3570" s="7" t="s">
        <v>318</v>
      </c>
      <c r="B3570" s="2">
        <v>1997</v>
      </c>
      <c r="C3570" s="2" t="s">
        <v>0</v>
      </c>
      <c r="D3570" s="2">
        <v>0</v>
      </c>
      <c r="E3570" s="2">
        <v>5</v>
      </c>
      <c r="F3570" s="2">
        <v>5</v>
      </c>
      <c r="G3570" s="2">
        <v>5000</v>
      </c>
      <c r="H3570" s="2" t="s">
        <v>60</v>
      </c>
      <c r="I3570" s="2" t="s">
        <v>2</v>
      </c>
      <c r="J3570" s="2" t="s">
        <v>61</v>
      </c>
      <c r="K3570" s="2" t="str">
        <f>LOOKUP(A3570,'[2]Collin Seedling for R'!$A$3:$A$51,'[2]Collin Seedling for R'!$R$3:$R$51)</f>
        <v>Unburned</v>
      </c>
      <c r="L3570" s="2" t="str">
        <f>LOOKUP(A3570,'[2]Collin Seedling for R'!$A$3:$A$51,'[2]Collin Seedling for R'!$T$3:$T$51)</f>
        <v>FS</v>
      </c>
      <c r="M3570" s="2" t="str">
        <f>LOOKUP(A3570,'[2]Collin Seedling for R'!$A$3:$A$51,'[2]Collin Seedling for R'!$P$3:$P$51)</f>
        <v>Unseeded</v>
      </c>
      <c r="N3570" s="8">
        <f t="shared" si="55"/>
        <v>0.1</v>
      </c>
      <c r="O3570" s="2" t="str">
        <f>LOOKUP(H3570,[2]plantlist!$A$2:$A$943,[2]plantlist!$B$2:$B$943)</f>
        <v>F</v>
      </c>
    </row>
    <row r="3571" spans="1:15" x14ac:dyDescent="0.2">
      <c r="A3571" s="7" t="s">
        <v>318</v>
      </c>
      <c r="B3571" s="2">
        <v>1997</v>
      </c>
      <c r="C3571" s="2" t="s">
        <v>0</v>
      </c>
      <c r="D3571" s="2">
        <v>0</v>
      </c>
      <c r="E3571" s="2">
        <v>20</v>
      </c>
      <c r="F3571" s="2">
        <v>20</v>
      </c>
      <c r="G3571" s="2">
        <v>5000</v>
      </c>
      <c r="H3571" s="2" t="s">
        <v>370</v>
      </c>
      <c r="I3571" s="2" t="s">
        <v>2</v>
      </c>
      <c r="J3571" s="2" t="s">
        <v>371</v>
      </c>
      <c r="K3571" s="2" t="str">
        <f>LOOKUP(A3571,'[2]Collin Seedling for R'!$A$3:$A$51,'[2]Collin Seedling for R'!$R$3:$R$51)</f>
        <v>Unburned</v>
      </c>
      <c r="L3571" s="2" t="str">
        <f>LOOKUP(A3571,'[2]Collin Seedling for R'!$A$3:$A$51,'[2]Collin Seedling for R'!$T$3:$T$51)</f>
        <v>FS</v>
      </c>
      <c r="M3571" s="2" t="str">
        <f>LOOKUP(A3571,'[2]Collin Seedling for R'!$A$3:$A$51,'[2]Collin Seedling for R'!$P$3:$P$51)</f>
        <v>Unseeded</v>
      </c>
      <c r="N3571" s="8">
        <f t="shared" si="55"/>
        <v>0.4</v>
      </c>
      <c r="O3571" s="2" t="str">
        <f>LOOKUP(H3571,[2]plantlist!$A$2:$A$943,[2]plantlist!$B$2:$B$943)</f>
        <v>G</v>
      </c>
    </row>
    <row r="3572" spans="1:15" x14ac:dyDescent="0.2">
      <c r="A3572" s="7" t="s">
        <v>318</v>
      </c>
      <c r="B3572" s="2">
        <v>1997</v>
      </c>
      <c r="C3572" s="2" t="s">
        <v>0</v>
      </c>
      <c r="D3572" s="2">
        <v>0</v>
      </c>
      <c r="E3572" s="2">
        <v>13</v>
      </c>
      <c r="F3572" s="2">
        <v>13</v>
      </c>
      <c r="G3572" s="2">
        <v>5000</v>
      </c>
      <c r="H3572" s="2" t="s">
        <v>370</v>
      </c>
      <c r="I3572" s="2" t="s">
        <v>19</v>
      </c>
      <c r="J3572" s="2" t="s">
        <v>371</v>
      </c>
      <c r="K3572" s="2" t="str">
        <f>LOOKUP(A3572,'[2]Collin Seedling for R'!$A$3:$A$51,'[2]Collin Seedling for R'!$R$3:$R$51)</f>
        <v>Unburned</v>
      </c>
      <c r="L3572" s="2" t="str">
        <f>LOOKUP(A3572,'[2]Collin Seedling for R'!$A$3:$A$51,'[2]Collin Seedling for R'!$T$3:$T$51)</f>
        <v>FS</v>
      </c>
      <c r="M3572" s="2" t="str">
        <f>LOOKUP(A3572,'[2]Collin Seedling for R'!$A$3:$A$51,'[2]Collin Seedling for R'!$P$3:$P$51)</f>
        <v>Unseeded</v>
      </c>
      <c r="N3572" s="8">
        <f t="shared" si="55"/>
        <v>0.26</v>
      </c>
      <c r="O3572" s="2" t="str">
        <f>LOOKUP(H3572,[2]plantlist!$A$2:$A$943,[2]plantlist!$B$2:$B$943)</f>
        <v>G</v>
      </c>
    </row>
    <row r="3573" spans="1:15" x14ac:dyDescent="0.2">
      <c r="A3573" s="7" t="s">
        <v>318</v>
      </c>
      <c r="B3573" s="2">
        <v>1997</v>
      </c>
      <c r="C3573" s="2" t="s">
        <v>0</v>
      </c>
      <c r="D3573" s="2">
        <v>0</v>
      </c>
      <c r="E3573" s="2">
        <v>97</v>
      </c>
      <c r="F3573" s="2">
        <v>97</v>
      </c>
      <c r="G3573" s="2">
        <v>5000</v>
      </c>
      <c r="H3573" s="2" t="s">
        <v>269</v>
      </c>
      <c r="I3573" s="2" t="s">
        <v>2</v>
      </c>
      <c r="J3573" s="2" t="s">
        <v>270</v>
      </c>
      <c r="K3573" s="2" t="str">
        <f>LOOKUP(A3573,'[2]Collin Seedling for R'!$A$3:$A$51,'[2]Collin Seedling for R'!$R$3:$R$51)</f>
        <v>Unburned</v>
      </c>
      <c r="L3573" s="2" t="str">
        <f>LOOKUP(A3573,'[2]Collin Seedling for R'!$A$3:$A$51,'[2]Collin Seedling for R'!$T$3:$T$51)</f>
        <v>FS</v>
      </c>
      <c r="M3573" s="2" t="str">
        <f>LOOKUP(A3573,'[2]Collin Seedling for R'!$A$3:$A$51,'[2]Collin Seedling for R'!$P$3:$P$51)</f>
        <v>Unseeded</v>
      </c>
      <c r="N3573" s="8">
        <f t="shared" si="55"/>
        <v>1.94</v>
      </c>
      <c r="O3573" s="2" t="str">
        <f>LOOKUP(H3573,[2]plantlist!$A$2:$A$943,[2]plantlist!$B$2:$B$943)</f>
        <v>T</v>
      </c>
    </row>
    <row r="3574" spans="1:15" x14ac:dyDescent="0.2">
      <c r="A3574" s="7" t="s">
        <v>318</v>
      </c>
      <c r="B3574" s="2">
        <v>1997</v>
      </c>
      <c r="C3574" s="2" t="s">
        <v>0</v>
      </c>
      <c r="D3574" s="2">
        <v>0</v>
      </c>
      <c r="E3574" s="2">
        <v>72</v>
      </c>
      <c r="F3574" s="2">
        <v>72</v>
      </c>
      <c r="G3574" s="2">
        <v>5000</v>
      </c>
      <c r="H3574" s="2" t="s">
        <v>253</v>
      </c>
      <c r="I3574" s="2" t="s">
        <v>2</v>
      </c>
      <c r="J3574" s="2" t="s">
        <v>254</v>
      </c>
      <c r="K3574" s="2" t="str">
        <f>LOOKUP(A3574,'[2]Collin Seedling for R'!$A$3:$A$51,'[2]Collin Seedling for R'!$R$3:$R$51)</f>
        <v>Unburned</v>
      </c>
      <c r="L3574" s="2" t="str">
        <f>LOOKUP(A3574,'[2]Collin Seedling for R'!$A$3:$A$51,'[2]Collin Seedling for R'!$T$3:$T$51)</f>
        <v>FS</v>
      </c>
      <c r="M3574" s="2" t="str">
        <f>LOOKUP(A3574,'[2]Collin Seedling for R'!$A$3:$A$51,'[2]Collin Seedling for R'!$P$3:$P$51)</f>
        <v>Unseeded</v>
      </c>
      <c r="N3574" s="8">
        <f t="shared" si="55"/>
        <v>1.44</v>
      </c>
      <c r="O3574" s="2" t="str">
        <f>LOOKUP(H3574,[2]plantlist!$A$2:$A$943,[2]plantlist!$B$2:$B$943)</f>
        <v>G</v>
      </c>
    </row>
    <row r="3575" spans="1:15" x14ac:dyDescent="0.2">
      <c r="A3575" s="7" t="s">
        <v>318</v>
      </c>
      <c r="B3575" s="2">
        <v>1997</v>
      </c>
      <c r="C3575" s="2" t="s">
        <v>0</v>
      </c>
      <c r="D3575" s="2">
        <v>0</v>
      </c>
      <c r="E3575" s="2">
        <v>4</v>
      </c>
      <c r="F3575" s="2">
        <v>4</v>
      </c>
      <c r="G3575" s="2">
        <v>5000</v>
      </c>
      <c r="H3575" s="2" t="s">
        <v>68</v>
      </c>
      <c r="I3575" s="2" t="s">
        <v>2</v>
      </c>
      <c r="J3575" s="2" t="s">
        <v>69</v>
      </c>
      <c r="K3575" s="2" t="str">
        <f>LOOKUP(A3575,'[2]Collin Seedling for R'!$A$3:$A$51,'[2]Collin Seedling for R'!$R$3:$R$51)</f>
        <v>Unburned</v>
      </c>
      <c r="L3575" s="2" t="str">
        <f>LOOKUP(A3575,'[2]Collin Seedling for R'!$A$3:$A$51,'[2]Collin Seedling for R'!$T$3:$T$51)</f>
        <v>FS</v>
      </c>
      <c r="M3575" s="2" t="str">
        <f>LOOKUP(A3575,'[2]Collin Seedling for R'!$A$3:$A$51,'[2]Collin Seedling for R'!$P$3:$P$51)</f>
        <v>Unseeded</v>
      </c>
      <c r="N3575" s="8">
        <f t="shared" si="55"/>
        <v>0.08</v>
      </c>
      <c r="O3575" s="2" t="str">
        <f>LOOKUP(H3575,[2]plantlist!$A$2:$A$943,[2]plantlist!$B$2:$B$943)</f>
        <v>G</v>
      </c>
    </row>
    <row r="3576" spans="1:15" x14ac:dyDescent="0.2">
      <c r="A3576" s="7" t="s">
        <v>505</v>
      </c>
      <c r="B3576" s="2">
        <v>1998</v>
      </c>
      <c r="C3576" s="2" t="s">
        <v>0</v>
      </c>
      <c r="D3576" s="2">
        <v>3812</v>
      </c>
      <c r="E3576" s="2">
        <v>0</v>
      </c>
      <c r="F3576" s="2">
        <v>3812</v>
      </c>
      <c r="G3576" s="2">
        <v>5000</v>
      </c>
      <c r="H3576" s="2" t="s">
        <v>6</v>
      </c>
      <c r="I3576" s="2" t="s">
        <v>2</v>
      </c>
      <c r="J3576" s="2" t="s">
        <v>7</v>
      </c>
      <c r="K3576" s="2" t="str">
        <f>LOOKUP(A3576,'[2]Collin Seedling for R'!$A$3:$A$51,'[2]Collin Seedling for R'!$R$3:$R$51)</f>
        <v>Unburned</v>
      </c>
      <c r="L3576" s="2" t="str">
        <f>LOOKUP(A3576,'[2]Collin Seedling for R'!$A$3:$A$51,'[2]Collin Seedling for R'!$T$3:$T$51)</f>
        <v>FS</v>
      </c>
      <c r="M3576" s="2" t="str">
        <f>LOOKUP(A3576,'[2]Collin Seedling for R'!$A$3:$A$51,'[2]Collin Seedling for R'!$P$3:$P$51)</f>
        <v>Unseeded</v>
      </c>
      <c r="N3576" s="8">
        <f t="shared" si="55"/>
        <v>0</v>
      </c>
      <c r="O3576" s="2" t="str">
        <f>LOOKUP(H3576,[2]plantlist!$A$2:$A$943,[2]plantlist!$B$2:$B$943)</f>
        <v>L</v>
      </c>
    </row>
    <row r="3577" spans="1:15" x14ac:dyDescent="0.2">
      <c r="A3577" s="7" t="s">
        <v>505</v>
      </c>
      <c r="B3577" s="2">
        <v>1998</v>
      </c>
      <c r="C3577" s="2" t="s">
        <v>0</v>
      </c>
      <c r="D3577" s="2">
        <v>673</v>
      </c>
      <c r="E3577" s="2">
        <v>0</v>
      </c>
      <c r="F3577" s="2">
        <v>673</v>
      </c>
      <c r="G3577" s="2">
        <v>5000</v>
      </c>
      <c r="H3577" s="2" t="s">
        <v>41</v>
      </c>
      <c r="I3577" s="2" t="s">
        <v>2</v>
      </c>
      <c r="J3577" s="2" t="s">
        <v>42</v>
      </c>
      <c r="K3577" s="2" t="str">
        <f>LOOKUP(A3577,'[2]Collin Seedling for R'!$A$3:$A$51,'[2]Collin Seedling for R'!$R$3:$R$51)</f>
        <v>Unburned</v>
      </c>
      <c r="L3577" s="2" t="str">
        <f>LOOKUP(A3577,'[2]Collin Seedling for R'!$A$3:$A$51,'[2]Collin Seedling for R'!$T$3:$T$51)</f>
        <v>FS</v>
      </c>
      <c r="M3577" s="2" t="str">
        <f>LOOKUP(A3577,'[2]Collin Seedling for R'!$A$3:$A$51,'[2]Collin Seedling for R'!$P$3:$P$51)</f>
        <v>Unseeded</v>
      </c>
      <c r="N3577" s="8">
        <f t="shared" si="55"/>
        <v>0</v>
      </c>
      <c r="O3577" s="2" t="str">
        <f>LOOKUP(H3577,[2]plantlist!$A$2:$A$943,[2]plantlist!$B$2:$B$943)</f>
        <v>B</v>
      </c>
    </row>
    <row r="3578" spans="1:15" x14ac:dyDescent="0.2">
      <c r="A3578" s="7" t="s">
        <v>505</v>
      </c>
      <c r="B3578" s="2">
        <v>1998</v>
      </c>
      <c r="C3578" s="2" t="s">
        <v>0</v>
      </c>
      <c r="D3578" s="2">
        <v>286</v>
      </c>
      <c r="E3578" s="2">
        <v>0</v>
      </c>
      <c r="F3578" s="2">
        <v>286</v>
      </c>
      <c r="G3578" s="2">
        <v>5000</v>
      </c>
      <c r="H3578" s="2" t="s">
        <v>366</v>
      </c>
      <c r="I3578" s="2" t="s">
        <v>2</v>
      </c>
      <c r="J3578" s="2" t="s">
        <v>367</v>
      </c>
      <c r="K3578" s="2" t="str">
        <f>LOOKUP(A3578,'[2]Collin Seedling for R'!$A$3:$A$51,'[2]Collin Seedling for R'!$R$3:$R$51)</f>
        <v>Unburned</v>
      </c>
      <c r="L3578" s="2" t="str">
        <f>LOOKUP(A3578,'[2]Collin Seedling for R'!$A$3:$A$51,'[2]Collin Seedling for R'!$T$3:$T$51)</f>
        <v>FS</v>
      </c>
      <c r="M3578" s="2" t="str">
        <f>LOOKUP(A3578,'[2]Collin Seedling for R'!$A$3:$A$51,'[2]Collin Seedling for R'!$P$3:$P$51)</f>
        <v>Unseeded</v>
      </c>
      <c r="N3578" s="8">
        <f t="shared" si="55"/>
        <v>0</v>
      </c>
      <c r="O3578" s="2" t="str">
        <f>LOOKUP(H3578,[2]plantlist!$A$2:$A$943,[2]plantlist!$B$2:$B$943)</f>
        <v>B</v>
      </c>
    </row>
    <row r="3579" spans="1:15" x14ac:dyDescent="0.2">
      <c r="A3579" s="7" t="s">
        <v>505</v>
      </c>
      <c r="B3579" s="2">
        <v>1998</v>
      </c>
      <c r="C3579" s="2" t="s">
        <v>0</v>
      </c>
      <c r="D3579" s="2">
        <v>63</v>
      </c>
      <c r="E3579" s="2">
        <v>0</v>
      </c>
      <c r="F3579" s="2">
        <v>63</v>
      </c>
      <c r="G3579" s="2">
        <v>5000</v>
      </c>
      <c r="H3579" s="2" t="s">
        <v>53</v>
      </c>
      <c r="I3579" s="2" t="s">
        <v>2</v>
      </c>
      <c r="J3579" s="2" t="s">
        <v>54</v>
      </c>
      <c r="K3579" s="2" t="str">
        <f>LOOKUP(A3579,'[2]Collin Seedling for R'!$A$3:$A$51,'[2]Collin Seedling for R'!$R$3:$R$51)</f>
        <v>Unburned</v>
      </c>
      <c r="L3579" s="2" t="str">
        <f>LOOKUP(A3579,'[2]Collin Seedling for R'!$A$3:$A$51,'[2]Collin Seedling for R'!$T$3:$T$51)</f>
        <v>FS</v>
      </c>
      <c r="M3579" s="2" t="str">
        <f>LOOKUP(A3579,'[2]Collin Seedling for R'!$A$3:$A$51,'[2]Collin Seedling for R'!$P$3:$P$51)</f>
        <v>Unseeded</v>
      </c>
      <c r="N3579" s="8">
        <f t="shared" si="55"/>
        <v>0</v>
      </c>
      <c r="O3579" s="2" t="str">
        <f>LOOKUP(H3579,[2]plantlist!$A$2:$A$943,[2]plantlist!$B$2:$B$943)</f>
        <v>C</v>
      </c>
    </row>
    <row r="3580" spans="1:15" x14ac:dyDescent="0.2">
      <c r="A3580" s="7" t="s">
        <v>505</v>
      </c>
      <c r="B3580" s="2">
        <v>1998</v>
      </c>
      <c r="C3580" s="2" t="s">
        <v>0</v>
      </c>
      <c r="D3580" s="2">
        <v>61</v>
      </c>
      <c r="E3580" s="2">
        <v>3</v>
      </c>
      <c r="F3580" s="2">
        <v>64</v>
      </c>
      <c r="G3580" s="2">
        <v>5000</v>
      </c>
      <c r="H3580" s="2" t="s">
        <v>10</v>
      </c>
      <c r="I3580" s="2" t="s">
        <v>2</v>
      </c>
      <c r="J3580" s="2" t="s">
        <v>11</v>
      </c>
      <c r="K3580" s="2" t="str">
        <f>LOOKUP(A3580,'[2]Collin Seedling for R'!$A$3:$A$51,'[2]Collin Seedling for R'!$R$3:$R$51)</f>
        <v>Unburned</v>
      </c>
      <c r="L3580" s="2" t="str">
        <f>LOOKUP(A3580,'[2]Collin Seedling for R'!$A$3:$A$51,'[2]Collin Seedling for R'!$T$3:$T$51)</f>
        <v>FS</v>
      </c>
      <c r="M3580" s="2" t="str">
        <f>LOOKUP(A3580,'[2]Collin Seedling for R'!$A$3:$A$51,'[2]Collin Seedling for R'!$P$3:$P$51)</f>
        <v>Unseeded</v>
      </c>
      <c r="N3580" s="8">
        <f t="shared" si="55"/>
        <v>0.06</v>
      </c>
      <c r="O3580" s="2" t="str">
        <f>LOOKUP(H3580,[2]plantlist!$A$2:$A$943,[2]plantlist!$B$2:$B$943)</f>
        <v>L</v>
      </c>
    </row>
    <row r="3581" spans="1:15" x14ac:dyDescent="0.2">
      <c r="A3581" s="7" t="s">
        <v>505</v>
      </c>
      <c r="B3581" s="2">
        <v>1998</v>
      </c>
      <c r="C3581" s="2" t="s">
        <v>0</v>
      </c>
      <c r="D3581" s="2">
        <v>50</v>
      </c>
      <c r="E3581" s="2">
        <v>0</v>
      </c>
      <c r="F3581" s="2">
        <v>50</v>
      </c>
      <c r="G3581" s="2">
        <v>5000</v>
      </c>
      <c r="H3581" s="2" t="s">
        <v>278</v>
      </c>
      <c r="I3581" s="2" t="s">
        <v>2</v>
      </c>
      <c r="J3581" s="2" t="s">
        <v>279</v>
      </c>
      <c r="K3581" s="2" t="str">
        <f>LOOKUP(A3581,'[2]Collin Seedling for R'!$A$3:$A$51,'[2]Collin Seedling for R'!$R$3:$R$51)</f>
        <v>Unburned</v>
      </c>
      <c r="L3581" s="2" t="str">
        <f>LOOKUP(A3581,'[2]Collin Seedling for R'!$A$3:$A$51,'[2]Collin Seedling for R'!$T$3:$T$51)</f>
        <v>FS</v>
      </c>
      <c r="M3581" s="2" t="str">
        <f>LOOKUP(A3581,'[2]Collin Seedling for R'!$A$3:$A$51,'[2]Collin Seedling for R'!$P$3:$P$51)</f>
        <v>Unseeded</v>
      </c>
      <c r="N3581" s="8">
        <f t="shared" si="55"/>
        <v>0</v>
      </c>
      <c r="O3581" s="2" t="str">
        <f>LOOKUP(H3581,[2]plantlist!$A$2:$A$943,[2]plantlist!$B$2:$B$943)</f>
        <v>B</v>
      </c>
    </row>
    <row r="3582" spans="1:15" x14ac:dyDescent="0.2">
      <c r="A3582" s="7" t="s">
        <v>505</v>
      </c>
      <c r="B3582" s="2">
        <v>1998</v>
      </c>
      <c r="C3582" s="2" t="s">
        <v>0</v>
      </c>
      <c r="D3582" s="2">
        <v>25</v>
      </c>
      <c r="E3582" s="2">
        <v>258</v>
      </c>
      <c r="F3582" s="2">
        <v>283</v>
      </c>
      <c r="G3582" s="2">
        <v>5000</v>
      </c>
      <c r="H3582" s="2" t="s">
        <v>372</v>
      </c>
      <c r="I3582" s="2" t="s">
        <v>2</v>
      </c>
      <c r="J3582" s="2" t="s">
        <v>48</v>
      </c>
      <c r="K3582" s="2" t="str">
        <f>LOOKUP(A3582,'[2]Collin Seedling for R'!$A$3:$A$51,'[2]Collin Seedling for R'!$R$3:$R$51)</f>
        <v>Unburned</v>
      </c>
      <c r="L3582" s="2" t="str">
        <f>LOOKUP(A3582,'[2]Collin Seedling for R'!$A$3:$A$51,'[2]Collin Seedling for R'!$T$3:$T$51)</f>
        <v>FS</v>
      </c>
      <c r="M3582" s="2" t="str">
        <f>LOOKUP(A3582,'[2]Collin Seedling for R'!$A$3:$A$51,'[2]Collin Seedling for R'!$P$3:$P$51)</f>
        <v>Unseeded</v>
      </c>
      <c r="N3582" s="8">
        <f t="shared" si="55"/>
        <v>5.16</v>
      </c>
      <c r="O3582" s="2" t="str">
        <f>LOOKUP(H3582,[2]plantlist!$A$2:$A$943,[2]plantlist!$B$2:$B$943)</f>
        <v>G</v>
      </c>
    </row>
    <row r="3583" spans="1:15" x14ac:dyDescent="0.2">
      <c r="A3583" s="7" t="s">
        <v>505</v>
      </c>
      <c r="B3583" s="2">
        <v>1998</v>
      </c>
      <c r="C3583" s="2" t="s">
        <v>0</v>
      </c>
      <c r="D3583" s="2">
        <v>15</v>
      </c>
      <c r="E3583" s="2">
        <v>137</v>
      </c>
      <c r="F3583" s="2">
        <v>152</v>
      </c>
      <c r="G3583" s="2">
        <v>5000</v>
      </c>
      <c r="H3583" s="2" t="s">
        <v>74</v>
      </c>
      <c r="I3583" s="2" t="s">
        <v>19</v>
      </c>
      <c r="J3583" s="2" t="s">
        <v>75</v>
      </c>
      <c r="K3583" s="2" t="str">
        <f>LOOKUP(A3583,'[2]Collin Seedling for R'!$A$3:$A$51,'[2]Collin Seedling for R'!$R$3:$R$51)</f>
        <v>Unburned</v>
      </c>
      <c r="L3583" s="2" t="str">
        <f>LOOKUP(A3583,'[2]Collin Seedling for R'!$A$3:$A$51,'[2]Collin Seedling for R'!$T$3:$T$51)</f>
        <v>FS</v>
      </c>
      <c r="M3583" s="2" t="str">
        <f>LOOKUP(A3583,'[2]Collin Seedling for R'!$A$3:$A$51,'[2]Collin Seedling for R'!$P$3:$P$51)</f>
        <v>Unseeded</v>
      </c>
      <c r="N3583" s="8">
        <f t="shared" si="55"/>
        <v>2.74</v>
      </c>
      <c r="O3583" s="2" t="str">
        <f>LOOKUP(H3583,[2]plantlist!$A$2:$A$943,[2]plantlist!$B$2:$B$943)</f>
        <v>T</v>
      </c>
    </row>
    <row r="3584" spans="1:15" x14ac:dyDescent="0.2">
      <c r="A3584" s="7" t="s">
        <v>505</v>
      </c>
      <c r="B3584" s="2">
        <v>1998</v>
      </c>
      <c r="C3584" s="2" t="s">
        <v>0</v>
      </c>
      <c r="D3584" s="2">
        <v>11</v>
      </c>
      <c r="E3584" s="2">
        <v>122</v>
      </c>
      <c r="F3584" s="2">
        <v>133</v>
      </c>
      <c r="G3584" s="2">
        <v>5000</v>
      </c>
      <c r="H3584" s="2" t="s">
        <v>108</v>
      </c>
      <c r="I3584" s="2" t="s">
        <v>2</v>
      </c>
      <c r="J3584" s="2" t="s">
        <v>109</v>
      </c>
      <c r="K3584" s="2" t="str">
        <f>LOOKUP(A3584,'[2]Collin Seedling for R'!$A$3:$A$51,'[2]Collin Seedling for R'!$R$3:$R$51)</f>
        <v>Unburned</v>
      </c>
      <c r="L3584" s="2" t="str">
        <f>LOOKUP(A3584,'[2]Collin Seedling for R'!$A$3:$A$51,'[2]Collin Seedling for R'!$T$3:$T$51)</f>
        <v>FS</v>
      </c>
      <c r="M3584" s="2" t="str">
        <f>LOOKUP(A3584,'[2]Collin Seedling for R'!$A$3:$A$51,'[2]Collin Seedling for R'!$P$3:$P$51)</f>
        <v>Unseeded</v>
      </c>
      <c r="N3584" s="8">
        <f t="shared" si="55"/>
        <v>2.44</v>
      </c>
      <c r="O3584" s="2" t="str">
        <f>LOOKUP(H3584,[2]plantlist!$A$2:$A$943,[2]plantlist!$B$2:$B$943)</f>
        <v>F</v>
      </c>
    </row>
    <row r="3585" spans="1:15" x14ac:dyDescent="0.2">
      <c r="A3585" s="7" t="s">
        <v>505</v>
      </c>
      <c r="B3585" s="2">
        <v>1998</v>
      </c>
      <c r="C3585" s="2" t="s">
        <v>0</v>
      </c>
      <c r="D3585" s="2">
        <v>4</v>
      </c>
      <c r="E3585" s="2">
        <v>0</v>
      </c>
      <c r="F3585" s="2">
        <v>4</v>
      </c>
      <c r="G3585" s="2">
        <v>5000</v>
      </c>
      <c r="H3585" s="2" t="s">
        <v>64</v>
      </c>
      <c r="I3585" s="2" t="s">
        <v>2</v>
      </c>
      <c r="J3585" s="2" t="s">
        <v>65</v>
      </c>
      <c r="K3585" s="2" t="str">
        <f>LOOKUP(A3585,'[2]Collin Seedling for R'!$A$3:$A$51,'[2]Collin Seedling for R'!$R$3:$R$51)</f>
        <v>Unburned</v>
      </c>
      <c r="L3585" s="2" t="str">
        <f>LOOKUP(A3585,'[2]Collin Seedling for R'!$A$3:$A$51,'[2]Collin Seedling for R'!$T$3:$T$51)</f>
        <v>FS</v>
      </c>
      <c r="M3585" s="2" t="str">
        <f>LOOKUP(A3585,'[2]Collin Seedling for R'!$A$3:$A$51,'[2]Collin Seedling for R'!$P$3:$P$51)</f>
        <v>Unseeded</v>
      </c>
      <c r="N3585" s="8">
        <f t="shared" si="55"/>
        <v>0</v>
      </c>
      <c r="O3585" s="2" t="str">
        <f>LOOKUP(H3585,[2]plantlist!$A$2:$A$943,[2]plantlist!$B$2:$B$943)</f>
        <v>L</v>
      </c>
    </row>
    <row r="3586" spans="1:15" x14ac:dyDescent="0.2">
      <c r="A3586" s="7" t="s">
        <v>505</v>
      </c>
      <c r="B3586" s="2">
        <v>1998</v>
      </c>
      <c r="C3586" s="2" t="s">
        <v>0</v>
      </c>
      <c r="D3586" s="2">
        <v>0</v>
      </c>
      <c r="E3586" s="2">
        <v>2105</v>
      </c>
      <c r="F3586" s="2">
        <v>2105</v>
      </c>
      <c r="G3586" s="2">
        <v>5000</v>
      </c>
      <c r="H3586" s="2" t="s">
        <v>74</v>
      </c>
      <c r="I3586" s="2" t="s">
        <v>2</v>
      </c>
      <c r="J3586" s="2" t="s">
        <v>75</v>
      </c>
      <c r="K3586" s="2" t="str">
        <f>LOOKUP(A3586,'[2]Collin Seedling for R'!$A$3:$A$51,'[2]Collin Seedling for R'!$R$3:$R$51)</f>
        <v>Unburned</v>
      </c>
      <c r="L3586" s="2" t="str">
        <f>LOOKUP(A3586,'[2]Collin Seedling for R'!$A$3:$A$51,'[2]Collin Seedling for R'!$T$3:$T$51)</f>
        <v>FS</v>
      </c>
      <c r="M3586" s="2" t="str">
        <f>LOOKUP(A3586,'[2]Collin Seedling for R'!$A$3:$A$51,'[2]Collin Seedling for R'!$P$3:$P$51)</f>
        <v>Unseeded</v>
      </c>
      <c r="N3586" s="8">
        <f t="shared" ref="N3586:N3649" si="56">E3586/G3586*100</f>
        <v>42.1</v>
      </c>
      <c r="O3586" s="2" t="str">
        <f>LOOKUP(H3586,[2]plantlist!$A$2:$A$943,[2]plantlist!$B$2:$B$943)</f>
        <v>T</v>
      </c>
    </row>
    <row r="3587" spans="1:15" x14ac:dyDescent="0.2">
      <c r="A3587" s="7" t="s">
        <v>505</v>
      </c>
      <c r="B3587" s="2">
        <v>1998</v>
      </c>
      <c r="C3587" s="2" t="s">
        <v>0</v>
      </c>
      <c r="D3587" s="2">
        <v>0</v>
      </c>
      <c r="E3587" s="2">
        <v>1</v>
      </c>
      <c r="F3587" s="2">
        <v>1</v>
      </c>
      <c r="G3587" s="2">
        <v>5000</v>
      </c>
      <c r="H3587" s="2" t="s">
        <v>12</v>
      </c>
      <c r="I3587" s="2" t="s">
        <v>2</v>
      </c>
      <c r="J3587" s="2" t="s">
        <v>13</v>
      </c>
      <c r="K3587" s="2" t="str">
        <f>LOOKUP(A3587,'[2]Collin Seedling for R'!$A$3:$A$51,'[2]Collin Seedling for R'!$R$3:$R$51)</f>
        <v>Unburned</v>
      </c>
      <c r="L3587" s="2" t="str">
        <f>LOOKUP(A3587,'[2]Collin Seedling for R'!$A$3:$A$51,'[2]Collin Seedling for R'!$T$3:$T$51)</f>
        <v>FS</v>
      </c>
      <c r="M3587" s="2" t="str">
        <f>LOOKUP(A3587,'[2]Collin Seedling for R'!$A$3:$A$51,'[2]Collin Seedling for R'!$P$3:$P$51)</f>
        <v>Unseeded</v>
      </c>
      <c r="N3587" s="8">
        <f t="shared" si="56"/>
        <v>0.02</v>
      </c>
      <c r="O3587" s="2" t="str">
        <f>LOOKUP(H3587,[2]plantlist!$A$2:$A$943,[2]plantlist!$B$2:$B$943)</f>
        <v>G</v>
      </c>
    </row>
    <row r="3588" spans="1:15" x14ac:dyDescent="0.2">
      <c r="A3588" s="7" t="s">
        <v>505</v>
      </c>
      <c r="B3588" s="2">
        <v>1998</v>
      </c>
      <c r="C3588" s="2" t="s">
        <v>0</v>
      </c>
      <c r="D3588" s="2">
        <v>0</v>
      </c>
      <c r="E3588" s="2">
        <v>11</v>
      </c>
      <c r="F3588" s="2">
        <v>11</v>
      </c>
      <c r="G3588" s="2">
        <v>5000</v>
      </c>
      <c r="H3588" s="2" t="s">
        <v>384</v>
      </c>
      <c r="I3588" s="2" t="s">
        <v>2</v>
      </c>
      <c r="J3588" s="2" t="s">
        <v>385</v>
      </c>
      <c r="K3588" s="2" t="str">
        <f>LOOKUP(A3588,'[2]Collin Seedling for R'!$A$3:$A$51,'[2]Collin Seedling for R'!$R$3:$R$51)</f>
        <v>Unburned</v>
      </c>
      <c r="L3588" s="2" t="str">
        <f>LOOKUP(A3588,'[2]Collin Seedling for R'!$A$3:$A$51,'[2]Collin Seedling for R'!$T$3:$T$51)</f>
        <v>FS</v>
      </c>
      <c r="M3588" s="2" t="str">
        <f>LOOKUP(A3588,'[2]Collin Seedling for R'!$A$3:$A$51,'[2]Collin Seedling for R'!$P$3:$P$51)</f>
        <v>Unseeded</v>
      </c>
      <c r="N3588" s="8">
        <f t="shared" si="56"/>
        <v>0.22</v>
      </c>
      <c r="O3588" s="2" t="str">
        <f>LOOKUP(H3588,[2]plantlist!$A$2:$A$943,[2]plantlist!$B$2:$B$943)</f>
        <v>G</v>
      </c>
    </row>
    <row r="3589" spans="1:15" x14ac:dyDescent="0.2">
      <c r="A3589" s="7" t="s">
        <v>505</v>
      </c>
      <c r="B3589" s="2">
        <v>1998</v>
      </c>
      <c r="C3589" s="2" t="s">
        <v>0</v>
      </c>
      <c r="D3589" s="2">
        <v>0</v>
      </c>
      <c r="E3589" s="2">
        <v>1</v>
      </c>
      <c r="F3589" s="2">
        <v>1</v>
      </c>
      <c r="G3589" s="2">
        <v>5000</v>
      </c>
      <c r="H3589" s="2" t="s">
        <v>372</v>
      </c>
      <c r="I3589" s="2" t="s">
        <v>19</v>
      </c>
      <c r="J3589" s="2" t="s">
        <v>48</v>
      </c>
      <c r="K3589" s="2" t="str">
        <f>LOOKUP(A3589,'[2]Collin Seedling for R'!$A$3:$A$51,'[2]Collin Seedling for R'!$R$3:$R$51)</f>
        <v>Unburned</v>
      </c>
      <c r="L3589" s="2" t="str">
        <f>LOOKUP(A3589,'[2]Collin Seedling for R'!$A$3:$A$51,'[2]Collin Seedling for R'!$T$3:$T$51)</f>
        <v>FS</v>
      </c>
      <c r="M3589" s="2" t="str">
        <f>LOOKUP(A3589,'[2]Collin Seedling for R'!$A$3:$A$51,'[2]Collin Seedling for R'!$P$3:$P$51)</f>
        <v>Unseeded</v>
      </c>
      <c r="N3589" s="8">
        <f t="shared" si="56"/>
        <v>0.02</v>
      </c>
      <c r="O3589" s="2" t="str">
        <f>LOOKUP(H3589,[2]plantlist!$A$2:$A$943,[2]plantlist!$B$2:$B$943)</f>
        <v>G</v>
      </c>
    </row>
    <row r="3590" spans="1:15" x14ac:dyDescent="0.2">
      <c r="A3590" s="7" t="s">
        <v>505</v>
      </c>
      <c r="B3590" s="2">
        <v>1998</v>
      </c>
      <c r="C3590" s="2" t="s">
        <v>0</v>
      </c>
      <c r="D3590" s="2">
        <v>0</v>
      </c>
      <c r="E3590" s="2">
        <v>10</v>
      </c>
      <c r="F3590" s="2">
        <v>10</v>
      </c>
      <c r="G3590" s="2">
        <v>5000</v>
      </c>
      <c r="H3590" s="2" t="s">
        <v>66</v>
      </c>
      <c r="I3590" s="2" t="s">
        <v>2</v>
      </c>
      <c r="J3590" s="2" t="s">
        <v>67</v>
      </c>
      <c r="K3590" s="2" t="str">
        <f>LOOKUP(A3590,'[2]Collin Seedling for R'!$A$3:$A$51,'[2]Collin Seedling for R'!$R$3:$R$51)</f>
        <v>Unburned</v>
      </c>
      <c r="L3590" s="2" t="str">
        <f>LOOKUP(A3590,'[2]Collin Seedling for R'!$A$3:$A$51,'[2]Collin Seedling for R'!$T$3:$T$51)</f>
        <v>FS</v>
      </c>
      <c r="M3590" s="2" t="str">
        <f>LOOKUP(A3590,'[2]Collin Seedling for R'!$A$3:$A$51,'[2]Collin Seedling for R'!$P$3:$P$51)</f>
        <v>Unseeded</v>
      </c>
      <c r="N3590" s="8">
        <f t="shared" si="56"/>
        <v>0.2</v>
      </c>
      <c r="O3590" s="2" t="str">
        <f>LOOKUP(H3590,[2]plantlist!$A$2:$A$943,[2]plantlist!$B$2:$B$943)</f>
        <v>G</v>
      </c>
    </row>
    <row r="3591" spans="1:15" x14ac:dyDescent="0.2">
      <c r="A3591" s="7" t="s">
        <v>505</v>
      </c>
      <c r="B3591" s="2">
        <v>1998</v>
      </c>
      <c r="C3591" s="2" t="s">
        <v>0</v>
      </c>
      <c r="D3591" s="2">
        <v>0</v>
      </c>
      <c r="E3591" s="2">
        <v>2</v>
      </c>
      <c r="F3591" s="2">
        <v>2</v>
      </c>
      <c r="G3591" s="2">
        <v>5000</v>
      </c>
      <c r="H3591" s="2" t="s">
        <v>384</v>
      </c>
      <c r="I3591" s="2" t="s">
        <v>19</v>
      </c>
      <c r="J3591" s="2" t="s">
        <v>385</v>
      </c>
      <c r="K3591" s="2" t="str">
        <f>LOOKUP(A3591,'[2]Collin Seedling for R'!$A$3:$A$51,'[2]Collin Seedling for R'!$R$3:$R$51)</f>
        <v>Unburned</v>
      </c>
      <c r="L3591" s="2" t="str">
        <f>LOOKUP(A3591,'[2]Collin Seedling for R'!$A$3:$A$51,'[2]Collin Seedling for R'!$T$3:$T$51)</f>
        <v>FS</v>
      </c>
      <c r="M3591" s="2" t="str">
        <f>LOOKUP(A3591,'[2]Collin Seedling for R'!$A$3:$A$51,'[2]Collin Seedling for R'!$P$3:$P$51)</f>
        <v>Unseeded</v>
      </c>
      <c r="N3591" s="8">
        <f t="shared" si="56"/>
        <v>0.04</v>
      </c>
      <c r="O3591" s="2" t="str">
        <f>LOOKUP(H3591,[2]plantlist!$A$2:$A$943,[2]plantlist!$B$2:$B$943)</f>
        <v>G</v>
      </c>
    </row>
    <row r="3592" spans="1:15" x14ac:dyDescent="0.2">
      <c r="A3592" s="7" t="s">
        <v>505</v>
      </c>
      <c r="B3592" s="2">
        <v>1998</v>
      </c>
      <c r="C3592" s="2" t="s">
        <v>0</v>
      </c>
      <c r="D3592" s="2">
        <v>0</v>
      </c>
      <c r="E3592" s="2">
        <v>3</v>
      </c>
      <c r="F3592" s="2">
        <v>3</v>
      </c>
      <c r="G3592" s="2">
        <v>5000</v>
      </c>
      <c r="H3592" s="2" t="s">
        <v>33</v>
      </c>
      <c r="I3592" s="2" t="s">
        <v>2</v>
      </c>
      <c r="J3592" s="2" t="s">
        <v>34</v>
      </c>
      <c r="K3592" s="2" t="str">
        <f>LOOKUP(A3592,'[2]Collin Seedling for R'!$A$3:$A$51,'[2]Collin Seedling for R'!$R$3:$R$51)</f>
        <v>Unburned</v>
      </c>
      <c r="L3592" s="2" t="str">
        <f>LOOKUP(A3592,'[2]Collin Seedling for R'!$A$3:$A$51,'[2]Collin Seedling for R'!$T$3:$T$51)</f>
        <v>FS</v>
      </c>
      <c r="M3592" s="2" t="str">
        <f>LOOKUP(A3592,'[2]Collin Seedling for R'!$A$3:$A$51,'[2]Collin Seedling for R'!$P$3:$P$51)</f>
        <v>Unseeded</v>
      </c>
      <c r="N3592" s="8">
        <f t="shared" si="56"/>
        <v>0.06</v>
      </c>
      <c r="O3592" s="2" t="str">
        <f>LOOKUP(H3592,[2]plantlist!$A$2:$A$943,[2]plantlist!$B$2:$B$943)</f>
        <v>F</v>
      </c>
    </row>
    <row r="3593" spans="1:15" x14ac:dyDescent="0.2">
      <c r="A3593" s="7" t="s">
        <v>505</v>
      </c>
      <c r="B3593" s="2">
        <v>1998</v>
      </c>
      <c r="C3593" s="2" t="s">
        <v>0</v>
      </c>
      <c r="D3593" s="2">
        <v>0</v>
      </c>
      <c r="E3593" s="2">
        <v>149</v>
      </c>
      <c r="F3593" s="2">
        <v>149</v>
      </c>
      <c r="G3593" s="2">
        <v>5000</v>
      </c>
      <c r="H3593" s="2" t="s">
        <v>152</v>
      </c>
      <c r="I3593" s="2" t="s">
        <v>2</v>
      </c>
      <c r="J3593" s="2" t="s">
        <v>153</v>
      </c>
      <c r="K3593" s="2" t="str">
        <f>LOOKUP(A3593,'[2]Collin Seedling for R'!$A$3:$A$51,'[2]Collin Seedling for R'!$R$3:$R$51)</f>
        <v>Unburned</v>
      </c>
      <c r="L3593" s="2" t="str">
        <f>LOOKUP(A3593,'[2]Collin Seedling for R'!$A$3:$A$51,'[2]Collin Seedling for R'!$T$3:$T$51)</f>
        <v>FS</v>
      </c>
      <c r="M3593" s="2" t="str">
        <f>LOOKUP(A3593,'[2]Collin Seedling for R'!$A$3:$A$51,'[2]Collin Seedling for R'!$P$3:$P$51)</f>
        <v>Unseeded</v>
      </c>
      <c r="N3593" s="8">
        <f t="shared" si="56"/>
        <v>2.98</v>
      </c>
      <c r="O3593" s="2" t="str">
        <f>LOOKUP(H3593,[2]plantlist!$A$2:$A$943,[2]plantlist!$B$2:$B$943)</f>
        <v>F</v>
      </c>
    </row>
    <row r="3594" spans="1:15" x14ac:dyDescent="0.2">
      <c r="A3594" s="7" t="s">
        <v>505</v>
      </c>
      <c r="B3594" s="2">
        <v>1998</v>
      </c>
      <c r="C3594" s="2" t="s">
        <v>0</v>
      </c>
      <c r="D3594" s="2">
        <v>0</v>
      </c>
      <c r="E3594" s="2">
        <v>6</v>
      </c>
      <c r="F3594" s="2">
        <v>6</v>
      </c>
      <c r="G3594" s="2">
        <v>5000</v>
      </c>
      <c r="H3594" s="2" t="s">
        <v>495</v>
      </c>
      <c r="I3594" s="2" t="s">
        <v>2</v>
      </c>
      <c r="J3594" s="2" t="s">
        <v>496</v>
      </c>
      <c r="K3594" s="2" t="str">
        <f>LOOKUP(A3594,'[2]Collin Seedling for R'!$A$3:$A$51,'[2]Collin Seedling for R'!$R$3:$R$51)</f>
        <v>Unburned</v>
      </c>
      <c r="L3594" s="2" t="str">
        <f>LOOKUP(A3594,'[2]Collin Seedling for R'!$A$3:$A$51,'[2]Collin Seedling for R'!$T$3:$T$51)</f>
        <v>FS</v>
      </c>
      <c r="M3594" s="2" t="str">
        <f>LOOKUP(A3594,'[2]Collin Seedling for R'!$A$3:$A$51,'[2]Collin Seedling for R'!$P$3:$P$51)</f>
        <v>Unseeded</v>
      </c>
      <c r="N3594" s="8">
        <f t="shared" si="56"/>
        <v>0.12</v>
      </c>
      <c r="O3594" s="2" t="str">
        <f>LOOKUP(H3594,[2]plantlist!$A$2:$A$943,[2]plantlist!$B$2:$B$943)</f>
        <v>F</v>
      </c>
    </row>
    <row r="3595" spans="1:15" x14ac:dyDescent="0.2">
      <c r="A3595" s="7" t="s">
        <v>505</v>
      </c>
      <c r="B3595" s="2">
        <v>1998</v>
      </c>
      <c r="C3595" s="2" t="s">
        <v>0</v>
      </c>
      <c r="D3595" s="2">
        <v>0</v>
      </c>
      <c r="E3595" s="2">
        <v>5</v>
      </c>
      <c r="F3595" s="2">
        <v>5</v>
      </c>
      <c r="G3595" s="2">
        <v>5000</v>
      </c>
      <c r="H3595" s="2" t="s">
        <v>51</v>
      </c>
      <c r="I3595" s="2" t="s">
        <v>2</v>
      </c>
      <c r="J3595" s="2" t="s">
        <v>52</v>
      </c>
      <c r="K3595" s="2" t="str">
        <f>LOOKUP(A3595,'[2]Collin Seedling for R'!$A$3:$A$51,'[2]Collin Seedling for R'!$R$3:$R$51)</f>
        <v>Unburned</v>
      </c>
      <c r="L3595" s="2" t="str">
        <f>LOOKUP(A3595,'[2]Collin Seedling for R'!$A$3:$A$51,'[2]Collin Seedling for R'!$T$3:$T$51)</f>
        <v>FS</v>
      </c>
      <c r="M3595" s="2" t="str">
        <f>LOOKUP(A3595,'[2]Collin Seedling for R'!$A$3:$A$51,'[2]Collin Seedling for R'!$P$3:$P$51)</f>
        <v>Unseeded</v>
      </c>
      <c r="N3595" s="8">
        <f t="shared" si="56"/>
        <v>0.1</v>
      </c>
      <c r="O3595" s="2" t="str">
        <f>LOOKUP(H3595,[2]plantlist!$A$2:$A$943,[2]plantlist!$B$2:$B$943)</f>
        <v>F</v>
      </c>
    </row>
    <row r="3596" spans="1:15" x14ac:dyDescent="0.2">
      <c r="A3596" s="7" t="s">
        <v>505</v>
      </c>
      <c r="B3596" s="2">
        <v>1998</v>
      </c>
      <c r="C3596" s="2" t="s">
        <v>0</v>
      </c>
      <c r="D3596" s="2">
        <v>0</v>
      </c>
      <c r="E3596" s="2">
        <v>3</v>
      </c>
      <c r="F3596" s="2">
        <v>3</v>
      </c>
      <c r="G3596" s="2">
        <v>5000</v>
      </c>
      <c r="H3596" s="2" t="s">
        <v>45</v>
      </c>
      <c r="I3596" s="2" t="s">
        <v>2</v>
      </c>
      <c r="J3596" s="2" t="s">
        <v>46</v>
      </c>
      <c r="K3596" s="2" t="str">
        <f>LOOKUP(A3596,'[2]Collin Seedling for R'!$A$3:$A$51,'[2]Collin Seedling for R'!$R$3:$R$51)</f>
        <v>Unburned</v>
      </c>
      <c r="L3596" s="2" t="str">
        <f>LOOKUP(A3596,'[2]Collin Seedling for R'!$A$3:$A$51,'[2]Collin Seedling for R'!$T$3:$T$51)</f>
        <v>FS</v>
      </c>
      <c r="M3596" s="2" t="str">
        <f>LOOKUP(A3596,'[2]Collin Seedling for R'!$A$3:$A$51,'[2]Collin Seedling for R'!$P$3:$P$51)</f>
        <v>Unseeded</v>
      </c>
      <c r="N3596" s="8">
        <f t="shared" si="56"/>
        <v>0.06</v>
      </c>
      <c r="O3596" s="2" t="str">
        <f>LOOKUP(H3596,[2]plantlist!$A$2:$A$943,[2]plantlist!$B$2:$B$943)</f>
        <v>F</v>
      </c>
    </row>
    <row r="3597" spans="1:15" x14ac:dyDescent="0.2">
      <c r="A3597" s="7" t="s">
        <v>505</v>
      </c>
      <c r="B3597" s="2">
        <v>1998</v>
      </c>
      <c r="C3597" s="2" t="s">
        <v>0</v>
      </c>
      <c r="D3597" s="2">
        <v>0</v>
      </c>
      <c r="E3597" s="2">
        <v>6</v>
      </c>
      <c r="F3597" s="2">
        <v>6</v>
      </c>
      <c r="G3597" s="2">
        <v>5000</v>
      </c>
      <c r="H3597" s="2" t="s">
        <v>45</v>
      </c>
      <c r="I3597" s="2" t="s">
        <v>19</v>
      </c>
      <c r="J3597" s="2" t="s">
        <v>46</v>
      </c>
      <c r="K3597" s="2" t="str">
        <f>LOOKUP(A3597,'[2]Collin Seedling for R'!$A$3:$A$51,'[2]Collin Seedling for R'!$R$3:$R$51)</f>
        <v>Unburned</v>
      </c>
      <c r="L3597" s="2" t="str">
        <f>LOOKUP(A3597,'[2]Collin Seedling for R'!$A$3:$A$51,'[2]Collin Seedling for R'!$T$3:$T$51)</f>
        <v>FS</v>
      </c>
      <c r="M3597" s="2" t="str">
        <f>LOOKUP(A3597,'[2]Collin Seedling for R'!$A$3:$A$51,'[2]Collin Seedling for R'!$P$3:$P$51)</f>
        <v>Unseeded</v>
      </c>
      <c r="N3597" s="8">
        <f t="shared" si="56"/>
        <v>0.12</v>
      </c>
      <c r="O3597" s="2" t="str">
        <f>LOOKUP(H3597,[2]plantlist!$A$2:$A$943,[2]plantlist!$B$2:$B$943)</f>
        <v>F</v>
      </c>
    </row>
    <row r="3598" spans="1:15" x14ac:dyDescent="0.2">
      <c r="A3598" s="7" t="s">
        <v>505</v>
      </c>
      <c r="B3598" s="2">
        <v>1998</v>
      </c>
      <c r="C3598" s="2" t="s">
        <v>0</v>
      </c>
      <c r="D3598" s="2">
        <v>0</v>
      </c>
      <c r="E3598" s="2">
        <v>2</v>
      </c>
      <c r="F3598" s="2">
        <v>2</v>
      </c>
      <c r="G3598" s="2">
        <v>5000</v>
      </c>
      <c r="H3598" s="2" t="s">
        <v>340</v>
      </c>
      <c r="I3598" s="2" t="s">
        <v>2</v>
      </c>
      <c r="J3598" s="2" t="s">
        <v>341</v>
      </c>
      <c r="K3598" s="2" t="str">
        <f>LOOKUP(A3598,'[2]Collin Seedling for R'!$A$3:$A$51,'[2]Collin Seedling for R'!$R$3:$R$51)</f>
        <v>Unburned</v>
      </c>
      <c r="L3598" s="2" t="str">
        <f>LOOKUP(A3598,'[2]Collin Seedling for R'!$A$3:$A$51,'[2]Collin Seedling for R'!$T$3:$T$51)</f>
        <v>FS</v>
      </c>
      <c r="M3598" s="2" t="str">
        <f>LOOKUP(A3598,'[2]Collin Seedling for R'!$A$3:$A$51,'[2]Collin Seedling for R'!$P$3:$P$51)</f>
        <v>Unseeded</v>
      </c>
      <c r="N3598" s="8">
        <f t="shared" si="56"/>
        <v>0.04</v>
      </c>
      <c r="O3598" s="2" t="str">
        <f>LOOKUP(H3598,[2]plantlist!$A$2:$A$943,[2]plantlist!$B$2:$B$943)</f>
        <v>F</v>
      </c>
    </row>
    <row r="3599" spans="1:15" x14ac:dyDescent="0.2">
      <c r="A3599" s="7" t="s">
        <v>505</v>
      </c>
      <c r="B3599" s="2">
        <v>1998</v>
      </c>
      <c r="C3599" s="2" t="s">
        <v>0</v>
      </c>
      <c r="D3599" s="2">
        <v>0</v>
      </c>
      <c r="E3599" s="2">
        <v>1</v>
      </c>
      <c r="F3599" s="2">
        <v>1</v>
      </c>
      <c r="G3599" s="2">
        <v>5000</v>
      </c>
      <c r="H3599" s="2" t="s">
        <v>60</v>
      </c>
      <c r="I3599" s="2" t="s">
        <v>2</v>
      </c>
      <c r="J3599" s="2" t="s">
        <v>61</v>
      </c>
      <c r="K3599" s="2" t="str">
        <f>LOOKUP(A3599,'[2]Collin Seedling for R'!$A$3:$A$51,'[2]Collin Seedling for R'!$R$3:$R$51)</f>
        <v>Unburned</v>
      </c>
      <c r="L3599" s="2" t="str">
        <f>LOOKUP(A3599,'[2]Collin Seedling for R'!$A$3:$A$51,'[2]Collin Seedling for R'!$T$3:$T$51)</f>
        <v>FS</v>
      </c>
      <c r="M3599" s="2" t="str">
        <f>LOOKUP(A3599,'[2]Collin Seedling for R'!$A$3:$A$51,'[2]Collin Seedling for R'!$P$3:$P$51)</f>
        <v>Unseeded</v>
      </c>
      <c r="N3599" s="8">
        <f t="shared" si="56"/>
        <v>0.02</v>
      </c>
      <c r="O3599" s="2" t="str">
        <f>LOOKUP(H3599,[2]plantlist!$A$2:$A$943,[2]plantlist!$B$2:$B$943)</f>
        <v>F</v>
      </c>
    </row>
    <row r="3600" spans="1:15" x14ac:dyDescent="0.2">
      <c r="A3600" s="7" t="s">
        <v>505</v>
      </c>
      <c r="B3600" s="2">
        <v>1998</v>
      </c>
      <c r="C3600" s="2" t="s">
        <v>0</v>
      </c>
      <c r="D3600" s="2">
        <v>0</v>
      </c>
      <c r="E3600" s="2">
        <v>2</v>
      </c>
      <c r="F3600" s="2">
        <v>2</v>
      </c>
      <c r="G3600" s="2">
        <v>5000</v>
      </c>
      <c r="H3600" s="2" t="s">
        <v>370</v>
      </c>
      <c r="I3600" s="2" t="s">
        <v>2</v>
      </c>
      <c r="J3600" s="2" t="s">
        <v>371</v>
      </c>
      <c r="K3600" s="2" t="str">
        <f>LOOKUP(A3600,'[2]Collin Seedling for R'!$A$3:$A$51,'[2]Collin Seedling for R'!$R$3:$R$51)</f>
        <v>Unburned</v>
      </c>
      <c r="L3600" s="2" t="str">
        <f>LOOKUP(A3600,'[2]Collin Seedling for R'!$A$3:$A$51,'[2]Collin Seedling for R'!$T$3:$T$51)</f>
        <v>FS</v>
      </c>
      <c r="M3600" s="2" t="str">
        <f>LOOKUP(A3600,'[2]Collin Seedling for R'!$A$3:$A$51,'[2]Collin Seedling for R'!$P$3:$P$51)</f>
        <v>Unseeded</v>
      </c>
      <c r="N3600" s="8">
        <f t="shared" si="56"/>
        <v>0.04</v>
      </c>
      <c r="O3600" s="2" t="str">
        <f>LOOKUP(H3600,[2]plantlist!$A$2:$A$943,[2]plantlist!$B$2:$B$943)</f>
        <v>G</v>
      </c>
    </row>
    <row r="3601" spans="1:15" x14ac:dyDescent="0.2">
      <c r="A3601" s="7" t="s">
        <v>505</v>
      </c>
      <c r="B3601" s="2">
        <v>1998</v>
      </c>
      <c r="C3601" s="2" t="s">
        <v>0</v>
      </c>
      <c r="D3601" s="2">
        <v>0</v>
      </c>
      <c r="E3601" s="2">
        <v>89</v>
      </c>
      <c r="F3601" s="2">
        <v>89</v>
      </c>
      <c r="G3601" s="2">
        <v>5000</v>
      </c>
      <c r="H3601" s="2" t="s">
        <v>269</v>
      </c>
      <c r="I3601" s="2" t="s">
        <v>19</v>
      </c>
      <c r="J3601" s="2" t="s">
        <v>270</v>
      </c>
      <c r="K3601" s="2" t="str">
        <f>LOOKUP(A3601,'[2]Collin Seedling for R'!$A$3:$A$51,'[2]Collin Seedling for R'!$R$3:$R$51)</f>
        <v>Unburned</v>
      </c>
      <c r="L3601" s="2" t="str">
        <f>LOOKUP(A3601,'[2]Collin Seedling for R'!$A$3:$A$51,'[2]Collin Seedling for R'!$T$3:$T$51)</f>
        <v>FS</v>
      </c>
      <c r="M3601" s="2" t="str">
        <f>LOOKUP(A3601,'[2]Collin Seedling for R'!$A$3:$A$51,'[2]Collin Seedling for R'!$P$3:$P$51)</f>
        <v>Unseeded</v>
      </c>
      <c r="N3601" s="8">
        <f t="shared" si="56"/>
        <v>1.78</v>
      </c>
      <c r="O3601" s="2" t="str">
        <f>LOOKUP(H3601,[2]plantlist!$A$2:$A$943,[2]plantlist!$B$2:$B$943)</f>
        <v>T</v>
      </c>
    </row>
    <row r="3602" spans="1:15" x14ac:dyDescent="0.2">
      <c r="A3602" s="7" t="s">
        <v>505</v>
      </c>
      <c r="B3602" s="2">
        <v>1998</v>
      </c>
      <c r="C3602" s="2" t="s">
        <v>0</v>
      </c>
      <c r="D3602" s="2">
        <v>0</v>
      </c>
      <c r="E3602" s="2">
        <v>34</v>
      </c>
      <c r="F3602" s="2">
        <v>34</v>
      </c>
      <c r="G3602" s="2">
        <v>5000</v>
      </c>
      <c r="H3602" s="2" t="s">
        <v>417</v>
      </c>
      <c r="I3602" s="2" t="s">
        <v>2</v>
      </c>
      <c r="J3602" s="2" t="s">
        <v>418</v>
      </c>
      <c r="K3602" s="2" t="str">
        <f>LOOKUP(A3602,'[2]Collin Seedling for R'!$A$3:$A$51,'[2]Collin Seedling for R'!$R$3:$R$51)</f>
        <v>Unburned</v>
      </c>
      <c r="L3602" s="2" t="str">
        <f>LOOKUP(A3602,'[2]Collin Seedling for R'!$A$3:$A$51,'[2]Collin Seedling for R'!$T$3:$T$51)</f>
        <v>FS</v>
      </c>
      <c r="M3602" s="2" t="str">
        <f>LOOKUP(A3602,'[2]Collin Seedling for R'!$A$3:$A$51,'[2]Collin Seedling for R'!$P$3:$P$51)</f>
        <v>Unseeded</v>
      </c>
      <c r="N3602" s="8">
        <f t="shared" si="56"/>
        <v>0.67999999999999994</v>
      </c>
      <c r="O3602" s="2" t="str">
        <f>LOOKUP(H3602,[2]plantlist!$A$2:$A$943,[2]plantlist!$B$2:$B$943)</f>
        <v>F</v>
      </c>
    </row>
    <row r="3603" spans="1:15" x14ac:dyDescent="0.2">
      <c r="A3603" s="7" t="s">
        <v>505</v>
      </c>
      <c r="B3603" s="2">
        <v>1998</v>
      </c>
      <c r="C3603" s="2" t="s">
        <v>0</v>
      </c>
      <c r="D3603" s="2">
        <v>0</v>
      </c>
      <c r="E3603" s="2">
        <v>1</v>
      </c>
      <c r="F3603" s="2">
        <v>1</v>
      </c>
      <c r="G3603" s="2">
        <v>5000</v>
      </c>
      <c r="H3603" s="2" t="s">
        <v>96</v>
      </c>
      <c r="I3603" s="2" t="s">
        <v>2</v>
      </c>
      <c r="J3603" s="2" t="s">
        <v>97</v>
      </c>
      <c r="K3603" s="2" t="str">
        <f>LOOKUP(A3603,'[2]Collin Seedling for R'!$A$3:$A$51,'[2]Collin Seedling for R'!$R$3:$R$51)</f>
        <v>Unburned</v>
      </c>
      <c r="L3603" s="2" t="str">
        <f>LOOKUP(A3603,'[2]Collin Seedling for R'!$A$3:$A$51,'[2]Collin Seedling for R'!$T$3:$T$51)</f>
        <v>FS</v>
      </c>
      <c r="M3603" s="2" t="str">
        <f>LOOKUP(A3603,'[2]Collin Seedling for R'!$A$3:$A$51,'[2]Collin Seedling for R'!$P$3:$P$51)</f>
        <v>Unseeded</v>
      </c>
      <c r="N3603" s="8">
        <f t="shared" si="56"/>
        <v>0.02</v>
      </c>
      <c r="O3603" s="2" t="str">
        <f>LOOKUP(H3603,[2]plantlist!$A$2:$A$943,[2]plantlist!$B$2:$B$943)</f>
        <v>F</v>
      </c>
    </row>
    <row r="3604" spans="1:15" x14ac:dyDescent="0.2">
      <c r="A3604" s="7" t="s">
        <v>505</v>
      </c>
      <c r="B3604" s="2">
        <v>1998</v>
      </c>
      <c r="C3604" s="2" t="s">
        <v>0</v>
      </c>
      <c r="D3604" s="2">
        <v>0</v>
      </c>
      <c r="E3604" s="2">
        <v>12</v>
      </c>
      <c r="F3604" s="2">
        <v>12</v>
      </c>
      <c r="G3604" s="2">
        <v>5000</v>
      </c>
      <c r="H3604" s="2" t="s">
        <v>378</v>
      </c>
      <c r="I3604" s="2" t="s">
        <v>19</v>
      </c>
      <c r="J3604" s="2" t="s">
        <v>379</v>
      </c>
      <c r="K3604" s="2" t="str">
        <f>LOOKUP(A3604,'[2]Collin Seedling for R'!$A$3:$A$51,'[2]Collin Seedling for R'!$R$3:$R$51)</f>
        <v>Unburned</v>
      </c>
      <c r="L3604" s="2" t="str">
        <f>LOOKUP(A3604,'[2]Collin Seedling for R'!$A$3:$A$51,'[2]Collin Seedling for R'!$T$3:$T$51)</f>
        <v>FS</v>
      </c>
      <c r="M3604" s="2" t="str">
        <f>LOOKUP(A3604,'[2]Collin Seedling for R'!$A$3:$A$51,'[2]Collin Seedling for R'!$P$3:$P$51)</f>
        <v>Unseeded</v>
      </c>
      <c r="N3604" s="8">
        <f t="shared" si="56"/>
        <v>0.24</v>
      </c>
      <c r="O3604" s="2" t="str">
        <f>LOOKUP(H3604,[2]plantlist!$A$2:$A$943,[2]plantlist!$B$2:$B$943)</f>
        <v>F</v>
      </c>
    </row>
    <row r="3605" spans="1:15" x14ac:dyDescent="0.2">
      <c r="A3605" s="7" t="s">
        <v>505</v>
      </c>
      <c r="B3605" s="2">
        <v>1998</v>
      </c>
      <c r="C3605" s="2" t="s">
        <v>0</v>
      </c>
      <c r="D3605" s="2">
        <v>0</v>
      </c>
      <c r="E3605" s="2">
        <v>5</v>
      </c>
      <c r="F3605" s="2">
        <v>5</v>
      </c>
      <c r="G3605" s="2">
        <v>5000</v>
      </c>
      <c r="H3605" s="2" t="s">
        <v>344</v>
      </c>
      <c r="I3605" s="2" t="s">
        <v>2</v>
      </c>
      <c r="J3605" s="2" t="s">
        <v>345</v>
      </c>
      <c r="K3605" s="2" t="str">
        <f>LOOKUP(A3605,'[2]Collin Seedling for R'!$A$3:$A$51,'[2]Collin Seedling for R'!$R$3:$R$51)</f>
        <v>Unburned</v>
      </c>
      <c r="L3605" s="2" t="str">
        <f>LOOKUP(A3605,'[2]Collin Seedling for R'!$A$3:$A$51,'[2]Collin Seedling for R'!$T$3:$T$51)</f>
        <v>FS</v>
      </c>
      <c r="M3605" s="2" t="str">
        <f>LOOKUP(A3605,'[2]Collin Seedling for R'!$A$3:$A$51,'[2]Collin Seedling for R'!$P$3:$P$51)</f>
        <v>Unseeded</v>
      </c>
      <c r="N3605" s="8">
        <f t="shared" si="56"/>
        <v>0.1</v>
      </c>
      <c r="O3605" s="2" t="str">
        <f>LOOKUP(H3605,[2]plantlist!$A$2:$A$943,[2]plantlist!$B$2:$B$943)</f>
        <v>F</v>
      </c>
    </row>
    <row r="3606" spans="1:15" x14ac:dyDescent="0.2">
      <c r="A3606" s="7" t="s">
        <v>505</v>
      </c>
      <c r="B3606" s="2">
        <v>1998</v>
      </c>
      <c r="C3606" s="2" t="s">
        <v>0</v>
      </c>
      <c r="D3606" s="2">
        <v>0</v>
      </c>
      <c r="E3606" s="2">
        <v>26</v>
      </c>
      <c r="F3606" s="2">
        <v>26</v>
      </c>
      <c r="G3606" s="2">
        <v>5000</v>
      </c>
      <c r="H3606" s="2" t="s">
        <v>8</v>
      </c>
      <c r="I3606" s="2" t="s">
        <v>2</v>
      </c>
      <c r="J3606" s="2" t="s">
        <v>9</v>
      </c>
      <c r="K3606" s="2" t="str">
        <f>LOOKUP(A3606,'[2]Collin Seedling for R'!$A$3:$A$51,'[2]Collin Seedling for R'!$R$3:$R$51)</f>
        <v>Unburned</v>
      </c>
      <c r="L3606" s="2" t="str">
        <f>LOOKUP(A3606,'[2]Collin Seedling for R'!$A$3:$A$51,'[2]Collin Seedling for R'!$T$3:$T$51)</f>
        <v>FS</v>
      </c>
      <c r="M3606" s="2" t="str">
        <f>LOOKUP(A3606,'[2]Collin Seedling for R'!$A$3:$A$51,'[2]Collin Seedling for R'!$P$3:$P$51)</f>
        <v>Unseeded</v>
      </c>
      <c r="N3606" s="8">
        <f t="shared" si="56"/>
        <v>0.52</v>
      </c>
      <c r="O3606" s="2" t="str">
        <f>LOOKUP(H3606,[2]plantlist!$A$2:$A$943,[2]plantlist!$B$2:$B$943)</f>
        <v>G</v>
      </c>
    </row>
    <row r="3607" spans="1:15" x14ac:dyDescent="0.2">
      <c r="A3607" s="7" t="s">
        <v>505</v>
      </c>
      <c r="B3607" s="2">
        <v>1998</v>
      </c>
      <c r="C3607" s="2" t="s">
        <v>0</v>
      </c>
      <c r="D3607" s="2">
        <v>0</v>
      </c>
      <c r="E3607" s="2">
        <v>1</v>
      </c>
      <c r="F3607" s="2">
        <v>1</v>
      </c>
      <c r="G3607" s="2">
        <v>5000</v>
      </c>
      <c r="H3607" s="2" t="s">
        <v>8</v>
      </c>
      <c r="I3607" s="2" t="s">
        <v>19</v>
      </c>
      <c r="J3607" s="2" t="s">
        <v>9</v>
      </c>
      <c r="K3607" s="2" t="str">
        <f>LOOKUP(A3607,'[2]Collin Seedling for R'!$A$3:$A$51,'[2]Collin Seedling for R'!$R$3:$R$51)</f>
        <v>Unburned</v>
      </c>
      <c r="L3607" s="2" t="str">
        <f>LOOKUP(A3607,'[2]Collin Seedling for R'!$A$3:$A$51,'[2]Collin Seedling for R'!$T$3:$T$51)</f>
        <v>FS</v>
      </c>
      <c r="M3607" s="2" t="str">
        <f>LOOKUP(A3607,'[2]Collin Seedling for R'!$A$3:$A$51,'[2]Collin Seedling for R'!$P$3:$P$51)</f>
        <v>Unseeded</v>
      </c>
      <c r="N3607" s="8">
        <f t="shared" si="56"/>
        <v>0.02</v>
      </c>
      <c r="O3607" s="2" t="str">
        <f>LOOKUP(H3607,[2]plantlist!$A$2:$A$943,[2]plantlist!$B$2:$B$943)</f>
        <v>G</v>
      </c>
    </row>
    <row r="3608" spans="1:15" x14ac:dyDescent="0.2">
      <c r="A3608" s="7" t="s">
        <v>318</v>
      </c>
      <c r="B3608" s="2">
        <v>2008</v>
      </c>
      <c r="C3608" s="2" t="s">
        <v>0</v>
      </c>
      <c r="D3608" s="2">
        <v>3780</v>
      </c>
      <c r="E3608" s="2">
        <v>0</v>
      </c>
      <c r="F3608" s="2">
        <v>3780</v>
      </c>
      <c r="G3608" s="2">
        <v>5005</v>
      </c>
      <c r="H3608" s="2" t="s">
        <v>6</v>
      </c>
      <c r="I3608" s="2" t="s">
        <v>2</v>
      </c>
      <c r="J3608" s="2" t="s">
        <v>7</v>
      </c>
      <c r="K3608" s="2" t="str">
        <f>LOOKUP(A3608,'[2]Collin Seedling for R'!$A$3:$A$51,'[2]Collin Seedling for R'!$R$3:$R$51)</f>
        <v>Unburned</v>
      </c>
      <c r="L3608" s="2" t="str">
        <f>LOOKUP(A3608,'[2]Collin Seedling for R'!$A$3:$A$51,'[2]Collin Seedling for R'!$T$3:$T$51)</f>
        <v>FS</v>
      </c>
      <c r="M3608" s="2" t="str">
        <f>LOOKUP(A3608,'[2]Collin Seedling for R'!$A$3:$A$51,'[2]Collin Seedling for R'!$P$3:$P$51)</f>
        <v>Unseeded</v>
      </c>
      <c r="N3608" s="8">
        <f t="shared" si="56"/>
        <v>0</v>
      </c>
      <c r="O3608" s="2" t="str">
        <f>LOOKUP(H3608,[2]plantlist!$A$2:$A$943,[2]plantlist!$B$2:$B$943)</f>
        <v>L</v>
      </c>
    </row>
    <row r="3609" spans="1:15" x14ac:dyDescent="0.2">
      <c r="A3609" s="7" t="s">
        <v>318</v>
      </c>
      <c r="B3609" s="2">
        <v>2008</v>
      </c>
      <c r="C3609" s="2" t="s">
        <v>0</v>
      </c>
      <c r="D3609" s="2">
        <v>569</v>
      </c>
      <c r="E3609" s="2">
        <v>59</v>
      </c>
      <c r="F3609" s="2">
        <v>628</v>
      </c>
      <c r="G3609" s="2">
        <v>5005</v>
      </c>
      <c r="H3609" s="2" t="s">
        <v>41</v>
      </c>
      <c r="I3609" s="2" t="s">
        <v>2</v>
      </c>
      <c r="J3609" s="2" t="s">
        <v>42</v>
      </c>
      <c r="K3609" s="2" t="str">
        <f>LOOKUP(A3609,'[2]Collin Seedling for R'!$A$3:$A$51,'[2]Collin Seedling for R'!$R$3:$R$51)</f>
        <v>Unburned</v>
      </c>
      <c r="L3609" s="2" t="str">
        <f>LOOKUP(A3609,'[2]Collin Seedling for R'!$A$3:$A$51,'[2]Collin Seedling for R'!$T$3:$T$51)</f>
        <v>FS</v>
      </c>
      <c r="M3609" s="2" t="str">
        <f>LOOKUP(A3609,'[2]Collin Seedling for R'!$A$3:$A$51,'[2]Collin Seedling for R'!$P$3:$P$51)</f>
        <v>Unseeded</v>
      </c>
      <c r="N3609" s="8">
        <f t="shared" si="56"/>
        <v>1.1788211788211789</v>
      </c>
      <c r="O3609" s="2" t="str">
        <f>LOOKUP(H3609,[2]plantlist!$A$2:$A$943,[2]plantlist!$B$2:$B$943)</f>
        <v>B</v>
      </c>
    </row>
    <row r="3610" spans="1:15" x14ac:dyDescent="0.2">
      <c r="A3610" s="7" t="s">
        <v>318</v>
      </c>
      <c r="B3610" s="2">
        <v>2008</v>
      </c>
      <c r="C3610" s="2" t="s">
        <v>0</v>
      </c>
      <c r="D3610" s="2">
        <v>404</v>
      </c>
      <c r="E3610" s="2">
        <v>0</v>
      </c>
      <c r="F3610" s="2">
        <v>404</v>
      </c>
      <c r="G3610" s="2">
        <v>5005</v>
      </c>
      <c r="H3610" s="2" t="s">
        <v>1</v>
      </c>
      <c r="I3610" s="2" t="s">
        <v>2</v>
      </c>
      <c r="J3610" s="2" t="s">
        <v>216</v>
      </c>
      <c r="K3610" s="2" t="str">
        <f>LOOKUP(A3610,'[2]Collin Seedling for R'!$A$3:$A$51,'[2]Collin Seedling for R'!$R$3:$R$51)</f>
        <v>Unburned</v>
      </c>
      <c r="L3610" s="2" t="str">
        <f>LOOKUP(A3610,'[2]Collin Seedling for R'!$A$3:$A$51,'[2]Collin Seedling for R'!$T$3:$T$51)</f>
        <v>FS</v>
      </c>
      <c r="M3610" s="2" t="str">
        <f>LOOKUP(A3610,'[2]Collin Seedling for R'!$A$3:$A$51,'[2]Collin Seedling for R'!$P$3:$P$51)</f>
        <v>Unseeded</v>
      </c>
      <c r="N3610" s="8">
        <f t="shared" si="56"/>
        <v>0</v>
      </c>
      <c r="O3610" s="2" t="s">
        <v>217</v>
      </c>
    </row>
    <row r="3611" spans="1:15" x14ac:dyDescent="0.2">
      <c r="A3611" s="7" t="s">
        <v>318</v>
      </c>
      <c r="B3611" s="2">
        <v>2008</v>
      </c>
      <c r="C3611" s="2" t="s">
        <v>0</v>
      </c>
      <c r="D3611" s="2">
        <v>88</v>
      </c>
      <c r="E3611" s="2">
        <v>232</v>
      </c>
      <c r="F3611" s="2">
        <v>320</v>
      </c>
      <c r="G3611" s="2">
        <v>5005</v>
      </c>
      <c r="H3611" s="2" t="s">
        <v>240</v>
      </c>
      <c r="I3611" s="2" t="s">
        <v>2</v>
      </c>
      <c r="J3611" s="2" t="s">
        <v>241</v>
      </c>
      <c r="K3611" s="2" t="str">
        <f>LOOKUP(A3611,'[2]Collin Seedling for R'!$A$3:$A$51,'[2]Collin Seedling for R'!$R$3:$R$51)</f>
        <v>Unburned</v>
      </c>
      <c r="L3611" s="2" t="str">
        <f>LOOKUP(A3611,'[2]Collin Seedling for R'!$A$3:$A$51,'[2]Collin Seedling for R'!$T$3:$T$51)</f>
        <v>FS</v>
      </c>
      <c r="M3611" s="2" t="str">
        <f>LOOKUP(A3611,'[2]Collin Seedling for R'!$A$3:$A$51,'[2]Collin Seedling for R'!$P$3:$P$51)</f>
        <v>Unseeded</v>
      </c>
      <c r="N3611" s="8">
        <f t="shared" si="56"/>
        <v>4.6353646353646356</v>
      </c>
      <c r="O3611" s="2" t="str">
        <f>LOOKUP(H3611,[2]plantlist!$A$2:$A$943,[2]plantlist!$B$2:$B$943)</f>
        <v>G</v>
      </c>
    </row>
    <row r="3612" spans="1:15" x14ac:dyDescent="0.2">
      <c r="A3612" s="7" t="s">
        <v>318</v>
      </c>
      <c r="B3612" s="2">
        <v>2008</v>
      </c>
      <c r="C3612" s="2" t="s">
        <v>0</v>
      </c>
      <c r="D3612" s="2">
        <v>58</v>
      </c>
      <c r="E3612" s="2">
        <v>612</v>
      </c>
      <c r="F3612" s="2">
        <v>670</v>
      </c>
      <c r="G3612" s="2">
        <v>5005</v>
      </c>
      <c r="H3612" s="2" t="s">
        <v>47</v>
      </c>
      <c r="I3612" s="2" t="s">
        <v>2</v>
      </c>
      <c r="J3612" s="2" t="s">
        <v>48</v>
      </c>
      <c r="K3612" s="2" t="str">
        <f>LOOKUP(A3612,'[2]Collin Seedling for R'!$A$3:$A$51,'[2]Collin Seedling for R'!$R$3:$R$51)</f>
        <v>Unburned</v>
      </c>
      <c r="L3612" s="2" t="str">
        <f>LOOKUP(A3612,'[2]Collin Seedling for R'!$A$3:$A$51,'[2]Collin Seedling for R'!$T$3:$T$51)</f>
        <v>FS</v>
      </c>
      <c r="M3612" s="2" t="str">
        <f>LOOKUP(A3612,'[2]Collin Seedling for R'!$A$3:$A$51,'[2]Collin Seedling for R'!$P$3:$P$51)</f>
        <v>Unseeded</v>
      </c>
      <c r="N3612" s="8">
        <f t="shared" si="56"/>
        <v>12.227772227772228</v>
      </c>
      <c r="O3612" s="2" t="str">
        <f>LOOKUP(H3612,[2]plantlist!$A$2:$A$943,[2]plantlist!$B$2:$B$943)</f>
        <v>G</v>
      </c>
    </row>
    <row r="3613" spans="1:15" x14ac:dyDescent="0.2">
      <c r="A3613" s="7" t="s">
        <v>318</v>
      </c>
      <c r="B3613" s="2">
        <v>2008</v>
      </c>
      <c r="C3613" s="2" t="s">
        <v>0</v>
      </c>
      <c r="D3613" s="2">
        <v>41</v>
      </c>
      <c r="E3613" s="2">
        <v>227</v>
      </c>
      <c r="F3613" s="2">
        <v>268</v>
      </c>
      <c r="G3613" s="2">
        <v>5005</v>
      </c>
      <c r="H3613" s="2" t="s">
        <v>10</v>
      </c>
      <c r="I3613" s="2" t="s">
        <v>2</v>
      </c>
      <c r="J3613" s="2" t="s">
        <v>11</v>
      </c>
      <c r="K3613" s="2" t="str">
        <f>LOOKUP(A3613,'[2]Collin Seedling for R'!$A$3:$A$51,'[2]Collin Seedling for R'!$R$3:$R$51)</f>
        <v>Unburned</v>
      </c>
      <c r="L3613" s="2" t="str">
        <f>LOOKUP(A3613,'[2]Collin Seedling for R'!$A$3:$A$51,'[2]Collin Seedling for R'!$T$3:$T$51)</f>
        <v>FS</v>
      </c>
      <c r="M3613" s="2" t="str">
        <f>LOOKUP(A3613,'[2]Collin Seedling for R'!$A$3:$A$51,'[2]Collin Seedling for R'!$P$3:$P$51)</f>
        <v>Unseeded</v>
      </c>
      <c r="N3613" s="8">
        <f t="shared" si="56"/>
        <v>4.5354645354645351</v>
      </c>
      <c r="O3613" s="2" t="str">
        <f>LOOKUP(H3613,[2]plantlist!$A$2:$A$943,[2]plantlist!$B$2:$B$943)</f>
        <v>L</v>
      </c>
    </row>
    <row r="3614" spans="1:15" x14ac:dyDescent="0.2">
      <c r="A3614" s="7" t="s">
        <v>318</v>
      </c>
      <c r="B3614" s="2">
        <v>2008</v>
      </c>
      <c r="C3614" s="2" t="s">
        <v>0</v>
      </c>
      <c r="D3614" s="2">
        <v>18</v>
      </c>
      <c r="E3614" s="2">
        <v>278</v>
      </c>
      <c r="F3614" s="2">
        <v>296</v>
      </c>
      <c r="G3614" s="2">
        <v>5005</v>
      </c>
      <c r="H3614" s="2" t="s">
        <v>162</v>
      </c>
      <c r="I3614" s="2" t="s">
        <v>2</v>
      </c>
      <c r="J3614" s="2" t="s">
        <v>163</v>
      </c>
      <c r="K3614" s="2" t="str">
        <f>LOOKUP(A3614,'[2]Collin Seedling for R'!$A$3:$A$51,'[2]Collin Seedling for R'!$R$3:$R$51)</f>
        <v>Unburned</v>
      </c>
      <c r="L3614" s="2" t="str">
        <f>LOOKUP(A3614,'[2]Collin Seedling for R'!$A$3:$A$51,'[2]Collin Seedling for R'!$T$3:$T$51)</f>
        <v>FS</v>
      </c>
      <c r="M3614" s="2" t="str">
        <f>LOOKUP(A3614,'[2]Collin Seedling for R'!$A$3:$A$51,'[2]Collin Seedling for R'!$P$3:$P$51)</f>
        <v>Unseeded</v>
      </c>
      <c r="N3614" s="8">
        <f t="shared" si="56"/>
        <v>5.5544455544455547</v>
      </c>
      <c r="O3614" s="2" t="str">
        <f>LOOKUP(H3614,[2]plantlist!$A$2:$A$943,[2]plantlist!$B$2:$B$943)</f>
        <v>G</v>
      </c>
    </row>
    <row r="3615" spans="1:15" x14ac:dyDescent="0.2">
      <c r="A3615" s="7" t="s">
        <v>318</v>
      </c>
      <c r="B3615" s="2">
        <v>2008</v>
      </c>
      <c r="C3615" s="2" t="s">
        <v>0</v>
      </c>
      <c r="D3615" s="2">
        <v>16</v>
      </c>
      <c r="E3615" s="2">
        <v>190</v>
      </c>
      <c r="F3615" s="2">
        <v>206</v>
      </c>
      <c r="G3615" s="2">
        <v>5005</v>
      </c>
      <c r="H3615" s="2" t="s">
        <v>74</v>
      </c>
      <c r="I3615" s="2" t="s">
        <v>19</v>
      </c>
      <c r="J3615" s="2" t="s">
        <v>75</v>
      </c>
      <c r="K3615" s="2" t="str">
        <f>LOOKUP(A3615,'[2]Collin Seedling for R'!$A$3:$A$51,'[2]Collin Seedling for R'!$R$3:$R$51)</f>
        <v>Unburned</v>
      </c>
      <c r="L3615" s="2" t="str">
        <f>LOOKUP(A3615,'[2]Collin Seedling for R'!$A$3:$A$51,'[2]Collin Seedling for R'!$T$3:$T$51)</f>
        <v>FS</v>
      </c>
      <c r="M3615" s="2" t="str">
        <f>LOOKUP(A3615,'[2]Collin Seedling for R'!$A$3:$A$51,'[2]Collin Seedling for R'!$P$3:$P$51)</f>
        <v>Unseeded</v>
      </c>
      <c r="N3615" s="8">
        <f t="shared" si="56"/>
        <v>3.796203796203796</v>
      </c>
      <c r="O3615" s="2" t="str">
        <f>LOOKUP(H3615,[2]plantlist!$A$2:$A$943,[2]plantlist!$B$2:$B$943)</f>
        <v>T</v>
      </c>
    </row>
    <row r="3616" spans="1:15" x14ac:dyDescent="0.2">
      <c r="A3616" s="7" t="s">
        <v>318</v>
      </c>
      <c r="B3616" s="2">
        <v>2008</v>
      </c>
      <c r="C3616" s="2" t="s">
        <v>0</v>
      </c>
      <c r="D3616" s="2">
        <v>16</v>
      </c>
      <c r="E3616" s="2">
        <v>80</v>
      </c>
      <c r="F3616" s="2">
        <v>96</v>
      </c>
      <c r="G3616" s="2">
        <v>5005</v>
      </c>
      <c r="H3616" s="2" t="s">
        <v>12</v>
      </c>
      <c r="I3616" s="2" t="s">
        <v>2</v>
      </c>
      <c r="J3616" s="2" t="s">
        <v>13</v>
      </c>
      <c r="K3616" s="2" t="str">
        <f>LOOKUP(A3616,'[2]Collin Seedling for R'!$A$3:$A$51,'[2]Collin Seedling for R'!$R$3:$R$51)</f>
        <v>Unburned</v>
      </c>
      <c r="L3616" s="2" t="str">
        <f>LOOKUP(A3616,'[2]Collin Seedling for R'!$A$3:$A$51,'[2]Collin Seedling for R'!$T$3:$T$51)</f>
        <v>FS</v>
      </c>
      <c r="M3616" s="2" t="str">
        <f>LOOKUP(A3616,'[2]Collin Seedling for R'!$A$3:$A$51,'[2]Collin Seedling for R'!$P$3:$P$51)</f>
        <v>Unseeded</v>
      </c>
      <c r="N3616" s="8">
        <f t="shared" si="56"/>
        <v>1.5984015984015985</v>
      </c>
      <c r="O3616" s="2" t="str">
        <f>LOOKUP(H3616,[2]plantlist!$A$2:$A$943,[2]plantlist!$B$2:$B$943)</f>
        <v>G</v>
      </c>
    </row>
    <row r="3617" spans="1:15" x14ac:dyDescent="0.2">
      <c r="A3617" s="7" t="s">
        <v>318</v>
      </c>
      <c r="B3617" s="2">
        <v>2008</v>
      </c>
      <c r="C3617" s="2" t="s">
        <v>0</v>
      </c>
      <c r="D3617" s="2">
        <v>7</v>
      </c>
      <c r="E3617" s="2">
        <v>109</v>
      </c>
      <c r="F3617" s="2">
        <v>116</v>
      </c>
      <c r="G3617" s="2">
        <v>5005</v>
      </c>
      <c r="H3617" s="2" t="s">
        <v>68</v>
      </c>
      <c r="I3617" s="2" t="s">
        <v>2</v>
      </c>
      <c r="J3617" s="2" t="s">
        <v>69</v>
      </c>
      <c r="K3617" s="2" t="str">
        <f>LOOKUP(A3617,'[2]Collin Seedling for R'!$A$3:$A$51,'[2]Collin Seedling for R'!$R$3:$R$51)</f>
        <v>Unburned</v>
      </c>
      <c r="L3617" s="2" t="str">
        <f>LOOKUP(A3617,'[2]Collin Seedling for R'!$A$3:$A$51,'[2]Collin Seedling for R'!$T$3:$T$51)</f>
        <v>FS</v>
      </c>
      <c r="M3617" s="2" t="str">
        <f>LOOKUP(A3617,'[2]Collin Seedling for R'!$A$3:$A$51,'[2]Collin Seedling for R'!$P$3:$P$51)</f>
        <v>Unseeded</v>
      </c>
      <c r="N3617" s="8">
        <f t="shared" si="56"/>
        <v>2.1778221778221778</v>
      </c>
      <c r="O3617" s="2" t="str">
        <f>LOOKUP(H3617,[2]plantlist!$A$2:$A$943,[2]plantlist!$B$2:$B$943)</f>
        <v>G</v>
      </c>
    </row>
    <row r="3618" spans="1:15" x14ac:dyDescent="0.2">
      <c r="A3618" s="7" t="s">
        <v>318</v>
      </c>
      <c r="B3618" s="2">
        <v>2008</v>
      </c>
      <c r="C3618" s="2" t="s">
        <v>0</v>
      </c>
      <c r="D3618" s="2">
        <v>5</v>
      </c>
      <c r="E3618" s="2">
        <v>44</v>
      </c>
      <c r="F3618" s="2">
        <v>49</v>
      </c>
      <c r="G3618" s="2">
        <v>5005</v>
      </c>
      <c r="H3618" s="2" t="s">
        <v>253</v>
      </c>
      <c r="I3618" s="2" t="s">
        <v>2</v>
      </c>
      <c r="J3618" s="2" t="s">
        <v>254</v>
      </c>
      <c r="K3618" s="2" t="str">
        <f>LOOKUP(A3618,'[2]Collin Seedling for R'!$A$3:$A$51,'[2]Collin Seedling for R'!$R$3:$R$51)</f>
        <v>Unburned</v>
      </c>
      <c r="L3618" s="2" t="str">
        <f>LOOKUP(A3618,'[2]Collin Seedling for R'!$A$3:$A$51,'[2]Collin Seedling for R'!$T$3:$T$51)</f>
        <v>FS</v>
      </c>
      <c r="M3618" s="2" t="str">
        <f>LOOKUP(A3618,'[2]Collin Seedling for R'!$A$3:$A$51,'[2]Collin Seedling for R'!$P$3:$P$51)</f>
        <v>Unseeded</v>
      </c>
      <c r="N3618" s="8">
        <f t="shared" si="56"/>
        <v>0.87912087912087911</v>
      </c>
      <c r="O3618" s="2" t="str">
        <f>LOOKUP(H3618,[2]plantlist!$A$2:$A$943,[2]plantlist!$B$2:$B$943)</f>
        <v>G</v>
      </c>
    </row>
    <row r="3619" spans="1:15" x14ac:dyDescent="0.2">
      <c r="A3619" s="7" t="s">
        <v>318</v>
      </c>
      <c r="B3619" s="2">
        <v>2008</v>
      </c>
      <c r="C3619" s="2" t="s">
        <v>0</v>
      </c>
      <c r="D3619" s="2">
        <v>2</v>
      </c>
      <c r="E3619" s="2">
        <v>44</v>
      </c>
      <c r="F3619" s="2">
        <v>46</v>
      </c>
      <c r="G3619" s="2">
        <v>5005</v>
      </c>
      <c r="H3619" s="2" t="s">
        <v>152</v>
      </c>
      <c r="I3619" s="2" t="s">
        <v>2</v>
      </c>
      <c r="J3619" s="2" t="s">
        <v>153</v>
      </c>
      <c r="K3619" s="2" t="str">
        <f>LOOKUP(A3619,'[2]Collin Seedling for R'!$A$3:$A$51,'[2]Collin Seedling for R'!$R$3:$R$51)</f>
        <v>Unburned</v>
      </c>
      <c r="L3619" s="2" t="str">
        <f>LOOKUP(A3619,'[2]Collin Seedling for R'!$A$3:$A$51,'[2]Collin Seedling for R'!$T$3:$T$51)</f>
        <v>FS</v>
      </c>
      <c r="M3619" s="2" t="str">
        <f>LOOKUP(A3619,'[2]Collin Seedling for R'!$A$3:$A$51,'[2]Collin Seedling for R'!$P$3:$P$51)</f>
        <v>Unseeded</v>
      </c>
      <c r="N3619" s="8">
        <f t="shared" si="56"/>
        <v>0.87912087912087911</v>
      </c>
      <c r="O3619" s="2" t="str">
        <f>LOOKUP(H3619,[2]plantlist!$A$2:$A$943,[2]plantlist!$B$2:$B$943)</f>
        <v>F</v>
      </c>
    </row>
    <row r="3620" spans="1:15" x14ac:dyDescent="0.2">
      <c r="A3620" s="7" t="s">
        <v>318</v>
      </c>
      <c r="B3620" s="2">
        <v>2008</v>
      </c>
      <c r="C3620" s="2" t="s">
        <v>0</v>
      </c>
      <c r="D3620" s="2">
        <v>1</v>
      </c>
      <c r="E3620" s="2">
        <v>0</v>
      </c>
      <c r="F3620" s="2">
        <v>1</v>
      </c>
      <c r="G3620" s="2">
        <v>5005</v>
      </c>
      <c r="H3620" s="2" t="s">
        <v>76</v>
      </c>
      <c r="I3620" s="2" t="s">
        <v>2</v>
      </c>
      <c r="J3620" s="2" t="s">
        <v>283</v>
      </c>
      <c r="K3620" s="2" t="str">
        <f>LOOKUP(A3620,'[2]Collin Seedling for R'!$A$3:$A$51,'[2]Collin Seedling for R'!$R$3:$R$51)</f>
        <v>Unburned</v>
      </c>
      <c r="L3620" s="2" t="str">
        <f>LOOKUP(A3620,'[2]Collin Seedling for R'!$A$3:$A$51,'[2]Collin Seedling for R'!$T$3:$T$51)</f>
        <v>FS</v>
      </c>
      <c r="M3620" s="2" t="str">
        <f>LOOKUP(A3620,'[2]Collin Seedling for R'!$A$3:$A$51,'[2]Collin Seedling for R'!$P$3:$P$51)</f>
        <v>Unseeded</v>
      </c>
      <c r="N3620" s="8">
        <f t="shared" si="56"/>
        <v>0</v>
      </c>
      <c r="O3620" s="2" t="str">
        <f>LOOKUP(H3620,[2]plantlist!$A$2:$A$943,[2]plantlist!$B$2:$B$943)</f>
        <v>F</v>
      </c>
    </row>
    <row r="3621" spans="1:15" x14ac:dyDescent="0.2">
      <c r="A3621" s="7" t="s">
        <v>318</v>
      </c>
      <c r="B3621" s="2">
        <v>2008</v>
      </c>
      <c r="C3621" s="2" t="s">
        <v>0</v>
      </c>
      <c r="D3621" s="2">
        <v>0</v>
      </c>
      <c r="E3621" s="2">
        <v>2140</v>
      </c>
      <c r="F3621" s="2">
        <v>2140</v>
      </c>
      <c r="G3621" s="2">
        <v>5005</v>
      </c>
      <c r="H3621" s="2" t="s">
        <v>74</v>
      </c>
      <c r="I3621" s="2" t="s">
        <v>2</v>
      </c>
      <c r="J3621" s="2" t="s">
        <v>75</v>
      </c>
      <c r="K3621" s="2" t="str">
        <f>LOOKUP(A3621,'[2]Collin Seedling for R'!$A$3:$A$51,'[2]Collin Seedling for R'!$R$3:$R$51)</f>
        <v>Unburned</v>
      </c>
      <c r="L3621" s="2" t="str">
        <f>LOOKUP(A3621,'[2]Collin Seedling for R'!$A$3:$A$51,'[2]Collin Seedling for R'!$T$3:$T$51)</f>
        <v>FS</v>
      </c>
      <c r="M3621" s="2" t="str">
        <f>LOOKUP(A3621,'[2]Collin Seedling for R'!$A$3:$A$51,'[2]Collin Seedling for R'!$P$3:$P$51)</f>
        <v>Unseeded</v>
      </c>
      <c r="N3621" s="8">
        <f t="shared" si="56"/>
        <v>42.757242757242757</v>
      </c>
      <c r="O3621" s="2" t="str">
        <f>LOOKUP(H3621,[2]plantlist!$A$2:$A$943,[2]plantlist!$B$2:$B$943)</f>
        <v>T</v>
      </c>
    </row>
    <row r="3622" spans="1:15" x14ac:dyDescent="0.2">
      <c r="A3622" s="7" t="s">
        <v>318</v>
      </c>
      <c r="B3622" s="2">
        <v>2008</v>
      </c>
      <c r="C3622" s="2" t="s">
        <v>0</v>
      </c>
      <c r="D3622" s="2">
        <v>0</v>
      </c>
      <c r="E3622" s="2">
        <v>8</v>
      </c>
      <c r="F3622" s="2">
        <v>8</v>
      </c>
      <c r="G3622" s="2">
        <v>5005</v>
      </c>
      <c r="H3622" s="2" t="s">
        <v>16</v>
      </c>
      <c r="I3622" s="2" t="s">
        <v>2</v>
      </c>
      <c r="J3622" s="2" t="s">
        <v>17</v>
      </c>
      <c r="K3622" s="2" t="str">
        <f>LOOKUP(A3622,'[2]Collin Seedling for R'!$A$3:$A$51,'[2]Collin Seedling for R'!$R$3:$R$51)</f>
        <v>Unburned</v>
      </c>
      <c r="L3622" s="2" t="str">
        <f>LOOKUP(A3622,'[2]Collin Seedling for R'!$A$3:$A$51,'[2]Collin Seedling for R'!$T$3:$T$51)</f>
        <v>FS</v>
      </c>
      <c r="M3622" s="2" t="str">
        <f>LOOKUP(A3622,'[2]Collin Seedling for R'!$A$3:$A$51,'[2]Collin Seedling for R'!$P$3:$P$51)</f>
        <v>Unseeded</v>
      </c>
      <c r="N3622" s="8">
        <f t="shared" si="56"/>
        <v>0.15984015984015984</v>
      </c>
      <c r="O3622" s="2" t="str">
        <f>LOOKUP(H3622,[2]plantlist!$A$2:$A$943,[2]plantlist!$B$2:$B$943)</f>
        <v>S</v>
      </c>
    </row>
    <row r="3623" spans="1:15" x14ac:dyDescent="0.2">
      <c r="A3623" s="7" t="s">
        <v>318</v>
      </c>
      <c r="B3623" s="2">
        <v>2008</v>
      </c>
      <c r="C3623" s="2" t="s">
        <v>0</v>
      </c>
      <c r="D3623" s="2">
        <v>0</v>
      </c>
      <c r="E3623" s="2">
        <v>3</v>
      </c>
      <c r="F3623" s="2">
        <v>3</v>
      </c>
      <c r="G3623" s="2">
        <v>5005</v>
      </c>
      <c r="H3623" s="2" t="s">
        <v>96</v>
      </c>
      <c r="I3623" s="2" t="s">
        <v>2</v>
      </c>
      <c r="J3623" s="2" t="s">
        <v>97</v>
      </c>
      <c r="K3623" s="2" t="str">
        <f>LOOKUP(A3623,'[2]Collin Seedling for R'!$A$3:$A$51,'[2]Collin Seedling for R'!$R$3:$R$51)</f>
        <v>Unburned</v>
      </c>
      <c r="L3623" s="2" t="str">
        <f>LOOKUP(A3623,'[2]Collin Seedling for R'!$A$3:$A$51,'[2]Collin Seedling for R'!$T$3:$T$51)</f>
        <v>FS</v>
      </c>
      <c r="M3623" s="2" t="str">
        <f>LOOKUP(A3623,'[2]Collin Seedling for R'!$A$3:$A$51,'[2]Collin Seedling for R'!$P$3:$P$51)</f>
        <v>Unseeded</v>
      </c>
      <c r="N3623" s="8">
        <f t="shared" si="56"/>
        <v>5.9940059940059937E-2</v>
      </c>
      <c r="O3623" s="2" t="str">
        <f>LOOKUP(H3623,[2]plantlist!$A$2:$A$943,[2]plantlist!$B$2:$B$943)</f>
        <v>F</v>
      </c>
    </row>
    <row r="3624" spans="1:15" x14ac:dyDescent="0.2">
      <c r="A3624" s="7" t="s">
        <v>318</v>
      </c>
      <c r="B3624" s="2">
        <v>2008</v>
      </c>
      <c r="C3624" s="2" t="s">
        <v>0</v>
      </c>
      <c r="D3624" s="2">
        <v>0</v>
      </c>
      <c r="E3624" s="2">
        <v>20</v>
      </c>
      <c r="F3624" s="2">
        <v>20</v>
      </c>
      <c r="G3624" s="2">
        <v>5005</v>
      </c>
      <c r="H3624" s="2" t="s">
        <v>319</v>
      </c>
      <c r="I3624" s="2" t="s">
        <v>19</v>
      </c>
      <c r="J3624" s="2" t="s">
        <v>320</v>
      </c>
      <c r="K3624" s="2" t="str">
        <f>LOOKUP(A3624,'[2]Collin Seedling for R'!$A$3:$A$51,'[2]Collin Seedling for R'!$R$3:$R$51)</f>
        <v>Unburned</v>
      </c>
      <c r="L3624" s="2" t="str">
        <f>LOOKUP(A3624,'[2]Collin Seedling for R'!$A$3:$A$51,'[2]Collin Seedling for R'!$T$3:$T$51)</f>
        <v>FS</v>
      </c>
      <c r="M3624" s="2" t="str">
        <f>LOOKUP(A3624,'[2]Collin Seedling for R'!$A$3:$A$51,'[2]Collin Seedling for R'!$P$3:$P$51)</f>
        <v>Unseeded</v>
      </c>
      <c r="N3624" s="8">
        <f t="shared" si="56"/>
        <v>0.39960039960039961</v>
      </c>
      <c r="O3624" s="2" t="str">
        <f>LOOKUP(H3624,[2]plantlist!$A$2:$A$943,[2]plantlist!$B$2:$B$943)</f>
        <v>T</v>
      </c>
    </row>
    <row r="3625" spans="1:15" x14ac:dyDescent="0.2">
      <c r="A3625" s="7" t="s">
        <v>318</v>
      </c>
      <c r="B3625" s="2">
        <v>2008</v>
      </c>
      <c r="C3625" s="2" t="s">
        <v>0</v>
      </c>
      <c r="D3625" s="2">
        <v>0</v>
      </c>
      <c r="E3625" s="2">
        <v>6</v>
      </c>
      <c r="F3625" s="2">
        <v>6</v>
      </c>
      <c r="G3625" s="2">
        <v>5005</v>
      </c>
      <c r="H3625" s="2" t="s">
        <v>62</v>
      </c>
      <c r="I3625" s="2" t="s">
        <v>2</v>
      </c>
      <c r="J3625" s="2" t="s">
        <v>63</v>
      </c>
      <c r="K3625" s="2" t="str">
        <f>LOOKUP(A3625,'[2]Collin Seedling for R'!$A$3:$A$51,'[2]Collin Seedling for R'!$R$3:$R$51)</f>
        <v>Unburned</v>
      </c>
      <c r="L3625" s="2" t="str">
        <f>LOOKUP(A3625,'[2]Collin Seedling for R'!$A$3:$A$51,'[2]Collin Seedling for R'!$T$3:$T$51)</f>
        <v>FS</v>
      </c>
      <c r="M3625" s="2" t="str">
        <f>LOOKUP(A3625,'[2]Collin Seedling for R'!$A$3:$A$51,'[2]Collin Seedling for R'!$P$3:$P$51)</f>
        <v>Unseeded</v>
      </c>
      <c r="N3625" s="8">
        <f t="shared" si="56"/>
        <v>0.11988011988011987</v>
      </c>
      <c r="O3625" s="2" t="str">
        <f>LOOKUP(H3625,[2]plantlist!$A$2:$A$943,[2]plantlist!$B$2:$B$943)</f>
        <v>F</v>
      </c>
    </row>
    <row r="3626" spans="1:15" x14ac:dyDescent="0.2">
      <c r="A3626" s="7" t="s">
        <v>318</v>
      </c>
      <c r="B3626" s="2">
        <v>2008</v>
      </c>
      <c r="C3626" s="2" t="s">
        <v>0</v>
      </c>
      <c r="D3626" s="2">
        <v>0</v>
      </c>
      <c r="E3626" s="2">
        <v>10</v>
      </c>
      <c r="F3626" s="2">
        <v>10</v>
      </c>
      <c r="G3626" s="2">
        <v>5005</v>
      </c>
      <c r="H3626" s="2" t="s">
        <v>33</v>
      </c>
      <c r="I3626" s="2" t="s">
        <v>19</v>
      </c>
      <c r="J3626" s="2" t="s">
        <v>34</v>
      </c>
      <c r="K3626" s="2" t="str">
        <f>LOOKUP(A3626,'[2]Collin Seedling for R'!$A$3:$A$51,'[2]Collin Seedling for R'!$R$3:$R$51)</f>
        <v>Unburned</v>
      </c>
      <c r="L3626" s="2" t="str">
        <f>LOOKUP(A3626,'[2]Collin Seedling for R'!$A$3:$A$51,'[2]Collin Seedling for R'!$T$3:$T$51)</f>
        <v>FS</v>
      </c>
      <c r="M3626" s="2" t="str">
        <f>LOOKUP(A3626,'[2]Collin Seedling for R'!$A$3:$A$51,'[2]Collin Seedling for R'!$P$3:$P$51)</f>
        <v>Unseeded</v>
      </c>
      <c r="N3626" s="8">
        <f t="shared" si="56"/>
        <v>0.19980019980019981</v>
      </c>
      <c r="O3626" s="2" t="str">
        <f>LOOKUP(H3626,[2]plantlist!$A$2:$A$943,[2]plantlist!$B$2:$B$943)</f>
        <v>F</v>
      </c>
    </row>
    <row r="3627" spans="1:15" x14ac:dyDescent="0.2">
      <c r="A3627" s="7" t="s">
        <v>318</v>
      </c>
      <c r="B3627" s="2">
        <v>2008</v>
      </c>
      <c r="C3627" s="2" t="s">
        <v>0</v>
      </c>
      <c r="D3627" s="2">
        <v>0</v>
      </c>
      <c r="E3627" s="2">
        <v>2</v>
      </c>
      <c r="F3627" s="2">
        <v>2</v>
      </c>
      <c r="G3627" s="2">
        <v>5005</v>
      </c>
      <c r="H3627" s="2" t="s">
        <v>60</v>
      </c>
      <c r="I3627" s="2" t="s">
        <v>2</v>
      </c>
      <c r="J3627" s="2" t="s">
        <v>61</v>
      </c>
      <c r="K3627" s="2" t="str">
        <f>LOOKUP(A3627,'[2]Collin Seedling for R'!$A$3:$A$51,'[2]Collin Seedling for R'!$R$3:$R$51)</f>
        <v>Unburned</v>
      </c>
      <c r="L3627" s="2" t="str">
        <f>LOOKUP(A3627,'[2]Collin Seedling for R'!$A$3:$A$51,'[2]Collin Seedling for R'!$T$3:$T$51)</f>
        <v>FS</v>
      </c>
      <c r="M3627" s="2" t="str">
        <f>LOOKUP(A3627,'[2]Collin Seedling for R'!$A$3:$A$51,'[2]Collin Seedling for R'!$P$3:$P$51)</f>
        <v>Unseeded</v>
      </c>
      <c r="N3627" s="8">
        <f t="shared" si="56"/>
        <v>3.996003996003996E-2</v>
      </c>
      <c r="O3627" s="2" t="str">
        <f>LOOKUP(H3627,[2]plantlist!$A$2:$A$943,[2]plantlist!$B$2:$B$943)</f>
        <v>F</v>
      </c>
    </row>
    <row r="3628" spans="1:15" x14ac:dyDescent="0.2">
      <c r="A3628" s="2" t="s">
        <v>318</v>
      </c>
      <c r="B3628" s="2">
        <v>2013</v>
      </c>
      <c r="C3628" s="2" t="s">
        <v>0</v>
      </c>
      <c r="D3628" s="2">
        <v>3196</v>
      </c>
      <c r="E3628" s="2">
        <v>0</v>
      </c>
      <c r="F3628" s="2">
        <v>3196</v>
      </c>
      <c r="G3628" s="2">
        <v>5004</v>
      </c>
      <c r="H3628" s="2" t="s">
        <v>1</v>
      </c>
      <c r="I3628" s="2" t="s">
        <v>2</v>
      </c>
      <c r="J3628" s="2" t="s">
        <v>3</v>
      </c>
      <c r="K3628" s="2" t="str">
        <f>LOOKUP(A3628,'[2]Collin Seedling for R'!$A$3:$A$51,'[2]Collin Seedling for R'!$R$3:$R$51)</f>
        <v>Unburned</v>
      </c>
      <c r="L3628" s="2" t="str">
        <f>LOOKUP(A3628,'[2]Collin Seedling for R'!$A$3:$A$51,'[2]Collin Seedling for R'!$T$3:$T$51)</f>
        <v>FS</v>
      </c>
      <c r="M3628" s="2" t="str">
        <f>LOOKUP(A3628,'[2]Collin Seedling for R'!$A$3:$A$51,'[2]Collin Seedling for R'!$P$3:$P$51)</f>
        <v>Unseeded</v>
      </c>
      <c r="N3628" s="8">
        <f t="shared" si="56"/>
        <v>0</v>
      </c>
      <c r="O3628" s="2" t="str">
        <f>LOOKUP(H3628,[2]plantlist!$A$2:$A$943,[2]plantlist!$B$2:$B$943)</f>
        <v>F</v>
      </c>
    </row>
    <row r="3629" spans="1:15" x14ac:dyDescent="0.2">
      <c r="A3629" s="2" t="s">
        <v>318</v>
      </c>
      <c r="B3629" s="2">
        <v>2013</v>
      </c>
      <c r="C3629" s="2" t="s">
        <v>0</v>
      </c>
      <c r="D3629" s="2">
        <v>1534</v>
      </c>
      <c r="E3629" s="2">
        <v>72</v>
      </c>
      <c r="F3629" s="2">
        <v>1606</v>
      </c>
      <c r="G3629" s="2">
        <v>5004</v>
      </c>
      <c r="H3629" s="2" t="s">
        <v>41</v>
      </c>
      <c r="I3629" s="2" t="s">
        <v>2</v>
      </c>
      <c r="J3629" s="2" t="s">
        <v>42</v>
      </c>
      <c r="K3629" s="2" t="str">
        <f>LOOKUP(A3629,'[2]Collin Seedling for R'!$A$3:$A$51,'[2]Collin Seedling for R'!$R$3:$R$51)</f>
        <v>Unburned</v>
      </c>
      <c r="L3629" s="2" t="str">
        <f>LOOKUP(A3629,'[2]Collin Seedling for R'!$A$3:$A$51,'[2]Collin Seedling for R'!$T$3:$T$51)</f>
        <v>FS</v>
      </c>
      <c r="M3629" s="2" t="str">
        <f>LOOKUP(A3629,'[2]Collin Seedling for R'!$A$3:$A$51,'[2]Collin Seedling for R'!$P$3:$P$51)</f>
        <v>Unseeded</v>
      </c>
      <c r="N3629" s="8">
        <f t="shared" si="56"/>
        <v>1.4388489208633095</v>
      </c>
      <c r="O3629" s="2" t="str">
        <f>LOOKUP(H3629,[2]plantlist!$A$2:$A$943,[2]plantlist!$B$2:$B$943)</f>
        <v>B</v>
      </c>
    </row>
    <row r="3630" spans="1:15" x14ac:dyDescent="0.2">
      <c r="A3630" s="2" t="s">
        <v>318</v>
      </c>
      <c r="B3630" s="2">
        <v>2013</v>
      </c>
      <c r="C3630" s="2" t="s">
        <v>0</v>
      </c>
      <c r="D3630" s="2">
        <v>237</v>
      </c>
      <c r="E3630" s="2">
        <v>44</v>
      </c>
      <c r="F3630" s="2">
        <v>281</v>
      </c>
      <c r="G3630" s="2">
        <v>5004</v>
      </c>
      <c r="H3630" s="2" t="s">
        <v>6</v>
      </c>
      <c r="I3630" s="2" t="s">
        <v>2</v>
      </c>
      <c r="J3630" s="2" t="s">
        <v>7</v>
      </c>
      <c r="K3630" s="2" t="str">
        <f>LOOKUP(A3630,'[2]Collin Seedling for R'!$A$3:$A$51,'[2]Collin Seedling for R'!$R$3:$R$51)</f>
        <v>Unburned</v>
      </c>
      <c r="L3630" s="2" t="str">
        <f>LOOKUP(A3630,'[2]Collin Seedling for R'!$A$3:$A$51,'[2]Collin Seedling for R'!$T$3:$T$51)</f>
        <v>FS</v>
      </c>
      <c r="M3630" s="2" t="str">
        <f>LOOKUP(A3630,'[2]Collin Seedling for R'!$A$3:$A$51,'[2]Collin Seedling for R'!$P$3:$P$51)</f>
        <v>Unseeded</v>
      </c>
      <c r="N3630" s="8">
        <f t="shared" si="56"/>
        <v>0.87929656274980017</v>
      </c>
      <c r="O3630" s="2" t="str">
        <f>LOOKUP(H3630,[2]plantlist!$A$2:$A$943,[2]plantlist!$B$2:$B$943)</f>
        <v>L</v>
      </c>
    </row>
    <row r="3631" spans="1:15" x14ac:dyDescent="0.2">
      <c r="A3631" s="2" t="s">
        <v>318</v>
      </c>
      <c r="B3631" s="2">
        <v>2013</v>
      </c>
      <c r="C3631" s="2" t="s">
        <v>0</v>
      </c>
      <c r="D3631" s="2">
        <v>16</v>
      </c>
      <c r="E3631" s="2">
        <v>0</v>
      </c>
      <c r="F3631" s="2">
        <v>16</v>
      </c>
      <c r="G3631" s="2">
        <v>5004</v>
      </c>
      <c r="H3631" s="2" t="s">
        <v>18</v>
      </c>
      <c r="I3631" s="2" t="s">
        <v>19</v>
      </c>
      <c r="J3631" s="2" t="s">
        <v>20</v>
      </c>
      <c r="K3631" s="2" t="str">
        <f>LOOKUP(A3631,'[2]Collin Seedling for R'!$A$3:$A$51,'[2]Collin Seedling for R'!$R$3:$R$51)</f>
        <v>Unburned</v>
      </c>
      <c r="L3631" s="2" t="str">
        <f>LOOKUP(A3631,'[2]Collin Seedling for R'!$A$3:$A$51,'[2]Collin Seedling for R'!$T$3:$T$51)</f>
        <v>FS</v>
      </c>
      <c r="M3631" s="2" t="str">
        <f>LOOKUP(A3631,'[2]Collin Seedling for R'!$A$3:$A$51,'[2]Collin Seedling for R'!$P$3:$P$51)</f>
        <v>Unseeded</v>
      </c>
      <c r="N3631" s="8">
        <f t="shared" si="56"/>
        <v>0</v>
      </c>
      <c r="O3631" s="2" t="str">
        <f>LOOKUP(H3631,[2]plantlist!$A$2:$A$943,[2]plantlist!$B$2:$B$943)</f>
        <v>F</v>
      </c>
    </row>
    <row r="3632" spans="1:15" x14ac:dyDescent="0.2">
      <c r="A3632" s="2" t="s">
        <v>318</v>
      </c>
      <c r="B3632" s="2">
        <v>2013</v>
      </c>
      <c r="C3632" s="2" t="s">
        <v>0</v>
      </c>
      <c r="D3632" s="2">
        <v>11</v>
      </c>
      <c r="E3632" s="2">
        <v>55</v>
      </c>
      <c r="F3632" s="2">
        <v>66</v>
      </c>
      <c r="G3632" s="2">
        <v>5004</v>
      </c>
      <c r="H3632" s="2" t="s">
        <v>10</v>
      </c>
      <c r="I3632" s="2" t="s">
        <v>2</v>
      </c>
      <c r="J3632" s="2" t="s">
        <v>11</v>
      </c>
      <c r="K3632" s="2" t="str">
        <f>LOOKUP(A3632,'[2]Collin Seedling for R'!$A$3:$A$51,'[2]Collin Seedling for R'!$R$3:$R$51)</f>
        <v>Unburned</v>
      </c>
      <c r="L3632" s="2" t="str">
        <f>LOOKUP(A3632,'[2]Collin Seedling for R'!$A$3:$A$51,'[2]Collin Seedling for R'!$T$3:$T$51)</f>
        <v>FS</v>
      </c>
      <c r="M3632" s="2" t="str">
        <f>LOOKUP(A3632,'[2]Collin Seedling for R'!$A$3:$A$51,'[2]Collin Seedling for R'!$P$3:$P$51)</f>
        <v>Unseeded</v>
      </c>
      <c r="N3632" s="8">
        <f t="shared" si="56"/>
        <v>1.0991207034372503</v>
      </c>
      <c r="O3632" s="2" t="str">
        <f>LOOKUP(H3632,[2]plantlist!$A$2:$A$943,[2]plantlist!$B$2:$B$943)</f>
        <v>L</v>
      </c>
    </row>
    <row r="3633" spans="1:15" x14ac:dyDescent="0.2">
      <c r="A3633" s="2" t="s">
        <v>318</v>
      </c>
      <c r="B3633" s="2">
        <v>2013</v>
      </c>
      <c r="C3633" s="2" t="s">
        <v>0</v>
      </c>
      <c r="D3633" s="2">
        <v>3</v>
      </c>
      <c r="E3633" s="2">
        <v>50</v>
      </c>
      <c r="F3633" s="2">
        <v>53</v>
      </c>
      <c r="G3633" s="2">
        <v>5004</v>
      </c>
      <c r="H3633" s="2" t="s">
        <v>33</v>
      </c>
      <c r="I3633" s="2" t="s">
        <v>2</v>
      </c>
      <c r="J3633" s="2" t="s">
        <v>34</v>
      </c>
      <c r="K3633" s="2" t="str">
        <f>LOOKUP(A3633,'[2]Collin Seedling for R'!$A$3:$A$51,'[2]Collin Seedling for R'!$R$3:$R$51)</f>
        <v>Unburned</v>
      </c>
      <c r="L3633" s="2" t="str">
        <f>LOOKUP(A3633,'[2]Collin Seedling for R'!$A$3:$A$51,'[2]Collin Seedling for R'!$T$3:$T$51)</f>
        <v>FS</v>
      </c>
      <c r="M3633" s="2" t="str">
        <f>LOOKUP(A3633,'[2]Collin Seedling for R'!$A$3:$A$51,'[2]Collin Seedling for R'!$P$3:$P$51)</f>
        <v>Unseeded</v>
      </c>
      <c r="N3633" s="8">
        <f t="shared" si="56"/>
        <v>0.9992006394884092</v>
      </c>
      <c r="O3633" s="2" t="str">
        <f>LOOKUP(H3633,[2]plantlist!$A$2:$A$943,[2]plantlist!$B$2:$B$943)</f>
        <v>F</v>
      </c>
    </row>
    <row r="3634" spans="1:15" x14ac:dyDescent="0.2">
      <c r="A3634" s="2" t="s">
        <v>318</v>
      </c>
      <c r="B3634" s="2">
        <v>2013</v>
      </c>
      <c r="C3634" s="2" t="s">
        <v>0</v>
      </c>
      <c r="D3634" s="2">
        <v>2</v>
      </c>
      <c r="E3634" s="2">
        <v>0</v>
      </c>
      <c r="F3634" s="2">
        <v>2</v>
      </c>
      <c r="G3634" s="2">
        <v>5004</v>
      </c>
      <c r="H3634" s="2" t="s">
        <v>4</v>
      </c>
      <c r="I3634" s="2" t="s">
        <v>2</v>
      </c>
      <c r="J3634" s="2" t="s">
        <v>5</v>
      </c>
      <c r="K3634" s="2" t="str">
        <f>LOOKUP(A3634,'[2]Collin Seedling for R'!$A$3:$A$51,'[2]Collin Seedling for R'!$R$3:$R$51)</f>
        <v>Unburned</v>
      </c>
      <c r="L3634" s="2" t="str">
        <f>LOOKUP(A3634,'[2]Collin Seedling for R'!$A$3:$A$51,'[2]Collin Seedling for R'!$T$3:$T$51)</f>
        <v>FS</v>
      </c>
      <c r="M3634" s="2" t="str">
        <f>LOOKUP(A3634,'[2]Collin Seedling for R'!$A$3:$A$51,'[2]Collin Seedling for R'!$P$3:$P$51)</f>
        <v>Unseeded</v>
      </c>
      <c r="N3634" s="8">
        <f t="shared" si="56"/>
        <v>0</v>
      </c>
      <c r="O3634" s="2" t="str">
        <f>LOOKUP(H3634,[2]plantlist!$A$2:$A$943,[2]plantlist!$B$2:$B$943)</f>
        <v>B</v>
      </c>
    </row>
    <row r="3635" spans="1:15" x14ac:dyDescent="0.2">
      <c r="A3635" s="2" t="s">
        <v>318</v>
      </c>
      <c r="B3635" s="2">
        <v>2013</v>
      </c>
      <c r="C3635" s="2" t="s">
        <v>0</v>
      </c>
      <c r="D3635" s="2">
        <v>2</v>
      </c>
      <c r="E3635" s="2">
        <v>294</v>
      </c>
      <c r="F3635" s="2">
        <v>296</v>
      </c>
      <c r="G3635" s="2">
        <v>5004</v>
      </c>
      <c r="H3635" s="2" t="s">
        <v>130</v>
      </c>
      <c r="I3635" s="2" t="s">
        <v>19</v>
      </c>
      <c r="J3635" s="2" t="s">
        <v>131</v>
      </c>
      <c r="K3635" s="2" t="str">
        <f>LOOKUP(A3635,'[2]Collin Seedling for R'!$A$3:$A$51,'[2]Collin Seedling for R'!$R$3:$R$51)</f>
        <v>Unburned</v>
      </c>
      <c r="L3635" s="2" t="str">
        <f>LOOKUP(A3635,'[2]Collin Seedling for R'!$A$3:$A$51,'[2]Collin Seedling for R'!$T$3:$T$51)</f>
        <v>FS</v>
      </c>
      <c r="M3635" s="2" t="str">
        <f>LOOKUP(A3635,'[2]Collin Seedling for R'!$A$3:$A$51,'[2]Collin Seedling for R'!$P$3:$P$51)</f>
        <v>Unseeded</v>
      </c>
      <c r="N3635" s="8">
        <f t="shared" si="56"/>
        <v>5.8752997601918464</v>
      </c>
      <c r="O3635" s="2" t="str">
        <f>LOOKUP(H3635,[2]plantlist!$A$2:$A$943,[2]plantlist!$B$2:$B$943)</f>
        <v>F</v>
      </c>
    </row>
    <row r="3636" spans="1:15" x14ac:dyDescent="0.2">
      <c r="A3636" s="2" t="s">
        <v>318</v>
      </c>
      <c r="B3636" s="2">
        <v>2013</v>
      </c>
      <c r="C3636" s="2" t="s">
        <v>0</v>
      </c>
      <c r="D3636" s="2">
        <v>2</v>
      </c>
      <c r="E3636" s="2">
        <v>76</v>
      </c>
      <c r="F3636" s="2">
        <v>78</v>
      </c>
      <c r="G3636" s="2">
        <v>5004</v>
      </c>
      <c r="H3636" s="2" t="s">
        <v>45</v>
      </c>
      <c r="I3636" s="2" t="s">
        <v>2</v>
      </c>
      <c r="J3636" s="2" t="s">
        <v>46</v>
      </c>
      <c r="K3636" s="2" t="str">
        <f>LOOKUP(A3636,'[2]Collin Seedling for R'!$A$3:$A$51,'[2]Collin Seedling for R'!$R$3:$R$51)</f>
        <v>Unburned</v>
      </c>
      <c r="L3636" s="2" t="str">
        <f>LOOKUP(A3636,'[2]Collin Seedling for R'!$A$3:$A$51,'[2]Collin Seedling for R'!$T$3:$T$51)</f>
        <v>FS</v>
      </c>
      <c r="M3636" s="2" t="str">
        <f>LOOKUP(A3636,'[2]Collin Seedling for R'!$A$3:$A$51,'[2]Collin Seedling for R'!$P$3:$P$51)</f>
        <v>Unseeded</v>
      </c>
      <c r="N3636" s="8">
        <f t="shared" si="56"/>
        <v>1.5187849720223821</v>
      </c>
      <c r="O3636" s="2" t="str">
        <f>LOOKUP(H3636,[2]plantlist!$A$2:$A$943,[2]plantlist!$B$2:$B$943)</f>
        <v>F</v>
      </c>
    </row>
    <row r="3637" spans="1:15" x14ac:dyDescent="0.2">
      <c r="A3637" s="2" t="s">
        <v>318</v>
      </c>
      <c r="B3637" s="2">
        <v>2013</v>
      </c>
      <c r="C3637" s="2" t="s">
        <v>0</v>
      </c>
      <c r="D3637" s="2">
        <v>1</v>
      </c>
      <c r="E3637" s="2">
        <v>33</v>
      </c>
      <c r="F3637" s="2">
        <v>34</v>
      </c>
      <c r="G3637" s="2">
        <v>5004</v>
      </c>
      <c r="H3637" s="2" t="s">
        <v>60</v>
      </c>
      <c r="I3637" s="2" t="s">
        <v>2</v>
      </c>
      <c r="J3637" s="2" t="s">
        <v>61</v>
      </c>
      <c r="K3637" s="2" t="str">
        <f>LOOKUP(A3637,'[2]Collin Seedling for R'!$A$3:$A$51,'[2]Collin Seedling for R'!$R$3:$R$51)</f>
        <v>Unburned</v>
      </c>
      <c r="L3637" s="2" t="str">
        <f>LOOKUP(A3637,'[2]Collin Seedling for R'!$A$3:$A$51,'[2]Collin Seedling for R'!$T$3:$T$51)</f>
        <v>FS</v>
      </c>
      <c r="M3637" s="2" t="str">
        <f>LOOKUP(A3637,'[2]Collin Seedling for R'!$A$3:$A$51,'[2]Collin Seedling for R'!$P$3:$P$51)</f>
        <v>Unseeded</v>
      </c>
      <c r="N3637" s="8">
        <f t="shared" si="56"/>
        <v>0.65947242206235013</v>
      </c>
      <c r="O3637" s="2" t="str">
        <f>LOOKUP(H3637,[2]plantlist!$A$2:$A$943,[2]plantlist!$B$2:$B$943)</f>
        <v>F</v>
      </c>
    </row>
    <row r="3638" spans="1:15" x14ac:dyDescent="0.2">
      <c r="A3638" s="2" t="s">
        <v>318</v>
      </c>
      <c r="B3638" s="2">
        <v>2013</v>
      </c>
      <c r="C3638" s="2" t="s">
        <v>0</v>
      </c>
      <c r="D3638" s="2">
        <v>0</v>
      </c>
      <c r="E3638" s="2">
        <v>1700</v>
      </c>
      <c r="F3638" s="2">
        <v>1700</v>
      </c>
      <c r="G3638" s="2">
        <v>5004</v>
      </c>
      <c r="H3638" s="2" t="s">
        <v>74</v>
      </c>
      <c r="I3638" s="2" t="s">
        <v>19</v>
      </c>
      <c r="J3638" s="2" t="s">
        <v>75</v>
      </c>
      <c r="K3638" s="2" t="str">
        <f>LOOKUP(A3638,'[2]Collin Seedling for R'!$A$3:$A$51,'[2]Collin Seedling for R'!$R$3:$R$51)</f>
        <v>Unburned</v>
      </c>
      <c r="L3638" s="2" t="str">
        <f>LOOKUP(A3638,'[2]Collin Seedling for R'!$A$3:$A$51,'[2]Collin Seedling for R'!$T$3:$T$51)</f>
        <v>FS</v>
      </c>
      <c r="M3638" s="2" t="str">
        <f>LOOKUP(A3638,'[2]Collin Seedling for R'!$A$3:$A$51,'[2]Collin Seedling for R'!$P$3:$P$51)</f>
        <v>Unseeded</v>
      </c>
      <c r="N3638" s="8">
        <f t="shared" si="56"/>
        <v>33.972821742605916</v>
      </c>
      <c r="O3638" s="2" t="str">
        <f>LOOKUP(H3638,[2]plantlist!$A$2:$A$943,[2]plantlist!$B$2:$B$943)</f>
        <v>T</v>
      </c>
    </row>
    <row r="3639" spans="1:15" x14ac:dyDescent="0.2">
      <c r="A3639" s="2" t="s">
        <v>318</v>
      </c>
      <c r="B3639" s="2">
        <v>2013</v>
      </c>
      <c r="C3639" s="2" t="s">
        <v>0</v>
      </c>
      <c r="D3639" s="2">
        <v>0</v>
      </c>
      <c r="E3639" s="2">
        <v>214</v>
      </c>
      <c r="F3639" s="2">
        <v>214</v>
      </c>
      <c r="G3639" s="2">
        <v>5004</v>
      </c>
      <c r="H3639" s="2" t="s">
        <v>152</v>
      </c>
      <c r="I3639" s="2" t="s">
        <v>2</v>
      </c>
      <c r="J3639" s="2" t="s">
        <v>153</v>
      </c>
      <c r="K3639" s="2" t="str">
        <f>LOOKUP(A3639,'[2]Collin Seedling for R'!$A$3:$A$51,'[2]Collin Seedling for R'!$R$3:$R$51)</f>
        <v>Unburned</v>
      </c>
      <c r="L3639" s="2" t="str">
        <f>LOOKUP(A3639,'[2]Collin Seedling for R'!$A$3:$A$51,'[2]Collin Seedling for R'!$T$3:$T$51)</f>
        <v>FS</v>
      </c>
      <c r="M3639" s="2" t="str">
        <f>LOOKUP(A3639,'[2]Collin Seedling for R'!$A$3:$A$51,'[2]Collin Seedling for R'!$P$3:$P$51)</f>
        <v>Unseeded</v>
      </c>
      <c r="N3639" s="8">
        <f t="shared" si="56"/>
        <v>4.276578737010392</v>
      </c>
      <c r="O3639" s="2" t="str">
        <f>LOOKUP(H3639,[2]plantlist!$A$2:$A$943,[2]plantlist!$B$2:$B$943)</f>
        <v>F</v>
      </c>
    </row>
    <row r="3640" spans="1:15" x14ac:dyDescent="0.2">
      <c r="A3640" s="2" t="s">
        <v>318</v>
      </c>
      <c r="B3640" s="2">
        <v>2013</v>
      </c>
      <c r="C3640" s="2" t="s">
        <v>0</v>
      </c>
      <c r="D3640" s="2">
        <v>0</v>
      </c>
      <c r="E3640" s="2">
        <v>39</v>
      </c>
      <c r="F3640" s="2">
        <v>39</v>
      </c>
      <c r="G3640" s="2">
        <v>5004</v>
      </c>
      <c r="H3640" s="2" t="s">
        <v>14</v>
      </c>
      <c r="I3640" s="2" t="s">
        <v>2</v>
      </c>
      <c r="J3640" s="2" t="s">
        <v>15</v>
      </c>
      <c r="K3640" s="2" t="str">
        <f>LOOKUP(A3640,'[2]Collin Seedling for R'!$A$3:$A$51,'[2]Collin Seedling for R'!$R$3:$R$51)</f>
        <v>Unburned</v>
      </c>
      <c r="L3640" s="2" t="str">
        <f>LOOKUP(A3640,'[2]Collin Seedling for R'!$A$3:$A$51,'[2]Collin Seedling for R'!$T$3:$T$51)</f>
        <v>FS</v>
      </c>
      <c r="M3640" s="2" t="str">
        <f>LOOKUP(A3640,'[2]Collin Seedling for R'!$A$3:$A$51,'[2]Collin Seedling for R'!$P$3:$P$51)</f>
        <v>Unseeded</v>
      </c>
      <c r="N3640" s="8">
        <f t="shared" si="56"/>
        <v>0.77937649880095927</v>
      </c>
      <c r="O3640" s="2" t="str">
        <f>LOOKUP(H3640,[2]plantlist!$A$2:$A$943,[2]plantlist!$B$2:$B$943)</f>
        <v>F</v>
      </c>
    </row>
    <row r="3641" spans="1:15" x14ac:dyDescent="0.2">
      <c r="A3641" s="2" t="s">
        <v>318</v>
      </c>
      <c r="B3641" s="2">
        <v>2013</v>
      </c>
      <c r="C3641" s="2" t="s">
        <v>0</v>
      </c>
      <c r="D3641" s="2">
        <v>0</v>
      </c>
      <c r="E3641" s="2">
        <v>126</v>
      </c>
      <c r="F3641" s="2">
        <v>126</v>
      </c>
      <c r="G3641" s="2">
        <v>5004</v>
      </c>
      <c r="H3641" s="2" t="s">
        <v>47</v>
      </c>
      <c r="I3641" s="2" t="s">
        <v>2</v>
      </c>
      <c r="J3641" s="2" t="s">
        <v>48</v>
      </c>
      <c r="K3641" s="2" t="str">
        <f>LOOKUP(A3641,'[2]Collin Seedling for R'!$A$3:$A$51,'[2]Collin Seedling for R'!$R$3:$R$51)</f>
        <v>Unburned</v>
      </c>
      <c r="L3641" s="2" t="str">
        <f>LOOKUP(A3641,'[2]Collin Seedling for R'!$A$3:$A$51,'[2]Collin Seedling for R'!$T$3:$T$51)</f>
        <v>FS</v>
      </c>
      <c r="M3641" s="2" t="str">
        <f>LOOKUP(A3641,'[2]Collin Seedling for R'!$A$3:$A$51,'[2]Collin Seedling for R'!$P$3:$P$51)</f>
        <v>Unseeded</v>
      </c>
      <c r="N3641" s="8">
        <f t="shared" si="56"/>
        <v>2.5179856115107913</v>
      </c>
      <c r="O3641" s="2" t="str">
        <f>LOOKUP(H3641,[2]plantlist!$A$2:$A$943,[2]plantlist!$B$2:$B$943)</f>
        <v>G</v>
      </c>
    </row>
    <row r="3642" spans="1:15" x14ac:dyDescent="0.2">
      <c r="A3642" s="2" t="s">
        <v>318</v>
      </c>
      <c r="B3642" s="2">
        <v>2013</v>
      </c>
      <c r="C3642" s="2" t="s">
        <v>0</v>
      </c>
      <c r="D3642" s="2">
        <v>0</v>
      </c>
      <c r="E3642" s="2">
        <v>14</v>
      </c>
      <c r="F3642" s="2">
        <v>14</v>
      </c>
      <c r="G3642" s="2">
        <v>5004</v>
      </c>
      <c r="H3642" s="2" t="s">
        <v>35</v>
      </c>
      <c r="I3642" s="2" t="s">
        <v>19</v>
      </c>
      <c r="J3642" s="2" t="s">
        <v>36</v>
      </c>
      <c r="K3642" s="2" t="str">
        <f>LOOKUP(A3642,'[2]Collin Seedling for R'!$A$3:$A$51,'[2]Collin Seedling for R'!$R$3:$R$51)</f>
        <v>Unburned</v>
      </c>
      <c r="L3642" s="2" t="str">
        <f>LOOKUP(A3642,'[2]Collin Seedling for R'!$A$3:$A$51,'[2]Collin Seedling for R'!$T$3:$T$51)</f>
        <v>FS</v>
      </c>
      <c r="M3642" s="2" t="str">
        <f>LOOKUP(A3642,'[2]Collin Seedling for R'!$A$3:$A$51,'[2]Collin Seedling for R'!$P$3:$P$51)</f>
        <v>Unseeded</v>
      </c>
      <c r="N3642" s="8">
        <f t="shared" si="56"/>
        <v>0.27977617905675461</v>
      </c>
      <c r="O3642" s="2">
        <f>LOOKUP(H3642,[2]plantlist!$A$2:$A$943,[2]plantlist!$B$2:$B$943)</f>
        <v>0</v>
      </c>
    </row>
    <row r="3643" spans="1:15" x14ac:dyDescent="0.2">
      <c r="A3643" s="2" t="s">
        <v>318</v>
      </c>
      <c r="B3643" s="2">
        <v>2013</v>
      </c>
      <c r="C3643" s="2" t="s">
        <v>0</v>
      </c>
      <c r="D3643" s="2">
        <v>0</v>
      </c>
      <c r="E3643" s="2">
        <v>124</v>
      </c>
      <c r="F3643" s="2">
        <v>124</v>
      </c>
      <c r="G3643" s="2">
        <v>5004</v>
      </c>
      <c r="H3643" s="2" t="s">
        <v>33</v>
      </c>
      <c r="I3643" s="2" t="s">
        <v>19</v>
      </c>
      <c r="J3643" s="2" t="s">
        <v>34</v>
      </c>
      <c r="K3643" s="2" t="str">
        <f>LOOKUP(A3643,'[2]Collin Seedling for R'!$A$3:$A$51,'[2]Collin Seedling for R'!$R$3:$R$51)</f>
        <v>Unburned</v>
      </c>
      <c r="L3643" s="2" t="str">
        <f>LOOKUP(A3643,'[2]Collin Seedling for R'!$A$3:$A$51,'[2]Collin Seedling for R'!$T$3:$T$51)</f>
        <v>FS</v>
      </c>
      <c r="M3643" s="2" t="str">
        <f>LOOKUP(A3643,'[2]Collin Seedling for R'!$A$3:$A$51,'[2]Collin Seedling for R'!$P$3:$P$51)</f>
        <v>Unseeded</v>
      </c>
      <c r="N3643" s="8">
        <f t="shared" si="56"/>
        <v>2.478017585931255</v>
      </c>
      <c r="O3643" s="2" t="str">
        <f>LOOKUP(H3643,[2]plantlist!$A$2:$A$943,[2]plantlist!$B$2:$B$943)</f>
        <v>F</v>
      </c>
    </row>
    <row r="3644" spans="1:15" x14ac:dyDescent="0.2">
      <c r="A3644" s="2" t="s">
        <v>318</v>
      </c>
      <c r="B3644" s="2">
        <v>2013</v>
      </c>
      <c r="C3644" s="2" t="s">
        <v>0</v>
      </c>
      <c r="D3644" s="2">
        <v>0</v>
      </c>
      <c r="E3644" s="2">
        <v>10</v>
      </c>
      <c r="F3644" s="2">
        <v>10</v>
      </c>
      <c r="G3644" s="2">
        <v>5004</v>
      </c>
      <c r="H3644" s="2" t="s">
        <v>70</v>
      </c>
      <c r="I3644" s="2" t="s">
        <v>2</v>
      </c>
      <c r="J3644" s="2" t="s">
        <v>71</v>
      </c>
      <c r="K3644" s="2" t="str">
        <f>LOOKUP(A3644,'[2]Collin Seedling for R'!$A$3:$A$51,'[2]Collin Seedling for R'!$R$3:$R$51)</f>
        <v>Unburned</v>
      </c>
      <c r="L3644" s="2" t="str">
        <f>LOOKUP(A3644,'[2]Collin Seedling for R'!$A$3:$A$51,'[2]Collin Seedling for R'!$T$3:$T$51)</f>
        <v>FS</v>
      </c>
      <c r="M3644" s="2" t="str">
        <f>LOOKUP(A3644,'[2]Collin Seedling for R'!$A$3:$A$51,'[2]Collin Seedling for R'!$P$3:$P$51)</f>
        <v>Unseeded</v>
      </c>
      <c r="N3644" s="8">
        <f t="shared" si="56"/>
        <v>0.19984012789768185</v>
      </c>
      <c r="O3644" s="2" t="str">
        <f>LOOKUP(H3644,[2]plantlist!$A$2:$A$943,[2]plantlist!$B$2:$B$943)</f>
        <v>F</v>
      </c>
    </row>
    <row r="3645" spans="1:15" x14ac:dyDescent="0.2">
      <c r="A3645" s="2" t="s">
        <v>318</v>
      </c>
      <c r="B3645" s="2">
        <v>2013</v>
      </c>
      <c r="C3645" s="2" t="s">
        <v>0</v>
      </c>
      <c r="D3645" s="2">
        <v>0</v>
      </c>
      <c r="E3645" s="2">
        <v>9</v>
      </c>
      <c r="F3645" s="2">
        <v>9</v>
      </c>
      <c r="G3645" s="2">
        <v>5004</v>
      </c>
      <c r="H3645" s="2" t="s">
        <v>31</v>
      </c>
      <c r="I3645" s="2" t="s">
        <v>2</v>
      </c>
      <c r="J3645" s="2" t="s">
        <v>32</v>
      </c>
      <c r="K3645" s="2" t="str">
        <f>LOOKUP(A3645,'[2]Collin Seedling for R'!$A$3:$A$51,'[2]Collin Seedling for R'!$R$3:$R$51)</f>
        <v>Unburned</v>
      </c>
      <c r="L3645" s="2" t="str">
        <f>LOOKUP(A3645,'[2]Collin Seedling for R'!$A$3:$A$51,'[2]Collin Seedling for R'!$T$3:$T$51)</f>
        <v>FS</v>
      </c>
      <c r="M3645" s="2" t="str">
        <f>LOOKUP(A3645,'[2]Collin Seedling for R'!$A$3:$A$51,'[2]Collin Seedling for R'!$P$3:$P$51)</f>
        <v>Unseeded</v>
      </c>
      <c r="N3645" s="8">
        <f t="shared" si="56"/>
        <v>0.17985611510791369</v>
      </c>
      <c r="O3645" s="2" t="str">
        <f>LOOKUP(H3645,[2]plantlist!$A$2:$A$943,[2]plantlist!$B$2:$B$943)</f>
        <v>U</v>
      </c>
    </row>
    <row r="3646" spans="1:15" x14ac:dyDescent="0.2">
      <c r="A3646" s="2" t="s">
        <v>318</v>
      </c>
      <c r="B3646" s="2">
        <v>2013</v>
      </c>
      <c r="C3646" s="2" t="s">
        <v>0</v>
      </c>
      <c r="D3646" s="2">
        <v>0</v>
      </c>
      <c r="E3646" s="2">
        <v>17</v>
      </c>
      <c r="F3646" s="2">
        <v>17</v>
      </c>
      <c r="G3646" s="2">
        <v>5004</v>
      </c>
      <c r="H3646" s="2" t="s">
        <v>60</v>
      </c>
      <c r="I3646" s="2" t="s">
        <v>19</v>
      </c>
      <c r="J3646" s="2" t="s">
        <v>61</v>
      </c>
      <c r="K3646" s="2" t="str">
        <f>LOOKUP(A3646,'[2]Collin Seedling for R'!$A$3:$A$51,'[2]Collin Seedling for R'!$R$3:$R$51)</f>
        <v>Unburned</v>
      </c>
      <c r="L3646" s="2" t="str">
        <f>LOOKUP(A3646,'[2]Collin Seedling for R'!$A$3:$A$51,'[2]Collin Seedling for R'!$T$3:$T$51)</f>
        <v>FS</v>
      </c>
      <c r="M3646" s="2" t="str">
        <f>LOOKUP(A3646,'[2]Collin Seedling for R'!$A$3:$A$51,'[2]Collin Seedling for R'!$P$3:$P$51)</f>
        <v>Unseeded</v>
      </c>
      <c r="N3646" s="8">
        <f t="shared" si="56"/>
        <v>0.33972821742605913</v>
      </c>
      <c r="O3646" s="2" t="str">
        <f>LOOKUP(H3646,[2]plantlist!$A$2:$A$943,[2]plantlist!$B$2:$B$943)</f>
        <v>F</v>
      </c>
    </row>
    <row r="3647" spans="1:15" x14ac:dyDescent="0.2">
      <c r="A3647" s="2" t="s">
        <v>318</v>
      </c>
      <c r="B3647" s="2">
        <v>2013</v>
      </c>
      <c r="C3647" s="2" t="s">
        <v>0</v>
      </c>
      <c r="D3647" s="2">
        <v>0</v>
      </c>
      <c r="E3647" s="2">
        <v>1</v>
      </c>
      <c r="F3647" s="2">
        <v>1</v>
      </c>
      <c r="G3647" s="2">
        <v>5004</v>
      </c>
      <c r="H3647" s="2" t="s">
        <v>82</v>
      </c>
      <c r="I3647" s="2" t="s">
        <v>2</v>
      </c>
      <c r="J3647" s="2" t="s">
        <v>83</v>
      </c>
      <c r="K3647" s="2" t="str">
        <f>LOOKUP(A3647,'[2]Collin Seedling for R'!$A$3:$A$51,'[2]Collin Seedling for R'!$R$3:$R$51)</f>
        <v>Unburned</v>
      </c>
      <c r="L3647" s="2" t="str">
        <f>LOOKUP(A3647,'[2]Collin Seedling for R'!$A$3:$A$51,'[2]Collin Seedling for R'!$T$3:$T$51)</f>
        <v>FS</v>
      </c>
      <c r="M3647" s="2" t="str">
        <f>LOOKUP(A3647,'[2]Collin Seedling for R'!$A$3:$A$51,'[2]Collin Seedling for R'!$P$3:$P$51)</f>
        <v>Unseeded</v>
      </c>
      <c r="N3647" s="8">
        <f t="shared" si="56"/>
        <v>1.9984012789768184E-2</v>
      </c>
      <c r="O3647" s="2" t="str">
        <f>LOOKUP(H3647,[2]plantlist!$A$2:$A$943,[2]plantlist!$B$2:$B$943)</f>
        <v>F</v>
      </c>
    </row>
    <row r="3648" spans="1:15" x14ac:dyDescent="0.2">
      <c r="A3648" s="2" t="s">
        <v>318</v>
      </c>
      <c r="B3648" s="2">
        <v>2013</v>
      </c>
      <c r="C3648" s="2" t="s">
        <v>0</v>
      </c>
      <c r="D3648" s="2">
        <v>0</v>
      </c>
      <c r="E3648" s="2">
        <v>71</v>
      </c>
      <c r="F3648" s="2">
        <v>71</v>
      </c>
      <c r="G3648" s="2">
        <v>5004</v>
      </c>
      <c r="H3648" s="2" t="s">
        <v>51</v>
      </c>
      <c r="I3648" s="2" t="s">
        <v>2</v>
      </c>
      <c r="J3648" s="2" t="s">
        <v>52</v>
      </c>
      <c r="K3648" s="2" t="str">
        <f>LOOKUP(A3648,'[2]Collin Seedling for R'!$A$3:$A$51,'[2]Collin Seedling for R'!$R$3:$R$51)</f>
        <v>Unburned</v>
      </c>
      <c r="L3648" s="2" t="str">
        <f>LOOKUP(A3648,'[2]Collin Seedling for R'!$A$3:$A$51,'[2]Collin Seedling for R'!$T$3:$T$51)</f>
        <v>FS</v>
      </c>
      <c r="M3648" s="2" t="str">
        <f>LOOKUP(A3648,'[2]Collin Seedling for R'!$A$3:$A$51,'[2]Collin Seedling for R'!$P$3:$P$51)</f>
        <v>Unseeded</v>
      </c>
      <c r="N3648" s="8">
        <f t="shared" si="56"/>
        <v>1.4188649080735412</v>
      </c>
      <c r="O3648" s="2" t="str">
        <f>LOOKUP(H3648,[2]plantlist!$A$2:$A$943,[2]plantlist!$B$2:$B$943)</f>
        <v>F</v>
      </c>
    </row>
    <row r="3649" spans="1:15" x14ac:dyDescent="0.2">
      <c r="A3649" s="2" t="s">
        <v>318</v>
      </c>
      <c r="B3649" s="2">
        <v>2013</v>
      </c>
      <c r="C3649" s="2" t="s">
        <v>0</v>
      </c>
      <c r="D3649" s="2">
        <v>0</v>
      </c>
      <c r="E3649" s="2">
        <v>17</v>
      </c>
      <c r="F3649" s="2">
        <v>17</v>
      </c>
      <c r="G3649" s="2">
        <v>5004</v>
      </c>
      <c r="H3649" s="2" t="s">
        <v>62</v>
      </c>
      <c r="I3649" s="2" t="s">
        <v>2</v>
      </c>
      <c r="J3649" s="2" t="s">
        <v>63</v>
      </c>
      <c r="K3649" s="2" t="str">
        <f>LOOKUP(A3649,'[2]Collin Seedling for R'!$A$3:$A$51,'[2]Collin Seedling for R'!$R$3:$R$51)</f>
        <v>Unburned</v>
      </c>
      <c r="L3649" s="2" t="str">
        <f>LOOKUP(A3649,'[2]Collin Seedling for R'!$A$3:$A$51,'[2]Collin Seedling for R'!$T$3:$T$51)</f>
        <v>FS</v>
      </c>
      <c r="M3649" s="2" t="str">
        <f>LOOKUP(A3649,'[2]Collin Seedling for R'!$A$3:$A$51,'[2]Collin Seedling for R'!$P$3:$P$51)</f>
        <v>Unseeded</v>
      </c>
      <c r="N3649" s="8">
        <f t="shared" si="56"/>
        <v>0.33972821742605913</v>
      </c>
      <c r="O3649" s="2" t="str">
        <f>LOOKUP(H3649,[2]plantlist!$A$2:$A$943,[2]plantlist!$B$2:$B$943)</f>
        <v>F</v>
      </c>
    </row>
    <row r="3650" spans="1:15" x14ac:dyDescent="0.2">
      <c r="A3650" s="2" t="s">
        <v>318</v>
      </c>
      <c r="B3650" s="2">
        <v>2013</v>
      </c>
      <c r="C3650" s="2" t="s">
        <v>0</v>
      </c>
      <c r="D3650" s="2">
        <v>0</v>
      </c>
      <c r="E3650" s="2">
        <v>8</v>
      </c>
      <c r="F3650" s="2">
        <v>8</v>
      </c>
      <c r="G3650" s="2">
        <v>5004</v>
      </c>
      <c r="H3650" s="2" t="s">
        <v>152</v>
      </c>
      <c r="I3650" s="2" t="s">
        <v>19</v>
      </c>
      <c r="J3650" s="2" t="s">
        <v>153</v>
      </c>
      <c r="K3650" s="2" t="str">
        <f>LOOKUP(A3650,'[2]Collin Seedling for R'!$A$3:$A$51,'[2]Collin Seedling for R'!$R$3:$R$51)</f>
        <v>Unburned</v>
      </c>
      <c r="L3650" s="2" t="str">
        <f>LOOKUP(A3650,'[2]Collin Seedling for R'!$A$3:$A$51,'[2]Collin Seedling for R'!$T$3:$T$51)</f>
        <v>FS</v>
      </c>
      <c r="M3650" s="2" t="str">
        <f>LOOKUP(A3650,'[2]Collin Seedling for R'!$A$3:$A$51,'[2]Collin Seedling for R'!$P$3:$P$51)</f>
        <v>Unseeded</v>
      </c>
      <c r="N3650" s="8">
        <f t="shared" ref="N3650:N3713" si="57">E3650/G3650*100</f>
        <v>0.15987210231814547</v>
      </c>
      <c r="O3650" s="2" t="str">
        <f>LOOKUP(H3650,[2]plantlist!$A$2:$A$943,[2]plantlist!$B$2:$B$943)</f>
        <v>F</v>
      </c>
    </row>
    <row r="3651" spans="1:15" x14ac:dyDescent="0.2">
      <c r="A3651" s="2" t="s">
        <v>318</v>
      </c>
      <c r="B3651" s="2">
        <v>2013</v>
      </c>
      <c r="C3651" s="2" t="s">
        <v>0</v>
      </c>
      <c r="D3651" s="2">
        <v>0</v>
      </c>
      <c r="E3651" s="2">
        <v>75</v>
      </c>
      <c r="F3651" s="2">
        <v>75</v>
      </c>
      <c r="G3651" s="2">
        <v>5004</v>
      </c>
      <c r="H3651" s="2" t="s">
        <v>37</v>
      </c>
      <c r="I3651" s="2" t="s">
        <v>2</v>
      </c>
      <c r="J3651" s="2" t="s">
        <v>38</v>
      </c>
      <c r="K3651" s="2" t="str">
        <f>LOOKUP(A3651,'[2]Collin Seedling for R'!$A$3:$A$51,'[2]Collin Seedling for R'!$R$3:$R$51)</f>
        <v>Unburned</v>
      </c>
      <c r="L3651" s="2" t="str">
        <f>LOOKUP(A3651,'[2]Collin Seedling for R'!$A$3:$A$51,'[2]Collin Seedling for R'!$T$3:$T$51)</f>
        <v>FS</v>
      </c>
      <c r="M3651" s="2" t="str">
        <f>LOOKUP(A3651,'[2]Collin Seedling for R'!$A$3:$A$51,'[2]Collin Seedling for R'!$P$3:$P$51)</f>
        <v>Unseeded</v>
      </c>
      <c r="N3651" s="8">
        <f t="shared" si="57"/>
        <v>1.4988009592326139</v>
      </c>
      <c r="O3651" s="2" t="str">
        <f>LOOKUP(H3651,[2]plantlist!$A$2:$A$943,[2]plantlist!$B$2:$B$943)</f>
        <v>F</v>
      </c>
    </row>
    <row r="3652" spans="1:15" x14ac:dyDescent="0.2">
      <c r="A3652" s="2" t="s">
        <v>318</v>
      </c>
      <c r="B3652" s="2">
        <v>2013</v>
      </c>
      <c r="C3652" s="2" t="s">
        <v>0</v>
      </c>
      <c r="D3652" s="2">
        <v>0</v>
      </c>
      <c r="E3652" s="2">
        <v>22</v>
      </c>
      <c r="F3652" s="2">
        <v>22</v>
      </c>
      <c r="G3652" s="2">
        <v>5004</v>
      </c>
      <c r="H3652" s="2" t="s">
        <v>130</v>
      </c>
      <c r="I3652" s="2" t="s">
        <v>2</v>
      </c>
      <c r="J3652" s="2" t="s">
        <v>131</v>
      </c>
      <c r="K3652" s="2" t="str">
        <f>LOOKUP(A3652,'[2]Collin Seedling for R'!$A$3:$A$51,'[2]Collin Seedling for R'!$R$3:$R$51)</f>
        <v>Unburned</v>
      </c>
      <c r="L3652" s="2" t="str">
        <f>LOOKUP(A3652,'[2]Collin Seedling for R'!$A$3:$A$51,'[2]Collin Seedling for R'!$T$3:$T$51)</f>
        <v>FS</v>
      </c>
      <c r="M3652" s="2" t="str">
        <f>LOOKUP(A3652,'[2]Collin Seedling for R'!$A$3:$A$51,'[2]Collin Seedling for R'!$P$3:$P$51)</f>
        <v>Unseeded</v>
      </c>
      <c r="N3652" s="8">
        <f t="shared" si="57"/>
        <v>0.43964828137490009</v>
      </c>
      <c r="O3652" s="2" t="str">
        <f>LOOKUP(H3652,[2]plantlist!$A$2:$A$943,[2]plantlist!$B$2:$B$943)</f>
        <v>F</v>
      </c>
    </row>
    <row r="3653" spans="1:15" x14ac:dyDescent="0.2">
      <c r="A3653" t="s">
        <v>318</v>
      </c>
      <c r="B3653">
        <v>2016</v>
      </c>
      <c r="C3653" t="s">
        <v>0</v>
      </c>
      <c r="D3653">
        <v>1814</v>
      </c>
      <c r="E3653">
        <v>496</v>
      </c>
      <c r="F3653">
        <v>2310</v>
      </c>
      <c r="G3653">
        <v>5007</v>
      </c>
      <c r="H3653" t="s">
        <v>6</v>
      </c>
      <c r="I3653" t="s">
        <v>2</v>
      </c>
      <c r="J3653" t="s">
        <v>7</v>
      </c>
      <c r="K3653" s="2" t="str">
        <f>LOOKUP(A3653,'[2]Collin Seedling for R'!$A$3:$A$51,'[2]Collin Seedling for R'!$R$3:$R$51)</f>
        <v>Unburned</v>
      </c>
      <c r="L3653" s="2" t="str">
        <f>LOOKUP(A3653,'[2]Collin Seedling for R'!$A$3:$A$51,'[2]Collin Seedling for R'!$T$3:$T$51)</f>
        <v>FS</v>
      </c>
      <c r="M3653" s="2" t="str">
        <f>LOOKUP(A3653,'[2]Collin Seedling for R'!$A$3:$A$51,'[2]Collin Seedling for R'!$P$3:$P$51)</f>
        <v>Unseeded</v>
      </c>
      <c r="N3653" s="8">
        <f t="shared" si="57"/>
        <v>9.9061314160175762</v>
      </c>
      <c r="O3653" s="2" t="str">
        <f>LOOKUP(H3653,[2]plantlist!$A$2:$A$943,[2]plantlist!$B$2:$B$943)</f>
        <v>L</v>
      </c>
    </row>
    <row r="3654" spans="1:15" x14ac:dyDescent="0.2">
      <c r="A3654" t="s">
        <v>318</v>
      </c>
      <c r="B3654">
        <v>2016</v>
      </c>
      <c r="C3654" t="s">
        <v>0</v>
      </c>
      <c r="D3654">
        <v>1239</v>
      </c>
      <c r="E3654">
        <v>0</v>
      </c>
      <c r="F3654">
        <v>1239</v>
      </c>
      <c r="G3654">
        <v>5007</v>
      </c>
      <c r="H3654" t="s">
        <v>1</v>
      </c>
      <c r="I3654" t="s">
        <v>2</v>
      </c>
      <c r="J3654" t="s">
        <v>3</v>
      </c>
      <c r="K3654" s="2" t="str">
        <f>LOOKUP(A3654,'[2]Collin Seedling for R'!$A$3:$A$51,'[2]Collin Seedling for R'!$R$3:$R$51)</f>
        <v>Unburned</v>
      </c>
      <c r="L3654" s="2" t="str">
        <f>LOOKUP(A3654,'[2]Collin Seedling for R'!$A$3:$A$51,'[2]Collin Seedling for R'!$T$3:$T$51)</f>
        <v>FS</v>
      </c>
      <c r="M3654" s="2" t="str">
        <f>LOOKUP(A3654,'[2]Collin Seedling for R'!$A$3:$A$51,'[2]Collin Seedling for R'!$P$3:$P$51)</f>
        <v>Unseeded</v>
      </c>
      <c r="N3654" s="8">
        <f t="shared" si="57"/>
        <v>0</v>
      </c>
      <c r="O3654" s="2" t="str">
        <f>LOOKUP(H3654,[2]plantlist!$A$2:$A$943,[2]plantlist!$B$2:$B$943)</f>
        <v>F</v>
      </c>
    </row>
    <row r="3655" spans="1:15" x14ac:dyDescent="0.2">
      <c r="A3655" t="s">
        <v>318</v>
      </c>
      <c r="B3655">
        <v>2016</v>
      </c>
      <c r="C3655" t="s">
        <v>0</v>
      </c>
      <c r="D3655">
        <v>901</v>
      </c>
      <c r="E3655">
        <v>10</v>
      </c>
      <c r="F3655">
        <v>911</v>
      </c>
      <c r="G3655">
        <v>5007</v>
      </c>
      <c r="H3655" t="s">
        <v>41</v>
      </c>
      <c r="I3655" t="s">
        <v>2</v>
      </c>
      <c r="J3655" t="s">
        <v>42</v>
      </c>
      <c r="K3655" s="2" t="str">
        <f>LOOKUP(A3655,'[2]Collin Seedling for R'!$A$3:$A$51,'[2]Collin Seedling for R'!$R$3:$R$51)</f>
        <v>Unburned</v>
      </c>
      <c r="L3655" s="2" t="str">
        <f>LOOKUP(A3655,'[2]Collin Seedling for R'!$A$3:$A$51,'[2]Collin Seedling for R'!$T$3:$T$51)</f>
        <v>FS</v>
      </c>
      <c r="M3655" s="2" t="str">
        <f>LOOKUP(A3655,'[2]Collin Seedling for R'!$A$3:$A$51,'[2]Collin Seedling for R'!$P$3:$P$51)</f>
        <v>Unseeded</v>
      </c>
      <c r="N3655" s="8">
        <f t="shared" si="57"/>
        <v>0.19972039145196727</v>
      </c>
      <c r="O3655" s="2" t="str">
        <f>LOOKUP(H3655,[2]plantlist!$A$2:$A$943,[2]plantlist!$B$2:$B$943)</f>
        <v>B</v>
      </c>
    </row>
    <row r="3656" spans="1:15" x14ac:dyDescent="0.2">
      <c r="A3656" t="s">
        <v>318</v>
      </c>
      <c r="B3656">
        <v>2016</v>
      </c>
      <c r="C3656" t="s">
        <v>0</v>
      </c>
      <c r="D3656">
        <v>628</v>
      </c>
      <c r="E3656">
        <v>0</v>
      </c>
      <c r="F3656">
        <v>628</v>
      </c>
      <c r="G3656">
        <v>5007</v>
      </c>
      <c r="H3656" t="s">
        <v>4</v>
      </c>
      <c r="I3656" t="s">
        <v>2</v>
      </c>
      <c r="J3656" t="s">
        <v>5</v>
      </c>
      <c r="K3656" s="2" t="str">
        <f>LOOKUP(A3656,'[2]Collin Seedling for R'!$A$3:$A$51,'[2]Collin Seedling for R'!$R$3:$R$51)</f>
        <v>Unburned</v>
      </c>
      <c r="L3656" s="2" t="str">
        <f>LOOKUP(A3656,'[2]Collin Seedling for R'!$A$3:$A$51,'[2]Collin Seedling for R'!$T$3:$T$51)</f>
        <v>FS</v>
      </c>
      <c r="M3656" s="2" t="str">
        <f>LOOKUP(A3656,'[2]Collin Seedling for R'!$A$3:$A$51,'[2]Collin Seedling for R'!$P$3:$P$51)</f>
        <v>Unseeded</v>
      </c>
      <c r="N3656" s="8">
        <f t="shared" si="57"/>
        <v>0</v>
      </c>
      <c r="O3656" s="2" t="str">
        <f>LOOKUP(H3656,[2]plantlist!$A$2:$A$943,[2]plantlist!$B$2:$B$943)</f>
        <v>B</v>
      </c>
    </row>
    <row r="3657" spans="1:15" x14ac:dyDescent="0.2">
      <c r="A3657" t="s">
        <v>318</v>
      </c>
      <c r="B3657">
        <v>2016</v>
      </c>
      <c r="C3657" t="s">
        <v>0</v>
      </c>
      <c r="D3657">
        <v>187</v>
      </c>
      <c r="E3657">
        <v>138</v>
      </c>
      <c r="F3657">
        <v>325</v>
      </c>
      <c r="G3657">
        <v>5007</v>
      </c>
      <c r="H3657" t="s">
        <v>51</v>
      </c>
      <c r="I3657" t="s">
        <v>19</v>
      </c>
      <c r="J3657" t="s">
        <v>52</v>
      </c>
      <c r="K3657" s="2" t="str">
        <f>LOOKUP(A3657,'[2]Collin Seedling for R'!$A$3:$A$51,'[2]Collin Seedling for R'!$R$3:$R$51)</f>
        <v>Unburned</v>
      </c>
      <c r="L3657" s="2" t="str">
        <f>LOOKUP(A3657,'[2]Collin Seedling for R'!$A$3:$A$51,'[2]Collin Seedling for R'!$T$3:$T$51)</f>
        <v>FS</v>
      </c>
      <c r="M3657" s="2" t="str">
        <f>LOOKUP(A3657,'[2]Collin Seedling for R'!$A$3:$A$51,'[2]Collin Seedling for R'!$P$3:$P$51)</f>
        <v>Unseeded</v>
      </c>
      <c r="N3657" s="8">
        <f t="shared" si="57"/>
        <v>2.756141402037148</v>
      </c>
      <c r="O3657" s="2" t="str">
        <f>LOOKUP(H3657,[2]plantlist!$A$2:$A$943,[2]plantlist!$B$2:$B$943)</f>
        <v>F</v>
      </c>
    </row>
    <row r="3658" spans="1:15" x14ac:dyDescent="0.2">
      <c r="A3658" t="s">
        <v>318</v>
      </c>
      <c r="B3658">
        <v>2016</v>
      </c>
      <c r="C3658" t="s">
        <v>0</v>
      </c>
      <c r="D3658">
        <v>60</v>
      </c>
      <c r="E3658">
        <v>314</v>
      </c>
      <c r="F3658">
        <v>374</v>
      </c>
      <c r="G3658">
        <v>5007</v>
      </c>
      <c r="H3658" t="s">
        <v>51</v>
      </c>
      <c r="I3658" t="s">
        <v>2</v>
      </c>
      <c r="J3658" t="s">
        <v>52</v>
      </c>
      <c r="K3658" s="2" t="str">
        <f>LOOKUP(A3658,'[2]Collin Seedling for R'!$A$3:$A$51,'[2]Collin Seedling for R'!$R$3:$R$51)</f>
        <v>Unburned</v>
      </c>
      <c r="L3658" s="2" t="str">
        <f>LOOKUP(A3658,'[2]Collin Seedling for R'!$A$3:$A$51,'[2]Collin Seedling for R'!$T$3:$T$51)</f>
        <v>FS</v>
      </c>
      <c r="M3658" s="2" t="str">
        <f>LOOKUP(A3658,'[2]Collin Seedling for R'!$A$3:$A$51,'[2]Collin Seedling for R'!$P$3:$P$51)</f>
        <v>Unseeded</v>
      </c>
      <c r="N3658" s="8">
        <f t="shared" si="57"/>
        <v>6.2712202915917707</v>
      </c>
      <c r="O3658" s="2" t="str">
        <f>LOOKUP(H3658,[2]plantlist!$A$2:$A$943,[2]plantlist!$B$2:$B$943)</f>
        <v>F</v>
      </c>
    </row>
    <row r="3659" spans="1:15" x14ac:dyDescent="0.2">
      <c r="A3659" t="s">
        <v>318</v>
      </c>
      <c r="B3659">
        <v>2016</v>
      </c>
      <c r="C3659" t="s">
        <v>0</v>
      </c>
      <c r="D3659">
        <v>59</v>
      </c>
      <c r="E3659">
        <v>403</v>
      </c>
      <c r="F3659">
        <v>462</v>
      </c>
      <c r="G3659">
        <v>5007</v>
      </c>
      <c r="H3659" t="s">
        <v>66</v>
      </c>
      <c r="I3659" t="s">
        <v>2</v>
      </c>
      <c r="J3659" t="s">
        <v>67</v>
      </c>
      <c r="K3659" s="2" t="str">
        <f>LOOKUP(A3659,'[2]Collin Seedling for R'!$A$3:$A$51,'[2]Collin Seedling for R'!$R$3:$R$51)</f>
        <v>Unburned</v>
      </c>
      <c r="L3659" s="2" t="str">
        <f>LOOKUP(A3659,'[2]Collin Seedling for R'!$A$3:$A$51,'[2]Collin Seedling for R'!$T$3:$T$51)</f>
        <v>FS</v>
      </c>
      <c r="M3659" s="2" t="str">
        <f>LOOKUP(A3659,'[2]Collin Seedling for R'!$A$3:$A$51,'[2]Collin Seedling for R'!$P$3:$P$51)</f>
        <v>Unseeded</v>
      </c>
      <c r="N3659" s="8">
        <f t="shared" si="57"/>
        <v>8.0487317755142804</v>
      </c>
      <c r="O3659" s="2" t="str">
        <f>LOOKUP(H3659,[2]plantlist!$A$2:$A$943,[2]plantlist!$B$2:$B$943)</f>
        <v>G</v>
      </c>
    </row>
    <row r="3660" spans="1:15" x14ac:dyDescent="0.2">
      <c r="A3660" t="s">
        <v>318</v>
      </c>
      <c r="B3660">
        <v>2016</v>
      </c>
      <c r="C3660" t="s">
        <v>0</v>
      </c>
      <c r="D3660">
        <v>53</v>
      </c>
      <c r="E3660">
        <v>593</v>
      </c>
      <c r="F3660">
        <v>646</v>
      </c>
      <c r="G3660">
        <v>5007</v>
      </c>
      <c r="H3660" t="s">
        <v>10</v>
      </c>
      <c r="I3660" t="s">
        <v>2</v>
      </c>
      <c r="J3660" t="s">
        <v>11</v>
      </c>
      <c r="K3660" s="2" t="str">
        <f>LOOKUP(A3660,'[2]Collin Seedling for R'!$A$3:$A$51,'[2]Collin Seedling for R'!$R$3:$R$51)</f>
        <v>Unburned</v>
      </c>
      <c r="L3660" s="2" t="str">
        <f>LOOKUP(A3660,'[2]Collin Seedling for R'!$A$3:$A$51,'[2]Collin Seedling for R'!$T$3:$T$51)</f>
        <v>FS</v>
      </c>
      <c r="M3660" s="2" t="str">
        <f>LOOKUP(A3660,'[2]Collin Seedling for R'!$A$3:$A$51,'[2]Collin Seedling for R'!$P$3:$P$51)</f>
        <v>Unseeded</v>
      </c>
      <c r="N3660" s="8">
        <f t="shared" si="57"/>
        <v>11.843419213101658</v>
      </c>
      <c r="O3660" s="2" t="str">
        <f>LOOKUP(H3660,[2]plantlist!$A$2:$A$943,[2]plantlist!$B$2:$B$943)</f>
        <v>L</v>
      </c>
    </row>
    <row r="3661" spans="1:15" x14ac:dyDescent="0.2">
      <c r="A3661" t="s">
        <v>318</v>
      </c>
      <c r="B3661">
        <v>2016</v>
      </c>
      <c r="C3661" t="s">
        <v>0</v>
      </c>
      <c r="D3661">
        <v>46</v>
      </c>
      <c r="E3661">
        <v>1910</v>
      </c>
      <c r="F3661">
        <v>1956</v>
      </c>
      <c r="G3661">
        <v>5007</v>
      </c>
      <c r="H3661" t="s">
        <v>82</v>
      </c>
      <c r="I3661" t="s">
        <v>2</v>
      </c>
      <c r="J3661" t="s">
        <v>83</v>
      </c>
      <c r="K3661" s="2" t="str">
        <f>LOOKUP(A3661,'[2]Collin Seedling for R'!$A$3:$A$51,'[2]Collin Seedling for R'!$R$3:$R$51)</f>
        <v>Unburned</v>
      </c>
      <c r="L3661" s="2" t="str">
        <f>LOOKUP(A3661,'[2]Collin Seedling for R'!$A$3:$A$51,'[2]Collin Seedling for R'!$T$3:$T$51)</f>
        <v>FS</v>
      </c>
      <c r="M3661" s="2" t="str">
        <f>LOOKUP(A3661,'[2]Collin Seedling for R'!$A$3:$A$51,'[2]Collin Seedling for R'!$P$3:$P$51)</f>
        <v>Unseeded</v>
      </c>
      <c r="N3661" s="8">
        <f t="shared" si="57"/>
        <v>38.146594767325745</v>
      </c>
      <c r="O3661" s="2" t="str">
        <f>LOOKUP(H3661,[2]plantlist!$A$2:$A$943,[2]plantlist!$B$2:$B$943)</f>
        <v>F</v>
      </c>
    </row>
    <row r="3662" spans="1:15" x14ac:dyDescent="0.2">
      <c r="A3662" t="s">
        <v>318</v>
      </c>
      <c r="B3662">
        <v>2016</v>
      </c>
      <c r="C3662" t="s">
        <v>0</v>
      </c>
      <c r="D3662">
        <v>9</v>
      </c>
      <c r="E3662">
        <v>404</v>
      </c>
      <c r="F3662">
        <v>413</v>
      </c>
      <c r="G3662">
        <v>5007</v>
      </c>
      <c r="H3662" t="s">
        <v>74</v>
      </c>
      <c r="I3662" t="s">
        <v>19</v>
      </c>
      <c r="J3662" t="s">
        <v>75</v>
      </c>
      <c r="K3662" s="2" t="str">
        <f>LOOKUP(A3662,'[2]Collin Seedling for R'!$A$3:$A$51,'[2]Collin Seedling for R'!$R$3:$R$51)</f>
        <v>Unburned</v>
      </c>
      <c r="L3662" s="2" t="str">
        <f>LOOKUP(A3662,'[2]Collin Seedling for R'!$A$3:$A$51,'[2]Collin Seedling for R'!$T$3:$T$51)</f>
        <v>FS</v>
      </c>
      <c r="M3662" s="2" t="str">
        <f>LOOKUP(A3662,'[2]Collin Seedling for R'!$A$3:$A$51,'[2]Collin Seedling for R'!$P$3:$P$51)</f>
        <v>Unseeded</v>
      </c>
      <c r="N3662" s="8">
        <f t="shared" si="57"/>
        <v>8.0687038146594769</v>
      </c>
      <c r="O3662" s="2" t="str">
        <f>LOOKUP(H3662,[2]plantlist!$A$2:$A$943,[2]plantlist!$B$2:$B$943)</f>
        <v>T</v>
      </c>
    </row>
    <row r="3663" spans="1:15" x14ac:dyDescent="0.2">
      <c r="A3663" t="s">
        <v>318</v>
      </c>
      <c r="B3663">
        <v>2016</v>
      </c>
      <c r="C3663" t="s">
        <v>0</v>
      </c>
      <c r="D3663">
        <v>6</v>
      </c>
      <c r="E3663">
        <v>166</v>
      </c>
      <c r="F3663">
        <v>172</v>
      </c>
      <c r="G3663">
        <v>5007</v>
      </c>
      <c r="H3663" t="s">
        <v>16</v>
      </c>
      <c r="I3663" t="s">
        <v>2</v>
      </c>
      <c r="J3663" t="s">
        <v>17</v>
      </c>
      <c r="K3663" s="2" t="str">
        <f>LOOKUP(A3663,'[2]Collin Seedling for R'!$A$3:$A$51,'[2]Collin Seedling for R'!$R$3:$R$51)</f>
        <v>Unburned</v>
      </c>
      <c r="L3663" s="2" t="str">
        <f>LOOKUP(A3663,'[2]Collin Seedling for R'!$A$3:$A$51,'[2]Collin Seedling for R'!$T$3:$T$51)</f>
        <v>FS</v>
      </c>
      <c r="M3663" s="2" t="str">
        <f>LOOKUP(A3663,'[2]Collin Seedling for R'!$A$3:$A$51,'[2]Collin Seedling for R'!$P$3:$P$51)</f>
        <v>Unseeded</v>
      </c>
      <c r="N3663" s="8">
        <f t="shared" si="57"/>
        <v>3.3153584981026567</v>
      </c>
      <c r="O3663" s="2" t="str">
        <f>LOOKUP(H3663,[2]plantlist!$A$2:$A$943,[2]plantlist!$B$2:$B$943)</f>
        <v>S</v>
      </c>
    </row>
    <row r="3664" spans="1:15" x14ac:dyDescent="0.2">
      <c r="A3664" t="s">
        <v>318</v>
      </c>
      <c r="B3664">
        <v>2016</v>
      </c>
      <c r="C3664" t="s">
        <v>0</v>
      </c>
      <c r="D3664">
        <v>3</v>
      </c>
      <c r="E3664">
        <v>3</v>
      </c>
      <c r="F3664">
        <v>6</v>
      </c>
      <c r="G3664">
        <v>5007</v>
      </c>
      <c r="H3664" t="s">
        <v>82</v>
      </c>
      <c r="I3664" t="s">
        <v>19</v>
      </c>
      <c r="J3664" t="s">
        <v>83</v>
      </c>
      <c r="K3664" s="2" t="str">
        <f>LOOKUP(A3664,'[2]Collin Seedling for R'!$A$3:$A$51,'[2]Collin Seedling for R'!$R$3:$R$51)</f>
        <v>Unburned</v>
      </c>
      <c r="L3664" s="2" t="str">
        <f>LOOKUP(A3664,'[2]Collin Seedling for R'!$A$3:$A$51,'[2]Collin Seedling for R'!$T$3:$T$51)</f>
        <v>FS</v>
      </c>
      <c r="M3664" s="2" t="str">
        <f>LOOKUP(A3664,'[2]Collin Seedling for R'!$A$3:$A$51,'[2]Collin Seedling for R'!$P$3:$P$51)</f>
        <v>Unseeded</v>
      </c>
      <c r="N3664" s="8">
        <f t="shared" si="57"/>
        <v>5.9916117435590173E-2</v>
      </c>
      <c r="O3664" s="2" t="str">
        <f>LOOKUP(H3664,[2]plantlist!$A$2:$A$943,[2]plantlist!$B$2:$B$943)</f>
        <v>F</v>
      </c>
    </row>
    <row r="3665" spans="1:15" x14ac:dyDescent="0.2">
      <c r="A3665" t="s">
        <v>318</v>
      </c>
      <c r="B3665">
        <v>2016</v>
      </c>
      <c r="C3665" t="s">
        <v>0</v>
      </c>
      <c r="D3665">
        <v>2</v>
      </c>
      <c r="E3665">
        <v>128</v>
      </c>
      <c r="F3665">
        <v>130</v>
      </c>
      <c r="G3665">
        <v>5007</v>
      </c>
      <c r="H3665" t="s">
        <v>23</v>
      </c>
      <c r="I3665" t="s">
        <v>2</v>
      </c>
      <c r="J3665" t="s">
        <v>24</v>
      </c>
      <c r="K3665" s="2" t="str">
        <f>LOOKUP(A3665,'[2]Collin Seedling for R'!$A$3:$A$51,'[2]Collin Seedling for R'!$R$3:$R$51)</f>
        <v>Unburned</v>
      </c>
      <c r="L3665" s="2" t="str">
        <f>LOOKUP(A3665,'[2]Collin Seedling for R'!$A$3:$A$51,'[2]Collin Seedling for R'!$T$3:$T$51)</f>
        <v>FS</v>
      </c>
      <c r="M3665" s="2" t="str">
        <f>LOOKUP(A3665,'[2]Collin Seedling for R'!$A$3:$A$51,'[2]Collin Seedling for R'!$P$3:$P$51)</f>
        <v>Unseeded</v>
      </c>
      <c r="N3665" s="8">
        <f t="shared" si="57"/>
        <v>2.5564210105851806</v>
      </c>
      <c r="O3665" s="2" t="str">
        <f>LOOKUP(H3665,[2]plantlist!$A$2:$A$943,[2]plantlist!$B$2:$B$943)</f>
        <v>S</v>
      </c>
    </row>
    <row r="3666" spans="1:15" x14ac:dyDescent="0.2">
      <c r="A3666" t="s">
        <v>318</v>
      </c>
      <c r="B3666">
        <v>2016</v>
      </c>
      <c r="C3666" t="s">
        <v>0</v>
      </c>
      <c r="D3666">
        <v>0</v>
      </c>
      <c r="E3666">
        <v>25</v>
      </c>
      <c r="F3666">
        <v>25</v>
      </c>
      <c r="G3666">
        <v>5007</v>
      </c>
      <c r="H3666" t="s">
        <v>344</v>
      </c>
      <c r="I3666" t="s">
        <v>2</v>
      </c>
      <c r="J3666" t="s">
        <v>345</v>
      </c>
      <c r="K3666" s="2" t="str">
        <f>LOOKUP(A3666,'[2]Collin Seedling for R'!$A$3:$A$51,'[2]Collin Seedling for R'!$R$3:$R$51)</f>
        <v>Unburned</v>
      </c>
      <c r="L3666" s="2" t="str">
        <f>LOOKUP(A3666,'[2]Collin Seedling for R'!$A$3:$A$51,'[2]Collin Seedling for R'!$T$3:$T$51)</f>
        <v>FS</v>
      </c>
      <c r="M3666" s="2" t="str">
        <f>LOOKUP(A3666,'[2]Collin Seedling for R'!$A$3:$A$51,'[2]Collin Seedling for R'!$P$3:$P$51)</f>
        <v>Unseeded</v>
      </c>
      <c r="N3666" s="8">
        <f t="shared" si="57"/>
        <v>0.49930097862991807</v>
      </c>
      <c r="O3666" s="2" t="str">
        <f>LOOKUP(H3666,[2]plantlist!$A$2:$A$943,[2]plantlist!$B$2:$B$943)</f>
        <v>F</v>
      </c>
    </row>
    <row r="3667" spans="1:15" x14ac:dyDescent="0.2">
      <c r="A3667" t="s">
        <v>318</v>
      </c>
      <c r="B3667">
        <v>2016</v>
      </c>
      <c r="C3667" t="s">
        <v>0</v>
      </c>
      <c r="D3667">
        <v>0</v>
      </c>
      <c r="E3667">
        <v>9</v>
      </c>
      <c r="F3667">
        <v>9</v>
      </c>
      <c r="G3667">
        <v>5007</v>
      </c>
      <c r="H3667" t="s">
        <v>43</v>
      </c>
      <c r="I3667" t="s">
        <v>2</v>
      </c>
      <c r="J3667" t="s">
        <v>44</v>
      </c>
      <c r="K3667" s="2" t="str">
        <f>LOOKUP(A3667,'[2]Collin Seedling for R'!$A$3:$A$51,'[2]Collin Seedling for R'!$R$3:$R$51)</f>
        <v>Unburned</v>
      </c>
      <c r="L3667" s="2" t="str">
        <f>LOOKUP(A3667,'[2]Collin Seedling for R'!$A$3:$A$51,'[2]Collin Seedling for R'!$T$3:$T$51)</f>
        <v>FS</v>
      </c>
      <c r="M3667" s="2" t="str">
        <f>LOOKUP(A3667,'[2]Collin Seedling for R'!$A$3:$A$51,'[2]Collin Seedling for R'!$P$3:$P$51)</f>
        <v>Unseeded</v>
      </c>
      <c r="N3667" s="8">
        <f t="shared" si="57"/>
        <v>0.17974835230677053</v>
      </c>
      <c r="O3667" s="2" t="str">
        <f>LOOKUP(H3667,[2]plantlist!$A$2:$A$943,[2]plantlist!$B$2:$B$943)</f>
        <v>T</v>
      </c>
    </row>
    <row r="3668" spans="1:15" x14ac:dyDescent="0.2">
      <c r="A3668" t="s">
        <v>318</v>
      </c>
      <c r="B3668">
        <v>2016</v>
      </c>
      <c r="C3668" t="s">
        <v>0</v>
      </c>
      <c r="D3668">
        <v>0</v>
      </c>
      <c r="E3668">
        <v>119</v>
      </c>
      <c r="F3668">
        <v>119</v>
      </c>
      <c r="G3668">
        <v>5007</v>
      </c>
      <c r="H3668" t="s">
        <v>420</v>
      </c>
      <c r="I3668" t="s">
        <v>2</v>
      </c>
      <c r="J3668" t="s">
        <v>421</v>
      </c>
      <c r="K3668" s="2" t="str">
        <f>LOOKUP(A3668,'[2]Collin Seedling for R'!$A$3:$A$51,'[2]Collin Seedling for R'!$R$3:$R$51)</f>
        <v>Unburned</v>
      </c>
      <c r="L3668" s="2" t="str">
        <f>LOOKUP(A3668,'[2]Collin Seedling for R'!$A$3:$A$51,'[2]Collin Seedling for R'!$T$3:$T$51)</f>
        <v>FS</v>
      </c>
      <c r="M3668" s="2" t="str">
        <f>LOOKUP(A3668,'[2]Collin Seedling for R'!$A$3:$A$51,'[2]Collin Seedling for R'!$P$3:$P$51)</f>
        <v>Unseeded</v>
      </c>
      <c r="N3668" s="8">
        <f t="shared" si="57"/>
        <v>2.3766726582784101</v>
      </c>
      <c r="O3668" s="2" t="str">
        <f>LOOKUP(H3668,[2]plantlist!$A$2:$A$943,[2]plantlist!$B$2:$B$943)</f>
        <v>S</v>
      </c>
    </row>
    <row r="3669" spans="1:15" x14ac:dyDescent="0.2">
      <c r="A3669" t="s">
        <v>318</v>
      </c>
      <c r="B3669">
        <v>2016</v>
      </c>
      <c r="C3669" t="s">
        <v>0</v>
      </c>
      <c r="D3669">
        <v>0</v>
      </c>
      <c r="E3669">
        <v>29</v>
      </c>
      <c r="F3669">
        <v>29</v>
      </c>
      <c r="G3669">
        <v>5007</v>
      </c>
      <c r="H3669" t="s">
        <v>108</v>
      </c>
      <c r="I3669" t="s">
        <v>2</v>
      </c>
      <c r="J3669" t="s">
        <v>109</v>
      </c>
      <c r="K3669" s="2" t="str">
        <f>LOOKUP(A3669,'[2]Collin Seedling for R'!$A$3:$A$51,'[2]Collin Seedling for R'!$R$3:$R$51)</f>
        <v>Unburned</v>
      </c>
      <c r="L3669" s="2" t="str">
        <f>LOOKUP(A3669,'[2]Collin Seedling for R'!$A$3:$A$51,'[2]Collin Seedling for R'!$T$3:$T$51)</f>
        <v>FS</v>
      </c>
      <c r="M3669" s="2" t="str">
        <f>LOOKUP(A3669,'[2]Collin Seedling for R'!$A$3:$A$51,'[2]Collin Seedling for R'!$P$3:$P$51)</f>
        <v>Unseeded</v>
      </c>
      <c r="N3669" s="8">
        <f t="shared" si="57"/>
        <v>0.57918913521070503</v>
      </c>
      <c r="O3669" s="2" t="str">
        <f>LOOKUP(H3669,[2]plantlist!$A$2:$A$943,[2]plantlist!$B$2:$B$943)</f>
        <v>F</v>
      </c>
    </row>
    <row r="3670" spans="1:15" x14ac:dyDescent="0.2">
      <c r="A3670" t="s">
        <v>318</v>
      </c>
      <c r="B3670">
        <v>2019</v>
      </c>
      <c r="C3670" t="s">
        <v>0</v>
      </c>
      <c r="D3670">
        <v>1828</v>
      </c>
      <c r="E3670">
        <v>302</v>
      </c>
      <c r="F3670">
        <v>2130</v>
      </c>
      <c r="G3670">
        <v>5015</v>
      </c>
      <c r="H3670" t="s">
        <v>6</v>
      </c>
      <c r="I3670" t="s">
        <v>2</v>
      </c>
      <c r="J3670" t="s">
        <v>7</v>
      </c>
      <c r="K3670" s="2" t="str">
        <f>LOOKUP(A3670,'[2]Collin Seedling for R'!$A$3:$A$51,'[2]Collin Seedling for R'!$R$3:$R$51)</f>
        <v>Unburned</v>
      </c>
      <c r="L3670" s="2" t="str">
        <f>LOOKUP(A3670,'[2]Collin Seedling for R'!$A$3:$A$51,'[2]Collin Seedling for R'!$T$3:$T$51)</f>
        <v>FS</v>
      </c>
      <c r="M3670" s="2" t="str">
        <f>LOOKUP(A3670,'[2]Collin Seedling for R'!$A$3:$A$51,'[2]Collin Seedling for R'!$P$3:$P$51)</f>
        <v>Unseeded</v>
      </c>
      <c r="N3670" s="8">
        <f t="shared" si="57"/>
        <v>6.0219341974077762</v>
      </c>
      <c r="O3670" s="2" t="str">
        <f>LOOKUP(H3670,[2]plantlist!$A$2:$A$943,[2]plantlist!$B$2:$B$943)</f>
        <v>L</v>
      </c>
    </row>
    <row r="3671" spans="1:15" x14ac:dyDescent="0.2">
      <c r="A3671" t="s">
        <v>318</v>
      </c>
      <c r="B3671">
        <v>2019</v>
      </c>
      <c r="C3671" t="s">
        <v>0</v>
      </c>
      <c r="D3671">
        <v>993</v>
      </c>
      <c r="E3671">
        <v>28</v>
      </c>
      <c r="F3671">
        <v>1021</v>
      </c>
      <c r="G3671">
        <v>5015</v>
      </c>
      <c r="H3671" t="s">
        <v>41</v>
      </c>
      <c r="I3671" t="s">
        <v>2</v>
      </c>
      <c r="J3671" t="s">
        <v>42</v>
      </c>
      <c r="K3671" s="2" t="str">
        <f>LOOKUP(A3671,'[2]Collin Seedling for R'!$A$3:$A$51,'[2]Collin Seedling for R'!$R$3:$R$51)</f>
        <v>Unburned</v>
      </c>
      <c r="L3671" s="2" t="str">
        <f>LOOKUP(A3671,'[2]Collin Seedling for R'!$A$3:$A$51,'[2]Collin Seedling for R'!$T$3:$T$51)</f>
        <v>FS</v>
      </c>
      <c r="M3671" s="2" t="str">
        <f>LOOKUP(A3671,'[2]Collin Seedling for R'!$A$3:$A$51,'[2]Collin Seedling for R'!$P$3:$P$51)</f>
        <v>Unseeded</v>
      </c>
      <c r="N3671" s="8">
        <f t="shared" si="57"/>
        <v>0.5583250249252244</v>
      </c>
      <c r="O3671" s="2" t="str">
        <f>LOOKUP(H3671,[2]plantlist!$A$2:$A$943,[2]plantlist!$B$2:$B$943)</f>
        <v>B</v>
      </c>
    </row>
    <row r="3672" spans="1:15" x14ac:dyDescent="0.2">
      <c r="A3672" t="s">
        <v>318</v>
      </c>
      <c r="B3672">
        <v>2019</v>
      </c>
      <c r="C3672" t="s">
        <v>0</v>
      </c>
      <c r="D3672">
        <v>925</v>
      </c>
      <c r="E3672">
        <v>0</v>
      </c>
      <c r="F3672">
        <v>925</v>
      </c>
      <c r="G3672">
        <v>5015</v>
      </c>
      <c r="H3672" t="s">
        <v>4</v>
      </c>
      <c r="I3672" t="s">
        <v>2</v>
      </c>
      <c r="J3672" t="s">
        <v>5</v>
      </c>
      <c r="K3672" s="2" t="str">
        <f>LOOKUP(A3672,'[2]Collin Seedling for R'!$A$3:$A$51,'[2]Collin Seedling for R'!$R$3:$R$51)</f>
        <v>Unburned</v>
      </c>
      <c r="L3672" s="2" t="str">
        <f>LOOKUP(A3672,'[2]Collin Seedling for R'!$A$3:$A$51,'[2]Collin Seedling for R'!$T$3:$T$51)</f>
        <v>FS</v>
      </c>
      <c r="M3672" s="2" t="str">
        <f>LOOKUP(A3672,'[2]Collin Seedling for R'!$A$3:$A$51,'[2]Collin Seedling for R'!$P$3:$P$51)</f>
        <v>Unseeded</v>
      </c>
      <c r="N3672" s="8">
        <f t="shared" si="57"/>
        <v>0</v>
      </c>
      <c r="O3672" s="2" t="str">
        <f>LOOKUP(H3672,[2]plantlist!$A$2:$A$943,[2]plantlist!$B$2:$B$943)</f>
        <v>B</v>
      </c>
    </row>
    <row r="3673" spans="1:15" x14ac:dyDescent="0.2">
      <c r="A3673" t="s">
        <v>318</v>
      </c>
      <c r="B3673">
        <v>2019</v>
      </c>
      <c r="C3673" t="s">
        <v>0</v>
      </c>
      <c r="D3673">
        <v>614</v>
      </c>
      <c r="E3673">
        <v>0</v>
      </c>
      <c r="F3673">
        <v>614</v>
      </c>
      <c r="G3673">
        <v>5015</v>
      </c>
      <c r="H3673" t="s">
        <v>1</v>
      </c>
      <c r="I3673" t="s">
        <v>2</v>
      </c>
      <c r="J3673" t="s">
        <v>3</v>
      </c>
      <c r="K3673" s="2" t="str">
        <f>LOOKUP(A3673,'[2]Collin Seedling for R'!$A$3:$A$51,'[2]Collin Seedling for R'!$R$3:$R$51)</f>
        <v>Unburned</v>
      </c>
      <c r="L3673" s="2" t="str">
        <f>LOOKUP(A3673,'[2]Collin Seedling for R'!$A$3:$A$51,'[2]Collin Seedling for R'!$T$3:$T$51)</f>
        <v>FS</v>
      </c>
      <c r="M3673" s="2" t="str">
        <f>LOOKUP(A3673,'[2]Collin Seedling for R'!$A$3:$A$51,'[2]Collin Seedling for R'!$P$3:$P$51)</f>
        <v>Unseeded</v>
      </c>
      <c r="N3673" s="8">
        <f t="shared" si="57"/>
        <v>0</v>
      </c>
      <c r="O3673" s="2" t="str">
        <f>LOOKUP(H3673,[2]plantlist!$A$2:$A$943,[2]plantlist!$B$2:$B$943)</f>
        <v>F</v>
      </c>
    </row>
    <row r="3674" spans="1:15" x14ac:dyDescent="0.2">
      <c r="A3674" t="s">
        <v>318</v>
      </c>
      <c r="B3674">
        <v>2019</v>
      </c>
      <c r="C3674" t="s">
        <v>0</v>
      </c>
      <c r="D3674">
        <v>285</v>
      </c>
      <c r="E3674">
        <v>674</v>
      </c>
      <c r="F3674">
        <v>959</v>
      </c>
      <c r="G3674">
        <v>5015</v>
      </c>
      <c r="H3674" t="s">
        <v>10</v>
      </c>
      <c r="I3674" t="s">
        <v>2</v>
      </c>
      <c r="J3674" t="s">
        <v>11</v>
      </c>
      <c r="K3674" s="2" t="str">
        <f>LOOKUP(A3674,'[2]Collin Seedling for R'!$A$3:$A$51,'[2]Collin Seedling for R'!$R$3:$R$51)</f>
        <v>Unburned</v>
      </c>
      <c r="L3674" s="2" t="str">
        <f>LOOKUP(A3674,'[2]Collin Seedling for R'!$A$3:$A$51,'[2]Collin Seedling for R'!$T$3:$T$51)</f>
        <v>FS</v>
      </c>
      <c r="M3674" s="2" t="str">
        <f>LOOKUP(A3674,'[2]Collin Seedling for R'!$A$3:$A$51,'[2]Collin Seedling for R'!$P$3:$P$51)</f>
        <v>Unseeded</v>
      </c>
      <c r="N3674" s="8">
        <f t="shared" si="57"/>
        <v>13.439680957128614</v>
      </c>
      <c r="O3674" s="2" t="str">
        <f>LOOKUP(H3674,[2]plantlist!$A$2:$A$943,[2]plantlist!$B$2:$B$943)</f>
        <v>L</v>
      </c>
    </row>
    <row r="3675" spans="1:15" x14ac:dyDescent="0.2">
      <c r="A3675" t="s">
        <v>318</v>
      </c>
      <c r="B3675">
        <v>2019</v>
      </c>
      <c r="C3675" t="s">
        <v>0</v>
      </c>
      <c r="D3675">
        <v>174</v>
      </c>
      <c r="E3675">
        <v>307</v>
      </c>
      <c r="F3675">
        <v>481</v>
      </c>
      <c r="G3675">
        <v>5015</v>
      </c>
      <c r="H3675" t="s">
        <v>51</v>
      </c>
      <c r="I3675" t="s">
        <v>2</v>
      </c>
      <c r="J3675" t="s">
        <v>52</v>
      </c>
      <c r="K3675" s="2" t="str">
        <f>LOOKUP(A3675,'[2]Collin Seedling for R'!$A$3:$A$51,'[2]Collin Seedling for R'!$R$3:$R$51)</f>
        <v>Unburned</v>
      </c>
      <c r="L3675" s="2" t="str">
        <f>LOOKUP(A3675,'[2]Collin Seedling for R'!$A$3:$A$51,'[2]Collin Seedling for R'!$T$3:$T$51)</f>
        <v>FS</v>
      </c>
      <c r="M3675" s="2" t="str">
        <f>LOOKUP(A3675,'[2]Collin Seedling for R'!$A$3:$A$51,'[2]Collin Seedling for R'!$P$3:$P$51)</f>
        <v>Unseeded</v>
      </c>
      <c r="N3675" s="8">
        <f t="shared" si="57"/>
        <v>6.1216350947158524</v>
      </c>
      <c r="O3675" s="2" t="str">
        <f>LOOKUP(H3675,[2]plantlist!$A$2:$A$943,[2]plantlist!$B$2:$B$943)</f>
        <v>F</v>
      </c>
    </row>
    <row r="3676" spans="1:15" x14ac:dyDescent="0.2">
      <c r="A3676" t="s">
        <v>318</v>
      </c>
      <c r="B3676">
        <v>2019</v>
      </c>
      <c r="C3676" t="s">
        <v>0</v>
      </c>
      <c r="D3676">
        <v>44</v>
      </c>
      <c r="E3676">
        <v>90</v>
      </c>
      <c r="F3676">
        <v>134</v>
      </c>
      <c r="G3676">
        <v>5015</v>
      </c>
      <c r="H3676" t="s">
        <v>33</v>
      </c>
      <c r="I3676" t="s">
        <v>2</v>
      </c>
      <c r="J3676" t="s">
        <v>34</v>
      </c>
      <c r="K3676" s="2" t="str">
        <f>LOOKUP(A3676,'[2]Collin Seedling for R'!$A$3:$A$51,'[2]Collin Seedling for R'!$R$3:$R$51)</f>
        <v>Unburned</v>
      </c>
      <c r="L3676" s="2" t="str">
        <f>LOOKUP(A3676,'[2]Collin Seedling for R'!$A$3:$A$51,'[2]Collin Seedling for R'!$T$3:$T$51)</f>
        <v>FS</v>
      </c>
      <c r="M3676" s="2" t="str">
        <f>LOOKUP(A3676,'[2]Collin Seedling for R'!$A$3:$A$51,'[2]Collin Seedling for R'!$P$3:$P$51)</f>
        <v>Unseeded</v>
      </c>
      <c r="N3676" s="8">
        <f t="shared" si="57"/>
        <v>1.794616151545364</v>
      </c>
      <c r="O3676" s="2" t="str">
        <f>LOOKUP(H3676,[2]plantlist!$A$2:$A$943,[2]plantlist!$B$2:$B$943)</f>
        <v>F</v>
      </c>
    </row>
    <row r="3677" spans="1:15" x14ac:dyDescent="0.2">
      <c r="A3677" t="s">
        <v>318</v>
      </c>
      <c r="B3677">
        <v>2019</v>
      </c>
      <c r="C3677" t="s">
        <v>0</v>
      </c>
      <c r="D3677">
        <v>40</v>
      </c>
      <c r="E3677">
        <v>406</v>
      </c>
      <c r="F3677">
        <v>446</v>
      </c>
      <c r="G3677">
        <v>5015</v>
      </c>
      <c r="H3677" t="s">
        <v>104</v>
      </c>
      <c r="I3677" t="s">
        <v>2</v>
      </c>
      <c r="J3677" t="s">
        <v>105</v>
      </c>
      <c r="K3677" s="2" t="str">
        <f>LOOKUP(A3677,'[2]Collin Seedling for R'!$A$3:$A$51,'[2]Collin Seedling for R'!$R$3:$R$51)</f>
        <v>Unburned</v>
      </c>
      <c r="L3677" s="2" t="str">
        <f>LOOKUP(A3677,'[2]Collin Seedling for R'!$A$3:$A$51,'[2]Collin Seedling for R'!$T$3:$T$51)</f>
        <v>FS</v>
      </c>
      <c r="M3677" s="2" t="str">
        <f>LOOKUP(A3677,'[2]Collin Seedling for R'!$A$3:$A$51,'[2]Collin Seedling for R'!$P$3:$P$51)</f>
        <v>Unseeded</v>
      </c>
      <c r="N3677" s="8">
        <f t="shared" si="57"/>
        <v>8.0957128614157536</v>
      </c>
      <c r="O3677" s="2" t="str">
        <f>LOOKUP(H3677,[2]plantlist!$A$2:$A$943,[2]plantlist!$B$2:$B$943)</f>
        <v>G</v>
      </c>
    </row>
    <row r="3678" spans="1:15" x14ac:dyDescent="0.2">
      <c r="A3678" t="s">
        <v>318</v>
      </c>
      <c r="B3678">
        <v>2019</v>
      </c>
      <c r="C3678" t="s">
        <v>0</v>
      </c>
      <c r="D3678">
        <v>24</v>
      </c>
      <c r="E3678">
        <v>368</v>
      </c>
      <c r="F3678">
        <v>392</v>
      </c>
      <c r="G3678">
        <v>5015</v>
      </c>
      <c r="H3678" t="s">
        <v>220</v>
      </c>
      <c r="I3678" t="s">
        <v>2</v>
      </c>
      <c r="J3678" t="s">
        <v>221</v>
      </c>
      <c r="K3678" s="2" t="str">
        <f>LOOKUP(A3678,'[2]Collin Seedling for R'!$A$3:$A$51,'[2]Collin Seedling for R'!$R$3:$R$51)</f>
        <v>Unburned</v>
      </c>
      <c r="L3678" s="2" t="str">
        <f>LOOKUP(A3678,'[2]Collin Seedling for R'!$A$3:$A$51,'[2]Collin Seedling for R'!$T$3:$T$51)</f>
        <v>FS</v>
      </c>
      <c r="M3678" s="2" t="str">
        <f>LOOKUP(A3678,'[2]Collin Seedling for R'!$A$3:$A$51,'[2]Collin Seedling for R'!$P$3:$P$51)</f>
        <v>Unseeded</v>
      </c>
      <c r="N3678" s="8">
        <f t="shared" si="57"/>
        <v>7.3379860418743768</v>
      </c>
      <c r="O3678" s="2" t="str">
        <f>LOOKUP(H3678,[2]plantlist!$A$2:$A$943,[2]plantlist!$B$2:$B$943)</f>
        <v>F</v>
      </c>
    </row>
    <row r="3679" spans="1:15" x14ac:dyDescent="0.2">
      <c r="A3679" t="s">
        <v>318</v>
      </c>
      <c r="B3679">
        <v>2019</v>
      </c>
      <c r="C3679" t="s">
        <v>0</v>
      </c>
      <c r="D3679">
        <v>20</v>
      </c>
      <c r="E3679">
        <v>307</v>
      </c>
      <c r="F3679">
        <v>327</v>
      </c>
      <c r="G3679">
        <v>5015</v>
      </c>
      <c r="H3679" t="s">
        <v>59</v>
      </c>
      <c r="I3679" t="s">
        <v>2</v>
      </c>
      <c r="J3679" t="s">
        <v>48</v>
      </c>
      <c r="K3679" s="2" t="str">
        <f>LOOKUP(A3679,'[2]Collin Seedling for R'!$A$3:$A$51,'[2]Collin Seedling for R'!$R$3:$R$51)</f>
        <v>Unburned</v>
      </c>
      <c r="L3679" s="2" t="str">
        <f>LOOKUP(A3679,'[2]Collin Seedling for R'!$A$3:$A$51,'[2]Collin Seedling for R'!$T$3:$T$51)</f>
        <v>FS</v>
      </c>
      <c r="M3679" s="2" t="str">
        <f>LOOKUP(A3679,'[2]Collin Seedling for R'!$A$3:$A$51,'[2]Collin Seedling for R'!$P$3:$P$51)</f>
        <v>Unseeded</v>
      </c>
      <c r="N3679" s="8">
        <f t="shared" si="57"/>
        <v>6.1216350947158524</v>
      </c>
      <c r="O3679" s="2" t="str">
        <f>LOOKUP(H3679,[2]plantlist!$A$2:$A$943,[2]plantlist!$B$2:$B$943)</f>
        <v>G</v>
      </c>
    </row>
    <row r="3680" spans="1:15" x14ac:dyDescent="0.2">
      <c r="A3680" t="s">
        <v>318</v>
      </c>
      <c r="B3680">
        <v>2019</v>
      </c>
      <c r="C3680" t="s">
        <v>0</v>
      </c>
      <c r="D3680">
        <v>16</v>
      </c>
      <c r="E3680">
        <v>258</v>
      </c>
      <c r="F3680">
        <v>274</v>
      </c>
      <c r="G3680">
        <v>5015</v>
      </c>
      <c r="H3680" t="s">
        <v>162</v>
      </c>
      <c r="I3680" t="s">
        <v>2</v>
      </c>
      <c r="J3680" t="s">
        <v>163</v>
      </c>
      <c r="K3680" s="2" t="str">
        <f>LOOKUP(A3680,'[2]Collin Seedling for R'!$A$3:$A$51,'[2]Collin Seedling for R'!$R$3:$R$51)</f>
        <v>Unburned</v>
      </c>
      <c r="L3680" s="2" t="str">
        <f>LOOKUP(A3680,'[2]Collin Seedling for R'!$A$3:$A$51,'[2]Collin Seedling for R'!$T$3:$T$51)</f>
        <v>FS</v>
      </c>
      <c r="M3680" s="2" t="str">
        <f>LOOKUP(A3680,'[2]Collin Seedling for R'!$A$3:$A$51,'[2]Collin Seedling for R'!$P$3:$P$51)</f>
        <v>Unseeded</v>
      </c>
      <c r="N3680" s="8">
        <f t="shared" si="57"/>
        <v>5.1445663010967095</v>
      </c>
      <c r="O3680" s="2" t="str">
        <f>LOOKUP(H3680,[2]plantlist!$A$2:$A$943,[2]plantlist!$B$2:$B$943)</f>
        <v>G</v>
      </c>
    </row>
    <row r="3681" spans="1:15" x14ac:dyDescent="0.2">
      <c r="A3681" t="s">
        <v>318</v>
      </c>
      <c r="B3681">
        <v>2019</v>
      </c>
      <c r="C3681" t="s">
        <v>0</v>
      </c>
      <c r="D3681">
        <v>13</v>
      </c>
      <c r="E3681">
        <v>223</v>
      </c>
      <c r="F3681">
        <v>236</v>
      </c>
      <c r="G3681">
        <v>5015</v>
      </c>
      <c r="H3681" t="s">
        <v>94</v>
      </c>
      <c r="I3681" t="s">
        <v>2</v>
      </c>
      <c r="J3681" t="s">
        <v>95</v>
      </c>
      <c r="K3681" s="2" t="str">
        <f>LOOKUP(A3681,'[2]Collin Seedling for R'!$A$3:$A$51,'[2]Collin Seedling for R'!$R$3:$R$51)</f>
        <v>Unburned</v>
      </c>
      <c r="L3681" s="2" t="str">
        <f>LOOKUP(A3681,'[2]Collin Seedling for R'!$A$3:$A$51,'[2]Collin Seedling for R'!$T$3:$T$51)</f>
        <v>FS</v>
      </c>
      <c r="M3681" s="2" t="str">
        <f>LOOKUP(A3681,'[2]Collin Seedling for R'!$A$3:$A$51,'[2]Collin Seedling for R'!$P$3:$P$51)</f>
        <v>Unseeded</v>
      </c>
      <c r="N3681" s="8">
        <f t="shared" si="57"/>
        <v>4.4466600199401798</v>
      </c>
      <c r="O3681" s="2" t="str">
        <f>LOOKUP(H3681,[2]plantlist!$A$2:$A$943,[2]plantlist!$B$2:$B$943)</f>
        <v>F</v>
      </c>
    </row>
    <row r="3682" spans="1:15" x14ac:dyDescent="0.2">
      <c r="A3682" t="s">
        <v>318</v>
      </c>
      <c r="B3682">
        <v>2019</v>
      </c>
      <c r="C3682" t="s">
        <v>0</v>
      </c>
      <c r="D3682">
        <v>11</v>
      </c>
      <c r="E3682">
        <v>50</v>
      </c>
      <c r="F3682">
        <v>61</v>
      </c>
      <c r="G3682">
        <v>5015</v>
      </c>
      <c r="H3682" t="s">
        <v>82</v>
      </c>
      <c r="I3682" t="s">
        <v>2</v>
      </c>
      <c r="J3682" t="s">
        <v>83</v>
      </c>
      <c r="K3682" s="2" t="str">
        <f>LOOKUP(A3682,'[2]Collin Seedling for R'!$A$3:$A$51,'[2]Collin Seedling for R'!$R$3:$R$51)</f>
        <v>Unburned</v>
      </c>
      <c r="L3682" s="2" t="str">
        <f>LOOKUP(A3682,'[2]Collin Seedling for R'!$A$3:$A$51,'[2]Collin Seedling for R'!$T$3:$T$51)</f>
        <v>FS</v>
      </c>
      <c r="M3682" s="2" t="str">
        <f>LOOKUP(A3682,'[2]Collin Seedling for R'!$A$3:$A$51,'[2]Collin Seedling for R'!$P$3:$P$51)</f>
        <v>Unseeded</v>
      </c>
      <c r="N3682" s="8">
        <f t="shared" si="57"/>
        <v>0.99700897308075775</v>
      </c>
      <c r="O3682" s="2" t="str">
        <f>LOOKUP(H3682,[2]plantlist!$A$2:$A$943,[2]plantlist!$B$2:$B$943)</f>
        <v>F</v>
      </c>
    </row>
    <row r="3683" spans="1:15" x14ac:dyDescent="0.2">
      <c r="A3683" t="s">
        <v>318</v>
      </c>
      <c r="B3683">
        <v>2019</v>
      </c>
      <c r="C3683" t="s">
        <v>0</v>
      </c>
      <c r="D3683">
        <v>10</v>
      </c>
      <c r="E3683">
        <v>476</v>
      </c>
      <c r="F3683">
        <v>486</v>
      </c>
      <c r="G3683">
        <v>5015</v>
      </c>
      <c r="H3683" t="s">
        <v>152</v>
      </c>
      <c r="I3683" t="s">
        <v>2</v>
      </c>
      <c r="J3683" t="s">
        <v>153</v>
      </c>
      <c r="K3683" s="2" t="str">
        <f>LOOKUP(A3683,'[2]Collin Seedling for R'!$A$3:$A$51,'[2]Collin Seedling for R'!$R$3:$R$51)</f>
        <v>Unburned</v>
      </c>
      <c r="L3683" s="2" t="str">
        <f>LOOKUP(A3683,'[2]Collin Seedling for R'!$A$3:$A$51,'[2]Collin Seedling for R'!$T$3:$T$51)</f>
        <v>FS</v>
      </c>
      <c r="M3683" s="2" t="str">
        <f>LOOKUP(A3683,'[2]Collin Seedling for R'!$A$3:$A$51,'[2]Collin Seedling for R'!$P$3:$P$51)</f>
        <v>Unseeded</v>
      </c>
      <c r="N3683" s="8">
        <f t="shared" si="57"/>
        <v>9.4915254237288131</v>
      </c>
      <c r="O3683" s="2" t="str">
        <f>LOOKUP(H3683,[2]plantlist!$A$2:$A$943,[2]plantlist!$B$2:$B$943)</f>
        <v>F</v>
      </c>
    </row>
    <row r="3684" spans="1:15" x14ac:dyDescent="0.2">
      <c r="A3684" t="s">
        <v>318</v>
      </c>
      <c r="B3684">
        <v>2019</v>
      </c>
      <c r="C3684" t="s">
        <v>0</v>
      </c>
      <c r="D3684">
        <v>8</v>
      </c>
      <c r="E3684">
        <v>335</v>
      </c>
      <c r="F3684">
        <v>343</v>
      </c>
      <c r="G3684">
        <v>5015</v>
      </c>
      <c r="H3684" t="s">
        <v>96</v>
      </c>
      <c r="I3684" t="s">
        <v>2</v>
      </c>
      <c r="J3684" t="s">
        <v>97</v>
      </c>
      <c r="K3684" s="2" t="str">
        <f>LOOKUP(A3684,'[2]Collin Seedling for R'!$A$3:$A$51,'[2]Collin Seedling for R'!$R$3:$R$51)</f>
        <v>Unburned</v>
      </c>
      <c r="L3684" s="2" t="str">
        <f>LOOKUP(A3684,'[2]Collin Seedling for R'!$A$3:$A$51,'[2]Collin Seedling for R'!$T$3:$T$51)</f>
        <v>FS</v>
      </c>
      <c r="M3684" s="2" t="str">
        <f>LOOKUP(A3684,'[2]Collin Seedling for R'!$A$3:$A$51,'[2]Collin Seedling for R'!$P$3:$P$51)</f>
        <v>Unseeded</v>
      </c>
      <c r="N3684" s="8">
        <f t="shared" si="57"/>
        <v>6.6799601196410761</v>
      </c>
      <c r="O3684" s="2" t="str">
        <f>LOOKUP(H3684,[2]plantlist!$A$2:$A$943,[2]plantlist!$B$2:$B$943)</f>
        <v>F</v>
      </c>
    </row>
    <row r="3685" spans="1:15" x14ac:dyDescent="0.2">
      <c r="A3685" t="s">
        <v>318</v>
      </c>
      <c r="B3685">
        <v>2019</v>
      </c>
      <c r="C3685" t="s">
        <v>0</v>
      </c>
      <c r="D3685">
        <v>4</v>
      </c>
      <c r="E3685">
        <v>47</v>
      </c>
      <c r="F3685">
        <v>51</v>
      </c>
      <c r="G3685">
        <v>5015</v>
      </c>
      <c r="H3685" t="s">
        <v>1813</v>
      </c>
      <c r="I3685" t="s">
        <v>2</v>
      </c>
      <c r="J3685" t="s">
        <v>2215</v>
      </c>
      <c r="K3685" s="2" t="str">
        <f>LOOKUP(A3685,'[2]Collin Seedling for R'!$A$3:$A$51,'[2]Collin Seedling for R'!$R$3:$R$51)</f>
        <v>Unburned</v>
      </c>
      <c r="L3685" s="2" t="str">
        <f>LOOKUP(A3685,'[2]Collin Seedling for R'!$A$3:$A$51,'[2]Collin Seedling for R'!$T$3:$T$51)</f>
        <v>FS</v>
      </c>
      <c r="M3685" s="2" t="str">
        <f>LOOKUP(A3685,'[2]Collin Seedling for R'!$A$3:$A$51,'[2]Collin Seedling for R'!$P$3:$P$51)</f>
        <v>Unseeded</v>
      </c>
      <c r="N3685" s="8">
        <f t="shared" si="57"/>
        <v>0.93718843469591229</v>
      </c>
      <c r="O3685" s="2" t="str">
        <f>LOOKUP(H3685,[2]plantlist!$A$2:$A$943,[2]plantlist!$B$2:$B$943)</f>
        <v>F</v>
      </c>
    </row>
    <row r="3686" spans="1:15" x14ac:dyDescent="0.2">
      <c r="A3686" t="s">
        <v>318</v>
      </c>
      <c r="B3686">
        <v>2019</v>
      </c>
      <c r="C3686" t="s">
        <v>0</v>
      </c>
      <c r="D3686">
        <v>3</v>
      </c>
      <c r="E3686">
        <v>14</v>
      </c>
      <c r="F3686">
        <v>17</v>
      </c>
      <c r="G3686">
        <v>5015</v>
      </c>
      <c r="H3686" t="s">
        <v>1600</v>
      </c>
      <c r="I3686" t="s">
        <v>2</v>
      </c>
      <c r="J3686" t="s">
        <v>1599</v>
      </c>
      <c r="K3686" s="2" t="str">
        <f>LOOKUP(A3686,'[2]Collin Seedling for R'!$A$3:$A$51,'[2]Collin Seedling for R'!$R$3:$R$51)</f>
        <v>Unburned</v>
      </c>
      <c r="L3686" s="2" t="str">
        <f>LOOKUP(A3686,'[2]Collin Seedling for R'!$A$3:$A$51,'[2]Collin Seedling for R'!$T$3:$T$51)</f>
        <v>FS</v>
      </c>
      <c r="M3686" s="2" t="str">
        <f>LOOKUP(A3686,'[2]Collin Seedling for R'!$A$3:$A$51,'[2]Collin Seedling for R'!$P$3:$P$51)</f>
        <v>Unseeded</v>
      </c>
      <c r="N3686" s="8">
        <f t="shared" si="57"/>
        <v>0.2791625124626122</v>
      </c>
      <c r="O3686" s="2" t="str">
        <f>LOOKUP(H3686,[2]plantlist!$A$2:$A$943,[2]plantlist!$B$2:$B$943)</f>
        <v>F</v>
      </c>
    </row>
    <row r="3687" spans="1:15" x14ac:dyDescent="0.2">
      <c r="A3687" t="s">
        <v>318</v>
      </c>
      <c r="B3687">
        <v>2019</v>
      </c>
      <c r="C3687" t="s">
        <v>0</v>
      </c>
      <c r="D3687">
        <v>2</v>
      </c>
      <c r="E3687">
        <v>153</v>
      </c>
      <c r="F3687">
        <v>155</v>
      </c>
      <c r="G3687">
        <v>5015</v>
      </c>
      <c r="H3687" t="s">
        <v>31</v>
      </c>
      <c r="I3687" t="s">
        <v>2</v>
      </c>
      <c r="J3687" t="s">
        <v>32</v>
      </c>
      <c r="K3687" s="2" t="str">
        <f>LOOKUP(A3687,'[2]Collin Seedling for R'!$A$3:$A$51,'[2]Collin Seedling for R'!$R$3:$R$51)</f>
        <v>Unburned</v>
      </c>
      <c r="L3687" s="2" t="str">
        <f>LOOKUP(A3687,'[2]Collin Seedling for R'!$A$3:$A$51,'[2]Collin Seedling for R'!$T$3:$T$51)</f>
        <v>FS</v>
      </c>
      <c r="M3687" s="2" t="str">
        <f>LOOKUP(A3687,'[2]Collin Seedling for R'!$A$3:$A$51,'[2]Collin Seedling for R'!$P$3:$P$51)</f>
        <v>Unseeded</v>
      </c>
      <c r="N3687" s="8">
        <f t="shared" si="57"/>
        <v>3.050847457627119</v>
      </c>
      <c r="O3687" s="2" t="str">
        <f>LOOKUP(H3687,[2]plantlist!$A$2:$A$943,[2]plantlist!$B$2:$B$943)</f>
        <v>U</v>
      </c>
    </row>
    <row r="3688" spans="1:15" x14ac:dyDescent="0.2">
      <c r="A3688" t="s">
        <v>318</v>
      </c>
      <c r="B3688">
        <v>2019</v>
      </c>
      <c r="C3688" t="s">
        <v>0</v>
      </c>
      <c r="D3688">
        <v>1</v>
      </c>
      <c r="E3688">
        <v>0</v>
      </c>
      <c r="F3688">
        <v>1</v>
      </c>
      <c r="G3688">
        <v>5015</v>
      </c>
      <c r="H3688" t="s">
        <v>57</v>
      </c>
      <c r="I3688" t="s">
        <v>2</v>
      </c>
      <c r="J3688" t="s">
        <v>58</v>
      </c>
      <c r="K3688" s="2" t="str">
        <f>LOOKUP(A3688,'[2]Collin Seedling for R'!$A$3:$A$51,'[2]Collin Seedling for R'!$R$3:$R$51)</f>
        <v>Unburned</v>
      </c>
      <c r="L3688" s="2" t="str">
        <f>LOOKUP(A3688,'[2]Collin Seedling for R'!$A$3:$A$51,'[2]Collin Seedling for R'!$T$3:$T$51)</f>
        <v>FS</v>
      </c>
      <c r="M3688" s="2" t="str">
        <f>LOOKUP(A3688,'[2]Collin Seedling for R'!$A$3:$A$51,'[2]Collin Seedling for R'!$P$3:$P$51)</f>
        <v>Unseeded</v>
      </c>
      <c r="N3688" s="8">
        <f t="shared" si="57"/>
        <v>0</v>
      </c>
      <c r="O3688" s="2" t="str">
        <f>LOOKUP(H3688,[2]plantlist!$A$2:$A$943,[2]plantlist!$B$2:$B$943)</f>
        <v>F</v>
      </c>
    </row>
    <row r="3689" spans="1:15" x14ac:dyDescent="0.2">
      <c r="A3689" t="s">
        <v>318</v>
      </c>
      <c r="B3689">
        <v>2019</v>
      </c>
      <c r="C3689" t="s">
        <v>0</v>
      </c>
      <c r="D3689">
        <v>0</v>
      </c>
      <c r="E3689">
        <v>25</v>
      </c>
      <c r="F3689">
        <v>25</v>
      </c>
      <c r="G3689">
        <v>5015</v>
      </c>
      <c r="H3689" t="s">
        <v>368</v>
      </c>
      <c r="I3689" t="s">
        <v>2</v>
      </c>
      <c r="J3689" t="s">
        <v>2235</v>
      </c>
      <c r="K3689" s="2" t="str">
        <f>LOOKUP(A3689,'[2]Collin Seedling for R'!$A$3:$A$51,'[2]Collin Seedling for R'!$R$3:$R$51)</f>
        <v>Unburned</v>
      </c>
      <c r="L3689" s="2" t="str">
        <f>LOOKUP(A3689,'[2]Collin Seedling for R'!$A$3:$A$51,'[2]Collin Seedling for R'!$T$3:$T$51)</f>
        <v>FS</v>
      </c>
      <c r="M3689" s="2" t="str">
        <f>LOOKUP(A3689,'[2]Collin Seedling for R'!$A$3:$A$51,'[2]Collin Seedling for R'!$P$3:$P$51)</f>
        <v>Unseeded</v>
      </c>
      <c r="N3689" s="8">
        <f t="shared" si="57"/>
        <v>0.49850448654037888</v>
      </c>
      <c r="O3689" s="2" t="str">
        <f>LOOKUP(H3689,[2]plantlist!$A$2:$A$943,[2]plantlist!$B$2:$B$943)</f>
        <v>G</v>
      </c>
    </row>
    <row r="3690" spans="1:15" x14ac:dyDescent="0.2">
      <c r="A3690" t="s">
        <v>318</v>
      </c>
      <c r="B3690">
        <v>2019</v>
      </c>
      <c r="C3690" t="s">
        <v>0</v>
      </c>
      <c r="D3690">
        <v>0</v>
      </c>
      <c r="E3690">
        <v>7</v>
      </c>
      <c r="F3690">
        <v>7</v>
      </c>
      <c r="G3690">
        <v>5015</v>
      </c>
      <c r="H3690" t="s">
        <v>12</v>
      </c>
      <c r="I3690" t="s">
        <v>2</v>
      </c>
      <c r="J3690" t="s">
        <v>13</v>
      </c>
      <c r="K3690" s="2" t="str">
        <f>LOOKUP(A3690,'[2]Collin Seedling for R'!$A$3:$A$51,'[2]Collin Seedling for R'!$R$3:$R$51)</f>
        <v>Unburned</v>
      </c>
      <c r="L3690" s="2" t="str">
        <f>LOOKUP(A3690,'[2]Collin Seedling for R'!$A$3:$A$51,'[2]Collin Seedling for R'!$T$3:$T$51)</f>
        <v>FS</v>
      </c>
      <c r="M3690" s="2" t="str">
        <f>LOOKUP(A3690,'[2]Collin Seedling for R'!$A$3:$A$51,'[2]Collin Seedling for R'!$P$3:$P$51)</f>
        <v>Unseeded</v>
      </c>
      <c r="N3690" s="8">
        <f t="shared" si="57"/>
        <v>0.1395812562313061</v>
      </c>
      <c r="O3690" s="2" t="str">
        <f>LOOKUP(H3690,[2]plantlist!$A$2:$A$943,[2]plantlist!$B$2:$B$943)</f>
        <v>G</v>
      </c>
    </row>
    <row r="3691" spans="1:15" x14ac:dyDescent="0.2">
      <c r="A3691" t="s">
        <v>318</v>
      </c>
      <c r="B3691">
        <v>2019</v>
      </c>
      <c r="C3691" t="s">
        <v>0</v>
      </c>
      <c r="D3691">
        <v>0</v>
      </c>
      <c r="E3691">
        <v>58</v>
      </c>
      <c r="F3691">
        <v>58</v>
      </c>
      <c r="G3691">
        <v>5015</v>
      </c>
      <c r="H3691" t="s">
        <v>158</v>
      </c>
      <c r="I3691" t="s">
        <v>2</v>
      </c>
      <c r="J3691" t="s">
        <v>159</v>
      </c>
      <c r="K3691" s="2" t="str">
        <f>LOOKUP(A3691,'[2]Collin Seedling for R'!$A$3:$A$51,'[2]Collin Seedling for R'!$R$3:$R$51)</f>
        <v>Unburned</v>
      </c>
      <c r="L3691" s="2" t="str">
        <f>LOOKUP(A3691,'[2]Collin Seedling for R'!$A$3:$A$51,'[2]Collin Seedling for R'!$T$3:$T$51)</f>
        <v>FS</v>
      </c>
      <c r="M3691" s="2" t="str">
        <f>LOOKUP(A3691,'[2]Collin Seedling for R'!$A$3:$A$51,'[2]Collin Seedling for R'!$P$3:$P$51)</f>
        <v>Unseeded</v>
      </c>
      <c r="N3691" s="8">
        <f t="shared" si="57"/>
        <v>1.156530408773679</v>
      </c>
      <c r="O3691" s="2" t="str">
        <f>LOOKUP(H3691,[2]plantlist!$A$2:$A$943,[2]plantlist!$B$2:$B$943)</f>
        <v>S</v>
      </c>
    </row>
    <row r="3692" spans="1:15" x14ac:dyDescent="0.2">
      <c r="A3692" t="s">
        <v>318</v>
      </c>
      <c r="B3692">
        <v>2019</v>
      </c>
      <c r="C3692" t="s">
        <v>0</v>
      </c>
      <c r="D3692">
        <v>0</v>
      </c>
      <c r="E3692">
        <v>4</v>
      </c>
      <c r="F3692">
        <v>4</v>
      </c>
      <c r="G3692">
        <v>5015</v>
      </c>
      <c r="H3692" t="s">
        <v>70</v>
      </c>
      <c r="I3692" t="s">
        <v>2</v>
      </c>
      <c r="J3692" t="s">
        <v>71</v>
      </c>
      <c r="K3692" s="2" t="str">
        <f>LOOKUP(A3692,'[2]Collin Seedling for R'!$A$3:$A$51,'[2]Collin Seedling for R'!$R$3:$R$51)</f>
        <v>Unburned</v>
      </c>
      <c r="L3692" s="2" t="str">
        <f>LOOKUP(A3692,'[2]Collin Seedling for R'!$A$3:$A$51,'[2]Collin Seedling for R'!$T$3:$T$51)</f>
        <v>FS</v>
      </c>
      <c r="M3692" s="2" t="str">
        <f>LOOKUP(A3692,'[2]Collin Seedling for R'!$A$3:$A$51,'[2]Collin Seedling for R'!$P$3:$P$51)</f>
        <v>Unseeded</v>
      </c>
      <c r="N3692" s="8">
        <f t="shared" si="57"/>
        <v>7.9760717846460619E-2</v>
      </c>
      <c r="O3692" s="2" t="str">
        <f>LOOKUP(H3692,[2]plantlist!$A$2:$A$943,[2]plantlist!$B$2:$B$943)</f>
        <v>F</v>
      </c>
    </row>
    <row r="3693" spans="1:15" x14ac:dyDescent="0.2">
      <c r="A3693" t="s">
        <v>318</v>
      </c>
      <c r="B3693">
        <v>2019</v>
      </c>
      <c r="C3693" t="s">
        <v>0</v>
      </c>
      <c r="D3693">
        <v>0</v>
      </c>
      <c r="E3693">
        <v>64</v>
      </c>
      <c r="F3693">
        <v>64</v>
      </c>
      <c r="G3693">
        <v>5015</v>
      </c>
      <c r="H3693" t="s">
        <v>100</v>
      </c>
      <c r="I3693" t="s">
        <v>2</v>
      </c>
      <c r="J3693" t="s">
        <v>101</v>
      </c>
      <c r="K3693" s="2" t="str">
        <f>LOOKUP(A3693,'[2]Collin Seedling for R'!$A$3:$A$51,'[2]Collin Seedling for R'!$R$3:$R$51)</f>
        <v>Unburned</v>
      </c>
      <c r="L3693" s="2" t="str">
        <f>LOOKUP(A3693,'[2]Collin Seedling for R'!$A$3:$A$51,'[2]Collin Seedling for R'!$T$3:$T$51)</f>
        <v>FS</v>
      </c>
      <c r="M3693" s="2" t="str">
        <f>LOOKUP(A3693,'[2]Collin Seedling for R'!$A$3:$A$51,'[2]Collin Seedling for R'!$P$3:$P$51)</f>
        <v>Unseeded</v>
      </c>
      <c r="N3693" s="8">
        <f t="shared" si="57"/>
        <v>1.2761714855433699</v>
      </c>
      <c r="O3693" s="2" t="str">
        <f>LOOKUP(H3693,[2]plantlist!$A$2:$A$943,[2]plantlist!$B$2:$B$943)</f>
        <v>S</v>
      </c>
    </row>
    <row r="3694" spans="1:15" x14ac:dyDescent="0.2">
      <c r="A3694" t="s">
        <v>318</v>
      </c>
      <c r="B3694">
        <v>2019</v>
      </c>
      <c r="C3694" t="s">
        <v>0</v>
      </c>
      <c r="D3694">
        <v>0</v>
      </c>
      <c r="E3694">
        <v>10</v>
      </c>
      <c r="F3694">
        <v>10</v>
      </c>
      <c r="G3694">
        <v>5015</v>
      </c>
      <c r="H3694" t="s">
        <v>66</v>
      </c>
      <c r="I3694" t="s">
        <v>2</v>
      </c>
      <c r="J3694" t="s">
        <v>67</v>
      </c>
      <c r="K3694" s="2" t="str">
        <f>LOOKUP(A3694,'[2]Collin Seedling for R'!$A$3:$A$51,'[2]Collin Seedling for R'!$R$3:$R$51)</f>
        <v>Unburned</v>
      </c>
      <c r="L3694" s="2" t="str">
        <f>LOOKUP(A3694,'[2]Collin Seedling for R'!$A$3:$A$51,'[2]Collin Seedling for R'!$T$3:$T$51)</f>
        <v>FS</v>
      </c>
      <c r="M3694" s="2" t="str">
        <f>LOOKUP(A3694,'[2]Collin Seedling for R'!$A$3:$A$51,'[2]Collin Seedling for R'!$P$3:$P$51)</f>
        <v>Unseeded</v>
      </c>
      <c r="N3694" s="8">
        <f t="shared" si="57"/>
        <v>0.19940179461615154</v>
      </c>
      <c r="O3694" s="2" t="str">
        <f>LOOKUP(H3694,[2]plantlist!$A$2:$A$943,[2]plantlist!$B$2:$B$943)</f>
        <v>G</v>
      </c>
    </row>
    <row r="3695" spans="1:15" x14ac:dyDescent="0.2">
      <c r="A3695" t="s">
        <v>318</v>
      </c>
      <c r="B3695">
        <v>2019</v>
      </c>
      <c r="C3695" t="s">
        <v>0</v>
      </c>
      <c r="D3695">
        <v>0</v>
      </c>
      <c r="E3695">
        <v>78</v>
      </c>
      <c r="F3695">
        <v>78</v>
      </c>
      <c r="G3695">
        <v>5015</v>
      </c>
      <c r="H3695" t="s">
        <v>37</v>
      </c>
      <c r="I3695" t="s">
        <v>2</v>
      </c>
      <c r="J3695" t="s">
        <v>38</v>
      </c>
      <c r="K3695" s="2" t="str">
        <f>LOOKUP(A3695,'[2]Collin Seedling for R'!$A$3:$A$51,'[2]Collin Seedling for R'!$R$3:$R$51)</f>
        <v>Unburned</v>
      </c>
      <c r="L3695" s="2" t="str">
        <f>LOOKUP(A3695,'[2]Collin Seedling for R'!$A$3:$A$51,'[2]Collin Seedling for R'!$T$3:$T$51)</f>
        <v>FS</v>
      </c>
      <c r="M3695" s="2" t="str">
        <f>LOOKUP(A3695,'[2]Collin Seedling for R'!$A$3:$A$51,'[2]Collin Seedling for R'!$P$3:$P$51)</f>
        <v>Unseeded</v>
      </c>
      <c r="N3695" s="8">
        <f t="shared" si="57"/>
        <v>1.5553339980059822</v>
      </c>
      <c r="O3695" s="2" t="str">
        <f>LOOKUP(H3695,[2]plantlist!$A$2:$A$943,[2]plantlist!$B$2:$B$943)</f>
        <v>F</v>
      </c>
    </row>
    <row r="3696" spans="1:15" x14ac:dyDescent="0.2">
      <c r="A3696" t="s">
        <v>318</v>
      </c>
      <c r="B3696">
        <v>2019</v>
      </c>
      <c r="C3696" t="s">
        <v>0</v>
      </c>
      <c r="D3696">
        <v>0</v>
      </c>
      <c r="E3696">
        <v>120</v>
      </c>
      <c r="F3696">
        <v>120</v>
      </c>
      <c r="G3696">
        <v>5015</v>
      </c>
      <c r="H3696" t="s">
        <v>16</v>
      </c>
      <c r="I3696" t="s">
        <v>2</v>
      </c>
      <c r="J3696" t="s">
        <v>17</v>
      </c>
      <c r="K3696" s="2" t="str">
        <f>LOOKUP(A3696,'[2]Collin Seedling for R'!$A$3:$A$51,'[2]Collin Seedling for R'!$R$3:$R$51)</f>
        <v>Unburned</v>
      </c>
      <c r="L3696" s="2" t="str">
        <f>LOOKUP(A3696,'[2]Collin Seedling for R'!$A$3:$A$51,'[2]Collin Seedling for R'!$T$3:$T$51)</f>
        <v>FS</v>
      </c>
      <c r="M3696" s="2" t="str">
        <f>LOOKUP(A3696,'[2]Collin Seedling for R'!$A$3:$A$51,'[2]Collin Seedling for R'!$P$3:$P$51)</f>
        <v>Unseeded</v>
      </c>
      <c r="N3696" s="8">
        <f t="shared" si="57"/>
        <v>2.3928215353938187</v>
      </c>
      <c r="O3696" s="2" t="str">
        <f>LOOKUP(H3696,[2]plantlist!$A$2:$A$943,[2]plantlist!$B$2:$B$943)</f>
        <v>S</v>
      </c>
    </row>
    <row r="3697" spans="1:15" x14ac:dyDescent="0.2">
      <c r="A3697" t="s">
        <v>318</v>
      </c>
      <c r="B3697">
        <v>2019</v>
      </c>
      <c r="C3697" t="s">
        <v>0</v>
      </c>
      <c r="D3697">
        <v>0</v>
      </c>
      <c r="E3697">
        <v>26</v>
      </c>
      <c r="F3697">
        <v>26</v>
      </c>
      <c r="G3697">
        <v>5015</v>
      </c>
      <c r="H3697" t="s">
        <v>150</v>
      </c>
      <c r="I3697" t="s">
        <v>2</v>
      </c>
      <c r="J3697" t="s">
        <v>151</v>
      </c>
      <c r="K3697" s="2" t="str">
        <f>LOOKUP(A3697,'[2]Collin Seedling for R'!$A$3:$A$51,'[2]Collin Seedling for R'!$R$3:$R$51)</f>
        <v>Unburned</v>
      </c>
      <c r="L3697" s="2" t="str">
        <f>LOOKUP(A3697,'[2]Collin Seedling for R'!$A$3:$A$51,'[2]Collin Seedling for R'!$T$3:$T$51)</f>
        <v>FS</v>
      </c>
      <c r="M3697" s="2" t="str">
        <f>LOOKUP(A3697,'[2]Collin Seedling for R'!$A$3:$A$51,'[2]Collin Seedling for R'!$P$3:$P$51)</f>
        <v>Unseeded</v>
      </c>
      <c r="N3697" s="8">
        <f t="shared" si="57"/>
        <v>0.51844466600199401</v>
      </c>
      <c r="O3697" s="2" t="str">
        <f>LOOKUP(H3697,[2]plantlist!$A$2:$A$943,[2]plantlist!$B$2:$B$943)</f>
        <v>G</v>
      </c>
    </row>
    <row r="3698" spans="1:15" x14ac:dyDescent="0.2">
      <c r="A3698" t="s">
        <v>318</v>
      </c>
      <c r="B3698">
        <v>2019</v>
      </c>
      <c r="C3698" t="s">
        <v>0</v>
      </c>
      <c r="D3698">
        <v>0</v>
      </c>
      <c r="E3698">
        <v>22</v>
      </c>
      <c r="F3698">
        <v>22</v>
      </c>
      <c r="G3698">
        <v>5015</v>
      </c>
      <c r="H3698" t="s">
        <v>1367</v>
      </c>
      <c r="I3698" t="s">
        <v>2</v>
      </c>
      <c r="J3698" t="s">
        <v>1366</v>
      </c>
      <c r="K3698" s="2" t="str">
        <f>LOOKUP(A3698,'[2]Collin Seedling for R'!$A$3:$A$51,'[2]Collin Seedling for R'!$R$3:$R$51)</f>
        <v>Unburned</v>
      </c>
      <c r="L3698" s="2" t="str">
        <f>LOOKUP(A3698,'[2]Collin Seedling for R'!$A$3:$A$51,'[2]Collin Seedling for R'!$T$3:$T$51)</f>
        <v>FS</v>
      </c>
      <c r="M3698" s="2" t="str">
        <f>LOOKUP(A3698,'[2]Collin Seedling for R'!$A$3:$A$51,'[2]Collin Seedling for R'!$P$3:$P$51)</f>
        <v>Unseeded</v>
      </c>
      <c r="N3698" s="8">
        <f t="shared" si="57"/>
        <v>0.43868394815553335</v>
      </c>
      <c r="O3698" s="2" t="str">
        <f>LOOKUP(H3698,[2]plantlist!$A$2:$A$943,[2]plantlist!$B$2:$B$943)</f>
        <v>F</v>
      </c>
    </row>
    <row r="3699" spans="1:15" x14ac:dyDescent="0.2">
      <c r="A3699" t="s">
        <v>318</v>
      </c>
      <c r="B3699">
        <v>2019</v>
      </c>
      <c r="C3699" t="s">
        <v>0</v>
      </c>
      <c r="D3699">
        <v>0</v>
      </c>
      <c r="E3699">
        <v>19</v>
      </c>
      <c r="F3699">
        <v>19</v>
      </c>
      <c r="G3699">
        <v>5015</v>
      </c>
      <c r="H3699" t="s">
        <v>2054</v>
      </c>
      <c r="I3699" t="s">
        <v>2</v>
      </c>
      <c r="J3699" t="s">
        <v>2236</v>
      </c>
      <c r="K3699" s="2" t="str">
        <f>LOOKUP(A3699,'[2]Collin Seedling for R'!$A$3:$A$51,'[2]Collin Seedling for R'!$R$3:$R$51)</f>
        <v>Unburned</v>
      </c>
      <c r="L3699" s="2" t="str">
        <f>LOOKUP(A3699,'[2]Collin Seedling for R'!$A$3:$A$51,'[2]Collin Seedling for R'!$T$3:$T$51)</f>
        <v>FS</v>
      </c>
      <c r="M3699" s="2" t="str">
        <f>LOOKUP(A3699,'[2]Collin Seedling for R'!$A$3:$A$51,'[2]Collin Seedling for R'!$P$3:$P$51)</f>
        <v>Unseeded</v>
      </c>
      <c r="N3699" s="8">
        <f t="shared" si="57"/>
        <v>0.37886340977068794</v>
      </c>
      <c r="O3699" s="2" t="str">
        <f>LOOKUP(H3699,[2]plantlist!$A$2:$A$943,[2]plantlist!$B$2:$B$943)</f>
        <v>F</v>
      </c>
    </row>
    <row r="3700" spans="1:15" x14ac:dyDescent="0.2">
      <c r="A3700" t="s">
        <v>318</v>
      </c>
      <c r="B3700">
        <v>2019</v>
      </c>
      <c r="C3700" t="s">
        <v>0</v>
      </c>
      <c r="D3700">
        <v>0</v>
      </c>
      <c r="E3700">
        <v>2</v>
      </c>
      <c r="F3700">
        <v>2</v>
      </c>
      <c r="G3700">
        <v>5015</v>
      </c>
      <c r="H3700" t="s">
        <v>51</v>
      </c>
      <c r="I3700" t="s">
        <v>19</v>
      </c>
      <c r="J3700" t="s">
        <v>52</v>
      </c>
      <c r="K3700" s="2" t="str">
        <f>LOOKUP(A3700,'[2]Collin Seedling for R'!$A$3:$A$51,'[2]Collin Seedling for R'!$R$3:$R$51)</f>
        <v>Unburned</v>
      </c>
      <c r="L3700" s="2" t="str">
        <f>LOOKUP(A3700,'[2]Collin Seedling for R'!$A$3:$A$51,'[2]Collin Seedling for R'!$T$3:$T$51)</f>
        <v>FS</v>
      </c>
      <c r="M3700" s="2" t="str">
        <f>LOOKUP(A3700,'[2]Collin Seedling for R'!$A$3:$A$51,'[2]Collin Seedling for R'!$P$3:$P$51)</f>
        <v>Unseeded</v>
      </c>
      <c r="N3700" s="8">
        <f t="shared" si="57"/>
        <v>3.9880358923230309E-2</v>
      </c>
      <c r="O3700" s="2" t="str">
        <f>LOOKUP(H3700,[2]plantlist!$A$2:$A$943,[2]plantlist!$B$2:$B$943)</f>
        <v>F</v>
      </c>
    </row>
    <row r="3701" spans="1:15" x14ac:dyDescent="0.2">
      <c r="A3701" s="7" t="s">
        <v>321</v>
      </c>
      <c r="B3701" s="2">
        <v>1997</v>
      </c>
      <c r="C3701" s="2" t="s">
        <v>0</v>
      </c>
      <c r="D3701" s="2">
        <v>2211</v>
      </c>
      <c r="E3701" s="2">
        <v>0</v>
      </c>
      <c r="F3701" s="2">
        <v>2211</v>
      </c>
      <c r="G3701" s="2">
        <v>5000</v>
      </c>
      <c r="H3701" s="2" t="s">
        <v>366</v>
      </c>
      <c r="I3701" s="2" t="s">
        <v>2</v>
      </c>
      <c r="J3701" s="2" t="s">
        <v>367</v>
      </c>
      <c r="K3701" s="2" t="str">
        <f>LOOKUP(A3701,'[2]Collin Seedling for R'!$A$3:$A$51,'[2]Collin Seedling for R'!$R$3:$R$51)</f>
        <v>High</v>
      </c>
      <c r="L3701" s="2" t="str">
        <f>LOOKUP(A3701,'[2]Collin Seedling for R'!$A$3:$A$51,'[2]Collin Seedling for R'!$T$3:$T$51)</f>
        <v>FS</v>
      </c>
      <c r="M3701" s="2" t="str">
        <f>LOOKUP(A3701,'[2]Collin Seedling for R'!$A$3:$A$51,'[2]Collin Seedling for R'!$P$3:$P$51)</f>
        <v>Seeded</v>
      </c>
      <c r="N3701" s="8">
        <f t="shared" si="57"/>
        <v>0</v>
      </c>
      <c r="O3701" s="2" t="str">
        <f>LOOKUP(H3701,[2]plantlist!$A$2:$A$943,[2]plantlist!$B$2:$B$943)</f>
        <v>B</v>
      </c>
    </row>
    <row r="3702" spans="1:15" x14ac:dyDescent="0.2">
      <c r="A3702" s="7" t="s">
        <v>321</v>
      </c>
      <c r="B3702" s="2">
        <v>1997</v>
      </c>
      <c r="C3702" s="2" t="s">
        <v>0</v>
      </c>
      <c r="D3702" s="2">
        <v>2028</v>
      </c>
      <c r="E3702" s="2">
        <v>0</v>
      </c>
      <c r="F3702" s="2">
        <v>2028</v>
      </c>
      <c r="G3702" s="2">
        <v>5000</v>
      </c>
      <c r="H3702" s="2" t="s">
        <v>278</v>
      </c>
      <c r="I3702" s="2" t="s">
        <v>2</v>
      </c>
      <c r="J3702" s="2" t="s">
        <v>279</v>
      </c>
      <c r="K3702" s="2" t="str">
        <f>LOOKUP(A3702,'[2]Collin Seedling for R'!$A$3:$A$51,'[2]Collin Seedling for R'!$R$3:$R$51)</f>
        <v>High</v>
      </c>
      <c r="L3702" s="2" t="str">
        <f>LOOKUP(A3702,'[2]Collin Seedling for R'!$A$3:$A$51,'[2]Collin Seedling for R'!$T$3:$T$51)</f>
        <v>FS</v>
      </c>
      <c r="M3702" s="2" t="str">
        <f>LOOKUP(A3702,'[2]Collin Seedling for R'!$A$3:$A$51,'[2]Collin Seedling for R'!$P$3:$P$51)</f>
        <v>Seeded</v>
      </c>
      <c r="N3702" s="8">
        <f t="shared" si="57"/>
        <v>0</v>
      </c>
      <c r="O3702" s="2" t="str">
        <f>LOOKUP(H3702,[2]plantlist!$A$2:$A$943,[2]plantlist!$B$2:$B$943)</f>
        <v>B</v>
      </c>
    </row>
    <row r="3703" spans="1:15" x14ac:dyDescent="0.2">
      <c r="A3703" s="7" t="s">
        <v>321</v>
      </c>
      <c r="B3703" s="2">
        <v>1997</v>
      </c>
      <c r="C3703" s="2" t="s">
        <v>0</v>
      </c>
      <c r="D3703" s="2">
        <v>381</v>
      </c>
      <c r="E3703" s="2">
        <v>2</v>
      </c>
      <c r="F3703" s="2">
        <v>383</v>
      </c>
      <c r="G3703" s="2">
        <v>5000</v>
      </c>
      <c r="H3703" s="2" t="s">
        <v>6</v>
      </c>
      <c r="I3703" s="2" t="s">
        <v>2</v>
      </c>
      <c r="J3703" s="2" t="s">
        <v>7</v>
      </c>
      <c r="K3703" s="2" t="str">
        <f>LOOKUP(A3703,'[2]Collin Seedling for R'!$A$3:$A$51,'[2]Collin Seedling for R'!$R$3:$R$51)</f>
        <v>High</v>
      </c>
      <c r="L3703" s="2" t="str">
        <f>LOOKUP(A3703,'[2]Collin Seedling for R'!$A$3:$A$51,'[2]Collin Seedling for R'!$T$3:$T$51)</f>
        <v>FS</v>
      </c>
      <c r="M3703" s="2" t="str">
        <f>LOOKUP(A3703,'[2]Collin Seedling for R'!$A$3:$A$51,'[2]Collin Seedling for R'!$P$3:$P$51)</f>
        <v>Seeded</v>
      </c>
      <c r="N3703" s="8">
        <f t="shared" si="57"/>
        <v>0.04</v>
      </c>
      <c r="O3703" s="2" t="str">
        <f>LOOKUP(H3703,[2]plantlist!$A$2:$A$943,[2]plantlist!$B$2:$B$943)</f>
        <v>L</v>
      </c>
    </row>
    <row r="3704" spans="1:15" x14ac:dyDescent="0.2">
      <c r="A3704" s="7" t="s">
        <v>321</v>
      </c>
      <c r="B3704" s="2">
        <v>1997</v>
      </c>
      <c r="C3704" s="2" t="s">
        <v>0</v>
      </c>
      <c r="D3704" s="2">
        <v>209</v>
      </c>
      <c r="E3704" s="2">
        <v>70</v>
      </c>
      <c r="F3704" s="2">
        <v>279</v>
      </c>
      <c r="G3704" s="2">
        <v>5000</v>
      </c>
      <c r="H3704" s="2" t="s">
        <v>373</v>
      </c>
      <c r="I3704" s="2" t="s">
        <v>2</v>
      </c>
      <c r="J3704" s="2" t="s">
        <v>67</v>
      </c>
      <c r="K3704" s="2" t="str">
        <f>LOOKUP(A3704,'[2]Collin Seedling for R'!$A$3:$A$51,'[2]Collin Seedling for R'!$R$3:$R$51)</f>
        <v>High</v>
      </c>
      <c r="L3704" s="2" t="str">
        <f>LOOKUP(A3704,'[2]Collin Seedling for R'!$A$3:$A$51,'[2]Collin Seedling for R'!$T$3:$T$51)</f>
        <v>FS</v>
      </c>
      <c r="M3704" s="2" t="str">
        <f>LOOKUP(A3704,'[2]Collin Seedling for R'!$A$3:$A$51,'[2]Collin Seedling for R'!$P$3:$P$51)</f>
        <v>Seeded</v>
      </c>
      <c r="N3704" s="8">
        <f t="shared" si="57"/>
        <v>1.4000000000000001</v>
      </c>
      <c r="O3704" s="2" t="str">
        <f>LOOKUP(H3704,[2]plantlist!$A$2:$A$943,[2]plantlist!$B$2:$B$943)</f>
        <v>G</v>
      </c>
    </row>
    <row r="3705" spans="1:15" x14ac:dyDescent="0.2">
      <c r="A3705" s="7" t="s">
        <v>321</v>
      </c>
      <c r="B3705" s="2">
        <v>1997</v>
      </c>
      <c r="C3705" s="2" t="s">
        <v>0</v>
      </c>
      <c r="D3705" s="2">
        <v>118</v>
      </c>
      <c r="E3705" s="2">
        <v>593</v>
      </c>
      <c r="F3705" s="2">
        <v>711</v>
      </c>
      <c r="G3705" s="2">
        <v>5000</v>
      </c>
      <c r="H3705" s="2" t="s">
        <v>368</v>
      </c>
      <c r="I3705" s="2" t="s">
        <v>2</v>
      </c>
      <c r="J3705" s="2" t="s">
        <v>369</v>
      </c>
      <c r="K3705" s="2" t="str">
        <f>LOOKUP(A3705,'[2]Collin Seedling for R'!$A$3:$A$51,'[2]Collin Seedling for R'!$R$3:$R$51)</f>
        <v>High</v>
      </c>
      <c r="L3705" s="2" t="str">
        <f>LOOKUP(A3705,'[2]Collin Seedling for R'!$A$3:$A$51,'[2]Collin Seedling for R'!$T$3:$T$51)</f>
        <v>FS</v>
      </c>
      <c r="M3705" s="2" t="str">
        <f>LOOKUP(A3705,'[2]Collin Seedling for R'!$A$3:$A$51,'[2]Collin Seedling for R'!$P$3:$P$51)</f>
        <v>Seeded</v>
      </c>
      <c r="N3705" s="8">
        <f t="shared" si="57"/>
        <v>11.86</v>
      </c>
      <c r="O3705" s="2" t="str">
        <f>LOOKUP(H3705,[2]plantlist!$A$2:$A$943,[2]plantlist!$B$2:$B$943)</f>
        <v>G</v>
      </c>
    </row>
    <row r="3706" spans="1:15" x14ac:dyDescent="0.2">
      <c r="A3706" s="7" t="s">
        <v>321</v>
      </c>
      <c r="B3706" s="2">
        <v>1997</v>
      </c>
      <c r="C3706" s="2" t="s">
        <v>0</v>
      </c>
      <c r="D3706" s="2">
        <v>38</v>
      </c>
      <c r="E3706" s="2">
        <v>76</v>
      </c>
      <c r="F3706" s="2">
        <v>114</v>
      </c>
      <c r="G3706" s="2">
        <v>5000</v>
      </c>
      <c r="H3706" s="2" t="s">
        <v>370</v>
      </c>
      <c r="I3706" s="2" t="s">
        <v>2</v>
      </c>
      <c r="J3706" s="2" t="s">
        <v>371</v>
      </c>
      <c r="K3706" s="2" t="str">
        <f>LOOKUP(A3706,'[2]Collin Seedling for R'!$A$3:$A$51,'[2]Collin Seedling for R'!$R$3:$R$51)</f>
        <v>High</v>
      </c>
      <c r="L3706" s="2" t="str">
        <f>LOOKUP(A3706,'[2]Collin Seedling for R'!$A$3:$A$51,'[2]Collin Seedling for R'!$T$3:$T$51)</f>
        <v>FS</v>
      </c>
      <c r="M3706" s="2" t="str">
        <f>LOOKUP(A3706,'[2]Collin Seedling for R'!$A$3:$A$51,'[2]Collin Seedling for R'!$P$3:$P$51)</f>
        <v>Seeded</v>
      </c>
      <c r="N3706" s="8">
        <f t="shared" si="57"/>
        <v>1.52</v>
      </c>
      <c r="O3706" s="2" t="str">
        <f>LOOKUP(H3706,[2]plantlist!$A$2:$A$943,[2]plantlist!$B$2:$B$943)</f>
        <v>G</v>
      </c>
    </row>
    <row r="3707" spans="1:15" x14ac:dyDescent="0.2">
      <c r="A3707" s="7" t="s">
        <v>321</v>
      </c>
      <c r="B3707" s="2">
        <v>1997</v>
      </c>
      <c r="C3707" s="2" t="s">
        <v>0</v>
      </c>
      <c r="D3707" s="2">
        <v>9</v>
      </c>
      <c r="E3707" s="2">
        <v>0</v>
      </c>
      <c r="F3707" s="2">
        <v>9</v>
      </c>
      <c r="G3707" s="2">
        <v>5000</v>
      </c>
      <c r="H3707" s="2" t="s">
        <v>53</v>
      </c>
      <c r="I3707" s="2" t="s">
        <v>2</v>
      </c>
      <c r="J3707" s="2" t="s">
        <v>54</v>
      </c>
      <c r="K3707" s="2" t="str">
        <f>LOOKUP(A3707,'[2]Collin Seedling for R'!$A$3:$A$51,'[2]Collin Seedling for R'!$R$3:$R$51)</f>
        <v>High</v>
      </c>
      <c r="L3707" s="2" t="str">
        <f>LOOKUP(A3707,'[2]Collin Seedling for R'!$A$3:$A$51,'[2]Collin Seedling for R'!$T$3:$T$51)</f>
        <v>FS</v>
      </c>
      <c r="M3707" s="2" t="str">
        <f>LOOKUP(A3707,'[2]Collin Seedling for R'!$A$3:$A$51,'[2]Collin Seedling for R'!$P$3:$P$51)</f>
        <v>Seeded</v>
      </c>
      <c r="N3707" s="8">
        <f t="shared" si="57"/>
        <v>0</v>
      </c>
      <c r="O3707" s="2" t="str">
        <f>LOOKUP(H3707,[2]plantlist!$A$2:$A$943,[2]plantlist!$B$2:$B$943)</f>
        <v>C</v>
      </c>
    </row>
    <row r="3708" spans="1:15" x14ac:dyDescent="0.2">
      <c r="A3708" s="7" t="s">
        <v>321</v>
      </c>
      <c r="B3708" s="2">
        <v>1997</v>
      </c>
      <c r="C3708" s="2" t="s">
        <v>0</v>
      </c>
      <c r="D3708" s="2">
        <v>4</v>
      </c>
      <c r="E3708" s="2">
        <v>0</v>
      </c>
      <c r="F3708" s="2">
        <v>4</v>
      </c>
      <c r="G3708" s="2">
        <v>5000</v>
      </c>
      <c r="H3708" s="2" t="s">
        <v>10</v>
      </c>
      <c r="I3708" s="2" t="s">
        <v>2</v>
      </c>
      <c r="J3708" s="2" t="s">
        <v>11</v>
      </c>
      <c r="K3708" s="2" t="str">
        <f>LOOKUP(A3708,'[2]Collin Seedling for R'!$A$3:$A$51,'[2]Collin Seedling for R'!$R$3:$R$51)</f>
        <v>High</v>
      </c>
      <c r="L3708" s="2" t="str">
        <f>LOOKUP(A3708,'[2]Collin Seedling for R'!$A$3:$A$51,'[2]Collin Seedling for R'!$T$3:$T$51)</f>
        <v>FS</v>
      </c>
      <c r="M3708" s="2" t="str">
        <f>LOOKUP(A3708,'[2]Collin Seedling for R'!$A$3:$A$51,'[2]Collin Seedling for R'!$P$3:$P$51)</f>
        <v>Seeded</v>
      </c>
      <c r="N3708" s="8">
        <f t="shared" si="57"/>
        <v>0</v>
      </c>
      <c r="O3708" s="2" t="str">
        <f>LOOKUP(H3708,[2]plantlist!$A$2:$A$943,[2]plantlist!$B$2:$B$943)</f>
        <v>L</v>
      </c>
    </row>
    <row r="3709" spans="1:15" x14ac:dyDescent="0.2">
      <c r="A3709" s="7" t="s">
        <v>321</v>
      </c>
      <c r="B3709" s="2">
        <v>1997</v>
      </c>
      <c r="C3709" s="2" t="s">
        <v>0</v>
      </c>
      <c r="D3709" s="2">
        <v>2</v>
      </c>
      <c r="E3709" s="2">
        <v>0</v>
      </c>
      <c r="F3709" s="2">
        <v>2</v>
      </c>
      <c r="G3709" s="2">
        <v>5000</v>
      </c>
      <c r="H3709" s="2" t="s">
        <v>55</v>
      </c>
      <c r="I3709" s="2" t="s">
        <v>2</v>
      </c>
      <c r="J3709" s="2" t="s">
        <v>56</v>
      </c>
      <c r="K3709" s="2" t="str">
        <f>LOOKUP(A3709,'[2]Collin Seedling for R'!$A$3:$A$51,'[2]Collin Seedling for R'!$R$3:$R$51)</f>
        <v>High</v>
      </c>
      <c r="L3709" s="2" t="str">
        <f>LOOKUP(A3709,'[2]Collin Seedling for R'!$A$3:$A$51,'[2]Collin Seedling for R'!$T$3:$T$51)</f>
        <v>FS</v>
      </c>
      <c r="M3709" s="2" t="str">
        <f>LOOKUP(A3709,'[2]Collin Seedling for R'!$A$3:$A$51,'[2]Collin Seedling for R'!$P$3:$P$51)</f>
        <v>Seeded</v>
      </c>
      <c r="N3709" s="8">
        <f t="shared" si="57"/>
        <v>0</v>
      </c>
      <c r="O3709" s="2" t="str">
        <f>LOOKUP(H3709,[2]plantlist!$A$2:$A$943,[2]plantlist!$B$2:$B$943)</f>
        <v>T</v>
      </c>
    </row>
    <row r="3710" spans="1:15" x14ac:dyDescent="0.2">
      <c r="A3710" s="7" t="s">
        <v>321</v>
      </c>
      <c r="B3710" s="2">
        <v>1997</v>
      </c>
      <c r="C3710" s="2" t="s">
        <v>0</v>
      </c>
      <c r="D3710" s="2">
        <v>0</v>
      </c>
      <c r="E3710" s="2">
        <v>88</v>
      </c>
      <c r="F3710" s="2">
        <v>88</v>
      </c>
      <c r="G3710" s="2">
        <v>5000</v>
      </c>
      <c r="H3710" s="2" t="s">
        <v>393</v>
      </c>
      <c r="I3710" s="2" t="s">
        <v>19</v>
      </c>
      <c r="J3710" s="2" t="s">
        <v>394</v>
      </c>
      <c r="K3710" s="2" t="str">
        <f>LOOKUP(A3710,'[2]Collin Seedling for R'!$A$3:$A$51,'[2]Collin Seedling for R'!$R$3:$R$51)</f>
        <v>High</v>
      </c>
      <c r="L3710" s="2" t="str">
        <f>LOOKUP(A3710,'[2]Collin Seedling for R'!$A$3:$A$51,'[2]Collin Seedling for R'!$T$3:$T$51)</f>
        <v>FS</v>
      </c>
      <c r="M3710" s="2" t="str">
        <f>LOOKUP(A3710,'[2]Collin Seedling for R'!$A$3:$A$51,'[2]Collin Seedling for R'!$P$3:$P$51)</f>
        <v>Seeded</v>
      </c>
      <c r="N3710" s="8">
        <f t="shared" si="57"/>
        <v>1.76</v>
      </c>
      <c r="O3710" s="2" t="str">
        <f>LOOKUP(H3710,[2]plantlist!$A$2:$A$943,[2]plantlist!$B$2:$B$943)</f>
        <v>G</v>
      </c>
    </row>
    <row r="3711" spans="1:15" x14ac:dyDescent="0.2">
      <c r="A3711" s="7" t="s">
        <v>321</v>
      </c>
      <c r="B3711" s="2">
        <v>1997</v>
      </c>
      <c r="C3711" s="2" t="s">
        <v>0</v>
      </c>
      <c r="D3711" s="2">
        <v>0</v>
      </c>
      <c r="E3711" s="2">
        <v>8</v>
      </c>
      <c r="F3711" s="2">
        <v>8</v>
      </c>
      <c r="G3711" s="2">
        <v>5000</v>
      </c>
      <c r="H3711" s="2" t="s">
        <v>393</v>
      </c>
      <c r="I3711" s="2" t="s">
        <v>2</v>
      </c>
      <c r="J3711" s="2" t="s">
        <v>394</v>
      </c>
      <c r="K3711" s="2" t="str">
        <f>LOOKUP(A3711,'[2]Collin Seedling for R'!$A$3:$A$51,'[2]Collin Seedling for R'!$R$3:$R$51)</f>
        <v>High</v>
      </c>
      <c r="L3711" s="2" t="str">
        <f>LOOKUP(A3711,'[2]Collin Seedling for R'!$A$3:$A$51,'[2]Collin Seedling for R'!$T$3:$T$51)</f>
        <v>FS</v>
      </c>
      <c r="M3711" s="2" t="str">
        <f>LOOKUP(A3711,'[2]Collin Seedling for R'!$A$3:$A$51,'[2]Collin Seedling for R'!$P$3:$P$51)</f>
        <v>Seeded</v>
      </c>
      <c r="N3711" s="8">
        <f t="shared" si="57"/>
        <v>0.16</v>
      </c>
      <c r="O3711" s="2" t="str">
        <f>LOOKUP(H3711,[2]plantlist!$A$2:$A$943,[2]plantlist!$B$2:$B$943)</f>
        <v>G</v>
      </c>
    </row>
    <row r="3712" spans="1:15" x14ac:dyDescent="0.2">
      <c r="A3712" s="7" t="s">
        <v>321</v>
      </c>
      <c r="B3712" s="2">
        <v>1997</v>
      </c>
      <c r="C3712" s="2" t="s">
        <v>0</v>
      </c>
      <c r="D3712" s="2">
        <v>0</v>
      </c>
      <c r="E3712" s="2">
        <v>818</v>
      </c>
      <c r="F3712" s="2">
        <v>818</v>
      </c>
      <c r="G3712" s="2">
        <v>5000</v>
      </c>
      <c r="H3712" s="2" t="s">
        <v>370</v>
      </c>
      <c r="I3712" s="2" t="s">
        <v>19</v>
      </c>
      <c r="J3712" s="2" t="s">
        <v>371</v>
      </c>
      <c r="K3712" s="2" t="str">
        <f>LOOKUP(A3712,'[2]Collin Seedling for R'!$A$3:$A$51,'[2]Collin Seedling for R'!$R$3:$R$51)</f>
        <v>High</v>
      </c>
      <c r="L3712" s="2" t="str">
        <f>LOOKUP(A3712,'[2]Collin Seedling for R'!$A$3:$A$51,'[2]Collin Seedling for R'!$T$3:$T$51)</f>
        <v>FS</v>
      </c>
      <c r="M3712" s="2" t="str">
        <f>LOOKUP(A3712,'[2]Collin Seedling for R'!$A$3:$A$51,'[2]Collin Seedling for R'!$P$3:$P$51)</f>
        <v>Seeded</v>
      </c>
      <c r="N3712" s="8">
        <f t="shared" si="57"/>
        <v>16.36</v>
      </c>
      <c r="O3712" s="2" t="str">
        <f>LOOKUP(H3712,[2]plantlist!$A$2:$A$943,[2]plantlist!$B$2:$B$943)</f>
        <v>G</v>
      </c>
    </row>
    <row r="3713" spans="1:15" x14ac:dyDescent="0.2">
      <c r="A3713" s="7" t="s">
        <v>321</v>
      </c>
      <c r="B3713" s="2">
        <v>1997</v>
      </c>
      <c r="C3713" s="2" t="s">
        <v>0</v>
      </c>
      <c r="D3713" s="2">
        <v>0</v>
      </c>
      <c r="E3713" s="2">
        <v>8</v>
      </c>
      <c r="F3713" s="2">
        <v>8</v>
      </c>
      <c r="G3713" s="2">
        <v>5000</v>
      </c>
      <c r="H3713" s="2" t="s">
        <v>248</v>
      </c>
      <c r="I3713" s="2" t="s">
        <v>2</v>
      </c>
      <c r="J3713" s="2" t="s">
        <v>249</v>
      </c>
      <c r="K3713" s="2" t="str">
        <f>LOOKUP(A3713,'[2]Collin Seedling for R'!$A$3:$A$51,'[2]Collin Seedling for R'!$R$3:$R$51)</f>
        <v>High</v>
      </c>
      <c r="L3713" s="2" t="str">
        <f>LOOKUP(A3713,'[2]Collin Seedling for R'!$A$3:$A$51,'[2]Collin Seedling for R'!$T$3:$T$51)</f>
        <v>FS</v>
      </c>
      <c r="M3713" s="2" t="str">
        <f>LOOKUP(A3713,'[2]Collin Seedling for R'!$A$3:$A$51,'[2]Collin Seedling for R'!$P$3:$P$51)</f>
        <v>Seeded</v>
      </c>
      <c r="N3713" s="8">
        <f t="shared" si="57"/>
        <v>0.16</v>
      </c>
      <c r="O3713" s="2" t="str">
        <f>LOOKUP(H3713,[2]plantlist!$A$2:$A$943,[2]plantlist!$B$2:$B$943)</f>
        <v>G</v>
      </c>
    </row>
    <row r="3714" spans="1:15" x14ac:dyDescent="0.2">
      <c r="A3714" s="7" t="s">
        <v>321</v>
      </c>
      <c r="B3714" s="2">
        <v>1997</v>
      </c>
      <c r="C3714" s="2" t="s">
        <v>0</v>
      </c>
      <c r="D3714" s="2">
        <v>0</v>
      </c>
      <c r="E3714" s="2">
        <v>1</v>
      </c>
      <c r="F3714" s="2">
        <v>1</v>
      </c>
      <c r="G3714" s="2">
        <v>5000</v>
      </c>
      <c r="H3714" s="2" t="s">
        <v>391</v>
      </c>
      <c r="I3714" s="2" t="s">
        <v>2</v>
      </c>
      <c r="J3714" s="2" t="s">
        <v>392</v>
      </c>
      <c r="K3714" s="2" t="str">
        <f>LOOKUP(A3714,'[2]Collin Seedling for R'!$A$3:$A$51,'[2]Collin Seedling for R'!$R$3:$R$51)</f>
        <v>High</v>
      </c>
      <c r="L3714" s="2" t="str">
        <f>LOOKUP(A3714,'[2]Collin Seedling for R'!$A$3:$A$51,'[2]Collin Seedling for R'!$T$3:$T$51)</f>
        <v>FS</v>
      </c>
      <c r="M3714" s="2" t="str">
        <f>LOOKUP(A3714,'[2]Collin Seedling for R'!$A$3:$A$51,'[2]Collin Seedling for R'!$P$3:$P$51)</f>
        <v>Seeded</v>
      </c>
      <c r="N3714" s="8">
        <f t="shared" ref="N3714:N3777" si="58">E3714/G3714*100</f>
        <v>0.02</v>
      </c>
      <c r="O3714" s="2" t="str">
        <f>LOOKUP(H3714,[2]plantlist!$A$2:$A$943,[2]plantlist!$B$2:$B$943)</f>
        <v>M</v>
      </c>
    </row>
    <row r="3715" spans="1:15" x14ac:dyDescent="0.2">
      <c r="A3715" s="7" t="s">
        <v>321</v>
      </c>
      <c r="B3715" s="2">
        <v>1997</v>
      </c>
      <c r="C3715" s="2" t="s">
        <v>0</v>
      </c>
      <c r="D3715" s="2">
        <v>0</v>
      </c>
      <c r="E3715" s="2">
        <v>6</v>
      </c>
      <c r="F3715" s="2">
        <v>6</v>
      </c>
      <c r="G3715" s="2">
        <v>5000</v>
      </c>
      <c r="H3715" s="2" t="s">
        <v>401</v>
      </c>
      <c r="I3715" s="2" t="s">
        <v>2</v>
      </c>
      <c r="J3715" s="2" t="s">
        <v>402</v>
      </c>
      <c r="K3715" s="2" t="str">
        <f>LOOKUP(A3715,'[2]Collin Seedling for R'!$A$3:$A$51,'[2]Collin Seedling for R'!$R$3:$R$51)</f>
        <v>High</v>
      </c>
      <c r="L3715" s="2" t="str">
        <f>LOOKUP(A3715,'[2]Collin Seedling for R'!$A$3:$A$51,'[2]Collin Seedling for R'!$T$3:$T$51)</f>
        <v>FS</v>
      </c>
      <c r="M3715" s="2" t="str">
        <f>LOOKUP(A3715,'[2]Collin Seedling for R'!$A$3:$A$51,'[2]Collin Seedling for R'!$P$3:$P$51)</f>
        <v>Seeded</v>
      </c>
      <c r="N3715" s="8">
        <f t="shared" si="58"/>
        <v>0.12</v>
      </c>
      <c r="O3715" s="2" t="str">
        <f>LOOKUP(H3715,[2]plantlist!$A$2:$A$943,[2]plantlist!$B$2:$B$943)</f>
        <v>F</v>
      </c>
    </row>
    <row r="3716" spans="1:15" x14ac:dyDescent="0.2">
      <c r="A3716" s="7" t="s">
        <v>321</v>
      </c>
      <c r="B3716" s="2">
        <v>1997</v>
      </c>
      <c r="C3716" s="2" t="s">
        <v>0</v>
      </c>
      <c r="D3716" s="2">
        <v>0</v>
      </c>
      <c r="E3716" s="2">
        <v>15</v>
      </c>
      <c r="F3716" s="2">
        <v>15</v>
      </c>
      <c r="G3716" s="2">
        <v>5000</v>
      </c>
      <c r="H3716" s="2" t="s">
        <v>448</v>
      </c>
      <c r="I3716" s="2" t="s">
        <v>2</v>
      </c>
      <c r="J3716" s="2" t="s">
        <v>449</v>
      </c>
      <c r="K3716" s="2" t="str">
        <f>LOOKUP(A3716,'[2]Collin Seedling for R'!$A$3:$A$51,'[2]Collin Seedling for R'!$R$3:$R$51)</f>
        <v>High</v>
      </c>
      <c r="L3716" s="2" t="str">
        <f>LOOKUP(A3716,'[2]Collin Seedling for R'!$A$3:$A$51,'[2]Collin Seedling for R'!$T$3:$T$51)</f>
        <v>FS</v>
      </c>
      <c r="M3716" s="2" t="str">
        <f>LOOKUP(A3716,'[2]Collin Seedling for R'!$A$3:$A$51,'[2]Collin Seedling for R'!$P$3:$P$51)</f>
        <v>Seeded</v>
      </c>
      <c r="N3716" s="8">
        <f t="shared" si="58"/>
        <v>0.3</v>
      </c>
      <c r="O3716" s="2" t="str">
        <f>LOOKUP(H3716,[2]plantlist!$A$2:$A$943,[2]plantlist!$B$2:$B$943)</f>
        <v>G</v>
      </c>
    </row>
    <row r="3717" spans="1:15" x14ac:dyDescent="0.2">
      <c r="A3717" s="7" t="s">
        <v>321</v>
      </c>
      <c r="B3717" s="2">
        <v>1997</v>
      </c>
      <c r="C3717" s="2" t="s">
        <v>0</v>
      </c>
      <c r="D3717" s="2">
        <v>0</v>
      </c>
      <c r="E3717" s="2">
        <v>3</v>
      </c>
      <c r="F3717" s="2">
        <v>3</v>
      </c>
      <c r="G3717" s="2">
        <v>5000</v>
      </c>
      <c r="H3717" s="2" t="s">
        <v>16</v>
      </c>
      <c r="I3717" s="2" t="s">
        <v>19</v>
      </c>
      <c r="J3717" s="2" t="s">
        <v>17</v>
      </c>
      <c r="K3717" s="2" t="str">
        <f>LOOKUP(A3717,'[2]Collin Seedling for R'!$A$3:$A$51,'[2]Collin Seedling for R'!$R$3:$R$51)</f>
        <v>High</v>
      </c>
      <c r="L3717" s="2" t="str">
        <f>LOOKUP(A3717,'[2]Collin Seedling for R'!$A$3:$A$51,'[2]Collin Seedling for R'!$T$3:$T$51)</f>
        <v>FS</v>
      </c>
      <c r="M3717" s="2" t="str">
        <f>LOOKUP(A3717,'[2]Collin Seedling for R'!$A$3:$A$51,'[2]Collin Seedling for R'!$P$3:$P$51)</f>
        <v>Seeded</v>
      </c>
      <c r="N3717" s="8">
        <f t="shared" si="58"/>
        <v>0.06</v>
      </c>
      <c r="O3717" s="2" t="str">
        <f>LOOKUP(H3717,[2]plantlist!$A$2:$A$943,[2]plantlist!$B$2:$B$943)</f>
        <v>S</v>
      </c>
    </row>
    <row r="3718" spans="1:15" x14ac:dyDescent="0.2">
      <c r="A3718" s="7" t="s">
        <v>506</v>
      </c>
      <c r="B3718" s="2">
        <v>1998</v>
      </c>
      <c r="C3718" s="2" t="s">
        <v>0</v>
      </c>
      <c r="D3718" s="2">
        <v>2894</v>
      </c>
      <c r="E3718" s="2">
        <v>0</v>
      </c>
      <c r="F3718" s="2">
        <v>2894</v>
      </c>
      <c r="G3718" s="2">
        <v>5000</v>
      </c>
      <c r="H3718" s="2" t="s">
        <v>278</v>
      </c>
      <c r="I3718" s="2" t="s">
        <v>2</v>
      </c>
      <c r="J3718" s="2" t="s">
        <v>279</v>
      </c>
      <c r="K3718" s="2" t="str">
        <f>LOOKUP(A3718,'[2]Collin Seedling for R'!$A$3:$A$51,'[2]Collin Seedling for R'!$R$3:$R$51)</f>
        <v>High</v>
      </c>
      <c r="L3718" s="2" t="str">
        <f>LOOKUP(A3718,'[2]Collin Seedling for R'!$A$3:$A$51,'[2]Collin Seedling for R'!$T$3:$T$51)</f>
        <v>FS</v>
      </c>
      <c r="M3718" s="2" t="str">
        <f>LOOKUP(A3718,'[2]Collin Seedling for R'!$A$3:$A$51,'[2]Collin Seedling for R'!$P$3:$P$51)</f>
        <v>Seeded</v>
      </c>
      <c r="N3718" s="8">
        <f t="shared" si="58"/>
        <v>0</v>
      </c>
      <c r="O3718" s="2" t="str">
        <f>LOOKUP(H3718,[2]plantlist!$A$2:$A$943,[2]plantlist!$B$2:$B$943)</f>
        <v>B</v>
      </c>
    </row>
    <row r="3719" spans="1:15" x14ac:dyDescent="0.2">
      <c r="A3719" s="7" t="s">
        <v>506</v>
      </c>
      <c r="B3719" s="2">
        <v>1998</v>
      </c>
      <c r="C3719" s="2" t="s">
        <v>0</v>
      </c>
      <c r="D3719" s="2">
        <v>1851</v>
      </c>
      <c r="E3719" s="2">
        <v>0</v>
      </c>
      <c r="F3719" s="2">
        <v>1851</v>
      </c>
      <c r="G3719" s="2">
        <v>5000</v>
      </c>
      <c r="H3719" s="2" t="s">
        <v>6</v>
      </c>
      <c r="I3719" s="2" t="s">
        <v>2</v>
      </c>
      <c r="J3719" s="2" t="s">
        <v>7</v>
      </c>
      <c r="K3719" s="2" t="str">
        <f>LOOKUP(A3719,'[2]Collin Seedling for R'!$A$3:$A$51,'[2]Collin Seedling for R'!$R$3:$R$51)</f>
        <v>High</v>
      </c>
      <c r="L3719" s="2" t="str">
        <f>LOOKUP(A3719,'[2]Collin Seedling for R'!$A$3:$A$51,'[2]Collin Seedling for R'!$T$3:$T$51)</f>
        <v>FS</v>
      </c>
      <c r="M3719" s="2" t="str">
        <f>LOOKUP(A3719,'[2]Collin Seedling for R'!$A$3:$A$51,'[2]Collin Seedling for R'!$P$3:$P$51)</f>
        <v>Seeded</v>
      </c>
      <c r="N3719" s="8">
        <f t="shared" si="58"/>
        <v>0</v>
      </c>
      <c r="O3719" s="2" t="str">
        <f>LOOKUP(H3719,[2]plantlist!$A$2:$A$943,[2]plantlist!$B$2:$B$943)</f>
        <v>L</v>
      </c>
    </row>
    <row r="3720" spans="1:15" x14ac:dyDescent="0.2">
      <c r="A3720" s="7" t="s">
        <v>506</v>
      </c>
      <c r="B3720" s="2">
        <v>1998</v>
      </c>
      <c r="C3720" s="2" t="s">
        <v>0</v>
      </c>
      <c r="D3720" s="2">
        <v>143</v>
      </c>
      <c r="E3720" s="2">
        <v>500</v>
      </c>
      <c r="F3720" s="2">
        <v>643</v>
      </c>
      <c r="G3720" s="2">
        <v>5000</v>
      </c>
      <c r="H3720" s="2" t="s">
        <v>368</v>
      </c>
      <c r="I3720" s="2" t="s">
        <v>2</v>
      </c>
      <c r="J3720" s="2" t="s">
        <v>369</v>
      </c>
      <c r="K3720" s="2" t="str">
        <f>LOOKUP(A3720,'[2]Collin Seedling for R'!$A$3:$A$51,'[2]Collin Seedling for R'!$R$3:$R$51)</f>
        <v>High</v>
      </c>
      <c r="L3720" s="2" t="str">
        <f>LOOKUP(A3720,'[2]Collin Seedling for R'!$A$3:$A$51,'[2]Collin Seedling for R'!$T$3:$T$51)</f>
        <v>FS</v>
      </c>
      <c r="M3720" s="2" t="str">
        <f>LOOKUP(A3720,'[2]Collin Seedling for R'!$A$3:$A$51,'[2]Collin Seedling for R'!$P$3:$P$51)</f>
        <v>Seeded</v>
      </c>
      <c r="N3720" s="8">
        <f t="shared" si="58"/>
        <v>10</v>
      </c>
      <c r="O3720" s="2" t="str">
        <f>LOOKUP(H3720,[2]plantlist!$A$2:$A$943,[2]plantlist!$B$2:$B$943)</f>
        <v>G</v>
      </c>
    </row>
    <row r="3721" spans="1:15" x14ac:dyDescent="0.2">
      <c r="A3721" s="7" t="s">
        <v>506</v>
      </c>
      <c r="B3721" s="2">
        <v>1998</v>
      </c>
      <c r="C3721" s="2" t="s">
        <v>0</v>
      </c>
      <c r="D3721" s="2">
        <v>46</v>
      </c>
      <c r="E3721" s="2">
        <v>219</v>
      </c>
      <c r="F3721" s="2">
        <v>265</v>
      </c>
      <c r="G3721" s="2">
        <v>5000</v>
      </c>
      <c r="H3721" s="2" t="s">
        <v>370</v>
      </c>
      <c r="I3721" s="2" t="s">
        <v>2</v>
      </c>
      <c r="J3721" s="2" t="s">
        <v>371</v>
      </c>
      <c r="K3721" s="2" t="str">
        <f>LOOKUP(A3721,'[2]Collin Seedling for R'!$A$3:$A$51,'[2]Collin Seedling for R'!$R$3:$R$51)</f>
        <v>High</v>
      </c>
      <c r="L3721" s="2" t="str">
        <f>LOOKUP(A3721,'[2]Collin Seedling for R'!$A$3:$A$51,'[2]Collin Seedling for R'!$T$3:$T$51)</f>
        <v>FS</v>
      </c>
      <c r="M3721" s="2" t="str">
        <f>LOOKUP(A3721,'[2]Collin Seedling for R'!$A$3:$A$51,'[2]Collin Seedling for R'!$P$3:$P$51)</f>
        <v>Seeded</v>
      </c>
      <c r="N3721" s="8">
        <f t="shared" si="58"/>
        <v>4.38</v>
      </c>
      <c r="O3721" s="2" t="str">
        <f>LOOKUP(H3721,[2]plantlist!$A$2:$A$943,[2]plantlist!$B$2:$B$943)</f>
        <v>G</v>
      </c>
    </row>
    <row r="3722" spans="1:15" x14ac:dyDescent="0.2">
      <c r="A3722" s="7" t="s">
        <v>506</v>
      </c>
      <c r="B3722" s="2">
        <v>1998</v>
      </c>
      <c r="C3722" s="2" t="s">
        <v>0</v>
      </c>
      <c r="D3722" s="2">
        <v>25</v>
      </c>
      <c r="E3722" s="2">
        <v>0</v>
      </c>
      <c r="F3722" s="2">
        <v>25</v>
      </c>
      <c r="G3722" s="2">
        <v>5000</v>
      </c>
      <c r="H3722" s="2" t="s">
        <v>74</v>
      </c>
      <c r="I3722" s="2" t="s">
        <v>19</v>
      </c>
      <c r="J3722" s="2" t="s">
        <v>75</v>
      </c>
      <c r="K3722" s="2" t="str">
        <f>LOOKUP(A3722,'[2]Collin Seedling for R'!$A$3:$A$51,'[2]Collin Seedling for R'!$R$3:$R$51)</f>
        <v>High</v>
      </c>
      <c r="L3722" s="2" t="str">
        <f>LOOKUP(A3722,'[2]Collin Seedling for R'!$A$3:$A$51,'[2]Collin Seedling for R'!$T$3:$T$51)</f>
        <v>FS</v>
      </c>
      <c r="M3722" s="2" t="str">
        <f>LOOKUP(A3722,'[2]Collin Seedling for R'!$A$3:$A$51,'[2]Collin Seedling for R'!$P$3:$P$51)</f>
        <v>Seeded</v>
      </c>
      <c r="N3722" s="8">
        <f t="shared" si="58"/>
        <v>0</v>
      </c>
      <c r="O3722" s="2" t="str">
        <f>LOOKUP(H3722,[2]plantlist!$A$2:$A$943,[2]plantlist!$B$2:$B$943)</f>
        <v>T</v>
      </c>
    </row>
    <row r="3723" spans="1:15" x14ac:dyDescent="0.2">
      <c r="A3723" s="7" t="s">
        <v>506</v>
      </c>
      <c r="B3723" s="2">
        <v>1998</v>
      </c>
      <c r="C3723" s="2" t="s">
        <v>0</v>
      </c>
      <c r="D3723" s="2">
        <v>24</v>
      </c>
      <c r="E3723" s="2">
        <v>12</v>
      </c>
      <c r="F3723" s="2">
        <v>36</v>
      </c>
      <c r="G3723" s="2">
        <v>5000</v>
      </c>
      <c r="H3723" s="2" t="s">
        <v>370</v>
      </c>
      <c r="I3723" s="2" t="s">
        <v>19</v>
      </c>
      <c r="J3723" s="2" t="s">
        <v>371</v>
      </c>
      <c r="K3723" s="2" t="str">
        <f>LOOKUP(A3723,'[2]Collin Seedling for R'!$A$3:$A$51,'[2]Collin Seedling for R'!$R$3:$R$51)</f>
        <v>High</v>
      </c>
      <c r="L3723" s="2" t="str">
        <f>LOOKUP(A3723,'[2]Collin Seedling for R'!$A$3:$A$51,'[2]Collin Seedling for R'!$T$3:$T$51)</f>
        <v>FS</v>
      </c>
      <c r="M3723" s="2" t="str">
        <f>LOOKUP(A3723,'[2]Collin Seedling for R'!$A$3:$A$51,'[2]Collin Seedling for R'!$P$3:$P$51)</f>
        <v>Seeded</v>
      </c>
      <c r="N3723" s="8">
        <f t="shared" si="58"/>
        <v>0.24</v>
      </c>
      <c r="O3723" s="2" t="str">
        <f>LOOKUP(H3723,[2]plantlist!$A$2:$A$943,[2]plantlist!$B$2:$B$943)</f>
        <v>G</v>
      </c>
    </row>
    <row r="3724" spans="1:15" x14ac:dyDescent="0.2">
      <c r="A3724" s="7" t="s">
        <v>506</v>
      </c>
      <c r="B3724" s="2">
        <v>1998</v>
      </c>
      <c r="C3724" s="2" t="s">
        <v>0</v>
      </c>
      <c r="D3724" s="2">
        <v>17</v>
      </c>
      <c r="E3724" s="2">
        <v>2</v>
      </c>
      <c r="F3724" s="2">
        <v>19</v>
      </c>
      <c r="G3724" s="2">
        <v>5000</v>
      </c>
      <c r="H3724" s="2" t="s">
        <v>10</v>
      </c>
      <c r="I3724" s="2" t="s">
        <v>2</v>
      </c>
      <c r="J3724" s="2" t="s">
        <v>11</v>
      </c>
      <c r="K3724" s="2" t="str">
        <f>LOOKUP(A3724,'[2]Collin Seedling for R'!$A$3:$A$51,'[2]Collin Seedling for R'!$R$3:$R$51)</f>
        <v>High</v>
      </c>
      <c r="L3724" s="2" t="str">
        <f>LOOKUP(A3724,'[2]Collin Seedling for R'!$A$3:$A$51,'[2]Collin Seedling for R'!$T$3:$T$51)</f>
        <v>FS</v>
      </c>
      <c r="M3724" s="2" t="str">
        <f>LOOKUP(A3724,'[2]Collin Seedling for R'!$A$3:$A$51,'[2]Collin Seedling for R'!$P$3:$P$51)</f>
        <v>Seeded</v>
      </c>
      <c r="N3724" s="8">
        <f t="shared" si="58"/>
        <v>0.04</v>
      </c>
      <c r="O3724" s="2" t="str">
        <f>LOOKUP(H3724,[2]plantlist!$A$2:$A$943,[2]plantlist!$B$2:$B$943)</f>
        <v>L</v>
      </c>
    </row>
    <row r="3725" spans="1:15" x14ac:dyDescent="0.2">
      <c r="A3725" s="7" t="s">
        <v>506</v>
      </c>
      <c r="B3725" s="2">
        <v>1998</v>
      </c>
      <c r="C3725" s="2" t="s">
        <v>0</v>
      </c>
      <c r="D3725" s="2">
        <v>0</v>
      </c>
      <c r="E3725" s="2">
        <v>1</v>
      </c>
      <c r="F3725" s="2">
        <v>1</v>
      </c>
      <c r="G3725" s="2">
        <v>5000</v>
      </c>
      <c r="H3725" s="2" t="s">
        <v>416</v>
      </c>
      <c r="I3725" s="2" t="s">
        <v>2</v>
      </c>
      <c r="J3725" s="2" t="s">
        <v>117</v>
      </c>
      <c r="K3725" s="2" t="str">
        <f>LOOKUP(A3725,'[2]Collin Seedling for R'!$A$3:$A$51,'[2]Collin Seedling for R'!$R$3:$R$51)</f>
        <v>High</v>
      </c>
      <c r="L3725" s="2" t="str">
        <f>LOOKUP(A3725,'[2]Collin Seedling for R'!$A$3:$A$51,'[2]Collin Seedling for R'!$T$3:$T$51)</f>
        <v>FS</v>
      </c>
      <c r="M3725" s="2" t="str">
        <f>LOOKUP(A3725,'[2]Collin Seedling for R'!$A$3:$A$51,'[2]Collin Seedling for R'!$P$3:$P$51)</f>
        <v>Seeded</v>
      </c>
      <c r="N3725" s="8">
        <f t="shared" si="58"/>
        <v>0.02</v>
      </c>
      <c r="O3725" s="2" t="str">
        <f>LOOKUP(H3725,[2]plantlist!$A$2:$A$943,[2]plantlist!$B$2:$B$943)</f>
        <v>F</v>
      </c>
    </row>
    <row r="3726" spans="1:15" x14ac:dyDescent="0.2">
      <c r="A3726" s="7" t="s">
        <v>506</v>
      </c>
      <c r="B3726" s="2">
        <v>1998</v>
      </c>
      <c r="C3726" s="2" t="s">
        <v>0</v>
      </c>
      <c r="D3726" s="2">
        <v>0</v>
      </c>
      <c r="E3726" s="2">
        <v>205</v>
      </c>
      <c r="F3726" s="2">
        <v>205</v>
      </c>
      <c r="G3726" s="2">
        <v>5000</v>
      </c>
      <c r="H3726" s="2" t="s">
        <v>368</v>
      </c>
      <c r="I3726" s="2" t="s">
        <v>19</v>
      </c>
      <c r="J3726" s="2" t="s">
        <v>369</v>
      </c>
      <c r="K3726" s="2" t="str">
        <f>LOOKUP(A3726,'[2]Collin Seedling for R'!$A$3:$A$51,'[2]Collin Seedling for R'!$R$3:$R$51)</f>
        <v>High</v>
      </c>
      <c r="L3726" s="2" t="str">
        <f>LOOKUP(A3726,'[2]Collin Seedling for R'!$A$3:$A$51,'[2]Collin Seedling for R'!$T$3:$T$51)</f>
        <v>FS</v>
      </c>
      <c r="M3726" s="2" t="str">
        <f>LOOKUP(A3726,'[2]Collin Seedling for R'!$A$3:$A$51,'[2]Collin Seedling for R'!$P$3:$P$51)</f>
        <v>Seeded</v>
      </c>
      <c r="N3726" s="8">
        <f t="shared" si="58"/>
        <v>4.1000000000000005</v>
      </c>
      <c r="O3726" s="2" t="str">
        <f>LOOKUP(H3726,[2]plantlist!$A$2:$A$943,[2]plantlist!$B$2:$B$943)</f>
        <v>G</v>
      </c>
    </row>
    <row r="3727" spans="1:15" x14ac:dyDescent="0.2">
      <c r="A3727" s="7" t="s">
        <v>506</v>
      </c>
      <c r="B3727" s="2">
        <v>1998</v>
      </c>
      <c r="C3727" s="2" t="s">
        <v>0</v>
      </c>
      <c r="D3727" s="2">
        <v>0</v>
      </c>
      <c r="E3727" s="2">
        <v>81</v>
      </c>
      <c r="F3727" s="2">
        <v>81</v>
      </c>
      <c r="G3727" s="2">
        <v>5000</v>
      </c>
      <c r="H3727" s="2" t="s">
        <v>248</v>
      </c>
      <c r="I3727" s="2" t="s">
        <v>2</v>
      </c>
      <c r="J3727" s="2" t="s">
        <v>249</v>
      </c>
      <c r="K3727" s="2" t="str">
        <f>LOOKUP(A3727,'[2]Collin Seedling for R'!$A$3:$A$51,'[2]Collin Seedling for R'!$R$3:$R$51)</f>
        <v>High</v>
      </c>
      <c r="L3727" s="2" t="str">
        <f>LOOKUP(A3727,'[2]Collin Seedling for R'!$A$3:$A$51,'[2]Collin Seedling for R'!$T$3:$T$51)</f>
        <v>FS</v>
      </c>
      <c r="M3727" s="2" t="str">
        <f>LOOKUP(A3727,'[2]Collin Seedling for R'!$A$3:$A$51,'[2]Collin Seedling for R'!$P$3:$P$51)</f>
        <v>Seeded</v>
      </c>
      <c r="N3727" s="8">
        <f t="shared" si="58"/>
        <v>1.6199999999999999</v>
      </c>
      <c r="O3727" s="2" t="str">
        <f>LOOKUP(H3727,[2]plantlist!$A$2:$A$943,[2]plantlist!$B$2:$B$943)</f>
        <v>G</v>
      </c>
    </row>
    <row r="3728" spans="1:15" x14ac:dyDescent="0.2">
      <c r="A3728" s="7" t="s">
        <v>506</v>
      </c>
      <c r="B3728" s="2">
        <v>1998</v>
      </c>
      <c r="C3728" s="2" t="s">
        <v>0</v>
      </c>
      <c r="D3728" s="2">
        <v>0</v>
      </c>
      <c r="E3728" s="2">
        <v>1</v>
      </c>
      <c r="F3728" s="2">
        <v>1</v>
      </c>
      <c r="G3728" s="2">
        <v>5000</v>
      </c>
      <c r="H3728" s="2" t="s">
        <v>373</v>
      </c>
      <c r="I3728" s="2" t="s">
        <v>2</v>
      </c>
      <c r="J3728" s="2" t="s">
        <v>67</v>
      </c>
      <c r="K3728" s="2" t="str">
        <f>LOOKUP(A3728,'[2]Collin Seedling for R'!$A$3:$A$51,'[2]Collin Seedling for R'!$R$3:$R$51)</f>
        <v>High</v>
      </c>
      <c r="L3728" s="2" t="str">
        <f>LOOKUP(A3728,'[2]Collin Seedling for R'!$A$3:$A$51,'[2]Collin Seedling for R'!$T$3:$T$51)</f>
        <v>FS</v>
      </c>
      <c r="M3728" s="2" t="str">
        <f>LOOKUP(A3728,'[2]Collin Seedling for R'!$A$3:$A$51,'[2]Collin Seedling for R'!$P$3:$P$51)</f>
        <v>Seeded</v>
      </c>
      <c r="N3728" s="8">
        <f t="shared" si="58"/>
        <v>0.02</v>
      </c>
      <c r="O3728" s="2" t="str">
        <f>LOOKUP(H3728,[2]plantlist!$A$2:$A$943,[2]plantlist!$B$2:$B$943)</f>
        <v>G</v>
      </c>
    </row>
    <row r="3729" spans="1:15" x14ac:dyDescent="0.2">
      <c r="A3729" s="7" t="s">
        <v>506</v>
      </c>
      <c r="B3729" s="2">
        <v>1998</v>
      </c>
      <c r="C3729" s="2" t="s">
        <v>0</v>
      </c>
      <c r="D3729" s="2">
        <v>0</v>
      </c>
      <c r="E3729" s="2">
        <v>12</v>
      </c>
      <c r="F3729" s="2">
        <v>12</v>
      </c>
      <c r="G3729" s="2">
        <v>5000</v>
      </c>
      <c r="H3729" s="2" t="s">
        <v>448</v>
      </c>
      <c r="I3729" s="2" t="s">
        <v>2</v>
      </c>
      <c r="J3729" s="2" t="s">
        <v>449</v>
      </c>
      <c r="K3729" s="2" t="str">
        <f>LOOKUP(A3729,'[2]Collin Seedling for R'!$A$3:$A$51,'[2]Collin Seedling for R'!$R$3:$R$51)</f>
        <v>High</v>
      </c>
      <c r="L3729" s="2" t="str">
        <f>LOOKUP(A3729,'[2]Collin Seedling for R'!$A$3:$A$51,'[2]Collin Seedling for R'!$T$3:$T$51)</f>
        <v>FS</v>
      </c>
      <c r="M3729" s="2" t="str">
        <f>LOOKUP(A3729,'[2]Collin Seedling for R'!$A$3:$A$51,'[2]Collin Seedling for R'!$P$3:$P$51)</f>
        <v>Seeded</v>
      </c>
      <c r="N3729" s="8">
        <f t="shared" si="58"/>
        <v>0.24</v>
      </c>
      <c r="O3729" s="2" t="str">
        <f>LOOKUP(H3729,[2]plantlist!$A$2:$A$943,[2]plantlist!$B$2:$B$943)</f>
        <v>G</v>
      </c>
    </row>
    <row r="3730" spans="1:15" x14ac:dyDescent="0.2">
      <c r="A3730" s="7" t="s">
        <v>506</v>
      </c>
      <c r="B3730" s="2">
        <v>1998</v>
      </c>
      <c r="C3730" s="2" t="s">
        <v>0</v>
      </c>
      <c r="D3730" s="2">
        <v>0</v>
      </c>
      <c r="E3730" s="2">
        <v>32</v>
      </c>
      <c r="F3730" s="2">
        <v>32</v>
      </c>
      <c r="G3730" s="2">
        <v>5000</v>
      </c>
      <c r="H3730" s="2" t="s">
        <v>8</v>
      </c>
      <c r="I3730" s="2" t="s">
        <v>2</v>
      </c>
      <c r="J3730" s="2" t="s">
        <v>9</v>
      </c>
      <c r="K3730" s="2" t="str">
        <f>LOOKUP(A3730,'[2]Collin Seedling for R'!$A$3:$A$51,'[2]Collin Seedling for R'!$R$3:$R$51)</f>
        <v>High</v>
      </c>
      <c r="L3730" s="2" t="str">
        <f>LOOKUP(A3730,'[2]Collin Seedling for R'!$A$3:$A$51,'[2]Collin Seedling for R'!$T$3:$T$51)</f>
        <v>FS</v>
      </c>
      <c r="M3730" s="2" t="str">
        <f>LOOKUP(A3730,'[2]Collin Seedling for R'!$A$3:$A$51,'[2]Collin Seedling for R'!$P$3:$P$51)</f>
        <v>Seeded</v>
      </c>
      <c r="N3730" s="8">
        <f t="shared" si="58"/>
        <v>0.64</v>
      </c>
      <c r="O3730" s="2" t="str">
        <f>LOOKUP(H3730,[2]plantlist!$A$2:$A$943,[2]plantlist!$B$2:$B$943)</f>
        <v>G</v>
      </c>
    </row>
    <row r="3731" spans="1:15" x14ac:dyDescent="0.2">
      <c r="A3731" s="7" t="s">
        <v>321</v>
      </c>
      <c r="B3731" s="2">
        <v>2008</v>
      </c>
      <c r="C3731" s="2" t="s">
        <v>0</v>
      </c>
      <c r="D3731" s="2">
        <v>2235</v>
      </c>
      <c r="E3731" s="2">
        <v>0</v>
      </c>
      <c r="F3731" s="2">
        <v>2235</v>
      </c>
      <c r="G3731" s="2">
        <v>5010</v>
      </c>
      <c r="H3731" s="2" t="s">
        <v>6</v>
      </c>
      <c r="I3731" s="2" t="s">
        <v>2</v>
      </c>
      <c r="J3731" s="2" t="s">
        <v>7</v>
      </c>
      <c r="K3731" s="2" t="str">
        <f>LOOKUP(A3731,'[2]Collin Seedling for R'!$A$3:$A$51,'[2]Collin Seedling for R'!$R$3:$R$51)</f>
        <v>High</v>
      </c>
      <c r="L3731" s="2" t="str">
        <f>LOOKUP(A3731,'[2]Collin Seedling for R'!$A$3:$A$51,'[2]Collin Seedling for R'!$T$3:$T$51)</f>
        <v>FS</v>
      </c>
      <c r="M3731" s="2" t="str">
        <f>LOOKUP(A3731,'[2]Collin Seedling for R'!$A$3:$A$51,'[2]Collin Seedling for R'!$P$3:$P$51)</f>
        <v>Seeded</v>
      </c>
      <c r="N3731" s="8">
        <f t="shared" si="58"/>
        <v>0</v>
      </c>
      <c r="O3731" s="2" t="str">
        <f>LOOKUP(H3731,[2]plantlist!$A$2:$A$943,[2]plantlist!$B$2:$B$943)</f>
        <v>L</v>
      </c>
    </row>
    <row r="3732" spans="1:15" x14ac:dyDescent="0.2">
      <c r="A3732" s="7" t="s">
        <v>321</v>
      </c>
      <c r="B3732" s="2">
        <v>2008</v>
      </c>
      <c r="C3732" s="2" t="s">
        <v>0</v>
      </c>
      <c r="D3732" s="2">
        <v>1496</v>
      </c>
      <c r="E3732" s="2">
        <v>0</v>
      </c>
      <c r="F3732" s="2">
        <v>1496</v>
      </c>
      <c r="G3732" s="2">
        <v>5010</v>
      </c>
      <c r="H3732" s="2" t="s">
        <v>1</v>
      </c>
      <c r="I3732" s="2" t="s">
        <v>2</v>
      </c>
      <c r="J3732" s="2" t="s">
        <v>216</v>
      </c>
      <c r="K3732" s="2" t="str">
        <f>LOOKUP(A3732,'[2]Collin Seedling for R'!$A$3:$A$51,'[2]Collin Seedling for R'!$R$3:$R$51)</f>
        <v>High</v>
      </c>
      <c r="L3732" s="2" t="str">
        <f>LOOKUP(A3732,'[2]Collin Seedling for R'!$A$3:$A$51,'[2]Collin Seedling for R'!$T$3:$T$51)</f>
        <v>FS</v>
      </c>
      <c r="M3732" s="2" t="str">
        <f>LOOKUP(A3732,'[2]Collin Seedling for R'!$A$3:$A$51,'[2]Collin Seedling for R'!$P$3:$P$51)</f>
        <v>Seeded</v>
      </c>
      <c r="N3732" s="8">
        <f t="shared" si="58"/>
        <v>0</v>
      </c>
      <c r="O3732" s="2" t="s">
        <v>217</v>
      </c>
    </row>
    <row r="3733" spans="1:15" x14ac:dyDescent="0.2">
      <c r="A3733" s="7" t="s">
        <v>321</v>
      </c>
      <c r="B3733" s="2">
        <v>2008</v>
      </c>
      <c r="C3733" s="2" t="s">
        <v>0</v>
      </c>
      <c r="D3733" s="2">
        <v>542</v>
      </c>
      <c r="E3733" s="2">
        <v>1129</v>
      </c>
      <c r="F3733" s="2">
        <v>1671</v>
      </c>
      <c r="G3733" s="2">
        <v>5010</v>
      </c>
      <c r="H3733" s="2" t="s">
        <v>8</v>
      </c>
      <c r="I3733" s="2" t="s">
        <v>2</v>
      </c>
      <c r="J3733" s="2" t="s">
        <v>9</v>
      </c>
      <c r="K3733" s="2" t="str">
        <f>LOOKUP(A3733,'[2]Collin Seedling for R'!$A$3:$A$51,'[2]Collin Seedling for R'!$R$3:$R$51)</f>
        <v>High</v>
      </c>
      <c r="L3733" s="2" t="str">
        <f>LOOKUP(A3733,'[2]Collin Seedling for R'!$A$3:$A$51,'[2]Collin Seedling for R'!$T$3:$T$51)</f>
        <v>FS</v>
      </c>
      <c r="M3733" s="2" t="str">
        <f>LOOKUP(A3733,'[2]Collin Seedling for R'!$A$3:$A$51,'[2]Collin Seedling for R'!$P$3:$P$51)</f>
        <v>Seeded</v>
      </c>
      <c r="N3733" s="8">
        <f t="shared" si="58"/>
        <v>22.534930139720558</v>
      </c>
      <c r="O3733" s="2" t="str">
        <f>LOOKUP(H3733,[2]plantlist!$A$2:$A$943,[2]plantlist!$B$2:$B$943)</f>
        <v>G</v>
      </c>
    </row>
    <row r="3734" spans="1:15" x14ac:dyDescent="0.2">
      <c r="A3734" s="7" t="s">
        <v>321</v>
      </c>
      <c r="B3734" s="2">
        <v>2008</v>
      </c>
      <c r="C3734" s="2" t="s">
        <v>0</v>
      </c>
      <c r="D3734" s="2">
        <v>507</v>
      </c>
      <c r="E3734" s="2">
        <v>320</v>
      </c>
      <c r="F3734" s="2">
        <v>827</v>
      </c>
      <c r="G3734" s="2">
        <v>5010</v>
      </c>
      <c r="H3734" s="2" t="s">
        <v>10</v>
      </c>
      <c r="I3734" s="2" t="s">
        <v>2</v>
      </c>
      <c r="J3734" s="2" t="s">
        <v>11</v>
      </c>
      <c r="K3734" s="2" t="str">
        <f>LOOKUP(A3734,'[2]Collin Seedling for R'!$A$3:$A$51,'[2]Collin Seedling for R'!$R$3:$R$51)</f>
        <v>High</v>
      </c>
      <c r="L3734" s="2" t="str">
        <f>LOOKUP(A3734,'[2]Collin Seedling for R'!$A$3:$A$51,'[2]Collin Seedling for R'!$T$3:$T$51)</f>
        <v>FS</v>
      </c>
      <c r="M3734" s="2" t="str">
        <f>LOOKUP(A3734,'[2]Collin Seedling for R'!$A$3:$A$51,'[2]Collin Seedling for R'!$P$3:$P$51)</f>
        <v>Seeded</v>
      </c>
      <c r="N3734" s="8">
        <f t="shared" si="58"/>
        <v>6.3872255489021947</v>
      </c>
      <c r="O3734" s="2" t="str">
        <f>LOOKUP(H3734,[2]plantlist!$A$2:$A$943,[2]plantlist!$B$2:$B$943)</f>
        <v>L</v>
      </c>
    </row>
    <row r="3735" spans="1:15" x14ac:dyDescent="0.2">
      <c r="A3735" s="7" t="s">
        <v>321</v>
      </c>
      <c r="B3735" s="2">
        <v>2008</v>
      </c>
      <c r="C3735" s="2" t="s">
        <v>0</v>
      </c>
      <c r="D3735" s="2">
        <v>45</v>
      </c>
      <c r="E3735" s="2">
        <v>87</v>
      </c>
      <c r="F3735" s="2">
        <v>132</v>
      </c>
      <c r="G3735" s="2">
        <v>5010</v>
      </c>
      <c r="H3735" s="2" t="s">
        <v>140</v>
      </c>
      <c r="I3735" s="2" t="s">
        <v>2</v>
      </c>
      <c r="J3735" s="2" t="s">
        <v>141</v>
      </c>
      <c r="K3735" s="2" t="str">
        <f>LOOKUP(A3735,'[2]Collin Seedling for R'!$A$3:$A$51,'[2]Collin Seedling for R'!$R$3:$R$51)</f>
        <v>High</v>
      </c>
      <c r="L3735" s="2" t="str">
        <f>LOOKUP(A3735,'[2]Collin Seedling for R'!$A$3:$A$51,'[2]Collin Seedling for R'!$T$3:$T$51)</f>
        <v>FS</v>
      </c>
      <c r="M3735" s="2" t="str">
        <f>LOOKUP(A3735,'[2]Collin Seedling for R'!$A$3:$A$51,'[2]Collin Seedling for R'!$P$3:$P$51)</f>
        <v>Seeded</v>
      </c>
      <c r="N3735" s="8">
        <f t="shared" si="58"/>
        <v>1.7365269461077846</v>
      </c>
      <c r="O3735" s="2" t="str">
        <f>LOOKUP(H3735,[2]plantlist!$A$2:$A$943,[2]plantlist!$B$2:$B$943)</f>
        <v>G</v>
      </c>
    </row>
    <row r="3736" spans="1:15" x14ac:dyDescent="0.2">
      <c r="A3736" s="7" t="s">
        <v>321</v>
      </c>
      <c r="B3736" s="2">
        <v>2008</v>
      </c>
      <c r="C3736" s="2" t="s">
        <v>0</v>
      </c>
      <c r="D3736" s="2">
        <v>37</v>
      </c>
      <c r="E3736" s="2">
        <v>69</v>
      </c>
      <c r="F3736" s="2">
        <v>106</v>
      </c>
      <c r="G3736" s="2">
        <v>5010</v>
      </c>
      <c r="H3736" s="2" t="s">
        <v>66</v>
      </c>
      <c r="I3736" s="2" t="s">
        <v>2</v>
      </c>
      <c r="J3736" s="2" t="s">
        <v>67</v>
      </c>
      <c r="K3736" s="2" t="str">
        <f>LOOKUP(A3736,'[2]Collin Seedling for R'!$A$3:$A$51,'[2]Collin Seedling for R'!$R$3:$R$51)</f>
        <v>High</v>
      </c>
      <c r="L3736" s="2" t="str">
        <f>LOOKUP(A3736,'[2]Collin Seedling for R'!$A$3:$A$51,'[2]Collin Seedling for R'!$T$3:$T$51)</f>
        <v>FS</v>
      </c>
      <c r="M3736" s="2" t="str">
        <f>LOOKUP(A3736,'[2]Collin Seedling for R'!$A$3:$A$51,'[2]Collin Seedling for R'!$P$3:$P$51)</f>
        <v>Seeded</v>
      </c>
      <c r="N3736" s="8">
        <f t="shared" si="58"/>
        <v>1.3772455089820359</v>
      </c>
      <c r="O3736" s="2" t="str">
        <f>LOOKUP(H3736,[2]plantlist!$A$2:$A$943,[2]plantlist!$B$2:$B$943)</f>
        <v>G</v>
      </c>
    </row>
    <row r="3737" spans="1:15" x14ac:dyDescent="0.2">
      <c r="A3737" s="7" t="s">
        <v>321</v>
      </c>
      <c r="B3737" s="2">
        <v>2008</v>
      </c>
      <c r="C3737" s="2" t="s">
        <v>0</v>
      </c>
      <c r="D3737" s="2">
        <v>32</v>
      </c>
      <c r="E3737" s="2">
        <v>62</v>
      </c>
      <c r="F3737" s="2">
        <v>94</v>
      </c>
      <c r="G3737" s="2">
        <v>5010</v>
      </c>
      <c r="H3737" s="2" t="s">
        <v>162</v>
      </c>
      <c r="I3737" s="2" t="s">
        <v>2</v>
      </c>
      <c r="J3737" s="2" t="s">
        <v>163</v>
      </c>
      <c r="K3737" s="2" t="str">
        <f>LOOKUP(A3737,'[2]Collin Seedling for R'!$A$3:$A$51,'[2]Collin Seedling for R'!$R$3:$R$51)</f>
        <v>High</v>
      </c>
      <c r="L3737" s="2" t="str">
        <f>LOOKUP(A3737,'[2]Collin Seedling for R'!$A$3:$A$51,'[2]Collin Seedling for R'!$T$3:$T$51)</f>
        <v>FS</v>
      </c>
      <c r="M3737" s="2" t="str">
        <f>LOOKUP(A3737,'[2]Collin Seedling for R'!$A$3:$A$51,'[2]Collin Seedling for R'!$P$3:$P$51)</f>
        <v>Seeded</v>
      </c>
      <c r="N3737" s="8">
        <f t="shared" si="58"/>
        <v>1.2375249500998005</v>
      </c>
      <c r="O3737" s="2" t="str">
        <f>LOOKUP(H3737,[2]plantlist!$A$2:$A$943,[2]plantlist!$B$2:$B$943)</f>
        <v>G</v>
      </c>
    </row>
    <row r="3738" spans="1:15" x14ac:dyDescent="0.2">
      <c r="A3738" s="7" t="s">
        <v>321</v>
      </c>
      <c r="B3738" s="2">
        <v>2008</v>
      </c>
      <c r="C3738" s="2" t="s">
        <v>0</v>
      </c>
      <c r="D3738" s="2">
        <v>27</v>
      </c>
      <c r="E3738" s="2">
        <v>92</v>
      </c>
      <c r="F3738" s="2">
        <v>119</v>
      </c>
      <c r="G3738" s="2">
        <v>5010</v>
      </c>
      <c r="H3738" s="2" t="s">
        <v>47</v>
      </c>
      <c r="I3738" s="2" t="s">
        <v>2</v>
      </c>
      <c r="J3738" s="2" t="s">
        <v>48</v>
      </c>
      <c r="K3738" s="2" t="str">
        <f>LOOKUP(A3738,'[2]Collin Seedling for R'!$A$3:$A$51,'[2]Collin Seedling for R'!$R$3:$R$51)</f>
        <v>High</v>
      </c>
      <c r="L3738" s="2" t="str">
        <f>LOOKUP(A3738,'[2]Collin Seedling for R'!$A$3:$A$51,'[2]Collin Seedling for R'!$T$3:$T$51)</f>
        <v>FS</v>
      </c>
      <c r="M3738" s="2" t="str">
        <f>LOOKUP(A3738,'[2]Collin Seedling for R'!$A$3:$A$51,'[2]Collin Seedling for R'!$P$3:$P$51)</f>
        <v>Seeded</v>
      </c>
      <c r="N3738" s="8">
        <f t="shared" si="58"/>
        <v>1.8363273453093811</v>
      </c>
      <c r="O3738" s="2" t="str">
        <f>LOOKUP(H3738,[2]plantlist!$A$2:$A$943,[2]plantlist!$B$2:$B$943)</f>
        <v>G</v>
      </c>
    </row>
    <row r="3739" spans="1:15" x14ac:dyDescent="0.2">
      <c r="A3739" s="7" t="s">
        <v>321</v>
      </c>
      <c r="B3739" s="2">
        <v>2008</v>
      </c>
      <c r="C3739" s="2" t="s">
        <v>0</v>
      </c>
      <c r="D3739" s="2">
        <v>24</v>
      </c>
      <c r="E3739" s="2">
        <v>32</v>
      </c>
      <c r="F3739" s="2">
        <v>56</v>
      </c>
      <c r="G3739" s="2">
        <v>5010</v>
      </c>
      <c r="H3739" s="2" t="s">
        <v>74</v>
      </c>
      <c r="I3739" s="2" t="s">
        <v>19</v>
      </c>
      <c r="J3739" s="2" t="s">
        <v>75</v>
      </c>
      <c r="K3739" s="2" t="str">
        <f>LOOKUP(A3739,'[2]Collin Seedling for R'!$A$3:$A$51,'[2]Collin Seedling for R'!$R$3:$R$51)</f>
        <v>High</v>
      </c>
      <c r="L3739" s="2" t="str">
        <f>LOOKUP(A3739,'[2]Collin Seedling for R'!$A$3:$A$51,'[2]Collin Seedling for R'!$T$3:$T$51)</f>
        <v>FS</v>
      </c>
      <c r="M3739" s="2" t="str">
        <f>LOOKUP(A3739,'[2]Collin Seedling for R'!$A$3:$A$51,'[2]Collin Seedling for R'!$P$3:$P$51)</f>
        <v>Seeded</v>
      </c>
      <c r="N3739" s="8">
        <f t="shared" si="58"/>
        <v>0.63872255489021956</v>
      </c>
      <c r="O3739" s="2" t="str">
        <f>LOOKUP(H3739,[2]plantlist!$A$2:$A$943,[2]plantlist!$B$2:$B$943)</f>
        <v>T</v>
      </c>
    </row>
    <row r="3740" spans="1:15" x14ac:dyDescent="0.2">
      <c r="A3740" s="7" t="s">
        <v>321</v>
      </c>
      <c r="B3740" s="2">
        <v>2008</v>
      </c>
      <c r="C3740" s="2" t="s">
        <v>0</v>
      </c>
      <c r="D3740" s="2">
        <v>21</v>
      </c>
      <c r="E3740" s="2">
        <v>41</v>
      </c>
      <c r="F3740" s="2">
        <v>62</v>
      </c>
      <c r="G3740" s="2">
        <v>5010</v>
      </c>
      <c r="H3740" s="2" t="s">
        <v>8</v>
      </c>
      <c r="I3740" s="2" t="s">
        <v>19</v>
      </c>
      <c r="J3740" s="2" t="s">
        <v>9</v>
      </c>
      <c r="K3740" s="2" t="str">
        <f>LOOKUP(A3740,'[2]Collin Seedling for R'!$A$3:$A$51,'[2]Collin Seedling for R'!$R$3:$R$51)</f>
        <v>High</v>
      </c>
      <c r="L3740" s="2" t="str">
        <f>LOOKUP(A3740,'[2]Collin Seedling for R'!$A$3:$A$51,'[2]Collin Seedling for R'!$T$3:$T$51)</f>
        <v>FS</v>
      </c>
      <c r="M3740" s="2" t="str">
        <f>LOOKUP(A3740,'[2]Collin Seedling for R'!$A$3:$A$51,'[2]Collin Seedling for R'!$P$3:$P$51)</f>
        <v>Seeded</v>
      </c>
      <c r="N3740" s="8">
        <f t="shared" si="58"/>
        <v>0.81836327345309379</v>
      </c>
      <c r="O3740" s="2" t="str">
        <f>LOOKUP(H3740,[2]plantlist!$A$2:$A$943,[2]plantlist!$B$2:$B$943)</f>
        <v>G</v>
      </c>
    </row>
    <row r="3741" spans="1:15" x14ac:dyDescent="0.2">
      <c r="A3741" s="7" t="s">
        <v>321</v>
      </c>
      <c r="B3741" s="2">
        <v>2008</v>
      </c>
      <c r="C3741" s="2" t="s">
        <v>0</v>
      </c>
      <c r="D3741" s="2">
        <v>20</v>
      </c>
      <c r="E3741" s="2">
        <v>0</v>
      </c>
      <c r="F3741" s="2">
        <v>20</v>
      </c>
      <c r="G3741" s="2">
        <v>5010</v>
      </c>
      <c r="H3741" s="2" t="s">
        <v>53</v>
      </c>
      <c r="I3741" s="2" t="s">
        <v>2</v>
      </c>
      <c r="J3741" s="2" t="s">
        <v>54</v>
      </c>
      <c r="K3741" s="2" t="str">
        <f>LOOKUP(A3741,'[2]Collin Seedling for R'!$A$3:$A$51,'[2]Collin Seedling for R'!$R$3:$R$51)</f>
        <v>High</v>
      </c>
      <c r="L3741" s="2" t="str">
        <f>LOOKUP(A3741,'[2]Collin Seedling for R'!$A$3:$A$51,'[2]Collin Seedling for R'!$T$3:$T$51)</f>
        <v>FS</v>
      </c>
      <c r="M3741" s="2" t="str">
        <f>LOOKUP(A3741,'[2]Collin Seedling for R'!$A$3:$A$51,'[2]Collin Seedling for R'!$P$3:$P$51)</f>
        <v>Seeded</v>
      </c>
      <c r="N3741" s="8">
        <f t="shared" si="58"/>
        <v>0</v>
      </c>
      <c r="O3741" s="2" t="str">
        <f>LOOKUP(H3741,[2]plantlist!$A$2:$A$943,[2]plantlist!$B$2:$B$943)</f>
        <v>C</v>
      </c>
    </row>
    <row r="3742" spans="1:15" x14ac:dyDescent="0.2">
      <c r="A3742" s="7" t="s">
        <v>321</v>
      </c>
      <c r="B3742" s="2">
        <v>2008</v>
      </c>
      <c r="C3742" s="2" t="s">
        <v>0</v>
      </c>
      <c r="D3742" s="2">
        <v>14</v>
      </c>
      <c r="E3742" s="2">
        <v>22</v>
      </c>
      <c r="F3742" s="2">
        <v>36</v>
      </c>
      <c r="G3742" s="2">
        <v>5010</v>
      </c>
      <c r="H3742" s="2" t="s">
        <v>231</v>
      </c>
      <c r="I3742" s="2" t="s">
        <v>2</v>
      </c>
      <c r="J3742" s="2" t="s">
        <v>232</v>
      </c>
      <c r="K3742" s="2" t="str">
        <f>LOOKUP(A3742,'[2]Collin Seedling for R'!$A$3:$A$51,'[2]Collin Seedling for R'!$R$3:$R$51)</f>
        <v>High</v>
      </c>
      <c r="L3742" s="2" t="str">
        <f>LOOKUP(A3742,'[2]Collin Seedling for R'!$A$3:$A$51,'[2]Collin Seedling for R'!$T$3:$T$51)</f>
        <v>FS</v>
      </c>
      <c r="M3742" s="2" t="str">
        <f>LOOKUP(A3742,'[2]Collin Seedling for R'!$A$3:$A$51,'[2]Collin Seedling for R'!$P$3:$P$51)</f>
        <v>Seeded</v>
      </c>
      <c r="N3742" s="8">
        <f t="shared" si="58"/>
        <v>0.43912175648702595</v>
      </c>
      <c r="O3742" s="2" t="str">
        <f>LOOKUP(H3742,[2]plantlist!$A$2:$A$943,[2]plantlist!$B$2:$B$943)</f>
        <v>F</v>
      </c>
    </row>
    <row r="3743" spans="1:15" x14ac:dyDescent="0.2">
      <c r="A3743" s="7" t="s">
        <v>321</v>
      </c>
      <c r="B3743" s="2">
        <v>2008</v>
      </c>
      <c r="C3743" s="2" t="s">
        <v>0</v>
      </c>
      <c r="D3743" s="2">
        <v>10</v>
      </c>
      <c r="E3743" s="2">
        <v>187</v>
      </c>
      <c r="F3743" s="2">
        <v>197</v>
      </c>
      <c r="G3743" s="2">
        <v>5010</v>
      </c>
      <c r="H3743" s="2" t="s">
        <v>116</v>
      </c>
      <c r="I3743" s="2" t="s">
        <v>2</v>
      </c>
      <c r="J3743" s="2" t="s">
        <v>117</v>
      </c>
      <c r="K3743" s="2" t="str">
        <f>LOOKUP(A3743,'[2]Collin Seedling for R'!$A$3:$A$51,'[2]Collin Seedling for R'!$R$3:$R$51)</f>
        <v>High</v>
      </c>
      <c r="L3743" s="2" t="str">
        <f>LOOKUP(A3743,'[2]Collin Seedling for R'!$A$3:$A$51,'[2]Collin Seedling for R'!$T$3:$T$51)</f>
        <v>FS</v>
      </c>
      <c r="M3743" s="2" t="str">
        <f>LOOKUP(A3743,'[2]Collin Seedling for R'!$A$3:$A$51,'[2]Collin Seedling for R'!$P$3:$P$51)</f>
        <v>Seeded</v>
      </c>
      <c r="N3743" s="8">
        <f t="shared" si="58"/>
        <v>3.7325349301397206</v>
      </c>
      <c r="O3743" s="2" t="str">
        <f>LOOKUP(H3743,[2]plantlist!$A$2:$A$943,[2]plantlist!$B$2:$B$943)</f>
        <v>F</v>
      </c>
    </row>
    <row r="3744" spans="1:15" x14ac:dyDescent="0.2">
      <c r="A3744" s="7" t="s">
        <v>321</v>
      </c>
      <c r="B3744" s="2">
        <v>2008</v>
      </c>
      <c r="C3744" s="2" t="s">
        <v>0</v>
      </c>
      <c r="D3744" s="2">
        <v>0</v>
      </c>
      <c r="E3744" s="2">
        <v>244</v>
      </c>
      <c r="F3744" s="2">
        <v>244</v>
      </c>
      <c r="G3744" s="2">
        <v>5010</v>
      </c>
      <c r="H3744" s="2" t="s">
        <v>16</v>
      </c>
      <c r="I3744" s="2" t="s">
        <v>2</v>
      </c>
      <c r="J3744" s="2" t="s">
        <v>17</v>
      </c>
      <c r="K3744" s="2" t="str">
        <f>LOOKUP(A3744,'[2]Collin Seedling for R'!$A$3:$A$51,'[2]Collin Seedling for R'!$R$3:$R$51)</f>
        <v>High</v>
      </c>
      <c r="L3744" s="2" t="str">
        <f>LOOKUP(A3744,'[2]Collin Seedling for R'!$A$3:$A$51,'[2]Collin Seedling for R'!$T$3:$T$51)</f>
        <v>FS</v>
      </c>
      <c r="M3744" s="2" t="str">
        <f>LOOKUP(A3744,'[2]Collin Seedling for R'!$A$3:$A$51,'[2]Collin Seedling for R'!$P$3:$P$51)</f>
        <v>Seeded</v>
      </c>
      <c r="N3744" s="8">
        <f t="shared" si="58"/>
        <v>4.8702594810379241</v>
      </c>
      <c r="O3744" s="2" t="str">
        <f>LOOKUP(H3744,[2]plantlist!$A$2:$A$943,[2]plantlist!$B$2:$B$943)</f>
        <v>S</v>
      </c>
    </row>
    <row r="3745" spans="1:15" x14ac:dyDescent="0.2">
      <c r="A3745" s="7" t="s">
        <v>321</v>
      </c>
      <c r="B3745" s="2">
        <v>2008</v>
      </c>
      <c r="C3745" s="2" t="s">
        <v>0</v>
      </c>
      <c r="D3745" s="2">
        <v>0</v>
      </c>
      <c r="E3745" s="2">
        <v>149</v>
      </c>
      <c r="F3745" s="2">
        <v>149</v>
      </c>
      <c r="G3745" s="2">
        <v>5010</v>
      </c>
      <c r="H3745" s="2" t="s">
        <v>23</v>
      </c>
      <c r="I3745" s="2" t="s">
        <v>2</v>
      </c>
      <c r="J3745" s="2" t="s">
        <v>24</v>
      </c>
      <c r="K3745" s="2" t="str">
        <f>LOOKUP(A3745,'[2]Collin Seedling for R'!$A$3:$A$51,'[2]Collin Seedling for R'!$R$3:$R$51)</f>
        <v>High</v>
      </c>
      <c r="L3745" s="2" t="str">
        <f>LOOKUP(A3745,'[2]Collin Seedling for R'!$A$3:$A$51,'[2]Collin Seedling for R'!$T$3:$T$51)</f>
        <v>FS</v>
      </c>
      <c r="M3745" s="2" t="str">
        <f>LOOKUP(A3745,'[2]Collin Seedling for R'!$A$3:$A$51,'[2]Collin Seedling for R'!$P$3:$P$51)</f>
        <v>Seeded</v>
      </c>
      <c r="N3745" s="8">
        <f t="shared" si="58"/>
        <v>2.9740518962075848</v>
      </c>
      <c r="O3745" s="2" t="str">
        <f>LOOKUP(H3745,[2]plantlist!$A$2:$A$943,[2]plantlist!$B$2:$B$943)</f>
        <v>S</v>
      </c>
    </row>
    <row r="3746" spans="1:15" x14ac:dyDescent="0.2">
      <c r="A3746" s="7" t="s">
        <v>321</v>
      </c>
      <c r="B3746" s="2">
        <v>2008</v>
      </c>
      <c r="C3746" s="2" t="s">
        <v>0</v>
      </c>
      <c r="D3746" s="2">
        <v>0</v>
      </c>
      <c r="E3746" s="2">
        <v>15</v>
      </c>
      <c r="F3746" s="2">
        <v>15</v>
      </c>
      <c r="G3746" s="2">
        <v>5010</v>
      </c>
      <c r="H3746" s="2" t="s">
        <v>319</v>
      </c>
      <c r="I3746" s="2" t="s">
        <v>2</v>
      </c>
      <c r="J3746" s="2" t="s">
        <v>320</v>
      </c>
      <c r="K3746" s="2" t="str">
        <f>LOOKUP(A3746,'[2]Collin Seedling for R'!$A$3:$A$51,'[2]Collin Seedling for R'!$R$3:$R$51)</f>
        <v>High</v>
      </c>
      <c r="L3746" s="2" t="str">
        <f>LOOKUP(A3746,'[2]Collin Seedling for R'!$A$3:$A$51,'[2]Collin Seedling for R'!$T$3:$T$51)</f>
        <v>FS</v>
      </c>
      <c r="M3746" s="2" t="str">
        <f>LOOKUP(A3746,'[2]Collin Seedling for R'!$A$3:$A$51,'[2]Collin Seedling for R'!$P$3:$P$51)</f>
        <v>Seeded</v>
      </c>
      <c r="N3746" s="8">
        <f t="shared" si="58"/>
        <v>0.29940119760479045</v>
      </c>
      <c r="O3746" s="2" t="str">
        <f>LOOKUP(H3746,[2]plantlist!$A$2:$A$943,[2]plantlist!$B$2:$B$943)</f>
        <v>T</v>
      </c>
    </row>
    <row r="3747" spans="1:15" x14ac:dyDescent="0.2">
      <c r="A3747" s="7" t="s">
        <v>321</v>
      </c>
      <c r="B3747" s="2">
        <v>2008</v>
      </c>
      <c r="C3747" s="2" t="s">
        <v>0</v>
      </c>
      <c r="D3747" s="2">
        <v>0</v>
      </c>
      <c r="E3747" s="2">
        <v>2</v>
      </c>
      <c r="F3747" s="2">
        <v>2</v>
      </c>
      <c r="G3747" s="2">
        <v>5010</v>
      </c>
      <c r="H3747" s="2" t="s">
        <v>322</v>
      </c>
      <c r="I3747" s="2" t="s">
        <v>2</v>
      </c>
      <c r="J3747" s="2" t="s">
        <v>323</v>
      </c>
      <c r="K3747" s="2" t="str">
        <f>LOOKUP(A3747,'[2]Collin Seedling for R'!$A$3:$A$51,'[2]Collin Seedling for R'!$R$3:$R$51)</f>
        <v>High</v>
      </c>
      <c r="L3747" s="2" t="str">
        <f>LOOKUP(A3747,'[2]Collin Seedling for R'!$A$3:$A$51,'[2]Collin Seedling for R'!$T$3:$T$51)</f>
        <v>FS</v>
      </c>
      <c r="M3747" s="2" t="str">
        <f>LOOKUP(A3747,'[2]Collin Seedling for R'!$A$3:$A$51,'[2]Collin Seedling for R'!$P$3:$P$51)</f>
        <v>Seeded</v>
      </c>
      <c r="N3747" s="8">
        <f t="shared" si="58"/>
        <v>3.9920159680638723E-2</v>
      </c>
      <c r="O3747" s="2" t="str">
        <f>LOOKUP(H3747,[2]plantlist!$A$2:$A$943,[2]plantlist!$B$2:$B$943)</f>
        <v>F</v>
      </c>
    </row>
    <row r="3748" spans="1:15" x14ac:dyDescent="0.2">
      <c r="A3748" s="7" t="s">
        <v>321</v>
      </c>
      <c r="B3748" s="2">
        <v>2008</v>
      </c>
      <c r="C3748" s="2" t="s">
        <v>0</v>
      </c>
      <c r="D3748" s="2">
        <v>0</v>
      </c>
      <c r="E3748" s="2">
        <v>2</v>
      </c>
      <c r="F3748" s="2">
        <v>2</v>
      </c>
      <c r="G3748" s="2">
        <v>5010</v>
      </c>
      <c r="H3748" s="2" t="s">
        <v>154</v>
      </c>
      <c r="I3748" s="2" t="s">
        <v>2</v>
      </c>
      <c r="J3748" s="2" t="s">
        <v>324</v>
      </c>
      <c r="K3748" s="2" t="str">
        <f>LOOKUP(A3748,'[2]Collin Seedling for R'!$A$3:$A$51,'[2]Collin Seedling for R'!$R$3:$R$51)</f>
        <v>High</v>
      </c>
      <c r="L3748" s="2" t="str">
        <f>LOOKUP(A3748,'[2]Collin Seedling for R'!$A$3:$A$51,'[2]Collin Seedling for R'!$T$3:$T$51)</f>
        <v>FS</v>
      </c>
      <c r="M3748" s="2" t="str">
        <f>LOOKUP(A3748,'[2]Collin Seedling for R'!$A$3:$A$51,'[2]Collin Seedling for R'!$P$3:$P$51)</f>
        <v>Seeded</v>
      </c>
      <c r="N3748" s="8">
        <f t="shared" si="58"/>
        <v>3.9920159680638723E-2</v>
      </c>
      <c r="O3748" s="2" t="str">
        <f>LOOKUP(H3748,[2]plantlist!$A$2:$A$943,[2]plantlist!$B$2:$B$943)</f>
        <v>F</v>
      </c>
    </row>
    <row r="3749" spans="1:15" x14ac:dyDescent="0.2">
      <c r="A3749" s="7" t="s">
        <v>321</v>
      </c>
      <c r="B3749" s="2">
        <v>2008</v>
      </c>
      <c r="C3749" s="2" t="s">
        <v>0</v>
      </c>
      <c r="D3749" s="2">
        <v>0</v>
      </c>
      <c r="E3749" s="2">
        <v>25</v>
      </c>
      <c r="F3749" s="2">
        <v>25</v>
      </c>
      <c r="G3749" s="2">
        <v>5010</v>
      </c>
      <c r="H3749" s="2" t="s">
        <v>248</v>
      </c>
      <c r="I3749" s="2" t="s">
        <v>2</v>
      </c>
      <c r="J3749" s="2" t="s">
        <v>249</v>
      </c>
      <c r="K3749" s="2" t="str">
        <f>LOOKUP(A3749,'[2]Collin Seedling for R'!$A$3:$A$51,'[2]Collin Seedling for R'!$R$3:$R$51)</f>
        <v>High</v>
      </c>
      <c r="L3749" s="2" t="str">
        <f>LOOKUP(A3749,'[2]Collin Seedling for R'!$A$3:$A$51,'[2]Collin Seedling for R'!$T$3:$T$51)</f>
        <v>FS</v>
      </c>
      <c r="M3749" s="2" t="str">
        <f>LOOKUP(A3749,'[2]Collin Seedling for R'!$A$3:$A$51,'[2]Collin Seedling for R'!$P$3:$P$51)</f>
        <v>Seeded</v>
      </c>
      <c r="N3749" s="8">
        <f t="shared" si="58"/>
        <v>0.49900199600798401</v>
      </c>
      <c r="O3749" s="2" t="str">
        <f>LOOKUP(H3749,[2]plantlist!$A$2:$A$943,[2]plantlist!$B$2:$B$943)</f>
        <v>G</v>
      </c>
    </row>
    <row r="3750" spans="1:15" x14ac:dyDescent="0.2">
      <c r="A3750" s="7" t="s">
        <v>321</v>
      </c>
      <c r="B3750" s="2">
        <v>2008</v>
      </c>
      <c r="C3750" s="2" t="s">
        <v>0</v>
      </c>
      <c r="D3750" s="2">
        <v>0</v>
      </c>
      <c r="E3750" s="2">
        <v>3</v>
      </c>
      <c r="F3750" s="2">
        <v>3</v>
      </c>
      <c r="G3750" s="2">
        <v>5010</v>
      </c>
      <c r="H3750" s="2" t="s">
        <v>325</v>
      </c>
      <c r="I3750" s="2" t="s">
        <v>2</v>
      </c>
      <c r="J3750" s="2" t="s">
        <v>326</v>
      </c>
      <c r="K3750" s="2" t="str">
        <f>LOOKUP(A3750,'[2]Collin Seedling for R'!$A$3:$A$51,'[2]Collin Seedling for R'!$R$3:$R$51)</f>
        <v>High</v>
      </c>
      <c r="L3750" s="2" t="str">
        <f>LOOKUP(A3750,'[2]Collin Seedling for R'!$A$3:$A$51,'[2]Collin Seedling for R'!$T$3:$T$51)</f>
        <v>FS</v>
      </c>
      <c r="M3750" s="2" t="str">
        <f>LOOKUP(A3750,'[2]Collin Seedling for R'!$A$3:$A$51,'[2]Collin Seedling for R'!$P$3:$P$51)</f>
        <v>Seeded</v>
      </c>
      <c r="N3750" s="8">
        <f t="shared" si="58"/>
        <v>5.9880239520958084E-2</v>
      </c>
      <c r="O3750" s="2" t="str">
        <f>LOOKUP(H3750,[2]plantlist!$A$2:$A$943,[2]plantlist!$B$2:$B$943)</f>
        <v>F</v>
      </c>
    </row>
    <row r="3751" spans="1:15" x14ac:dyDescent="0.2">
      <c r="A3751" s="2" t="s">
        <v>321</v>
      </c>
      <c r="B3751" s="2">
        <v>2013</v>
      </c>
      <c r="C3751" s="2" t="s">
        <v>0</v>
      </c>
      <c r="D3751" s="2">
        <v>4391</v>
      </c>
      <c r="E3751" s="2">
        <v>0</v>
      </c>
      <c r="F3751" s="2">
        <v>4391</v>
      </c>
      <c r="G3751" s="2">
        <v>5007</v>
      </c>
      <c r="H3751" s="2" t="s">
        <v>1</v>
      </c>
      <c r="I3751" s="2" t="s">
        <v>2</v>
      </c>
      <c r="J3751" s="2" t="s">
        <v>3</v>
      </c>
      <c r="K3751" s="2" t="str">
        <f>LOOKUP(A3751,'[2]Collin Seedling for R'!$A$3:$A$51,'[2]Collin Seedling for R'!$R$3:$R$51)</f>
        <v>High</v>
      </c>
      <c r="L3751" s="2" t="str">
        <f>LOOKUP(A3751,'[2]Collin Seedling for R'!$A$3:$A$51,'[2]Collin Seedling for R'!$T$3:$T$51)</f>
        <v>FS</v>
      </c>
      <c r="M3751" s="2" t="str">
        <f>LOOKUP(A3751,'[2]Collin Seedling for R'!$A$3:$A$51,'[2]Collin Seedling for R'!$P$3:$P$51)</f>
        <v>Seeded</v>
      </c>
      <c r="N3751" s="8">
        <f t="shared" si="58"/>
        <v>0</v>
      </c>
      <c r="O3751" s="2" t="str">
        <f>LOOKUP(H3751,[2]plantlist!$A$2:$A$943,[2]plantlist!$B$2:$B$943)</f>
        <v>F</v>
      </c>
    </row>
    <row r="3752" spans="1:15" x14ac:dyDescent="0.2">
      <c r="A3752" s="2" t="s">
        <v>321</v>
      </c>
      <c r="B3752" s="2">
        <v>2013</v>
      </c>
      <c r="C3752" s="2" t="s">
        <v>0</v>
      </c>
      <c r="D3752" s="2">
        <v>457</v>
      </c>
      <c r="E3752" s="2">
        <v>89</v>
      </c>
      <c r="F3752" s="2">
        <v>546</v>
      </c>
      <c r="G3752" s="2">
        <v>5007</v>
      </c>
      <c r="H3752" s="2" t="s">
        <v>6</v>
      </c>
      <c r="I3752" s="2" t="s">
        <v>2</v>
      </c>
      <c r="J3752" s="2" t="s">
        <v>7</v>
      </c>
      <c r="K3752" s="2" t="str">
        <f>LOOKUP(A3752,'[2]Collin Seedling for R'!$A$3:$A$51,'[2]Collin Seedling for R'!$R$3:$R$51)</f>
        <v>High</v>
      </c>
      <c r="L3752" s="2" t="str">
        <f>LOOKUP(A3752,'[2]Collin Seedling for R'!$A$3:$A$51,'[2]Collin Seedling for R'!$T$3:$T$51)</f>
        <v>FS</v>
      </c>
      <c r="M3752" s="2" t="str">
        <f>LOOKUP(A3752,'[2]Collin Seedling for R'!$A$3:$A$51,'[2]Collin Seedling for R'!$P$3:$P$51)</f>
        <v>Seeded</v>
      </c>
      <c r="N3752" s="8">
        <f t="shared" si="58"/>
        <v>1.7775114839225084</v>
      </c>
      <c r="O3752" s="2" t="str">
        <f>LOOKUP(H3752,[2]plantlist!$A$2:$A$943,[2]plantlist!$B$2:$B$943)</f>
        <v>L</v>
      </c>
    </row>
    <row r="3753" spans="1:15" x14ac:dyDescent="0.2">
      <c r="A3753" s="2" t="s">
        <v>321</v>
      </c>
      <c r="B3753" s="2">
        <v>2013</v>
      </c>
      <c r="C3753" s="2" t="s">
        <v>0</v>
      </c>
      <c r="D3753" s="2">
        <v>106</v>
      </c>
      <c r="E3753" s="2">
        <v>614</v>
      </c>
      <c r="F3753" s="2">
        <v>720</v>
      </c>
      <c r="G3753" s="2">
        <v>5007</v>
      </c>
      <c r="H3753" s="2" t="s">
        <v>8</v>
      </c>
      <c r="I3753" s="2" t="s">
        <v>2</v>
      </c>
      <c r="J3753" s="2" t="s">
        <v>9</v>
      </c>
      <c r="K3753" s="2" t="str">
        <f>LOOKUP(A3753,'[2]Collin Seedling for R'!$A$3:$A$51,'[2]Collin Seedling for R'!$R$3:$R$51)</f>
        <v>High</v>
      </c>
      <c r="L3753" s="2" t="str">
        <f>LOOKUP(A3753,'[2]Collin Seedling for R'!$A$3:$A$51,'[2]Collin Seedling for R'!$T$3:$T$51)</f>
        <v>FS</v>
      </c>
      <c r="M3753" s="2" t="str">
        <f>LOOKUP(A3753,'[2]Collin Seedling for R'!$A$3:$A$51,'[2]Collin Seedling for R'!$P$3:$P$51)</f>
        <v>Seeded</v>
      </c>
      <c r="N3753" s="8">
        <f t="shared" si="58"/>
        <v>12.262832035150788</v>
      </c>
      <c r="O3753" s="2" t="str">
        <f>LOOKUP(H3753,[2]plantlist!$A$2:$A$943,[2]plantlist!$B$2:$B$943)</f>
        <v>G</v>
      </c>
    </row>
    <row r="3754" spans="1:15" x14ac:dyDescent="0.2">
      <c r="A3754" s="2" t="s">
        <v>321</v>
      </c>
      <c r="B3754" s="2">
        <v>2013</v>
      </c>
      <c r="C3754" s="2" t="s">
        <v>0</v>
      </c>
      <c r="D3754" s="2">
        <v>26</v>
      </c>
      <c r="E3754" s="2">
        <v>60</v>
      </c>
      <c r="F3754" s="2">
        <v>86</v>
      </c>
      <c r="G3754" s="2">
        <v>5007</v>
      </c>
      <c r="H3754" s="2" t="s">
        <v>154</v>
      </c>
      <c r="I3754" s="2" t="s">
        <v>2</v>
      </c>
      <c r="J3754" s="2" t="s">
        <v>155</v>
      </c>
      <c r="K3754" s="2" t="str">
        <f>LOOKUP(A3754,'[2]Collin Seedling for R'!$A$3:$A$51,'[2]Collin Seedling for R'!$R$3:$R$51)</f>
        <v>High</v>
      </c>
      <c r="L3754" s="2" t="str">
        <f>LOOKUP(A3754,'[2]Collin Seedling for R'!$A$3:$A$51,'[2]Collin Seedling for R'!$T$3:$T$51)</f>
        <v>FS</v>
      </c>
      <c r="M3754" s="2" t="str">
        <f>LOOKUP(A3754,'[2]Collin Seedling for R'!$A$3:$A$51,'[2]Collin Seedling for R'!$P$3:$P$51)</f>
        <v>Seeded</v>
      </c>
      <c r="N3754" s="8">
        <f t="shared" si="58"/>
        <v>1.1983223487118035</v>
      </c>
      <c r="O3754" s="2" t="str">
        <f>LOOKUP(H3754,[2]plantlist!$A$2:$A$943,[2]plantlist!$B$2:$B$943)</f>
        <v>F</v>
      </c>
    </row>
    <row r="3755" spans="1:15" x14ac:dyDescent="0.2">
      <c r="A3755" s="2" t="s">
        <v>321</v>
      </c>
      <c r="B3755" s="2">
        <v>2013</v>
      </c>
      <c r="C3755" s="2" t="s">
        <v>0</v>
      </c>
      <c r="D3755" s="2">
        <v>18</v>
      </c>
      <c r="E3755" s="2">
        <v>0</v>
      </c>
      <c r="F3755" s="2">
        <v>18</v>
      </c>
      <c r="G3755" s="2">
        <v>5007</v>
      </c>
      <c r="H3755" s="2" t="s">
        <v>10</v>
      </c>
      <c r="I3755" s="2" t="s">
        <v>2</v>
      </c>
      <c r="J3755" s="2" t="s">
        <v>11</v>
      </c>
      <c r="K3755" s="2" t="str">
        <f>LOOKUP(A3755,'[2]Collin Seedling for R'!$A$3:$A$51,'[2]Collin Seedling for R'!$R$3:$R$51)</f>
        <v>High</v>
      </c>
      <c r="L3755" s="2" t="str">
        <f>LOOKUP(A3755,'[2]Collin Seedling for R'!$A$3:$A$51,'[2]Collin Seedling for R'!$T$3:$T$51)</f>
        <v>FS</v>
      </c>
      <c r="M3755" s="2" t="str">
        <f>LOOKUP(A3755,'[2]Collin Seedling for R'!$A$3:$A$51,'[2]Collin Seedling for R'!$P$3:$P$51)</f>
        <v>Seeded</v>
      </c>
      <c r="N3755" s="8">
        <f t="shared" si="58"/>
        <v>0</v>
      </c>
      <c r="O3755" s="2" t="str">
        <f>LOOKUP(H3755,[2]plantlist!$A$2:$A$943,[2]plantlist!$B$2:$B$943)</f>
        <v>L</v>
      </c>
    </row>
    <row r="3756" spans="1:15" x14ac:dyDescent="0.2">
      <c r="A3756" s="2" t="s">
        <v>321</v>
      </c>
      <c r="B3756" s="2">
        <v>2013</v>
      </c>
      <c r="C3756" s="2" t="s">
        <v>0</v>
      </c>
      <c r="D3756" s="2">
        <v>9</v>
      </c>
      <c r="E3756" s="2">
        <v>146</v>
      </c>
      <c r="F3756" s="2">
        <v>155</v>
      </c>
      <c r="G3756" s="2">
        <v>5007</v>
      </c>
      <c r="H3756" s="2" t="s">
        <v>116</v>
      </c>
      <c r="I3756" s="2" t="s">
        <v>2</v>
      </c>
      <c r="J3756" s="2" t="s">
        <v>117</v>
      </c>
      <c r="K3756" s="2" t="str">
        <f>LOOKUP(A3756,'[2]Collin Seedling for R'!$A$3:$A$51,'[2]Collin Seedling for R'!$R$3:$R$51)</f>
        <v>High</v>
      </c>
      <c r="L3756" s="2" t="str">
        <f>LOOKUP(A3756,'[2]Collin Seedling for R'!$A$3:$A$51,'[2]Collin Seedling for R'!$T$3:$T$51)</f>
        <v>FS</v>
      </c>
      <c r="M3756" s="2" t="str">
        <f>LOOKUP(A3756,'[2]Collin Seedling for R'!$A$3:$A$51,'[2]Collin Seedling for R'!$P$3:$P$51)</f>
        <v>Seeded</v>
      </c>
      <c r="N3756" s="8">
        <f t="shared" si="58"/>
        <v>2.9159177151987219</v>
      </c>
      <c r="O3756" s="2" t="str">
        <f>LOOKUP(H3756,[2]plantlist!$A$2:$A$943,[2]plantlist!$B$2:$B$943)</f>
        <v>F</v>
      </c>
    </row>
    <row r="3757" spans="1:15" x14ac:dyDescent="0.2">
      <c r="A3757" s="2" t="s">
        <v>321</v>
      </c>
      <c r="B3757" s="2">
        <v>2013</v>
      </c>
      <c r="C3757" s="2" t="s">
        <v>0</v>
      </c>
      <c r="D3757" s="2">
        <v>0</v>
      </c>
      <c r="E3757" s="2">
        <v>31</v>
      </c>
      <c r="F3757" s="2">
        <v>31</v>
      </c>
      <c r="G3757" s="2">
        <v>5007</v>
      </c>
      <c r="H3757" s="2" t="s">
        <v>16</v>
      </c>
      <c r="I3757" s="2" t="s">
        <v>2</v>
      </c>
      <c r="J3757" s="2" t="s">
        <v>17</v>
      </c>
      <c r="K3757" s="2" t="str">
        <f>LOOKUP(A3757,'[2]Collin Seedling for R'!$A$3:$A$51,'[2]Collin Seedling for R'!$R$3:$R$51)</f>
        <v>High</v>
      </c>
      <c r="L3757" s="2" t="str">
        <f>LOOKUP(A3757,'[2]Collin Seedling for R'!$A$3:$A$51,'[2]Collin Seedling for R'!$T$3:$T$51)</f>
        <v>FS</v>
      </c>
      <c r="M3757" s="2" t="str">
        <f>LOOKUP(A3757,'[2]Collin Seedling for R'!$A$3:$A$51,'[2]Collin Seedling for R'!$P$3:$P$51)</f>
        <v>Seeded</v>
      </c>
      <c r="N3757" s="8">
        <f t="shared" si="58"/>
        <v>0.61913321350109851</v>
      </c>
      <c r="O3757" s="2" t="str">
        <f>LOOKUP(H3757,[2]plantlist!$A$2:$A$943,[2]plantlist!$B$2:$B$943)</f>
        <v>S</v>
      </c>
    </row>
    <row r="3758" spans="1:15" x14ac:dyDescent="0.2">
      <c r="A3758" s="2" t="s">
        <v>321</v>
      </c>
      <c r="B3758" s="2">
        <v>2013</v>
      </c>
      <c r="C3758" s="2" t="s">
        <v>0</v>
      </c>
      <c r="D3758" s="2">
        <v>0</v>
      </c>
      <c r="E3758" s="2">
        <v>14</v>
      </c>
      <c r="F3758" s="2">
        <v>14</v>
      </c>
      <c r="G3758" s="2">
        <v>5007</v>
      </c>
      <c r="H3758" s="2" t="s">
        <v>74</v>
      </c>
      <c r="I3758" s="2" t="s">
        <v>19</v>
      </c>
      <c r="J3758" s="2" t="s">
        <v>75</v>
      </c>
      <c r="K3758" s="2" t="str">
        <f>LOOKUP(A3758,'[2]Collin Seedling for R'!$A$3:$A$51,'[2]Collin Seedling for R'!$R$3:$R$51)</f>
        <v>High</v>
      </c>
      <c r="L3758" s="2" t="str">
        <f>LOOKUP(A3758,'[2]Collin Seedling for R'!$A$3:$A$51,'[2]Collin Seedling for R'!$T$3:$T$51)</f>
        <v>FS</v>
      </c>
      <c r="M3758" s="2" t="str">
        <f>LOOKUP(A3758,'[2]Collin Seedling for R'!$A$3:$A$51,'[2]Collin Seedling for R'!$P$3:$P$51)</f>
        <v>Seeded</v>
      </c>
      <c r="N3758" s="8">
        <f t="shared" si="58"/>
        <v>0.27960854803275415</v>
      </c>
      <c r="O3758" s="2" t="str">
        <f>LOOKUP(H3758,[2]plantlist!$A$2:$A$943,[2]plantlist!$B$2:$B$943)</f>
        <v>T</v>
      </c>
    </row>
    <row r="3759" spans="1:15" x14ac:dyDescent="0.2">
      <c r="A3759" s="2" t="s">
        <v>321</v>
      </c>
      <c r="B3759" s="2">
        <v>2013</v>
      </c>
      <c r="C3759" s="2" t="s">
        <v>0</v>
      </c>
      <c r="D3759" s="2">
        <v>0</v>
      </c>
      <c r="E3759" s="2">
        <v>15</v>
      </c>
      <c r="F3759" s="2">
        <v>15</v>
      </c>
      <c r="G3759" s="2">
        <v>5007</v>
      </c>
      <c r="H3759" s="2" t="s">
        <v>60</v>
      </c>
      <c r="I3759" s="2" t="s">
        <v>2</v>
      </c>
      <c r="J3759" s="2" t="s">
        <v>61</v>
      </c>
      <c r="K3759" s="2" t="str">
        <f>LOOKUP(A3759,'[2]Collin Seedling for R'!$A$3:$A$51,'[2]Collin Seedling for R'!$R$3:$R$51)</f>
        <v>High</v>
      </c>
      <c r="L3759" s="2" t="str">
        <f>LOOKUP(A3759,'[2]Collin Seedling for R'!$A$3:$A$51,'[2]Collin Seedling for R'!$T$3:$T$51)</f>
        <v>FS</v>
      </c>
      <c r="M3759" s="2" t="str">
        <f>LOOKUP(A3759,'[2]Collin Seedling for R'!$A$3:$A$51,'[2]Collin Seedling for R'!$P$3:$P$51)</f>
        <v>Seeded</v>
      </c>
      <c r="N3759" s="8">
        <f t="shared" si="58"/>
        <v>0.29958058717795089</v>
      </c>
      <c r="O3759" s="2" t="str">
        <f>LOOKUP(H3759,[2]plantlist!$A$2:$A$943,[2]plantlist!$B$2:$B$943)</f>
        <v>F</v>
      </c>
    </row>
    <row r="3760" spans="1:15" x14ac:dyDescent="0.2">
      <c r="A3760" s="2" t="s">
        <v>321</v>
      </c>
      <c r="B3760" s="2">
        <v>2013</v>
      </c>
      <c r="C3760" s="2" t="s">
        <v>0</v>
      </c>
      <c r="D3760" s="2">
        <v>0</v>
      </c>
      <c r="E3760" s="2">
        <v>133</v>
      </c>
      <c r="F3760" s="2">
        <v>133</v>
      </c>
      <c r="G3760" s="2">
        <v>5007</v>
      </c>
      <c r="H3760" s="2" t="s">
        <v>23</v>
      </c>
      <c r="I3760" s="2" t="s">
        <v>2</v>
      </c>
      <c r="J3760" s="2" t="s">
        <v>24</v>
      </c>
      <c r="K3760" s="2" t="str">
        <f>LOOKUP(A3760,'[2]Collin Seedling for R'!$A$3:$A$51,'[2]Collin Seedling for R'!$R$3:$R$51)</f>
        <v>High</v>
      </c>
      <c r="L3760" s="2" t="str">
        <f>LOOKUP(A3760,'[2]Collin Seedling for R'!$A$3:$A$51,'[2]Collin Seedling for R'!$T$3:$T$51)</f>
        <v>FS</v>
      </c>
      <c r="M3760" s="2" t="str">
        <f>LOOKUP(A3760,'[2]Collin Seedling for R'!$A$3:$A$51,'[2]Collin Seedling for R'!$P$3:$P$51)</f>
        <v>Seeded</v>
      </c>
      <c r="N3760" s="8">
        <f t="shared" si="58"/>
        <v>2.656281206311164</v>
      </c>
      <c r="O3760" s="2" t="str">
        <f>LOOKUP(H3760,[2]plantlist!$A$2:$A$943,[2]plantlist!$B$2:$B$943)</f>
        <v>S</v>
      </c>
    </row>
    <row r="3761" spans="1:15" x14ac:dyDescent="0.2">
      <c r="A3761" s="2" t="s">
        <v>321</v>
      </c>
      <c r="B3761" s="2">
        <v>2013</v>
      </c>
      <c r="C3761" s="2" t="s">
        <v>0</v>
      </c>
      <c r="D3761" s="2">
        <v>0</v>
      </c>
      <c r="E3761" s="2">
        <v>11</v>
      </c>
      <c r="F3761" s="2">
        <v>11</v>
      </c>
      <c r="G3761" s="2">
        <v>5007</v>
      </c>
      <c r="H3761" s="2" t="s">
        <v>23</v>
      </c>
      <c r="I3761" s="2" t="s">
        <v>19</v>
      </c>
      <c r="J3761" s="2" t="s">
        <v>24</v>
      </c>
      <c r="K3761" s="2" t="str">
        <f>LOOKUP(A3761,'[2]Collin Seedling for R'!$A$3:$A$51,'[2]Collin Seedling for R'!$R$3:$R$51)</f>
        <v>High</v>
      </c>
      <c r="L3761" s="2" t="str">
        <f>LOOKUP(A3761,'[2]Collin Seedling for R'!$A$3:$A$51,'[2]Collin Seedling for R'!$T$3:$T$51)</f>
        <v>FS</v>
      </c>
      <c r="M3761" s="2" t="str">
        <f>LOOKUP(A3761,'[2]Collin Seedling for R'!$A$3:$A$51,'[2]Collin Seedling for R'!$P$3:$P$51)</f>
        <v>Seeded</v>
      </c>
      <c r="N3761" s="8">
        <f t="shared" si="58"/>
        <v>0.21969243059716398</v>
      </c>
      <c r="O3761" s="2" t="str">
        <f>LOOKUP(H3761,[2]plantlist!$A$2:$A$943,[2]plantlist!$B$2:$B$943)</f>
        <v>S</v>
      </c>
    </row>
    <row r="3762" spans="1:15" x14ac:dyDescent="0.2">
      <c r="A3762" s="2" t="s">
        <v>321</v>
      </c>
      <c r="B3762" s="2">
        <v>2013</v>
      </c>
      <c r="C3762" s="2" t="s">
        <v>0</v>
      </c>
      <c r="D3762" s="2">
        <v>0</v>
      </c>
      <c r="E3762" s="2">
        <v>47</v>
      </c>
      <c r="F3762" s="2">
        <v>47</v>
      </c>
      <c r="G3762" s="2">
        <v>5007</v>
      </c>
      <c r="H3762" s="2" t="s">
        <v>8</v>
      </c>
      <c r="I3762" s="2" t="s">
        <v>19</v>
      </c>
      <c r="J3762" s="2" t="s">
        <v>9</v>
      </c>
      <c r="K3762" s="2" t="str">
        <f>LOOKUP(A3762,'[2]Collin Seedling for R'!$A$3:$A$51,'[2]Collin Seedling for R'!$R$3:$R$51)</f>
        <v>High</v>
      </c>
      <c r="L3762" s="2" t="str">
        <f>LOOKUP(A3762,'[2]Collin Seedling for R'!$A$3:$A$51,'[2]Collin Seedling for R'!$T$3:$T$51)</f>
        <v>FS</v>
      </c>
      <c r="M3762" s="2" t="str">
        <f>LOOKUP(A3762,'[2]Collin Seedling for R'!$A$3:$A$51,'[2]Collin Seedling for R'!$P$3:$P$51)</f>
        <v>Seeded</v>
      </c>
      <c r="N3762" s="8">
        <f t="shared" si="58"/>
        <v>0.93868583982424614</v>
      </c>
      <c r="O3762" s="2" t="str">
        <f>LOOKUP(H3762,[2]plantlist!$A$2:$A$943,[2]plantlist!$B$2:$B$943)</f>
        <v>G</v>
      </c>
    </row>
    <row r="3763" spans="1:15" x14ac:dyDescent="0.2">
      <c r="A3763" s="2" t="s">
        <v>321</v>
      </c>
      <c r="B3763" s="2">
        <v>2013</v>
      </c>
      <c r="C3763" s="2" t="s">
        <v>0</v>
      </c>
      <c r="D3763" s="2">
        <v>0</v>
      </c>
      <c r="E3763" s="2">
        <v>95</v>
      </c>
      <c r="F3763" s="2">
        <v>95</v>
      </c>
      <c r="G3763" s="2">
        <v>5007</v>
      </c>
      <c r="H3763" s="2" t="s">
        <v>140</v>
      </c>
      <c r="I3763" s="2" t="s">
        <v>2</v>
      </c>
      <c r="J3763" s="2" t="s">
        <v>141</v>
      </c>
      <c r="K3763" s="2" t="str">
        <f>LOOKUP(A3763,'[2]Collin Seedling for R'!$A$3:$A$51,'[2]Collin Seedling for R'!$R$3:$R$51)</f>
        <v>High</v>
      </c>
      <c r="L3763" s="2" t="str">
        <f>LOOKUP(A3763,'[2]Collin Seedling for R'!$A$3:$A$51,'[2]Collin Seedling for R'!$T$3:$T$51)</f>
        <v>FS</v>
      </c>
      <c r="M3763" s="2" t="str">
        <f>LOOKUP(A3763,'[2]Collin Seedling for R'!$A$3:$A$51,'[2]Collin Seedling for R'!$P$3:$P$51)</f>
        <v>Seeded</v>
      </c>
      <c r="N3763" s="8">
        <f t="shared" si="58"/>
        <v>1.8973437187936888</v>
      </c>
      <c r="O3763" s="2" t="str">
        <f>LOOKUP(H3763,[2]plantlist!$A$2:$A$943,[2]plantlist!$B$2:$B$943)</f>
        <v>G</v>
      </c>
    </row>
    <row r="3764" spans="1:15" x14ac:dyDescent="0.2">
      <c r="A3764" t="s">
        <v>321</v>
      </c>
      <c r="B3764">
        <v>2016</v>
      </c>
      <c r="C3764" t="s">
        <v>0</v>
      </c>
      <c r="D3764">
        <v>3798</v>
      </c>
      <c r="E3764">
        <v>0</v>
      </c>
      <c r="F3764">
        <v>3798</v>
      </c>
      <c r="G3764">
        <v>5000</v>
      </c>
      <c r="H3764" t="s">
        <v>1</v>
      </c>
      <c r="I3764" t="s">
        <v>2</v>
      </c>
      <c r="J3764" t="s">
        <v>3</v>
      </c>
      <c r="K3764" s="2" t="str">
        <f>LOOKUP(A3764,'[2]Collin Seedling for R'!$A$3:$A$51,'[2]Collin Seedling for R'!$R$3:$R$51)</f>
        <v>High</v>
      </c>
      <c r="L3764" s="2" t="str">
        <f>LOOKUP(A3764,'[2]Collin Seedling for R'!$A$3:$A$51,'[2]Collin Seedling for R'!$T$3:$T$51)</f>
        <v>FS</v>
      </c>
      <c r="M3764" s="2" t="str">
        <f>LOOKUP(A3764,'[2]Collin Seedling for R'!$A$3:$A$51,'[2]Collin Seedling for R'!$P$3:$P$51)</f>
        <v>Seeded</v>
      </c>
      <c r="N3764" s="8">
        <f t="shared" si="58"/>
        <v>0</v>
      </c>
      <c r="O3764" s="2" t="str">
        <f>LOOKUP(H3764,[2]plantlist!$A$2:$A$943,[2]plantlist!$B$2:$B$943)</f>
        <v>F</v>
      </c>
    </row>
    <row r="3765" spans="1:15" x14ac:dyDescent="0.2">
      <c r="A3765" t="s">
        <v>321</v>
      </c>
      <c r="B3765">
        <v>2016</v>
      </c>
      <c r="C3765" t="s">
        <v>0</v>
      </c>
      <c r="D3765">
        <v>927</v>
      </c>
      <c r="E3765">
        <v>1709</v>
      </c>
      <c r="F3765">
        <v>2636</v>
      </c>
      <c r="G3765">
        <v>5000</v>
      </c>
      <c r="H3765" t="s">
        <v>8</v>
      </c>
      <c r="I3765" t="s">
        <v>2</v>
      </c>
      <c r="J3765" t="s">
        <v>9</v>
      </c>
      <c r="K3765" s="2" t="str">
        <f>LOOKUP(A3765,'[2]Collin Seedling for R'!$A$3:$A$51,'[2]Collin Seedling for R'!$R$3:$R$51)</f>
        <v>High</v>
      </c>
      <c r="L3765" s="2" t="str">
        <f>LOOKUP(A3765,'[2]Collin Seedling for R'!$A$3:$A$51,'[2]Collin Seedling for R'!$T$3:$T$51)</f>
        <v>FS</v>
      </c>
      <c r="M3765" s="2" t="str">
        <f>LOOKUP(A3765,'[2]Collin Seedling for R'!$A$3:$A$51,'[2]Collin Seedling for R'!$P$3:$P$51)</f>
        <v>Seeded</v>
      </c>
      <c r="N3765" s="8">
        <f t="shared" si="58"/>
        <v>34.18</v>
      </c>
      <c r="O3765" s="2" t="str">
        <f>LOOKUP(H3765,[2]plantlist!$A$2:$A$943,[2]plantlist!$B$2:$B$943)</f>
        <v>G</v>
      </c>
    </row>
    <row r="3766" spans="1:15" x14ac:dyDescent="0.2">
      <c r="A3766" t="s">
        <v>321</v>
      </c>
      <c r="B3766">
        <v>2016</v>
      </c>
      <c r="C3766" t="s">
        <v>0</v>
      </c>
      <c r="D3766">
        <v>171</v>
      </c>
      <c r="E3766">
        <v>64</v>
      </c>
      <c r="F3766">
        <v>235</v>
      </c>
      <c r="G3766">
        <v>5000</v>
      </c>
      <c r="H3766" t="s">
        <v>6</v>
      </c>
      <c r="I3766" t="s">
        <v>2</v>
      </c>
      <c r="J3766" t="s">
        <v>7</v>
      </c>
      <c r="K3766" s="2" t="str">
        <f>LOOKUP(A3766,'[2]Collin Seedling for R'!$A$3:$A$51,'[2]Collin Seedling for R'!$R$3:$R$51)</f>
        <v>High</v>
      </c>
      <c r="L3766" s="2" t="str">
        <f>LOOKUP(A3766,'[2]Collin Seedling for R'!$A$3:$A$51,'[2]Collin Seedling for R'!$T$3:$T$51)</f>
        <v>FS</v>
      </c>
      <c r="M3766" s="2" t="str">
        <f>LOOKUP(A3766,'[2]Collin Seedling for R'!$A$3:$A$51,'[2]Collin Seedling for R'!$P$3:$P$51)</f>
        <v>Seeded</v>
      </c>
      <c r="N3766" s="8">
        <f t="shared" si="58"/>
        <v>1.28</v>
      </c>
      <c r="O3766" s="2" t="str">
        <f>LOOKUP(H3766,[2]plantlist!$A$2:$A$943,[2]plantlist!$B$2:$B$943)</f>
        <v>L</v>
      </c>
    </row>
    <row r="3767" spans="1:15" x14ac:dyDescent="0.2">
      <c r="A3767" t="s">
        <v>321</v>
      </c>
      <c r="B3767">
        <v>2016</v>
      </c>
      <c r="C3767" t="s">
        <v>0</v>
      </c>
      <c r="D3767">
        <v>38</v>
      </c>
      <c r="E3767">
        <v>502</v>
      </c>
      <c r="F3767">
        <v>540</v>
      </c>
      <c r="G3767">
        <v>5000</v>
      </c>
      <c r="H3767" t="s">
        <v>116</v>
      </c>
      <c r="I3767" t="s">
        <v>2</v>
      </c>
      <c r="J3767" t="s">
        <v>117</v>
      </c>
      <c r="K3767" s="2" t="str">
        <f>LOOKUP(A3767,'[2]Collin Seedling for R'!$A$3:$A$51,'[2]Collin Seedling for R'!$R$3:$R$51)</f>
        <v>High</v>
      </c>
      <c r="L3767" s="2" t="str">
        <f>LOOKUP(A3767,'[2]Collin Seedling for R'!$A$3:$A$51,'[2]Collin Seedling for R'!$T$3:$T$51)</f>
        <v>FS</v>
      </c>
      <c r="M3767" s="2" t="str">
        <f>LOOKUP(A3767,'[2]Collin Seedling for R'!$A$3:$A$51,'[2]Collin Seedling for R'!$P$3:$P$51)</f>
        <v>Seeded</v>
      </c>
      <c r="N3767" s="8">
        <f t="shared" si="58"/>
        <v>10.040000000000001</v>
      </c>
      <c r="O3767" s="2" t="str">
        <f>LOOKUP(H3767,[2]plantlist!$A$2:$A$943,[2]plantlist!$B$2:$B$943)</f>
        <v>F</v>
      </c>
    </row>
    <row r="3768" spans="1:15" x14ac:dyDescent="0.2">
      <c r="A3768" t="s">
        <v>321</v>
      </c>
      <c r="B3768">
        <v>2016</v>
      </c>
      <c r="C3768" t="s">
        <v>0</v>
      </c>
      <c r="D3768">
        <v>30</v>
      </c>
      <c r="E3768">
        <v>0</v>
      </c>
      <c r="F3768">
        <v>30</v>
      </c>
      <c r="G3768">
        <v>5000</v>
      </c>
      <c r="H3768" t="s">
        <v>580</v>
      </c>
      <c r="I3768" t="s">
        <v>2</v>
      </c>
      <c r="J3768" t="s">
        <v>581</v>
      </c>
      <c r="K3768" s="2" t="str">
        <f>LOOKUP(A3768,'[2]Collin Seedling for R'!$A$3:$A$51,'[2]Collin Seedling for R'!$R$3:$R$51)</f>
        <v>High</v>
      </c>
      <c r="L3768" s="2" t="str">
        <f>LOOKUP(A3768,'[2]Collin Seedling for R'!$A$3:$A$51,'[2]Collin Seedling for R'!$T$3:$T$51)</f>
        <v>FS</v>
      </c>
      <c r="M3768" s="2" t="str">
        <f>LOOKUP(A3768,'[2]Collin Seedling for R'!$A$3:$A$51,'[2]Collin Seedling for R'!$P$3:$P$51)</f>
        <v>Seeded</v>
      </c>
      <c r="N3768" s="8">
        <f t="shared" si="58"/>
        <v>0</v>
      </c>
      <c r="O3768" s="2" t="str">
        <f>LOOKUP(H3768,[2]plantlist!$A$2:$A$943,[2]plantlist!$B$2:$B$943)</f>
        <v>L</v>
      </c>
    </row>
    <row r="3769" spans="1:15" x14ac:dyDescent="0.2">
      <c r="A3769" t="s">
        <v>321</v>
      </c>
      <c r="B3769">
        <v>2016</v>
      </c>
      <c r="C3769" t="s">
        <v>0</v>
      </c>
      <c r="D3769">
        <v>22</v>
      </c>
      <c r="E3769">
        <v>0</v>
      </c>
      <c r="F3769">
        <v>22</v>
      </c>
      <c r="G3769">
        <v>5000</v>
      </c>
      <c r="H3769" t="s">
        <v>10</v>
      </c>
      <c r="I3769" t="s">
        <v>2</v>
      </c>
      <c r="J3769" t="s">
        <v>11</v>
      </c>
      <c r="K3769" s="2" t="str">
        <f>LOOKUP(A3769,'[2]Collin Seedling for R'!$A$3:$A$51,'[2]Collin Seedling for R'!$R$3:$R$51)</f>
        <v>High</v>
      </c>
      <c r="L3769" s="2" t="str">
        <f>LOOKUP(A3769,'[2]Collin Seedling for R'!$A$3:$A$51,'[2]Collin Seedling for R'!$T$3:$T$51)</f>
        <v>FS</v>
      </c>
      <c r="M3769" s="2" t="str">
        <f>LOOKUP(A3769,'[2]Collin Seedling for R'!$A$3:$A$51,'[2]Collin Seedling for R'!$P$3:$P$51)</f>
        <v>Seeded</v>
      </c>
      <c r="N3769" s="8">
        <f t="shared" si="58"/>
        <v>0</v>
      </c>
      <c r="O3769" s="2" t="str">
        <f>LOOKUP(H3769,[2]plantlist!$A$2:$A$943,[2]plantlist!$B$2:$B$943)</f>
        <v>L</v>
      </c>
    </row>
    <row r="3770" spans="1:15" x14ac:dyDescent="0.2">
      <c r="A3770" t="s">
        <v>321</v>
      </c>
      <c r="B3770">
        <v>2016</v>
      </c>
      <c r="C3770" t="s">
        <v>0</v>
      </c>
      <c r="D3770">
        <v>9</v>
      </c>
      <c r="E3770">
        <v>0</v>
      </c>
      <c r="F3770">
        <v>9</v>
      </c>
      <c r="G3770">
        <v>5000</v>
      </c>
      <c r="H3770" t="s">
        <v>74</v>
      </c>
      <c r="I3770" t="s">
        <v>19</v>
      </c>
      <c r="J3770" t="s">
        <v>75</v>
      </c>
      <c r="K3770" s="2" t="str">
        <f>LOOKUP(A3770,'[2]Collin Seedling for R'!$A$3:$A$51,'[2]Collin Seedling for R'!$R$3:$R$51)</f>
        <v>High</v>
      </c>
      <c r="L3770" s="2" t="str">
        <f>LOOKUP(A3770,'[2]Collin Seedling for R'!$A$3:$A$51,'[2]Collin Seedling for R'!$T$3:$T$51)</f>
        <v>FS</v>
      </c>
      <c r="M3770" s="2" t="str">
        <f>LOOKUP(A3770,'[2]Collin Seedling for R'!$A$3:$A$51,'[2]Collin Seedling for R'!$P$3:$P$51)</f>
        <v>Seeded</v>
      </c>
      <c r="N3770" s="8">
        <f t="shared" si="58"/>
        <v>0</v>
      </c>
      <c r="O3770" s="2" t="str">
        <f>LOOKUP(H3770,[2]plantlist!$A$2:$A$943,[2]plantlist!$B$2:$B$943)</f>
        <v>T</v>
      </c>
    </row>
    <row r="3771" spans="1:15" x14ac:dyDescent="0.2">
      <c r="A3771" t="s">
        <v>321</v>
      </c>
      <c r="B3771">
        <v>2016</v>
      </c>
      <c r="C3771" t="s">
        <v>0</v>
      </c>
      <c r="D3771">
        <v>3</v>
      </c>
      <c r="E3771">
        <v>206</v>
      </c>
      <c r="F3771">
        <v>209</v>
      </c>
      <c r="G3771">
        <v>5000</v>
      </c>
      <c r="H3771" t="s">
        <v>16</v>
      </c>
      <c r="I3771" t="s">
        <v>2</v>
      </c>
      <c r="J3771" t="s">
        <v>17</v>
      </c>
      <c r="K3771" s="2" t="str">
        <f>LOOKUP(A3771,'[2]Collin Seedling for R'!$A$3:$A$51,'[2]Collin Seedling for R'!$R$3:$R$51)</f>
        <v>High</v>
      </c>
      <c r="L3771" s="2" t="str">
        <f>LOOKUP(A3771,'[2]Collin Seedling for R'!$A$3:$A$51,'[2]Collin Seedling for R'!$T$3:$T$51)</f>
        <v>FS</v>
      </c>
      <c r="M3771" s="2" t="str">
        <f>LOOKUP(A3771,'[2]Collin Seedling for R'!$A$3:$A$51,'[2]Collin Seedling for R'!$P$3:$P$51)</f>
        <v>Seeded</v>
      </c>
      <c r="N3771" s="8">
        <f t="shared" si="58"/>
        <v>4.12</v>
      </c>
      <c r="O3771" s="2" t="str">
        <f>LOOKUP(H3771,[2]plantlist!$A$2:$A$943,[2]plantlist!$B$2:$B$943)</f>
        <v>S</v>
      </c>
    </row>
    <row r="3772" spans="1:15" x14ac:dyDescent="0.2">
      <c r="A3772" t="s">
        <v>321</v>
      </c>
      <c r="B3772">
        <v>2016</v>
      </c>
      <c r="C3772" t="s">
        <v>0</v>
      </c>
      <c r="D3772">
        <v>2</v>
      </c>
      <c r="E3772">
        <v>7</v>
      </c>
      <c r="F3772">
        <v>9</v>
      </c>
      <c r="G3772">
        <v>5000</v>
      </c>
      <c r="H3772" t="s">
        <v>8</v>
      </c>
      <c r="I3772" t="s">
        <v>19</v>
      </c>
      <c r="J3772" t="s">
        <v>9</v>
      </c>
      <c r="K3772" s="2" t="str">
        <f>LOOKUP(A3772,'[2]Collin Seedling for R'!$A$3:$A$51,'[2]Collin Seedling for R'!$R$3:$R$51)</f>
        <v>High</v>
      </c>
      <c r="L3772" s="2" t="str">
        <f>LOOKUP(A3772,'[2]Collin Seedling for R'!$A$3:$A$51,'[2]Collin Seedling for R'!$T$3:$T$51)</f>
        <v>FS</v>
      </c>
      <c r="M3772" s="2" t="str">
        <f>LOOKUP(A3772,'[2]Collin Seedling for R'!$A$3:$A$51,'[2]Collin Seedling for R'!$P$3:$P$51)</f>
        <v>Seeded</v>
      </c>
      <c r="N3772" s="8">
        <f t="shared" si="58"/>
        <v>0.13999999999999999</v>
      </c>
      <c r="O3772" s="2" t="str">
        <f>LOOKUP(H3772,[2]plantlist!$A$2:$A$943,[2]plantlist!$B$2:$B$943)</f>
        <v>G</v>
      </c>
    </row>
    <row r="3773" spans="1:15" x14ac:dyDescent="0.2">
      <c r="A3773" t="s">
        <v>321</v>
      </c>
      <c r="B3773">
        <v>2016</v>
      </c>
      <c r="C3773" t="s">
        <v>0</v>
      </c>
      <c r="D3773">
        <v>0</v>
      </c>
      <c r="E3773">
        <v>64</v>
      </c>
      <c r="F3773">
        <v>64</v>
      </c>
      <c r="G3773">
        <v>5000</v>
      </c>
      <c r="H3773" t="s">
        <v>82</v>
      </c>
      <c r="I3773" t="s">
        <v>2</v>
      </c>
      <c r="J3773" t="s">
        <v>83</v>
      </c>
      <c r="K3773" s="2" t="str">
        <f>LOOKUP(A3773,'[2]Collin Seedling for R'!$A$3:$A$51,'[2]Collin Seedling for R'!$R$3:$R$51)</f>
        <v>High</v>
      </c>
      <c r="L3773" s="2" t="str">
        <f>LOOKUP(A3773,'[2]Collin Seedling for R'!$A$3:$A$51,'[2]Collin Seedling for R'!$T$3:$T$51)</f>
        <v>FS</v>
      </c>
      <c r="M3773" s="2" t="str">
        <f>LOOKUP(A3773,'[2]Collin Seedling for R'!$A$3:$A$51,'[2]Collin Seedling for R'!$P$3:$P$51)</f>
        <v>Seeded</v>
      </c>
      <c r="N3773" s="8">
        <f t="shared" si="58"/>
        <v>1.28</v>
      </c>
      <c r="O3773" s="2" t="str">
        <f>LOOKUP(H3773,[2]plantlist!$A$2:$A$943,[2]plantlist!$B$2:$B$943)</f>
        <v>F</v>
      </c>
    </row>
    <row r="3774" spans="1:15" x14ac:dyDescent="0.2">
      <c r="A3774" t="s">
        <v>321</v>
      </c>
      <c r="B3774">
        <v>2016</v>
      </c>
      <c r="C3774" t="s">
        <v>0</v>
      </c>
      <c r="D3774">
        <v>0</v>
      </c>
      <c r="E3774">
        <v>6</v>
      </c>
      <c r="F3774">
        <v>6</v>
      </c>
      <c r="G3774">
        <v>5000</v>
      </c>
      <c r="H3774" t="s">
        <v>82</v>
      </c>
      <c r="I3774" t="s">
        <v>19</v>
      </c>
      <c r="J3774" t="s">
        <v>83</v>
      </c>
      <c r="K3774" s="2" t="str">
        <f>LOOKUP(A3774,'[2]Collin Seedling for R'!$A$3:$A$51,'[2]Collin Seedling for R'!$R$3:$R$51)</f>
        <v>High</v>
      </c>
      <c r="L3774" s="2" t="str">
        <f>LOOKUP(A3774,'[2]Collin Seedling for R'!$A$3:$A$51,'[2]Collin Seedling for R'!$T$3:$T$51)</f>
        <v>FS</v>
      </c>
      <c r="M3774" s="2" t="str">
        <f>LOOKUP(A3774,'[2]Collin Seedling for R'!$A$3:$A$51,'[2]Collin Seedling for R'!$P$3:$P$51)</f>
        <v>Seeded</v>
      </c>
      <c r="N3774" s="8">
        <f t="shared" si="58"/>
        <v>0.12</v>
      </c>
      <c r="O3774" s="2" t="str">
        <f>LOOKUP(H3774,[2]plantlist!$A$2:$A$943,[2]plantlist!$B$2:$B$943)</f>
        <v>F</v>
      </c>
    </row>
    <row r="3775" spans="1:15" x14ac:dyDescent="0.2">
      <c r="A3775" t="s">
        <v>321</v>
      </c>
      <c r="B3775">
        <v>2016</v>
      </c>
      <c r="C3775" t="s">
        <v>0</v>
      </c>
      <c r="D3775">
        <v>0</v>
      </c>
      <c r="E3775">
        <v>102</v>
      </c>
      <c r="F3775">
        <v>102</v>
      </c>
      <c r="G3775">
        <v>5000</v>
      </c>
      <c r="H3775" t="s">
        <v>66</v>
      </c>
      <c r="I3775" t="s">
        <v>2</v>
      </c>
      <c r="J3775" t="s">
        <v>67</v>
      </c>
      <c r="K3775" s="2" t="str">
        <f>LOOKUP(A3775,'[2]Collin Seedling for R'!$A$3:$A$51,'[2]Collin Seedling for R'!$R$3:$R$51)</f>
        <v>High</v>
      </c>
      <c r="L3775" s="2" t="str">
        <f>LOOKUP(A3775,'[2]Collin Seedling for R'!$A$3:$A$51,'[2]Collin Seedling for R'!$T$3:$T$51)</f>
        <v>FS</v>
      </c>
      <c r="M3775" s="2" t="str">
        <f>LOOKUP(A3775,'[2]Collin Seedling for R'!$A$3:$A$51,'[2]Collin Seedling for R'!$P$3:$P$51)</f>
        <v>Seeded</v>
      </c>
      <c r="N3775" s="8">
        <f t="shared" si="58"/>
        <v>2.04</v>
      </c>
      <c r="O3775" s="2" t="str">
        <f>LOOKUP(H3775,[2]plantlist!$A$2:$A$943,[2]plantlist!$B$2:$B$943)</f>
        <v>G</v>
      </c>
    </row>
    <row r="3776" spans="1:15" x14ac:dyDescent="0.2">
      <c r="A3776" t="s">
        <v>321</v>
      </c>
      <c r="B3776">
        <v>2016</v>
      </c>
      <c r="C3776" t="s">
        <v>0</v>
      </c>
      <c r="D3776">
        <v>0</v>
      </c>
      <c r="E3776">
        <v>31</v>
      </c>
      <c r="F3776">
        <v>31</v>
      </c>
      <c r="G3776">
        <v>5000</v>
      </c>
      <c r="H3776" t="s">
        <v>23</v>
      </c>
      <c r="I3776" t="s">
        <v>2</v>
      </c>
      <c r="J3776" t="s">
        <v>24</v>
      </c>
      <c r="K3776" s="2" t="str">
        <f>LOOKUP(A3776,'[2]Collin Seedling for R'!$A$3:$A$51,'[2]Collin Seedling for R'!$R$3:$R$51)</f>
        <v>High</v>
      </c>
      <c r="L3776" s="2" t="str">
        <f>LOOKUP(A3776,'[2]Collin Seedling for R'!$A$3:$A$51,'[2]Collin Seedling for R'!$T$3:$T$51)</f>
        <v>FS</v>
      </c>
      <c r="M3776" s="2" t="str">
        <f>LOOKUP(A3776,'[2]Collin Seedling for R'!$A$3:$A$51,'[2]Collin Seedling for R'!$P$3:$P$51)</f>
        <v>Seeded</v>
      </c>
      <c r="N3776" s="8">
        <f t="shared" si="58"/>
        <v>0.62</v>
      </c>
      <c r="O3776" s="2" t="str">
        <f>LOOKUP(H3776,[2]plantlist!$A$2:$A$943,[2]plantlist!$B$2:$B$943)</f>
        <v>S</v>
      </c>
    </row>
    <row r="3777" spans="1:15" x14ac:dyDescent="0.2">
      <c r="A3777" t="s">
        <v>321</v>
      </c>
      <c r="B3777">
        <v>2019</v>
      </c>
      <c r="C3777" t="s">
        <v>0</v>
      </c>
      <c r="D3777">
        <v>3564</v>
      </c>
      <c r="E3777">
        <v>0</v>
      </c>
      <c r="F3777">
        <v>3564</v>
      </c>
      <c r="G3777">
        <v>5000</v>
      </c>
      <c r="H3777" t="s">
        <v>1</v>
      </c>
      <c r="I3777" t="s">
        <v>2</v>
      </c>
      <c r="J3777" t="s">
        <v>3</v>
      </c>
      <c r="K3777" s="2" t="str">
        <f>LOOKUP(A3777,'[2]Collin Seedling for R'!$A$3:$A$51,'[2]Collin Seedling for R'!$R$3:$R$51)</f>
        <v>High</v>
      </c>
      <c r="L3777" s="2" t="str">
        <f>LOOKUP(A3777,'[2]Collin Seedling for R'!$A$3:$A$51,'[2]Collin Seedling for R'!$T$3:$T$51)</f>
        <v>FS</v>
      </c>
      <c r="M3777" s="2" t="str">
        <f>LOOKUP(A3777,'[2]Collin Seedling for R'!$A$3:$A$51,'[2]Collin Seedling for R'!$P$3:$P$51)</f>
        <v>Seeded</v>
      </c>
      <c r="N3777" s="8">
        <f t="shared" si="58"/>
        <v>0</v>
      </c>
      <c r="O3777" s="2" t="str">
        <f>LOOKUP(H3777,[2]plantlist!$A$2:$A$943,[2]plantlist!$B$2:$B$943)</f>
        <v>F</v>
      </c>
    </row>
    <row r="3778" spans="1:15" x14ac:dyDescent="0.2">
      <c r="A3778" t="s">
        <v>321</v>
      </c>
      <c r="B3778">
        <v>2019</v>
      </c>
      <c r="C3778" t="s">
        <v>0</v>
      </c>
      <c r="D3778">
        <v>761</v>
      </c>
      <c r="E3778">
        <v>89</v>
      </c>
      <c r="F3778">
        <v>850</v>
      </c>
      <c r="G3778">
        <v>5000</v>
      </c>
      <c r="H3778" t="s">
        <v>6</v>
      </c>
      <c r="I3778" t="s">
        <v>2</v>
      </c>
      <c r="J3778" t="s">
        <v>7</v>
      </c>
      <c r="K3778" s="2" t="str">
        <f>LOOKUP(A3778,'[2]Collin Seedling for R'!$A$3:$A$51,'[2]Collin Seedling for R'!$R$3:$R$51)</f>
        <v>High</v>
      </c>
      <c r="L3778" s="2" t="str">
        <f>LOOKUP(A3778,'[2]Collin Seedling for R'!$A$3:$A$51,'[2]Collin Seedling for R'!$T$3:$T$51)</f>
        <v>FS</v>
      </c>
      <c r="M3778" s="2" t="str">
        <f>LOOKUP(A3778,'[2]Collin Seedling for R'!$A$3:$A$51,'[2]Collin Seedling for R'!$P$3:$P$51)</f>
        <v>Seeded</v>
      </c>
      <c r="N3778" s="8">
        <f t="shared" ref="N3778:N3841" si="59">E3778/G3778*100</f>
        <v>1.78</v>
      </c>
      <c r="O3778" s="2" t="str">
        <f>LOOKUP(H3778,[2]plantlist!$A$2:$A$943,[2]plantlist!$B$2:$B$943)</f>
        <v>L</v>
      </c>
    </row>
    <row r="3779" spans="1:15" x14ac:dyDescent="0.2">
      <c r="A3779" t="s">
        <v>321</v>
      </c>
      <c r="B3779">
        <v>2019</v>
      </c>
      <c r="C3779" t="s">
        <v>0</v>
      </c>
      <c r="D3779">
        <v>504</v>
      </c>
      <c r="E3779">
        <v>1742</v>
      </c>
      <c r="F3779">
        <v>2246</v>
      </c>
      <c r="G3779">
        <v>5000</v>
      </c>
      <c r="H3779" t="s">
        <v>8</v>
      </c>
      <c r="I3779" t="s">
        <v>2</v>
      </c>
      <c r="J3779" t="s">
        <v>9</v>
      </c>
      <c r="K3779" s="2" t="str">
        <f>LOOKUP(A3779,'[2]Collin Seedling for R'!$A$3:$A$51,'[2]Collin Seedling for R'!$R$3:$R$51)</f>
        <v>High</v>
      </c>
      <c r="L3779" s="2" t="str">
        <f>LOOKUP(A3779,'[2]Collin Seedling for R'!$A$3:$A$51,'[2]Collin Seedling for R'!$T$3:$T$51)</f>
        <v>FS</v>
      </c>
      <c r="M3779" s="2" t="str">
        <f>LOOKUP(A3779,'[2]Collin Seedling for R'!$A$3:$A$51,'[2]Collin Seedling for R'!$P$3:$P$51)</f>
        <v>Seeded</v>
      </c>
      <c r="N3779" s="8">
        <f t="shared" si="59"/>
        <v>34.839999999999996</v>
      </c>
      <c r="O3779" s="2" t="str">
        <f>LOOKUP(H3779,[2]plantlist!$A$2:$A$943,[2]plantlist!$B$2:$B$943)</f>
        <v>G</v>
      </c>
    </row>
    <row r="3780" spans="1:15" x14ac:dyDescent="0.2">
      <c r="A3780" t="s">
        <v>321</v>
      </c>
      <c r="B3780">
        <v>2019</v>
      </c>
      <c r="C3780" t="s">
        <v>0</v>
      </c>
      <c r="D3780">
        <v>52</v>
      </c>
      <c r="E3780">
        <v>0</v>
      </c>
      <c r="F3780">
        <v>52</v>
      </c>
      <c r="G3780">
        <v>5000</v>
      </c>
      <c r="H3780" t="s">
        <v>4</v>
      </c>
      <c r="I3780" t="s">
        <v>2</v>
      </c>
      <c r="J3780" t="s">
        <v>5</v>
      </c>
      <c r="K3780" s="2" t="str">
        <f>LOOKUP(A3780,'[2]Collin Seedling for R'!$A$3:$A$51,'[2]Collin Seedling for R'!$R$3:$R$51)</f>
        <v>High</v>
      </c>
      <c r="L3780" s="2" t="str">
        <f>LOOKUP(A3780,'[2]Collin Seedling for R'!$A$3:$A$51,'[2]Collin Seedling for R'!$T$3:$T$51)</f>
        <v>FS</v>
      </c>
      <c r="M3780" s="2" t="str">
        <f>LOOKUP(A3780,'[2]Collin Seedling for R'!$A$3:$A$51,'[2]Collin Seedling for R'!$P$3:$P$51)</f>
        <v>Seeded</v>
      </c>
      <c r="N3780" s="8">
        <f t="shared" si="59"/>
        <v>0</v>
      </c>
      <c r="O3780" s="2" t="str">
        <f>LOOKUP(H3780,[2]plantlist!$A$2:$A$943,[2]plantlist!$B$2:$B$943)</f>
        <v>B</v>
      </c>
    </row>
    <row r="3781" spans="1:15" x14ac:dyDescent="0.2">
      <c r="A3781" t="s">
        <v>321</v>
      </c>
      <c r="B3781">
        <v>2019</v>
      </c>
      <c r="C3781" t="s">
        <v>0</v>
      </c>
      <c r="D3781">
        <v>34</v>
      </c>
      <c r="E3781">
        <v>469</v>
      </c>
      <c r="F3781">
        <v>503</v>
      </c>
      <c r="G3781">
        <v>5000</v>
      </c>
      <c r="H3781" t="s">
        <v>2218</v>
      </c>
      <c r="I3781" t="s">
        <v>2</v>
      </c>
      <c r="J3781" t="s">
        <v>2219</v>
      </c>
      <c r="K3781" s="2" t="str">
        <f>LOOKUP(A3781,'[2]Collin Seedling for R'!$A$3:$A$51,'[2]Collin Seedling for R'!$R$3:$R$51)</f>
        <v>High</v>
      </c>
      <c r="L3781" s="2" t="str">
        <f>LOOKUP(A3781,'[2]Collin Seedling for R'!$A$3:$A$51,'[2]Collin Seedling for R'!$T$3:$T$51)</f>
        <v>FS</v>
      </c>
      <c r="M3781" s="2" t="str">
        <f>LOOKUP(A3781,'[2]Collin Seedling for R'!$A$3:$A$51,'[2]Collin Seedling for R'!$P$3:$P$51)</f>
        <v>Seeded</v>
      </c>
      <c r="N3781" s="8">
        <f t="shared" si="59"/>
        <v>9.379999999999999</v>
      </c>
      <c r="O3781" s="2" t="str">
        <f>LOOKUP(H3781,[2]plantlist!$A$2:$A$943,[2]plantlist!$B$2:$B$943)</f>
        <v>F</v>
      </c>
    </row>
    <row r="3782" spans="1:15" x14ac:dyDescent="0.2">
      <c r="A3782" t="s">
        <v>321</v>
      </c>
      <c r="B3782">
        <v>2019</v>
      </c>
      <c r="C3782" t="s">
        <v>0</v>
      </c>
      <c r="D3782">
        <v>31</v>
      </c>
      <c r="E3782">
        <v>152</v>
      </c>
      <c r="F3782">
        <v>183</v>
      </c>
      <c r="G3782">
        <v>5000</v>
      </c>
      <c r="H3782" t="s">
        <v>140</v>
      </c>
      <c r="I3782" t="s">
        <v>2</v>
      </c>
      <c r="J3782" t="s">
        <v>141</v>
      </c>
      <c r="K3782" s="2" t="str">
        <f>LOOKUP(A3782,'[2]Collin Seedling for R'!$A$3:$A$51,'[2]Collin Seedling for R'!$R$3:$R$51)</f>
        <v>High</v>
      </c>
      <c r="L3782" s="2" t="str">
        <f>LOOKUP(A3782,'[2]Collin Seedling for R'!$A$3:$A$51,'[2]Collin Seedling for R'!$T$3:$T$51)</f>
        <v>FS</v>
      </c>
      <c r="M3782" s="2" t="str">
        <f>LOOKUP(A3782,'[2]Collin Seedling for R'!$A$3:$A$51,'[2]Collin Seedling for R'!$P$3:$P$51)</f>
        <v>Seeded</v>
      </c>
      <c r="N3782" s="8">
        <f t="shared" si="59"/>
        <v>3.04</v>
      </c>
      <c r="O3782" s="2" t="str">
        <f>LOOKUP(H3782,[2]plantlist!$A$2:$A$943,[2]plantlist!$B$2:$B$943)</f>
        <v>G</v>
      </c>
    </row>
    <row r="3783" spans="1:15" x14ac:dyDescent="0.2">
      <c r="A3783" t="s">
        <v>321</v>
      </c>
      <c r="B3783">
        <v>2019</v>
      </c>
      <c r="C3783" t="s">
        <v>0</v>
      </c>
      <c r="D3783">
        <v>19</v>
      </c>
      <c r="E3783">
        <v>0</v>
      </c>
      <c r="F3783">
        <v>19</v>
      </c>
      <c r="G3783">
        <v>5000</v>
      </c>
      <c r="H3783" t="s">
        <v>10</v>
      </c>
      <c r="I3783" t="s">
        <v>2</v>
      </c>
      <c r="J3783" t="s">
        <v>11</v>
      </c>
      <c r="K3783" s="2" t="str">
        <f>LOOKUP(A3783,'[2]Collin Seedling for R'!$A$3:$A$51,'[2]Collin Seedling for R'!$R$3:$R$51)</f>
        <v>High</v>
      </c>
      <c r="L3783" s="2" t="str">
        <f>LOOKUP(A3783,'[2]Collin Seedling for R'!$A$3:$A$51,'[2]Collin Seedling for R'!$T$3:$T$51)</f>
        <v>FS</v>
      </c>
      <c r="M3783" s="2" t="str">
        <f>LOOKUP(A3783,'[2]Collin Seedling for R'!$A$3:$A$51,'[2]Collin Seedling for R'!$P$3:$P$51)</f>
        <v>Seeded</v>
      </c>
      <c r="N3783" s="8">
        <f t="shared" si="59"/>
        <v>0</v>
      </c>
      <c r="O3783" s="2" t="str">
        <f>LOOKUP(H3783,[2]plantlist!$A$2:$A$943,[2]plantlist!$B$2:$B$943)</f>
        <v>L</v>
      </c>
    </row>
    <row r="3784" spans="1:15" x14ac:dyDescent="0.2">
      <c r="A3784" t="s">
        <v>321</v>
      </c>
      <c r="B3784">
        <v>2019</v>
      </c>
      <c r="C3784" t="s">
        <v>0</v>
      </c>
      <c r="D3784">
        <v>9</v>
      </c>
      <c r="E3784">
        <v>28</v>
      </c>
      <c r="F3784">
        <v>37</v>
      </c>
      <c r="G3784">
        <v>5000</v>
      </c>
      <c r="H3784" t="s">
        <v>1600</v>
      </c>
      <c r="I3784" t="s">
        <v>2</v>
      </c>
      <c r="J3784" t="s">
        <v>1599</v>
      </c>
      <c r="K3784" s="2" t="str">
        <f>LOOKUP(A3784,'[2]Collin Seedling for R'!$A$3:$A$51,'[2]Collin Seedling for R'!$R$3:$R$51)</f>
        <v>High</v>
      </c>
      <c r="L3784" s="2" t="str">
        <f>LOOKUP(A3784,'[2]Collin Seedling for R'!$A$3:$A$51,'[2]Collin Seedling for R'!$T$3:$T$51)</f>
        <v>FS</v>
      </c>
      <c r="M3784" s="2" t="str">
        <f>LOOKUP(A3784,'[2]Collin Seedling for R'!$A$3:$A$51,'[2]Collin Seedling for R'!$P$3:$P$51)</f>
        <v>Seeded</v>
      </c>
      <c r="N3784" s="8">
        <f t="shared" si="59"/>
        <v>0.55999999999999994</v>
      </c>
      <c r="O3784" s="2" t="str">
        <f>LOOKUP(H3784,[2]plantlist!$A$2:$A$943,[2]plantlist!$B$2:$B$943)</f>
        <v>F</v>
      </c>
    </row>
    <row r="3785" spans="1:15" x14ac:dyDescent="0.2">
      <c r="A3785" t="s">
        <v>321</v>
      </c>
      <c r="B3785">
        <v>2019</v>
      </c>
      <c r="C3785" t="s">
        <v>0</v>
      </c>
      <c r="D3785">
        <v>8</v>
      </c>
      <c r="E3785">
        <v>0</v>
      </c>
      <c r="F3785">
        <v>8</v>
      </c>
      <c r="G3785">
        <v>5000</v>
      </c>
      <c r="H3785" t="s">
        <v>74</v>
      </c>
      <c r="I3785" t="s">
        <v>19</v>
      </c>
      <c r="J3785" t="s">
        <v>75</v>
      </c>
      <c r="K3785" s="2" t="str">
        <f>LOOKUP(A3785,'[2]Collin Seedling for R'!$A$3:$A$51,'[2]Collin Seedling for R'!$R$3:$R$51)</f>
        <v>High</v>
      </c>
      <c r="L3785" s="2" t="str">
        <f>LOOKUP(A3785,'[2]Collin Seedling for R'!$A$3:$A$51,'[2]Collin Seedling for R'!$T$3:$T$51)</f>
        <v>FS</v>
      </c>
      <c r="M3785" s="2" t="str">
        <f>LOOKUP(A3785,'[2]Collin Seedling for R'!$A$3:$A$51,'[2]Collin Seedling for R'!$P$3:$P$51)</f>
        <v>Seeded</v>
      </c>
      <c r="N3785" s="8">
        <f t="shared" si="59"/>
        <v>0</v>
      </c>
      <c r="O3785" s="2" t="str">
        <f>LOOKUP(H3785,[2]plantlist!$A$2:$A$943,[2]plantlist!$B$2:$B$943)</f>
        <v>T</v>
      </c>
    </row>
    <row r="3786" spans="1:15" x14ac:dyDescent="0.2">
      <c r="A3786" t="s">
        <v>321</v>
      </c>
      <c r="B3786">
        <v>2019</v>
      </c>
      <c r="C3786" t="s">
        <v>0</v>
      </c>
      <c r="D3786">
        <v>8</v>
      </c>
      <c r="E3786">
        <v>23</v>
      </c>
      <c r="F3786">
        <v>31</v>
      </c>
      <c r="G3786">
        <v>5000</v>
      </c>
      <c r="H3786" t="s">
        <v>33</v>
      </c>
      <c r="I3786" t="s">
        <v>2</v>
      </c>
      <c r="J3786" t="s">
        <v>34</v>
      </c>
      <c r="K3786" s="2" t="str">
        <f>LOOKUP(A3786,'[2]Collin Seedling for R'!$A$3:$A$51,'[2]Collin Seedling for R'!$R$3:$R$51)</f>
        <v>High</v>
      </c>
      <c r="L3786" s="2" t="str">
        <f>LOOKUP(A3786,'[2]Collin Seedling for R'!$A$3:$A$51,'[2]Collin Seedling for R'!$T$3:$T$51)</f>
        <v>FS</v>
      </c>
      <c r="M3786" s="2" t="str">
        <f>LOOKUP(A3786,'[2]Collin Seedling for R'!$A$3:$A$51,'[2]Collin Seedling for R'!$P$3:$P$51)</f>
        <v>Seeded</v>
      </c>
      <c r="N3786" s="8">
        <f t="shared" si="59"/>
        <v>0.45999999999999996</v>
      </c>
      <c r="O3786" s="2" t="str">
        <f>LOOKUP(H3786,[2]plantlist!$A$2:$A$943,[2]plantlist!$B$2:$B$943)</f>
        <v>F</v>
      </c>
    </row>
    <row r="3787" spans="1:15" x14ac:dyDescent="0.2">
      <c r="A3787" t="s">
        <v>321</v>
      </c>
      <c r="B3787">
        <v>2019</v>
      </c>
      <c r="C3787" t="s">
        <v>0</v>
      </c>
      <c r="D3787">
        <v>5</v>
      </c>
      <c r="E3787">
        <v>31</v>
      </c>
      <c r="F3787">
        <v>36</v>
      </c>
      <c r="G3787">
        <v>5000</v>
      </c>
      <c r="H3787" t="s">
        <v>2151</v>
      </c>
      <c r="I3787" t="s">
        <v>2</v>
      </c>
      <c r="J3787" t="s">
        <v>2150</v>
      </c>
      <c r="K3787" s="2" t="str">
        <f>LOOKUP(A3787,'[2]Collin Seedling for R'!$A$3:$A$51,'[2]Collin Seedling for R'!$R$3:$R$51)</f>
        <v>High</v>
      </c>
      <c r="L3787" s="2" t="str">
        <f>LOOKUP(A3787,'[2]Collin Seedling for R'!$A$3:$A$51,'[2]Collin Seedling for R'!$T$3:$T$51)</f>
        <v>FS</v>
      </c>
      <c r="M3787" s="2" t="str">
        <f>LOOKUP(A3787,'[2]Collin Seedling for R'!$A$3:$A$51,'[2]Collin Seedling for R'!$P$3:$P$51)</f>
        <v>Seeded</v>
      </c>
      <c r="N3787" s="8">
        <f t="shared" si="59"/>
        <v>0.62</v>
      </c>
      <c r="O3787" s="2" t="str">
        <f>LOOKUP(H3787,[2]plantlist!$A$2:$A$943,[2]plantlist!$B$2:$B$943)</f>
        <v>G</v>
      </c>
    </row>
    <row r="3788" spans="1:15" x14ac:dyDescent="0.2">
      <c r="A3788" t="s">
        <v>321</v>
      </c>
      <c r="B3788">
        <v>2019</v>
      </c>
      <c r="C3788" t="s">
        <v>0</v>
      </c>
      <c r="D3788">
        <v>4</v>
      </c>
      <c r="E3788">
        <v>26</v>
      </c>
      <c r="F3788">
        <v>30</v>
      </c>
      <c r="G3788">
        <v>5000</v>
      </c>
      <c r="H3788" t="s">
        <v>154</v>
      </c>
      <c r="I3788" t="s">
        <v>2</v>
      </c>
      <c r="J3788" t="s">
        <v>155</v>
      </c>
      <c r="K3788" s="2" t="str">
        <f>LOOKUP(A3788,'[2]Collin Seedling for R'!$A$3:$A$51,'[2]Collin Seedling for R'!$R$3:$R$51)</f>
        <v>High</v>
      </c>
      <c r="L3788" s="2" t="str">
        <f>LOOKUP(A3788,'[2]Collin Seedling for R'!$A$3:$A$51,'[2]Collin Seedling for R'!$T$3:$T$51)</f>
        <v>FS</v>
      </c>
      <c r="M3788" s="2" t="str">
        <f>LOOKUP(A3788,'[2]Collin Seedling for R'!$A$3:$A$51,'[2]Collin Seedling for R'!$P$3:$P$51)</f>
        <v>Seeded</v>
      </c>
      <c r="N3788" s="8">
        <f t="shared" si="59"/>
        <v>0.52</v>
      </c>
      <c r="O3788" s="2" t="str">
        <f>LOOKUP(H3788,[2]plantlist!$A$2:$A$943,[2]plantlist!$B$2:$B$943)</f>
        <v>F</v>
      </c>
    </row>
    <row r="3789" spans="1:15" x14ac:dyDescent="0.2">
      <c r="A3789" t="s">
        <v>321</v>
      </c>
      <c r="B3789">
        <v>2019</v>
      </c>
      <c r="C3789" t="s">
        <v>0</v>
      </c>
      <c r="D3789">
        <v>1</v>
      </c>
      <c r="E3789">
        <v>0</v>
      </c>
      <c r="F3789">
        <v>1</v>
      </c>
      <c r="G3789">
        <v>5000</v>
      </c>
      <c r="H3789" t="s">
        <v>130</v>
      </c>
      <c r="I3789" t="s">
        <v>2</v>
      </c>
      <c r="J3789" t="s">
        <v>131</v>
      </c>
      <c r="K3789" s="2" t="str">
        <f>LOOKUP(A3789,'[2]Collin Seedling for R'!$A$3:$A$51,'[2]Collin Seedling for R'!$R$3:$R$51)</f>
        <v>High</v>
      </c>
      <c r="L3789" s="2" t="str">
        <f>LOOKUP(A3789,'[2]Collin Seedling for R'!$A$3:$A$51,'[2]Collin Seedling for R'!$T$3:$T$51)</f>
        <v>FS</v>
      </c>
      <c r="M3789" s="2" t="str">
        <f>LOOKUP(A3789,'[2]Collin Seedling for R'!$A$3:$A$51,'[2]Collin Seedling for R'!$P$3:$P$51)</f>
        <v>Seeded</v>
      </c>
      <c r="N3789" s="8">
        <f t="shared" si="59"/>
        <v>0</v>
      </c>
      <c r="O3789" s="2" t="str">
        <f>LOOKUP(H3789,[2]plantlist!$A$2:$A$943,[2]plantlist!$B$2:$B$943)</f>
        <v>F</v>
      </c>
    </row>
    <row r="3790" spans="1:15" x14ac:dyDescent="0.2">
      <c r="A3790" t="s">
        <v>321</v>
      </c>
      <c r="B3790">
        <v>2019</v>
      </c>
      <c r="C3790" t="s">
        <v>0</v>
      </c>
      <c r="D3790">
        <v>0</v>
      </c>
      <c r="E3790">
        <v>16</v>
      </c>
      <c r="F3790">
        <v>16</v>
      </c>
      <c r="G3790">
        <v>5000</v>
      </c>
      <c r="H3790" t="s">
        <v>23</v>
      </c>
      <c r="I3790" t="s">
        <v>19</v>
      </c>
      <c r="J3790" t="s">
        <v>24</v>
      </c>
      <c r="K3790" s="2" t="str">
        <f>LOOKUP(A3790,'[2]Collin Seedling for R'!$A$3:$A$51,'[2]Collin Seedling for R'!$R$3:$R$51)</f>
        <v>High</v>
      </c>
      <c r="L3790" s="2" t="str">
        <f>LOOKUP(A3790,'[2]Collin Seedling for R'!$A$3:$A$51,'[2]Collin Seedling for R'!$T$3:$T$51)</f>
        <v>FS</v>
      </c>
      <c r="M3790" s="2" t="str">
        <f>LOOKUP(A3790,'[2]Collin Seedling for R'!$A$3:$A$51,'[2]Collin Seedling for R'!$P$3:$P$51)</f>
        <v>Seeded</v>
      </c>
      <c r="N3790" s="8">
        <f t="shared" si="59"/>
        <v>0.32</v>
      </c>
      <c r="O3790" s="2" t="str">
        <f>LOOKUP(H3790,[2]plantlist!$A$2:$A$943,[2]plantlist!$B$2:$B$943)</f>
        <v>S</v>
      </c>
    </row>
    <row r="3791" spans="1:15" x14ac:dyDescent="0.2">
      <c r="A3791" t="s">
        <v>321</v>
      </c>
      <c r="B3791">
        <v>2019</v>
      </c>
      <c r="C3791" t="s">
        <v>0</v>
      </c>
      <c r="D3791">
        <v>0</v>
      </c>
      <c r="E3791">
        <v>40</v>
      </c>
      <c r="F3791">
        <v>40</v>
      </c>
      <c r="G3791">
        <v>5000</v>
      </c>
      <c r="H3791" t="s">
        <v>23</v>
      </c>
      <c r="I3791" t="s">
        <v>2</v>
      </c>
      <c r="J3791" t="s">
        <v>24</v>
      </c>
      <c r="K3791" s="2" t="str">
        <f>LOOKUP(A3791,'[2]Collin Seedling for R'!$A$3:$A$51,'[2]Collin Seedling for R'!$R$3:$R$51)</f>
        <v>High</v>
      </c>
      <c r="L3791" s="2" t="str">
        <f>LOOKUP(A3791,'[2]Collin Seedling for R'!$A$3:$A$51,'[2]Collin Seedling for R'!$T$3:$T$51)</f>
        <v>FS</v>
      </c>
      <c r="M3791" s="2" t="str">
        <f>LOOKUP(A3791,'[2]Collin Seedling for R'!$A$3:$A$51,'[2]Collin Seedling for R'!$P$3:$P$51)</f>
        <v>Seeded</v>
      </c>
      <c r="N3791" s="8">
        <f t="shared" si="59"/>
        <v>0.8</v>
      </c>
      <c r="O3791" s="2" t="str">
        <f>LOOKUP(H3791,[2]plantlist!$A$2:$A$943,[2]plantlist!$B$2:$B$943)</f>
        <v>S</v>
      </c>
    </row>
    <row r="3792" spans="1:15" x14ac:dyDescent="0.2">
      <c r="A3792" t="s">
        <v>321</v>
      </c>
      <c r="B3792">
        <v>2019</v>
      </c>
      <c r="C3792" t="s">
        <v>0</v>
      </c>
      <c r="D3792">
        <v>0</v>
      </c>
      <c r="E3792">
        <v>92</v>
      </c>
      <c r="F3792">
        <v>92</v>
      </c>
      <c r="G3792">
        <v>5000</v>
      </c>
      <c r="H3792" t="s">
        <v>16</v>
      </c>
      <c r="I3792" t="s">
        <v>2</v>
      </c>
      <c r="J3792" t="s">
        <v>17</v>
      </c>
      <c r="K3792" s="2" t="str">
        <f>LOOKUP(A3792,'[2]Collin Seedling for R'!$A$3:$A$51,'[2]Collin Seedling for R'!$R$3:$R$51)</f>
        <v>High</v>
      </c>
      <c r="L3792" s="2" t="str">
        <f>LOOKUP(A3792,'[2]Collin Seedling for R'!$A$3:$A$51,'[2]Collin Seedling for R'!$T$3:$T$51)</f>
        <v>FS</v>
      </c>
      <c r="M3792" s="2" t="str">
        <f>LOOKUP(A3792,'[2]Collin Seedling for R'!$A$3:$A$51,'[2]Collin Seedling for R'!$P$3:$P$51)</f>
        <v>Seeded</v>
      </c>
      <c r="N3792" s="8">
        <f t="shared" si="59"/>
        <v>1.8399999999999999</v>
      </c>
      <c r="O3792" s="2" t="str">
        <f>LOOKUP(H3792,[2]plantlist!$A$2:$A$943,[2]plantlist!$B$2:$B$943)</f>
        <v>S</v>
      </c>
    </row>
    <row r="3793" spans="1:15" x14ac:dyDescent="0.2">
      <c r="A3793" t="s">
        <v>321</v>
      </c>
      <c r="B3793">
        <v>2019</v>
      </c>
      <c r="C3793" t="s">
        <v>0</v>
      </c>
      <c r="D3793">
        <v>0</v>
      </c>
      <c r="E3793">
        <v>32</v>
      </c>
      <c r="F3793">
        <v>32</v>
      </c>
      <c r="G3793">
        <v>5000</v>
      </c>
      <c r="H3793" t="s">
        <v>16</v>
      </c>
      <c r="I3793" t="s">
        <v>19</v>
      </c>
      <c r="J3793" t="s">
        <v>17</v>
      </c>
      <c r="K3793" s="2" t="str">
        <f>LOOKUP(A3793,'[2]Collin Seedling for R'!$A$3:$A$51,'[2]Collin Seedling for R'!$R$3:$R$51)</f>
        <v>High</v>
      </c>
      <c r="L3793" s="2" t="str">
        <f>LOOKUP(A3793,'[2]Collin Seedling for R'!$A$3:$A$51,'[2]Collin Seedling for R'!$T$3:$T$51)</f>
        <v>FS</v>
      </c>
      <c r="M3793" s="2" t="str">
        <f>LOOKUP(A3793,'[2]Collin Seedling for R'!$A$3:$A$51,'[2]Collin Seedling for R'!$P$3:$P$51)</f>
        <v>Seeded</v>
      </c>
      <c r="N3793" s="8">
        <f t="shared" si="59"/>
        <v>0.64</v>
      </c>
      <c r="O3793" s="2" t="str">
        <f>LOOKUP(H3793,[2]plantlist!$A$2:$A$943,[2]plantlist!$B$2:$B$943)</f>
        <v>S</v>
      </c>
    </row>
    <row r="3794" spans="1:15" x14ac:dyDescent="0.2">
      <c r="A3794" t="s">
        <v>321</v>
      </c>
      <c r="B3794">
        <v>2019</v>
      </c>
      <c r="C3794" t="s">
        <v>0</v>
      </c>
      <c r="D3794">
        <v>0</v>
      </c>
      <c r="E3794">
        <v>6</v>
      </c>
      <c r="F3794">
        <v>6</v>
      </c>
      <c r="G3794">
        <v>5000</v>
      </c>
      <c r="H3794" t="s">
        <v>1813</v>
      </c>
      <c r="I3794" t="s">
        <v>2</v>
      </c>
      <c r="J3794" t="s">
        <v>2215</v>
      </c>
      <c r="K3794" s="2" t="str">
        <f>LOOKUP(A3794,'[2]Collin Seedling for R'!$A$3:$A$51,'[2]Collin Seedling for R'!$R$3:$R$51)</f>
        <v>High</v>
      </c>
      <c r="L3794" s="2" t="str">
        <f>LOOKUP(A3794,'[2]Collin Seedling for R'!$A$3:$A$51,'[2]Collin Seedling for R'!$T$3:$T$51)</f>
        <v>FS</v>
      </c>
      <c r="M3794" s="2" t="str">
        <f>LOOKUP(A3794,'[2]Collin Seedling for R'!$A$3:$A$51,'[2]Collin Seedling for R'!$P$3:$P$51)</f>
        <v>Seeded</v>
      </c>
      <c r="N3794" s="8">
        <f t="shared" si="59"/>
        <v>0.12</v>
      </c>
      <c r="O3794" s="2" t="str">
        <f>LOOKUP(H3794,[2]plantlist!$A$2:$A$943,[2]plantlist!$B$2:$B$943)</f>
        <v>F</v>
      </c>
    </row>
    <row r="3795" spans="1:15" x14ac:dyDescent="0.2">
      <c r="A3795" t="s">
        <v>321</v>
      </c>
      <c r="B3795">
        <v>2019</v>
      </c>
      <c r="C3795" t="s">
        <v>0</v>
      </c>
      <c r="D3795">
        <v>0</v>
      </c>
      <c r="E3795">
        <v>114</v>
      </c>
      <c r="F3795">
        <v>114</v>
      </c>
      <c r="G3795">
        <v>5000</v>
      </c>
      <c r="H3795" t="s">
        <v>31</v>
      </c>
      <c r="I3795" t="s">
        <v>2</v>
      </c>
      <c r="J3795" t="s">
        <v>32</v>
      </c>
      <c r="K3795" s="2" t="str">
        <f>LOOKUP(A3795,'[2]Collin Seedling for R'!$A$3:$A$51,'[2]Collin Seedling for R'!$R$3:$R$51)</f>
        <v>High</v>
      </c>
      <c r="L3795" s="2" t="str">
        <f>LOOKUP(A3795,'[2]Collin Seedling for R'!$A$3:$A$51,'[2]Collin Seedling for R'!$T$3:$T$51)</f>
        <v>FS</v>
      </c>
      <c r="M3795" s="2" t="str">
        <f>LOOKUP(A3795,'[2]Collin Seedling for R'!$A$3:$A$51,'[2]Collin Seedling for R'!$P$3:$P$51)</f>
        <v>Seeded</v>
      </c>
      <c r="N3795" s="8">
        <f t="shared" si="59"/>
        <v>2.2800000000000002</v>
      </c>
      <c r="O3795" s="2" t="str">
        <f>LOOKUP(H3795,[2]plantlist!$A$2:$A$943,[2]plantlist!$B$2:$B$943)</f>
        <v>U</v>
      </c>
    </row>
    <row r="3796" spans="1:15" x14ac:dyDescent="0.2">
      <c r="A3796" t="s">
        <v>321</v>
      </c>
      <c r="B3796">
        <v>2019</v>
      </c>
      <c r="C3796" t="s">
        <v>0</v>
      </c>
      <c r="D3796">
        <v>0</v>
      </c>
      <c r="E3796">
        <v>2</v>
      </c>
      <c r="F3796">
        <v>2</v>
      </c>
      <c r="G3796">
        <v>5000</v>
      </c>
      <c r="H3796" t="s">
        <v>2151</v>
      </c>
      <c r="I3796" t="s">
        <v>19</v>
      </c>
      <c r="J3796" t="s">
        <v>2150</v>
      </c>
      <c r="K3796" s="2" t="str">
        <f>LOOKUP(A3796,'[2]Collin Seedling for R'!$A$3:$A$51,'[2]Collin Seedling for R'!$R$3:$R$51)</f>
        <v>High</v>
      </c>
      <c r="L3796" s="2" t="str">
        <f>LOOKUP(A3796,'[2]Collin Seedling for R'!$A$3:$A$51,'[2]Collin Seedling for R'!$T$3:$T$51)</f>
        <v>FS</v>
      </c>
      <c r="M3796" s="2" t="str">
        <f>LOOKUP(A3796,'[2]Collin Seedling for R'!$A$3:$A$51,'[2]Collin Seedling for R'!$P$3:$P$51)</f>
        <v>Seeded</v>
      </c>
      <c r="N3796" s="8">
        <f t="shared" si="59"/>
        <v>0.04</v>
      </c>
      <c r="O3796" s="2" t="str">
        <f>LOOKUP(H3796,[2]plantlist!$A$2:$A$943,[2]plantlist!$B$2:$B$943)</f>
        <v>G</v>
      </c>
    </row>
    <row r="3797" spans="1:15" x14ac:dyDescent="0.2">
      <c r="A3797" t="s">
        <v>321</v>
      </c>
      <c r="B3797">
        <v>2019</v>
      </c>
      <c r="C3797" t="s">
        <v>0</v>
      </c>
      <c r="D3797">
        <v>0</v>
      </c>
      <c r="E3797">
        <v>3</v>
      </c>
      <c r="F3797">
        <v>3</v>
      </c>
      <c r="G3797">
        <v>5000</v>
      </c>
      <c r="H3797" t="s">
        <v>2218</v>
      </c>
      <c r="I3797" t="s">
        <v>19</v>
      </c>
      <c r="J3797" t="s">
        <v>2219</v>
      </c>
      <c r="K3797" s="2" t="str">
        <f>LOOKUP(A3797,'[2]Collin Seedling for R'!$A$3:$A$51,'[2]Collin Seedling for R'!$R$3:$R$51)</f>
        <v>High</v>
      </c>
      <c r="L3797" s="2" t="str">
        <f>LOOKUP(A3797,'[2]Collin Seedling for R'!$A$3:$A$51,'[2]Collin Seedling for R'!$T$3:$T$51)</f>
        <v>FS</v>
      </c>
      <c r="M3797" s="2" t="str">
        <f>LOOKUP(A3797,'[2]Collin Seedling for R'!$A$3:$A$51,'[2]Collin Seedling for R'!$P$3:$P$51)</f>
        <v>Seeded</v>
      </c>
      <c r="N3797" s="8">
        <f t="shared" si="59"/>
        <v>0.06</v>
      </c>
      <c r="O3797" s="2" t="str">
        <f>LOOKUP(H3797,[2]plantlist!$A$2:$A$943,[2]plantlist!$B$2:$B$943)</f>
        <v>F</v>
      </c>
    </row>
    <row r="3798" spans="1:15" x14ac:dyDescent="0.2">
      <c r="A3798" s="7" t="s">
        <v>327</v>
      </c>
      <c r="B3798" s="2">
        <v>1997</v>
      </c>
      <c r="C3798" s="2" t="s">
        <v>0</v>
      </c>
      <c r="D3798" s="2">
        <v>4725</v>
      </c>
      <c r="E3798" s="2">
        <v>0</v>
      </c>
      <c r="F3798" s="2">
        <v>4725</v>
      </c>
      <c r="G3798" s="2">
        <v>5000</v>
      </c>
      <c r="H3798" s="2" t="s">
        <v>366</v>
      </c>
      <c r="I3798" s="2" t="s">
        <v>2</v>
      </c>
      <c r="J3798" s="2" t="s">
        <v>367</v>
      </c>
      <c r="K3798" s="2" t="str">
        <f>LOOKUP(A3798,'[2]Collin Seedling for R'!$A$3:$A$51,'[2]Collin Seedling for R'!$R$3:$R$51)</f>
        <v>High</v>
      </c>
      <c r="L3798" s="2" t="str">
        <f>LOOKUP(A3798,'[2]Collin Seedling for R'!$A$3:$A$51,'[2]Collin Seedling for R'!$T$3:$T$51)</f>
        <v>FS</v>
      </c>
      <c r="M3798" s="2" t="str">
        <f>LOOKUP(A3798,'[2]Collin Seedling for R'!$A$3:$A$51,'[2]Collin Seedling for R'!$P$3:$P$51)</f>
        <v>Seeded</v>
      </c>
      <c r="N3798" s="8">
        <f t="shared" si="59"/>
        <v>0</v>
      </c>
      <c r="O3798" s="2" t="str">
        <f>LOOKUP(H3798,[2]plantlist!$A$2:$A$943,[2]plantlist!$B$2:$B$943)</f>
        <v>B</v>
      </c>
    </row>
    <row r="3799" spans="1:15" x14ac:dyDescent="0.2">
      <c r="A3799" s="7" t="s">
        <v>327</v>
      </c>
      <c r="B3799" s="2">
        <v>1997</v>
      </c>
      <c r="C3799" s="2" t="s">
        <v>0</v>
      </c>
      <c r="D3799" s="2">
        <v>195</v>
      </c>
      <c r="E3799" s="2">
        <v>0</v>
      </c>
      <c r="F3799" s="2">
        <v>195</v>
      </c>
      <c r="G3799" s="2">
        <v>5000</v>
      </c>
      <c r="H3799" s="2" t="s">
        <v>6</v>
      </c>
      <c r="I3799" s="2" t="s">
        <v>2</v>
      </c>
      <c r="J3799" s="2" t="s">
        <v>7</v>
      </c>
      <c r="K3799" s="2" t="str">
        <f>LOOKUP(A3799,'[2]Collin Seedling for R'!$A$3:$A$51,'[2]Collin Seedling for R'!$R$3:$R$51)</f>
        <v>High</v>
      </c>
      <c r="L3799" s="2" t="str">
        <f>LOOKUP(A3799,'[2]Collin Seedling for R'!$A$3:$A$51,'[2]Collin Seedling for R'!$T$3:$T$51)</f>
        <v>FS</v>
      </c>
      <c r="M3799" s="2" t="str">
        <f>LOOKUP(A3799,'[2]Collin Seedling for R'!$A$3:$A$51,'[2]Collin Seedling for R'!$P$3:$P$51)</f>
        <v>Seeded</v>
      </c>
      <c r="N3799" s="8">
        <f t="shared" si="59"/>
        <v>0</v>
      </c>
      <c r="O3799" s="2" t="str">
        <f>LOOKUP(H3799,[2]plantlist!$A$2:$A$943,[2]plantlist!$B$2:$B$943)</f>
        <v>L</v>
      </c>
    </row>
    <row r="3800" spans="1:15" x14ac:dyDescent="0.2">
      <c r="A3800" s="7" t="s">
        <v>327</v>
      </c>
      <c r="B3800" s="2">
        <v>1997</v>
      </c>
      <c r="C3800" s="2" t="s">
        <v>0</v>
      </c>
      <c r="D3800" s="2">
        <v>14</v>
      </c>
      <c r="E3800" s="2">
        <v>0</v>
      </c>
      <c r="F3800" s="2">
        <v>14</v>
      </c>
      <c r="G3800" s="2">
        <v>5000</v>
      </c>
      <c r="H3800" s="2" t="s">
        <v>10</v>
      </c>
      <c r="I3800" s="2" t="s">
        <v>2</v>
      </c>
      <c r="J3800" s="2" t="s">
        <v>11</v>
      </c>
      <c r="K3800" s="2" t="str">
        <f>LOOKUP(A3800,'[2]Collin Seedling for R'!$A$3:$A$51,'[2]Collin Seedling for R'!$R$3:$R$51)</f>
        <v>High</v>
      </c>
      <c r="L3800" s="2" t="str">
        <f>LOOKUP(A3800,'[2]Collin Seedling for R'!$A$3:$A$51,'[2]Collin Seedling for R'!$T$3:$T$51)</f>
        <v>FS</v>
      </c>
      <c r="M3800" s="2" t="str">
        <f>LOOKUP(A3800,'[2]Collin Seedling for R'!$A$3:$A$51,'[2]Collin Seedling for R'!$P$3:$P$51)</f>
        <v>Seeded</v>
      </c>
      <c r="N3800" s="8">
        <f t="shared" si="59"/>
        <v>0</v>
      </c>
      <c r="O3800" s="2" t="str">
        <f>LOOKUP(H3800,[2]plantlist!$A$2:$A$943,[2]plantlist!$B$2:$B$943)</f>
        <v>L</v>
      </c>
    </row>
    <row r="3801" spans="1:15" x14ac:dyDescent="0.2">
      <c r="A3801" s="7" t="s">
        <v>327</v>
      </c>
      <c r="B3801" s="2">
        <v>1997</v>
      </c>
      <c r="C3801" s="2" t="s">
        <v>0</v>
      </c>
      <c r="D3801" s="2">
        <v>13</v>
      </c>
      <c r="E3801" s="2">
        <v>190</v>
      </c>
      <c r="F3801" s="2">
        <v>203</v>
      </c>
      <c r="G3801" s="2">
        <v>5000</v>
      </c>
      <c r="H3801" s="2" t="s">
        <v>368</v>
      </c>
      <c r="I3801" s="2" t="s">
        <v>2</v>
      </c>
      <c r="J3801" s="2" t="s">
        <v>369</v>
      </c>
      <c r="K3801" s="2" t="str">
        <f>LOOKUP(A3801,'[2]Collin Seedling for R'!$A$3:$A$51,'[2]Collin Seedling for R'!$R$3:$R$51)</f>
        <v>High</v>
      </c>
      <c r="L3801" s="2" t="str">
        <f>LOOKUP(A3801,'[2]Collin Seedling for R'!$A$3:$A$51,'[2]Collin Seedling for R'!$T$3:$T$51)</f>
        <v>FS</v>
      </c>
      <c r="M3801" s="2" t="str">
        <f>LOOKUP(A3801,'[2]Collin Seedling for R'!$A$3:$A$51,'[2]Collin Seedling for R'!$P$3:$P$51)</f>
        <v>Seeded</v>
      </c>
      <c r="N3801" s="8">
        <f t="shared" si="59"/>
        <v>3.8</v>
      </c>
      <c r="O3801" s="2" t="str">
        <f>LOOKUP(H3801,[2]plantlist!$A$2:$A$943,[2]plantlist!$B$2:$B$943)</f>
        <v>G</v>
      </c>
    </row>
    <row r="3802" spans="1:15" x14ac:dyDescent="0.2">
      <c r="A3802" s="7" t="s">
        <v>327</v>
      </c>
      <c r="B3802" s="2">
        <v>1997</v>
      </c>
      <c r="C3802" s="2" t="s">
        <v>0</v>
      </c>
      <c r="D3802" s="2">
        <v>12</v>
      </c>
      <c r="E3802" s="2">
        <v>62</v>
      </c>
      <c r="F3802" s="2">
        <v>74</v>
      </c>
      <c r="G3802" s="2">
        <v>5000</v>
      </c>
      <c r="H3802" s="2" t="s">
        <v>248</v>
      </c>
      <c r="I3802" s="2" t="s">
        <v>2</v>
      </c>
      <c r="J3802" s="2" t="s">
        <v>249</v>
      </c>
      <c r="K3802" s="2" t="str">
        <f>LOOKUP(A3802,'[2]Collin Seedling for R'!$A$3:$A$51,'[2]Collin Seedling for R'!$R$3:$R$51)</f>
        <v>High</v>
      </c>
      <c r="L3802" s="2" t="str">
        <f>LOOKUP(A3802,'[2]Collin Seedling for R'!$A$3:$A$51,'[2]Collin Seedling for R'!$T$3:$T$51)</f>
        <v>FS</v>
      </c>
      <c r="M3802" s="2" t="str">
        <f>LOOKUP(A3802,'[2]Collin Seedling for R'!$A$3:$A$51,'[2]Collin Seedling for R'!$P$3:$P$51)</f>
        <v>Seeded</v>
      </c>
      <c r="N3802" s="8">
        <f t="shared" si="59"/>
        <v>1.24</v>
      </c>
      <c r="O3802" s="2" t="str">
        <f>LOOKUP(H3802,[2]plantlist!$A$2:$A$943,[2]plantlist!$B$2:$B$943)</f>
        <v>G</v>
      </c>
    </row>
    <row r="3803" spans="1:15" x14ac:dyDescent="0.2">
      <c r="A3803" s="7" t="s">
        <v>327</v>
      </c>
      <c r="B3803" s="2">
        <v>1997</v>
      </c>
      <c r="C3803" s="2" t="s">
        <v>0</v>
      </c>
      <c r="D3803" s="2">
        <v>11</v>
      </c>
      <c r="E3803" s="2">
        <v>663</v>
      </c>
      <c r="F3803" s="2">
        <v>674</v>
      </c>
      <c r="G3803" s="2">
        <v>5000</v>
      </c>
      <c r="H3803" s="2" t="s">
        <v>33</v>
      </c>
      <c r="I3803" s="2" t="s">
        <v>2</v>
      </c>
      <c r="J3803" s="2" t="s">
        <v>34</v>
      </c>
      <c r="K3803" s="2" t="str">
        <f>LOOKUP(A3803,'[2]Collin Seedling for R'!$A$3:$A$51,'[2]Collin Seedling for R'!$R$3:$R$51)</f>
        <v>High</v>
      </c>
      <c r="L3803" s="2" t="str">
        <f>LOOKUP(A3803,'[2]Collin Seedling for R'!$A$3:$A$51,'[2]Collin Seedling for R'!$T$3:$T$51)</f>
        <v>FS</v>
      </c>
      <c r="M3803" s="2" t="str">
        <f>LOOKUP(A3803,'[2]Collin Seedling for R'!$A$3:$A$51,'[2]Collin Seedling for R'!$P$3:$P$51)</f>
        <v>Seeded</v>
      </c>
      <c r="N3803" s="8">
        <f t="shared" si="59"/>
        <v>13.26</v>
      </c>
      <c r="O3803" s="2" t="str">
        <f>LOOKUP(H3803,[2]plantlist!$A$2:$A$943,[2]plantlist!$B$2:$B$943)</f>
        <v>F</v>
      </c>
    </row>
    <row r="3804" spans="1:15" x14ac:dyDescent="0.2">
      <c r="A3804" s="7" t="s">
        <v>327</v>
      </c>
      <c r="B3804" s="2">
        <v>1997</v>
      </c>
      <c r="C3804" s="2" t="s">
        <v>0</v>
      </c>
      <c r="D3804" s="2">
        <v>9</v>
      </c>
      <c r="E3804" s="2">
        <v>264</v>
      </c>
      <c r="F3804" s="2">
        <v>273</v>
      </c>
      <c r="G3804" s="2">
        <v>5000</v>
      </c>
      <c r="H3804" s="2" t="s">
        <v>370</v>
      </c>
      <c r="I3804" s="2" t="s">
        <v>19</v>
      </c>
      <c r="J3804" s="2" t="s">
        <v>371</v>
      </c>
      <c r="K3804" s="2" t="str">
        <f>LOOKUP(A3804,'[2]Collin Seedling for R'!$A$3:$A$51,'[2]Collin Seedling for R'!$R$3:$R$51)</f>
        <v>High</v>
      </c>
      <c r="L3804" s="2" t="str">
        <f>LOOKUP(A3804,'[2]Collin Seedling for R'!$A$3:$A$51,'[2]Collin Seedling for R'!$T$3:$T$51)</f>
        <v>FS</v>
      </c>
      <c r="M3804" s="2" t="str">
        <f>LOOKUP(A3804,'[2]Collin Seedling for R'!$A$3:$A$51,'[2]Collin Seedling for R'!$P$3:$P$51)</f>
        <v>Seeded</v>
      </c>
      <c r="N3804" s="8">
        <f t="shared" si="59"/>
        <v>5.28</v>
      </c>
      <c r="O3804" s="2" t="str">
        <f>LOOKUP(H3804,[2]plantlist!$A$2:$A$943,[2]plantlist!$B$2:$B$943)</f>
        <v>G</v>
      </c>
    </row>
    <row r="3805" spans="1:15" x14ac:dyDescent="0.2">
      <c r="A3805" s="7" t="s">
        <v>327</v>
      </c>
      <c r="B3805" s="2">
        <v>1997</v>
      </c>
      <c r="C3805" s="2" t="s">
        <v>0</v>
      </c>
      <c r="D3805" s="2">
        <v>8</v>
      </c>
      <c r="E3805" s="2">
        <v>188</v>
      </c>
      <c r="F3805" s="2">
        <v>196</v>
      </c>
      <c r="G3805" s="2">
        <v>5000</v>
      </c>
      <c r="H3805" s="2" t="s">
        <v>124</v>
      </c>
      <c r="I3805" s="2" t="s">
        <v>2</v>
      </c>
      <c r="J3805" s="2" t="s">
        <v>125</v>
      </c>
      <c r="K3805" s="2" t="str">
        <f>LOOKUP(A3805,'[2]Collin Seedling for R'!$A$3:$A$51,'[2]Collin Seedling for R'!$R$3:$R$51)</f>
        <v>High</v>
      </c>
      <c r="L3805" s="2" t="str">
        <f>LOOKUP(A3805,'[2]Collin Seedling for R'!$A$3:$A$51,'[2]Collin Seedling for R'!$T$3:$T$51)</f>
        <v>FS</v>
      </c>
      <c r="M3805" s="2" t="str">
        <f>LOOKUP(A3805,'[2]Collin Seedling for R'!$A$3:$A$51,'[2]Collin Seedling for R'!$P$3:$P$51)</f>
        <v>Seeded</v>
      </c>
      <c r="N3805" s="8">
        <f t="shared" si="59"/>
        <v>3.7600000000000002</v>
      </c>
      <c r="O3805" s="2" t="str">
        <f>LOOKUP(H3805,[2]plantlist!$A$2:$A$943,[2]plantlist!$B$2:$B$943)</f>
        <v>F</v>
      </c>
    </row>
    <row r="3806" spans="1:15" x14ac:dyDescent="0.2">
      <c r="A3806" s="7" t="s">
        <v>327</v>
      </c>
      <c r="B3806" s="2">
        <v>1997</v>
      </c>
      <c r="C3806" s="2" t="s">
        <v>0</v>
      </c>
      <c r="D3806" s="2">
        <v>5</v>
      </c>
      <c r="E3806" s="2">
        <v>54</v>
      </c>
      <c r="F3806" s="2">
        <v>59</v>
      </c>
      <c r="G3806" s="2">
        <v>5000</v>
      </c>
      <c r="H3806" s="2" t="s">
        <v>12</v>
      </c>
      <c r="I3806" s="2" t="s">
        <v>2</v>
      </c>
      <c r="J3806" s="2" t="s">
        <v>13</v>
      </c>
      <c r="K3806" s="2" t="str">
        <f>LOOKUP(A3806,'[2]Collin Seedling for R'!$A$3:$A$51,'[2]Collin Seedling for R'!$R$3:$R$51)</f>
        <v>High</v>
      </c>
      <c r="L3806" s="2" t="str">
        <f>LOOKUP(A3806,'[2]Collin Seedling for R'!$A$3:$A$51,'[2]Collin Seedling for R'!$T$3:$T$51)</f>
        <v>FS</v>
      </c>
      <c r="M3806" s="2" t="str">
        <f>LOOKUP(A3806,'[2]Collin Seedling for R'!$A$3:$A$51,'[2]Collin Seedling for R'!$P$3:$P$51)</f>
        <v>Seeded</v>
      </c>
      <c r="N3806" s="8">
        <f t="shared" si="59"/>
        <v>1.08</v>
      </c>
      <c r="O3806" s="2" t="str">
        <f>LOOKUP(H3806,[2]plantlist!$A$2:$A$943,[2]plantlist!$B$2:$B$943)</f>
        <v>G</v>
      </c>
    </row>
    <row r="3807" spans="1:15" x14ac:dyDescent="0.2">
      <c r="A3807" s="7" t="s">
        <v>327</v>
      </c>
      <c r="B3807" s="2">
        <v>1997</v>
      </c>
      <c r="C3807" s="2" t="s">
        <v>0</v>
      </c>
      <c r="D3807" s="2">
        <v>4</v>
      </c>
      <c r="E3807" s="2">
        <v>260</v>
      </c>
      <c r="F3807" s="2">
        <v>264</v>
      </c>
      <c r="G3807" s="2">
        <v>5000</v>
      </c>
      <c r="H3807" s="2" t="s">
        <v>37</v>
      </c>
      <c r="I3807" s="2" t="s">
        <v>2</v>
      </c>
      <c r="J3807" s="2" t="s">
        <v>38</v>
      </c>
      <c r="K3807" s="2" t="str">
        <f>LOOKUP(A3807,'[2]Collin Seedling for R'!$A$3:$A$51,'[2]Collin Seedling for R'!$R$3:$R$51)</f>
        <v>High</v>
      </c>
      <c r="L3807" s="2" t="str">
        <f>LOOKUP(A3807,'[2]Collin Seedling for R'!$A$3:$A$51,'[2]Collin Seedling for R'!$T$3:$T$51)</f>
        <v>FS</v>
      </c>
      <c r="M3807" s="2" t="str">
        <f>LOOKUP(A3807,'[2]Collin Seedling for R'!$A$3:$A$51,'[2]Collin Seedling for R'!$P$3:$P$51)</f>
        <v>Seeded</v>
      </c>
      <c r="N3807" s="8">
        <f t="shared" si="59"/>
        <v>5.2</v>
      </c>
      <c r="O3807" s="2" t="str">
        <f>LOOKUP(H3807,[2]plantlist!$A$2:$A$943,[2]plantlist!$B$2:$B$943)</f>
        <v>F</v>
      </c>
    </row>
    <row r="3808" spans="1:15" x14ac:dyDescent="0.2">
      <c r="A3808" s="7" t="s">
        <v>327</v>
      </c>
      <c r="B3808" s="2">
        <v>1997</v>
      </c>
      <c r="C3808" s="2" t="s">
        <v>0</v>
      </c>
      <c r="D3808" s="2">
        <v>3</v>
      </c>
      <c r="E3808" s="2">
        <v>3</v>
      </c>
      <c r="F3808" s="2">
        <v>6</v>
      </c>
      <c r="G3808" s="2">
        <v>5000</v>
      </c>
      <c r="H3808" s="2" t="s">
        <v>370</v>
      </c>
      <c r="I3808" s="2" t="s">
        <v>2</v>
      </c>
      <c r="J3808" s="2" t="s">
        <v>371</v>
      </c>
      <c r="K3808" s="2" t="str">
        <f>LOOKUP(A3808,'[2]Collin Seedling for R'!$A$3:$A$51,'[2]Collin Seedling for R'!$R$3:$R$51)</f>
        <v>High</v>
      </c>
      <c r="L3808" s="2" t="str">
        <f>LOOKUP(A3808,'[2]Collin Seedling for R'!$A$3:$A$51,'[2]Collin Seedling for R'!$T$3:$T$51)</f>
        <v>FS</v>
      </c>
      <c r="M3808" s="2" t="str">
        <f>LOOKUP(A3808,'[2]Collin Seedling for R'!$A$3:$A$51,'[2]Collin Seedling for R'!$P$3:$P$51)</f>
        <v>Seeded</v>
      </c>
      <c r="N3808" s="8">
        <f t="shared" si="59"/>
        <v>0.06</v>
      </c>
      <c r="O3808" s="2" t="str">
        <f>LOOKUP(H3808,[2]plantlist!$A$2:$A$943,[2]plantlist!$B$2:$B$943)</f>
        <v>G</v>
      </c>
    </row>
    <row r="3809" spans="1:15" x14ac:dyDescent="0.2">
      <c r="A3809" s="7" t="s">
        <v>327</v>
      </c>
      <c r="B3809" s="2">
        <v>1997</v>
      </c>
      <c r="C3809" s="2" t="s">
        <v>0</v>
      </c>
      <c r="D3809" s="2">
        <v>1</v>
      </c>
      <c r="E3809" s="2">
        <v>123</v>
      </c>
      <c r="F3809" s="2">
        <v>124</v>
      </c>
      <c r="G3809" s="2">
        <v>5000</v>
      </c>
      <c r="H3809" s="2" t="s">
        <v>31</v>
      </c>
      <c r="I3809" s="2" t="s">
        <v>2</v>
      </c>
      <c r="J3809" s="2" t="s">
        <v>32</v>
      </c>
      <c r="K3809" s="2" t="str">
        <f>LOOKUP(A3809,'[2]Collin Seedling for R'!$A$3:$A$51,'[2]Collin Seedling for R'!$R$3:$R$51)</f>
        <v>High</v>
      </c>
      <c r="L3809" s="2" t="str">
        <f>LOOKUP(A3809,'[2]Collin Seedling for R'!$A$3:$A$51,'[2]Collin Seedling for R'!$T$3:$T$51)</f>
        <v>FS</v>
      </c>
      <c r="M3809" s="2" t="str">
        <f>LOOKUP(A3809,'[2]Collin Seedling for R'!$A$3:$A$51,'[2]Collin Seedling for R'!$P$3:$P$51)</f>
        <v>Seeded</v>
      </c>
      <c r="N3809" s="8">
        <f t="shared" si="59"/>
        <v>2.46</v>
      </c>
      <c r="O3809" s="2" t="str">
        <f>LOOKUP(H3809,[2]plantlist!$A$2:$A$943,[2]plantlist!$B$2:$B$943)</f>
        <v>U</v>
      </c>
    </row>
    <row r="3810" spans="1:15" x14ac:dyDescent="0.2">
      <c r="A3810" s="7" t="s">
        <v>327</v>
      </c>
      <c r="B3810" s="2">
        <v>1997</v>
      </c>
      <c r="C3810" s="2" t="s">
        <v>0</v>
      </c>
      <c r="D3810" s="2">
        <v>0</v>
      </c>
      <c r="E3810" s="2">
        <v>221</v>
      </c>
      <c r="F3810" s="2">
        <v>221</v>
      </c>
      <c r="G3810" s="2">
        <v>5000</v>
      </c>
      <c r="H3810" s="2" t="s">
        <v>51</v>
      </c>
      <c r="I3810" s="2" t="s">
        <v>2</v>
      </c>
      <c r="J3810" s="2" t="s">
        <v>52</v>
      </c>
      <c r="K3810" s="2" t="str">
        <f>LOOKUP(A3810,'[2]Collin Seedling for R'!$A$3:$A$51,'[2]Collin Seedling for R'!$R$3:$R$51)</f>
        <v>High</v>
      </c>
      <c r="L3810" s="2" t="str">
        <f>LOOKUP(A3810,'[2]Collin Seedling for R'!$A$3:$A$51,'[2]Collin Seedling for R'!$T$3:$T$51)</f>
        <v>FS</v>
      </c>
      <c r="M3810" s="2" t="str">
        <f>LOOKUP(A3810,'[2]Collin Seedling for R'!$A$3:$A$51,'[2]Collin Seedling for R'!$P$3:$P$51)</f>
        <v>Seeded</v>
      </c>
      <c r="N3810" s="8">
        <f t="shared" si="59"/>
        <v>4.42</v>
      </c>
      <c r="O3810" s="2" t="str">
        <f>LOOKUP(H3810,[2]plantlist!$A$2:$A$943,[2]plantlist!$B$2:$B$943)</f>
        <v>F</v>
      </c>
    </row>
    <row r="3811" spans="1:15" x14ac:dyDescent="0.2">
      <c r="A3811" s="7" t="s">
        <v>327</v>
      </c>
      <c r="B3811" s="2">
        <v>1997</v>
      </c>
      <c r="C3811" s="2" t="s">
        <v>0</v>
      </c>
      <c r="D3811" s="2">
        <v>0</v>
      </c>
      <c r="E3811" s="2">
        <v>14</v>
      </c>
      <c r="F3811" s="2">
        <v>14</v>
      </c>
      <c r="G3811" s="2">
        <v>5000</v>
      </c>
      <c r="H3811" s="2" t="s">
        <v>86</v>
      </c>
      <c r="I3811" s="2" t="s">
        <v>2</v>
      </c>
      <c r="J3811" s="2" t="s">
        <v>87</v>
      </c>
      <c r="K3811" s="2" t="str">
        <f>LOOKUP(A3811,'[2]Collin Seedling for R'!$A$3:$A$51,'[2]Collin Seedling for R'!$R$3:$R$51)</f>
        <v>High</v>
      </c>
      <c r="L3811" s="2" t="str">
        <f>LOOKUP(A3811,'[2]Collin Seedling for R'!$A$3:$A$51,'[2]Collin Seedling for R'!$T$3:$T$51)</f>
        <v>FS</v>
      </c>
      <c r="M3811" s="2" t="str">
        <f>LOOKUP(A3811,'[2]Collin Seedling for R'!$A$3:$A$51,'[2]Collin Seedling for R'!$P$3:$P$51)</f>
        <v>Seeded</v>
      </c>
      <c r="N3811" s="8">
        <f t="shared" si="59"/>
        <v>0.27999999999999997</v>
      </c>
      <c r="O3811" s="2" t="str">
        <f>LOOKUP(H3811,[2]plantlist!$A$2:$A$943,[2]plantlist!$B$2:$B$943)</f>
        <v>F</v>
      </c>
    </row>
    <row r="3812" spans="1:15" x14ac:dyDescent="0.2">
      <c r="A3812" s="7" t="s">
        <v>327</v>
      </c>
      <c r="B3812" s="2">
        <v>1997</v>
      </c>
      <c r="C3812" s="2" t="s">
        <v>0</v>
      </c>
      <c r="D3812" s="2">
        <v>0</v>
      </c>
      <c r="E3812" s="2">
        <v>7</v>
      </c>
      <c r="F3812" s="2">
        <v>7</v>
      </c>
      <c r="G3812" s="2">
        <v>5000</v>
      </c>
      <c r="H3812" s="2" t="s">
        <v>288</v>
      </c>
      <c r="I3812" s="2" t="s">
        <v>2</v>
      </c>
      <c r="J3812" s="2" t="s">
        <v>289</v>
      </c>
      <c r="K3812" s="2" t="str">
        <f>LOOKUP(A3812,'[2]Collin Seedling for R'!$A$3:$A$51,'[2]Collin Seedling for R'!$R$3:$R$51)</f>
        <v>High</v>
      </c>
      <c r="L3812" s="2" t="str">
        <f>LOOKUP(A3812,'[2]Collin Seedling for R'!$A$3:$A$51,'[2]Collin Seedling for R'!$T$3:$T$51)</f>
        <v>FS</v>
      </c>
      <c r="M3812" s="2" t="str">
        <f>LOOKUP(A3812,'[2]Collin Seedling for R'!$A$3:$A$51,'[2]Collin Seedling for R'!$P$3:$P$51)</f>
        <v>Seeded</v>
      </c>
      <c r="N3812" s="8">
        <f t="shared" si="59"/>
        <v>0.13999999999999999</v>
      </c>
      <c r="O3812" s="2" t="str">
        <f>LOOKUP(H3812,[2]plantlist!$A$2:$A$943,[2]plantlist!$B$2:$B$943)</f>
        <v>F</v>
      </c>
    </row>
    <row r="3813" spans="1:15" x14ac:dyDescent="0.2">
      <c r="A3813" s="7" t="s">
        <v>327</v>
      </c>
      <c r="B3813" s="2">
        <v>1997</v>
      </c>
      <c r="C3813" s="2" t="s">
        <v>0</v>
      </c>
      <c r="D3813" s="2">
        <v>0</v>
      </c>
      <c r="E3813" s="2">
        <v>159</v>
      </c>
      <c r="F3813" s="2">
        <v>159</v>
      </c>
      <c r="G3813" s="2">
        <v>5000</v>
      </c>
      <c r="H3813" s="2" t="s">
        <v>376</v>
      </c>
      <c r="I3813" s="2" t="s">
        <v>2</v>
      </c>
      <c r="J3813" s="2" t="s">
        <v>377</v>
      </c>
      <c r="K3813" s="2" t="str">
        <f>LOOKUP(A3813,'[2]Collin Seedling for R'!$A$3:$A$51,'[2]Collin Seedling for R'!$R$3:$R$51)</f>
        <v>High</v>
      </c>
      <c r="L3813" s="2" t="str">
        <f>LOOKUP(A3813,'[2]Collin Seedling for R'!$A$3:$A$51,'[2]Collin Seedling for R'!$T$3:$T$51)</f>
        <v>FS</v>
      </c>
      <c r="M3813" s="2" t="str">
        <f>LOOKUP(A3813,'[2]Collin Seedling for R'!$A$3:$A$51,'[2]Collin Seedling for R'!$P$3:$P$51)</f>
        <v>Seeded</v>
      </c>
      <c r="N3813" s="8">
        <f t="shared" si="59"/>
        <v>3.18</v>
      </c>
      <c r="O3813" s="2" t="str">
        <f>LOOKUP(H3813,[2]plantlist!$A$2:$A$943,[2]plantlist!$B$2:$B$943)</f>
        <v>F</v>
      </c>
    </row>
    <row r="3814" spans="1:15" x14ac:dyDescent="0.2">
      <c r="A3814" s="7" t="s">
        <v>327</v>
      </c>
      <c r="B3814" s="2">
        <v>1997</v>
      </c>
      <c r="C3814" s="2" t="s">
        <v>0</v>
      </c>
      <c r="D3814" s="2">
        <v>0</v>
      </c>
      <c r="E3814" s="2">
        <v>2</v>
      </c>
      <c r="F3814" s="2">
        <v>2</v>
      </c>
      <c r="G3814" s="2">
        <v>5000</v>
      </c>
      <c r="H3814" s="2" t="s">
        <v>66</v>
      </c>
      <c r="I3814" s="2" t="s">
        <v>2</v>
      </c>
      <c r="J3814" s="2" t="s">
        <v>67</v>
      </c>
      <c r="K3814" s="2" t="str">
        <f>LOOKUP(A3814,'[2]Collin Seedling for R'!$A$3:$A$51,'[2]Collin Seedling for R'!$R$3:$R$51)</f>
        <v>High</v>
      </c>
      <c r="L3814" s="2" t="str">
        <f>LOOKUP(A3814,'[2]Collin Seedling for R'!$A$3:$A$51,'[2]Collin Seedling for R'!$T$3:$T$51)</f>
        <v>FS</v>
      </c>
      <c r="M3814" s="2" t="str">
        <f>LOOKUP(A3814,'[2]Collin Seedling for R'!$A$3:$A$51,'[2]Collin Seedling for R'!$P$3:$P$51)</f>
        <v>Seeded</v>
      </c>
      <c r="N3814" s="8">
        <f t="shared" si="59"/>
        <v>0.04</v>
      </c>
      <c r="O3814" s="2" t="str">
        <f>LOOKUP(H3814,[2]plantlist!$A$2:$A$943,[2]plantlist!$B$2:$B$943)</f>
        <v>G</v>
      </c>
    </row>
    <row r="3815" spans="1:15" x14ac:dyDescent="0.2">
      <c r="A3815" s="7" t="s">
        <v>327</v>
      </c>
      <c r="B3815" s="2">
        <v>1997</v>
      </c>
      <c r="C3815" s="2" t="s">
        <v>0</v>
      </c>
      <c r="D3815" s="2">
        <v>0</v>
      </c>
      <c r="E3815" s="2">
        <v>141</v>
      </c>
      <c r="F3815" s="2">
        <v>141</v>
      </c>
      <c r="G3815" s="2">
        <v>5000</v>
      </c>
      <c r="H3815" s="2" t="s">
        <v>118</v>
      </c>
      <c r="I3815" s="2" t="s">
        <v>2</v>
      </c>
      <c r="J3815" s="2" t="s">
        <v>119</v>
      </c>
      <c r="K3815" s="2" t="str">
        <f>LOOKUP(A3815,'[2]Collin Seedling for R'!$A$3:$A$51,'[2]Collin Seedling for R'!$R$3:$R$51)</f>
        <v>High</v>
      </c>
      <c r="L3815" s="2" t="str">
        <f>LOOKUP(A3815,'[2]Collin Seedling for R'!$A$3:$A$51,'[2]Collin Seedling for R'!$T$3:$T$51)</f>
        <v>FS</v>
      </c>
      <c r="M3815" s="2" t="str">
        <f>LOOKUP(A3815,'[2]Collin Seedling for R'!$A$3:$A$51,'[2]Collin Seedling for R'!$P$3:$P$51)</f>
        <v>Seeded</v>
      </c>
      <c r="N3815" s="8">
        <f t="shared" si="59"/>
        <v>2.82</v>
      </c>
      <c r="O3815" s="2" t="str">
        <f>LOOKUP(H3815,[2]plantlist!$A$2:$A$943,[2]plantlist!$B$2:$B$943)</f>
        <v>F</v>
      </c>
    </row>
    <row r="3816" spans="1:15" x14ac:dyDescent="0.2">
      <c r="A3816" s="7" t="s">
        <v>327</v>
      </c>
      <c r="B3816" s="2">
        <v>1997</v>
      </c>
      <c r="C3816" s="2" t="s">
        <v>0</v>
      </c>
      <c r="D3816" s="2">
        <v>0</v>
      </c>
      <c r="E3816" s="2">
        <v>175</v>
      </c>
      <c r="F3816" s="2">
        <v>175</v>
      </c>
      <c r="G3816" s="2">
        <v>5000</v>
      </c>
      <c r="H3816" s="2" t="s">
        <v>401</v>
      </c>
      <c r="I3816" s="2" t="s">
        <v>2</v>
      </c>
      <c r="J3816" s="2" t="s">
        <v>402</v>
      </c>
      <c r="K3816" s="2" t="str">
        <f>LOOKUP(A3816,'[2]Collin Seedling for R'!$A$3:$A$51,'[2]Collin Seedling for R'!$R$3:$R$51)</f>
        <v>High</v>
      </c>
      <c r="L3816" s="2" t="str">
        <f>LOOKUP(A3816,'[2]Collin Seedling for R'!$A$3:$A$51,'[2]Collin Seedling for R'!$T$3:$T$51)</f>
        <v>FS</v>
      </c>
      <c r="M3816" s="2" t="str">
        <f>LOOKUP(A3816,'[2]Collin Seedling for R'!$A$3:$A$51,'[2]Collin Seedling for R'!$P$3:$P$51)</f>
        <v>Seeded</v>
      </c>
      <c r="N3816" s="8">
        <f t="shared" si="59"/>
        <v>3.5000000000000004</v>
      </c>
      <c r="O3816" s="2" t="str">
        <f>LOOKUP(H3816,[2]plantlist!$A$2:$A$943,[2]plantlist!$B$2:$B$943)</f>
        <v>F</v>
      </c>
    </row>
    <row r="3817" spans="1:15" x14ac:dyDescent="0.2">
      <c r="A3817" s="7" t="s">
        <v>327</v>
      </c>
      <c r="B3817" s="2">
        <v>1997</v>
      </c>
      <c r="C3817" s="2" t="s">
        <v>0</v>
      </c>
      <c r="D3817" s="2">
        <v>0</v>
      </c>
      <c r="E3817" s="2">
        <v>41</v>
      </c>
      <c r="F3817" s="2">
        <v>41</v>
      </c>
      <c r="G3817" s="2">
        <v>5000</v>
      </c>
      <c r="H3817" s="2" t="s">
        <v>21</v>
      </c>
      <c r="I3817" s="2" t="s">
        <v>2</v>
      </c>
      <c r="J3817" s="2" t="s">
        <v>22</v>
      </c>
      <c r="K3817" s="2" t="str">
        <f>LOOKUP(A3817,'[2]Collin Seedling for R'!$A$3:$A$51,'[2]Collin Seedling for R'!$R$3:$R$51)</f>
        <v>High</v>
      </c>
      <c r="L3817" s="2" t="str">
        <f>LOOKUP(A3817,'[2]Collin Seedling for R'!$A$3:$A$51,'[2]Collin Seedling for R'!$T$3:$T$51)</f>
        <v>FS</v>
      </c>
      <c r="M3817" s="2" t="str">
        <f>LOOKUP(A3817,'[2]Collin Seedling for R'!$A$3:$A$51,'[2]Collin Seedling for R'!$P$3:$P$51)</f>
        <v>Seeded</v>
      </c>
      <c r="N3817" s="8">
        <f t="shared" si="59"/>
        <v>0.82000000000000006</v>
      </c>
      <c r="O3817" s="2" t="str">
        <f>LOOKUP(H3817,[2]plantlist!$A$2:$A$943,[2]plantlist!$B$2:$B$943)</f>
        <v>F</v>
      </c>
    </row>
    <row r="3818" spans="1:15" x14ac:dyDescent="0.2">
      <c r="A3818" s="7" t="s">
        <v>327</v>
      </c>
      <c r="B3818" s="2">
        <v>1997</v>
      </c>
      <c r="C3818" s="2" t="s">
        <v>0</v>
      </c>
      <c r="D3818" s="2">
        <v>0</v>
      </c>
      <c r="E3818" s="2">
        <v>20</v>
      </c>
      <c r="F3818" s="2">
        <v>20</v>
      </c>
      <c r="G3818" s="2">
        <v>5000</v>
      </c>
      <c r="H3818" s="2" t="s">
        <v>152</v>
      </c>
      <c r="I3818" s="2" t="s">
        <v>2</v>
      </c>
      <c r="J3818" s="2" t="s">
        <v>153</v>
      </c>
      <c r="K3818" s="2" t="str">
        <f>LOOKUP(A3818,'[2]Collin Seedling for R'!$A$3:$A$51,'[2]Collin Seedling for R'!$R$3:$R$51)</f>
        <v>High</v>
      </c>
      <c r="L3818" s="2" t="str">
        <f>LOOKUP(A3818,'[2]Collin Seedling for R'!$A$3:$A$51,'[2]Collin Seedling for R'!$T$3:$T$51)</f>
        <v>FS</v>
      </c>
      <c r="M3818" s="2" t="str">
        <f>LOOKUP(A3818,'[2]Collin Seedling for R'!$A$3:$A$51,'[2]Collin Seedling for R'!$P$3:$P$51)</f>
        <v>Seeded</v>
      </c>
      <c r="N3818" s="8">
        <f t="shared" si="59"/>
        <v>0.4</v>
      </c>
      <c r="O3818" s="2" t="str">
        <f>LOOKUP(H3818,[2]plantlist!$A$2:$A$943,[2]plantlist!$B$2:$B$943)</f>
        <v>F</v>
      </c>
    </row>
    <row r="3819" spans="1:15" x14ac:dyDescent="0.2">
      <c r="A3819" s="7" t="s">
        <v>327</v>
      </c>
      <c r="B3819" s="2">
        <v>1997</v>
      </c>
      <c r="C3819" s="2" t="s">
        <v>0</v>
      </c>
      <c r="D3819" s="2">
        <v>0</v>
      </c>
      <c r="E3819" s="2">
        <v>2</v>
      </c>
      <c r="F3819" s="2">
        <v>2</v>
      </c>
      <c r="G3819" s="2">
        <v>5000</v>
      </c>
      <c r="H3819" s="2" t="s">
        <v>258</v>
      </c>
      <c r="I3819" s="2" t="s">
        <v>2</v>
      </c>
      <c r="J3819" s="2" t="s">
        <v>259</v>
      </c>
      <c r="K3819" s="2" t="str">
        <f>LOOKUP(A3819,'[2]Collin Seedling for R'!$A$3:$A$51,'[2]Collin Seedling for R'!$R$3:$R$51)</f>
        <v>High</v>
      </c>
      <c r="L3819" s="2" t="str">
        <f>LOOKUP(A3819,'[2]Collin Seedling for R'!$A$3:$A$51,'[2]Collin Seedling for R'!$T$3:$T$51)</f>
        <v>FS</v>
      </c>
      <c r="M3819" s="2" t="str">
        <f>LOOKUP(A3819,'[2]Collin Seedling for R'!$A$3:$A$51,'[2]Collin Seedling for R'!$P$3:$P$51)</f>
        <v>Seeded</v>
      </c>
      <c r="N3819" s="8">
        <f t="shared" si="59"/>
        <v>0.04</v>
      </c>
      <c r="O3819" s="2" t="str">
        <f>LOOKUP(H3819,[2]plantlist!$A$2:$A$943,[2]plantlist!$B$2:$B$943)</f>
        <v>F</v>
      </c>
    </row>
    <row r="3820" spans="1:15" x14ac:dyDescent="0.2">
      <c r="A3820" s="7" t="s">
        <v>327</v>
      </c>
      <c r="B3820" s="2">
        <v>1997</v>
      </c>
      <c r="C3820" s="2" t="s">
        <v>0</v>
      </c>
      <c r="D3820" s="2">
        <v>0</v>
      </c>
      <c r="E3820" s="2">
        <v>6</v>
      </c>
      <c r="F3820" s="2">
        <v>6</v>
      </c>
      <c r="G3820" s="2">
        <v>5000</v>
      </c>
      <c r="H3820" s="2" t="s">
        <v>23</v>
      </c>
      <c r="I3820" s="2" t="s">
        <v>2</v>
      </c>
      <c r="J3820" s="2" t="s">
        <v>24</v>
      </c>
      <c r="K3820" s="2" t="str">
        <f>LOOKUP(A3820,'[2]Collin Seedling for R'!$A$3:$A$51,'[2]Collin Seedling for R'!$R$3:$R$51)</f>
        <v>High</v>
      </c>
      <c r="L3820" s="2" t="str">
        <f>LOOKUP(A3820,'[2]Collin Seedling for R'!$A$3:$A$51,'[2]Collin Seedling for R'!$T$3:$T$51)</f>
        <v>FS</v>
      </c>
      <c r="M3820" s="2" t="str">
        <f>LOOKUP(A3820,'[2]Collin Seedling for R'!$A$3:$A$51,'[2]Collin Seedling for R'!$P$3:$P$51)</f>
        <v>Seeded</v>
      </c>
      <c r="N3820" s="8">
        <f t="shared" si="59"/>
        <v>0.12</v>
      </c>
      <c r="O3820" s="2" t="str">
        <f>LOOKUP(H3820,[2]plantlist!$A$2:$A$943,[2]plantlist!$B$2:$B$943)</f>
        <v>S</v>
      </c>
    </row>
    <row r="3821" spans="1:15" x14ac:dyDescent="0.2">
      <c r="A3821" s="7" t="s">
        <v>327</v>
      </c>
      <c r="B3821" s="2">
        <v>1997</v>
      </c>
      <c r="C3821" s="2" t="s">
        <v>0</v>
      </c>
      <c r="D3821" s="2">
        <v>0</v>
      </c>
      <c r="E3821" s="2">
        <v>140</v>
      </c>
      <c r="F3821" s="2">
        <v>140</v>
      </c>
      <c r="G3821" s="2">
        <v>5000</v>
      </c>
      <c r="H3821" s="2" t="s">
        <v>144</v>
      </c>
      <c r="I3821" s="2" t="s">
        <v>2</v>
      </c>
      <c r="J3821" s="2" t="s">
        <v>145</v>
      </c>
      <c r="K3821" s="2" t="str">
        <f>LOOKUP(A3821,'[2]Collin Seedling for R'!$A$3:$A$51,'[2]Collin Seedling for R'!$R$3:$R$51)</f>
        <v>High</v>
      </c>
      <c r="L3821" s="2" t="str">
        <f>LOOKUP(A3821,'[2]Collin Seedling for R'!$A$3:$A$51,'[2]Collin Seedling for R'!$T$3:$T$51)</f>
        <v>FS</v>
      </c>
      <c r="M3821" s="2" t="str">
        <f>LOOKUP(A3821,'[2]Collin Seedling for R'!$A$3:$A$51,'[2]Collin Seedling for R'!$P$3:$P$51)</f>
        <v>Seeded</v>
      </c>
      <c r="N3821" s="8">
        <f t="shared" si="59"/>
        <v>2.8000000000000003</v>
      </c>
      <c r="O3821" s="2" t="str">
        <f>LOOKUP(H3821,[2]plantlist!$A$2:$A$943,[2]plantlist!$B$2:$B$943)</f>
        <v>F</v>
      </c>
    </row>
    <row r="3822" spans="1:15" x14ac:dyDescent="0.2">
      <c r="A3822" s="7" t="s">
        <v>327</v>
      </c>
      <c r="B3822" s="2">
        <v>1997</v>
      </c>
      <c r="C3822" s="2" t="s">
        <v>0</v>
      </c>
      <c r="D3822" s="2">
        <v>0</v>
      </c>
      <c r="E3822" s="2">
        <v>2</v>
      </c>
      <c r="F3822" s="2">
        <v>2</v>
      </c>
      <c r="G3822" s="2">
        <v>5000</v>
      </c>
      <c r="H3822" s="2" t="s">
        <v>45</v>
      </c>
      <c r="I3822" s="2" t="s">
        <v>2</v>
      </c>
      <c r="J3822" s="2" t="s">
        <v>46</v>
      </c>
      <c r="K3822" s="2" t="str">
        <f>LOOKUP(A3822,'[2]Collin Seedling for R'!$A$3:$A$51,'[2]Collin Seedling for R'!$R$3:$R$51)</f>
        <v>High</v>
      </c>
      <c r="L3822" s="2" t="str">
        <f>LOOKUP(A3822,'[2]Collin Seedling for R'!$A$3:$A$51,'[2]Collin Seedling for R'!$T$3:$T$51)</f>
        <v>FS</v>
      </c>
      <c r="M3822" s="2" t="str">
        <f>LOOKUP(A3822,'[2]Collin Seedling for R'!$A$3:$A$51,'[2]Collin Seedling for R'!$P$3:$P$51)</f>
        <v>Seeded</v>
      </c>
      <c r="N3822" s="8">
        <f t="shared" si="59"/>
        <v>0.04</v>
      </c>
      <c r="O3822" s="2" t="str">
        <f>LOOKUP(H3822,[2]plantlist!$A$2:$A$943,[2]plantlist!$B$2:$B$943)</f>
        <v>F</v>
      </c>
    </row>
    <row r="3823" spans="1:15" x14ac:dyDescent="0.2">
      <c r="A3823" s="7" t="s">
        <v>327</v>
      </c>
      <c r="B3823" s="2">
        <v>1997</v>
      </c>
      <c r="C3823" s="2" t="s">
        <v>0</v>
      </c>
      <c r="D3823" s="2">
        <v>0</v>
      </c>
      <c r="E3823" s="2">
        <v>15</v>
      </c>
      <c r="F3823" s="2">
        <v>15</v>
      </c>
      <c r="G3823" s="2">
        <v>5000</v>
      </c>
      <c r="H3823" s="2" t="s">
        <v>70</v>
      </c>
      <c r="I3823" s="2" t="s">
        <v>2</v>
      </c>
      <c r="J3823" s="2" t="s">
        <v>71</v>
      </c>
      <c r="K3823" s="2" t="str">
        <f>LOOKUP(A3823,'[2]Collin Seedling for R'!$A$3:$A$51,'[2]Collin Seedling for R'!$R$3:$R$51)</f>
        <v>High</v>
      </c>
      <c r="L3823" s="2" t="str">
        <f>LOOKUP(A3823,'[2]Collin Seedling for R'!$A$3:$A$51,'[2]Collin Seedling for R'!$T$3:$T$51)</f>
        <v>FS</v>
      </c>
      <c r="M3823" s="2" t="str">
        <f>LOOKUP(A3823,'[2]Collin Seedling for R'!$A$3:$A$51,'[2]Collin Seedling for R'!$P$3:$P$51)</f>
        <v>Seeded</v>
      </c>
      <c r="N3823" s="8">
        <f t="shared" si="59"/>
        <v>0.3</v>
      </c>
      <c r="O3823" s="2" t="str">
        <f>LOOKUP(H3823,[2]plantlist!$A$2:$A$943,[2]plantlist!$B$2:$B$943)</f>
        <v>F</v>
      </c>
    </row>
    <row r="3824" spans="1:15" x14ac:dyDescent="0.2">
      <c r="A3824" s="7" t="s">
        <v>327</v>
      </c>
      <c r="B3824" s="2">
        <v>1997</v>
      </c>
      <c r="C3824" s="2" t="s">
        <v>0</v>
      </c>
      <c r="D3824" s="2">
        <v>0</v>
      </c>
      <c r="E3824" s="2">
        <v>9</v>
      </c>
      <c r="F3824" s="2">
        <v>9</v>
      </c>
      <c r="G3824" s="2">
        <v>5000</v>
      </c>
      <c r="H3824" s="2" t="s">
        <v>174</v>
      </c>
      <c r="I3824" s="2" t="s">
        <v>19</v>
      </c>
      <c r="J3824" s="2" t="s">
        <v>175</v>
      </c>
      <c r="K3824" s="2" t="str">
        <f>LOOKUP(A3824,'[2]Collin Seedling for R'!$A$3:$A$51,'[2]Collin Seedling for R'!$R$3:$R$51)</f>
        <v>High</v>
      </c>
      <c r="L3824" s="2" t="str">
        <f>LOOKUP(A3824,'[2]Collin Seedling for R'!$A$3:$A$51,'[2]Collin Seedling for R'!$T$3:$T$51)</f>
        <v>FS</v>
      </c>
      <c r="M3824" s="2" t="str">
        <f>LOOKUP(A3824,'[2]Collin Seedling for R'!$A$3:$A$51,'[2]Collin Seedling for R'!$P$3:$P$51)</f>
        <v>Seeded</v>
      </c>
      <c r="N3824" s="8">
        <f t="shared" si="59"/>
        <v>0.18</v>
      </c>
      <c r="O3824" s="2" t="str">
        <f>LOOKUP(H3824,[2]plantlist!$A$2:$A$943,[2]plantlist!$B$2:$B$943)</f>
        <v>F</v>
      </c>
    </row>
    <row r="3825" spans="1:15" x14ac:dyDescent="0.2">
      <c r="A3825" s="7" t="s">
        <v>327</v>
      </c>
      <c r="B3825" s="2">
        <v>1997</v>
      </c>
      <c r="C3825" s="2" t="s">
        <v>0</v>
      </c>
      <c r="D3825" s="2">
        <v>0</v>
      </c>
      <c r="E3825" s="2">
        <v>1</v>
      </c>
      <c r="F3825" s="2">
        <v>1</v>
      </c>
      <c r="G3825" s="2">
        <v>5000</v>
      </c>
      <c r="H3825" s="2" t="s">
        <v>419</v>
      </c>
      <c r="I3825" s="2" t="s">
        <v>2</v>
      </c>
      <c r="J3825" s="2" t="s">
        <v>228</v>
      </c>
      <c r="K3825" s="2" t="str">
        <f>LOOKUP(A3825,'[2]Collin Seedling for R'!$A$3:$A$51,'[2]Collin Seedling for R'!$R$3:$R$51)</f>
        <v>High</v>
      </c>
      <c r="L3825" s="2" t="str">
        <f>LOOKUP(A3825,'[2]Collin Seedling for R'!$A$3:$A$51,'[2]Collin Seedling for R'!$T$3:$T$51)</f>
        <v>FS</v>
      </c>
      <c r="M3825" s="2" t="str">
        <f>LOOKUP(A3825,'[2]Collin Seedling for R'!$A$3:$A$51,'[2]Collin Seedling for R'!$P$3:$P$51)</f>
        <v>Seeded</v>
      </c>
      <c r="N3825" s="8">
        <f t="shared" si="59"/>
        <v>0.02</v>
      </c>
      <c r="O3825" s="2" t="str">
        <f>LOOKUP(H3825,[2]plantlist!$A$2:$A$943,[2]plantlist!$B$2:$B$943)</f>
        <v>G</v>
      </c>
    </row>
    <row r="3826" spans="1:15" x14ac:dyDescent="0.2">
      <c r="A3826" s="7" t="s">
        <v>327</v>
      </c>
      <c r="B3826" s="2">
        <v>1997</v>
      </c>
      <c r="C3826" s="2" t="s">
        <v>0</v>
      </c>
      <c r="D3826" s="2">
        <v>0</v>
      </c>
      <c r="E3826" s="2">
        <v>2</v>
      </c>
      <c r="F3826" s="2">
        <v>2</v>
      </c>
      <c r="G3826" s="2">
        <v>5000</v>
      </c>
      <c r="H3826" s="2" t="s">
        <v>373</v>
      </c>
      <c r="I3826" s="2" t="s">
        <v>2</v>
      </c>
      <c r="J3826" s="2" t="s">
        <v>67</v>
      </c>
      <c r="K3826" s="2" t="str">
        <f>LOOKUP(A3826,'[2]Collin Seedling for R'!$A$3:$A$51,'[2]Collin Seedling for R'!$R$3:$R$51)</f>
        <v>High</v>
      </c>
      <c r="L3826" s="2" t="str">
        <f>LOOKUP(A3826,'[2]Collin Seedling for R'!$A$3:$A$51,'[2]Collin Seedling for R'!$T$3:$T$51)</f>
        <v>FS</v>
      </c>
      <c r="M3826" s="2" t="str">
        <f>LOOKUP(A3826,'[2]Collin Seedling for R'!$A$3:$A$51,'[2]Collin Seedling for R'!$P$3:$P$51)</f>
        <v>Seeded</v>
      </c>
      <c r="N3826" s="8">
        <f t="shared" si="59"/>
        <v>0.04</v>
      </c>
      <c r="O3826" s="2" t="str">
        <f>LOOKUP(H3826,[2]plantlist!$A$2:$A$943,[2]plantlist!$B$2:$B$943)</f>
        <v>G</v>
      </c>
    </row>
    <row r="3827" spans="1:15" x14ac:dyDescent="0.2">
      <c r="A3827" s="7" t="s">
        <v>327</v>
      </c>
      <c r="B3827" s="2">
        <v>1997</v>
      </c>
      <c r="C3827" s="2" t="s">
        <v>0</v>
      </c>
      <c r="D3827" s="2">
        <v>0</v>
      </c>
      <c r="E3827" s="2">
        <v>12</v>
      </c>
      <c r="F3827" s="2">
        <v>12</v>
      </c>
      <c r="G3827" s="2">
        <v>5000</v>
      </c>
      <c r="H3827" s="2" t="s">
        <v>240</v>
      </c>
      <c r="I3827" s="2" t="s">
        <v>2</v>
      </c>
      <c r="J3827" s="2" t="s">
        <v>241</v>
      </c>
      <c r="K3827" s="2" t="str">
        <f>LOOKUP(A3827,'[2]Collin Seedling for R'!$A$3:$A$51,'[2]Collin Seedling for R'!$R$3:$R$51)</f>
        <v>High</v>
      </c>
      <c r="L3827" s="2" t="str">
        <f>LOOKUP(A3827,'[2]Collin Seedling for R'!$A$3:$A$51,'[2]Collin Seedling for R'!$T$3:$T$51)</f>
        <v>FS</v>
      </c>
      <c r="M3827" s="2" t="str">
        <f>LOOKUP(A3827,'[2]Collin Seedling for R'!$A$3:$A$51,'[2]Collin Seedling for R'!$P$3:$P$51)</f>
        <v>Seeded</v>
      </c>
      <c r="N3827" s="8">
        <f t="shared" si="59"/>
        <v>0.24</v>
      </c>
      <c r="O3827" s="2" t="str">
        <f>LOOKUP(H3827,[2]plantlist!$A$2:$A$943,[2]plantlist!$B$2:$B$943)</f>
        <v>G</v>
      </c>
    </row>
    <row r="3828" spans="1:15" x14ac:dyDescent="0.2">
      <c r="A3828" s="7" t="s">
        <v>327</v>
      </c>
      <c r="B3828" s="2">
        <v>1997</v>
      </c>
      <c r="C3828" s="2" t="s">
        <v>0</v>
      </c>
      <c r="D3828" s="2">
        <v>0</v>
      </c>
      <c r="E3828" s="2">
        <v>198</v>
      </c>
      <c r="F3828" s="2">
        <v>198</v>
      </c>
      <c r="G3828" s="2">
        <v>5000</v>
      </c>
      <c r="H3828" s="2" t="s">
        <v>16</v>
      </c>
      <c r="I3828" s="2" t="s">
        <v>2</v>
      </c>
      <c r="J3828" s="2" t="s">
        <v>17</v>
      </c>
      <c r="K3828" s="2" t="str">
        <f>LOOKUP(A3828,'[2]Collin Seedling for R'!$A$3:$A$51,'[2]Collin Seedling for R'!$R$3:$R$51)</f>
        <v>High</v>
      </c>
      <c r="L3828" s="2" t="str">
        <f>LOOKUP(A3828,'[2]Collin Seedling for R'!$A$3:$A$51,'[2]Collin Seedling for R'!$T$3:$T$51)</f>
        <v>FS</v>
      </c>
      <c r="M3828" s="2" t="str">
        <f>LOOKUP(A3828,'[2]Collin Seedling for R'!$A$3:$A$51,'[2]Collin Seedling for R'!$P$3:$P$51)</f>
        <v>Seeded</v>
      </c>
      <c r="N3828" s="8">
        <f t="shared" si="59"/>
        <v>3.9600000000000004</v>
      </c>
      <c r="O3828" s="2" t="str">
        <f>LOOKUP(H3828,[2]plantlist!$A$2:$A$943,[2]plantlist!$B$2:$B$943)</f>
        <v>S</v>
      </c>
    </row>
    <row r="3829" spans="1:15" x14ac:dyDescent="0.2">
      <c r="A3829" s="7" t="s">
        <v>327</v>
      </c>
      <c r="B3829" s="2">
        <v>1997</v>
      </c>
      <c r="C3829" s="2" t="s">
        <v>0</v>
      </c>
      <c r="D3829" s="2">
        <v>0</v>
      </c>
      <c r="E3829" s="2">
        <v>2</v>
      </c>
      <c r="F3829" s="2">
        <v>2</v>
      </c>
      <c r="G3829" s="2">
        <v>5000</v>
      </c>
      <c r="H3829" s="2" t="s">
        <v>434</v>
      </c>
      <c r="I3829" s="2" t="s">
        <v>2</v>
      </c>
      <c r="J3829" s="2" t="s">
        <v>435</v>
      </c>
      <c r="K3829" s="2" t="str">
        <f>LOOKUP(A3829,'[2]Collin Seedling for R'!$A$3:$A$51,'[2]Collin Seedling for R'!$R$3:$R$51)</f>
        <v>High</v>
      </c>
      <c r="L3829" s="2" t="str">
        <f>LOOKUP(A3829,'[2]Collin Seedling for R'!$A$3:$A$51,'[2]Collin Seedling for R'!$T$3:$T$51)</f>
        <v>FS</v>
      </c>
      <c r="M3829" s="2" t="str">
        <f>LOOKUP(A3829,'[2]Collin Seedling for R'!$A$3:$A$51,'[2]Collin Seedling for R'!$P$3:$P$51)</f>
        <v>Seeded</v>
      </c>
      <c r="N3829" s="8">
        <f t="shared" si="59"/>
        <v>0.04</v>
      </c>
      <c r="O3829" s="2" t="str">
        <f>LOOKUP(H3829,[2]plantlist!$A$2:$A$943,[2]plantlist!$B$2:$B$943)</f>
        <v>F</v>
      </c>
    </row>
    <row r="3830" spans="1:15" x14ac:dyDescent="0.2">
      <c r="A3830" s="7" t="s">
        <v>327</v>
      </c>
      <c r="B3830" s="2">
        <v>1997</v>
      </c>
      <c r="C3830" s="2" t="s">
        <v>0</v>
      </c>
      <c r="D3830" s="2">
        <v>0</v>
      </c>
      <c r="E3830" s="2">
        <v>16</v>
      </c>
      <c r="F3830" s="2">
        <v>16</v>
      </c>
      <c r="G3830" s="2">
        <v>5000</v>
      </c>
      <c r="H3830" s="2" t="s">
        <v>16</v>
      </c>
      <c r="I3830" s="2" t="s">
        <v>19</v>
      </c>
      <c r="J3830" s="2" t="s">
        <v>17</v>
      </c>
      <c r="K3830" s="2" t="str">
        <f>LOOKUP(A3830,'[2]Collin Seedling for R'!$A$3:$A$51,'[2]Collin Seedling for R'!$R$3:$R$51)</f>
        <v>High</v>
      </c>
      <c r="L3830" s="2" t="str">
        <f>LOOKUP(A3830,'[2]Collin Seedling for R'!$A$3:$A$51,'[2]Collin Seedling for R'!$T$3:$T$51)</f>
        <v>FS</v>
      </c>
      <c r="M3830" s="2" t="str">
        <f>LOOKUP(A3830,'[2]Collin Seedling for R'!$A$3:$A$51,'[2]Collin Seedling for R'!$P$3:$P$51)</f>
        <v>Seeded</v>
      </c>
      <c r="N3830" s="8">
        <f t="shared" si="59"/>
        <v>0.32</v>
      </c>
      <c r="O3830" s="2" t="str">
        <f>LOOKUP(H3830,[2]plantlist!$A$2:$A$943,[2]plantlist!$B$2:$B$943)</f>
        <v>S</v>
      </c>
    </row>
    <row r="3831" spans="1:15" x14ac:dyDescent="0.2">
      <c r="A3831" s="7" t="s">
        <v>507</v>
      </c>
      <c r="B3831" s="2">
        <v>1998</v>
      </c>
      <c r="C3831" s="2" t="s">
        <v>0</v>
      </c>
      <c r="D3831" s="2">
        <v>3754</v>
      </c>
      <c r="E3831" s="2">
        <v>0</v>
      </c>
      <c r="F3831" s="2">
        <v>3754</v>
      </c>
      <c r="G3831" s="2">
        <v>5000</v>
      </c>
      <c r="H3831" s="2" t="s">
        <v>366</v>
      </c>
      <c r="I3831" s="2" t="s">
        <v>2</v>
      </c>
      <c r="J3831" s="2" t="s">
        <v>367</v>
      </c>
      <c r="K3831" s="2" t="str">
        <f>LOOKUP(A3831,'[2]Collin Seedling for R'!$A$3:$A$51,'[2]Collin Seedling for R'!$R$3:$R$51)</f>
        <v>High</v>
      </c>
      <c r="L3831" s="2" t="str">
        <f>LOOKUP(A3831,'[2]Collin Seedling for R'!$A$3:$A$51,'[2]Collin Seedling for R'!$T$3:$T$51)</f>
        <v>FS</v>
      </c>
      <c r="M3831" s="2" t="str">
        <f>LOOKUP(A3831,'[2]Collin Seedling for R'!$A$3:$A$51,'[2]Collin Seedling for R'!$P$3:$P$51)</f>
        <v>Seeded</v>
      </c>
      <c r="N3831" s="8">
        <f t="shared" si="59"/>
        <v>0</v>
      </c>
      <c r="O3831" s="2" t="str">
        <f>LOOKUP(H3831,[2]plantlist!$A$2:$A$943,[2]plantlist!$B$2:$B$943)</f>
        <v>B</v>
      </c>
    </row>
    <row r="3832" spans="1:15" x14ac:dyDescent="0.2">
      <c r="A3832" s="7" t="s">
        <v>507</v>
      </c>
      <c r="B3832" s="2">
        <v>1998</v>
      </c>
      <c r="C3832" s="2" t="s">
        <v>0</v>
      </c>
      <c r="D3832" s="2">
        <v>1067</v>
      </c>
      <c r="E3832" s="2">
        <v>39</v>
      </c>
      <c r="F3832" s="2">
        <v>1106</v>
      </c>
      <c r="G3832" s="2">
        <v>5000</v>
      </c>
      <c r="H3832" s="2" t="s">
        <v>6</v>
      </c>
      <c r="I3832" s="2" t="s">
        <v>2</v>
      </c>
      <c r="J3832" s="2" t="s">
        <v>7</v>
      </c>
      <c r="K3832" s="2" t="str">
        <f>LOOKUP(A3832,'[2]Collin Seedling for R'!$A$3:$A$51,'[2]Collin Seedling for R'!$R$3:$R$51)</f>
        <v>High</v>
      </c>
      <c r="L3832" s="2" t="str">
        <f>LOOKUP(A3832,'[2]Collin Seedling for R'!$A$3:$A$51,'[2]Collin Seedling for R'!$T$3:$T$51)</f>
        <v>FS</v>
      </c>
      <c r="M3832" s="2" t="str">
        <f>LOOKUP(A3832,'[2]Collin Seedling for R'!$A$3:$A$51,'[2]Collin Seedling for R'!$P$3:$P$51)</f>
        <v>Seeded</v>
      </c>
      <c r="N3832" s="8">
        <f t="shared" si="59"/>
        <v>0.77999999999999992</v>
      </c>
      <c r="O3832" s="2" t="str">
        <f>LOOKUP(H3832,[2]plantlist!$A$2:$A$943,[2]plantlist!$B$2:$B$943)</f>
        <v>L</v>
      </c>
    </row>
    <row r="3833" spans="1:15" x14ac:dyDescent="0.2">
      <c r="A3833" s="7" t="s">
        <v>507</v>
      </c>
      <c r="B3833" s="2">
        <v>1998</v>
      </c>
      <c r="C3833" s="2" t="s">
        <v>0</v>
      </c>
      <c r="D3833" s="2">
        <v>51</v>
      </c>
      <c r="E3833" s="2">
        <v>296</v>
      </c>
      <c r="F3833" s="2">
        <v>347</v>
      </c>
      <c r="G3833" s="2">
        <v>5000</v>
      </c>
      <c r="H3833" s="2" t="s">
        <v>12</v>
      </c>
      <c r="I3833" s="2" t="s">
        <v>2</v>
      </c>
      <c r="J3833" s="2" t="s">
        <v>13</v>
      </c>
      <c r="K3833" s="2" t="str">
        <f>LOOKUP(A3833,'[2]Collin Seedling for R'!$A$3:$A$51,'[2]Collin Seedling for R'!$R$3:$R$51)</f>
        <v>High</v>
      </c>
      <c r="L3833" s="2" t="str">
        <f>LOOKUP(A3833,'[2]Collin Seedling for R'!$A$3:$A$51,'[2]Collin Seedling for R'!$T$3:$T$51)</f>
        <v>FS</v>
      </c>
      <c r="M3833" s="2" t="str">
        <f>LOOKUP(A3833,'[2]Collin Seedling for R'!$A$3:$A$51,'[2]Collin Seedling for R'!$P$3:$P$51)</f>
        <v>Seeded</v>
      </c>
      <c r="N3833" s="8">
        <f t="shared" si="59"/>
        <v>5.92</v>
      </c>
      <c r="O3833" s="2" t="str">
        <f>LOOKUP(H3833,[2]plantlist!$A$2:$A$943,[2]plantlist!$B$2:$B$943)</f>
        <v>G</v>
      </c>
    </row>
    <row r="3834" spans="1:15" x14ac:dyDescent="0.2">
      <c r="A3834" s="7" t="s">
        <v>507</v>
      </c>
      <c r="B3834" s="2">
        <v>1998</v>
      </c>
      <c r="C3834" s="2" t="s">
        <v>0</v>
      </c>
      <c r="D3834" s="2">
        <v>33</v>
      </c>
      <c r="E3834" s="2">
        <v>234</v>
      </c>
      <c r="F3834" s="2">
        <v>267</v>
      </c>
      <c r="G3834" s="2">
        <v>5000</v>
      </c>
      <c r="H3834" s="2" t="s">
        <v>368</v>
      </c>
      <c r="I3834" s="2" t="s">
        <v>2</v>
      </c>
      <c r="J3834" s="2" t="s">
        <v>369</v>
      </c>
      <c r="K3834" s="2" t="str">
        <f>LOOKUP(A3834,'[2]Collin Seedling for R'!$A$3:$A$51,'[2]Collin Seedling for R'!$R$3:$R$51)</f>
        <v>High</v>
      </c>
      <c r="L3834" s="2" t="str">
        <f>LOOKUP(A3834,'[2]Collin Seedling for R'!$A$3:$A$51,'[2]Collin Seedling for R'!$T$3:$T$51)</f>
        <v>FS</v>
      </c>
      <c r="M3834" s="2" t="str">
        <f>LOOKUP(A3834,'[2]Collin Seedling for R'!$A$3:$A$51,'[2]Collin Seedling for R'!$P$3:$P$51)</f>
        <v>Seeded</v>
      </c>
      <c r="N3834" s="8">
        <f t="shared" si="59"/>
        <v>4.68</v>
      </c>
      <c r="O3834" s="2" t="str">
        <f>LOOKUP(H3834,[2]plantlist!$A$2:$A$943,[2]plantlist!$B$2:$B$943)</f>
        <v>G</v>
      </c>
    </row>
    <row r="3835" spans="1:15" x14ac:dyDescent="0.2">
      <c r="A3835" s="7" t="s">
        <v>507</v>
      </c>
      <c r="B3835" s="2">
        <v>1998</v>
      </c>
      <c r="C3835" s="2" t="s">
        <v>0</v>
      </c>
      <c r="D3835" s="2">
        <v>24</v>
      </c>
      <c r="E3835" s="2">
        <v>176</v>
      </c>
      <c r="F3835" s="2">
        <v>200</v>
      </c>
      <c r="G3835" s="2">
        <v>5000</v>
      </c>
      <c r="H3835" s="2" t="s">
        <v>51</v>
      </c>
      <c r="I3835" s="2" t="s">
        <v>2</v>
      </c>
      <c r="J3835" s="2" t="s">
        <v>52</v>
      </c>
      <c r="K3835" s="2" t="str">
        <f>LOOKUP(A3835,'[2]Collin Seedling for R'!$A$3:$A$51,'[2]Collin Seedling for R'!$R$3:$R$51)</f>
        <v>High</v>
      </c>
      <c r="L3835" s="2" t="str">
        <f>LOOKUP(A3835,'[2]Collin Seedling for R'!$A$3:$A$51,'[2]Collin Seedling for R'!$T$3:$T$51)</f>
        <v>FS</v>
      </c>
      <c r="M3835" s="2" t="str">
        <f>LOOKUP(A3835,'[2]Collin Seedling for R'!$A$3:$A$51,'[2]Collin Seedling for R'!$P$3:$P$51)</f>
        <v>Seeded</v>
      </c>
      <c r="N3835" s="8">
        <f t="shared" si="59"/>
        <v>3.52</v>
      </c>
      <c r="O3835" s="2" t="str">
        <f>LOOKUP(H3835,[2]plantlist!$A$2:$A$943,[2]plantlist!$B$2:$B$943)</f>
        <v>F</v>
      </c>
    </row>
    <row r="3836" spans="1:15" x14ac:dyDescent="0.2">
      <c r="A3836" s="7" t="s">
        <v>507</v>
      </c>
      <c r="B3836" s="2">
        <v>1998</v>
      </c>
      <c r="C3836" s="2" t="s">
        <v>0</v>
      </c>
      <c r="D3836" s="2">
        <v>22</v>
      </c>
      <c r="E3836" s="2">
        <v>2</v>
      </c>
      <c r="F3836" s="2">
        <v>24</v>
      </c>
      <c r="G3836" s="2">
        <v>5000</v>
      </c>
      <c r="H3836" s="2" t="s">
        <v>10</v>
      </c>
      <c r="I3836" s="2" t="s">
        <v>2</v>
      </c>
      <c r="J3836" s="2" t="s">
        <v>11</v>
      </c>
      <c r="K3836" s="2" t="str">
        <f>LOOKUP(A3836,'[2]Collin Seedling for R'!$A$3:$A$51,'[2]Collin Seedling for R'!$R$3:$R$51)</f>
        <v>High</v>
      </c>
      <c r="L3836" s="2" t="str">
        <f>LOOKUP(A3836,'[2]Collin Seedling for R'!$A$3:$A$51,'[2]Collin Seedling for R'!$T$3:$T$51)</f>
        <v>FS</v>
      </c>
      <c r="M3836" s="2" t="str">
        <f>LOOKUP(A3836,'[2]Collin Seedling for R'!$A$3:$A$51,'[2]Collin Seedling for R'!$P$3:$P$51)</f>
        <v>Seeded</v>
      </c>
      <c r="N3836" s="8">
        <f t="shared" si="59"/>
        <v>0.04</v>
      </c>
      <c r="O3836" s="2" t="str">
        <f>LOOKUP(H3836,[2]plantlist!$A$2:$A$943,[2]plantlist!$B$2:$B$943)</f>
        <v>L</v>
      </c>
    </row>
    <row r="3837" spans="1:15" x14ac:dyDescent="0.2">
      <c r="A3837" s="7" t="s">
        <v>507</v>
      </c>
      <c r="B3837" s="2">
        <v>1998</v>
      </c>
      <c r="C3837" s="2" t="s">
        <v>0</v>
      </c>
      <c r="D3837" s="2">
        <v>19</v>
      </c>
      <c r="E3837" s="2">
        <v>52</v>
      </c>
      <c r="F3837" s="2">
        <v>71</v>
      </c>
      <c r="G3837" s="2">
        <v>5000</v>
      </c>
      <c r="H3837" s="2" t="s">
        <v>248</v>
      </c>
      <c r="I3837" s="2" t="s">
        <v>2</v>
      </c>
      <c r="J3837" s="2" t="s">
        <v>249</v>
      </c>
      <c r="K3837" s="2" t="str">
        <f>LOOKUP(A3837,'[2]Collin Seedling for R'!$A$3:$A$51,'[2]Collin Seedling for R'!$R$3:$R$51)</f>
        <v>High</v>
      </c>
      <c r="L3837" s="2" t="str">
        <f>LOOKUP(A3837,'[2]Collin Seedling for R'!$A$3:$A$51,'[2]Collin Seedling for R'!$T$3:$T$51)</f>
        <v>FS</v>
      </c>
      <c r="M3837" s="2" t="str">
        <f>LOOKUP(A3837,'[2]Collin Seedling for R'!$A$3:$A$51,'[2]Collin Seedling for R'!$P$3:$P$51)</f>
        <v>Seeded</v>
      </c>
      <c r="N3837" s="8">
        <f t="shared" si="59"/>
        <v>1.04</v>
      </c>
      <c r="O3837" s="2" t="str">
        <f>LOOKUP(H3837,[2]plantlist!$A$2:$A$943,[2]plantlist!$B$2:$B$943)</f>
        <v>G</v>
      </c>
    </row>
    <row r="3838" spans="1:15" x14ac:dyDescent="0.2">
      <c r="A3838" s="7" t="s">
        <v>507</v>
      </c>
      <c r="B3838" s="2">
        <v>1998</v>
      </c>
      <c r="C3838" s="2" t="s">
        <v>0</v>
      </c>
      <c r="D3838" s="2">
        <v>9</v>
      </c>
      <c r="E3838" s="2">
        <v>0</v>
      </c>
      <c r="F3838" s="2">
        <v>9</v>
      </c>
      <c r="G3838" s="2">
        <v>5000</v>
      </c>
      <c r="H3838" s="2" t="s">
        <v>74</v>
      </c>
      <c r="I3838" s="2" t="s">
        <v>19</v>
      </c>
      <c r="J3838" s="2" t="s">
        <v>75</v>
      </c>
      <c r="K3838" s="2" t="str">
        <f>LOOKUP(A3838,'[2]Collin Seedling for R'!$A$3:$A$51,'[2]Collin Seedling for R'!$R$3:$R$51)</f>
        <v>High</v>
      </c>
      <c r="L3838" s="2" t="str">
        <f>LOOKUP(A3838,'[2]Collin Seedling for R'!$A$3:$A$51,'[2]Collin Seedling for R'!$T$3:$T$51)</f>
        <v>FS</v>
      </c>
      <c r="M3838" s="2" t="str">
        <f>LOOKUP(A3838,'[2]Collin Seedling for R'!$A$3:$A$51,'[2]Collin Seedling for R'!$P$3:$P$51)</f>
        <v>Seeded</v>
      </c>
      <c r="N3838" s="8">
        <f t="shared" si="59"/>
        <v>0</v>
      </c>
      <c r="O3838" s="2" t="str">
        <f>LOOKUP(H3838,[2]plantlist!$A$2:$A$943,[2]plantlist!$B$2:$B$943)</f>
        <v>T</v>
      </c>
    </row>
    <row r="3839" spans="1:15" x14ac:dyDescent="0.2">
      <c r="A3839" s="7" t="s">
        <v>507</v>
      </c>
      <c r="B3839" s="2">
        <v>1998</v>
      </c>
      <c r="C3839" s="2" t="s">
        <v>0</v>
      </c>
      <c r="D3839" s="2">
        <v>8</v>
      </c>
      <c r="E3839" s="2">
        <v>137</v>
      </c>
      <c r="F3839" s="2">
        <v>145</v>
      </c>
      <c r="G3839" s="2">
        <v>5000</v>
      </c>
      <c r="H3839" s="2" t="s">
        <v>37</v>
      </c>
      <c r="I3839" s="2" t="s">
        <v>2</v>
      </c>
      <c r="J3839" s="2" t="s">
        <v>38</v>
      </c>
      <c r="K3839" s="2" t="str">
        <f>LOOKUP(A3839,'[2]Collin Seedling for R'!$A$3:$A$51,'[2]Collin Seedling for R'!$R$3:$R$51)</f>
        <v>High</v>
      </c>
      <c r="L3839" s="2" t="str">
        <f>LOOKUP(A3839,'[2]Collin Seedling for R'!$A$3:$A$51,'[2]Collin Seedling for R'!$T$3:$T$51)</f>
        <v>FS</v>
      </c>
      <c r="M3839" s="2" t="str">
        <f>LOOKUP(A3839,'[2]Collin Seedling for R'!$A$3:$A$51,'[2]Collin Seedling for R'!$P$3:$P$51)</f>
        <v>Seeded</v>
      </c>
      <c r="N3839" s="8">
        <f t="shared" si="59"/>
        <v>2.74</v>
      </c>
      <c r="O3839" s="2" t="str">
        <f>LOOKUP(H3839,[2]plantlist!$A$2:$A$943,[2]plantlist!$B$2:$B$943)</f>
        <v>F</v>
      </c>
    </row>
    <row r="3840" spans="1:15" x14ac:dyDescent="0.2">
      <c r="A3840" s="7" t="s">
        <v>507</v>
      </c>
      <c r="B3840" s="2">
        <v>1998</v>
      </c>
      <c r="C3840" s="2" t="s">
        <v>0</v>
      </c>
      <c r="D3840" s="2">
        <v>5</v>
      </c>
      <c r="E3840" s="2">
        <v>82</v>
      </c>
      <c r="F3840" s="2">
        <v>87</v>
      </c>
      <c r="G3840" s="2">
        <v>5000</v>
      </c>
      <c r="H3840" s="2" t="s">
        <v>124</v>
      </c>
      <c r="I3840" s="2" t="s">
        <v>2</v>
      </c>
      <c r="J3840" s="2" t="s">
        <v>125</v>
      </c>
      <c r="K3840" s="2" t="str">
        <f>LOOKUP(A3840,'[2]Collin Seedling for R'!$A$3:$A$51,'[2]Collin Seedling for R'!$R$3:$R$51)</f>
        <v>High</v>
      </c>
      <c r="L3840" s="2" t="str">
        <f>LOOKUP(A3840,'[2]Collin Seedling for R'!$A$3:$A$51,'[2]Collin Seedling for R'!$T$3:$T$51)</f>
        <v>FS</v>
      </c>
      <c r="M3840" s="2" t="str">
        <f>LOOKUP(A3840,'[2]Collin Seedling for R'!$A$3:$A$51,'[2]Collin Seedling for R'!$P$3:$P$51)</f>
        <v>Seeded</v>
      </c>
      <c r="N3840" s="8">
        <f t="shared" si="59"/>
        <v>1.6400000000000001</v>
      </c>
      <c r="O3840" s="2" t="str">
        <f>LOOKUP(H3840,[2]plantlist!$A$2:$A$943,[2]plantlist!$B$2:$B$943)</f>
        <v>F</v>
      </c>
    </row>
    <row r="3841" spans="1:15" x14ac:dyDescent="0.2">
      <c r="A3841" s="7" t="s">
        <v>507</v>
      </c>
      <c r="B3841" s="2">
        <v>1998</v>
      </c>
      <c r="C3841" s="2" t="s">
        <v>0</v>
      </c>
      <c r="D3841" s="2">
        <v>3</v>
      </c>
      <c r="E3841" s="2">
        <v>68</v>
      </c>
      <c r="F3841" s="2">
        <v>71</v>
      </c>
      <c r="G3841" s="2">
        <v>5000</v>
      </c>
      <c r="H3841" s="2" t="s">
        <v>21</v>
      </c>
      <c r="I3841" s="2" t="s">
        <v>2</v>
      </c>
      <c r="J3841" s="2" t="s">
        <v>22</v>
      </c>
      <c r="K3841" s="2" t="str">
        <f>LOOKUP(A3841,'[2]Collin Seedling for R'!$A$3:$A$51,'[2]Collin Seedling for R'!$R$3:$R$51)</f>
        <v>High</v>
      </c>
      <c r="L3841" s="2" t="str">
        <f>LOOKUP(A3841,'[2]Collin Seedling for R'!$A$3:$A$51,'[2]Collin Seedling for R'!$T$3:$T$51)</f>
        <v>FS</v>
      </c>
      <c r="M3841" s="2" t="str">
        <f>LOOKUP(A3841,'[2]Collin Seedling for R'!$A$3:$A$51,'[2]Collin Seedling for R'!$P$3:$P$51)</f>
        <v>Seeded</v>
      </c>
      <c r="N3841" s="8">
        <f t="shared" si="59"/>
        <v>1.3599999999999999</v>
      </c>
      <c r="O3841" s="2" t="str">
        <f>LOOKUP(H3841,[2]plantlist!$A$2:$A$943,[2]plantlist!$B$2:$B$943)</f>
        <v>F</v>
      </c>
    </row>
    <row r="3842" spans="1:15" x14ac:dyDescent="0.2">
      <c r="A3842" s="7" t="s">
        <v>507</v>
      </c>
      <c r="B3842" s="2">
        <v>1998</v>
      </c>
      <c r="C3842" s="2" t="s">
        <v>0</v>
      </c>
      <c r="D3842" s="2">
        <v>3</v>
      </c>
      <c r="E3842" s="2">
        <v>0</v>
      </c>
      <c r="F3842" s="2">
        <v>3</v>
      </c>
      <c r="G3842" s="2">
        <v>5000</v>
      </c>
      <c r="H3842" s="2" t="s">
        <v>64</v>
      </c>
      <c r="I3842" s="2" t="s">
        <v>2</v>
      </c>
      <c r="J3842" s="2" t="s">
        <v>65</v>
      </c>
      <c r="K3842" s="2" t="str">
        <f>LOOKUP(A3842,'[2]Collin Seedling for R'!$A$3:$A$51,'[2]Collin Seedling for R'!$R$3:$R$51)</f>
        <v>High</v>
      </c>
      <c r="L3842" s="2" t="str">
        <f>LOOKUP(A3842,'[2]Collin Seedling for R'!$A$3:$A$51,'[2]Collin Seedling for R'!$T$3:$T$51)</f>
        <v>FS</v>
      </c>
      <c r="M3842" s="2" t="str">
        <f>LOOKUP(A3842,'[2]Collin Seedling for R'!$A$3:$A$51,'[2]Collin Seedling for R'!$P$3:$P$51)</f>
        <v>Seeded</v>
      </c>
      <c r="N3842" s="8">
        <f t="shared" ref="N3842:N3905" si="60">E3842/G3842*100</f>
        <v>0</v>
      </c>
      <c r="O3842" s="2" t="str">
        <f>LOOKUP(H3842,[2]plantlist!$A$2:$A$943,[2]plantlist!$B$2:$B$943)</f>
        <v>L</v>
      </c>
    </row>
    <row r="3843" spans="1:15" x14ac:dyDescent="0.2">
      <c r="A3843" s="7" t="s">
        <v>507</v>
      </c>
      <c r="B3843" s="2">
        <v>1998</v>
      </c>
      <c r="C3843" s="2" t="s">
        <v>0</v>
      </c>
      <c r="D3843" s="2">
        <v>1</v>
      </c>
      <c r="E3843" s="2">
        <v>236</v>
      </c>
      <c r="F3843" s="2">
        <v>237</v>
      </c>
      <c r="G3843" s="2">
        <v>5000</v>
      </c>
      <c r="H3843" s="2" t="s">
        <v>31</v>
      </c>
      <c r="I3843" s="2" t="s">
        <v>2</v>
      </c>
      <c r="J3843" s="2" t="s">
        <v>32</v>
      </c>
      <c r="K3843" s="2" t="str">
        <f>LOOKUP(A3843,'[2]Collin Seedling for R'!$A$3:$A$51,'[2]Collin Seedling for R'!$R$3:$R$51)</f>
        <v>High</v>
      </c>
      <c r="L3843" s="2" t="str">
        <f>LOOKUP(A3843,'[2]Collin Seedling for R'!$A$3:$A$51,'[2]Collin Seedling for R'!$T$3:$T$51)</f>
        <v>FS</v>
      </c>
      <c r="M3843" s="2" t="str">
        <f>LOOKUP(A3843,'[2]Collin Seedling for R'!$A$3:$A$51,'[2]Collin Seedling for R'!$P$3:$P$51)</f>
        <v>Seeded</v>
      </c>
      <c r="N3843" s="8">
        <f t="shared" si="60"/>
        <v>4.72</v>
      </c>
      <c r="O3843" s="2" t="str">
        <f>LOOKUP(H3843,[2]plantlist!$A$2:$A$943,[2]plantlist!$B$2:$B$943)</f>
        <v>U</v>
      </c>
    </row>
    <row r="3844" spans="1:15" x14ac:dyDescent="0.2">
      <c r="A3844" s="7" t="s">
        <v>507</v>
      </c>
      <c r="B3844" s="2">
        <v>1998</v>
      </c>
      <c r="C3844" s="2" t="s">
        <v>0</v>
      </c>
      <c r="D3844" s="2">
        <v>1</v>
      </c>
      <c r="E3844" s="2">
        <v>42</v>
      </c>
      <c r="F3844" s="2">
        <v>43</v>
      </c>
      <c r="G3844" s="2">
        <v>5000</v>
      </c>
      <c r="H3844" s="2" t="s">
        <v>376</v>
      </c>
      <c r="I3844" s="2" t="s">
        <v>2</v>
      </c>
      <c r="J3844" s="2" t="s">
        <v>377</v>
      </c>
      <c r="K3844" s="2" t="str">
        <f>LOOKUP(A3844,'[2]Collin Seedling for R'!$A$3:$A$51,'[2]Collin Seedling for R'!$R$3:$R$51)</f>
        <v>High</v>
      </c>
      <c r="L3844" s="2" t="str">
        <f>LOOKUP(A3844,'[2]Collin Seedling for R'!$A$3:$A$51,'[2]Collin Seedling for R'!$T$3:$T$51)</f>
        <v>FS</v>
      </c>
      <c r="M3844" s="2" t="str">
        <f>LOOKUP(A3844,'[2]Collin Seedling for R'!$A$3:$A$51,'[2]Collin Seedling for R'!$P$3:$P$51)</f>
        <v>Seeded</v>
      </c>
      <c r="N3844" s="8">
        <f t="shared" si="60"/>
        <v>0.84</v>
      </c>
      <c r="O3844" s="2" t="str">
        <f>LOOKUP(H3844,[2]plantlist!$A$2:$A$943,[2]plantlist!$B$2:$B$943)</f>
        <v>F</v>
      </c>
    </row>
    <row r="3845" spans="1:15" x14ac:dyDescent="0.2">
      <c r="A3845" s="7" t="s">
        <v>507</v>
      </c>
      <c r="B3845" s="2">
        <v>1998</v>
      </c>
      <c r="C3845" s="2" t="s">
        <v>0</v>
      </c>
      <c r="D3845" s="2">
        <v>0</v>
      </c>
      <c r="E3845" s="2">
        <v>68</v>
      </c>
      <c r="F3845" s="2">
        <v>68</v>
      </c>
      <c r="G3845" s="2">
        <v>5000</v>
      </c>
      <c r="H3845" s="2" t="s">
        <v>368</v>
      </c>
      <c r="I3845" s="2" t="s">
        <v>19</v>
      </c>
      <c r="J3845" s="2" t="s">
        <v>369</v>
      </c>
      <c r="K3845" s="2" t="str">
        <f>LOOKUP(A3845,'[2]Collin Seedling for R'!$A$3:$A$51,'[2]Collin Seedling for R'!$R$3:$R$51)</f>
        <v>High</v>
      </c>
      <c r="L3845" s="2" t="str">
        <f>LOOKUP(A3845,'[2]Collin Seedling for R'!$A$3:$A$51,'[2]Collin Seedling for R'!$T$3:$T$51)</f>
        <v>FS</v>
      </c>
      <c r="M3845" s="2" t="str">
        <f>LOOKUP(A3845,'[2]Collin Seedling for R'!$A$3:$A$51,'[2]Collin Seedling for R'!$P$3:$P$51)</f>
        <v>Seeded</v>
      </c>
      <c r="N3845" s="8">
        <f t="shared" si="60"/>
        <v>1.3599999999999999</v>
      </c>
      <c r="O3845" s="2" t="str">
        <f>LOOKUP(H3845,[2]plantlist!$A$2:$A$943,[2]plantlist!$B$2:$B$943)</f>
        <v>G</v>
      </c>
    </row>
    <row r="3846" spans="1:15" x14ac:dyDescent="0.2">
      <c r="A3846" s="7" t="s">
        <v>507</v>
      </c>
      <c r="B3846" s="2">
        <v>1998</v>
      </c>
      <c r="C3846" s="2" t="s">
        <v>0</v>
      </c>
      <c r="D3846" s="2">
        <v>0</v>
      </c>
      <c r="E3846" s="2">
        <v>12</v>
      </c>
      <c r="F3846" s="2">
        <v>12</v>
      </c>
      <c r="G3846" s="2">
        <v>5000</v>
      </c>
      <c r="H3846" s="2" t="s">
        <v>373</v>
      </c>
      <c r="I3846" s="2" t="s">
        <v>2</v>
      </c>
      <c r="J3846" s="2" t="s">
        <v>67</v>
      </c>
      <c r="K3846" s="2" t="str">
        <f>LOOKUP(A3846,'[2]Collin Seedling for R'!$A$3:$A$51,'[2]Collin Seedling for R'!$R$3:$R$51)</f>
        <v>High</v>
      </c>
      <c r="L3846" s="2" t="str">
        <f>LOOKUP(A3846,'[2]Collin Seedling for R'!$A$3:$A$51,'[2]Collin Seedling for R'!$T$3:$T$51)</f>
        <v>FS</v>
      </c>
      <c r="M3846" s="2" t="str">
        <f>LOOKUP(A3846,'[2]Collin Seedling for R'!$A$3:$A$51,'[2]Collin Seedling for R'!$P$3:$P$51)</f>
        <v>Seeded</v>
      </c>
      <c r="N3846" s="8">
        <f t="shared" si="60"/>
        <v>0.24</v>
      </c>
      <c r="O3846" s="2" t="str">
        <f>LOOKUP(H3846,[2]plantlist!$A$2:$A$943,[2]plantlist!$B$2:$B$943)</f>
        <v>G</v>
      </c>
    </row>
    <row r="3847" spans="1:15" x14ac:dyDescent="0.2">
      <c r="A3847" s="7" t="s">
        <v>507</v>
      </c>
      <c r="B3847" s="2">
        <v>1998</v>
      </c>
      <c r="C3847" s="2" t="s">
        <v>0</v>
      </c>
      <c r="D3847" s="2">
        <v>0</v>
      </c>
      <c r="E3847" s="2">
        <v>4</v>
      </c>
      <c r="F3847" s="2">
        <v>4</v>
      </c>
      <c r="G3847" s="2">
        <v>5000</v>
      </c>
      <c r="H3847" s="2" t="s">
        <v>138</v>
      </c>
      <c r="I3847" s="2" t="s">
        <v>2</v>
      </c>
      <c r="J3847" s="2" t="s">
        <v>139</v>
      </c>
      <c r="K3847" s="2" t="str">
        <f>LOOKUP(A3847,'[2]Collin Seedling for R'!$A$3:$A$51,'[2]Collin Seedling for R'!$R$3:$R$51)</f>
        <v>High</v>
      </c>
      <c r="L3847" s="2" t="str">
        <f>LOOKUP(A3847,'[2]Collin Seedling for R'!$A$3:$A$51,'[2]Collin Seedling for R'!$T$3:$T$51)</f>
        <v>FS</v>
      </c>
      <c r="M3847" s="2" t="str">
        <f>LOOKUP(A3847,'[2]Collin Seedling for R'!$A$3:$A$51,'[2]Collin Seedling for R'!$P$3:$P$51)</f>
        <v>Seeded</v>
      </c>
      <c r="N3847" s="8">
        <f t="shared" si="60"/>
        <v>0.08</v>
      </c>
      <c r="O3847" s="2" t="str">
        <f>LOOKUP(H3847,[2]plantlist!$A$2:$A$943,[2]plantlist!$B$2:$B$943)</f>
        <v>F</v>
      </c>
    </row>
    <row r="3848" spans="1:15" x14ac:dyDescent="0.2">
      <c r="A3848" s="7" t="s">
        <v>507</v>
      </c>
      <c r="B3848" s="2">
        <v>1998</v>
      </c>
      <c r="C3848" s="2" t="s">
        <v>0</v>
      </c>
      <c r="D3848" s="2">
        <v>0</v>
      </c>
      <c r="E3848" s="2">
        <v>8</v>
      </c>
      <c r="F3848" s="2">
        <v>8</v>
      </c>
      <c r="G3848" s="2">
        <v>5000</v>
      </c>
      <c r="H3848" s="2" t="s">
        <v>86</v>
      </c>
      <c r="I3848" s="2" t="s">
        <v>2</v>
      </c>
      <c r="J3848" s="2" t="s">
        <v>87</v>
      </c>
      <c r="K3848" s="2" t="str">
        <f>LOOKUP(A3848,'[2]Collin Seedling for R'!$A$3:$A$51,'[2]Collin Seedling for R'!$R$3:$R$51)</f>
        <v>High</v>
      </c>
      <c r="L3848" s="2" t="str">
        <f>LOOKUP(A3848,'[2]Collin Seedling for R'!$A$3:$A$51,'[2]Collin Seedling for R'!$T$3:$T$51)</f>
        <v>FS</v>
      </c>
      <c r="M3848" s="2" t="str">
        <f>LOOKUP(A3848,'[2]Collin Seedling for R'!$A$3:$A$51,'[2]Collin Seedling for R'!$P$3:$P$51)</f>
        <v>Seeded</v>
      </c>
      <c r="N3848" s="8">
        <f t="shared" si="60"/>
        <v>0.16</v>
      </c>
      <c r="O3848" s="2" t="str">
        <f>LOOKUP(H3848,[2]plantlist!$A$2:$A$943,[2]plantlist!$B$2:$B$943)</f>
        <v>F</v>
      </c>
    </row>
    <row r="3849" spans="1:15" x14ac:dyDescent="0.2">
      <c r="A3849" s="7" t="s">
        <v>507</v>
      </c>
      <c r="B3849" s="2">
        <v>1998</v>
      </c>
      <c r="C3849" s="2" t="s">
        <v>0</v>
      </c>
      <c r="D3849" s="2">
        <v>0</v>
      </c>
      <c r="E3849" s="2">
        <v>46</v>
      </c>
      <c r="F3849" s="2">
        <v>46</v>
      </c>
      <c r="G3849" s="2">
        <v>5000</v>
      </c>
      <c r="H3849" s="2" t="s">
        <v>376</v>
      </c>
      <c r="I3849" s="2" t="s">
        <v>19</v>
      </c>
      <c r="J3849" s="2" t="s">
        <v>377</v>
      </c>
      <c r="K3849" s="2" t="str">
        <f>LOOKUP(A3849,'[2]Collin Seedling for R'!$A$3:$A$51,'[2]Collin Seedling for R'!$R$3:$R$51)</f>
        <v>High</v>
      </c>
      <c r="L3849" s="2" t="str">
        <f>LOOKUP(A3849,'[2]Collin Seedling for R'!$A$3:$A$51,'[2]Collin Seedling for R'!$T$3:$T$51)</f>
        <v>FS</v>
      </c>
      <c r="M3849" s="2" t="str">
        <f>LOOKUP(A3849,'[2]Collin Seedling for R'!$A$3:$A$51,'[2]Collin Seedling for R'!$P$3:$P$51)</f>
        <v>Seeded</v>
      </c>
      <c r="N3849" s="8">
        <f t="shared" si="60"/>
        <v>0.91999999999999993</v>
      </c>
      <c r="O3849" s="2" t="str">
        <f>LOOKUP(H3849,[2]plantlist!$A$2:$A$943,[2]plantlist!$B$2:$B$943)</f>
        <v>F</v>
      </c>
    </row>
    <row r="3850" spans="1:15" x14ac:dyDescent="0.2">
      <c r="A3850" s="7" t="s">
        <v>507</v>
      </c>
      <c r="B3850" s="2">
        <v>1998</v>
      </c>
      <c r="C3850" s="2" t="s">
        <v>0</v>
      </c>
      <c r="D3850" s="2">
        <v>0</v>
      </c>
      <c r="E3850" s="2">
        <v>529</v>
      </c>
      <c r="F3850" s="2">
        <v>529</v>
      </c>
      <c r="G3850" s="2">
        <v>5000</v>
      </c>
      <c r="H3850" s="2" t="s">
        <v>33</v>
      </c>
      <c r="I3850" s="2" t="s">
        <v>19</v>
      </c>
      <c r="J3850" s="2" t="s">
        <v>34</v>
      </c>
      <c r="K3850" s="2" t="str">
        <f>LOOKUP(A3850,'[2]Collin Seedling for R'!$A$3:$A$51,'[2]Collin Seedling for R'!$R$3:$R$51)</f>
        <v>High</v>
      </c>
      <c r="L3850" s="2" t="str">
        <f>LOOKUP(A3850,'[2]Collin Seedling for R'!$A$3:$A$51,'[2]Collin Seedling for R'!$T$3:$T$51)</f>
        <v>FS</v>
      </c>
      <c r="M3850" s="2" t="str">
        <f>LOOKUP(A3850,'[2]Collin Seedling for R'!$A$3:$A$51,'[2]Collin Seedling for R'!$P$3:$P$51)</f>
        <v>Seeded</v>
      </c>
      <c r="N3850" s="8">
        <f t="shared" si="60"/>
        <v>10.58</v>
      </c>
      <c r="O3850" s="2" t="str">
        <f>LOOKUP(H3850,[2]plantlist!$A$2:$A$943,[2]plantlist!$B$2:$B$943)</f>
        <v>F</v>
      </c>
    </row>
    <row r="3851" spans="1:15" x14ac:dyDescent="0.2">
      <c r="A3851" s="7" t="s">
        <v>507</v>
      </c>
      <c r="B3851" s="2">
        <v>1998</v>
      </c>
      <c r="C3851" s="2" t="s">
        <v>0</v>
      </c>
      <c r="D3851" s="2">
        <v>0</v>
      </c>
      <c r="E3851" s="2">
        <v>40</v>
      </c>
      <c r="F3851" s="2">
        <v>40</v>
      </c>
      <c r="G3851" s="2">
        <v>5000</v>
      </c>
      <c r="H3851" s="2" t="s">
        <v>152</v>
      </c>
      <c r="I3851" s="2" t="s">
        <v>2</v>
      </c>
      <c r="J3851" s="2" t="s">
        <v>153</v>
      </c>
      <c r="K3851" s="2" t="str">
        <f>LOOKUP(A3851,'[2]Collin Seedling for R'!$A$3:$A$51,'[2]Collin Seedling for R'!$R$3:$R$51)</f>
        <v>High</v>
      </c>
      <c r="L3851" s="2" t="str">
        <f>LOOKUP(A3851,'[2]Collin Seedling for R'!$A$3:$A$51,'[2]Collin Seedling for R'!$T$3:$T$51)</f>
        <v>FS</v>
      </c>
      <c r="M3851" s="2" t="str">
        <f>LOOKUP(A3851,'[2]Collin Seedling for R'!$A$3:$A$51,'[2]Collin Seedling for R'!$P$3:$P$51)</f>
        <v>Seeded</v>
      </c>
      <c r="N3851" s="8">
        <f t="shared" si="60"/>
        <v>0.8</v>
      </c>
      <c r="O3851" s="2" t="str">
        <f>LOOKUP(H3851,[2]plantlist!$A$2:$A$943,[2]plantlist!$B$2:$B$943)</f>
        <v>F</v>
      </c>
    </row>
    <row r="3852" spans="1:15" x14ac:dyDescent="0.2">
      <c r="A3852" s="7" t="s">
        <v>507</v>
      </c>
      <c r="B3852" s="2">
        <v>1998</v>
      </c>
      <c r="C3852" s="2" t="s">
        <v>0</v>
      </c>
      <c r="D3852" s="2">
        <v>0</v>
      </c>
      <c r="E3852" s="2">
        <v>208</v>
      </c>
      <c r="F3852" s="2">
        <v>208</v>
      </c>
      <c r="G3852" s="2">
        <v>5000</v>
      </c>
      <c r="H3852" s="2" t="s">
        <v>118</v>
      </c>
      <c r="I3852" s="2" t="s">
        <v>2</v>
      </c>
      <c r="J3852" s="2" t="s">
        <v>119</v>
      </c>
      <c r="K3852" s="2" t="str">
        <f>LOOKUP(A3852,'[2]Collin Seedling for R'!$A$3:$A$51,'[2]Collin Seedling for R'!$R$3:$R$51)</f>
        <v>High</v>
      </c>
      <c r="L3852" s="2" t="str">
        <f>LOOKUP(A3852,'[2]Collin Seedling for R'!$A$3:$A$51,'[2]Collin Seedling for R'!$T$3:$T$51)</f>
        <v>FS</v>
      </c>
      <c r="M3852" s="2" t="str">
        <f>LOOKUP(A3852,'[2]Collin Seedling for R'!$A$3:$A$51,'[2]Collin Seedling for R'!$P$3:$P$51)</f>
        <v>Seeded</v>
      </c>
      <c r="N3852" s="8">
        <f t="shared" si="60"/>
        <v>4.16</v>
      </c>
      <c r="O3852" s="2" t="str">
        <f>LOOKUP(H3852,[2]plantlist!$A$2:$A$943,[2]plantlist!$B$2:$B$943)</f>
        <v>F</v>
      </c>
    </row>
    <row r="3853" spans="1:15" x14ac:dyDescent="0.2">
      <c r="A3853" s="7" t="s">
        <v>507</v>
      </c>
      <c r="B3853" s="2">
        <v>1998</v>
      </c>
      <c r="C3853" s="2" t="s">
        <v>0</v>
      </c>
      <c r="D3853" s="2">
        <v>0</v>
      </c>
      <c r="E3853" s="2">
        <v>2</v>
      </c>
      <c r="F3853" s="2">
        <v>2</v>
      </c>
      <c r="G3853" s="2">
        <v>5000</v>
      </c>
      <c r="H3853" s="2" t="s">
        <v>118</v>
      </c>
      <c r="I3853" s="2" t="s">
        <v>19</v>
      </c>
      <c r="J3853" s="2" t="s">
        <v>119</v>
      </c>
      <c r="K3853" s="2" t="str">
        <f>LOOKUP(A3853,'[2]Collin Seedling for R'!$A$3:$A$51,'[2]Collin Seedling for R'!$R$3:$R$51)</f>
        <v>High</v>
      </c>
      <c r="L3853" s="2" t="str">
        <f>LOOKUP(A3853,'[2]Collin Seedling for R'!$A$3:$A$51,'[2]Collin Seedling for R'!$T$3:$T$51)</f>
        <v>FS</v>
      </c>
      <c r="M3853" s="2" t="str">
        <f>LOOKUP(A3853,'[2]Collin Seedling for R'!$A$3:$A$51,'[2]Collin Seedling for R'!$P$3:$P$51)</f>
        <v>Seeded</v>
      </c>
      <c r="N3853" s="8">
        <f t="shared" si="60"/>
        <v>0.04</v>
      </c>
      <c r="O3853" s="2" t="str">
        <f>LOOKUP(H3853,[2]plantlist!$A$2:$A$943,[2]plantlist!$B$2:$B$943)</f>
        <v>F</v>
      </c>
    </row>
    <row r="3854" spans="1:15" x14ac:dyDescent="0.2">
      <c r="A3854" s="7" t="s">
        <v>507</v>
      </c>
      <c r="B3854" s="2">
        <v>1998</v>
      </c>
      <c r="C3854" s="2" t="s">
        <v>0</v>
      </c>
      <c r="D3854" s="2">
        <v>0</v>
      </c>
      <c r="E3854" s="2">
        <v>57</v>
      </c>
      <c r="F3854" s="2">
        <v>57</v>
      </c>
      <c r="G3854" s="2">
        <v>5000</v>
      </c>
      <c r="H3854" s="2" t="s">
        <v>37</v>
      </c>
      <c r="I3854" s="2" t="s">
        <v>19</v>
      </c>
      <c r="J3854" s="2" t="s">
        <v>38</v>
      </c>
      <c r="K3854" s="2" t="str">
        <f>LOOKUP(A3854,'[2]Collin Seedling for R'!$A$3:$A$51,'[2]Collin Seedling for R'!$R$3:$R$51)</f>
        <v>High</v>
      </c>
      <c r="L3854" s="2" t="str">
        <f>LOOKUP(A3854,'[2]Collin Seedling for R'!$A$3:$A$51,'[2]Collin Seedling for R'!$T$3:$T$51)</f>
        <v>FS</v>
      </c>
      <c r="M3854" s="2" t="str">
        <f>LOOKUP(A3854,'[2]Collin Seedling for R'!$A$3:$A$51,'[2]Collin Seedling for R'!$P$3:$P$51)</f>
        <v>Seeded</v>
      </c>
      <c r="N3854" s="8">
        <f t="shared" si="60"/>
        <v>1.1400000000000001</v>
      </c>
      <c r="O3854" s="2" t="str">
        <f>LOOKUP(H3854,[2]plantlist!$A$2:$A$943,[2]plantlist!$B$2:$B$943)</f>
        <v>F</v>
      </c>
    </row>
    <row r="3855" spans="1:15" x14ac:dyDescent="0.2">
      <c r="A3855" s="7" t="s">
        <v>507</v>
      </c>
      <c r="B3855" s="2">
        <v>1998</v>
      </c>
      <c r="C3855" s="2" t="s">
        <v>0</v>
      </c>
      <c r="D3855" s="2">
        <v>0</v>
      </c>
      <c r="E3855" s="2">
        <v>53</v>
      </c>
      <c r="F3855" s="2">
        <v>53</v>
      </c>
      <c r="G3855" s="2">
        <v>5000</v>
      </c>
      <c r="H3855" s="2" t="s">
        <v>82</v>
      </c>
      <c r="I3855" s="2" t="s">
        <v>2</v>
      </c>
      <c r="J3855" s="2" t="s">
        <v>83</v>
      </c>
      <c r="K3855" s="2" t="str">
        <f>LOOKUP(A3855,'[2]Collin Seedling for R'!$A$3:$A$51,'[2]Collin Seedling for R'!$R$3:$R$51)</f>
        <v>High</v>
      </c>
      <c r="L3855" s="2" t="str">
        <f>LOOKUP(A3855,'[2]Collin Seedling for R'!$A$3:$A$51,'[2]Collin Seedling for R'!$T$3:$T$51)</f>
        <v>FS</v>
      </c>
      <c r="M3855" s="2" t="str">
        <f>LOOKUP(A3855,'[2]Collin Seedling for R'!$A$3:$A$51,'[2]Collin Seedling for R'!$P$3:$P$51)</f>
        <v>Seeded</v>
      </c>
      <c r="N3855" s="8">
        <f t="shared" si="60"/>
        <v>1.06</v>
      </c>
      <c r="O3855" s="2" t="str">
        <f>LOOKUP(H3855,[2]plantlist!$A$2:$A$943,[2]plantlist!$B$2:$B$943)</f>
        <v>F</v>
      </c>
    </row>
    <row r="3856" spans="1:15" x14ac:dyDescent="0.2">
      <c r="A3856" s="7" t="s">
        <v>507</v>
      </c>
      <c r="B3856" s="2">
        <v>1998</v>
      </c>
      <c r="C3856" s="2" t="s">
        <v>0</v>
      </c>
      <c r="D3856" s="2">
        <v>0</v>
      </c>
      <c r="E3856" s="2">
        <v>22</v>
      </c>
      <c r="F3856" s="2">
        <v>22</v>
      </c>
      <c r="G3856" s="2">
        <v>5000</v>
      </c>
      <c r="H3856" s="2" t="s">
        <v>458</v>
      </c>
      <c r="I3856" s="2" t="s">
        <v>2</v>
      </c>
      <c r="J3856" s="2" t="s">
        <v>459</v>
      </c>
      <c r="K3856" s="2" t="str">
        <f>LOOKUP(A3856,'[2]Collin Seedling for R'!$A$3:$A$51,'[2]Collin Seedling for R'!$R$3:$R$51)</f>
        <v>High</v>
      </c>
      <c r="L3856" s="2" t="str">
        <f>LOOKUP(A3856,'[2]Collin Seedling for R'!$A$3:$A$51,'[2]Collin Seedling for R'!$T$3:$T$51)</f>
        <v>FS</v>
      </c>
      <c r="M3856" s="2" t="str">
        <f>LOOKUP(A3856,'[2]Collin Seedling for R'!$A$3:$A$51,'[2]Collin Seedling for R'!$P$3:$P$51)</f>
        <v>Seeded</v>
      </c>
      <c r="N3856" s="8">
        <f t="shared" si="60"/>
        <v>0.44</v>
      </c>
      <c r="O3856" s="2" t="str">
        <f>LOOKUP(H3856,[2]plantlist!$A$2:$A$943,[2]plantlist!$B$2:$B$943)</f>
        <v>F</v>
      </c>
    </row>
    <row r="3857" spans="1:15" x14ac:dyDescent="0.2">
      <c r="A3857" s="7" t="s">
        <v>507</v>
      </c>
      <c r="B3857" s="2">
        <v>1998</v>
      </c>
      <c r="C3857" s="2" t="s">
        <v>0</v>
      </c>
      <c r="D3857" s="2">
        <v>0</v>
      </c>
      <c r="E3857" s="2">
        <v>19</v>
      </c>
      <c r="F3857" s="2">
        <v>19</v>
      </c>
      <c r="G3857" s="2">
        <v>5000</v>
      </c>
      <c r="H3857" s="2" t="s">
        <v>370</v>
      </c>
      <c r="I3857" s="2" t="s">
        <v>2</v>
      </c>
      <c r="J3857" s="2" t="s">
        <v>371</v>
      </c>
      <c r="K3857" s="2" t="str">
        <f>LOOKUP(A3857,'[2]Collin Seedling for R'!$A$3:$A$51,'[2]Collin Seedling for R'!$R$3:$R$51)</f>
        <v>High</v>
      </c>
      <c r="L3857" s="2" t="str">
        <f>LOOKUP(A3857,'[2]Collin Seedling for R'!$A$3:$A$51,'[2]Collin Seedling for R'!$T$3:$T$51)</f>
        <v>FS</v>
      </c>
      <c r="M3857" s="2" t="str">
        <f>LOOKUP(A3857,'[2]Collin Seedling for R'!$A$3:$A$51,'[2]Collin Seedling for R'!$P$3:$P$51)</f>
        <v>Seeded</v>
      </c>
      <c r="N3857" s="8">
        <f t="shared" si="60"/>
        <v>0.38</v>
      </c>
      <c r="O3857" s="2" t="str">
        <f>LOOKUP(H3857,[2]plantlist!$A$2:$A$943,[2]plantlist!$B$2:$B$943)</f>
        <v>G</v>
      </c>
    </row>
    <row r="3858" spans="1:15" x14ac:dyDescent="0.2">
      <c r="A3858" s="7" t="s">
        <v>507</v>
      </c>
      <c r="B3858" s="2">
        <v>1998</v>
      </c>
      <c r="C3858" s="2" t="s">
        <v>0</v>
      </c>
      <c r="D3858" s="2">
        <v>0</v>
      </c>
      <c r="E3858" s="2">
        <v>1</v>
      </c>
      <c r="F3858" s="2">
        <v>1</v>
      </c>
      <c r="G3858" s="2">
        <v>5000</v>
      </c>
      <c r="H3858" s="2" t="s">
        <v>361</v>
      </c>
      <c r="I3858" s="2" t="s">
        <v>2</v>
      </c>
      <c r="J3858" s="2" t="s">
        <v>362</v>
      </c>
      <c r="K3858" s="2" t="str">
        <f>LOOKUP(A3858,'[2]Collin Seedling for R'!$A$3:$A$51,'[2]Collin Seedling for R'!$R$3:$R$51)</f>
        <v>High</v>
      </c>
      <c r="L3858" s="2" t="str">
        <f>LOOKUP(A3858,'[2]Collin Seedling for R'!$A$3:$A$51,'[2]Collin Seedling for R'!$T$3:$T$51)</f>
        <v>FS</v>
      </c>
      <c r="M3858" s="2" t="str">
        <f>LOOKUP(A3858,'[2]Collin Seedling for R'!$A$3:$A$51,'[2]Collin Seedling for R'!$P$3:$P$51)</f>
        <v>Seeded</v>
      </c>
      <c r="N3858" s="8">
        <f t="shared" si="60"/>
        <v>0.02</v>
      </c>
      <c r="O3858" s="2" t="str">
        <f>LOOKUP(H3858,[2]plantlist!$A$2:$A$943,[2]plantlist!$B$2:$B$943)</f>
        <v>U</v>
      </c>
    </row>
    <row r="3859" spans="1:15" x14ac:dyDescent="0.2">
      <c r="A3859" s="7" t="s">
        <v>507</v>
      </c>
      <c r="B3859" s="2">
        <v>1998</v>
      </c>
      <c r="C3859" s="2" t="s">
        <v>0</v>
      </c>
      <c r="D3859" s="2">
        <v>0</v>
      </c>
      <c r="E3859" s="2">
        <v>16</v>
      </c>
      <c r="F3859" s="2">
        <v>16</v>
      </c>
      <c r="G3859" s="2">
        <v>5000</v>
      </c>
      <c r="H3859" s="2" t="s">
        <v>51</v>
      </c>
      <c r="I3859" s="2" t="s">
        <v>19</v>
      </c>
      <c r="J3859" s="2" t="s">
        <v>52</v>
      </c>
      <c r="K3859" s="2" t="str">
        <f>LOOKUP(A3859,'[2]Collin Seedling for R'!$A$3:$A$51,'[2]Collin Seedling for R'!$R$3:$R$51)</f>
        <v>High</v>
      </c>
      <c r="L3859" s="2" t="str">
        <f>LOOKUP(A3859,'[2]Collin Seedling for R'!$A$3:$A$51,'[2]Collin Seedling for R'!$T$3:$T$51)</f>
        <v>FS</v>
      </c>
      <c r="M3859" s="2" t="str">
        <f>LOOKUP(A3859,'[2]Collin Seedling for R'!$A$3:$A$51,'[2]Collin Seedling for R'!$P$3:$P$51)</f>
        <v>Seeded</v>
      </c>
      <c r="N3859" s="8">
        <f t="shared" si="60"/>
        <v>0.32</v>
      </c>
      <c r="O3859" s="2" t="str">
        <f>LOOKUP(H3859,[2]plantlist!$A$2:$A$943,[2]plantlist!$B$2:$B$943)</f>
        <v>F</v>
      </c>
    </row>
    <row r="3860" spans="1:15" x14ac:dyDescent="0.2">
      <c r="A3860" s="7" t="s">
        <v>507</v>
      </c>
      <c r="B3860" s="2">
        <v>1998</v>
      </c>
      <c r="C3860" s="2" t="s">
        <v>0</v>
      </c>
      <c r="D3860" s="2">
        <v>0</v>
      </c>
      <c r="E3860" s="2">
        <v>30</v>
      </c>
      <c r="F3860" s="2">
        <v>30</v>
      </c>
      <c r="G3860" s="2">
        <v>5000</v>
      </c>
      <c r="H3860" s="2" t="s">
        <v>33</v>
      </c>
      <c r="I3860" s="2" t="s">
        <v>2</v>
      </c>
      <c r="J3860" s="2" t="s">
        <v>34</v>
      </c>
      <c r="K3860" s="2" t="str">
        <f>LOOKUP(A3860,'[2]Collin Seedling for R'!$A$3:$A$51,'[2]Collin Seedling for R'!$R$3:$R$51)</f>
        <v>High</v>
      </c>
      <c r="L3860" s="2" t="str">
        <f>LOOKUP(A3860,'[2]Collin Seedling for R'!$A$3:$A$51,'[2]Collin Seedling for R'!$T$3:$T$51)</f>
        <v>FS</v>
      </c>
      <c r="M3860" s="2" t="str">
        <f>LOOKUP(A3860,'[2]Collin Seedling for R'!$A$3:$A$51,'[2]Collin Seedling for R'!$P$3:$P$51)</f>
        <v>Seeded</v>
      </c>
      <c r="N3860" s="8">
        <f t="shared" si="60"/>
        <v>0.6</v>
      </c>
      <c r="O3860" s="2" t="str">
        <f>LOOKUP(H3860,[2]plantlist!$A$2:$A$943,[2]plantlist!$B$2:$B$943)</f>
        <v>F</v>
      </c>
    </row>
    <row r="3861" spans="1:15" x14ac:dyDescent="0.2">
      <c r="A3861" s="7" t="s">
        <v>507</v>
      </c>
      <c r="B3861" s="2">
        <v>1998</v>
      </c>
      <c r="C3861" s="2" t="s">
        <v>0</v>
      </c>
      <c r="D3861" s="2">
        <v>0</v>
      </c>
      <c r="E3861" s="2">
        <v>5</v>
      </c>
      <c r="F3861" s="2">
        <v>5</v>
      </c>
      <c r="G3861" s="2">
        <v>5000</v>
      </c>
      <c r="H3861" s="2" t="s">
        <v>473</v>
      </c>
      <c r="I3861" s="2" t="s">
        <v>2</v>
      </c>
      <c r="J3861" s="2" t="s">
        <v>474</v>
      </c>
      <c r="K3861" s="2" t="str">
        <f>LOOKUP(A3861,'[2]Collin Seedling for R'!$A$3:$A$51,'[2]Collin Seedling for R'!$R$3:$R$51)</f>
        <v>High</v>
      </c>
      <c r="L3861" s="2" t="str">
        <f>LOOKUP(A3861,'[2]Collin Seedling for R'!$A$3:$A$51,'[2]Collin Seedling for R'!$T$3:$T$51)</f>
        <v>FS</v>
      </c>
      <c r="M3861" s="2" t="str">
        <f>LOOKUP(A3861,'[2]Collin Seedling for R'!$A$3:$A$51,'[2]Collin Seedling for R'!$P$3:$P$51)</f>
        <v>Seeded</v>
      </c>
      <c r="N3861" s="8">
        <f t="shared" si="60"/>
        <v>0.1</v>
      </c>
      <c r="O3861" s="2" t="str">
        <f>LOOKUP(H3861,[2]plantlist!$A$2:$A$943,[2]plantlist!$B$2:$B$943)</f>
        <v>G</v>
      </c>
    </row>
    <row r="3862" spans="1:15" x14ac:dyDescent="0.2">
      <c r="A3862" s="7" t="s">
        <v>507</v>
      </c>
      <c r="B3862" s="2">
        <v>1998</v>
      </c>
      <c r="C3862" s="2" t="s">
        <v>0</v>
      </c>
      <c r="D3862" s="2">
        <v>0</v>
      </c>
      <c r="E3862" s="2">
        <v>8</v>
      </c>
      <c r="F3862" s="2">
        <v>8</v>
      </c>
      <c r="G3862" s="2">
        <v>5000</v>
      </c>
      <c r="H3862" s="2" t="s">
        <v>8</v>
      </c>
      <c r="I3862" s="2" t="s">
        <v>2</v>
      </c>
      <c r="J3862" s="2" t="s">
        <v>9</v>
      </c>
      <c r="K3862" s="2" t="str">
        <f>LOOKUP(A3862,'[2]Collin Seedling for R'!$A$3:$A$51,'[2]Collin Seedling for R'!$R$3:$R$51)</f>
        <v>High</v>
      </c>
      <c r="L3862" s="2" t="str">
        <f>LOOKUP(A3862,'[2]Collin Seedling for R'!$A$3:$A$51,'[2]Collin Seedling for R'!$T$3:$T$51)</f>
        <v>FS</v>
      </c>
      <c r="M3862" s="2" t="str">
        <f>LOOKUP(A3862,'[2]Collin Seedling for R'!$A$3:$A$51,'[2]Collin Seedling for R'!$P$3:$P$51)</f>
        <v>Seeded</v>
      </c>
      <c r="N3862" s="8">
        <f t="shared" si="60"/>
        <v>0.16</v>
      </c>
      <c r="O3862" s="2" t="str">
        <f>LOOKUP(H3862,[2]plantlist!$A$2:$A$943,[2]plantlist!$B$2:$B$943)</f>
        <v>G</v>
      </c>
    </row>
    <row r="3863" spans="1:15" x14ac:dyDescent="0.2">
      <c r="A3863" s="7" t="s">
        <v>507</v>
      </c>
      <c r="B3863" s="2">
        <v>1998</v>
      </c>
      <c r="C3863" s="2" t="s">
        <v>0</v>
      </c>
      <c r="D3863" s="2">
        <v>0</v>
      </c>
      <c r="E3863" s="2">
        <v>281</v>
      </c>
      <c r="F3863" s="2">
        <v>281</v>
      </c>
      <c r="G3863" s="2">
        <v>5000</v>
      </c>
      <c r="H3863" s="2" t="s">
        <v>16</v>
      </c>
      <c r="I3863" s="2" t="s">
        <v>2</v>
      </c>
      <c r="J3863" s="2" t="s">
        <v>17</v>
      </c>
      <c r="K3863" s="2" t="str">
        <f>LOOKUP(A3863,'[2]Collin Seedling for R'!$A$3:$A$51,'[2]Collin Seedling for R'!$R$3:$R$51)</f>
        <v>High</v>
      </c>
      <c r="L3863" s="2" t="str">
        <f>LOOKUP(A3863,'[2]Collin Seedling for R'!$A$3:$A$51,'[2]Collin Seedling for R'!$T$3:$T$51)</f>
        <v>FS</v>
      </c>
      <c r="M3863" s="2" t="str">
        <f>LOOKUP(A3863,'[2]Collin Seedling for R'!$A$3:$A$51,'[2]Collin Seedling for R'!$P$3:$P$51)</f>
        <v>Seeded</v>
      </c>
      <c r="N3863" s="8">
        <f t="shared" si="60"/>
        <v>5.62</v>
      </c>
      <c r="O3863" s="2" t="str">
        <f>LOOKUP(H3863,[2]plantlist!$A$2:$A$943,[2]plantlist!$B$2:$B$943)</f>
        <v>S</v>
      </c>
    </row>
    <row r="3864" spans="1:15" x14ac:dyDescent="0.2">
      <c r="A3864" s="7" t="s">
        <v>507</v>
      </c>
      <c r="B3864" s="2">
        <v>1998</v>
      </c>
      <c r="C3864" s="2" t="s">
        <v>0</v>
      </c>
      <c r="D3864" s="2">
        <v>0</v>
      </c>
      <c r="E3864" s="2">
        <v>83</v>
      </c>
      <c r="F3864" s="2">
        <v>83</v>
      </c>
      <c r="G3864" s="2">
        <v>5000</v>
      </c>
      <c r="H3864" s="2" t="s">
        <v>23</v>
      </c>
      <c r="I3864" s="2" t="s">
        <v>2</v>
      </c>
      <c r="J3864" s="2" t="s">
        <v>24</v>
      </c>
      <c r="K3864" s="2" t="str">
        <f>LOOKUP(A3864,'[2]Collin Seedling for R'!$A$3:$A$51,'[2]Collin Seedling for R'!$R$3:$R$51)</f>
        <v>High</v>
      </c>
      <c r="L3864" s="2" t="str">
        <f>LOOKUP(A3864,'[2]Collin Seedling for R'!$A$3:$A$51,'[2]Collin Seedling for R'!$T$3:$T$51)</f>
        <v>FS</v>
      </c>
      <c r="M3864" s="2" t="str">
        <f>LOOKUP(A3864,'[2]Collin Seedling for R'!$A$3:$A$51,'[2]Collin Seedling for R'!$P$3:$P$51)</f>
        <v>Seeded</v>
      </c>
      <c r="N3864" s="8">
        <f t="shared" si="60"/>
        <v>1.66</v>
      </c>
      <c r="O3864" s="2" t="str">
        <f>LOOKUP(H3864,[2]plantlist!$A$2:$A$943,[2]plantlist!$B$2:$B$943)</f>
        <v>S</v>
      </c>
    </row>
    <row r="3865" spans="1:15" x14ac:dyDescent="0.2">
      <c r="A3865" s="7" t="s">
        <v>327</v>
      </c>
      <c r="B3865" s="2">
        <v>2008</v>
      </c>
      <c r="C3865" s="2" t="s">
        <v>0</v>
      </c>
      <c r="D3865" s="2">
        <v>2631</v>
      </c>
      <c r="E3865" s="2">
        <v>3385</v>
      </c>
      <c r="F3865" s="2">
        <v>6016</v>
      </c>
      <c r="G3865" s="2">
        <v>5000</v>
      </c>
      <c r="H3865" s="2" t="s">
        <v>8</v>
      </c>
      <c r="I3865" s="2" t="s">
        <v>2</v>
      </c>
      <c r="J3865" s="2" t="s">
        <v>9</v>
      </c>
      <c r="K3865" s="2" t="str">
        <f>LOOKUP(A3865,'[2]Collin Seedling for R'!$A$3:$A$51,'[2]Collin Seedling for R'!$R$3:$R$51)</f>
        <v>High</v>
      </c>
      <c r="L3865" s="2" t="str">
        <f>LOOKUP(A3865,'[2]Collin Seedling for R'!$A$3:$A$51,'[2]Collin Seedling for R'!$T$3:$T$51)</f>
        <v>FS</v>
      </c>
      <c r="M3865" s="2" t="str">
        <f>LOOKUP(A3865,'[2]Collin Seedling for R'!$A$3:$A$51,'[2]Collin Seedling for R'!$P$3:$P$51)</f>
        <v>Seeded</v>
      </c>
      <c r="N3865" s="8">
        <f t="shared" si="60"/>
        <v>67.7</v>
      </c>
      <c r="O3865" s="2" t="str">
        <f>LOOKUP(H3865,[2]plantlist!$A$2:$A$943,[2]plantlist!$B$2:$B$943)</f>
        <v>G</v>
      </c>
    </row>
    <row r="3866" spans="1:15" x14ac:dyDescent="0.2">
      <c r="A3866" s="7" t="s">
        <v>327</v>
      </c>
      <c r="B3866" s="2">
        <v>2008</v>
      </c>
      <c r="C3866" s="2" t="s">
        <v>0</v>
      </c>
      <c r="D3866" s="2">
        <v>1839</v>
      </c>
      <c r="E3866" s="2">
        <v>0</v>
      </c>
      <c r="F3866" s="2">
        <v>1839</v>
      </c>
      <c r="G3866" s="2">
        <v>5000</v>
      </c>
      <c r="H3866" s="2" t="s">
        <v>6</v>
      </c>
      <c r="I3866" s="2" t="s">
        <v>2</v>
      </c>
      <c r="J3866" s="2" t="s">
        <v>7</v>
      </c>
      <c r="K3866" s="2" t="str">
        <f>LOOKUP(A3866,'[2]Collin Seedling for R'!$A$3:$A$51,'[2]Collin Seedling for R'!$R$3:$R$51)</f>
        <v>High</v>
      </c>
      <c r="L3866" s="2" t="str">
        <f>LOOKUP(A3866,'[2]Collin Seedling for R'!$A$3:$A$51,'[2]Collin Seedling for R'!$T$3:$T$51)</f>
        <v>FS</v>
      </c>
      <c r="M3866" s="2" t="str">
        <f>LOOKUP(A3866,'[2]Collin Seedling for R'!$A$3:$A$51,'[2]Collin Seedling for R'!$P$3:$P$51)</f>
        <v>Seeded</v>
      </c>
      <c r="N3866" s="8">
        <f t="shared" si="60"/>
        <v>0</v>
      </c>
      <c r="O3866" s="2" t="str">
        <f>LOOKUP(H3866,[2]plantlist!$A$2:$A$943,[2]plantlist!$B$2:$B$943)</f>
        <v>L</v>
      </c>
    </row>
    <row r="3867" spans="1:15" x14ac:dyDescent="0.2">
      <c r="A3867" s="7" t="s">
        <v>327</v>
      </c>
      <c r="B3867" s="2">
        <v>2008</v>
      </c>
      <c r="C3867" s="2" t="s">
        <v>0</v>
      </c>
      <c r="D3867" s="2">
        <v>341</v>
      </c>
      <c r="E3867" s="2">
        <v>328</v>
      </c>
      <c r="F3867" s="2">
        <v>669</v>
      </c>
      <c r="G3867" s="2">
        <v>5000</v>
      </c>
      <c r="H3867" s="2" t="s">
        <v>10</v>
      </c>
      <c r="I3867" s="2" t="s">
        <v>2</v>
      </c>
      <c r="J3867" s="2" t="s">
        <v>11</v>
      </c>
      <c r="K3867" s="2" t="str">
        <f>LOOKUP(A3867,'[2]Collin Seedling for R'!$A$3:$A$51,'[2]Collin Seedling for R'!$R$3:$R$51)</f>
        <v>High</v>
      </c>
      <c r="L3867" s="2" t="str">
        <f>LOOKUP(A3867,'[2]Collin Seedling for R'!$A$3:$A$51,'[2]Collin Seedling for R'!$T$3:$T$51)</f>
        <v>FS</v>
      </c>
      <c r="M3867" s="2" t="str">
        <f>LOOKUP(A3867,'[2]Collin Seedling for R'!$A$3:$A$51,'[2]Collin Seedling for R'!$P$3:$P$51)</f>
        <v>Seeded</v>
      </c>
      <c r="N3867" s="8">
        <f t="shared" si="60"/>
        <v>6.5600000000000005</v>
      </c>
      <c r="O3867" s="2" t="str">
        <f>LOOKUP(H3867,[2]plantlist!$A$2:$A$943,[2]plantlist!$B$2:$B$943)</f>
        <v>L</v>
      </c>
    </row>
    <row r="3868" spans="1:15" x14ac:dyDescent="0.2">
      <c r="A3868" s="7" t="s">
        <v>327</v>
      </c>
      <c r="B3868" s="2">
        <v>2008</v>
      </c>
      <c r="C3868" s="2" t="s">
        <v>0</v>
      </c>
      <c r="D3868" s="2">
        <v>77</v>
      </c>
      <c r="E3868" s="2">
        <v>0</v>
      </c>
      <c r="F3868" s="2">
        <v>77</v>
      </c>
      <c r="G3868" s="2">
        <v>5000</v>
      </c>
      <c r="H3868" s="2" t="s">
        <v>1</v>
      </c>
      <c r="I3868" s="2" t="s">
        <v>2</v>
      </c>
      <c r="J3868" s="2" t="s">
        <v>216</v>
      </c>
      <c r="K3868" s="2" t="str">
        <f>LOOKUP(A3868,'[2]Collin Seedling for R'!$A$3:$A$51,'[2]Collin Seedling for R'!$R$3:$R$51)</f>
        <v>High</v>
      </c>
      <c r="L3868" s="2" t="str">
        <f>LOOKUP(A3868,'[2]Collin Seedling for R'!$A$3:$A$51,'[2]Collin Seedling for R'!$T$3:$T$51)</f>
        <v>FS</v>
      </c>
      <c r="M3868" s="2" t="str">
        <f>LOOKUP(A3868,'[2]Collin Seedling for R'!$A$3:$A$51,'[2]Collin Seedling for R'!$P$3:$P$51)</f>
        <v>Seeded</v>
      </c>
      <c r="N3868" s="8">
        <f t="shared" si="60"/>
        <v>0</v>
      </c>
      <c r="O3868" s="2" t="s">
        <v>217</v>
      </c>
    </row>
    <row r="3869" spans="1:15" x14ac:dyDescent="0.2">
      <c r="A3869" s="7" t="s">
        <v>327</v>
      </c>
      <c r="B3869" s="2">
        <v>2008</v>
      </c>
      <c r="C3869" s="2" t="s">
        <v>0</v>
      </c>
      <c r="D3869" s="2">
        <v>51</v>
      </c>
      <c r="E3869" s="2">
        <v>105</v>
      </c>
      <c r="F3869" s="2">
        <v>156</v>
      </c>
      <c r="G3869" s="2">
        <v>5000</v>
      </c>
      <c r="H3869" s="2" t="s">
        <v>12</v>
      </c>
      <c r="I3869" s="2" t="s">
        <v>2</v>
      </c>
      <c r="J3869" s="2" t="s">
        <v>13</v>
      </c>
      <c r="K3869" s="2" t="str">
        <f>LOOKUP(A3869,'[2]Collin Seedling for R'!$A$3:$A$51,'[2]Collin Seedling for R'!$R$3:$R$51)</f>
        <v>High</v>
      </c>
      <c r="L3869" s="2" t="str">
        <f>LOOKUP(A3869,'[2]Collin Seedling for R'!$A$3:$A$51,'[2]Collin Seedling for R'!$T$3:$T$51)</f>
        <v>FS</v>
      </c>
      <c r="M3869" s="2" t="str">
        <f>LOOKUP(A3869,'[2]Collin Seedling for R'!$A$3:$A$51,'[2]Collin Seedling for R'!$P$3:$P$51)</f>
        <v>Seeded</v>
      </c>
      <c r="N3869" s="8">
        <f t="shared" si="60"/>
        <v>2.1</v>
      </c>
      <c r="O3869" s="2" t="str">
        <f>LOOKUP(H3869,[2]plantlist!$A$2:$A$943,[2]plantlist!$B$2:$B$943)</f>
        <v>G</v>
      </c>
    </row>
    <row r="3870" spans="1:15" x14ac:dyDescent="0.2">
      <c r="A3870" s="7" t="s">
        <v>327</v>
      </c>
      <c r="B3870" s="2">
        <v>2008</v>
      </c>
      <c r="C3870" s="2" t="s">
        <v>0</v>
      </c>
      <c r="D3870" s="2">
        <v>23</v>
      </c>
      <c r="E3870" s="2">
        <v>17</v>
      </c>
      <c r="F3870" s="2">
        <v>40</v>
      </c>
      <c r="G3870" s="2">
        <v>5000</v>
      </c>
      <c r="H3870" s="2" t="s">
        <v>51</v>
      </c>
      <c r="I3870" s="2" t="s">
        <v>19</v>
      </c>
      <c r="J3870" s="2" t="s">
        <v>52</v>
      </c>
      <c r="K3870" s="2" t="str">
        <f>LOOKUP(A3870,'[2]Collin Seedling for R'!$A$3:$A$51,'[2]Collin Seedling for R'!$R$3:$R$51)</f>
        <v>High</v>
      </c>
      <c r="L3870" s="2" t="str">
        <f>LOOKUP(A3870,'[2]Collin Seedling for R'!$A$3:$A$51,'[2]Collin Seedling for R'!$T$3:$T$51)</f>
        <v>FS</v>
      </c>
      <c r="M3870" s="2" t="str">
        <f>LOOKUP(A3870,'[2]Collin Seedling for R'!$A$3:$A$51,'[2]Collin Seedling for R'!$P$3:$P$51)</f>
        <v>Seeded</v>
      </c>
      <c r="N3870" s="8">
        <f t="shared" si="60"/>
        <v>0.33999999999999997</v>
      </c>
      <c r="O3870" s="2" t="str">
        <f>LOOKUP(H3870,[2]plantlist!$A$2:$A$943,[2]plantlist!$B$2:$B$943)</f>
        <v>F</v>
      </c>
    </row>
    <row r="3871" spans="1:15" x14ac:dyDescent="0.2">
      <c r="A3871" s="7" t="s">
        <v>327</v>
      </c>
      <c r="B3871" s="2">
        <v>2008</v>
      </c>
      <c r="C3871" s="2" t="s">
        <v>0</v>
      </c>
      <c r="D3871" s="2">
        <v>20</v>
      </c>
      <c r="E3871" s="2">
        <v>116</v>
      </c>
      <c r="F3871" s="2">
        <v>136</v>
      </c>
      <c r="G3871" s="2">
        <v>5000</v>
      </c>
      <c r="H3871" s="2" t="s">
        <v>140</v>
      </c>
      <c r="I3871" s="2" t="s">
        <v>2</v>
      </c>
      <c r="J3871" s="2" t="s">
        <v>141</v>
      </c>
      <c r="K3871" s="2" t="str">
        <f>LOOKUP(A3871,'[2]Collin Seedling for R'!$A$3:$A$51,'[2]Collin Seedling for R'!$R$3:$R$51)</f>
        <v>High</v>
      </c>
      <c r="L3871" s="2" t="str">
        <f>LOOKUP(A3871,'[2]Collin Seedling for R'!$A$3:$A$51,'[2]Collin Seedling for R'!$T$3:$T$51)</f>
        <v>FS</v>
      </c>
      <c r="M3871" s="2" t="str">
        <f>LOOKUP(A3871,'[2]Collin Seedling for R'!$A$3:$A$51,'[2]Collin Seedling for R'!$P$3:$P$51)</f>
        <v>Seeded</v>
      </c>
      <c r="N3871" s="8">
        <f t="shared" si="60"/>
        <v>2.3199999999999998</v>
      </c>
      <c r="O3871" s="2" t="str">
        <f>LOOKUP(H3871,[2]plantlist!$A$2:$A$943,[2]plantlist!$B$2:$B$943)</f>
        <v>G</v>
      </c>
    </row>
    <row r="3872" spans="1:15" x14ac:dyDescent="0.2">
      <c r="A3872" s="7" t="s">
        <v>327</v>
      </c>
      <c r="B3872" s="2">
        <v>2008</v>
      </c>
      <c r="C3872" s="2" t="s">
        <v>0</v>
      </c>
      <c r="D3872" s="2">
        <v>18</v>
      </c>
      <c r="E3872" s="2">
        <v>127</v>
      </c>
      <c r="F3872" s="2">
        <v>145</v>
      </c>
      <c r="G3872" s="2">
        <v>5000</v>
      </c>
      <c r="H3872" s="2" t="s">
        <v>47</v>
      </c>
      <c r="I3872" s="2" t="s">
        <v>2</v>
      </c>
      <c r="J3872" s="2" t="s">
        <v>48</v>
      </c>
      <c r="K3872" s="2" t="str">
        <f>LOOKUP(A3872,'[2]Collin Seedling for R'!$A$3:$A$51,'[2]Collin Seedling for R'!$R$3:$R$51)</f>
        <v>High</v>
      </c>
      <c r="L3872" s="2" t="str">
        <f>LOOKUP(A3872,'[2]Collin Seedling for R'!$A$3:$A$51,'[2]Collin Seedling for R'!$T$3:$T$51)</f>
        <v>FS</v>
      </c>
      <c r="M3872" s="2" t="str">
        <f>LOOKUP(A3872,'[2]Collin Seedling for R'!$A$3:$A$51,'[2]Collin Seedling for R'!$P$3:$P$51)</f>
        <v>Seeded</v>
      </c>
      <c r="N3872" s="8">
        <f t="shared" si="60"/>
        <v>2.54</v>
      </c>
      <c r="O3872" s="2" t="str">
        <f>LOOKUP(H3872,[2]plantlist!$A$2:$A$943,[2]plantlist!$B$2:$B$943)</f>
        <v>G</v>
      </c>
    </row>
    <row r="3873" spans="1:15" x14ac:dyDescent="0.2">
      <c r="A3873" s="7" t="s">
        <v>327</v>
      </c>
      <c r="B3873" s="2">
        <v>2008</v>
      </c>
      <c r="C3873" s="2" t="s">
        <v>0</v>
      </c>
      <c r="D3873" s="2">
        <v>0</v>
      </c>
      <c r="E3873" s="2">
        <v>111</v>
      </c>
      <c r="F3873" s="2">
        <v>111</v>
      </c>
      <c r="G3873" s="2">
        <v>5000</v>
      </c>
      <c r="H3873" s="2" t="s">
        <v>66</v>
      </c>
      <c r="I3873" s="2" t="s">
        <v>2</v>
      </c>
      <c r="J3873" s="2" t="s">
        <v>67</v>
      </c>
      <c r="K3873" s="2" t="str">
        <f>LOOKUP(A3873,'[2]Collin Seedling for R'!$A$3:$A$51,'[2]Collin Seedling for R'!$R$3:$R$51)</f>
        <v>High</v>
      </c>
      <c r="L3873" s="2" t="str">
        <f>LOOKUP(A3873,'[2]Collin Seedling for R'!$A$3:$A$51,'[2]Collin Seedling for R'!$T$3:$T$51)</f>
        <v>FS</v>
      </c>
      <c r="M3873" s="2" t="str">
        <f>LOOKUP(A3873,'[2]Collin Seedling for R'!$A$3:$A$51,'[2]Collin Seedling for R'!$P$3:$P$51)</f>
        <v>Seeded</v>
      </c>
      <c r="N3873" s="8">
        <f t="shared" si="60"/>
        <v>2.2200000000000002</v>
      </c>
      <c r="O3873" s="2" t="str">
        <f>LOOKUP(H3873,[2]plantlist!$A$2:$A$943,[2]plantlist!$B$2:$B$943)</f>
        <v>G</v>
      </c>
    </row>
    <row r="3874" spans="1:15" x14ac:dyDescent="0.2">
      <c r="A3874" s="7" t="s">
        <v>327</v>
      </c>
      <c r="B3874" s="2">
        <v>2008</v>
      </c>
      <c r="C3874" s="2" t="s">
        <v>0</v>
      </c>
      <c r="D3874" s="2">
        <v>0</v>
      </c>
      <c r="E3874" s="2">
        <v>1355</v>
      </c>
      <c r="F3874" s="2">
        <v>1355</v>
      </c>
      <c r="G3874" s="2">
        <v>5000</v>
      </c>
      <c r="H3874" s="2" t="s">
        <v>31</v>
      </c>
      <c r="I3874" s="2" t="s">
        <v>2</v>
      </c>
      <c r="J3874" s="2" t="s">
        <v>32</v>
      </c>
      <c r="K3874" s="2" t="str">
        <f>LOOKUP(A3874,'[2]Collin Seedling for R'!$A$3:$A$51,'[2]Collin Seedling for R'!$R$3:$R$51)</f>
        <v>High</v>
      </c>
      <c r="L3874" s="2" t="str">
        <f>LOOKUP(A3874,'[2]Collin Seedling for R'!$A$3:$A$51,'[2]Collin Seedling for R'!$T$3:$T$51)</f>
        <v>FS</v>
      </c>
      <c r="M3874" s="2" t="str">
        <f>LOOKUP(A3874,'[2]Collin Seedling for R'!$A$3:$A$51,'[2]Collin Seedling for R'!$P$3:$P$51)</f>
        <v>Seeded</v>
      </c>
      <c r="N3874" s="8">
        <f t="shared" si="60"/>
        <v>27.1</v>
      </c>
      <c r="O3874" s="2" t="str">
        <f>LOOKUP(H3874,[2]plantlist!$A$2:$A$943,[2]plantlist!$B$2:$B$943)</f>
        <v>U</v>
      </c>
    </row>
    <row r="3875" spans="1:15" x14ac:dyDescent="0.2">
      <c r="A3875" s="7" t="s">
        <v>327</v>
      </c>
      <c r="B3875" s="2">
        <v>2008</v>
      </c>
      <c r="C3875" s="2" t="s">
        <v>0</v>
      </c>
      <c r="D3875" s="2">
        <v>0</v>
      </c>
      <c r="E3875" s="2">
        <v>46</v>
      </c>
      <c r="F3875" s="2">
        <v>46</v>
      </c>
      <c r="G3875" s="2">
        <v>5000</v>
      </c>
      <c r="H3875" s="2" t="s">
        <v>16</v>
      </c>
      <c r="I3875" s="2" t="s">
        <v>2</v>
      </c>
      <c r="J3875" s="2" t="s">
        <v>17</v>
      </c>
      <c r="K3875" s="2" t="str">
        <f>LOOKUP(A3875,'[2]Collin Seedling for R'!$A$3:$A$51,'[2]Collin Seedling for R'!$R$3:$R$51)</f>
        <v>High</v>
      </c>
      <c r="L3875" s="2" t="str">
        <f>LOOKUP(A3875,'[2]Collin Seedling for R'!$A$3:$A$51,'[2]Collin Seedling for R'!$T$3:$T$51)</f>
        <v>FS</v>
      </c>
      <c r="M3875" s="2" t="str">
        <f>LOOKUP(A3875,'[2]Collin Seedling for R'!$A$3:$A$51,'[2]Collin Seedling for R'!$P$3:$P$51)</f>
        <v>Seeded</v>
      </c>
      <c r="N3875" s="8">
        <f t="shared" si="60"/>
        <v>0.91999999999999993</v>
      </c>
      <c r="O3875" s="2" t="str">
        <f>LOOKUP(H3875,[2]plantlist!$A$2:$A$943,[2]plantlist!$B$2:$B$943)</f>
        <v>S</v>
      </c>
    </row>
    <row r="3876" spans="1:15" x14ac:dyDescent="0.2">
      <c r="A3876" s="7" t="s">
        <v>327</v>
      </c>
      <c r="B3876" s="2">
        <v>2008</v>
      </c>
      <c r="C3876" s="2" t="s">
        <v>0</v>
      </c>
      <c r="D3876" s="2">
        <v>0</v>
      </c>
      <c r="E3876" s="2">
        <v>43</v>
      </c>
      <c r="F3876" s="2">
        <v>43</v>
      </c>
      <c r="G3876" s="2">
        <v>5000</v>
      </c>
      <c r="H3876" s="2" t="s">
        <v>118</v>
      </c>
      <c r="I3876" s="2" t="s">
        <v>2</v>
      </c>
      <c r="J3876" s="2" t="s">
        <v>119</v>
      </c>
      <c r="K3876" s="2" t="str">
        <f>LOOKUP(A3876,'[2]Collin Seedling for R'!$A$3:$A$51,'[2]Collin Seedling for R'!$R$3:$R$51)</f>
        <v>High</v>
      </c>
      <c r="L3876" s="2" t="str">
        <f>LOOKUP(A3876,'[2]Collin Seedling for R'!$A$3:$A$51,'[2]Collin Seedling for R'!$T$3:$T$51)</f>
        <v>FS</v>
      </c>
      <c r="M3876" s="2" t="str">
        <f>LOOKUP(A3876,'[2]Collin Seedling for R'!$A$3:$A$51,'[2]Collin Seedling for R'!$P$3:$P$51)</f>
        <v>Seeded</v>
      </c>
      <c r="N3876" s="8">
        <f t="shared" si="60"/>
        <v>0.86</v>
      </c>
      <c r="O3876" s="2" t="str">
        <f>LOOKUP(H3876,[2]plantlist!$A$2:$A$943,[2]plantlist!$B$2:$B$943)</f>
        <v>F</v>
      </c>
    </row>
    <row r="3877" spans="1:15" x14ac:dyDescent="0.2">
      <c r="A3877" s="7" t="s">
        <v>327</v>
      </c>
      <c r="B3877" s="2">
        <v>2008</v>
      </c>
      <c r="C3877" s="2" t="s">
        <v>0</v>
      </c>
      <c r="D3877" s="2">
        <v>0</v>
      </c>
      <c r="E3877" s="2">
        <v>3</v>
      </c>
      <c r="F3877" s="2">
        <v>3</v>
      </c>
      <c r="G3877" s="2">
        <v>5000</v>
      </c>
      <c r="H3877" s="2" t="s">
        <v>33</v>
      </c>
      <c r="I3877" s="2" t="s">
        <v>2</v>
      </c>
      <c r="J3877" s="2" t="s">
        <v>34</v>
      </c>
      <c r="K3877" s="2" t="str">
        <f>LOOKUP(A3877,'[2]Collin Seedling for R'!$A$3:$A$51,'[2]Collin Seedling for R'!$R$3:$R$51)</f>
        <v>High</v>
      </c>
      <c r="L3877" s="2" t="str">
        <f>LOOKUP(A3877,'[2]Collin Seedling for R'!$A$3:$A$51,'[2]Collin Seedling for R'!$T$3:$T$51)</f>
        <v>FS</v>
      </c>
      <c r="M3877" s="2" t="str">
        <f>LOOKUP(A3877,'[2]Collin Seedling for R'!$A$3:$A$51,'[2]Collin Seedling for R'!$P$3:$P$51)</f>
        <v>Seeded</v>
      </c>
      <c r="N3877" s="8">
        <f t="shared" si="60"/>
        <v>0.06</v>
      </c>
      <c r="O3877" s="2" t="str">
        <f>LOOKUP(H3877,[2]plantlist!$A$2:$A$943,[2]plantlist!$B$2:$B$943)</f>
        <v>F</v>
      </c>
    </row>
    <row r="3878" spans="1:15" x14ac:dyDescent="0.2">
      <c r="A3878" s="7" t="s">
        <v>327</v>
      </c>
      <c r="B3878" s="2">
        <v>2008</v>
      </c>
      <c r="C3878" s="2" t="s">
        <v>0</v>
      </c>
      <c r="D3878" s="2">
        <v>0</v>
      </c>
      <c r="E3878" s="2">
        <v>261</v>
      </c>
      <c r="F3878" s="2">
        <v>261</v>
      </c>
      <c r="G3878" s="2">
        <v>5000</v>
      </c>
      <c r="H3878" s="2" t="s">
        <v>23</v>
      </c>
      <c r="I3878" s="2" t="s">
        <v>2</v>
      </c>
      <c r="J3878" s="2" t="s">
        <v>24</v>
      </c>
      <c r="K3878" s="2" t="str">
        <f>LOOKUP(A3878,'[2]Collin Seedling for R'!$A$3:$A$51,'[2]Collin Seedling for R'!$R$3:$R$51)</f>
        <v>High</v>
      </c>
      <c r="L3878" s="2" t="str">
        <f>LOOKUP(A3878,'[2]Collin Seedling for R'!$A$3:$A$51,'[2]Collin Seedling for R'!$T$3:$T$51)</f>
        <v>FS</v>
      </c>
      <c r="M3878" s="2" t="str">
        <f>LOOKUP(A3878,'[2]Collin Seedling for R'!$A$3:$A$51,'[2]Collin Seedling for R'!$P$3:$P$51)</f>
        <v>Seeded</v>
      </c>
      <c r="N3878" s="8">
        <f t="shared" si="60"/>
        <v>5.2200000000000006</v>
      </c>
      <c r="O3878" s="2" t="str">
        <f>LOOKUP(H3878,[2]plantlist!$A$2:$A$943,[2]plantlist!$B$2:$B$943)</f>
        <v>S</v>
      </c>
    </row>
    <row r="3879" spans="1:15" x14ac:dyDescent="0.2">
      <c r="A3879" s="7" t="s">
        <v>327</v>
      </c>
      <c r="B3879" s="2">
        <v>2008</v>
      </c>
      <c r="C3879" s="2" t="s">
        <v>0</v>
      </c>
      <c r="D3879" s="2">
        <v>0</v>
      </c>
      <c r="E3879" s="2">
        <v>3</v>
      </c>
      <c r="F3879" s="2">
        <v>3</v>
      </c>
      <c r="G3879" s="2">
        <v>5000</v>
      </c>
      <c r="H3879" s="2" t="s">
        <v>328</v>
      </c>
      <c r="I3879" s="2" t="s">
        <v>19</v>
      </c>
      <c r="J3879" s="2" t="s">
        <v>329</v>
      </c>
      <c r="K3879" s="2" t="str">
        <f>LOOKUP(A3879,'[2]Collin Seedling for R'!$A$3:$A$51,'[2]Collin Seedling for R'!$R$3:$R$51)</f>
        <v>High</v>
      </c>
      <c r="L3879" s="2" t="str">
        <f>LOOKUP(A3879,'[2]Collin Seedling for R'!$A$3:$A$51,'[2]Collin Seedling for R'!$T$3:$T$51)</f>
        <v>FS</v>
      </c>
      <c r="M3879" s="2" t="str">
        <f>LOOKUP(A3879,'[2]Collin Seedling for R'!$A$3:$A$51,'[2]Collin Seedling for R'!$P$3:$P$51)</f>
        <v>Seeded</v>
      </c>
      <c r="N3879" s="8">
        <f t="shared" si="60"/>
        <v>0.06</v>
      </c>
      <c r="O3879" s="2" t="str">
        <f>LOOKUP(H3879,[2]plantlist!$A$2:$A$943,[2]plantlist!$B$2:$B$943)</f>
        <v>F</v>
      </c>
    </row>
    <row r="3880" spans="1:15" x14ac:dyDescent="0.2">
      <c r="A3880" s="7" t="s">
        <v>327</v>
      </c>
      <c r="B3880" s="2">
        <v>2008</v>
      </c>
      <c r="C3880" s="2" t="s">
        <v>0</v>
      </c>
      <c r="D3880" s="2">
        <v>0</v>
      </c>
      <c r="E3880" s="2">
        <v>33</v>
      </c>
      <c r="F3880" s="2">
        <v>33</v>
      </c>
      <c r="G3880" s="2">
        <v>5000</v>
      </c>
      <c r="H3880" s="2" t="s">
        <v>68</v>
      </c>
      <c r="I3880" s="2" t="s">
        <v>2</v>
      </c>
      <c r="J3880" s="2" t="s">
        <v>69</v>
      </c>
      <c r="K3880" s="2" t="str">
        <f>LOOKUP(A3880,'[2]Collin Seedling for R'!$A$3:$A$51,'[2]Collin Seedling for R'!$R$3:$R$51)</f>
        <v>High</v>
      </c>
      <c r="L3880" s="2" t="str">
        <f>LOOKUP(A3880,'[2]Collin Seedling for R'!$A$3:$A$51,'[2]Collin Seedling for R'!$T$3:$T$51)</f>
        <v>FS</v>
      </c>
      <c r="M3880" s="2" t="str">
        <f>LOOKUP(A3880,'[2]Collin Seedling for R'!$A$3:$A$51,'[2]Collin Seedling for R'!$P$3:$P$51)</f>
        <v>Seeded</v>
      </c>
      <c r="N3880" s="8">
        <f t="shared" si="60"/>
        <v>0.66</v>
      </c>
      <c r="O3880" s="2" t="str">
        <f>LOOKUP(H3880,[2]plantlist!$A$2:$A$943,[2]plantlist!$B$2:$B$943)</f>
        <v>G</v>
      </c>
    </row>
    <row r="3881" spans="1:15" x14ac:dyDescent="0.2">
      <c r="A3881" s="7" t="s">
        <v>327</v>
      </c>
      <c r="B3881" s="2">
        <v>2008</v>
      </c>
      <c r="C3881" s="2" t="s">
        <v>0</v>
      </c>
      <c r="D3881" s="2">
        <v>0</v>
      </c>
      <c r="E3881" s="2">
        <v>18</v>
      </c>
      <c r="F3881" s="2">
        <v>18</v>
      </c>
      <c r="G3881" s="2">
        <v>5000</v>
      </c>
      <c r="H3881" s="2" t="s">
        <v>14</v>
      </c>
      <c r="I3881" s="2" t="s">
        <v>2</v>
      </c>
      <c r="J3881" s="2" t="s">
        <v>15</v>
      </c>
      <c r="K3881" s="2" t="str">
        <f>LOOKUP(A3881,'[2]Collin Seedling for R'!$A$3:$A$51,'[2]Collin Seedling for R'!$R$3:$R$51)</f>
        <v>High</v>
      </c>
      <c r="L3881" s="2" t="str">
        <f>LOOKUP(A3881,'[2]Collin Seedling for R'!$A$3:$A$51,'[2]Collin Seedling for R'!$T$3:$T$51)</f>
        <v>FS</v>
      </c>
      <c r="M3881" s="2" t="str">
        <f>LOOKUP(A3881,'[2]Collin Seedling for R'!$A$3:$A$51,'[2]Collin Seedling for R'!$P$3:$P$51)</f>
        <v>Seeded</v>
      </c>
      <c r="N3881" s="8">
        <f t="shared" si="60"/>
        <v>0.36</v>
      </c>
      <c r="O3881" s="2" t="str">
        <f>LOOKUP(H3881,[2]plantlist!$A$2:$A$943,[2]plantlist!$B$2:$B$943)</f>
        <v>F</v>
      </c>
    </row>
    <row r="3882" spans="1:15" x14ac:dyDescent="0.2">
      <c r="A3882" s="7" t="s">
        <v>327</v>
      </c>
      <c r="B3882" s="2">
        <v>2008</v>
      </c>
      <c r="C3882" s="2" t="s">
        <v>0</v>
      </c>
      <c r="D3882" s="2">
        <v>0</v>
      </c>
      <c r="E3882" s="2">
        <v>20</v>
      </c>
      <c r="F3882" s="2">
        <v>20</v>
      </c>
      <c r="G3882" s="2">
        <v>5000</v>
      </c>
      <c r="H3882" s="2" t="s">
        <v>74</v>
      </c>
      <c r="I3882" s="2" t="s">
        <v>19</v>
      </c>
      <c r="J3882" s="2" t="s">
        <v>75</v>
      </c>
      <c r="K3882" s="2" t="str">
        <f>LOOKUP(A3882,'[2]Collin Seedling for R'!$A$3:$A$51,'[2]Collin Seedling for R'!$R$3:$R$51)</f>
        <v>High</v>
      </c>
      <c r="L3882" s="2" t="str">
        <f>LOOKUP(A3882,'[2]Collin Seedling for R'!$A$3:$A$51,'[2]Collin Seedling for R'!$T$3:$T$51)</f>
        <v>FS</v>
      </c>
      <c r="M3882" s="2" t="str">
        <f>LOOKUP(A3882,'[2]Collin Seedling for R'!$A$3:$A$51,'[2]Collin Seedling for R'!$P$3:$P$51)</f>
        <v>Seeded</v>
      </c>
      <c r="N3882" s="8">
        <f t="shared" si="60"/>
        <v>0.4</v>
      </c>
      <c r="O3882" s="2" t="str">
        <f>LOOKUP(H3882,[2]plantlist!$A$2:$A$943,[2]plantlist!$B$2:$B$943)</f>
        <v>T</v>
      </c>
    </row>
    <row r="3883" spans="1:15" x14ac:dyDescent="0.2">
      <c r="A3883" s="7" t="s">
        <v>327</v>
      </c>
      <c r="B3883" s="2">
        <v>2008</v>
      </c>
      <c r="C3883" s="2" t="s">
        <v>0</v>
      </c>
      <c r="D3883" s="2">
        <v>0</v>
      </c>
      <c r="E3883" s="2">
        <v>11</v>
      </c>
      <c r="F3883" s="2">
        <v>11</v>
      </c>
      <c r="G3883" s="2">
        <v>5000</v>
      </c>
      <c r="H3883" s="2" t="s">
        <v>152</v>
      </c>
      <c r="I3883" s="2" t="s">
        <v>2</v>
      </c>
      <c r="J3883" s="2" t="s">
        <v>153</v>
      </c>
      <c r="K3883" s="2" t="str">
        <f>LOOKUP(A3883,'[2]Collin Seedling for R'!$A$3:$A$51,'[2]Collin Seedling for R'!$R$3:$R$51)</f>
        <v>High</v>
      </c>
      <c r="L3883" s="2" t="str">
        <f>LOOKUP(A3883,'[2]Collin Seedling for R'!$A$3:$A$51,'[2]Collin Seedling for R'!$T$3:$T$51)</f>
        <v>FS</v>
      </c>
      <c r="M3883" s="2" t="str">
        <f>LOOKUP(A3883,'[2]Collin Seedling for R'!$A$3:$A$51,'[2]Collin Seedling for R'!$P$3:$P$51)</f>
        <v>Seeded</v>
      </c>
      <c r="N3883" s="8">
        <f t="shared" si="60"/>
        <v>0.22</v>
      </c>
      <c r="O3883" s="2" t="str">
        <f>LOOKUP(H3883,[2]plantlist!$A$2:$A$943,[2]plantlist!$B$2:$B$943)</f>
        <v>F</v>
      </c>
    </row>
    <row r="3884" spans="1:15" x14ac:dyDescent="0.2">
      <c r="A3884" s="7" t="s">
        <v>327</v>
      </c>
      <c r="B3884" s="2">
        <v>2008</v>
      </c>
      <c r="C3884" s="2" t="s">
        <v>0</v>
      </c>
      <c r="D3884" s="2">
        <v>0</v>
      </c>
      <c r="E3884" s="2">
        <v>35</v>
      </c>
      <c r="F3884" s="2">
        <v>35</v>
      </c>
      <c r="G3884" s="2">
        <v>5000</v>
      </c>
      <c r="H3884" s="2" t="s">
        <v>272</v>
      </c>
      <c r="I3884" s="2" t="s">
        <v>2</v>
      </c>
      <c r="J3884" s="2" t="s">
        <v>273</v>
      </c>
      <c r="K3884" s="2" t="str">
        <f>LOOKUP(A3884,'[2]Collin Seedling for R'!$A$3:$A$51,'[2]Collin Seedling for R'!$R$3:$R$51)</f>
        <v>High</v>
      </c>
      <c r="L3884" s="2" t="str">
        <f>LOOKUP(A3884,'[2]Collin Seedling for R'!$A$3:$A$51,'[2]Collin Seedling for R'!$T$3:$T$51)</f>
        <v>FS</v>
      </c>
      <c r="M3884" s="2" t="str">
        <f>LOOKUP(A3884,'[2]Collin Seedling for R'!$A$3:$A$51,'[2]Collin Seedling for R'!$P$3:$P$51)</f>
        <v>Seeded</v>
      </c>
      <c r="N3884" s="8">
        <f t="shared" si="60"/>
        <v>0.70000000000000007</v>
      </c>
      <c r="O3884" s="2" t="str">
        <f>LOOKUP(H3884,[2]plantlist!$A$2:$A$943,[2]plantlist!$B$2:$B$943)</f>
        <v>G</v>
      </c>
    </row>
    <row r="3885" spans="1:15" x14ac:dyDescent="0.2">
      <c r="A3885" s="7" t="s">
        <v>327</v>
      </c>
      <c r="B3885" s="2">
        <v>2008</v>
      </c>
      <c r="C3885" s="2" t="s">
        <v>0</v>
      </c>
      <c r="D3885" s="2">
        <v>0</v>
      </c>
      <c r="E3885" s="2">
        <v>8</v>
      </c>
      <c r="F3885" s="2">
        <v>8</v>
      </c>
      <c r="G3885" s="2">
        <v>5000</v>
      </c>
      <c r="H3885" s="2" t="s">
        <v>14</v>
      </c>
      <c r="I3885" s="2" t="s">
        <v>19</v>
      </c>
      <c r="J3885" s="2" t="s">
        <v>15</v>
      </c>
      <c r="K3885" s="2" t="str">
        <f>LOOKUP(A3885,'[2]Collin Seedling for R'!$A$3:$A$51,'[2]Collin Seedling for R'!$R$3:$R$51)</f>
        <v>High</v>
      </c>
      <c r="L3885" s="2" t="str">
        <f>LOOKUP(A3885,'[2]Collin Seedling for R'!$A$3:$A$51,'[2]Collin Seedling for R'!$T$3:$T$51)</f>
        <v>FS</v>
      </c>
      <c r="M3885" s="2" t="str">
        <f>LOOKUP(A3885,'[2]Collin Seedling for R'!$A$3:$A$51,'[2]Collin Seedling for R'!$P$3:$P$51)</f>
        <v>Seeded</v>
      </c>
      <c r="N3885" s="8">
        <f t="shared" si="60"/>
        <v>0.16</v>
      </c>
      <c r="O3885" s="2" t="str">
        <f>LOOKUP(H3885,[2]plantlist!$A$2:$A$943,[2]plantlist!$B$2:$B$943)</f>
        <v>F</v>
      </c>
    </row>
    <row r="3886" spans="1:15" x14ac:dyDescent="0.2">
      <c r="A3886" s="2" t="s">
        <v>327</v>
      </c>
      <c r="B3886" s="2">
        <v>2013</v>
      </c>
      <c r="C3886" s="2" t="s">
        <v>0</v>
      </c>
      <c r="D3886" s="2">
        <v>3347</v>
      </c>
      <c r="E3886" s="2">
        <v>0</v>
      </c>
      <c r="F3886" s="2">
        <v>3347</v>
      </c>
      <c r="G3886" s="2">
        <v>5000</v>
      </c>
      <c r="H3886" s="2" t="s">
        <v>4</v>
      </c>
      <c r="I3886" s="2" t="s">
        <v>2</v>
      </c>
      <c r="J3886" s="2" t="s">
        <v>5</v>
      </c>
      <c r="K3886" s="2" t="str">
        <f>LOOKUP(A3886,'[2]Collin Seedling for R'!$A$3:$A$51,'[2]Collin Seedling for R'!$R$3:$R$51)</f>
        <v>High</v>
      </c>
      <c r="L3886" s="2" t="str">
        <f>LOOKUP(A3886,'[2]Collin Seedling for R'!$A$3:$A$51,'[2]Collin Seedling for R'!$T$3:$T$51)</f>
        <v>FS</v>
      </c>
      <c r="M3886" s="2" t="str">
        <f>LOOKUP(A3886,'[2]Collin Seedling for R'!$A$3:$A$51,'[2]Collin Seedling for R'!$P$3:$P$51)</f>
        <v>Seeded</v>
      </c>
      <c r="N3886" s="8">
        <f t="shared" si="60"/>
        <v>0</v>
      </c>
      <c r="O3886" s="2" t="str">
        <f>LOOKUP(H3886,[2]plantlist!$A$2:$A$943,[2]plantlist!$B$2:$B$943)</f>
        <v>B</v>
      </c>
    </row>
    <row r="3887" spans="1:15" x14ac:dyDescent="0.2">
      <c r="A3887" s="2" t="s">
        <v>327</v>
      </c>
      <c r="B3887" s="2">
        <v>2013</v>
      </c>
      <c r="C3887" s="2" t="s">
        <v>0</v>
      </c>
      <c r="D3887" s="2">
        <v>1258</v>
      </c>
      <c r="E3887" s="2">
        <v>0</v>
      </c>
      <c r="F3887" s="2">
        <v>1258</v>
      </c>
      <c r="G3887" s="2">
        <v>5000</v>
      </c>
      <c r="H3887" s="2" t="s">
        <v>1</v>
      </c>
      <c r="I3887" s="2" t="s">
        <v>2</v>
      </c>
      <c r="J3887" s="2" t="s">
        <v>3</v>
      </c>
      <c r="K3887" s="2" t="str">
        <f>LOOKUP(A3887,'[2]Collin Seedling for R'!$A$3:$A$51,'[2]Collin Seedling for R'!$R$3:$R$51)</f>
        <v>High</v>
      </c>
      <c r="L3887" s="2" t="str">
        <f>LOOKUP(A3887,'[2]Collin Seedling for R'!$A$3:$A$51,'[2]Collin Seedling for R'!$T$3:$T$51)</f>
        <v>FS</v>
      </c>
      <c r="M3887" s="2" t="str">
        <f>LOOKUP(A3887,'[2]Collin Seedling for R'!$A$3:$A$51,'[2]Collin Seedling for R'!$P$3:$P$51)</f>
        <v>Seeded</v>
      </c>
      <c r="N3887" s="8">
        <f t="shared" si="60"/>
        <v>0</v>
      </c>
      <c r="O3887" s="2" t="str">
        <f>LOOKUP(H3887,[2]plantlist!$A$2:$A$943,[2]plantlist!$B$2:$B$943)</f>
        <v>F</v>
      </c>
    </row>
    <row r="3888" spans="1:15" x14ac:dyDescent="0.2">
      <c r="A3888" s="2" t="s">
        <v>327</v>
      </c>
      <c r="B3888" s="2">
        <v>2013</v>
      </c>
      <c r="C3888" s="2" t="s">
        <v>0</v>
      </c>
      <c r="D3888" s="2">
        <v>288</v>
      </c>
      <c r="E3888" s="2">
        <v>3</v>
      </c>
      <c r="F3888" s="2">
        <v>291</v>
      </c>
      <c r="G3888" s="2">
        <v>5000</v>
      </c>
      <c r="H3888" s="2" t="s">
        <v>6</v>
      </c>
      <c r="I3888" s="2" t="s">
        <v>2</v>
      </c>
      <c r="J3888" s="2" t="s">
        <v>7</v>
      </c>
      <c r="K3888" s="2" t="str">
        <f>LOOKUP(A3888,'[2]Collin Seedling for R'!$A$3:$A$51,'[2]Collin Seedling for R'!$R$3:$R$51)</f>
        <v>High</v>
      </c>
      <c r="L3888" s="2" t="str">
        <f>LOOKUP(A3888,'[2]Collin Seedling for R'!$A$3:$A$51,'[2]Collin Seedling for R'!$T$3:$T$51)</f>
        <v>FS</v>
      </c>
      <c r="M3888" s="2" t="str">
        <f>LOOKUP(A3888,'[2]Collin Seedling for R'!$A$3:$A$51,'[2]Collin Seedling for R'!$P$3:$P$51)</f>
        <v>Seeded</v>
      </c>
      <c r="N3888" s="8">
        <f t="shared" si="60"/>
        <v>0.06</v>
      </c>
      <c r="O3888" s="2" t="str">
        <f>LOOKUP(H3888,[2]plantlist!$A$2:$A$943,[2]plantlist!$B$2:$B$943)</f>
        <v>L</v>
      </c>
    </row>
    <row r="3889" spans="1:15" x14ac:dyDescent="0.2">
      <c r="A3889" s="2" t="s">
        <v>327</v>
      </c>
      <c r="B3889" s="2">
        <v>2013</v>
      </c>
      <c r="C3889" s="2" t="s">
        <v>0</v>
      </c>
      <c r="D3889" s="2">
        <v>44</v>
      </c>
      <c r="E3889" s="2">
        <v>0</v>
      </c>
      <c r="F3889" s="2">
        <v>44</v>
      </c>
      <c r="G3889" s="2">
        <v>5000</v>
      </c>
      <c r="H3889" s="2" t="s">
        <v>41</v>
      </c>
      <c r="I3889" s="2" t="s">
        <v>2</v>
      </c>
      <c r="J3889" s="2" t="s">
        <v>42</v>
      </c>
      <c r="K3889" s="2" t="str">
        <f>LOOKUP(A3889,'[2]Collin Seedling for R'!$A$3:$A$51,'[2]Collin Seedling for R'!$R$3:$R$51)</f>
        <v>High</v>
      </c>
      <c r="L3889" s="2" t="str">
        <f>LOOKUP(A3889,'[2]Collin Seedling for R'!$A$3:$A$51,'[2]Collin Seedling for R'!$T$3:$T$51)</f>
        <v>FS</v>
      </c>
      <c r="M3889" s="2" t="str">
        <f>LOOKUP(A3889,'[2]Collin Seedling for R'!$A$3:$A$51,'[2]Collin Seedling for R'!$P$3:$P$51)</f>
        <v>Seeded</v>
      </c>
      <c r="N3889" s="8">
        <f t="shared" si="60"/>
        <v>0</v>
      </c>
      <c r="O3889" s="2" t="str">
        <f>LOOKUP(H3889,[2]plantlist!$A$2:$A$943,[2]plantlist!$B$2:$B$943)</f>
        <v>B</v>
      </c>
    </row>
    <row r="3890" spans="1:15" x14ac:dyDescent="0.2">
      <c r="A3890" s="2" t="s">
        <v>327</v>
      </c>
      <c r="B3890" s="2">
        <v>2013</v>
      </c>
      <c r="C3890" s="2" t="s">
        <v>0</v>
      </c>
      <c r="D3890" s="2">
        <v>24</v>
      </c>
      <c r="E3890" s="2">
        <v>4</v>
      </c>
      <c r="F3890" s="2">
        <v>28</v>
      </c>
      <c r="G3890" s="2">
        <v>5000</v>
      </c>
      <c r="H3890" s="2" t="s">
        <v>66</v>
      </c>
      <c r="I3890" s="2" t="s">
        <v>19</v>
      </c>
      <c r="J3890" s="2" t="s">
        <v>67</v>
      </c>
      <c r="K3890" s="2" t="str">
        <f>LOOKUP(A3890,'[2]Collin Seedling for R'!$A$3:$A$51,'[2]Collin Seedling for R'!$R$3:$R$51)</f>
        <v>High</v>
      </c>
      <c r="L3890" s="2" t="str">
        <f>LOOKUP(A3890,'[2]Collin Seedling for R'!$A$3:$A$51,'[2]Collin Seedling for R'!$T$3:$T$51)</f>
        <v>FS</v>
      </c>
      <c r="M3890" s="2" t="str">
        <f>LOOKUP(A3890,'[2]Collin Seedling for R'!$A$3:$A$51,'[2]Collin Seedling for R'!$P$3:$P$51)</f>
        <v>Seeded</v>
      </c>
      <c r="N3890" s="8">
        <f t="shared" si="60"/>
        <v>0.08</v>
      </c>
      <c r="O3890" s="2" t="str">
        <f>LOOKUP(H3890,[2]plantlist!$A$2:$A$943,[2]plantlist!$B$2:$B$943)</f>
        <v>G</v>
      </c>
    </row>
    <row r="3891" spans="1:15" x14ac:dyDescent="0.2">
      <c r="A3891" s="2" t="s">
        <v>327</v>
      </c>
      <c r="B3891" s="2">
        <v>2013</v>
      </c>
      <c r="C3891" s="2" t="s">
        <v>0</v>
      </c>
      <c r="D3891" s="2">
        <v>13</v>
      </c>
      <c r="E3891" s="2">
        <v>26</v>
      </c>
      <c r="F3891" s="2">
        <v>39</v>
      </c>
      <c r="G3891" s="2">
        <v>5000</v>
      </c>
      <c r="H3891" s="2" t="s">
        <v>33</v>
      </c>
      <c r="I3891" s="2" t="s">
        <v>19</v>
      </c>
      <c r="J3891" s="2" t="s">
        <v>34</v>
      </c>
      <c r="K3891" s="2" t="str">
        <f>LOOKUP(A3891,'[2]Collin Seedling for R'!$A$3:$A$51,'[2]Collin Seedling for R'!$R$3:$R$51)</f>
        <v>High</v>
      </c>
      <c r="L3891" s="2" t="str">
        <f>LOOKUP(A3891,'[2]Collin Seedling for R'!$A$3:$A$51,'[2]Collin Seedling for R'!$T$3:$T$51)</f>
        <v>FS</v>
      </c>
      <c r="M3891" s="2" t="str">
        <f>LOOKUP(A3891,'[2]Collin Seedling for R'!$A$3:$A$51,'[2]Collin Seedling for R'!$P$3:$P$51)</f>
        <v>Seeded</v>
      </c>
      <c r="N3891" s="8">
        <f t="shared" si="60"/>
        <v>0.52</v>
      </c>
      <c r="O3891" s="2" t="str">
        <f>LOOKUP(H3891,[2]plantlist!$A$2:$A$943,[2]plantlist!$B$2:$B$943)</f>
        <v>F</v>
      </c>
    </row>
    <row r="3892" spans="1:15" x14ac:dyDescent="0.2">
      <c r="A3892" s="2" t="s">
        <v>327</v>
      </c>
      <c r="B3892" s="2">
        <v>2013</v>
      </c>
      <c r="C3892" s="2" t="s">
        <v>0</v>
      </c>
      <c r="D3892" s="2">
        <v>11</v>
      </c>
      <c r="E3892" s="2">
        <v>31</v>
      </c>
      <c r="F3892" s="2">
        <v>42</v>
      </c>
      <c r="G3892" s="2">
        <v>5000</v>
      </c>
      <c r="H3892" s="2" t="s">
        <v>156</v>
      </c>
      <c r="I3892" s="2" t="s">
        <v>19</v>
      </c>
      <c r="J3892" s="2" t="s">
        <v>157</v>
      </c>
      <c r="K3892" s="2" t="str">
        <f>LOOKUP(A3892,'[2]Collin Seedling for R'!$A$3:$A$51,'[2]Collin Seedling for R'!$R$3:$R$51)</f>
        <v>High</v>
      </c>
      <c r="L3892" s="2" t="str">
        <f>LOOKUP(A3892,'[2]Collin Seedling for R'!$A$3:$A$51,'[2]Collin Seedling for R'!$T$3:$T$51)</f>
        <v>FS</v>
      </c>
      <c r="M3892" s="2" t="str">
        <f>LOOKUP(A3892,'[2]Collin Seedling for R'!$A$3:$A$51,'[2]Collin Seedling for R'!$P$3:$P$51)</f>
        <v>Seeded</v>
      </c>
      <c r="N3892" s="8">
        <f t="shared" si="60"/>
        <v>0.62</v>
      </c>
      <c r="O3892" s="2" t="str">
        <f>LOOKUP(H3892,[2]plantlist!$A$2:$A$943,[2]plantlist!$B$2:$B$943)</f>
        <v>U</v>
      </c>
    </row>
    <row r="3893" spans="1:15" x14ac:dyDescent="0.2">
      <c r="A3893" s="2" t="s">
        <v>327</v>
      </c>
      <c r="B3893" s="2">
        <v>2013</v>
      </c>
      <c r="C3893" s="2" t="s">
        <v>0</v>
      </c>
      <c r="D3893" s="2">
        <v>6</v>
      </c>
      <c r="E3893" s="2">
        <v>218</v>
      </c>
      <c r="F3893" s="2">
        <v>224</v>
      </c>
      <c r="G3893" s="2">
        <v>5000</v>
      </c>
      <c r="H3893" s="2" t="s">
        <v>8</v>
      </c>
      <c r="I3893" s="2" t="s">
        <v>19</v>
      </c>
      <c r="J3893" s="2" t="s">
        <v>9</v>
      </c>
      <c r="K3893" s="2" t="str">
        <f>LOOKUP(A3893,'[2]Collin Seedling for R'!$A$3:$A$51,'[2]Collin Seedling for R'!$R$3:$R$51)</f>
        <v>High</v>
      </c>
      <c r="L3893" s="2" t="str">
        <f>LOOKUP(A3893,'[2]Collin Seedling for R'!$A$3:$A$51,'[2]Collin Seedling for R'!$T$3:$T$51)</f>
        <v>FS</v>
      </c>
      <c r="M3893" s="2" t="str">
        <f>LOOKUP(A3893,'[2]Collin Seedling for R'!$A$3:$A$51,'[2]Collin Seedling for R'!$P$3:$P$51)</f>
        <v>Seeded</v>
      </c>
      <c r="N3893" s="8">
        <f t="shared" si="60"/>
        <v>4.3600000000000003</v>
      </c>
      <c r="O3893" s="2" t="str">
        <f>LOOKUP(H3893,[2]plantlist!$A$2:$A$943,[2]plantlist!$B$2:$B$943)</f>
        <v>G</v>
      </c>
    </row>
    <row r="3894" spans="1:15" x14ac:dyDescent="0.2">
      <c r="A3894" s="2" t="s">
        <v>327</v>
      </c>
      <c r="B3894" s="2">
        <v>2013</v>
      </c>
      <c r="C3894" s="2" t="s">
        <v>0</v>
      </c>
      <c r="D3894" s="2">
        <v>3</v>
      </c>
      <c r="E3894" s="2">
        <v>36</v>
      </c>
      <c r="F3894" s="2">
        <v>39</v>
      </c>
      <c r="G3894" s="2">
        <v>5000</v>
      </c>
      <c r="H3894" s="2" t="s">
        <v>140</v>
      </c>
      <c r="I3894" s="2" t="s">
        <v>2</v>
      </c>
      <c r="J3894" s="2" t="s">
        <v>141</v>
      </c>
      <c r="K3894" s="2" t="str">
        <f>LOOKUP(A3894,'[2]Collin Seedling for R'!$A$3:$A$51,'[2]Collin Seedling for R'!$R$3:$R$51)</f>
        <v>High</v>
      </c>
      <c r="L3894" s="2" t="str">
        <f>LOOKUP(A3894,'[2]Collin Seedling for R'!$A$3:$A$51,'[2]Collin Seedling for R'!$T$3:$T$51)</f>
        <v>FS</v>
      </c>
      <c r="M3894" s="2" t="str">
        <f>LOOKUP(A3894,'[2]Collin Seedling for R'!$A$3:$A$51,'[2]Collin Seedling for R'!$P$3:$P$51)</f>
        <v>Seeded</v>
      </c>
      <c r="N3894" s="8">
        <f t="shared" si="60"/>
        <v>0.72</v>
      </c>
      <c r="O3894" s="2" t="str">
        <f>LOOKUP(H3894,[2]plantlist!$A$2:$A$943,[2]plantlist!$B$2:$B$943)</f>
        <v>G</v>
      </c>
    </row>
    <row r="3895" spans="1:15" x14ac:dyDescent="0.2">
      <c r="A3895" s="2" t="s">
        <v>327</v>
      </c>
      <c r="B3895" s="2">
        <v>2013</v>
      </c>
      <c r="C3895" s="2" t="s">
        <v>0</v>
      </c>
      <c r="D3895" s="2">
        <v>3</v>
      </c>
      <c r="E3895" s="2">
        <v>0</v>
      </c>
      <c r="F3895" s="2">
        <v>3</v>
      </c>
      <c r="G3895" s="2">
        <v>5000</v>
      </c>
      <c r="H3895" s="2" t="s">
        <v>10</v>
      </c>
      <c r="I3895" s="2" t="s">
        <v>2</v>
      </c>
      <c r="J3895" s="2" t="s">
        <v>11</v>
      </c>
      <c r="K3895" s="2" t="str">
        <f>LOOKUP(A3895,'[2]Collin Seedling for R'!$A$3:$A$51,'[2]Collin Seedling for R'!$R$3:$R$51)</f>
        <v>High</v>
      </c>
      <c r="L3895" s="2" t="str">
        <f>LOOKUP(A3895,'[2]Collin Seedling for R'!$A$3:$A$51,'[2]Collin Seedling for R'!$T$3:$T$51)</f>
        <v>FS</v>
      </c>
      <c r="M3895" s="2" t="str">
        <f>LOOKUP(A3895,'[2]Collin Seedling for R'!$A$3:$A$51,'[2]Collin Seedling for R'!$P$3:$P$51)</f>
        <v>Seeded</v>
      </c>
      <c r="N3895" s="8">
        <f t="shared" si="60"/>
        <v>0</v>
      </c>
      <c r="O3895" s="2" t="str">
        <f>LOOKUP(H3895,[2]plantlist!$A$2:$A$943,[2]plantlist!$B$2:$B$943)</f>
        <v>L</v>
      </c>
    </row>
    <row r="3896" spans="1:15" x14ac:dyDescent="0.2">
      <c r="A3896" s="2" t="s">
        <v>327</v>
      </c>
      <c r="B3896" s="2">
        <v>2013</v>
      </c>
      <c r="C3896" s="2" t="s">
        <v>0</v>
      </c>
      <c r="D3896" s="2">
        <v>1</v>
      </c>
      <c r="E3896" s="2">
        <v>35</v>
      </c>
      <c r="F3896" s="2">
        <v>36</v>
      </c>
      <c r="G3896" s="2">
        <v>5000</v>
      </c>
      <c r="H3896" s="2" t="s">
        <v>23</v>
      </c>
      <c r="I3896" s="2" t="s">
        <v>2</v>
      </c>
      <c r="J3896" s="2" t="s">
        <v>24</v>
      </c>
      <c r="K3896" s="2" t="str">
        <f>LOOKUP(A3896,'[2]Collin Seedling for R'!$A$3:$A$51,'[2]Collin Seedling for R'!$R$3:$R$51)</f>
        <v>High</v>
      </c>
      <c r="L3896" s="2" t="str">
        <f>LOOKUP(A3896,'[2]Collin Seedling for R'!$A$3:$A$51,'[2]Collin Seedling for R'!$T$3:$T$51)</f>
        <v>FS</v>
      </c>
      <c r="M3896" s="2" t="str">
        <f>LOOKUP(A3896,'[2]Collin Seedling for R'!$A$3:$A$51,'[2]Collin Seedling for R'!$P$3:$P$51)</f>
        <v>Seeded</v>
      </c>
      <c r="N3896" s="8">
        <f t="shared" si="60"/>
        <v>0.70000000000000007</v>
      </c>
      <c r="O3896" s="2" t="str">
        <f>LOOKUP(H3896,[2]plantlist!$A$2:$A$943,[2]plantlist!$B$2:$B$943)</f>
        <v>S</v>
      </c>
    </row>
    <row r="3897" spans="1:15" x14ac:dyDescent="0.2">
      <c r="A3897" s="2" t="s">
        <v>327</v>
      </c>
      <c r="B3897" s="2">
        <v>2013</v>
      </c>
      <c r="C3897" s="2" t="s">
        <v>0</v>
      </c>
      <c r="D3897" s="2">
        <v>1</v>
      </c>
      <c r="E3897" s="2">
        <v>3</v>
      </c>
      <c r="F3897" s="2">
        <v>4</v>
      </c>
      <c r="G3897" s="2">
        <v>5000</v>
      </c>
      <c r="H3897" s="2" t="s">
        <v>23</v>
      </c>
      <c r="I3897" s="2" t="s">
        <v>19</v>
      </c>
      <c r="J3897" s="2" t="s">
        <v>24</v>
      </c>
      <c r="K3897" s="2" t="str">
        <f>LOOKUP(A3897,'[2]Collin Seedling for R'!$A$3:$A$51,'[2]Collin Seedling for R'!$R$3:$R$51)</f>
        <v>High</v>
      </c>
      <c r="L3897" s="2" t="str">
        <f>LOOKUP(A3897,'[2]Collin Seedling for R'!$A$3:$A$51,'[2]Collin Seedling for R'!$T$3:$T$51)</f>
        <v>FS</v>
      </c>
      <c r="M3897" s="2" t="str">
        <f>LOOKUP(A3897,'[2]Collin Seedling for R'!$A$3:$A$51,'[2]Collin Seedling for R'!$P$3:$P$51)</f>
        <v>Seeded</v>
      </c>
      <c r="N3897" s="8">
        <f t="shared" si="60"/>
        <v>0.06</v>
      </c>
      <c r="O3897" s="2" t="str">
        <f>LOOKUP(H3897,[2]plantlist!$A$2:$A$943,[2]plantlist!$B$2:$B$943)</f>
        <v>S</v>
      </c>
    </row>
    <row r="3898" spans="1:15" x14ac:dyDescent="0.2">
      <c r="A3898" s="2" t="s">
        <v>327</v>
      </c>
      <c r="B3898" s="2">
        <v>2013</v>
      </c>
      <c r="C3898" s="2" t="s">
        <v>0</v>
      </c>
      <c r="D3898" s="2">
        <v>1</v>
      </c>
      <c r="E3898" s="2">
        <v>2</v>
      </c>
      <c r="F3898" s="2">
        <v>3</v>
      </c>
      <c r="G3898" s="2">
        <v>5000</v>
      </c>
      <c r="H3898" s="2" t="s">
        <v>18</v>
      </c>
      <c r="I3898" s="2" t="s">
        <v>19</v>
      </c>
      <c r="J3898" s="2" t="s">
        <v>20</v>
      </c>
      <c r="K3898" s="2" t="str">
        <f>LOOKUP(A3898,'[2]Collin Seedling for R'!$A$3:$A$51,'[2]Collin Seedling for R'!$R$3:$R$51)</f>
        <v>High</v>
      </c>
      <c r="L3898" s="2" t="str">
        <f>LOOKUP(A3898,'[2]Collin Seedling for R'!$A$3:$A$51,'[2]Collin Seedling for R'!$T$3:$T$51)</f>
        <v>FS</v>
      </c>
      <c r="M3898" s="2" t="str">
        <f>LOOKUP(A3898,'[2]Collin Seedling for R'!$A$3:$A$51,'[2]Collin Seedling for R'!$P$3:$P$51)</f>
        <v>Seeded</v>
      </c>
      <c r="N3898" s="8">
        <f t="shared" si="60"/>
        <v>0.04</v>
      </c>
      <c r="O3898" s="2" t="str">
        <f>LOOKUP(H3898,[2]plantlist!$A$2:$A$943,[2]plantlist!$B$2:$B$943)</f>
        <v>F</v>
      </c>
    </row>
    <row r="3899" spans="1:15" x14ac:dyDescent="0.2">
      <c r="A3899" s="2" t="s">
        <v>327</v>
      </c>
      <c r="B3899" s="2">
        <v>2013</v>
      </c>
      <c r="C3899" s="2" t="s">
        <v>0</v>
      </c>
      <c r="D3899" s="2">
        <v>0</v>
      </c>
      <c r="E3899" s="2">
        <v>40</v>
      </c>
      <c r="F3899" s="2">
        <v>40</v>
      </c>
      <c r="G3899" s="2">
        <v>5000</v>
      </c>
      <c r="H3899" s="2" t="s">
        <v>33</v>
      </c>
      <c r="I3899" s="2" t="s">
        <v>2</v>
      </c>
      <c r="J3899" s="2" t="s">
        <v>34</v>
      </c>
      <c r="K3899" s="2" t="str">
        <f>LOOKUP(A3899,'[2]Collin Seedling for R'!$A$3:$A$51,'[2]Collin Seedling for R'!$R$3:$R$51)</f>
        <v>High</v>
      </c>
      <c r="L3899" s="2" t="str">
        <f>LOOKUP(A3899,'[2]Collin Seedling for R'!$A$3:$A$51,'[2]Collin Seedling for R'!$T$3:$T$51)</f>
        <v>FS</v>
      </c>
      <c r="M3899" s="2" t="str">
        <f>LOOKUP(A3899,'[2]Collin Seedling for R'!$A$3:$A$51,'[2]Collin Seedling for R'!$P$3:$P$51)</f>
        <v>Seeded</v>
      </c>
      <c r="N3899" s="8">
        <f t="shared" si="60"/>
        <v>0.8</v>
      </c>
      <c r="O3899" s="2" t="str">
        <f>LOOKUP(H3899,[2]plantlist!$A$2:$A$943,[2]plantlist!$B$2:$B$943)</f>
        <v>F</v>
      </c>
    </row>
    <row r="3900" spans="1:15" x14ac:dyDescent="0.2">
      <c r="A3900" s="2" t="s">
        <v>327</v>
      </c>
      <c r="B3900" s="2">
        <v>2013</v>
      </c>
      <c r="C3900" s="2" t="s">
        <v>0</v>
      </c>
      <c r="D3900" s="2">
        <v>0</v>
      </c>
      <c r="E3900" s="2">
        <v>50</v>
      </c>
      <c r="F3900" s="2">
        <v>50</v>
      </c>
      <c r="G3900" s="2">
        <v>5000</v>
      </c>
      <c r="H3900" s="2" t="s">
        <v>8</v>
      </c>
      <c r="I3900" s="2" t="s">
        <v>2</v>
      </c>
      <c r="J3900" s="2" t="s">
        <v>9</v>
      </c>
      <c r="K3900" s="2" t="str">
        <f>LOOKUP(A3900,'[2]Collin Seedling for R'!$A$3:$A$51,'[2]Collin Seedling for R'!$R$3:$R$51)</f>
        <v>High</v>
      </c>
      <c r="L3900" s="2" t="str">
        <f>LOOKUP(A3900,'[2]Collin Seedling for R'!$A$3:$A$51,'[2]Collin Seedling for R'!$T$3:$T$51)</f>
        <v>FS</v>
      </c>
      <c r="M3900" s="2" t="str">
        <f>LOOKUP(A3900,'[2]Collin Seedling for R'!$A$3:$A$51,'[2]Collin Seedling for R'!$P$3:$P$51)</f>
        <v>Seeded</v>
      </c>
      <c r="N3900" s="8">
        <f t="shared" si="60"/>
        <v>1</v>
      </c>
      <c r="O3900" s="2" t="str">
        <f>LOOKUP(H3900,[2]plantlist!$A$2:$A$943,[2]plantlist!$B$2:$B$943)</f>
        <v>G</v>
      </c>
    </row>
    <row r="3901" spans="1:15" x14ac:dyDescent="0.2">
      <c r="A3901" s="2" t="s">
        <v>327</v>
      </c>
      <c r="B3901" s="2">
        <v>2013</v>
      </c>
      <c r="C3901" s="2" t="s">
        <v>0</v>
      </c>
      <c r="D3901" s="2">
        <v>0</v>
      </c>
      <c r="E3901" s="2">
        <v>34</v>
      </c>
      <c r="F3901" s="2">
        <v>34</v>
      </c>
      <c r="G3901" s="2">
        <v>5000</v>
      </c>
      <c r="H3901" s="2" t="s">
        <v>60</v>
      </c>
      <c r="I3901" s="2" t="s">
        <v>2</v>
      </c>
      <c r="J3901" s="2" t="s">
        <v>61</v>
      </c>
      <c r="K3901" s="2" t="str">
        <f>LOOKUP(A3901,'[2]Collin Seedling for R'!$A$3:$A$51,'[2]Collin Seedling for R'!$R$3:$R$51)</f>
        <v>High</v>
      </c>
      <c r="L3901" s="2" t="str">
        <f>LOOKUP(A3901,'[2]Collin Seedling for R'!$A$3:$A$51,'[2]Collin Seedling for R'!$T$3:$T$51)</f>
        <v>FS</v>
      </c>
      <c r="M3901" s="2" t="str">
        <f>LOOKUP(A3901,'[2]Collin Seedling for R'!$A$3:$A$51,'[2]Collin Seedling for R'!$P$3:$P$51)</f>
        <v>Seeded</v>
      </c>
      <c r="N3901" s="8">
        <f t="shared" si="60"/>
        <v>0.67999999999999994</v>
      </c>
      <c r="O3901" s="2" t="str">
        <f>LOOKUP(H3901,[2]plantlist!$A$2:$A$943,[2]plantlist!$B$2:$B$943)</f>
        <v>F</v>
      </c>
    </row>
    <row r="3902" spans="1:15" x14ac:dyDescent="0.2">
      <c r="A3902" s="2" t="s">
        <v>327</v>
      </c>
      <c r="B3902" s="2">
        <v>2013</v>
      </c>
      <c r="C3902" s="2" t="s">
        <v>0</v>
      </c>
      <c r="D3902" s="2">
        <v>0</v>
      </c>
      <c r="E3902" s="2">
        <v>12</v>
      </c>
      <c r="F3902" s="2">
        <v>12</v>
      </c>
      <c r="G3902" s="2">
        <v>5000</v>
      </c>
      <c r="H3902" s="2" t="s">
        <v>37</v>
      </c>
      <c r="I3902" s="2" t="s">
        <v>2</v>
      </c>
      <c r="J3902" s="2" t="s">
        <v>38</v>
      </c>
      <c r="K3902" s="2" t="str">
        <f>LOOKUP(A3902,'[2]Collin Seedling for R'!$A$3:$A$51,'[2]Collin Seedling for R'!$R$3:$R$51)</f>
        <v>High</v>
      </c>
      <c r="L3902" s="2" t="str">
        <f>LOOKUP(A3902,'[2]Collin Seedling for R'!$A$3:$A$51,'[2]Collin Seedling for R'!$T$3:$T$51)</f>
        <v>FS</v>
      </c>
      <c r="M3902" s="2" t="str">
        <f>LOOKUP(A3902,'[2]Collin Seedling for R'!$A$3:$A$51,'[2]Collin Seedling for R'!$P$3:$P$51)</f>
        <v>Seeded</v>
      </c>
      <c r="N3902" s="8">
        <f t="shared" si="60"/>
        <v>0.24</v>
      </c>
      <c r="O3902" s="2" t="str">
        <f>LOOKUP(H3902,[2]plantlist!$A$2:$A$943,[2]plantlist!$B$2:$B$943)</f>
        <v>F</v>
      </c>
    </row>
    <row r="3903" spans="1:15" x14ac:dyDescent="0.2">
      <c r="A3903" s="2" t="s">
        <v>327</v>
      </c>
      <c r="B3903" s="2">
        <v>2013</v>
      </c>
      <c r="C3903" s="2" t="s">
        <v>0</v>
      </c>
      <c r="D3903" s="2">
        <v>0</v>
      </c>
      <c r="E3903" s="2">
        <v>12</v>
      </c>
      <c r="F3903" s="2">
        <v>12</v>
      </c>
      <c r="G3903" s="2">
        <v>5000</v>
      </c>
      <c r="H3903" s="2" t="s">
        <v>128</v>
      </c>
      <c r="I3903" s="2" t="s">
        <v>2</v>
      </c>
      <c r="J3903" s="2" t="s">
        <v>129</v>
      </c>
      <c r="K3903" s="2" t="str">
        <f>LOOKUP(A3903,'[2]Collin Seedling for R'!$A$3:$A$51,'[2]Collin Seedling for R'!$R$3:$R$51)</f>
        <v>High</v>
      </c>
      <c r="L3903" s="2" t="str">
        <f>LOOKUP(A3903,'[2]Collin Seedling for R'!$A$3:$A$51,'[2]Collin Seedling for R'!$T$3:$T$51)</f>
        <v>FS</v>
      </c>
      <c r="M3903" s="2" t="str">
        <f>LOOKUP(A3903,'[2]Collin Seedling for R'!$A$3:$A$51,'[2]Collin Seedling for R'!$P$3:$P$51)</f>
        <v>Seeded</v>
      </c>
      <c r="N3903" s="8">
        <f t="shared" si="60"/>
        <v>0.24</v>
      </c>
      <c r="O3903" s="2" t="str">
        <f>LOOKUP(H3903,[2]plantlist!$A$2:$A$943,[2]plantlist!$B$2:$B$943)</f>
        <v>F</v>
      </c>
    </row>
    <row r="3904" spans="1:15" x14ac:dyDescent="0.2">
      <c r="A3904" s="2" t="s">
        <v>327</v>
      </c>
      <c r="B3904" s="2">
        <v>2013</v>
      </c>
      <c r="C3904" s="2" t="s">
        <v>0</v>
      </c>
      <c r="D3904" s="2">
        <v>0</v>
      </c>
      <c r="E3904" s="2">
        <v>1</v>
      </c>
      <c r="F3904" s="2">
        <v>1</v>
      </c>
      <c r="G3904" s="2">
        <v>5000</v>
      </c>
      <c r="H3904" s="2" t="s">
        <v>144</v>
      </c>
      <c r="I3904" s="2" t="s">
        <v>2</v>
      </c>
      <c r="J3904" s="2" t="s">
        <v>145</v>
      </c>
      <c r="K3904" s="2" t="str">
        <f>LOOKUP(A3904,'[2]Collin Seedling for R'!$A$3:$A$51,'[2]Collin Seedling for R'!$R$3:$R$51)</f>
        <v>High</v>
      </c>
      <c r="L3904" s="2" t="str">
        <f>LOOKUP(A3904,'[2]Collin Seedling for R'!$A$3:$A$51,'[2]Collin Seedling for R'!$T$3:$T$51)</f>
        <v>FS</v>
      </c>
      <c r="M3904" s="2" t="str">
        <f>LOOKUP(A3904,'[2]Collin Seedling for R'!$A$3:$A$51,'[2]Collin Seedling for R'!$P$3:$P$51)</f>
        <v>Seeded</v>
      </c>
      <c r="N3904" s="8">
        <f t="shared" si="60"/>
        <v>0.02</v>
      </c>
      <c r="O3904" s="2" t="str">
        <f>LOOKUP(H3904,[2]plantlist!$A$2:$A$943,[2]plantlist!$B$2:$B$943)</f>
        <v>F</v>
      </c>
    </row>
    <row r="3905" spans="1:15" x14ac:dyDescent="0.2">
      <c r="A3905" s="2" t="s">
        <v>327</v>
      </c>
      <c r="B3905" s="2">
        <v>2013</v>
      </c>
      <c r="C3905" s="2" t="s">
        <v>0</v>
      </c>
      <c r="D3905" s="2">
        <v>0</v>
      </c>
      <c r="E3905" s="2">
        <v>13</v>
      </c>
      <c r="F3905" s="2">
        <v>13</v>
      </c>
      <c r="G3905" s="2">
        <v>5000</v>
      </c>
      <c r="H3905" s="2" t="s">
        <v>90</v>
      </c>
      <c r="I3905" s="2" t="s">
        <v>19</v>
      </c>
      <c r="J3905" s="2" t="s">
        <v>91</v>
      </c>
      <c r="K3905" s="2" t="str">
        <f>LOOKUP(A3905,'[2]Collin Seedling for R'!$A$3:$A$51,'[2]Collin Seedling for R'!$R$3:$R$51)</f>
        <v>High</v>
      </c>
      <c r="L3905" s="2" t="str">
        <f>LOOKUP(A3905,'[2]Collin Seedling for R'!$A$3:$A$51,'[2]Collin Seedling for R'!$T$3:$T$51)</f>
        <v>FS</v>
      </c>
      <c r="M3905" s="2" t="str">
        <f>LOOKUP(A3905,'[2]Collin Seedling for R'!$A$3:$A$51,'[2]Collin Seedling for R'!$P$3:$P$51)</f>
        <v>Seeded</v>
      </c>
      <c r="N3905" s="8">
        <f t="shared" si="60"/>
        <v>0.26</v>
      </c>
      <c r="O3905" s="2" t="str">
        <f>LOOKUP(H3905,[2]plantlist!$A$2:$A$943,[2]plantlist!$B$2:$B$943)</f>
        <v>F</v>
      </c>
    </row>
    <row r="3906" spans="1:15" x14ac:dyDescent="0.2">
      <c r="A3906" s="2" t="s">
        <v>327</v>
      </c>
      <c r="B3906" s="2">
        <v>2013</v>
      </c>
      <c r="C3906" s="2" t="s">
        <v>0</v>
      </c>
      <c r="D3906" s="2">
        <v>0</v>
      </c>
      <c r="E3906" s="2">
        <v>117</v>
      </c>
      <c r="F3906" s="2">
        <v>117</v>
      </c>
      <c r="G3906" s="2">
        <v>5000</v>
      </c>
      <c r="H3906" s="2" t="s">
        <v>158</v>
      </c>
      <c r="I3906" s="2" t="s">
        <v>2</v>
      </c>
      <c r="J3906" s="2" t="s">
        <v>159</v>
      </c>
      <c r="K3906" s="2" t="str">
        <f>LOOKUP(A3906,'[2]Collin Seedling for R'!$A$3:$A$51,'[2]Collin Seedling for R'!$R$3:$R$51)</f>
        <v>High</v>
      </c>
      <c r="L3906" s="2" t="str">
        <f>LOOKUP(A3906,'[2]Collin Seedling for R'!$A$3:$A$51,'[2]Collin Seedling for R'!$T$3:$T$51)</f>
        <v>FS</v>
      </c>
      <c r="M3906" s="2" t="str">
        <f>LOOKUP(A3906,'[2]Collin Seedling for R'!$A$3:$A$51,'[2]Collin Seedling for R'!$P$3:$P$51)</f>
        <v>Seeded</v>
      </c>
      <c r="N3906" s="8">
        <f t="shared" ref="N3906:N3969" si="61">E3906/G3906*100</f>
        <v>2.34</v>
      </c>
      <c r="O3906" s="2" t="str">
        <f>LOOKUP(H3906,[2]plantlist!$A$2:$A$943,[2]plantlist!$B$2:$B$943)</f>
        <v>S</v>
      </c>
    </row>
    <row r="3907" spans="1:15" x14ac:dyDescent="0.2">
      <c r="A3907" s="2" t="s">
        <v>327</v>
      </c>
      <c r="B3907" s="2">
        <v>2013</v>
      </c>
      <c r="C3907" s="2" t="s">
        <v>0</v>
      </c>
      <c r="D3907" s="2">
        <v>0</v>
      </c>
      <c r="E3907" s="2">
        <v>4</v>
      </c>
      <c r="F3907" s="2">
        <v>4</v>
      </c>
      <c r="G3907" s="2">
        <v>5000</v>
      </c>
      <c r="H3907" s="2" t="s">
        <v>160</v>
      </c>
      <c r="I3907" s="2" t="s">
        <v>2</v>
      </c>
      <c r="J3907" s="2" t="s">
        <v>161</v>
      </c>
      <c r="K3907" s="2" t="str">
        <f>LOOKUP(A3907,'[2]Collin Seedling for R'!$A$3:$A$51,'[2]Collin Seedling for R'!$R$3:$R$51)</f>
        <v>High</v>
      </c>
      <c r="L3907" s="2" t="str">
        <f>LOOKUP(A3907,'[2]Collin Seedling for R'!$A$3:$A$51,'[2]Collin Seedling for R'!$T$3:$T$51)</f>
        <v>FS</v>
      </c>
      <c r="M3907" s="2" t="str">
        <f>LOOKUP(A3907,'[2]Collin Seedling for R'!$A$3:$A$51,'[2]Collin Seedling for R'!$P$3:$P$51)</f>
        <v>Seeded</v>
      </c>
      <c r="N3907" s="8">
        <f t="shared" si="61"/>
        <v>0.08</v>
      </c>
      <c r="O3907" s="2" t="str">
        <f>LOOKUP(H3907,[2]plantlist!$A$2:$A$943,[2]plantlist!$B$2:$B$943)</f>
        <v>F</v>
      </c>
    </row>
    <row r="3908" spans="1:15" x14ac:dyDescent="0.2">
      <c r="A3908" s="2" t="s">
        <v>327</v>
      </c>
      <c r="B3908" s="2">
        <v>2013</v>
      </c>
      <c r="C3908" s="2" t="s">
        <v>0</v>
      </c>
      <c r="D3908" s="2">
        <v>0</v>
      </c>
      <c r="E3908" s="2">
        <v>10</v>
      </c>
      <c r="F3908" s="2">
        <v>10</v>
      </c>
      <c r="G3908" s="2">
        <v>5000</v>
      </c>
      <c r="H3908" s="2" t="s">
        <v>66</v>
      </c>
      <c r="I3908" s="2" t="s">
        <v>2</v>
      </c>
      <c r="J3908" s="2" t="s">
        <v>67</v>
      </c>
      <c r="K3908" s="2" t="str">
        <f>LOOKUP(A3908,'[2]Collin Seedling for R'!$A$3:$A$51,'[2]Collin Seedling for R'!$R$3:$R$51)</f>
        <v>High</v>
      </c>
      <c r="L3908" s="2" t="str">
        <f>LOOKUP(A3908,'[2]Collin Seedling for R'!$A$3:$A$51,'[2]Collin Seedling for R'!$T$3:$T$51)</f>
        <v>FS</v>
      </c>
      <c r="M3908" s="2" t="str">
        <f>LOOKUP(A3908,'[2]Collin Seedling for R'!$A$3:$A$51,'[2]Collin Seedling for R'!$P$3:$P$51)</f>
        <v>Seeded</v>
      </c>
      <c r="N3908" s="8">
        <f t="shared" si="61"/>
        <v>0.2</v>
      </c>
      <c r="O3908" s="2" t="str">
        <f>LOOKUP(H3908,[2]plantlist!$A$2:$A$943,[2]plantlist!$B$2:$B$943)</f>
        <v>G</v>
      </c>
    </row>
    <row r="3909" spans="1:15" x14ac:dyDescent="0.2">
      <c r="A3909" t="s">
        <v>327</v>
      </c>
      <c r="B3909">
        <v>2016</v>
      </c>
      <c r="C3909" t="s">
        <v>0</v>
      </c>
      <c r="D3909">
        <v>2636</v>
      </c>
      <c r="E3909">
        <v>0</v>
      </c>
      <c r="F3909">
        <v>2636</v>
      </c>
      <c r="G3909">
        <v>4975</v>
      </c>
      <c r="H3909" t="s">
        <v>4</v>
      </c>
      <c r="I3909" t="s">
        <v>2</v>
      </c>
      <c r="J3909" t="s">
        <v>5</v>
      </c>
      <c r="K3909" s="2" t="str">
        <f>LOOKUP(A3909,'[2]Collin Seedling for R'!$A$3:$A$51,'[2]Collin Seedling for R'!$R$3:$R$51)</f>
        <v>High</v>
      </c>
      <c r="L3909" s="2" t="str">
        <f>LOOKUP(A3909,'[2]Collin Seedling for R'!$A$3:$A$51,'[2]Collin Seedling for R'!$T$3:$T$51)</f>
        <v>FS</v>
      </c>
      <c r="M3909" s="2" t="str">
        <f>LOOKUP(A3909,'[2]Collin Seedling for R'!$A$3:$A$51,'[2]Collin Seedling for R'!$P$3:$P$51)</f>
        <v>Seeded</v>
      </c>
      <c r="N3909" s="8">
        <f t="shared" si="61"/>
        <v>0</v>
      </c>
      <c r="O3909" s="2" t="str">
        <f>LOOKUP(H3909,[2]plantlist!$A$2:$A$943,[2]plantlist!$B$2:$B$943)</f>
        <v>B</v>
      </c>
    </row>
    <row r="3910" spans="1:15" x14ac:dyDescent="0.2">
      <c r="A3910" t="s">
        <v>327</v>
      </c>
      <c r="B3910">
        <v>2016</v>
      </c>
      <c r="C3910" t="s">
        <v>0</v>
      </c>
      <c r="D3910">
        <v>1188</v>
      </c>
      <c r="E3910">
        <v>0</v>
      </c>
      <c r="F3910">
        <v>1188</v>
      </c>
      <c r="G3910">
        <v>4975</v>
      </c>
      <c r="H3910" t="s">
        <v>1</v>
      </c>
      <c r="I3910" t="s">
        <v>2</v>
      </c>
      <c r="J3910" t="s">
        <v>3</v>
      </c>
      <c r="K3910" s="2" t="str">
        <f>LOOKUP(A3910,'[2]Collin Seedling for R'!$A$3:$A$51,'[2]Collin Seedling for R'!$R$3:$R$51)</f>
        <v>High</v>
      </c>
      <c r="L3910" s="2" t="str">
        <f>LOOKUP(A3910,'[2]Collin Seedling for R'!$A$3:$A$51,'[2]Collin Seedling for R'!$T$3:$T$51)</f>
        <v>FS</v>
      </c>
      <c r="M3910" s="2" t="str">
        <f>LOOKUP(A3910,'[2]Collin Seedling for R'!$A$3:$A$51,'[2]Collin Seedling for R'!$P$3:$P$51)</f>
        <v>Seeded</v>
      </c>
      <c r="N3910" s="8">
        <f t="shared" si="61"/>
        <v>0</v>
      </c>
      <c r="O3910" s="2" t="str">
        <f>LOOKUP(H3910,[2]plantlist!$A$2:$A$943,[2]plantlist!$B$2:$B$943)</f>
        <v>F</v>
      </c>
    </row>
    <row r="3911" spans="1:15" x14ac:dyDescent="0.2">
      <c r="A3911" t="s">
        <v>327</v>
      </c>
      <c r="B3911">
        <v>2016</v>
      </c>
      <c r="C3911" t="s">
        <v>0</v>
      </c>
      <c r="D3911">
        <v>528</v>
      </c>
      <c r="E3911">
        <v>211</v>
      </c>
      <c r="F3911">
        <v>739</v>
      </c>
      <c r="G3911">
        <v>4975</v>
      </c>
      <c r="H3911" t="s">
        <v>6</v>
      </c>
      <c r="I3911" t="s">
        <v>2</v>
      </c>
      <c r="J3911" t="s">
        <v>7</v>
      </c>
      <c r="K3911" s="2" t="str">
        <f>LOOKUP(A3911,'[2]Collin Seedling for R'!$A$3:$A$51,'[2]Collin Seedling for R'!$R$3:$R$51)</f>
        <v>High</v>
      </c>
      <c r="L3911" s="2" t="str">
        <f>LOOKUP(A3911,'[2]Collin Seedling for R'!$A$3:$A$51,'[2]Collin Seedling for R'!$T$3:$T$51)</f>
        <v>FS</v>
      </c>
      <c r="M3911" s="2" t="str">
        <f>LOOKUP(A3911,'[2]Collin Seedling for R'!$A$3:$A$51,'[2]Collin Seedling for R'!$P$3:$P$51)</f>
        <v>Seeded</v>
      </c>
      <c r="N3911" s="8">
        <f t="shared" si="61"/>
        <v>4.2412060301507539</v>
      </c>
      <c r="O3911" s="2" t="str">
        <f>LOOKUP(H3911,[2]plantlist!$A$2:$A$943,[2]plantlist!$B$2:$B$943)</f>
        <v>L</v>
      </c>
    </row>
    <row r="3912" spans="1:15" x14ac:dyDescent="0.2">
      <c r="A3912" t="s">
        <v>327</v>
      </c>
      <c r="B3912">
        <v>2016</v>
      </c>
      <c r="C3912" t="s">
        <v>0</v>
      </c>
      <c r="D3912">
        <v>267</v>
      </c>
      <c r="E3912">
        <v>847</v>
      </c>
      <c r="F3912">
        <v>1114</v>
      </c>
      <c r="G3912">
        <v>4975</v>
      </c>
      <c r="H3912" t="s">
        <v>8</v>
      </c>
      <c r="I3912" t="s">
        <v>2</v>
      </c>
      <c r="J3912" t="s">
        <v>9</v>
      </c>
      <c r="K3912" s="2" t="str">
        <f>LOOKUP(A3912,'[2]Collin Seedling for R'!$A$3:$A$51,'[2]Collin Seedling for R'!$R$3:$R$51)</f>
        <v>High</v>
      </c>
      <c r="L3912" s="2" t="str">
        <f>LOOKUP(A3912,'[2]Collin Seedling for R'!$A$3:$A$51,'[2]Collin Seedling for R'!$T$3:$T$51)</f>
        <v>FS</v>
      </c>
      <c r="M3912" s="2" t="str">
        <f>LOOKUP(A3912,'[2]Collin Seedling for R'!$A$3:$A$51,'[2]Collin Seedling for R'!$P$3:$P$51)</f>
        <v>Seeded</v>
      </c>
      <c r="N3912" s="8">
        <f t="shared" si="61"/>
        <v>17.025125628140703</v>
      </c>
      <c r="O3912" s="2" t="str">
        <f>LOOKUP(H3912,[2]plantlist!$A$2:$A$943,[2]plantlist!$B$2:$B$943)</f>
        <v>G</v>
      </c>
    </row>
    <row r="3913" spans="1:15" x14ac:dyDescent="0.2">
      <c r="A3913" t="s">
        <v>327</v>
      </c>
      <c r="B3913">
        <v>2016</v>
      </c>
      <c r="C3913" t="s">
        <v>0</v>
      </c>
      <c r="D3913">
        <v>147</v>
      </c>
      <c r="E3913">
        <v>1130</v>
      </c>
      <c r="F3913">
        <v>1277</v>
      </c>
      <c r="G3913">
        <v>4975</v>
      </c>
      <c r="H3913" t="s">
        <v>150</v>
      </c>
      <c r="I3913" t="s">
        <v>2</v>
      </c>
      <c r="J3913" t="s">
        <v>151</v>
      </c>
      <c r="K3913" s="2" t="str">
        <f>LOOKUP(A3913,'[2]Collin Seedling for R'!$A$3:$A$51,'[2]Collin Seedling for R'!$R$3:$R$51)</f>
        <v>High</v>
      </c>
      <c r="L3913" s="2" t="str">
        <f>LOOKUP(A3913,'[2]Collin Seedling for R'!$A$3:$A$51,'[2]Collin Seedling for R'!$T$3:$T$51)</f>
        <v>FS</v>
      </c>
      <c r="M3913" s="2" t="str">
        <f>LOOKUP(A3913,'[2]Collin Seedling for R'!$A$3:$A$51,'[2]Collin Seedling for R'!$P$3:$P$51)</f>
        <v>Seeded</v>
      </c>
      <c r="N3913" s="8">
        <f t="shared" si="61"/>
        <v>22.713567839195981</v>
      </c>
      <c r="O3913" s="2" t="str">
        <f>LOOKUP(H3913,[2]plantlist!$A$2:$A$943,[2]plantlist!$B$2:$B$943)</f>
        <v>G</v>
      </c>
    </row>
    <row r="3914" spans="1:15" x14ac:dyDescent="0.2">
      <c r="A3914" t="s">
        <v>327</v>
      </c>
      <c r="B3914">
        <v>2016</v>
      </c>
      <c r="C3914" t="s">
        <v>0</v>
      </c>
      <c r="D3914">
        <v>81</v>
      </c>
      <c r="E3914">
        <v>0</v>
      </c>
      <c r="F3914">
        <v>81</v>
      </c>
      <c r="G3914">
        <v>4975</v>
      </c>
      <c r="H3914" t="s">
        <v>41</v>
      </c>
      <c r="I3914" t="s">
        <v>2</v>
      </c>
      <c r="J3914" t="s">
        <v>42</v>
      </c>
      <c r="K3914" s="2" t="str">
        <f>LOOKUP(A3914,'[2]Collin Seedling for R'!$A$3:$A$51,'[2]Collin Seedling for R'!$R$3:$R$51)</f>
        <v>High</v>
      </c>
      <c r="L3914" s="2" t="str">
        <f>LOOKUP(A3914,'[2]Collin Seedling for R'!$A$3:$A$51,'[2]Collin Seedling for R'!$T$3:$T$51)</f>
        <v>FS</v>
      </c>
      <c r="M3914" s="2" t="str">
        <f>LOOKUP(A3914,'[2]Collin Seedling for R'!$A$3:$A$51,'[2]Collin Seedling for R'!$P$3:$P$51)</f>
        <v>Seeded</v>
      </c>
      <c r="N3914" s="8">
        <f t="shared" si="61"/>
        <v>0</v>
      </c>
      <c r="O3914" s="2" t="str">
        <f>LOOKUP(H3914,[2]plantlist!$A$2:$A$943,[2]plantlist!$B$2:$B$943)</f>
        <v>B</v>
      </c>
    </row>
    <row r="3915" spans="1:15" x14ac:dyDescent="0.2">
      <c r="A3915" t="s">
        <v>327</v>
      </c>
      <c r="B3915">
        <v>2016</v>
      </c>
      <c r="C3915" t="s">
        <v>0</v>
      </c>
      <c r="D3915">
        <v>68</v>
      </c>
      <c r="E3915">
        <v>271</v>
      </c>
      <c r="F3915">
        <v>339</v>
      </c>
      <c r="G3915">
        <v>4975</v>
      </c>
      <c r="H3915" t="s">
        <v>66</v>
      </c>
      <c r="I3915" t="s">
        <v>2</v>
      </c>
      <c r="J3915" t="s">
        <v>67</v>
      </c>
      <c r="K3915" s="2" t="str">
        <f>LOOKUP(A3915,'[2]Collin Seedling for R'!$A$3:$A$51,'[2]Collin Seedling for R'!$R$3:$R$51)</f>
        <v>High</v>
      </c>
      <c r="L3915" s="2" t="str">
        <f>LOOKUP(A3915,'[2]Collin Seedling for R'!$A$3:$A$51,'[2]Collin Seedling for R'!$T$3:$T$51)</f>
        <v>FS</v>
      </c>
      <c r="M3915" s="2" t="str">
        <f>LOOKUP(A3915,'[2]Collin Seedling for R'!$A$3:$A$51,'[2]Collin Seedling for R'!$P$3:$P$51)</f>
        <v>Seeded</v>
      </c>
      <c r="N3915" s="8">
        <f t="shared" si="61"/>
        <v>5.4472361809045227</v>
      </c>
      <c r="O3915" s="2" t="str">
        <f>LOOKUP(H3915,[2]plantlist!$A$2:$A$943,[2]plantlist!$B$2:$B$943)</f>
        <v>G</v>
      </c>
    </row>
    <row r="3916" spans="1:15" x14ac:dyDescent="0.2">
      <c r="A3916" t="s">
        <v>327</v>
      </c>
      <c r="B3916">
        <v>2016</v>
      </c>
      <c r="C3916" t="s">
        <v>0</v>
      </c>
      <c r="D3916">
        <v>50</v>
      </c>
      <c r="E3916">
        <v>893</v>
      </c>
      <c r="F3916">
        <v>943</v>
      </c>
      <c r="G3916">
        <v>4975</v>
      </c>
      <c r="H3916" t="s">
        <v>82</v>
      </c>
      <c r="I3916" t="s">
        <v>2</v>
      </c>
      <c r="J3916" t="s">
        <v>83</v>
      </c>
      <c r="K3916" s="2" t="str">
        <f>LOOKUP(A3916,'[2]Collin Seedling for R'!$A$3:$A$51,'[2]Collin Seedling for R'!$R$3:$R$51)</f>
        <v>High</v>
      </c>
      <c r="L3916" s="2" t="str">
        <f>LOOKUP(A3916,'[2]Collin Seedling for R'!$A$3:$A$51,'[2]Collin Seedling for R'!$T$3:$T$51)</f>
        <v>FS</v>
      </c>
      <c r="M3916" s="2" t="str">
        <f>LOOKUP(A3916,'[2]Collin Seedling for R'!$A$3:$A$51,'[2]Collin Seedling for R'!$P$3:$P$51)</f>
        <v>Seeded</v>
      </c>
      <c r="N3916" s="8">
        <f t="shared" si="61"/>
        <v>17.949748743718594</v>
      </c>
      <c r="O3916" s="2" t="str">
        <f>LOOKUP(H3916,[2]plantlist!$A$2:$A$943,[2]plantlist!$B$2:$B$943)</f>
        <v>F</v>
      </c>
    </row>
    <row r="3917" spans="1:15" x14ac:dyDescent="0.2">
      <c r="A3917" t="s">
        <v>327</v>
      </c>
      <c r="B3917">
        <v>2016</v>
      </c>
      <c r="C3917" t="s">
        <v>0</v>
      </c>
      <c r="D3917">
        <v>5</v>
      </c>
      <c r="E3917">
        <v>93</v>
      </c>
      <c r="F3917">
        <v>98</v>
      </c>
      <c r="G3917">
        <v>4975</v>
      </c>
      <c r="H3917" t="s">
        <v>82</v>
      </c>
      <c r="I3917" t="s">
        <v>19</v>
      </c>
      <c r="J3917" t="s">
        <v>83</v>
      </c>
      <c r="K3917" s="2" t="str">
        <f>LOOKUP(A3917,'[2]Collin Seedling for R'!$A$3:$A$51,'[2]Collin Seedling for R'!$R$3:$R$51)</f>
        <v>High</v>
      </c>
      <c r="L3917" s="2" t="str">
        <f>LOOKUP(A3917,'[2]Collin Seedling for R'!$A$3:$A$51,'[2]Collin Seedling for R'!$T$3:$T$51)</f>
        <v>FS</v>
      </c>
      <c r="M3917" s="2" t="str">
        <f>LOOKUP(A3917,'[2]Collin Seedling for R'!$A$3:$A$51,'[2]Collin Seedling for R'!$P$3:$P$51)</f>
        <v>Seeded</v>
      </c>
      <c r="N3917" s="8">
        <f t="shared" si="61"/>
        <v>1.8693467336683416</v>
      </c>
      <c r="O3917" s="2" t="str">
        <f>LOOKUP(H3917,[2]plantlist!$A$2:$A$943,[2]plantlist!$B$2:$B$943)</f>
        <v>F</v>
      </c>
    </row>
    <row r="3918" spans="1:15" x14ac:dyDescent="0.2">
      <c r="A3918" t="s">
        <v>327</v>
      </c>
      <c r="B3918">
        <v>2016</v>
      </c>
      <c r="C3918" t="s">
        <v>0</v>
      </c>
      <c r="D3918">
        <v>3</v>
      </c>
      <c r="E3918">
        <v>162</v>
      </c>
      <c r="F3918">
        <v>165</v>
      </c>
      <c r="G3918">
        <v>4975</v>
      </c>
      <c r="H3918" t="s">
        <v>23</v>
      </c>
      <c r="I3918" t="s">
        <v>2</v>
      </c>
      <c r="J3918" t="s">
        <v>24</v>
      </c>
      <c r="K3918" s="2" t="str">
        <f>LOOKUP(A3918,'[2]Collin Seedling for R'!$A$3:$A$51,'[2]Collin Seedling for R'!$R$3:$R$51)</f>
        <v>High</v>
      </c>
      <c r="L3918" s="2" t="str">
        <f>LOOKUP(A3918,'[2]Collin Seedling for R'!$A$3:$A$51,'[2]Collin Seedling for R'!$T$3:$T$51)</f>
        <v>FS</v>
      </c>
      <c r="M3918" s="2" t="str">
        <f>LOOKUP(A3918,'[2]Collin Seedling for R'!$A$3:$A$51,'[2]Collin Seedling for R'!$P$3:$P$51)</f>
        <v>Seeded</v>
      </c>
      <c r="N3918" s="8">
        <f t="shared" si="61"/>
        <v>3.2562814070351762</v>
      </c>
      <c r="O3918" s="2" t="str">
        <f>LOOKUP(H3918,[2]plantlist!$A$2:$A$943,[2]plantlist!$B$2:$B$943)</f>
        <v>S</v>
      </c>
    </row>
    <row r="3919" spans="1:15" x14ac:dyDescent="0.2">
      <c r="A3919" t="s">
        <v>327</v>
      </c>
      <c r="B3919">
        <v>2016</v>
      </c>
      <c r="C3919" t="s">
        <v>0</v>
      </c>
      <c r="D3919">
        <v>2</v>
      </c>
      <c r="E3919">
        <v>2</v>
      </c>
      <c r="F3919">
        <v>4</v>
      </c>
      <c r="G3919">
        <v>4975</v>
      </c>
      <c r="H3919" t="s">
        <v>51</v>
      </c>
      <c r="I3919" t="s">
        <v>2</v>
      </c>
      <c r="J3919" t="s">
        <v>52</v>
      </c>
      <c r="K3919" s="2" t="str">
        <f>LOOKUP(A3919,'[2]Collin Seedling for R'!$A$3:$A$51,'[2]Collin Seedling for R'!$R$3:$R$51)</f>
        <v>High</v>
      </c>
      <c r="L3919" s="2" t="str">
        <f>LOOKUP(A3919,'[2]Collin Seedling for R'!$A$3:$A$51,'[2]Collin Seedling for R'!$T$3:$T$51)</f>
        <v>FS</v>
      </c>
      <c r="M3919" s="2" t="str">
        <f>LOOKUP(A3919,'[2]Collin Seedling for R'!$A$3:$A$51,'[2]Collin Seedling for R'!$P$3:$P$51)</f>
        <v>Seeded</v>
      </c>
      <c r="N3919" s="8">
        <f t="shared" si="61"/>
        <v>4.0201005025125629E-2</v>
      </c>
      <c r="O3919" s="2" t="str">
        <f>LOOKUP(H3919,[2]plantlist!$A$2:$A$943,[2]plantlist!$B$2:$B$943)</f>
        <v>F</v>
      </c>
    </row>
    <row r="3920" spans="1:15" x14ac:dyDescent="0.2">
      <c r="A3920" t="s">
        <v>327</v>
      </c>
      <c r="B3920">
        <v>2016</v>
      </c>
      <c r="C3920" t="s">
        <v>0</v>
      </c>
      <c r="D3920">
        <v>0</v>
      </c>
      <c r="E3920">
        <v>13</v>
      </c>
      <c r="F3920">
        <v>13</v>
      </c>
      <c r="G3920">
        <v>4975</v>
      </c>
      <c r="H3920" t="s">
        <v>582</v>
      </c>
      <c r="I3920" t="s">
        <v>2</v>
      </c>
      <c r="J3920" t="s">
        <v>583</v>
      </c>
      <c r="K3920" s="2" t="str">
        <f>LOOKUP(A3920,'[2]Collin Seedling for R'!$A$3:$A$51,'[2]Collin Seedling for R'!$R$3:$R$51)</f>
        <v>High</v>
      </c>
      <c r="L3920" s="2" t="str">
        <f>LOOKUP(A3920,'[2]Collin Seedling for R'!$A$3:$A$51,'[2]Collin Seedling for R'!$T$3:$T$51)</f>
        <v>FS</v>
      </c>
      <c r="M3920" s="2" t="str">
        <f>LOOKUP(A3920,'[2]Collin Seedling for R'!$A$3:$A$51,'[2]Collin Seedling for R'!$P$3:$P$51)</f>
        <v>Seeded</v>
      </c>
      <c r="N3920" s="8">
        <f t="shared" si="61"/>
        <v>0.26130653266331655</v>
      </c>
      <c r="O3920" s="2" t="str">
        <f>LOOKUP(H3920,[2]plantlist!$A$2:$A$943,[2]plantlist!$B$2:$B$943)</f>
        <v>U</v>
      </c>
    </row>
    <row r="3921" spans="1:15" x14ac:dyDescent="0.2">
      <c r="A3921" t="s">
        <v>327</v>
      </c>
      <c r="B3921">
        <v>2019</v>
      </c>
      <c r="C3921" t="s">
        <v>0</v>
      </c>
      <c r="D3921">
        <v>3057</v>
      </c>
      <c r="E3921">
        <v>0</v>
      </c>
      <c r="F3921">
        <v>3057</v>
      </c>
      <c r="G3921">
        <v>5000</v>
      </c>
      <c r="H3921" t="s">
        <v>4</v>
      </c>
      <c r="I3921" t="s">
        <v>2</v>
      </c>
      <c r="J3921" t="s">
        <v>5</v>
      </c>
      <c r="K3921" s="2" t="str">
        <f>LOOKUP(A3921,'[2]Collin Seedling for R'!$A$3:$A$51,'[2]Collin Seedling for R'!$R$3:$R$51)</f>
        <v>High</v>
      </c>
      <c r="L3921" s="2" t="str">
        <f>LOOKUP(A3921,'[2]Collin Seedling for R'!$A$3:$A$51,'[2]Collin Seedling for R'!$T$3:$T$51)</f>
        <v>FS</v>
      </c>
      <c r="M3921" s="2" t="str">
        <f>LOOKUP(A3921,'[2]Collin Seedling for R'!$A$3:$A$51,'[2]Collin Seedling for R'!$P$3:$P$51)</f>
        <v>Seeded</v>
      </c>
      <c r="N3921" s="8">
        <f t="shared" si="61"/>
        <v>0</v>
      </c>
      <c r="O3921" s="2" t="str">
        <f>LOOKUP(H3921,[2]plantlist!$A$2:$A$943,[2]plantlist!$B$2:$B$943)</f>
        <v>B</v>
      </c>
    </row>
    <row r="3922" spans="1:15" x14ac:dyDescent="0.2">
      <c r="A3922" t="s">
        <v>327</v>
      </c>
      <c r="B3922">
        <v>2019</v>
      </c>
      <c r="C3922" t="s">
        <v>0</v>
      </c>
      <c r="D3922">
        <v>510</v>
      </c>
      <c r="E3922">
        <v>164</v>
      </c>
      <c r="F3922">
        <v>674</v>
      </c>
      <c r="G3922">
        <v>5000</v>
      </c>
      <c r="H3922" t="s">
        <v>6</v>
      </c>
      <c r="I3922" t="s">
        <v>2</v>
      </c>
      <c r="J3922" t="s">
        <v>7</v>
      </c>
      <c r="K3922" s="2" t="str">
        <f>LOOKUP(A3922,'[2]Collin Seedling for R'!$A$3:$A$51,'[2]Collin Seedling for R'!$R$3:$R$51)</f>
        <v>High</v>
      </c>
      <c r="L3922" s="2" t="str">
        <f>LOOKUP(A3922,'[2]Collin Seedling for R'!$A$3:$A$51,'[2]Collin Seedling for R'!$T$3:$T$51)</f>
        <v>FS</v>
      </c>
      <c r="M3922" s="2" t="str">
        <f>LOOKUP(A3922,'[2]Collin Seedling for R'!$A$3:$A$51,'[2]Collin Seedling for R'!$P$3:$P$51)</f>
        <v>Seeded</v>
      </c>
      <c r="N3922" s="8">
        <f t="shared" si="61"/>
        <v>3.2800000000000002</v>
      </c>
      <c r="O3922" s="2" t="str">
        <f>LOOKUP(H3922,[2]plantlist!$A$2:$A$943,[2]plantlist!$B$2:$B$943)</f>
        <v>L</v>
      </c>
    </row>
    <row r="3923" spans="1:15" x14ac:dyDescent="0.2">
      <c r="A3923" t="s">
        <v>327</v>
      </c>
      <c r="B3923">
        <v>2019</v>
      </c>
      <c r="C3923" t="s">
        <v>0</v>
      </c>
      <c r="D3923">
        <v>445</v>
      </c>
      <c r="E3923">
        <v>0</v>
      </c>
      <c r="F3923">
        <v>445</v>
      </c>
      <c r="G3923">
        <v>5000</v>
      </c>
      <c r="H3923" t="s">
        <v>1</v>
      </c>
      <c r="I3923" t="s">
        <v>2</v>
      </c>
      <c r="J3923" t="s">
        <v>3</v>
      </c>
      <c r="K3923" s="2" t="str">
        <f>LOOKUP(A3923,'[2]Collin Seedling for R'!$A$3:$A$51,'[2]Collin Seedling for R'!$R$3:$R$51)</f>
        <v>High</v>
      </c>
      <c r="L3923" s="2" t="str">
        <f>LOOKUP(A3923,'[2]Collin Seedling for R'!$A$3:$A$51,'[2]Collin Seedling for R'!$T$3:$T$51)</f>
        <v>FS</v>
      </c>
      <c r="M3923" s="2" t="str">
        <f>LOOKUP(A3923,'[2]Collin Seedling for R'!$A$3:$A$51,'[2]Collin Seedling for R'!$P$3:$P$51)</f>
        <v>Seeded</v>
      </c>
      <c r="N3923" s="8">
        <f t="shared" si="61"/>
        <v>0</v>
      </c>
      <c r="O3923" s="2" t="str">
        <f>LOOKUP(H3923,[2]plantlist!$A$2:$A$943,[2]plantlist!$B$2:$B$943)</f>
        <v>F</v>
      </c>
    </row>
    <row r="3924" spans="1:15" x14ac:dyDescent="0.2">
      <c r="A3924" t="s">
        <v>327</v>
      </c>
      <c r="B3924">
        <v>2019</v>
      </c>
      <c r="C3924" t="s">
        <v>0</v>
      </c>
      <c r="D3924">
        <v>339</v>
      </c>
      <c r="E3924">
        <v>1237</v>
      </c>
      <c r="F3924">
        <v>1576</v>
      </c>
      <c r="G3924">
        <v>5000</v>
      </c>
      <c r="H3924" t="s">
        <v>8</v>
      </c>
      <c r="I3924" t="s">
        <v>2</v>
      </c>
      <c r="J3924" t="s">
        <v>9</v>
      </c>
      <c r="K3924" s="2" t="str">
        <f>LOOKUP(A3924,'[2]Collin Seedling for R'!$A$3:$A$51,'[2]Collin Seedling for R'!$R$3:$R$51)</f>
        <v>High</v>
      </c>
      <c r="L3924" s="2" t="str">
        <f>LOOKUP(A3924,'[2]Collin Seedling for R'!$A$3:$A$51,'[2]Collin Seedling for R'!$T$3:$T$51)</f>
        <v>FS</v>
      </c>
      <c r="M3924" s="2" t="str">
        <f>LOOKUP(A3924,'[2]Collin Seedling for R'!$A$3:$A$51,'[2]Collin Seedling for R'!$P$3:$P$51)</f>
        <v>Seeded</v>
      </c>
      <c r="N3924" s="8">
        <f t="shared" si="61"/>
        <v>24.740000000000002</v>
      </c>
      <c r="O3924" s="2" t="str">
        <f>LOOKUP(H3924,[2]plantlist!$A$2:$A$943,[2]plantlist!$B$2:$B$943)</f>
        <v>G</v>
      </c>
    </row>
    <row r="3925" spans="1:15" x14ac:dyDescent="0.2">
      <c r="A3925" t="s">
        <v>327</v>
      </c>
      <c r="B3925">
        <v>2019</v>
      </c>
      <c r="C3925" t="s">
        <v>0</v>
      </c>
      <c r="D3925">
        <v>176</v>
      </c>
      <c r="E3925">
        <v>0</v>
      </c>
      <c r="F3925">
        <v>176</v>
      </c>
      <c r="G3925">
        <v>5000</v>
      </c>
      <c r="H3925" t="s">
        <v>41</v>
      </c>
      <c r="I3925" t="s">
        <v>2</v>
      </c>
      <c r="J3925" t="s">
        <v>42</v>
      </c>
      <c r="K3925" s="2" t="str">
        <f>LOOKUP(A3925,'[2]Collin Seedling for R'!$A$3:$A$51,'[2]Collin Seedling for R'!$R$3:$R$51)</f>
        <v>High</v>
      </c>
      <c r="L3925" s="2" t="str">
        <f>LOOKUP(A3925,'[2]Collin Seedling for R'!$A$3:$A$51,'[2]Collin Seedling for R'!$T$3:$T$51)</f>
        <v>FS</v>
      </c>
      <c r="M3925" s="2" t="str">
        <f>LOOKUP(A3925,'[2]Collin Seedling for R'!$A$3:$A$51,'[2]Collin Seedling for R'!$P$3:$P$51)</f>
        <v>Seeded</v>
      </c>
      <c r="N3925" s="8">
        <f t="shared" si="61"/>
        <v>0</v>
      </c>
      <c r="O3925" s="2" t="str">
        <f>LOOKUP(H3925,[2]plantlist!$A$2:$A$943,[2]plantlist!$B$2:$B$943)</f>
        <v>B</v>
      </c>
    </row>
    <row r="3926" spans="1:15" x14ac:dyDescent="0.2">
      <c r="A3926" t="s">
        <v>327</v>
      </c>
      <c r="B3926">
        <v>2019</v>
      </c>
      <c r="C3926" t="s">
        <v>0</v>
      </c>
      <c r="D3926">
        <v>136</v>
      </c>
      <c r="E3926">
        <v>600</v>
      </c>
      <c r="F3926">
        <v>736</v>
      </c>
      <c r="G3926">
        <v>5000</v>
      </c>
      <c r="H3926" t="s">
        <v>33</v>
      </c>
      <c r="I3926" t="s">
        <v>2</v>
      </c>
      <c r="J3926" t="s">
        <v>34</v>
      </c>
      <c r="K3926" s="2" t="str">
        <f>LOOKUP(A3926,'[2]Collin Seedling for R'!$A$3:$A$51,'[2]Collin Seedling for R'!$R$3:$R$51)</f>
        <v>High</v>
      </c>
      <c r="L3926" s="2" t="str">
        <f>LOOKUP(A3926,'[2]Collin Seedling for R'!$A$3:$A$51,'[2]Collin Seedling for R'!$T$3:$T$51)</f>
        <v>FS</v>
      </c>
      <c r="M3926" s="2" t="str">
        <f>LOOKUP(A3926,'[2]Collin Seedling for R'!$A$3:$A$51,'[2]Collin Seedling for R'!$P$3:$P$51)</f>
        <v>Seeded</v>
      </c>
      <c r="N3926" s="8">
        <f t="shared" si="61"/>
        <v>12</v>
      </c>
      <c r="O3926" s="2" t="str">
        <f>LOOKUP(H3926,[2]plantlist!$A$2:$A$943,[2]plantlist!$B$2:$B$943)</f>
        <v>F</v>
      </c>
    </row>
    <row r="3927" spans="1:15" x14ac:dyDescent="0.2">
      <c r="A3927" t="s">
        <v>327</v>
      </c>
      <c r="B3927">
        <v>2019</v>
      </c>
      <c r="C3927" t="s">
        <v>0</v>
      </c>
      <c r="D3927">
        <v>94</v>
      </c>
      <c r="E3927">
        <v>249</v>
      </c>
      <c r="F3927">
        <v>343</v>
      </c>
      <c r="G3927">
        <v>5000</v>
      </c>
      <c r="H3927" t="s">
        <v>140</v>
      </c>
      <c r="I3927" t="s">
        <v>2</v>
      </c>
      <c r="J3927" t="s">
        <v>141</v>
      </c>
      <c r="K3927" s="2" t="str">
        <f>LOOKUP(A3927,'[2]Collin Seedling for R'!$A$3:$A$51,'[2]Collin Seedling for R'!$R$3:$R$51)</f>
        <v>High</v>
      </c>
      <c r="L3927" s="2" t="str">
        <f>LOOKUP(A3927,'[2]Collin Seedling for R'!$A$3:$A$51,'[2]Collin Seedling for R'!$T$3:$T$51)</f>
        <v>FS</v>
      </c>
      <c r="M3927" s="2" t="str">
        <f>LOOKUP(A3927,'[2]Collin Seedling for R'!$A$3:$A$51,'[2]Collin Seedling for R'!$P$3:$P$51)</f>
        <v>Seeded</v>
      </c>
      <c r="N3927" s="8">
        <f t="shared" si="61"/>
        <v>4.9799999999999995</v>
      </c>
      <c r="O3927" s="2" t="str">
        <f>LOOKUP(H3927,[2]plantlist!$A$2:$A$943,[2]plantlist!$B$2:$B$943)</f>
        <v>G</v>
      </c>
    </row>
    <row r="3928" spans="1:15" x14ac:dyDescent="0.2">
      <c r="A3928" t="s">
        <v>327</v>
      </c>
      <c r="B3928">
        <v>2019</v>
      </c>
      <c r="C3928" t="s">
        <v>0</v>
      </c>
      <c r="D3928">
        <v>39</v>
      </c>
      <c r="E3928">
        <v>87</v>
      </c>
      <c r="F3928">
        <v>126</v>
      </c>
      <c r="G3928">
        <v>5000</v>
      </c>
      <c r="H3928" t="s">
        <v>2151</v>
      </c>
      <c r="I3928" t="s">
        <v>2</v>
      </c>
      <c r="J3928" t="s">
        <v>2150</v>
      </c>
      <c r="K3928" s="2" t="str">
        <f>LOOKUP(A3928,'[2]Collin Seedling for R'!$A$3:$A$51,'[2]Collin Seedling for R'!$R$3:$R$51)</f>
        <v>High</v>
      </c>
      <c r="L3928" s="2" t="str">
        <f>LOOKUP(A3928,'[2]Collin Seedling for R'!$A$3:$A$51,'[2]Collin Seedling for R'!$T$3:$T$51)</f>
        <v>FS</v>
      </c>
      <c r="M3928" s="2" t="str">
        <f>LOOKUP(A3928,'[2]Collin Seedling for R'!$A$3:$A$51,'[2]Collin Seedling for R'!$P$3:$P$51)</f>
        <v>Seeded</v>
      </c>
      <c r="N3928" s="8">
        <f t="shared" si="61"/>
        <v>1.7399999999999998</v>
      </c>
      <c r="O3928" s="2" t="str">
        <f>LOOKUP(H3928,[2]plantlist!$A$2:$A$943,[2]plantlist!$B$2:$B$943)</f>
        <v>G</v>
      </c>
    </row>
    <row r="3929" spans="1:15" x14ac:dyDescent="0.2">
      <c r="A3929" t="s">
        <v>327</v>
      </c>
      <c r="B3929">
        <v>2019</v>
      </c>
      <c r="C3929" t="s">
        <v>0</v>
      </c>
      <c r="D3929">
        <v>38</v>
      </c>
      <c r="E3929">
        <v>79</v>
      </c>
      <c r="F3929">
        <v>117</v>
      </c>
      <c r="G3929">
        <v>5000</v>
      </c>
      <c r="H3929" t="s">
        <v>12</v>
      </c>
      <c r="I3929" t="s">
        <v>2</v>
      </c>
      <c r="J3929" t="s">
        <v>13</v>
      </c>
      <c r="K3929" s="2" t="str">
        <f>LOOKUP(A3929,'[2]Collin Seedling for R'!$A$3:$A$51,'[2]Collin Seedling for R'!$R$3:$R$51)</f>
        <v>High</v>
      </c>
      <c r="L3929" s="2" t="str">
        <f>LOOKUP(A3929,'[2]Collin Seedling for R'!$A$3:$A$51,'[2]Collin Seedling for R'!$T$3:$T$51)</f>
        <v>FS</v>
      </c>
      <c r="M3929" s="2" t="str">
        <f>LOOKUP(A3929,'[2]Collin Seedling for R'!$A$3:$A$51,'[2]Collin Seedling for R'!$P$3:$P$51)</f>
        <v>Seeded</v>
      </c>
      <c r="N3929" s="8">
        <f t="shared" si="61"/>
        <v>1.58</v>
      </c>
      <c r="O3929" s="2" t="str">
        <f>LOOKUP(H3929,[2]plantlist!$A$2:$A$943,[2]plantlist!$B$2:$B$943)</f>
        <v>G</v>
      </c>
    </row>
    <row r="3930" spans="1:15" x14ac:dyDescent="0.2">
      <c r="A3930" t="s">
        <v>327</v>
      </c>
      <c r="B3930">
        <v>2019</v>
      </c>
      <c r="C3930" t="s">
        <v>0</v>
      </c>
      <c r="D3930">
        <v>36</v>
      </c>
      <c r="E3930">
        <v>814</v>
      </c>
      <c r="F3930">
        <v>850</v>
      </c>
      <c r="G3930">
        <v>5000</v>
      </c>
      <c r="H3930" t="s">
        <v>150</v>
      </c>
      <c r="I3930" t="s">
        <v>2</v>
      </c>
      <c r="J3930" t="s">
        <v>151</v>
      </c>
      <c r="K3930" s="2" t="str">
        <f>LOOKUP(A3930,'[2]Collin Seedling for R'!$A$3:$A$51,'[2]Collin Seedling for R'!$R$3:$R$51)</f>
        <v>High</v>
      </c>
      <c r="L3930" s="2" t="str">
        <f>LOOKUP(A3930,'[2]Collin Seedling for R'!$A$3:$A$51,'[2]Collin Seedling for R'!$T$3:$T$51)</f>
        <v>FS</v>
      </c>
      <c r="M3930" s="2" t="str">
        <f>LOOKUP(A3930,'[2]Collin Seedling for R'!$A$3:$A$51,'[2]Collin Seedling for R'!$P$3:$P$51)</f>
        <v>Seeded</v>
      </c>
      <c r="N3930" s="8">
        <f t="shared" si="61"/>
        <v>16.28</v>
      </c>
      <c r="O3930" s="2" t="str">
        <f>LOOKUP(H3930,[2]plantlist!$A$2:$A$943,[2]plantlist!$B$2:$B$943)</f>
        <v>G</v>
      </c>
    </row>
    <row r="3931" spans="1:15" x14ac:dyDescent="0.2">
      <c r="A3931" t="s">
        <v>327</v>
      </c>
      <c r="B3931">
        <v>2019</v>
      </c>
      <c r="C3931" t="s">
        <v>0</v>
      </c>
      <c r="D3931">
        <v>33</v>
      </c>
      <c r="E3931">
        <v>0</v>
      </c>
      <c r="F3931">
        <v>33</v>
      </c>
      <c r="G3931">
        <v>5000</v>
      </c>
      <c r="H3931" t="s">
        <v>438</v>
      </c>
      <c r="I3931" t="s">
        <v>2</v>
      </c>
      <c r="J3931" t="s">
        <v>439</v>
      </c>
      <c r="K3931" s="2" t="str">
        <f>LOOKUP(A3931,'[2]Collin Seedling for R'!$A$3:$A$51,'[2]Collin Seedling for R'!$R$3:$R$51)</f>
        <v>High</v>
      </c>
      <c r="L3931" s="2" t="str">
        <f>LOOKUP(A3931,'[2]Collin Seedling for R'!$A$3:$A$51,'[2]Collin Seedling for R'!$T$3:$T$51)</f>
        <v>FS</v>
      </c>
      <c r="M3931" s="2" t="str">
        <f>LOOKUP(A3931,'[2]Collin Seedling for R'!$A$3:$A$51,'[2]Collin Seedling for R'!$P$3:$P$51)</f>
        <v>Seeded</v>
      </c>
      <c r="N3931" s="8">
        <f t="shared" si="61"/>
        <v>0</v>
      </c>
      <c r="O3931" s="2" t="str">
        <f>LOOKUP(H3931,[2]plantlist!$A$2:$A$943,[2]plantlist!$B$2:$B$943)</f>
        <v>B</v>
      </c>
    </row>
    <row r="3932" spans="1:15" x14ac:dyDescent="0.2">
      <c r="A3932" t="s">
        <v>327</v>
      </c>
      <c r="B3932">
        <v>2019</v>
      </c>
      <c r="C3932" t="s">
        <v>0</v>
      </c>
      <c r="D3932">
        <v>25</v>
      </c>
      <c r="E3932">
        <v>451</v>
      </c>
      <c r="F3932">
        <v>476</v>
      </c>
      <c r="G3932">
        <v>5000</v>
      </c>
      <c r="H3932" t="s">
        <v>37</v>
      </c>
      <c r="I3932" t="s">
        <v>2</v>
      </c>
      <c r="J3932" t="s">
        <v>38</v>
      </c>
      <c r="K3932" s="2" t="str">
        <f>LOOKUP(A3932,'[2]Collin Seedling for R'!$A$3:$A$51,'[2]Collin Seedling for R'!$R$3:$R$51)</f>
        <v>High</v>
      </c>
      <c r="L3932" s="2" t="str">
        <f>LOOKUP(A3932,'[2]Collin Seedling for R'!$A$3:$A$51,'[2]Collin Seedling for R'!$T$3:$T$51)</f>
        <v>FS</v>
      </c>
      <c r="M3932" s="2" t="str">
        <f>LOOKUP(A3932,'[2]Collin Seedling for R'!$A$3:$A$51,'[2]Collin Seedling for R'!$P$3:$P$51)</f>
        <v>Seeded</v>
      </c>
      <c r="N3932" s="8">
        <f t="shared" si="61"/>
        <v>9.02</v>
      </c>
      <c r="O3932" s="2" t="str">
        <f>LOOKUP(H3932,[2]plantlist!$A$2:$A$943,[2]plantlist!$B$2:$B$943)</f>
        <v>F</v>
      </c>
    </row>
    <row r="3933" spans="1:15" x14ac:dyDescent="0.2">
      <c r="A3933" t="s">
        <v>327</v>
      </c>
      <c r="B3933">
        <v>2019</v>
      </c>
      <c r="C3933" t="s">
        <v>0</v>
      </c>
      <c r="D3933">
        <v>24</v>
      </c>
      <c r="E3933">
        <v>35</v>
      </c>
      <c r="F3933">
        <v>59</v>
      </c>
      <c r="G3933">
        <v>5000</v>
      </c>
      <c r="H3933" t="s">
        <v>8</v>
      </c>
      <c r="I3933" t="s">
        <v>19</v>
      </c>
      <c r="J3933" t="s">
        <v>9</v>
      </c>
      <c r="K3933" s="2" t="str">
        <f>LOOKUP(A3933,'[2]Collin Seedling for R'!$A$3:$A$51,'[2]Collin Seedling for R'!$R$3:$R$51)</f>
        <v>High</v>
      </c>
      <c r="L3933" s="2" t="str">
        <f>LOOKUP(A3933,'[2]Collin Seedling for R'!$A$3:$A$51,'[2]Collin Seedling for R'!$T$3:$T$51)</f>
        <v>FS</v>
      </c>
      <c r="M3933" s="2" t="str">
        <f>LOOKUP(A3933,'[2]Collin Seedling for R'!$A$3:$A$51,'[2]Collin Seedling for R'!$P$3:$P$51)</f>
        <v>Seeded</v>
      </c>
      <c r="N3933" s="8">
        <f t="shared" si="61"/>
        <v>0.70000000000000007</v>
      </c>
      <c r="O3933" s="2" t="str">
        <f>LOOKUP(H3933,[2]plantlist!$A$2:$A$943,[2]plantlist!$B$2:$B$943)</f>
        <v>G</v>
      </c>
    </row>
    <row r="3934" spans="1:15" x14ac:dyDescent="0.2">
      <c r="A3934" t="s">
        <v>327</v>
      </c>
      <c r="B3934">
        <v>2019</v>
      </c>
      <c r="C3934" t="s">
        <v>0</v>
      </c>
      <c r="D3934">
        <v>21</v>
      </c>
      <c r="E3934">
        <v>103</v>
      </c>
      <c r="F3934">
        <v>124</v>
      </c>
      <c r="G3934">
        <v>5000</v>
      </c>
      <c r="H3934" t="s">
        <v>162</v>
      </c>
      <c r="I3934" t="s">
        <v>2</v>
      </c>
      <c r="J3934" t="s">
        <v>163</v>
      </c>
      <c r="K3934" s="2" t="str">
        <f>LOOKUP(A3934,'[2]Collin Seedling for R'!$A$3:$A$51,'[2]Collin Seedling for R'!$R$3:$R$51)</f>
        <v>High</v>
      </c>
      <c r="L3934" s="2" t="str">
        <f>LOOKUP(A3934,'[2]Collin Seedling for R'!$A$3:$A$51,'[2]Collin Seedling for R'!$T$3:$T$51)</f>
        <v>FS</v>
      </c>
      <c r="M3934" s="2" t="str">
        <f>LOOKUP(A3934,'[2]Collin Seedling for R'!$A$3:$A$51,'[2]Collin Seedling for R'!$P$3:$P$51)</f>
        <v>Seeded</v>
      </c>
      <c r="N3934" s="8">
        <f t="shared" si="61"/>
        <v>2.06</v>
      </c>
      <c r="O3934" s="2" t="str">
        <f>LOOKUP(H3934,[2]plantlist!$A$2:$A$943,[2]plantlist!$B$2:$B$943)</f>
        <v>G</v>
      </c>
    </row>
    <row r="3935" spans="1:15" x14ac:dyDescent="0.2">
      <c r="A3935" t="s">
        <v>327</v>
      </c>
      <c r="B3935">
        <v>2019</v>
      </c>
      <c r="C3935" t="s">
        <v>0</v>
      </c>
      <c r="D3935">
        <v>10</v>
      </c>
      <c r="E3935">
        <v>62</v>
      </c>
      <c r="F3935">
        <v>72</v>
      </c>
      <c r="G3935">
        <v>5000</v>
      </c>
      <c r="H3935" t="s">
        <v>2070</v>
      </c>
      <c r="I3935" t="s">
        <v>2</v>
      </c>
      <c r="J3935" t="s">
        <v>2237</v>
      </c>
      <c r="K3935" s="2" t="str">
        <f>LOOKUP(A3935,'[2]Collin Seedling for R'!$A$3:$A$51,'[2]Collin Seedling for R'!$R$3:$R$51)</f>
        <v>High</v>
      </c>
      <c r="L3935" s="2" t="str">
        <f>LOOKUP(A3935,'[2]Collin Seedling for R'!$A$3:$A$51,'[2]Collin Seedling for R'!$T$3:$T$51)</f>
        <v>FS</v>
      </c>
      <c r="M3935" s="2" t="str">
        <f>LOOKUP(A3935,'[2]Collin Seedling for R'!$A$3:$A$51,'[2]Collin Seedling for R'!$P$3:$P$51)</f>
        <v>Seeded</v>
      </c>
      <c r="N3935" s="8">
        <f t="shared" si="61"/>
        <v>1.24</v>
      </c>
      <c r="O3935" s="2" t="str">
        <f>LOOKUP(H3935,[2]plantlist!$A$2:$A$943,[2]plantlist!$B$2:$B$943)</f>
        <v>U</v>
      </c>
    </row>
    <row r="3936" spans="1:15" x14ac:dyDescent="0.2">
      <c r="A3936" t="s">
        <v>327</v>
      </c>
      <c r="B3936">
        <v>2019</v>
      </c>
      <c r="C3936" t="s">
        <v>0</v>
      </c>
      <c r="D3936">
        <v>7</v>
      </c>
      <c r="E3936">
        <v>55</v>
      </c>
      <c r="F3936">
        <v>62</v>
      </c>
      <c r="G3936">
        <v>5000</v>
      </c>
      <c r="H3936" t="s">
        <v>10</v>
      </c>
      <c r="I3936" t="s">
        <v>2</v>
      </c>
      <c r="J3936" t="s">
        <v>11</v>
      </c>
      <c r="K3936" s="2" t="str">
        <f>LOOKUP(A3936,'[2]Collin Seedling for R'!$A$3:$A$51,'[2]Collin Seedling for R'!$R$3:$R$51)</f>
        <v>High</v>
      </c>
      <c r="L3936" s="2" t="str">
        <f>LOOKUP(A3936,'[2]Collin Seedling for R'!$A$3:$A$51,'[2]Collin Seedling for R'!$T$3:$T$51)</f>
        <v>FS</v>
      </c>
      <c r="M3936" s="2" t="str">
        <f>LOOKUP(A3936,'[2]Collin Seedling for R'!$A$3:$A$51,'[2]Collin Seedling for R'!$P$3:$P$51)</f>
        <v>Seeded</v>
      </c>
      <c r="N3936" s="8">
        <f t="shared" si="61"/>
        <v>1.0999999999999999</v>
      </c>
      <c r="O3936" s="2" t="str">
        <f>LOOKUP(H3936,[2]plantlist!$A$2:$A$943,[2]plantlist!$B$2:$B$943)</f>
        <v>L</v>
      </c>
    </row>
    <row r="3937" spans="1:15" x14ac:dyDescent="0.2">
      <c r="A3937" t="s">
        <v>327</v>
      </c>
      <c r="B3937">
        <v>2019</v>
      </c>
      <c r="C3937" t="s">
        <v>0</v>
      </c>
      <c r="D3937">
        <v>5</v>
      </c>
      <c r="E3937">
        <v>176</v>
      </c>
      <c r="F3937">
        <v>181</v>
      </c>
      <c r="G3937">
        <v>5000</v>
      </c>
      <c r="H3937" t="s">
        <v>2218</v>
      </c>
      <c r="I3937" t="s">
        <v>2</v>
      </c>
      <c r="J3937" t="s">
        <v>2219</v>
      </c>
      <c r="K3937" s="2" t="str">
        <f>LOOKUP(A3937,'[2]Collin Seedling for R'!$A$3:$A$51,'[2]Collin Seedling for R'!$R$3:$R$51)</f>
        <v>High</v>
      </c>
      <c r="L3937" s="2" t="str">
        <f>LOOKUP(A3937,'[2]Collin Seedling for R'!$A$3:$A$51,'[2]Collin Seedling for R'!$T$3:$T$51)</f>
        <v>FS</v>
      </c>
      <c r="M3937" s="2" t="str">
        <f>LOOKUP(A3937,'[2]Collin Seedling for R'!$A$3:$A$51,'[2]Collin Seedling for R'!$P$3:$P$51)</f>
        <v>Seeded</v>
      </c>
      <c r="N3937" s="8">
        <f t="shared" si="61"/>
        <v>3.52</v>
      </c>
      <c r="O3937" s="2" t="str">
        <f>LOOKUP(H3937,[2]plantlist!$A$2:$A$943,[2]plantlist!$B$2:$B$943)</f>
        <v>F</v>
      </c>
    </row>
    <row r="3938" spans="1:15" x14ac:dyDescent="0.2">
      <c r="A3938" t="s">
        <v>327</v>
      </c>
      <c r="B3938">
        <v>2019</v>
      </c>
      <c r="C3938" t="s">
        <v>0</v>
      </c>
      <c r="D3938">
        <v>4</v>
      </c>
      <c r="E3938">
        <v>74</v>
      </c>
      <c r="F3938">
        <v>78</v>
      </c>
      <c r="G3938">
        <v>5000</v>
      </c>
      <c r="H3938" t="s">
        <v>1600</v>
      </c>
      <c r="I3938" t="s">
        <v>2</v>
      </c>
      <c r="J3938" t="s">
        <v>1599</v>
      </c>
      <c r="K3938" s="2" t="str">
        <f>LOOKUP(A3938,'[2]Collin Seedling for R'!$A$3:$A$51,'[2]Collin Seedling for R'!$R$3:$R$51)</f>
        <v>High</v>
      </c>
      <c r="L3938" s="2" t="str">
        <f>LOOKUP(A3938,'[2]Collin Seedling for R'!$A$3:$A$51,'[2]Collin Seedling for R'!$T$3:$T$51)</f>
        <v>FS</v>
      </c>
      <c r="M3938" s="2" t="str">
        <f>LOOKUP(A3938,'[2]Collin Seedling for R'!$A$3:$A$51,'[2]Collin Seedling for R'!$P$3:$P$51)</f>
        <v>Seeded</v>
      </c>
      <c r="N3938" s="8">
        <f t="shared" si="61"/>
        <v>1.48</v>
      </c>
      <c r="O3938" s="2" t="str">
        <f>LOOKUP(H3938,[2]plantlist!$A$2:$A$943,[2]plantlist!$B$2:$B$943)</f>
        <v>F</v>
      </c>
    </row>
    <row r="3939" spans="1:15" x14ac:dyDescent="0.2">
      <c r="A3939" t="s">
        <v>327</v>
      </c>
      <c r="B3939">
        <v>2019</v>
      </c>
      <c r="C3939" t="s">
        <v>0</v>
      </c>
      <c r="D3939">
        <v>1</v>
      </c>
      <c r="E3939">
        <v>0</v>
      </c>
      <c r="F3939">
        <v>1</v>
      </c>
      <c r="G3939">
        <v>5000</v>
      </c>
      <c r="H3939" t="s">
        <v>432</v>
      </c>
      <c r="I3939" t="s">
        <v>2</v>
      </c>
      <c r="J3939" t="s">
        <v>433</v>
      </c>
      <c r="K3939" s="2" t="str">
        <f>LOOKUP(A3939,'[2]Collin Seedling for R'!$A$3:$A$51,'[2]Collin Seedling for R'!$R$3:$R$51)</f>
        <v>High</v>
      </c>
      <c r="L3939" s="2" t="str">
        <f>LOOKUP(A3939,'[2]Collin Seedling for R'!$A$3:$A$51,'[2]Collin Seedling for R'!$T$3:$T$51)</f>
        <v>FS</v>
      </c>
      <c r="M3939" s="2" t="str">
        <f>LOOKUP(A3939,'[2]Collin Seedling for R'!$A$3:$A$51,'[2]Collin Seedling for R'!$P$3:$P$51)</f>
        <v>Seeded</v>
      </c>
      <c r="N3939" s="8">
        <f t="shared" si="61"/>
        <v>0</v>
      </c>
      <c r="O3939" s="2" t="str">
        <f>LOOKUP(H3939,[2]plantlist!$A$2:$A$943,[2]plantlist!$B$2:$B$943)</f>
        <v>F</v>
      </c>
    </row>
    <row r="3940" spans="1:15" x14ac:dyDescent="0.2">
      <c r="A3940" t="s">
        <v>327</v>
      </c>
      <c r="B3940">
        <v>2019</v>
      </c>
      <c r="C3940" t="s">
        <v>0</v>
      </c>
      <c r="D3940">
        <v>0</v>
      </c>
      <c r="E3940">
        <v>44</v>
      </c>
      <c r="F3940">
        <v>44</v>
      </c>
      <c r="G3940">
        <v>5000</v>
      </c>
      <c r="H3940" t="s">
        <v>23</v>
      </c>
      <c r="I3940" t="s">
        <v>2</v>
      </c>
      <c r="J3940" t="s">
        <v>24</v>
      </c>
      <c r="K3940" s="2" t="str">
        <f>LOOKUP(A3940,'[2]Collin Seedling for R'!$A$3:$A$51,'[2]Collin Seedling for R'!$R$3:$R$51)</f>
        <v>High</v>
      </c>
      <c r="L3940" s="2" t="str">
        <f>LOOKUP(A3940,'[2]Collin Seedling for R'!$A$3:$A$51,'[2]Collin Seedling for R'!$T$3:$T$51)</f>
        <v>FS</v>
      </c>
      <c r="M3940" s="2" t="str">
        <f>LOOKUP(A3940,'[2]Collin Seedling for R'!$A$3:$A$51,'[2]Collin Seedling for R'!$P$3:$P$51)</f>
        <v>Seeded</v>
      </c>
      <c r="N3940" s="8">
        <f t="shared" si="61"/>
        <v>0.88</v>
      </c>
      <c r="O3940" s="2" t="str">
        <f>LOOKUP(H3940,[2]plantlist!$A$2:$A$943,[2]plantlist!$B$2:$B$943)</f>
        <v>S</v>
      </c>
    </row>
    <row r="3941" spans="1:15" x14ac:dyDescent="0.2">
      <c r="A3941" t="s">
        <v>327</v>
      </c>
      <c r="B3941">
        <v>2019</v>
      </c>
      <c r="C3941" t="s">
        <v>0</v>
      </c>
      <c r="D3941">
        <v>0</v>
      </c>
      <c r="E3941">
        <v>122</v>
      </c>
      <c r="F3941">
        <v>122</v>
      </c>
      <c r="G3941">
        <v>5000</v>
      </c>
      <c r="H3941" t="s">
        <v>831</v>
      </c>
      <c r="I3941" t="s">
        <v>2</v>
      </c>
      <c r="J3941" t="s">
        <v>830</v>
      </c>
      <c r="K3941" s="2" t="str">
        <f>LOOKUP(A3941,'[2]Collin Seedling for R'!$A$3:$A$51,'[2]Collin Seedling for R'!$R$3:$R$51)</f>
        <v>High</v>
      </c>
      <c r="L3941" s="2" t="str">
        <f>LOOKUP(A3941,'[2]Collin Seedling for R'!$A$3:$A$51,'[2]Collin Seedling for R'!$T$3:$T$51)</f>
        <v>FS</v>
      </c>
      <c r="M3941" s="2" t="str">
        <f>LOOKUP(A3941,'[2]Collin Seedling for R'!$A$3:$A$51,'[2]Collin Seedling for R'!$P$3:$P$51)</f>
        <v>Seeded</v>
      </c>
      <c r="N3941" s="8">
        <f t="shared" si="61"/>
        <v>2.44</v>
      </c>
      <c r="O3941" s="2" t="str">
        <f>LOOKUP(H3941,[2]plantlist!$A$2:$A$943,[2]plantlist!$B$2:$B$943)</f>
        <v>F</v>
      </c>
    </row>
    <row r="3942" spans="1:15" x14ac:dyDescent="0.2">
      <c r="A3942" t="s">
        <v>327</v>
      </c>
      <c r="B3942">
        <v>2019</v>
      </c>
      <c r="C3942" t="s">
        <v>0</v>
      </c>
      <c r="D3942">
        <v>0</v>
      </c>
      <c r="E3942">
        <v>22</v>
      </c>
      <c r="F3942">
        <v>22</v>
      </c>
      <c r="G3942">
        <v>5000</v>
      </c>
      <c r="H3942" t="s">
        <v>43</v>
      </c>
      <c r="I3942" t="s">
        <v>2</v>
      </c>
      <c r="J3942" t="s">
        <v>44</v>
      </c>
      <c r="K3942" s="2" t="str">
        <f>LOOKUP(A3942,'[2]Collin Seedling for R'!$A$3:$A$51,'[2]Collin Seedling for R'!$R$3:$R$51)</f>
        <v>High</v>
      </c>
      <c r="L3942" s="2" t="str">
        <f>LOOKUP(A3942,'[2]Collin Seedling for R'!$A$3:$A$51,'[2]Collin Seedling for R'!$T$3:$T$51)</f>
        <v>FS</v>
      </c>
      <c r="M3942" s="2" t="str">
        <f>LOOKUP(A3942,'[2]Collin Seedling for R'!$A$3:$A$51,'[2]Collin Seedling for R'!$P$3:$P$51)</f>
        <v>Seeded</v>
      </c>
      <c r="N3942" s="8">
        <f t="shared" si="61"/>
        <v>0.44</v>
      </c>
      <c r="O3942" s="2" t="str">
        <f>LOOKUP(H3942,[2]plantlist!$A$2:$A$943,[2]plantlist!$B$2:$B$943)</f>
        <v>T</v>
      </c>
    </row>
    <row r="3943" spans="1:15" x14ac:dyDescent="0.2">
      <c r="A3943" t="s">
        <v>327</v>
      </c>
      <c r="B3943">
        <v>2019</v>
      </c>
      <c r="C3943" t="s">
        <v>0</v>
      </c>
      <c r="D3943">
        <v>0</v>
      </c>
      <c r="E3943">
        <v>49</v>
      </c>
      <c r="F3943">
        <v>49</v>
      </c>
      <c r="G3943">
        <v>5000</v>
      </c>
      <c r="H3943" t="s">
        <v>60</v>
      </c>
      <c r="I3943" t="s">
        <v>19</v>
      </c>
      <c r="J3943" t="s">
        <v>61</v>
      </c>
      <c r="K3943" s="2" t="str">
        <f>LOOKUP(A3943,'[2]Collin Seedling for R'!$A$3:$A$51,'[2]Collin Seedling for R'!$R$3:$R$51)</f>
        <v>High</v>
      </c>
      <c r="L3943" s="2" t="str">
        <f>LOOKUP(A3943,'[2]Collin Seedling for R'!$A$3:$A$51,'[2]Collin Seedling for R'!$T$3:$T$51)</f>
        <v>FS</v>
      </c>
      <c r="M3943" s="2" t="str">
        <f>LOOKUP(A3943,'[2]Collin Seedling for R'!$A$3:$A$51,'[2]Collin Seedling for R'!$P$3:$P$51)</f>
        <v>Seeded</v>
      </c>
      <c r="N3943" s="8">
        <f t="shared" si="61"/>
        <v>0.98</v>
      </c>
      <c r="O3943" s="2" t="str">
        <f>LOOKUP(H3943,[2]plantlist!$A$2:$A$943,[2]plantlist!$B$2:$B$943)</f>
        <v>F</v>
      </c>
    </row>
    <row r="3944" spans="1:15" x14ac:dyDescent="0.2">
      <c r="A3944" t="s">
        <v>327</v>
      </c>
      <c r="B3944">
        <v>2019</v>
      </c>
      <c r="C3944" t="s">
        <v>0</v>
      </c>
      <c r="D3944">
        <v>0</v>
      </c>
      <c r="E3944">
        <v>146</v>
      </c>
      <c r="F3944">
        <v>146</v>
      </c>
      <c r="G3944">
        <v>5000</v>
      </c>
      <c r="H3944" t="s">
        <v>16</v>
      </c>
      <c r="I3944" t="s">
        <v>2</v>
      </c>
      <c r="J3944" t="s">
        <v>17</v>
      </c>
      <c r="K3944" s="2" t="str">
        <f>LOOKUP(A3944,'[2]Collin Seedling for R'!$A$3:$A$51,'[2]Collin Seedling for R'!$R$3:$R$51)</f>
        <v>High</v>
      </c>
      <c r="L3944" s="2" t="str">
        <f>LOOKUP(A3944,'[2]Collin Seedling for R'!$A$3:$A$51,'[2]Collin Seedling for R'!$T$3:$T$51)</f>
        <v>FS</v>
      </c>
      <c r="M3944" s="2" t="str">
        <f>LOOKUP(A3944,'[2]Collin Seedling for R'!$A$3:$A$51,'[2]Collin Seedling for R'!$P$3:$P$51)</f>
        <v>Seeded</v>
      </c>
      <c r="N3944" s="8">
        <f t="shared" si="61"/>
        <v>2.92</v>
      </c>
      <c r="O3944" s="2" t="str">
        <f>LOOKUP(H3944,[2]plantlist!$A$2:$A$943,[2]plantlist!$B$2:$B$943)</f>
        <v>S</v>
      </c>
    </row>
    <row r="3945" spans="1:15" x14ac:dyDescent="0.2">
      <c r="A3945" t="s">
        <v>327</v>
      </c>
      <c r="B3945">
        <v>2019</v>
      </c>
      <c r="C3945" t="s">
        <v>0</v>
      </c>
      <c r="D3945">
        <v>0</v>
      </c>
      <c r="E3945">
        <v>13</v>
      </c>
      <c r="F3945">
        <v>13</v>
      </c>
      <c r="G3945">
        <v>5000</v>
      </c>
      <c r="H3945" t="s">
        <v>86</v>
      </c>
      <c r="I3945" t="s">
        <v>2</v>
      </c>
      <c r="J3945" t="s">
        <v>87</v>
      </c>
      <c r="K3945" s="2" t="str">
        <f>LOOKUP(A3945,'[2]Collin Seedling for R'!$A$3:$A$51,'[2]Collin Seedling for R'!$R$3:$R$51)</f>
        <v>High</v>
      </c>
      <c r="L3945" s="2" t="str">
        <f>LOOKUP(A3945,'[2]Collin Seedling for R'!$A$3:$A$51,'[2]Collin Seedling for R'!$T$3:$T$51)</f>
        <v>FS</v>
      </c>
      <c r="M3945" s="2" t="str">
        <f>LOOKUP(A3945,'[2]Collin Seedling for R'!$A$3:$A$51,'[2]Collin Seedling for R'!$P$3:$P$51)</f>
        <v>Seeded</v>
      </c>
      <c r="N3945" s="8">
        <f t="shared" si="61"/>
        <v>0.26</v>
      </c>
      <c r="O3945" s="2" t="str">
        <f>LOOKUP(H3945,[2]plantlist!$A$2:$A$943,[2]plantlist!$B$2:$B$943)</f>
        <v>F</v>
      </c>
    </row>
    <row r="3946" spans="1:15" x14ac:dyDescent="0.2">
      <c r="A3946" t="s">
        <v>327</v>
      </c>
      <c r="B3946">
        <v>2019</v>
      </c>
      <c r="C3946" t="s">
        <v>0</v>
      </c>
      <c r="D3946">
        <v>0</v>
      </c>
      <c r="E3946">
        <v>21</v>
      </c>
      <c r="F3946">
        <v>21</v>
      </c>
      <c r="G3946">
        <v>5000</v>
      </c>
      <c r="H3946" t="s">
        <v>126</v>
      </c>
      <c r="I3946" t="s">
        <v>2</v>
      </c>
      <c r="J3946" t="s">
        <v>127</v>
      </c>
      <c r="K3946" s="2" t="str">
        <f>LOOKUP(A3946,'[2]Collin Seedling for R'!$A$3:$A$51,'[2]Collin Seedling for R'!$R$3:$R$51)</f>
        <v>High</v>
      </c>
      <c r="L3946" s="2" t="str">
        <f>LOOKUP(A3946,'[2]Collin Seedling for R'!$A$3:$A$51,'[2]Collin Seedling for R'!$T$3:$T$51)</f>
        <v>FS</v>
      </c>
      <c r="M3946" s="2" t="str">
        <f>LOOKUP(A3946,'[2]Collin Seedling for R'!$A$3:$A$51,'[2]Collin Seedling for R'!$P$3:$P$51)</f>
        <v>Seeded</v>
      </c>
      <c r="N3946" s="8">
        <f t="shared" si="61"/>
        <v>0.42</v>
      </c>
      <c r="O3946" s="2" t="str">
        <f>LOOKUP(H3946,[2]plantlist!$A$2:$A$943,[2]plantlist!$B$2:$B$943)</f>
        <v>F</v>
      </c>
    </row>
    <row r="3947" spans="1:15" x14ac:dyDescent="0.2">
      <c r="A3947" t="s">
        <v>327</v>
      </c>
      <c r="B3947">
        <v>2019</v>
      </c>
      <c r="C3947" t="s">
        <v>0</v>
      </c>
      <c r="D3947">
        <v>0</v>
      </c>
      <c r="E3947">
        <v>2</v>
      </c>
      <c r="F3947">
        <v>2</v>
      </c>
      <c r="G3947">
        <v>5000</v>
      </c>
      <c r="H3947" t="s">
        <v>152</v>
      </c>
      <c r="I3947" t="s">
        <v>2</v>
      </c>
      <c r="J3947" t="s">
        <v>153</v>
      </c>
      <c r="K3947" s="2" t="str">
        <f>LOOKUP(A3947,'[2]Collin Seedling for R'!$A$3:$A$51,'[2]Collin Seedling for R'!$R$3:$R$51)</f>
        <v>High</v>
      </c>
      <c r="L3947" s="2" t="str">
        <f>LOOKUP(A3947,'[2]Collin Seedling for R'!$A$3:$A$51,'[2]Collin Seedling for R'!$T$3:$T$51)</f>
        <v>FS</v>
      </c>
      <c r="M3947" s="2" t="str">
        <f>LOOKUP(A3947,'[2]Collin Seedling for R'!$A$3:$A$51,'[2]Collin Seedling for R'!$P$3:$P$51)</f>
        <v>Seeded</v>
      </c>
      <c r="N3947" s="8">
        <f t="shared" si="61"/>
        <v>0.04</v>
      </c>
      <c r="O3947" s="2" t="str">
        <f>LOOKUP(H3947,[2]plantlist!$A$2:$A$943,[2]plantlist!$B$2:$B$943)</f>
        <v>F</v>
      </c>
    </row>
    <row r="3948" spans="1:15" x14ac:dyDescent="0.2">
      <c r="A3948" t="s">
        <v>327</v>
      </c>
      <c r="B3948">
        <v>2019</v>
      </c>
      <c r="C3948" t="s">
        <v>0</v>
      </c>
      <c r="D3948">
        <v>0</v>
      </c>
      <c r="E3948">
        <v>2</v>
      </c>
      <c r="F3948">
        <v>2</v>
      </c>
      <c r="G3948">
        <v>5000</v>
      </c>
      <c r="H3948" t="s">
        <v>124</v>
      </c>
      <c r="I3948" t="s">
        <v>2</v>
      </c>
      <c r="J3948" t="s">
        <v>125</v>
      </c>
      <c r="K3948" s="2" t="str">
        <f>LOOKUP(A3948,'[2]Collin Seedling for R'!$A$3:$A$51,'[2]Collin Seedling for R'!$R$3:$R$51)</f>
        <v>High</v>
      </c>
      <c r="L3948" s="2" t="str">
        <f>LOOKUP(A3948,'[2]Collin Seedling for R'!$A$3:$A$51,'[2]Collin Seedling for R'!$T$3:$T$51)</f>
        <v>FS</v>
      </c>
      <c r="M3948" s="2" t="str">
        <f>LOOKUP(A3948,'[2]Collin Seedling for R'!$A$3:$A$51,'[2]Collin Seedling for R'!$P$3:$P$51)</f>
        <v>Seeded</v>
      </c>
      <c r="N3948" s="8">
        <f t="shared" si="61"/>
        <v>0.04</v>
      </c>
      <c r="O3948" s="2" t="str">
        <f>LOOKUP(H3948,[2]plantlist!$A$2:$A$943,[2]plantlist!$B$2:$B$943)</f>
        <v>F</v>
      </c>
    </row>
    <row r="3949" spans="1:15" x14ac:dyDescent="0.2">
      <c r="A3949" t="s">
        <v>327</v>
      </c>
      <c r="B3949">
        <v>2019</v>
      </c>
      <c r="C3949" t="s">
        <v>0</v>
      </c>
      <c r="D3949">
        <v>0</v>
      </c>
      <c r="E3949">
        <v>63</v>
      </c>
      <c r="F3949">
        <v>63</v>
      </c>
      <c r="G3949">
        <v>5000</v>
      </c>
      <c r="H3949" t="s">
        <v>456</v>
      </c>
      <c r="I3949" t="s">
        <v>2</v>
      </c>
      <c r="J3949" t="s">
        <v>457</v>
      </c>
      <c r="K3949" s="2" t="str">
        <f>LOOKUP(A3949,'[2]Collin Seedling for R'!$A$3:$A$51,'[2]Collin Seedling for R'!$R$3:$R$51)</f>
        <v>High</v>
      </c>
      <c r="L3949" s="2" t="str">
        <f>LOOKUP(A3949,'[2]Collin Seedling for R'!$A$3:$A$51,'[2]Collin Seedling for R'!$T$3:$T$51)</f>
        <v>FS</v>
      </c>
      <c r="M3949" s="2" t="str">
        <f>LOOKUP(A3949,'[2]Collin Seedling for R'!$A$3:$A$51,'[2]Collin Seedling for R'!$P$3:$P$51)</f>
        <v>Seeded</v>
      </c>
      <c r="N3949" s="8">
        <f t="shared" si="61"/>
        <v>1.26</v>
      </c>
      <c r="O3949" s="2" t="str">
        <f>LOOKUP(H3949,[2]plantlist!$A$2:$A$943,[2]plantlist!$B$2:$B$943)</f>
        <v>F</v>
      </c>
    </row>
    <row r="3950" spans="1:15" x14ac:dyDescent="0.2">
      <c r="A3950" t="s">
        <v>327</v>
      </c>
      <c r="B3950">
        <v>2019</v>
      </c>
      <c r="C3950" t="s">
        <v>0</v>
      </c>
      <c r="D3950">
        <v>0</v>
      </c>
      <c r="E3950">
        <v>6</v>
      </c>
      <c r="F3950">
        <v>6</v>
      </c>
      <c r="G3950">
        <v>5000</v>
      </c>
      <c r="H3950" t="s">
        <v>198</v>
      </c>
      <c r="I3950" t="s">
        <v>2</v>
      </c>
      <c r="J3950" t="s">
        <v>199</v>
      </c>
      <c r="K3950" s="2" t="str">
        <f>LOOKUP(A3950,'[2]Collin Seedling for R'!$A$3:$A$51,'[2]Collin Seedling for R'!$R$3:$R$51)</f>
        <v>High</v>
      </c>
      <c r="L3950" s="2" t="str">
        <f>LOOKUP(A3950,'[2]Collin Seedling for R'!$A$3:$A$51,'[2]Collin Seedling for R'!$T$3:$T$51)</f>
        <v>FS</v>
      </c>
      <c r="M3950" s="2" t="str">
        <f>LOOKUP(A3950,'[2]Collin Seedling for R'!$A$3:$A$51,'[2]Collin Seedling for R'!$P$3:$P$51)</f>
        <v>Seeded</v>
      </c>
      <c r="N3950" s="8">
        <f t="shared" si="61"/>
        <v>0.12</v>
      </c>
      <c r="O3950" s="2" t="str">
        <f>LOOKUP(H3950,[2]plantlist!$A$2:$A$943,[2]plantlist!$B$2:$B$943)</f>
        <v>G</v>
      </c>
    </row>
    <row r="3951" spans="1:15" x14ac:dyDescent="0.2">
      <c r="A3951" t="s">
        <v>327</v>
      </c>
      <c r="B3951">
        <v>2019</v>
      </c>
      <c r="C3951" t="s">
        <v>0</v>
      </c>
      <c r="D3951">
        <v>0</v>
      </c>
      <c r="E3951">
        <v>218</v>
      </c>
      <c r="F3951">
        <v>218</v>
      </c>
      <c r="G3951">
        <v>5000</v>
      </c>
      <c r="H3951" t="s">
        <v>158</v>
      </c>
      <c r="I3951" t="s">
        <v>2</v>
      </c>
      <c r="J3951" t="s">
        <v>159</v>
      </c>
      <c r="K3951" s="2" t="str">
        <f>LOOKUP(A3951,'[2]Collin Seedling for R'!$A$3:$A$51,'[2]Collin Seedling for R'!$R$3:$R$51)</f>
        <v>High</v>
      </c>
      <c r="L3951" s="2" t="str">
        <f>LOOKUP(A3951,'[2]Collin Seedling for R'!$A$3:$A$51,'[2]Collin Seedling for R'!$T$3:$T$51)</f>
        <v>FS</v>
      </c>
      <c r="M3951" s="2" t="str">
        <f>LOOKUP(A3951,'[2]Collin Seedling for R'!$A$3:$A$51,'[2]Collin Seedling for R'!$P$3:$P$51)</f>
        <v>Seeded</v>
      </c>
      <c r="N3951" s="8">
        <f t="shared" si="61"/>
        <v>4.3600000000000003</v>
      </c>
      <c r="O3951" s="2" t="str">
        <f>LOOKUP(H3951,[2]plantlist!$A$2:$A$943,[2]plantlist!$B$2:$B$943)</f>
        <v>S</v>
      </c>
    </row>
    <row r="3952" spans="1:15" x14ac:dyDescent="0.2">
      <c r="A3952" s="7" t="s">
        <v>450</v>
      </c>
      <c r="B3952" s="2">
        <v>1997</v>
      </c>
      <c r="C3952" s="2" t="s">
        <v>0</v>
      </c>
      <c r="D3952" s="2">
        <v>1558</v>
      </c>
      <c r="E3952" s="2">
        <v>0</v>
      </c>
      <c r="F3952" s="2">
        <v>1558</v>
      </c>
      <c r="G3952" s="2">
        <v>5000</v>
      </c>
      <c r="H3952" s="2" t="s">
        <v>366</v>
      </c>
      <c r="I3952" s="2" t="s">
        <v>2</v>
      </c>
      <c r="J3952" s="2" t="s">
        <v>367</v>
      </c>
      <c r="K3952" s="2" t="str">
        <f>LOOKUP(A3952,'[2]Collin Seedling for R'!$A$3:$A$51,'[2]Collin Seedling for R'!$R$3:$R$51)</f>
        <v>High</v>
      </c>
      <c r="L3952" s="2" t="str">
        <f>LOOKUP(A3952,'[2]Collin Seedling for R'!$A$3:$A$51,'[2]Collin Seedling for R'!$T$3:$T$51)</f>
        <v>BAND</v>
      </c>
      <c r="M3952" s="2" t="str">
        <f>LOOKUP(A3952,'[2]Collin Seedling for R'!$A$3:$A$51,'[2]Collin Seedling for R'!$P$3:$P$51)</f>
        <v>Unseeded</v>
      </c>
      <c r="N3952" s="8">
        <f t="shared" si="61"/>
        <v>0</v>
      </c>
      <c r="O3952" s="2" t="str">
        <f>LOOKUP(H3952,[2]plantlist!$A$2:$A$943,[2]plantlist!$B$2:$B$943)</f>
        <v>B</v>
      </c>
    </row>
    <row r="3953" spans="1:15" x14ac:dyDescent="0.2">
      <c r="A3953" s="7" t="s">
        <v>450</v>
      </c>
      <c r="B3953" s="2">
        <v>1997</v>
      </c>
      <c r="C3953" s="2" t="s">
        <v>0</v>
      </c>
      <c r="D3953" s="2">
        <v>1431</v>
      </c>
      <c r="E3953" s="2">
        <v>0</v>
      </c>
      <c r="F3953" s="2">
        <v>1431</v>
      </c>
      <c r="G3953" s="2">
        <v>5000</v>
      </c>
      <c r="H3953" s="2" t="s">
        <v>6</v>
      </c>
      <c r="I3953" s="2" t="s">
        <v>2</v>
      </c>
      <c r="J3953" s="2" t="s">
        <v>7</v>
      </c>
      <c r="K3953" s="2" t="str">
        <f>LOOKUP(A3953,'[2]Collin Seedling for R'!$A$3:$A$51,'[2]Collin Seedling for R'!$R$3:$R$51)</f>
        <v>High</v>
      </c>
      <c r="L3953" s="2" t="str">
        <f>LOOKUP(A3953,'[2]Collin Seedling for R'!$A$3:$A$51,'[2]Collin Seedling for R'!$T$3:$T$51)</f>
        <v>BAND</v>
      </c>
      <c r="M3953" s="2" t="str">
        <f>LOOKUP(A3953,'[2]Collin Seedling for R'!$A$3:$A$51,'[2]Collin Seedling for R'!$P$3:$P$51)</f>
        <v>Unseeded</v>
      </c>
      <c r="N3953" s="8">
        <f t="shared" si="61"/>
        <v>0</v>
      </c>
      <c r="O3953" s="2" t="str">
        <f>LOOKUP(H3953,[2]plantlist!$A$2:$A$943,[2]plantlist!$B$2:$B$943)</f>
        <v>L</v>
      </c>
    </row>
    <row r="3954" spans="1:15" x14ac:dyDescent="0.2">
      <c r="A3954" s="7" t="s">
        <v>450</v>
      </c>
      <c r="B3954" s="2">
        <v>1997</v>
      </c>
      <c r="C3954" s="2" t="s">
        <v>0</v>
      </c>
      <c r="D3954" s="2">
        <v>980</v>
      </c>
      <c r="E3954" s="2">
        <v>0</v>
      </c>
      <c r="F3954" s="2">
        <v>980</v>
      </c>
      <c r="G3954" s="2">
        <v>5000</v>
      </c>
      <c r="H3954" s="2" t="s">
        <v>278</v>
      </c>
      <c r="I3954" s="2" t="s">
        <v>2</v>
      </c>
      <c r="J3954" s="2" t="s">
        <v>279</v>
      </c>
      <c r="K3954" s="2" t="str">
        <f>LOOKUP(A3954,'[2]Collin Seedling for R'!$A$3:$A$51,'[2]Collin Seedling for R'!$R$3:$R$51)</f>
        <v>High</v>
      </c>
      <c r="L3954" s="2" t="str">
        <f>LOOKUP(A3954,'[2]Collin Seedling for R'!$A$3:$A$51,'[2]Collin Seedling for R'!$T$3:$T$51)</f>
        <v>BAND</v>
      </c>
      <c r="M3954" s="2" t="str">
        <f>LOOKUP(A3954,'[2]Collin Seedling for R'!$A$3:$A$51,'[2]Collin Seedling for R'!$P$3:$P$51)</f>
        <v>Unseeded</v>
      </c>
      <c r="N3954" s="8">
        <f t="shared" si="61"/>
        <v>0</v>
      </c>
      <c r="O3954" s="2" t="str">
        <f>LOOKUP(H3954,[2]plantlist!$A$2:$A$943,[2]plantlist!$B$2:$B$943)</f>
        <v>B</v>
      </c>
    </row>
    <row r="3955" spans="1:15" x14ac:dyDescent="0.2">
      <c r="A3955" s="7" t="s">
        <v>450</v>
      </c>
      <c r="B3955" s="2">
        <v>1997</v>
      </c>
      <c r="C3955" s="2" t="s">
        <v>0</v>
      </c>
      <c r="D3955" s="2">
        <v>973</v>
      </c>
      <c r="E3955" s="2">
        <v>0</v>
      </c>
      <c r="F3955" s="2">
        <v>973</v>
      </c>
      <c r="G3955" s="2">
        <v>5000</v>
      </c>
      <c r="H3955" s="2" t="s">
        <v>41</v>
      </c>
      <c r="I3955" s="2" t="s">
        <v>2</v>
      </c>
      <c r="J3955" s="2" t="s">
        <v>42</v>
      </c>
      <c r="K3955" s="2" t="str">
        <f>LOOKUP(A3955,'[2]Collin Seedling for R'!$A$3:$A$51,'[2]Collin Seedling for R'!$R$3:$R$51)</f>
        <v>High</v>
      </c>
      <c r="L3955" s="2" t="str">
        <f>LOOKUP(A3955,'[2]Collin Seedling for R'!$A$3:$A$51,'[2]Collin Seedling for R'!$T$3:$T$51)</f>
        <v>BAND</v>
      </c>
      <c r="M3955" s="2" t="str">
        <f>LOOKUP(A3955,'[2]Collin Seedling for R'!$A$3:$A$51,'[2]Collin Seedling for R'!$P$3:$P$51)</f>
        <v>Unseeded</v>
      </c>
      <c r="N3955" s="8">
        <f t="shared" si="61"/>
        <v>0</v>
      </c>
      <c r="O3955" s="2" t="str">
        <f>LOOKUP(H3955,[2]plantlist!$A$2:$A$943,[2]plantlist!$B$2:$B$943)</f>
        <v>B</v>
      </c>
    </row>
    <row r="3956" spans="1:15" x14ac:dyDescent="0.2">
      <c r="A3956" s="7" t="s">
        <v>450</v>
      </c>
      <c r="B3956" s="2">
        <v>1997</v>
      </c>
      <c r="C3956" s="2" t="s">
        <v>0</v>
      </c>
      <c r="D3956" s="2">
        <v>26</v>
      </c>
      <c r="E3956" s="2">
        <v>14</v>
      </c>
      <c r="F3956" s="2">
        <v>40</v>
      </c>
      <c r="G3956" s="2">
        <v>5000</v>
      </c>
      <c r="H3956" s="2" t="s">
        <v>74</v>
      </c>
      <c r="I3956" s="2" t="s">
        <v>19</v>
      </c>
      <c r="J3956" s="2" t="s">
        <v>75</v>
      </c>
      <c r="K3956" s="2" t="str">
        <f>LOOKUP(A3956,'[2]Collin Seedling for R'!$A$3:$A$51,'[2]Collin Seedling for R'!$R$3:$R$51)</f>
        <v>High</v>
      </c>
      <c r="L3956" s="2" t="str">
        <f>LOOKUP(A3956,'[2]Collin Seedling for R'!$A$3:$A$51,'[2]Collin Seedling for R'!$T$3:$T$51)</f>
        <v>BAND</v>
      </c>
      <c r="M3956" s="2" t="str">
        <f>LOOKUP(A3956,'[2]Collin Seedling for R'!$A$3:$A$51,'[2]Collin Seedling for R'!$P$3:$P$51)</f>
        <v>Unseeded</v>
      </c>
      <c r="N3956" s="8">
        <f t="shared" si="61"/>
        <v>0.27999999999999997</v>
      </c>
      <c r="O3956" s="2" t="str">
        <f>LOOKUP(H3956,[2]plantlist!$A$2:$A$943,[2]plantlist!$B$2:$B$943)</f>
        <v>T</v>
      </c>
    </row>
    <row r="3957" spans="1:15" x14ac:dyDescent="0.2">
      <c r="A3957" s="7" t="s">
        <v>450</v>
      </c>
      <c r="B3957" s="2">
        <v>1997</v>
      </c>
      <c r="C3957" s="2" t="s">
        <v>0</v>
      </c>
      <c r="D3957" s="2">
        <v>22</v>
      </c>
      <c r="E3957" s="2">
        <v>0</v>
      </c>
      <c r="F3957" s="2">
        <v>22</v>
      </c>
      <c r="G3957" s="2">
        <v>5000</v>
      </c>
      <c r="H3957" s="2" t="s">
        <v>10</v>
      </c>
      <c r="I3957" s="2" t="s">
        <v>2</v>
      </c>
      <c r="J3957" s="2" t="s">
        <v>11</v>
      </c>
      <c r="K3957" s="2" t="str">
        <f>LOOKUP(A3957,'[2]Collin Seedling for R'!$A$3:$A$51,'[2]Collin Seedling for R'!$R$3:$R$51)</f>
        <v>High</v>
      </c>
      <c r="L3957" s="2" t="str">
        <f>LOOKUP(A3957,'[2]Collin Seedling for R'!$A$3:$A$51,'[2]Collin Seedling for R'!$T$3:$T$51)</f>
        <v>BAND</v>
      </c>
      <c r="M3957" s="2" t="str">
        <f>LOOKUP(A3957,'[2]Collin Seedling for R'!$A$3:$A$51,'[2]Collin Seedling for R'!$P$3:$P$51)</f>
        <v>Unseeded</v>
      </c>
      <c r="N3957" s="8">
        <f t="shared" si="61"/>
        <v>0</v>
      </c>
      <c r="O3957" s="2" t="str">
        <f>LOOKUP(H3957,[2]plantlist!$A$2:$A$943,[2]plantlist!$B$2:$B$943)</f>
        <v>L</v>
      </c>
    </row>
    <row r="3958" spans="1:15" x14ac:dyDescent="0.2">
      <c r="A3958" s="7" t="s">
        <v>450</v>
      </c>
      <c r="B3958" s="2">
        <v>1997</v>
      </c>
      <c r="C3958" s="2" t="s">
        <v>0</v>
      </c>
      <c r="D3958" s="2">
        <v>6</v>
      </c>
      <c r="E3958" s="2">
        <v>115</v>
      </c>
      <c r="F3958" s="2">
        <v>121</v>
      </c>
      <c r="G3958" s="2">
        <v>5000</v>
      </c>
      <c r="H3958" s="2" t="s">
        <v>108</v>
      </c>
      <c r="I3958" s="2" t="s">
        <v>2</v>
      </c>
      <c r="J3958" s="2" t="s">
        <v>109</v>
      </c>
      <c r="K3958" s="2" t="str">
        <f>LOOKUP(A3958,'[2]Collin Seedling for R'!$A$3:$A$51,'[2]Collin Seedling for R'!$R$3:$R$51)</f>
        <v>High</v>
      </c>
      <c r="L3958" s="2" t="str">
        <f>LOOKUP(A3958,'[2]Collin Seedling for R'!$A$3:$A$51,'[2]Collin Seedling for R'!$T$3:$T$51)</f>
        <v>BAND</v>
      </c>
      <c r="M3958" s="2" t="str">
        <f>LOOKUP(A3958,'[2]Collin Seedling for R'!$A$3:$A$51,'[2]Collin Seedling for R'!$P$3:$P$51)</f>
        <v>Unseeded</v>
      </c>
      <c r="N3958" s="8">
        <f t="shared" si="61"/>
        <v>2.2999999999999998</v>
      </c>
      <c r="O3958" s="2" t="str">
        <f>LOOKUP(H3958,[2]plantlist!$A$2:$A$943,[2]plantlist!$B$2:$B$943)</f>
        <v>F</v>
      </c>
    </row>
    <row r="3959" spans="1:15" x14ac:dyDescent="0.2">
      <c r="A3959" s="7" t="s">
        <v>450</v>
      </c>
      <c r="B3959" s="2">
        <v>1997</v>
      </c>
      <c r="C3959" s="2" t="s">
        <v>0</v>
      </c>
      <c r="D3959" s="2">
        <v>4</v>
      </c>
      <c r="E3959" s="2">
        <v>24</v>
      </c>
      <c r="F3959" s="2">
        <v>28</v>
      </c>
      <c r="G3959" s="2">
        <v>5000</v>
      </c>
      <c r="H3959" s="2" t="s">
        <v>198</v>
      </c>
      <c r="I3959" s="2" t="s">
        <v>2</v>
      </c>
      <c r="J3959" s="2" t="s">
        <v>199</v>
      </c>
      <c r="K3959" s="2" t="str">
        <f>LOOKUP(A3959,'[2]Collin Seedling for R'!$A$3:$A$51,'[2]Collin Seedling for R'!$R$3:$R$51)</f>
        <v>High</v>
      </c>
      <c r="L3959" s="2" t="str">
        <f>LOOKUP(A3959,'[2]Collin Seedling for R'!$A$3:$A$51,'[2]Collin Seedling for R'!$T$3:$T$51)</f>
        <v>BAND</v>
      </c>
      <c r="M3959" s="2" t="str">
        <f>LOOKUP(A3959,'[2]Collin Seedling for R'!$A$3:$A$51,'[2]Collin Seedling for R'!$P$3:$P$51)</f>
        <v>Unseeded</v>
      </c>
      <c r="N3959" s="8">
        <f t="shared" si="61"/>
        <v>0.48</v>
      </c>
      <c r="O3959" s="2" t="str">
        <f>LOOKUP(H3959,[2]plantlist!$A$2:$A$943,[2]plantlist!$B$2:$B$943)</f>
        <v>G</v>
      </c>
    </row>
    <row r="3960" spans="1:15" x14ac:dyDescent="0.2">
      <c r="A3960" s="7" t="s">
        <v>450</v>
      </c>
      <c r="B3960" s="2">
        <v>1997</v>
      </c>
      <c r="C3960" s="2" t="s">
        <v>0</v>
      </c>
      <c r="D3960" s="2">
        <v>0</v>
      </c>
      <c r="E3960" s="2">
        <v>147</v>
      </c>
      <c r="F3960" s="2">
        <v>147</v>
      </c>
      <c r="G3960" s="2">
        <v>5000</v>
      </c>
      <c r="H3960" s="2" t="s">
        <v>128</v>
      </c>
      <c r="I3960" s="2" t="s">
        <v>2</v>
      </c>
      <c r="J3960" s="2" t="s">
        <v>129</v>
      </c>
      <c r="K3960" s="2" t="str">
        <f>LOOKUP(A3960,'[2]Collin Seedling for R'!$A$3:$A$51,'[2]Collin Seedling for R'!$R$3:$R$51)</f>
        <v>High</v>
      </c>
      <c r="L3960" s="2" t="str">
        <f>LOOKUP(A3960,'[2]Collin Seedling for R'!$A$3:$A$51,'[2]Collin Seedling for R'!$T$3:$T$51)</f>
        <v>BAND</v>
      </c>
      <c r="M3960" s="2" t="str">
        <f>LOOKUP(A3960,'[2]Collin Seedling for R'!$A$3:$A$51,'[2]Collin Seedling for R'!$P$3:$P$51)</f>
        <v>Unseeded</v>
      </c>
      <c r="N3960" s="8">
        <f t="shared" si="61"/>
        <v>2.94</v>
      </c>
      <c r="O3960" s="2" t="str">
        <f>LOOKUP(H3960,[2]plantlist!$A$2:$A$943,[2]plantlist!$B$2:$B$943)</f>
        <v>F</v>
      </c>
    </row>
    <row r="3961" spans="1:15" x14ac:dyDescent="0.2">
      <c r="A3961" s="7" t="s">
        <v>450</v>
      </c>
      <c r="B3961" s="2">
        <v>1997</v>
      </c>
      <c r="C3961" s="2" t="s">
        <v>0</v>
      </c>
      <c r="D3961" s="2">
        <v>0</v>
      </c>
      <c r="E3961" s="2">
        <v>345</v>
      </c>
      <c r="F3961" s="2">
        <v>345</v>
      </c>
      <c r="G3961" s="2">
        <v>5000</v>
      </c>
      <c r="H3961" s="2" t="s">
        <v>45</v>
      </c>
      <c r="I3961" s="2" t="s">
        <v>2</v>
      </c>
      <c r="J3961" s="2" t="s">
        <v>46</v>
      </c>
      <c r="K3961" s="2" t="str">
        <f>LOOKUP(A3961,'[2]Collin Seedling for R'!$A$3:$A$51,'[2]Collin Seedling for R'!$R$3:$R$51)</f>
        <v>High</v>
      </c>
      <c r="L3961" s="2" t="str">
        <f>LOOKUP(A3961,'[2]Collin Seedling for R'!$A$3:$A$51,'[2]Collin Seedling for R'!$T$3:$T$51)</f>
        <v>BAND</v>
      </c>
      <c r="M3961" s="2" t="str">
        <f>LOOKUP(A3961,'[2]Collin Seedling for R'!$A$3:$A$51,'[2]Collin Seedling for R'!$P$3:$P$51)</f>
        <v>Unseeded</v>
      </c>
      <c r="N3961" s="8">
        <f t="shared" si="61"/>
        <v>6.9</v>
      </c>
      <c r="O3961" s="2" t="str">
        <f>LOOKUP(H3961,[2]plantlist!$A$2:$A$943,[2]plantlist!$B$2:$B$943)</f>
        <v>F</v>
      </c>
    </row>
    <row r="3962" spans="1:15" x14ac:dyDescent="0.2">
      <c r="A3962" s="7" t="s">
        <v>450</v>
      </c>
      <c r="B3962" s="2">
        <v>1997</v>
      </c>
      <c r="C3962" s="2" t="s">
        <v>0</v>
      </c>
      <c r="D3962" s="2">
        <v>0</v>
      </c>
      <c r="E3962" s="2">
        <v>8</v>
      </c>
      <c r="F3962" s="2">
        <v>8</v>
      </c>
      <c r="G3962" s="2">
        <v>5000</v>
      </c>
      <c r="H3962" s="2" t="s">
        <v>60</v>
      </c>
      <c r="I3962" s="2" t="s">
        <v>2</v>
      </c>
      <c r="J3962" s="2" t="s">
        <v>61</v>
      </c>
      <c r="K3962" s="2" t="str">
        <f>LOOKUP(A3962,'[2]Collin Seedling for R'!$A$3:$A$51,'[2]Collin Seedling for R'!$R$3:$R$51)</f>
        <v>High</v>
      </c>
      <c r="L3962" s="2" t="str">
        <f>LOOKUP(A3962,'[2]Collin Seedling for R'!$A$3:$A$51,'[2]Collin Seedling for R'!$T$3:$T$51)</f>
        <v>BAND</v>
      </c>
      <c r="M3962" s="2" t="str">
        <f>LOOKUP(A3962,'[2]Collin Seedling for R'!$A$3:$A$51,'[2]Collin Seedling for R'!$P$3:$P$51)</f>
        <v>Unseeded</v>
      </c>
      <c r="N3962" s="8">
        <f t="shared" si="61"/>
        <v>0.16</v>
      </c>
      <c r="O3962" s="2" t="str">
        <f>LOOKUP(H3962,[2]plantlist!$A$2:$A$943,[2]plantlist!$B$2:$B$943)</f>
        <v>F</v>
      </c>
    </row>
    <row r="3963" spans="1:15" x14ac:dyDescent="0.2">
      <c r="A3963" s="7" t="s">
        <v>450</v>
      </c>
      <c r="B3963" s="2">
        <v>1997</v>
      </c>
      <c r="C3963" s="2" t="s">
        <v>0</v>
      </c>
      <c r="D3963" s="2">
        <v>0</v>
      </c>
      <c r="E3963" s="2">
        <v>1</v>
      </c>
      <c r="F3963" s="2">
        <v>1</v>
      </c>
      <c r="G3963" s="2">
        <v>5000</v>
      </c>
      <c r="H3963" s="2" t="s">
        <v>451</v>
      </c>
      <c r="I3963" s="2" t="s">
        <v>2</v>
      </c>
      <c r="J3963" s="2" t="s">
        <v>452</v>
      </c>
      <c r="K3963" s="2" t="str">
        <f>LOOKUP(A3963,'[2]Collin Seedling for R'!$A$3:$A$51,'[2]Collin Seedling for R'!$R$3:$R$51)</f>
        <v>High</v>
      </c>
      <c r="L3963" s="2" t="str">
        <f>LOOKUP(A3963,'[2]Collin Seedling for R'!$A$3:$A$51,'[2]Collin Seedling for R'!$T$3:$T$51)</f>
        <v>BAND</v>
      </c>
      <c r="M3963" s="2" t="str">
        <f>LOOKUP(A3963,'[2]Collin Seedling for R'!$A$3:$A$51,'[2]Collin Seedling for R'!$P$3:$P$51)</f>
        <v>Unseeded</v>
      </c>
      <c r="N3963" s="8">
        <f t="shared" si="61"/>
        <v>0.02</v>
      </c>
      <c r="O3963" s="2" t="str">
        <f>LOOKUP(H3963,[2]plantlist!$A$2:$A$943,[2]plantlist!$B$2:$B$943)</f>
        <v>F</v>
      </c>
    </row>
    <row r="3964" spans="1:15" x14ac:dyDescent="0.2">
      <c r="A3964" s="7" t="s">
        <v>450</v>
      </c>
      <c r="B3964" s="2">
        <v>1997</v>
      </c>
      <c r="C3964" s="2" t="s">
        <v>0</v>
      </c>
      <c r="D3964" s="2">
        <v>0</v>
      </c>
      <c r="E3964" s="2">
        <v>22</v>
      </c>
      <c r="F3964" s="2">
        <v>22</v>
      </c>
      <c r="G3964" s="2">
        <v>5000</v>
      </c>
      <c r="H3964" s="2" t="s">
        <v>31</v>
      </c>
      <c r="I3964" s="2" t="s">
        <v>2</v>
      </c>
      <c r="J3964" s="2" t="s">
        <v>32</v>
      </c>
      <c r="K3964" s="2" t="str">
        <f>LOOKUP(A3964,'[2]Collin Seedling for R'!$A$3:$A$51,'[2]Collin Seedling for R'!$R$3:$R$51)</f>
        <v>High</v>
      </c>
      <c r="L3964" s="2" t="str">
        <f>LOOKUP(A3964,'[2]Collin Seedling for R'!$A$3:$A$51,'[2]Collin Seedling for R'!$T$3:$T$51)</f>
        <v>BAND</v>
      </c>
      <c r="M3964" s="2" t="str">
        <f>LOOKUP(A3964,'[2]Collin Seedling for R'!$A$3:$A$51,'[2]Collin Seedling for R'!$P$3:$P$51)</f>
        <v>Unseeded</v>
      </c>
      <c r="N3964" s="8">
        <f t="shared" si="61"/>
        <v>0.44</v>
      </c>
      <c r="O3964" s="2" t="str">
        <f>LOOKUP(H3964,[2]plantlist!$A$2:$A$943,[2]plantlist!$B$2:$B$943)</f>
        <v>U</v>
      </c>
    </row>
    <row r="3965" spans="1:15" x14ac:dyDescent="0.2">
      <c r="A3965" s="7" t="s">
        <v>450</v>
      </c>
      <c r="B3965" s="2">
        <v>1997</v>
      </c>
      <c r="C3965" s="2" t="s">
        <v>0</v>
      </c>
      <c r="D3965" s="2">
        <v>0</v>
      </c>
      <c r="E3965" s="2">
        <v>361</v>
      </c>
      <c r="F3965" s="2">
        <v>361</v>
      </c>
      <c r="G3965" s="2">
        <v>5000</v>
      </c>
      <c r="H3965" s="2" t="s">
        <v>152</v>
      </c>
      <c r="I3965" s="2" t="s">
        <v>2</v>
      </c>
      <c r="J3965" s="2" t="s">
        <v>153</v>
      </c>
      <c r="K3965" s="2" t="str">
        <f>LOOKUP(A3965,'[2]Collin Seedling for R'!$A$3:$A$51,'[2]Collin Seedling for R'!$R$3:$R$51)</f>
        <v>High</v>
      </c>
      <c r="L3965" s="2" t="str">
        <f>LOOKUP(A3965,'[2]Collin Seedling for R'!$A$3:$A$51,'[2]Collin Seedling for R'!$T$3:$T$51)</f>
        <v>BAND</v>
      </c>
      <c r="M3965" s="2" t="str">
        <f>LOOKUP(A3965,'[2]Collin Seedling for R'!$A$3:$A$51,'[2]Collin Seedling for R'!$P$3:$P$51)</f>
        <v>Unseeded</v>
      </c>
      <c r="N3965" s="8">
        <f t="shared" si="61"/>
        <v>7.22</v>
      </c>
      <c r="O3965" s="2" t="str">
        <f>LOOKUP(H3965,[2]plantlist!$A$2:$A$943,[2]plantlist!$B$2:$B$943)</f>
        <v>F</v>
      </c>
    </row>
    <row r="3966" spans="1:15" x14ac:dyDescent="0.2">
      <c r="A3966" s="7" t="s">
        <v>450</v>
      </c>
      <c r="B3966" s="2">
        <v>1997</v>
      </c>
      <c r="C3966" s="2" t="s">
        <v>0</v>
      </c>
      <c r="D3966" s="2">
        <v>0</v>
      </c>
      <c r="E3966" s="2">
        <v>2</v>
      </c>
      <c r="F3966" s="2">
        <v>2</v>
      </c>
      <c r="G3966" s="2">
        <v>5000</v>
      </c>
      <c r="H3966" s="2" t="s">
        <v>70</v>
      </c>
      <c r="I3966" s="2" t="s">
        <v>2</v>
      </c>
      <c r="J3966" s="2" t="s">
        <v>71</v>
      </c>
      <c r="K3966" s="2" t="str">
        <f>LOOKUP(A3966,'[2]Collin Seedling for R'!$A$3:$A$51,'[2]Collin Seedling for R'!$R$3:$R$51)</f>
        <v>High</v>
      </c>
      <c r="L3966" s="2" t="str">
        <f>LOOKUP(A3966,'[2]Collin Seedling for R'!$A$3:$A$51,'[2]Collin Seedling for R'!$T$3:$T$51)</f>
        <v>BAND</v>
      </c>
      <c r="M3966" s="2" t="str">
        <f>LOOKUP(A3966,'[2]Collin Seedling for R'!$A$3:$A$51,'[2]Collin Seedling for R'!$P$3:$P$51)</f>
        <v>Unseeded</v>
      </c>
      <c r="N3966" s="8">
        <f t="shared" si="61"/>
        <v>0.04</v>
      </c>
      <c r="O3966" s="2" t="str">
        <f>LOOKUP(H3966,[2]plantlist!$A$2:$A$943,[2]plantlist!$B$2:$B$943)</f>
        <v>F</v>
      </c>
    </row>
    <row r="3967" spans="1:15" x14ac:dyDescent="0.2">
      <c r="A3967" s="7" t="s">
        <v>450</v>
      </c>
      <c r="B3967" s="2">
        <v>1997</v>
      </c>
      <c r="C3967" s="2" t="s">
        <v>0</v>
      </c>
      <c r="D3967" s="2">
        <v>0</v>
      </c>
      <c r="E3967" s="2">
        <v>23</v>
      </c>
      <c r="F3967" s="2">
        <v>23</v>
      </c>
      <c r="G3967" s="2">
        <v>5000</v>
      </c>
      <c r="H3967" s="2" t="s">
        <v>372</v>
      </c>
      <c r="I3967" s="2" t="s">
        <v>2</v>
      </c>
      <c r="J3967" s="2" t="s">
        <v>48</v>
      </c>
      <c r="K3967" s="2" t="str">
        <f>LOOKUP(A3967,'[2]Collin Seedling for R'!$A$3:$A$51,'[2]Collin Seedling for R'!$R$3:$R$51)</f>
        <v>High</v>
      </c>
      <c r="L3967" s="2" t="str">
        <f>LOOKUP(A3967,'[2]Collin Seedling for R'!$A$3:$A$51,'[2]Collin Seedling for R'!$T$3:$T$51)</f>
        <v>BAND</v>
      </c>
      <c r="M3967" s="2" t="str">
        <f>LOOKUP(A3967,'[2]Collin Seedling for R'!$A$3:$A$51,'[2]Collin Seedling for R'!$P$3:$P$51)</f>
        <v>Unseeded</v>
      </c>
      <c r="N3967" s="8">
        <f t="shared" si="61"/>
        <v>0.45999999999999996</v>
      </c>
      <c r="O3967" s="2" t="str">
        <f>LOOKUP(H3967,[2]plantlist!$A$2:$A$943,[2]plantlist!$B$2:$B$943)</f>
        <v>G</v>
      </c>
    </row>
    <row r="3968" spans="1:15" x14ac:dyDescent="0.2">
      <c r="A3968" s="7" t="s">
        <v>450</v>
      </c>
      <c r="B3968" s="2">
        <v>1997</v>
      </c>
      <c r="C3968" s="2" t="s">
        <v>0</v>
      </c>
      <c r="D3968" s="2">
        <v>0</v>
      </c>
      <c r="E3968" s="2">
        <v>3</v>
      </c>
      <c r="F3968" s="2">
        <v>3</v>
      </c>
      <c r="G3968" s="2">
        <v>5000</v>
      </c>
      <c r="H3968" s="2" t="s">
        <v>340</v>
      </c>
      <c r="I3968" s="2" t="s">
        <v>2</v>
      </c>
      <c r="J3968" s="2" t="s">
        <v>341</v>
      </c>
      <c r="K3968" s="2" t="str">
        <f>LOOKUP(A3968,'[2]Collin Seedling for R'!$A$3:$A$51,'[2]Collin Seedling for R'!$R$3:$R$51)</f>
        <v>High</v>
      </c>
      <c r="L3968" s="2" t="str">
        <f>LOOKUP(A3968,'[2]Collin Seedling for R'!$A$3:$A$51,'[2]Collin Seedling for R'!$T$3:$T$51)</f>
        <v>BAND</v>
      </c>
      <c r="M3968" s="2" t="str">
        <f>LOOKUP(A3968,'[2]Collin Seedling for R'!$A$3:$A$51,'[2]Collin Seedling for R'!$P$3:$P$51)</f>
        <v>Unseeded</v>
      </c>
      <c r="N3968" s="8">
        <f t="shared" si="61"/>
        <v>0.06</v>
      </c>
      <c r="O3968" s="2" t="str">
        <f>LOOKUP(H3968,[2]plantlist!$A$2:$A$943,[2]plantlist!$B$2:$B$943)</f>
        <v>F</v>
      </c>
    </row>
    <row r="3969" spans="1:15" x14ac:dyDescent="0.2">
      <c r="A3969" s="7" t="s">
        <v>450</v>
      </c>
      <c r="B3969" s="2">
        <v>1997</v>
      </c>
      <c r="C3969" s="2" t="s">
        <v>0</v>
      </c>
      <c r="D3969" s="2">
        <v>0</v>
      </c>
      <c r="E3969" s="2">
        <v>41</v>
      </c>
      <c r="F3969" s="2">
        <v>41</v>
      </c>
      <c r="G3969" s="2">
        <v>5000</v>
      </c>
      <c r="H3969" s="2" t="s">
        <v>436</v>
      </c>
      <c r="I3969" s="2" t="s">
        <v>2</v>
      </c>
      <c r="J3969" s="2" t="s">
        <v>437</v>
      </c>
      <c r="K3969" s="2" t="str">
        <f>LOOKUP(A3969,'[2]Collin Seedling for R'!$A$3:$A$51,'[2]Collin Seedling for R'!$R$3:$R$51)</f>
        <v>High</v>
      </c>
      <c r="L3969" s="2" t="str">
        <f>LOOKUP(A3969,'[2]Collin Seedling for R'!$A$3:$A$51,'[2]Collin Seedling for R'!$T$3:$T$51)</f>
        <v>BAND</v>
      </c>
      <c r="M3969" s="2" t="str">
        <f>LOOKUP(A3969,'[2]Collin Seedling for R'!$A$3:$A$51,'[2]Collin Seedling for R'!$P$3:$P$51)</f>
        <v>Unseeded</v>
      </c>
      <c r="N3969" s="8">
        <f t="shared" si="61"/>
        <v>0.82000000000000006</v>
      </c>
      <c r="O3969" s="2" t="str">
        <f>LOOKUP(H3969,[2]plantlist!$A$2:$A$943,[2]plantlist!$B$2:$B$943)</f>
        <v>F</v>
      </c>
    </row>
    <row r="3970" spans="1:15" x14ac:dyDescent="0.2">
      <c r="A3970" s="7" t="s">
        <v>450</v>
      </c>
      <c r="B3970" s="2">
        <v>1997</v>
      </c>
      <c r="C3970" s="2" t="s">
        <v>0</v>
      </c>
      <c r="D3970" s="2">
        <v>0</v>
      </c>
      <c r="E3970" s="2">
        <v>149</v>
      </c>
      <c r="F3970" s="2">
        <v>149</v>
      </c>
      <c r="G3970" s="2">
        <v>5000</v>
      </c>
      <c r="H3970" s="2" t="s">
        <v>440</v>
      </c>
      <c r="I3970" s="2" t="s">
        <v>2</v>
      </c>
      <c r="J3970" s="2" t="s">
        <v>441</v>
      </c>
      <c r="K3970" s="2" t="str">
        <f>LOOKUP(A3970,'[2]Collin Seedling for R'!$A$3:$A$51,'[2]Collin Seedling for R'!$R$3:$R$51)</f>
        <v>High</v>
      </c>
      <c r="L3970" s="2" t="str">
        <f>LOOKUP(A3970,'[2]Collin Seedling for R'!$A$3:$A$51,'[2]Collin Seedling for R'!$T$3:$T$51)</f>
        <v>BAND</v>
      </c>
      <c r="M3970" s="2" t="str">
        <f>LOOKUP(A3970,'[2]Collin Seedling for R'!$A$3:$A$51,'[2]Collin Seedling for R'!$P$3:$P$51)</f>
        <v>Unseeded</v>
      </c>
      <c r="N3970" s="8">
        <f t="shared" ref="N3970:N4033" si="62">E3970/G3970*100</f>
        <v>2.98</v>
      </c>
      <c r="O3970" s="2" t="str">
        <f>LOOKUP(H3970,[2]plantlist!$A$2:$A$943,[2]plantlist!$B$2:$B$943)</f>
        <v>F</v>
      </c>
    </row>
    <row r="3971" spans="1:15" x14ac:dyDescent="0.2">
      <c r="A3971" s="7" t="s">
        <v>508</v>
      </c>
      <c r="B3971" s="2">
        <v>1998</v>
      </c>
      <c r="C3971" s="2" t="s">
        <v>0</v>
      </c>
      <c r="D3971" s="2">
        <v>2452</v>
      </c>
      <c r="E3971" s="2">
        <v>0</v>
      </c>
      <c r="F3971" s="2">
        <v>2452</v>
      </c>
      <c r="G3971" s="2">
        <v>5000</v>
      </c>
      <c r="H3971" s="2" t="s">
        <v>6</v>
      </c>
      <c r="I3971" s="2" t="s">
        <v>2</v>
      </c>
      <c r="J3971" s="2" t="s">
        <v>7</v>
      </c>
      <c r="K3971" s="2" t="str">
        <f>LOOKUP(A3971,'[2]Collin Seedling for R'!$A$3:$A$51,'[2]Collin Seedling for R'!$R$3:$R$51)</f>
        <v>High</v>
      </c>
      <c r="L3971" s="2" t="str">
        <f>LOOKUP(A3971,'[2]Collin Seedling for R'!$A$3:$A$51,'[2]Collin Seedling for R'!$T$3:$T$51)</f>
        <v>BAND</v>
      </c>
      <c r="M3971" s="2" t="str">
        <f>LOOKUP(A3971,'[2]Collin Seedling for R'!$A$3:$A$51,'[2]Collin Seedling for R'!$P$3:$P$51)</f>
        <v>Unseeded</v>
      </c>
      <c r="N3971" s="8">
        <f t="shared" si="62"/>
        <v>0</v>
      </c>
      <c r="O3971" s="2" t="str">
        <f>LOOKUP(H3971,[2]plantlist!$A$2:$A$943,[2]plantlist!$B$2:$B$943)</f>
        <v>L</v>
      </c>
    </row>
    <row r="3972" spans="1:15" x14ac:dyDescent="0.2">
      <c r="A3972" s="7" t="s">
        <v>508</v>
      </c>
      <c r="B3972" s="2">
        <v>1998</v>
      </c>
      <c r="C3972" s="2" t="s">
        <v>0</v>
      </c>
      <c r="D3972" s="2">
        <v>1183</v>
      </c>
      <c r="E3972" s="2">
        <v>0</v>
      </c>
      <c r="F3972" s="2">
        <v>1183</v>
      </c>
      <c r="G3972" s="2">
        <v>5000</v>
      </c>
      <c r="H3972" s="2" t="s">
        <v>366</v>
      </c>
      <c r="I3972" s="2" t="s">
        <v>2</v>
      </c>
      <c r="J3972" s="2" t="s">
        <v>367</v>
      </c>
      <c r="K3972" s="2" t="str">
        <f>LOOKUP(A3972,'[2]Collin Seedling for R'!$A$3:$A$51,'[2]Collin Seedling for R'!$R$3:$R$51)</f>
        <v>High</v>
      </c>
      <c r="L3972" s="2" t="str">
        <f>LOOKUP(A3972,'[2]Collin Seedling for R'!$A$3:$A$51,'[2]Collin Seedling for R'!$T$3:$T$51)</f>
        <v>BAND</v>
      </c>
      <c r="M3972" s="2" t="str">
        <f>LOOKUP(A3972,'[2]Collin Seedling for R'!$A$3:$A$51,'[2]Collin Seedling for R'!$P$3:$P$51)</f>
        <v>Unseeded</v>
      </c>
      <c r="N3972" s="8">
        <f t="shared" si="62"/>
        <v>0</v>
      </c>
      <c r="O3972" s="2" t="str">
        <f>LOOKUP(H3972,[2]plantlist!$A$2:$A$943,[2]plantlist!$B$2:$B$943)</f>
        <v>B</v>
      </c>
    </row>
    <row r="3973" spans="1:15" x14ac:dyDescent="0.2">
      <c r="A3973" s="7" t="s">
        <v>508</v>
      </c>
      <c r="B3973" s="2">
        <v>1998</v>
      </c>
      <c r="C3973" s="2" t="s">
        <v>0</v>
      </c>
      <c r="D3973" s="2">
        <v>958</v>
      </c>
      <c r="E3973" s="2">
        <v>4</v>
      </c>
      <c r="F3973" s="2">
        <v>962</v>
      </c>
      <c r="G3973" s="2">
        <v>5000</v>
      </c>
      <c r="H3973" s="2" t="s">
        <v>41</v>
      </c>
      <c r="I3973" s="2" t="s">
        <v>2</v>
      </c>
      <c r="J3973" s="2" t="s">
        <v>42</v>
      </c>
      <c r="K3973" s="2" t="str">
        <f>LOOKUP(A3973,'[2]Collin Seedling for R'!$A$3:$A$51,'[2]Collin Seedling for R'!$R$3:$R$51)</f>
        <v>High</v>
      </c>
      <c r="L3973" s="2" t="str">
        <f>LOOKUP(A3973,'[2]Collin Seedling for R'!$A$3:$A$51,'[2]Collin Seedling for R'!$T$3:$T$51)</f>
        <v>BAND</v>
      </c>
      <c r="M3973" s="2" t="str">
        <f>LOOKUP(A3973,'[2]Collin Seedling for R'!$A$3:$A$51,'[2]Collin Seedling for R'!$P$3:$P$51)</f>
        <v>Unseeded</v>
      </c>
      <c r="N3973" s="8">
        <f t="shared" si="62"/>
        <v>0.08</v>
      </c>
      <c r="O3973" s="2" t="str">
        <f>LOOKUP(H3973,[2]plantlist!$A$2:$A$943,[2]plantlist!$B$2:$B$943)</f>
        <v>B</v>
      </c>
    </row>
    <row r="3974" spans="1:15" x14ac:dyDescent="0.2">
      <c r="A3974" s="7" t="s">
        <v>508</v>
      </c>
      <c r="B3974" s="2">
        <v>1998</v>
      </c>
      <c r="C3974" s="2" t="s">
        <v>0</v>
      </c>
      <c r="D3974" s="2">
        <v>276</v>
      </c>
      <c r="E3974" s="2">
        <v>0</v>
      </c>
      <c r="F3974" s="2">
        <v>276</v>
      </c>
      <c r="G3974" s="2">
        <v>5000</v>
      </c>
      <c r="H3974" s="2" t="s">
        <v>278</v>
      </c>
      <c r="I3974" s="2" t="s">
        <v>2</v>
      </c>
      <c r="J3974" s="2" t="s">
        <v>279</v>
      </c>
      <c r="K3974" s="2" t="str">
        <f>LOOKUP(A3974,'[2]Collin Seedling for R'!$A$3:$A$51,'[2]Collin Seedling for R'!$R$3:$R$51)</f>
        <v>High</v>
      </c>
      <c r="L3974" s="2" t="str">
        <f>LOOKUP(A3974,'[2]Collin Seedling for R'!$A$3:$A$51,'[2]Collin Seedling for R'!$T$3:$T$51)</f>
        <v>BAND</v>
      </c>
      <c r="M3974" s="2" t="str">
        <f>LOOKUP(A3974,'[2]Collin Seedling for R'!$A$3:$A$51,'[2]Collin Seedling for R'!$P$3:$P$51)</f>
        <v>Unseeded</v>
      </c>
      <c r="N3974" s="8">
        <f t="shared" si="62"/>
        <v>0</v>
      </c>
      <c r="O3974" s="2" t="str">
        <f>LOOKUP(H3974,[2]plantlist!$A$2:$A$943,[2]plantlist!$B$2:$B$943)</f>
        <v>B</v>
      </c>
    </row>
    <row r="3975" spans="1:15" x14ac:dyDescent="0.2">
      <c r="A3975" s="7" t="s">
        <v>508</v>
      </c>
      <c r="B3975" s="2">
        <v>1998</v>
      </c>
      <c r="C3975" s="2" t="s">
        <v>0</v>
      </c>
      <c r="D3975" s="2">
        <v>42</v>
      </c>
      <c r="E3975" s="2">
        <v>587</v>
      </c>
      <c r="F3975" s="2">
        <v>629</v>
      </c>
      <c r="G3975" s="2">
        <v>5000</v>
      </c>
      <c r="H3975" s="2" t="s">
        <v>108</v>
      </c>
      <c r="I3975" s="2" t="s">
        <v>2</v>
      </c>
      <c r="J3975" s="2" t="s">
        <v>109</v>
      </c>
      <c r="K3975" s="2" t="str">
        <f>LOOKUP(A3975,'[2]Collin Seedling for R'!$A$3:$A$51,'[2]Collin Seedling for R'!$R$3:$R$51)</f>
        <v>High</v>
      </c>
      <c r="L3975" s="2" t="str">
        <f>LOOKUP(A3975,'[2]Collin Seedling for R'!$A$3:$A$51,'[2]Collin Seedling for R'!$T$3:$T$51)</f>
        <v>BAND</v>
      </c>
      <c r="M3975" s="2" t="str">
        <f>LOOKUP(A3975,'[2]Collin Seedling for R'!$A$3:$A$51,'[2]Collin Seedling for R'!$P$3:$P$51)</f>
        <v>Unseeded</v>
      </c>
      <c r="N3975" s="8">
        <f t="shared" si="62"/>
        <v>11.74</v>
      </c>
      <c r="O3975" s="2" t="str">
        <f>LOOKUP(H3975,[2]plantlist!$A$2:$A$943,[2]plantlist!$B$2:$B$943)</f>
        <v>F</v>
      </c>
    </row>
    <row r="3976" spans="1:15" x14ac:dyDescent="0.2">
      <c r="A3976" s="7" t="s">
        <v>508</v>
      </c>
      <c r="B3976" s="2">
        <v>1998</v>
      </c>
      <c r="C3976" s="2" t="s">
        <v>0</v>
      </c>
      <c r="D3976" s="2">
        <v>31</v>
      </c>
      <c r="E3976" s="2">
        <v>0</v>
      </c>
      <c r="F3976" s="2">
        <v>31</v>
      </c>
      <c r="G3976" s="2">
        <v>5000</v>
      </c>
      <c r="H3976" s="2" t="s">
        <v>53</v>
      </c>
      <c r="I3976" s="2" t="s">
        <v>2</v>
      </c>
      <c r="J3976" s="2" t="s">
        <v>54</v>
      </c>
      <c r="K3976" s="2" t="str">
        <f>LOOKUP(A3976,'[2]Collin Seedling for R'!$A$3:$A$51,'[2]Collin Seedling for R'!$R$3:$R$51)</f>
        <v>High</v>
      </c>
      <c r="L3976" s="2" t="str">
        <f>LOOKUP(A3976,'[2]Collin Seedling for R'!$A$3:$A$51,'[2]Collin Seedling for R'!$T$3:$T$51)</f>
        <v>BAND</v>
      </c>
      <c r="M3976" s="2" t="str">
        <f>LOOKUP(A3976,'[2]Collin Seedling for R'!$A$3:$A$51,'[2]Collin Seedling for R'!$P$3:$P$51)</f>
        <v>Unseeded</v>
      </c>
      <c r="N3976" s="8">
        <f t="shared" si="62"/>
        <v>0</v>
      </c>
      <c r="O3976" s="2" t="str">
        <f>LOOKUP(H3976,[2]plantlist!$A$2:$A$943,[2]plantlist!$B$2:$B$943)</f>
        <v>C</v>
      </c>
    </row>
    <row r="3977" spans="1:15" x14ac:dyDescent="0.2">
      <c r="A3977" s="7" t="s">
        <v>508</v>
      </c>
      <c r="B3977" s="2">
        <v>1998</v>
      </c>
      <c r="C3977" s="2" t="s">
        <v>0</v>
      </c>
      <c r="D3977" s="2">
        <v>14</v>
      </c>
      <c r="E3977" s="2">
        <v>211</v>
      </c>
      <c r="F3977" s="2">
        <v>225</v>
      </c>
      <c r="G3977" s="2">
        <v>5000</v>
      </c>
      <c r="H3977" s="2" t="s">
        <v>372</v>
      </c>
      <c r="I3977" s="2" t="s">
        <v>2</v>
      </c>
      <c r="J3977" s="2" t="s">
        <v>48</v>
      </c>
      <c r="K3977" s="2" t="str">
        <f>LOOKUP(A3977,'[2]Collin Seedling for R'!$A$3:$A$51,'[2]Collin Seedling for R'!$R$3:$R$51)</f>
        <v>High</v>
      </c>
      <c r="L3977" s="2" t="str">
        <f>LOOKUP(A3977,'[2]Collin Seedling for R'!$A$3:$A$51,'[2]Collin Seedling for R'!$T$3:$T$51)</f>
        <v>BAND</v>
      </c>
      <c r="M3977" s="2" t="str">
        <f>LOOKUP(A3977,'[2]Collin Seedling for R'!$A$3:$A$51,'[2]Collin Seedling for R'!$P$3:$P$51)</f>
        <v>Unseeded</v>
      </c>
      <c r="N3977" s="8">
        <f t="shared" si="62"/>
        <v>4.22</v>
      </c>
      <c r="O3977" s="2" t="str">
        <f>LOOKUP(H3977,[2]plantlist!$A$2:$A$943,[2]plantlist!$B$2:$B$943)</f>
        <v>G</v>
      </c>
    </row>
    <row r="3978" spans="1:15" x14ac:dyDescent="0.2">
      <c r="A3978" s="7" t="s">
        <v>508</v>
      </c>
      <c r="B3978" s="2">
        <v>1998</v>
      </c>
      <c r="C3978" s="2" t="s">
        <v>0</v>
      </c>
      <c r="D3978" s="2">
        <v>13</v>
      </c>
      <c r="E3978" s="2">
        <v>0</v>
      </c>
      <c r="F3978" s="2">
        <v>13</v>
      </c>
      <c r="G3978" s="2">
        <v>5000</v>
      </c>
      <c r="H3978" s="2" t="s">
        <v>74</v>
      </c>
      <c r="I3978" s="2" t="s">
        <v>19</v>
      </c>
      <c r="J3978" s="2" t="s">
        <v>75</v>
      </c>
      <c r="K3978" s="2" t="str">
        <f>LOOKUP(A3978,'[2]Collin Seedling for R'!$A$3:$A$51,'[2]Collin Seedling for R'!$R$3:$R$51)</f>
        <v>High</v>
      </c>
      <c r="L3978" s="2" t="str">
        <f>LOOKUP(A3978,'[2]Collin Seedling for R'!$A$3:$A$51,'[2]Collin Seedling for R'!$T$3:$T$51)</f>
        <v>BAND</v>
      </c>
      <c r="M3978" s="2" t="str">
        <f>LOOKUP(A3978,'[2]Collin Seedling for R'!$A$3:$A$51,'[2]Collin Seedling for R'!$P$3:$P$51)</f>
        <v>Unseeded</v>
      </c>
      <c r="N3978" s="8">
        <f t="shared" si="62"/>
        <v>0</v>
      </c>
      <c r="O3978" s="2" t="str">
        <f>LOOKUP(H3978,[2]plantlist!$A$2:$A$943,[2]plantlist!$B$2:$B$943)</f>
        <v>T</v>
      </c>
    </row>
    <row r="3979" spans="1:15" x14ac:dyDescent="0.2">
      <c r="A3979" s="7" t="s">
        <v>508</v>
      </c>
      <c r="B3979" s="2">
        <v>1998</v>
      </c>
      <c r="C3979" s="2" t="s">
        <v>0</v>
      </c>
      <c r="D3979" s="2">
        <v>11</v>
      </c>
      <c r="E3979" s="2">
        <v>0</v>
      </c>
      <c r="F3979" s="2">
        <v>11</v>
      </c>
      <c r="G3979" s="2">
        <v>5000</v>
      </c>
      <c r="H3979" s="2" t="s">
        <v>10</v>
      </c>
      <c r="I3979" s="2" t="s">
        <v>2</v>
      </c>
      <c r="J3979" s="2" t="s">
        <v>11</v>
      </c>
      <c r="K3979" s="2" t="str">
        <f>LOOKUP(A3979,'[2]Collin Seedling for R'!$A$3:$A$51,'[2]Collin Seedling for R'!$R$3:$R$51)</f>
        <v>High</v>
      </c>
      <c r="L3979" s="2" t="str">
        <f>LOOKUP(A3979,'[2]Collin Seedling for R'!$A$3:$A$51,'[2]Collin Seedling for R'!$T$3:$T$51)</f>
        <v>BAND</v>
      </c>
      <c r="M3979" s="2" t="str">
        <f>LOOKUP(A3979,'[2]Collin Seedling for R'!$A$3:$A$51,'[2]Collin Seedling for R'!$P$3:$P$51)</f>
        <v>Unseeded</v>
      </c>
      <c r="N3979" s="8">
        <f t="shared" si="62"/>
        <v>0</v>
      </c>
      <c r="O3979" s="2" t="str">
        <f>LOOKUP(H3979,[2]plantlist!$A$2:$A$943,[2]plantlist!$B$2:$B$943)</f>
        <v>L</v>
      </c>
    </row>
    <row r="3980" spans="1:15" x14ac:dyDescent="0.2">
      <c r="A3980" s="7" t="s">
        <v>508</v>
      </c>
      <c r="B3980" s="2">
        <v>1998</v>
      </c>
      <c r="C3980" s="2" t="s">
        <v>0</v>
      </c>
      <c r="D3980" s="2">
        <v>7</v>
      </c>
      <c r="E3980" s="2">
        <v>501</v>
      </c>
      <c r="F3980" s="2">
        <v>508</v>
      </c>
      <c r="G3980" s="2">
        <v>5000</v>
      </c>
      <c r="H3980" s="2" t="s">
        <v>152</v>
      </c>
      <c r="I3980" s="2" t="s">
        <v>2</v>
      </c>
      <c r="J3980" s="2" t="s">
        <v>153</v>
      </c>
      <c r="K3980" s="2" t="str">
        <f>LOOKUP(A3980,'[2]Collin Seedling for R'!$A$3:$A$51,'[2]Collin Seedling for R'!$R$3:$R$51)</f>
        <v>High</v>
      </c>
      <c r="L3980" s="2" t="str">
        <f>LOOKUP(A3980,'[2]Collin Seedling for R'!$A$3:$A$51,'[2]Collin Seedling for R'!$T$3:$T$51)</f>
        <v>BAND</v>
      </c>
      <c r="M3980" s="2" t="str">
        <f>LOOKUP(A3980,'[2]Collin Seedling for R'!$A$3:$A$51,'[2]Collin Seedling for R'!$P$3:$P$51)</f>
        <v>Unseeded</v>
      </c>
      <c r="N3980" s="8">
        <f t="shared" si="62"/>
        <v>10.02</v>
      </c>
      <c r="O3980" s="2" t="str">
        <f>LOOKUP(H3980,[2]plantlist!$A$2:$A$943,[2]plantlist!$B$2:$B$943)</f>
        <v>F</v>
      </c>
    </row>
    <row r="3981" spans="1:15" x14ac:dyDescent="0.2">
      <c r="A3981" s="7" t="s">
        <v>508</v>
      </c>
      <c r="B3981" s="2">
        <v>1998</v>
      </c>
      <c r="C3981" s="2" t="s">
        <v>0</v>
      </c>
      <c r="D3981" s="2">
        <v>4</v>
      </c>
      <c r="E3981" s="2">
        <v>113</v>
      </c>
      <c r="F3981" s="2">
        <v>117</v>
      </c>
      <c r="G3981" s="2">
        <v>5000</v>
      </c>
      <c r="H3981" s="2" t="s">
        <v>440</v>
      </c>
      <c r="I3981" s="2" t="s">
        <v>2</v>
      </c>
      <c r="J3981" s="2" t="s">
        <v>441</v>
      </c>
      <c r="K3981" s="2" t="str">
        <f>LOOKUP(A3981,'[2]Collin Seedling for R'!$A$3:$A$51,'[2]Collin Seedling for R'!$R$3:$R$51)</f>
        <v>High</v>
      </c>
      <c r="L3981" s="2" t="str">
        <f>LOOKUP(A3981,'[2]Collin Seedling for R'!$A$3:$A$51,'[2]Collin Seedling for R'!$T$3:$T$51)</f>
        <v>BAND</v>
      </c>
      <c r="M3981" s="2" t="str">
        <f>LOOKUP(A3981,'[2]Collin Seedling for R'!$A$3:$A$51,'[2]Collin Seedling for R'!$P$3:$P$51)</f>
        <v>Unseeded</v>
      </c>
      <c r="N3981" s="8">
        <f t="shared" si="62"/>
        <v>2.2599999999999998</v>
      </c>
      <c r="O3981" s="2" t="str">
        <f>LOOKUP(H3981,[2]plantlist!$A$2:$A$943,[2]plantlist!$B$2:$B$943)</f>
        <v>F</v>
      </c>
    </row>
    <row r="3982" spans="1:15" x14ac:dyDescent="0.2">
      <c r="A3982" s="7" t="s">
        <v>508</v>
      </c>
      <c r="B3982" s="2">
        <v>1998</v>
      </c>
      <c r="C3982" s="2" t="s">
        <v>0</v>
      </c>
      <c r="D3982" s="2">
        <v>4</v>
      </c>
      <c r="E3982" s="2">
        <v>56</v>
      </c>
      <c r="F3982" s="2">
        <v>60</v>
      </c>
      <c r="G3982" s="2">
        <v>5000</v>
      </c>
      <c r="H3982" s="2" t="s">
        <v>45</v>
      </c>
      <c r="I3982" s="2" t="s">
        <v>19</v>
      </c>
      <c r="J3982" s="2" t="s">
        <v>46</v>
      </c>
      <c r="K3982" s="2" t="str">
        <f>LOOKUP(A3982,'[2]Collin Seedling for R'!$A$3:$A$51,'[2]Collin Seedling for R'!$R$3:$R$51)</f>
        <v>High</v>
      </c>
      <c r="L3982" s="2" t="str">
        <f>LOOKUP(A3982,'[2]Collin Seedling for R'!$A$3:$A$51,'[2]Collin Seedling for R'!$T$3:$T$51)</f>
        <v>BAND</v>
      </c>
      <c r="M3982" s="2" t="str">
        <f>LOOKUP(A3982,'[2]Collin Seedling for R'!$A$3:$A$51,'[2]Collin Seedling for R'!$P$3:$P$51)</f>
        <v>Unseeded</v>
      </c>
      <c r="N3982" s="8">
        <f t="shared" si="62"/>
        <v>1.1199999999999999</v>
      </c>
      <c r="O3982" s="2" t="str">
        <f>LOOKUP(H3982,[2]plantlist!$A$2:$A$943,[2]plantlist!$B$2:$B$943)</f>
        <v>F</v>
      </c>
    </row>
    <row r="3983" spans="1:15" x14ac:dyDescent="0.2">
      <c r="A3983" s="7" t="s">
        <v>508</v>
      </c>
      <c r="B3983" s="2">
        <v>1998</v>
      </c>
      <c r="C3983" s="2" t="s">
        <v>0</v>
      </c>
      <c r="D3983" s="2">
        <v>3</v>
      </c>
      <c r="E3983" s="2">
        <v>186</v>
      </c>
      <c r="F3983" s="2">
        <v>189</v>
      </c>
      <c r="G3983" s="2">
        <v>5000</v>
      </c>
      <c r="H3983" s="2" t="s">
        <v>344</v>
      </c>
      <c r="I3983" s="2" t="s">
        <v>2</v>
      </c>
      <c r="J3983" s="2" t="s">
        <v>345</v>
      </c>
      <c r="K3983" s="2" t="str">
        <f>LOOKUP(A3983,'[2]Collin Seedling for R'!$A$3:$A$51,'[2]Collin Seedling for R'!$R$3:$R$51)</f>
        <v>High</v>
      </c>
      <c r="L3983" s="2" t="str">
        <f>LOOKUP(A3983,'[2]Collin Seedling for R'!$A$3:$A$51,'[2]Collin Seedling for R'!$T$3:$T$51)</f>
        <v>BAND</v>
      </c>
      <c r="M3983" s="2" t="str">
        <f>LOOKUP(A3983,'[2]Collin Seedling for R'!$A$3:$A$51,'[2]Collin Seedling for R'!$P$3:$P$51)</f>
        <v>Unseeded</v>
      </c>
      <c r="N3983" s="8">
        <f t="shared" si="62"/>
        <v>3.7199999999999998</v>
      </c>
      <c r="O3983" s="2" t="str">
        <f>LOOKUP(H3983,[2]plantlist!$A$2:$A$943,[2]plantlist!$B$2:$B$943)</f>
        <v>F</v>
      </c>
    </row>
    <row r="3984" spans="1:15" x14ac:dyDescent="0.2">
      <c r="A3984" s="7" t="s">
        <v>508</v>
      </c>
      <c r="B3984" s="2">
        <v>1998</v>
      </c>
      <c r="C3984" s="2" t="s">
        <v>0</v>
      </c>
      <c r="D3984" s="2">
        <v>1</v>
      </c>
      <c r="E3984" s="2">
        <v>3</v>
      </c>
      <c r="F3984" s="2">
        <v>4</v>
      </c>
      <c r="G3984" s="2">
        <v>5000</v>
      </c>
      <c r="H3984" s="2" t="s">
        <v>70</v>
      </c>
      <c r="I3984" s="2" t="s">
        <v>2</v>
      </c>
      <c r="J3984" s="2" t="s">
        <v>71</v>
      </c>
      <c r="K3984" s="2" t="str">
        <f>LOOKUP(A3984,'[2]Collin Seedling for R'!$A$3:$A$51,'[2]Collin Seedling for R'!$R$3:$R$51)</f>
        <v>High</v>
      </c>
      <c r="L3984" s="2" t="str">
        <f>LOOKUP(A3984,'[2]Collin Seedling for R'!$A$3:$A$51,'[2]Collin Seedling for R'!$T$3:$T$51)</f>
        <v>BAND</v>
      </c>
      <c r="M3984" s="2" t="str">
        <f>LOOKUP(A3984,'[2]Collin Seedling for R'!$A$3:$A$51,'[2]Collin Seedling for R'!$P$3:$P$51)</f>
        <v>Unseeded</v>
      </c>
      <c r="N3984" s="8">
        <f t="shared" si="62"/>
        <v>0.06</v>
      </c>
      <c r="O3984" s="2" t="str">
        <f>LOOKUP(H3984,[2]plantlist!$A$2:$A$943,[2]plantlist!$B$2:$B$943)</f>
        <v>F</v>
      </c>
    </row>
    <row r="3985" spans="1:15" x14ac:dyDescent="0.2">
      <c r="A3985" s="7" t="s">
        <v>508</v>
      </c>
      <c r="B3985" s="2">
        <v>1998</v>
      </c>
      <c r="C3985" s="2" t="s">
        <v>0</v>
      </c>
      <c r="D3985" s="2">
        <v>1</v>
      </c>
      <c r="E3985" s="2">
        <v>20</v>
      </c>
      <c r="F3985" s="2">
        <v>21</v>
      </c>
      <c r="G3985" s="2">
        <v>5000</v>
      </c>
      <c r="H3985" s="2" t="s">
        <v>401</v>
      </c>
      <c r="I3985" s="2" t="s">
        <v>2</v>
      </c>
      <c r="J3985" s="2" t="s">
        <v>402</v>
      </c>
      <c r="K3985" s="2" t="str">
        <f>LOOKUP(A3985,'[2]Collin Seedling for R'!$A$3:$A$51,'[2]Collin Seedling for R'!$R$3:$R$51)</f>
        <v>High</v>
      </c>
      <c r="L3985" s="2" t="str">
        <f>LOOKUP(A3985,'[2]Collin Seedling for R'!$A$3:$A$51,'[2]Collin Seedling for R'!$T$3:$T$51)</f>
        <v>BAND</v>
      </c>
      <c r="M3985" s="2" t="str">
        <f>LOOKUP(A3985,'[2]Collin Seedling for R'!$A$3:$A$51,'[2]Collin Seedling for R'!$P$3:$P$51)</f>
        <v>Unseeded</v>
      </c>
      <c r="N3985" s="8">
        <f t="shared" si="62"/>
        <v>0.4</v>
      </c>
      <c r="O3985" s="2" t="str">
        <f>LOOKUP(H3985,[2]plantlist!$A$2:$A$943,[2]plantlist!$B$2:$B$943)</f>
        <v>F</v>
      </c>
    </row>
    <row r="3986" spans="1:15" x14ac:dyDescent="0.2">
      <c r="A3986" s="7" t="s">
        <v>508</v>
      </c>
      <c r="B3986" s="2">
        <v>1998</v>
      </c>
      <c r="C3986" s="2" t="s">
        <v>0</v>
      </c>
      <c r="D3986" s="2">
        <v>0</v>
      </c>
      <c r="E3986" s="2">
        <v>60</v>
      </c>
      <c r="F3986" s="2">
        <v>60</v>
      </c>
      <c r="G3986" s="2">
        <v>5000</v>
      </c>
      <c r="H3986" s="2" t="s">
        <v>340</v>
      </c>
      <c r="I3986" s="2" t="s">
        <v>2</v>
      </c>
      <c r="J3986" s="2" t="s">
        <v>341</v>
      </c>
      <c r="K3986" s="2" t="str">
        <f>LOOKUP(A3986,'[2]Collin Seedling for R'!$A$3:$A$51,'[2]Collin Seedling for R'!$R$3:$R$51)</f>
        <v>High</v>
      </c>
      <c r="L3986" s="2" t="str">
        <f>LOOKUP(A3986,'[2]Collin Seedling for R'!$A$3:$A$51,'[2]Collin Seedling for R'!$T$3:$T$51)</f>
        <v>BAND</v>
      </c>
      <c r="M3986" s="2" t="str">
        <f>LOOKUP(A3986,'[2]Collin Seedling for R'!$A$3:$A$51,'[2]Collin Seedling for R'!$P$3:$P$51)</f>
        <v>Unseeded</v>
      </c>
      <c r="N3986" s="8">
        <f t="shared" si="62"/>
        <v>1.2</v>
      </c>
      <c r="O3986" s="2" t="str">
        <f>LOOKUP(H3986,[2]plantlist!$A$2:$A$943,[2]plantlist!$B$2:$B$943)</f>
        <v>F</v>
      </c>
    </row>
    <row r="3987" spans="1:15" x14ac:dyDescent="0.2">
      <c r="A3987" s="7" t="s">
        <v>508</v>
      </c>
      <c r="B3987" s="2">
        <v>1998</v>
      </c>
      <c r="C3987" s="2" t="s">
        <v>0</v>
      </c>
      <c r="D3987" s="2">
        <v>0</v>
      </c>
      <c r="E3987" s="2">
        <v>128</v>
      </c>
      <c r="F3987" s="2">
        <v>128</v>
      </c>
      <c r="G3987" s="2">
        <v>5000</v>
      </c>
      <c r="H3987" s="2" t="s">
        <v>31</v>
      </c>
      <c r="I3987" s="2" t="s">
        <v>2</v>
      </c>
      <c r="J3987" s="2" t="s">
        <v>32</v>
      </c>
      <c r="K3987" s="2" t="str">
        <f>LOOKUP(A3987,'[2]Collin Seedling for R'!$A$3:$A$51,'[2]Collin Seedling for R'!$R$3:$R$51)</f>
        <v>High</v>
      </c>
      <c r="L3987" s="2" t="str">
        <f>LOOKUP(A3987,'[2]Collin Seedling for R'!$A$3:$A$51,'[2]Collin Seedling for R'!$T$3:$T$51)</f>
        <v>BAND</v>
      </c>
      <c r="M3987" s="2" t="str">
        <f>LOOKUP(A3987,'[2]Collin Seedling for R'!$A$3:$A$51,'[2]Collin Seedling for R'!$P$3:$P$51)</f>
        <v>Unseeded</v>
      </c>
      <c r="N3987" s="8">
        <f t="shared" si="62"/>
        <v>2.56</v>
      </c>
      <c r="O3987" s="2" t="str">
        <f>LOOKUP(H3987,[2]plantlist!$A$2:$A$943,[2]plantlist!$B$2:$B$943)</f>
        <v>U</v>
      </c>
    </row>
    <row r="3988" spans="1:15" x14ac:dyDescent="0.2">
      <c r="A3988" s="7" t="s">
        <v>508</v>
      </c>
      <c r="B3988" s="2">
        <v>1998</v>
      </c>
      <c r="C3988" s="2" t="s">
        <v>0</v>
      </c>
      <c r="D3988" s="2">
        <v>0</v>
      </c>
      <c r="E3988" s="2">
        <v>10</v>
      </c>
      <c r="F3988" s="2">
        <v>10</v>
      </c>
      <c r="G3988" s="2">
        <v>5000</v>
      </c>
      <c r="H3988" s="2" t="s">
        <v>451</v>
      </c>
      <c r="I3988" s="2" t="s">
        <v>2</v>
      </c>
      <c r="J3988" s="2" t="s">
        <v>452</v>
      </c>
      <c r="K3988" s="2" t="str">
        <f>LOOKUP(A3988,'[2]Collin Seedling for R'!$A$3:$A$51,'[2]Collin Seedling for R'!$R$3:$R$51)</f>
        <v>High</v>
      </c>
      <c r="L3988" s="2" t="str">
        <f>LOOKUP(A3988,'[2]Collin Seedling for R'!$A$3:$A$51,'[2]Collin Seedling for R'!$T$3:$T$51)</f>
        <v>BAND</v>
      </c>
      <c r="M3988" s="2" t="str">
        <f>LOOKUP(A3988,'[2]Collin Seedling for R'!$A$3:$A$51,'[2]Collin Seedling for R'!$P$3:$P$51)</f>
        <v>Unseeded</v>
      </c>
      <c r="N3988" s="8">
        <f t="shared" si="62"/>
        <v>0.2</v>
      </c>
      <c r="O3988" s="2" t="str">
        <f>LOOKUP(H3988,[2]plantlist!$A$2:$A$943,[2]plantlist!$B$2:$B$943)</f>
        <v>F</v>
      </c>
    </row>
    <row r="3989" spans="1:15" x14ac:dyDescent="0.2">
      <c r="A3989" s="7" t="s">
        <v>508</v>
      </c>
      <c r="B3989" s="2">
        <v>1998</v>
      </c>
      <c r="C3989" s="2" t="s">
        <v>0</v>
      </c>
      <c r="D3989" s="2">
        <v>0</v>
      </c>
      <c r="E3989" s="2">
        <v>8</v>
      </c>
      <c r="F3989" s="2">
        <v>8</v>
      </c>
      <c r="G3989" s="2">
        <v>5000</v>
      </c>
      <c r="H3989" s="2" t="s">
        <v>108</v>
      </c>
      <c r="I3989" s="2" t="s">
        <v>19</v>
      </c>
      <c r="J3989" s="2" t="s">
        <v>109</v>
      </c>
      <c r="K3989" s="2" t="str">
        <f>LOOKUP(A3989,'[2]Collin Seedling for R'!$A$3:$A$51,'[2]Collin Seedling for R'!$R$3:$R$51)</f>
        <v>High</v>
      </c>
      <c r="L3989" s="2" t="str">
        <f>LOOKUP(A3989,'[2]Collin Seedling for R'!$A$3:$A$51,'[2]Collin Seedling for R'!$T$3:$T$51)</f>
        <v>BAND</v>
      </c>
      <c r="M3989" s="2" t="str">
        <f>LOOKUP(A3989,'[2]Collin Seedling for R'!$A$3:$A$51,'[2]Collin Seedling for R'!$P$3:$P$51)</f>
        <v>Unseeded</v>
      </c>
      <c r="N3989" s="8">
        <f t="shared" si="62"/>
        <v>0.16</v>
      </c>
      <c r="O3989" s="2" t="str">
        <f>LOOKUP(H3989,[2]plantlist!$A$2:$A$943,[2]plantlist!$B$2:$B$943)</f>
        <v>F</v>
      </c>
    </row>
    <row r="3990" spans="1:15" x14ac:dyDescent="0.2">
      <c r="A3990" s="7" t="s">
        <v>508</v>
      </c>
      <c r="B3990" s="2">
        <v>1998</v>
      </c>
      <c r="C3990" s="2" t="s">
        <v>0</v>
      </c>
      <c r="D3990" s="2">
        <v>0</v>
      </c>
      <c r="E3990" s="2">
        <v>39</v>
      </c>
      <c r="F3990" s="2">
        <v>39</v>
      </c>
      <c r="G3990" s="2">
        <v>5000</v>
      </c>
      <c r="H3990" s="2" t="s">
        <v>16</v>
      </c>
      <c r="I3990" s="2" t="s">
        <v>2</v>
      </c>
      <c r="J3990" s="2" t="s">
        <v>17</v>
      </c>
      <c r="K3990" s="2" t="str">
        <f>LOOKUP(A3990,'[2]Collin Seedling for R'!$A$3:$A$51,'[2]Collin Seedling for R'!$R$3:$R$51)</f>
        <v>High</v>
      </c>
      <c r="L3990" s="2" t="str">
        <f>LOOKUP(A3990,'[2]Collin Seedling for R'!$A$3:$A$51,'[2]Collin Seedling for R'!$T$3:$T$51)</f>
        <v>BAND</v>
      </c>
      <c r="M3990" s="2" t="str">
        <f>LOOKUP(A3990,'[2]Collin Seedling for R'!$A$3:$A$51,'[2]Collin Seedling for R'!$P$3:$P$51)</f>
        <v>Unseeded</v>
      </c>
      <c r="N3990" s="8">
        <f t="shared" si="62"/>
        <v>0.77999999999999992</v>
      </c>
      <c r="O3990" s="2" t="str">
        <f>LOOKUP(H3990,[2]plantlist!$A$2:$A$943,[2]plantlist!$B$2:$B$943)</f>
        <v>S</v>
      </c>
    </row>
    <row r="3991" spans="1:15" x14ac:dyDescent="0.2">
      <c r="A3991" s="7" t="s">
        <v>508</v>
      </c>
      <c r="B3991" s="2">
        <v>2002</v>
      </c>
      <c r="C3991" s="2" t="s">
        <v>0</v>
      </c>
      <c r="D3991" s="2">
        <v>3386</v>
      </c>
      <c r="E3991" s="2">
        <v>6</v>
      </c>
      <c r="F3991" s="2">
        <v>3392</v>
      </c>
      <c r="G3991" s="2">
        <v>5000</v>
      </c>
      <c r="H3991" s="2" t="s">
        <v>6</v>
      </c>
      <c r="I3991" s="2" t="s">
        <v>2</v>
      </c>
      <c r="J3991" s="2" t="s">
        <v>7</v>
      </c>
      <c r="K3991" s="2" t="str">
        <f>LOOKUP(A3991,'[2]Collin Seedling for R'!$A$3:$A$51,'[2]Collin Seedling for R'!$R$3:$R$51)</f>
        <v>High</v>
      </c>
      <c r="L3991" s="2" t="str">
        <f>LOOKUP(A3991,'[2]Collin Seedling for R'!$A$3:$A$51,'[2]Collin Seedling for R'!$T$3:$T$51)</f>
        <v>BAND</v>
      </c>
      <c r="M3991" s="2" t="str">
        <f>LOOKUP(A3991,'[2]Collin Seedling for R'!$A$3:$A$51,'[2]Collin Seedling for R'!$P$3:$P$51)</f>
        <v>Unseeded</v>
      </c>
      <c r="N3991" s="8">
        <f t="shared" si="62"/>
        <v>0.12</v>
      </c>
      <c r="O3991" s="2" t="str">
        <f>LOOKUP(H3991,[2]plantlist!$A$2:$A$943,[2]plantlist!$B$2:$B$943)</f>
        <v>L</v>
      </c>
    </row>
    <row r="3992" spans="1:15" x14ac:dyDescent="0.2">
      <c r="A3992" s="7" t="s">
        <v>508</v>
      </c>
      <c r="B3992" s="2">
        <v>2002</v>
      </c>
      <c r="C3992" s="2" t="s">
        <v>0</v>
      </c>
      <c r="D3992" s="2">
        <v>748</v>
      </c>
      <c r="E3992" s="2">
        <v>0</v>
      </c>
      <c r="F3992" s="2">
        <v>748</v>
      </c>
      <c r="G3992" s="2">
        <v>5000</v>
      </c>
      <c r="H3992" s="2" t="s">
        <v>41</v>
      </c>
      <c r="I3992" s="2" t="s">
        <v>2</v>
      </c>
      <c r="J3992" s="2" t="s">
        <v>42</v>
      </c>
      <c r="K3992" s="2" t="str">
        <f>LOOKUP(A3992,'[2]Collin Seedling for R'!$A$3:$A$51,'[2]Collin Seedling for R'!$R$3:$R$51)</f>
        <v>High</v>
      </c>
      <c r="L3992" s="2" t="str">
        <f>LOOKUP(A3992,'[2]Collin Seedling for R'!$A$3:$A$51,'[2]Collin Seedling for R'!$T$3:$T$51)</f>
        <v>BAND</v>
      </c>
      <c r="M3992" s="2" t="str">
        <f>LOOKUP(A3992,'[2]Collin Seedling for R'!$A$3:$A$51,'[2]Collin Seedling for R'!$P$3:$P$51)</f>
        <v>Unseeded</v>
      </c>
      <c r="N3992" s="8">
        <f t="shared" si="62"/>
        <v>0</v>
      </c>
      <c r="O3992" s="2" t="str">
        <f>LOOKUP(H3992,[2]plantlist!$A$2:$A$943,[2]plantlist!$B$2:$B$943)</f>
        <v>B</v>
      </c>
    </row>
    <row r="3993" spans="1:15" x14ac:dyDescent="0.2">
      <c r="A3993" s="7" t="s">
        <v>508</v>
      </c>
      <c r="B3993" s="2">
        <v>2002</v>
      </c>
      <c r="C3993" s="2" t="s">
        <v>0</v>
      </c>
      <c r="D3993" s="2">
        <v>410</v>
      </c>
      <c r="E3993" s="2">
        <v>306</v>
      </c>
      <c r="F3993" s="2">
        <v>716</v>
      </c>
      <c r="G3993" s="2">
        <v>5000</v>
      </c>
      <c r="H3993" s="2" t="s">
        <v>10</v>
      </c>
      <c r="I3993" s="2" t="s">
        <v>2</v>
      </c>
      <c r="J3993" s="2" t="s">
        <v>11</v>
      </c>
      <c r="K3993" s="2" t="str">
        <f>LOOKUP(A3993,'[2]Collin Seedling for R'!$A$3:$A$51,'[2]Collin Seedling for R'!$R$3:$R$51)</f>
        <v>High</v>
      </c>
      <c r="L3993" s="2" t="str">
        <f>LOOKUP(A3993,'[2]Collin Seedling for R'!$A$3:$A$51,'[2]Collin Seedling for R'!$T$3:$T$51)</f>
        <v>BAND</v>
      </c>
      <c r="M3993" s="2" t="str">
        <f>LOOKUP(A3993,'[2]Collin Seedling for R'!$A$3:$A$51,'[2]Collin Seedling for R'!$P$3:$P$51)</f>
        <v>Unseeded</v>
      </c>
      <c r="N3993" s="8">
        <f t="shared" si="62"/>
        <v>6.12</v>
      </c>
      <c r="O3993" s="2" t="str">
        <f>LOOKUP(H3993,[2]plantlist!$A$2:$A$943,[2]plantlist!$B$2:$B$943)</f>
        <v>L</v>
      </c>
    </row>
    <row r="3994" spans="1:15" x14ac:dyDescent="0.2">
      <c r="A3994" s="7" t="s">
        <v>508</v>
      </c>
      <c r="B3994" s="2">
        <v>2002</v>
      </c>
      <c r="C3994" s="2" t="s">
        <v>0</v>
      </c>
      <c r="D3994" s="2">
        <v>255</v>
      </c>
      <c r="E3994" s="2">
        <v>0</v>
      </c>
      <c r="F3994" s="2">
        <v>255</v>
      </c>
      <c r="G3994" s="2">
        <v>5000</v>
      </c>
      <c r="H3994" s="2" t="s">
        <v>278</v>
      </c>
      <c r="I3994" s="2" t="s">
        <v>2</v>
      </c>
      <c r="J3994" s="2" t="s">
        <v>279</v>
      </c>
      <c r="K3994" s="2" t="str">
        <f>LOOKUP(A3994,'[2]Collin Seedling for R'!$A$3:$A$51,'[2]Collin Seedling for R'!$R$3:$R$51)</f>
        <v>High</v>
      </c>
      <c r="L3994" s="2" t="str">
        <f>LOOKUP(A3994,'[2]Collin Seedling for R'!$A$3:$A$51,'[2]Collin Seedling for R'!$T$3:$T$51)</f>
        <v>BAND</v>
      </c>
      <c r="M3994" s="2" t="str">
        <f>LOOKUP(A3994,'[2]Collin Seedling for R'!$A$3:$A$51,'[2]Collin Seedling for R'!$P$3:$P$51)</f>
        <v>Unseeded</v>
      </c>
      <c r="N3994" s="8">
        <f t="shared" si="62"/>
        <v>0</v>
      </c>
      <c r="O3994" s="2" t="str">
        <f>LOOKUP(H3994,[2]plantlist!$A$2:$A$943,[2]plantlist!$B$2:$B$943)</f>
        <v>B</v>
      </c>
    </row>
    <row r="3995" spans="1:15" x14ac:dyDescent="0.2">
      <c r="A3995" s="7" t="s">
        <v>508</v>
      </c>
      <c r="B3995" s="2">
        <v>2002</v>
      </c>
      <c r="C3995" s="2" t="s">
        <v>0</v>
      </c>
      <c r="D3995" s="2">
        <v>81</v>
      </c>
      <c r="E3995" s="2">
        <v>0</v>
      </c>
      <c r="F3995" s="2">
        <v>81</v>
      </c>
      <c r="G3995" s="2">
        <v>5000</v>
      </c>
      <c r="H3995" s="2" t="s">
        <v>53</v>
      </c>
      <c r="I3995" s="2" t="s">
        <v>2</v>
      </c>
      <c r="J3995" s="2" t="s">
        <v>54</v>
      </c>
      <c r="K3995" s="2" t="str">
        <f>LOOKUP(A3995,'[2]Collin Seedling for R'!$A$3:$A$51,'[2]Collin Seedling for R'!$R$3:$R$51)</f>
        <v>High</v>
      </c>
      <c r="L3995" s="2" t="str">
        <f>LOOKUP(A3995,'[2]Collin Seedling for R'!$A$3:$A$51,'[2]Collin Seedling for R'!$T$3:$T$51)</f>
        <v>BAND</v>
      </c>
      <c r="M3995" s="2" t="str">
        <f>LOOKUP(A3995,'[2]Collin Seedling for R'!$A$3:$A$51,'[2]Collin Seedling for R'!$P$3:$P$51)</f>
        <v>Unseeded</v>
      </c>
      <c r="N3995" s="8">
        <f t="shared" si="62"/>
        <v>0</v>
      </c>
      <c r="O3995" s="2" t="str">
        <f>LOOKUP(H3995,[2]plantlist!$A$2:$A$943,[2]plantlist!$B$2:$B$943)</f>
        <v>C</v>
      </c>
    </row>
    <row r="3996" spans="1:15" x14ac:dyDescent="0.2">
      <c r="A3996" s="7" t="s">
        <v>508</v>
      </c>
      <c r="B3996" s="2">
        <v>2002</v>
      </c>
      <c r="C3996" s="2" t="s">
        <v>0</v>
      </c>
      <c r="D3996" s="2">
        <v>42</v>
      </c>
      <c r="E3996" s="2">
        <v>0</v>
      </c>
      <c r="F3996" s="2">
        <v>42</v>
      </c>
      <c r="G3996" s="2">
        <v>5000</v>
      </c>
      <c r="H3996" s="2" t="s">
        <v>74</v>
      </c>
      <c r="I3996" s="2" t="s">
        <v>2</v>
      </c>
      <c r="J3996" s="2" t="s">
        <v>75</v>
      </c>
      <c r="K3996" s="2" t="str">
        <f>LOOKUP(A3996,'[2]Collin Seedling for R'!$A$3:$A$51,'[2]Collin Seedling for R'!$R$3:$R$51)</f>
        <v>High</v>
      </c>
      <c r="L3996" s="2" t="str">
        <f>LOOKUP(A3996,'[2]Collin Seedling for R'!$A$3:$A$51,'[2]Collin Seedling for R'!$T$3:$T$51)</f>
        <v>BAND</v>
      </c>
      <c r="M3996" s="2" t="str">
        <f>LOOKUP(A3996,'[2]Collin Seedling for R'!$A$3:$A$51,'[2]Collin Seedling for R'!$P$3:$P$51)</f>
        <v>Unseeded</v>
      </c>
      <c r="N3996" s="8">
        <f t="shared" si="62"/>
        <v>0</v>
      </c>
      <c r="O3996" s="2" t="str">
        <f>LOOKUP(H3996,[2]plantlist!$A$2:$A$943,[2]plantlist!$B$2:$B$943)</f>
        <v>T</v>
      </c>
    </row>
    <row r="3997" spans="1:15" x14ac:dyDescent="0.2">
      <c r="A3997" s="7" t="s">
        <v>508</v>
      </c>
      <c r="B3997" s="2">
        <v>2002</v>
      </c>
      <c r="C3997" s="2" t="s">
        <v>0</v>
      </c>
      <c r="D3997" s="2">
        <v>38</v>
      </c>
      <c r="E3997" s="2">
        <v>0</v>
      </c>
      <c r="F3997" s="2">
        <v>38</v>
      </c>
      <c r="G3997" s="2">
        <v>5000</v>
      </c>
      <c r="H3997" s="2" t="s">
        <v>64</v>
      </c>
      <c r="I3997" s="2" t="s">
        <v>2</v>
      </c>
      <c r="J3997" s="2" t="s">
        <v>65</v>
      </c>
      <c r="K3997" s="2" t="str">
        <f>LOOKUP(A3997,'[2]Collin Seedling for R'!$A$3:$A$51,'[2]Collin Seedling for R'!$R$3:$R$51)</f>
        <v>High</v>
      </c>
      <c r="L3997" s="2" t="str">
        <f>LOOKUP(A3997,'[2]Collin Seedling for R'!$A$3:$A$51,'[2]Collin Seedling for R'!$T$3:$T$51)</f>
        <v>BAND</v>
      </c>
      <c r="M3997" s="2" t="str">
        <f>LOOKUP(A3997,'[2]Collin Seedling for R'!$A$3:$A$51,'[2]Collin Seedling for R'!$P$3:$P$51)</f>
        <v>Unseeded</v>
      </c>
      <c r="N3997" s="8">
        <f t="shared" si="62"/>
        <v>0</v>
      </c>
      <c r="O3997" s="2" t="str">
        <f>LOOKUP(H3997,[2]plantlist!$A$2:$A$943,[2]plantlist!$B$2:$B$943)</f>
        <v>L</v>
      </c>
    </row>
    <row r="3998" spans="1:15" x14ac:dyDescent="0.2">
      <c r="A3998" s="7" t="s">
        <v>508</v>
      </c>
      <c r="B3998" s="2">
        <v>2002</v>
      </c>
      <c r="C3998" s="2" t="s">
        <v>0</v>
      </c>
      <c r="D3998" s="2">
        <v>24</v>
      </c>
      <c r="E3998" s="2">
        <v>70</v>
      </c>
      <c r="F3998" s="2">
        <v>94</v>
      </c>
      <c r="G3998" s="2">
        <v>5000</v>
      </c>
      <c r="H3998" s="2" t="s">
        <v>372</v>
      </c>
      <c r="I3998" s="2" t="s">
        <v>2</v>
      </c>
      <c r="J3998" s="2" t="s">
        <v>48</v>
      </c>
      <c r="K3998" s="2" t="str">
        <f>LOOKUP(A3998,'[2]Collin Seedling for R'!$A$3:$A$51,'[2]Collin Seedling for R'!$R$3:$R$51)</f>
        <v>High</v>
      </c>
      <c r="L3998" s="2" t="str">
        <f>LOOKUP(A3998,'[2]Collin Seedling for R'!$A$3:$A$51,'[2]Collin Seedling for R'!$T$3:$T$51)</f>
        <v>BAND</v>
      </c>
      <c r="M3998" s="2" t="str">
        <f>LOOKUP(A3998,'[2]Collin Seedling for R'!$A$3:$A$51,'[2]Collin Seedling for R'!$P$3:$P$51)</f>
        <v>Unseeded</v>
      </c>
      <c r="N3998" s="8">
        <f t="shared" si="62"/>
        <v>1.4000000000000001</v>
      </c>
      <c r="O3998" s="2" t="str">
        <f>LOOKUP(H3998,[2]plantlist!$A$2:$A$943,[2]plantlist!$B$2:$B$943)</f>
        <v>G</v>
      </c>
    </row>
    <row r="3999" spans="1:15" x14ac:dyDescent="0.2">
      <c r="A3999" s="7" t="s">
        <v>508</v>
      </c>
      <c r="B3999" s="2">
        <v>2002</v>
      </c>
      <c r="C3999" s="2" t="s">
        <v>0</v>
      </c>
      <c r="D3999" s="2">
        <v>16</v>
      </c>
      <c r="E3999" s="2">
        <v>56</v>
      </c>
      <c r="F3999" s="2">
        <v>72</v>
      </c>
      <c r="G3999" s="2">
        <v>5000</v>
      </c>
      <c r="H3999" s="2" t="s">
        <v>82</v>
      </c>
      <c r="I3999" s="2" t="s">
        <v>2</v>
      </c>
      <c r="J3999" s="2" t="s">
        <v>83</v>
      </c>
      <c r="K3999" s="2" t="str">
        <f>LOOKUP(A3999,'[2]Collin Seedling for R'!$A$3:$A$51,'[2]Collin Seedling for R'!$R$3:$R$51)</f>
        <v>High</v>
      </c>
      <c r="L3999" s="2" t="str">
        <f>LOOKUP(A3999,'[2]Collin Seedling for R'!$A$3:$A$51,'[2]Collin Seedling for R'!$T$3:$T$51)</f>
        <v>BAND</v>
      </c>
      <c r="M3999" s="2" t="str">
        <f>LOOKUP(A3999,'[2]Collin Seedling for R'!$A$3:$A$51,'[2]Collin Seedling for R'!$P$3:$P$51)</f>
        <v>Unseeded</v>
      </c>
      <c r="N3999" s="8">
        <f t="shared" si="62"/>
        <v>1.1199999999999999</v>
      </c>
      <c r="O3999" s="2" t="str">
        <f>LOOKUP(H3999,[2]plantlist!$A$2:$A$943,[2]plantlist!$B$2:$B$943)</f>
        <v>F</v>
      </c>
    </row>
    <row r="4000" spans="1:15" x14ac:dyDescent="0.2">
      <c r="A4000" s="7" t="s">
        <v>508</v>
      </c>
      <c r="B4000" s="2">
        <v>2002</v>
      </c>
      <c r="C4000" s="2" t="s">
        <v>0</v>
      </c>
      <c r="D4000" s="2">
        <v>0</v>
      </c>
      <c r="E4000" s="2">
        <v>500</v>
      </c>
      <c r="F4000" s="2">
        <v>500</v>
      </c>
      <c r="G4000" s="2">
        <v>5000</v>
      </c>
      <c r="H4000" s="2" t="s">
        <v>31</v>
      </c>
      <c r="I4000" s="2" t="s">
        <v>2</v>
      </c>
      <c r="J4000" s="2" t="s">
        <v>32</v>
      </c>
      <c r="K4000" s="2" t="str">
        <f>LOOKUP(A4000,'[2]Collin Seedling for R'!$A$3:$A$51,'[2]Collin Seedling for R'!$R$3:$R$51)</f>
        <v>High</v>
      </c>
      <c r="L4000" s="2" t="str">
        <f>LOOKUP(A4000,'[2]Collin Seedling for R'!$A$3:$A$51,'[2]Collin Seedling for R'!$T$3:$T$51)</f>
        <v>BAND</v>
      </c>
      <c r="M4000" s="2" t="str">
        <f>LOOKUP(A4000,'[2]Collin Seedling for R'!$A$3:$A$51,'[2]Collin Seedling for R'!$P$3:$P$51)</f>
        <v>Unseeded</v>
      </c>
      <c r="N4000" s="8">
        <f t="shared" si="62"/>
        <v>10</v>
      </c>
      <c r="O4000" s="2" t="str">
        <f>LOOKUP(H4000,[2]plantlist!$A$2:$A$943,[2]plantlist!$B$2:$B$943)</f>
        <v>U</v>
      </c>
    </row>
    <row r="4001" spans="1:15" x14ac:dyDescent="0.2">
      <c r="A4001" s="7" t="s">
        <v>508</v>
      </c>
      <c r="B4001" s="2">
        <v>2002</v>
      </c>
      <c r="C4001" s="2" t="s">
        <v>0</v>
      </c>
      <c r="D4001" s="2">
        <v>0</v>
      </c>
      <c r="E4001" s="2">
        <v>646</v>
      </c>
      <c r="F4001" s="2">
        <v>646</v>
      </c>
      <c r="G4001" s="2">
        <v>5000</v>
      </c>
      <c r="H4001" s="2" t="s">
        <v>344</v>
      </c>
      <c r="I4001" s="2" t="s">
        <v>19</v>
      </c>
      <c r="J4001" s="2" t="s">
        <v>345</v>
      </c>
      <c r="K4001" s="2" t="str">
        <f>LOOKUP(A4001,'[2]Collin Seedling for R'!$A$3:$A$51,'[2]Collin Seedling for R'!$R$3:$R$51)</f>
        <v>High</v>
      </c>
      <c r="L4001" s="2" t="str">
        <f>LOOKUP(A4001,'[2]Collin Seedling for R'!$A$3:$A$51,'[2]Collin Seedling for R'!$T$3:$T$51)</f>
        <v>BAND</v>
      </c>
      <c r="M4001" s="2" t="str">
        <f>LOOKUP(A4001,'[2]Collin Seedling for R'!$A$3:$A$51,'[2]Collin Seedling for R'!$P$3:$P$51)</f>
        <v>Unseeded</v>
      </c>
      <c r="N4001" s="8">
        <f t="shared" si="62"/>
        <v>12.920000000000002</v>
      </c>
      <c r="O4001" s="2" t="str">
        <f>LOOKUP(H4001,[2]plantlist!$A$2:$A$943,[2]plantlist!$B$2:$B$943)</f>
        <v>F</v>
      </c>
    </row>
    <row r="4002" spans="1:15" x14ac:dyDescent="0.2">
      <c r="A4002" s="7" t="s">
        <v>508</v>
      </c>
      <c r="B4002" s="2">
        <v>2002</v>
      </c>
      <c r="C4002" s="2" t="s">
        <v>0</v>
      </c>
      <c r="D4002" s="2">
        <v>0</v>
      </c>
      <c r="E4002" s="2">
        <v>161</v>
      </c>
      <c r="F4002" s="2">
        <v>161</v>
      </c>
      <c r="G4002" s="2">
        <v>5000</v>
      </c>
      <c r="H4002" s="2" t="s">
        <v>340</v>
      </c>
      <c r="I4002" s="2" t="s">
        <v>19</v>
      </c>
      <c r="J4002" s="2" t="s">
        <v>341</v>
      </c>
      <c r="K4002" s="2" t="str">
        <f>LOOKUP(A4002,'[2]Collin Seedling for R'!$A$3:$A$51,'[2]Collin Seedling for R'!$R$3:$R$51)</f>
        <v>High</v>
      </c>
      <c r="L4002" s="2" t="str">
        <f>LOOKUP(A4002,'[2]Collin Seedling for R'!$A$3:$A$51,'[2]Collin Seedling for R'!$T$3:$T$51)</f>
        <v>BAND</v>
      </c>
      <c r="M4002" s="2" t="str">
        <f>LOOKUP(A4002,'[2]Collin Seedling for R'!$A$3:$A$51,'[2]Collin Seedling for R'!$P$3:$P$51)</f>
        <v>Unseeded</v>
      </c>
      <c r="N4002" s="8">
        <f t="shared" si="62"/>
        <v>3.2199999999999998</v>
      </c>
      <c r="O4002" s="2" t="str">
        <f>LOOKUP(H4002,[2]plantlist!$A$2:$A$943,[2]plantlist!$B$2:$B$943)</f>
        <v>F</v>
      </c>
    </row>
    <row r="4003" spans="1:15" x14ac:dyDescent="0.2">
      <c r="A4003" s="7" t="s">
        <v>508</v>
      </c>
      <c r="B4003" s="2">
        <v>2002</v>
      </c>
      <c r="C4003" s="2" t="s">
        <v>0</v>
      </c>
      <c r="D4003" s="2">
        <v>0</v>
      </c>
      <c r="E4003" s="2">
        <v>13</v>
      </c>
      <c r="F4003" s="2">
        <v>13</v>
      </c>
      <c r="G4003" s="2">
        <v>5000</v>
      </c>
      <c r="H4003" s="2" t="s">
        <v>104</v>
      </c>
      <c r="I4003" s="2" t="s">
        <v>2</v>
      </c>
      <c r="J4003" s="2" t="s">
        <v>105</v>
      </c>
      <c r="K4003" s="2" t="str">
        <f>LOOKUP(A4003,'[2]Collin Seedling for R'!$A$3:$A$51,'[2]Collin Seedling for R'!$R$3:$R$51)</f>
        <v>High</v>
      </c>
      <c r="L4003" s="2" t="str">
        <f>LOOKUP(A4003,'[2]Collin Seedling for R'!$A$3:$A$51,'[2]Collin Seedling for R'!$T$3:$T$51)</f>
        <v>BAND</v>
      </c>
      <c r="M4003" s="2" t="str">
        <f>LOOKUP(A4003,'[2]Collin Seedling for R'!$A$3:$A$51,'[2]Collin Seedling for R'!$P$3:$P$51)</f>
        <v>Unseeded</v>
      </c>
      <c r="N4003" s="8">
        <f t="shared" si="62"/>
        <v>0.26</v>
      </c>
      <c r="O4003" s="2" t="str">
        <f>LOOKUP(H4003,[2]plantlist!$A$2:$A$943,[2]plantlist!$B$2:$B$943)</f>
        <v>G</v>
      </c>
    </row>
    <row r="4004" spans="1:15" x14ac:dyDescent="0.2">
      <c r="A4004" s="7" t="s">
        <v>508</v>
      </c>
      <c r="B4004" s="2">
        <v>2002</v>
      </c>
      <c r="C4004" s="2" t="s">
        <v>0</v>
      </c>
      <c r="D4004" s="2">
        <v>0</v>
      </c>
      <c r="E4004" s="2">
        <v>153</v>
      </c>
      <c r="F4004" s="2">
        <v>153</v>
      </c>
      <c r="G4004" s="2">
        <v>5000</v>
      </c>
      <c r="H4004" s="2" t="s">
        <v>152</v>
      </c>
      <c r="I4004" s="2" t="s">
        <v>2</v>
      </c>
      <c r="J4004" s="2" t="s">
        <v>153</v>
      </c>
      <c r="K4004" s="2" t="str">
        <f>LOOKUP(A4004,'[2]Collin Seedling for R'!$A$3:$A$51,'[2]Collin Seedling for R'!$R$3:$R$51)</f>
        <v>High</v>
      </c>
      <c r="L4004" s="2" t="str">
        <f>LOOKUP(A4004,'[2]Collin Seedling for R'!$A$3:$A$51,'[2]Collin Seedling for R'!$T$3:$T$51)</f>
        <v>BAND</v>
      </c>
      <c r="M4004" s="2" t="str">
        <f>LOOKUP(A4004,'[2]Collin Seedling for R'!$A$3:$A$51,'[2]Collin Seedling for R'!$P$3:$P$51)</f>
        <v>Unseeded</v>
      </c>
      <c r="N4004" s="8">
        <f t="shared" si="62"/>
        <v>3.06</v>
      </c>
      <c r="O4004" s="2" t="str">
        <f>LOOKUP(H4004,[2]plantlist!$A$2:$A$943,[2]plantlist!$B$2:$B$943)</f>
        <v>F</v>
      </c>
    </row>
    <row r="4005" spans="1:15" x14ac:dyDescent="0.2">
      <c r="A4005" s="7" t="s">
        <v>508</v>
      </c>
      <c r="B4005" s="2">
        <v>2002</v>
      </c>
      <c r="C4005" s="2" t="s">
        <v>0</v>
      </c>
      <c r="D4005" s="2">
        <v>0</v>
      </c>
      <c r="E4005" s="2">
        <v>24</v>
      </c>
      <c r="F4005" s="2">
        <v>24</v>
      </c>
      <c r="G4005" s="2">
        <v>5000</v>
      </c>
      <c r="H4005" s="2" t="s">
        <v>248</v>
      </c>
      <c r="I4005" s="2" t="s">
        <v>2</v>
      </c>
      <c r="J4005" s="2" t="s">
        <v>249</v>
      </c>
      <c r="K4005" s="2" t="str">
        <f>LOOKUP(A4005,'[2]Collin Seedling for R'!$A$3:$A$51,'[2]Collin Seedling for R'!$R$3:$R$51)</f>
        <v>High</v>
      </c>
      <c r="L4005" s="2" t="str">
        <f>LOOKUP(A4005,'[2]Collin Seedling for R'!$A$3:$A$51,'[2]Collin Seedling for R'!$T$3:$T$51)</f>
        <v>BAND</v>
      </c>
      <c r="M4005" s="2" t="str">
        <f>LOOKUP(A4005,'[2]Collin Seedling for R'!$A$3:$A$51,'[2]Collin Seedling for R'!$P$3:$P$51)</f>
        <v>Unseeded</v>
      </c>
      <c r="N4005" s="8">
        <f t="shared" si="62"/>
        <v>0.48</v>
      </c>
      <c r="O4005" s="2" t="str">
        <f>LOOKUP(H4005,[2]plantlist!$A$2:$A$943,[2]plantlist!$B$2:$B$943)</f>
        <v>G</v>
      </c>
    </row>
    <row r="4006" spans="1:15" x14ac:dyDescent="0.2">
      <c r="A4006" s="7" t="s">
        <v>508</v>
      </c>
      <c r="B4006" s="2">
        <v>2002</v>
      </c>
      <c r="C4006" s="2" t="s">
        <v>0</v>
      </c>
      <c r="D4006" s="2">
        <v>0</v>
      </c>
      <c r="E4006" s="2">
        <v>37</v>
      </c>
      <c r="F4006" s="2">
        <v>37</v>
      </c>
      <c r="G4006" s="2">
        <v>5000</v>
      </c>
      <c r="H4006" s="2" t="s">
        <v>340</v>
      </c>
      <c r="I4006" s="2" t="s">
        <v>2</v>
      </c>
      <c r="J4006" s="2" t="s">
        <v>341</v>
      </c>
      <c r="K4006" s="2" t="str">
        <f>LOOKUP(A4006,'[2]Collin Seedling for R'!$A$3:$A$51,'[2]Collin Seedling for R'!$R$3:$R$51)</f>
        <v>High</v>
      </c>
      <c r="L4006" s="2" t="str">
        <f>LOOKUP(A4006,'[2]Collin Seedling for R'!$A$3:$A$51,'[2]Collin Seedling for R'!$T$3:$T$51)</f>
        <v>BAND</v>
      </c>
      <c r="M4006" s="2" t="str">
        <f>LOOKUP(A4006,'[2]Collin Seedling for R'!$A$3:$A$51,'[2]Collin Seedling for R'!$P$3:$P$51)</f>
        <v>Unseeded</v>
      </c>
      <c r="N4006" s="8">
        <f t="shared" si="62"/>
        <v>0.74</v>
      </c>
      <c r="O4006" s="2" t="str">
        <f>LOOKUP(H4006,[2]plantlist!$A$2:$A$943,[2]plantlist!$B$2:$B$943)</f>
        <v>F</v>
      </c>
    </row>
    <row r="4007" spans="1:15" x14ac:dyDescent="0.2">
      <c r="A4007" s="7" t="s">
        <v>508</v>
      </c>
      <c r="B4007" s="2">
        <v>2002</v>
      </c>
      <c r="C4007" s="2" t="s">
        <v>0</v>
      </c>
      <c r="D4007" s="2">
        <v>0</v>
      </c>
      <c r="E4007" s="2">
        <v>7</v>
      </c>
      <c r="F4007" s="2">
        <v>7</v>
      </c>
      <c r="G4007" s="2">
        <v>5000</v>
      </c>
      <c r="H4007" s="2" t="s">
        <v>51</v>
      </c>
      <c r="I4007" s="2" t="s">
        <v>2</v>
      </c>
      <c r="J4007" s="2" t="s">
        <v>52</v>
      </c>
      <c r="K4007" s="2" t="str">
        <f>LOOKUP(A4007,'[2]Collin Seedling for R'!$A$3:$A$51,'[2]Collin Seedling for R'!$R$3:$R$51)</f>
        <v>High</v>
      </c>
      <c r="L4007" s="2" t="str">
        <f>LOOKUP(A4007,'[2]Collin Seedling for R'!$A$3:$A$51,'[2]Collin Seedling for R'!$T$3:$T$51)</f>
        <v>BAND</v>
      </c>
      <c r="M4007" s="2" t="str">
        <f>LOOKUP(A4007,'[2]Collin Seedling for R'!$A$3:$A$51,'[2]Collin Seedling for R'!$P$3:$P$51)</f>
        <v>Unseeded</v>
      </c>
      <c r="N4007" s="8">
        <f t="shared" si="62"/>
        <v>0.13999999999999999</v>
      </c>
      <c r="O4007" s="2" t="str">
        <f>LOOKUP(H4007,[2]plantlist!$A$2:$A$943,[2]plantlist!$B$2:$B$943)</f>
        <v>F</v>
      </c>
    </row>
    <row r="4008" spans="1:15" x14ac:dyDescent="0.2">
      <c r="A4008" s="7" t="s">
        <v>508</v>
      </c>
      <c r="B4008" s="2">
        <v>2002</v>
      </c>
      <c r="C4008" s="2" t="s">
        <v>0</v>
      </c>
      <c r="D4008" s="2">
        <v>0</v>
      </c>
      <c r="E4008" s="2">
        <v>35</v>
      </c>
      <c r="F4008" s="2">
        <v>35</v>
      </c>
      <c r="G4008" s="2">
        <v>5000</v>
      </c>
      <c r="H4008" s="2" t="s">
        <v>82</v>
      </c>
      <c r="I4008" s="2" t="s">
        <v>19</v>
      </c>
      <c r="J4008" s="2" t="s">
        <v>83</v>
      </c>
      <c r="K4008" s="2" t="str">
        <f>LOOKUP(A4008,'[2]Collin Seedling for R'!$A$3:$A$51,'[2]Collin Seedling for R'!$R$3:$R$51)</f>
        <v>High</v>
      </c>
      <c r="L4008" s="2" t="str">
        <f>LOOKUP(A4008,'[2]Collin Seedling for R'!$A$3:$A$51,'[2]Collin Seedling for R'!$T$3:$T$51)</f>
        <v>BAND</v>
      </c>
      <c r="M4008" s="2" t="str">
        <f>LOOKUP(A4008,'[2]Collin Seedling for R'!$A$3:$A$51,'[2]Collin Seedling for R'!$P$3:$P$51)</f>
        <v>Unseeded</v>
      </c>
      <c r="N4008" s="8">
        <f t="shared" si="62"/>
        <v>0.70000000000000007</v>
      </c>
      <c r="O4008" s="2" t="str">
        <f>LOOKUP(H4008,[2]plantlist!$A$2:$A$943,[2]plantlist!$B$2:$B$943)</f>
        <v>F</v>
      </c>
    </row>
    <row r="4009" spans="1:15" x14ac:dyDescent="0.2">
      <c r="A4009" s="7" t="s">
        <v>508</v>
      </c>
      <c r="B4009" s="2">
        <v>2002</v>
      </c>
      <c r="C4009" s="2" t="s">
        <v>0</v>
      </c>
      <c r="D4009" s="2">
        <v>0</v>
      </c>
      <c r="E4009" s="2">
        <v>181</v>
      </c>
      <c r="F4009" s="2">
        <v>181</v>
      </c>
      <c r="G4009" s="2">
        <v>5000</v>
      </c>
      <c r="H4009" s="2" t="s">
        <v>16</v>
      </c>
      <c r="I4009" s="2" t="s">
        <v>2</v>
      </c>
      <c r="J4009" s="2" t="s">
        <v>17</v>
      </c>
      <c r="K4009" s="2" t="str">
        <f>LOOKUP(A4009,'[2]Collin Seedling for R'!$A$3:$A$51,'[2]Collin Seedling for R'!$R$3:$R$51)</f>
        <v>High</v>
      </c>
      <c r="L4009" s="2" t="str">
        <f>LOOKUP(A4009,'[2]Collin Seedling for R'!$A$3:$A$51,'[2]Collin Seedling for R'!$T$3:$T$51)</f>
        <v>BAND</v>
      </c>
      <c r="M4009" s="2" t="str">
        <f>LOOKUP(A4009,'[2]Collin Seedling for R'!$A$3:$A$51,'[2]Collin Seedling for R'!$P$3:$P$51)</f>
        <v>Unseeded</v>
      </c>
      <c r="N4009" s="8">
        <f t="shared" si="62"/>
        <v>3.62</v>
      </c>
      <c r="O4009" s="2" t="str">
        <f>LOOKUP(H4009,[2]plantlist!$A$2:$A$943,[2]plantlist!$B$2:$B$943)</f>
        <v>S</v>
      </c>
    </row>
    <row r="4010" spans="1:15" x14ac:dyDescent="0.2">
      <c r="A4010" s="7" t="s">
        <v>508</v>
      </c>
      <c r="B4010" s="2">
        <v>2002</v>
      </c>
      <c r="C4010" s="2" t="s">
        <v>0</v>
      </c>
      <c r="D4010" s="2">
        <v>0</v>
      </c>
      <c r="E4010" s="2">
        <v>18</v>
      </c>
      <c r="F4010" s="2">
        <v>18</v>
      </c>
      <c r="G4010" s="2">
        <v>5000</v>
      </c>
      <c r="H4010" s="2" t="s">
        <v>57</v>
      </c>
      <c r="I4010" s="2" t="s">
        <v>2</v>
      </c>
      <c r="J4010" s="2" t="s">
        <v>58</v>
      </c>
      <c r="K4010" s="2" t="str">
        <f>LOOKUP(A4010,'[2]Collin Seedling for R'!$A$3:$A$51,'[2]Collin Seedling for R'!$R$3:$R$51)</f>
        <v>High</v>
      </c>
      <c r="L4010" s="2" t="str">
        <f>LOOKUP(A4010,'[2]Collin Seedling for R'!$A$3:$A$51,'[2]Collin Seedling for R'!$T$3:$T$51)</f>
        <v>BAND</v>
      </c>
      <c r="M4010" s="2" t="str">
        <f>LOOKUP(A4010,'[2]Collin Seedling for R'!$A$3:$A$51,'[2]Collin Seedling for R'!$P$3:$P$51)</f>
        <v>Unseeded</v>
      </c>
      <c r="N4010" s="8">
        <f t="shared" si="62"/>
        <v>0.36</v>
      </c>
      <c r="O4010" s="2" t="str">
        <f>LOOKUP(H4010,[2]plantlist!$A$2:$A$943,[2]plantlist!$B$2:$B$943)</f>
        <v>F</v>
      </c>
    </row>
    <row r="4011" spans="1:15" x14ac:dyDescent="0.2">
      <c r="A4011" s="7" t="s">
        <v>508</v>
      </c>
      <c r="B4011" s="2">
        <v>2002</v>
      </c>
      <c r="C4011" s="2" t="s">
        <v>0</v>
      </c>
      <c r="D4011" s="2">
        <v>0</v>
      </c>
      <c r="E4011" s="2">
        <v>41</v>
      </c>
      <c r="F4011" s="2">
        <v>41</v>
      </c>
      <c r="G4011" s="2">
        <v>5000</v>
      </c>
      <c r="H4011" s="2" t="s">
        <v>255</v>
      </c>
      <c r="I4011" s="2" t="s">
        <v>2</v>
      </c>
      <c r="J4011" s="2" t="s">
        <v>256</v>
      </c>
      <c r="K4011" s="2" t="str">
        <f>LOOKUP(A4011,'[2]Collin Seedling for R'!$A$3:$A$51,'[2]Collin Seedling for R'!$R$3:$R$51)</f>
        <v>High</v>
      </c>
      <c r="L4011" s="2" t="str">
        <f>LOOKUP(A4011,'[2]Collin Seedling for R'!$A$3:$A$51,'[2]Collin Seedling for R'!$T$3:$T$51)</f>
        <v>BAND</v>
      </c>
      <c r="M4011" s="2" t="str">
        <f>LOOKUP(A4011,'[2]Collin Seedling for R'!$A$3:$A$51,'[2]Collin Seedling for R'!$P$3:$P$51)</f>
        <v>Unseeded</v>
      </c>
      <c r="N4011" s="8">
        <f t="shared" si="62"/>
        <v>0.82000000000000006</v>
      </c>
      <c r="O4011" s="2" t="str">
        <f>LOOKUP(H4011,[2]plantlist!$A$2:$A$943,[2]plantlist!$B$2:$B$943)</f>
        <v>U</v>
      </c>
    </row>
    <row r="4012" spans="1:15" x14ac:dyDescent="0.2">
      <c r="A4012" s="7" t="s">
        <v>508</v>
      </c>
      <c r="B4012" s="2">
        <v>2002</v>
      </c>
      <c r="C4012" s="2" t="s">
        <v>0</v>
      </c>
      <c r="D4012" s="2">
        <v>0</v>
      </c>
      <c r="E4012" s="2">
        <v>16</v>
      </c>
      <c r="F4012" s="2">
        <v>16</v>
      </c>
      <c r="G4012" s="2">
        <v>5000</v>
      </c>
      <c r="H4012" s="2" t="s">
        <v>532</v>
      </c>
      <c r="I4012" s="2" t="s">
        <v>2</v>
      </c>
      <c r="J4012" s="2" t="s">
        <v>533</v>
      </c>
      <c r="K4012" s="2" t="str">
        <f>LOOKUP(A4012,'[2]Collin Seedling for R'!$A$3:$A$51,'[2]Collin Seedling for R'!$R$3:$R$51)</f>
        <v>High</v>
      </c>
      <c r="L4012" s="2" t="str">
        <f>LOOKUP(A4012,'[2]Collin Seedling for R'!$A$3:$A$51,'[2]Collin Seedling for R'!$T$3:$T$51)</f>
        <v>BAND</v>
      </c>
      <c r="M4012" s="2" t="str">
        <f>LOOKUP(A4012,'[2]Collin Seedling for R'!$A$3:$A$51,'[2]Collin Seedling for R'!$P$3:$P$51)</f>
        <v>Unseeded</v>
      </c>
      <c r="N4012" s="8">
        <f t="shared" si="62"/>
        <v>0.32</v>
      </c>
      <c r="O4012" s="2" t="str">
        <f>LOOKUP(H4012,[2]plantlist!$A$2:$A$943,[2]plantlist!$B$2:$B$943)</f>
        <v>S</v>
      </c>
    </row>
    <row r="4013" spans="1:15" x14ac:dyDescent="0.2">
      <c r="A4013" s="7" t="s">
        <v>508</v>
      </c>
      <c r="B4013" s="2">
        <v>2002</v>
      </c>
      <c r="C4013" s="2" t="s">
        <v>0</v>
      </c>
      <c r="D4013" s="2">
        <v>0</v>
      </c>
      <c r="E4013" s="2">
        <v>34</v>
      </c>
      <c r="F4013" s="2">
        <v>34</v>
      </c>
      <c r="G4013" s="2">
        <v>5000</v>
      </c>
      <c r="H4013" s="2" t="s">
        <v>384</v>
      </c>
      <c r="I4013" s="2" t="s">
        <v>2</v>
      </c>
      <c r="J4013" s="2" t="s">
        <v>385</v>
      </c>
      <c r="K4013" s="2" t="str">
        <f>LOOKUP(A4013,'[2]Collin Seedling for R'!$A$3:$A$51,'[2]Collin Seedling for R'!$R$3:$R$51)</f>
        <v>High</v>
      </c>
      <c r="L4013" s="2" t="str">
        <f>LOOKUP(A4013,'[2]Collin Seedling for R'!$A$3:$A$51,'[2]Collin Seedling for R'!$T$3:$T$51)</f>
        <v>BAND</v>
      </c>
      <c r="M4013" s="2" t="str">
        <f>LOOKUP(A4013,'[2]Collin Seedling for R'!$A$3:$A$51,'[2]Collin Seedling for R'!$P$3:$P$51)</f>
        <v>Unseeded</v>
      </c>
      <c r="N4013" s="8">
        <f t="shared" si="62"/>
        <v>0.67999999999999994</v>
      </c>
      <c r="O4013" s="2" t="str">
        <f>LOOKUP(H4013,[2]plantlist!$A$2:$A$943,[2]plantlist!$B$2:$B$943)</f>
        <v>G</v>
      </c>
    </row>
    <row r="4014" spans="1:15" x14ac:dyDescent="0.2">
      <c r="A4014" t="s">
        <v>450</v>
      </c>
      <c r="B4014">
        <v>2019</v>
      </c>
      <c r="C4014" t="s">
        <v>0</v>
      </c>
      <c r="D4014">
        <v>2056</v>
      </c>
      <c r="E4014">
        <v>487</v>
      </c>
      <c r="F4014">
        <v>2543</v>
      </c>
      <c r="G4014">
        <v>5002</v>
      </c>
      <c r="H4014" t="s">
        <v>6</v>
      </c>
      <c r="I4014" t="s">
        <v>2</v>
      </c>
      <c r="J4014" t="s">
        <v>7</v>
      </c>
      <c r="K4014" s="2" t="str">
        <f>LOOKUP(A4014,'[2]Collin Seedling for R'!$A$3:$A$51,'[2]Collin Seedling for R'!$R$3:$R$51)</f>
        <v>High</v>
      </c>
      <c r="L4014" s="2" t="str">
        <f>LOOKUP(A4014,'[2]Collin Seedling for R'!$A$3:$A$51,'[2]Collin Seedling for R'!$T$3:$T$51)</f>
        <v>BAND</v>
      </c>
      <c r="M4014" s="2" t="str">
        <f>LOOKUP(A4014,'[2]Collin Seedling for R'!$A$3:$A$51,'[2]Collin Seedling for R'!$P$3:$P$51)</f>
        <v>Unseeded</v>
      </c>
      <c r="N4014" s="8">
        <f t="shared" si="62"/>
        <v>9.7361055577768898</v>
      </c>
      <c r="O4014" s="2" t="str">
        <f>LOOKUP(H4014,[2]plantlist!$A$2:$A$943,[2]plantlist!$B$2:$B$943)</f>
        <v>L</v>
      </c>
    </row>
    <row r="4015" spans="1:15" x14ac:dyDescent="0.2">
      <c r="A4015" t="s">
        <v>450</v>
      </c>
      <c r="B4015">
        <v>2019</v>
      </c>
      <c r="C4015" t="s">
        <v>0</v>
      </c>
      <c r="D4015">
        <v>1161</v>
      </c>
      <c r="E4015">
        <v>0</v>
      </c>
      <c r="F4015">
        <v>1161</v>
      </c>
      <c r="G4015">
        <v>5002</v>
      </c>
      <c r="H4015" t="s">
        <v>4</v>
      </c>
      <c r="I4015" t="s">
        <v>2</v>
      </c>
      <c r="J4015" t="s">
        <v>5</v>
      </c>
      <c r="K4015" s="2" t="str">
        <f>LOOKUP(A4015,'[2]Collin Seedling for R'!$A$3:$A$51,'[2]Collin Seedling for R'!$R$3:$R$51)</f>
        <v>High</v>
      </c>
      <c r="L4015" s="2" t="str">
        <f>LOOKUP(A4015,'[2]Collin Seedling for R'!$A$3:$A$51,'[2]Collin Seedling for R'!$T$3:$T$51)</f>
        <v>BAND</v>
      </c>
      <c r="M4015" s="2" t="str">
        <f>LOOKUP(A4015,'[2]Collin Seedling for R'!$A$3:$A$51,'[2]Collin Seedling for R'!$P$3:$P$51)</f>
        <v>Unseeded</v>
      </c>
      <c r="N4015" s="8">
        <f t="shared" si="62"/>
        <v>0</v>
      </c>
      <c r="O4015" s="2" t="str">
        <f>LOOKUP(H4015,[2]plantlist!$A$2:$A$943,[2]plantlist!$B$2:$B$943)</f>
        <v>B</v>
      </c>
    </row>
    <row r="4016" spans="1:15" x14ac:dyDescent="0.2">
      <c r="A4016" t="s">
        <v>450</v>
      </c>
      <c r="B4016">
        <v>2019</v>
      </c>
      <c r="C4016" t="s">
        <v>0</v>
      </c>
      <c r="D4016">
        <v>675</v>
      </c>
      <c r="E4016">
        <v>0</v>
      </c>
      <c r="F4016">
        <v>675</v>
      </c>
      <c r="G4016">
        <v>5002</v>
      </c>
      <c r="H4016" t="s">
        <v>41</v>
      </c>
      <c r="I4016" t="s">
        <v>2</v>
      </c>
      <c r="J4016" t="s">
        <v>42</v>
      </c>
      <c r="K4016" s="2" t="str">
        <f>LOOKUP(A4016,'[2]Collin Seedling for R'!$A$3:$A$51,'[2]Collin Seedling for R'!$R$3:$R$51)</f>
        <v>High</v>
      </c>
      <c r="L4016" s="2" t="str">
        <f>LOOKUP(A4016,'[2]Collin Seedling for R'!$A$3:$A$51,'[2]Collin Seedling for R'!$T$3:$T$51)</f>
        <v>BAND</v>
      </c>
      <c r="M4016" s="2" t="str">
        <f>LOOKUP(A4016,'[2]Collin Seedling for R'!$A$3:$A$51,'[2]Collin Seedling for R'!$P$3:$P$51)</f>
        <v>Unseeded</v>
      </c>
      <c r="N4016" s="8">
        <f t="shared" si="62"/>
        <v>0</v>
      </c>
      <c r="O4016" s="2" t="str">
        <f>LOOKUP(H4016,[2]plantlist!$A$2:$A$943,[2]plantlist!$B$2:$B$943)</f>
        <v>B</v>
      </c>
    </row>
    <row r="4017" spans="1:15" x14ac:dyDescent="0.2">
      <c r="A4017" t="s">
        <v>450</v>
      </c>
      <c r="B4017">
        <v>2019</v>
      </c>
      <c r="C4017" t="s">
        <v>0</v>
      </c>
      <c r="D4017">
        <v>586</v>
      </c>
      <c r="E4017">
        <v>0</v>
      </c>
      <c r="F4017">
        <v>586</v>
      </c>
      <c r="G4017">
        <v>5002</v>
      </c>
      <c r="H4017" t="s">
        <v>1</v>
      </c>
      <c r="I4017" t="s">
        <v>2</v>
      </c>
      <c r="J4017" t="s">
        <v>3</v>
      </c>
      <c r="K4017" s="2" t="str">
        <f>LOOKUP(A4017,'[2]Collin Seedling for R'!$A$3:$A$51,'[2]Collin Seedling for R'!$R$3:$R$51)</f>
        <v>High</v>
      </c>
      <c r="L4017" s="2" t="str">
        <f>LOOKUP(A4017,'[2]Collin Seedling for R'!$A$3:$A$51,'[2]Collin Seedling for R'!$T$3:$T$51)</f>
        <v>BAND</v>
      </c>
      <c r="M4017" s="2" t="str">
        <f>LOOKUP(A4017,'[2]Collin Seedling for R'!$A$3:$A$51,'[2]Collin Seedling for R'!$P$3:$P$51)</f>
        <v>Unseeded</v>
      </c>
      <c r="N4017" s="8">
        <f t="shared" si="62"/>
        <v>0</v>
      </c>
      <c r="O4017" s="2" t="str">
        <f>LOOKUP(H4017,[2]plantlist!$A$2:$A$943,[2]plantlist!$B$2:$B$943)</f>
        <v>F</v>
      </c>
    </row>
    <row r="4018" spans="1:15" x14ac:dyDescent="0.2">
      <c r="A4018" t="s">
        <v>450</v>
      </c>
      <c r="B4018">
        <v>2019</v>
      </c>
      <c r="C4018" t="s">
        <v>0</v>
      </c>
      <c r="D4018">
        <v>148</v>
      </c>
      <c r="E4018">
        <v>790</v>
      </c>
      <c r="F4018">
        <v>938</v>
      </c>
      <c r="G4018">
        <v>5002</v>
      </c>
      <c r="H4018" t="s">
        <v>162</v>
      </c>
      <c r="I4018" t="s">
        <v>2</v>
      </c>
      <c r="J4018" t="s">
        <v>163</v>
      </c>
      <c r="K4018" s="2" t="str">
        <f>LOOKUP(A4018,'[2]Collin Seedling for R'!$A$3:$A$51,'[2]Collin Seedling for R'!$R$3:$R$51)</f>
        <v>High</v>
      </c>
      <c r="L4018" s="2" t="str">
        <f>LOOKUP(A4018,'[2]Collin Seedling for R'!$A$3:$A$51,'[2]Collin Seedling for R'!$T$3:$T$51)</f>
        <v>BAND</v>
      </c>
      <c r="M4018" s="2" t="str">
        <f>LOOKUP(A4018,'[2]Collin Seedling for R'!$A$3:$A$51,'[2]Collin Seedling for R'!$P$3:$P$51)</f>
        <v>Unseeded</v>
      </c>
      <c r="N4018" s="8">
        <f t="shared" si="62"/>
        <v>15.793682526989205</v>
      </c>
      <c r="O4018" s="2" t="str">
        <f>LOOKUP(H4018,[2]plantlist!$A$2:$A$943,[2]plantlist!$B$2:$B$943)</f>
        <v>G</v>
      </c>
    </row>
    <row r="4019" spans="1:15" x14ac:dyDescent="0.2">
      <c r="A4019" t="s">
        <v>450</v>
      </c>
      <c r="B4019">
        <v>2019</v>
      </c>
      <c r="C4019" t="s">
        <v>0</v>
      </c>
      <c r="D4019">
        <v>109</v>
      </c>
      <c r="E4019">
        <v>883</v>
      </c>
      <c r="F4019">
        <v>992</v>
      </c>
      <c r="G4019">
        <v>5002</v>
      </c>
      <c r="H4019" t="s">
        <v>104</v>
      </c>
      <c r="I4019" t="s">
        <v>2</v>
      </c>
      <c r="J4019" t="s">
        <v>105</v>
      </c>
      <c r="K4019" s="2" t="str">
        <f>LOOKUP(A4019,'[2]Collin Seedling for R'!$A$3:$A$51,'[2]Collin Seedling for R'!$R$3:$R$51)</f>
        <v>High</v>
      </c>
      <c r="L4019" s="2" t="str">
        <f>LOOKUP(A4019,'[2]Collin Seedling for R'!$A$3:$A$51,'[2]Collin Seedling for R'!$T$3:$T$51)</f>
        <v>BAND</v>
      </c>
      <c r="M4019" s="2" t="str">
        <f>LOOKUP(A4019,'[2]Collin Seedling for R'!$A$3:$A$51,'[2]Collin Seedling for R'!$P$3:$P$51)</f>
        <v>Unseeded</v>
      </c>
      <c r="N4019" s="8">
        <f t="shared" si="62"/>
        <v>17.652938824470212</v>
      </c>
      <c r="O4019" s="2" t="str">
        <f>LOOKUP(H4019,[2]plantlist!$A$2:$A$943,[2]plantlist!$B$2:$B$943)</f>
        <v>G</v>
      </c>
    </row>
    <row r="4020" spans="1:15" x14ac:dyDescent="0.2">
      <c r="A4020" t="s">
        <v>450</v>
      </c>
      <c r="B4020">
        <v>2019</v>
      </c>
      <c r="C4020" t="s">
        <v>0</v>
      </c>
      <c r="D4020">
        <v>64</v>
      </c>
      <c r="E4020">
        <v>1285</v>
      </c>
      <c r="F4020">
        <v>1349</v>
      </c>
      <c r="G4020">
        <v>5002</v>
      </c>
      <c r="H4020" t="s">
        <v>31</v>
      </c>
      <c r="I4020" t="s">
        <v>2</v>
      </c>
      <c r="J4020" t="s">
        <v>32</v>
      </c>
      <c r="K4020" s="2" t="str">
        <f>LOOKUP(A4020,'[2]Collin Seedling for R'!$A$3:$A$51,'[2]Collin Seedling for R'!$R$3:$R$51)</f>
        <v>High</v>
      </c>
      <c r="L4020" s="2" t="str">
        <f>LOOKUP(A4020,'[2]Collin Seedling for R'!$A$3:$A$51,'[2]Collin Seedling for R'!$T$3:$T$51)</f>
        <v>BAND</v>
      </c>
      <c r="M4020" s="2" t="str">
        <f>LOOKUP(A4020,'[2]Collin Seedling for R'!$A$3:$A$51,'[2]Collin Seedling for R'!$P$3:$P$51)</f>
        <v>Unseeded</v>
      </c>
      <c r="N4020" s="8">
        <f t="shared" si="62"/>
        <v>25.689724110355854</v>
      </c>
      <c r="O4020" s="2" t="str">
        <f>LOOKUP(H4020,[2]plantlist!$A$2:$A$943,[2]plantlist!$B$2:$B$943)</f>
        <v>U</v>
      </c>
    </row>
    <row r="4021" spans="1:15" x14ac:dyDescent="0.2">
      <c r="A4021" t="s">
        <v>450</v>
      </c>
      <c r="B4021">
        <v>2019</v>
      </c>
      <c r="C4021" t="s">
        <v>0</v>
      </c>
      <c r="D4021">
        <v>59</v>
      </c>
      <c r="E4021">
        <v>0</v>
      </c>
      <c r="F4021">
        <v>59</v>
      </c>
      <c r="G4021">
        <v>5002</v>
      </c>
      <c r="H4021" t="s">
        <v>53</v>
      </c>
      <c r="I4021" t="s">
        <v>2</v>
      </c>
      <c r="J4021" t="s">
        <v>54</v>
      </c>
      <c r="K4021" s="2" t="str">
        <f>LOOKUP(A4021,'[2]Collin Seedling for R'!$A$3:$A$51,'[2]Collin Seedling for R'!$R$3:$R$51)</f>
        <v>High</v>
      </c>
      <c r="L4021" s="2" t="str">
        <f>LOOKUP(A4021,'[2]Collin Seedling for R'!$A$3:$A$51,'[2]Collin Seedling for R'!$T$3:$T$51)</f>
        <v>BAND</v>
      </c>
      <c r="M4021" s="2" t="str">
        <f>LOOKUP(A4021,'[2]Collin Seedling for R'!$A$3:$A$51,'[2]Collin Seedling for R'!$P$3:$P$51)</f>
        <v>Unseeded</v>
      </c>
      <c r="N4021" s="8">
        <f t="shared" si="62"/>
        <v>0</v>
      </c>
      <c r="O4021" s="2" t="str">
        <f>LOOKUP(H4021,[2]plantlist!$A$2:$A$943,[2]plantlist!$B$2:$B$943)</f>
        <v>C</v>
      </c>
    </row>
    <row r="4022" spans="1:15" x14ac:dyDescent="0.2">
      <c r="A4022" t="s">
        <v>450</v>
      </c>
      <c r="B4022">
        <v>2019</v>
      </c>
      <c r="C4022" t="s">
        <v>0</v>
      </c>
      <c r="D4022">
        <v>46</v>
      </c>
      <c r="E4022">
        <v>470</v>
      </c>
      <c r="F4022">
        <v>516</v>
      </c>
      <c r="G4022">
        <v>5002</v>
      </c>
      <c r="H4022" t="s">
        <v>33</v>
      </c>
      <c r="I4022" t="s">
        <v>2</v>
      </c>
      <c r="J4022" t="s">
        <v>34</v>
      </c>
      <c r="K4022" s="2" t="str">
        <f>LOOKUP(A4022,'[2]Collin Seedling for R'!$A$3:$A$51,'[2]Collin Seedling for R'!$R$3:$R$51)</f>
        <v>High</v>
      </c>
      <c r="L4022" s="2" t="str">
        <f>LOOKUP(A4022,'[2]Collin Seedling for R'!$A$3:$A$51,'[2]Collin Seedling for R'!$T$3:$T$51)</f>
        <v>BAND</v>
      </c>
      <c r="M4022" s="2" t="str">
        <f>LOOKUP(A4022,'[2]Collin Seedling for R'!$A$3:$A$51,'[2]Collin Seedling for R'!$P$3:$P$51)</f>
        <v>Unseeded</v>
      </c>
      <c r="N4022" s="8">
        <f t="shared" si="62"/>
        <v>9.3962415033986399</v>
      </c>
      <c r="O4022" s="2" t="str">
        <f>LOOKUP(H4022,[2]plantlist!$A$2:$A$943,[2]plantlist!$B$2:$B$943)</f>
        <v>F</v>
      </c>
    </row>
    <row r="4023" spans="1:15" x14ac:dyDescent="0.2">
      <c r="A4023" t="s">
        <v>450</v>
      </c>
      <c r="B4023">
        <v>2019</v>
      </c>
      <c r="C4023" t="s">
        <v>0</v>
      </c>
      <c r="D4023">
        <v>20</v>
      </c>
      <c r="E4023">
        <v>462</v>
      </c>
      <c r="F4023">
        <v>482</v>
      </c>
      <c r="G4023">
        <v>5002</v>
      </c>
      <c r="H4023" t="s">
        <v>16</v>
      </c>
      <c r="I4023" t="s">
        <v>2</v>
      </c>
      <c r="J4023" t="s">
        <v>17</v>
      </c>
      <c r="K4023" s="2" t="str">
        <f>LOOKUP(A4023,'[2]Collin Seedling for R'!$A$3:$A$51,'[2]Collin Seedling for R'!$R$3:$R$51)</f>
        <v>High</v>
      </c>
      <c r="L4023" s="2" t="str">
        <f>LOOKUP(A4023,'[2]Collin Seedling for R'!$A$3:$A$51,'[2]Collin Seedling for R'!$T$3:$T$51)</f>
        <v>BAND</v>
      </c>
      <c r="M4023" s="2" t="str">
        <f>LOOKUP(A4023,'[2]Collin Seedling for R'!$A$3:$A$51,'[2]Collin Seedling for R'!$P$3:$P$51)</f>
        <v>Unseeded</v>
      </c>
      <c r="N4023" s="8">
        <f t="shared" si="62"/>
        <v>9.2363054778088767</v>
      </c>
      <c r="O4023" s="2" t="str">
        <f>LOOKUP(H4023,[2]plantlist!$A$2:$A$943,[2]plantlist!$B$2:$B$943)</f>
        <v>S</v>
      </c>
    </row>
    <row r="4024" spans="1:15" x14ac:dyDescent="0.2">
      <c r="A4024" t="s">
        <v>450</v>
      </c>
      <c r="B4024">
        <v>2019</v>
      </c>
      <c r="C4024" t="s">
        <v>0</v>
      </c>
      <c r="D4024">
        <v>18</v>
      </c>
      <c r="E4024">
        <v>286</v>
      </c>
      <c r="F4024">
        <v>304</v>
      </c>
      <c r="G4024">
        <v>5002</v>
      </c>
      <c r="H4024" t="s">
        <v>302</v>
      </c>
      <c r="I4024" t="s">
        <v>2</v>
      </c>
      <c r="J4024" t="s">
        <v>303</v>
      </c>
      <c r="K4024" s="2" t="str">
        <f>LOOKUP(A4024,'[2]Collin Seedling for R'!$A$3:$A$51,'[2]Collin Seedling for R'!$R$3:$R$51)</f>
        <v>High</v>
      </c>
      <c r="L4024" s="2" t="str">
        <f>LOOKUP(A4024,'[2]Collin Seedling for R'!$A$3:$A$51,'[2]Collin Seedling for R'!$T$3:$T$51)</f>
        <v>BAND</v>
      </c>
      <c r="M4024" s="2" t="str">
        <f>LOOKUP(A4024,'[2]Collin Seedling for R'!$A$3:$A$51,'[2]Collin Seedling for R'!$P$3:$P$51)</f>
        <v>Unseeded</v>
      </c>
      <c r="N4024" s="8">
        <f t="shared" si="62"/>
        <v>5.7177129148340669</v>
      </c>
      <c r="O4024" s="2" t="str">
        <f>LOOKUP(H4024,[2]plantlist!$A$2:$A$943,[2]plantlist!$B$2:$B$943)</f>
        <v>G</v>
      </c>
    </row>
    <row r="4025" spans="1:15" x14ac:dyDescent="0.2">
      <c r="A4025" t="s">
        <v>450</v>
      </c>
      <c r="B4025">
        <v>2019</v>
      </c>
      <c r="C4025" t="s">
        <v>0</v>
      </c>
      <c r="D4025">
        <v>17</v>
      </c>
      <c r="E4025">
        <v>137</v>
      </c>
      <c r="F4025">
        <v>154</v>
      </c>
      <c r="G4025">
        <v>5002</v>
      </c>
      <c r="H4025" t="s">
        <v>86</v>
      </c>
      <c r="I4025" t="s">
        <v>2</v>
      </c>
      <c r="J4025" t="s">
        <v>87</v>
      </c>
      <c r="K4025" s="2" t="str">
        <f>LOOKUP(A4025,'[2]Collin Seedling for R'!$A$3:$A$51,'[2]Collin Seedling for R'!$R$3:$R$51)</f>
        <v>High</v>
      </c>
      <c r="L4025" s="2" t="str">
        <f>LOOKUP(A4025,'[2]Collin Seedling for R'!$A$3:$A$51,'[2]Collin Seedling for R'!$T$3:$T$51)</f>
        <v>BAND</v>
      </c>
      <c r="M4025" s="2" t="str">
        <f>LOOKUP(A4025,'[2]Collin Seedling for R'!$A$3:$A$51,'[2]Collin Seedling for R'!$P$3:$P$51)</f>
        <v>Unseeded</v>
      </c>
      <c r="N4025" s="8">
        <f t="shared" si="62"/>
        <v>2.7389044382247101</v>
      </c>
      <c r="O4025" s="2" t="str">
        <f>LOOKUP(H4025,[2]plantlist!$A$2:$A$943,[2]plantlist!$B$2:$B$943)</f>
        <v>F</v>
      </c>
    </row>
    <row r="4026" spans="1:15" x14ac:dyDescent="0.2">
      <c r="A4026" t="s">
        <v>450</v>
      </c>
      <c r="B4026">
        <v>2019</v>
      </c>
      <c r="C4026" t="s">
        <v>0</v>
      </c>
      <c r="D4026">
        <v>13</v>
      </c>
      <c r="E4026">
        <v>553</v>
      </c>
      <c r="F4026">
        <v>566</v>
      </c>
      <c r="G4026">
        <v>5002</v>
      </c>
      <c r="H4026" t="s">
        <v>23</v>
      </c>
      <c r="I4026" t="s">
        <v>2</v>
      </c>
      <c r="J4026" t="s">
        <v>24</v>
      </c>
      <c r="K4026" s="2" t="str">
        <f>LOOKUP(A4026,'[2]Collin Seedling for R'!$A$3:$A$51,'[2]Collin Seedling for R'!$R$3:$R$51)</f>
        <v>High</v>
      </c>
      <c r="L4026" s="2" t="str">
        <f>LOOKUP(A4026,'[2]Collin Seedling for R'!$A$3:$A$51,'[2]Collin Seedling for R'!$T$3:$T$51)</f>
        <v>BAND</v>
      </c>
      <c r="M4026" s="2" t="str">
        <f>LOOKUP(A4026,'[2]Collin Seedling for R'!$A$3:$A$51,'[2]Collin Seedling for R'!$P$3:$P$51)</f>
        <v>Unseeded</v>
      </c>
      <c r="N4026" s="8">
        <f t="shared" si="62"/>
        <v>11.055577768892443</v>
      </c>
      <c r="O4026" s="2" t="str">
        <f>LOOKUP(H4026,[2]plantlist!$A$2:$A$943,[2]plantlist!$B$2:$B$943)</f>
        <v>S</v>
      </c>
    </row>
    <row r="4027" spans="1:15" x14ac:dyDescent="0.2">
      <c r="A4027" t="s">
        <v>450</v>
      </c>
      <c r="B4027">
        <v>2019</v>
      </c>
      <c r="C4027" t="s">
        <v>0</v>
      </c>
      <c r="D4027">
        <v>9</v>
      </c>
      <c r="E4027">
        <v>62</v>
      </c>
      <c r="F4027">
        <v>71</v>
      </c>
      <c r="G4027">
        <v>5002</v>
      </c>
      <c r="H4027" t="s">
        <v>98</v>
      </c>
      <c r="I4027" t="s">
        <v>2</v>
      </c>
      <c r="J4027" t="s">
        <v>99</v>
      </c>
      <c r="K4027" s="2" t="str">
        <f>LOOKUP(A4027,'[2]Collin Seedling for R'!$A$3:$A$51,'[2]Collin Seedling for R'!$R$3:$R$51)</f>
        <v>High</v>
      </c>
      <c r="L4027" s="2" t="str">
        <f>LOOKUP(A4027,'[2]Collin Seedling for R'!$A$3:$A$51,'[2]Collin Seedling for R'!$T$3:$T$51)</f>
        <v>BAND</v>
      </c>
      <c r="M4027" s="2" t="str">
        <f>LOOKUP(A4027,'[2]Collin Seedling for R'!$A$3:$A$51,'[2]Collin Seedling for R'!$P$3:$P$51)</f>
        <v>Unseeded</v>
      </c>
      <c r="N4027" s="8">
        <f t="shared" si="62"/>
        <v>1.2395041983206718</v>
      </c>
      <c r="O4027" s="2" t="str">
        <f>LOOKUP(H4027,[2]plantlist!$A$2:$A$943,[2]plantlist!$B$2:$B$943)</f>
        <v>F</v>
      </c>
    </row>
    <row r="4028" spans="1:15" x14ac:dyDescent="0.2">
      <c r="A4028" t="s">
        <v>450</v>
      </c>
      <c r="B4028">
        <v>2019</v>
      </c>
      <c r="C4028" t="s">
        <v>0</v>
      </c>
      <c r="D4028">
        <v>8</v>
      </c>
      <c r="E4028">
        <v>39</v>
      </c>
      <c r="F4028">
        <v>47</v>
      </c>
      <c r="G4028">
        <v>5002</v>
      </c>
      <c r="H4028" t="s">
        <v>37</v>
      </c>
      <c r="I4028" t="s">
        <v>2</v>
      </c>
      <c r="J4028" t="s">
        <v>38</v>
      </c>
      <c r="K4028" s="2" t="str">
        <f>LOOKUP(A4028,'[2]Collin Seedling for R'!$A$3:$A$51,'[2]Collin Seedling for R'!$R$3:$R$51)</f>
        <v>High</v>
      </c>
      <c r="L4028" s="2" t="str">
        <f>LOOKUP(A4028,'[2]Collin Seedling for R'!$A$3:$A$51,'[2]Collin Seedling for R'!$T$3:$T$51)</f>
        <v>BAND</v>
      </c>
      <c r="M4028" s="2" t="str">
        <f>LOOKUP(A4028,'[2]Collin Seedling for R'!$A$3:$A$51,'[2]Collin Seedling for R'!$P$3:$P$51)</f>
        <v>Unseeded</v>
      </c>
      <c r="N4028" s="8">
        <f t="shared" si="62"/>
        <v>0.77968812475009996</v>
      </c>
      <c r="O4028" s="2" t="str">
        <f>LOOKUP(H4028,[2]plantlist!$A$2:$A$943,[2]plantlist!$B$2:$B$943)</f>
        <v>F</v>
      </c>
    </row>
    <row r="4029" spans="1:15" x14ac:dyDescent="0.2">
      <c r="A4029" t="s">
        <v>450</v>
      </c>
      <c r="B4029">
        <v>2019</v>
      </c>
      <c r="C4029" t="s">
        <v>0</v>
      </c>
      <c r="D4029">
        <v>4</v>
      </c>
      <c r="E4029">
        <v>0</v>
      </c>
      <c r="F4029">
        <v>4</v>
      </c>
      <c r="G4029">
        <v>5002</v>
      </c>
      <c r="H4029" t="s">
        <v>86</v>
      </c>
      <c r="I4029" t="s">
        <v>19</v>
      </c>
      <c r="J4029" t="s">
        <v>87</v>
      </c>
      <c r="K4029" s="2" t="str">
        <f>LOOKUP(A4029,'[2]Collin Seedling for R'!$A$3:$A$51,'[2]Collin Seedling for R'!$R$3:$R$51)</f>
        <v>High</v>
      </c>
      <c r="L4029" s="2" t="str">
        <f>LOOKUP(A4029,'[2]Collin Seedling for R'!$A$3:$A$51,'[2]Collin Seedling for R'!$T$3:$T$51)</f>
        <v>BAND</v>
      </c>
      <c r="M4029" s="2" t="str">
        <f>LOOKUP(A4029,'[2]Collin Seedling for R'!$A$3:$A$51,'[2]Collin Seedling for R'!$P$3:$P$51)</f>
        <v>Unseeded</v>
      </c>
      <c r="N4029" s="8">
        <f t="shared" si="62"/>
        <v>0</v>
      </c>
      <c r="O4029" s="2" t="str">
        <f>LOOKUP(H4029,[2]plantlist!$A$2:$A$943,[2]plantlist!$B$2:$B$943)</f>
        <v>F</v>
      </c>
    </row>
    <row r="4030" spans="1:15" x14ac:dyDescent="0.2">
      <c r="A4030" t="s">
        <v>450</v>
      </c>
      <c r="B4030">
        <v>2019</v>
      </c>
      <c r="C4030" t="s">
        <v>0</v>
      </c>
      <c r="D4030">
        <v>3</v>
      </c>
      <c r="E4030">
        <v>0</v>
      </c>
      <c r="F4030">
        <v>3</v>
      </c>
      <c r="G4030">
        <v>5002</v>
      </c>
      <c r="H4030" t="s">
        <v>64</v>
      </c>
      <c r="I4030" t="s">
        <v>2</v>
      </c>
      <c r="J4030" t="s">
        <v>65</v>
      </c>
      <c r="K4030" s="2" t="str">
        <f>LOOKUP(A4030,'[2]Collin Seedling for R'!$A$3:$A$51,'[2]Collin Seedling for R'!$R$3:$R$51)</f>
        <v>High</v>
      </c>
      <c r="L4030" s="2" t="str">
        <f>LOOKUP(A4030,'[2]Collin Seedling for R'!$A$3:$A$51,'[2]Collin Seedling for R'!$T$3:$T$51)</f>
        <v>BAND</v>
      </c>
      <c r="M4030" s="2" t="str">
        <f>LOOKUP(A4030,'[2]Collin Seedling for R'!$A$3:$A$51,'[2]Collin Seedling for R'!$P$3:$P$51)</f>
        <v>Unseeded</v>
      </c>
      <c r="N4030" s="8">
        <f t="shared" si="62"/>
        <v>0</v>
      </c>
      <c r="O4030" s="2" t="str">
        <f>LOOKUP(H4030,[2]plantlist!$A$2:$A$943,[2]plantlist!$B$2:$B$943)</f>
        <v>L</v>
      </c>
    </row>
    <row r="4031" spans="1:15" x14ac:dyDescent="0.2">
      <c r="A4031" t="s">
        <v>450</v>
      </c>
      <c r="B4031">
        <v>2019</v>
      </c>
      <c r="C4031" t="s">
        <v>0</v>
      </c>
      <c r="D4031">
        <v>2</v>
      </c>
      <c r="E4031">
        <v>33</v>
      </c>
      <c r="F4031">
        <v>35</v>
      </c>
      <c r="G4031">
        <v>5002</v>
      </c>
      <c r="H4031" t="s">
        <v>1255</v>
      </c>
      <c r="I4031" t="s">
        <v>2</v>
      </c>
      <c r="J4031" t="s">
        <v>1254</v>
      </c>
      <c r="K4031" s="2" t="str">
        <f>LOOKUP(A4031,'[2]Collin Seedling for R'!$A$3:$A$51,'[2]Collin Seedling for R'!$R$3:$R$51)</f>
        <v>High</v>
      </c>
      <c r="L4031" s="2" t="str">
        <f>LOOKUP(A4031,'[2]Collin Seedling for R'!$A$3:$A$51,'[2]Collin Seedling for R'!$T$3:$T$51)</f>
        <v>BAND</v>
      </c>
      <c r="M4031" s="2" t="str">
        <f>LOOKUP(A4031,'[2]Collin Seedling for R'!$A$3:$A$51,'[2]Collin Seedling for R'!$P$3:$P$51)</f>
        <v>Unseeded</v>
      </c>
      <c r="N4031" s="8">
        <f t="shared" si="62"/>
        <v>0.65973610555777695</v>
      </c>
      <c r="O4031" s="2" t="str">
        <f>LOOKUP(H4031,[2]plantlist!$A$2:$A$943,[2]plantlist!$B$2:$B$943)</f>
        <v>F</v>
      </c>
    </row>
    <row r="4032" spans="1:15" x14ac:dyDescent="0.2">
      <c r="A4032" t="s">
        <v>450</v>
      </c>
      <c r="B4032">
        <v>2019</v>
      </c>
      <c r="C4032" t="s">
        <v>0</v>
      </c>
      <c r="D4032">
        <v>2</v>
      </c>
      <c r="E4032">
        <v>272</v>
      </c>
      <c r="F4032">
        <v>274</v>
      </c>
      <c r="G4032">
        <v>5002</v>
      </c>
      <c r="H4032" t="s">
        <v>150</v>
      </c>
      <c r="I4032" t="s">
        <v>2</v>
      </c>
      <c r="J4032" t="s">
        <v>151</v>
      </c>
      <c r="K4032" s="2" t="str">
        <f>LOOKUP(A4032,'[2]Collin Seedling for R'!$A$3:$A$51,'[2]Collin Seedling for R'!$R$3:$R$51)</f>
        <v>High</v>
      </c>
      <c r="L4032" s="2" t="str">
        <f>LOOKUP(A4032,'[2]Collin Seedling for R'!$A$3:$A$51,'[2]Collin Seedling for R'!$T$3:$T$51)</f>
        <v>BAND</v>
      </c>
      <c r="M4032" s="2" t="str">
        <f>LOOKUP(A4032,'[2]Collin Seedling for R'!$A$3:$A$51,'[2]Collin Seedling for R'!$P$3:$P$51)</f>
        <v>Unseeded</v>
      </c>
      <c r="N4032" s="8">
        <f t="shared" si="62"/>
        <v>5.4378248700519789</v>
      </c>
      <c r="O4032" s="2" t="str">
        <f>LOOKUP(H4032,[2]plantlist!$A$2:$A$943,[2]plantlist!$B$2:$B$943)</f>
        <v>G</v>
      </c>
    </row>
    <row r="4033" spans="1:15" x14ac:dyDescent="0.2">
      <c r="A4033" t="s">
        <v>450</v>
      </c>
      <c r="B4033">
        <v>2019</v>
      </c>
      <c r="C4033" t="s">
        <v>0</v>
      </c>
      <c r="D4033">
        <v>1</v>
      </c>
      <c r="E4033">
        <v>36</v>
      </c>
      <c r="F4033">
        <v>37</v>
      </c>
      <c r="G4033">
        <v>5002</v>
      </c>
      <c r="H4033" t="s">
        <v>148</v>
      </c>
      <c r="I4033" t="s">
        <v>2</v>
      </c>
      <c r="J4033" t="s">
        <v>149</v>
      </c>
      <c r="K4033" s="2" t="str">
        <f>LOOKUP(A4033,'[2]Collin Seedling for R'!$A$3:$A$51,'[2]Collin Seedling for R'!$R$3:$R$51)</f>
        <v>High</v>
      </c>
      <c r="L4033" s="2" t="str">
        <f>LOOKUP(A4033,'[2]Collin Seedling for R'!$A$3:$A$51,'[2]Collin Seedling for R'!$T$3:$T$51)</f>
        <v>BAND</v>
      </c>
      <c r="M4033" s="2" t="str">
        <f>LOOKUP(A4033,'[2]Collin Seedling for R'!$A$3:$A$51,'[2]Collin Seedling for R'!$P$3:$P$51)</f>
        <v>Unseeded</v>
      </c>
      <c r="N4033" s="8">
        <f t="shared" si="62"/>
        <v>0.7197121151539384</v>
      </c>
      <c r="O4033" s="2" t="str">
        <f>LOOKUP(H4033,[2]plantlist!$A$2:$A$943,[2]plantlist!$B$2:$B$943)</f>
        <v>F</v>
      </c>
    </row>
    <row r="4034" spans="1:15" x14ac:dyDescent="0.2">
      <c r="A4034" t="s">
        <v>450</v>
      </c>
      <c r="B4034">
        <v>2019</v>
      </c>
      <c r="C4034" t="s">
        <v>0</v>
      </c>
      <c r="D4034">
        <v>1</v>
      </c>
      <c r="E4034">
        <v>21</v>
      </c>
      <c r="F4034">
        <v>22</v>
      </c>
      <c r="G4034">
        <v>5002</v>
      </c>
      <c r="H4034" t="s">
        <v>82</v>
      </c>
      <c r="I4034" t="s">
        <v>2</v>
      </c>
      <c r="J4034" t="s">
        <v>83</v>
      </c>
      <c r="K4034" s="2" t="str">
        <f>LOOKUP(A4034,'[2]Collin Seedling for R'!$A$3:$A$51,'[2]Collin Seedling for R'!$R$3:$R$51)</f>
        <v>High</v>
      </c>
      <c r="L4034" s="2" t="str">
        <f>LOOKUP(A4034,'[2]Collin Seedling for R'!$A$3:$A$51,'[2]Collin Seedling for R'!$T$3:$T$51)</f>
        <v>BAND</v>
      </c>
      <c r="M4034" s="2" t="str">
        <f>LOOKUP(A4034,'[2]Collin Seedling for R'!$A$3:$A$51,'[2]Collin Seedling for R'!$P$3:$P$51)</f>
        <v>Unseeded</v>
      </c>
      <c r="N4034" s="8">
        <f t="shared" ref="N4034:N4097" si="63">E4034/G4034*100</f>
        <v>0.41983206717313082</v>
      </c>
      <c r="O4034" s="2" t="str">
        <f>LOOKUP(H4034,[2]plantlist!$A$2:$A$943,[2]plantlist!$B$2:$B$943)</f>
        <v>F</v>
      </c>
    </row>
    <row r="4035" spans="1:15" x14ac:dyDescent="0.2">
      <c r="A4035" t="s">
        <v>450</v>
      </c>
      <c r="B4035">
        <v>2019</v>
      </c>
      <c r="C4035" t="s">
        <v>0</v>
      </c>
      <c r="D4035">
        <v>0</v>
      </c>
      <c r="E4035">
        <v>20</v>
      </c>
      <c r="F4035">
        <v>20</v>
      </c>
      <c r="G4035">
        <v>5002</v>
      </c>
      <c r="H4035" t="s">
        <v>130</v>
      </c>
      <c r="I4035" t="s">
        <v>2</v>
      </c>
      <c r="J4035" t="s">
        <v>131</v>
      </c>
      <c r="K4035" s="2" t="str">
        <f>LOOKUP(A4035,'[2]Collin Seedling for R'!$A$3:$A$51,'[2]Collin Seedling for R'!$R$3:$R$51)</f>
        <v>High</v>
      </c>
      <c r="L4035" s="2" t="str">
        <f>LOOKUP(A4035,'[2]Collin Seedling for R'!$A$3:$A$51,'[2]Collin Seedling for R'!$T$3:$T$51)</f>
        <v>BAND</v>
      </c>
      <c r="M4035" s="2" t="str">
        <f>LOOKUP(A4035,'[2]Collin Seedling for R'!$A$3:$A$51,'[2]Collin Seedling for R'!$P$3:$P$51)</f>
        <v>Unseeded</v>
      </c>
      <c r="N4035" s="8">
        <f t="shared" si="63"/>
        <v>0.39984006397441024</v>
      </c>
      <c r="O4035" s="2" t="str">
        <f>LOOKUP(H4035,[2]plantlist!$A$2:$A$943,[2]plantlist!$B$2:$B$943)</f>
        <v>F</v>
      </c>
    </row>
    <row r="4036" spans="1:15" x14ac:dyDescent="0.2">
      <c r="A4036" t="s">
        <v>450</v>
      </c>
      <c r="B4036">
        <v>2019</v>
      </c>
      <c r="C4036" t="s">
        <v>0</v>
      </c>
      <c r="D4036">
        <v>0</v>
      </c>
      <c r="E4036">
        <v>4</v>
      </c>
      <c r="F4036">
        <v>4</v>
      </c>
      <c r="G4036">
        <v>5002</v>
      </c>
      <c r="H4036" t="s">
        <v>10</v>
      </c>
      <c r="I4036" t="s">
        <v>2</v>
      </c>
      <c r="J4036" t="s">
        <v>11</v>
      </c>
      <c r="K4036" s="2" t="str">
        <f>LOOKUP(A4036,'[2]Collin Seedling for R'!$A$3:$A$51,'[2]Collin Seedling for R'!$R$3:$R$51)</f>
        <v>High</v>
      </c>
      <c r="L4036" s="2" t="str">
        <f>LOOKUP(A4036,'[2]Collin Seedling for R'!$A$3:$A$51,'[2]Collin Seedling for R'!$T$3:$T$51)</f>
        <v>BAND</v>
      </c>
      <c r="M4036" s="2" t="str">
        <f>LOOKUP(A4036,'[2]Collin Seedling for R'!$A$3:$A$51,'[2]Collin Seedling for R'!$P$3:$P$51)</f>
        <v>Unseeded</v>
      </c>
      <c r="N4036" s="8">
        <f t="shared" si="63"/>
        <v>7.9968012794882054E-2</v>
      </c>
      <c r="O4036" s="2" t="str">
        <f>LOOKUP(H4036,[2]plantlist!$A$2:$A$943,[2]plantlist!$B$2:$B$943)</f>
        <v>L</v>
      </c>
    </row>
    <row r="4037" spans="1:15" x14ac:dyDescent="0.2">
      <c r="A4037" t="s">
        <v>450</v>
      </c>
      <c r="B4037">
        <v>2019</v>
      </c>
      <c r="C4037" t="s">
        <v>0</v>
      </c>
      <c r="D4037">
        <v>0</v>
      </c>
      <c r="E4037">
        <v>3</v>
      </c>
      <c r="F4037">
        <v>3</v>
      </c>
      <c r="G4037">
        <v>5002</v>
      </c>
      <c r="H4037" t="s">
        <v>190</v>
      </c>
      <c r="I4037" t="s">
        <v>2</v>
      </c>
      <c r="J4037" t="s">
        <v>191</v>
      </c>
      <c r="K4037" s="2" t="str">
        <f>LOOKUP(A4037,'[2]Collin Seedling for R'!$A$3:$A$51,'[2]Collin Seedling for R'!$R$3:$R$51)</f>
        <v>High</v>
      </c>
      <c r="L4037" s="2" t="str">
        <f>LOOKUP(A4037,'[2]Collin Seedling for R'!$A$3:$A$51,'[2]Collin Seedling for R'!$T$3:$T$51)</f>
        <v>BAND</v>
      </c>
      <c r="M4037" s="2" t="str">
        <f>LOOKUP(A4037,'[2]Collin Seedling for R'!$A$3:$A$51,'[2]Collin Seedling for R'!$P$3:$P$51)</f>
        <v>Unseeded</v>
      </c>
      <c r="N4037" s="8">
        <f t="shared" si="63"/>
        <v>5.9976009596161534E-2</v>
      </c>
      <c r="O4037" s="2" t="str">
        <f>LOOKUP(H4037,[2]plantlist!$A$2:$A$943,[2]plantlist!$B$2:$B$943)</f>
        <v>F</v>
      </c>
    </row>
    <row r="4038" spans="1:15" x14ac:dyDescent="0.2">
      <c r="A4038" t="s">
        <v>450</v>
      </c>
      <c r="B4038">
        <v>2019</v>
      </c>
      <c r="C4038" t="s">
        <v>0</v>
      </c>
      <c r="D4038">
        <v>0</v>
      </c>
      <c r="E4038">
        <v>49</v>
      </c>
      <c r="F4038">
        <v>49</v>
      </c>
      <c r="G4038">
        <v>5002</v>
      </c>
      <c r="H4038" t="s">
        <v>31</v>
      </c>
      <c r="I4038" t="s">
        <v>19</v>
      </c>
      <c r="J4038" t="s">
        <v>32</v>
      </c>
      <c r="K4038" s="2" t="str">
        <f>LOOKUP(A4038,'[2]Collin Seedling for R'!$A$3:$A$51,'[2]Collin Seedling for R'!$R$3:$R$51)</f>
        <v>High</v>
      </c>
      <c r="L4038" s="2" t="str">
        <f>LOOKUP(A4038,'[2]Collin Seedling for R'!$A$3:$A$51,'[2]Collin Seedling for R'!$T$3:$T$51)</f>
        <v>BAND</v>
      </c>
      <c r="M4038" s="2" t="str">
        <f>LOOKUP(A4038,'[2]Collin Seedling for R'!$A$3:$A$51,'[2]Collin Seedling for R'!$P$3:$P$51)</f>
        <v>Unseeded</v>
      </c>
      <c r="N4038" s="8">
        <f t="shared" si="63"/>
        <v>0.97960815673730517</v>
      </c>
      <c r="O4038" s="2" t="str">
        <f>LOOKUP(H4038,[2]plantlist!$A$2:$A$943,[2]plantlist!$B$2:$B$943)</f>
        <v>U</v>
      </c>
    </row>
    <row r="4039" spans="1:15" x14ac:dyDescent="0.2">
      <c r="A4039" t="s">
        <v>450</v>
      </c>
      <c r="B4039">
        <v>2019</v>
      </c>
      <c r="C4039" t="s">
        <v>0</v>
      </c>
      <c r="D4039">
        <v>0</v>
      </c>
      <c r="E4039">
        <v>42</v>
      </c>
      <c r="F4039">
        <v>42</v>
      </c>
      <c r="G4039">
        <v>5002</v>
      </c>
      <c r="H4039" t="s">
        <v>2218</v>
      </c>
      <c r="I4039" t="s">
        <v>2</v>
      </c>
      <c r="J4039" t="s">
        <v>2219</v>
      </c>
      <c r="K4039" s="2" t="str">
        <f>LOOKUP(A4039,'[2]Collin Seedling for R'!$A$3:$A$51,'[2]Collin Seedling for R'!$R$3:$R$51)</f>
        <v>High</v>
      </c>
      <c r="L4039" s="2" t="str">
        <f>LOOKUP(A4039,'[2]Collin Seedling for R'!$A$3:$A$51,'[2]Collin Seedling for R'!$T$3:$T$51)</f>
        <v>BAND</v>
      </c>
      <c r="M4039" s="2" t="str">
        <f>LOOKUP(A4039,'[2]Collin Seedling for R'!$A$3:$A$51,'[2]Collin Seedling for R'!$P$3:$P$51)</f>
        <v>Unseeded</v>
      </c>
      <c r="N4039" s="8">
        <f t="shared" si="63"/>
        <v>0.83966413434626164</v>
      </c>
      <c r="O4039" s="2" t="str">
        <f>LOOKUP(H4039,[2]plantlist!$A$2:$A$943,[2]plantlist!$B$2:$B$943)</f>
        <v>F</v>
      </c>
    </row>
    <row r="4040" spans="1:15" x14ac:dyDescent="0.2">
      <c r="A4040" t="s">
        <v>450</v>
      </c>
      <c r="B4040">
        <v>2019</v>
      </c>
      <c r="C4040" t="s">
        <v>0</v>
      </c>
      <c r="D4040">
        <v>0</v>
      </c>
      <c r="E4040">
        <v>13</v>
      </c>
      <c r="F4040">
        <v>13</v>
      </c>
      <c r="G4040">
        <v>5002</v>
      </c>
      <c r="H4040" t="s">
        <v>16</v>
      </c>
      <c r="I4040" t="s">
        <v>19</v>
      </c>
      <c r="J4040" t="s">
        <v>17</v>
      </c>
      <c r="K4040" s="2" t="str">
        <f>LOOKUP(A4040,'[2]Collin Seedling for R'!$A$3:$A$51,'[2]Collin Seedling for R'!$R$3:$R$51)</f>
        <v>High</v>
      </c>
      <c r="L4040" s="2" t="str">
        <f>LOOKUP(A4040,'[2]Collin Seedling for R'!$A$3:$A$51,'[2]Collin Seedling for R'!$T$3:$T$51)</f>
        <v>BAND</v>
      </c>
      <c r="M4040" s="2" t="str">
        <f>LOOKUP(A4040,'[2]Collin Seedling for R'!$A$3:$A$51,'[2]Collin Seedling for R'!$P$3:$P$51)</f>
        <v>Unseeded</v>
      </c>
      <c r="N4040" s="8">
        <f t="shared" si="63"/>
        <v>0.25989604158336665</v>
      </c>
      <c r="O4040" s="2" t="str">
        <f>LOOKUP(H4040,[2]plantlist!$A$2:$A$943,[2]plantlist!$B$2:$B$943)</f>
        <v>S</v>
      </c>
    </row>
    <row r="4041" spans="1:15" x14ac:dyDescent="0.2">
      <c r="A4041" t="s">
        <v>450</v>
      </c>
      <c r="B4041">
        <v>2019</v>
      </c>
      <c r="C4041" t="s">
        <v>0</v>
      </c>
      <c r="D4041">
        <v>0</v>
      </c>
      <c r="E4041">
        <v>20</v>
      </c>
      <c r="F4041">
        <v>20</v>
      </c>
      <c r="G4041">
        <v>5002</v>
      </c>
      <c r="H4041" t="s">
        <v>59</v>
      </c>
      <c r="I4041" t="s">
        <v>2</v>
      </c>
      <c r="J4041" t="s">
        <v>48</v>
      </c>
      <c r="K4041" s="2" t="str">
        <f>LOOKUP(A4041,'[2]Collin Seedling for R'!$A$3:$A$51,'[2]Collin Seedling for R'!$R$3:$R$51)</f>
        <v>High</v>
      </c>
      <c r="L4041" s="2" t="str">
        <f>LOOKUP(A4041,'[2]Collin Seedling for R'!$A$3:$A$51,'[2]Collin Seedling for R'!$T$3:$T$51)</f>
        <v>BAND</v>
      </c>
      <c r="M4041" s="2" t="str">
        <f>LOOKUP(A4041,'[2]Collin Seedling for R'!$A$3:$A$51,'[2]Collin Seedling for R'!$P$3:$P$51)</f>
        <v>Unseeded</v>
      </c>
      <c r="N4041" s="8">
        <f t="shared" si="63"/>
        <v>0.39984006397441024</v>
      </c>
      <c r="O4041" s="2" t="str">
        <f>LOOKUP(H4041,[2]plantlist!$A$2:$A$943,[2]plantlist!$B$2:$B$943)</f>
        <v>G</v>
      </c>
    </row>
    <row r="4042" spans="1:15" x14ac:dyDescent="0.2">
      <c r="A4042" t="s">
        <v>450</v>
      </c>
      <c r="B4042">
        <v>2019</v>
      </c>
      <c r="C4042" t="s">
        <v>0</v>
      </c>
      <c r="D4042">
        <v>0</v>
      </c>
      <c r="E4042">
        <v>4</v>
      </c>
      <c r="F4042">
        <v>4</v>
      </c>
      <c r="G4042">
        <v>5002</v>
      </c>
      <c r="H4042" t="s">
        <v>152</v>
      </c>
      <c r="I4042" t="s">
        <v>2</v>
      </c>
      <c r="J4042" t="s">
        <v>153</v>
      </c>
      <c r="K4042" s="2" t="str">
        <f>LOOKUP(A4042,'[2]Collin Seedling for R'!$A$3:$A$51,'[2]Collin Seedling for R'!$R$3:$R$51)</f>
        <v>High</v>
      </c>
      <c r="L4042" s="2" t="str">
        <f>LOOKUP(A4042,'[2]Collin Seedling for R'!$A$3:$A$51,'[2]Collin Seedling for R'!$T$3:$T$51)</f>
        <v>BAND</v>
      </c>
      <c r="M4042" s="2" t="str">
        <f>LOOKUP(A4042,'[2]Collin Seedling for R'!$A$3:$A$51,'[2]Collin Seedling for R'!$P$3:$P$51)</f>
        <v>Unseeded</v>
      </c>
      <c r="N4042" s="8">
        <f t="shared" si="63"/>
        <v>7.9968012794882054E-2</v>
      </c>
      <c r="O4042" s="2" t="str">
        <f>LOOKUP(H4042,[2]plantlist!$A$2:$A$943,[2]plantlist!$B$2:$B$943)</f>
        <v>F</v>
      </c>
    </row>
    <row r="4043" spans="1:15" x14ac:dyDescent="0.2">
      <c r="A4043" t="s">
        <v>450</v>
      </c>
      <c r="B4043">
        <v>2019</v>
      </c>
      <c r="C4043" t="s">
        <v>0</v>
      </c>
      <c r="D4043">
        <v>0</v>
      </c>
      <c r="E4043">
        <v>21</v>
      </c>
      <c r="F4043">
        <v>21</v>
      </c>
      <c r="G4043">
        <v>5002</v>
      </c>
      <c r="H4043" t="s">
        <v>96</v>
      </c>
      <c r="I4043" t="s">
        <v>2</v>
      </c>
      <c r="J4043" t="s">
        <v>97</v>
      </c>
      <c r="K4043" s="2" t="str">
        <f>LOOKUP(A4043,'[2]Collin Seedling for R'!$A$3:$A$51,'[2]Collin Seedling for R'!$R$3:$R$51)</f>
        <v>High</v>
      </c>
      <c r="L4043" s="2" t="str">
        <f>LOOKUP(A4043,'[2]Collin Seedling for R'!$A$3:$A$51,'[2]Collin Seedling for R'!$T$3:$T$51)</f>
        <v>BAND</v>
      </c>
      <c r="M4043" s="2" t="str">
        <f>LOOKUP(A4043,'[2]Collin Seedling for R'!$A$3:$A$51,'[2]Collin Seedling for R'!$P$3:$P$51)</f>
        <v>Unseeded</v>
      </c>
      <c r="N4043" s="8">
        <f t="shared" si="63"/>
        <v>0.41983206717313082</v>
      </c>
      <c r="O4043" s="2" t="str">
        <f>LOOKUP(H4043,[2]plantlist!$A$2:$A$943,[2]plantlist!$B$2:$B$943)</f>
        <v>F</v>
      </c>
    </row>
    <row r="4044" spans="1:15" x14ac:dyDescent="0.2">
      <c r="A4044" s="7" t="s">
        <v>453</v>
      </c>
      <c r="B4044" s="2">
        <v>1997</v>
      </c>
      <c r="C4044" s="2" t="s">
        <v>0</v>
      </c>
      <c r="D4044" s="2">
        <v>4274</v>
      </c>
      <c r="E4044" s="2">
        <v>0</v>
      </c>
      <c r="F4044" s="2">
        <v>4274</v>
      </c>
      <c r="G4044" s="2">
        <v>5000</v>
      </c>
      <c r="H4044" s="2" t="s">
        <v>278</v>
      </c>
      <c r="I4044" s="2" t="s">
        <v>2</v>
      </c>
      <c r="J4044" s="2" t="s">
        <v>279</v>
      </c>
      <c r="K4044" s="2" t="str">
        <f>LOOKUP(A4044,'[2]Collin Seedling for R'!$A$3:$A$51,'[2]Collin Seedling for R'!$R$3:$R$51)</f>
        <v>High</v>
      </c>
      <c r="L4044" s="2" t="str">
        <f>LOOKUP(A4044,'[2]Collin Seedling for R'!$A$3:$A$51,'[2]Collin Seedling for R'!$T$3:$T$51)</f>
        <v>BAND</v>
      </c>
      <c r="M4044" s="2" t="str">
        <f>LOOKUP(A4044,'[2]Collin Seedling for R'!$A$3:$A$51,'[2]Collin Seedling for R'!$P$3:$P$51)</f>
        <v>Unseeded</v>
      </c>
      <c r="N4044" s="8">
        <f t="shared" si="63"/>
        <v>0</v>
      </c>
      <c r="O4044" s="2" t="str">
        <f>LOOKUP(H4044,[2]plantlist!$A$2:$A$943,[2]plantlist!$B$2:$B$943)</f>
        <v>B</v>
      </c>
    </row>
    <row r="4045" spans="1:15" x14ac:dyDescent="0.2">
      <c r="A4045" s="7" t="s">
        <v>453</v>
      </c>
      <c r="B4045" s="2">
        <v>1997</v>
      </c>
      <c r="C4045" s="2" t="s">
        <v>0</v>
      </c>
      <c r="D4045" s="2">
        <v>461</v>
      </c>
      <c r="E4045" s="2">
        <v>0</v>
      </c>
      <c r="F4045" s="2">
        <v>461</v>
      </c>
      <c r="G4045" s="2">
        <v>5000</v>
      </c>
      <c r="H4045" s="2" t="s">
        <v>366</v>
      </c>
      <c r="I4045" s="2" t="s">
        <v>2</v>
      </c>
      <c r="J4045" s="2" t="s">
        <v>367</v>
      </c>
      <c r="K4045" s="2" t="str">
        <f>LOOKUP(A4045,'[2]Collin Seedling for R'!$A$3:$A$51,'[2]Collin Seedling for R'!$R$3:$R$51)</f>
        <v>High</v>
      </c>
      <c r="L4045" s="2" t="str">
        <f>LOOKUP(A4045,'[2]Collin Seedling for R'!$A$3:$A$51,'[2]Collin Seedling for R'!$T$3:$T$51)</f>
        <v>BAND</v>
      </c>
      <c r="M4045" s="2" t="str">
        <f>LOOKUP(A4045,'[2]Collin Seedling for R'!$A$3:$A$51,'[2]Collin Seedling for R'!$P$3:$P$51)</f>
        <v>Unseeded</v>
      </c>
      <c r="N4045" s="8">
        <f t="shared" si="63"/>
        <v>0</v>
      </c>
      <c r="O4045" s="2" t="str">
        <f>LOOKUP(H4045,[2]plantlist!$A$2:$A$943,[2]plantlist!$B$2:$B$943)</f>
        <v>B</v>
      </c>
    </row>
    <row r="4046" spans="1:15" x14ac:dyDescent="0.2">
      <c r="A4046" s="7" t="s">
        <v>453</v>
      </c>
      <c r="B4046" s="2">
        <v>1997</v>
      </c>
      <c r="C4046" s="2" t="s">
        <v>0</v>
      </c>
      <c r="D4046" s="2">
        <v>94</v>
      </c>
      <c r="E4046" s="2">
        <v>0</v>
      </c>
      <c r="F4046" s="2">
        <v>94</v>
      </c>
      <c r="G4046" s="2">
        <v>5000</v>
      </c>
      <c r="H4046" s="2" t="s">
        <v>6</v>
      </c>
      <c r="I4046" s="2" t="s">
        <v>2</v>
      </c>
      <c r="J4046" s="2" t="s">
        <v>7</v>
      </c>
      <c r="K4046" s="2" t="str">
        <f>LOOKUP(A4046,'[2]Collin Seedling for R'!$A$3:$A$51,'[2]Collin Seedling for R'!$R$3:$R$51)</f>
        <v>High</v>
      </c>
      <c r="L4046" s="2" t="str">
        <f>LOOKUP(A4046,'[2]Collin Seedling for R'!$A$3:$A$51,'[2]Collin Seedling for R'!$T$3:$T$51)</f>
        <v>BAND</v>
      </c>
      <c r="M4046" s="2" t="str">
        <f>LOOKUP(A4046,'[2]Collin Seedling for R'!$A$3:$A$51,'[2]Collin Seedling for R'!$P$3:$P$51)</f>
        <v>Unseeded</v>
      </c>
      <c r="N4046" s="8">
        <f t="shared" si="63"/>
        <v>0</v>
      </c>
      <c r="O4046" s="2" t="str">
        <f>LOOKUP(H4046,[2]plantlist!$A$2:$A$943,[2]plantlist!$B$2:$B$943)</f>
        <v>L</v>
      </c>
    </row>
    <row r="4047" spans="1:15" x14ac:dyDescent="0.2">
      <c r="A4047" s="7" t="s">
        <v>453</v>
      </c>
      <c r="B4047" s="2">
        <v>1997</v>
      </c>
      <c r="C4047" s="2" t="s">
        <v>0</v>
      </c>
      <c r="D4047" s="2">
        <v>93</v>
      </c>
      <c r="E4047" s="2">
        <v>0</v>
      </c>
      <c r="F4047" s="2">
        <v>93</v>
      </c>
      <c r="G4047" s="2">
        <v>5000</v>
      </c>
      <c r="H4047" s="2" t="s">
        <v>41</v>
      </c>
      <c r="I4047" s="2" t="s">
        <v>2</v>
      </c>
      <c r="J4047" s="2" t="s">
        <v>42</v>
      </c>
      <c r="K4047" s="2" t="str">
        <f>LOOKUP(A4047,'[2]Collin Seedling for R'!$A$3:$A$51,'[2]Collin Seedling for R'!$R$3:$R$51)</f>
        <v>High</v>
      </c>
      <c r="L4047" s="2" t="str">
        <f>LOOKUP(A4047,'[2]Collin Seedling for R'!$A$3:$A$51,'[2]Collin Seedling for R'!$T$3:$T$51)</f>
        <v>BAND</v>
      </c>
      <c r="M4047" s="2" t="str">
        <f>LOOKUP(A4047,'[2]Collin Seedling for R'!$A$3:$A$51,'[2]Collin Seedling for R'!$P$3:$P$51)</f>
        <v>Unseeded</v>
      </c>
      <c r="N4047" s="8">
        <f t="shared" si="63"/>
        <v>0</v>
      </c>
      <c r="O4047" s="2" t="str">
        <f>LOOKUP(H4047,[2]plantlist!$A$2:$A$943,[2]plantlist!$B$2:$B$943)</f>
        <v>B</v>
      </c>
    </row>
    <row r="4048" spans="1:15" x14ac:dyDescent="0.2">
      <c r="A4048" s="7" t="s">
        <v>453</v>
      </c>
      <c r="B4048" s="2">
        <v>1997</v>
      </c>
      <c r="C4048" s="2" t="s">
        <v>0</v>
      </c>
      <c r="D4048" s="2">
        <v>58</v>
      </c>
      <c r="E4048" s="2">
        <v>5</v>
      </c>
      <c r="F4048" s="2">
        <v>63</v>
      </c>
      <c r="G4048" s="2">
        <v>5000</v>
      </c>
      <c r="H4048" s="2" t="s">
        <v>10</v>
      </c>
      <c r="I4048" s="2" t="s">
        <v>2</v>
      </c>
      <c r="J4048" s="2" t="s">
        <v>11</v>
      </c>
      <c r="K4048" s="2" t="str">
        <f>LOOKUP(A4048,'[2]Collin Seedling for R'!$A$3:$A$51,'[2]Collin Seedling for R'!$R$3:$R$51)</f>
        <v>High</v>
      </c>
      <c r="L4048" s="2" t="str">
        <f>LOOKUP(A4048,'[2]Collin Seedling for R'!$A$3:$A$51,'[2]Collin Seedling for R'!$T$3:$T$51)</f>
        <v>BAND</v>
      </c>
      <c r="M4048" s="2" t="str">
        <f>LOOKUP(A4048,'[2]Collin Seedling for R'!$A$3:$A$51,'[2]Collin Seedling for R'!$P$3:$P$51)</f>
        <v>Unseeded</v>
      </c>
      <c r="N4048" s="8">
        <f t="shared" si="63"/>
        <v>0.1</v>
      </c>
      <c r="O4048" s="2" t="str">
        <f>LOOKUP(H4048,[2]plantlist!$A$2:$A$943,[2]plantlist!$B$2:$B$943)</f>
        <v>L</v>
      </c>
    </row>
    <row r="4049" spans="1:15" x14ac:dyDescent="0.2">
      <c r="A4049" s="7" t="s">
        <v>453</v>
      </c>
      <c r="B4049" s="2">
        <v>1997</v>
      </c>
      <c r="C4049" s="2" t="s">
        <v>0</v>
      </c>
      <c r="D4049" s="2">
        <v>20</v>
      </c>
      <c r="E4049" s="2">
        <v>0</v>
      </c>
      <c r="F4049" s="2">
        <v>20</v>
      </c>
      <c r="G4049" s="2">
        <v>5000</v>
      </c>
      <c r="H4049" s="2" t="s">
        <v>74</v>
      </c>
      <c r="I4049" s="2" t="s">
        <v>19</v>
      </c>
      <c r="J4049" s="2" t="s">
        <v>75</v>
      </c>
      <c r="K4049" s="2" t="str">
        <f>LOOKUP(A4049,'[2]Collin Seedling for R'!$A$3:$A$51,'[2]Collin Seedling for R'!$R$3:$R$51)</f>
        <v>High</v>
      </c>
      <c r="L4049" s="2" t="str">
        <f>LOOKUP(A4049,'[2]Collin Seedling for R'!$A$3:$A$51,'[2]Collin Seedling for R'!$T$3:$T$51)</f>
        <v>BAND</v>
      </c>
      <c r="M4049" s="2" t="str">
        <f>LOOKUP(A4049,'[2]Collin Seedling for R'!$A$3:$A$51,'[2]Collin Seedling for R'!$P$3:$P$51)</f>
        <v>Unseeded</v>
      </c>
      <c r="N4049" s="8">
        <f t="shared" si="63"/>
        <v>0</v>
      </c>
      <c r="O4049" s="2" t="str">
        <f>LOOKUP(H4049,[2]plantlist!$A$2:$A$943,[2]plantlist!$B$2:$B$943)</f>
        <v>T</v>
      </c>
    </row>
    <row r="4050" spans="1:15" x14ac:dyDescent="0.2">
      <c r="A4050" s="7" t="s">
        <v>453</v>
      </c>
      <c r="B4050" s="2">
        <v>1997</v>
      </c>
      <c r="C4050" s="2" t="s">
        <v>0</v>
      </c>
      <c r="D4050" s="2">
        <v>0</v>
      </c>
      <c r="E4050" s="2">
        <v>1513</v>
      </c>
      <c r="F4050" s="2">
        <v>1513</v>
      </c>
      <c r="G4050" s="2">
        <v>5000</v>
      </c>
      <c r="H4050" s="2" t="s">
        <v>45</v>
      </c>
      <c r="I4050" s="2" t="s">
        <v>2</v>
      </c>
      <c r="J4050" s="2" t="s">
        <v>46</v>
      </c>
      <c r="K4050" s="2" t="str">
        <f>LOOKUP(A4050,'[2]Collin Seedling for R'!$A$3:$A$51,'[2]Collin Seedling for R'!$R$3:$R$51)</f>
        <v>High</v>
      </c>
      <c r="L4050" s="2" t="str">
        <f>LOOKUP(A4050,'[2]Collin Seedling for R'!$A$3:$A$51,'[2]Collin Seedling for R'!$T$3:$T$51)</f>
        <v>BAND</v>
      </c>
      <c r="M4050" s="2" t="str">
        <f>LOOKUP(A4050,'[2]Collin Seedling for R'!$A$3:$A$51,'[2]Collin Seedling for R'!$P$3:$P$51)</f>
        <v>Unseeded</v>
      </c>
      <c r="N4050" s="8">
        <f t="shared" si="63"/>
        <v>30.259999999999998</v>
      </c>
      <c r="O4050" s="2" t="str">
        <f>LOOKUP(H4050,[2]plantlist!$A$2:$A$943,[2]plantlist!$B$2:$B$943)</f>
        <v>F</v>
      </c>
    </row>
    <row r="4051" spans="1:15" x14ac:dyDescent="0.2">
      <c r="A4051" s="7" t="s">
        <v>453</v>
      </c>
      <c r="B4051" s="2">
        <v>1997</v>
      </c>
      <c r="C4051" s="2" t="s">
        <v>0</v>
      </c>
      <c r="D4051" s="2">
        <v>0</v>
      </c>
      <c r="E4051" s="2">
        <v>1019</v>
      </c>
      <c r="F4051" s="2">
        <v>1019</v>
      </c>
      <c r="G4051" s="2">
        <v>5000</v>
      </c>
      <c r="H4051" s="2" t="s">
        <v>152</v>
      </c>
      <c r="I4051" s="2" t="s">
        <v>2</v>
      </c>
      <c r="J4051" s="2" t="s">
        <v>153</v>
      </c>
      <c r="K4051" s="2" t="str">
        <f>LOOKUP(A4051,'[2]Collin Seedling for R'!$A$3:$A$51,'[2]Collin Seedling for R'!$R$3:$R$51)</f>
        <v>High</v>
      </c>
      <c r="L4051" s="2" t="str">
        <f>LOOKUP(A4051,'[2]Collin Seedling for R'!$A$3:$A$51,'[2]Collin Seedling for R'!$T$3:$T$51)</f>
        <v>BAND</v>
      </c>
      <c r="M4051" s="2" t="str">
        <f>LOOKUP(A4051,'[2]Collin Seedling for R'!$A$3:$A$51,'[2]Collin Seedling for R'!$P$3:$P$51)</f>
        <v>Unseeded</v>
      </c>
      <c r="N4051" s="8">
        <f t="shared" si="63"/>
        <v>20.380000000000003</v>
      </c>
      <c r="O4051" s="2" t="str">
        <f>LOOKUP(H4051,[2]plantlist!$A$2:$A$943,[2]plantlist!$B$2:$B$943)</f>
        <v>F</v>
      </c>
    </row>
    <row r="4052" spans="1:15" x14ac:dyDescent="0.2">
      <c r="A4052" s="7" t="s">
        <v>453</v>
      </c>
      <c r="B4052" s="2">
        <v>1997</v>
      </c>
      <c r="C4052" s="2" t="s">
        <v>0</v>
      </c>
      <c r="D4052" s="2">
        <v>0</v>
      </c>
      <c r="E4052" s="2">
        <v>135</v>
      </c>
      <c r="F4052" s="2">
        <v>135</v>
      </c>
      <c r="G4052" s="2">
        <v>5000</v>
      </c>
      <c r="H4052" s="2" t="s">
        <v>33</v>
      </c>
      <c r="I4052" s="2" t="s">
        <v>2</v>
      </c>
      <c r="J4052" s="2" t="s">
        <v>34</v>
      </c>
      <c r="K4052" s="2" t="str">
        <f>LOOKUP(A4052,'[2]Collin Seedling for R'!$A$3:$A$51,'[2]Collin Seedling for R'!$R$3:$R$51)</f>
        <v>High</v>
      </c>
      <c r="L4052" s="2" t="str">
        <f>LOOKUP(A4052,'[2]Collin Seedling for R'!$A$3:$A$51,'[2]Collin Seedling for R'!$T$3:$T$51)</f>
        <v>BAND</v>
      </c>
      <c r="M4052" s="2" t="str">
        <f>LOOKUP(A4052,'[2]Collin Seedling for R'!$A$3:$A$51,'[2]Collin Seedling for R'!$P$3:$P$51)</f>
        <v>Unseeded</v>
      </c>
      <c r="N4052" s="8">
        <f t="shared" si="63"/>
        <v>2.7</v>
      </c>
      <c r="O4052" s="2" t="str">
        <f>LOOKUP(H4052,[2]plantlist!$A$2:$A$943,[2]plantlist!$B$2:$B$943)</f>
        <v>F</v>
      </c>
    </row>
    <row r="4053" spans="1:15" x14ac:dyDescent="0.2">
      <c r="A4053" s="7" t="s">
        <v>453</v>
      </c>
      <c r="B4053" s="2">
        <v>1997</v>
      </c>
      <c r="C4053" s="2" t="s">
        <v>0</v>
      </c>
      <c r="D4053" s="2">
        <v>0</v>
      </c>
      <c r="E4053" s="2">
        <v>30</v>
      </c>
      <c r="F4053" s="2">
        <v>30</v>
      </c>
      <c r="G4053" s="2">
        <v>5000</v>
      </c>
      <c r="H4053" s="2" t="s">
        <v>454</v>
      </c>
      <c r="I4053" s="2" t="s">
        <v>2</v>
      </c>
      <c r="J4053" s="2" t="s">
        <v>455</v>
      </c>
      <c r="K4053" s="2" t="str">
        <f>LOOKUP(A4053,'[2]Collin Seedling for R'!$A$3:$A$51,'[2]Collin Seedling for R'!$R$3:$R$51)</f>
        <v>High</v>
      </c>
      <c r="L4053" s="2" t="str">
        <f>LOOKUP(A4053,'[2]Collin Seedling for R'!$A$3:$A$51,'[2]Collin Seedling for R'!$T$3:$T$51)</f>
        <v>BAND</v>
      </c>
      <c r="M4053" s="2" t="str">
        <f>LOOKUP(A4053,'[2]Collin Seedling for R'!$A$3:$A$51,'[2]Collin Seedling for R'!$P$3:$P$51)</f>
        <v>Unseeded</v>
      </c>
      <c r="N4053" s="8">
        <f t="shared" si="63"/>
        <v>0.6</v>
      </c>
      <c r="O4053" s="2" t="str">
        <f>LOOKUP(H4053,[2]plantlist!$A$2:$A$943,[2]plantlist!$B$2:$B$943)</f>
        <v>F</v>
      </c>
    </row>
    <row r="4054" spans="1:15" x14ac:dyDescent="0.2">
      <c r="A4054" s="7" t="s">
        <v>453</v>
      </c>
      <c r="B4054" s="2">
        <v>1997</v>
      </c>
      <c r="C4054" s="2" t="s">
        <v>0</v>
      </c>
      <c r="D4054" s="2">
        <v>0</v>
      </c>
      <c r="E4054" s="2">
        <v>649</v>
      </c>
      <c r="F4054" s="2">
        <v>649</v>
      </c>
      <c r="G4054" s="2">
        <v>5000</v>
      </c>
      <c r="H4054" s="2" t="s">
        <v>401</v>
      </c>
      <c r="I4054" s="2" t="s">
        <v>2</v>
      </c>
      <c r="J4054" s="2" t="s">
        <v>402</v>
      </c>
      <c r="K4054" s="2" t="str">
        <f>LOOKUP(A4054,'[2]Collin Seedling for R'!$A$3:$A$51,'[2]Collin Seedling for R'!$R$3:$R$51)</f>
        <v>High</v>
      </c>
      <c r="L4054" s="2" t="str">
        <f>LOOKUP(A4054,'[2]Collin Seedling for R'!$A$3:$A$51,'[2]Collin Seedling for R'!$T$3:$T$51)</f>
        <v>BAND</v>
      </c>
      <c r="M4054" s="2" t="str">
        <f>LOOKUP(A4054,'[2]Collin Seedling for R'!$A$3:$A$51,'[2]Collin Seedling for R'!$P$3:$P$51)</f>
        <v>Unseeded</v>
      </c>
      <c r="N4054" s="8">
        <f t="shared" si="63"/>
        <v>12.98</v>
      </c>
      <c r="O4054" s="2" t="str">
        <f>LOOKUP(H4054,[2]plantlist!$A$2:$A$943,[2]plantlist!$B$2:$B$943)</f>
        <v>F</v>
      </c>
    </row>
    <row r="4055" spans="1:15" x14ac:dyDescent="0.2">
      <c r="A4055" s="7" t="s">
        <v>453</v>
      </c>
      <c r="B4055" s="2">
        <v>1997</v>
      </c>
      <c r="C4055" s="2" t="s">
        <v>0</v>
      </c>
      <c r="D4055" s="2">
        <v>0</v>
      </c>
      <c r="E4055" s="2">
        <v>8</v>
      </c>
      <c r="F4055" s="2">
        <v>8</v>
      </c>
      <c r="G4055" s="2">
        <v>5000</v>
      </c>
      <c r="H4055" s="2" t="s">
        <v>456</v>
      </c>
      <c r="I4055" s="2" t="s">
        <v>2</v>
      </c>
      <c r="J4055" s="2" t="s">
        <v>457</v>
      </c>
      <c r="K4055" s="2" t="str">
        <f>LOOKUP(A4055,'[2]Collin Seedling for R'!$A$3:$A$51,'[2]Collin Seedling for R'!$R$3:$R$51)</f>
        <v>High</v>
      </c>
      <c r="L4055" s="2" t="str">
        <f>LOOKUP(A4055,'[2]Collin Seedling for R'!$A$3:$A$51,'[2]Collin Seedling for R'!$T$3:$T$51)</f>
        <v>BAND</v>
      </c>
      <c r="M4055" s="2" t="str">
        <f>LOOKUP(A4055,'[2]Collin Seedling for R'!$A$3:$A$51,'[2]Collin Seedling for R'!$P$3:$P$51)</f>
        <v>Unseeded</v>
      </c>
      <c r="N4055" s="8">
        <f t="shared" si="63"/>
        <v>0.16</v>
      </c>
      <c r="O4055" s="2" t="str">
        <f>LOOKUP(H4055,[2]plantlist!$A$2:$A$943,[2]plantlist!$B$2:$B$943)</f>
        <v>F</v>
      </c>
    </row>
    <row r="4056" spans="1:15" x14ac:dyDescent="0.2">
      <c r="A4056" s="7" t="s">
        <v>453</v>
      </c>
      <c r="B4056" s="2">
        <v>1997</v>
      </c>
      <c r="C4056" s="2" t="s">
        <v>0</v>
      </c>
      <c r="D4056" s="2">
        <v>0</v>
      </c>
      <c r="E4056" s="2">
        <v>10</v>
      </c>
      <c r="F4056" s="2">
        <v>10</v>
      </c>
      <c r="G4056" s="2">
        <v>5000</v>
      </c>
      <c r="H4056" s="2" t="s">
        <v>372</v>
      </c>
      <c r="I4056" s="2" t="s">
        <v>2</v>
      </c>
      <c r="J4056" s="2" t="s">
        <v>48</v>
      </c>
      <c r="K4056" s="2" t="str">
        <f>LOOKUP(A4056,'[2]Collin Seedling for R'!$A$3:$A$51,'[2]Collin Seedling for R'!$R$3:$R$51)</f>
        <v>High</v>
      </c>
      <c r="L4056" s="2" t="str">
        <f>LOOKUP(A4056,'[2]Collin Seedling for R'!$A$3:$A$51,'[2]Collin Seedling for R'!$T$3:$T$51)</f>
        <v>BAND</v>
      </c>
      <c r="M4056" s="2" t="str">
        <f>LOOKUP(A4056,'[2]Collin Seedling for R'!$A$3:$A$51,'[2]Collin Seedling for R'!$P$3:$P$51)</f>
        <v>Unseeded</v>
      </c>
      <c r="N4056" s="8">
        <f t="shared" si="63"/>
        <v>0.2</v>
      </c>
      <c r="O4056" s="2" t="str">
        <f>LOOKUP(H4056,[2]plantlist!$A$2:$A$943,[2]plantlist!$B$2:$B$943)</f>
        <v>G</v>
      </c>
    </row>
    <row r="4057" spans="1:15" x14ac:dyDescent="0.2">
      <c r="A4057" s="7" t="s">
        <v>453</v>
      </c>
      <c r="B4057" s="2">
        <v>1997</v>
      </c>
      <c r="C4057" s="2" t="s">
        <v>0</v>
      </c>
      <c r="D4057" s="2">
        <v>0</v>
      </c>
      <c r="E4057" s="2">
        <v>316</v>
      </c>
      <c r="F4057" s="2">
        <v>316</v>
      </c>
      <c r="G4057" s="2">
        <v>5000</v>
      </c>
      <c r="H4057" s="2" t="s">
        <v>436</v>
      </c>
      <c r="I4057" s="2" t="s">
        <v>2</v>
      </c>
      <c r="J4057" s="2" t="s">
        <v>437</v>
      </c>
      <c r="K4057" s="2" t="str">
        <f>LOOKUP(A4057,'[2]Collin Seedling for R'!$A$3:$A$51,'[2]Collin Seedling for R'!$R$3:$R$51)</f>
        <v>High</v>
      </c>
      <c r="L4057" s="2" t="str">
        <f>LOOKUP(A4057,'[2]Collin Seedling for R'!$A$3:$A$51,'[2]Collin Seedling for R'!$T$3:$T$51)</f>
        <v>BAND</v>
      </c>
      <c r="M4057" s="2" t="str">
        <f>LOOKUP(A4057,'[2]Collin Seedling for R'!$A$3:$A$51,'[2]Collin Seedling for R'!$P$3:$P$51)</f>
        <v>Unseeded</v>
      </c>
      <c r="N4057" s="8">
        <f t="shared" si="63"/>
        <v>6.32</v>
      </c>
      <c r="O4057" s="2" t="str">
        <f>LOOKUP(H4057,[2]plantlist!$A$2:$A$943,[2]plantlist!$B$2:$B$943)</f>
        <v>F</v>
      </c>
    </row>
    <row r="4058" spans="1:15" x14ac:dyDescent="0.2">
      <c r="A4058" s="7" t="s">
        <v>453</v>
      </c>
      <c r="B4058" s="2">
        <v>1997</v>
      </c>
      <c r="C4058" s="2" t="s">
        <v>0</v>
      </c>
      <c r="D4058" s="2">
        <v>0</v>
      </c>
      <c r="E4058" s="2">
        <v>88</v>
      </c>
      <c r="F4058" s="2">
        <v>88</v>
      </c>
      <c r="G4058" s="2">
        <v>5000</v>
      </c>
      <c r="H4058" s="2" t="s">
        <v>166</v>
      </c>
      <c r="I4058" s="2" t="s">
        <v>2</v>
      </c>
      <c r="J4058" s="2" t="s">
        <v>167</v>
      </c>
      <c r="K4058" s="2" t="str">
        <f>LOOKUP(A4058,'[2]Collin Seedling for R'!$A$3:$A$51,'[2]Collin Seedling for R'!$R$3:$R$51)</f>
        <v>High</v>
      </c>
      <c r="L4058" s="2" t="str">
        <f>LOOKUP(A4058,'[2]Collin Seedling for R'!$A$3:$A$51,'[2]Collin Seedling for R'!$T$3:$T$51)</f>
        <v>BAND</v>
      </c>
      <c r="M4058" s="2" t="str">
        <f>LOOKUP(A4058,'[2]Collin Seedling for R'!$A$3:$A$51,'[2]Collin Seedling for R'!$P$3:$P$51)</f>
        <v>Unseeded</v>
      </c>
      <c r="N4058" s="8">
        <f t="shared" si="63"/>
        <v>1.76</v>
      </c>
      <c r="O4058" s="2" t="str">
        <f>LOOKUP(H4058,[2]plantlist!$A$2:$A$943,[2]plantlist!$B$2:$B$943)</f>
        <v>G</v>
      </c>
    </row>
    <row r="4059" spans="1:15" x14ac:dyDescent="0.2">
      <c r="A4059" s="7" t="s">
        <v>453</v>
      </c>
      <c r="B4059" s="2">
        <v>1997</v>
      </c>
      <c r="C4059" s="2" t="s">
        <v>0</v>
      </c>
      <c r="D4059" s="2">
        <v>0</v>
      </c>
      <c r="E4059" s="2">
        <v>6</v>
      </c>
      <c r="F4059" s="2">
        <v>6</v>
      </c>
      <c r="G4059" s="2">
        <v>5000</v>
      </c>
      <c r="H4059" s="2" t="s">
        <v>458</v>
      </c>
      <c r="I4059" s="2" t="s">
        <v>2</v>
      </c>
      <c r="J4059" s="2" t="s">
        <v>459</v>
      </c>
      <c r="K4059" s="2" t="str">
        <f>LOOKUP(A4059,'[2]Collin Seedling for R'!$A$3:$A$51,'[2]Collin Seedling for R'!$R$3:$R$51)</f>
        <v>High</v>
      </c>
      <c r="L4059" s="2" t="str">
        <f>LOOKUP(A4059,'[2]Collin Seedling for R'!$A$3:$A$51,'[2]Collin Seedling for R'!$T$3:$T$51)</f>
        <v>BAND</v>
      </c>
      <c r="M4059" s="2" t="str">
        <f>LOOKUP(A4059,'[2]Collin Seedling for R'!$A$3:$A$51,'[2]Collin Seedling for R'!$P$3:$P$51)</f>
        <v>Unseeded</v>
      </c>
      <c r="N4059" s="8">
        <f t="shared" si="63"/>
        <v>0.12</v>
      </c>
      <c r="O4059" s="2" t="str">
        <f>LOOKUP(H4059,[2]plantlist!$A$2:$A$943,[2]plantlist!$B$2:$B$943)</f>
        <v>F</v>
      </c>
    </row>
    <row r="4060" spans="1:15" x14ac:dyDescent="0.2">
      <c r="A4060" s="7" t="s">
        <v>453</v>
      </c>
      <c r="B4060" s="2">
        <v>1997</v>
      </c>
      <c r="C4060" s="2" t="s">
        <v>0</v>
      </c>
      <c r="D4060" s="2">
        <v>0</v>
      </c>
      <c r="E4060" s="2">
        <v>15</v>
      </c>
      <c r="F4060" s="2">
        <v>15</v>
      </c>
      <c r="G4060" s="2">
        <v>5000</v>
      </c>
      <c r="H4060" s="2" t="s">
        <v>108</v>
      </c>
      <c r="I4060" s="2" t="s">
        <v>2</v>
      </c>
      <c r="J4060" s="2" t="s">
        <v>109</v>
      </c>
      <c r="K4060" s="2" t="str">
        <f>LOOKUP(A4060,'[2]Collin Seedling for R'!$A$3:$A$51,'[2]Collin Seedling for R'!$R$3:$R$51)</f>
        <v>High</v>
      </c>
      <c r="L4060" s="2" t="str">
        <f>LOOKUP(A4060,'[2]Collin Seedling for R'!$A$3:$A$51,'[2]Collin Seedling for R'!$T$3:$T$51)</f>
        <v>BAND</v>
      </c>
      <c r="M4060" s="2" t="str">
        <f>LOOKUP(A4060,'[2]Collin Seedling for R'!$A$3:$A$51,'[2]Collin Seedling for R'!$P$3:$P$51)</f>
        <v>Unseeded</v>
      </c>
      <c r="N4060" s="8">
        <f t="shared" si="63"/>
        <v>0.3</v>
      </c>
      <c r="O4060" s="2" t="str">
        <f>LOOKUP(H4060,[2]plantlist!$A$2:$A$943,[2]plantlist!$B$2:$B$943)</f>
        <v>F</v>
      </c>
    </row>
    <row r="4061" spans="1:15" x14ac:dyDescent="0.2">
      <c r="A4061" s="7" t="s">
        <v>453</v>
      </c>
      <c r="B4061" s="2">
        <v>1997</v>
      </c>
      <c r="C4061" s="2" t="s">
        <v>0</v>
      </c>
      <c r="D4061" s="2">
        <v>0</v>
      </c>
      <c r="E4061" s="2">
        <v>12</v>
      </c>
      <c r="F4061" s="2">
        <v>12</v>
      </c>
      <c r="G4061" s="2">
        <v>5000</v>
      </c>
      <c r="H4061" s="2" t="s">
        <v>82</v>
      </c>
      <c r="I4061" s="2" t="s">
        <v>2</v>
      </c>
      <c r="J4061" s="2" t="s">
        <v>83</v>
      </c>
      <c r="K4061" s="2" t="str">
        <f>LOOKUP(A4061,'[2]Collin Seedling for R'!$A$3:$A$51,'[2]Collin Seedling for R'!$R$3:$R$51)</f>
        <v>High</v>
      </c>
      <c r="L4061" s="2" t="str">
        <f>LOOKUP(A4061,'[2]Collin Seedling for R'!$A$3:$A$51,'[2]Collin Seedling for R'!$T$3:$T$51)</f>
        <v>BAND</v>
      </c>
      <c r="M4061" s="2" t="str">
        <f>LOOKUP(A4061,'[2]Collin Seedling for R'!$A$3:$A$51,'[2]Collin Seedling for R'!$P$3:$P$51)</f>
        <v>Unseeded</v>
      </c>
      <c r="N4061" s="8">
        <f t="shared" si="63"/>
        <v>0.24</v>
      </c>
      <c r="O4061" s="2" t="str">
        <f>LOOKUP(H4061,[2]plantlist!$A$2:$A$943,[2]plantlist!$B$2:$B$943)</f>
        <v>F</v>
      </c>
    </row>
    <row r="4062" spans="1:15" x14ac:dyDescent="0.2">
      <c r="A4062" s="7" t="s">
        <v>453</v>
      </c>
      <c r="B4062" s="2">
        <v>1997</v>
      </c>
      <c r="C4062" s="2" t="s">
        <v>0</v>
      </c>
      <c r="D4062" s="2">
        <v>0</v>
      </c>
      <c r="E4062" s="2">
        <v>13</v>
      </c>
      <c r="F4062" s="2">
        <v>13</v>
      </c>
      <c r="G4062" s="2">
        <v>5000</v>
      </c>
      <c r="H4062" s="2" t="s">
        <v>154</v>
      </c>
      <c r="I4062" s="2" t="s">
        <v>2</v>
      </c>
      <c r="J4062" s="2" t="s">
        <v>324</v>
      </c>
      <c r="K4062" s="2" t="str">
        <f>LOOKUP(A4062,'[2]Collin Seedling for R'!$A$3:$A$51,'[2]Collin Seedling for R'!$R$3:$R$51)</f>
        <v>High</v>
      </c>
      <c r="L4062" s="2" t="str">
        <f>LOOKUP(A4062,'[2]Collin Seedling for R'!$A$3:$A$51,'[2]Collin Seedling for R'!$T$3:$T$51)</f>
        <v>BAND</v>
      </c>
      <c r="M4062" s="2" t="str">
        <f>LOOKUP(A4062,'[2]Collin Seedling for R'!$A$3:$A$51,'[2]Collin Seedling for R'!$P$3:$P$51)</f>
        <v>Unseeded</v>
      </c>
      <c r="N4062" s="8">
        <f t="shared" si="63"/>
        <v>0.26</v>
      </c>
      <c r="O4062" s="2" t="str">
        <f>LOOKUP(H4062,[2]plantlist!$A$2:$A$943,[2]plantlist!$B$2:$B$943)</f>
        <v>F</v>
      </c>
    </row>
    <row r="4063" spans="1:15" x14ac:dyDescent="0.2">
      <c r="A4063" s="7" t="s">
        <v>453</v>
      </c>
      <c r="B4063" s="2">
        <v>1997</v>
      </c>
      <c r="C4063" s="2" t="s">
        <v>0</v>
      </c>
      <c r="D4063" s="2">
        <v>0</v>
      </c>
      <c r="E4063" s="2">
        <v>46</v>
      </c>
      <c r="F4063" s="2">
        <v>46</v>
      </c>
      <c r="G4063" s="2">
        <v>5000</v>
      </c>
      <c r="H4063" s="2" t="s">
        <v>416</v>
      </c>
      <c r="I4063" s="2" t="s">
        <v>2</v>
      </c>
      <c r="J4063" s="2" t="s">
        <v>117</v>
      </c>
      <c r="K4063" s="2" t="str">
        <f>LOOKUP(A4063,'[2]Collin Seedling for R'!$A$3:$A$51,'[2]Collin Seedling for R'!$R$3:$R$51)</f>
        <v>High</v>
      </c>
      <c r="L4063" s="2" t="str">
        <f>LOOKUP(A4063,'[2]Collin Seedling for R'!$A$3:$A$51,'[2]Collin Seedling for R'!$T$3:$T$51)</f>
        <v>BAND</v>
      </c>
      <c r="M4063" s="2" t="str">
        <f>LOOKUP(A4063,'[2]Collin Seedling for R'!$A$3:$A$51,'[2]Collin Seedling for R'!$P$3:$P$51)</f>
        <v>Unseeded</v>
      </c>
      <c r="N4063" s="8">
        <f t="shared" si="63"/>
        <v>0.91999999999999993</v>
      </c>
      <c r="O4063" s="2" t="str">
        <f>LOOKUP(H4063,[2]plantlist!$A$2:$A$943,[2]plantlist!$B$2:$B$943)</f>
        <v>F</v>
      </c>
    </row>
    <row r="4064" spans="1:15" x14ac:dyDescent="0.2">
      <c r="A4064" s="7" t="s">
        <v>453</v>
      </c>
      <c r="B4064" s="2">
        <v>1997</v>
      </c>
      <c r="C4064" s="2" t="s">
        <v>0</v>
      </c>
      <c r="D4064" s="2">
        <v>0</v>
      </c>
      <c r="E4064" s="2">
        <v>17</v>
      </c>
      <c r="F4064" s="2">
        <v>17</v>
      </c>
      <c r="G4064" s="2">
        <v>5000</v>
      </c>
      <c r="H4064" s="2" t="s">
        <v>100</v>
      </c>
      <c r="I4064" s="2" t="s">
        <v>19</v>
      </c>
      <c r="J4064" s="2" t="s">
        <v>101</v>
      </c>
      <c r="K4064" s="2" t="str">
        <f>LOOKUP(A4064,'[2]Collin Seedling for R'!$A$3:$A$51,'[2]Collin Seedling for R'!$R$3:$R$51)</f>
        <v>High</v>
      </c>
      <c r="L4064" s="2" t="str">
        <f>LOOKUP(A4064,'[2]Collin Seedling for R'!$A$3:$A$51,'[2]Collin Seedling for R'!$T$3:$T$51)</f>
        <v>BAND</v>
      </c>
      <c r="M4064" s="2" t="str">
        <f>LOOKUP(A4064,'[2]Collin Seedling for R'!$A$3:$A$51,'[2]Collin Seedling for R'!$P$3:$P$51)</f>
        <v>Unseeded</v>
      </c>
      <c r="N4064" s="8">
        <f t="shared" si="63"/>
        <v>0.33999999999999997</v>
      </c>
      <c r="O4064" s="2" t="str">
        <f>LOOKUP(H4064,[2]plantlist!$A$2:$A$943,[2]plantlist!$B$2:$B$943)</f>
        <v>S</v>
      </c>
    </row>
    <row r="4065" spans="1:15" x14ac:dyDescent="0.2">
      <c r="A4065" s="7" t="s">
        <v>453</v>
      </c>
      <c r="B4065" s="2">
        <v>1997</v>
      </c>
      <c r="C4065" s="2" t="s">
        <v>0</v>
      </c>
      <c r="D4065" s="2">
        <v>0</v>
      </c>
      <c r="E4065" s="2">
        <v>2</v>
      </c>
      <c r="F4065" s="2">
        <v>2</v>
      </c>
      <c r="G4065" s="2">
        <v>5000</v>
      </c>
      <c r="H4065" s="2" t="s">
        <v>60</v>
      </c>
      <c r="I4065" s="2" t="s">
        <v>2</v>
      </c>
      <c r="J4065" s="2" t="s">
        <v>61</v>
      </c>
      <c r="K4065" s="2" t="str">
        <f>LOOKUP(A4065,'[2]Collin Seedling for R'!$A$3:$A$51,'[2]Collin Seedling for R'!$R$3:$R$51)</f>
        <v>High</v>
      </c>
      <c r="L4065" s="2" t="str">
        <f>LOOKUP(A4065,'[2]Collin Seedling for R'!$A$3:$A$51,'[2]Collin Seedling for R'!$T$3:$T$51)</f>
        <v>BAND</v>
      </c>
      <c r="M4065" s="2" t="str">
        <f>LOOKUP(A4065,'[2]Collin Seedling for R'!$A$3:$A$51,'[2]Collin Seedling for R'!$P$3:$P$51)</f>
        <v>Unseeded</v>
      </c>
      <c r="N4065" s="8">
        <f t="shared" si="63"/>
        <v>0.04</v>
      </c>
      <c r="O4065" s="2" t="str">
        <f>LOOKUP(H4065,[2]plantlist!$A$2:$A$943,[2]plantlist!$B$2:$B$943)</f>
        <v>F</v>
      </c>
    </row>
    <row r="4066" spans="1:15" x14ac:dyDescent="0.2">
      <c r="A4066" s="7" t="s">
        <v>509</v>
      </c>
      <c r="B4066" s="2">
        <v>1998</v>
      </c>
      <c r="C4066" s="2" t="s">
        <v>0</v>
      </c>
      <c r="D4066" s="2">
        <v>2337</v>
      </c>
      <c r="E4066" s="2">
        <v>0</v>
      </c>
      <c r="F4066" s="2">
        <v>2337</v>
      </c>
      <c r="G4066" s="2">
        <v>5000</v>
      </c>
      <c r="H4066" s="2" t="s">
        <v>366</v>
      </c>
      <c r="I4066" s="2" t="s">
        <v>2</v>
      </c>
      <c r="J4066" s="2" t="s">
        <v>367</v>
      </c>
      <c r="K4066" s="2" t="str">
        <f>LOOKUP(A4066,'[2]Collin Seedling for R'!$A$3:$A$51,'[2]Collin Seedling for R'!$R$3:$R$51)</f>
        <v>High</v>
      </c>
      <c r="L4066" s="2" t="str">
        <f>LOOKUP(A4066,'[2]Collin Seedling for R'!$A$3:$A$51,'[2]Collin Seedling for R'!$T$3:$T$51)</f>
        <v>BAND</v>
      </c>
      <c r="M4066" s="2" t="str">
        <f>LOOKUP(A4066,'[2]Collin Seedling for R'!$A$3:$A$51,'[2]Collin Seedling for R'!$P$3:$P$51)</f>
        <v>Unseeded</v>
      </c>
      <c r="N4066" s="8">
        <f t="shared" si="63"/>
        <v>0</v>
      </c>
      <c r="O4066" s="2" t="str">
        <f>LOOKUP(H4066,[2]plantlist!$A$2:$A$943,[2]plantlist!$B$2:$B$943)</f>
        <v>B</v>
      </c>
    </row>
    <row r="4067" spans="1:15" x14ac:dyDescent="0.2">
      <c r="A4067" s="7" t="s">
        <v>509</v>
      </c>
      <c r="B4067" s="2">
        <v>1998</v>
      </c>
      <c r="C4067" s="2" t="s">
        <v>0</v>
      </c>
      <c r="D4067" s="2">
        <v>1282</v>
      </c>
      <c r="E4067" s="2">
        <v>0</v>
      </c>
      <c r="F4067" s="2">
        <v>1282</v>
      </c>
      <c r="G4067" s="2">
        <v>5000</v>
      </c>
      <c r="H4067" s="2" t="s">
        <v>278</v>
      </c>
      <c r="I4067" s="2" t="s">
        <v>2</v>
      </c>
      <c r="J4067" s="2" t="s">
        <v>279</v>
      </c>
      <c r="K4067" s="2" t="str">
        <f>LOOKUP(A4067,'[2]Collin Seedling for R'!$A$3:$A$51,'[2]Collin Seedling for R'!$R$3:$R$51)</f>
        <v>High</v>
      </c>
      <c r="L4067" s="2" t="str">
        <f>LOOKUP(A4067,'[2]Collin Seedling for R'!$A$3:$A$51,'[2]Collin Seedling for R'!$T$3:$T$51)</f>
        <v>BAND</v>
      </c>
      <c r="M4067" s="2" t="str">
        <f>LOOKUP(A4067,'[2]Collin Seedling for R'!$A$3:$A$51,'[2]Collin Seedling for R'!$P$3:$P$51)</f>
        <v>Unseeded</v>
      </c>
      <c r="N4067" s="8">
        <f t="shared" si="63"/>
        <v>0</v>
      </c>
      <c r="O4067" s="2" t="str">
        <f>LOOKUP(H4067,[2]plantlist!$A$2:$A$943,[2]plantlist!$B$2:$B$943)</f>
        <v>B</v>
      </c>
    </row>
    <row r="4068" spans="1:15" x14ac:dyDescent="0.2">
      <c r="A4068" s="7" t="s">
        <v>509</v>
      </c>
      <c r="B4068" s="2">
        <v>1998</v>
      </c>
      <c r="C4068" s="2" t="s">
        <v>0</v>
      </c>
      <c r="D4068" s="2">
        <v>1134</v>
      </c>
      <c r="E4068" s="2">
        <v>0</v>
      </c>
      <c r="F4068" s="2">
        <v>1134</v>
      </c>
      <c r="G4068" s="2">
        <v>5000</v>
      </c>
      <c r="H4068" s="2" t="s">
        <v>6</v>
      </c>
      <c r="I4068" s="2" t="s">
        <v>2</v>
      </c>
      <c r="J4068" s="2" t="s">
        <v>7</v>
      </c>
      <c r="K4068" s="2" t="str">
        <f>LOOKUP(A4068,'[2]Collin Seedling for R'!$A$3:$A$51,'[2]Collin Seedling for R'!$R$3:$R$51)</f>
        <v>High</v>
      </c>
      <c r="L4068" s="2" t="str">
        <f>LOOKUP(A4068,'[2]Collin Seedling for R'!$A$3:$A$51,'[2]Collin Seedling for R'!$T$3:$T$51)</f>
        <v>BAND</v>
      </c>
      <c r="M4068" s="2" t="str">
        <f>LOOKUP(A4068,'[2]Collin Seedling for R'!$A$3:$A$51,'[2]Collin Seedling for R'!$P$3:$P$51)</f>
        <v>Unseeded</v>
      </c>
      <c r="N4068" s="8">
        <f t="shared" si="63"/>
        <v>0</v>
      </c>
      <c r="O4068" s="2" t="str">
        <f>LOOKUP(H4068,[2]plantlist!$A$2:$A$943,[2]plantlist!$B$2:$B$943)</f>
        <v>L</v>
      </c>
    </row>
    <row r="4069" spans="1:15" x14ac:dyDescent="0.2">
      <c r="A4069" s="7" t="s">
        <v>509</v>
      </c>
      <c r="B4069" s="2">
        <v>1998</v>
      </c>
      <c r="C4069" s="2" t="s">
        <v>0</v>
      </c>
      <c r="D4069" s="2">
        <v>88</v>
      </c>
      <c r="E4069" s="2">
        <v>0</v>
      </c>
      <c r="F4069" s="2">
        <v>88</v>
      </c>
      <c r="G4069" s="2">
        <v>5000</v>
      </c>
      <c r="H4069" s="2" t="s">
        <v>41</v>
      </c>
      <c r="I4069" s="2" t="s">
        <v>2</v>
      </c>
      <c r="J4069" s="2" t="s">
        <v>42</v>
      </c>
      <c r="K4069" s="2" t="str">
        <f>LOOKUP(A4069,'[2]Collin Seedling for R'!$A$3:$A$51,'[2]Collin Seedling for R'!$R$3:$R$51)</f>
        <v>High</v>
      </c>
      <c r="L4069" s="2" t="str">
        <f>LOOKUP(A4069,'[2]Collin Seedling for R'!$A$3:$A$51,'[2]Collin Seedling for R'!$T$3:$T$51)</f>
        <v>BAND</v>
      </c>
      <c r="M4069" s="2" t="str">
        <f>LOOKUP(A4069,'[2]Collin Seedling for R'!$A$3:$A$51,'[2]Collin Seedling for R'!$P$3:$P$51)</f>
        <v>Unseeded</v>
      </c>
      <c r="N4069" s="8">
        <f t="shared" si="63"/>
        <v>0</v>
      </c>
      <c r="O4069" s="2" t="str">
        <f>LOOKUP(H4069,[2]plantlist!$A$2:$A$943,[2]plantlist!$B$2:$B$943)</f>
        <v>B</v>
      </c>
    </row>
    <row r="4070" spans="1:15" x14ac:dyDescent="0.2">
      <c r="A4070" s="7" t="s">
        <v>509</v>
      </c>
      <c r="B4070" s="2">
        <v>1998</v>
      </c>
      <c r="C4070" s="2" t="s">
        <v>0</v>
      </c>
      <c r="D4070" s="2">
        <v>54</v>
      </c>
      <c r="E4070" s="2">
        <v>7</v>
      </c>
      <c r="F4070" s="2">
        <v>61</v>
      </c>
      <c r="G4070" s="2">
        <v>5000</v>
      </c>
      <c r="H4070" s="2" t="s">
        <v>10</v>
      </c>
      <c r="I4070" s="2" t="s">
        <v>2</v>
      </c>
      <c r="J4070" s="2" t="s">
        <v>11</v>
      </c>
      <c r="K4070" s="2" t="str">
        <f>LOOKUP(A4070,'[2]Collin Seedling for R'!$A$3:$A$51,'[2]Collin Seedling for R'!$R$3:$R$51)</f>
        <v>High</v>
      </c>
      <c r="L4070" s="2" t="str">
        <f>LOOKUP(A4070,'[2]Collin Seedling for R'!$A$3:$A$51,'[2]Collin Seedling for R'!$T$3:$T$51)</f>
        <v>BAND</v>
      </c>
      <c r="M4070" s="2" t="str">
        <f>LOOKUP(A4070,'[2]Collin Seedling for R'!$A$3:$A$51,'[2]Collin Seedling for R'!$P$3:$P$51)</f>
        <v>Unseeded</v>
      </c>
      <c r="N4070" s="8">
        <f t="shared" si="63"/>
        <v>0.13999999999999999</v>
      </c>
      <c r="O4070" s="2" t="str">
        <f>LOOKUP(H4070,[2]plantlist!$A$2:$A$943,[2]plantlist!$B$2:$B$943)</f>
        <v>L</v>
      </c>
    </row>
    <row r="4071" spans="1:15" x14ac:dyDescent="0.2">
      <c r="A4071" s="7" t="s">
        <v>509</v>
      </c>
      <c r="B4071" s="2">
        <v>1998</v>
      </c>
      <c r="C4071" s="2" t="s">
        <v>0</v>
      </c>
      <c r="D4071" s="2">
        <v>28</v>
      </c>
      <c r="E4071" s="2">
        <v>23</v>
      </c>
      <c r="F4071" s="2">
        <v>51</v>
      </c>
      <c r="G4071" s="2">
        <v>5000</v>
      </c>
      <c r="H4071" s="2" t="s">
        <v>74</v>
      </c>
      <c r="I4071" s="2" t="s">
        <v>19</v>
      </c>
      <c r="J4071" s="2" t="s">
        <v>75</v>
      </c>
      <c r="K4071" s="2" t="str">
        <f>LOOKUP(A4071,'[2]Collin Seedling for R'!$A$3:$A$51,'[2]Collin Seedling for R'!$R$3:$R$51)</f>
        <v>High</v>
      </c>
      <c r="L4071" s="2" t="str">
        <f>LOOKUP(A4071,'[2]Collin Seedling for R'!$A$3:$A$51,'[2]Collin Seedling for R'!$T$3:$T$51)</f>
        <v>BAND</v>
      </c>
      <c r="M4071" s="2" t="str">
        <f>LOOKUP(A4071,'[2]Collin Seedling for R'!$A$3:$A$51,'[2]Collin Seedling for R'!$P$3:$P$51)</f>
        <v>Unseeded</v>
      </c>
      <c r="N4071" s="8">
        <f t="shared" si="63"/>
        <v>0.45999999999999996</v>
      </c>
      <c r="O4071" s="2" t="str">
        <f>LOOKUP(H4071,[2]plantlist!$A$2:$A$943,[2]plantlist!$B$2:$B$943)</f>
        <v>T</v>
      </c>
    </row>
    <row r="4072" spans="1:15" x14ac:dyDescent="0.2">
      <c r="A4072" s="7" t="s">
        <v>509</v>
      </c>
      <c r="B4072" s="2">
        <v>1998</v>
      </c>
      <c r="C4072" s="2" t="s">
        <v>0</v>
      </c>
      <c r="D4072" s="2">
        <v>18</v>
      </c>
      <c r="E4072" s="2">
        <v>506</v>
      </c>
      <c r="F4072" s="2">
        <v>524</v>
      </c>
      <c r="G4072" s="2">
        <v>5000</v>
      </c>
      <c r="H4072" s="2" t="s">
        <v>401</v>
      </c>
      <c r="I4072" s="2" t="s">
        <v>2</v>
      </c>
      <c r="J4072" s="2" t="s">
        <v>402</v>
      </c>
      <c r="K4072" s="2" t="str">
        <f>LOOKUP(A4072,'[2]Collin Seedling for R'!$A$3:$A$51,'[2]Collin Seedling for R'!$R$3:$R$51)</f>
        <v>High</v>
      </c>
      <c r="L4072" s="2" t="str">
        <f>LOOKUP(A4072,'[2]Collin Seedling for R'!$A$3:$A$51,'[2]Collin Seedling for R'!$T$3:$T$51)</f>
        <v>BAND</v>
      </c>
      <c r="M4072" s="2" t="str">
        <f>LOOKUP(A4072,'[2]Collin Seedling for R'!$A$3:$A$51,'[2]Collin Seedling for R'!$P$3:$P$51)</f>
        <v>Unseeded</v>
      </c>
      <c r="N4072" s="8">
        <f t="shared" si="63"/>
        <v>10.119999999999999</v>
      </c>
      <c r="O4072" s="2" t="str">
        <f>LOOKUP(H4072,[2]plantlist!$A$2:$A$943,[2]plantlist!$B$2:$B$943)</f>
        <v>F</v>
      </c>
    </row>
    <row r="4073" spans="1:15" x14ac:dyDescent="0.2">
      <c r="A4073" s="7" t="s">
        <v>509</v>
      </c>
      <c r="B4073" s="2">
        <v>1998</v>
      </c>
      <c r="C4073" s="2" t="s">
        <v>0</v>
      </c>
      <c r="D4073" s="2">
        <v>15</v>
      </c>
      <c r="E4073" s="2">
        <v>1650</v>
      </c>
      <c r="F4073" s="2">
        <v>1665</v>
      </c>
      <c r="G4073" s="2">
        <v>5000</v>
      </c>
      <c r="H4073" s="2" t="s">
        <v>152</v>
      </c>
      <c r="I4073" s="2" t="s">
        <v>2</v>
      </c>
      <c r="J4073" s="2" t="s">
        <v>153</v>
      </c>
      <c r="K4073" s="2" t="str">
        <f>LOOKUP(A4073,'[2]Collin Seedling for R'!$A$3:$A$51,'[2]Collin Seedling for R'!$R$3:$R$51)</f>
        <v>High</v>
      </c>
      <c r="L4073" s="2" t="str">
        <f>LOOKUP(A4073,'[2]Collin Seedling for R'!$A$3:$A$51,'[2]Collin Seedling for R'!$T$3:$T$51)</f>
        <v>BAND</v>
      </c>
      <c r="M4073" s="2" t="str">
        <f>LOOKUP(A4073,'[2]Collin Seedling for R'!$A$3:$A$51,'[2]Collin Seedling for R'!$P$3:$P$51)</f>
        <v>Unseeded</v>
      </c>
      <c r="N4073" s="8">
        <f t="shared" si="63"/>
        <v>33</v>
      </c>
      <c r="O4073" s="2" t="str">
        <f>LOOKUP(H4073,[2]plantlist!$A$2:$A$943,[2]plantlist!$B$2:$B$943)</f>
        <v>F</v>
      </c>
    </row>
    <row r="4074" spans="1:15" x14ac:dyDescent="0.2">
      <c r="A4074" s="7" t="s">
        <v>509</v>
      </c>
      <c r="B4074" s="2">
        <v>1998</v>
      </c>
      <c r="C4074" s="2" t="s">
        <v>0</v>
      </c>
      <c r="D4074" s="2">
        <v>10</v>
      </c>
      <c r="E4074" s="2">
        <v>103</v>
      </c>
      <c r="F4074" s="2">
        <v>113</v>
      </c>
      <c r="G4074" s="2">
        <v>5000</v>
      </c>
      <c r="H4074" s="2" t="s">
        <v>166</v>
      </c>
      <c r="I4074" s="2" t="s">
        <v>2</v>
      </c>
      <c r="J4074" s="2" t="s">
        <v>167</v>
      </c>
      <c r="K4074" s="2" t="str">
        <f>LOOKUP(A4074,'[2]Collin Seedling for R'!$A$3:$A$51,'[2]Collin Seedling for R'!$R$3:$R$51)</f>
        <v>High</v>
      </c>
      <c r="L4074" s="2" t="str">
        <f>LOOKUP(A4074,'[2]Collin Seedling for R'!$A$3:$A$51,'[2]Collin Seedling for R'!$T$3:$T$51)</f>
        <v>BAND</v>
      </c>
      <c r="M4074" s="2" t="str">
        <f>LOOKUP(A4074,'[2]Collin Seedling for R'!$A$3:$A$51,'[2]Collin Seedling for R'!$P$3:$P$51)</f>
        <v>Unseeded</v>
      </c>
      <c r="N4074" s="8">
        <f t="shared" si="63"/>
        <v>2.06</v>
      </c>
      <c r="O4074" s="2" t="str">
        <f>LOOKUP(H4074,[2]plantlist!$A$2:$A$943,[2]plantlist!$B$2:$B$943)</f>
        <v>G</v>
      </c>
    </row>
    <row r="4075" spans="1:15" x14ac:dyDescent="0.2">
      <c r="A4075" s="7" t="s">
        <v>509</v>
      </c>
      <c r="B4075" s="2">
        <v>1998</v>
      </c>
      <c r="C4075" s="2" t="s">
        <v>0</v>
      </c>
      <c r="D4075" s="2">
        <v>9</v>
      </c>
      <c r="E4075" s="2">
        <v>54</v>
      </c>
      <c r="F4075" s="2">
        <v>63</v>
      </c>
      <c r="G4075" s="2">
        <v>5000</v>
      </c>
      <c r="H4075" s="2" t="s">
        <v>456</v>
      </c>
      <c r="I4075" s="2" t="s">
        <v>2</v>
      </c>
      <c r="J4075" s="2" t="s">
        <v>457</v>
      </c>
      <c r="K4075" s="2" t="str">
        <f>LOOKUP(A4075,'[2]Collin Seedling for R'!$A$3:$A$51,'[2]Collin Seedling for R'!$R$3:$R$51)</f>
        <v>High</v>
      </c>
      <c r="L4075" s="2" t="str">
        <f>LOOKUP(A4075,'[2]Collin Seedling for R'!$A$3:$A$51,'[2]Collin Seedling for R'!$T$3:$T$51)</f>
        <v>BAND</v>
      </c>
      <c r="M4075" s="2" t="str">
        <f>LOOKUP(A4075,'[2]Collin Seedling for R'!$A$3:$A$51,'[2]Collin Seedling for R'!$P$3:$P$51)</f>
        <v>Unseeded</v>
      </c>
      <c r="N4075" s="8">
        <f t="shared" si="63"/>
        <v>1.08</v>
      </c>
      <c r="O4075" s="2" t="str">
        <f>LOOKUP(H4075,[2]plantlist!$A$2:$A$943,[2]plantlist!$B$2:$B$943)</f>
        <v>F</v>
      </c>
    </row>
    <row r="4076" spans="1:15" x14ac:dyDescent="0.2">
      <c r="A4076" s="7" t="s">
        <v>509</v>
      </c>
      <c r="B4076" s="2">
        <v>1998</v>
      </c>
      <c r="C4076" s="2" t="s">
        <v>0</v>
      </c>
      <c r="D4076" s="2">
        <v>9</v>
      </c>
      <c r="E4076" s="2">
        <v>53</v>
      </c>
      <c r="F4076" s="2">
        <v>62</v>
      </c>
      <c r="G4076" s="2">
        <v>5000</v>
      </c>
      <c r="H4076" s="2" t="s">
        <v>416</v>
      </c>
      <c r="I4076" s="2" t="s">
        <v>2</v>
      </c>
      <c r="J4076" s="2" t="s">
        <v>117</v>
      </c>
      <c r="K4076" s="2" t="str">
        <f>LOOKUP(A4076,'[2]Collin Seedling for R'!$A$3:$A$51,'[2]Collin Seedling for R'!$R$3:$R$51)</f>
        <v>High</v>
      </c>
      <c r="L4076" s="2" t="str">
        <f>LOOKUP(A4076,'[2]Collin Seedling for R'!$A$3:$A$51,'[2]Collin Seedling for R'!$T$3:$T$51)</f>
        <v>BAND</v>
      </c>
      <c r="M4076" s="2" t="str">
        <f>LOOKUP(A4076,'[2]Collin Seedling for R'!$A$3:$A$51,'[2]Collin Seedling for R'!$P$3:$P$51)</f>
        <v>Unseeded</v>
      </c>
      <c r="N4076" s="8">
        <f t="shared" si="63"/>
        <v>1.06</v>
      </c>
      <c r="O4076" s="2" t="str">
        <f>LOOKUP(H4076,[2]plantlist!$A$2:$A$943,[2]plantlist!$B$2:$B$943)</f>
        <v>F</v>
      </c>
    </row>
    <row r="4077" spans="1:15" x14ac:dyDescent="0.2">
      <c r="A4077" s="7" t="s">
        <v>509</v>
      </c>
      <c r="B4077" s="2">
        <v>1998</v>
      </c>
      <c r="C4077" s="2" t="s">
        <v>0</v>
      </c>
      <c r="D4077" s="2">
        <v>8</v>
      </c>
      <c r="E4077" s="2">
        <v>47</v>
      </c>
      <c r="F4077" s="2">
        <v>55</v>
      </c>
      <c r="G4077" s="2">
        <v>5000</v>
      </c>
      <c r="H4077" s="2" t="s">
        <v>372</v>
      </c>
      <c r="I4077" s="2" t="s">
        <v>2</v>
      </c>
      <c r="J4077" s="2" t="s">
        <v>48</v>
      </c>
      <c r="K4077" s="2" t="str">
        <f>LOOKUP(A4077,'[2]Collin Seedling for R'!$A$3:$A$51,'[2]Collin Seedling for R'!$R$3:$R$51)</f>
        <v>High</v>
      </c>
      <c r="L4077" s="2" t="str">
        <f>LOOKUP(A4077,'[2]Collin Seedling for R'!$A$3:$A$51,'[2]Collin Seedling for R'!$T$3:$T$51)</f>
        <v>BAND</v>
      </c>
      <c r="M4077" s="2" t="str">
        <f>LOOKUP(A4077,'[2]Collin Seedling for R'!$A$3:$A$51,'[2]Collin Seedling for R'!$P$3:$P$51)</f>
        <v>Unseeded</v>
      </c>
      <c r="N4077" s="8">
        <f t="shared" si="63"/>
        <v>0.94000000000000006</v>
      </c>
      <c r="O4077" s="2" t="str">
        <f>LOOKUP(H4077,[2]plantlist!$A$2:$A$943,[2]plantlist!$B$2:$B$943)</f>
        <v>G</v>
      </c>
    </row>
    <row r="4078" spans="1:15" x14ac:dyDescent="0.2">
      <c r="A4078" s="7" t="s">
        <v>509</v>
      </c>
      <c r="B4078" s="2">
        <v>1998</v>
      </c>
      <c r="C4078" s="2" t="s">
        <v>0</v>
      </c>
      <c r="D4078" s="2">
        <v>3</v>
      </c>
      <c r="E4078" s="2">
        <v>375</v>
      </c>
      <c r="F4078" s="2">
        <v>378</v>
      </c>
      <c r="G4078" s="2">
        <v>5000</v>
      </c>
      <c r="H4078" s="2" t="s">
        <v>45</v>
      </c>
      <c r="I4078" s="2" t="s">
        <v>19</v>
      </c>
      <c r="J4078" s="2" t="s">
        <v>46</v>
      </c>
      <c r="K4078" s="2" t="str">
        <f>LOOKUP(A4078,'[2]Collin Seedling for R'!$A$3:$A$51,'[2]Collin Seedling for R'!$R$3:$R$51)</f>
        <v>High</v>
      </c>
      <c r="L4078" s="2" t="str">
        <f>LOOKUP(A4078,'[2]Collin Seedling for R'!$A$3:$A$51,'[2]Collin Seedling for R'!$T$3:$T$51)</f>
        <v>BAND</v>
      </c>
      <c r="M4078" s="2" t="str">
        <f>LOOKUP(A4078,'[2]Collin Seedling for R'!$A$3:$A$51,'[2]Collin Seedling for R'!$P$3:$P$51)</f>
        <v>Unseeded</v>
      </c>
      <c r="N4078" s="8">
        <f t="shared" si="63"/>
        <v>7.5</v>
      </c>
      <c r="O4078" s="2" t="str">
        <f>LOOKUP(H4078,[2]plantlist!$A$2:$A$943,[2]plantlist!$B$2:$B$943)</f>
        <v>F</v>
      </c>
    </row>
    <row r="4079" spans="1:15" x14ac:dyDescent="0.2">
      <c r="A4079" s="7" t="s">
        <v>509</v>
      </c>
      <c r="B4079" s="2">
        <v>1998</v>
      </c>
      <c r="C4079" s="2" t="s">
        <v>0</v>
      </c>
      <c r="D4079" s="2">
        <v>3</v>
      </c>
      <c r="E4079" s="2">
        <v>18</v>
      </c>
      <c r="F4079" s="2">
        <v>21</v>
      </c>
      <c r="G4079" s="2">
        <v>5000</v>
      </c>
      <c r="H4079" s="2" t="s">
        <v>154</v>
      </c>
      <c r="I4079" s="2" t="s">
        <v>2</v>
      </c>
      <c r="J4079" s="2" t="s">
        <v>324</v>
      </c>
      <c r="K4079" s="2" t="str">
        <f>LOOKUP(A4079,'[2]Collin Seedling for R'!$A$3:$A$51,'[2]Collin Seedling for R'!$R$3:$R$51)</f>
        <v>High</v>
      </c>
      <c r="L4079" s="2" t="str">
        <f>LOOKUP(A4079,'[2]Collin Seedling for R'!$A$3:$A$51,'[2]Collin Seedling for R'!$T$3:$T$51)</f>
        <v>BAND</v>
      </c>
      <c r="M4079" s="2" t="str">
        <f>LOOKUP(A4079,'[2]Collin Seedling for R'!$A$3:$A$51,'[2]Collin Seedling for R'!$P$3:$P$51)</f>
        <v>Unseeded</v>
      </c>
      <c r="N4079" s="8">
        <f t="shared" si="63"/>
        <v>0.36</v>
      </c>
      <c r="O4079" s="2" t="str">
        <f>LOOKUP(H4079,[2]plantlist!$A$2:$A$943,[2]plantlist!$B$2:$B$943)</f>
        <v>F</v>
      </c>
    </row>
    <row r="4080" spans="1:15" x14ac:dyDescent="0.2">
      <c r="A4080" s="7" t="s">
        <v>509</v>
      </c>
      <c r="B4080" s="2">
        <v>1998</v>
      </c>
      <c r="C4080" s="2" t="s">
        <v>0</v>
      </c>
      <c r="D4080" s="2">
        <v>1</v>
      </c>
      <c r="E4080" s="2">
        <v>64</v>
      </c>
      <c r="F4080" s="2">
        <v>65</v>
      </c>
      <c r="G4080" s="2">
        <v>5000</v>
      </c>
      <c r="H4080" s="2" t="s">
        <v>108</v>
      </c>
      <c r="I4080" s="2" t="s">
        <v>2</v>
      </c>
      <c r="J4080" s="2" t="s">
        <v>109</v>
      </c>
      <c r="K4080" s="2" t="str">
        <f>LOOKUP(A4080,'[2]Collin Seedling for R'!$A$3:$A$51,'[2]Collin Seedling for R'!$R$3:$R$51)</f>
        <v>High</v>
      </c>
      <c r="L4080" s="2" t="str">
        <f>LOOKUP(A4080,'[2]Collin Seedling for R'!$A$3:$A$51,'[2]Collin Seedling for R'!$T$3:$T$51)</f>
        <v>BAND</v>
      </c>
      <c r="M4080" s="2" t="str">
        <f>LOOKUP(A4080,'[2]Collin Seedling for R'!$A$3:$A$51,'[2]Collin Seedling for R'!$P$3:$P$51)</f>
        <v>Unseeded</v>
      </c>
      <c r="N4080" s="8">
        <f t="shared" si="63"/>
        <v>1.28</v>
      </c>
      <c r="O4080" s="2" t="str">
        <f>LOOKUP(H4080,[2]plantlist!$A$2:$A$943,[2]plantlist!$B$2:$B$943)</f>
        <v>F</v>
      </c>
    </row>
    <row r="4081" spans="1:15" x14ac:dyDescent="0.2">
      <c r="A4081" s="7" t="s">
        <v>509</v>
      </c>
      <c r="B4081" s="2">
        <v>1998</v>
      </c>
      <c r="C4081" s="2" t="s">
        <v>0</v>
      </c>
      <c r="D4081" s="2">
        <v>1</v>
      </c>
      <c r="E4081" s="2">
        <v>57</v>
      </c>
      <c r="F4081" s="2">
        <v>58</v>
      </c>
      <c r="G4081" s="2">
        <v>5000</v>
      </c>
      <c r="H4081" s="2" t="s">
        <v>458</v>
      </c>
      <c r="I4081" s="2" t="s">
        <v>2</v>
      </c>
      <c r="J4081" s="2" t="s">
        <v>459</v>
      </c>
      <c r="K4081" s="2" t="str">
        <f>LOOKUP(A4081,'[2]Collin Seedling for R'!$A$3:$A$51,'[2]Collin Seedling for R'!$R$3:$R$51)</f>
        <v>High</v>
      </c>
      <c r="L4081" s="2" t="str">
        <f>LOOKUP(A4081,'[2]Collin Seedling for R'!$A$3:$A$51,'[2]Collin Seedling for R'!$T$3:$T$51)</f>
        <v>BAND</v>
      </c>
      <c r="M4081" s="2" t="str">
        <f>LOOKUP(A4081,'[2]Collin Seedling for R'!$A$3:$A$51,'[2]Collin Seedling for R'!$P$3:$P$51)</f>
        <v>Unseeded</v>
      </c>
      <c r="N4081" s="8">
        <f t="shared" si="63"/>
        <v>1.1400000000000001</v>
      </c>
      <c r="O4081" s="2" t="str">
        <f>LOOKUP(H4081,[2]plantlist!$A$2:$A$943,[2]plantlist!$B$2:$B$943)</f>
        <v>F</v>
      </c>
    </row>
    <row r="4082" spans="1:15" x14ac:dyDescent="0.2">
      <c r="A4082" s="7" t="s">
        <v>509</v>
      </c>
      <c r="B4082" s="2">
        <v>1998</v>
      </c>
      <c r="C4082" s="2" t="s">
        <v>0</v>
      </c>
      <c r="D4082" s="2">
        <v>0</v>
      </c>
      <c r="E4082" s="2">
        <v>13</v>
      </c>
      <c r="F4082" s="2">
        <v>13</v>
      </c>
      <c r="G4082" s="2">
        <v>5000</v>
      </c>
      <c r="H4082" s="2" t="s">
        <v>33</v>
      </c>
      <c r="I4082" s="2" t="s">
        <v>19</v>
      </c>
      <c r="J4082" s="2" t="s">
        <v>34</v>
      </c>
      <c r="K4082" s="2" t="str">
        <f>LOOKUP(A4082,'[2]Collin Seedling for R'!$A$3:$A$51,'[2]Collin Seedling for R'!$R$3:$R$51)</f>
        <v>High</v>
      </c>
      <c r="L4082" s="2" t="str">
        <f>LOOKUP(A4082,'[2]Collin Seedling for R'!$A$3:$A$51,'[2]Collin Seedling for R'!$T$3:$T$51)</f>
        <v>BAND</v>
      </c>
      <c r="M4082" s="2" t="str">
        <f>LOOKUP(A4082,'[2]Collin Seedling for R'!$A$3:$A$51,'[2]Collin Seedling for R'!$P$3:$P$51)</f>
        <v>Unseeded</v>
      </c>
      <c r="N4082" s="8">
        <f t="shared" si="63"/>
        <v>0.26</v>
      </c>
      <c r="O4082" s="2" t="str">
        <f>LOOKUP(H4082,[2]plantlist!$A$2:$A$943,[2]plantlist!$B$2:$B$943)</f>
        <v>F</v>
      </c>
    </row>
    <row r="4083" spans="1:15" x14ac:dyDescent="0.2">
      <c r="A4083" s="7" t="s">
        <v>509</v>
      </c>
      <c r="B4083" s="2">
        <v>1998</v>
      </c>
      <c r="C4083" s="2" t="s">
        <v>0</v>
      </c>
      <c r="D4083" s="2">
        <v>0</v>
      </c>
      <c r="E4083" s="2">
        <v>4</v>
      </c>
      <c r="F4083" s="2">
        <v>4</v>
      </c>
      <c r="G4083" s="2">
        <v>5000</v>
      </c>
      <c r="H4083" s="2" t="s">
        <v>152</v>
      </c>
      <c r="I4083" s="2" t="s">
        <v>19</v>
      </c>
      <c r="J4083" s="2" t="s">
        <v>153</v>
      </c>
      <c r="K4083" s="2" t="str">
        <f>LOOKUP(A4083,'[2]Collin Seedling for R'!$A$3:$A$51,'[2]Collin Seedling for R'!$R$3:$R$51)</f>
        <v>High</v>
      </c>
      <c r="L4083" s="2" t="str">
        <f>LOOKUP(A4083,'[2]Collin Seedling for R'!$A$3:$A$51,'[2]Collin Seedling for R'!$T$3:$T$51)</f>
        <v>BAND</v>
      </c>
      <c r="M4083" s="2" t="str">
        <f>LOOKUP(A4083,'[2]Collin Seedling for R'!$A$3:$A$51,'[2]Collin Seedling for R'!$P$3:$P$51)</f>
        <v>Unseeded</v>
      </c>
      <c r="N4083" s="8">
        <f t="shared" si="63"/>
        <v>0.08</v>
      </c>
      <c r="O4083" s="2" t="str">
        <f>LOOKUP(H4083,[2]plantlist!$A$2:$A$943,[2]plantlist!$B$2:$B$943)</f>
        <v>F</v>
      </c>
    </row>
    <row r="4084" spans="1:15" x14ac:dyDescent="0.2">
      <c r="A4084" s="7" t="s">
        <v>509</v>
      </c>
      <c r="B4084" s="2">
        <v>1998</v>
      </c>
      <c r="C4084" s="2" t="s">
        <v>0</v>
      </c>
      <c r="D4084" s="2">
        <v>0</v>
      </c>
      <c r="E4084" s="2">
        <v>2</v>
      </c>
      <c r="F4084" s="2">
        <v>2</v>
      </c>
      <c r="G4084" s="2">
        <v>5000</v>
      </c>
      <c r="H4084" s="2" t="s">
        <v>344</v>
      </c>
      <c r="I4084" s="2" t="s">
        <v>2</v>
      </c>
      <c r="J4084" s="2" t="s">
        <v>345</v>
      </c>
      <c r="K4084" s="2" t="str">
        <f>LOOKUP(A4084,'[2]Collin Seedling for R'!$A$3:$A$51,'[2]Collin Seedling for R'!$R$3:$R$51)</f>
        <v>High</v>
      </c>
      <c r="L4084" s="2" t="str">
        <f>LOOKUP(A4084,'[2]Collin Seedling for R'!$A$3:$A$51,'[2]Collin Seedling for R'!$T$3:$T$51)</f>
        <v>BAND</v>
      </c>
      <c r="M4084" s="2" t="str">
        <f>LOOKUP(A4084,'[2]Collin Seedling for R'!$A$3:$A$51,'[2]Collin Seedling for R'!$P$3:$P$51)</f>
        <v>Unseeded</v>
      </c>
      <c r="N4084" s="8">
        <f t="shared" si="63"/>
        <v>0.04</v>
      </c>
      <c r="O4084" s="2" t="str">
        <f>LOOKUP(H4084,[2]plantlist!$A$2:$A$943,[2]plantlist!$B$2:$B$943)</f>
        <v>F</v>
      </c>
    </row>
    <row r="4085" spans="1:15" x14ac:dyDescent="0.2">
      <c r="A4085" s="7" t="s">
        <v>509</v>
      </c>
      <c r="B4085" s="2">
        <v>1998</v>
      </c>
      <c r="C4085" s="2" t="s">
        <v>0</v>
      </c>
      <c r="D4085" s="2">
        <v>0</v>
      </c>
      <c r="E4085" s="2">
        <v>4</v>
      </c>
      <c r="F4085" s="2">
        <v>4</v>
      </c>
      <c r="G4085" s="2">
        <v>5000</v>
      </c>
      <c r="H4085" s="2" t="s">
        <v>458</v>
      </c>
      <c r="I4085" s="2" t="s">
        <v>19</v>
      </c>
      <c r="J4085" s="2" t="s">
        <v>459</v>
      </c>
      <c r="K4085" s="2" t="str">
        <f>LOOKUP(A4085,'[2]Collin Seedling for R'!$A$3:$A$51,'[2]Collin Seedling for R'!$R$3:$R$51)</f>
        <v>High</v>
      </c>
      <c r="L4085" s="2" t="str">
        <f>LOOKUP(A4085,'[2]Collin Seedling for R'!$A$3:$A$51,'[2]Collin Seedling for R'!$T$3:$T$51)</f>
        <v>BAND</v>
      </c>
      <c r="M4085" s="2" t="str">
        <f>LOOKUP(A4085,'[2]Collin Seedling for R'!$A$3:$A$51,'[2]Collin Seedling for R'!$P$3:$P$51)</f>
        <v>Unseeded</v>
      </c>
      <c r="N4085" s="8">
        <f t="shared" si="63"/>
        <v>0.08</v>
      </c>
      <c r="O4085" s="2" t="str">
        <f>LOOKUP(H4085,[2]plantlist!$A$2:$A$943,[2]plantlist!$B$2:$B$943)</f>
        <v>F</v>
      </c>
    </row>
    <row r="4086" spans="1:15" x14ac:dyDescent="0.2">
      <c r="A4086" s="7" t="s">
        <v>509</v>
      </c>
      <c r="B4086" s="2">
        <v>1998</v>
      </c>
      <c r="C4086" s="2" t="s">
        <v>0</v>
      </c>
      <c r="D4086" s="2">
        <v>0</v>
      </c>
      <c r="E4086" s="2">
        <v>9</v>
      </c>
      <c r="F4086" s="2">
        <v>9</v>
      </c>
      <c r="G4086" s="2">
        <v>5000</v>
      </c>
      <c r="H4086" s="2" t="s">
        <v>424</v>
      </c>
      <c r="I4086" s="2" t="s">
        <v>2</v>
      </c>
      <c r="J4086" s="2" t="s">
        <v>425</v>
      </c>
      <c r="K4086" s="2" t="str">
        <f>LOOKUP(A4086,'[2]Collin Seedling for R'!$A$3:$A$51,'[2]Collin Seedling for R'!$R$3:$R$51)</f>
        <v>High</v>
      </c>
      <c r="L4086" s="2" t="str">
        <f>LOOKUP(A4086,'[2]Collin Seedling for R'!$A$3:$A$51,'[2]Collin Seedling for R'!$T$3:$T$51)</f>
        <v>BAND</v>
      </c>
      <c r="M4086" s="2" t="str">
        <f>LOOKUP(A4086,'[2]Collin Seedling for R'!$A$3:$A$51,'[2]Collin Seedling for R'!$P$3:$P$51)</f>
        <v>Unseeded</v>
      </c>
      <c r="N4086" s="8">
        <f t="shared" si="63"/>
        <v>0.18</v>
      </c>
      <c r="O4086" s="2" t="str">
        <f>LOOKUP(H4086,[2]plantlist!$A$2:$A$943,[2]plantlist!$B$2:$B$943)</f>
        <v>F</v>
      </c>
    </row>
    <row r="4087" spans="1:15" x14ac:dyDescent="0.2">
      <c r="A4087" s="7" t="s">
        <v>509</v>
      </c>
      <c r="B4087" s="2">
        <v>1998</v>
      </c>
      <c r="C4087" s="2" t="s">
        <v>0</v>
      </c>
      <c r="D4087" s="2">
        <v>0</v>
      </c>
      <c r="E4087" s="2">
        <v>2</v>
      </c>
      <c r="F4087" s="2">
        <v>2</v>
      </c>
      <c r="G4087" s="2">
        <v>5000</v>
      </c>
      <c r="H4087" s="2" t="s">
        <v>376</v>
      </c>
      <c r="I4087" s="2" t="s">
        <v>2</v>
      </c>
      <c r="J4087" s="2" t="s">
        <v>377</v>
      </c>
      <c r="K4087" s="2" t="str">
        <f>LOOKUP(A4087,'[2]Collin Seedling for R'!$A$3:$A$51,'[2]Collin Seedling for R'!$R$3:$R$51)</f>
        <v>High</v>
      </c>
      <c r="L4087" s="2" t="str">
        <f>LOOKUP(A4087,'[2]Collin Seedling for R'!$A$3:$A$51,'[2]Collin Seedling for R'!$T$3:$T$51)</f>
        <v>BAND</v>
      </c>
      <c r="M4087" s="2" t="str">
        <f>LOOKUP(A4087,'[2]Collin Seedling for R'!$A$3:$A$51,'[2]Collin Seedling for R'!$P$3:$P$51)</f>
        <v>Unseeded</v>
      </c>
      <c r="N4087" s="8">
        <f t="shared" si="63"/>
        <v>0.04</v>
      </c>
      <c r="O4087" s="2" t="str">
        <f>LOOKUP(H4087,[2]plantlist!$A$2:$A$943,[2]plantlist!$B$2:$B$943)</f>
        <v>F</v>
      </c>
    </row>
    <row r="4088" spans="1:15" x14ac:dyDescent="0.2">
      <c r="A4088" s="7" t="s">
        <v>509</v>
      </c>
      <c r="B4088" s="2">
        <v>1998</v>
      </c>
      <c r="C4088" s="2" t="s">
        <v>0</v>
      </c>
      <c r="D4088" s="2">
        <v>0</v>
      </c>
      <c r="E4088" s="2">
        <v>3</v>
      </c>
      <c r="F4088" s="2">
        <v>3</v>
      </c>
      <c r="G4088" s="2">
        <v>5000</v>
      </c>
      <c r="H4088" s="2" t="s">
        <v>510</v>
      </c>
      <c r="I4088" s="2" t="s">
        <v>2</v>
      </c>
      <c r="J4088" s="2" t="s">
        <v>511</v>
      </c>
      <c r="K4088" s="2" t="str">
        <f>LOOKUP(A4088,'[2]Collin Seedling for R'!$A$3:$A$51,'[2]Collin Seedling for R'!$R$3:$R$51)</f>
        <v>High</v>
      </c>
      <c r="L4088" s="2" t="str">
        <f>LOOKUP(A4088,'[2]Collin Seedling for R'!$A$3:$A$51,'[2]Collin Seedling for R'!$T$3:$T$51)</f>
        <v>BAND</v>
      </c>
      <c r="M4088" s="2" t="str">
        <f>LOOKUP(A4088,'[2]Collin Seedling for R'!$A$3:$A$51,'[2]Collin Seedling for R'!$P$3:$P$51)</f>
        <v>Unseeded</v>
      </c>
      <c r="N4088" s="8">
        <f t="shared" si="63"/>
        <v>0.06</v>
      </c>
      <c r="O4088" s="2" t="str">
        <f>LOOKUP(H4088,[2]plantlist!$A$2:$A$943,[2]plantlist!$B$2:$B$943)</f>
        <v>F</v>
      </c>
    </row>
    <row r="4089" spans="1:15" x14ac:dyDescent="0.2">
      <c r="A4089" s="7" t="s">
        <v>453</v>
      </c>
      <c r="B4089" s="2">
        <v>2002</v>
      </c>
      <c r="C4089" s="2" t="s">
        <v>0</v>
      </c>
      <c r="D4089" s="2">
        <v>2780</v>
      </c>
      <c r="E4089" s="2">
        <v>0</v>
      </c>
      <c r="F4089" s="2">
        <v>2780</v>
      </c>
      <c r="G4089" s="2">
        <v>5002</v>
      </c>
      <c r="H4089" s="2" t="s">
        <v>6</v>
      </c>
      <c r="I4089" s="2" t="s">
        <v>2</v>
      </c>
      <c r="J4089" s="2" t="s">
        <v>7</v>
      </c>
      <c r="K4089" s="2" t="str">
        <f>LOOKUP(A4089,'[2]Collin Seedling for R'!$A$3:$A$51,'[2]Collin Seedling for R'!$R$3:$R$51)</f>
        <v>High</v>
      </c>
      <c r="L4089" s="2" t="str">
        <f>LOOKUP(A4089,'[2]Collin Seedling for R'!$A$3:$A$51,'[2]Collin Seedling for R'!$T$3:$T$51)</f>
        <v>BAND</v>
      </c>
      <c r="M4089" s="2" t="str">
        <f>LOOKUP(A4089,'[2]Collin Seedling for R'!$A$3:$A$51,'[2]Collin Seedling for R'!$P$3:$P$51)</f>
        <v>Unseeded</v>
      </c>
      <c r="N4089" s="8">
        <f t="shared" si="63"/>
        <v>0</v>
      </c>
      <c r="O4089" s="2" t="str">
        <f>LOOKUP(H4089,[2]plantlist!$A$2:$A$943,[2]plantlist!$B$2:$B$943)</f>
        <v>L</v>
      </c>
    </row>
    <row r="4090" spans="1:15" x14ac:dyDescent="0.2">
      <c r="A4090" s="7" t="s">
        <v>453</v>
      </c>
      <c r="B4090" s="2">
        <v>2002</v>
      </c>
      <c r="C4090" s="2" t="s">
        <v>0</v>
      </c>
      <c r="D4090" s="2">
        <v>762</v>
      </c>
      <c r="E4090" s="2">
        <v>0</v>
      </c>
      <c r="F4090" s="2">
        <v>762</v>
      </c>
      <c r="G4090" s="2">
        <v>5002</v>
      </c>
      <c r="H4090" s="2" t="s">
        <v>278</v>
      </c>
      <c r="I4090" s="2" t="s">
        <v>2</v>
      </c>
      <c r="J4090" s="2" t="s">
        <v>279</v>
      </c>
      <c r="K4090" s="2" t="str">
        <f>LOOKUP(A4090,'[2]Collin Seedling for R'!$A$3:$A$51,'[2]Collin Seedling for R'!$R$3:$R$51)</f>
        <v>High</v>
      </c>
      <c r="L4090" s="2" t="str">
        <f>LOOKUP(A4090,'[2]Collin Seedling for R'!$A$3:$A$51,'[2]Collin Seedling for R'!$T$3:$T$51)</f>
        <v>BAND</v>
      </c>
      <c r="M4090" s="2" t="str">
        <f>LOOKUP(A4090,'[2]Collin Seedling for R'!$A$3:$A$51,'[2]Collin Seedling for R'!$P$3:$P$51)</f>
        <v>Unseeded</v>
      </c>
      <c r="N4090" s="8">
        <f t="shared" si="63"/>
        <v>0</v>
      </c>
      <c r="O4090" s="2" t="str">
        <f>LOOKUP(H4090,[2]plantlist!$A$2:$A$943,[2]plantlist!$B$2:$B$943)</f>
        <v>B</v>
      </c>
    </row>
    <row r="4091" spans="1:15" x14ac:dyDescent="0.2">
      <c r="A4091" s="7" t="s">
        <v>453</v>
      </c>
      <c r="B4091" s="2">
        <v>2002</v>
      </c>
      <c r="C4091" s="2" t="s">
        <v>0</v>
      </c>
      <c r="D4091" s="2">
        <v>255</v>
      </c>
      <c r="E4091" s="2">
        <v>0</v>
      </c>
      <c r="F4091" s="2">
        <v>255</v>
      </c>
      <c r="G4091" s="2">
        <v>5002</v>
      </c>
      <c r="H4091" s="2" t="s">
        <v>41</v>
      </c>
      <c r="I4091" s="2" t="s">
        <v>2</v>
      </c>
      <c r="J4091" s="2" t="s">
        <v>42</v>
      </c>
      <c r="K4091" s="2" t="str">
        <f>LOOKUP(A4091,'[2]Collin Seedling for R'!$A$3:$A$51,'[2]Collin Seedling for R'!$R$3:$R$51)</f>
        <v>High</v>
      </c>
      <c r="L4091" s="2" t="str">
        <f>LOOKUP(A4091,'[2]Collin Seedling for R'!$A$3:$A$51,'[2]Collin Seedling for R'!$T$3:$T$51)</f>
        <v>BAND</v>
      </c>
      <c r="M4091" s="2" t="str">
        <f>LOOKUP(A4091,'[2]Collin Seedling for R'!$A$3:$A$51,'[2]Collin Seedling for R'!$P$3:$P$51)</f>
        <v>Unseeded</v>
      </c>
      <c r="N4091" s="8">
        <f t="shared" si="63"/>
        <v>0</v>
      </c>
      <c r="O4091" s="2" t="str">
        <f>LOOKUP(H4091,[2]plantlist!$A$2:$A$943,[2]plantlist!$B$2:$B$943)</f>
        <v>B</v>
      </c>
    </row>
    <row r="4092" spans="1:15" x14ac:dyDescent="0.2">
      <c r="A4092" s="7" t="s">
        <v>453</v>
      </c>
      <c r="B4092" s="2">
        <v>2002</v>
      </c>
      <c r="C4092" s="2" t="s">
        <v>0</v>
      </c>
      <c r="D4092" s="2">
        <v>252</v>
      </c>
      <c r="E4092" s="2">
        <v>832</v>
      </c>
      <c r="F4092" s="2">
        <v>1084</v>
      </c>
      <c r="G4092" s="2">
        <v>5002</v>
      </c>
      <c r="H4092" s="2" t="s">
        <v>10</v>
      </c>
      <c r="I4092" s="2" t="s">
        <v>2</v>
      </c>
      <c r="J4092" s="2" t="s">
        <v>11</v>
      </c>
      <c r="K4092" s="2" t="str">
        <f>LOOKUP(A4092,'[2]Collin Seedling for R'!$A$3:$A$51,'[2]Collin Seedling for R'!$R$3:$R$51)</f>
        <v>High</v>
      </c>
      <c r="L4092" s="2" t="str">
        <f>LOOKUP(A4092,'[2]Collin Seedling for R'!$A$3:$A$51,'[2]Collin Seedling for R'!$T$3:$T$51)</f>
        <v>BAND</v>
      </c>
      <c r="M4092" s="2" t="str">
        <f>LOOKUP(A4092,'[2]Collin Seedling for R'!$A$3:$A$51,'[2]Collin Seedling for R'!$P$3:$P$51)</f>
        <v>Unseeded</v>
      </c>
      <c r="N4092" s="8">
        <f t="shared" si="63"/>
        <v>16.633346661335466</v>
      </c>
      <c r="O4092" s="2" t="str">
        <f>LOOKUP(H4092,[2]plantlist!$A$2:$A$943,[2]plantlist!$B$2:$B$943)</f>
        <v>L</v>
      </c>
    </row>
    <row r="4093" spans="1:15" x14ac:dyDescent="0.2">
      <c r="A4093" s="7" t="s">
        <v>453</v>
      </c>
      <c r="B4093" s="2">
        <v>2002</v>
      </c>
      <c r="C4093" s="2" t="s">
        <v>0</v>
      </c>
      <c r="D4093" s="2">
        <v>240</v>
      </c>
      <c r="E4093" s="2">
        <v>176</v>
      </c>
      <c r="F4093" s="2">
        <v>416</v>
      </c>
      <c r="G4093" s="2">
        <v>5002</v>
      </c>
      <c r="H4093" s="2" t="s">
        <v>82</v>
      </c>
      <c r="I4093" s="2" t="s">
        <v>2</v>
      </c>
      <c r="J4093" s="2" t="s">
        <v>83</v>
      </c>
      <c r="K4093" s="2" t="str">
        <f>LOOKUP(A4093,'[2]Collin Seedling for R'!$A$3:$A$51,'[2]Collin Seedling for R'!$R$3:$R$51)</f>
        <v>High</v>
      </c>
      <c r="L4093" s="2" t="str">
        <f>LOOKUP(A4093,'[2]Collin Seedling for R'!$A$3:$A$51,'[2]Collin Seedling for R'!$T$3:$T$51)</f>
        <v>BAND</v>
      </c>
      <c r="M4093" s="2" t="str">
        <f>LOOKUP(A4093,'[2]Collin Seedling for R'!$A$3:$A$51,'[2]Collin Seedling for R'!$P$3:$P$51)</f>
        <v>Unseeded</v>
      </c>
      <c r="N4093" s="8">
        <f t="shared" si="63"/>
        <v>3.5185925629748103</v>
      </c>
      <c r="O4093" s="2" t="str">
        <f>LOOKUP(H4093,[2]plantlist!$A$2:$A$943,[2]plantlist!$B$2:$B$943)</f>
        <v>F</v>
      </c>
    </row>
    <row r="4094" spans="1:15" x14ac:dyDescent="0.2">
      <c r="A4094" s="7" t="s">
        <v>453</v>
      </c>
      <c r="B4094" s="2">
        <v>2002</v>
      </c>
      <c r="C4094" s="2" t="s">
        <v>0</v>
      </c>
      <c r="D4094" s="2">
        <v>239</v>
      </c>
      <c r="E4094" s="2">
        <v>0</v>
      </c>
      <c r="F4094" s="2">
        <v>239</v>
      </c>
      <c r="G4094" s="2">
        <v>5002</v>
      </c>
      <c r="H4094" s="2" t="s">
        <v>534</v>
      </c>
      <c r="I4094" s="2" t="s">
        <v>2</v>
      </c>
      <c r="J4094" s="2" t="s">
        <v>535</v>
      </c>
      <c r="K4094" s="2" t="str">
        <f>LOOKUP(A4094,'[2]Collin Seedling for R'!$A$3:$A$51,'[2]Collin Seedling for R'!$R$3:$R$51)</f>
        <v>High</v>
      </c>
      <c r="L4094" s="2" t="str">
        <f>LOOKUP(A4094,'[2]Collin Seedling for R'!$A$3:$A$51,'[2]Collin Seedling for R'!$T$3:$T$51)</f>
        <v>BAND</v>
      </c>
      <c r="M4094" s="2" t="str">
        <f>LOOKUP(A4094,'[2]Collin Seedling for R'!$A$3:$A$51,'[2]Collin Seedling for R'!$P$3:$P$51)</f>
        <v>Unseeded</v>
      </c>
      <c r="N4094" s="8">
        <f t="shared" si="63"/>
        <v>0</v>
      </c>
      <c r="O4094" s="2" t="str">
        <f>LOOKUP(H4094,[2]plantlist!$A$2:$A$943,[2]plantlist!$B$2:$B$943)</f>
        <v>C</v>
      </c>
    </row>
    <row r="4095" spans="1:15" x14ac:dyDescent="0.2">
      <c r="A4095" s="7" t="s">
        <v>453</v>
      </c>
      <c r="B4095" s="2">
        <v>2002</v>
      </c>
      <c r="C4095" s="2" t="s">
        <v>0</v>
      </c>
      <c r="D4095" s="2">
        <v>215</v>
      </c>
      <c r="E4095" s="2">
        <v>0</v>
      </c>
      <c r="F4095" s="2">
        <v>215</v>
      </c>
      <c r="G4095" s="2">
        <v>5002</v>
      </c>
      <c r="H4095" s="2" t="s">
        <v>53</v>
      </c>
      <c r="I4095" s="2" t="s">
        <v>2</v>
      </c>
      <c r="J4095" s="2" t="s">
        <v>54</v>
      </c>
      <c r="K4095" s="2" t="str">
        <f>LOOKUP(A4095,'[2]Collin Seedling for R'!$A$3:$A$51,'[2]Collin Seedling for R'!$R$3:$R$51)</f>
        <v>High</v>
      </c>
      <c r="L4095" s="2" t="str">
        <f>LOOKUP(A4095,'[2]Collin Seedling for R'!$A$3:$A$51,'[2]Collin Seedling for R'!$T$3:$T$51)</f>
        <v>BAND</v>
      </c>
      <c r="M4095" s="2" t="str">
        <f>LOOKUP(A4095,'[2]Collin Seedling for R'!$A$3:$A$51,'[2]Collin Seedling for R'!$P$3:$P$51)</f>
        <v>Unseeded</v>
      </c>
      <c r="N4095" s="8">
        <f t="shared" si="63"/>
        <v>0</v>
      </c>
      <c r="O4095" s="2" t="str">
        <f>LOOKUP(H4095,[2]plantlist!$A$2:$A$943,[2]plantlist!$B$2:$B$943)</f>
        <v>C</v>
      </c>
    </row>
    <row r="4096" spans="1:15" x14ac:dyDescent="0.2">
      <c r="A4096" s="7" t="s">
        <v>453</v>
      </c>
      <c r="B4096" s="2">
        <v>2002</v>
      </c>
      <c r="C4096" s="2" t="s">
        <v>0</v>
      </c>
      <c r="D4096" s="2">
        <v>62</v>
      </c>
      <c r="E4096" s="2">
        <v>48</v>
      </c>
      <c r="F4096" s="2">
        <v>110</v>
      </c>
      <c r="G4096" s="2">
        <v>5002</v>
      </c>
      <c r="H4096" s="2" t="s">
        <v>51</v>
      </c>
      <c r="I4096" s="2" t="s">
        <v>19</v>
      </c>
      <c r="J4096" s="2" t="s">
        <v>52</v>
      </c>
      <c r="K4096" s="2" t="str">
        <f>LOOKUP(A4096,'[2]Collin Seedling for R'!$A$3:$A$51,'[2]Collin Seedling for R'!$R$3:$R$51)</f>
        <v>High</v>
      </c>
      <c r="L4096" s="2" t="str">
        <f>LOOKUP(A4096,'[2]Collin Seedling for R'!$A$3:$A$51,'[2]Collin Seedling for R'!$T$3:$T$51)</f>
        <v>BAND</v>
      </c>
      <c r="M4096" s="2" t="str">
        <f>LOOKUP(A4096,'[2]Collin Seedling for R'!$A$3:$A$51,'[2]Collin Seedling for R'!$P$3:$P$51)</f>
        <v>Unseeded</v>
      </c>
      <c r="N4096" s="8">
        <f t="shared" si="63"/>
        <v>0.95961615353858454</v>
      </c>
      <c r="O4096" s="2" t="str">
        <f>LOOKUP(H4096,[2]plantlist!$A$2:$A$943,[2]plantlist!$B$2:$B$943)</f>
        <v>F</v>
      </c>
    </row>
    <row r="4097" spans="1:15" x14ac:dyDescent="0.2">
      <c r="A4097" s="7" t="s">
        <v>453</v>
      </c>
      <c r="B4097" s="2">
        <v>2002</v>
      </c>
      <c r="C4097" s="2" t="s">
        <v>0</v>
      </c>
      <c r="D4097" s="2">
        <v>58</v>
      </c>
      <c r="E4097" s="2">
        <v>901</v>
      </c>
      <c r="F4097" s="2">
        <v>959</v>
      </c>
      <c r="G4097" s="2">
        <v>5002</v>
      </c>
      <c r="H4097" s="2" t="s">
        <v>166</v>
      </c>
      <c r="I4097" s="2" t="s">
        <v>2</v>
      </c>
      <c r="J4097" s="2" t="s">
        <v>167</v>
      </c>
      <c r="K4097" s="2" t="str">
        <f>LOOKUP(A4097,'[2]Collin Seedling for R'!$A$3:$A$51,'[2]Collin Seedling for R'!$R$3:$R$51)</f>
        <v>High</v>
      </c>
      <c r="L4097" s="2" t="str">
        <f>LOOKUP(A4097,'[2]Collin Seedling for R'!$A$3:$A$51,'[2]Collin Seedling for R'!$T$3:$T$51)</f>
        <v>BAND</v>
      </c>
      <c r="M4097" s="2" t="str">
        <f>LOOKUP(A4097,'[2]Collin Seedling for R'!$A$3:$A$51,'[2]Collin Seedling for R'!$P$3:$P$51)</f>
        <v>Unseeded</v>
      </c>
      <c r="N4097" s="8">
        <f t="shared" si="63"/>
        <v>18.012794882047181</v>
      </c>
      <c r="O4097" s="2" t="str">
        <f>LOOKUP(H4097,[2]plantlist!$A$2:$A$943,[2]plantlist!$B$2:$B$943)</f>
        <v>G</v>
      </c>
    </row>
    <row r="4098" spans="1:15" x14ac:dyDescent="0.2">
      <c r="A4098" s="7" t="s">
        <v>453</v>
      </c>
      <c r="B4098" s="2">
        <v>2002</v>
      </c>
      <c r="C4098" s="2" t="s">
        <v>0</v>
      </c>
      <c r="D4098" s="2">
        <v>29</v>
      </c>
      <c r="E4098" s="2">
        <v>117</v>
      </c>
      <c r="F4098" s="2">
        <v>146</v>
      </c>
      <c r="G4098" s="2">
        <v>5002</v>
      </c>
      <c r="H4098" s="2" t="s">
        <v>372</v>
      </c>
      <c r="I4098" s="2" t="s">
        <v>2</v>
      </c>
      <c r="J4098" s="2" t="s">
        <v>48</v>
      </c>
      <c r="K4098" s="2" t="str">
        <f>LOOKUP(A4098,'[2]Collin Seedling for R'!$A$3:$A$51,'[2]Collin Seedling for R'!$R$3:$R$51)</f>
        <v>High</v>
      </c>
      <c r="L4098" s="2" t="str">
        <f>LOOKUP(A4098,'[2]Collin Seedling for R'!$A$3:$A$51,'[2]Collin Seedling for R'!$T$3:$T$51)</f>
        <v>BAND</v>
      </c>
      <c r="M4098" s="2" t="str">
        <f>LOOKUP(A4098,'[2]Collin Seedling for R'!$A$3:$A$51,'[2]Collin Seedling for R'!$P$3:$P$51)</f>
        <v>Unseeded</v>
      </c>
      <c r="N4098" s="8">
        <f t="shared" ref="N4098:N4161" si="64">E4098/G4098*100</f>
        <v>2.3390643742503001</v>
      </c>
      <c r="O4098" s="2" t="str">
        <f>LOOKUP(H4098,[2]plantlist!$A$2:$A$943,[2]plantlist!$B$2:$B$943)</f>
        <v>G</v>
      </c>
    </row>
    <row r="4099" spans="1:15" x14ac:dyDescent="0.2">
      <c r="A4099" s="7" t="s">
        <v>453</v>
      </c>
      <c r="B4099" s="2">
        <v>2002</v>
      </c>
      <c r="C4099" s="2" t="s">
        <v>0</v>
      </c>
      <c r="D4099" s="2">
        <v>28</v>
      </c>
      <c r="E4099" s="2">
        <v>0</v>
      </c>
      <c r="F4099" s="2">
        <v>28</v>
      </c>
      <c r="G4099" s="2">
        <v>5002</v>
      </c>
      <c r="H4099" s="2" t="s">
        <v>366</v>
      </c>
      <c r="I4099" s="2" t="s">
        <v>2</v>
      </c>
      <c r="J4099" s="2" t="s">
        <v>367</v>
      </c>
      <c r="K4099" s="2" t="str">
        <f>LOOKUP(A4099,'[2]Collin Seedling for R'!$A$3:$A$51,'[2]Collin Seedling for R'!$R$3:$R$51)</f>
        <v>High</v>
      </c>
      <c r="L4099" s="2" t="str">
        <f>LOOKUP(A4099,'[2]Collin Seedling for R'!$A$3:$A$51,'[2]Collin Seedling for R'!$T$3:$T$51)</f>
        <v>BAND</v>
      </c>
      <c r="M4099" s="2" t="str">
        <f>LOOKUP(A4099,'[2]Collin Seedling for R'!$A$3:$A$51,'[2]Collin Seedling for R'!$P$3:$P$51)</f>
        <v>Unseeded</v>
      </c>
      <c r="N4099" s="8">
        <f t="shared" si="64"/>
        <v>0</v>
      </c>
      <c r="O4099" s="2" t="str">
        <f>LOOKUP(H4099,[2]plantlist!$A$2:$A$943,[2]plantlist!$B$2:$B$943)</f>
        <v>B</v>
      </c>
    </row>
    <row r="4100" spans="1:15" x14ac:dyDescent="0.2">
      <c r="A4100" s="7" t="s">
        <v>453</v>
      </c>
      <c r="B4100" s="2">
        <v>2002</v>
      </c>
      <c r="C4100" s="2" t="s">
        <v>0</v>
      </c>
      <c r="D4100" s="2">
        <v>27</v>
      </c>
      <c r="E4100" s="2">
        <v>379</v>
      </c>
      <c r="F4100" s="2">
        <v>406</v>
      </c>
      <c r="G4100" s="2">
        <v>5002</v>
      </c>
      <c r="H4100" s="2" t="s">
        <v>456</v>
      </c>
      <c r="I4100" s="2" t="s">
        <v>2</v>
      </c>
      <c r="J4100" s="2" t="s">
        <v>457</v>
      </c>
      <c r="K4100" s="2" t="str">
        <f>LOOKUP(A4100,'[2]Collin Seedling for R'!$A$3:$A$51,'[2]Collin Seedling for R'!$R$3:$R$51)</f>
        <v>High</v>
      </c>
      <c r="L4100" s="2" t="str">
        <f>LOOKUP(A4100,'[2]Collin Seedling for R'!$A$3:$A$51,'[2]Collin Seedling for R'!$T$3:$T$51)</f>
        <v>BAND</v>
      </c>
      <c r="M4100" s="2" t="str">
        <f>LOOKUP(A4100,'[2]Collin Seedling for R'!$A$3:$A$51,'[2]Collin Seedling for R'!$P$3:$P$51)</f>
        <v>Unseeded</v>
      </c>
      <c r="N4100" s="8">
        <f t="shared" si="64"/>
        <v>7.576969212315074</v>
      </c>
      <c r="O4100" s="2" t="str">
        <f>LOOKUP(H4100,[2]plantlist!$A$2:$A$943,[2]plantlist!$B$2:$B$943)</f>
        <v>F</v>
      </c>
    </row>
    <row r="4101" spans="1:15" x14ac:dyDescent="0.2">
      <c r="A4101" s="7" t="s">
        <v>453</v>
      </c>
      <c r="B4101" s="2">
        <v>2002</v>
      </c>
      <c r="C4101" s="2" t="s">
        <v>0</v>
      </c>
      <c r="D4101" s="2">
        <v>20</v>
      </c>
      <c r="E4101" s="2">
        <v>25</v>
      </c>
      <c r="F4101" s="2">
        <v>45</v>
      </c>
      <c r="G4101" s="2">
        <v>5002</v>
      </c>
      <c r="H4101" s="2" t="s">
        <v>51</v>
      </c>
      <c r="I4101" s="2" t="s">
        <v>2</v>
      </c>
      <c r="J4101" s="2" t="s">
        <v>52</v>
      </c>
      <c r="K4101" s="2" t="str">
        <f>LOOKUP(A4101,'[2]Collin Seedling for R'!$A$3:$A$51,'[2]Collin Seedling for R'!$R$3:$R$51)</f>
        <v>High</v>
      </c>
      <c r="L4101" s="2" t="str">
        <f>LOOKUP(A4101,'[2]Collin Seedling for R'!$A$3:$A$51,'[2]Collin Seedling for R'!$T$3:$T$51)</f>
        <v>BAND</v>
      </c>
      <c r="M4101" s="2" t="str">
        <f>LOOKUP(A4101,'[2]Collin Seedling for R'!$A$3:$A$51,'[2]Collin Seedling for R'!$P$3:$P$51)</f>
        <v>Unseeded</v>
      </c>
      <c r="N4101" s="8">
        <f t="shared" si="64"/>
        <v>0.49980007996801284</v>
      </c>
      <c r="O4101" s="2" t="str">
        <f>LOOKUP(H4101,[2]plantlist!$A$2:$A$943,[2]plantlist!$B$2:$B$943)</f>
        <v>F</v>
      </c>
    </row>
    <row r="4102" spans="1:15" x14ac:dyDescent="0.2">
      <c r="A4102" s="7" t="s">
        <v>453</v>
      </c>
      <c r="B4102" s="2">
        <v>2002</v>
      </c>
      <c r="C4102" s="2" t="s">
        <v>0</v>
      </c>
      <c r="D4102" s="2">
        <v>14</v>
      </c>
      <c r="E4102" s="2">
        <v>0</v>
      </c>
      <c r="F4102" s="2">
        <v>14</v>
      </c>
      <c r="G4102" s="2">
        <v>5002</v>
      </c>
      <c r="H4102" s="2" t="s">
        <v>64</v>
      </c>
      <c r="I4102" s="2" t="s">
        <v>2</v>
      </c>
      <c r="J4102" s="2" t="s">
        <v>65</v>
      </c>
      <c r="K4102" s="2" t="str">
        <f>LOOKUP(A4102,'[2]Collin Seedling for R'!$A$3:$A$51,'[2]Collin Seedling for R'!$R$3:$R$51)</f>
        <v>High</v>
      </c>
      <c r="L4102" s="2" t="str">
        <f>LOOKUP(A4102,'[2]Collin Seedling for R'!$A$3:$A$51,'[2]Collin Seedling for R'!$T$3:$T$51)</f>
        <v>BAND</v>
      </c>
      <c r="M4102" s="2" t="str">
        <f>LOOKUP(A4102,'[2]Collin Seedling for R'!$A$3:$A$51,'[2]Collin Seedling for R'!$P$3:$P$51)</f>
        <v>Unseeded</v>
      </c>
      <c r="N4102" s="8">
        <f t="shared" si="64"/>
        <v>0</v>
      </c>
      <c r="O4102" s="2" t="str">
        <f>LOOKUP(H4102,[2]plantlist!$A$2:$A$943,[2]plantlist!$B$2:$B$943)</f>
        <v>L</v>
      </c>
    </row>
    <row r="4103" spans="1:15" x14ac:dyDescent="0.2">
      <c r="A4103" s="7" t="s">
        <v>453</v>
      </c>
      <c r="B4103" s="2">
        <v>2002</v>
      </c>
      <c r="C4103" s="2" t="s">
        <v>0</v>
      </c>
      <c r="D4103" s="2">
        <v>11</v>
      </c>
      <c r="E4103" s="2">
        <v>48</v>
      </c>
      <c r="F4103" s="2">
        <v>59</v>
      </c>
      <c r="G4103" s="2">
        <v>5002</v>
      </c>
      <c r="H4103" s="2" t="s">
        <v>384</v>
      </c>
      <c r="I4103" s="2" t="s">
        <v>2</v>
      </c>
      <c r="J4103" s="2" t="s">
        <v>385</v>
      </c>
      <c r="K4103" s="2" t="str">
        <f>LOOKUP(A4103,'[2]Collin Seedling for R'!$A$3:$A$51,'[2]Collin Seedling for R'!$R$3:$R$51)</f>
        <v>High</v>
      </c>
      <c r="L4103" s="2" t="str">
        <f>LOOKUP(A4103,'[2]Collin Seedling for R'!$A$3:$A$51,'[2]Collin Seedling for R'!$T$3:$T$51)</f>
        <v>BAND</v>
      </c>
      <c r="M4103" s="2" t="str">
        <f>LOOKUP(A4103,'[2]Collin Seedling for R'!$A$3:$A$51,'[2]Collin Seedling for R'!$P$3:$P$51)</f>
        <v>Unseeded</v>
      </c>
      <c r="N4103" s="8">
        <f t="shared" si="64"/>
        <v>0.95961615353858454</v>
      </c>
      <c r="O4103" s="2" t="str">
        <f>LOOKUP(H4103,[2]plantlist!$A$2:$A$943,[2]plantlist!$B$2:$B$943)</f>
        <v>G</v>
      </c>
    </row>
    <row r="4104" spans="1:15" x14ac:dyDescent="0.2">
      <c r="A4104" s="7" t="s">
        <v>453</v>
      </c>
      <c r="B4104" s="2">
        <v>2002</v>
      </c>
      <c r="C4104" s="2" t="s">
        <v>0</v>
      </c>
      <c r="D4104" s="2">
        <v>5</v>
      </c>
      <c r="E4104" s="2">
        <v>257</v>
      </c>
      <c r="F4104" s="2">
        <v>262</v>
      </c>
      <c r="G4104" s="2">
        <v>5002</v>
      </c>
      <c r="H4104" s="2" t="s">
        <v>344</v>
      </c>
      <c r="I4104" s="2" t="s">
        <v>19</v>
      </c>
      <c r="J4104" s="2" t="s">
        <v>345</v>
      </c>
      <c r="K4104" s="2" t="str">
        <f>LOOKUP(A4104,'[2]Collin Seedling for R'!$A$3:$A$51,'[2]Collin Seedling for R'!$R$3:$R$51)</f>
        <v>High</v>
      </c>
      <c r="L4104" s="2" t="str">
        <f>LOOKUP(A4104,'[2]Collin Seedling for R'!$A$3:$A$51,'[2]Collin Seedling for R'!$T$3:$T$51)</f>
        <v>BAND</v>
      </c>
      <c r="M4104" s="2" t="str">
        <f>LOOKUP(A4104,'[2]Collin Seedling for R'!$A$3:$A$51,'[2]Collin Seedling for R'!$P$3:$P$51)</f>
        <v>Unseeded</v>
      </c>
      <c r="N4104" s="8">
        <f t="shared" si="64"/>
        <v>5.1379448220711712</v>
      </c>
      <c r="O4104" s="2" t="str">
        <f>LOOKUP(H4104,[2]plantlist!$A$2:$A$943,[2]plantlist!$B$2:$B$943)</f>
        <v>F</v>
      </c>
    </row>
    <row r="4105" spans="1:15" x14ac:dyDescent="0.2">
      <c r="A4105" s="7" t="s">
        <v>453</v>
      </c>
      <c r="B4105" s="2">
        <v>2002</v>
      </c>
      <c r="C4105" s="2" t="s">
        <v>0</v>
      </c>
      <c r="D4105" s="2">
        <v>2</v>
      </c>
      <c r="E4105" s="2">
        <v>27</v>
      </c>
      <c r="F4105" s="2">
        <v>29</v>
      </c>
      <c r="G4105" s="2">
        <v>5002</v>
      </c>
      <c r="H4105" s="2" t="s">
        <v>190</v>
      </c>
      <c r="I4105" s="2" t="s">
        <v>19</v>
      </c>
      <c r="J4105" s="2" t="s">
        <v>191</v>
      </c>
      <c r="K4105" s="2" t="str">
        <f>LOOKUP(A4105,'[2]Collin Seedling for R'!$A$3:$A$51,'[2]Collin Seedling for R'!$R$3:$R$51)</f>
        <v>High</v>
      </c>
      <c r="L4105" s="2" t="str">
        <f>LOOKUP(A4105,'[2]Collin Seedling for R'!$A$3:$A$51,'[2]Collin Seedling for R'!$T$3:$T$51)</f>
        <v>BAND</v>
      </c>
      <c r="M4105" s="2" t="str">
        <f>LOOKUP(A4105,'[2]Collin Seedling for R'!$A$3:$A$51,'[2]Collin Seedling for R'!$P$3:$P$51)</f>
        <v>Unseeded</v>
      </c>
      <c r="N4105" s="8">
        <f t="shared" si="64"/>
        <v>0.53978408636545383</v>
      </c>
      <c r="O4105" s="2" t="str">
        <f>LOOKUP(H4105,[2]plantlist!$A$2:$A$943,[2]plantlist!$B$2:$B$943)</f>
        <v>F</v>
      </c>
    </row>
    <row r="4106" spans="1:15" x14ac:dyDescent="0.2">
      <c r="A4106" s="7" t="s">
        <v>453</v>
      </c>
      <c r="B4106" s="2">
        <v>2002</v>
      </c>
      <c r="C4106" s="2" t="s">
        <v>0</v>
      </c>
      <c r="D4106" s="2">
        <v>2</v>
      </c>
      <c r="E4106" s="2">
        <v>81</v>
      </c>
      <c r="F4106" s="2">
        <v>83</v>
      </c>
      <c r="G4106" s="2">
        <v>5002</v>
      </c>
      <c r="H4106" s="2" t="s">
        <v>372</v>
      </c>
      <c r="I4106" s="2" t="s">
        <v>19</v>
      </c>
      <c r="J4106" s="2" t="s">
        <v>48</v>
      </c>
      <c r="K4106" s="2" t="str">
        <f>LOOKUP(A4106,'[2]Collin Seedling for R'!$A$3:$A$51,'[2]Collin Seedling for R'!$R$3:$R$51)</f>
        <v>High</v>
      </c>
      <c r="L4106" s="2" t="str">
        <f>LOOKUP(A4106,'[2]Collin Seedling for R'!$A$3:$A$51,'[2]Collin Seedling for R'!$T$3:$T$51)</f>
        <v>BAND</v>
      </c>
      <c r="M4106" s="2" t="str">
        <f>LOOKUP(A4106,'[2]Collin Seedling for R'!$A$3:$A$51,'[2]Collin Seedling for R'!$P$3:$P$51)</f>
        <v>Unseeded</v>
      </c>
      <c r="N4106" s="8">
        <f t="shared" si="64"/>
        <v>1.6193522590963614</v>
      </c>
      <c r="O4106" s="2" t="str">
        <f>LOOKUP(H4106,[2]plantlist!$A$2:$A$943,[2]plantlist!$B$2:$B$943)</f>
        <v>G</v>
      </c>
    </row>
    <row r="4107" spans="1:15" x14ac:dyDescent="0.2">
      <c r="A4107" s="7" t="s">
        <v>453</v>
      </c>
      <c r="B4107" s="2">
        <v>2002</v>
      </c>
      <c r="C4107" s="2" t="s">
        <v>0</v>
      </c>
      <c r="D4107" s="2">
        <v>1</v>
      </c>
      <c r="E4107" s="2">
        <v>8</v>
      </c>
      <c r="F4107" s="2">
        <v>9</v>
      </c>
      <c r="G4107" s="2">
        <v>5002</v>
      </c>
      <c r="H4107" s="2" t="s">
        <v>66</v>
      </c>
      <c r="I4107" s="2" t="s">
        <v>19</v>
      </c>
      <c r="J4107" s="2" t="s">
        <v>67</v>
      </c>
      <c r="K4107" s="2" t="str">
        <f>LOOKUP(A4107,'[2]Collin Seedling for R'!$A$3:$A$51,'[2]Collin Seedling for R'!$R$3:$R$51)</f>
        <v>High</v>
      </c>
      <c r="L4107" s="2" t="str">
        <f>LOOKUP(A4107,'[2]Collin Seedling for R'!$A$3:$A$51,'[2]Collin Seedling for R'!$T$3:$T$51)</f>
        <v>BAND</v>
      </c>
      <c r="M4107" s="2" t="str">
        <f>LOOKUP(A4107,'[2]Collin Seedling for R'!$A$3:$A$51,'[2]Collin Seedling for R'!$P$3:$P$51)</f>
        <v>Unseeded</v>
      </c>
      <c r="N4107" s="8">
        <f t="shared" si="64"/>
        <v>0.15993602558976411</v>
      </c>
      <c r="O4107" s="2" t="str">
        <f>LOOKUP(H4107,[2]plantlist!$A$2:$A$943,[2]plantlist!$B$2:$B$943)</f>
        <v>G</v>
      </c>
    </row>
    <row r="4108" spans="1:15" x14ac:dyDescent="0.2">
      <c r="A4108" s="7" t="s">
        <v>453</v>
      </c>
      <c r="B4108" s="2">
        <v>2002</v>
      </c>
      <c r="C4108" s="2" t="s">
        <v>0</v>
      </c>
      <c r="D4108" s="2">
        <v>0</v>
      </c>
      <c r="E4108" s="2">
        <v>364</v>
      </c>
      <c r="F4108" s="2">
        <v>364</v>
      </c>
      <c r="G4108" s="2">
        <v>5002</v>
      </c>
      <c r="H4108" s="2" t="s">
        <v>126</v>
      </c>
      <c r="I4108" s="2" t="s">
        <v>19</v>
      </c>
      <c r="J4108" s="2" t="s">
        <v>127</v>
      </c>
      <c r="K4108" s="2" t="str">
        <f>LOOKUP(A4108,'[2]Collin Seedling for R'!$A$3:$A$51,'[2]Collin Seedling for R'!$R$3:$R$51)</f>
        <v>High</v>
      </c>
      <c r="L4108" s="2" t="str">
        <f>LOOKUP(A4108,'[2]Collin Seedling for R'!$A$3:$A$51,'[2]Collin Seedling for R'!$T$3:$T$51)</f>
        <v>BAND</v>
      </c>
      <c r="M4108" s="2" t="str">
        <f>LOOKUP(A4108,'[2]Collin Seedling for R'!$A$3:$A$51,'[2]Collin Seedling for R'!$P$3:$P$51)</f>
        <v>Unseeded</v>
      </c>
      <c r="N4108" s="8">
        <f t="shared" si="64"/>
        <v>7.2770891643342663</v>
      </c>
      <c r="O4108" s="2" t="str">
        <f>LOOKUP(H4108,[2]plantlist!$A$2:$A$943,[2]plantlist!$B$2:$B$943)</f>
        <v>F</v>
      </c>
    </row>
    <row r="4109" spans="1:15" x14ac:dyDescent="0.2">
      <c r="A4109" s="7" t="s">
        <v>453</v>
      </c>
      <c r="B4109" s="2">
        <v>2002</v>
      </c>
      <c r="C4109" s="2" t="s">
        <v>0</v>
      </c>
      <c r="D4109" s="2">
        <v>0</v>
      </c>
      <c r="E4109" s="2">
        <v>2</v>
      </c>
      <c r="F4109" s="2">
        <v>2</v>
      </c>
      <c r="G4109" s="2">
        <v>5002</v>
      </c>
      <c r="H4109" s="2" t="s">
        <v>536</v>
      </c>
      <c r="I4109" s="2" t="s">
        <v>2</v>
      </c>
      <c r="J4109" s="2" t="s">
        <v>537</v>
      </c>
      <c r="K4109" s="2" t="str">
        <f>LOOKUP(A4109,'[2]Collin Seedling for R'!$A$3:$A$51,'[2]Collin Seedling for R'!$R$3:$R$51)</f>
        <v>High</v>
      </c>
      <c r="L4109" s="2" t="str">
        <f>LOOKUP(A4109,'[2]Collin Seedling for R'!$A$3:$A$51,'[2]Collin Seedling for R'!$T$3:$T$51)</f>
        <v>BAND</v>
      </c>
      <c r="M4109" s="2" t="str">
        <f>LOOKUP(A4109,'[2]Collin Seedling for R'!$A$3:$A$51,'[2]Collin Seedling for R'!$P$3:$P$51)</f>
        <v>Unseeded</v>
      </c>
      <c r="N4109" s="8">
        <f t="shared" si="64"/>
        <v>3.9984006397441027E-2</v>
      </c>
      <c r="O4109" s="2" t="str">
        <f>LOOKUP(H4109,[2]plantlist!$A$2:$A$943,[2]plantlist!$B$2:$B$943)</f>
        <v>F</v>
      </c>
    </row>
    <row r="4110" spans="1:15" x14ac:dyDescent="0.2">
      <c r="A4110" s="7" t="s">
        <v>453</v>
      </c>
      <c r="B4110" s="2">
        <v>2002</v>
      </c>
      <c r="C4110" s="2" t="s">
        <v>0</v>
      </c>
      <c r="D4110" s="2">
        <v>0</v>
      </c>
      <c r="E4110" s="2">
        <v>1</v>
      </c>
      <c r="F4110" s="2">
        <v>1</v>
      </c>
      <c r="G4110" s="2">
        <v>5002</v>
      </c>
      <c r="H4110" s="2" t="s">
        <v>376</v>
      </c>
      <c r="I4110" s="2" t="s">
        <v>2</v>
      </c>
      <c r="J4110" s="2" t="s">
        <v>377</v>
      </c>
      <c r="K4110" s="2" t="str">
        <f>LOOKUP(A4110,'[2]Collin Seedling for R'!$A$3:$A$51,'[2]Collin Seedling for R'!$R$3:$R$51)</f>
        <v>High</v>
      </c>
      <c r="L4110" s="2" t="str">
        <f>LOOKUP(A4110,'[2]Collin Seedling for R'!$A$3:$A$51,'[2]Collin Seedling for R'!$T$3:$T$51)</f>
        <v>BAND</v>
      </c>
      <c r="M4110" s="2" t="str">
        <f>LOOKUP(A4110,'[2]Collin Seedling for R'!$A$3:$A$51,'[2]Collin Seedling for R'!$P$3:$P$51)</f>
        <v>Unseeded</v>
      </c>
      <c r="N4110" s="8">
        <f t="shared" si="64"/>
        <v>1.9992003198720514E-2</v>
      </c>
      <c r="O4110" s="2" t="str">
        <f>LOOKUP(H4110,[2]plantlist!$A$2:$A$943,[2]plantlist!$B$2:$B$943)</f>
        <v>F</v>
      </c>
    </row>
    <row r="4111" spans="1:15" x14ac:dyDescent="0.2">
      <c r="A4111" s="7" t="s">
        <v>453</v>
      </c>
      <c r="B4111" s="2">
        <v>2002</v>
      </c>
      <c r="C4111" s="2" t="s">
        <v>0</v>
      </c>
      <c r="D4111" s="2">
        <v>0</v>
      </c>
      <c r="E4111" s="2">
        <v>80</v>
      </c>
      <c r="F4111" s="2">
        <v>80</v>
      </c>
      <c r="G4111" s="2">
        <v>5002</v>
      </c>
      <c r="H4111" s="2" t="s">
        <v>538</v>
      </c>
      <c r="I4111" s="2" t="s">
        <v>19</v>
      </c>
      <c r="J4111" s="2" t="s">
        <v>131</v>
      </c>
      <c r="K4111" s="2" t="str">
        <f>LOOKUP(A4111,'[2]Collin Seedling for R'!$A$3:$A$51,'[2]Collin Seedling for R'!$R$3:$R$51)</f>
        <v>High</v>
      </c>
      <c r="L4111" s="2" t="str">
        <f>LOOKUP(A4111,'[2]Collin Seedling for R'!$A$3:$A$51,'[2]Collin Seedling for R'!$T$3:$T$51)</f>
        <v>BAND</v>
      </c>
      <c r="M4111" s="2" t="str">
        <f>LOOKUP(A4111,'[2]Collin Seedling for R'!$A$3:$A$51,'[2]Collin Seedling for R'!$P$3:$P$51)</f>
        <v>Unseeded</v>
      </c>
      <c r="N4111" s="8">
        <f t="shared" si="64"/>
        <v>1.599360255897641</v>
      </c>
      <c r="O4111" s="2" t="str">
        <f>LOOKUP(H4111,[2]plantlist!$A$2:$A$943,[2]plantlist!$B$2:$B$943)</f>
        <v>F</v>
      </c>
    </row>
    <row r="4112" spans="1:15" x14ac:dyDescent="0.2">
      <c r="A4112" s="7" t="s">
        <v>453</v>
      </c>
      <c r="B4112" s="2">
        <v>2002</v>
      </c>
      <c r="C4112" s="2" t="s">
        <v>0</v>
      </c>
      <c r="D4112" s="2">
        <v>0</v>
      </c>
      <c r="E4112" s="2">
        <v>21</v>
      </c>
      <c r="F4112" s="2">
        <v>21</v>
      </c>
      <c r="G4112" s="2">
        <v>5002</v>
      </c>
      <c r="H4112" s="2" t="s">
        <v>152</v>
      </c>
      <c r="I4112" s="2" t="s">
        <v>2</v>
      </c>
      <c r="J4112" s="2" t="s">
        <v>153</v>
      </c>
      <c r="K4112" s="2" t="str">
        <f>LOOKUP(A4112,'[2]Collin Seedling for R'!$A$3:$A$51,'[2]Collin Seedling for R'!$R$3:$R$51)</f>
        <v>High</v>
      </c>
      <c r="L4112" s="2" t="str">
        <f>LOOKUP(A4112,'[2]Collin Seedling for R'!$A$3:$A$51,'[2]Collin Seedling for R'!$T$3:$T$51)</f>
        <v>BAND</v>
      </c>
      <c r="M4112" s="2" t="str">
        <f>LOOKUP(A4112,'[2]Collin Seedling for R'!$A$3:$A$51,'[2]Collin Seedling for R'!$P$3:$P$51)</f>
        <v>Unseeded</v>
      </c>
      <c r="N4112" s="8">
        <f t="shared" si="64"/>
        <v>0.41983206717313082</v>
      </c>
      <c r="O4112" s="2" t="str">
        <f>LOOKUP(H4112,[2]plantlist!$A$2:$A$943,[2]plantlist!$B$2:$B$943)</f>
        <v>F</v>
      </c>
    </row>
    <row r="4113" spans="1:15" x14ac:dyDescent="0.2">
      <c r="A4113" s="7" t="s">
        <v>453</v>
      </c>
      <c r="B4113" s="2">
        <v>2002</v>
      </c>
      <c r="C4113" s="2" t="s">
        <v>0</v>
      </c>
      <c r="D4113" s="2">
        <v>0</v>
      </c>
      <c r="E4113" s="2">
        <v>15</v>
      </c>
      <c r="F4113" s="2">
        <v>15</v>
      </c>
      <c r="G4113" s="2">
        <v>5002</v>
      </c>
      <c r="H4113" s="2" t="s">
        <v>104</v>
      </c>
      <c r="I4113" s="2" t="s">
        <v>2</v>
      </c>
      <c r="J4113" s="2" t="s">
        <v>105</v>
      </c>
      <c r="K4113" s="2" t="str">
        <f>LOOKUP(A4113,'[2]Collin Seedling for R'!$A$3:$A$51,'[2]Collin Seedling for R'!$R$3:$R$51)</f>
        <v>High</v>
      </c>
      <c r="L4113" s="2" t="str">
        <f>LOOKUP(A4113,'[2]Collin Seedling for R'!$A$3:$A$51,'[2]Collin Seedling for R'!$T$3:$T$51)</f>
        <v>BAND</v>
      </c>
      <c r="M4113" s="2" t="str">
        <f>LOOKUP(A4113,'[2]Collin Seedling for R'!$A$3:$A$51,'[2]Collin Seedling for R'!$P$3:$P$51)</f>
        <v>Unseeded</v>
      </c>
      <c r="N4113" s="8">
        <f t="shared" si="64"/>
        <v>0.2998800479808077</v>
      </c>
      <c r="O4113" s="2" t="str">
        <f>LOOKUP(H4113,[2]plantlist!$A$2:$A$943,[2]plantlist!$B$2:$B$943)</f>
        <v>G</v>
      </c>
    </row>
    <row r="4114" spans="1:15" x14ac:dyDescent="0.2">
      <c r="A4114" s="7" t="s">
        <v>453</v>
      </c>
      <c r="B4114" s="2">
        <v>2002</v>
      </c>
      <c r="C4114" s="2" t="s">
        <v>0</v>
      </c>
      <c r="D4114" s="2">
        <v>0</v>
      </c>
      <c r="E4114" s="2">
        <v>164</v>
      </c>
      <c r="F4114" s="2">
        <v>164</v>
      </c>
      <c r="G4114" s="2">
        <v>5002</v>
      </c>
      <c r="H4114" s="2" t="s">
        <v>82</v>
      </c>
      <c r="I4114" s="2" t="s">
        <v>19</v>
      </c>
      <c r="J4114" s="2" t="s">
        <v>83</v>
      </c>
      <c r="K4114" s="2" t="str">
        <f>LOOKUP(A4114,'[2]Collin Seedling for R'!$A$3:$A$51,'[2]Collin Seedling for R'!$R$3:$R$51)</f>
        <v>High</v>
      </c>
      <c r="L4114" s="2" t="str">
        <f>LOOKUP(A4114,'[2]Collin Seedling for R'!$A$3:$A$51,'[2]Collin Seedling for R'!$T$3:$T$51)</f>
        <v>BAND</v>
      </c>
      <c r="M4114" s="2" t="str">
        <f>LOOKUP(A4114,'[2]Collin Seedling for R'!$A$3:$A$51,'[2]Collin Seedling for R'!$P$3:$P$51)</f>
        <v>Unseeded</v>
      </c>
      <c r="N4114" s="8">
        <f t="shared" si="64"/>
        <v>3.278688524590164</v>
      </c>
      <c r="O4114" s="2" t="str">
        <f>LOOKUP(H4114,[2]plantlist!$A$2:$A$943,[2]plantlist!$B$2:$B$943)</f>
        <v>F</v>
      </c>
    </row>
    <row r="4115" spans="1:15" x14ac:dyDescent="0.2">
      <c r="A4115" s="7" t="s">
        <v>453</v>
      </c>
      <c r="B4115" s="2">
        <v>2002</v>
      </c>
      <c r="C4115" s="2" t="s">
        <v>0</v>
      </c>
      <c r="D4115" s="2">
        <v>0</v>
      </c>
      <c r="E4115" s="2">
        <v>4</v>
      </c>
      <c r="F4115" s="2">
        <v>4</v>
      </c>
      <c r="G4115" s="2">
        <v>5002</v>
      </c>
      <c r="H4115" s="2" t="s">
        <v>538</v>
      </c>
      <c r="I4115" s="2" t="s">
        <v>2</v>
      </c>
      <c r="J4115" s="2" t="s">
        <v>131</v>
      </c>
      <c r="K4115" s="2" t="str">
        <f>LOOKUP(A4115,'[2]Collin Seedling for R'!$A$3:$A$51,'[2]Collin Seedling for R'!$R$3:$R$51)</f>
        <v>High</v>
      </c>
      <c r="L4115" s="2" t="str">
        <f>LOOKUP(A4115,'[2]Collin Seedling for R'!$A$3:$A$51,'[2]Collin Seedling for R'!$T$3:$T$51)</f>
        <v>BAND</v>
      </c>
      <c r="M4115" s="2" t="str">
        <f>LOOKUP(A4115,'[2]Collin Seedling for R'!$A$3:$A$51,'[2]Collin Seedling for R'!$P$3:$P$51)</f>
        <v>Unseeded</v>
      </c>
      <c r="N4115" s="8">
        <f t="shared" si="64"/>
        <v>7.9968012794882054E-2</v>
      </c>
      <c r="O4115" s="2" t="str">
        <f>LOOKUP(H4115,[2]plantlist!$A$2:$A$943,[2]plantlist!$B$2:$B$943)</f>
        <v>F</v>
      </c>
    </row>
    <row r="4116" spans="1:15" x14ac:dyDescent="0.2">
      <c r="A4116" s="7" t="s">
        <v>453</v>
      </c>
      <c r="B4116" s="2">
        <v>2002</v>
      </c>
      <c r="C4116" s="2" t="s">
        <v>0</v>
      </c>
      <c r="D4116" s="2">
        <v>0</v>
      </c>
      <c r="E4116" s="2">
        <v>14</v>
      </c>
      <c r="F4116" s="2">
        <v>14</v>
      </c>
      <c r="G4116" s="2">
        <v>5002</v>
      </c>
      <c r="H4116" s="2" t="s">
        <v>154</v>
      </c>
      <c r="I4116" s="2" t="s">
        <v>2</v>
      </c>
      <c r="J4116" s="2" t="s">
        <v>324</v>
      </c>
      <c r="K4116" s="2" t="str">
        <f>LOOKUP(A4116,'[2]Collin Seedling for R'!$A$3:$A$51,'[2]Collin Seedling for R'!$R$3:$R$51)</f>
        <v>High</v>
      </c>
      <c r="L4116" s="2" t="str">
        <f>LOOKUP(A4116,'[2]Collin Seedling for R'!$A$3:$A$51,'[2]Collin Seedling for R'!$T$3:$T$51)</f>
        <v>BAND</v>
      </c>
      <c r="M4116" s="2" t="str">
        <f>LOOKUP(A4116,'[2]Collin Seedling for R'!$A$3:$A$51,'[2]Collin Seedling for R'!$P$3:$P$51)</f>
        <v>Unseeded</v>
      </c>
      <c r="N4116" s="8">
        <f t="shared" si="64"/>
        <v>0.27988804478208718</v>
      </c>
      <c r="O4116" s="2" t="str">
        <f>LOOKUP(H4116,[2]plantlist!$A$2:$A$943,[2]plantlist!$B$2:$B$943)</f>
        <v>F</v>
      </c>
    </row>
    <row r="4117" spans="1:15" x14ac:dyDescent="0.2">
      <c r="A4117" s="7" t="s">
        <v>453</v>
      </c>
      <c r="B4117" s="2">
        <v>2002</v>
      </c>
      <c r="C4117" s="2" t="s">
        <v>0</v>
      </c>
      <c r="D4117" s="2">
        <v>0</v>
      </c>
      <c r="E4117" s="2">
        <v>1</v>
      </c>
      <c r="F4117" s="2">
        <v>1</v>
      </c>
      <c r="G4117" s="2">
        <v>5002</v>
      </c>
      <c r="H4117" s="2" t="s">
        <v>33</v>
      </c>
      <c r="I4117" s="2" t="s">
        <v>2</v>
      </c>
      <c r="J4117" s="2" t="s">
        <v>34</v>
      </c>
      <c r="K4117" s="2" t="str">
        <f>LOOKUP(A4117,'[2]Collin Seedling for R'!$A$3:$A$51,'[2]Collin Seedling for R'!$R$3:$R$51)</f>
        <v>High</v>
      </c>
      <c r="L4117" s="2" t="str">
        <f>LOOKUP(A4117,'[2]Collin Seedling for R'!$A$3:$A$51,'[2]Collin Seedling for R'!$T$3:$T$51)</f>
        <v>BAND</v>
      </c>
      <c r="M4117" s="2" t="str">
        <f>LOOKUP(A4117,'[2]Collin Seedling for R'!$A$3:$A$51,'[2]Collin Seedling for R'!$P$3:$P$51)</f>
        <v>Unseeded</v>
      </c>
      <c r="N4117" s="8">
        <f t="shared" si="64"/>
        <v>1.9992003198720514E-2</v>
      </c>
      <c r="O4117" s="2" t="str">
        <f>LOOKUP(H4117,[2]plantlist!$A$2:$A$943,[2]plantlist!$B$2:$B$943)</f>
        <v>F</v>
      </c>
    </row>
    <row r="4118" spans="1:15" x14ac:dyDescent="0.2">
      <c r="A4118" s="7" t="s">
        <v>453</v>
      </c>
      <c r="B4118" s="2">
        <v>2002</v>
      </c>
      <c r="C4118" s="2" t="s">
        <v>0</v>
      </c>
      <c r="D4118" s="2">
        <v>0</v>
      </c>
      <c r="E4118" s="2">
        <v>7</v>
      </c>
      <c r="F4118" s="2">
        <v>7</v>
      </c>
      <c r="G4118" s="2">
        <v>5002</v>
      </c>
      <c r="H4118" s="2" t="s">
        <v>86</v>
      </c>
      <c r="I4118" s="2" t="s">
        <v>2</v>
      </c>
      <c r="J4118" s="2" t="s">
        <v>87</v>
      </c>
      <c r="K4118" s="2" t="str">
        <f>LOOKUP(A4118,'[2]Collin Seedling for R'!$A$3:$A$51,'[2]Collin Seedling for R'!$R$3:$R$51)</f>
        <v>High</v>
      </c>
      <c r="L4118" s="2" t="str">
        <f>LOOKUP(A4118,'[2]Collin Seedling for R'!$A$3:$A$51,'[2]Collin Seedling for R'!$T$3:$T$51)</f>
        <v>BAND</v>
      </c>
      <c r="M4118" s="2" t="str">
        <f>LOOKUP(A4118,'[2]Collin Seedling for R'!$A$3:$A$51,'[2]Collin Seedling for R'!$P$3:$P$51)</f>
        <v>Unseeded</v>
      </c>
      <c r="N4118" s="8">
        <f t="shared" si="64"/>
        <v>0.13994402239104359</v>
      </c>
      <c r="O4118" s="2" t="str">
        <f>LOOKUP(H4118,[2]plantlist!$A$2:$A$943,[2]plantlist!$B$2:$B$943)</f>
        <v>F</v>
      </c>
    </row>
    <row r="4119" spans="1:15" x14ac:dyDescent="0.2">
      <c r="A4119" s="7" t="s">
        <v>453</v>
      </c>
      <c r="B4119" s="2">
        <v>2002</v>
      </c>
      <c r="C4119" s="2" t="s">
        <v>0</v>
      </c>
      <c r="D4119" s="2">
        <v>0</v>
      </c>
      <c r="E4119" s="2">
        <v>60</v>
      </c>
      <c r="F4119" s="2">
        <v>60</v>
      </c>
      <c r="G4119" s="2">
        <v>5002</v>
      </c>
      <c r="H4119" s="2" t="s">
        <v>458</v>
      </c>
      <c r="I4119" s="2" t="s">
        <v>2</v>
      </c>
      <c r="J4119" s="2" t="s">
        <v>459</v>
      </c>
      <c r="K4119" s="2" t="str">
        <f>LOOKUP(A4119,'[2]Collin Seedling for R'!$A$3:$A$51,'[2]Collin Seedling for R'!$R$3:$R$51)</f>
        <v>High</v>
      </c>
      <c r="L4119" s="2" t="str">
        <f>LOOKUP(A4119,'[2]Collin Seedling for R'!$A$3:$A$51,'[2]Collin Seedling for R'!$T$3:$T$51)</f>
        <v>BAND</v>
      </c>
      <c r="M4119" s="2" t="str">
        <f>LOOKUP(A4119,'[2]Collin Seedling for R'!$A$3:$A$51,'[2]Collin Seedling for R'!$P$3:$P$51)</f>
        <v>Unseeded</v>
      </c>
      <c r="N4119" s="8">
        <f t="shared" si="64"/>
        <v>1.1995201919232308</v>
      </c>
      <c r="O4119" s="2" t="str">
        <f>LOOKUP(H4119,[2]plantlist!$A$2:$A$943,[2]plantlist!$B$2:$B$943)</f>
        <v>F</v>
      </c>
    </row>
    <row r="4120" spans="1:15" x14ac:dyDescent="0.2">
      <c r="A4120" s="7" t="s">
        <v>453</v>
      </c>
      <c r="B4120" s="2">
        <v>2002</v>
      </c>
      <c r="C4120" s="2" t="s">
        <v>0</v>
      </c>
      <c r="D4120" s="2">
        <v>0</v>
      </c>
      <c r="E4120" s="2">
        <v>5</v>
      </c>
      <c r="F4120" s="2">
        <v>5</v>
      </c>
      <c r="G4120" s="2">
        <v>5002</v>
      </c>
      <c r="H4120" s="2" t="s">
        <v>424</v>
      </c>
      <c r="I4120" s="2" t="s">
        <v>2</v>
      </c>
      <c r="J4120" s="2" t="s">
        <v>425</v>
      </c>
      <c r="K4120" s="2" t="str">
        <f>LOOKUP(A4120,'[2]Collin Seedling for R'!$A$3:$A$51,'[2]Collin Seedling for R'!$R$3:$R$51)</f>
        <v>High</v>
      </c>
      <c r="L4120" s="2" t="str">
        <f>LOOKUP(A4120,'[2]Collin Seedling for R'!$A$3:$A$51,'[2]Collin Seedling for R'!$T$3:$T$51)</f>
        <v>BAND</v>
      </c>
      <c r="M4120" s="2" t="str">
        <f>LOOKUP(A4120,'[2]Collin Seedling for R'!$A$3:$A$51,'[2]Collin Seedling for R'!$P$3:$P$51)</f>
        <v>Unseeded</v>
      </c>
      <c r="N4120" s="8">
        <f t="shared" si="64"/>
        <v>9.9960015993602561E-2</v>
      </c>
      <c r="O4120" s="2" t="str">
        <f>LOOKUP(H4120,[2]plantlist!$A$2:$A$943,[2]plantlist!$B$2:$B$943)</f>
        <v>F</v>
      </c>
    </row>
    <row r="4121" spans="1:15" x14ac:dyDescent="0.2">
      <c r="A4121" s="7" t="s">
        <v>453</v>
      </c>
      <c r="B4121" s="2">
        <v>2002</v>
      </c>
      <c r="C4121" s="2" t="s">
        <v>0</v>
      </c>
      <c r="D4121" s="2">
        <v>0</v>
      </c>
      <c r="E4121" s="2">
        <v>4</v>
      </c>
      <c r="F4121" s="2">
        <v>4</v>
      </c>
      <c r="G4121" s="2">
        <v>5002</v>
      </c>
      <c r="H4121" s="2" t="s">
        <v>154</v>
      </c>
      <c r="I4121" s="2" t="s">
        <v>19</v>
      </c>
      <c r="J4121" s="2" t="s">
        <v>324</v>
      </c>
      <c r="K4121" s="2" t="str">
        <f>LOOKUP(A4121,'[2]Collin Seedling for R'!$A$3:$A$51,'[2]Collin Seedling for R'!$R$3:$R$51)</f>
        <v>High</v>
      </c>
      <c r="L4121" s="2" t="str">
        <f>LOOKUP(A4121,'[2]Collin Seedling for R'!$A$3:$A$51,'[2]Collin Seedling for R'!$T$3:$T$51)</f>
        <v>BAND</v>
      </c>
      <c r="M4121" s="2" t="str">
        <f>LOOKUP(A4121,'[2]Collin Seedling for R'!$A$3:$A$51,'[2]Collin Seedling for R'!$P$3:$P$51)</f>
        <v>Unseeded</v>
      </c>
      <c r="N4121" s="8">
        <f t="shared" si="64"/>
        <v>7.9968012794882054E-2</v>
      </c>
      <c r="O4121" s="2" t="str">
        <f>LOOKUP(H4121,[2]plantlist!$A$2:$A$943,[2]plantlist!$B$2:$B$943)</f>
        <v>F</v>
      </c>
    </row>
    <row r="4122" spans="1:15" x14ac:dyDescent="0.2">
      <c r="A4122" s="7" t="s">
        <v>453</v>
      </c>
      <c r="B4122" s="2">
        <v>2002</v>
      </c>
      <c r="C4122" s="2" t="s">
        <v>0</v>
      </c>
      <c r="D4122" s="2">
        <v>0</v>
      </c>
      <c r="E4122" s="2">
        <v>47</v>
      </c>
      <c r="F4122" s="2">
        <v>47</v>
      </c>
      <c r="G4122" s="2">
        <v>5002</v>
      </c>
      <c r="H4122" s="2" t="s">
        <v>166</v>
      </c>
      <c r="I4122" s="2" t="s">
        <v>19</v>
      </c>
      <c r="J4122" s="2" t="s">
        <v>167</v>
      </c>
      <c r="K4122" s="2" t="str">
        <f>LOOKUP(A4122,'[2]Collin Seedling for R'!$A$3:$A$51,'[2]Collin Seedling for R'!$R$3:$R$51)</f>
        <v>High</v>
      </c>
      <c r="L4122" s="2" t="str">
        <f>LOOKUP(A4122,'[2]Collin Seedling for R'!$A$3:$A$51,'[2]Collin Seedling for R'!$T$3:$T$51)</f>
        <v>BAND</v>
      </c>
      <c r="M4122" s="2" t="str">
        <f>LOOKUP(A4122,'[2]Collin Seedling for R'!$A$3:$A$51,'[2]Collin Seedling for R'!$P$3:$P$51)</f>
        <v>Unseeded</v>
      </c>
      <c r="N4122" s="8">
        <f t="shared" si="64"/>
        <v>0.93962415033986402</v>
      </c>
      <c r="O4122" s="2" t="str">
        <f>LOOKUP(H4122,[2]plantlist!$A$2:$A$943,[2]plantlist!$B$2:$B$943)</f>
        <v>G</v>
      </c>
    </row>
    <row r="4123" spans="1:15" x14ac:dyDescent="0.2">
      <c r="A4123" s="7" t="s">
        <v>453</v>
      </c>
      <c r="B4123" s="2">
        <v>2002</v>
      </c>
      <c r="C4123" s="2" t="s">
        <v>0</v>
      </c>
      <c r="D4123" s="2">
        <v>0</v>
      </c>
      <c r="E4123" s="2">
        <v>5</v>
      </c>
      <c r="F4123" s="2">
        <v>5</v>
      </c>
      <c r="G4123" s="2">
        <v>5002</v>
      </c>
      <c r="H4123" s="2" t="s">
        <v>468</v>
      </c>
      <c r="I4123" s="2" t="s">
        <v>2</v>
      </c>
      <c r="J4123" s="2" t="s">
        <v>469</v>
      </c>
      <c r="K4123" s="2" t="str">
        <f>LOOKUP(A4123,'[2]Collin Seedling for R'!$A$3:$A$51,'[2]Collin Seedling for R'!$R$3:$R$51)</f>
        <v>High</v>
      </c>
      <c r="L4123" s="2" t="str">
        <f>LOOKUP(A4123,'[2]Collin Seedling for R'!$A$3:$A$51,'[2]Collin Seedling for R'!$T$3:$T$51)</f>
        <v>BAND</v>
      </c>
      <c r="M4123" s="2" t="str">
        <f>LOOKUP(A4123,'[2]Collin Seedling for R'!$A$3:$A$51,'[2]Collin Seedling for R'!$P$3:$P$51)</f>
        <v>Unseeded</v>
      </c>
      <c r="N4123" s="8">
        <f t="shared" si="64"/>
        <v>9.9960015993602561E-2</v>
      </c>
      <c r="O4123" s="2" t="str">
        <f>LOOKUP(H4123,[2]plantlist!$A$2:$A$943,[2]plantlist!$B$2:$B$943)</f>
        <v>F</v>
      </c>
    </row>
    <row r="4124" spans="1:15" x14ac:dyDescent="0.2">
      <c r="A4124" s="7" t="s">
        <v>453</v>
      </c>
      <c r="B4124" s="2">
        <v>2002</v>
      </c>
      <c r="C4124" s="2" t="s">
        <v>0</v>
      </c>
      <c r="D4124" s="2">
        <v>0</v>
      </c>
      <c r="E4124" s="2">
        <v>41</v>
      </c>
      <c r="F4124" s="2">
        <v>41</v>
      </c>
      <c r="G4124" s="2">
        <v>5002</v>
      </c>
      <c r="H4124" s="2" t="s">
        <v>118</v>
      </c>
      <c r="I4124" s="2" t="s">
        <v>2</v>
      </c>
      <c r="J4124" s="2" t="s">
        <v>119</v>
      </c>
      <c r="K4124" s="2" t="str">
        <f>LOOKUP(A4124,'[2]Collin Seedling for R'!$A$3:$A$51,'[2]Collin Seedling for R'!$R$3:$R$51)</f>
        <v>High</v>
      </c>
      <c r="L4124" s="2" t="str">
        <f>LOOKUP(A4124,'[2]Collin Seedling for R'!$A$3:$A$51,'[2]Collin Seedling for R'!$T$3:$T$51)</f>
        <v>BAND</v>
      </c>
      <c r="M4124" s="2" t="str">
        <f>LOOKUP(A4124,'[2]Collin Seedling for R'!$A$3:$A$51,'[2]Collin Seedling for R'!$P$3:$P$51)</f>
        <v>Unseeded</v>
      </c>
      <c r="N4124" s="8">
        <f t="shared" si="64"/>
        <v>0.81967213114754101</v>
      </c>
      <c r="O4124" s="2" t="str">
        <f>LOOKUP(H4124,[2]plantlist!$A$2:$A$943,[2]plantlist!$B$2:$B$943)</f>
        <v>F</v>
      </c>
    </row>
    <row r="4125" spans="1:15" x14ac:dyDescent="0.2">
      <c r="A4125" s="7" t="s">
        <v>453</v>
      </c>
      <c r="B4125" s="2">
        <v>2002</v>
      </c>
      <c r="C4125" s="2" t="s">
        <v>0</v>
      </c>
      <c r="D4125" s="2">
        <v>0</v>
      </c>
      <c r="E4125" s="2">
        <v>40</v>
      </c>
      <c r="F4125" s="2">
        <v>40</v>
      </c>
      <c r="G4125" s="2">
        <v>5002</v>
      </c>
      <c r="H4125" s="2" t="s">
        <v>401</v>
      </c>
      <c r="I4125" s="2" t="s">
        <v>2</v>
      </c>
      <c r="J4125" s="2" t="s">
        <v>402</v>
      </c>
      <c r="K4125" s="2" t="str">
        <f>LOOKUP(A4125,'[2]Collin Seedling for R'!$A$3:$A$51,'[2]Collin Seedling for R'!$R$3:$R$51)</f>
        <v>High</v>
      </c>
      <c r="L4125" s="2" t="str">
        <f>LOOKUP(A4125,'[2]Collin Seedling for R'!$A$3:$A$51,'[2]Collin Seedling for R'!$T$3:$T$51)</f>
        <v>BAND</v>
      </c>
      <c r="M4125" s="2" t="str">
        <f>LOOKUP(A4125,'[2]Collin Seedling for R'!$A$3:$A$51,'[2]Collin Seedling for R'!$P$3:$P$51)</f>
        <v>Unseeded</v>
      </c>
      <c r="N4125" s="8">
        <f t="shared" si="64"/>
        <v>0.79968012794882048</v>
      </c>
      <c r="O4125" s="2" t="str">
        <f>LOOKUP(H4125,[2]plantlist!$A$2:$A$943,[2]plantlist!$B$2:$B$943)</f>
        <v>F</v>
      </c>
    </row>
    <row r="4126" spans="1:15" x14ac:dyDescent="0.2">
      <c r="A4126" s="2" t="s">
        <v>453</v>
      </c>
      <c r="B4126" s="2">
        <v>2013</v>
      </c>
      <c r="C4126" s="2" t="s">
        <v>0</v>
      </c>
      <c r="D4126" s="2">
        <v>3055</v>
      </c>
      <c r="E4126" s="2">
        <v>0</v>
      </c>
      <c r="F4126" s="2">
        <v>3055</v>
      </c>
      <c r="G4126" s="2">
        <v>5008</v>
      </c>
      <c r="H4126" s="2" t="s">
        <v>1</v>
      </c>
      <c r="I4126" s="2" t="s">
        <v>2</v>
      </c>
      <c r="J4126" s="2" t="s">
        <v>3</v>
      </c>
      <c r="K4126" s="2" t="str">
        <f>LOOKUP(A4126,'[2]Collin Seedling for R'!$A$3:$A$51,'[2]Collin Seedling for R'!$R$3:$R$51)</f>
        <v>High</v>
      </c>
      <c r="L4126" s="2" t="str">
        <f>LOOKUP(A4126,'[2]Collin Seedling for R'!$A$3:$A$51,'[2]Collin Seedling for R'!$T$3:$T$51)</f>
        <v>BAND</v>
      </c>
      <c r="M4126" s="2" t="str">
        <f>LOOKUP(A4126,'[2]Collin Seedling for R'!$A$3:$A$51,'[2]Collin Seedling for R'!$P$3:$P$51)</f>
        <v>Unseeded</v>
      </c>
      <c r="N4126" s="8">
        <f t="shared" si="64"/>
        <v>0</v>
      </c>
      <c r="O4126" s="2" t="str">
        <f>LOOKUP(H4126,[2]plantlist!$A$2:$A$943,[2]plantlist!$B$2:$B$943)</f>
        <v>F</v>
      </c>
    </row>
    <row r="4127" spans="1:15" x14ac:dyDescent="0.2">
      <c r="A4127" s="2" t="s">
        <v>453</v>
      </c>
      <c r="B4127" s="2">
        <v>2013</v>
      </c>
      <c r="C4127" s="2" t="s">
        <v>0</v>
      </c>
      <c r="D4127" s="2">
        <v>1282</v>
      </c>
      <c r="E4127" s="2">
        <v>41</v>
      </c>
      <c r="F4127" s="2">
        <v>1323</v>
      </c>
      <c r="G4127" s="2">
        <v>5008</v>
      </c>
      <c r="H4127" s="2" t="s">
        <v>6</v>
      </c>
      <c r="I4127" s="2" t="s">
        <v>2</v>
      </c>
      <c r="J4127" s="2" t="s">
        <v>7</v>
      </c>
      <c r="K4127" s="2" t="str">
        <f>LOOKUP(A4127,'[2]Collin Seedling for R'!$A$3:$A$51,'[2]Collin Seedling for R'!$R$3:$R$51)</f>
        <v>High</v>
      </c>
      <c r="L4127" s="2" t="str">
        <f>LOOKUP(A4127,'[2]Collin Seedling for R'!$A$3:$A$51,'[2]Collin Seedling for R'!$T$3:$T$51)</f>
        <v>BAND</v>
      </c>
      <c r="M4127" s="2" t="str">
        <f>LOOKUP(A4127,'[2]Collin Seedling for R'!$A$3:$A$51,'[2]Collin Seedling for R'!$P$3:$P$51)</f>
        <v>Unseeded</v>
      </c>
      <c r="N4127" s="8">
        <f t="shared" si="64"/>
        <v>0.81869009584664543</v>
      </c>
      <c r="O4127" s="2" t="str">
        <f>LOOKUP(H4127,[2]plantlist!$A$2:$A$943,[2]plantlist!$B$2:$B$943)</f>
        <v>L</v>
      </c>
    </row>
    <row r="4128" spans="1:15" x14ac:dyDescent="0.2">
      <c r="A4128" s="2" t="s">
        <v>453</v>
      </c>
      <c r="B4128" s="2">
        <v>2013</v>
      </c>
      <c r="C4128" s="2" t="s">
        <v>0</v>
      </c>
      <c r="D4128" s="2">
        <v>269</v>
      </c>
      <c r="E4128" s="2">
        <v>135</v>
      </c>
      <c r="F4128" s="2">
        <v>404</v>
      </c>
      <c r="G4128" s="2">
        <v>5008</v>
      </c>
      <c r="H4128" s="2" t="s">
        <v>10</v>
      </c>
      <c r="I4128" s="2" t="s">
        <v>2</v>
      </c>
      <c r="J4128" s="2" t="s">
        <v>11</v>
      </c>
      <c r="K4128" s="2" t="str">
        <f>LOOKUP(A4128,'[2]Collin Seedling for R'!$A$3:$A$51,'[2]Collin Seedling for R'!$R$3:$R$51)</f>
        <v>High</v>
      </c>
      <c r="L4128" s="2" t="str">
        <f>LOOKUP(A4128,'[2]Collin Seedling for R'!$A$3:$A$51,'[2]Collin Seedling for R'!$T$3:$T$51)</f>
        <v>BAND</v>
      </c>
      <c r="M4128" s="2" t="str">
        <f>LOOKUP(A4128,'[2]Collin Seedling for R'!$A$3:$A$51,'[2]Collin Seedling for R'!$P$3:$P$51)</f>
        <v>Unseeded</v>
      </c>
      <c r="N4128" s="8">
        <f t="shared" si="64"/>
        <v>2.6956869009584663</v>
      </c>
      <c r="O4128" s="2" t="str">
        <f>LOOKUP(H4128,[2]plantlist!$A$2:$A$943,[2]plantlist!$B$2:$B$943)</f>
        <v>L</v>
      </c>
    </row>
    <row r="4129" spans="1:15" x14ac:dyDescent="0.2">
      <c r="A4129" s="2" t="s">
        <v>453</v>
      </c>
      <c r="B4129" s="2">
        <v>2013</v>
      </c>
      <c r="C4129" s="2" t="s">
        <v>0</v>
      </c>
      <c r="D4129" s="2">
        <v>154</v>
      </c>
      <c r="E4129" s="2">
        <v>0</v>
      </c>
      <c r="F4129" s="2">
        <v>154</v>
      </c>
      <c r="G4129" s="2">
        <v>5008</v>
      </c>
      <c r="H4129" s="2" t="s">
        <v>4</v>
      </c>
      <c r="I4129" s="2" t="s">
        <v>2</v>
      </c>
      <c r="J4129" s="2" t="s">
        <v>5</v>
      </c>
      <c r="K4129" s="2" t="str">
        <f>LOOKUP(A4129,'[2]Collin Seedling for R'!$A$3:$A$51,'[2]Collin Seedling for R'!$R$3:$R$51)</f>
        <v>High</v>
      </c>
      <c r="L4129" s="2" t="str">
        <f>LOOKUP(A4129,'[2]Collin Seedling for R'!$A$3:$A$51,'[2]Collin Seedling for R'!$T$3:$T$51)</f>
        <v>BAND</v>
      </c>
      <c r="M4129" s="2" t="str">
        <f>LOOKUP(A4129,'[2]Collin Seedling for R'!$A$3:$A$51,'[2]Collin Seedling for R'!$P$3:$P$51)</f>
        <v>Unseeded</v>
      </c>
      <c r="N4129" s="8">
        <f t="shared" si="64"/>
        <v>0</v>
      </c>
      <c r="O4129" s="2" t="str">
        <f>LOOKUP(H4129,[2]plantlist!$A$2:$A$943,[2]plantlist!$B$2:$B$943)</f>
        <v>B</v>
      </c>
    </row>
    <row r="4130" spans="1:15" x14ac:dyDescent="0.2">
      <c r="A4130" s="2" t="s">
        <v>453</v>
      </c>
      <c r="B4130" s="2">
        <v>2013</v>
      </c>
      <c r="C4130" s="2" t="s">
        <v>0</v>
      </c>
      <c r="D4130" s="2">
        <v>125</v>
      </c>
      <c r="E4130" s="2">
        <v>0</v>
      </c>
      <c r="F4130" s="2">
        <v>125</v>
      </c>
      <c r="G4130" s="2">
        <v>5008</v>
      </c>
      <c r="H4130" s="2" t="s">
        <v>41</v>
      </c>
      <c r="I4130" s="2" t="s">
        <v>2</v>
      </c>
      <c r="J4130" s="2" t="s">
        <v>42</v>
      </c>
      <c r="K4130" s="2" t="str">
        <f>LOOKUP(A4130,'[2]Collin Seedling for R'!$A$3:$A$51,'[2]Collin Seedling for R'!$R$3:$R$51)</f>
        <v>High</v>
      </c>
      <c r="L4130" s="2" t="str">
        <f>LOOKUP(A4130,'[2]Collin Seedling for R'!$A$3:$A$51,'[2]Collin Seedling for R'!$T$3:$T$51)</f>
        <v>BAND</v>
      </c>
      <c r="M4130" s="2" t="str">
        <f>LOOKUP(A4130,'[2]Collin Seedling for R'!$A$3:$A$51,'[2]Collin Seedling for R'!$P$3:$P$51)</f>
        <v>Unseeded</v>
      </c>
      <c r="N4130" s="8">
        <f t="shared" si="64"/>
        <v>0</v>
      </c>
      <c r="O4130" s="2" t="str">
        <f>LOOKUP(H4130,[2]plantlist!$A$2:$A$943,[2]plantlist!$B$2:$B$943)</f>
        <v>B</v>
      </c>
    </row>
    <row r="4131" spans="1:15" x14ac:dyDescent="0.2">
      <c r="A4131" s="2" t="s">
        <v>453</v>
      </c>
      <c r="B4131" s="2">
        <v>2013</v>
      </c>
      <c r="C4131" s="2" t="s">
        <v>0</v>
      </c>
      <c r="D4131" s="2">
        <v>46</v>
      </c>
      <c r="E4131" s="2">
        <v>99</v>
      </c>
      <c r="F4131" s="2">
        <v>145</v>
      </c>
      <c r="G4131" s="2">
        <v>5008</v>
      </c>
      <c r="H4131" s="2" t="s">
        <v>66</v>
      </c>
      <c r="I4131" s="2" t="s">
        <v>19</v>
      </c>
      <c r="J4131" s="2" t="s">
        <v>67</v>
      </c>
      <c r="K4131" s="2" t="str">
        <f>LOOKUP(A4131,'[2]Collin Seedling for R'!$A$3:$A$51,'[2]Collin Seedling for R'!$R$3:$R$51)</f>
        <v>High</v>
      </c>
      <c r="L4131" s="2" t="str">
        <f>LOOKUP(A4131,'[2]Collin Seedling for R'!$A$3:$A$51,'[2]Collin Seedling for R'!$T$3:$T$51)</f>
        <v>BAND</v>
      </c>
      <c r="M4131" s="2" t="str">
        <f>LOOKUP(A4131,'[2]Collin Seedling for R'!$A$3:$A$51,'[2]Collin Seedling for R'!$P$3:$P$51)</f>
        <v>Unseeded</v>
      </c>
      <c r="N4131" s="8">
        <f t="shared" si="64"/>
        <v>1.9768370607028753</v>
      </c>
      <c r="O4131" s="2" t="str">
        <f>LOOKUP(H4131,[2]plantlist!$A$2:$A$943,[2]plantlist!$B$2:$B$943)</f>
        <v>G</v>
      </c>
    </row>
    <row r="4132" spans="1:15" x14ac:dyDescent="0.2">
      <c r="A4132" s="2" t="s">
        <v>453</v>
      </c>
      <c r="B4132" s="2">
        <v>2013</v>
      </c>
      <c r="C4132" s="2" t="s">
        <v>0</v>
      </c>
      <c r="D4132" s="2">
        <v>38</v>
      </c>
      <c r="E4132" s="2">
        <v>145</v>
      </c>
      <c r="F4132" s="2">
        <v>183</v>
      </c>
      <c r="G4132" s="2">
        <v>5008</v>
      </c>
      <c r="H4132" s="2" t="s">
        <v>162</v>
      </c>
      <c r="I4132" s="2" t="s">
        <v>2</v>
      </c>
      <c r="J4132" s="2" t="s">
        <v>163</v>
      </c>
      <c r="K4132" s="2" t="str">
        <f>LOOKUP(A4132,'[2]Collin Seedling for R'!$A$3:$A$51,'[2]Collin Seedling for R'!$R$3:$R$51)</f>
        <v>High</v>
      </c>
      <c r="L4132" s="2" t="str">
        <f>LOOKUP(A4132,'[2]Collin Seedling for R'!$A$3:$A$51,'[2]Collin Seedling for R'!$T$3:$T$51)</f>
        <v>BAND</v>
      </c>
      <c r="M4132" s="2" t="str">
        <f>LOOKUP(A4132,'[2]Collin Seedling for R'!$A$3:$A$51,'[2]Collin Seedling for R'!$P$3:$P$51)</f>
        <v>Unseeded</v>
      </c>
      <c r="N4132" s="8">
        <f t="shared" si="64"/>
        <v>2.8953674121405752</v>
      </c>
      <c r="O4132" s="2" t="str">
        <f>LOOKUP(H4132,[2]plantlist!$A$2:$A$943,[2]plantlist!$B$2:$B$943)</f>
        <v>G</v>
      </c>
    </row>
    <row r="4133" spans="1:15" x14ac:dyDescent="0.2">
      <c r="A4133" s="2" t="s">
        <v>453</v>
      </c>
      <c r="B4133" s="2">
        <v>2013</v>
      </c>
      <c r="C4133" s="2" t="s">
        <v>0</v>
      </c>
      <c r="D4133" s="2">
        <v>18</v>
      </c>
      <c r="E4133" s="2">
        <v>205</v>
      </c>
      <c r="F4133" s="2">
        <v>223</v>
      </c>
      <c r="G4133" s="2">
        <v>5008</v>
      </c>
      <c r="H4133" s="2" t="s">
        <v>160</v>
      </c>
      <c r="I4133" s="2" t="s">
        <v>2</v>
      </c>
      <c r="J4133" s="2" t="s">
        <v>161</v>
      </c>
      <c r="K4133" s="2" t="str">
        <f>LOOKUP(A4133,'[2]Collin Seedling for R'!$A$3:$A$51,'[2]Collin Seedling for R'!$R$3:$R$51)</f>
        <v>High</v>
      </c>
      <c r="L4133" s="2" t="str">
        <f>LOOKUP(A4133,'[2]Collin Seedling for R'!$A$3:$A$51,'[2]Collin Seedling for R'!$T$3:$T$51)</f>
        <v>BAND</v>
      </c>
      <c r="M4133" s="2" t="str">
        <f>LOOKUP(A4133,'[2]Collin Seedling for R'!$A$3:$A$51,'[2]Collin Seedling for R'!$P$3:$P$51)</f>
        <v>Unseeded</v>
      </c>
      <c r="N4133" s="8">
        <f t="shared" si="64"/>
        <v>4.0934504792332262</v>
      </c>
      <c r="O4133" s="2" t="str">
        <f>LOOKUP(H4133,[2]plantlist!$A$2:$A$943,[2]plantlist!$B$2:$B$943)</f>
        <v>F</v>
      </c>
    </row>
    <row r="4134" spans="1:15" x14ac:dyDescent="0.2">
      <c r="A4134" s="2" t="s">
        <v>453</v>
      </c>
      <c r="B4134" s="2">
        <v>2013</v>
      </c>
      <c r="C4134" s="2" t="s">
        <v>0</v>
      </c>
      <c r="D4134" s="2">
        <v>7</v>
      </c>
      <c r="E4134" s="2">
        <v>22</v>
      </c>
      <c r="F4134" s="2">
        <v>29</v>
      </c>
      <c r="G4134" s="2">
        <v>5008</v>
      </c>
      <c r="H4134" s="2" t="s">
        <v>29</v>
      </c>
      <c r="I4134" s="2" t="s">
        <v>2</v>
      </c>
      <c r="J4134" s="2" t="s">
        <v>30</v>
      </c>
      <c r="K4134" s="2" t="str">
        <f>LOOKUP(A4134,'[2]Collin Seedling for R'!$A$3:$A$51,'[2]Collin Seedling for R'!$R$3:$R$51)</f>
        <v>High</v>
      </c>
      <c r="L4134" s="2" t="str">
        <f>LOOKUP(A4134,'[2]Collin Seedling for R'!$A$3:$A$51,'[2]Collin Seedling for R'!$T$3:$T$51)</f>
        <v>BAND</v>
      </c>
      <c r="M4134" s="2" t="str">
        <f>LOOKUP(A4134,'[2]Collin Seedling for R'!$A$3:$A$51,'[2]Collin Seedling for R'!$P$3:$P$51)</f>
        <v>Unseeded</v>
      </c>
      <c r="N4134" s="8">
        <f t="shared" si="64"/>
        <v>0.43929712460063897</v>
      </c>
      <c r="O4134" s="2" t="str">
        <f>LOOKUP(H4134,[2]plantlist!$A$2:$A$943,[2]plantlist!$B$2:$B$943)</f>
        <v>F</v>
      </c>
    </row>
    <row r="4135" spans="1:15" x14ac:dyDescent="0.2">
      <c r="A4135" s="2" t="s">
        <v>453</v>
      </c>
      <c r="B4135" s="2">
        <v>2013</v>
      </c>
      <c r="C4135" s="2" t="s">
        <v>0</v>
      </c>
      <c r="D4135" s="2">
        <v>6</v>
      </c>
      <c r="E4135" s="2">
        <v>373</v>
      </c>
      <c r="F4135" s="2">
        <v>379</v>
      </c>
      <c r="G4135" s="2">
        <v>5008</v>
      </c>
      <c r="H4135" s="2" t="s">
        <v>160</v>
      </c>
      <c r="I4135" s="2" t="s">
        <v>19</v>
      </c>
      <c r="J4135" s="2" t="s">
        <v>161</v>
      </c>
      <c r="K4135" s="2" t="str">
        <f>LOOKUP(A4135,'[2]Collin Seedling for R'!$A$3:$A$51,'[2]Collin Seedling for R'!$R$3:$R$51)</f>
        <v>High</v>
      </c>
      <c r="L4135" s="2" t="str">
        <f>LOOKUP(A4135,'[2]Collin Seedling for R'!$A$3:$A$51,'[2]Collin Seedling for R'!$T$3:$T$51)</f>
        <v>BAND</v>
      </c>
      <c r="M4135" s="2" t="str">
        <f>LOOKUP(A4135,'[2]Collin Seedling for R'!$A$3:$A$51,'[2]Collin Seedling for R'!$P$3:$P$51)</f>
        <v>Unseeded</v>
      </c>
      <c r="N4135" s="8">
        <f t="shared" si="64"/>
        <v>7.4480830670926519</v>
      </c>
      <c r="O4135" s="2" t="str">
        <f>LOOKUP(H4135,[2]plantlist!$A$2:$A$943,[2]plantlist!$B$2:$B$943)</f>
        <v>F</v>
      </c>
    </row>
    <row r="4136" spans="1:15" x14ac:dyDescent="0.2">
      <c r="A4136" s="2" t="s">
        <v>453</v>
      </c>
      <c r="B4136" s="2">
        <v>2013</v>
      </c>
      <c r="C4136" s="2" t="s">
        <v>0</v>
      </c>
      <c r="D4136" s="2">
        <v>6</v>
      </c>
      <c r="E4136" s="2">
        <v>23</v>
      </c>
      <c r="F4136" s="2">
        <v>29</v>
      </c>
      <c r="G4136" s="2">
        <v>5008</v>
      </c>
      <c r="H4136" s="2" t="s">
        <v>47</v>
      </c>
      <c r="I4136" s="2" t="s">
        <v>2</v>
      </c>
      <c r="J4136" s="2" t="s">
        <v>48</v>
      </c>
      <c r="K4136" s="2" t="str">
        <f>LOOKUP(A4136,'[2]Collin Seedling for R'!$A$3:$A$51,'[2]Collin Seedling for R'!$R$3:$R$51)</f>
        <v>High</v>
      </c>
      <c r="L4136" s="2" t="str">
        <f>LOOKUP(A4136,'[2]Collin Seedling for R'!$A$3:$A$51,'[2]Collin Seedling for R'!$T$3:$T$51)</f>
        <v>BAND</v>
      </c>
      <c r="M4136" s="2" t="str">
        <f>LOOKUP(A4136,'[2]Collin Seedling for R'!$A$3:$A$51,'[2]Collin Seedling for R'!$P$3:$P$51)</f>
        <v>Unseeded</v>
      </c>
      <c r="N4136" s="8">
        <f t="shared" si="64"/>
        <v>0.45926517571884984</v>
      </c>
      <c r="O4136" s="2" t="str">
        <f>LOOKUP(H4136,[2]plantlist!$A$2:$A$943,[2]plantlist!$B$2:$B$943)</f>
        <v>G</v>
      </c>
    </row>
    <row r="4137" spans="1:15" x14ac:dyDescent="0.2">
      <c r="A4137" s="2" t="s">
        <v>453</v>
      </c>
      <c r="B4137" s="2">
        <v>2013</v>
      </c>
      <c r="C4137" s="2" t="s">
        <v>0</v>
      </c>
      <c r="D4137" s="2">
        <v>2</v>
      </c>
      <c r="E4137" s="2">
        <v>0</v>
      </c>
      <c r="F4137" s="2">
        <v>2</v>
      </c>
      <c r="G4137" s="2">
        <v>5008</v>
      </c>
      <c r="H4137" s="2" t="s">
        <v>64</v>
      </c>
      <c r="I4137" s="2" t="s">
        <v>2</v>
      </c>
      <c r="J4137" s="2" t="s">
        <v>65</v>
      </c>
      <c r="K4137" s="2" t="str">
        <f>LOOKUP(A4137,'[2]Collin Seedling for R'!$A$3:$A$51,'[2]Collin Seedling for R'!$R$3:$R$51)</f>
        <v>High</v>
      </c>
      <c r="L4137" s="2" t="str">
        <f>LOOKUP(A4137,'[2]Collin Seedling for R'!$A$3:$A$51,'[2]Collin Seedling for R'!$T$3:$T$51)</f>
        <v>BAND</v>
      </c>
      <c r="M4137" s="2" t="str">
        <f>LOOKUP(A4137,'[2]Collin Seedling for R'!$A$3:$A$51,'[2]Collin Seedling for R'!$P$3:$P$51)</f>
        <v>Unseeded</v>
      </c>
      <c r="N4137" s="8">
        <f t="shared" si="64"/>
        <v>0</v>
      </c>
      <c r="O4137" s="2" t="str">
        <f>LOOKUP(H4137,[2]plantlist!$A$2:$A$943,[2]plantlist!$B$2:$B$943)</f>
        <v>L</v>
      </c>
    </row>
    <row r="4138" spans="1:15" x14ac:dyDescent="0.2">
      <c r="A4138" s="2" t="s">
        <v>453</v>
      </c>
      <c r="B4138" s="2">
        <v>2013</v>
      </c>
      <c r="C4138" s="2" t="s">
        <v>0</v>
      </c>
      <c r="D4138" s="2">
        <v>0</v>
      </c>
      <c r="E4138" s="2">
        <v>2</v>
      </c>
      <c r="F4138" s="2">
        <v>2</v>
      </c>
      <c r="G4138" s="2">
        <v>5008</v>
      </c>
      <c r="H4138" s="2" t="s">
        <v>60</v>
      </c>
      <c r="I4138" s="2" t="s">
        <v>2</v>
      </c>
      <c r="J4138" s="2" t="s">
        <v>61</v>
      </c>
      <c r="K4138" s="2" t="str">
        <f>LOOKUP(A4138,'[2]Collin Seedling for R'!$A$3:$A$51,'[2]Collin Seedling for R'!$R$3:$R$51)</f>
        <v>High</v>
      </c>
      <c r="L4138" s="2" t="str">
        <f>LOOKUP(A4138,'[2]Collin Seedling for R'!$A$3:$A$51,'[2]Collin Seedling for R'!$T$3:$T$51)</f>
        <v>BAND</v>
      </c>
      <c r="M4138" s="2" t="str">
        <f>LOOKUP(A4138,'[2]Collin Seedling for R'!$A$3:$A$51,'[2]Collin Seedling for R'!$P$3:$P$51)</f>
        <v>Unseeded</v>
      </c>
      <c r="N4138" s="8">
        <f t="shared" si="64"/>
        <v>3.9936102236421724E-2</v>
      </c>
      <c r="O4138" s="2" t="str">
        <f>LOOKUP(H4138,[2]plantlist!$A$2:$A$943,[2]plantlist!$B$2:$B$943)</f>
        <v>F</v>
      </c>
    </row>
    <row r="4139" spans="1:15" x14ac:dyDescent="0.2">
      <c r="A4139" s="2" t="s">
        <v>453</v>
      </c>
      <c r="B4139" s="2">
        <v>2013</v>
      </c>
      <c r="C4139" s="2" t="s">
        <v>0</v>
      </c>
      <c r="D4139" s="2">
        <v>0</v>
      </c>
      <c r="E4139" s="2">
        <v>8</v>
      </c>
      <c r="F4139" s="2">
        <v>8</v>
      </c>
      <c r="G4139" s="2">
        <v>5008</v>
      </c>
      <c r="H4139" s="2" t="s">
        <v>164</v>
      </c>
      <c r="I4139" s="2" t="s">
        <v>2</v>
      </c>
      <c r="J4139" s="2" t="s">
        <v>165</v>
      </c>
      <c r="K4139" s="2" t="str">
        <f>LOOKUP(A4139,'[2]Collin Seedling for R'!$A$3:$A$51,'[2]Collin Seedling for R'!$R$3:$R$51)</f>
        <v>High</v>
      </c>
      <c r="L4139" s="2" t="str">
        <f>LOOKUP(A4139,'[2]Collin Seedling for R'!$A$3:$A$51,'[2]Collin Seedling for R'!$T$3:$T$51)</f>
        <v>BAND</v>
      </c>
      <c r="M4139" s="2" t="str">
        <f>LOOKUP(A4139,'[2]Collin Seedling for R'!$A$3:$A$51,'[2]Collin Seedling for R'!$P$3:$P$51)</f>
        <v>Unseeded</v>
      </c>
      <c r="N4139" s="8">
        <f t="shared" si="64"/>
        <v>0.15974440894568689</v>
      </c>
      <c r="O4139" s="2" t="str">
        <f>LOOKUP(H4139,[2]plantlist!$A$2:$A$943,[2]plantlist!$B$2:$B$943)</f>
        <v>F</v>
      </c>
    </row>
    <row r="4140" spans="1:15" x14ac:dyDescent="0.2">
      <c r="A4140" s="2" t="s">
        <v>453</v>
      </c>
      <c r="B4140" s="2">
        <v>2013</v>
      </c>
      <c r="C4140" s="2" t="s">
        <v>0</v>
      </c>
      <c r="D4140" s="2">
        <v>0</v>
      </c>
      <c r="E4140" s="2">
        <v>2</v>
      </c>
      <c r="F4140" s="2">
        <v>2</v>
      </c>
      <c r="G4140" s="2">
        <v>5008</v>
      </c>
      <c r="H4140" s="2" t="s">
        <v>45</v>
      </c>
      <c r="I4140" s="2" t="s">
        <v>2</v>
      </c>
      <c r="J4140" s="2" t="s">
        <v>46</v>
      </c>
      <c r="K4140" s="2" t="str">
        <f>LOOKUP(A4140,'[2]Collin Seedling for R'!$A$3:$A$51,'[2]Collin Seedling for R'!$R$3:$R$51)</f>
        <v>High</v>
      </c>
      <c r="L4140" s="2" t="str">
        <f>LOOKUP(A4140,'[2]Collin Seedling for R'!$A$3:$A$51,'[2]Collin Seedling for R'!$T$3:$T$51)</f>
        <v>BAND</v>
      </c>
      <c r="M4140" s="2" t="str">
        <f>LOOKUP(A4140,'[2]Collin Seedling for R'!$A$3:$A$51,'[2]Collin Seedling for R'!$P$3:$P$51)</f>
        <v>Unseeded</v>
      </c>
      <c r="N4140" s="8">
        <f t="shared" si="64"/>
        <v>3.9936102236421724E-2</v>
      </c>
      <c r="O4140" s="2" t="str">
        <f>LOOKUP(H4140,[2]plantlist!$A$2:$A$943,[2]plantlist!$B$2:$B$943)</f>
        <v>F</v>
      </c>
    </row>
    <row r="4141" spans="1:15" x14ac:dyDescent="0.2">
      <c r="A4141" s="2" t="s">
        <v>453</v>
      </c>
      <c r="B4141" s="2">
        <v>2013</v>
      </c>
      <c r="C4141" s="2" t="s">
        <v>0</v>
      </c>
      <c r="D4141" s="2">
        <v>0</v>
      </c>
      <c r="E4141" s="2">
        <v>66</v>
      </c>
      <c r="F4141" s="2">
        <v>66</v>
      </c>
      <c r="G4141" s="2">
        <v>5008</v>
      </c>
      <c r="H4141" s="2" t="s">
        <v>166</v>
      </c>
      <c r="I4141" s="2" t="s">
        <v>2</v>
      </c>
      <c r="J4141" s="2" t="s">
        <v>167</v>
      </c>
      <c r="K4141" s="2" t="str">
        <f>LOOKUP(A4141,'[2]Collin Seedling for R'!$A$3:$A$51,'[2]Collin Seedling for R'!$R$3:$R$51)</f>
        <v>High</v>
      </c>
      <c r="L4141" s="2" t="str">
        <f>LOOKUP(A4141,'[2]Collin Seedling for R'!$A$3:$A$51,'[2]Collin Seedling for R'!$T$3:$T$51)</f>
        <v>BAND</v>
      </c>
      <c r="M4141" s="2" t="str">
        <f>LOOKUP(A4141,'[2]Collin Seedling for R'!$A$3:$A$51,'[2]Collin Seedling for R'!$P$3:$P$51)</f>
        <v>Unseeded</v>
      </c>
      <c r="N4141" s="8">
        <f t="shared" si="64"/>
        <v>1.3178913738019169</v>
      </c>
      <c r="O4141" s="2" t="str">
        <f>LOOKUP(H4141,[2]plantlist!$A$2:$A$943,[2]plantlist!$B$2:$B$943)</f>
        <v>G</v>
      </c>
    </row>
    <row r="4142" spans="1:15" x14ac:dyDescent="0.2">
      <c r="A4142" s="2" t="s">
        <v>453</v>
      </c>
      <c r="B4142" s="2">
        <v>2013</v>
      </c>
      <c r="C4142" s="2" t="s">
        <v>0</v>
      </c>
      <c r="D4142" s="2">
        <v>0</v>
      </c>
      <c r="E4142" s="2">
        <v>55</v>
      </c>
      <c r="F4142" s="2">
        <v>55</v>
      </c>
      <c r="G4142" s="2">
        <v>5008</v>
      </c>
      <c r="H4142" s="2" t="s">
        <v>168</v>
      </c>
      <c r="I4142" s="2" t="s">
        <v>19</v>
      </c>
      <c r="J4142" s="2" t="s">
        <v>169</v>
      </c>
      <c r="K4142" s="2" t="str">
        <f>LOOKUP(A4142,'[2]Collin Seedling for R'!$A$3:$A$51,'[2]Collin Seedling for R'!$R$3:$R$51)</f>
        <v>High</v>
      </c>
      <c r="L4142" s="2" t="str">
        <f>LOOKUP(A4142,'[2]Collin Seedling for R'!$A$3:$A$51,'[2]Collin Seedling for R'!$T$3:$T$51)</f>
        <v>BAND</v>
      </c>
      <c r="M4142" s="2" t="str">
        <f>LOOKUP(A4142,'[2]Collin Seedling for R'!$A$3:$A$51,'[2]Collin Seedling for R'!$P$3:$P$51)</f>
        <v>Unseeded</v>
      </c>
      <c r="N4142" s="8">
        <f t="shared" si="64"/>
        <v>1.0982428115015974</v>
      </c>
      <c r="O4142" s="2" t="str">
        <f>LOOKUP(H4142,[2]plantlist!$A$2:$A$943,[2]plantlist!$B$2:$B$943)</f>
        <v>F</v>
      </c>
    </row>
    <row r="4143" spans="1:15" x14ac:dyDescent="0.2">
      <c r="A4143" s="2" t="s">
        <v>453</v>
      </c>
      <c r="B4143" s="2">
        <v>2013</v>
      </c>
      <c r="C4143" s="2" t="s">
        <v>0</v>
      </c>
      <c r="D4143" s="2">
        <v>0</v>
      </c>
      <c r="E4143" s="2">
        <v>5</v>
      </c>
      <c r="F4143" s="2">
        <v>5</v>
      </c>
      <c r="G4143" s="2">
        <v>5008</v>
      </c>
      <c r="H4143" s="2" t="s">
        <v>130</v>
      </c>
      <c r="I4143" s="2" t="s">
        <v>2</v>
      </c>
      <c r="J4143" s="2" t="s">
        <v>131</v>
      </c>
      <c r="K4143" s="2" t="str">
        <f>LOOKUP(A4143,'[2]Collin Seedling for R'!$A$3:$A$51,'[2]Collin Seedling for R'!$R$3:$R$51)</f>
        <v>High</v>
      </c>
      <c r="L4143" s="2" t="str">
        <f>LOOKUP(A4143,'[2]Collin Seedling for R'!$A$3:$A$51,'[2]Collin Seedling for R'!$T$3:$T$51)</f>
        <v>BAND</v>
      </c>
      <c r="M4143" s="2" t="str">
        <f>LOOKUP(A4143,'[2]Collin Seedling for R'!$A$3:$A$51,'[2]Collin Seedling for R'!$P$3:$P$51)</f>
        <v>Unseeded</v>
      </c>
      <c r="N4143" s="8">
        <f t="shared" si="64"/>
        <v>9.9840255591054305E-2</v>
      </c>
      <c r="O4143" s="2" t="str">
        <f>LOOKUP(H4143,[2]plantlist!$A$2:$A$943,[2]plantlist!$B$2:$B$943)</f>
        <v>F</v>
      </c>
    </row>
    <row r="4144" spans="1:15" x14ac:dyDescent="0.2">
      <c r="A4144" s="2" t="s">
        <v>453</v>
      </c>
      <c r="B4144" s="2">
        <v>2013</v>
      </c>
      <c r="C4144" s="2" t="s">
        <v>0</v>
      </c>
      <c r="D4144" s="2">
        <v>0</v>
      </c>
      <c r="E4144" s="2">
        <v>18</v>
      </c>
      <c r="F4144" s="2">
        <v>18</v>
      </c>
      <c r="G4144" s="2">
        <v>5008</v>
      </c>
      <c r="H4144" s="2" t="s">
        <v>170</v>
      </c>
      <c r="I4144" s="2" t="s">
        <v>2</v>
      </c>
      <c r="J4144" s="2" t="s">
        <v>171</v>
      </c>
      <c r="K4144" s="2" t="str">
        <f>LOOKUP(A4144,'[2]Collin Seedling for R'!$A$3:$A$51,'[2]Collin Seedling for R'!$R$3:$R$51)</f>
        <v>High</v>
      </c>
      <c r="L4144" s="2" t="str">
        <f>LOOKUP(A4144,'[2]Collin Seedling for R'!$A$3:$A$51,'[2]Collin Seedling for R'!$T$3:$T$51)</f>
        <v>BAND</v>
      </c>
      <c r="M4144" s="2" t="str">
        <f>LOOKUP(A4144,'[2]Collin Seedling for R'!$A$3:$A$51,'[2]Collin Seedling for R'!$P$3:$P$51)</f>
        <v>Unseeded</v>
      </c>
      <c r="N4144" s="8">
        <f t="shared" si="64"/>
        <v>0.35942492012779553</v>
      </c>
      <c r="O4144" s="2" t="str">
        <f>LOOKUP(H4144,[2]plantlist!$A$2:$A$943,[2]plantlist!$B$2:$B$943)</f>
        <v>F</v>
      </c>
    </row>
    <row r="4145" spans="1:15" x14ac:dyDescent="0.2">
      <c r="A4145" s="2" t="s">
        <v>453</v>
      </c>
      <c r="B4145" s="2">
        <v>2013</v>
      </c>
      <c r="C4145" s="2" t="s">
        <v>0</v>
      </c>
      <c r="D4145" s="2">
        <v>0</v>
      </c>
      <c r="E4145" s="2">
        <v>41</v>
      </c>
      <c r="F4145" s="2">
        <v>41</v>
      </c>
      <c r="G4145" s="2">
        <v>5008</v>
      </c>
      <c r="H4145" s="2" t="s">
        <v>126</v>
      </c>
      <c r="I4145" s="2" t="s">
        <v>2</v>
      </c>
      <c r="J4145" s="2" t="s">
        <v>127</v>
      </c>
      <c r="K4145" s="2" t="str">
        <f>LOOKUP(A4145,'[2]Collin Seedling for R'!$A$3:$A$51,'[2]Collin Seedling for R'!$R$3:$R$51)</f>
        <v>High</v>
      </c>
      <c r="L4145" s="2" t="str">
        <f>LOOKUP(A4145,'[2]Collin Seedling for R'!$A$3:$A$51,'[2]Collin Seedling for R'!$T$3:$T$51)</f>
        <v>BAND</v>
      </c>
      <c r="M4145" s="2" t="str">
        <f>LOOKUP(A4145,'[2]Collin Seedling for R'!$A$3:$A$51,'[2]Collin Seedling for R'!$P$3:$P$51)</f>
        <v>Unseeded</v>
      </c>
      <c r="N4145" s="8">
        <f t="shared" si="64"/>
        <v>0.81869009584664543</v>
      </c>
      <c r="O4145" s="2" t="str">
        <f>LOOKUP(H4145,[2]plantlist!$A$2:$A$943,[2]plantlist!$B$2:$B$943)</f>
        <v>F</v>
      </c>
    </row>
    <row r="4146" spans="1:15" x14ac:dyDescent="0.2">
      <c r="A4146" s="2" t="s">
        <v>453</v>
      </c>
      <c r="B4146" s="2">
        <v>2013</v>
      </c>
      <c r="C4146" s="2" t="s">
        <v>0</v>
      </c>
      <c r="D4146" s="2">
        <v>0</v>
      </c>
      <c r="E4146" s="2">
        <v>29</v>
      </c>
      <c r="F4146" s="2">
        <v>29</v>
      </c>
      <c r="G4146" s="2">
        <v>5008</v>
      </c>
      <c r="H4146" s="2" t="s">
        <v>51</v>
      </c>
      <c r="I4146" s="2" t="s">
        <v>19</v>
      </c>
      <c r="J4146" s="2" t="s">
        <v>52</v>
      </c>
      <c r="K4146" s="2" t="str">
        <f>LOOKUP(A4146,'[2]Collin Seedling for R'!$A$3:$A$51,'[2]Collin Seedling for R'!$R$3:$R$51)</f>
        <v>High</v>
      </c>
      <c r="L4146" s="2" t="str">
        <f>LOOKUP(A4146,'[2]Collin Seedling for R'!$A$3:$A$51,'[2]Collin Seedling for R'!$T$3:$T$51)</f>
        <v>BAND</v>
      </c>
      <c r="M4146" s="2" t="str">
        <f>LOOKUP(A4146,'[2]Collin Seedling for R'!$A$3:$A$51,'[2]Collin Seedling for R'!$P$3:$P$51)</f>
        <v>Unseeded</v>
      </c>
      <c r="N4146" s="8">
        <f t="shared" si="64"/>
        <v>0.57907348242811496</v>
      </c>
      <c r="O4146" s="2" t="str">
        <f>LOOKUP(H4146,[2]plantlist!$A$2:$A$943,[2]plantlist!$B$2:$B$943)</f>
        <v>F</v>
      </c>
    </row>
    <row r="4147" spans="1:15" x14ac:dyDescent="0.2">
      <c r="A4147" s="2" t="s">
        <v>453</v>
      </c>
      <c r="B4147" s="2">
        <v>2013</v>
      </c>
      <c r="C4147" s="2" t="s">
        <v>0</v>
      </c>
      <c r="D4147" s="2">
        <v>0</v>
      </c>
      <c r="E4147" s="2">
        <v>9</v>
      </c>
      <c r="F4147" s="2">
        <v>9</v>
      </c>
      <c r="G4147" s="2">
        <v>5008</v>
      </c>
      <c r="H4147" s="2" t="s">
        <v>33</v>
      </c>
      <c r="I4147" s="2" t="s">
        <v>2</v>
      </c>
      <c r="J4147" s="2" t="s">
        <v>34</v>
      </c>
      <c r="K4147" s="2" t="str">
        <f>LOOKUP(A4147,'[2]Collin Seedling for R'!$A$3:$A$51,'[2]Collin Seedling for R'!$R$3:$R$51)</f>
        <v>High</v>
      </c>
      <c r="L4147" s="2" t="str">
        <f>LOOKUP(A4147,'[2]Collin Seedling for R'!$A$3:$A$51,'[2]Collin Seedling for R'!$T$3:$T$51)</f>
        <v>BAND</v>
      </c>
      <c r="M4147" s="2" t="str">
        <f>LOOKUP(A4147,'[2]Collin Seedling for R'!$A$3:$A$51,'[2]Collin Seedling for R'!$P$3:$P$51)</f>
        <v>Unseeded</v>
      </c>
      <c r="N4147" s="8">
        <f t="shared" si="64"/>
        <v>0.17971246006389777</v>
      </c>
      <c r="O4147" s="2" t="str">
        <f>LOOKUP(H4147,[2]plantlist!$A$2:$A$943,[2]plantlist!$B$2:$B$943)</f>
        <v>F</v>
      </c>
    </row>
    <row r="4148" spans="1:15" x14ac:dyDescent="0.2">
      <c r="A4148" s="2" t="s">
        <v>453</v>
      </c>
      <c r="B4148" s="2">
        <v>2013</v>
      </c>
      <c r="C4148" s="2" t="s">
        <v>0</v>
      </c>
      <c r="D4148" s="2">
        <v>0</v>
      </c>
      <c r="E4148" s="2">
        <v>5</v>
      </c>
      <c r="F4148" s="2">
        <v>5</v>
      </c>
      <c r="G4148" s="2">
        <v>5008</v>
      </c>
      <c r="H4148" s="2" t="s">
        <v>172</v>
      </c>
      <c r="I4148" s="2" t="s">
        <v>2</v>
      </c>
      <c r="J4148" s="2" t="s">
        <v>173</v>
      </c>
      <c r="K4148" s="2" t="str">
        <f>LOOKUP(A4148,'[2]Collin Seedling for R'!$A$3:$A$51,'[2]Collin Seedling for R'!$R$3:$R$51)</f>
        <v>High</v>
      </c>
      <c r="L4148" s="2" t="str">
        <f>LOOKUP(A4148,'[2]Collin Seedling for R'!$A$3:$A$51,'[2]Collin Seedling for R'!$T$3:$T$51)</f>
        <v>BAND</v>
      </c>
      <c r="M4148" s="2" t="str">
        <f>LOOKUP(A4148,'[2]Collin Seedling for R'!$A$3:$A$51,'[2]Collin Seedling for R'!$P$3:$P$51)</f>
        <v>Unseeded</v>
      </c>
      <c r="N4148" s="8">
        <f t="shared" si="64"/>
        <v>9.9840255591054305E-2</v>
      </c>
      <c r="O4148" s="2" t="str">
        <f>LOOKUP(H4148,[2]plantlist!$A$2:$A$943,[2]plantlist!$B$2:$B$943)</f>
        <v>F</v>
      </c>
    </row>
    <row r="4149" spans="1:15" x14ac:dyDescent="0.2">
      <c r="A4149" t="s">
        <v>453</v>
      </c>
      <c r="B4149">
        <v>2019</v>
      </c>
      <c r="C4149" t="s">
        <v>0</v>
      </c>
      <c r="D4149">
        <v>2224</v>
      </c>
      <c r="E4149">
        <v>0</v>
      </c>
      <c r="F4149">
        <v>2224</v>
      </c>
      <c r="G4149">
        <v>5000</v>
      </c>
      <c r="H4149" t="s">
        <v>1</v>
      </c>
      <c r="I4149" t="s">
        <v>2</v>
      </c>
      <c r="J4149" t="s">
        <v>3</v>
      </c>
      <c r="K4149" s="2" t="str">
        <f>LOOKUP(A4149,'[2]Collin Seedling for R'!$A$3:$A$51,'[2]Collin Seedling for R'!$R$3:$R$51)</f>
        <v>High</v>
      </c>
      <c r="L4149" s="2" t="str">
        <f>LOOKUP(A4149,'[2]Collin Seedling for R'!$A$3:$A$51,'[2]Collin Seedling for R'!$T$3:$T$51)</f>
        <v>BAND</v>
      </c>
      <c r="M4149" s="2" t="str">
        <f>LOOKUP(A4149,'[2]Collin Seedling for R'!$A$3:$A$51,'[2]Collin Seedling for R'!$P$3:$P$51)</f>
        <v>Unseeded</v>
      </c>
      <c r="N4149" s="8">
        <f t="shared" si="64"/>
        <v>0</v>
      </c>
      <c r="O4149" s="2" t="str">
        <f>LOOKUP(H4149,[2]plantlist!$A$2:$A$943,[2]plantlist!$B$2:$B$943)</f>
        <v>F</v>
      </c>
    </row>
    <row r="4150" spans="1:15" x14ac:dyDescent="0.2">
      <c r="A4150" t="s">
        <v>453</v>
      </c>
      <c r="B4150">
        <v>2019</v>
      </c>
      <c r="C4150" t="s">
        <v>0</v>
      </c>
      <c r="D4150">
        <v>1302</v>
      </c>
      <c r="E4150">
        <v>142</v>
      </c>
      <c r="F4150">
        <v>1444</v>
      </c>
      <c r="G4150">
        <v>5000</v>
      </c>
      <c r="H4150" t="s">
        <v>6</v>
      </c>
      <c r="I4150" t="s">
        <v>2</v>
      </c>
      <c r="J4150" t="s">
        <v>7</v>
      </c>
      <c r="K4150" s="2" t="str">
        <f>LOOKUP(A4150,'[2]Collin Seedling for R'!$A$3:$A$51,'[2]Collin Seedling for R'!$R$3:$R$51)</f>
        <v>High</v>
      </c>
      <c r="L4150" s="2" t="str">
        <f>LOOKUP(A4150,'[2]Collin Seedling for R'!$A$3:$A$51,'[2]Collin Seedling for R'!$T$3:$T$51)</f>
        <v>BAND</v>
      </c>
      <c r="M4150" s="2" t="str">
        <f>LOOKUP(A4150,'[2]Collin Seedling for R'!$A$3:$A$51,'[2]Collin Seedling for R'!$P$3:$P$51)</f>
        <v>Unseeded</v>
      </c>
      <c r="N4150" s="8">
        <f t="shared" si="64"/>
        <v>2.8400000000000003</v>
      </c>
      <c r="O4150" s="2" t="str">
        <f>LOOKUP(H4150,[2]plantlist!$A$2:$A$943,[2]plantlist!$B$2:$B$943)</f>
        <v>L</v>
      </c>
    </row>
    <row r="4151" spans="1:15" x14ac:dyDescent="0.2">
      <c r="A4151" t="s">
        <v>453</v>
      </c>
      <c r="B4151">
        <v>2019</v>
      </c>
      <c r="C4151" t="s">
        <v>0</v>
      </c>
      <c r="D4151">
        <v>560</v>
      </c>
      <c r="E4151">
        <v>0</v>
      </c>
      <c r="F4151">
        <v>560</v>
      </c>
      <c r="G4151">
        <v>5000</v>
      </c>
      <c r="H4151" t="s">
        <v>4</v>
      </c>
      <c r="I4151" t="s">
        <v>2</v>
      </c>
      <c r="J4151" t="s">
        <v>5</v>
      </c>
      <c r="K4151" s="2" t="str">
        <f>LOOKUP(A4151,'[2]Collin Seedling for R'!$A$3:$A$51,'[2]Collin Seedling for R'!$R$3:$R$51)</f>
        <v>High</v>
      </c>
      <c r="L4151" s="2" t="str">
        <f>LOOKUP(A4151,'[2]Collin Seedling for R'!$A$3:$A$51,'[2]Collin Seedling for R'!$T$3:$T$51)</f>
        <v>BAND</v>
      </c>
      <c r="M4151" s="2" t="str">
        <f>LOOKUP(A4151,'[2]Collin Seedling for R'!$A$3:$A$51,'[2]Collin Seedling for R'!$P$3:$P$51)</f>
        <v>Unseeded</v>
      </c>
      <c r="N4151" s="8">
        <f t="shared" si="64"/>
        <v>0</v>
      </c>
      <c r="O4151" s="2" t="str">
        <f>LOOKUP(H4151,[2]plantlist!$A$2:$A$943,[2]plantlist!$B$2:$B$943)</f>
        <v>B</v>
      </c>
    </row>
    <row r="4152" spans="1:15" x14ac:dyDescent="0.2">
      <c r="A4152" t="s">
        <v>453</v>
      </c>
      <c r="B4152">
        <v>2019</v>
      </c>
      <c r="C4152" t="s">
        <v>0</v>
      </c>
      <c r="D4152">
        <v>244</v>
      </c>
      <c r="E4152">
        <v>162</v>
      </c>
      <c r="F4152">
        <v>406</v>
      </c>
      <c r="G4152">
        <v>5000</v>
      </c>
      <c r="H4152" t="s">
        <v>10</v>
      </c>
      <c r="I4152" t="s">
        <v>2</v>
      </c>
      <c r="J4152" t="s">
        <v>11</v>
      </c>
      <c r="K4152" s="2" t="str">
        <f>LOOKUP(A4152,'[2]Collin Seedling for R'!$A$3:$A$51,'[2]Collin Seedling for R'!$R$3:$R$51)</f>
        <v>High</v>
      </c>
      <c r="L4152" s="2" t="str">
        <f>LOOKUP(A4152,'[2]Collin Seedling for R'!$A$3:$A$51,'[2]Collin Seedling for R'!$T$3:$T$51)</f>
        <v>BAND</v>
      </c>
      <c r="M4152" s="2" t="str">
        <f>LOOKUP(A4152,'[2]Collin Seedling for R'!$A$3:$A$51,'[2]Collin Seedling for R'!$P$3:$P$51)</f>
        <v>Unseeded</v>
      </c>
      <c r="N4152" s="8">
        <f t="shared" si="64"/>
        <v>3.2399999999999998</v>
      </c>
      <c r="O4152" s="2" t="str">
        <f>LOOKUP(H4152,[2]plantlist!$A$2:$A$943,[2]plantlist!$B$2:$B$943)</f>
        <v>L</v>
      </c>
    </row>
    <row r="4153" spans="1:15" x14ac:dyDescent="0.2">
      <c r="A4153" t="s">
        <v>453</v>
      </c>
      <c r="B4153">
        <v>2019</v>
      </c>
      <c r="C4153" t="s">
        <v>0</v>
      </c>
      <c r="D4153">
        <v>139</v>
      </c>
      <c r="E4153">
        <v>10</v>
      </c>
      <c r="F4153">
        <v>149</v>
      </c>
      <c r="G4153">
        <v>5000</v>
      </c>
      <c r="H4153" t="s">
        <v>66</v>
      </c>
      <c r="I4153" t="s">
        <v>19</v>
      </c>
      <c r="J4153" t="s">
        <v>67</v>
      </c>
      <c r="K4153" s="2" t="str">
        <f>LOOKUP(A4153,'[2]Collin Seedling for R'!$A$3:$A$51,'[2]Collin Seedling for R'!$R$3:$R$51)</f>
        <v>High</v>
      </c>
      <c r="L4153" s="2" t="str">
        <f>LOOKUP(A4153,'[2]Collin Seedling for R'!$A$3:$A$51,'[2]Collin Seedling for R'!$T$3:$T$51)</f>
        <v>BAND</v>
      </c>
      <c r="M4153" s="2" t="str">
        <f>LOOKUP(A4153,'[2]Collin Seedling for R'!$A$3:$A$51,'[2]Collin Seedling for R'!$P$3:$P$51)</f>
        <v>Unseeded</v>
      </c>
      <c r="N4153" s="8">
        <f t="shared" si="64"/>
        <v>0.2</v>
      </c>
      <c r="O4153" s="2" t="str">
        <f>LOOKUP(H4153,[2]plantlist!$A$2:$A$943,[2]plantlist!$B$2:$B$943)</f>
        <v>G</v>
      </c>
    </row>
    <row r="4154" spans="1:15" x14ac:dyDescent="0.2">
      <c r="A4154" t="s">
        <v>453</v>
      </c>
      <c r="B4154">
        <v>2019</v>
      </c>
      <c r="C4154" t="s">
        <v>0</v>
      </c>
      <c r="D4154">
        <v>108</v>
      </c>
      <c r="E4154">
        <v>1066</v>
      </c>
      <c r="F4154">
        <v>1174</v>
      </c>
      <c r="G4154">
        <v>5000</v>
      </c>
      <c r="H4154" t="s">
        <v>160</v>
      </c>
      <c r="I4154" t="s">
        <v>2</v>
      </c>
      <c r="J4154" t="s">
        <v>161</v>
      </c>
      <c r="K4154" s="2" t="str">
        <f>LOOKUP(A4154,'[2]Collin Seedling for R'!$A$3:$A$51,'[2]Collin Seedling for R'!$R$3:$R$51)</f>
        <v>High</v>
      </c>
      <c r="L4154" s="2" t="str">
        <f>LOOKUP(A4154,'[2]Collin Seedling for R'!$A$3:$A$51,'[2]Collin Seedling for R'!$T$3:$T$51)</f>
        <v>BAND</v>
      </c>
      <c r="M4154" s="2" t="str">
        <f>LOOKUP(A4154,'[2]Collin Seedling for R'!$A$3:$A$51,'[2]Collin Seedling for R'!$P$3:$P$51)</f>
        <v>Unseeded</v>
      </c>
      <c r="N4154" s="8">
        <f t="shared" si="64"/>
        <v>21.32</v>
      </c>
      <c r="O4154" s="2" t="str">
        <f>LOOKUP(H4154,[2]plantlist!$A$2:$A$943,[2]plantlist!$B$2:$B$943)</f>
        <v>F</v>
      </c>
    </row>
    <row r="4155" spans="1:15" x14ac:dyDescent="0.2">
      <c r="A4155" t="s">
        <v>453</v>
      </c>
      <c r="B4155">
        <v>2019</v>
      </c>
      <c r="C4155" t="s">
        <v>0</v>
      </c>
      <c r="D4155">
        <v>99</v>
      </c>
      <c r="E4155">
        <v>922</v>
      </c>
      <c r="F4155">
        <v>1021</v>
      </c>
      <c r="G4155">
        <v>5000</v>
      </c>
      <c r="H4155" t="s">
        <v>302</v>
      </c>
      <c r="I4155" t="s">
        <v>2</v>
      </c>
      <c r="J4155" t="s">
        <v>303</v>
      </c>
      <c r="K4155" s="2" t="str">
        <f>LOOKUP(A4155,'[2]Collin Seedling for R'!$A$3:$A$51,'[2]Collin Seedling for R'!$R$3:$R$51)</f>
        <v>High</v>
      </c>
      <c r="L4155" s="2" t="str">
        <f>LOOKUP(A4155,'[2]Collin Seedling for R'!$A$3:$A$51,'[2]Collin Seedling for R'!$T$3:$T$51)</f>
        <v>BAND</v>
      </c>
      <c r="M4155" s="2" t="str">
        <f>LOOKUP(A4155,'[2]Collin Seedling for R'!$A$3:$A$51,'[2]Collin Seedling for R'!$P$3:$P$51)</f>
        <v>Unseeded</v>
      </c>
      <c r="N4155" s="8">
        <f t="shared" si="64"/>
        <v>18.440000000000001</v>
      </c>
      <c r="O4155" s="2" t="str">
        <f>LOOKUP(H4155,[2]plantlist!$A$2:$A$943,[2]plantlist!$B$2:$B$943)</f>
        <v>G</v>
      </c>
    </row>
    <row r="4156" spans="1:15" x14ac:dyDescent="0.2">
      <c r="A4156" t="s">
        <v>453</v>
      </c>
      <c r="B4156">
        <v>2019</v>
      </c>
      <c r="C4156" t="s">
        <v>0</v>
      </c>
      <c r="D4156">
        <v>93</v>
      </c>
      <c r="E4156">
        <v>0</v>
      </c>
      <c r="F4156">
        <v>93</v>
      </c>
      <c r="G4156">
        <v>5000</v>
      </c>
      <c r="H4156" t="s">
        <v>41</v>
      </c>
      <c r="I4156" t="s">
        <v>2</v>
      </c>
      <c r="J4156" t="s">
        <v>42</v>
      </c>
      <c r="K4156" s="2" t="str">
        <f>LOOKUP(A4156,'[2]Collin Seedling for R'!$A$3:$A$51,'[2]Collin Seedling for R'!$R$3:$R$51)</f>
        <v>High</v>
      </c>
      <c r="L4156" s="2" t="str">
        <f>LOOKUP(A4156,'[2]Collin Seedling for R'!$A$3:$A$51,'[2]Collin Seedling for R'!$T$3:$T$51)</f>
        <v>BAND</v>
      </c>
      <c r="M4156" s="2" t="str">
        <f>LOOKUP(A4156,'[2]Collin Seedling for R'!$A$3:$A$51,'[2]Collin Seedling for R'!$P$3:$P$51)</f>
        <v>Unseeded</v>
      </c>
      <c r="N4156" s="8">
        <f t="shared" si="64"/>
        <v>0</v>
      </c>
      <c r="O4156" s="2" t="str">
        <f>LOOKUP(H4156,[2]plantlist!$A$2:$A$943,[2]plantlist!$B$2:$B$943)</f>
        <v>B</v>
      </c>
    </row>
    <row r="4157" spans="1:15" x14ac:dyDescent="0.2">
      <c r="A4157" t="s">
        <v>453</v>
      </c>
      <c r="B4157">
        <v>2019</v>
      </c>
      <c r="C4157" t="s">
        <v>0</v>
      </c>
      <c r="D4157">
        <v>71</v>
      </c>
      <c r="E4157">
        <v>337</v>
      </c>
      <c r="F4157">
        <v>408</v>
      </c>
      <c r="G4157">
        <v>5000</v>
      </c>
      <c r="H4157" t="s">
        <v>162</v>
      </c>
      <c r="I4157" t="s">
        <v>2</v>
      </c>
      <c r="J4157" t="s">
        <v>163</v>
      </c>
      <c r="K4157" s="2" t="str">
        <f>LOOKUP(A4157,'[2]Collin Seedling for R'!$A$3:$A$51,'[2]Collin Seedling for R'!$R$3:$R$51)</f>
        <v>High</v>
      </c>
      <c r="L4157" s="2" t="str">
        <f>LOOKUP(A4157,'[2]Collin Seedling for R'!$A$3:$A$51,'[2]Collin Seedling for R'!$T$3:$T$51)</f>
        <v>BAND</v>
      </c>
      <c r="M4157" s="2" t="str">
        <f>LOOKUP(A4157,'[2]Collin Seedling for R'!$A$3:$A$51,'[2]Collin Seedling for R'!$P$3:$P$51)</f>
        <v>Unseeded</v>
      </c>
      <c r="N4157" s="8">
        <f t="shared" si="64"/>
        <v>6.74</v>
      </c>
      <c r="O4157" s="2" t="str">
        <f>LOOKUP(H4157,[2]plantlist!$A$2:$A$943,[2]plantlist!$B$2:$B$943)</f>
        <v>G</v>
      </c>
    </row>
    <row r="4158" spans="1:15" x14ac:dyDescent="0.2">
      <c r="A4158" t="s">
        <v>453</v>
      </c>
      <c r="B4158">
        <v>2019</v>
      </c>
      <c r="C4158" t="s">
        <v>0</v>
      </c>
      <c r="D4158">
        <v>56</v>
      </c>
      <c r="E4158">
        <v>227</v>
      </c>
      <c r="F4158">
        <v>283</v>
      </c>
      <c r="G4158">
        <v>5000</v>
      </c>
      <c r="H4158" t="s">
        <v>104</v>
      </c>
      <c r="I4158" t="s">
        <v>2</v>
      </c>
      <c r="J4158" t="s">
        <v>105</v>
      </c>
      <c r="K4158" s="2" t="str">
        <f>LOOKUP(A4158,'[2]Collin Seedling for R'!$A$3:$A$51,'[2]Collin Seedling for R'!$R$3:$R$51)</f>
        <v>High</v>
      </c>
      <c r="L4158" s="2" t="str">
        <f>LOOKUP(A4158,'[2]Collin Seedling for R'!$A$3:$A$51,'[2]Collin Seedling for R'!$T$3:$T$51)</f>
        <v>BAND</v>
      </c>
      <c r="M4158" s="2" t="str">
        <f>LOOKUP(A4158,'[2]Collin Seedling for R'!$A$3:$A$51,'[2]Collin Seedling for R'!$P$3:$P$51)</f>
        <v>Unseeded</v>
      </c>
      <c r="N4158" s="8">
        <f t="shared" si="64"/>
        <v>4.54</v>
      </c>
      <c r="O4158" s="2" t="str">
        <f>LOOKUP(H4158,[2]plantlist!$A$2:$A$943,[2]plantlist!$B$2:$B$943)</f>
        <v>G</v>
      </c>
    </row>
    <row r="4159" spans="1:15" x14ac:dyDescent="0.2">
      <c r="A4159" t="s">
        <v>453</v>
      </c>
      <c r="B4159">
        <v>2019</v>
      </c>
      <c r="C4159" t="s">
        <v>0</v>
      </c>
      <c r="D4159">
        <v>36</v>
      </c>
      <c r="E4159">
        <v>759</v>
      </c>
      <c r="F4159">
        <v>795</v>
      </c>
      <c r="G4159">
        <v>5000</v>
      </c>
      <c r="H4159" t="s">
        <v>150</v>
      </c>
      <c r="I4159" t="s">
        <v>2</v>
      </c>
      <c r="J4159" t="s">
        <v>151</v>
      </c>
      <c r="K4159" s="2" t="str">
        <f>LOOKUP(A4159,'[2]Collin Seedling for R'!$A$3:$A$51,'[2]Collin Seedling for R'!$R$3:$R$51)</f>
        <v>High</v>
      </c>
      <c r="L4159" s="2" t="str">
        <f>LOOKUP(A4159,'[2]Collin Seedling for R'!$A$3:$A$51,'[2]Collin Seedling for R'!$T$3:$T$51)</f>
        <v>BAND</v>
      </c>
      <c r="M4159" s="2" t="str">
        <f>LOOKUP(A4159,'[2]Collin Seedling for R'!$A$3:$A$51,'[2]Collin Seedling for R'!$P$3:$P$51)</f>
        <v>Unseeded</v>
      </c>
      <c r="N4159" s="8">
        <f t="shared" si="64"/>
        <v>15.18</v>
      </c>
      <c r="O4159" s="2" t="str">
        <f>LOOKUP(H4159,[2]plantlist!$A$2:$A$943,[2]plantlist!$B$2:$B$943)</f>
        <v>G</v>
      </c>
    </row>
    <row r="4160" spans="1:15" x14ac:dyDescent="0.2">
      <c r="A4160" t="s">
        <v>453</v>
      </c>
      <c r="B4160">
        <v>2019</v>
      </c>
      <c r="C4160" t="s">
        <v>0</v>
      </c>
      <c r="D4160">
        <v>17</v>
      </c>
      <c r="E4160">
        <v>177</v>
      </c>
      <c r="F4160">
        <v>194</v>
      </c>
      <c r="G4160">
        <v>5000</v>
      </c>
      <c r="H4160" t="s">
        <v>33</v>
      </c>
      <c r="I4160" t="s">
        <v>2</v>
      </c>
      <c r="J4160" t="s">
        <v>34</v>
      </c>
      <c r="K4160" s="2" t="str">
        <f>LOOKUP(A4160,'[2]Collin Seedling for R'!$A$3:$A$51,'[2]Collin Seedling for R'!$R$3:$R$51)</f>
        <v>High</v>
      </c>
      <c r="L4160" s="2" t="str">
        <f>LOOKUP(A4160,'[2]Collin Seedling for R'!$A$3:$A$51,'[2]Collin Seedling for R'!$T$3:$T$51)</f>
        <v>BAND</v>
      </c>
      <c r="M4160" s="2" t="str">
        <f>LOOKUP(A4160,'[2]Collin Seedling for R'!$A$3:$A$51,'[2]Collin Seedling for R'!$P$3:$P$51)</f>
        <v>Unseeded</v>
      </c>
      <c r="N4160" s="8">
        <f t="shared" si="64"/>
        <v>3.54</v>
      </c>
      <c r="O4160" s="2" t="str">
        <f>LOOKUP(H4160,[2]plantlist!$A$2:$A$943,[2]plantlist!$B$2:$B$943)</f>
        <v>F</v>
      </c>
    </row>
    <row r="4161" spans="1:15" x14ac:dyDescent="0.2">
      <c r="A4161" t="s">
        <v>453</v>
      </c>
      <c r="B4161">
        <v>2019</v>
      </c>
      <c r="C4161" t="s">
        <v>0</v>
      </c>
      <c r="D4161">
        <v>9</v>
      </c>
      <c r="E4161">
        <v>0</v>
      </c>
      <c r="F4161">
        <v>9</v>
      </c>
      <c r="G4161">
        <v>5000</v>
      </c>
      <c r="H4161" t="s">
        <v>53</v>
      </c>
      <c r="I4161" t="s">
        <v>2</v>
      </c>
      <c r="J4161" t="s">
        <v>54</v>
      </c>
      <c r="K4161" s="2" t="str">
        <f>LOOKUP(A4161,'[2]Collin Seedling for R'!$A$3:$A$51,'[2]Collin Seedling for R'!$R$3:$R$51)</f>
        <v>High</v>
      </c>
      <c r="L4161" s="2" t="str">
        <f>LOOKUP(A4161,'[2]Collin Seedling for R'!$A$3:$A$51,'[2]Collin Seedling for R'!$T$3:$T$51)</f>
        <v>BAND</v>
      </c>
      <c r="M4161" s="2" t="str">
        <f>LOOKUP(A4161,'[2]Collin Seedling for R'!$A$3:$A$51,'[2]Collin Seedling for R'!$P$3:$P$51)</f>
        <v>Unseeded</v>
      </c>
      <c r="N4161" s="8">
        <f t="shared" si="64"/>
        <v>0</v>
      </c>
      <c r="O4161" s="2" t="str">
        <f>LOOKUP(H4161,[2]plantlist!$A$2:$A$943,[2]plantlist!$B$2:$B$943)</f>
        <v>C</v>
      </c>
    </row>
    <row r="4162" spans="1:15" x14ac:dyDescent="0.2">
      <c r="A4162" t="s">
        <v>453</v>
      </c>
      <c r="B4162">
        <v>2019</v>
      </c>
      <c r="C4162" t="s">
        <v>0</v>
      </c>
      <c r="D4162">
        <v>5</v>
      </c>
      <c r="E4162">
        <v>109</v>
      </c>
      <c r="F4162">
        <v>114</v>
      </c>
      <c r="G4162">
        <v>5000</v>
      </c>
      <c r="H4162" t="s">
        <v>1255</v>
      </c>
      <c r="I4162" t="s">
        <v>2</v>
      </c>
      <c r="J4162" t="s">
        <v>1254</v>
      </c>
      <c r="K4162" s="2" t="str">
        <f>LOOKUP(A4162,'[2]Collin Seedling for R'!$A$3:$A$51,'[2]Collin Seedling for R'!$R$3:$R$51)</f>
        <v>High</v>
      </c>
      <c r="L4162" s="2" t="str">
        <f>LOOKUP(A4162,'[2]Collin Seedling for R'!$A$3:$A$51,'[2]Collin Seedling for R'!$T$3:$T$51)</f>
        <v>BAND</v>
      </c>
      <c r="M4162" s="2" t="str">
        <f>LOOKUP(A4162,'[2]Collin Seedling for R'!$A$3:$A$51,'[2]Collin Seedling for R'!$P$3:$P$51)</f>
        <v>Unseeded</v>
      </c>
      <c r="N4162" s="8">
        <f t="shared" ref="N4162:N4225" si="65">E4162/G4162*100</f>
        <v>2.1800000000000002</v>
      </c>
      <c r="O4162" s="2" t="str">
        <f>LOOKUP(H4162,[2]plantlist!$A$2:$A$943,[2]plantlist!$B$2:$B$943)</f>
        <v>F</v>
      </c>
    </row>
    <row r="4163" spans="1:15" x14ac:dyDescent="0.2">
      <c r="A4163" t="s">
        <v>453</v>
      </c>
      <c r="B4163">
        <v>2019</v>
      </c>
      <c r="C4163" t="s">
        <v>0</v>
      </c>
      <c r="D4163">
        <v>5</v>
      </c>
      <c r="E4163">
        <v>0</v>
      </c>
      <c r="F4163">
        <v>5</v>
      </c>
      <c r="G4163">
        <v>5000</v>
      </c>
      <c r="H4163" t="s">
        <v>64</v>
      </c>
      <c r="I4163" t="s">
        <v>2</v>
      </c>
      <c r="J4163" t="s">
        <v>65</v>
      </c>
      <c r="K4163" s="2" t="str">
        <f>LOOKUP(A4163,'[2]Collin Seedling for R'!$A$3:$A$51,'[2]Collin Seedling for R'!$R$3:$R$51)</f>
        <v>High</v>
      </c>
      <c r="L4163" s="2" t="str">
        <f>LOOKUP(A4163,'[2]Collin Seedling for R'!$A$3:$A$51,'[2]Collin Seedling for R'!$T$3:$T$51)</f>
        <v>BAND</v>
      </c>
      <c r="M4163" s="2" t="str">
        <f>LOOKUP(A4163,'[2]Collin Seedling for R'!$A$3:$A$51,'[2]Collin Seedling for R'!$P$3:$P$51)</f>
        <v>Unseeded</v>
      </c>
      <c r="N4163" s="8">
        <f t="shared" si="65"/>
        <v>0</v>
      </c>
      <c r="O4163" s="2" t="str">
        <f>LOOKUP(H4163,[2]plantlist!$A$2:$A$943,[2]plantlist!$B$2:$B$943)</f>
        <v>L</v>
      </c>
    </row>
    <row r="4164" spans="1:15" x14ac:dyDescent="0.2">
      <c r="A4164" t="s">
        <v>453</v>
      </c>
      <c r="B4164">
        <v>2019</v>
      </c>
      <c r="C4164" t="s">
        <v>0</v>
      </c>
      <c r="D4164">
        <v>4</v>
      </c>
      <c r="E4164">
        <v>388</v>
      </c>
      <c r="F4164">
        <v>392</v>
      </c>
      <c r="G4164">
        <v>5000</v>
      </c>
      <c r="H4164" t="s">
        <v>152</v>
      </c>
      <c r="I4164" t="s">
        <v>2</v>
      </c>
      <c r="J4164" t="s">
        <v>153</v>
      </c>
      <c r="K4164" s="2" t="str">
        <f>LOOKUP(A4164,'[2]Collin Seedling for R'!$A$3:$A$51,'[2]Collin Seedling for R'!$R$3:$R$51)</f>
        <v>High</v>
      </c>
      <c r="L4164" s="2" t="str">
        <f>LOOKUP(A4164,'[2]Collin Seedling for R'!$A$3:$A$51,'[2]Collin Seedling for R'!$T$3:$T$51)</f>
        <v>BAND</v>
      </c>
      <c r="M4164" s="2" t="str">
        <f>LOOKUP(A4164,'[2]Collin Seedling for R'!$A$3:$A$51,'[2]Collin Seedling for R'!$P$3:$P$51)</f>
        <v>Unseeded</v>
      </c>
      <c r="N4164" s="8">
        <f t="shared" si="65"/>
        <v>7.76</v>
      </c>
      <c r="O4164" s="2" t="str">
        <f>LOOKUP(H4164,[2]plantlist!$A$2:$A$943,[2]plantlist!$B$2:$B$943)</f>
        <v>F</v>
      </c>
    </row>
    <row r="4165" spans="1:15" x14ac:dyDescent="0.2">
      <c r="A4165" t="s">
        <v>453</v>
      </c>
      <c r="B4165">
        <v>2019</v>
      </c>
      <c r="C4165" t="s">
        <v>0</v>
      </c>
      <c r="D4165">
        <v>4</v>
      </c>
      <c r="E4165">
        <v>39</v>
      </c>
      <c r="F4165">
        <v>43</v>
      </c>
      <c r="G4165">
        <v>5000</v>
      </c>
      <c r="H4165" t="s">
        <v>454</v>
      </c>
      <c r="I4165" t="s">
        <v>2</v>
      </c>
      <c r="J4165" t="s">
        <v>455</v>
      </c>
      <c r="K4165" s="2" t="str">
        <f>LOOKUP(A4165,'[2]Collin Seedling for R'!$A$3:$A$51,'[2]Collin Seedling for R'!$R$3:$R$51)</f>
        <v>High</v>
      </c>
      <c r="L4165" s="2" t="str">
        <f>LOOKUP(A4165,'[2]Collin Seedling for R'!$A$3:$A$51,'[2]Collin Seedling for R'!$T$3:$T$51)</f>
        <v>BAND</v>
      </c>
      <c r="M4165" s="2" t="str">
        <f>LOOKUP(A4165,'[2]Collin Seedling for R'!$A$3:$A$51,'[2]Collin Seedling for R'!$P$3:$P$51)</f>
        <v>Unseeded</v>
      </c>
      <c r="N4165" s="8">
        <f t="shared" si="65"/>
        <v>0.77999999999999992</v>
      </c>
      <c r="O4165" s="2" t="str">
        <f>LOOKUP(H4165,[2]plantlist!$A$2:$A$943,[2]plantlist!$B$2:$B$943)</f>
        <v>F</v>
      </c>
    </row>
    <row r="4166" spans="1:15" x14ac:dyDescent="0.2">
      <c r="A4166" t="s">
        <v>453</v>
      </c>
      <c r="B4166">
        <v>2019</v>
      </c>
      <c r="C4166" t="s">
        <v>0</v>
      </c>
      <c r="D4166">
        <v>3</v>
      </c>
      <c r="E4166">
        <v>0</v>
      </c>
      <c r="F4166">
        <v>3</v>
      </c>
      <c r="G4166">
        <v>5000</v>
      </c>
      <c r="H4166" t="s">
        <v>534</v>
      </c>
      <c r="I4166" t="s">
        <v>2</v>
      </c>
      <c r="J4166" t="s">
        <v>535</v>
      </c>
      <c r="K4166" s="2" t="str">
        <f>LOOKUP(A4166,'[2]Collin Seedling for R'!$A$3:$A$51,'[2]Collin Seedling for R'!$R$3:$R$51)</f>
        <v>High</v>
      </c>
      <c r="L4166" s="2" t="str">
        <f>LOOKUP(A4166,'[2]Collin Seedling for R'!$A$3:$A$51,'[2]Collin Seedling for R'!$T$3:$T$51)</f>
        <v>BAND</v>
      </c>
      <c r="M4166" s="2" t="str">
        <f>LOOKUP(A4166,'[2]Collin Seedling for R'!$A$3:$A$51,'[2]Collin Seedling for R'!$P$3:$P$51)</f>
        <v>Unseeded</v>
      </c>
      <c r="N4166" s="8">
        <f t="shared" si="65"/>
        <v>0</v>
      </c>
      <c r="O4166" s="2" t="str">
        <f>LOOKUP(H4166,[2]plantlist!$A$2:$A$943,[2]plantlist!$B$2:$B$943)</f>
        <v>C</v>
      </c>
    </row>
    <row r="4167" spans="1:15" x14ac:dyDescent="0.2">
      <c r="A4167" t="s">
        <v>453</v>
      </c>
      <c r="B4167">
        <v>2019</v>
      </c>
      <c r="C4167" t="s">
        <v>0</v>
      </c>
      <c r="D4167">
        <v>2</v>
      </c>
      <c r="E4167">
        <v>51</v>
      </c>
      <c r="F4167">
        <v>53</v>
      </c>
      <c r="G4167">
        <v>5000</v>
      </c>
      <c r="H4167" t="s">
        <v>170</v>
      </c>
      <c r="I4167" t="s">
        <v>2</v>
      </c>
      <c r="J4167" t="s">
        <v>171</v>
      </c>
      <c r="K4167" s="2" t="str">
        <f>LOOKUP(A4167,'[2]Collin Seedling for R'!$A$3:$A$51,'[2]Collin Seedling for R'!$R$3:$R$51)</f>
        <v>High</v>
      </c>
      <c r="L4167" s="2" t="str">
        <f>LOOKUP(A4167,'[2]Collin Seedling for R'!$A$3:$A$51,'[2]Collin Seedling for R'!$T$3:$T$51)</f>
        <v>BAND</v>
      </c>
      <c r="M4167" s="2" t="str">
        <f>LOOKUP(A4167,'[2]Collin Seedling for R'!$A$3:$A$51,'[2]Collin Seedling for R'!$P$3:$P$51)</f>
        <v>Unseeded</v>
      </c>
      <c r="N4167" s="8">
        <f t="shared" si="65"/>
        <v>1.02</v>
      </c>
      <c r="O4167" s="2" t="str">
        <f>LOOKUP(H4167,[2]plantlist!$A$2:$A$943,[2]plantlist!$B$2:$B$943)</f>
        <v>F</v>
      </c>
    </row>
    <row r="4168" spans="1:15" x14ac:dyDescent="0.2">
      <c r="A4168" t="s">
        <v>453</v>
      </c>
      <c r="B4168">
        <v>2019</v>
      </c>
      <c r="C4168" t="s">
        <v>0</v>
      </c>
      <c r="D4168">
        <v>2</v>
      </c>
      <c r="E4168">
        <v>3</v>
      </c>
      <c r="F4168">
        <v>5</v>
      </c>
      <c r="G4168">
        <v>5000</v>
      </c>
      <c r="H4168" t="s">
        <v>66</v>
      </c>
      <c r="I4168" t="s">
        <v>2</v>
      </c>
      <c r="J4168" t="s">
        <v>67</v>
      </c>
      <c r="K4168" s="2" t="str">
        <f>LOOKUP(A4168,'[2]Collin Seedling for R'!$A$3:$A$51,'[2]Collin Seedling for R'!$R$3:$R$51)</f>
        <v>High</v>
      </c>
      <c r="L4168" s="2" t="str">
        <f>LOOKUP(A4168,'[2]Collin Seedling for R'!$A$3:$A$51,'[2]Collin Seedling for R'!$T$3:$T$51)</f>
        <v>BAND</v>
      </c>
      <c r="M4168" s="2" t="str">
        <f>LOOKUP(A4168,'[2]Collin Seedling for R'!$A$3:$A$51,'[2]Collin Seedling for R'!$P$3:$P$51)</f>
        <v>Unseeded</v>
      </c>
      <c r="N4168" s="8">
        <f t="shared" si="65"/>
        <v>0.06</v>
      </c>
      <c r="O4168" s="2" t="str">
        <f>LOOKUP(H4168,[2]plantlist!$A$2:$A$943,[2]plantlist!$B$2:$B$943)</f>
        <v>G</v>
      </c>
    </row>
    <row r="4169" spans="1:15" x14ac:dyDescent="0.2">
      <c r="A4169" t="s">
        <v>453</v>
      </c>
      <c r="B4169">
        <v>2019</v>
      </c>
      <c r="C4169" t="s">
        <v>0</v>
      </c>
      <c r="D4169">
        <v>2</v>
      </c>
      <c r="E4169">
        <v>4</v>
      </c>
      <c r="F4169">
        <v>6</v>
      </c>
      <c r="G4169">
        <v>5000</v>
      </c>
      <c r="H4169" t="s">
        <v>2054</v>
      </c>
      <c r="I4169" t="s">
        <v>2</v>
      </c>
      <c r="J4169" t="s">
        <v>2236</v>
      </c>
      <c r="K4169" s="2" t="str">
        <f>LOOKUP(A4169,'[2]Collin Seedling for R'!$A$3:$A$51,'[2]Collin Seedling for R'!$R$3:$R$51)</f>
        <v>High</v>
      </c>
      <c r="L4169" s="2" t="str">
        <f>LOOKUP(A4169,'[2]Collin Seedling for R'!$A$3:$A$51,'[2]Collin Seedling for R'!$T$3:$T$51)</f>
        <v>BAND</v>
      </c>
      <c r="M4169" s="2" t="str">
        <f>LOOKUP(A4169,'[2]Collin Seedling for R'!$A$3:$A$51,'[2]Collin Seedling for R'!$P$3:$P$51)</f>
        <v>Unseeded</v>
      </c>
      <c r="N4169" s="8">
        <f t="shared" si="65"/>
        <v>0.08</v>
      </c>
      <c r="O4169" s="2" t="str">
        <f>LOOKUP(H4169,[2]plantlist!$A$2:$A$943,[2]plantlist!$B$2:$B$943)</f>
        <v>F</v>
      </c>
    </row>
    <row r="4170" spans="1:15" x14ac:dyDescent="0.2">
      <c r="A4170" t="s">
        <v>453</v>
      </c>
      <c r="B4170">
        <v>2019</v>
      </c>
      <c r="C4170" t="s">
        <v>0</v>
      </c>
      <c r="D4170">
        <v>2</v>
      </c>
      <c r="E4170">
        <v>148</v>
      </c>
      <c r="F4170">
        <v>150</v>
      </c>
      <c r="G4170">
        <v>5000</v>
      </c>
      <c r="H4170" t="s">
        <v>86</v>
      </c>
      <c r="I4170" t="s">
        <v>2</v>
      </c>
      <c r="J4170" t="s">
        <v>87</v>
      </c>
      <c r="K4170" s="2" t="str">
        <f>LOOKUP(A4170,'[2]Collin Seedling for R'!$A$3:$A$51,'[2]Collin Seedling for R'!$R$3:$R$51)</f>
        <v>High</v>
      </c>
      <c r="L4170" s="2" t="str">
        <f>LOOKUP(A4170,'[2]Collin Seedling for R'!$A$3:$A$51,'[2]Collin Seedling for R'!$T$3:$T$51)</f>
        <v>BAND</v>
      </c>
      <c r="M4170" s="2" t="str">
        <f>LOOKUP(A4170,'[2]Collin Seedling for R'!$A$3:$A$51,'[2]Collin Seedling for R'!$P$3:$P$51)</f>
        <v>Unseeded</v>
      </c>
      <c r="N4170" s="8">
        <f t="shared" si="65"/>
        <v>2.96</v>
      </c>
      <c r="O4170" s="2" t="str">
        <f>LOOKUP(H4170,[2]plantlist!$A$2:$A$943,[2]plantlist!$B$2:$B$943)</f>
        <v>F</v>
      </c>
    </row>
    <row r="4171" spans="1:15" x14ac:dyDescent="0.2">
      <c r="A4171" t="s">
        <v>453</v>
      </c>
      <c r="B4171">
        <v>2019</v>
      </c>
      <c r="C4171" t="s">
        <v>0</v>
      </c>
      <c r="D4171">
        <v>2</v>
      </c>
      <c r="E4171">
        <v>14</v>
      </c>
      <c r="F4171">
        <v>16</v>
      </c>
      <c r="G4171">
        <v>5000</v>
      </c>
      <c r="H4171" t="s">
        <v>1600</v>
      </c>
      <c r="I4171" t="s">
        <v>2</v>
      </c>
      <c r="J4171" t="s">
        <v>1599</v>
      </c>
      <c r="K4171" s="2" t="str">
        <f>LOOKUP(A4171,'[2]Collin Seedling for R'!$A$3:$A$51,'[2]Collin Seedling for R'!$R$3:$R$51)</f>
        <v>High</v>
      </c>
      <c r="L4171" s="2" t="str">
        <f>LOOKUP(A4171,'[2]Collin Seedling for R'!$A$3:$A$51,'[2]Collin Seedling for R'!$T$3:$T$51)</f>
        <v>BAND</v>
      </c>
      <c r="M4171" s="2" t="str">
        <f>LOOKUP(A4171,'[2]Collin Seedling for R'!$A$3:$A$51,'[2]Collin Seedling for R'!$P$3:$P$51)</f>
        <v>Unseeded</v>
      </c>
      <c r="N4171" s="8">
        <f t="shared" si="65"/>
        <v>0.27999999999999997</v>
      </c>
      <c r="O4171" s="2" t="str">
        <f>LOOKUP(H4171,[2]plantlist!$A$2:$A$943,[2]plantlist!$B$2:$B$943)</f>
        <v>F</v>
      </c>
    </row>
    <row r="4172" spans="1:15" x14ac:dyDescent="0.2">
      <c r="A4172" t="s">
        <v>453</v>
      </c>
      <c r="B4172">
        <v>2019</v>
      </c>
      <c r="C4172" t="s">
        <v>0</v>
      </c>
      <c r="D4172">
        <v>2</v>
      </c>
      <c r="E4172">
        <v>2</v>
      </c>
      <c r="F4172">
        <v>4</v>
      </c>
      <c r="G4172">
        <v>5000</v>
      </c>
      <c r="H4172" t="s">
        <v>51</v>
      </c>
      <c r="I4172" t="s">
        <v>2</v>
      </c>
      <c r="J4172" t="s">
        <v>52</v>
      </c>
      <c r="K4172" s="2" t="str">
        <f>LOOKUP(A4172,'[2]Collin Seedling for R'!$A$3:$A$51,'[2]Collin Seedling for R'!$R$3:$R$51)</f>
        <v>High</v>
      </c>
      <c r="L4172" s="2" t="str">
        <f>LOOKUP(A4172,'[2]Collin Seedling for R'!$A$3:$A$51,'[2]Collin Seedling for R'!$T$3:$T$51)</f>
        <v>BAND</v>
      </c>
      <c r="M4172" s="2" t="str">
        <f>LOOKUP(A4172,'[2]Collin Seedling for R'!$A$3:$A$51,'[2]Collin Seedling for R'!$P$3:$P$51)</f>
        <v>Unseeded</v>
      </c>
      <c r="N4172" s="8">
        <f t="shared" si="65"/>
        <v>0.04</v>
      </c>
      <c r="O4172" s="2" t="str">
        <f>LOOKUP(H4172,[2]plantlist!$A$2:$A$943,[2]plantlist!$B$2:$B$943)</f>
        <v>F</v>
      </c>
    </row>
    <row r="4173" spans="1:15" x14ac:dyDescent="0.2">
      <c r="A4173" t="s">
        <v>453</v>
      </c>
      <c r="B4173">
        <v>2019</v>
      </c>
      <c r="C4173" t="s">
        <v>0</v>
      </c>
      <c r="D4173">
        <v>2</v>
      </c>
      <c r="E4173">
        <v>11</v>
      </c>
      <c r="F4173">
        <v>13</v>
      </c>
      <c r="G4173">
        <v>5000</v>
      </c>
      <c r="H4173" t="s">
        <v>342</v>
      </c>
      <c r="I4173" t="s">
        <v>2</v>
      </c>
      <c r="J4173" t="s">
        <v>343</v>
      </c>
      <c r="K4173" s="2" t="str">
        <f>LOOKUP(A4173,'[2]Collin Seedling for R'!$A$3:$A$51,'[2]Collin Seedling for R'!$R$3:$R$51)</f>
        <v>High</v>
      </c>
      <c r="L4173" s="2" t="str">
        <f>LOOKUP(A4173,'[2]Collin Seedling for R'!$A$3:$A$51,'[2]Collin Seedling for R'!$T$3:$T$51)</f>
        <v>BAND</v>
      </c>
      <c r="M4173" s="2" t="str">
        <f>LOOKUP(A4173,'[2]Collin Seedling for R'!$A$3:$A$51,'[2]Collin Seedling for R'!$P$3:$P$51)</f>
        <v>Unseeded</v>
      </c>
      <c r="N4173" s="8">
        <f t="shared" si="65"/>
        <v>0.22</v>
      </c>
      <c r="O4173" s="2" t="str">
        <f>LOOKUP(H4173,[2]plantlist!$A$2:$A$943,[2]plantlist!$B$2:$B$943)</f>
        <v>F</v>
      </c>
    </row>
    <row r="4174" spans="1:15" x14ac:dyDescent="0.2">
      <c r="A4174" t="s">
        <v>453</v>
      </c>
      <c r="B4174">
        <v>2019</v>
      </c>
      <c r="C4174" t="s">
        <v>0</v>
      </c>
      <c r="D4174">
        <v>2</v>
      </c>
      <c r="E4174">
        <v>43</v>
      </c>
      <c r="F4174">
        <v>45</v>
      </c>
      <c r="G4174">
        <v>5000</v>
      </c>
      <c r="H4174" t="s">
        <v>59</v>
      </c>
      <c r="I4174" t="s">
        <v>2</v>
      </c>
      <c r="J4174" t="s">
        <v>48</v>
      </c>
      <c r="K4174" s="2" t="str">
        <f>LOOKUP(A4174,'[2]Collin Seedling for R'!$A$3:$A$51,'[2]Collin Seedling for R'!$R$3:$R$51)</f>
        <v>High</v>
      </c>
      <c r="L4174" s="2" t="str">
        <f>LOOKUP(A4174,'[2]Collin Seedling for R'!$A$3:$A$51,'[2]Collin Seedling for R'!$T$3:$T$51)</f>
        <v>BAND</v>
      </c>
      <c r="M4174" s="2" t="str">
        <f>LOOKUP(A4174,'[2]Collin Seedling for R'!$A$3:$A$51,'[2]Collin Seedling for R'!$P$3:$P$51)</f>
        <v>Unseeded</v>
      </c>
      <c r="N4174" s="8">
        <f t="shared" si="65"/>
        <v>0.86</v>
      </c>
      <c r="O4174" s="2" t="str">
        <f>LOOKUP(H4174,[2]plantlist!$A$2:$A$943,[2]plantlist!$B$2:$B$943)</f>
        <v>G</v>
      </c>
    </row>
    <row r="4175" spans="1:15" x14ac:dyDescent="0.2">
      <c r="A4175" t="s">
        <v>453</v>
      </c>
      <c r="B4175">
        <v>2019</v>
      </c>
      <c r="C4175" t="s">
        <v>0</v>
      </c>
      <c r="D4175">
        <v>2</v>
      </c>
      <c r="E4175">
        <v>21</v>
      </c>
      <c r="F4175">
        <v>23</v>
      </c>
      <c r="G4175">
        <v>5000</v>
      </c>
      <c r="H4175" t="s">
        <v>172</v>
      </c>
      <c r="I4175" t="s">
        <v>2</v>
      </c>
      <c r="J4175" t="s">
        <v>173</v>
      </c>
      <c r="K4175" s="2" t="str">
        <f>LOOKUP(A4175,'[2]Collin Seedling for R'!$A$3:$A$51,'[2]Collin Seedling for R'!$R$3:$R$51)</f>
        <v>High</v>
      </c>
      <c r="L4175" s="2" t="str">
        <f>LOOKUP(A4175,'[2]Collin Seedling for R'!$A$3:$A$51,'[2]Collin Seedling for R'!$T$3:$T$51)</f>
        <v>BAND</v>
      </c>
      <c r="M4175" s="2" t="str">
        <f>LOOKUP(A4175,'[2]Collin Seedling for R'!$A$3:$A$51,'[2]Collin Seedling for R'!$P$3:$P$51)</f>
        <v>Unseeded</v>
      </c>
      <c r="N4175" s="8">
        <f t="shared" si="65"/>
        <v>0.42</v>
      </c>
      <c r="O4175" s="2" t="str">
        <f>LOOKUP(H4175,[2]plantlist!$A$2:$A$943,[2]plantlist!$B$2:$B$943)</f>
        <v>F</v>
      </c>
    </row>
    <row r="4176" spans="1:15" x14ac:dyDescent="0.2">
      <c r="A4176" t="s">
        <v>453</v>
      </c>
      <c r="B4176">
        <v>2019</v>
      </c>
      <c r="C4176" t="s">
        <v>0</v>
      </c>
      <c r="D4176">
        <v>1</v>
      </c>
      <c r="E4176">
        <v>13</v>
      </c>
      <c r="F4176">
        <v>14</v>
      </c>
      <c r="G4176">
        <v>5000</v>
      </c>
      <c r="H4176" t="s">
        <v>126</v>
      </c>
      <c r="I4176" t="s">
        <v>2</v>
      </c>
      <c r="J4176" t="s">
        <v>127</v>
      </c>
      <c r="K4176" s="2" t="str">
        <f>LOOKUP(A4176,'[2]Collin Seedling for R'!$A$3:$A$51,'[2]Collin Seedling for R'!$R$3:$R$51)</f>
        <v>High</v>
      </c>
      <c r="L4176" s="2" t="str">
        <f>LOOKUP(A4176,'[2]Collin Seedling for R'!$A$3:$A$51,'[2]Collin Seedling for R'!$T$3:$T$51)</f>
        <v>BAND</v>
      </c>
      <c r="M4176" s="2" t="str">
        <f>LOOKUP(A4176,'[2]Collin Seedling for R'!$A$3:$A$51,'[2]Collin Seedling for R'!$P$3:$P$51)</f>
        <v>Unseeded</v>
      </c>
      <c r="N4176" s="8">
        <f t="shared" si="65"/>
        <v>0.26</v>
      </c>
      <c r="O4176" s="2" t="str">
        <f>LOOKUP(H4176,[2]plantlist!$A$2:$A$943,[2]plantlist!$B$2:$B$943)</f>
        <v>F</v>
      </c>
    </row>
    <row r="4177" spans="1:15" x14ac:dyDescent="0.2">
      <c r="A4177" t="s">
        <v>453</v>
      </c>
      <c r="B4177">
        <v>2019</v>
      </c>
      <c r="C4177" t="s">
        <v>0</v>
      </c>
      <c r="D4177">
        <v>1</v>
      </c>
      <c r="E4177">
        <v>0</v>
      </c>
      <c r="F4177">
        <v>1</v>
      </c>
      <c r="G4177">
        <v>5000</v>
      </c>
      <c r="H4177" t="s">
        <v>190</v>
      </c>
      <c r="I4177" t="s">
        <v>2</v>
      </c>
      <c r="J4177" t="s">
        <v>191</v>
      </c>
      <c r="K4177" s="2" t="str">
        <f>LOOKUP(A4177,'[2]Collin Seedling for R'!$A$3:$A$51,'[2]Collin Seedling for R'!$R$3:$R$51)</f>
        <v>High</v>
      </c>
      <c r="L4177" s="2" t="str">
        <f>LOOKUP(A4177,'[2]Collin Seedling for R'!$A$3:$A$51,'[2]Collin Seedling for R'!$T$3:$T$51)</f>
        <v>BAND</v>
      </c>
      <c r="M4177" s="2" t="str">
        <f>LOOKUP(A4177,'[2]Collin Seedling for R'!$A$3:$A$51,'[2]Collin Seedling for R'!$P$3:$P$51)</f>
        <v>Unseeded</v>
      </c>
      <c r="N4177" s="8">
        <f t="shared" si="65"/>
        <v>0</v>
      </c>
      <c r="O4177" s="2" t="str">
        <f>LOOKUP(H4177,[2]plantlist!$A$2:$A$943,[2]plantlist!$B$2:$B$943)</f>
        <v>F</v>
      </c>
    </row>
    <row r="4178" spans="1:15" x14ac:dyDescent="0.2">
      <c r="A4178" t="s">
        <v>453</v>
      </c>
      <c r="B4178">
        <v>2019</v>
      </c>
      <c r="C4178" t="s">
        <v>0</v>
      </c>
      <c r="D4178">
        <v>1</v>
      </c>
      <c r="E4178">
        <v>0</v>
      </c>
      <c r="F4178">
        <v>1</v>
      </c>
      <c r="G4178">
        <v>5000</v>
      </c>
      <c r="H4178" t="s">
        <v>478</v>
      </c>
      <c r="I4178" t="s">
        <v>2</v>
      </c>
      <c r="J4178" t="s">
        <v>479</v>
      </c>
      <c r="K4178" s="2" t="str">
        <f>LOOKUP(A4178,'[2]Collin Seedling for R'!$A$3:$A$51,'[2]Collin Seedling for R'!$R$3:$R$51)</f>
        <v>High</v>
      </c>
      <c r="L4178" s="2" t="str">
        <f>LOOKUP(A4178,'[2]Collin Seedling for R'!$A$3:$A$51,'[2]Collin Seedling for R'!$T$3:$T$51)</f>
        <v>BAND</v>
      </c>
      <c r="M4178" s="2" t="str">
        <f>LOOKUP(A4178,'[2]Collin Seedling for R'!$A$3:$A$51,'[2]Collin Seedling for R'!$P$3:$P$51)</f>
        <v>Unseeded</v>
      </c>
      <c r="N4178" s="8">
        <f t="shared" si="65"/>
        <v>0</v>
      </c>
      <c r="O4178" s="2" t="str">
        <f>LOOKUP(H4178,[2]plantlist!$A$2:$A$943,[2]plantlist!$B$2:$B$943)</f>
        <v>F</v>
      </c>
    </row>
    <row r="4179" spans="1:15" x14ac:dyDescent="0.2">
      <c r="A4179" t="s">
        <v>453</v>
      </c>
      <c r="B4179">
        <v>2019</v>
      </c>
      <c r="C4179" t="s">
        <v>0</v>
      </c>
      <c r="D4179">
        <v>0</v>
      </c>
      <c r="E4179">
        <v>19</v>
      </c>
      <c r="F4179">
        <v>19</v>
      </c>
      <c r="G4179">
        <v>5000</v>
      </c>
      <c r="H4179" t="s">
        <v>37</v>
      </c>
      <c r="I4179" t="s">
        <v>2</v>
      </c>
      <c r="J4179" t="s">
        <v>38</v>
      </c>
      <c r="K4179" s="2" t="str">
        <f>LOOKUP(A4179,'[2]Collin Seedling for R'!$A$3:$A$51,'[2]Collin Seedling for R'!$R$3:$R$51)</f>
        <v>High</v>
      </c>
      <c r="L4179" s="2" t="str">
        <f>LOOKUP(A4179,'[2]Collin Seedling for R'!$A$3:$A$51,'[2]Collin Seedling for R'!$T$3:$T$51)</f>
        <v>BAND</v>
      </c>
      <c r="M4179" s="2" t="str">
        <f>LOOKUP(A4179,'[2]Collin Seedling for R'!$A$3:$A$51,'[2]Collin Seedling for R'!$P$3:$P$51)</f>
        <v>Unseeded</v>
      </c>
      <c r="N4179" s="8">
        <f t="shared" si="65"/>
        <v>0.38</v>
      </c>
      <c r="O4179" s="2" t="str">
        <f>LOOKUP(H4179,[2]plantlist!$A$2:$A$943,[2]plantlist!$B$2:$B$943)</f>
        <v>F</v>
      </c>
    </row>
    <row r="4180" spans="1:15" x14ac:dyDescent="0.2">
      <c r="A4180" t="s">
        <v>453</v>
      </c>
      <c r="B4180">
        <v>2019</v>
      </c>
      <c r="C4180" t="s">
        <v>0</v>
      </c>
      <c r="D4180">
        <v>0</v>
      </c>
      <c r="E4180">
        <v>17</v>
      </c>
      <c r="F4180">
        <v>17</v>
      </c>
      <c r="G4180">
        <v>5000</v>
      </c>
      <c r="H4180" t="s">
        <v>100</v>
      </c>
      <c r="I4180" t="s">
        <v>2</v>
      </c>
      <c r="J4180" t="s">
        <v>101</v>
      </c>
      <c r="K4180" s="2" t="str">
        <f>LOOKUP(A4180,'[2]Collin Seedling for R'!$A$3:$A$51,'[2]Collin Seedling for R'!$R$3:$R$51)</f>
        <v>High</v>
      </c>
      <c r="L4180" s="2" t="str">
        <f>LOOKUP(A4180,'[2]Collin Seedling for R'!$A$3:$A$51,'[2]Collin Seedling for R'!$T$3:$T$51)</f>
        <v>BAND</v>
      </c>
      <c r="M4180" s="2" t="str">
        <f>LOOKUP(A4180,'[2]Collin Seedling for R'!$A$3:$A$51,'[2]Collin Seedling for R'!$P$3:$P$51)</f>
        <v>Unseeded</v>
      </c>
      <c r="N4180" s="8">
        <f t="shared" si="65"/>
        <v>0.33999999999999997</v>
      </c>
      <c r="O4180" s="2" t="str">
        <f>LOOKUP(H4180,[2]plantlist!$A$2:$A$943,[2]plantlist!$B$2:$B$943)</f>
        <v>S</v>
      </c>
    </row>
    <row r="4181" spans="1:15" x14ac:dyDescent="0.2">
      <c r="A4181" t="s">
        <v>453</v>
      </c>
      <c r="B4181">
        <v>2019</v>
      </c>
      <c r="C4181" t="s">
        <v>0</v>
      </c>
      <c r="D4181">
        <v>0</v>
      </c>
      <c r="E4181">
        <v>8</v>
      </c>
      <c r="F4181">
        <v>8</v>
      </c>
      <c r="G4181">
        <v>5000</v>
      </c>
      <c r="H4181" t="s">
        <v>152</v>
      </c>
      <c r="I4181" t="s">
        <v>19</v>
      </c>
      <c r="J4181" t="s">
        <v>153</v>
      </c>
      <c r="K4181" s="2" t="str">
        <f>LOOKUP(A4181,'[2]Collin Seedling for R'!$A$3:$A$51,'[2]Collin Seedling for R'!$R$3:$R$51)</f>
        <v>High</v>
      </c>
      <c r="L4181" s="2" t="str">
        <f>LOOKUP(A4181,'[2]Collin Seedling for R'!$A$3:$A$51,'[2]Collin Seedling for R'!$T$3:$T$51)</f>
        <v>BAND</v>
      </c>
      <c r="M4181" s="2" t="str">
        <f>LOOKUP(A4181,'[2]Collin Seedling for R'!$A$3:$A$51,'[2]Collin Seedling for R'!$P$3:$P$51)</f>
        <v>Unseeded</v>
      </c>
      <c r="N4181" s="8">
        <f t="shared" si="65"/>
        <v>0.16</v>
      </c>
      <c r="O4181" s="2" t="str">
        <f>LOOKUP(H4181,[2]plantlist!$A$2:$A$943,[2]plantlist!$B$2:$B$943)</f>
        <v>F</v>
      </c>
    </row>
    <row r="4182" spans="1:15" x14ac:dyDescent="0.2">
      <c r="A4182" t="s">
        <v>453</v>
      </c>
      <c r="B4182">
        <v>2019</v>
      </c>
      <c r="C4182" t="s">
        <v>0</v>
      </c>
      <c r="D4182">
        <v>0</v>
      </c>
      <c r="E4182">
        <v>23</v>
      </c>
      <c r="F4182">
        <v>23</v>
      </c>
      <c r="G4182">
        <v>5000</v>
      </c>
      <c r="H4182" t="s">
        <v>130</v>
      </c>
      <c r="I4182" t="s">
        <v>2</v>
      </c>
      <c r="J4182" t="s">
        <v>131</v>
      </c>
      <c r="K4182" s="2" t="str">
        <f>LOOKUP(A4182,'[2]Collin Seedling for R'!$A$3:$A$51,'[2]Collin Seedling for R'!$R$3:$R$51)</f>
        <v>High</v>
      </c>
      <c r="L4182" s="2" t="str">
        <f>LOOKUP(A4182,'[2]Collin Seedling for R'!$A$3:$A$51,'[2]Collin Seedling for R'!$T$3:$T$51)</f>
        <v>BAND</v>
      </c>
      <c r="M4182" s="2" t="str">
        <f>LOOKUP(A4182,'[2]Collin Seedling for R'!$A$3:$A$51,'[2]Collin Seedling for R'!$P$3:$P$51)</f>
        <v>Unseeded</v>
      </c>
      <c r="N4182" s="8">
        <f t="shared" si="65"/>
        <v>0.45999999999999996</v>
      </c>
      <c r="O4182" s="2" t="str">
        <f>LOOKUP(H4182,[2]plantlist!$A$2:$A$943,[2]plantlist!$B$2:$B$943)</f>
        <v>F</v>
      </c>
    </row>
    <row r="4183" spans="1:15" x14ac:dyDescent="0.2">
      <c r="A4183" t="s">
        <v>453</v>
      </c>
      <c r="B4183">
        <v>2019</v>
      </c>
      <c r="C4183" t="s">
        <v>0</v>
      </c>
      <c r="D4183">
        <v>0</v>
      </c>
      <c r="E4183">
        <v>4</v>
      </c>
      <c r="F4183">
        <v>4</v>
      </c>
      <c r="G4183">
        <v>5000</v>
      </c>
      <c r="H4183" t="s">
        <v>1482</v>
      </c>
      <c r="I4183" t="s">
        <v>2</v>
      </c>
      <c r="J4183" t="s">
        <v>2238</v>
      </c>
      <c r="K4183" s="2" t="str">
        <f>LOOKUP(A4183,'[2]Collin Seedling for R'!$A$3:$A$51,'[2]Collin Seedling for R'!$R$3:$R$51)</f>
        <v>High</v>
      </c>
      <c r="L4183" s="2" t="str">
        <f>LOOKUP(A4183,'[2]Collin Seedling for R'!$A$3:$A$51,'[2]Collin Seedling for R'!$T$3:$T$51)</f>
        <v>BAND</v>
      </c>
      <c r="M4183" s="2" t="str">
        <f>LOOKUP(A4183,'[2]Collin Seedling for R'!$A$3:$A$51,'[2]Collin Seedling for R'!$P$3:$P$51)</f>
        <v>Unseeded</v>
      </c>
      <c r="N4183" s="8">
        <f t="shared" si="65"/>
        <v>0.08</v>
      </c>
      <c r="O4183" s="2" t="str">
        <f>LOOKUP(H4183,[2]plantlist!$A$2:$A$943,[2]plantlist!$B$2:$B$943)</f>
        <v>F</v>
      </c>
    </row>
    <row r="4184" spans="1:15" x14ac:dyDescent="0.2">
      <c r="A4184" t="s">
        <v>453</v>
      </c>
      <c r="B4184">
        <v>2019</v>
      </c>
      <c r="C4184" t="s">
        <v>0</v>
      </c>
      <c r="D4184">
        <v>0</v>
      </c>
      <c r="E4184">
        <v>23</v>
      </c>
      <c r="F4184">
        <v>23</v>
      </c>
      <c r="G4184">
        <v>5000</v>
      </c>
      <c r="H4184" t="s">
        <v>706</v>
      </c>
      <c r="I4184" t="s">
        <v>2</v>
      </c>
      <c r="J4184" t="s">
        <v>2239</v>
      </c>
      <c r="K4184" s="2" t="str">
        <f>LOOKUP(A4184,'[2]Collin Seedling for R'!$A$3:$A$51,'[2]Collin Seedling for R'!$R$3:$R$51)</f>
        <v>High</v>
      </c>
      <c r="L4184" s="2" t="str">
        <f>LOOKUP(A4184,'[2]Collin Seedling for R'!$A$3:$A$51,'[2]Collin Seedling for R'!$T$3:$T$51)</f>
        <v>BAND</v>
      </c>
      <c r="M4184" s="2" t="str">
        <f>LOOKUP(A4184,'[2]Collin Seedling for R'!$A$3:$A$51,'[2]Collin Seedling for R'!$P$3:$P$51)</f>
        <v>Unseeded</v>
      </c>
      <c r="N4184" s="8">
        <f t="shared" si="65"/>
        <v>0.45999999999999996</v>
      </c>
      <c r="O4184" s="2" t="str">
        <f>LOOKUP(H4184,[2]plantlist!$A$2:$A$943,[2]plantlist!$B$2:$B$943)</f>
        <v>F</v>
      </c>
    </row>
    <row r="4185" spans="1:15" x14ac:dyDescent="0.2">
      <c r="A4185" t="s">
        <v>453</v>
      </c>
      <c r="B4185">
        <v>2019</v>
      </c>
      <c r="C4185" t="s">
        <v>0</v>
      </c>
      <c r="D4185">
        <v>0</v>
      </c>
      <c r="E4185">
        <v>19</v>
      </c>
      <c r="F4185">
        <v>19</v>
      </c>
      <c r="G4185">
        <v>5000</v>
      </c>
      <c r="H4185" t="s">
        <v>424</v>
      </c>
      <c r="I4185" t="s">
        <v>2</v>
      </c>
      <c r="J4185" t="s">
        <v>425</v>
      </c>
      <c r="K4185" s="2" t="str">
        <f>LOOKUP(A4185,'[2]Collin Seedling for R'!$A$3:$A$51,'[2]Collin Seedling for R'!$R$3:$R$51)</f>
        <v>High</v>
      </c>
      <c r="L4185" s="2" t="str">
        <f>LOOKUP(A4185,'[2]Collin Seedling for R'!$A$3:$A$51,'[2]Collin Seedling for R'!$T$3:$T$51)</f>
        <v>BAND</v>
      </c>
      <c r="M4185" s="2" t="str">
        <f>LOOKUP(A4185,'[2]Collin Seedling for R'!$A$3:$A$51,'[2]Collin Seedling for R'!$P$3:$P$51)</f>
        <v>Unseeded</v>
      </c>
      <c r="N4185" s="8">
        <f t="shared" si="65"/>
        <v>0.38</v>
      </c>
      <c r="O4185" s="2" t="str">
        <f>LOOKUP(H4185,[2]plantlist!$A$2:$A$943,[2]plantlist!$B$2:$B$943)</f>
        <v>F</v>
      </c>
    </row>
    <row r="4186" spans="1:15" x14ac:dyDescent="0.2">
      <c r="A4186" t="s">
        <v>453</v>
      </c>
      <c r="B4186">
        <v>2019</v>
      </c>
      <c r="C4186" t="s">
        <v>0</v>
      </c>
      <c r="D4186">
        <v>0</v>
      </c>
      <c r="E4186">
        <v>19</v>
      </c>
      <c r="F4186">
        <v>19</v>
      </c>
      <c r="G4186">
        <v>5000</v>
      </c>
      <c r="H4186" t="s">
        <v>227</v>
      </c>
      <c r="I4186" t="s">
        <v>2</v>
      </c>
      <c r="J4186" t="s">
        <v>228</v>
      </c>
      <c r="K4186" s="2" t="str">
        <f>LOOKUP(A4186,'[2]Collin Seedling for R'!$A$3:$A$51,'[2]Collin Seedling for R'!$R$3:$R$51)</f>
        <v>High</v>
      </c>
      <c r="L4186" s="2" t="str">
        <f>LOOKUP(A4186,'[2]Collin Seedling for R'!$A$3:$A$51,'[2]Collin Seedling for R'!$T$3:$T$51)</f>
        <v>BAND</v>
      </c>
      <c r="M4186" s="2" t="str">
        <f>LOOKUP(A4186,'[2]Collin Seedling for R'!$A$3:$A$51,'[2]Collin Seedling for R'!$P$3:$P$51)</f>
        <v>Unseeded</v>
      </c>
      <c r="N4186" s="8">
        <f t="shared" si="65"/>
        <v>0.38</v>
      </c>
      <c r="O4186" s="2" t="str">
        <f>LOOKUP(H4186,[2]plantlist!$A$2:$A$943,[2]plantlist!$B$2:$B$943)</f>
        <v>G</v>
      </c>
    </row>
    <row r="4187" spans="1:15" x14ac:dyDescent="0.2">
      <c r="A4187" t="s">
        <v>453</v>
      </c>
      <c r="B4187">
        <v>2019</v>
      </c>
      <c r="C4187" t="s">
        <v>0</v>
      </c>
      <c r="D4187">
        <v>0</v>
      </c>
      <c r="E4187">
        <v>18</v>
      </c>
      <c r="F4187">
        <v>18</v>
      </c>
      <c r="G4187">
        <v>5000</v>
      </c>
      <c r="H4187" t="s">
        <v>12</v>
      </c>
      <c r="I4187" t="s">
        <v>2</v>
      </c>
      <c r="J4187" t="s">
        <v>13</v>
      </c>
      <c r="K4187" s="2" t="str">
        <f>LOOKUP(A4187,'[2]Collin Seedling for R'!$A$3:$A$51,'[2]Collin Seedling for R'!$R$3:$R$51)</f>
        <v>High</v>
      </c>
      <c r="L4187" s="2" t="str">
        <f>LOOKUP(A4187,'[2]Collin Seedling for R'!$A$3:$A$51,'[2]Collin Seedling for R'!$T$3:$T$51)</f>
        <v>BAND</v>
      </c>
      <c r="M4187" s="2" t="str">
        <f>LOOKUP(A4187,'[2]Collin Seedling for R'!$A$3:$A$51,'[2]Collin Seedling for R'!$P$3:$P$51)</f>
        <v>Unseeded</v>
      </c>
      <c r="N4187" s="8">
        <f t="shared" si="65"/>
        <v>0.36</v>
      </c>
      <c r="O4187" s="2" t="str">
        <f>LOOKUP(H4187,[2]plantlist!$A$2:$A$943,[2]plantlist!$B$2:$B$943)</f>
        <v>G</v>
      </c>
    </row>
    <row r="4188" spans="1:15" x14ac:dyDescent="0.2">
      <c r="A4188" s="7" t="s">
        <v>330</v>
      </c>
      <c r="B4188" s="2">
        <v>1997</v>
      </c>
      <c r="C4188" s="2" t="s">
        <v>0</v>
      </c>
      <c r="D4188" s="2">
        <v>4779</v>
      </c>
      <c r="E4188" s="2">
        <v>0</v>
      </c>
      <c r="F4188" s="2">
        <v>4779</v>
      </c>
      <c r="G4188" s="2">
        <v>5000</v>
      </c>
      <c r="H4188" s="2" t="s">
        <v>366</v>
      </c>
      <c r="I4188" s="2" t="s">
        <v>2</v>
      </c>
      <c r="J4188" s="2" t="s">
        <v>367</v>
      </c>
      <c r="K4188" s="2" t="str">
        <f>LOOKUP(A4188,'[2]Collin Seedling for R'!$A$3:$A$51,'[2]Collin Seedling for R'!$R$3:$R$51)</f>
        <v>High</v>
      </c>
      <c r="L4188" s="2" t="str">
        <f>LOOKUP(A4188,'[2]Collin Seedling for R'!$A$3:$A$51,'[2]Collin Seedling for R'!$T$3:$T$51)</f>
        <v>FS</v>
      </c>
      <c r="M4188" s="2" t="str">
        <f>LOOKUP(A4188,'[2]Collin Seedling for R'!$A$3:$A$51,'[2]Collin Seedling for R'!$P$3:$P$51)</f>
        <v>Seeded</v>
      </c>
      <c r="N4188" s="8">
        <f t="shared" si="65"/>
        <v>0</v>
      </c>
      <c r="O4188" s="2" t="str">
        <f>LOOKUP(H4188,[2]plantlist!$A$2:$A$943,[2]plantlist!$B$2:$B$943)</f>
        <v>B</v>
      </c>
    </row>
    <row r="4189" spans="1:15" x14ac:dyDescent="0.2">
      <c r="A4189" s="7" t="s">
        <v>330</v>
      </c>
      <c r="B4189" s="2">
        <v>1997</v>
      </c>
      <c r="C4189" s="2" t="s">
        <v>0</v>
      </c>
      <c r="D4189" s="2">
        <v>119</v>
      </c>
      <c r="E4189" s="2">
        <v>0</v>
      </c>
      <c r="F4189" s="2">
        <v>119</v>
      </c>
      <c r="G4189" s="2">
        <v>5000</v>
      </c>
      <c r="H4189" s="2" t="s">
        <v>6</v>
      </c>
      <c r="I4189" s="2" t="s">
        <v>2</v>
      </c>
      <c r="J4189" s="2" t="s">
        <v>7</v>
      </c>
      <c r="K4189" s="2" t="str">
        <f>LOOKUP(A4189,'[2]Collin Seedling for R'!$A$3:$A$51,'[2]Collin Seedling for R'!$R$3:$R$51)</f>
        <v>High</v>
      </c>
      <c r="L4189" s="2" t="str">
        <f>LOOKUP(A4189,'[2]Collin Seedling for R'!$A$3:$A$51,'[2]Collin Seedling for R'!$T$3:$T$51)</f>
        <v>FS</v>
      </c>
      <c r="M4189" s="2" t="str">
        <f>LOOKUP(A4189,'[2]Collin Seedling for R'!$A$3:$A$51,'[2]Collin Seedling for R'!$P$3:$P$51)</f>
        <v>Seeded</v>
      </c>
      <c r="N4189" s="8">
        <f t="shared" si="65"/>
        <v>0</v>
      </c>
      <c r="O4189" s="2" t="str">
        <f>LOOKUP(H4189,[2]plantlist!$A$2:$A$943,[2]plantlist!$B$2:$B$943)</f>
        <v>L</v>
      </c>
    </row>
    <row r="4190" spans="1:15" x14ac:dyDescent="0.2">
      <c r="A4190" s="7" t="s">
        <v>330</v>
      </c>
      <c r="B4190" s="2">
        <v>1997</v>
      </c>
      <c r="C4190" s="2" t="s">
        <v>0</v>
      </c>
      <c r="D4190" s="2">
        <v>53</v>
      </c>
      <c r="E4190" s="2">
        <v>361</v>
      </c>
      <c r="F4190" s="2">
        <v>414</v>
      </c>
      <c r="G4190" s="2">
        <v>5000</v>
      </c>
      <c r="H4190" s="2" t="s">
        <v>368</v>
      </c>
      <c r="I4190" s="2" t="s">
        <v>2</v>
      </c>
      <c r="J4190" s="2" t="s">
        <v>369</v>
      </c>
      <c r="K4190" s="2" t="str">
        <f>LOOKUP(A4190,'[2]Collin Seedling for R'!$A$3:$A$51,'[2]Collin Seedling for R'!$R$3:$R$51)</f>
        <v>High</v>
      </c>
      <c r="L4190" s="2" t="str">
        <f>LOOKUP(A4190,'[2]Collin Seedling for R'!$A$3:$A$51,'[2]Collin Seedling for R'!$T$3:$T$51)</f>
        <v>FS</v>
      </c>
      <c r="M4190" s="2" t="str">
        <f>LOOKUP(A4190,'[2]Collin Seedling for R'!$A$3:$A$51,'[2]Collin Seedling for R'!$P$3:$P$51)</f>
        <v>Seeded</v>
      </c>
      <c r="N4190" s="8">
        <f t="shared" si="65"/>
        <v>7.22</v>
      </c>
      <c r="O4190" s="2" t="str">
        <f>LOOKUP(H4190,[2]plantlist!$A$2:$A$943,[2]plantlist!$B$2:$B$943)</f>
        <v>G</v>
      </c>
    </row>
    <row r="4191" spans="1:15" x14ac:dyDescent="0.2">
      <c r="A4191" s="7" t="s">
        <v>330</v>
      </c>
      <c r="B4191" s="2">
        <v>1997</v>
      </c>
      <c r="C4191" s="2" t="s">
        <v>0</v>
      </c>
      <c r="D4191" s="2">
        <v>20</v>
      </c>
      <c r="E4191" s="2">
        <v>500</v>
      </c>
      <c r="F4191" s="2">
        <v>520</v>
      </c>
      <c r="G4191" s="2">
        <v>5000</v>
      </c>
      <c r="H4191" s="2" t="s">
        <v>370</v>
      </c>
      <c r="I4191" s="2" t="s">
        <v>2</v>
      </c>
      <c r="J4191" s="2" t="s">
        <v>371</v>
      </c>
      <c r="K4191" s="2" t="str">
        <f>LOOKUP(A4191,'[2]Collin Seedling for R'!$A$3:$A$51,'[2]Collin Seedling for R'!$R$3:$R$51)</f>
        <v>High</v>
      </c>
      <c r="L4191" s="2" t="str">
        <f>LOOKUP(A4191,'[2]Collin Seedling for R'!$A$3:$A$51,'[2]Collin Seedling for R'!$T$3:$T$51)</f>
        <v>FS</v>
      </c>
      <c r="M4191" s="2" t="str">
        <f>LOOKUP(A4191,'[2]Collin Seedling for R'!$A$3:$A$51,'[2]Collin Seedling for R'!$P$3:$P$51)</f>
        <v>Seeded</v>
      </c>
      <c r="N4191" s="8">
        <f t="shared" si="65"/>
        <v>10</v>
      </c>
      <c r="O4191" s="2" t="str">
        <f>LOOKUP(H4191,[2]plantlist!$A$2:$A$943,[2]plantlist!$B$2:$B$943)</f>
        <v>G</v>
      </c>
    </row>
    <row r="4192" spans="1:15" x14ac:dyDescent="0.2">
      <c r="A4192" s="7" t="s">
        <v>330</v>
      </c>
      <c r="B4192" s="2">
        <v>1997</v>
      </c>
      <c r="C4192" s="2" t="s">
        <v>0</v>
      </c>
      <c r="D4192" s="2">
        <v>15</v>
      </c>
      <c r="E4192" s="2">
        <v>97</v>
      </c>
      <c r="F4192" s="2">
        <v>112</v>
      </c>
      <c r="G4192" s="2">
        <v>5000</v>
      </c>
      <c r="H4192" s="2" t="s">
        <v>33</v>
      </c>
      <c r="I4192" s="2" t="s">
        <v>2</v>
      </c>
      <c r="J4192" s="2" t="s">
        <v>34</v>
      </c>
      <c r="K4192" s="2" t="str">
        <f>LOOKUP(A4192,'[2]Collin Seedling for R'!$A$3:$A$51,'[2]Collin Seedling for R'!$R$3:$R$51)</f>
        <v>High</v>
      </c>
      <c r="L4192" s="2" t="str">
        <f>LOOKUP(A4192,'[2]Collin Seedling for R'!$A$3:$A$51,'[2]Collin Seedling for R'!$T$3:$T$51)</f>
        <v>FS</v>
      </c>
      <c r="M4192" s="2" t="str">
        <f>LOOKUP(A4192,'[2]Collin Seedling for R'!$A$3:$A$51,'[2]Collin Seedling for R'!$P$3:$P$51)</f>
        <v>Seeded</v>
      </c>
      <c r="N4192" s="8">
        <f t="shared" si="65"/>
        <v>1.94</v>
      </c>
      <c r="O4192" s="2" t="str">
        <f>LOOKUP(H4192,[2]plantlist!$A$2:$A$943,[2]plantlist!$B$2:$B$943)</f>
        <v>F</v>
      </c>
    </row>
    <row r="4193" spans="1:15" x14ac:dyDescent="0.2">
      <c r="A4193" s="7" t="s">
        <v>330</v>
      </c>
      <c r="B4193" s="2">
        <v>1997</v>
      </c>
      <c r="C4193" s="2" t="s">
        <v>0</v>
      </c>
      <c r="D4193" s="2">
        <v>11</v>
      </c>
      <c r="E4193" s="2">
        <v>0</v>
      </c>
      <c r="F4193" s="2">
        <v>11</v>
      </c>
      <c r="G4193" s="2">
        <v>5000</v>
      </c>
      <c r="H4193" s="2" t="s">
        <v>10</v>
      </c>
      <c r="I4193" s="2" t="s">
        <v>2</v>
      </c>
      <c r="J4193" s="2" t="s">
        <v>11</v>
      </c>
      <c r="K4193" s="2" t="str">
        <f>LOOKUP(A4193,'[2]Collin Seedling for R'!$A$3:$A$51,'[2]Collin Seedling for R'!$R$3:$R$51)</f>
        <v>High</v>
      </c>
      <c r="L4193" s="2" t="str">
        <f>LOOKUP(A4193,'[2]Collin Seedling for R'!$A$3:$A$51,'[2]Collin Seedling for R'!$T$3:$T$51)</f>
        <v>FS</v>
      </c>
      <c r="M4193" s="2" t="str">
        <f>LOOKUP(A4193,'[2]Collin Seedling for R'!$A$3:$A$51,'[2]Collin Seedling for R'!$P$3:$P$51)</f>
        <v>Seeded</v>
      </c>
      <c r="N4193" s="8">
        <f t="shared" si="65"/>
        <v>0</v>
      </c>
      <c r="O4193" s="2" t="str">
        <f>LOOKUP(H4193,[2]plantlist!$A$2:$A$943,[2]plantlist!$B$2:$B$943)</f>
        <v>L</v>
      </c>
    </row>
    <row r="4194" spans="1:15" x14ac:dyDescent="0.2">
      <c r="A4194" s="7" t="s">
        <v>330</v>
      </c>
      <c r="B4194" s="2">
        <v>1997</v>
      </c>
      <c r="C4194" s="2" t="s">
        <v>0</v>
      </c>
      <c r="D4194" s="2">
        <v>2</v>
      </c>
      <c r="E4194" s="2">
        <v>4</v>
      </c>
      <c r="F4194" s="2">
        <v>6</v>
      </c>
      <c r="G4194" s="2">
        <v>5000</v>
      </c>
      <c r="H4194" s="2" t="s">
        <v>66</v>
      </c>
      <c r="I4194" s="2" t="s">
        <v>19</v>
      </c>
      <c r="J4194" s="2" t="s">
        <v>67</v>
      </c>
      <c r="K4194" s="2" t="str">
        <f>LOOKUP(A4194,'[2]Collin Seedling for R'!$A$3:$A$51,'[2]Collin Seedling for R'!$R$3:$R$51)</f>
        <v>High</v>
      </c>
      <c r="L4194" s="2" t="str">
        <f>LOOKUP(A4194,'[2]Collin Seedling for R'!$A$3:$A$51,'[2]Collin Seedling for R'!$T$3:$T$51)</f>
        <v>FS</v>
      </c>
      <c r="M4194" s="2" t="str">
        <f>LOOKUP(A4194,'[2]Collin Seedling for R'!$A$3:$A$51,'[2]Collin Seedling for R'!$P$3:$P$51)</f>
        <v>Seeded</v>
      </c>
      <c r="N4194" s="8">
        <f t="shared" si="65"/>
        <v>0.08</v>
      </c>
      <c r="O4194" s="2" t="str">
        <f>LOOKUP(H4194,[2]plantlist!$A$2:$A$943,[2]plantlist!$B$2:$B$943)</f>
        <v>G</v>
      </c>
    </row>
    <row r="4195" spans="1:15" x14ac:dyDescent="0.2">
      <c r="A4195" s="7" t="s">
        <v>330</v>
      </c>
      <c r="B4195" s="2">
        <v>1997</v>
      </c>
      <c r="C4195" s="2" t="s">
        <v>0</v>
      </c>
      <c r="D4195" s="2">
        <v>1</v>
      </c>
      <c r="E4195" s="2">
        <v>8</v>
      </c>
      <c r="F4195" s="2">
        <v>9</v>
      </c>
      <c r="G4195" s="2">
        <v>5000</v>
      </c>
      <c r="H4195" s="2" t="s">
        <v>70</v>
      </c>
      <c r="I4195" s="2" t="s">
        <v>2</v>
      </c>
      <c r="J4195" s="2" t="s">
        <v>71</v>
      </c>
      <c r="K4195" s="2" t="str">
        <f>LOOKUP(A4195,'[2]Collin Seedling for R'!$A$3:$A$51,'[2]Collin Seedling for R'!$R$3:$R$51)</f>
        <v>High</v>
      </c>
      <c r="L4195" s="2" t="str">
        <f>LOOKUP(A4195,'[2]Collin Seedling for R'!$A$3:$A$51,'[2]Collin Seedling for R'!$T$3:$T$51)</f>
        <v>FS</v>
      </c>
      <c r="M4195" s="2" t="str">
        <f>LOOKUP(A4195,'[2]Collin Seedling for R'!$A$3:$A$51,'[2]Collin Seedling for R'!$P$3:$P$51)</f>
        <v>Seeded</v>
      </c>
      <c r="N4195" s="8">
        <f t="shared" si="65"/>
        <v>0.16</v>
      </c>
      <c r="O4195" s="2" t="str">
        <f>LOOKUP(H4195,[2]plantlist!$A$2:$A$943,[2]plantlist!$B$2:$B$943)</f>
        <v>F</v>
      </c>
    </row>
    <row r="4196" spans="1:15" x14ac:dyDescent="0.2">
      <c r="A4196" s="7" t="s">
        <v>330</v>
      </c>
      <c r="B4196" s="2">
        <v>1997</v>
      </c>
      <c r="C4196" s="2" t="s">
        <v>0</v>
      </c>
      <c r="D4196" s="2">
        <v>0</v>
      </c>
      <c r="E4196" s="2">
        <v>59</v>
      </c>
      <c r="F4196" s="2">
        <v>59</v>
      </c>
      <c r="G4196" s="2">
        <v>5000</v>
      </c>
      <c r="H4196" s="2" t="s">
        <v>258</v>
      </c>
      <c r="I4196" s="2" t="s">
        <v>2</v>
      </c>
      <c r="J4196" s="2" t="s">
        <v>259</v>
      </c>
      <c r="K4196" s="2" t="str">
        <f>LOOKUP(A4196,'[2]Collin Seedling for R'!$A$3:$A$51,'[2]Collin Seedling for R'!$R$3:$R$51)</f>
        <v>High</v>
      </c>
      <c r="L4196" s="2" t="str">
        <f>LOOKUP(A4196,'[2]Collin Seedling for R'!$A$3:$A$51,'[2]Collin Seedling for R'!$T$3:$T$51)</f>
        <v>FS</v>
      </c>
      <c r="M4196" s="2" t="str">
        <f>LOOKUP(A4196,'[2]Collin Seedling for R'!$A$3:$A$51,'[2]Collin Seedling for R'!$P$3:$P$51)</f>
        <v>Seeded</v>
      </c>
      <c r="N4196" s="8">
        <f t="shared" si="65"/>
        <v>1.18</v>
      </c>
      <c r="O4196" s="2" t="str">
        <f>LOOKUP(H4196,[2]plantlist!$A$2:$A$943,[2]plantlist!$B$2:$B$943)</f>
        <v>F</v>
      </c>
    </row>
    <row r="4197" spans="1:15" x14ac:dyDescent="0.2">
      <c r="A4197" s="7" t="s">
        <v>330</v>
      </c>
      <c r="B4197" s="2">
        <v>1997</v>
      </c>
      <c r="C4197" s="2" t="s">
        <v>0</v>
      </c>
      <c r="D4197" s="2">
        <v>0</v>
      </c>
      <c r="E4197" s="2">
        <v>33</v>
      </c>
      <c r="F4197" s="2">
        <v>33</v>
      </c>
      <c r="G4197" s="2">
        <v>5000</v>
      </c>
      <c r="H4197" s="2" t="s">
        <v>370</v>
      </c>
      <c r="I4197" s="2" t="s">
        <v>19</v>
      </c>
      <c r="J4197" s="2" t="s">
        <v>371</v>
      </c>
      <c r="K4197" s="2" t="str">
        <f>LOOKUP(A4197,'[2]Collin Seedling for R'!$A$3:$A$51,'[2]Collin Seedling for R'!$R$3:$R$51)</f>
        <v>High</v>
      </c>
      <c r="L4197" s="2" t="str">
        <f>LOOKUP(A4197,'[2]Collin Seedling for R'!$A$3:$A$51,'[2]Collin Seedling for R'!$T$3:$T$51)</f>
        <v>FS</v>
      </c>
      <c r="M4197" s="2" t="str">
        <f>LOOKUP(A4197,'[2]Collin Seedling for R'!$A$3:$A$51,'[2]Collin Seedling for R'!$P$3:$P$51)</f>
        <v>Seeded</v>
      </c>
      <c r="N4197" s="8">
        <f t="shared" si="65"/>
        <v>0.66</v>
      </c>
      <c r="O4197" s="2" t="str">
        <f>LOOKUP(H4197,[2]plantlist!$A$2:$A$943,[2]plantlist!$B$2:$B$943)</f>
        <v>G</v>
      </c>
    </row>
    <row r="4198" spans="1:15" x14ac:dyDescent="0.2">
      <c r="A4198" s="7" t="s">
        <v>330</v>
      </c>
      <c r="B4198" s="2">
        <v>1997</v>
      </c>
      <c r="C4198" s="2" t="s">
        <v>0</v>
      </c>
      <c r="D4198" s="2">
        <v>0</v>
      </c>
      <c r="E4198" s="2">
        <v>58</v>
      </c>
      <c r="F4198" s="2">
        <v>58</v>
      </c>
      <c r="G4198" s="2">
        <v>5000</v>
      </c>
      <c r="H4198" s="2" t="s">
        <v>373</v>
      </c>
      <c r="I4198" s="2" t="s">
        <v>2</v>
      </c>
      <c r="J4198" s="2" t="s">
        <v>67</v>
      </c>
      <c r="K4198" s="2" t="str">
        <f>LOOKUP(A4198,'[2]Collin Seedling for R'!$A$3:$A$51,'[2]Collin Seedling for R'!$R$3:$R$51)</f>
        <v>High</v>
      </c>
      <c r="L4198" s="2" t="str">
        <f>LOOKUP(A4198,'[2]Collin Seedling for R'!$A$3:$A$51,'[2]Collin Seedling for R'!$T$3:$T$51)</f>
        <v>FS</v>
      </c>
      <c r="M4198" s="2" t="str">
        <f>LOOKUP(A4198,'[2]Collin Seedling for R'!$A$3:$A$51,'[2]Collin Seedling for R'!$P$3:$P$51)</f>
        <v>Seeded</v>
      </c>
      <c r="N4198" s="8">
        <f t="shared" si="65"/>
        <v>1.1599999999999999</v>
      </c>
      <c r="O4198" s="2" t="str">
        <f>LOOKUP(H4198,[2]plantlist!$A$2:$A$943,[2]plantlist!$B$2:$B$943)</f>
        <v>G</v>
      </c>
    </row>
    <row r="4199" spans="1:15" x14ac:dyDescent="0.2">
      <c r="A4199" s="7" t="s">
        <v>330</v>
      </c>
      <c r="B4199" s="2">
        <v>1997</v>
      </c>
      <c r="C4199" s="2" t="s">
        <v>0</v>
      </c>
      <c r="D4199" s="2">
        <v>0</v>
      </c>
      <c r="E4199" s="2">
        <v>6</v>
      </c>
      <c r="F4199" s="2">
        <v>6</v>
      </c>
      <c r="G4199" s="2">
        <v>5000</v>
      </c>
      <c r="H4199" s="2" t="s">
        <v>393</v>
      </c>
      <c r="I4199" s="2" t="s">
        <v>2</v>
      </c>
      <c r="J4199" s="2" t="s">
        <v>394</v>
      </c>
      <c r="K4199" s="2" t="str">
        <f>LOOKUP(A4199,'[2]Collin Seedling for R'!$A$3:$A$51,'[2]Collin Seedling for R'!$R$3:$R$51)</f>
        <v>High</v>
      </c>
      <c r="L4199" s="2" t="str">
        <f>LOOKUP(A4199,'[2]Collin Seedling for R'!$A$3:$A$51,'[2]Collin Seedling for R'!$T$3:$T$51)</f>
        <v>FS</v>
      </c>
      <c r="M4199" s="2" t="str">
        <f>LOOKUP(A4199,'[2]Collin Seedling for R'!$A$3:$A$51,'[2]Collin Seedling for R'!$P$3:$P$51)</f>
        <v>Seeded</v>
      </c>
      <c r="N4199" s="8">
        <f t="shared" si="65"/>
        <v>0.12</v>
      </c>
      <c r="O4199" s="2" t="str">
        <f>LOOKUP(H4199,[2]plantlist!$A$2:$A$943,[2]plantlist!$B$2:$B$943)</f>
        <v>G</v>
      </c>
    </row>
    <row r="4200" spans="1:15" x14ac:dyDescent="0.2">
      <c r="A4200" s="7" t="s">
        <v>330</v>
      </c>
      <c r="B4200" s="2">
        <v>1997</v>
      </c>
      <c r="C4200" s="2" t="s">
        <v>0</v>
      </c>
      <c r="D4200" s="2">
        <v>0</v>
      </c>
      <c r="E4200" s="2">
        <v>88</v>
      </c>
      <c r="F4200" s="2">
        <v>88</v>
      </c>
      <c r="G4200" s="2">
        <v>5000</v>
      </c>
      <c r="H4200" s="2" t="s">
        <v>31</v>
      </c>
      <c r="I4200" s="2" t="s">
        <v>2</v>
      </c>
      <c r="J4200" s="2" t="s">
        <v>32</v>
      </c>
      <c r="K4200" s="2" t="str">
        <f>LOOKUP(A4200,'[2]Collin Seedling for R'!$A$3:$A$51,'[2]Collin Seedling for R'!$R$3:$R$51)</f>
        <v>High</v>
      </c>
      <c r="L4200" s="2" t="str">
        <f>LOOKUP(A4200,'[2]Collin Seedling for R'!$A$3:$A$51,'[2]Collin Seedling for R'!$T$3:$T$51)</f>
        <v>FS</v>
      </c>
      <c r="M4200" s="2" t="str">
        <f>LOOKUP(A4200,'[2]Collin Seedling for R'!$A$3:$A$51,'[2]Collin Seedling for R'!$P$3:$P$51)</f>
        <v>Seeded</v>
      </c>
      <c r="N4200" s="8">
        <f t="shared" si="65"/>
        <v>1.76</v>
      </c>
      <c r="O4200" s="2" t="str">
        <f>LOOKUP(H4200,[2]plantlist!$A$2:$A$943,[2]plantlist!$B$2:$B$943)</f>
        <v>U</v>
      </c>
    </row>
    <row r="4201" spans="1:15" x14ac:dyDescent="0.2">
      <c r="A4201" s="7" t="s">
        <v>330</v>
      </c>
      <c r="B4201" s="2">
        <v>1997</v>
      </c>
      <c r="C4201" s="2" t="s">
        <v>0</v>
      </c>
      <c r="D4201" s="2">
        <v>0</v>
      </c>
      <c r="E4201" s="2">
        <v>12</v>
      </c>
      <c r="F4201" s="2">
        <v>12</v>
      </c>
      <c r="G4201" s="2">
        <v>5000</v>
      </c>
      <c r="H4201" s="2" t="s">
        <v>376</v>
      </c>
      <c r="I4201" s="2" t="s">
        <v>2</v>
      </c>
      <c r="J4201" s="2" t="s">
        <v>377</v>
      </c>
      <c r="K4201" s="2" t="str">
        <f>LOOKUP(A4201,'[2]Collin Seedling for R'!$A$3:$A$51,'[2]Collin Seedling for R'!$R$3:$R$51)</f>
        <v>High</v>
      </c>
      <c r="L4201" s="2" t="str">
        <f>LOOKUP(A4201,'[2]Collin Seedling for R'!$A$3:$A$51,'[2]Collin Seedling for R'!$T$3:$T$51)</f>
        <v>FS</v>
      </c>
      <c r="M4201" s="2" t="str">
        <f>LOOKUP(A4201,'[2]Collin Seedling for R'!$A$3:$A$51,'[2]Collin Seedling for R'!$P$3:$P$51)</f>
        <v>Seeded</v>
      </c>
      <c r="N4201" s="8">
        <f t="shared" si="65"/>
        <v>0.24</v>
      </c>
      <c r="O4201" s="2" t="str">
        <f>LOOKUP(H4201,[2]plantlist!$A$2:$A$943,[2]plantlist!$B$2:$B$943)</f>
        <v>F</v>
      </c>
    </row>
    <row r="4202" spans="1:15" x14ac:dyDescent="0.2">
      <c r="A4202" s="7" t="s">
        <v>330</v>
      </c>
      <c r="B4202" s="2">
        <v>1997</v>
      </c>
      <c r="C4202" s="2" t="s">
        <v>0</v>
      </c>
      <c r="D4202" s="2">
        <v>0</v>
      </c>
      <c r="E4202" s="2">
        <v>12</v>
      </c>
      <c r="F4202" s="2">
        <v>12</v>
      </c>
      <c r="G4202" s="2">
        <v>5000</v>
      </c>
      <c r="H4202" s="2" t="s">
        <v>8</v>
      </c>
      <c r="I4202" s="2" t="s">
        <v>2</v>
      </c>
      <c r="J4202" s="2" t="s">
        <v>9</v>
      </c>
      <c r="K4202" s="2" t="str">
        <f>LOOKUP(A4202,'[2]Collin Seedling for R'!$A$3:$A$51,'[2]Collin Seedling for R'!$R$3:$R$51)</f>
        <v>High</v>
      </c>
      <c r="L4202" s="2" t="str">
        <f>LOOKUP(A4202,'[2]Collin Seedling for R'!$A$3:$A$51,'[2]Collin Seedling for R'!$T$3:$T$51)</f>
        <v>FS</v>
      </c>
      <c r="M4202" s="2" t="str">
        <f>LOOKUP(A4202,'[2]Collin Seedling for R'!$A$3:$A$51,'[2]Collin Seedling for R'!$P$3:$P$51)</f>
        <v>Seeded</v>
      </c>
      <c r="N4202" s="8">
        <f t="shared" si="65"/>
        <v>0.24</v>
      </c>
      <c r="O4202" s="2" t="str">
        <f>LOOKUP(H4202,[2]plantlist!$A$2:$A$943,[2]plantlist!$B$2:$B$943)</f>
        <v>G</v>
      </c>
    </row>
    <row r="4203" spans="1:15" x14ac:dyDescent="0.2">
      <c r="A4203" s="7" t="s">
        <v>330</v>
      </c>
      <c r="B4203" s="2">
        <v>1997</v>
      </c>
      <c r="C4203" s="2" t="s">
        <v>0</v>
      </c>
      <c r="D4203" s="2">
        <v>0</v>
      </c>
      <c r="E4203" s="2">
        <v>120</v>
      </c>
      <c r="F4203" s="2">
        <v>120</v>
      </c>
      <c r="G4203" s="2">
        <v>5000</v>
      </c>
      <c r="H4203" s="2" t="s">
        <v>248</v>
      </c>
      <c r="I4203" s="2" t="s">
        <v>2</v>
      </c>
      <c r="J4203" s="2" t="s">
        <v>249</v>
      </c>
      <c r="K4203" s="2" t="str">
        <f>LOOKUP(A4203,'[2]Collin Seedling for R'!$A$3:$A$51,'[2]Collin Seedling for R'!$R$3:$R$51)</f>
        <v>High</v>
      </c>
      <c r="L4203" s="2" t="str">
        <f>LOOKUP(A4203,'[2]Collin Seedling for R'!$A$3:$A$51,'[2]Collin Seedling for R'!$T$3:$T$51)</f>
        <v>FS</v>
      </c>
      <c r="M4203" s="2" t="str">
        <f>LOOKUP(A4203,'[2]Collin Seedling for R'!$A$3:$A$51,'[2]Collin Seedling for R'!$P$3:$P$51)</f>
        <v>Seeded</v>
      </c>
      <c r="N4203" s="8">
        <f t="shared" si="65"/>
        <v>2.4</v>
      </c>
      <c r="O4203" s="2" t="str">
        <f>LOOKUP(H4203,[2]plantlist!$A$2:$A$943,[2]plantlist!$B$2:$B$943)</f>
        <v>G</v>
      </c>
    </row>
    <row r="4204" spans="1:15" x14ac:dyDescent="0.2">
      <c r="A4204" s="7" t="s">
        <v>330</v>
      </c>
      <c r="B4204" s="2">
        <v>1997</v>
      </c>
      <c r="C4204" s="2" t="s">
        <v>0</v>
      </c>
      <c r="D4204" s="2">
        <v>0</v>
      </c>
      <c r="E4204" s="2">
        <v>2</v>
      </c>
      <c r="F4204" s="2">
        <v>2</v>
      </c>
      <c r="G4204" s="2">
        <v>5000</v>
      </c>
      <c r="H4204" s="2" t="s">
        <v>294</v>
      </c>
      <c r="I4204" s="2" t="s">
        <v>2</v>
      </c>
      <c r="J4204" s="2" t="s">
        <v>295</v>
      </c>
      <c r="K4204" s="2" t="str">
        <f>LOOKUP(A4204,'[2]Collin Seedling for R'!$A$3:$A$51,'[2]Collin Seedling for R'!$R$3:$R$51)</f>
        <v>High</v>
      </c>
      <c r="L4204" s="2" t="str">
        <f>LOOKUP(A4204,'[2]Collin Seedling for R'!$A$3:$A$51,'[2]Collin Seedling for R'!$T$3:$T$51)</f>
        <v>FS</v>
      </c>
      <c r="M4204" s="2" t="str">
        <f>LOOKUP(A4204,'[2]Collin Seedling for R'!$A$3:$A$51,'[2]Collin Seedling for R'!$P$3:$P$51)</f>
        <v>Seeded</v>
      </c>
      <c r="N4204" s="8">
        <f t="shared" si="65"/>
        <v>0.04</v>
      </c>
      <c r="O4204" s="2" t="str">
        <f>LOOKUP(H4204,[2]plantlist!$A$2:$A$943,[2]plantlist!$B$2:$B$943)</f>
        <v>F</v>
      </c>
    </row>
    <row r="4205" spans="1:15" x14ac:dyDescent="0.2">
      <c r="A4205" s="7" t="s">
        <v>330</v>
      </c>
      <c r="B4205" s="2">
        <v>1997</v>
      </c>
      <c r="C4205" s="2" t="s">
        <v>0</v>
      </c>
      <c r="D4205" s="2">
        <v>0</v>
      </c>
      <c r="E4205" s="2">
        <v>1</v>
      </c>
      <c r="F4205" s="2">
        <v>1</v>
      </c>
      <c r="G4205" s="2">
        <v>5000</v>
      </c>
      <c r="H4205" s="2" t="s">
        <v>25</v>
      </c>
      <c r="I4205" s="2" t="s">
        <v>2</v>
      </c>
      <c r="J4205" s="2" t="s">
        <v>26</v>
      </c>
      <c r="K4205" s="2" t="str">
        <f>LOOKUP(A4205,'[2]Collin Seedling for R'!$A$3:$A$51,'[2]Collin Seedling for R'!$R$3:$R$51)</f>
        <v>High</v>
      </c>
      <c r="L4205" s="2" t="str">
        <f>LOOKUP(A4205,'[2]Collin Seedling for R'!$A$3:$A$51,'[2]Collin Seedling for R'!$T$3:$T$51)</f>
        <v>FS</v>
      </c>
      <c r="M4205" s="2" t="str">
        <f>LOOKUP(A4205,'[2]Collin Seedling for R'!$A$3:$A$51,'[2]Collin Seedling for R'!$P$3:$P$51)</f>
        <v>Seeded</v>
      </c>
      <c r="N4205" s="8">
        <f t="shared" si="65"/>
        <v>0.02</v>
      </c>
      <c r="O4205" s="2" t="str">
        <f>LOOKUP(H4205,[2]plantlist!$A$2:$A$943,[2]plantlist!$B$2:$B$943)</f>
        <v>F</v>
      </c>
    </row>
    <row r="4206" spans="1:15" x14ac:dyDescent="0.2">
      <c r="A4206" s="7" t="s">
        <v>330</v>
      </c>
      <c r="B4206" s="2">
        <v>1997</v>
      </c>
      <c r="C4206" s="2" t="s">
        <v>0</v>
      </c>
      <c r="D4206" s="2">
        <v>0</v>
      </c>
      <c r="E4206" s="2">
        <v>5</v>
      </c>
      <c r="F4206" s="2">
        <v>5</v>
      </c>
      <c r="G4206" s="2">
        <v>5000</v>
      </c>
      <c r="H4206" s="2" t="s">
        <v>118</v>
      </c>
      <c r="I4206" s="2" t="s">
        <v>2</v>
      </c>
      <c r="J4206" s="2" t="s">
        <v>119</v>
      </c>
      <c r="K4206" s="2" t="str">
        <f>LOOKUP(A4206,'[2]Collin Seedling for R'!$A$3:$A$51,'[2]Collin Seedling for R'!$R$3:$R$51)</f>
        <v>High</v>
      </c>
      <c r="L4206" s="2" t="str">
        <f>LOOKUP(A4206,'[2]Collin Seedling for R'!$A$3:$A$51,'[2]Collin Seedling for R'!$T$3:$T$51)</f>
        <v>FS</v>
      </c>
      <c r="M4206" s="2" t="str">
        <f>LOOKUP(A4206,'[2]Collin Seedling for R'!$A$3:$A$51,'[2]Collin Seedling for R'!$P$3:$P$51)</f>
        <v>Seeded</v>
      </c>
      <c r="N4206" s="8">
        <f t="shared" si="65"/>
        <v>0.1</v>
      </c>
      <c r="O4206" s="2" t="str">
        <f>LOOKUP(H4206,[2]plantlist!$A$2:$A$943,[2]plantlist!$B$2:$B$943)</f>
        <v>F</v>
      </c>
    </row>
    <row r="4207" spans="1:15" x14ac:dyDescent="0.2">
      <c r="A4207" s="7" t="s">
        <v>330</v>
      </c>
      <c r="B4207" s="2">
        <v>1997</v>
      </c>
      <c r="C4207" s="2" t="s">
        <v>0</v>
      </c>
      <c r="D4207" s="2">
        <v>0</v>
      </c>
      <c r="E4207" s="2">
        <v>3</v>
      </c>
      <c r="F4207" s="2">
        <v>3</v>
      </c>
      <c r="G4207" s="2">
        <v>5000</v>
      </c>
      <c r="H4207" s="2" t="s">
        <v>218</v>
      </c>
      <c r="I4207" s="2" t="s">
        <v>2</v>
      </c>
      <c r="J4207" s="2" t="s">
        <v>219</v>
      </c>
      <c r="K4207" s="2" t="str">
        <f>LOOKUP(A4207,'[2]Collin Seedling for R'!$A$3:$A$51,'[2]Collin Seedling for R'!$R$3:$R$51)</f>
        <v>High</v>
      </c>
      <c r="L4207" s="2" t="str">
        <f>LOOKUP(A4207,'[2]Collin Seedling for R'!$A$3:$A$51,'[2]Collin Seedling for R'!$T$3:$T$51)</f>
        <v>FS</v>
      </c>
      <c r="M4207" s="2" t="str">
        <f>LOOKUP(A4207,'[2]Collin Seedling for R'!$A$3:$A$51,'[2]Collin Seedling for R'!$P$3:$P$51)</f>
        <v>Seeded</v>
      </c>
      <c r="N4207" s="8">
        <f t="shared" si="65"/>
        <v>0.06</v>
      </c>
      <c r="O4207" s="2" t="str">
        <f>LOOKUP(H4207,[2]plantlist!$A$2:$A$943,[2]plantlist!$B$2:$B$943)</f>
        <v>L</v>
      </c>
    </row>
    <row r="4208" spans="1:15" x14ac:dyDescent="0.2">
      <c r="A4208" s="7" t="s">
        <v>330</v>
      </c>
      <c r="B4208" s="2">
        <v>1997</v>
      </c>
      <c r="C4208" s="2" t="s">
        <v>0</v>
      </c>
      <c r="D4208" s="2">
        <v>0</v>
      </c>
      <c r="E4208" s="2">
        <v>38</v>
      </c>
      <c r="F4208" s="2">
        <v>38</v>
      </c>
      <c r="G4208" s="2">
        <v>5000</v>
      </c>
      <c r="H4208" s="2" t="s">
        <v>460</v>
      </c>
      <c r="I4208" s="2" t="s">
        <v>2</v>
      </c>
      <c r="J4208" s="2" t="s">
        <v>461</v>
      </c>
      <c r="K4208" s="2" t="str">
        <f>LOOKUP(A4208,'[2]Collin Seedling for R'!$A$3:$A$51,'[2]Collin Seedling for R'!$R$3:$R$51)</f>
        <v>High</v>
      </c>
      <c r="L4208" s="2" t="str">
        <f>LOOKUP(A4208,'[2]Collin Seedling for R'!$A$3:$A$51,'[2]Collin Seedling for R'!$T$3:$T$51)</f>
        <v>FS</v>
      </c>
      <c r="M4208" s="2" t="str">
        <f>LOOKUP(A4208,'[2]Collin Seedling for R'!$A$3:$A$51,'[2]Collin Seedling for R'!$P$3:$P$51)</f>
        <v>Seeded</v>
      </c>
      <c r="N4208" s="8">
        <f t="shared" si="65"/>
        <v>0.76</v>
      </c>
      <c r="O4208" s="2" t="str">
        <f>LOOKUP(H4208,[2]plantlist!$A$2:$A$943,[2]plantlist!$B$2:$B$943)</f>
        <v>F</v>
      </c>
    </row>
    <row r="4209" spans="1:15" x14ac:dyDescent="0.2">
      <c r="A4209" s="7" t="s">
        <v>330</v>
      </c>
      <c r="B4209" s="2">
        <v>1997</v>
      </c>
      <c r="C4209" s="2" t="s">
        <v>0</v>
      </c>
      <c r="D4209" s="2">
        <v>0</v>
      </c>
      <c r="E4209" s="2">
        <v>11</v>
      </c>
      <c r="F4209" s="2">
        <v>11</v>
      </c>
      <c r="G4209" s="2">
        <v>5000</v>
      </c>
      <c r="H4209" s="2" t="s">
        <v>462</v>
      </c>
      <c r="I4209" s="2" t="s">
        <v>2</v>
      </c>
      <c r="J4209" s="2" t="s">
        <v>463</v>
      </c>
      <c r="K4209" s="2" t="str">
        <f>LOOKUP(A4209,'[2]Collin Seedling for R'!$A$3:$A$51,'[2]Collin Seedling for R'!$R$3:$R$51)</f>
        <v>High</v>
      </c>
      <c r="L4209" s="2" t="str">
        <f>LOOKUP(A4209,'[2]Collin Seedling for R'!$A$3:$A$51,'[2]Collin Seedling for R'!$T$3:$T$51)</f>
        <v>FS</v>
      </c>
      <c r="M4209" s="2" t="str">
        <f>LOOKUP(A4209,'[2]Collin Seedling for R'!$A$3:$A$51,'[2]Collin Seedling for R'!$P$3:$P$51)</f>
        <v>Seeded</v>
      </c>
      <c r="N4209" s="8">
        <f t="shared" si="65"/>
        <v>0.22</v>
      </c>
      <c r="O4209" s="2" t="str">
        <f>LOOKUP(H4209,[2]plantlist!$A$2:$A$943,[2]plantlist!$B$2:$B$943)</f>
        <v>F</v>
      </c>
    </row>
    <row r="4210" spans="1:15" x14ac:dyDescent="0.2">
      <c r="A4210" s="7" t="s">
        <v>330</v>
      </c>
      <c r="B4210" s="2">
        <v>1997</v>
      </c>
      <c r="C4210" s="2" t="s">
        <v>0</v>
      </c>
      <c r="D4210" s="2">
        <v>0</v>
      </c>
      <c r="E4210" s="2">
        <v>7</v>
      </c>
      <c r="F4210" s="2">
        <v>7</v>
      </c>
      <c r="G4210" s="2">
        <v>5000</v>
      </c>
      <c r="H4210" s="2" t="s">
        <v>45</v>
      </c>
      <c r="I4210" s="2" t="s">
        <v>2</v>
      </c>
      <c r="J4210" s="2" t="s">
        <v>46</v>
      </c>
      <c r="K4210" s="2" t="str">
        <f>LOOKUP(A4210,'[2]Collin Seedling for R'!$A$3:$A$51,'[2]Collin Seedling for R'!$R$3:$R$51)</f>
        <v>High</v>
      </c>
      <c r="L4210" s="2" t="str">
        <f>LOOKUP(A4210,'[2]Collin Seedling for R'!$A$3:$A$51,'[2]Collin Seedling for R'!$T$3:$T$51)</f>
        <v>FS</v>
      </c>
      <c r="M4210" s="2" t="str">
        <f>LOOKUP(A4210,'[2]Collin Seedling for R'!$A$3:$A$51,'[2]Collin Seedling for R'!$P$3:$P$51)</f>
        <v>Seeded</v>
      </c>
      <c r="N4210" s="8">
        <f t="shared" si="65"/>
        <v>0.13999999999999999</v>
      </c>
      <c r="O4210" s="2" t="str">
        <f>LOOKUP(H4210,[2]plantlist!$A$2:$A$943,[2]plantlist!$B$2:$B$943)</f>
        <v>F</v>
      </c>
    </row>
    <row r="4211" spans="1:15" x14ac:dyDescent="0.2">
      <c r="A4211" s="7" t="s">
        <v>512</v>
      </c>
      <c r="B4211" s="2">
        <v>1998</v>
      </c>
      <c r="C4211" s="2" t="s">
        <v>0</v>
      </c>
      <c r="D4211" s="2">
        <v>3222</v>
      </c>
      <c r="E4211" s="2">
        <v>0</v>
      </c>
      <c r="F4211" s="2">
        <v>3222</v>
      </c>
      <c r="G4211" s="2">
        <v>5000</v>
      </c>
      <c r="H4211" s="2" t="s">
        <v>366</v>
      </c>
      <c r="I4211" s="2" t="s">
        <v>2</v>
      </c>
      <c r="J4211" s="2" t="s">
        <v>367</v>
      </c>
      <c r="K4211" s="2" t="str">
        <f>LOOKUP(A4211,'[2]Collin Seedling for R'!$A$3:$A$51,'[2]Collin Seedling for R'!$R$3:$R$51)</f>
        <v>High</v>
      </c>
      <c r="L4211" s="2" t="str">
        <f>LOOKUP(A4211,'[2]Collin Seedling for R'!$A$3:$A$51,'[2]Collin Seedling for R'!$T$3:$T$51)</f>
        <v>FS</v>
      </c>
      <c r="M4211" s="2" t="str">
        <f>LOOKUP(A4211,'[2]Collin Seedling for R'!$A$3:$A$51,'[2]Collin Seedling for R'!$P$3:$P$51)</f>
        <v>Seeded</v>
      </c>
      <c r="N4211" s="8">
        <f t="shared" si="65"/>
        <v>0</v>
      </c>
      <c r="O4211" s="2" t="str">
        <f>LOOKUP(H4211,[2]plantlist!$A$2:$A$943,[2]plantlist!$B$2:$B$943)</f>
        <v>B</v>
      </c>
    </row>
    <row r="4212" spans="1:15" x14ac:dyDescent="0.2">
      <c r="A4212" s="7" t="s">
        <v>512</v>
      </c>
      <c r="B4212" s="2">
        <v>1998</v>
      </c>
      <c r="C4212" s="2" t="s">
        <v>0</v>
      </c>
      <c r="D4212" s="2">
        <v>1605</v>
      </c>
      <c r="E4212" s="2">
        <v>0</v>
      </c>
      <c r="F4212" s="2">
        <v>1605</v>
      </c>
      <c r="G4212" s="2">
        <v>5000</v>
      </c>
      <c r="H4212" s="2" t="s">
        <v>6</v>
      </c>
      <c r="I4212" s="2" t="s">
        <v>2</v>
      </c>
      <c r="J4212" s="2" t="s">
        <v>7</v>
      </c>
      <c r="K4212" s="2" t="str">
        <f>LOOKUP(A4212,'[2]Collin Seedling for R'!$A$3:$A$51,'[2]Collin Seedling for R'!$R$3:$R$51)</f>
        <v>High</v>
      </c>
      <c r="L4212" s="2" t="str">
        <f>LOOKUP(A4212,'[2]Collin Seedling for R'!$A$3:$A$51,'[2]Collin Seedling for R'!$T$3:$T$51)</f>
        <v>FS</v>
      </c>
      <c r="M4212" s="2" t="str">
        <f>LOOKUP(A4212,'[2]Collin Seedling for R'!$A$3:$A$51,'[2]Collin Seedling for R'!$P$3:$P$51)</f>
        <v>Seeded</v>
      </c>
      <c r="N4212" s="8">
        <f t="shared" si="65"/>
        <v>0</v>
      </c>
      <c r="O4212" s="2" t="str">
        <f>LOOKUP(H4212,[2]plantlist!$A$2:$A$943,[2]plantlist!$B$2:$B$943)</f>
        <v>L</v>
      </c>
    </row>
    <row r="4213" spans="1:15" x14ac:dyDescent="0.2">
      <c r="A4213" s="7" t="s">
        <v>512</v>
      </c>
      <c r="B4213" s="2">
        <v>1998</v>
      </c>
      <c r="C4213" s="2" t="s">
        <v>0</v>
      </c>
      <c r="D4213" s="2">
        <v>61</v>
      </c>
      <c r="E4213" s="2">
        <v>8</v>
      </c>
      <c r="F4213" s="2">
        <v>69</v>
      </c>
      <c r="G4213" s="2">
        <v>5000</v>
      </c>
      <c r="H4213" s="2" t="s">
        <v>10</v>
      </c>
      <c r="I4213" s="2" t="s">
        <v>2</v>
      </c>
      <c r="J4213" s="2" t="s">
        <v>11</v>
      </c>
      <c r="K4213" s="2" t="str">
        <f>LOOKUP(A4213,'[2]Collin Seedling for R'!$A$3:$A$51,'[2]Collin Seedling for R'!$R$3:$R$51)</f>
        <v>High</v>
      </c>
      <c r="L4213" s="2" t="str">
        <f>LOOKUP(A4213,'[2]Collin Seedling for R'!$A$3:$A$51,'[2]Collin Seedling for R'!$T$3:$T$51)</f>
        <v>FS</v>
      </c>
      <c r="M4213" s="2" t="str">
        <f>LOOKUP(A4213,'[2]Collin Seedling for R'!$A$3:$A$51,'[2]Collin Seedling for R'!$P$3:$P$51)</f>
        <v>Seeded</v>
      </c>
      <c r="N4213" s="8">
        <f t="shared" si="65"/>
        <v>0.16</v>
      </c>
      <c r="O4213" s="2" t="str">
        <f>LOOKUP(H4213,[2]plantlist!$A$2:$A$943,[2]plantlist!$B$2:$B$943)</f>
        <v>L</v>
      </c>
    </row>
    <row r="4214" spans="1:15" x14ac:dyDescent="0.2">
      <c r="A4214" s="7" t="s">
        <v>512</v>
      </c>
      <c r="B4214" s="2">
        <v>1998</v>
      </c>
      <c r="C4214" s="2" t="s">
        <v>0</v>
      </c>
      <c r="D4214" s="2">
        <v>33</v>
      </c>
      <c r="E4214" s="2">
        <v>449</v>
      </c>
      <c r="F4214" s="2">
        <v>482</v>
      </c>
      <c r="G4214" s="2">
        <v>5000</v>
      </c>
      <c r="H4214" s="2" t="s">
        <v>368</v>
      </c>
      <c r="I4214" s="2" t="s">
        <v>2</v>
      </c>
      <c r="J4214" s="2" t="s">
        <v>369</v>
      </c>
      <c r="K4214" s="2" t="str">
        <f>LOOKUP(A4214,'[2]Collin Seedling for R'!$A$3:$A$51,'[2]Collin Seedling for R'!$R$3:$R$51)</f>
        <v>High</v>
      </c>
      <c r="L4214" s="2" t="str">
        <f>LOOKUP(A4214,'[2]Collin Seedling for R'!$A$3:$A$51,'[2]Collin Seedling for R'!$T$3:$T$51)</f>
        <v>FS</v>
      </c>
      <c r="M4214" s="2" t="str">
        <f>LOOKUP(A4214,'[2]Collin Seedling for R'!$A$3:$A$51,'[2]Collin Seedling for R'!$P$3:$P$51)</f>
        <v>Seeded</v>
      </c>
      <c r="N4214" s="8">
        <f t="shared" si="65"/>
        <v>8.98</v>
      </c>
      <c r="O4214" s="2" t="str">
        <f>LOOKUP(H4214,[2]plantlist!$A$2:$A$943,[2]plantlist!$B$2:$B$943)</f>
        <v>G</v>
      </c>
    </row>
    <row r="4215" spans="1:15" x14ac:dyDescent="0.2">
      <c r="A4215" s="7" t="s">
        <v>512</v>
      </c>
      <c r="B4215" s="2">
        <v>1998</v>
      </c>
      <c r="C4215" s="2" t="s">
        <v>0</v>
      </c>
      <c r="D4215" s="2">
        <v>14</v>
      </c>
      <c r="E4215" s="2">
        <v>0</v>
      </c>
      <c r="F4215" s="2">
        <v>14</v>
      </c>
      <c r="G4215" s="2">
        <v>5000</v>
      </c>
      <c r="H4215" s="2" t="s">
        <v>278</v>
      </c>
      <c r="I4215" s="2" t="s">
        <v>2</v>
      </c>
      <c r="J4215" s="2" t="s">
        <v>279</v>
      </c>
      <c r="K4215" s="2" t="str">
        <f>LOOKUP(A4215,'[2]Collin Seedling for R'!$A$3:$A$51,'[2]Collin Seedling for R'!$R$3:$R$51)</f>
        <v>High</v>
      </c>
      <c r="L4215" s="2" t="str">
        <f>LOOKUP(A4215,'[2]Collin Seedling for R'!$A$3:$A$51,'[2]Collin Seedling for R'!$T$3:$T$51)</f>
        <v>FS</v>
      </c>
      <c r="M4215" s="2" t="str">
        <f>LOOKUP(A4215,'[2]Collin Seedling for R'!$A$3:$A$51,'[2]Collin Seedling for R'!$P$3:$P$51)</f>
        <v>Seeded</v>
      </c>
      <c r="N4215" s="8">
        <f t="shared" si="65"/>
        <v>0</v>
      </c>
      <c r="O4215" s="2" t="str">
        <f>LOOKUP(H4215,[2]plantlist!$A$2:$A$943,[2]plantlist!$B$2:$B$943)</f>
        <v>B</v>
      </c>
    </row>
    <row r="4216" spans="1:15" x14ac:dyDescent="0.2">
      <c r="A4216" s="7" t="s">
        <v>512</v>
      </c>
      <c r="B4216" s="2">
        <v>1998</v>
      </c>
      <c r="C4216" s="2" t="s">
        <v>0</v>
      </c>
      <c r="D4216" s="2">
        <v>13</v>
      </c>
      <c r="E4216" s="2">
        <v>26</v>
      </c>
      <c r="F4216" s="2">
        <v>39</v>
      </c>
      <c r="G4216" s="2">
        <v>5000</v>
      </c>
      <c r="H4216" s="2" t="s">
        <v>240</v>
      </c>
      <c r="I4216" s="2" t="s">
        <v>2</v>
      </c>
      <c r="J4216" s="2" t="s">
        <v>241</v>
      </c>
      <c r="K4216" s="2" t="str">
        <f>LOOKUP(A4216,'[2]Collin Seedling for R'!$A$3:$A$51,'[2]Collin Seedling for R'!$R$3:$R$51)</f>
        <v>High</v>
      </c>
      <c r="L4216" s="2" t="str">
        <f>LOOKUP(A4216,'[2]Collin Seedling for R'!$A$3:$A$51,'[2]Collin Seedling for R'!$T$3:$T$51)</f>
        <v>FS</v>
      </c>
      <c r="M4216" s="2" t="str">
        <f>LOOKUP(A4216,'[2]Collin Seedling for R'!$A$3:$A$51,'[2]Collin Seedling for R'!$P$3:$P$51)</f>
        <v>Seeded</v>
      </c>
      <c r="N4216" s="8">
        <f t="shared" si="65"/>
        <v>0.52</v>
      </c>
      <c r="O4216" s="2" t="str">
        <f>LOOKUP(H4216,[2]plantlist!$A$2:$A$943,[2]plantlist!$B$2:$B$943)</f>
        <v>G</v>
      </c>
    </row>
    <row r="4217" spans="1:15" x14ac:dyDescent="0.2">
      <c r="A4217" s="7" t="s">
        <v>512</v>
      </c>
      <c r="B4217" s="2">
        <v>1998</v>
      </c>
      <c r="C4217" s="2" t="s">
        <v>0</v>
      </c>
      <c r="D4217" s="2">
        <v>10</v>
      </c>
      <c r="E4217" s="2">
        <v>0</v>
      </c>
      <c r="F4217" s="2">
        <v>10</v>
      </c>
      <c r="G4217" s="2">
        <v>5000</v>
      </c>
      <c r="H4217" s="2" t="s">
        <v>64</v>
      </c>
      <c r="I4217" s="2" t="s">
        <v>2</v>
      </c>
      <c r="J4217" s="2" t="s">
        <v>65</v>
      </c>
      <c r="K4217" s="2" t="str">
        <f>LOOKUP(A4217,'[2]Collin Seedling for R'!$A$3:$A$51,'[2]Collin Seedling for R'!$R$3:$R$51)</f>
        <v>High</v>
      </c>
      <c r="L4217" s="2" t="str">
        <f>LOOKUP(A4217,'[2]Collin Seedling for R'!$A$3:$A$51,'[2]Collin Seedling for R'!$T$3:$T$51)</f>
        <v>FS</v>
      </c>
      <c r="M4217" s="2" t="str">
        <f>LOOKUP(A4217,'[2]Collin Seedling for R'!$A$3:$A$51,'[2]Collin Seedling for R'!$P$3:$P$51)</f>
        <v>Seeded</v>
      </c>
      <c r="N4217" s="8">
        <f t="shared" si="65"/>
        <v>0</v>
      </c>
      <c r="O4217" s="2" t="str">
        <f>LOOKUP(H4217,[2]plantlist!$A$2:$A$943,[2]plantlist!$B$2:$B$943)</f>
        <v>L</v>
      </c>
    </row>
    <row r="4218" spans="1:15" x14ac:dyDescent="0.2">
      <c r="A4218" s="7" t="s">
        <v>512</v>
      </c>
      <c r="B4218" s="2">
        <v>1998</v>
      </c>
      <c r="C4218" s="2" t="s">
        <v>0</v>
      </c>
      <c r="D4218" s="2">
        <v>9</v>
      </c>
      <c r="E4218" s="2">
        <v>30</v>
      </c>
      <c r="F4218" s="2">
        <v>39</v>
      </c>
      <c r="G4218" s="2">
        <v>5000</v>
      </c>
      <c r="H4218" s="2" t="s">
        <v>8</v>
      </c>
      <c r="I4218" s="2" t="s">
        <v>2</v>
      </c>
      <c r="J4218" s="2" t="s">
        <v>9</v>
      </c>
      <c r="K4218" s="2" t="str">
        <f>LOOKUP(A4218,'[2]Collin Seedling for R'!$A$3:$A$51,'[2]Collin Seedling for R'!$R$3:$R$51)</f>
        <v>High</v>
      </c>
      <c r="L4218" s="2" t="str">
        <f>LOOKUP(A4218,'[2]Collin Seedling for R'!$A$3:$A$51,'[2]Collin Seedling for R'!$T$3:$T$51)</f>
        <v>FS</v>
      </c>
      <c r="M4218" s="2" t="str">
        <f>LOOKUP(A4218,'[2]Collin Seedling for R'!$A$3:$A$51,'[2]Collin Seedling for R'!$P$3:$P$51)</f>
        <v>Seeded</v>
      </c>
      <c r="N4218" s="8">
        <f t="shared" si="65"/>
        <v>0.6</v>
      </c>
      <c r="O4218" s="2" t="str">
        <f>LOOKUP(H4218,[2]plantlist!$A$2:$A$943,[2]plantlist!$B$2:$B$943)</f>
        <v>G</v>
      </c>
    </row>
    <row r="4219" spans="1:15" x14ac:dyDescent="0.2">
      <c r="A4219" s="7" t="s">
        <v>512</v>
      </c>
      <c r="B4219" s="2">
        <v>1998</v>
      </c>
      <c r="C4219" s="2" t="s">
        <v>0</v>
      </c>
      <c r="D4219" s="2">
        <v>8</v>
      </c>
      <c r="E4219" s="2">
        <v>68</v>
      </c>
      <c r="F4219" s="2">
        <v>76</v>
      </c>
      <c r="G4219" s="2">
        <v>5000</v>
      </c>
      <c r="H4219" s="2" t="s">
        <v>372</v>
      </c>
      <c r="I4219" s="2" t="s">
        <v>2</v>
      </c>
      <c r="J4219" s="2" t="s">
        <v>48</v>
      </c>
      <c r="K4219" s="2" t="str">
        <f>LOOKUP(A4219,'[2]Collin Seedling for R'!$A$3:$A$51,'[2]Collin Seedling for R'!$R$3:$R$51)</f>
        <v>High</v>
      </c>
      <c r="L4219" s="2" t="str">
        <f>LOOKUP(A4219,'[2]Collin Seedling for R'!$A$3:$A$51,'[2]Collin Seedling for R'!$T$3:$T$51)</f>
        <v>FS</v>
      </c>
      <c r="M4219" s="2" t="str">
        <f>LOOKUP(A4219,'[2]Collin Seedling for R'!$A$3:$A$51,'[2]Collin Seedling for R'!$P$3:$P$51)</f>
        <v>Seeded</v>
      </c>
      <c r="N4219" s="8">
        <f t="shared" si="65"/>
        <v>1.3599999999999999</v>
      </c>
      <c r="O4219" s="2" t="str">
        <f>LOOKUP(H4219,[2]plantlist!$A$2:$A$943,[2]plantlist!$B$2:$B$943)</f>
        <v>G</v>
      </c>
    </row>
    <row r="4220" spans="1:15" x14ac:dyDescent="0.2">
      <c r="A4220" s="7" t="s">
        <v>512</v>
      </c>
      <c r="B4220" s="2">
        <v>1998</v>
      </c>
      <c r="C4220" s="2" t="s">
        <v>0</v>
      </c>
      <c r="D4220" s="2">
        <v>6</v>
      </c>
      <c r="E4220" s="2">
        <v>7</v>
      </c>
      <c r="F4220" s="2">
        <v>13</v>
      </c>
      <c r="G4220" s="2">
        <v>5000</v>
      </c>
      <c r="H4220" s="2" t="s">
        <v>140</v>
      </c>
      <c r="I4220" s="2" t="s">
        <v>2</v>
      </c>
      <c r="J4220" s="2" t="s">
        <v>141</v>
      </c>
      <c r="K4220" s="2" t="str">
        <f>LOOKUP(A4220,'[2]Collin Seedling for R'!$A$3:$A$51,'[2]Collin Seedling for R'!$R$3:$R$51)</f>
        <v>High</v>
      </c>
      <c r="L4220" s="2" t="str">
        <f>LOOKUP(A4220,'[2]Collin Seedling for R'!$A$3:$A$51,'[2]Collin Seedling for R'!$T$3:$T$51)</f>
        <v>FS</v>
      </c>
      <c r="M4220" s="2" t="str">
        <f>LOOKUP(A4220,'[2]Collin Seedling for R'!$A$3:$A$51,'[2]Collin Seedling for R'!$P$3:$P$51)</f>
        <v>Seeded</v>
      </c>
      <c r="N4220" s="8">
        <f t="shared" si="65"/>
        <v>0.13999999999999999</v>
      </c>
      <c r="O4220" s="2" t="str">
        <f>LOOKUP(H4220,[2]plantlist!$A$2:$A$943,[2]plantlist!$B$2:$B$943)</f>
        <v>G</v>
      </c>
    </row>
    <row r="4221" spans="1:15" x14ac:dyDescent="0.2">
      <c r="A4221" s="7" t="s">
        <v>512</v>
      </c>
      <c r="B4221" s="2">
        <v>1998</v>
      </c>
      <c r="C4221" s="2" t="s">
        <v>0</v>
      </c>
      <c r="D4221" s="2">
        <v>6</v>
      </c>
      <c r="E4221" s="2">
        <v>24</v>
      </c>
      <c r="F4221" s="2">
        <v>30</v>
      </c>
      <c r="G4221" s="2">
        <v>5000</v>
      </c>
      <c r="H4221" s="2" t="s">
        <v>12</v>
      </c>
      <c r="I4221" s="2" t="s">
        <v>2</v>
      </c>
      <c r="J4221" s="2" t="s">
        <v>13</v>
      </c>
      <c r="K4221" s="2" t="str">
        <f>LOOKUP(A4221,'[2]Collin Seedling for R'!$A$3:$A$51,'[2]Collin Seedling for R'!$R$3:$R$51)</f>
        <v>High</v>
      </c>
      <c r="L4221" s="2" t="str">
        <f>LOOKUP(A4221,'[2]Collin Seedling for R'!$A$3:$A$51,'[2]Collin Seedling for R'!$T$3:$T$51)</f>
        <v>FS</v>
      </c>
      <c r="M4221" s="2" t="str">
        <f>LOOKUP(A4221,'[2]Collin Seedling for R'!$A$3:$A$51,'[2]Collin Seedling for R'!$P$3:$P$51)</f>
        <v>Seeded</v>
      </c>
      <c r="N4221" s="8">
        <f t="shared" si="65"/>
        <v>0.48</v>
      </c>
      <c r="O4221" s="2" t="str">
        <f>LOOKUP(H4221,[2]plantlist!$A$2:$A$943,[2]plantlist!$B$2:$B$943)</f>
        <v>G</v>
      </c>
    </row>
    <row r="4222" spans="1:15" x14ac:dyDescent="0.2">
      <c r="A4222" s="7" t="s">
        <v>512</v>
      </c>
      <c r="B4222" s="2">
        <v>1998</v>
      </c>
      <c r="C4222" s="2" t="s">
        <v>0</v>
      </c>
      <c r="D4222" s="2">
        <v>6</v>
      </c>
      <c r="E4222" s="2">
        <v>367</v>
      </c>
      <c r="F4222" s="2">
        <v>373</v>
      </c>
      <c r="G4222" s="2">
        <v>5000</v>
      </c>
      <c r="H4222" s="2" t="s">
        <v>31</v>
      </c>
      <c r="I4222" s="2" t="s">
        <v>2</v>
      </c>
      <c r="J4222" s="2" t="s">
        <v>32</v>
      </c>
      <c r="K4222" s="2" t="str">
        <f>LOOKUP(A4222,'[2]Collin Seedling for R'!$A$3:$A$51,'[2]Collin Seedling for R'!$R$3:$R$51)</f>
        <v>High</v>
      </c>
      <c r="L4222" s="2" t="str">
        <f>LOOKUP(A4222,'[2]Collin Seedling for R'!$A$3:$A$51,'[2]Collin Seedling for R'!$T$3:$T$51)</f>
        <v>FS</v>
      </c>
      <c r="M4222" s="2" t="str">
        <f>LOOKUP(A4222,'[2]Collin Seedling for R'!$A$3:$A$51,'[2]Collin Seedling for R'!$P$3:$P$51)</f>
        <v>Seeded</v>
      </c>
      <c r="N4222" s="8">
        <f t="shared" si="65"/>
        <v>7.3400000000000007</v>
      </c>
      <c r="O4222" s="2" t="str">
        <f>LOOKUP(H4222,[2]plantlist!$A$2:$A$943,[2]plantlist!$B$2:$B$943)</f>
        <v>U</v>
      </c>
    </row>
    <row r="4223" spans="1:15" x14ac:dyDescent="0.2">
      <c r="A4223" s="7" t="s">
        <v>512</v>
      </c>
      <c r="B4223" s="2">
        <v>1998</v>
      </c>
      <c r="C4223" s="2" t="s">
        <v>0</v>
      </c>
      <c r="D4223" s="2">
        <v>4</v>
      </c>
      <c r="E4223" s="2">
        <v>12</v>
      </c>
      <c r="F4223" s="2">
        <v>16</v>
      </c>
      <c r="G4223" s="2">
        <v>5000</v>
      </c>
      <c r="H4223" s="2" t="s">
        <v>419</v>
      </c>
      <c r="I4223" s="2" t="s">
        <v>2</v>
      </c>
      <c r="J4223" s="2" t="s">
        <v>228</v>
      </c>
      <c r="K4223" s="2" t="str">
        <f>LOOKUP(A4223,'[2]Collin Seedling for R'!$A$3:$A$51,'[2]Collin Seedling for R'!$R$3:$R$51)</f>
        <v>High</v>
      </c>
      <c r="L4223" s="2" t="str">
        <f>LOOKUP(A4223,'[2]Collin Seedling for R'!$A$3:$A$51,'[2]Collin Seedling for R'!$T$3:$T$51)</f>
        <v>FS</v>
      </c>
      <c r="M4223" s="2" t="str">
        <f>LOOKUP(A4223,'[2]Collin Seedling for R'!$A$3:$A$51,'[2]Collin Seedling for R'!$P$3:$P$51)</f>
        <v>Seeded</v>
      </c>
      <c r="N4223" s="8">
        <f t="shared" si="65"/>
        <v>0.24</v>
      </c>
      <c r="O4223" s="2" t="str">
        <f>LOOKUP(H4223,[2]plantlist!$A$2:$A$943,[2]plantlist!$B$2:$B$943)</f>
        <v>G</v>
      </c>
    </row>
    <row r="4224" spans="1:15" x14ac:dyDescent="0.2">
      <c r="A4224" s="7" t="s">
        <v>512</v>
      </c>
      <c r="B4224" s="2">
        <v>1998</v>
      </c>
      <c r="C4224" s="2" t="s">
        <v>0</v>
      </c>
      <c r="D4224" s="2">
        <v>3</v>
      </c>
      <c r="E4224" s="2">
        <v>319</v>
      </c>
      <c r="F4224" s="2">
        <v>322</v>
      </c>
      <c r="G4224" s="2">
        <v>5000</v>
      </c>
      <c r="H4224" s="2" t="s">
        <v>248</v>
      </c>
      <c r="I4224" s="2" t="s">
        <v>2</v>
      </c>
      <c r="J4224" s="2" t="s">
        <v>249</v>
      </c>
      <c r="K4224" s="2" t="str">
        <f>LOOKUP(A4224,'[2]Collin Seedling for R'!$A$3:$A$51,'[2]Collin Seedling for R'!$R$3:$R$51)</f>
        <v>High</v>
      </c>
      <c r="L4224" s="2" t="str">
        <f>LOOKUP(A4224,'[2]Collin Seedling for R'!$A$3:$A$51,'[2]Collin Seedling for R'!$T$3:$T$51)</f>
        <v>FS</v>
      </c>
      <c r="M4224" s="2" t="str">
        <f>LOOKUP(A4224,'[2]Collin Seedling for R'!$A$3:$A$51,'[2]Collin Seedling for R'!$P$3:$P$51)</f>
        <v>Seeded</v>
      </c>
      <c r="N4224" s="8">
        <f t="shared" si="65"/>
        <v>6.38</v>
      </c>
      <c r="O4224" s="2" t="str">
        <f>LOOKUP(H4224,[2]plantlist!$A$2:$A$943,[2]plantlist!$B$2:$B$943)</f>
        <v>G</v>
      </c>
    </row>
    <row r="4225" spans="1:15" x14ac:dyDescent="0.2">
      <c r="A4225" s="7" t="s">
        <v>512</v>
      </c>
      <c r="B4225" s="2">
        <v>1998</v>
      </c>
      <c r="C4225" s="2" t="s">
        <v>0</v>
      </c>
      <c r="D4225" s="2">
        <v>0</v>
      </c>
      <c r="E4225" s="2">
        <v>33</v>
      </c>
      <c r="F4225" s="2">
        <v>33</v>
      </c>
      <c r="G4225" s="2">
        <v>5000</v>
      </c>
      <c r="H4225" s="2" t="s">
        <v>368</v>
      </c>
      <c r="I4225" s="2" t="s">
        <v>19</v>
      </c>
      <c r="J4225" s="2" t="s">
        <v>369</v>
      </c>
      <c r="K4225" s="2" t="str">
        <f>LOOKUP(A4225,'[2]Collin Seedling for R'!$A$3:$A$51,'[2]Collin Seedling for R'!$R$3:$R$51)</f>
        <v>High</v>
      </c>
      <c r="L4225" s="2" t="str">
        <f>LOOKUP(A4225,'[2]Collin Seedling for R'!$A$3:$A$51,'[2]Collin Seedling for R'!$T$3:$T$51)</f>
        <v>FS</v>
      </c>
      <c r="M4225" s="2" t="str">
        <f>LOOKUP(A4225,'[2]Collin Seedling for R'!$A$3:$A$51,'[2]Collin Seedling for R'!$P$3:$P$51)</f>
        <v>Seeded</v>
      </c>
      <c r="N4225" s="8">
        <f t="shared" si="65"/>
        <v>0.66</v>
      </c>
      <c r="O4225" s="2" t="str">
        <f>LOOKUP(H4225,[2]plantlist!$A$2:$A$943,[2]plantlist!$B$2:$B$943)</f>
        <v>G</v>
      </c>
    </row>
    <row r="4226" spans="1:15" x14ac:dyDescent="0.2">
      <c r="A4226" s="7" t="s">
        <v>512</v>
      </c>
      <c r="B4226" s="2">
        <v>1998</v>
      </c>
      <c r="C4226" s="2" t="s">
        <v>0</v>
      </c>
      <c r="D4226" s="2">
        <v>0</v>
      </c>
      <c r="E4226" s="2">
        <v>91</v>
      </c>
      <c r="F4226" s="2">
        <v>91</v>
      </c>
      <c r="G4226" s="2">
        <v>5000</v>
      </c>
      <c r="H4226" s="2" t="s">
        <v>370</v>
      </c>
      <c r="I4226" s="2" t="s">
        <v>2</v>
      </c>
      <c r="J4226" s="2" t="s">
        <v>371</v>
      </c>
      <c r="K4226" s="2" t="str">
        <f>LOOKUP(A4226,'[2]Collin Seedling for R'!$A$3:$A$51,'[2]Collin Seedling for R'!$R$3:$R$51)</f>
        <v>High</v>
      </c>
      <c r="L4226" s="2" t="str">
        <f>LOOKUP(A4226,'[2]Collin Seedling for R'!$A$3:$A$51,'[2]Collin Seedling for R'!$T$3:$T$51)</f>
        <v>FS</v>
      </c>
      <c r="M4226" s="2" t="str">
        <f>LOOKUP(A4226,'[2]Collin Seedling for R'!$A$3:$A$51,'[2]Collin Seedling for R'!$P$3:$P$51)</f>
        <v>Seeded</v>
      </c>
      <c r="N4226" s="8">
        <f t="shared" ref="N4226:N4289" si="66">E4226/G4226*100</f>
        <v>1.82</v>
      </c>
      <c r="O4226" s="2" t="str">
        <f>LOOKUP(H4226,[2]plantlist!$A$2:$A$943,[2]plantlist!$B$2:$B$943)</f>
        <v>G</v>
      </c>
    </row>
    <row r="4227" spans="1:15" x14ac:dyDescent="0.2">
      <c r="A4227" s="7" t="s">
        <v>512</v>
      </c>
      <c r="B4227" s="2">
        <v>1998</v>
      </c>
      <c r="C4227" s="2" t="s">
        <v>0</v>
      </c>
      <c r="D4227" s="2">
        <v>0</v>
      </c>
      <c r="E4227" s="2">
        <v>3</v>
      </c>
      <c r="F4227" s="2">
        <v>3</v>
      </c>
      <c r="G4227" s="2">
        <v>5000</v>
      </c>
      <c r="H4227" s="2" t="s">
        <v>118</v>
      </c>
      <c r="I4227" s="2" t="s">
        <v>2</v>
      </c>
      <c r="J4227" s="2" t="s">
        <v>119</v>
      </c>
      <c r="K4227" s="2" t="str">
        <f>LOOKUP(A4227,'[2]Collin Seedling for R'!$A$3:$A$51,'[2]Collin Seedling for R'!$R$3:$R$51)</f>
        <v>High</v>
      </c>
      <c r="L4227" s="2" t="str">
        <f>LOOKUP(A4227,'[2]Collin Seedling for R'!$A$3:$A$51,'[2]Collin Seedling for R'!$T$3:$T$51)</f>
        <v>FS</v>
      </c>
      <c r="M4227" s="2" t="str">
        <f>LOOKUP(A4227,'[2]Collin Seedling for R'!$A$3:$A$51,'[2]Collin Seedling for R'!$P$3:$P$51)</f>
        <v>Seeded</v>
      </c>
      <c r="N4227" s="8">
        <f t="shared" si="66"/>
        <v>0.06</v>
      </c>
      <c r="O4227" s="2" t="str">
        <f>LOOKUP(H4227,[2]plantlist!$A$2:$A$943,[2]plantlist!$B$2:$B$943)</f>
        <v>F</v>
      </c>
    </row>
    <row r="4228" spans="1:15" x14ac:dyDescent="0.2">
      <c r="A4228" s="7" t="s">
        <v>512</v>
      </c>
      <c r="B4228" s="2">
        <v>1998</v>
      </c>
      <c r="C4228" s="2" t="s">
        <v>0</v>
      </c>
      <c r="D4228" s="2">
        <v>0</v>
      </c>
      <c r="E4228" s="2">
        <v>9</v>
      </c>
      <c r="F4228" s="2">
        <v>9</v>
      </c>
      <c r="G4228" s="2">
        <v>5000</v>
      </c>
      <c r="H4228" s="2" t="s">
        <v>70</v>
      </c>
      <c r="I4228" s="2" t="s">
        <v>2</v>
      </c>
      <c r="J4228" s="2" t="s">
        <v>71</v>
      </c>
      <c r="K4228" s="2" t="str">
        <f>LOOKUP(A4228,'[2]Collin Seedling for R'!$A$3:$A$51,'[2]Collin Seedling for R'!$R$3:$R$51)</f>
        <v>High</v>
      </c>
      <c r="L4228" s="2" t="str">
        <f>LOOKUP(A4228,'[2]Collin Seedling for R'!$A$3:$A$51,'[2]Collin Seedling for R'!$T$3:$T$51)</f>
        <v>FS</v>
      </c>
      <c r="M4228" s="2" t="str">
        <f>LOOKUP(A4228,'[2]Collin Seedling for R'!$A$3:$A$51,'[2]Collin Seedling for R'!$P$3:$P$51)</f>
        <v>Seeded</v>
      </c>
      <c r="N4228" s="8">
        <f t="shared" si="66"/>
        <v>0.18</v>
      </c>
      <c r="O4228" s="2" t="str">
        <f>LOOKUP(H4228,[2]plantlist!$A$2:$A$943,[2]plantlist!$B$2:$B$943)</f>
        <v>F</v>
      </c>
    </row>
    <row r="4229" spans="1:15" x14ac:dyDescent="0.2">
      <c r="A4229" s="7" t="s">
        <v>512</v>
      </c>
      <c r="B4229" s="2">
        <v>1998</v>
      </c>
      <c r="C4229" s="2" t="s">
        <v>0</v>
      </c>
      <c r="D4229" s="2">
        <v>0</v>
      </c>
      <c r="E4229" s="2">
        <v>2</v>
      </c>
      <c r="F4229" s="2">
        <v>2</v>
      </c>
      <c r="G4229" s="2">
        <v>5000</v>
      </c>
      <c r="H4229" s="2" t="s">
        <v>124</v>
      </c>
      <c r="I4229" s="2" t="s">
        <v>2</v>
      </c>
      <c r="J4229" s="2" t="s">
        <v>125</v>
      </c>
      <c r="K4229" s="2" t="str">
        <f>LOOKUP(A4229,'[2]Collin Seedling for R'!$A$3:$A$51,'[2]Collin Seedling for R'!$R$3:$R$51)</f>
        <v>High</v>
      </c>
      <c r="L4229" s="2" t="str">
        <f>LOOKUP(A4229,'[2]Collin Seedling for R'!$A$3:$A$51,'[2]Collin Seedling for R'!$T$3:$T$51)</f>
        <v>FS</v>
      </c>
      <c r="M4229" s="2" t="str">
        <f>LOOKUP(A4229,'[2]Collin Seedling for R'!$A$3:$A$51,'[2]Collin Seedling for R'!$P$3:$P$51)</f>
        <v>Seeded</v>
      </c>
      <c r="N4229" s="8">
        <f t="shared" si="66"/>
        <v>0.04</v>
      </c>
      <c r="O4229" s="2" t="str">
        <f>LOOKUP(H4229,[2]plantlist!$A$2:$A$943,[2]plantlist!$B$2:$B$943)</f>
        <v>F</v>
      </c>
    </row>
    <row r="4230" spans="1:15" x14ac:dyDescent="0.2">
      <c r="A4230" s="7" t="s">
        <v>512</v>
      </c>
      <c r="B4230" s="2">
        <v>1998</v>
      </c>
      <c r="C4230" s="2" t="s">
        <v>0</v>
      </c>
      <c r="D4230" s="2">
        <v>0</v>
      </c>
      <c r="E4230" s="2">
        <v>38</v>
      </c>
      <c r="F4230" s="2">
        <v>38</v>
      </c>
      <c r="G4230" s="2">
        <v>5000</v>
      </c>
      <c r="H4230" s="2" t="s">
        <v>82</v>
      </c>
      <c r="I4230" s="2" t="s">
        <v>2</v>
      </c>
      <c r="J4230" s="2" t="s">
        <v>83</v>
      </c>
      <c r="K4230" s="2" t="str">
        <f>LOOKUP(A4230,'[2]Collin Seedling for R'!$A$3:$A$51,'[2]Collin Seedling for R'!$R$3:$R$51)</f>
        <v>High</v>
      </c>
      <c r="L4230" s="2" t="str">
        <f>LOOKUP(A4230,'[2]Collin Seedling for R'!$A$3:$A$51,'[2]Collin Seedling for R'!$T$3:$T$51)</f>
        <v>FS</v>
      </c>
      <c r="M4230" s="2" t="str">
        <f>LOOKUP(A4230,'[2]Collin Seedling for R'!$A$3:$A$51,'[2]Collin Seedling for R'!$P$3:$P$51)</f>
        <v>Seeded</v>
      </c>
      <c r="N4230" s="8">
        <f t="shared" si="66"/>
        <v>0.76</v>
      </c>
      <c r="O4230" s="2" t="str">
        <f>LOOKUP(H4230,[2]plantlist!$A$2:$A$943,[2]plantlist!$B$2:$B$943)</f>
        <v>F</v>
      </c>
    </row>
    <row r="4231" spans="1:15" x14ac:dyDescent="0.2">
      <c r="A4231" s="7" t="s">
        <v>512</v>
      </c>
      <c r="B4231" s="2">
        <v>1998</v>
      </c>
      <c r="C4231" s="2" t="s">
        <v>0</v>
      </c>
      <c r="D4231" s="2">
        <v>0</v>
      </c>
      <c r="E4231" s="2">
        <v>12</v>
      </c>
      <c r="F4231" s="2">
        <v>12</v>
      </c>
      <c r="G4231" s="2">
        <v>5000</v>
      </c>
      <c r="H4231" s="2" t="s">
        <v>21</v>
      </c>
      <c r="I4231" s="2" t="s">
        <v>2</v>
      </c>
      <c r="J4231" s="2" t="s">
        <v>22</v>
      </c>
      <c r="K4231" s="2" t="str">
        <f>LOOKUP(A4231,'[2]Collin Seedling for R'!$A$3:$A$51,'[2]Collin Seedling for R'!$R$3:$R$51)</f>
        <v>High</v>
      </c>
      <c r="L4231" s="2" t="str">
        <f>LOOKUP(A4231,'[2]Collin Seedling for R'!$A$3:$A$51,'[2]Collin Seedling for R'!$T$3:$T$51)</f>
        <v>FS</v>
      </c>
      <c r="M4231" s="2" t="str">
        <f>LOOKUP(A4231,'[2]Collin Seedling for R'!$A$3:$A$51,'[2]Collin Seedling for R'!$P$3:$P$51)</f>
        <v>Seeded</v>
      </c>
      <c r="N4231" s="8">
        <f t="shared" si="66"/>
        <v>0.24</v>
      </c>
      <c r="O4231" s="2" t="str">
        <f>LOOKUP(H4231,[2]plantlist!$A$2:$A$943,[2]plantlist!$B$2:$B$943)</f>
        <v>F</v>
      </c>
    </row>
    <row r="4232" spans="1:15" x14ac:dyDescent="0.2">
      <c r="A4232" s="7" t="s">
        <v>512</v>
      </c>
      <c r="B4232" s="2">
        <v>1998</v>
      </c>
      <c r="C4232" s="2" t="s">
        <v>0</v>
      </c>
      <c r="D4232" s="2">
        <v>0</v>
      </c>
      <c r="E4232" s="2">
        <v>38</v>
      </c>
      <c r="F4232" s="2">
        <v>38</v>
      </c>
      <c r="G4232" s="2">
        <v>5000</v>
      </c>
      <c r="H4232" s="2" t="s">
        <v>376</v>
      </c>
      <c r="I4232" s="2" t="s">
        <v>2</v>
      </c>
      <c r="J4232" s="2" t="s">
        <v>377</v>
      </c>
      <c r="K4232" s="2" t="str">
        <f>LOOKUP(A4232,'[2]Collin Seedling for R'!$A$3:$A$51,'[2]Collin Seedling for R'!$R$3:$R$51)</f>
        <v>High</v>
      </c>
      <c r="L4232" s="2" t="str">
        <f>LOOKUP(A4232,'[2]Collin Seedling for R'!$A$3:$A$51,'[2]Collin Seedling for R'!$T$3:$T$51)</f>
        <v>FS</v>
      </c>
      <c r="M4232" s="2" t="str">
        <f>LOOKUP(A4232,'[2]Collin Seedling for R'!$A$3:$A$51,'[2]Collin Seedling for R'!$P$3:$P$51)</f>
        <v>Seeded</v>
      </c>
      <c r="N4232" s="8">
        <f t="shared" si="66"/>
        <v>0.76</v>
      </c>
      <c r="O4232" s="2" t="str">
        <f>LOOKUP(H4232,[2]plantlist!$A$2:$A$943,[2]plantlist!$B$2:$B$943)</f>
        <v>F</v>
      </c>
    </row>
    <row r="4233" spans="1:15" x14ac:dyDescent="0.2">
      <c r="A4233" s="7" t="s">
        <v>512</v>
      </c>
      <c r="B4233" s="2">
        <v>1998</v>
      </c>
      <c r="C4233" s="2" t="s">
        <v>0</v>
      </c>
      <c r="D4233" s="2">
        <v>0</v>
      </c>
      <c r="E4233" s="2">
        <v>2</v>
      </c>
      <c r="F4233" s="2">
        <v>2</v>
      </c>
      <c r="G4233" s="2">
        <v>5000</v>
      </c>
      <c r="H4233" s="2" t="s">
        <v>248</v>
      </c>
      <c r="I4233" s="2" t="s">
        <v>19</v>
      </c>
      <c r="J4233" s="2" t="s">
        <v>249</v>
      </c>
      <c r="K4233" s="2" t="str">
        <f>LOOKUP(A4233,'[2]Collin Seedling for R'!$A$3:$A$51,'[2]Collin Seedling for R'!$R$3:$R$51)</f>
        <v>High</v>
      </c>
      <c r="L4233" s="2" t="str">
        <f>LOOKUP(A4233,'[2]Collin Seedling for R'!$A$3:$A$51,'[2]Collin Seedling for R'!$T$3:$T$51)</f>
        <v>FS</v>
      </c>
      <c r="M4233" s="2" t="str">
        <f>LOOKUP(A4233,'[2]Collin Seedling for R'!$A$3:$A$51,'[2]Collin Seedling for R'!$P$3:$P$51)</f>
        <v>Seeded</v>
      </c>
      <c r="N4233" s="8">
        <f t="shared" si="66"/>
        <v>0.04</v>
      </c>
      <c r="O4233" s="2" t="str">
        <f>LOOKUP(H4233,[2]plantlist!$A$2:$A$943,[2]plantlist!$B$2:$B$943)</f>
        <v>G</v>
      </c>
    </row>
    <row r="4234" spans="1:15" x14ac:dyDescent="0.2">
      <c r="A4234" s="7" t="s">
        <v>512</v>
      </c>
      <c r="B4234" s="2">
        <v>1998</v>
      </c>
      <c r="C4234" s="2" t="s">
        <v>0</v>
      </c>
      <c r="D4234" s="2">
        <v>0</v>
      </c>
      <c r="E4234" s="2">
        <v>15</v>
      </c>
      <c r="F4234" s="2">
        <v>15</v>
      </c>
      <c r="G4234" s="2">
        <v>5000</v>
      </c>
      <c r="H4234" s="2" t="s">
        <v>370</v>
      </c>
      <c r="I4234" s="2" t="s">
        <v>19</v>
      </c>
      <c r="J4234" s="2" t="s">
        <v>371</v>
      </c>
      <c r="K4234" s="2" t="str">
        <f>LOOKUP(A4234,'[2]Collin Seedling for R'!$A$3:$A$51,'[2]Collin Seedling for R'!$R$3:$R$51)</f>
        <v>High</v>
      </c>
      <c r="L4234" s="2" t="str">
        <f>LOOKUP(A4234,'[2]Collin Seedling for R'!$A$3:$A$51,'[2]Collin Seedling for R'!$T$3:$T$51)</f>
        <v>FS</v>
      </c>
      <c r="M4234" s="2" t="str">
        <f>LOOKUP(A4234,'[2]Collin Seedling for R'!$A$3:$A$51,'[2]Collin Seedling for R'!$P$3:$P$51)</f>
        <v>Seeded</v>
      </c>
      <c r="N4234" s="8">
        <f t="shared" si="66"/>
        <v>0.3</v>
      </c>
      <c r="O4234" s="2" t="str">
        <f>LOOKUP(H4234,[2]plantlist!$A$2:$A$943,[2]plantlist!$B$2:$B$943)</f>
        <v>G</v>
      </c>
    </row>
    <row r="4235" spans="1:15" x14ac:dyDescent="0.2">
      <c r="A4235" s="7" t="s">
        <v>512</v>
      </c>
      <c r="B4235" s="2">
        <v>1998</v>
      </c>
      <c r="C4235" s="2" t="s">
        <v>0</v>
      </c>
      <c r="D4235" s="2">
        <v>0</v>
      </c>
      <c r="E4235" s="2">
        <v>6</v>
      </c>
      <c r="F4235" s="2">
        <v>6</v>
      </c>
      <c r="G4235" s="2">
        <v>5000</v>
      </c>
      <c r="H4235" s="2" t="s">
        <v>258</v>
      </c>
      <c r="I4235" s="2" t="s">
        <v>19</v>
      </c>
      <c r="J4235" s="2" t="s">
        <v>259</v>
      </c>
      <c r="K4235" s="2" t="str">
        <f>LOOKUP(A4235,'[2]Collin Seedling for R'!$A$3:$A$51,'[2]Collin Seedling for R'!$R$3:$R$51)</f>
        <v>High</v>
      </c>
      <c r="L4235" s="2" t="str">
        <f>LOOKUP(A4235,'[2]Collin Seedling for R'!$A$3:$A$51,'[2]Collin Seedling for R'!$T$3:$T$51)</f>
        <v>FS</v>
      </c>
      <c r="M4235" s="2" t="str">
        <f>LOOKUP(A4235,'[2]Collin Seedling for R'!$A$3:$A$51,'[2]Collin Seedling for R'!$P$3:$P$51)</f>
        <v>Seeded</v>
      </c>
      <c r="N4235" s="8">
        <f t="shared" si="66"/>
        <v>0.12</v>
      </c>
      <c r="O4235" s="2" t="str">
        <f>LOOKUP(H4235,[2]plantlist!$A$2:$A$943,[2]plantlist!$B$2:$B$943)</f>
        <v>F</v>
      </c>
    </row>
    <row r="4236" spans="1:15" x14ac:dyDescent="0.2">
      <c r="A4236" s="7" t="s">
        <v>512</v>
      </c>
      <c r="B4236" s="2">
        <v>1998</v>
      </c>
      <c r="C4236" s="2" t="s">
        <v>0</v>
      </c>
      <c r="D4236" s="2">
        <v>0</v>
      </c>
      <c r="E4236" s="2">
        <v>6</v>
      </c>
      <c r="F4236" s="2">
        <v>6</v>
      </c>
      <c r="G4236" s="2">
        <v>5000</v>
      </c>
      <c r="H4236" s="2" t="s">
        <v>8</v>
      </c>
      <c r="I4236" s="2" t="s">
        <v>19</v>
      </c>
      <c r="J4236" s="2" t="s">
        <v>9</v>
      </c>
      <c r="K4236" s="2" t="str">
        <f>LOOKUP(A4236,'[2]Collin Seedling for R'!$A$3:$A$51,'[2]Collin Seedling for R'!$R$3:$R$51)</f>
        <v>High</v>
      </c>
      <c r="L4236" s="2" t="str">
        <f>LOOKUP(A4236,'[2]Collin Seedling for R'!$A$3:$A$51,'[2]Collin Seedling for R'!$T$3:$T$51)</f>
        <v>FS</v>
      </c>
      <c r="M4236" s="2" t="str">
        <f>LOOKUP(A4236,'[2]Collin Seedling for R'!$A$3:$A$51,'[2]Collin Seedling for R'!$P$3:$P$51)</f>
        <v>Seeded</v>
      </c>
      <c r="N4236" s="8">
        <f t="shared" si="66"/>
        <v>0.12</v>
      </c>
      <c r="O4236" s="2" t="str">
        <f>LOOKUP(H4236,[2]plantlist!$A$2:$A$943,[2]plantlist!$B$2:$B$943)</f>
        <v>G</v>
      </c>
    </row>
    <row r="4237" spans="1:15" x14ac:dyDescent="0.2">
      <c r="A4237" s="7" t="s">
        <v>512</v>
      </c>
      <c r="B4237" s="2">
        <v>1998</v>
      </c>
      <c r="C4237" s="2" t="s">
        <v>0</v>
      </c>
      <c r="D4237" s="2">
        <v>0</v>
      </c>
      <c r="E4237" s="2">
        <v>64</v>
      </c>
      <c r="F4237" s="2">
        <v>64</v>
      </c>
      <c r="G4237" s="2">
        <v>5000</v>
      </c>
      <c r="H4237" s="2" t="s">
        <v>74</v>
      </c>
      <c r="I4237" s="2" t="s">
        <v>19</v>
      </c>
      <c r="J4237" s="2" t="s">
        <v>75</v>
      </c>
      <c r="K4237" s="2" t="str">
        <f>LOOKUP(A4237,'[2]Collin Seedling for R'!$A$3:$A$51,'[2]Collin Seedling for R'!$R$3:$R$51)</f>
        <v>High</v>
      </c>
      <c r="L4237" s="2" t="str">
        <f>LOOKUP(A4237,'[2]Collin Seedling for R'!$A$3:$A$51,'[2]Collin Seedling for R'!$T$3:$T$51)</f>
        <v>FS</v>
      </c>
      <c r="M4237" s="2" t="str">
        <f>LOOKUP(A4237,'[2]Collin Seedling for R'!$A$3:$A$51,'[2]Collin Seedling for R'!$P$3:$P$51)</f>
        <v>Seeded</v>
      </c>
      <c r="N4237" s="8">
        <f t="shared" si="66"/>
        <v>1.28</v>
      </c>
      <c r="O4237" s="2" t="str">
        <f>LOOKUP(H4237,[2]plantlist!$A$2:$A$943,[2]plantlist!$B$2:$B$943)</f>
        <v>T</v>
      </c>
    </row>
    <row r="4238" spans="1:15" x14ac:dyDescent="0.2">
      <c r="A4238" s="7" t="s">
        <v>512</v>
      </c>
      <c r="B4238" s="2">
        <v>1998</v>
      </c>
      <c r="C4238" s="2" t="s">
        <v>0</v>
      </c>
      <c r="D4238" s="2">
        <v>0</v>
      </c>
      <c r="E4238" s="2">
        <v>17</v>
      </c>
      <c r="F4238" s="2">
        <v>17</v>
      </c>
      <c r="G4238" s="2">
        <v>5000</v>
      </c>
      <c r="H4238" s="2" t="s">
        <v>130</v>
      </c>
      <c r="I4238" s="2" t="s">
        <v>19</v>
      </c>
      <c r="J4238" s="2" t="s">
        <v>131</v>
      </c>
      <c r="K4238" s="2" t="str">
        <f>LOOKUP(A4238,'[2]Collin Seedling for R'!$A$3:$A$51,'[2]Collin Seedling for R'!$R$3:$R$51)</f>
        <v>High</v>
      </c>
      <c r="L4238" s="2" t="str">
        <f>LOOKUP(A4238,'[2]Collin Seedling for R'!$A$3:$A$51,'[2]Collin Seedling for R'!$T$3:$T$51)</f>
        <v>FS</v>
      </c>
      <c r="M4238" s="2" t="str">
        <f>LOOKUP(A4238,'[2]Collin Seedling for R'!$A$3:$A$51,'[2]Collin Seedling for R'!$P$3:$P$51)</f>
        <v>Seeded</v>
      </c>
      <c r="N4238" s="8">
        <f t="shared" si="66"/>
        <v>0.33999999999999997</v>
      </c>
      <c r="O4238" s="2" t="str">
        <f>LOOKUP(H4238,[2]plantlist!$A$2:$A$943,[2]plantlist!$B$2:$B$943)</f>
        <v>F</v>
      </c>
    </row>
    <row r="4239" spans="1:15" x14ac:dyDescent="0.2">
      <c r="A4239" s="7" t="s">
        <v>512</v>
      </c>
      <c r="B4239" s="2">
        <v>1998</v>
      </c>
      <c r="C4239" s="2" t="s">
        <v>0</v>
      </c>
      <c r="D4239" s="2">
        <v>0</v>
      </c>
      <c r="E4239" s="2">
        <v>20</v>
      </c>
      <c r="F4239" s="2">
        <v>20</v>
      </c>
      <c r="G4239" s="2">
        <v>5000</v>
      </c>
      <c r="H4239" s="2" t="s">
        <v>33</v>
      </c>
      <c r="I4239" s="2" t="s">
        <v>19</v>
      </c>
      <c r="J4239" s="2" t="s">
        <v>34</v>
      </c>
      <c r="K4239" s="2" t="str">
        <f>LOOKUP(A4239,'[2]Collin Seedling for R'!$A$3:$A$51,'[2]Collin Seedling for R'!$R$3:$R$51)</f>
        <v>High</v>
      </c>
      <c r="L4239" s="2" t="str">
        <f>LOOKUP(A4239,'[2]Collin Seedling for R'!$A$3:$A$51,'[2]Collin Seedling for R'!$T$3:$T$51)</f>
        <v>FS</v>
      </c>
      <c r="M4239" s="2" t="str">
        <f>LOOKUP(A4239,'[2]Collin Seedling for R'!$A$3:$A$51,'[2]Collin Seedling for R'!$P$3:$P$51)</f>
        <v>Seeded</v>
      </c>
      <c r="N4239" s="8">
        <f t="shared" si="66"/>
        <v>0.4</v>
      </c>
      <c r="O4239" s="2" t="str">
        <f>LOOKUP(H4239,[2]plantlist!$A$2:$A$943,[2]plantlist!$B$2:$B$943)</f>
        <v>F</v>
      </c>
    </row>
    <row r="4240" spans="1:15" x14ac:dyDescent="0.2">
      <c r="A4240" s="7" t="s">
        <v>330</v>
      </c>
      <c r="B4240" s="2">
        <v>2008</v>
      </c>
      <c r="C4240" s="2" t="s">
        <v>0</v>
      </c>
      <c r="D4240" s="2">
        <v>3116</v>
      </c>
      <c r="E4240" s="2">
        <v>0</v>
      </c>
      <c r="F4240" s="2">
        <v>3116</v>
      </c>
      <c r="G4240" s="2">
        <v>5000</v>
      </c>
      <c r="H4240" s="2" t="s">
        <v>6</v>
      </c>
      <c r="I4240" s="2" t="s">
        <v>2</v>
      </c>
      <c r="J4240" s="2" t="s">
        <v>7</v>
      </c>
      <c r="K4240" s="2" t="str">
        <f>LOOKUP(A4240,'[2]Collin Seedling for R'!$A$3:$A$51,'[2]Collin Seedling for R'!$R$3:$R$51)</f>
        <v>High</v>
      </c>
      <c r="L4240" s="2" t="str">
        <f>LOOKUP(A4240,'[2]Collin Seedling for R'!$A$3:$A$51,'[2]Collin Seedling for R'!$T$3:$T$51)</f>
        <v>FS</v>
      </c>
      <c r="M4240" s="2" t="str">
        <f>LOOKUP(A4240,'[2]Collin Seedling for R'!$A$3:$A$51,'[2]Collin Seedling for R'!$P$3:$P$51)</f>
        <v>Seeded</v>
      </c>
      <c r="N4240" s="8">
        <f t="shared" si="66"/>
        <v>0</v>
      </c>
      <c r="O4240" s="2" t="str">
        <f>LOOKUP(H4240,[2]plantlist!$A$2:$A$943,[2]plantlist!$B$2:$B$943)</f>
        <v>L</v>
      </c>
    </row>
    <row r="4241" spans="1:15" x14ac:dyDescent="0.2">
      <c r="A4241" s="7" t="s">
        <v>330</v>
      </c>
      <c r="B4241" s="2">
        <v>2008</v>
      </c>
      <c r="C4241" s="2" t="s">
        <v>0</v>
      </c>
      <c r="D4241" s="2">
        <v>1414</v>
      </c>
      <c r="E4241" s="2">
        <v>0</v>
      </c>
      <c r="F4241" s="2">
        <v>1414</v>
      </c>
      <c r="G4241" s="2">
        <v>5000</v>
      </c>
      <c r="H4241" s="2" t="s">
        <v>1</v>
      </c>
      <c r="I4241" s="2" t="s">
        <v>2</v>
      </c>
      <c r="J4241" s="2" t="s">
        <v>216</v>
      </c>
      <c r="K4241" s="2" t="str">
        <f>LOOKUP(A4241,'[2]Collin Seedling for R'!$A$3:$A$51,'[2]Collin Seedling for R'!$R$3:$R$51)</f>
        <v>High</v>
      </c>
      <c r="L4241" s="2" t="str">
        <f>LOOKUP(A4241,'[2]Collin Seedling for R'!$A$3:$A$51,'[2]Collin Seedling for R'!$T$3:$T$51)</f>
        <v>FS</v>
      </c>
      <c r="M4241" s="2" t="str">
        <f>LOOKUP(A4241,'[2]Collin Seedling for R'!$A$3:$A$51,'[2]Collin Seedling for R'!$P$3:$P$51)</f>
        <v>Seeded</v>
      </c>
      <c r="N4241" s="8">
        <f t="shared" si="66"/>
        <v>0</v>
      </c>
      <c r="O4241" s="2" t="s">
        <v>217</v>
      </c>
    </row>
    <row r="4242" spans="1:15" x14ac:dyDescent="0.2">
      <c r="A4242" s="7" t="s">
        <v>330</v>
      </c>
      <c r="B4242" s="2">
        <v>2008</v>
      </c>
      <c r="C4242" s="2" t="s">
        <v>0</v>
      </c>
      <c r="D4242" s="2">
        <v>149</v>
      </c>
      <c r="E4242" s="2">
        <v>93</v>
      </c>
      <c r="F4242" s="2">
        <v>242</v>
      </c>
      <c r="G4242" s="2">
        <v>5000</v>
      </c>
      <c r="H4242" s="2" t="s">
        <v>10</v>
      </c>
      <c r="I4242" s="2" t="s">
        <v>2</v>
      </c>
      <c r="J4242" s="2" t="s">
        <v>11</v>
      </c>
      <c r="K4242" s="2" t="str">
        <f>LOOKUP(A4242,'[2]Collin Seedling for R'!$A$3:$A$51,'[2]Collin Seedling for R'!$R$3:$R$51)</f>
        <v>High</v>
      </c>
      <c r="L4242" s="2" t="str">
        <f>LOOKUP(A4242,'[2]Collin Seedling for R'!$A$3:$A$51,'[2]Collin Seedling for R'!$T$3:$T$51)</f>
        <v>FS</v>
      </c>
      <c r="M4242" s="2" t="str">
        <f>LOOKUP(A4242,'[2]Collin Seedling for R'!$A$3:$A$51,'[2]Collin Seedling for R'!$P$3:$P$51)</f>
        <v>Seeded</v>
      </c>
      <c r="N4242" s="8">
        <f t="shared" si="66"/>
        <v>1.8599999999999999</v>
      </c>
      <c r="O4242" s="2" t="str">
        <f>LOOKUP(H4242,[2]plantlist!$A$2:$A$943,[2]plantlist!$B$2:$B$943)</f>
        <v>L</v>
      </c>
    </row>
    <row r="4243" spans="1:15" x14ac:dyDescent="0.2">
      <c r="A4243" s="7" t="s">
        <v>330</v>
      </c>
      <c r="B4243" s="2">
        <v>2008</v>
      </c>
      <c r="C4243" s="2" t="s">
        <v>0</v>
      </c>
      <c r="D4243" s="2">
        <v>138</v>
      </c>
      <c r="E4243" s="2">
        <v>858</v>
      </c>
      <c r="F4243" s="2">
        <v>996</v>
      </c>
      <c r="G4243" s="2">
        <v>5000</v>
      </c>
      <c r="H4243" s="2" t="s">
        <v>140</v>
      </c>
      <c r="I4243" s="2" t="s">
        <v>2</v>
      </c>
      <c r="J4243" s="2" t="s">
        <v>141</v>
      </c>
      <c r="K4243" s="2" t="str">
        <f>LOOKUP(A4243,'[2]Collin Seedling for R'!$A$3:$A$51,'[2]Collin Seedling for R'!$R$3:$R$51)</f>
        <v>High</v>
      </c>
      <c r="L4243" s="2" t="str">
        <f>LOOKUP(A4243,'[2]Collin Seedling for R'!$A$3:$A$51,'[2]Collin Seedling for R'!$T$3:$T$51)</f>
        <v>FS</v>
      </c>
      <c r="M4243" s="2" t="str">
        <f>LOOKUP(A4243,'[2]Collin Seedling for R'!$A$3:$A$51,'[2]Collin Seedling for R'!$P$3:$P$51)</f>
        <v>Seeded</v>
      </c>
      <c r="N4243" s="8">
        <f t="shared" si="66"/>
        <v>17.16</v>
      </c>
      <c r="O4243" s="2" t="str">
        <f>LOOKUP(H4243,[2]plantlist!$A$2:$A$943,[2]plantlist!$B$2:$B$943)</f>
        <v>G</v>
      </c>
    </row>
    <row r="4244" spans="1:15" x14ac:dyDescent="0.2">
      <c r="A4244" s="7" t="s">
        <v>330</v>
      </c>
      <c r="B4244" s="2">
        <v>2008</v>
      </c>
      <c r="C4244" s="2" t="s">
        <v>0</v>
      </c>
      <c r="D4244" s="2">
        <v>65</v>
      </c>
      <c r="E4244" s="2">
        <v>1650</v>
      </c>
      <c r="F4244" s="2">
        <v>1715</v>
      </c>
      <c r="G4244" s="2">
        <v>5000</v>
      </c>
      <c r="H4244" s="2" t="s">
        <v>8</v>
      </c>
      <c r="I4244" s="2" t="s">
        <v>2</v>
      </c>
      <c r="J4244" s="2" t="s">
        <v>9</v>
      </c>
      <c r="K4244" s="2" t="str">
        <f>LOOKUP(A4244,'[2]Collin Seedling for R'!$A$3:$A$51,'[2]Collin Seedling for R'!$R$3:$R$51)</f>
        <v>High</v>
      </c>
      <c r="L4244" s="2" t="str">
        <f>LOOKUP(A4244,'[2]Collin Seedling for R'!$A$3:$A$51,'[2]Collin Seedling for R'!$T$3:$T$51)</f>
        <v>FS</v>
      </c>
      <c r="M4244" s="2" t="str">
        <f>LOOKUP(A4244,'[2]Collin Seedling for R'!$A$3:$A$51,'[2]Collin Seedling for R'!$P$3:$P$51)</f>
        <v>Seeded</v>
      </c>
      <c r="N4244" s="8">
        <f t="shared" si="66"/>
        <v>33</v>
      </c>
      <c r="O4244" s="2" t="str">
        <f>LOOKUP(H4244,[2]plantlist!$A$2:$A$943,[2]plantlist!$B$2:$B$943)</f>
        <v>G</v>
      </c>
    </row>
    <row r="4245" spans="1:15" x14ac:dyDescent="0.2">
      <c r="A4245" s="7" t="s">
        <v>330</v>
      </c>
      <c r="B4245" s="2">
        <v>2008</v>
      </c>
      <c r="C4245" s="2" t="s">
        <v>0</v>
      </c>
      <c r="D4245" s="2">
        <v>40</v>
      </c>
      <c r="E4245" s="2">
        <v>1800</v>
      </c>
      <c r="F4245" s="2">
        <v>1840</v>
      </c>
      <c r="G4245" s="2">
        <v>5000</v>
      </c>
      <c r="H4245" s="2" t="s">
        <v>31</v>
      </c>
      <c r="I4245" s="2" t="s">
        <v>2</v>
      </c>
      <c r="J4245" s="2" t="s">
        <v>32</v>
      </c>
      <c r="K4245" s="2" t="str">
        <f>LOOKUP(A4245,'[2]Collin Seedling for R'!$A$3:$A$51,'[2]Collin Seedling for R'!$R$3:$R$51)</f>
        <v>High</v>
      </c>
      <c r="L4245" s="2" t="str">
        <f>LOOKUP(A4245,'[2]Collin Seedling for R'!$A$3:$A$51,'[2]Collin Seedling for R'!$T$3:$T$51)</f>
        <v>FS</v>
      </c>
      <c r="M4245" s="2" t="str">
        <f>LOOKUP(A4245,'[2]Collin Seedling for R'!$A$3:$A$51,'[2]Collin Seedling for R'!$P$3:$P$51)</f>
        <v>Seeded</v>
      </c>
      <c r="N4245" s="8">
        <f t="shared" si="66"/>
        <v>36</v>
      </c>
      <c r="O4245" s="2" t="str">
        <f>LOOKUP(H4245,[2]plantlist!$A$2:$A$943,[2]plantlist!$B$2:$B$943)</f>
        <v>U</v>
      </c>
    </row>
    <row r="4246" spans="1:15" x14ac:dyDescent="0.2">
      <c r="A4246" s="7" t="s">
        <v>330</v>
      </c>
      <c r="B4246" s="2">
        <v>2008</v>
      </c>
      <c r="C4246" s="2" t="s">
        <v>0</v>
      </c>
      <c r="D4246" s="2">
        <v>33</v>
      </c>
      <c r="E4246" s="2">
        <v>80</v>
      </c>
      <c r="F4246" s="2">
        <v>113</v>
      </c>
      <c r="G4246" s="2">
        <v>5000</v>
      </c>
      <c r="H4246" s="2" t="s">
        <v>12</v>
      </c>
      <c r="I4246" s="2" t="s">
        <v>2</v>
      </c>
      <c r="J4246" s="2" t="s">
        <v>13</v>
      </c>
      <c r="K4246" s="2" t="str">
        <f>LOOKUP(A4246,'[2]Collin Seedling for R'!$A$3:$A$51,'[2]Collin Seedling for R'!$R$3:$R$51)</f>
        <v>High</v>
      </c>
      <c r="L4246" s="2" t="str">
        <f>LOOKUP(A4246,'[2]Collin Seedling for R'!$A$3:$A$51,'[2]Collin Seedling for R'!$T$3:$T$51)</f>
        <v>FS</v>
      </c>
      <c r="M4246" s="2" t="str">
        <f>LOOKUP(A4246,'[2]Collin Seedling for R'!$A$3:$A$51,'[2]Collin Seedling for R'!$P$3:$P$51)</f>
        <v>Seeded</v>
      </c>
      <c r="N4246" s="8">
        <f t="shared" si="66"/>
        <v>1.6</v>
      </c>
      <c r="O4246" s="2" t="str">
        <f>LOOKUP(H4246,[2]plantlist!$A$2:$A$943,[2]plantlist!$B$2:$B$943)</f>
        <v>G</v>
      </c>
    </row>
    <row r="4247" spans="1:15" x14ac:dyDescent="0.2">
      <c r="A4247" s="7" t="s">
        <v>330</v>
      </c>
      <c r="B4247" s="2">
        <v>2008</v>
      </c>
      <c r="C4247" s="2" t="s">
        <v>0</v>
      </c>
      <c r="D4247" s="2">
        <v>23</v>
      </c>
      <c r="E4247" s="2">
        <v>28</v>
      </c>
      <c r="F4247" s="2">
        <v>51</v>
      </c>
      <c r="G4247" s="2">
        <v>5000</v>
      </c>
      <c r="H4247" s="2" t="s">
        <v>51</v>
      </c>
      <c r="I4247" s="2" t="s">
        <v>19</v>
      </c>
      <c r="J4247" s="2" t="s">
        <v>52</v>
      </c>
      <c r="K4247" s="2" t="str">
        <f>LOOKUP(A4247,'[2]Collin Seedling for R'!$A$3:$A$51,'[2]Collin Seedling for R'!$R$3:$R$51)</f>
        <v>High</v>
      </c>
      <c r="L4247" s="2" t="str">
        <f>LOOKUP(A4247,'[2]Collin Seedling for R'!$A$3:$A$51,'[2]Collin Seedling for R'!$T$3:$T$51)</f>
        <v>FS</v>
      </c>
      <c r="M4247" s="2" t="str">
        <f>LOOKUP(A4247,'[2]Collin Seedling for R'!$A$3:$A$51,'[2]Collin Seedling for R'!$P$3:$P$51)</f>
        <v>Seeded</v>
      </c>
      <c r="N4247" s="8">
        <f t="shared" si="66"/>
        <v>0.55999999999999994</v>
      </c>
      <c r="O4247" s="2" t="str">
        <f>LOOKUP(H4247,[2]plantlist!$A$2:$A$943,[2]plantlist!$B$2:$B$943)</f>
        <v>F</v>
      </c>
    </row>
    <row r="4248" spans="1:15" x14ac:dyDescent="0.2">
      <c r="A4248" s="7" t="s">
        <v>330</v>
      </c>
      <c r="B4248" s="2">
        <v>2008</v>
      </c>
      <c r="C4248" s="2" t="s">
        <v>0</v>
      </c>
      <c r="D4248" s="2">
        <v>22</v>
      </c>
      <c r="E4248" s="2">
        <v>90</v>
      </c>
      <c r="F4248" s="2">
        <v>112</v>
      </c>
      <c r="G4248" s="2">
        <v>5000</v>
      </c>
      <c r="H4248" s="2" t="s">
        <v>218</v>
      </c>
      <c r="I4248" s="2" t="s">
        <v>2</v>
      </c>
      <c r="J4248" s="2" t="s">
        <v>219</v>
      </c>
      <c r="K4248" s="2" t="str">
        <f>LOOKUP(A4248,'[2]Collin Seedling for R'!$A$3:$A$51,'[2]Collin Seedling for R'!$R$3:$R$51)</f>
        <v>High</v>
      </c>
      <c r="L4248" s="2" t="str">
        <f>LOOKUP(A4248,'[2]Collin Seedling for R'!$A$3:$A$51,'[2]Collin Seedling for R'!$T$3:$T$51)</f>
        <v>FS</v>
      </c>
      <c r="M4248" s="2" t="str">
        <f>LOOKUP(A4248,'[2]Collin Seedling for R'!$A$3:$A$51,'[2]Collin Seedling for R'!$P$3:$P$51)</f>
        <v>Seeded</v>
      </c>
      <c r="N4248" s="8">
        <f t="shared" si="66"/>
        <v>1.7999999999999998</v>
      </c>
      <c r="O4248" s="2" t="str">
        <f>LOOKUP(H4248,[2]plantlist!$A$2:$A$943,[2]plantlist!$B$2:$B$943)</f>
        <v>L</v>
      </c>
    </row>
    <row r="4249" spans="1:15" x14ac:dyDescent="0.2">
      <c r="A4249" s="7" t="s">
        <v>330</v>
      </c>
      <c r="B4249" s="2">
        <v>2008</v>
      </c>
      <c r="C4249" s="2" t="s">
        <v>0</v>
      </c>
      <c r="D4249" s="2">
        <v>0</v>
      </c>
      <c r="E4249" s="2">
        <v>19</v>
      </c>
      <c r="F4249" s="2">
        <v>19</v>
      </c>
      <c r="G4249" s="2">
        <v>5000</v>
      </c>
      <c r="H4249" s="2" t="s">
        <v>331</v>
      </c>
      <c r="I4249" s="2" t="s">
        <v>2</v>
      </c>
      <c r="J4249" s="2" t="s">
        <v>332</v>
      </c>
      <c r="K4249" s="2" t="str">
        <f>LOOKUP(A4249,'[2]Collin Seedling for R'!$A$3:$A$51,'[2]Collin Seedling for R'!$R$3:$R$51)</f>
        <v>High</v>
      </c>
      <c r="L4249" s="2" t="str">
        <f>LOOKUP(A4249,'[2]Collin Seedling for R'!$A$3:$A$51,'[2]Collin Seedling for R'!$T$3:$T$51)</f>
        <v>FS</v>
      </c>
      <c r="M4249" s="2" t="str">
        <f>LOOKUP(A4249,'[2]Collin Seedling for R'!$A$3:$A$51,'[2]Collin Seedling for R'!$P$3:$P$51)</f>
        <v>Seeded</v>
      </c>
      <c r="N4249" s="8">
        <f t="shared" si="66"/>
        <v>0.38</v>
      </c>
      <c r="O4249" s="2" t="str">
        <f>LOOKUP(H4249,[2]plantlist!$A$2:$A$943,[2]plantlist!$B$2:$B$943)</f>
        <v>F</v>
      </c>
    </row>
    <row r="4250" spans="1:15" x14ac:dyDescent="0.2">
      <c r="A4250" s="7" t="s">
        <v>330</v>
      </c>
      <c r="B4250" s="2">
        <v>2008</v>
      </c>
      <c r="C4250" s="2" t="s">
        <v>0</v>
      </c>
      <c r="D4250" s="2">
        <v>0</v>
      </c>
      <c r="E4250" s="2">
        <v>178</v>
      </c>
      <c r="F4250" s="2">
        <v>178</v>
      </c>
      <c r="G4250" s="2">
        <v>5000</v>
      </c>
      <c r="H4250" s="2" t="s">
        <v>227</v>
      </c>
      <c r="I4250" s="2" t="s">
        <v>2</v>
      </c>
      <c r="J4250" s="2" t="s">
        <v>228</v>
      </c>
      <c r="K4250" s="2" t="str">
        <f>LOOKUP(A4250,'[2]Collin Seedling for R'!$A$3:$A$51,'[2]Collin Seedling for R'!$R$3:$R$51)</f>
        <v>High</v>
      </c>
      <c r="L4250" s="2" t="str">
        <f>LOOKUP(A4250,'[2]Collin Seedling for R'!$A$3:$A$51,'[2]Collin Seedling for R'!$T$3:$T$51)</f>
        <v>FS</v>
      </c>
      <c r="M4250" s="2" t="str">
        <f>LOOKUP(A4250,'[2]Collin Seedling for R'!$A$3:$A$51,'[2]Collin Seedling for R'!$P$3:$P$51)</f>
        <v>Seeded</v>
      </c>
      <c r="N4250" s="8">
        <f t="shared" si="66"/>
        <v>3.56</v>
      </c>
      <c r="O4250" s="2" t="str">
        <f>LOOKUP(H4250,[2]plantlist!$A$2:$A$943,[2]plantlist!$B$2:$B$943)</f>
        <v>G</v>
      </c>
    </row>
    <row r="4251" spans="1:15" x14ac:dyDescent="0.2">
      <c r="A4251" s="7" t="s">
        <v>330</v>
      </c>
      <c r="B4251" s="2">
        <v>2008</v>
      </c>
      <c r="C4251" s="2" t="s">
        <v>0</v>
      </c>
      <c r="D4251" s="2">
        <v>0</v>
      </c>
      <c r="E4251" s="2">
        <v>7</v>
      </c>
      <c r="F4251" s="2">
        <v>7</v>
      </c>
      <c r="G4251" s="2">
        <v>5000</v>
      </c>
      <c r="H4251" s="2" t="s">
        <v>218</v>
      </c>
      <c r="I4251" s="2" t="s">
        <v>19</v>
      </c>
      <c r="J4251" s="2" t="s">
        <v>219</v>
      </c>
      <c r="K4251" s="2" t="str">
        <f>LOOKUP(A4251,'[2]Collin Seedling for R'!$A$3:$A$51,'[2]Collin Seedling for R'!$R$3:$R$51)</f>
        <v>High</v>
      </c>
      <c r="L4251" s="2" t="str">
        <f>LOOKUP(A4251,'[2]Collin Seedling for R'!$A$3:$A$51,'[2]Collin Seedling for R'!$T$3:$T$51)</f>
        <v>FS</v>
      </c>
      <c r="M4251" s="2" t="str">
        <f>LOOKUP(A4251,'[2]Collin Seedling for R'!$A$3:$A$51,'[2]Collin Seedling for R'!$P$3:$P$51)</f>
        <v>Seeded</v>
      </c>
      <c r="N4251" s="8">
        <f t="shared" si="66"/>
        <v>0.13999999999999999</v>
      </c>
      <c r="O4251" s="2" t="str">
        <f>LOOKUP(H4251,[2]plantlist!$A$2:$A$943,[2]plantlist!$B$2:$B$943)</f>
        <v>L</v>
      </c>
    </row>
    <row r="4252" spans="1:15" x14ac:dyDescent="0.2">
      <c r="A4252" s="7" t="s">
        <v>330</v>
      </c>
      <c r="B4252" s="2">
        <v>2008</v>
      </c>
      <c r="C4252" s="2" t="s">
        <v>0</v>
      </c>
      <c r="D4252" s="2">
        <v>0</v>
      </c>
      <c r="E4252" s="2">
        <v>235</v>
      </c>
      <c r="F4252" s="2">
        <v>235</v>
      </c>
      <c r="G4252" s="2">
        <v>5000</v>
      </c>
      <c r="H4252" s="2" t="s">
        <v>96</v>
      </c>
      <c r="I4252" s="2" t="s">
        <v>2</v>
      </c>
      <c r="J4252" s="2" t="s">
        <v>97</v>
      </c>
      <c r="K4252" s="2" t="str">
        <f>LOOKUP(A4252,'[2]Collin Seedling for R'!$A$3:$A$51,'[2]Collin Seedling for R'!$R$3:$R$51)</f>
        <v>High</v>
      </c>
      <c r="L4252" s="2" t="str">
        <f>LOOKUP(A4252,'[2]Collin Seedling for R'!$A$3:$A$51,'[2]Collin Seedling for R'!$T$3:$T$51)</f>
        <v>FS</v>
      </c>
      <c r="M4252" s="2" t="str">
        <f>LOOKUP(A4252,'[2]Collin Seedling for R'!$A$3:$A$51,'[2]Collin Seedling for R'!$P$3:$P$51)</f>
        <v>Seeded</v>
      </c>
      <c r="N4252" s="8">
        <f t="shared" si="66"/>
        <v>4.7</v>
      </c>
      <c r="O4252" s="2" t="str">
        <f>LOOKUP(H4252,[2]plantlist!$A$2:$A$943,[2]plantlist!$B$2:$B$943)</f>
        <v>F</v>
      </c>
    </row>
    <row r="4253" spans="1:15" x14ac:dyDescent="0.2">
      <c r="A4253" s="7" t="s">
        <v>330</v>
      </c>
      <c r="B4253" s="2">
        <v>2008</v>
      </c>
      <c r="C4253" s="2" t="s">
        <v>0</v>
      </c>
      <c r="D4253" s="2">
        <v>0</v>
      </c>
      <c r="E4253" s="2">
        <v>2</v>
      </c>
      <c r="F4253" s="2">
        <v>2</v>
      </c>
      <c r="G4253" s="2">
        <v>5000</v>
      </c>
      <c r="H4253" s="2" t="s">
        <v>33</v>
      </c>
      <c r="I4253" s="2" t="s">
        <v>2</v>
      </c>
      <c r="J4253" s="2" t="s">
        <v>34</v>
      </c>
      <c r="K4253" s="2" t="str">
        <f>LOOKUP(A4253,'[2]Collin Seedling for R'!$A$3:$A$51,'[2]Collin Seedling for R'!$R$3:$R$51)</f>
        <v>High</v>
      </c>
      <c r="L4253" s="2" t="str">
        <f>LOOKUP(A4253,'[2]Collin Seedling for R'!$A$3:$A$51,'[2]Collin Seedling for R'!$T$3:$T$51)</f>
        <v>FS</v>
      </c>
      <c r="M4253" s="2" t="str">
        <f>LOOKUP(A4253,'[2]Collin Seedling for R'!$A$3:$A$51,'[2]Collin Seedling for R'!$P$3:$P$51)</f>
        <v>Seeded</v>
      </c>
      <c r="N4253" s="8">
        <f t="shared" si="66"/>
        <v>0.04</v>
      </c>
      <c r="O4253" s="2" t="str">
        <f>LOOKUP(H4253,[2]plantlist!$A$2:$A$943,[2]plantlist!$B$2:$B$943)</f>
        <v>F</v>
      </c>
    </row>
    <row r="4254" spans="1:15" x14ac:dyDescent="0.2">
      <c r="A4254" s="7" t="s">
        <v>330</v>
      </c>
      <c r="B4254" s="2">
        <v>2008</v>
      </c>
      <c r="C4254" s="2" t="s">
        <v>0</v>
      </c>
      <c r="D4254" s="2">
        <v>0</v>
      </c>
      <c r="E4254" s="2">
        <v>2</v>
      </c>
      <c r="F4254" s="2">
        <v>2</v>
      </c>
      <c r="G4254" s="2">
        <v>5000</v>
      </c>
      <c r="H4254" s="2" t="s">
        <v>70</v>
      </c>
      <c r="I4254" s="2" t="s">
        <v>2</v>
      </c>
      <c r="J4254" s="2" t="s">
        <v>71</v>
      </c>
      <c r="K4254" s="2" t="str">
        <f>LOOKUP(A4254,'[2]Collin Seedling for R'!$A$3:$A$51,'[2]Collin Seedling for R'!$R$3:$R$51)</f>
        <v>High</v>
      </c>
      <c r="L4254" s="2" t="str">
        <f>LOOKUP(A4254,'[2]Collin Seedling for R'!$A$3:$A$51,'[2]Collin Seedling for R'!$T$3:$T$51)</f>
        <v>FS</v>
      </c>
      <c r="M4254" s="2" t="str">
        <f>LOOKUP(A4254,'[2]Collin Seedling for R'!$A$3:$A$51,'[2]Collin Seedling for R'!$P$3:$P$51)</f>
        <v>Seeded</v>
      </c>
      <c r="N4254" s="8">
        <f t="shared" si="66"/>
        <v>0.04</v>
      </c>
      <c r="O4254" s="2" t="str">
        <f>LOOKUP(H4254,[2]plantlist!$A$2:$A$943,[2]plantlist!$B$2:$B$943)</f>
        <v>F</v>
      </c>
    </row>
    <row r="4255" spans="1:15" x14ac:dyDescent="0.2">
      <c r="A4255" s="7" t="s">
        <v>330</v>
      </c>
      <c r="B4255" s="2">
        <v>2008</v>
      </c>
      <c r="C4255" s="2" t="s">
        <v>0</v>
      </c>
      <c r="D4255" s="2">
        <v>0</v>
      </c>
      <c r="E4255" s="2">
        <v>50</v>
      </c>
      <c r="F4255" s="2">
        <v>50</v>
      </c>
      <c r="G4255" s="2">
        <v>5000</v>
      </c>
      <c r="H4255" s="2" t="s">
        <v>98</v>
      </c>
      <c r="I4255" s="2" t="s">
        <v>2</v>
      </c>
      <c r="J4255" s="2" t="s">
        <v>99</v>
      </c>
      <c r="K4255" s="2" t="str">
        <f>LOOKUP(A4255,'[2]Collin Seedling for R'!$A$3:$A$51,'[2]Collin Seedling for R'!$R$3:$R$51)</f>
        <v>High</v>
      </c>
      <c r="L4255" s="2" t="str">
        <f>LOOKUP(A4255,'[2]Collin Seedling for R'!$A$3:$A$51,'[2]Collin Seedling for R'!$T$3:$T$51)</f>
        <v>FS</v>
      </c>
      <c r="M4255" s="2" t="str">
        <f>LOOKUP(A4255,'[2]Collin Seedling for R'!$A$3:$A$51,'[2]Collin Seedling for R'!$P$3:$P$51)</f>
        <v>Seeded</v>
      </c>
      <c r="N4255" s="8">
        <f t="shared" si="66"/>
        <v>1</v>
      </c>
      <c r="O4255" s="2" t="str">
        <f>LOOKUP(H4255,[2]plantlist!$A$2:$A$943,[2]plantlist!$B$2:$B$943)</f>
        <v>F</v>
      </c>
    </row>
    <row r="4256" spans="1:15" x14ac:dyDescent="0.2">
      <c r="A4256" s="7" t="s">
        <v>330</v>
      </c>
      <c r="B4256" s="2">
        <v>2008</v>
      </c>
      <c r="C4256" s="2" t="s">
        <v>0</v>
      </c>
      <c r="D4256" s="2">
        <v>0</v>
      </c>
      <c r="E4256" s="2">
        <v>63</v>
      </c>
      <c r="F4256" s="2">
        <v>63</v>
      </c>
      <c r="G4256" s="2">
        <v>5000</v>
      </c>
      <c r="H4256" s="2" t="s">
        <v>333</v>
      </c>
      <c r="I4256" s="2" t="s">
        <v>2</v>
      </c>
      <c r="J4256" s="2" t="s">
        <v>334</v>
      </c>
      <c r="K4256" s="2" t="str">
        <f>LOOKUP(A4256,'[2]Collin Seedling for R'!$A$3:$A$51,'[2]Collin Seedling for R'!$R$3:$R$51)</f>
        <v>High</v>
      </c>
      <c r="L4256" s="2" t="str">
        <f>LOOKUP(A4256,'[2]Collin Seedling for R'!$A$3:$A$51,'[2]Collin Seedling for R'!$T$3:$T$51)</f>
        <v>FS</v>
      </c>
      <c r="M4256" s="2" t="str">
        <f>LOOKUP(A4256,'[2]Collin Seedling for R'!$A$3:$A$51,'[2]Collin Seedling for R'!$P$3:$P$51)</f>
        <v>Seeded</v>
      </c>
      <c r="N4256" s="8">
        <f t="shared" si="66"/>
        <v>1.26</v>
      </c>
      <c r="O4256" s="2" t="str">
        <f>LOOKUP(H4256,[2]plantlist!$A$2:$A$943,[2]plantlist!$B$2:$B$943)</f>
        <v>F</v>
      </c>
    </row>
    <row r="4257" spans="1:15" x14ac:dyDescent="0.2">
      <c r="A4257" s="7" t="s">
        <v>330</v>
      </c>
      <c r="B4257" s="2">
        <v>2008</v>
      </c>
      <c r="C4257" s="2" t="s">
        <v>0</v>
      </c>
      <c r="D4257" s="2">
        <v>0</v>
      </c>
      <c r="E4257" s="2">
        <v>47</v>
      </c>
      <c r="F4257" s="2">
        <v>47</v>
      </c>
      <c r="G4257" s="2">
        <v>5000</v>
      </c>
      <c r="H4257" s="2" t="s">
        <v>25</v>
      </c>
      <c r="I4257" s="2" t="s">
        <v>2</v>
      </c>
      <c r="J4257" s="2" t="s">
        <v>26</v>
      </c>
      <c r="K4257" s="2" t="str">
        <f>LOOKUP(A4257,'[2]Collin Seedling for R'!$A$3:$A$51,'[2]Collin Seedling for R'!$R$3:$R$51)</f>
        <v>High</v>
      </c>
      <c r="L4257" s="2" t="str">
        <f>LOOKUP(A4257,'[2]Collin Seedling for R'!$A$3:$A$51,'[2]Collin Seedling for R'!$T$3:$T$51)</f>
        <v>FS</v>
      </c>
      <c r="M4257" s="2" t="str">
        <f>LOOKUP(A4257,'[2]Collin Seedling for R'!$A$3:$A$51,'[2]Collin Seedling for R'!$P$3:$P$51)</f>
        <v>Seeded</v>
      </c>
      <c r="N4257" s="8">
        <f t="shared" si="66"/>
        <v>0.94000000000000006</v>
      </c>
      <c r="O4257" s="2" t="str">
        <f>LOOKUP(H4257,[2]plantlist!$A$2:$A$943,[2]plantlist!$B$2:$B$943)</f>
        <v>F</v>
      </c>
    </row>
    <row r="4258" spans="1:15" x14ac:dyDescent="0.2">
      <c r="A4258" s="7" t="s">
        <v>330</v>
      </c>
      <c r="B4258" s="2">
        <v>2008</v>
      </c>
      <c r="C4258" s="2" t="s">
        <v>0</v>
      </c>
      <c r="D4258" s="2">
        <v>0</v>
      </c>
      <c r="E4258" s="2">
        <v>10</v>
      </c>
      <c r="F4258" s="2">
        <v>10</v>
      </c>
      <c r="G4258" s="2">
        <v>5000</v>
      </c>
      <c r="H4258" s="2" t="s">
        <v>220</v>
      </c>
      <c r="I4258" s="2" t="s">
        <v>2</v>
      </c>
      <c r="J4258" s="2" t="s">
        <v>221</v>
      </c>
      <c r="K4258" s="2" t="str">
        <f>LOOKUP(A4258,'[2]Collin Seedling for R'!$A$3:$A$51,'[2]Collin Seedling for R'!$R$3:$R$51)</f>
        <v>High</v>
      </c>
      <c r="L4258" s="2" t="str">
        <f>LOOKUP(A4258,'[2]Collin Seedling for R'!$A$3:$A$51,'[2]Collin Seedling for R'!$T$3:$T$51)</f>
        <v>FS</v>
      </c>
      <c r="M4258" s="2" t="str">
        <f>LOOKUP(A4258,'[2]Collin Seedling for R'!$A$3:$A$51,'[2]Collin Seedling for R'!$P$3:$P$51)</f>
        <v>Seeded</v>
      </c>
      <c r="N4258" s="8">
        <f t="shared" si="66"/>
        <v>0.2</v>
      </c>
      <c r="O4258" s="2" t="str">
        <f>LOOKUP(H4258,[2]plantlist!$A$2:$A$943,[2]plantlist!$B$2:$B$943)</f>
        <v>F</v>
      </c>
    </row>
    <row r="4259" spans="1:15" x14ac:dyDescent="0.2">
      <c r="A4259" s="7" t="s">
        <v>330</v>
      </c>
      <c r="B4259" s="2">
        <v>2008</v>
      </c>
      <c r="C4259" s="2" t="s">
        <v>0</v>
      </c>
      <c r="D4259" s="2">
        <v>0</v>
      </c>
      <c r="E4259" s="2">
        <v>160</v>
      </c>
      <c r="F4259" s="2">
        <v>160</v>
      </c>
      <c r="G4259" s="2">
        <v>5000</v>
      </c>
      <c r="H4259" s="2" t="s">
        <v>47</v>
      </c>
      <c r="I4259" s="2" t="s">
        <v>2</v>
      </c>
      <c r="J4259" s="2" t="s">
        <v>48</v>
      </c>
      <c r="K4259" s="2" t="str">
        <f>LOOKUP(A4259,'[2]Collin Seedling for R'!$A$3:$A$51,'[2]Collin Seedling for R'!$R$3:$R$51)</f>
        <v>High</v>
      </c>
      <c r="L4259" s="2" t="str">
        <f>LOOKUP(A4259,'[2]Collin Seedling for R'!$A$3:$A$51,'[2]Collin Seedling for R'!$T$3:$T$51)</f>
        <v>FS</v>
      </c>
      <c r="M4259" s="2" t="str">
        <f>LOOKUP(A4259,'[2]Collin Seedling for R'!$A$3:$A$51,'[2]Collin Seedling for R'!$P$3:$P$51)</f>
        <v>Seeded</v>
      </c>
      <c r="N4259" s="8">
        <f t="shared" si="66"/>
        <v>3.2</v>
      </c>
      <c r="O4259" s="2" t="str">
        <f>LOOKUP(H4259,[2]plantlist!$A$2:$A$943,[2]plantlist!$B$2:$B$943)</f>
        <v>G</v>
      </c>
    </row>
    <row r="4260" spans="1:15" x14ac:dyDescent="0.2">
      <c r="A4260" s="7" t="s">
        <v>330</v>
      </c>
      <c r="B4260" s="2">
        <v>2008</v>
      </c>
      <c r="C4260" s="2" t="s">
        <v>0</v>
      </c>
      <c r="D4260" s="2">
        <v>0</v>
      </c>
      <c r="E4260" s="2">
        <v>95</v>
      </c>
      <c r="F4260" s="2">
        <v>95</v>
      </c>
      <c r="G4260" s="2">
        <v>5000</v>
      </c>
      <c r="H4260" s="2" t="s">
        <v>335</v>
      </c>
      <c r="I4260" s="2" t="s">
        <v>2</v>
      </c>
      <c r="J4260" s="2" t="s">
        <v>336</v>
      </c>
      <c r="K4260" s="2" t="str">
        <f>LOOKUP(A4260,'[2]Collin Seedling for R'!$A$3:$A$51,'[2]Collin Seedling for R'!$R$3:$R$51)</f>
        <v>High</v>
      </c>
      <c r="L4260" s="2" t="str">
        <f>LOOKUP(A4260,'[2]Collin Seedling for R'!$A$3:$A$51,'[2]Collin Seedling for R'!$T$3:$T$51)</f>
        <v>FS</v>
      </c>
      <c r="M4260" s="2" t="str">
        <f>LOOKUP(A4260,'[2]Collin Seedling for R'!$A$3:$A$51,'[2]Collin Seedling for R'!$P$3:$P$51)</f>
        <v>Seeded</v>
      </c>
      <c r="N4260" s="8">
        <f t="shared" si="66"/>
        <v>1.9</v>
      </c>
      <c r="O4260" s="2" t="str">
        <f>LOOKUP(H4260,[2]plantlist!$A$2:$A$943,[2]plantlist!$B$2:$B$943)</f>
        <v>G</v>
      </c>
    </row>
    <row r="4261" spans="1:15" x14ac:dyDescent="0.2">
      <c r="A4261" s="7" t="s">
        <v>330</v>
      </c>
      <c r="B4261" s="2">
        <v>2008</v>
      </c>
      <c r="C4261" s="2" t="s">
        <v>0</v>
      </c>
      <c r="D4261" s="2">
        <v>0</v>
      </c>
      <c r="E4261" s="2">
        <v>45</v>
      </c>
      <c r="F4261" s="2">
        <v>45</v>
      </c>
      <c r="G4261" s="2">
        <v>5000</v>
      </c>
      <c r="H4261" s="2" t="s">
        <v>116</v>
      </c>
      <c r="I4261" s="2" t="s">
        <v>2</v>
      </c>
      <c r="J4261" s="2" t="s">
        <v>117</v>
      </c>
      <c r="K4261" s="2" t="str">
        <f>LOOKUP(A4261,'[2]Collin Seedling for R'!$A$3:$A$51,'[2]Collin Seedling for R'!$R$3:$R$51)</f>
        <v>High</v>
      </c>
      <c r="L4261" s="2" t="str">
        <f>LOOKUP(A4261,'[2]Collin Seedling for R'!$A$3:$A$51,'[2]Collin Seedling for R'!$T$3:$T$51)</f>
        <v>FS</v>
      </c>
      <c r="M4261" s="2" t="str">
        <f>LOOKUP(A4261,'[2]Collin Seedling for R'!$A$3:$A$51,'[2]Collin Seedling for R'!$P$3:$P$51)</f>
        <v>Seeded</v>
      </c>
      <c r="N4261" s="8">
        <f t="shared" si="66"/>
        <v>0.89999999999999991</v>
      </c>
      <c r="O4261" s="2" t="str">
        <f>LOOKUP(H4261,[2]plantlist!$A$2:$A$943,[2]plantlist!$B$2:$B$943)</f>
        <v>F</v>
      </c>
    </row>
    <row r="4262" spans="1:15" x14ac:dyDescent="0.2">
      <c r="A4262" s="7" t="s">
        <v>330</v>
      </c>
      <c r="B4262" s="2">
        <v>2008</v>
      </c>
      <c r="C4262" s="2" t="s">
        <v>0</v>
      </c>
      <c r="D4262" s="2">
        <v>0</v>
      </c>
      <c r="E4262" s="2">
        <v>13</v>
      </c>
      <c r="F4262" s="2">
        <v>13</v>
      </c>
      <c r="G4262" s="2">
        <v>5000</v>
      </c>
      <c r="H4262" s="2" t="s">
        <v>14</v>
      </c>
      <c r="I4262" s="2" t="s">
        <v>2</v>
      </c>
      <c r="J4262" s="2" t="s">
        <v>15</v>
      </c>
      <c r="K4262" s="2" t="str">
        <f>LOOKUP(A4262,'[2]Collin Seedling for R'!$A$3:$A$51,'[2]Collin Seedling for R'!$R$3:$R$51)</f>
        <v>High</v>
      </c>
      <c r="L4262" s="2" t="str">
        <f>LOOKUP(A4262,'[2]Collin Seedling for R'!$A$3:$A$51,'[2]Collin Seedling for R'!$T$3:$T$51)</f>
        <v>FS</v>
      </c>
      <c r="M4262" s="2" t="str">
        <f>LOOKUP(A4262,'[2]Collin Seedling for R'!$A$3:$A$51,'[2]Collin Seedling for R'!$P$3:$P$51)</f>
        <v>Seeded</v>
      </c>
      <c r="N4262" s="8">
        <f t="shared" si="66"/>
        <v>0.26</v>
      </c>
      <c r="O4262" s="2" t="str">
        <f>LOOKUP(H4262,[2]plantlist!$A$2:$A$943,[2]plantlist!$B$2:$B$943)</f>
        <v>F</v>
      </c>
    </row>
    <row r="4263" spans="1:15" x14ac:dyDescent="0.2">
      <c r="A4263" s="2" t="s">
        <v>330</v>
      </c>
      <c r="B4263" s="2">
        <v>2013</v>
      </c>
      <c r="C4263" s="2" t="s">
        <v>0</v>
      </c>
      <c r="D4263" s="2">
        <v>3666</v>
      </c>
      <c r="E4263" s="2">
        <v>0</v>
      </c>
      <c r="F4263" s="2">
        <v>3666</v>
      </c>
      <c r="G4263" s="2">
        <v>5010</v>
      </c>
      <c r="H4263" s="2" t="s">
        <v>4</v>
      </c>
      <c r="I4263" s="2" t="s">
        <v>2</v>
      </c>
      <c r="J4263" s="2" t="s">
        <v>5</v>
      </c>
      <c r="K4263" s="2" t="str">
        <f>LOOKUP(A4263,'[2]Collin Seedling for R'!$A$3:$A$51,'[2]Collin Seedling for R'!$R$3:$R$51)</f>
        <v>High</v>
      </c>
      <c r="L4263" s="2" t="str">
        <f>LOOKUP(A4263,'[2]Collin Seedling for R'!$A$3:$A$51,'[2]Collin Seedling for R'!$T$3:$T$51)</f>
        <v>FS</v>
      </c>
      <c r="M4263" s="2" t="str">
        <f>LOOKUP(A4263,'[2]Collin Seedling for R'!$A$3:$A$51,'[2]Collin Seedling for R'!$P$3:$P$51)</f>
        <v>Seeded</v>
      </c>
      <c r="N4263" s="8">
        <f t="shared" si="66"/>
        <v>0</v>
      </c>
      <c r="O4263" s="2" t="str">
        <f>LOOKUP(H4263,[2]plantlist!$A$2:$A$943,[2]plantlist!$B$2:$B$943)</f>
        <v>B</v>
      </c>
    </row>
    <row r="4264" spans="1:15" x14ac:dyDescent="0.2">
      <c r="A4264" s="2" t="s">
        <v>330</v>
      </c>
      <c r="B4264" s="2">
        <v>2013</v>
      </c>
      <c r="C4264" s="2" t="s">
        <v>0</v>
      </c>
      <c r="D4264" s="2">
        <v>874</v>
      </c>
      <c r="E4264" s="2">
        <v>0</v>
      </c>
      <c r="F4264" s="2">
        <v>874</v>
      </c>
      <c r="G4264" s="2">
        <v>5010</v>
      </c>
      <c r="H4264" s="2" t="s">
        <v>1</v>
      </c>
      <c r="I4264" s="2" t="s">
        <v>2</v>
      </c>
      <c r="J4264" s="2" t="s">
        <v>3</v>
      </c>
      <c r="K4264" s="2" t="str">
        <f>LOOKUP(A4264,'[2]Collin Seedling for R'!$A$3:$A$51,'[2]Collin Seedling for R'!$R$3:$R$51)</f>
        <v>High</v>
      </c>
      <c r="L4264" s="2" t="str">
        <f>LOOKUP(A4264,'[2]Collin Seedling for R'!$A$3:$A$51,'[2]Collin Seedling for R'!$T$3:$T$51)</f>
        <v>FS</v>
      </c>
      <c r="M4264" s="2" t="str">
        <f>LOOKUP(A4264,'[2]Collin Seedling for R'!$A$3:$A$51,'[2]Collin Seedling for R'!$P$3:$P$51)</f>
        <v>Seeded</v>
      </c>
      <c r="N4264" s="8">
        <f t="shared" si="66"/>
        <v>0</v>
      </c>
      <c r="O4264" s="2" t="str">
        <f>LOOKUP(H4264,[2]plantlist!$A$2:$A$943,[2]plantlist!$B$2:$B$943)</f>
        <v>F</v>
      </c>
    </row>
    <row r="4265" spans="1:15" x14ac:dyDescent="0.2">
      <c r="A4265" s="2" t="s">
        <v>330</v>
      </c>
      <c r="B4265" s="2">
        <v>2013</v>
      </c>
      <c r="C4265" s="2" t="s">
        <v>0</v>
      </c>
      <c r="D4265" s="2">
        <v>203</v>
      </c>
      <c r="E4265" s="2">
        <v>37</v>
      </c>
      <c r="F4265" s="2">
        <v>240</v>
      </c>
      <c r="G4265" s="2">
        <v>5010</v>
      </c>
      <c r="H4265" s="2" t="s">
        <v>6</v>
      </c>
      <c r="I4265" s="2" t="s">
        <v>2</v>
      </c>
      <c r="J4265" s="2" t="s">
        <v>7</v>
      </c>
      <c r="K4265" s="2" t="str">
        <f>LOOKUP(A4265,'[2]Collin Seedling for R'!$A$3:$A$51,'[2]Collin Seedling for R'!$R$3:$R$51)</f>
        <v>High</v>
      </c>
      <c r="L4265" s="2" t="str">
        <f>LOOKUP(A4265,'[2]Collin Seedling for R'!$A$3:$A$51,'[2]Collin Seedling for R'!$T$3:$T$51)</f>
        <v>FS</v>
      </c>
      <c r="M4265" s="2" t="str">
        <f>LOOKUP(A4265,'[2]Collin Seedling for R'!$A$3:$A$51,'[2]Collin Seedling for R'!$P$3:$P$51)</f>
        <v>Seeded</v>
      </c>
      <c r="N4265" s="8">
        <f t="shared" si="66"/>
        <v>0.73852295409181634</v>
      </c>
      <c r="O4265" s="2" t="str">
        <f>LOOKUP(H4265,[2]plantlist!$A$2:$A$943,[2]plantlist!$B$2:$B$943)</f>
        <v>L</v>
      </c>
    </row>
    <row r="4266" spans="1:15" x14ac:dyDescent="0.2">
      <c r="A4266" s="2" t="s">
        <v>330</v>
      </c>
      <c r="B4266" s="2">
        <v>2013</v>
      </c>
      <c r="C4266" s="2" t="s">
        <v>0</v>
      </c>
      <c r="D4266" s="2">
        <v>131</v>
      </c>
      <c r="E4266" s="2">
        <v>704</v>
      </c>
      <c r="F4266" s="2">
        <v>835</v>
      </c>
      <c r="G4266" s="2">
        <v>5010</v>
      </c>
      <c r="H4266" s="2" t="s">
        <v>8</v>
      </c>
      <c r="I4266" s="2" t="s">
        <v>2</v>
      </c>
      <c r="J4266" s="2" t="s">
        <v>9</v>
      </c>
      <c r="K4266" s="2" t="str">
        <f>LOOKUP(A4266,'[2]Collin Seedling for R'!$A$3:$A$51,'[2]Collin Seedling for R'!$R$3:$R$51)</f>
        <v>High</v>
      </c>
      <c r="L4266" s="2" t="str">
        <f>LOOKUP(A4266,'[2]Collin Seedling for R'!$A$3:$A$51,'[2]Collin Seedling for R'!$T$3:$T$51)</f>
        <v>FS</v>
      </c>
      <c r="M4266" s="2" t="str">
        <f>LOOKUP(A4266,'[2]Collin Seedling for R'!$A$3:$A$51,'[2]Collin Seedling for R'!$P$3:$P$51)</f>
        <v>Seeded</v>
      </c>
      <c r="N4266" s="8">
        <f t="shared" si="66"/>
        <v>14.05189620758483</v>
      </c>
      <c r="O4266" s="2" t="str">
        <f>LOOKUP(H4266,[2]plantlist!$A$2:$A$943,[2]plantlist!$B$2:$B$943)</f>
        <v>G</v>
      </c>
    </row>
    <row r="4267" spans="1:15" x14ac:dyDescent="0.2">
      <c r="A4267" s="2" t="s">
        <v>330</v>
      </c>
      <c r="B4267" s="2">
        <v>2013</v>
      </c>
      <c r="C4267" s="2" t="s">
        <v>0</v>
      </c>
      <c r="D4267" s="2">
        <v>67</v>
      </c>
      <c r="E4267" s="2">
        <v>501</v>
      </c>
      <c r="F4267" s="2">
        <v>568</v>
      </c>
      <c r="G4267" s="2">
        <v>5010</v>
      </c>
      <c r="H4267" s="2" t="s">
        <v>140</v>
      </c>
      <c r="I4267" s="2" t="s">
        <v>2</v>
      </c>
      <c r="J4267" s="2" t="s">
        <v>141</v>
      </c>
      <c r="K4267" s="2" t="str">
        <f>LOOKUP(A4267,'[2]Collin Seedling for R'!$A$3:$A$51,'[2]Collin Seedling for R'!$R$3:$R$51)</f>
        <v>High</v>
      </c>
      <c r="L4267" s="2" t="str">
        <f>LOOKUP(A4267,'[2]Collin Seedling for R'!$A$3:$A$51,'[2]Collin Seedling for R'!$T$3:$T$51)</f>
        <v>FS</v>
      </c>
      <c r="M4267" s="2" t="str">
        <f>LOOKUP(A4267,'[2]Collin Seedling for R'!$A$3:$A$51,'[2]Collin Seedling for R'!$P$3:$P$51)</f>
        <v>Seeded</v>
      </c>
      <c r="N4267" s="8">
        <f t="shared" si="66"/>
        <v>10</v>
      </c>
      <c r="O4267" s="2" t="str">
        <f>LOOKUP(H4267,[2]plantlist!$A$2:$A$943,[2]plantlist!$B$2:$B$943)</f>
        <v>G</v>
      </c>
    </row>
    <row r="4268" spans="1:15" x14ac:dyDescent="0.2">
      <c r="A4268" s="2" t="s">
        <v>330</v>
      </c>
      <c r="B4268" s="2">
        <v>2013</v>
      </c>
      <c r="C4268" s="2" t="s">
        <v>0</v>
      </c>
      <c r="D4268" s="2">
        <v>26</v>
      </c>
      <c r="E4268" s="2">
        <v>19</v>
      </c>
      <c r="F4268" s="2">
        <v>45</v>
      </c>
      <c r="G4268" s="2">
        <v>5010</v>
      </c>
      <c r="H4268" s="2" t="s">
        <v>10</v>
      </c>
      <c r="I4268" s="2" t="s">
        <v>2</v>
      </c>
      <c r="J4268" s="2" t="s">
        <v>11</v>
      </c>
      <c r="K4268" s="2" t="str">
        <f>LOOKUP(A4268,'[2]Collin Seedling for R'!$A$3:$A$51,'[2]Collin Seedling for R'!$R$3:$R$51)</f>
        <v>High</v>
      </c>
      <c r="L4268" s="2" t="str">
        <f>LOOKUP(A4268,'[2]Collin Seedling for R'!$A$3:$A$51,'[2]Collin Seedling for R'!$T$3:$T$51)</f>
        <v>FS</v>
      </c>
      <c r="M4268" s="2" t="str">
        <f>LOOKUP(A4268,'[2]Collin Seedling for R'!$A$3:$A$51,'[2]Collin Seedling for R'!$P$3:$P$51)</f>
        <v>Seeded</v>
      </c>
      <c r="N4268" s="8">
        <f t="shared" si="66"/>
        <v>0.37924151696606789</v>
      </c>
      <c r="O4268" s="2" t="str">
        <f>LOOKUP(H4268,[2]plantlist!$A$2:$A$943,[2]plantlist!$B$2:$B$943)</f>
        <v>L</v>
      </c>
    </row>
    <row r="4269" spans="1:15" x14ac:dyDescent="0.2">
      <c r="A4269" s="2" t="s">
        <v>330</v>
      </c>
      <c r="B4269" s="2">
        <v>2013</v>
      </c>
      <c r="C4269" s="2" t="s">
        <v>0</v>
      </c>
      <c r="D4269" s="2">
        <v>15</v>
      </c>
      <c r="E4269" s="2">
        <v>208</v>
      </c>
      <c r="F4269" s="2">
        <v>223</v>
      </c>
      <c r="G4269" s="2">
        <v>5010</v>
      </c>
      <c r="H4269" s="2" t="s">
        <v>31</v>
      </c>
      <c r="I4269" s="2" t="s">
        <v>19</v>
      </c>
      <c r="J4269" s="2" t="s">
        <v>32</v>
      </c>
      <c r="K4269" s="2" t="str">
        <f>LOOKUP(A4269,'[2]Collin Seedling for R'!$A$3:$A$51,'[2]Collin Seedling for R'!$R$3:$R$51)</f>
        <v>High</v>
      </c>
      <c r="L4269" s="2" t="str">
        <f>LOOKUP(A4269,'[2]Collin Seedling for R'!$A$3:$A$51,'[2]Collin Seedling for R'!$T$3:$T$51)</f>
        <v>FS</v>
      </c>
      <c r="M4269" s="2" t="str">
        <f>LOOKUP(A4269,'[2]Collin Seedling for R'!$A$3:$A$51,'[2]Collin Seedling for R'!$P$3:$P$51)</f>
        <v>Seeded</v>
      </c>
      <c r="N4269" s="8">
        <f t="shared" si="66"/>
        <v>4.1516966067864276</v>
      </c>
      <c r="O4269" s="2" t="str">
        <f>LOOKUP(H4269,[2]plantlist!$A$2:$A$943,[2]plantlist!$B$2:$B$943)</f>
        <v>U</v>
      </c>
    </row>
    <row r="4270" spans="1:15" x14ac:dyDescent="0.2">
      <c r="A4270" s="2" t="s">
        <v>330</v>
      </c>
      <c r="B4270" s="2">
        <v>2013</v>
      </c>
      <c r="C4270" s="2" t="s">
        <v>0</v>
      </c>
      <c r="D4270" s="2">
        <v>14</v>
      </c>
      <c r="E4270" s="2">
        <v>182</v>
      </c>
      <c r="F4270" s="2">
        <v>196</v>
      </c>
      <c r="G4270" s="2">
        <v>5010</v>
      </c>
      <c r="H4270" s="2" t="s">
        <v>8</v>
      </c>
      <c r="I4270" s="2" t="s">
        <v>19</v>
      </c>
      <c r="J4270" s="2" t="s">
        <v>9</v>
      </c>
      <c r="K4270" s="2" t="str">
        <f>LOOKUP(A4270,'[2]Collin Seedling for R'!$A$3:$A$51,'[2]Collin Seedling for R'!$R$3:$R$51)</f>
        <v>High</v>
      </c>
      <c r="L4270" s="2" t="str">
        <f>LOOKUP(A4270,'[2]Collin Seedling for R'!$A$3:$A$51,'[2]Collin Seedling for R'!$T$3:$T$51)</f>
        <v>FS</v>
      </c>
      <c r="M4270" s="2" t="str">
        <f>LOOKUP(A4270,'[2]Collin Seedling for R'!$A$3:$A$51,'[2]Collin Seedling for R'!$P$3:$P$51)</f>
        <v>Seeded</v>
      </c>
      <c r="N4270" s="8">
        <f t="shared" si="66"/>
        <v>3.6327345309381238</v>
      </c>
      <c r="O4270" s="2" t="str">
        <f>LOOKUP(H4270,[2]plantlist!$A$2:$A$943,[2]plantlist!$B$2:$B$943)</f>
        <v>G</v>
      </c>
    </row>
    <row r="4271" spans="1:15" x14ac:dyDescent="0.2">
      <c r="A4271" s="2" t="s">
        <v>330</v>
      </c>
      <c r="B4271" s="2">
        <v>2013</v>
      </c>
      <c r="C4271" s="2" t="s">
        <v>0</v>
      </c>
      <c r="D4271" s="2">
        <v>4</v>
      </c>
      <c r="E4271" s="2">
        <v>127</v>
      </c>
      <c r="F4271" s="2">
        <v>131</v>
      </c>
      <c r="G4271" s="2">
        <v>5010</v>
      </c>
      <c r="H4271" s="2" t="s">
        <v>31</v>
      </c>
      <c r="I4271" s="2" t="s">
        <v>2</v>
      </c>
      <c r="J4271" s="2" t="s">
        <v>32</v>
      </c>
      <c r="K4271" s="2" t="str">
        <f>LOOKUP(A4271,'[2]Collin Seedling for R'!$A$3:$A$51,'[2]Collin Seedling for R'!$R$3:$R$51)</f>
        <v>High</v>
      </c>
      <c r="L4271" s="2" t="str">
        <f>LOOKUP(A4271,'[2]Collin Seedling for R'!$A$3:$A$51,'[2]Collin Seedling for R'!$T$3:$T$51)</f>
        <v>FS</v>
      </c>
      <c r="M4271" s="2" t="str">
        <f>LOOKUP(A4271,'[2]Collin Seedling for R'!$A$3:$A$51,'[2]Collin Seedling for R'!$P$3:$P$51)</f>
        <v>Seeded</v>
      </c>
      <c r="N4271" s="8">
        <f t="shared" si="66"/>
        <v>2.5349301397205588</v>
      </c>
      <c r="O4271" s="2" t="str">
        <f>LOOKUP(H4271,[2]plantlist!$A$2:$A$943,[2]plantlist!$B$2:$B$943)</f>
        <v>U</v>
      </c>
    </row>
    <row r="4272" spans="1:15" x14ac:dyDescent="0.2">
      <c r="A4272" s="2" t="s">
        <v>330</v>
      </c>
      <c r="B4272" s="2">
        <v>2013</v>
      </c>
      <c r="C4272" s="2" t="s">
        <v>0</v>
      </c>
      <c r="D4272" s="2">
        <v>3</v>
      </c>
      <c r="E4272" s="2">
        <v>37</v>
      </c>
      <c r="F4272" s="2">
        <v>40</v>
      </c>
      <c r="G4272" s="2">
        <v>5010</v>
      </c>
      <c r="H4272" s="2" t="s">
        <v>33</v>
      </c>
      <c r="I4272" s="2" t="s">
        <v>2</v>
      </c>
      <c r="J4272" s="2" t="s">
        <v>34</v>
      </c>
      <c r="K4272" s="2" t="str">
        <f>LOOKUP(A4272,'[2]Collin Seedling for R'!$A$3:$A$51,'[2]Collin Seedling for R'!$R$3:$R$51)</f>
        <v>High</v>
      </c>
      <c r="L4272" s="2" t="str">
        <f>LOOKUP(A4272,'[2]Collin Seedling for R'!$A$3:$A$51,'[2]Collin Seedling for R'!$T$3:$T$51)</f>
        <v>FS</v>
      </c>
      <c r="M4272" s="2" t="str">
        <f>LOOKUP(A4272,'[2]Collin Seedling for R'!$A$3:$A$51,'[2]Collin Seedling for R'!$P$3:$P$51)</f>
        <v>Seeded</v>
      </c>
      <c r="N4272" s="8">
        <f t="shared" si="66"/>
        <v>0.73852295409181634</v>
      </c>
      <c r="O4272" s="2" t="str">
        <f>LOOKUP(H4272,[2]plantlist!$A$2:$A$943,[2]plantlist!$B$2:$B$943)</f>
        <v>F</v>
      </c>
    </row>
    <row r="4273" spans="1:15" x14ac:dyDescent="0.2">
      <c r="A4273" s="2" t="s">
        <v>330</v>
      </c>
      <c r="B4273" s="2">
        <v>2013</v>
      </c>
      <c r="C4273" s="2" t="s">
        <v>0</v>
      </c>
      <c r="D4273" s="2">
        <v>2</v>
      </c>
      <c r="E4273" s="2">
        <v>6</v>
      </c>
      <c r="F4273" s="2">
        <v>8</v>
      </c>
      <c r="G4273" s="2">
        <v>5010</v>
      </c>
      <c r="H4273" s="2" t="s">
        <v>66</v>
      </c>
      <c r="I4273" s="2" t="s">
        <v>19</v>
      </c>
      <c r="J4273" s="2" t="s">
        <v>67</v>
      </c>
      <c r="K4273" s="2" t="str">
        <f>LOOKUP(A4273,'[2]Collin Seedling for R'!$A$3:$A$51,'[2]Collin Seedling for R'!$R$3:$R$51)</f>
        <v>High</v>
      </c>
      <c r="L4273" s="2" t="str">
        <f>LOOKUP(A4273,'[2]Collin Seedling for R'!$A$3:$A$51,'[2]Collin Seedling for R'!$T$3:$T$51)</f>
        <v>FS</v>
      </c>
      <c r="M4273" s="2" t="str">
        <f>LOOKUP(A4273,'[2]Collin Seedling for R'!$A$3:$A$51,'[2]Collin Seedling for R'!$P$3:$P$51)</f>
        <v>Seeded</v>
      </c>
      <c r="N4273" s="8">
        <f t="shared" si="66"/>
        <v>0.11976047904191617</v>
      </c>
      <c r="O4273" s="2" t="str">
        <f>LOOKUP(H4273,[2]plantlist!$A$2:$A$943,[2]plantlist!$B$2:$B$943)</f>
        <v>G</v>
      </c>
    </row>
    <row r="4274" spans="1:15" x14ac:dyDescent="0.2">
      <c r="A4274" s="2" t="s">
        <v>330</v>
      </c>
      <c r="B4274" s="2">
        <v>2013</v>
      </c>
      <c r="C4274" s="2" t="s">
        <v>0</v>
      </c>
      <c r="D4274" s="2">
        <v>2</v>
      </c>
      <c r="E4274" s="2">
        <v>0</v>
      </c>
      <c r="F4274" s="2">
        <v>2</v>
      </c>
      <c r="G4274" s="2">
        <v>5010</v>
      </c>
      <c r="H4274" s="2" t="s">
        <v>18</v>
      </c>
      <c r="I4274" s="2" t="s">
        <v>19</v>
      </c>
      <c r="J4274" s="2" t="s">
        <v>20</v>
      </c>
      <c r="K4274" s="2" t="str">
        <f>LOOKUP(A4274,'[2]Collin Seedling for R'!$A$3:$A$51,'[2]Collin Seedling for R'!$R$3:$R$51)</f>
        <v>High</v>
      </c>
      <c r="L4274" s="2" t="str">
        <f>LOOKUP(A4274,'[2]Collin Seedling for R'!$A$3:$A$51,'[2]Collin Seedling for R'!$T$3:$T$51)</f>
        <v>FS</v>
      </c>
      <c r="M4274" s="2" t="str">
        <f>LOOKUP(A4274,'[2]Collin Seedling for R'!$A$3:$A$51,'[2]Collin Seedling for R'!$P$3:$P$51)</f>
        <v>Seeded</v>
      </c>
      <c r="N4274" s="8">
        <f t="shared" si="66"/>
        <v>0</v>
      </c>
      <c r="O4274" s="2" t="str">
        <f>LOOKUP(H4274,[2]plantlist!$A$2:$A$943,[2]plantlist!$B$2:$B$943)</f>
        <v>F</v>
      </c>
    </row>
    <row r="4275" spans="1:15" x14ac:dyDescent="0.2">
      <c r="A4275" s="2" t="s">
        <v>330</v>
      </c>
      <c r="B4275" s="2">
        <v>2013</v>
      </c>
      <c r="C4275" s="2" t="s">
        <v>0</v>
      </c>
      <c r="D4275" s="2">
        <v>1</v>
      </c>
      <c r="E4275" s="2">
        <v>199</v>
      </c>
      <c r="F4275" s="2">
        <v>200</v>
      </c>
      <c r="G4275" s="2">
        <v>5010</v>
      </c>
      <c r="H4275" s="2" t="s">
        <v>29</v>
      </c>
      <c r="I4275" s="2" t="s">
        <v>2</v>
      </c>
      <c r="J4275" s="2" t="s">
        <v>30</v>
      </c>
      <c r="K4275" s="2" t="str">
        <f>LOOKUP(A4275,'[2]Collin Seedling for R'!$A$3:$A$51,'[2]Collin Seedling for R'!$R$3:$R$51)</f>
        <v>High</v>
      </c>
      <c r="L4275" s="2" t="str">
        <f>LOOKUP(A4275,'[2]Collin Seedling for R'!$A$3:$A$51,'[2]Collin Seedling for R'!$T$3:$T$51)</f>
        <v>FS</v>
      </c>
      <c r="M4275" s="2" t="str">
        <f>LOOKUP(A4275,'[2]Collin Seedling for R'!$A$3:$A$51,'[2]Collin Seedling for R'!$P$3:$P$51)</f>
        <v>Seeded</v>
      </c>
      <c r="N4275" s="8">
        <f t="shared" si="66"/>
        <v>3.972055888223553</v>
      </c>
      <c r="O4275" s="2" t="str">
        <f>LOOKUP(H4275,[2]plantlist!$A$2:$A$943,[2]plantlist!$B$2:$B$943)</f>
        <v>F</v>
      </c>
    </row>
    <row r="4276" spans="1:15" x14ac:dyDescent="0.2">
      <c r="A4276" s="2" t="s">
        <v>330</v>
      </c>
      <c r="B4276" s="2">
        <v>2013</v>
      </c>
      <c r="C4276" s="2" t="s">
        <v>0</v>
      </c>
      <c r="D4276" s="2">
        <v>1</v>
      </c>
      <c r="E4276" s="2">
        <v>17</v>
      </c>
      <c r="F4276" s="2">
        <v>18</v>
      </c>
      <c r="G4276" s="2">
        <v>5010</v>
      </c>
      <c r="H4276" s="2" t="s">
        <v>82</v>
      </c>
      <c r="I4276" s="2" t="s">
        <v>19</v>
      </c>
      <c r="J4276" s="2" t="s">
        <v>83</v>
      </c>
      <c r="K4276" s="2" t="str">
        <f>LOOKUP(A4276,'[2]Collin Seedling for R'!$A$3:$A$51,'[2]Collin Seedling for R'!$R$3:$R$51)</f>
        <v>High</v>
      </c>
      <c r="L4276" s="2" t="str">
        <f>LOOKUP(A4276,'[2]Collin Seedling for R'!$A$3:$A$51,'[2]Collin Seedling for R'!$T$3:$T$51)</f>
        <v>FS</v>
      </c>
      <c r="M4276" s="2" t="str">
        <f>LOOKUP(A4276,'[2]Collin Seedling for R'!$A$3:$A$51,'[2]Collin Seedling for R'!$P$3:$P$51)</f>
        <v>Seeded</v>
      </c>
      <c r="N4276" s="8">
        <f t="shared" si="66"/>
        <v>0.33932135728542911</v>
      </c>
      <c r="O4276" s="2" t="str">
        <f>LOOKUP(H4276,[2]plantlist!$A$2:$A$943,[2]plantlist!$B$2:$B$943)</f>
        <v>F</v>
      </c>
    </row>
    <row r="4277" spans="1:15" x14ac:dyDescent="0.2">
      <c r="A4277" s="2" t="s">
        <v>330</v>
      </c>
      <c r="B4277" s="2">
        <v>2013</v>
      </c>
      <c r="C4277" s="2" t="s">
        <v>0</v>
      </c>
      <c r="D4277" s="2">
        <v>1</v>
      </c>
      <c r="E4277" s="2">
        <v>26</v>
      </c>
      <c r="F4277" s="2">
        <v>27</v>
      </c>
      <c r="G4277" s="2">
        <v>5010</v>
      </c>
      <c r="H4277" s="2" t="s">
        <v>174</v>
      </c>
      <c r="I4277" s="2" t="s">
        <v>2</v>
      </c>
      <c r="J4277" s="2" t="s">
        <v>175</v>
      </c>
      <c r="K4277" s="2" t="str">
        <f>LOOKUP(A4277,'[2]Collin Seedling for R'!$A$3:$A$51,'[2]Collin Seedling for R'!$R$3:$R$51)</f>
        <v>High</v>
      </c>
      <c r="L4277" s="2" t="str">
        <f>LOOKUP(A4277,'[2]Collin Seedling for R'!$A$3:$A$51,'[2]Collin Seedling for R'!$T$3:$T$51)</f>
        <v>FS</v>
      </c>
      <c r="M4277" s="2" t="str">
        <f>LOOKUP(A4277,'[2]Collin Seedling for R'!$A$3:$A$51,'[2]Collin Seedling for R'!$P$3:$P$51)</f>
        <v>Seeded</v>
      </c>
      <c r="N4277" s="8">
        <f t="shared" si="66"/>
        <v>0.51896207584830345</v>
      </c>
      <c r="O4277" s="2" t="str">
        <f>LOOKUP(H4277,[2]plantlist!$A$2:$A$943,[2]plantlist!$B$2:$B$943)</f>
        <v>F</v>
      </c>
    </row>
    <row r="4278" spans="1:15" x14ac:dyDescent="0.2">
      <c r="A4278" s="2" t="s">
        <v>330</v>
      </c>
      <c r="B4278" s="2">
        <v>2013</v>
      </c>
      <c r="C4278" s="2" t="s">
        <v>0</v>
      </c>
      <c r="D4278" s="2">
        <v>0</v>
      </c>
      <c r="E4278" s="2">
        <v>1</v>
      </c>
      <c r="F4278" s="2">
        <v>1</v>
      </c>
      <c r="G4278" s="2">
        <v>5010</v>
      </c>
      <c r="H4278" s="2" t="s">
        <v>128</v>
      </c>
      <c r="I4278" s="2" t="s">
        <v>2</v>
      </c>
      <c r="J4278" s="2" t="s">
        <v>129</v>
      </c>
      <c r="K4278" s="2" t="str">
        <f>LOOKUP(A4278,'[2]Collin Seedling for R'!$A$3:$A$51,'[2]Collin Seedling for R'!$R$3:$R$51)</f>
        <v>High</v>
      </c>
      <c r="L4278" s="2" t="str">
        <f>LOOKUP(A4278,'[2]Collin Seedling for R'!$A$3:$A$51,'[2]Collin Seedling for R'!$T$3:$T$51)</f>
        <v>FS</v>
      </c>
      <c r="M4278" s="2" t="str">
        <f>LOOKUP(A4278,'[2]Collin Seedling for R'!$A$3:$A$51,'[2]Collin Seedling for R'!$P$3:$P$51)</f>
        <v>Seeded</v>
      </c>
      <c r="N4278" s="8">
        <f t="shared" si="66"/>
        <v>1.9960079840319361E-2</v>
      </c>
      <c r="O4278" s="2" t="str">
        <f>LOOKUP(H4278,[2]plantlist!$A$2:$A$943,[2]plantlist!$B$2:$B$943)</f>
        <v>F</v>
      </c>
    </row>
    <row r="4279" spans="1:15" x14ac:dyDescent="0.2">
      <c r="A4279" s="2" t="s">
        <v>330</v>
      </c>
      <c r="B4279" s="2">
        <v>2013</v>
      </c>
      <c r="C4279" s="2" t="s">
        <v>0</v>
      </c>
      <c r="D4279" s="2">
        <v>0</v>
      </c>
      <c r="E4279" s="2">
        <v>6</v>
      </c>
      <c r="F4279" s="2">
        <v>6</v>
      </c>
      <c r="G4279" s="2">
        <v>5010</v>
      </c>
      <c r="H4279" s="2" t="s">
        <v>70</v>
      </c>
      <c r="I4279" s="2" t="s">
        <v>2</v>
      </c>
      <c r="J4279" s="2" t="s">
        <v>71</v>
      </c>
      <c r="K4279" s="2" t="str">
        <f>LOOKUP(A4279,'[2]Collin Seedling for R'!$A$3:$A$51,'[2]Collin Seedling for R'!$R$3:$R$51)</f>
        <v>High</v>
      </c>
      <c r="L4279" s="2" t="str">
        <f>LOOKUP(A4279,'[2]Collin Seedling for R'!$A$3:$A$51,'[2]Collin Seedling for R'!$T$3:$T$51)</f>
        <v>FS</v>
      </c>
      <c r="M4279" s="2" t="str">
        <f>LOOKUP(A4279,'[2]Collin Seedling for R'!$A$3:$A$51,'[2]Collin Seedling for R'!$P$3:$P$51)</f>
        <v>Seeded</v>
      </c>
      <c r="N4279" s="8">
        <f t="shared" si="66"/>
        <v>0.11976047904191617</v>
      </c>
      <c r="O4279" s="2" t="str">
        <f>LOOKUP(H4279,[2]plantlist!$A$2:$A$943,[2]plantlist!$B$2:$B$943)</f>
        <v>F</v>
      </c>
    </row>
    <row r="4280" spans="1:15" x14ac:dyDescent="0.2">
      <c r="A4280" s="2" t="s">
        <v>330</v>
      </c>
      <c r="B4280" s="2">
        <v>2013</v>
      </c>
      <c r="C4280" s="2" t="s">
        <v>0</v>
      </c>
      <c r="D4280" s="2">
        <v>0</v>
      </c>
      <c r="E4280" s="2">
        <v>15</v>
      </c>
      <c r="F4280" s="2">
        <v>15</v>
      </c>
      <c r="G4280" s="2">
        <v>5010</v>
      </c>
      <c r="H4280" s="2" t="s">
        <v>140</v>
      </c>
      <c r="I4280" s="2" t="s">
        <v>19</v>
      </c>
      <c r="J4280" s="2" t="s">
        <v>141</v>
      </c>
      <c r="K4280" s="2" t="str">
        <f>LOOKUP(A4280,'[2]Collin Seedling for R'!$A$3:$A$51,'[2]Collin Seedling for R'!$R$3:$R$51)</f>
        <v>High</v>
      </c>
      <c r="L4280" s="2" t="str">
        <f>LOOKUP(A4280,'[2]Collin Seedling for R'!$A$3:$A$51,'[2]Collin Seedling for R'!$T$3:$T$51)</f>
        <v>FS</v>
      </c>
      <c r="M4280" s="2" t="str">
        <f>LOOKUP(A4280,'[2]Collin Seedling for R'!$A$3:$A$51,'[2]Collin Seedling for R'!$P$3:$P$51)</f>
        <v>Seeded</v>
      </c>
      <c r="N4280" s="8">
        <f t="shared" si="66"/>
        <v>0.29940119760479045</v>
      </c>
      <c r="O4280" s="2" t="str">
        <f>LOOKUP(H4280,[2]plantlist!$A$2:$A$943,[2]plantlist!$B$2:$B$943)</f>
        <v>G</v>
      </c>
    </row>
    <row r="4281" spans="1:15" x14ac:dyDescent="0.2">
      <c r="A4281" s="2" t="s">
        <v>330</v>
      </c>
      <c r="B4281" s="2">
        <v>2013</v>
      </c>
      <c r="C4281" s="2" t="s">
        <v>0</v>
      </c>
      <c r="D4281" s="2">
        <v>0</v>
      </c>
      <c r="E4281" s="2">
        <v>6</v>
      </c>
      <c r="F4281" s="2">
        <v>6</v>
      </c>
      <c r="G4281" s="2">
        <v>5010</v>
      </c>
      <c r="H4281" s="2" t="s">
        <v>176</v>
      </c>
      <c r="I4281" s="2" t="s">
        <v>2</v>
      </c>
      <c r="J4281" s="2" t="s">
        <v>177</v>
      </c>
      <c r="K4281" s="2" t="str">
        <f>LOOKUP(A4281,'[2]Collin Seedling for R'!$A$3:$A$51,'[2]Collin Seedling for R'!$R$3:$R$51)</f>
        <v>High</v>
      </c>
      <c r="L4281" s="2" t="str">
        <f>LOOKUP(A4281,'[2]Collin Seedling for R'!$A$3:$A$51,'[2]Collin Seedling for R'!$T$3:$T$51)</f>
        <v>FS</v>
      </c>
      <c r="M4281" s="2" t="str">
        <f>LOOKUP(A4281,'[2]Collin Seedling for R'!$A$3:$A$51,'[2]Collin Seedling for R'!$P$3:$P$51)</f>
        <v>Seeded</v>
      </c>
      <c r="N4281" s="8">
        <f t="shared" si="66"/>
        <v>0.11976047904191617</v>
      </c>
      <c r="O4281" s="2" t="str">
        <f>LOOKUP(H4281,[2]plantlist!$A$2:$A$943,[2]plantlist!$B$2:$B$943)</f>
        <v>F</v>
      </c>
    </row>
    <row r="4282" spans="1:15" x14ac:dyDescent="0.2">
      <c r="A4282" s="2" t="s">
        <v>330</v>
      </c>
      <c r="B4282" s="2">
        <v>2013</v>
      </c>
      <c r="C4282" s="2" t="s">
        <v>0</v>
      </c>
      <c r="D4282" s="2">
        <v>0</v>
      </c>
      <c r="E4282" s="2">
        <v>27</v>
      </c>
      <c r="F4282" s="2">
        <v>27</v>
      </c>
      <c r="G4282" s="2">
        <v>5010</v>
      </c>
      <c r="H4282" s="2" t="s">
        <v>45</v>
      </c>
      <c r="I4282" s="2" t="s">
        <v>2</v>
      </c>
      <c r="J4282" s="2" t="s">
        <v>46</v>
      </c>
      <c r="K4282" s="2" t="str">
        <f>LOOKUP(A4282,'[2]Collin Seedling for R'!$A$3:$A$51,'[2]Collin Seedling for R'!$R$3:$R$51)</f>
        <v>High</v>
      </c>
      <c r="L4282" s="2" t="str">
        <f>LOOKUP(A4282,'[2]Collin Seedling for R'!$A$3:$A$51,'[2]Collin Seedling for R'!$T$3:$T$51)</f>
        <v>FS</v>
      </c>
      <c r="M4282" s="2" t="str">
        <f>LOOKUP(A4282,'[2]Collin Seedling for R'!$A$3:$A$51,'[2]Collin Seedling for R'!$P$3:$P$51)</f>
        <v>Seeded</v>
      </c>
      <c r="N4282" s="8">
        <f t="shared" si="66"/>
        <v>0.53892215568862278</v>
      </c>
      <c r="O4282" s="2" t="str">
        <f>LOOKUP(H4282,[2]plantlist!$A$2:$A$943,[2]plantlist!$B$2:$B$943)</f>
        <v>F</v>
      </c>
    </row>
    <row r="4283" spans="1:15" x14ac:dyDescent="0.2">
      <c r="A4283" s="2" t="s">
        <v>330</v>
      </c>
      <c r="B4283" s="2">
        <v>2013</v>
      </c>
      <c r="C4283" s="2" t="s">
        <v>0</v>
      </c>
      <c r="D4283" s="2">
        <v>0</v>
      </c>
      <c r="E4283" s="2">
        <v>15</v>
      </c>
      <c r="F4283" s="2">
        <v>15</v>
      </c>
      <c r="G4283" s="2">
        <v>5010</v>
      </c>
      <c r="H4283" s="2" t="s">
        <v>37</v>
      </c>
      <c r="I4283" s="2" t="s">
        <v>2</v>
      </c>
      <c r="J4283" s="2" t="s">
        <v>38</v>
      </c>
      <c r="K4283" s="2" t="str">
        <f>LOOKUP(A4283,'[2]Collin Seedling for R'!$A$3:$A$51,'[2]Collin Seedling for R'!$R$3:$R$51)</f>
        <v>High</v>
      </c>
      <c r="L4283" s="2" t="str">
        <f>LOOKUP(A4283,'[2]Collin Seedling for R'!$A$3:$A$51,'[2]Collin Seedling for R'!$T$3:$T$51)</f>
        <v>FS</v>
      </c>
      <c r="M4283" s="2" t="str">
        <f>LOOKUP(A4283,'[2]Collin Seedling for R'!$A$3:$A$51,'[2]Collin Seedling for R'!$P$3:$P$51)</f>
        <v>Seeded</v>
      </c>
      <c r="N4283" s="8">
        <f t="shared" si="66"/>
        <v>0.29940119760479045</v>
      </c>
      <c r="O4283" s="2" t="str">
        <f>LOOKUP(H4283,[2]plantlist!$A$2:$A$943,[2]plantlist!$B$2:$B$943)</f>
        <v>F</v>
      </c>
    </row>
    <row r="4284" spans="1:15" x14ac:dyDescent="0.2">
      <c r="A4284" s="2" t="s">
        <v>330</v>
      </c>
      <c r="B4284" s="2">
        <v>2013</v>
      </c>
      <c r="C4284" s="2" t="s">
        <v>0</v>
      </c>
      <c r="D4284" s="2">
        <v>0</v>
      </c>
      <c r="E4284" s="2">
        <v>23</v>
      </c>
      <c r="F4284" s="2">
        <v>23</v>
      </c>
      <c r="G4284" s="2">
        <v>5010</v>
      </c>
      <c r="H4284" s="2" t="s">
        <v>82</v>
      </c>
      <c r="I4284" s="2" t="s">
        <v>2</v>
      </c>
      <c r="J4284" s="2" t="s">
        <v>83</v>
      </c>
      <c r="K4284" s="2" t="str">
        <f>LOOKUP(A4284,'[2]Collin Seedling for R'!$A$3:$A$51,'[2]Collin Seedling for R'!$R$3:$R$51)</f>
        <v>High</v>
      </c>
      <c r="L4284" s="2" t="str">
        <f>LOOKUP(A4284,'[2]Collin Seedling for R'!$A$3:$A$51,'[2]Collin Seedling for R'!$T$3:$T$51)</f>
        <v>FS</v>
      </c>
      <c r="M4284" s="2" t="str">
        <f>LOOKUP(A4284,'[2]Collin Seedling for R'!$A$3:$A$51,'[2]Collin Seedling for R'!$P$3:$P$51)</f>
        <v>Seeded</v>
      </c>
      <c r="N4284" s="8">
        <f t="shared" si="66"/>
        <v>0.45908183632734528</v>
      </c>
      <c r="O4284" s="2" t="str">
        <f>LOOKUP(H4284,[2]plantlist!$A$2:$A$943,[2]plantlist!$B$2:$B$943)</f>
        <v>F</v>
      </c>
    </row>
    <row r="4285" spans="1:15" x14ac:dyDescent="0.2">
      <c r="A4285" s="2" t="s">
        <v>330</v>
      </c>
      <c r="B4285" s="2">
        <v>2013</v>
      </c>
      <c r="C4285" s="2" t="s">
        <v>0</v>
      </c>
      <c r="D4285" s="2">
        <v>0</v>
      </c>
      <c r="E4285" s="2">
        <v>18</v>
      </c>
      <c r="F4285" s="2">
        <v>18</v>
      </c>
      <c r="G4285" s="2">
        <v>5010</v>
      </c>
      <c r="H4285" s="2" t="s">
        <v>60</v>
      </c>
      <c r="I4285" s="2" t="s">
        <v>2</v>
      </c>
      <c r="J4285" s="2" t="s">
        <v>61</v>
      </c>
      <c r="K4285" s="2" t="str">
        <f>LOOKUP(A4285,'[2]Collin Seedling for R'!$A$3:$A$51,'[2]Collin Seedling for R'!$R$3:$R$51)</f>
        <v>High</v>
      </c>
      <c r="L4285" s="2" t="str">
        <f>LOOKUP(A4285,'[2]Collin Seedling for R'!$A$3:$A$51,'[2]Collin Seedling for R'!$T$3:$T$51)</f>
        <v>FS</v>
      </c>
      <c r="M4285" s="2" t="str">
        <f>LOOKUP(A4285,'[2]Collin Seedling for R'!$A$3:$A$51,'[2]Collin Seedling for R'!$P$3:$P$51)</f>
        <v>Seeded</v>
      </c>
      <c r="N4285" s="8">
        <f t="shared" si="66"/>
        <v>0.3592814371257485</v>
      </c>
      <c r="O4285" s="2" t="str">
        <f>LOOKUP(H4285,[2]plantlist!$A$2:$A$943,[2]plantlist!$B$2:$B$943)</f>
        <v>F</v>
      </c>
    </row>
    <row r="4286" spans="1:15" x14ac:dyDescent="0.2">
      <c r="A4286" t="s">
        <v>330</v>
      </c>
      <c r="B4286">
        <v>2016</v>
      </c>
      <c r="C4286" t="s">
        <v>0</v>
      </c>
      <c r="D4286">
        <v>2676</v>
      </c>
      <c r="E4286">
        <v>0</v>
      </c>
      <c r="F4286">
        <v>2676</v>
      </c>
      <c r="G4286">
        <v>5010</v>
      </c>
      <c r="H4286" t="s">
        <v>4</v>
      </c>
      <c r="I4286" t="s">
        <v>2</v>
      </c>
      <c r="J4286" t="s">
        <v>5</v>
      </c>
      <c r="K4286" s="2" t="str">
        <f>LOOKUP(A4286,'[2]Collin Seedling for R'!$A$3:$A$51,'[2]Collin Seedling for R'!$R$3:$R$51)</f>
        <v>High</v>
      </c>
      <c r="L4286" s="2" t="str">
        <f>LOOKUP(A4286,'[2]Collin Seedling for R'!$A$3:$A$51,'[2]Collin Seedling for R'!$T$3:$T$51)</f>
        <v>FS</v>
      </c>
      <c r="M4286" s="2" t="str">
        <f>LOOKUP(A4286,'[2]Collin Seedling for R'!$A$3:$A$51,'[2]Collin Seedling for R'!$P$3:$P$51)</f>
        <v>Seeded</v>
      </c>
      <c r="N4286" s="8">
        <f t="shared" si="66"/>
        <v>0</v>
      </c>
      <c r="O4286" s="2" t="str">
        <f>LOOKUP(H4286,[2]plantlist!$A$2:$A$943,[2]plantlist!$B$2:$B$943)</f>
        <v>B</v>
      </c>
    </row>
    <row r="4287" spans="1:15" x14ac:dyDescent="0.2">
      <c r="A4287" t="s">
        <v>330</v>
      </c>
      <c r="B4287">
        <v>2016</v>
      </c>
      <c r="C4287" t="s">
        <v>0</v>
      </c>
      <c r="D4287">
        <v>1247</v>
      </c>
      <c r="E4287">
        <v>2626</v>
      </c>
      <c r="F4287">
        <v>3873</v>
      </c>
      <c r="G4287">
        <v>5010</v>
      </c>
      <c r="H4287" t="s">
        <v>8</v>
      </c>
      <c r="I4287" t="s">
        <v>2</v>
      </c>
      <c r="J4287" t="s">
        <v>9</v>
      </c>
      <c r="K4287" s="2" t="str">
        <f>LOOKUP(A4287,'[2]Collin Seedling for R'!$A$3:$A$51,'[2]Collin Seedling for R'!$R$3:$R$51)</f>
        <v>High</v>
      </c>
      <c r="L4287" s="2" t="str">
        <f>LOOKUP(A4287,'[2]Collin Seedling for R'!$A$3:$A$51,'[2]Collin Seedling for R'!$T$3:$T$51)</f>
        <v>FS</v>
      </c>
      <c r="M4287" s="2" t="str">
        <f>LOOKUP(A4287,'[2]Collin Seedling for R'!$A$3:$A$51,'[2]Collin Seedling for R'!$P$3:$P$51)</f>
        <v>Seeded</v>
      </c>
      <c r="N4287" s="8">
        <f t="shared" si="66"/>
        <v>52.415169660678643</v>
      </c>
      <c r="O4287" s="2" t="str">
        <f>LOOKUP(H4287,[2]plantlist!$A$2:$A$943,[2]plantlist!$B$2:$B$943)</f>
        <v>G</v>
      </c>
    </row>
    <row r="4288" spans="1:15" x14ac:dyDescent="0.2">
      <c r="A4288" t="s">
        <v>330</v>
      </c>
      <c r="B4288">
        <v>2016</v>
      </c>
      <c r="C4288" t="s">
        <v>0</v>
      </c>
      <c r="D4288">
        <v>473</v>
      </c>
      <c r="E4288">
        <v>118</v>
      </c>
      <c r="F4288">
        <v>591</v>
      </c>
      <c r="G4288">
        <v>5010</v>
      </c>
      <c r="H4288" t="s">
        <v>6</v>
      </c>
      <c r="I4288" t="s">
        <v>2</v>
      </c>
      <c r="J4288" t="s">
        <v>7</v>
      </c>
      <c r="K4288" s="2" t="str">
        <f>LOOKUP(A4288,'[2]Collin Seedling for R'!$A$3:$A$51,'[2]Collin Seedling for R'!$R$3:$R$51)</f>
        <v>High</v>
      </c>
      <c r="L4288" s="2" t="str">
        <f>LOOKUP(A4288,'[2]Collin Seedling for R'!$A$3:$A$51,'[2]Collin Seedling for R'!$T$3:$T$51)</f>
        <v>FS</v>
      </c>
      <c r="M4288" s="2" t="str">
        <f>LOOKUP(A4288,'[2]Collin Seedling for R'!$A$3:$A$51,'[2]Collin Seedling for R'!$P$3:$P$51)</f>
        <v>Seeded</v>
      </c>
      <c r="N4288" s="8">
        <f t="shared" si="66"/>
        <v>2.3552894211576847</v>
      </c>
      <c r="O4288" s="2" t="str">
        <f>LOOKUP(H4288,[2]plantlist!$A$2:$A$943,[2]plantlist!$B$2:$B$943)</f>
        <v>L</v>
      </c>
    </row>
    <row r="4289" spans="1:15" x14ac:dyDescent="0.2">
      <c r="A4289" t="s">
        <v>330</v>
      </c>
      <c r="B4289">
        <v>2016</v>
      </c>
      <c r="C4289" t="s">
        <v>0</v>
      </c>
      <c r="D4289">
        <v>327</v>
      </c>
      <c r="E4289">
        <v>1039</v>
      </c>
      <c r="F4289">
        <v>1366</v>
      </c>
      <c r="G4289">
        <v>5010</v>
      </c>
      <c r="H4289" t="s">
        <v>66</v>
      </c>
      <c r="I4289" t="s">
        <v>2</v>
      </c>
      <c r="J4289" t="s">
        <v>67</v>
      </c>
      <c r="K4289" s="2" t="str">
        <f>LOOKUP(A4289,'[2]Collin Seedling for R'!$A$3:$A$51,'[2]Collin Seedling for R'!$R$3:$R$51)</f>
        <v>High</v>
      </c>
      <c r="L4289" s="2" t="str">
        <f>LOOKUP(A4289,'[2]Collin Seedling for R'!$A$3:$A$51,'[2]Collin Seedling for R'!$T$3:$T$51)</f>
        <v>FS</v>
      </c>
      <c r="M4289" s="2" t="str">
        <f>LOOKUP(A4289,'[2]Collin Seedling for R'!$A$3:$A$51,'[2]Collin Seedling for R'!$P$3:$P$51)</f>
        <v>Seeded</v>
      </c>
      <c r="N4289" s="8">
        <f t="shared" si="66"/>
        <v>20.738522954091817</v>
      </c>
      <c r="O4289" s="2" t="str">
        <f>LOOKUP(H4289,[2]plantlist!$A$2:$A$943,[2]plantlist!$B$2:$B$943)</f>
        <v>G</v>
      </c>
    </row>
    <row r="4290" spans="1:15" x14ac:dyDescent="0.2">
      <c r="A4290" t="s">
        <v>330</v>
      </c>
      <c r="B4290">
        <v>2016</v>
      </c>
      <c r="C4290" t="s">
        <v>0</v>
      </c>
      <c r="D4290">
        <v>179</v>
      </c>
      <c r="E4290">
        <v>0</v>
      </c>
      <c r="F4290">
        <v>179</v>
      </c>
      <c r="G4290">
        <v>5010</v>
      </c>
      <c r="H4290" t="s">
        <v>1</v>
      </c>
      <c r="I4290" t="s">
        <v>2</v>
      </c>
      <c r="J4290" t="s">
        <v>3</v>
      </c>
      <c r="K4290" s="2" t="str">
        <f>LOOKUP(A4290,'[2]Collin Seedling for R'!$A$3:$A$51,'[2]Collin Seedling for R'!$R$3:$R$51)</f>
        <v>High</v>
      </c>
      <c r="L4290" s="2" t="str">
        <f>LOOKUP(A4290,'[2]Collin Seedling for R'!$A$3:$A$51,'[2]Collin Seedling for R'!$T$3:$T$51)</f>
        <v>FS</v>
      </c>
      <c r="M4290" s="2" t="str">
        <f>LOOKUP(A4290,'[2]Collin Seedling for R'!$A$3:$A$51,'[2]Collin Seedling for R'!$P$3:$P$51)</f>
        <v>Seeded</v>
      </c>
      <c r="N4290" s="8">
        <f t="shared" ref="N4290:N4353" si="67">E4290/G4290*100</f>
        <v>0</v>
      </c>
      <c r="O4290" s="2" t="str">
        <f>LOOKUP(H4290,[2]plantlist!$A$2:$A$943,[2]plantlist!$B$2:$B$943)</f>
        <v>F</v>
      </c>
    </row>
    <row r="4291" spans="1:15" x14ac:dyDescent="0.2">
      <c r="A4291" t="s">
        <v>330</v>
      </c>
      <c r="B4291">
        <v>2016</v>
      </c>
      <c r="C4291" t="s">
        <v>0</v>
      </c>
      <c r="D4291">
        <v>55</v>
      </c>
      <c r="E4291">
        <v>145</v>
      </c>
      <c r="F4291">
        <v>200</v>
      </c>
      <c r="G4291">
        <v>5010</v>
      </c>
      <c r="H4291" t="s">
        <v>82</v>
      </c>
      <c r="I4291" t="s">
        <v>2</v>
      </c>
      <c r="J4291" t="s">
        <v>83</v>
      </c>
      <c r="K4291" s="2" t="str">
        <f>LOOKUP(A4291,'[2]Collin Seedling for R'!$A$3:$A$51,'[2]Collin Seedling for R'!$R$3:$R$51)</f>
        <v>High</v>
      </c>
      <c r="L4291" s="2" t="str">
        <f>LOOKUP(A4291,'[2]Collin Seedling for R'!$A$3:$A$51,'[2]Collin Seedling for R'!$T$3:$T$51)</f>
        <v>FS</v>
      </c>
      <c r="M4291" s="2" t="str">
        <f>LOOKUP(A4291,'[2]Collin Seedling for R'!$A$3:$A$51,'[2]Collin Seedling for R'!$P$3:$P$51)</f>
        <v>Seeded</v>
      </c>
      <c r="N4291" s="8">
        <f t="shared" si="67"/>
        <v>2.8942115768463075</v>
      </c>
      <c r="O4291" s="2" t="str">
        <f>LOOKUP(H4291,[2]plantlist!$A$2:$A$943,[2]plantlist!$B$2:$B$943)</f>
        <v>F</v>
      </c>
    </row>
    <row r="4292" spans="1:15" x14ac:dyDescent="0.2">
      <c r="A4292" t="s">
        <v>330</v>
      </c>
      <c r="B4292">
        <v>2016</v>
      </c>
      <c r="C4292" t="s">
        <v>0</v>
      </c>
      <c r="D4292">
        <v>35</v>
      </c>
      <c r="E4292">
        <v>4</v>
      </c>
      <c r="F4292">
        <v>39</v>
      </c>
      <c r="G4292">
        <v>5010</v>
      </c>
      <c r="H4292" t="s">
        <v>10</v>
      </c>
      <c r="I4292" t="s">
        <v>2</v>
      </c>
      <c r="J4292" t="s">
        <v>11</v>
      </c>
      <c r="K4292" s="2" t="str">
        <f>LOOKUP(A4292,'[2]Collin Seedling for R'!$A$3:$A$51,'[2]Collin Seedling for R'!$R$3:$R$51)</f>
        <v>High</v>
      </c>
      <c r="L4292" s="2" t="str">
        <f>LOOKUP(A4292,'[2]Collin Seedling for R'!$A$3:$A$51,'[2]Collin Seedling for R'!$T$3:$T$51)</f>
        <v>FS</v>
      </c>
      <c r="M4292" s="2" t="str">
        <f>LOOKUP(A4292,'[2]Collin Seedling for R'!$A$3:$A$51,'[2]Collin Seedling for R'!$P$3:$P$51)</f>
        <v>Seeded</v>
      </c>
      <c r="N4292" s="8">
        <f t="shared" si="67"/>
        <v>7.9840319361277445E-2</v>
      </c>
      <c r="O4292" s="2" t="str">
        <f>LOOKUP(H4292,[2]plantlist!$A$2:$A$943,[2]plantlist!$B$2:$B$943)</f>
        <v>L</v>
      </c>
    </row>
    <row r="4293" spans="1:15" x14ac:dyDescent="0.2">
      <c r="A4293" t="s">
        <v>330</v>
      </c>
      <c r="B4293">
        <v>2016</v>
      </c>
      <c r="C4293" t="s">
        <v>0</v>
      </c>
      <c r="D4293">
        <v>11</v>
      </c>
      <c r="E4293">
        <v>0</v>
      </c>
      <c r="F4293">
        <v>11</v>
      </c>
      <c r="G4293">
        <v>5010</v>
      </c>
      <c r="H4293" t="s">
        <v>66</v>
      </c>
      <c r="I4293" t="s">
        <v>19</v>
      </c>
      <c r="J4293" t="s">
        <v>67</v>
      </c>
      <c r="K4293" s="2" t="str">
        <f>LOOKUP(A4293,'[2]Collin Seedling for R'!$A$3:$A$51,'[2]Collin Seedling for R'!$R$3:$R$51)</f>
        <v>High</v>
      </c>
      <c r="L4293" s="2" t="str">
        <f>LOOKUP(A4293,'[2]Collin Seedling for R'!$A$3:$A$51,'[2]Collin Seedling for R'!$T$3:$T$51)</f>
        <v>FS</v>
      </c>
      <c r="M4293" s="2" t="str">
        <f>LOOKUP(A4293,'[2]Collin Seedling for R'!$A$3:$A$51,'[2]Collin Seedling for R'!$P$3:$P$51)</f>
        <v>Seeded</v>
      </c>
      <c r="N4293" s="8">
        <f t="shared" si="67"/>
        <v>0</v>
      </c>
      <c r="O4293" s="2" t="str">
        <f>LOOKUP(H4293,[2]plantlist!$A$2:$A$943,[2]plantlist!$B$2:$B$943)</f>
        <v>G</v>
      </c>
    </row>
    <row r="4294" spans="1:15" x14ac:dyDescent="0.2">
      <c r="A4294" t="s">
        <v>330</v>
      </c>
      <c r="B4294">
        <v>2016</v>
      </c>
      <c r="C4294" t="s">
        <v>0</v>
      </c>
      <c r="D4294">
        <v>3</v>
      </c>
      <c r="E4294">
        <v>0</v>
      </c>
      <c r="F4294">
        <v>3</v>
      </c>
      <c r="G4294">
        <v>5010</v>
      </c>
      <c r="H4294" t="s">
        <v>16</v>
      </c>
      <c r="I4294" t="s">
        <v>19</v>
      </c>
      <c r="J4294" t="s">
        <v>17</v>
      </c>
      <c r="K4294" s="2" t="str">
        <f>LOOKUP(A4294,'[2]Collin Seedling for R'!$A$3:$A$51,'[2]Collin Seedling for R'!$R$3:$R$51)</f>
        <v>High</v>
      </c>
      <c r="L4294" s="2" t="str">
        <f>LOOKUP(A4294,'[2]Collin Seedling for R'!$A$3:$A$51,'[2]Collin Seedling for R'!$T$3:$T$51)</f>
        <v>FS</v>
      </c>
      <c r="M4294" s="2" t="str">
        <f>LOOKUP(A4294,'[2]Collin Seedling for R'!$A$3:$A$51,'[2]Collin Seedling for R'!$P$3:$P$51)</f>
        <v>Seeded</v>
      </c>
      <c r="N4294" s="8">
        <f t="shared" si="67"/>
        <v>0</v>
      </c>
      <c r="O4294" s="2" t="str">
        <f>LOOKUP(H4294,[2]plantlist!$A$2:$A$943,[2]plantlist!$B$2:$B$943)</f>
        <v>S</v>
      </c>
    </row>
    <row r="4295" spans="1:15" x14ac:dyDescent="0.2">
      <c r="A4295" t="s">
        <v>330</v>
      </c>
      <c r="B4295">
        <v>2016</v>
      </c>
      <c r="C4295" t="s">
        <v>0</v>
      </c>
      <c r="D4295">
        <v>2</v>
      </c>
      <c r="E4295">
        <v>23</v>
      </c>
      <c r="F4295">
        <v>25</v>
      </c>
      <c r="G4295">
        <v>5010</v>
      </c>
      <c r="H4295" t="s">
        <v>8</v>
      </c>
      <c r="I4295" t="s">
        <v>19</v>
      </c>
      <c r="J4295" t="s">
        <v>9</v>
      </c>
      <c r="K4295" s="2" t="str">
        <f>LOOKUP(A4295,'[2]Collin Seedling for R'!$A$3:$A$51,'[2]Collin Seedling for R'!$R$3:$R$51)</f>
        <v>High</v>
      </c>
      <c r="L4295" s="2" t="str">
        <f>LOOKUP(A4295,'[2]Collin Seedling for R'!$A$3:$A$51,'[2]Collin Seedling for R'!$T$3:$T$51)</f>
        <v>FS</v>
      </c>
      <c r="M4295" s="2" t="str">
        <f>LOOKUP(A4295,'[2]Collin Seedling for R'!$A$3:$A$51,'[2]Collin Seedling for R'!$P$3:$P$51)</f>
        <v>Seeded</v>
      </c>
      <c r="N4295" s="8">
        <f t="shared" si="67"/>
        <v>0.45908183632734528</v>
      </c>
      <c r="O4295" s="2" t="str">
        <f>LOOKUP(H4295,[2]plantlist!$A$2:$A$943,[2]plantlist!$B$2:$B$943)</f>
        <v>G</v>
      </c>
    </row>
    <row r="4296" spans="1:15" x14ac:dyDescent="0.2">
      <c r="A4296" t="s">
        <v>330</v>
      </c>
      <c r="B4296">
        <v>2016</v>
      </c>
      <c r="C4296" t="s">
        <v>0</v>
      </c>
      <c r="D4296">
        <v>2</v>
      </c>
      <c r="E4296">
        <v>18</v>
      </c>
      <c r="F4296">
        <v>20</v>
      </c>
      <c r="G4296">
        <v>5010</v>
      </c>
      <c r="H4296" t="s">
        <v>82</v>
      </c>
      <c r="I4296" t="s">
        <v>19</v>
      </c>
      <c r="J4296" t="s">
        <v>83</v>
      </c>
      <c r="K4296" s="2" t="str">
        <f>LOOKUP(A4296,'[2]Collin Seedling for R'!$A$3:$A$51,'[2]Collin Seedling for R'!$R$3:$R$51)</f>
        <v>High</v>
      </c>
      <c r="L4296" s="2" t="str">
        <f>LOOKUP(A4296,'[2]Collin Seedling for R'!$A$3:$A$51,'[2]Collin Seedling for R'!$T$3:$T$51)</f>
        <v>FS</v>
      </c>
      <c r="M4296" s="2" t="str">
        <f>LOOKUP(A4296,'[2]Collin Seedling for R'!$A$3:$A$51,'[2]Collin Seedling for R'!$P$3:$P$51)</f>
        <v>Seeded</v>
      </c>
      <c r="N4296" s="8">
        <f t="shared" si="67"/>
        <v>0.3592814371257485</v>
      </c>
      <c r="O4296" s="2" t="str">
        <f>LOOKUP(H4296,[2]plantlist!$A$2:$A$943,[2]plantlist!$B$2:$B$943)</f>
        <v>F</v>
      </c>
    </row>
    <row r="4297" spans="1:15" x14ac:dyDescent="0.2">
      <c r="A4297" t="s">
        <v>330</v>
      </c>
      <c r="B4297">
        <v>2016</v>
      </c>
      <c r="C4297" t="s">
        <v>0</v>
      </c>
      <c r="D4297">
        <v>0</v>
      </c>
      <c r="E4297">
        <v>578</v>
      </c>
      <c r="F4297">
        <v>578</v>
      </c>
      <c r="G4297">
        <v>5010</v>
      </c>
      <c r="H4297" t="s">
        <v>582</v>
      </c>
      <c r="I4297" t="s">
        <v>2</v>
      </c>
      <c r="J4297" t="s">
        <v>583</v>
      </c>
      <c r="K4297" s="2" t="str">
        <f>LOOKUP(A4297,'[2]Collin Seedling for R'!$A$3:$A$51,'[2]Collin Seedling for R'!$R$3:$R$51)</f>
        <v>High</v>
      </c>
      <c r="L4297" s="2" t="str">
        <f>LOOKUP(A4297,'[2]Collin Seedling for R'!$A$3:$A$51,'[2]Collin Seedling for R'!$T$3:$T$51)</f>
        <v>FS</v>
      </c>
      <c r="M4297" s="2" t="str">
        <f>LOOKUP(A4297,'[2]Collin Seedling for R'!$A$3:$A$51,'[2]Collin Seedling for R'!$P$3:$P$51)</f>
        <v>Seeded</v>
      </c>
      <c r="N4297" s="8">
        <f t="shared" si="67"/>
        <v>11.536926147704591</v>
      </c>
      <c r="O4297" s="2" t="str">
        <f>LOOKUP(H4297,[2]plantlist!$A$2:$A$943,[2]plantlist!$B$2:$B$943)</f>
        <v>U</v>
      </c>
    </row>
    <row r="4298" spans="1:15" x14ac:dyDescent="0.2">
      <c r="A4298" t="s">
        <v>330</v>
      </c>
      <c r="B4298">
        <v>2016</v>
      </c>
      <c r="C4298" t="s">
        <v>0</v>
      </c>
      <c r="D4298">
        <v>0</v>
      </c>
      <c r="E4298">
        <v>19</v>
      </c>
      <c r="F4298">
        <v>19</v>
      </c>
      <c r="G4298">
        <v>5010</v>
      </c>
      <c r="H4298" t="s">
        <v>64</v>
      </c>
      <c r="I4298" t="s">
        <v>2</v>
      </c>
      <c r="J4298" t="s">
        <v>65</v>
      </c>
      <c r="K4298" s="2" t="str">
        <f>LOOKUP(A4298,'[2]Collin Seedling for R'!$A$3:$A$51,'[2]Collin Seedling for R'!$R$3:$R$51)</f>
        <v>High</v>
      </c>
      <c r="L4298" s="2" t="str">
        <f>LOOKUP(A4298,'[2]Collin Seedling for R'!$A$3:$A$51,'[2]Collin Seedling for R'!$T$3:$T$51)</f>
        <v>FS</v>
      </c>
      <c r="M4298" s="2" t="str">
        <f>LOOKUP(A4298,'[2]Collin Seedling for R'!$A$3:$A$51,'[2]Collin Seedling for R'!$P$3:$P$51)</f>
        <v>Seeded</v>
      </c>
      <c r="N4298" s="8">
        <f t="shared" si="67"/>
        <v>0.37924151696606789</v>
      </c>
      <c r="O4298" s="2" t="str">
        <f>LOOKUP(H4298,[2]plantlist!$A$2:$A$943,[2]plantlist!$B$2:$B$943)</f>
        <v>L</v>
      </c>
    </row>
    <row r="4299" spans="1:15" x14ac:dyDescent="0.2">
      <c r="A4299" t="s">
        <v>330</v>
      </c>
      <c r="B4299">
        <v>2019</v>
      </c>
      <c r="C4299" t="s">
        <v>0</v>
      </c>
      <c r="D4299">
        <v>2966</v>
      </c>
      <c r="E4299">
        <v>0</v>
      </c>
      <c r="F4299">
        <v>2966</v>
      </c>
      <c r="G4299">
        <v>5005</v>
      </c>
      <c r="H4299" t="s">
        <v>4</v>
      </c>
      <c r="I4299" t="s">
        <v>2</v>
      </c>
      <c r="J4299" t="s">
        <v>5</v>
      </c>
      <c r="K4299" s="2" t="str">
        <f>LOOKUP(A4299,'[2]Collin Seedling for R'!$A$3:$A$51,'[2]Collin Seedling for R'!$R$3:$R$51)</f>
        <v>High</v>
      </c>
      <c r="L4299" s="2" t="str">
        <f>LOOKUP(A4299,'[2]Collin Seedling for R'!$A$3:$A$51,'[2]Collin Seedling for R'!$T$3:$T$51)</f>
        <v>FS</v>
      </c>
      <c r="M4299" s="2" t="str">
        <f>LOOKUP(A4299,'[2]Collin Seedling for R'!$A$3:$A$51,'[2]Collin Seedling for R'!$P$3:$P$51)</f>
        <v>Seeded</v>
      </c>
      <c r="N4299" s="8">
        <f t="shared" si="67"/>
        <v>0</v>
      </c>
      <c r="O4299" s="2" t="str">
        <f>LOOKUP(H4299,[2]plantlist!$A$2:$A$943,[2]plantlist!$B$2:$B$943)</f>
        <v>B</v>
      </c>
    </row>
    <row r="4300" spans="1:15" x14ac:dyDescent="0.2">
      <c r="A4300" t="s">
        <v>330</v>
      </c>
      <c r="B4300">
        <v>2019</v>
      </c>
      <c r="C4300" t="s">
        <v>0</v>
      </c>
      <c r="D4300">
        <v>603</v>
      </c>
      <c r="E4300">
        <v>492</v>
      </c>
      <c r="F4300">
        <v>1095</v>
      </c>
      <c r="G4300">
        <v>5005</v>
      </c>
      <c r="H4300" t="s">
        <v>6</v>
      </c>
      <c r="I4300" t="s">
        <v>2</v>
      </c>
      <c r="J4300" t="s">
        <v>7</v>
      </c>
      <c r="K4300" s="2" t="str">
        <f>LOOKUP(A4300,'[2]Collin Seedling for R'!$A$3:$A$51,'[2]Collin Seedling for R'!$R$3:$R$51)</f>
        <v>High</v>
      </c>
      <c r="L4300" s="2" t="str">
        <f>LOOKUP(A4300,'[2]Collin Seedling for R'!$A$3:$A$51,'[2]Collin Seedling for R'!$T$3:$T$51)</f>
        <v>FS</v>
      </c>
      <c r="M4300" s="2" t="str">
        <f>LOOKUP(A4300,'[2]Collin Seedling for R'!$A$3:$A$51,'[2]Collin Seedling for R'!$P$3:$P$51)</f>
        <v>Seeded</v>
      </c>
      <c r="N4300" s="8">
        <f t="shared" si="67"/>
        <v>9.8301698301698295</v>
      </c>
      <c r="O4300" s="2" t="str">
        <f>LOOKUP(H4300,[2]plantlist!$A$2:$A$943,[2]plantlist!$B$2:$B$943)</f>
        <v>L</v>
      </c>
    </row>
    <row r="4301" spans="1:15" x14ac:dyDescent="0.2">
      <c r="A4301" t="s">
        <v>330</v>
      </c>
      <c r="B4301">
        <v>2019</v>
      </c>
      <c r="C4301" t="s">
        <v>0</v>
      </c>
      <c r="D4301">
        <v>508</v>
      </c>
      <c r="E4301">
        <v>1994</v>
      </c>
      <c r="F4301">
        <v>2502</v>
      </c>
      <c r="G4301">
        <v>5005</v>
      </c>
      <c r="H4301" t="s">
        <v>8</v>
      </c>
      <c r="I4301" t="s">
        <v>2</v>
      </c>
      <c r="J4301" t="s">
        <v>9</v>
      </c>
      <c r="K4301" s="2" t="str">
        <f>LOOKUP(A4301,'[2]Collin Seedling for R'!$A$3:$A$51,'[2]Collin Seedling for R'!$R$3:$R$51)</f>
        <v>High</v>
      </c>
      <c r="L4301" s="2" t="str">
        <f>LOOKUP(A4301,'[2]Collin Seedling for R'!$A$3:$A$51,'[2]Collin Seedling for R'!$T$3:$T$51)</f>
        <v>FS</v>
      </c>
      <c r="M4301" s="2" t="str">
        <f>LOOKUP(A4301,'[2]Collin Seedling for R'!$A$3:$A$51,'[2]Collin Seedling for R'!$P$3:$P$51)</f>
        <v>Seeded</v>
      </c>
      <c r="N4301" s="8">
        <f t="shared" si="67"/>
        <v>39.840159840159842</v>
      </c>
      <c r="O4301" s="2" t="str">
        <f>LOOKUP(H4301,[2]plantlist!$A$2:$A$943,[2]plantlist!$B$2:$B$943)</f>
        <v>G</v>
      </c>
    </row>
    <row r="4302" spans="1:15" x14ac:dyDescent="0.2">
      <c r="A4302" t="s">
        <v>330</v>
      </c>
      <c r="B4302">
        <v>2019</v>
      </c>
      <c r="C4302" t="s">
        <v>0</v>
      </c>
      <c r="D4302">
        <v>494</v>
      </c>
      <c r="E4302">
        <v>1376</v>
      </c>
      <c r="F4302">
        <v>1870</v>
      </c>
      <c r="G4302">
        <v>5005</v>
      </c>
      <c r="H4302" t="s">
        <v>140</v>
      </c>
      <c r="I4302" t="s">
        <v>2</v>
      </c>
      <c r="J4302" t="s">
        <v>141</v>
      </c>
      <c r="K4302" s="2" t="str">
        <f>LOOKUP(A4302,'[2]Collin Seedling for R'!$A$3:$A$51,'[2]Collin Seedling for R'!$R$3:$R$51)</f>
        <v>High</v>
      </c>
      <c r="L4302" s="2" t="str">
        <f>LOOKUP(A4302,'[2]Collin Seedling for R'!$A$3:$A$51,'[2]Collin Seedling for R'!$T$3:$T$51)</f>
        <v>FS</v>
      </c>
      <c r="M4302" s="2" t="str">
        <f>LOOKUP(A4302,'[2]Collin Seedling for R'!$A$3:$A$51,'[2]Collin Seedling for R'!$P$3:$P$51)</f>
        <v>Seeded</v>
      </c>
      <c r="N4302" s="8">
        <f t="shared" si="67"/>
        <v>27.492507492507496</v>
      </c>
      <c r="O4302" s="2" t="str">
        <f>LOOKUP(H4302,[2]plantlist!$A$2:$A$943,[2]plantlist!$B$2:$B$943)</f>
        <v>G</v>
      </c>
    </row>
    <row r="4303" spans="1:15" x14ac:dyDescent="0.2">
      <c r="A4303" t="s">
        <v>330</v>
      </c>
      <c r="B4303">
        <v>2019</v>
      </c>
      <c r="C4303" t="s">
        <v>0</v>
      </c>
      <c r="D4303">
        <v>253</v>
      </c>
      <c r="E4303">
        <v>0</v>
      </c>
      <c r="F4303">
        <v>253</v>
      </c>
      <c r="G4303">
        <v>5005</v>
      </c>
      <c r="H4303" t="s">
        <v>1</v>
      </c>
      <c r="I4303" t="s">
        <v>2</v>
      </c>
      <c r="J4303" t="s">
        <v>3</v>
      </c>
      <c r="K4303" s="2" t="str">
        <f>LOOKUP(A4303,'[2]Collin Seedling for R'!$A$3:$A$51,'[2]Collin Seedling for R'!$R$3:$R$51)</f>
        <v>High</v>
      </c>
      <c r="L4303" s="2" t="str">
        <f>LOOKUP(A4303,'[2]Collin Seedling for R'!$A$3:$A$51,'[2]Collin Seedling for R'!$T$3:$T$51)</f>
        <v>FS</v>
      </c>
      <c r="M4303" s="2" t="str">
        <f>LOOKUP(A4303,'[2]Collin Seedling for R'!$A$3:$A$51,'[2]Collin Seedling for R'!$P$3:$P$51)</f>
        <v>Seeded</v>
      </c>
      <c r="N4303" s="8">
        <f t="shared" si="67"/>
        <v>0</v>
      </c>
      <c r="O4303" s="2" t="str">
        <f>LOOKUP(H4303,[2]plantlist!$A$2:$A$943,[2]plantlist!$B$2:$B$943)</f>
        <v>F</v>
      </c>
    </row>
    <row r="4304" spans="1:15" x14ac:dyDescent="0.2">
      <c r="A4304" t="s">
        <v>330</v>
      </c>
      <c r="B4304">
        <v>2019</v>
      </c>
      <c r="C4304" t="s">
        <v>0</v>
      </c>
      <c r="D4304">
        <v>55</v>
      </c>
      <c r="E4304">
        <v>541</v>
      </c>
      <c r="F4304">
        <v>596</v>
      </c>
      <c r="G4304">
        <v>5005</v>
      </c>
      <c r="H4304" t="s">
        <v>33</v>
      </c>
      <c r="I4304" t="s">
        <v>2</v>
      </c>
      <c r="J4304" t="s">
        <v>34</v>
      </c>
      <c r="K4304" s="2" t="str">
        <f>LOOKUP(A4304,'[2]Collin Seedling for R'!$A$3:$A$51,'[2]Collin Seedling for R'!$R$3:$R$51)</f>
        <v>High</v>
      </c>
      <c r="L4304" s="2" t="str">
        <f>LOOKUP(A4304,'[2]Collin Seedling for R'!$A$3:$A$51,'[2]Collin Seedling for R'!$T$3:$T$51)</f>
        <v>FS</v>
      </c>
      <c r="M4304" s="2" t="str">
        <f>LOOKUP(A4304,'[2]Collin Seedling for R'!$A$3:$A$51,'[2]Collin Seedling for R'!$P$3:$P$51)</f>
        <v>Seeded</v>
      </c>
      <c r="N4304" s="8">
        <f t="shared" si="67"/>
        <v>10.80919080919081</v>
      </c>
      <c r="O4304" s="2" t="str">
        <f>LOOKUP(H4304,[2]plantlist!$A$2:$A$943,[2]plantlist!$B$2:$B$943)</f>
        <v>F</v>
      </c>
    </row>
    <row r="4305" spans="1:15" x14ac:dyDescent="0.2">
      <c r="A4305" t="s">
        <v>330</v>
      </c>
      <c r="B4305">
        <v>2019</v>
      </c>
      <c r="C4305" t="s">
        <v>0</v>
      </c>
      <c r="D4305">
        <v>23</v>
      </c>
      <c r="E4305">
        <v>75</v>
      </c>
      <c r="F4305">
        <v>98</v>
      </c>
      <c r="G4305">
        <v>5005</v>
      </c>
      <c r="H4305" t="s">
        <v>37</v>
      </c>
      <c r="I4305" t="s">
        <v>2</v>
      </c>
      <c r="J4305" t="s">
        <v>38</v>
      </c>
      <c r="K4305" s="2" t="str">
        <f>LOOKUP(A4305,'[2]Collin Seedling for R'!$A$3:$A$51,'[2]Collin Seedling for R'!$R$3:$R$51)</f>
        <v>High</v>
      </c>
      <c r="L4305" s="2" t="str">
        <f>LOOKUP(A4305,'[2]Collin Seedling for R'!$A$3:$A$51,'[2]Collin Seedling for R'!$T$3:$T$51)</f>
        <v>FS</v>
      </c>
      <c r="M4305" s="2" t="str">
        <f>LOOKUP(A4305,'[2]Collin Seedling for R'!$A$3:$A$51,'[2]Collin Seedling for R'!$P$3:$P$51)</f>
        <v>Seeded</v>
      </c>
      <c r="N4305" s="8">
        <f t="shared" si="67"/>
        <v>1.4985014985014986</v>
      </c>
      <c r="O4305" s="2" t="str">
        <f>LOOKUP(H4305,[2]plantlist!$A$2:$A$943,[2]plantlist!$B$2:$B$943)</f>
        <v>F</v>
      </c>
    </row>
    <row r="4306" spans="1:15" x14ac:dyDescent="0.2">
      <c r="A4306" t="s">
        <v>330</v>
      </c>
      <c r="B4306">
        <v>2019</v>
      </c>
      <c r="C4306" t="s">
        <v>0</v>
      </c>
      <c r="D4306">
        <v>20</v>
      </c>
      <c r="E4306">
        <v>745</v>
      </c>
      <c r="F4306">
        <v>765</v>
      </c>
      <c r="G4306">
        <v>5005</v>
      </c>
      <c r="H4306" t="s">
        <v>31</v>
      </c>
      <c r="I4306" t="s">
        <v>2</v>
      </c>
      <c r="J4306" t="s">
        <v>32</v>
      </c>
      <c r="K4306" s="2" t="str">
        <f>LOOKUP(A4306,'[2]Collin Seedling for R'!$A$3:$A$51,'[2]Collin Seedling for R'!$R$3:$R$51)</f>
        <v>High</v>
      </c>
      <c r="L4306" s="2" t="str">
        <f>LOOKUP(A4306,'[2]Collin Seedling for R'!$A$3:$A$51,'[2]Collin Seedling for R'!$T$3:$T$51)</f>
        <v>FS</v>
      </c>
      <c r="M4306" s="2" t="str">
        <f>LOOKUP(A4306,'[2]Collin Seedling for R'!$A$3:$A$51,'[2]Collin Seedling for R'!$P$3:$P$51)</f>
        <v>Seeded</v>
      </c>
      <c r="N4306" s="8">
        <f t="shared" si="67"/>
        <v>14.885114885114886</v>
      </c>
      <c r="O4306" s="2" t="str">
        <f>LOOKUP(H4306,[2]plantlist!$A$2:$A$943,[2]plantlist!$B$2:$B$943)</f>
        <v>U</v>
      </c>
    </row>
    <row r="4307" spans="1:15" x14ac:dyDescent="0.2">
      <c r="A4307" t="s">
        <v>330</v>
      </c>
      <c r="B4307">
        <v>2019</v>
      </c>
      <c r="C4307" t="s">
        <v>0</v>
      </c>
      <c r="D4307">
        <v>18</v>
      </c>
      <c r="E4307">
        <v>332</v>
      </c>
      <c r="F4307">
        <v>350</v>
      </c>
      <c r="G4307">
        <v>5005</v>
      </c>
      <c r="H4307" t="s">
        <v>1600</v>
      </c>
      <c r="I4307" t="s">
        <v>2</v>
      </c>
      <c r="J4307" t="s">
        <v>1599</v>
      </c>
      <c r="K4307" s="2" t="str">
        <f>LOOKUP(A4307,'[2]Collin Seedling for R'!$A$3:$A$51,'[2]Collin Seedling for R'!$R$3:$R$51)</f>
        <v>High</v>
      </c>
      <c r="L4307" s="2" t="str">
        <f>LOOKUP(A4307,'[2]Collin Seedling for R'!$A$3:$A$51,'[2]Collin Seedling for R'!$T$3:$T$51)</f>
        <v>FS</v>
      </c>
      <c r="M4307" s="2" t="str">
        <f>LOOKUP(A4307,'[2]Collin Seedling for R'!$A$3:$A$51,'[2]Collin Seedling for R'!$P$3:$P$51)</f>
        <v>Seeded</v>
      </c>
      <c r="N4307" s="8">
        <f t="shared" si="67"/>
        <v>6.6333666333666326</v>
      </c>
      <c r="O4307" s="2" t="str">
        <f>LOOKUP(H4307,[2]plantlist!$A$2:$A$943,[2]plantlist!$B$2:$B$943)</f>
        <v>F</v>
      </c>
    </row>
    <row r="4308" spans="1:15" x14ac:dyDescent="0.2">
      <c r="A4308" t="s">
        <v>330</v>
      </c>
      <c r="B4308">
        <v>2019</v>
      </c>
      <c r="C4308" t="s">
        <v>0</v>
      </c>
      <c r="D4308">
        <v>17</v>
      </c>
      <c r="E4308">
        <v>87</v>
      </c>
      <c r="F4308">
        <v>104</v>
      </c>
      <c r="G4308">
        <v>5005</v>
      </c>
      <c r="H4308" t="s">
        <v>10</v>
      </c>
      <c r="I4308" t="s">
        <v>2</v>
      </c>
      <c r="J4308" t="s">
        <v>11</v>
      </c>
      <c r="K4308" s="2" t="str">
        <f>LOOKUP(A4308,'[2]Collin Seedling for R'!$A$3:$A$51,'[2]Collin Seedling for R'!$R$3:$R$51)</f>
        <v>High</v>
      </c>
      <c r="L4308" s="2" t="str">
        <f>LOOKUP(A4308,'[2]Collin Seedling for R'!$A$3:$A$51,'[2]Collin Seedling for R'!$T$3:$T$51)</f>
        <v>FS</v>
      </c>
      <c r="M4308" s="2" t="str">
        <f>LOOKUP(A4308,'[2]Collin Seedling for R'!$A$3:$A$51,'[2]Collin Seedling for R'!$P$3:$P$51)</f>
        <v>Seeded</v>
      </c>
      <c r="N4308" s="8">
        <f t="shared" si="67"/>
        <v>1.7382617382617382</v>
      </c>
      <c r="O4308" s="2" t="str">
        <f>LOOKUP(H4308,[2]plantlist!$A$2:$A$943,[2]plantlist!$B$2:$B$943)</f>
        <v>L</v>
      </c>
    </row>
    <row r="4309" spans="1:15" x14ac:dyDescent="0.2">
      <c r="A4309" t="s">
        <v>330</v>
      </c>
      <c r="B4309">
        <v>2019</v>
      </c>
      <c r="C4309" t="s">
        <v>0</v>
      </c>
      <c r="D4309">
        <v>14</v>
      </c>
      <c r="E4309">
        <v>0</v>
      </c>
      <c r="F4309">
        <v>14</v>
      </c>
      <c r="G4309">
        <v>5005</v>
      </c>
      <c r="H4309" t="s">
        <v>8</v>
      </c>
      <c r="I4309" t="s">
        <v>19</v>
      </c>
      <c r="J4309" t="s">
        <v>9</v>
      </c>
      <c r="K4309" s="2" t="str">
        <f>LOOKUP(A4309,'[2]Collin Seedling for R'!$A$3:$A$51,'[2]Collin Seedling for R'!$R$3:$R$51)</f>
        <v>High</v>
      </c>
      <c r="L4309" s="2" t="str">
        <f>LOOKUP(A4309,'[2]Collin Seedling for R'!$A$3:$A$51,'[2]Collin Seedling for R'!$T$3:$T$51)</f>
        <v>FS</v>
      </c>
      <c r="M4309" s="2" t="str">
        <f>LOOKUP(A4309,'[2]Collin Seedling for R'!$A$3:$A$51,'[2]Collin Seedling for R'!$P$3:$P$51)</f>
        <v>Seeded</v>
      </c>
      <c r="N4309" s="8">
        <f t="shared" si="67"/>
        <v>0</v>
      </c>
      <c r="O4309" s="2" t="str">
        <f>LOOKUP(H4309,[2]plantlist!$A$2:$A$943,[2]plantlist!$B$2:$B$943)</f>
        <v>G</v>
      </c>
    </row>
    <row r="4310" spans="1:15" x14ac:dyDescent="0.2">
      <c r="A4310" t="s">
        <v>330</v>
      </c>
      <c r="B4310">
        <v>2019</v>
      </c>
      <c r="C4310" t="s">
        <v>0</v>
      </c>
      <c r="D4310">
        <v>8</v>
      </c>
      <c r="E4310">
        <v>0</v>
      </c>
      <c r="F4310">
        <v>8</v>
      </c>
      <c r="G4310">
        <v>5005</v>
      </c>
      <c r="H4310" t="s">
        <v>534</v>
      </c>
      <c r="I4310" t="s">
        <v>2</v>
      </c>
      <c r="J4310" t="s">
        <v>535</v>
      </c>
      <c r="K4310" s="2" t="str">
        <f>LOOKUP(A4310,'[2]Collin Seedling for R'!$A$3:$A$51,'[2]Collin Seedling for R'!$R$3:$R$51)</f>
        <v>High</v>
      </c>
      <c r="L4310" s="2" t="str">
        <f>LOOKUP(A4310,'[2]Collin Seedling for R'!$A$3:$A$51,'[2]Collin Seedling for R'!$T$3:$T$51)</f>
        <v>FS</v>
      </c>
      <c r="M4310" s="2" t="str">
        <f>LOOKUP(A4310,'[2]Collin Seedling for R'!$A$3:$A$51,'[2]Collin Seedling for R'!$P$3:$P$51)</f>
        <v>Seeded</v>
      </c>
      <c r="N4310" s="8">
        <f t="shared" si="67"/>
        <v>0</v>
      </c>
      <c r="O4310" s="2" t="str">
        <f>LOOKUP(H4310,[2]plantlist!$A$2:$A$943,[2]plantlist!$B$2:$B$943)</f>
        <v>C</v>
      </c>
    </row>
    <row r="4311" spans="1:15" x14ac:dyDescent="0.2">
      <c r="A4311" t="s">
        <v>330</v>
      </c>
      <c r="B4311">
        <v>2019</v>
      </c>
      <c r="C4311" t="s">
        <v>0</v>
      </c>
      <c r="D4311">
        <v>7</v>
      </c>
      <c r="E4311">
        <v>0</v>
      </c>
      <c r="F4311">
        <v>7</v>
      </c>
      <c r="G4311">
        <v>5005</v>
      </c>
      <c r="H4311" t="s">
        <v>66</v>
      </c>
      <c r="I4311" t="s">
        <v>19</v>
      </c>
      <c r="J4311" t="s">
        <v>67</v>
      </c>
      <c r="K4311" s="2" t="str">
        <f>LOOKUP(A4311,'[2]Collin Seedling for R'!$A$3:$A$51,'[2]Collin Seedling for R'!$R$3:$R$51)</f>
        <v>High</v>
      </c>
      <c r="L4311" s="2" t="str">
        <f>LOOKUP(A4311,'[2]Collin Seedling for R'!$A$3:$A$51,'[2]Collin Seedling for R'!$T$3:$T$51)</f>
        <v>FS</v>
      </c>
      <c r="M4311" s="2" t="str">
        <f>LOOKUP(A4311,'[2]Collin Seedling for R'!$A$3:$A$51,'[2]Collin Seedling for R'!$P$3:$P$51)</f>
        <v>Seeded</v>
      </c>
      <c r="N4311" s="8">
        <f t="shared" si="67"/>
        <v>0</v>
      </c>
      <c r="O4311" s="2" t="str">
        <f>LOOKUP(H4311,[2]plantlist!$A$2:$A$943,[2]plantlist!$B$2:$B$943)</f>
        <v>G</v>
      </c>
    </row>
    <row r="4312" spans="1:15" x14ac:dyDescent="0.2">
      <c r="A4312" t="s">
        <v>330</v>
      </c>
      <c r="B4312">
        <v>2019</v>
      </c>
      <c r="C4312" t="s">
        <v>0</v>
      </c>
      <c r="D4312">
        <v>7</v>
      </c>
      <c r="E4312">
        <v>0</v>
      </c>
      <c r="F4312">
        <v>7</v>
      </c>
      <c r="G4312">
        <v>5005</v>
      </c>
      <c r="H4312" t="s">
        <v>275</v>
      </c>
      <c r="I4312" t="s">
        <v>19</v>
      </c>
      <c r="J4312" t="s">
        <v>276</v>
      </c>
      <c r="K4312" s="2" t="str">
        <f>LOOKUP(A4312,'[2]Collin Seedling for R'!$A$3:$A$51,'[2]Collin Seedling for R'!$R$3:$R$51)</f>
        <v>High</v>
      </c>
      <c r="L4312" s="2" t="str">
        <f>LOOKUP(A4312,'[2]Collin Seedling for R'!$A$3:$A$51,'[2]Collin Seedling for R'!$T$3:$T$51)</f>
        <v>FS</v>
      </c>
      <c r="M4312" s="2" t="str">
        <f>LOOKUP(A4312,'[2]Collin Seedling for R'!$A$3:$A$51,'[2]Collin Seedling for R'!$P$3:$P$51)</f>
        <v>Seeded</v>
      </c>
      <c r="N4312" s="8">
        <f t="shared" si="67"/>
        <v>0</v>
      </c>
      <c r="O4312" s="2" t="str">
        <f>LOOKUP(H4312,[2]plantlist!$A$2:$A$943,[2]plantlist!$B$2:$B$943)</f>
        <v>S</v>
      </c>
    </row>
    <row r="4313" spans="1:15" x14ac:dyDescent="0.2">
      <c r="A4313" t="s">
        <v>330</v>
      </c>
      <c r="B4313">
        <v>2019</v>
      </c>
      <c r="C4313" t="s">
        <v>0</v>
      </c>
      <c r="D4313">
        <v>3</v>
      </c>
      <c r="E4313">
        <v>3</v>
      </c>
      <c r="F4313">
        <v>6</v>
      </c>
      <c r="G4313">
        <v>5005</v>
      </c>
      <c r="H4313" t="s">
        <v>51</v>
      </c>
      <c r="I4313" t="s">
        <v>2</v>
      </c>
      <c r="J4313" t="s">
        <v>52</v>
      </c>
      <c r="K4313" s="2" t="str">
        <f>LOOKUP(A4313,'[2]Collin Seedling for R'!$A$3:$A$51,'[2]Collin Seedling for R'!$R$3:$R$51)</f>
        <v>High</v>
      </c>
      <c r="L4313" s="2" t="str">
        <f>LOOKUP(A4313,'[2]Collin Seedling for R'!$A$3:$A$51,'[2]Collin Seedling for R'!$T$3:$T$51)</f>
        <v>FS</v>
      </c>
      <c r="M4313" s="2" t="str">
        <f>LOOKUP(A4313,'[2]Collin Seedling for R'!$A$3:$A$51,'[2]Collin Seedling for R'!$P$3:$P$51)</f>
        <v>Seeded</v>
      </c>
      <c r="N4313" s="8">
        <f t="shared" si="67"/>
        <v>5.9940059940059937E-2</v>
      </c>
      <c r="O4313" s="2" t="str">
        <f>LOOKUP(H4313,[2]plantlist!$A$2:$A$943,[2]plantlist!$B$2:$B$943)</f>
        <v>F</v>
      </c>
    </row>
    <row r="4314" spans="1:15" x14ac:dyDescent="0.2">
      <c r="A4314" t="s">
        <v>330</v>
      </c>
      <c r="B4314">
        <v>2019</v>
      </c>
      <c r="C4314" t="s">
        <v>0</v>
      </c>
      <c r="D4314">
        <v>2</v>
      </c>
      <c r="E4314">
        <v>40</v>
      </c>
      <c r="F4314">
        <v>42</v>
      </c>
      <c r="G4314">
        <v>5005</v>
      </c>
      <c r="H4314" t="s">
        <v>258</v>
      </c>
      <c r="I4314" t="s">
        <v>2</v>
      </c>
      <c r="J4314" t="s">
        <v>259</v>
      </c>
      <c r="K4314" s="2" t="str">
        <f>LOOKUP(A4314,'[2]Collin Seedling for R'!$A$3:$A$51,'[2]Collin Seedling for R'!$R$3:$R$51)</f>
        <v>High</v>
      </c>
      <c r="L4314" s="2" t="str">
        <f>LOOKUP(A4314,'[2]Collin Seedling for R'!$A$3:$A$51,'[2]Collin Seedling for R'!$T$3:$T$51)</f>
        <v>FS</v>
      </c>
      <c r="M4314" s="2" t="str">
        <f>LOOKUP(A4314,'[2]Collin Seedling for R'!$A$3:$A$51,'[2]Collin Seedling for R'!$P$3:$P$51)</f>
        <v>Seeded</v>
      </c>
      <c r="N4314" s="8">
        <f t="shared" si="67"/>
        <v>0.79920079920079923</v>
      </c>
      <c r="O4314" s="2" t="str">
        <f>LOOKUP(H4314,[2]plantlist!$A$2:$A$943,[2]plantlist!$B$2:$B$943)</f>
        <v>F</v>
      </c>
    </row>
    <row r="4315" spans="1:15" x14ac:dyDescent="0.2">
      <c r="A4315" t="s">
        <v>330</v>
      </c>
      <c r="B4315">
        <v>2019</v>
      </c>
      <c r="C4315" t="s">
        <v>0</v>
      </c>
      <c r="D4315">
        <v>2</v>
      </c>
      <c r="E4315">
        <v>28</v>
      </c>
      <c r="F4315">
        <v>30</v>
      </c>
      <c r="G4315">
        <v>5005</v>
      </c>
      <c r="H4315" t="s">
        <v>66</v>
      </c>
      <c r="I4315" t="s">
        <v>2</v>
      </c>
      <c r="J4315" t="s">
        <v>67</v>
      </c>
      <c r="K4315" s="2" t="str">
        <f>LOOKUP(A4315,'[2]Collin Seedling for R'!$A$3:$A$51,'[2]Collin Seedling for R'!$R$3:$R$51)</f>
        <v>High</v>
      </c>
      <c r="L4315" s="2" t="str">
        <f>LOOKUP(A4315,'[2]Collin Seedling for R'!$A$3:$A$51,'[2]Collin Seedling for R'!$T$3:$T$51)</f>
        <v>FS</v>
      </c>
      <c r="M4315" s="2" t="str">
        <f>LOOKUP(A4315,'[2]Collin Seedling for R'!$A$3:$A$51,'[2]Collin Seedling for R'!$P$3:$P$51)</f>
        <v>Seeded</v>
      </c>
      <c r="N4315" s="8">
        <f t="shared" si="67"/>
        <v>0.55944055944055948</v>
      </c>
      <c r="O4315" s="2" t="str">
        <f>LOOKUP(H4315,[2]plantlist!$A$2:$A$943,[2]plantlist!$B$2:$B$943)</f>
        <v>G</v>
      </c>
    </row>
    <row r="4316" spans="1:15" x14ac:dyDescent="0.2">
      <c r="A4316" t="s">
        <v>330</v>
      </c>
      <c r="B4316">
        <v>2019</v>
      </c>
      <c r="C4316" t="s">
        <v>0</v>
      </c>
      <c r="D4316">
        <v>2</v>
      </c>
      <c r="E4316">
        <v>0</v>
      </c>
      <c r="F4316">
        <v>2</v>
      </c>
      <c r="G4316">
        <v>5005</v>
      </c>
      <c r="H4316" t="s">
        <v>18</v>
      </c>
      <c r="I4316" t="s">
        <v>19</v>
      </c>
      <c r="J4316" t="s">
        <v>20</v>
      </c>
      <c r="K4316" s="2" t="str">
        <f>LOOKUP(A4316,'[2]Collin Seedling for R'!$A$3:$A$51,'[2]Collin Seedling for R'!$R$3:$R$51)</f>
        <v>High</v>
      </c>
      <c r="L4316" s="2" t="str">
        <f>LOOKUP(A4316,'[2]Collin Seedling for R'!$A$3:$A$51,'[2]Collin Seedling for R'!$T$3:$T$51)</f>
        <v>FS</v>
      </c>
      <c r="M4316" s="2" t="str">
        <f>LOOKUP(A4316,'[2]Collin Seedling for R'!$A$3:$A$51,'[2]Collin Seedling for R'!$P$3:$P$51)</f>
        <v>Seeded</v>
      </c>
      <c r="N4316" s="8">
        <f t="shared" si="67"/>
        <v>0</v>
      </c>
      <c r="O4316" s="2" t="str">
        <f>LOOKUP(H4316,[2]plantlist!$A$2:$A$943,[2]plantlist!$B$2:$B$943)</f>
        <v>F</v>
      </c>
    </row>
    <row r="4317" spans="1:15" x14ac:dyDescent="0.2">
      <c r="A4317" t="s">
        <v>330</v>
      </c>
      <c r="B4317">
        <v>2019</v>
      </c>
      <c r="C4317" t="s">
        <v>0</v>
      </c>
      <c r="D4317">
        <v>1</v>
      </c>
      <c r="E4317">
        <v>2</v>
      </c>
      <c r="F4317">
        <v>3</v>
      </c>
      <c r="G4317">
        <v>5005</v>
      </c>
      <c r="H4317" t="s">
        <v>33</v>
      </c>
      <c r="I4317" t="s">
        <v>19</v>
      </c>
      <c r="J4317" t="s">
        <v>34</v>
      </c>
      <c r="K4317" s="2" t="str">
        <f>LOOKUP(A4317,'[2]Collin Seedling for R'!$A$3:$A$51,'[2]Collin Seedling for R'!$R$3:$R$51)</f>
        <v>High</v>
      </c>
      <c r="L4317" s="2" t="str">
        <f>LOOKUP(A4317,'[2]Collin Seedling for R'!$A$3:$A$51,'[2]Collin Seedling for R'!$T$3:$T$51)</f>
        <v>FS</v>
      </c>
      <c r="M4317" s="2" t="str">
        <f>LOOKUP(A4317,'[2]Collin Seedling for R'!$A$3:$A$51,'[2]Collin Seedling for R'!$P$3:$P$51)</f>
        <v>Seeded</v>
      </c>
      <c r="N4317" s="8">
        <f t="shared" si="67"/>
        <v>3.996003996003996E-2</v>
      </c>
      <c r="O4317" s="2" t="str">
        <f>LOOKUP(H4317,[2]plantlist!$A$2:$A$943,[2]plantlist!$B$2:$B$943)</f>
        <v>F</v>
      </c>
    </row>
    <row r="4318" spans="1:15" x14ac:dyDescent="0.2">
      <c r="A4318" t="s">
        <v>330</v>
      </c>
      <c r="B4318">
        <v>2019</v>
      </c>
      <c r="C4318" t="s">
        <v>0</v>
      </c>
      <c r="D4318">
        <v>1</v>
      </c>
      <c r="E4318">
        <v>0</v>
      </c>
      <c r="F4318">
        <v>1</v>
      </c>
      <c r="G4318">
        <v>5005</v>
      </c>
      <c r="H4318" t="s">
        <v>344</v>
      </c>
      <c r="I4318" t="s">
        <v>2</v>
      </c>
      <c r="J4318" t="s">
        <v>345</v>
      </c>
      <c r="K4318" s="2" t="str">
        <f>LOOKUP(A4318,'[2]Collin Seedling for R'!$A$3:$A$51,'[2]Collin Seedling for R'!$R$3:$R$51)</f>
        <v>High</v>
      </c>
      <c r="L4318" s="2" t="str">
        <f>LOOKUP(A4318,'[2]Collin Seedling for R'!$A$3:$A$51,'[2]Collin Seedling for R'!$T$3:$T$51)</f>
        <v>FS</v>
      </c>
      <c r="M4318" s="2" t="str">
        <f>LOOKUP(A4318,'[2]Collin Seedling for R'!$A$3:$A$51,'[2]Collin Seedling for R'!$P$3:$P$51)</f>
        <v>Seeded</v>
      </c>
      <c r="N4318" s="8">
        <f t="shared" si="67"/>
        <v>0</v>
      </c>
      <c r="O4318" s="2" t="str">
        <f>LOOKUP(H4318,[2]plantlist!$A$2:$A$943,[2]plantlist!$B$2:$B$943)</f>
        <v>F</v>
      </c>
    </row>
    <row r="4319" spans="1:15" x14ac:dyDescent="0.2">
      <c r="A4319" t="s">
        <v>330</v>
      </c>
      <c r="B4319">
        <v>2019</v>
      </c>
      <c r="C4319" t="s">
        <v>0</v>
      </c>
      <c r="D4319">
        <v>1</v>
      </c>
      <c r="E4319">
        <v>41</v>
      </c>
      <c r="F4319">
        <v>42</v>
      </c>
      <c r="G4319">
        <v>5005</v>
      </c>
      <c r="H4319" t="s">
        <v>1255</v>
      </c>
      <c r="I4319" t="s">
        <v>2</v>
      </c>
      <c r="J4319" t="s">
        <v>1254</v>
      </c>
      <c r="K4319" s="2" t="str">
        <f>LOOKUP(A4319,'[2]Collin Seedling for R'!$A$3:$A$51,'[2]Collin Seedling for R'!$R$3:$R$51)</f>
        <v>High</v>
      </c>
      <c r="L4319" s="2" t="str">
        <f>LOOKUP(A4319,'[2]Collin Seedling for R'!$A$3:$A$51,'[2]Collin Seedling for R'!$T$3:$T$51)</f>
        <v>FS</v>
      </c>
      <c r="M4319" s="2" t="str">
        <f>LOOKUP(A4319,'[2]Collin Seedling for R'!$A$3:$A$51,'[2]Collin Seedling for R'!$P$3:$P$51)</f>
        <v>Seeded</v>
      </c>
      <c r="N4319" s="8">
        <f t="shared" si="67"/>
        <v>0.81918081918081931</v>
      </c>
      <c r="O4319" s="2" t="str">
        <f>LOOKUP(H4319,[2]plantlist!$A$2:$A$943,[2]plantlist!$B$2:$B$943)</f>
        <v>F</v>
      </c>
    </row>
    <row r="4320" spans="1:15" x14ac:dyDescent="0.2">
      <c r="A4320" t="s">
        <v>330</v>
      </c>
      <c r="B4320">
        <v>2019</v>
      </c>
      <c r="C4320" t="s">
        <v>0</v>
      </c>
      <c r="D4320">
        <v>0</v>
      </c>
      <c r="E4320">
        <v>31</v>
      </c>
      <c r="F4320">
        <v>31</v>
      </c>
      <c r="G4320">
        <v>5005</v>
      </c>
      <c r="H4320" t="s">
        <v>31</v>
      </c>
      <c r="I4320" t="s">
        <v>19</v>
      </c>
      <c r="J4320" t="s">
        <v>32</v>
      </c>
      <c r="K4320" s="2" t="str">
        <f>LOOKUP(A4320,'[2]Collin Seedling for R'!$A$3:$A$51,'[2]Collin Seedling for R'!$R$3:$R$51)</f>
        <v>High</v>
      </c>
      <c r="L4320" s="2" t="str">
        <f>LOOKUP(A4320,'[2]Collin Seedling for R'!$A$3:$A$51,'[2]Collin Seedling for R'!$T$3:$T$51)</f>
        <v>FS</v>
      </c>
      <c r="M4320" s="2" t="str">
        <f>LOOKUP(A4320,'[2]Collin Seedling for R'!$A$3:$A$51,'[2]Collin Seedling for R'!$P$3:$P$51)</f>
        <v>Seeded</v>
      </c>
      <c r="N4320" s="8">
        <f t="shared" si="67"/>
        <v>0.61938061938061939</v>
      </c>
      <c r="O4320" s="2" t="str">
        <f>LOOKUP(H4320,[2]plantlist!$A$2:$A$943,[2]plantlist!$B$2:$B$943)</f>
        <v>U</v>
      </c>
    </row>
    <row r="4321" spans="1:15" x14ac:dyDescent="0.2">
      <c r="A4321" t="s">
        <v>330</v>
      </c>
      <c r="B4321">
        <v>2019</v>
      </c>
      <c r="C4321" t="s">
        <v>0</v>
      </c>
      <c r="D4321">
        <v>0</v>
      </c>
      <c r="E4321">
        <v>20</v>
      </c>
      <c r="F4321">
        <v>20</v>
      </c>
      <c r="G4321">
        <v>5005</v>
      </c>
      <c r="H4321" t="s">
        <v>70</v>
      </c>
      <c r="I4321" t="s">
        <v>2</v>
      </c>
      <c r="J4321" t="s">
        <v>71</v>
      </c>
      <c r="K4321" s="2" t="str">
        <f>LOOKUP(A4321,'[2]Collin Seedling for R'!$A$3:$A$51,'[2]Collin Seedling for R'!$R$3:$R$51)</f>
        <v>High</v>
      </c>
      <c r="L4321" s="2" t="str">
        <f>LOOKUP(A4321,'[2]Collin Seedling for R'!$A$3:$A$51,'[2]Collin Seedling for R'!$T$3:$T$51)</f>
        <v>FS</v>
      </c>
      <c r="M4321" s="2" t="str">
        <f>LOOKUP(A4321,'[2]Collin Seedling for R'!$A$3:$A$51,'[2]Collin Seedling for R'!$P$3:$P$51)</f>
        <v>Seeded</v>
      </c>
      <c r="N4321" s="8">
        <f t="shared" si="67"/>
        <v>0.39960039960039961</v>
      </c>
      <c r="O4321" s="2" t="str">
        <f>LOOKUP(H4321,[2]plantlist!$A$2:$A$943,[2]plantlist!$B$2:$B$943)</f>
        <v>F</v>
      </c>
    </row>
    <row r="4322" spans="1:15" x14ac:dyDescent="0.2">
      <c r="A4322" t="s">
        <v>330</v>
      </c>
      <c r="B4322">
        <v>2019</v>
      </c>
      <c r="C4322" t="s">
        <v>0</v>
      </c>
      <c r="D4322">
        <v>0</v>
      </c>
      <c r="E4322">
        <v>498</v>
      </c>
      <c r="F4322">
        <v>498</v>
      </c>
      <c r="G4322">
        <v>5005</v>
      </c>
      <c r="H4322" t="s">
        <v>96</v>
      </c>
      <c r="I4322" t="s">
        <v>2</v>
      </c>
      <c r="J4322" t="s">
        <v>97</v>
      </c>
      <c r="K4322" s="2" t="str">
        <f>LOOKUP(A4322,'[2]Collin Seedling for R'!$A$3:$A$51,'[2]Collin Seedling for R'!$R$3:$R$51)</f>
        <v>High</v>
      </c>
      <c r="L4322" s="2" t="str">
        <f>LOOKUP(A4322,'[2]Collin Seedling for R'!$A$3:$A$51,'[2]Collin Seedling for R'!$T$3:$T$51)</f>
        <v>FS</v>
      </c>
      <c r="M4322" s="2" t="str">
        <f>LOOKUP(A4322,'[2]Collin Seedling for R'!$A$3:$A$51,'[2]Collin Seedling for R'!$P$3:$P$51)</f>
        <v>Seeded</v>
      </c>
      <c r="N4322" s="8">
        <f t="shared" si="67"/>
        <v>9.9500499500499497</v>
      </c>
      <c r="O4322" s="2" t="str">
        <f>LOOKUP(H4322,[2]plantlist!$A$2:$A$943,[2]plantlist!$B$2:$B$943)</f>
        <v>F</v>
      </c>
    </row>
    <row r="4323" spans="1:15" x14ac:dyDescent="0.2">
      <c r="A4323" t="s">
        <v>330</v>
      </c>
      <c r="B4323">
        <v>2019</v>
      </c>
      <c r="C4323" t="s">
        <v>0</v>
      </c>
      <c r="D4323">
        <v>0</v>
      </c>
      <c r="E4323">
        <v>9</v>
      </c>
      <c r="F4323">
        <v>9</v>
      </c>
      <c r="G4323">
        <v>5005</v>
      </c>
      <c r="H4323" t="s">
        <v>124</v>
      </c>
      <c r="I4323" t="s">
        <v>2</v>
      </c>
      <c r="J4323" t="s">
        <v>125</v>
      </c>
      <c r="K4323" s="2" t="str">
        <f>LOOKUP(A4323,'[2]Collin Seedling for R'!$A$3:$A$51,'[2]Collin Seedling for R'!$R$3:$R$51)</f>
        <v>High</v>
      </c>
      <c r="L4323" s="2" t="str">
        <f>LOOKUP(A4323,'[2]Collin Seedling for R'!$A$3:$A$51,'[2]Collin Seedling for R'!$T$3:$T$51)</f>
        <v>FS</v>
      </c>
      <c r="M4323" s="2" t="str">
        <f>LOOKUP(A4323,'[2]Collin Seedling for R'!$A$3:$A$51,'[2]Collin Seedling for R'!$P$3:$P$51)</f>
        <v>Seeded</v>
      </c>
      <c r="N4323" s="8">
        <f t="shared" si="67"/>
        <v>0.17982017982017981</v>
      </c>
      <c r="O4323" s="2" t="str">
        <f>LOOKUP(H4323,[2]plantlist!$A$2:$A$943,[2]plantlist!$B$2:$B$943)</f>
        <v>F</v>
      </c>
    </row>
    <row r="4324" spans="1:15" x14ac:dyDescent="0.2">
      <c r="A4324" t="s">
        <v>330</v>
      </c>
      <c r="B4324">
        <v>2019</v>
      </c>
      <c r="C4324" t="s">
        <v>0</v>
      </c>
      <c r="D4324">
        <v>0</v>
      </c>
      <c r="E4324">
        <v>9</v>
      </c>
      <c r="F4324">
        <v>9</v>
      </c>
      <c r="G4324">
        <v>5005</v>
      </c>
      <c r="H4324" t="s">
        <v>1244</v>
      </c>
      <c r="I4324" t="s">
        <v>2</v>
      </c>
      <c r="J4324" t="s">
        <v>2233</v>
      </c>
      <c r="K4324" s="2" t="str">
        <f>LOOKUP(A4324,'[2]Collin Seedling for R'!$A$3:$A$51,'[2]Collin Seedling for R'!$R$3:$R$51)</f>
        <v>High</v>
      </c>
      <c r="L4324" s="2" t="str">
        <f>LOOKUP(A4324,'[2]Collin Seedling for R'!$A$3:$A$51,'[2]Collin Seedling for R'!$T$3:$T$51)</f>
        <v>FS</v>
      </c>
      <c r="M4324" s="2" t="str">
        <f>LOOKUP(A4324,'[2]Collin Seedling for R'!$A$3:$A$51,'[2]Collin Seedling for R'!$P$3:$P$51)</f>
        <v>Seeded</v>
      </c>
      <c r="N4324" s="8">
        <f t="shared" si="67"/>
        <v>0.17982017982017981</v>
      </c>
      <c r="O4324" s="2" t="str">
        <f>LOOKUP(H4324,[2]plantlist!$A$2:$A$943,[2]plantlist!$B$2:$B$943)</f>
        <v>F</v>
      </c>
    </row>
    <row r="4325" spans="1:15" x14ac:dyDescent="0.2">
      <c r="A4325" t="s">
        <v>330</v>
      </c>
      <c r="B4325">
        <v>2019</v>
      </c>
      <c r="C4325" t="s">
        <v>0</v>
      </c>
      <c r="D4325">
        <v>0</v>
      </c>
      <c r="E4325">
        <v>3</v>
      </c>
      <c r="F4325">
        <v>3</v>
      </c>
      <c r="G4325">
        <v>5005</v>
      </c>
      <c r="H4325" t="s">
        <v>2218</v>
      </c>
      <c r="I4325" t="s">
        <v>2</v>
      </c>
      <c r="J4325" t="s">
        <v>2219</v>
      </c>
      <c r="K4325" s="2" t="str">
        <f>LOOKUP(A4325,'[2]Collin Seedling for R'!$A$3:$A$51,'[2]Collin Seedling for R'!$R$3:$R$51)</f>
        <v>High</v>
      </c>
      <c r="L4325" s="2" t="str">
        <f>LOOKUP(A4325,'[2]Collin Seedling for R'!$A$3:$A$51,'[2]Collin Seedling for R'!$T$3:$T$51)</f>
        <v>FS</v>
      </c>
      <c r="M4325" s="2" t="str">
        <f>LOOKUP(A4325,'[2]Collin Seedling for R'!$A$3:$A$51,'[2]Collin Seedling for R'!$P$3:$P$51)</f>
        <v>Seeded</v>
      </c>
      <c r="N4325" s="8">
        <f t="shared" si="67"/>
        <v>5.9940059940059937E-2</v>
      </c>
      <c r="O4325" s="2" t="str">
        <f>LOOKUP(H4325,[2]plantlist!$A$2:$A$943,[2]plantlist!$B$2:$B$943)</f>
        <v>F</v>
      </c>
    </row>
    <row r="4326" spans="1:15" x14ac:dyDescent="0.2">
      <c r="A4326" s="7" t="s">
        <v>337</v>
      </c>
      <c r="B4326" s="2">
        <v>1997</v>
      </c>
      <c r="C4326" s="2" t="s">
        <v>0</v>
      </c>
      <c r="D4326" s="2">
        <v>4748</v>
      </c>
      <c r="E4326" s="2">
        <v>0</v>
      </c>
      <c r="F4326" s="2">
        <v>4748</v>
      </c>
      <c r="G4326" s="2">
        <v>5000</v>
      </c>
      <c r="H4326" s="2" t="s">
        <v>366</v>
      </c>
      <c r="I4326" s="2" t="s">
        <v>2</v>
      </c>
      <c r="J4326" s="2" t="s">
        <v>367</v>
      </c>
      <c r="K4326" s="2" t="str">
        <f>LOOKUP(A4326,'[2]Collin Seedling for R'!$A$3:$A$51,'[2]Collin Seedling for R'!$R$3:$R$51)</f>
        <v>High</v>
      </c>
      <c r="L4326" s="2" t="str">
        <f>LOOKUP(A4326,'[2]Collin Seedling for R'!$A$3:$A$51,'[2]Collin Seedling for R'!$T$3:$T$51)</f>
        <v>FS</v>
      </c>
      <c r="M4326" s="2" t="str">
        <f>LOOKUP(A4326,'[2]Collin Seedling for R'!$A$3:$A$51,'[2]Collin Seedling for R'!$P$3:$P$51)</f>
        <v>Seeded</v>
      </c>
      <c r="N4326" s="8">
        <f t="shared" si="67"/>
        <v>0</v>
      </c>
      <c r="O4326" s="2" t="str">
        <f>LOOKUP(H4326,[2]plantlist!$A$2:$A$943,[2]plantlist!$B$2:$B$943)</f>
        <v>B</v>
      </c>
    </row>
    <row r="4327" spans="1:15" x14ac:dyDescent="0.2">
      <c r="A4327" s="7" t="s">
        <v>337</v>
      </c>
      <c r="B4327" s="2">
        <v>1997</v>
      </c>
      <c r="C4327" s="2" t="s">
        <v>0</v>
      </c>
      <c r="D4327" s="2">
        <v>123</v>
      </c>
      <c r="E4327" s="2">
        <v>0</v>
      </c>
      <c r="F4327" s="2">
        <v>123</v>
      </c>
      <c r="G4327" s="2">
        <v>5000</v>
      </c>
      <c r="H4327" s="2" t="s">
        <v>74</v>
      </c>
      <c r="I4327" s="2" t="s">
        <v>19</v>
      </c>
      <c r="J4327" s="2" t="s">
        <v>75</v>
      </c>
      <c r="K4327" s="2" t="str">
        <f>LOOKUP(A4327,'[2]Collin Seedling for R'!$A$3:$A$51,'[2]Collin Seedling for R'!$R$3:$R$51)</f>
        <v>High</v>
      </c>
      <c r="L4327" s="2" t="str">
        <f>LOOKUP(A4327,'[2]Collin Seedling for R'!$A$3:$A$51,'[2]Collin Seedling for R'!$T$3:$T$51)</f>
        <v>FS</v>
      </c>
      <c r="M4327" s="2" t="str">
        <f>LOOKUP(A4327,'[2]Collin Seedling for R'!$A$3:$A$51,'[2]Collin Seedling for R'!$P$3:$P$51)</f>
        <v>Seeded</v>
      </c>
      <c r="N4327" s="8">
        <f t="shared" si="67"/>
        <v>0</v>
      </c>
      <c r="O4327" s="2" t="str">
        <f>LOOKUP(H4327,[2]plantlist!$A$2:$A$943,[2]plantlist!$B$2:$B$943)</f>
        <v>T</v>
      </c>
    </row>
    <row r="4328" spans="1:15" x14ac:dyDescent="0.2">
      <c r="A4328" s="7" t="s">
        <v>337</v>
      </c>
      <c r="B4328" s="2">
        <v>1997</v>
      </c>
      <c r="C4328" s="2" t="s">
        <v>0</v>
      </c>
      <c r="D4328" s="2">
        <v>79</v>
      </c>
      <c r="E4328" s="2">
        <v>0</v>
      </c>
      <c r="F4328" s="2">
        <v>79</v>
      </c>
      <c r="G4328" s="2">
        <v>5000</v>
      </c>
      <c r="H4328" s="2" t="s">
        <v>10</v>
      </c>
      <c r="I4328" s="2" t="s">
        <v>2</v>
      </c>
      <c r="J4328" s="2" t="s">
        <v>11</v>
      </c>
      <c r="K4328" s="2" t="str">
        <f>LOOKUP(A4328,'[2]Collin Seedling for R'!$A$3:$A$51,'[2]Collin Seedling for R'!$R$3:$R$51)</f>
        <v>High</v>
      </c>
      <c r="L4328" s="2" t="str">
        <f>LOOKUP(A4328,'[2]Collin Seedling for R'!$A$3:$A$51,'[2]Collin Seedling for R'!$T$3:$T$51)</f>
        <v>FS</v>
      </c>
      <c r="M4328" s="2" t="str">
        <f>LOOKUP(A4328,'[2]Collin Seedling for R'!$A$3:$A$51,'[2]Collin Seedling for R'!$P$3:$P$51)</f>
        <v>Seeded</v>
      </c>
      <c r="N4328" s="8">
        <f t="shared" si="67"/>
        <v>0</v>
      </c>
      <c r="O4328" s="2" t="str">
        <f>LOOKUP(H4328,[2]plantlist!$A$2:$A$943,[2]plantlist!$B$2:$B$943)</f>
        <v>L</v>
      </c>
    </row>
    <row r="4329" spans="1:15" x14ac:dyDescent="0.2">
      <c r="A4329" s="7" t="s">
        <v>337</v>
      </c>
      <c r="B4329" s="2">
        <v>1997</v>
      </c>
      <c r="C4329" s="2" t="s">
        <v>0</v>
      </c>
      <c r="D4329" s="2">
        <v>33</v>
      </c>
      <c r="E4329" s="2">
        <v>0</v>
      </c>
      <c r="F4329" s="2">
        <v>33</v>
      </c>
      <c r="G4329" s="2">
        <v>5000</v>
      </c>
      <c r="H4329" s="2" t="s">
        <v>55</v>
      </c>
      <c r="I4329" s="2" t="s">
        <v>2</v>
      </c>
      <c r="J4329" s="2" t="s">
        <v>56</v>
      </c>
      <c r="K4329" s="2" t="str">
        <f>LOOKUP(A4329,'[2]Collin Seedling for R'!$A$3:$A$51,'[2]Collin Seedling for R'!$R$3:$R$51)</f>
        <v>High</v>
      </c>
      <c r="L4329" s="2" t="str">
        <f>LOOKUP(A4329,'[2]Collin Seedling for R'!$A$3:$A$51,'[2]Collin Seedling for R'!$T$3:$T$51)</f>
        <v>FS</v>
      </c>
      <c r="M4329" s="2" t="str">
        <f>LOOKUP(A4329,'[2]Collin Seedling for R'!$A$3:$A$51,'[2]Collin Seedling for R'!$P$3:$P$51)</f>
        <v>Seeded</v>
      </c>
      <c r="N4329" s="8">
        <f t="shared" si="67"/>
        <v>0</v>
      </c>
      <c r="O4329" s="2" t="str">
        <f>LOOKUP(H4329,[2]plantlist!$A$2:$A$943,[2]plantlist!$B$2:$B$943)</f>
        <v>T</v>
      </c>
    </row>
    <row r="4330" spans="1:15" x14ac:dyDescent="0.2">
      <c r="A4330" s="7" t="s">
        <v>337</v>
      </c>
      <c r="B4330" s="2">
        <v>1997</v>
      </c>
      <c r="C4330" s="2" t="s">
        <v>0</v>
      </c>
      <c r="D4330" s="2">
        <v>10</v>
      </c>
      <c r="E4330" s="2">
        <v>105</v>
      </c>
      <c r="F4330" s="2">
        <v>115</v>
      </c>
      <c r="G4330" s="2">
        <v>5000</v>
      </c>
      <c r="H4330" s="2" t="s">
        <v>370</v>
      </c>
      <c r="I4330" s="2" t="s">
        <v>2</v>
      </c>
      <c r="J4330" s="2" t="s">
        <v>371</v>
      </c>
      <c r="K4330" s="2" t="str">
        <f>LOOKUP(A4330,'[2]Collin Seedling for R'!$A$3:$A$51,'[2]Collin Seedling for R'!$R$3:$R$51)</f>
        <v>High</v>
      </c>
      <c r="L4330" s="2" t="str">
        <f>LOOKUP(A4330,'[2]Collin Seedling for R'!$A$3:$A$51,'[2]Collin Seedling for R'!$T$3:$T$51)</f>
        <v>FS</v>
      </c>
      <c r="M4330" s="2" t="str">
        <f>LOOKUP(A4330,'[2]Collin Seedling for R'!$A$3:$A$51,'[2]Collin Seedling for R'!$P$3:$P$51)</f>
        <v>Seeded</v>
      </c>
      <c r="N4330" s="8">
        <f t="shared" si="67"/>
        <v>2.1</v>
      </c>
      <c r="O4330" s="2" t="str">
        <f>LOOKUP(H4330,[2]plantlist!$A$2:$A$943,[2]plantlist!$B$2:$B$943)</f>
        <v>G</v>
      </c>
    </row>
    <row r="4331" spans="1:15" x14ac:dyDescent="0.2">
      <c r="A4331" s="7" t="s">
        <v>337</v>
      </c>
      <c r="B4331" s="2">
        <v>1997</v>
      </c>
      <c r="C4331" s="2" t="s">
        <v>0</v>
      </c>
      <c r="D4331" s="2">
        <v>7</v>
      </c>
      <c r="E4331" s="2">
        <v>0</v>
      </c>
      <c r="F4331" s="2">
        <v>7</v>
      </c>
      <c r="G4331" s="2">
        <v>5000</v>
      </c>
      <c r="H4331" s="2" t="s">
        <v>41</v>
      </c>
      <c r="I4331" s="2" t="s">
        <v>2</v>
      </c>
      <c r="J4331" s="2" t="s">
        <v>42</v>
      </c>
      <c r="K4331" s="2" t="str">
        <f>LOOKUP(A4331,'[2]Collin Seedling for R'!$A$3:$A$51,'[2]Collin Seedling for R'!$R$3:$R$51)</f>
        <v>High</v>
      </c>
      <c r="L4331" s="2" t="str">
        <f>LOOKUP(A4331,'[2]Collin Seedling for R'!$A$3:$A$51,'[2]Collin Seedling for R'!$T$3:$T$51)</f>
        <v>FS</v>
      </c>
      <c r="M4331" s="2" t="str">
        <f>LOOKUP(A4331,'[2]Collin Seedling for R'!$A$3:$A$51,'[2]Collin Seedling for R'!$P$3:$P$51)</f>
        <v>Seeded</v>
      </c>
      <c r="N4331" s="8">
        <f t="shared" si="67"/>
        <v>0</v>
      </c>
      <c r="O4331" s="2" t="str">
        <f>LOOKUP(H4331,[2]plantlist!$A$2:$A$943,[2]plantlist!$B$2:$B$943)</f>
        <v>B</v>
      </c>
    </row>
    <row r="4332" spans="1:15" x14ac:dyDescent="0.2">
      <c r="A4332" s="7" t="s">
        <v>337</v>
      </c>
      <c r="B4332" s="2">
        <v>1997</v>
      </c>
      <c r="C4332" s="2" t="s">
        <v>0</v>
      </c>
      <c r="D4332" s="2">
        <v>0</v>
      </c>
      <c r="E4332" s="2">
        <v>490</v>
      </c>
      <c r="F4332" s="2">
        <v>490</v>
      </c>
      <c r="G4332" s="2">
        <v>5000</v>
      </c>
      <c r="H4332" s="2" t="s">
        <v>248</v>
      </c>
      <c r="I4332" s="2" t="s">
        <v>2</v>
      </c>
      <c r="J4332" s="2" t="s">
        <v>249</v>
      </c>
      <c r="K4332" s="2" t="str">
        <f>LOOKUP(A4332,'[2]Collin Seedling for R'!$A$3:$A$51,'[2]Collin Seedling for R'!$R$3:$R$51)</f>
        <v>High</v>
      </c>
      <c r="L4332" s="2" t="str">
        <f>LOOKUP(A4332,'[2]Collin Seedling for R'!$A$3:$A$51,'[2]Collin Seedling for R'!$T$3:$T$51)</f>
        <v>FS</v>
      </c>
      <c r="M4332" s="2" t="str">
        <f>LOOKUP(A4332,'[2]Collin Seedling for R'!$A$3:$A$51,'[2]Collin Seedling for R'!$P$3:$P$51)</f>
        <v>Seeded</v>
      </c>
      <c r="N4332" s="8">
        <f t="shared" si="67"/>
        <v>9.8000000000000007</v>
      </c>
      <c r="O4332" s="2" t="str">
        <f>LOOKUP(H4332,[2]plantlist!$A$2:$A$943,[2]plantlist!$B$2:$B$943)</f>
        <v>G</v>
      </c>
    </row>
    <row r="4333" spans="1:15" x14ac:dyDescent="0.2">
      <c r="A4333" s="7" t="s">
        <v>337</v>
      </c>
      <c r="B4333" s="2">
        <v>1997</v>
      </c>
      <c r="C4333" s="2" t="s">
        <v>0</v>
      </c>
      <c r="D4333" s="2">
        <v>0</v>
      </c>
      <c r="E4333" s="2">
        <v>266</v>
      </c>
      <c r="F4333" s="2">
        <v>266</v>
      </c>
      <c r="G4333" s="2">
        <v>5000</v>
      </c>
      <c r="H4333" s="2" t="s">
        <v>370</v>
      </c>
      <c r="I4333" s="2" t="s">
        <v>19</v>
      </c>
      <c r="J4333" s="2" t="s">
        <v>371</v>
      </c>
      <c r="K4333" s="2" t="str">
        <f>LOOKUP(A4333,'[2]Collin Seedling for R'!$A$3:$A$51,'[2]Collin Seedling for R'!$R$3:$R$51)</f>
        <v>High</v>
      </c>
      <c r="L4333" s="2" t="str">
        <f>LOOKUP(A4333,'[2]Collin Seedling for R'!$A$3:$A$51,'[2]Collin Seedling for R'!$T$3:$T$51)</f>
        <v>FS</v>
      </c>
      <c r="M4333" s="2" t="str">
        <f>LOOKUP(A4333,'[2]Collin Seedling for R'!$A$3:$A$51,'[2]Collin Seedling for R'!$P$3:$P$51)</f>
        <v>Seeded</v>
      </c>
      <c r="N4333" s="8">
        <f t="shared" si="67"/>
        <v>5.3199999999999994</v>
      </c>
      <c r="O4333" s="2" t="str">
        <f>LOOKUP(H4333,[2]plantlist!$A$2:$A$943,[2]plantlist!$B$2:$B$943)</f>
        <v>G</v>
      </c>
    </row>
    <row r="4334" spans="1:15" x14ac:dyDescent="0.2">
      <c r="A4334" s="7" t="s">
        <v>337</v>
      </c>
      <c r="B4334" s="2">
        <v>1997</v>
      </c>
      <c r="C4334" s="2" t="s">
        <v>0</v>
      </c>
      <c r="D4334" s="2">
        <v>0</v>
      </c>
      <c r="E4334" s="2">
        <v>122</v>
      </c>
      <c r="F4334" s="2">
        <v>122</v>
      </c>
      <c r="G4334" s="2">
        <v>5000</v>
      </c>
      <c r="H4334" s="2" t="s">
        <v>373</v>
      </c>
      <c r="I4334" s="2" t="s">
        <v>2</v>
      </c>
      <c r="J4334" s="2" t="s">
        <v>67</v>
      </c>
      <c r="K4334" s="2" t="str">
        <f>LOOKUP(A4334,'[2]Collin Seedling for R'!$A$3:$A$51,'[2]Collin Seedling for R'!$R$3:$R$51)</f>
        <v>High</v>
      </c>
      <c r="L4334" s="2" t="str">
        <f>LOOKUP(A4334,'[2]Collin Seedling for R'!$A$3:$A$51,'[2]Collin Seedling for R'!$T$3:$T$51)</f>
        <v>FS</v>
      </c>
      <c r="M4334" s="2" t="str">
        <f>LOOKUP(A4334,'[2]Collin Seedling for R'!$A$3:$A$51,'[2]Collin Seedling for R'!$P$3:$P$51)</f>
        <v>Seeded</v>
      </c>
      <c r="N4334" s="8">
        <f t="shared" si="67"/>
        <v>2.44</v>
      </c>
      <c r="O4334" s="2" t="str">
        <f>LOOKUP(H4334,[2]plantlist!$A$2:$A$943,[2]plantlist!$B$2:$B$943)</f>
        <v>G</v>
      </c>
    </row>
    <row r="4335" spans="1:15" x14ac:dyDescent="0.2">
      <c r="A4335" s="7" t="s">
        <v>337</v>
      </c>
      <c r="B4335" s="2">
        <v>1997</v>
      </c>
      <c r="C4335" s="2" t="s">
        <v>0</v>
      </c>
      <c r="D4335" s="2">
        <v>0</v>
      </c>
      <c r="E4335" s="2">
        <v>150</v>
      </c>
      <c r="F4335" s="2">
        <v>150</v>
      </c>
      <c r="G4335" s="2">
        <v>5000</v>
      </c>
      <c r="H4335" s="2" t="s">
        <v>45</v>
      </c>
      <c r="I4335" s="2" t="s">
        <v>2</v>
      </c>
      <c r="J4335" s="2" t="s">
        <v>46</v>
      </c>
      <c r="K4335" s="2" t="str">
        <f>LOOKUP(A4335,'[2]Collin Seedling for R'!$A$3:$A$51,'[2]Collin Seedling for R'!$R$3:$R$51)</f>
        <v>High</v>
      </c>
      <c r="L4335" s="2" t="str">
        <f>LOOKUP(A4335,'[2]Collin Seedling for R'!$A$3:$A$51,'[2]Collin Seedling for R'!$T$3:$T$51)</f>
        <v>FS</v>
      </c>
      <c r="M4335" s="2" t="str">
        <f>LOOKUP(A4335,'[2]Collin Seedling for R'!$A$3:$A$51,'[2]Collin Seedling for R'!$P$3:$P$51)</f>
        <v>Seeded</v>
      </c>
      <c r="N4335" s="8">
        <f t="shared" si="67"/>
        <v>3</v>
      </c>
      <c r="O4335" s="2" t="str">
        <f>LOOKUP(H4335,[2]plantlist!$A$2:$A$943,[2]plantlist!$B$2:$B$943)</f>
        <v>F</v>
      </c>
    </row>
    <row r="4336" spans="1:15" x14ac:dyDescent="0.2">
      <c r="A4336" s="7" t="s">
        <v>337</v>
      </c>
      <c r="B4336" s="2">
        <v>1997</v>
      </c>
      <c r="C4336" s="2" t="s">
        <v>0</v>
      </c>
      <c r="D4336" s="2">
        <v>0</v>
      </c>
      <c r="E4336" s="2">
        <v>9</v>
      </c>
      <c r="F4336" s="2">
        <v>9</v>
      </c>
      <c r="G4336" s="2">
        <v>5000</v>
      </c>
      <c r="H4336" s="2" t="s">
        <v>60</v>
      </c>
      <c r="I4336" s="2" t="s">
        <v>2</v>
      </c>
      <c r="J4336" s="2" t="s">
        <v>61</v>
      </c>
      <c r="K4336" s="2" t="str">
        <f>LOOKUP(A4336,'[2]Collin Seedling for R'!$A$3:$A$51,'[2]Collin Seedling for R'!$R$3:$R$51)</f>
        <v>High</v>
      </c>
      <c r="L4336" s="2" t="str">
        <f>LOOKUP(A4336,'[2]Collin Seedling for R'!$A$3:$A$51,'[2]Collin Seedling for R'!$T$3:$T$51)</f>
        <v>FS</v>
      </c>
      <c r="M4336" s="2" t="str">
        <f>LOOKUP(A4336,'[2]Collin Seedling for R'!$A$3:$A$51,'[2]Collin Seedling for R'!$P$3:$P$51)</f>
        <v>Seeded</v>
      </c>
      <c r="N4336" s="8">
        <f t="shared" si="67"/>
        <v>0.18</v>
      </c>
      <c r="O4336" s="2" t="str">
        <f>LOOKUP(H4336,[2]plantlist!$A$2:$A$943,[2]plantlist!$B$2:$B$943)</f>
        <v>F</v>
      </c>
    </row>
    <row r="4337" spans="1:15" x14ac:dyDescent="0.2">
      <c r="A4337" s="7" t="s">
        <v>337</v>
      </c>
      <c r="B4337" s="2">
        <v>1997</v>
      </c>
      <c r="C4337" s="2" t="s">
        <v>0</v>
      </c>
      <c r="D4337" s="2">
        <v>0</v>
      </c>
      <c r="E4337" s="2">
        <v>70</v>
      </c>
      <c r="F4337" s="2">
        <v>70</v>
      </c>
      <c r="G4337" s="2">
        <v>5000</v>
      </c>
      <c r="H4337" s="2" t="s">
        <v>140</v>
      </c>
      <c r="I4337" s="2" t="s">
        <v>2</v>
      </c>
      <c r="J4337" s="2" t="s">
        <v>141</v>
      </c>
      <c r="K4337" s="2" t="str">
        <f>LOOKUP(A4337,'[2]Collin Seedling for R'!$A$3:$A$51,'[2]Collin Seedling for R'!$R$3:$R$51)</f>
        <v>High</v>
      </c>
      <c r="L4337" s="2" t="str">
        <f>LOOKUP(A4337,'[2]Collin Seedling for R'!$A$3:$A$51,'[2]Collin Seedling for R'!$T$3:$T$51)</f>
        <v>FS</v>
      </c>
      <c r="M4337" s="2" t="str">
        <f>LOOKUP(A4337,'[2]Collin Seedling for R'!$A$3:$A$51,'[2]Collin Seedling for R'!$P$3:$P$51)</f>
        <v>Seeded</v>
      </c>
      <c r="N4337" s="8">
        <f t="shared" si="67"/>
        <v>1.4000000000000001</v>
      </c>
      <c r="O4337" s="2" t="str">
        <f>LOOKUP(H4337,[2]plantlist!$A$2:$A$943,[2]plantlist!$B$2:$B$943)</f>
        <v>G</v>
      </c>
    </row>
    <row r="4338" spans="1:15" x14ac:dyDescent="0.2">
      <c r="A4338" s="7" t="s">
        <v>337</v>
      </c>
      <c r="B4338" s="2">
        <v>1997</v>
      </c>
      <c r="C4338" s="2" t="s">
        <v>0</v>
      </c>
      <c r="D4338" s="2">
        <v>0</v>
      </c>
      <c r="E4338" s="2">
        <v>9</v>
      </c>
      <c r="F4338" s="2">
        <v>9</v>
      </c>
      <c r="G4338" s="2">
        <v>5000</v>
      </c>
      <c r="H4338" s="2" t="s">
        <v>294</v>
      </c>
      <c r="I4338" s="2" t="s">
        <v>2</v>
      </c>
      <c r="J4338" s="2" t="s">
        <v>295</v>
      </c>
      <c r="K4338" s="2" t="str">
        <f>LOOKUP(A4338,'[2]Collin Seedling for R'!$A$3:$A$51,'[2]Collin Seedling for R'!$R$3:$R$51)</f>
        <v>High</v>
      </c>
      <c r="L4338" s="2" t="str">
        <f>LOOKUP(A4338,'[2]Collin Seedling for R'!$A$3:$A$51,'[2]Collin Seedling for R'!$T$3:$T$51)</f>
        <v>FS</v>
      </c>
      <c r="M4338" s="2" t="str">
        <f>LOOKUP(A4338,'[2]Collin Seedling for R'!$A$3:$A$51,'[2]Collin Seedling for R'!$P$3:$P$51)</f>
        <v>Seeded</v>
      </c>
      <c r="N4338" s="8">
        <f t="shared" si="67"/>
        <v>0.18</v>
      </c>
      <c r="O4338" s="2" t="str">
        <f>LOOKUP(H4338,[2]plantlist!$A$2:$A$943,[2]plantlist!$B$2:$B$943)</f>
        <v>F</v>
      </c>
    </row>
    <row r="4339" spans="1:15" x14ac:dyDescent="0.2">
      <c r="A4339" s="7" t="s">
        <v>337</v>
      </c>
      <c r="B4339" s="2">
        <v>1997</v>
      </c>
      <c r="C4339" s="2" t="s">
        <v>0</v>
      </c>
      <c r="D4339" s="2">
        <v>0</v>
      </c>
      <c r="E4339" s="2">
        <v>21</v>
      </c>
      <c r="F4339" s="2">
        <v>21</v>
      </c>
      <c r="G4339" s="2">
        <v>5000</v>
      </c>
      <c r="H4339" s="2" t="s">
        <v>70</v>
      </c>
      <c r="I4339" s="2" t="s">
        <v>2</v>
      </c>
      <c r="J4339" s="2" t="s">
        <v>71</v>
      </c>
      <c r="K4339" s="2" t="str">
        <f>LOOKUP(A4339,'[2]Collin Seedling for R'!$A$3:$A$51,'[2]Collin Seedling for R'!$R$3:$R$51)</f>
        <v>High</v>
      </c>
      <c r="L4339" s="2" t="str">
        <f>LOOKUP(A4339,'[2]Collin Seedling for R'!$A$3:$A$51,'[2]Collin Seedling for R'!$T$3:$T$51)</f>
        <v>FS</v>
      </c>
      <c r="M4339" s="2" t="str">
        <f>LOOKUP(A4339,'[2]Collin Seedling for R'!$A$3:$A$51,'[2]Collin Seedling for R'!$P$3:$P$51)</f>
        <v>Seeded</v>
      </c>
      <c r="N4339" s="8">
        <f t="shared" si="67"/>
        <v>0.42</v>
      </c>
      <c r="O4339" s="2" t="str">
        <f>LOOKUP(H4339,[2]plantlist!$A$2:$A$943,[2]plantlist!$B$2:$B$943)</f>
        <v>F</v>
      </c>
    </row>
    <row r="4340" spans="1:15" x14ac:dyDescent="0.2">
      <c r="A4340" s="7" t="s">
        <v>337</v>
      </c>
      <c r="B4340" s="2">
        <v>1997</v>
      </c>
      <c r="C4340" s="2" t="s">
        <v>0</v>
      </c>
      <c r="D4340" s="2">
        <v>0</v>
      </c>
      <c r="E4340" s="2">
        <v>1</v>
      </c>
      <c r="F4340" s="2">
        <v>1</v>
      </c>
      <c r="G4340" s="2">
        <v>5000</v>
      </c>
      <c r="H4340" s="2" t="s">
        <v>182</v>
      </c>
      <c r="I4340" s="2" t="s">
        <v>2</v>
      </c>
      <c r="J4340" s="2" t="s">
        <v>183</v>
      </c>
      <c r="K4340" s="2" t="str">
        <f>LOOKUP(A4340,'[2]Collin Seedling for R'!$A$3:$A$51,'[2]Collin Seedling for R'!$R$3:$R$51)</f>
        <v>High</v>
      </c>
      <c r="L4340" s="2" t="str">
        <f>LOOKUP(A4340,'[2]Collin Seedling for R'!$A$3:$A$51,'[2]Collin Seedling for R'!$T$3:$T$51)</f>
        <v>FS</v>
      </c>
      <c r="M4340" s="2" t="str">
        <f>LOOKUP(A4340,'[2]Collin Seedling for R'!$A$3:$A$51,'[2]Collin Seedling for R'!$P$3:$P$51)</f>
        <v>Seeded</v>
      </c>
      <c r="N4340" s="8">
        <f t="shared" si="67"/>
        <v>0.02</v>
      </c>
      <c r="O4340" s="2" t="s">
        <v>244</v>
      </c>
    </row>
    <row r="4341" spans="1:15" x14ac:dyDescent="0.2">
      <c r="A4341" s="7" t="s">
        <v>337</v>
      </c>
      <c r="B4341" s="2">
        <v>1997</v>
      </c>
      <c r="C4341" s="2" t="s">
        <v>0</v>
      </c>
      <c r="D4341" s="2">
        <v>0</v>
      </c>
      <c r="E4341" s="2">
        <v>8</v>
      </c>
      <c r="F4341" s="2">
        <v>8</v>
      </c>
      <c r="G4341" s="2">
        <v>5000</v>
      </c>
      <c r="H4341" s="2" t="s">
        <v>128</v>
      </c>
      <c r="I4341" s="2" t="s">
        <v>2</v>
      </c>
      <c r="J4341" s="2" t="s">
        <v>129</v>
      </c>
      <c r="K4341" s="2" t="str">
        <f>LOOKUP(A4341,'[2]Collin Seedling for R'!$A$3:$A$51,'[2]Collin Seedling for R'!$R$3:$R$51)</f>
        <v>High</v>
      </c>
      <c r="L4341" s="2" t="str">
        <f>LOOKUP(A4341,'[2]Collin Seedling for R'!$A$3:$A$51,'[2]Collin Seedling for R'!$T$3:$T$51)</f>
        <v>FS</v>
      </c>
      <c r="M4341" s="2" t="str">
        <f>LOOKUP(A4341,'[2]Collin Seedling for R'!$A$3:$A$51,'[2]Collin Seedling for R'!$P$3:$P$51)</f>
        <v>Seeded</v>
      </c>
      <c r="N4341" s="8">
        <f t="shared" si="67"/>
        <v>0.16</v>
      </c>
      <c r="O4341" s="2" t="str">
        <f>LOOKUP(H4341,[2]plantlist!$A$2:$A$943,[2]plantlist!$B$2:$B$943)</f>
        <v>F</v>
      </c>
    </row>
    <row r="4342" spans="1:15" x14ac:dyDescent="0.2">
      <c r="A4342" s="7" t="s">
        <v>513</v>
      </c>
      <c r="B4342" s="2">
        <v>1998</v>
      </c>
      <c r="C4342" s="2" t="s">
        <v>0</v>
      </c>
      <c r="D4342" s="2">
        <v>4103</v>
      </c>
      <c r="E4342" s="2">
        <v>0</v>
      </c>
      <c r="F4342" s="2">
        <v>4103</v>
      </c>
      <c r="G4342" s="2">
        <v>5000</v>
      </c>
      <c r="H4342" s="2" t="s">
        <v>366</v>
      </c>
      <c r="I4342" s="2" t="s">
        <v>2</v>
      </c>
      <c r="J4342" s="2" t="s">
        <v>367</v>
      </c>
      <c r="K4342" s="2" t="str">
        <f>LOOKUP(A4342,'[2]Collin Seedling for R'!$A$3:$A$51,'[2]Collin Seedling for R'!$R$3:$R$51)</f>
        <v>High</v>
      </c>
      <c r="L4342" s="2" t="str">
        <f>LOOKUP(A4342,'[2]Collin Seedling for R'!$A$3:$A$51,'[2]Collin Seedling for R'!$T$3:$T$51)</f>
        <v>FS</v>
      </c>
      <c r="M4342" s="2" t="str">
        <f>LOOKUP(A4342,'[2]Collin Seedling for R'!$A$3:$A$51,'[2]Collin Seedling for R'!$P$3:$P$51)</f>
        <v>Seeded</v>
      </c>
      <c r="N4342" s="8">
        <f t="shared" si="67"/>
        <v>0</v>
      </c>
      <c r="O4342" s="2" t="str">
        <f>LOOKUP(H4342,[2]plantlist!$A$2:$A$943,[2]plantlist!$B$2:$B$943)</f>
        <v>B</v>
      </c>
    </row>
    <row r="4343" spans="1:15" x14ac:dyDescent="0.2">
      <c r="A4343" s="7" t="s">
        <v>513</v>
      </c>
      <c r="B4343" s="2">
        <v>1998</v>
      </c>
      <c r="C4343" s="2" t="s">
        <v>0</v>
      </c>
      <c r="D4343" s="2">
        <v>534</v>
      </c>
      <c r="E4343" s="2">
        <v>0</v>
      </c>
      <c r="F4343" s="2">
        <v>534</v>
      </c>
      <c r="G4343" s="2">
        <v>5000</v>
      </c>
      <c r="H4343" s="2" t="s">
        <v>6</v>
      </c>
      <c r="I4343" s="2" t="s">
        <v>2</v>
      </c>
      <c r="J4343" s="2" t="s">
        <v>7</v>
      </c>
      <c r="K4343" s="2" t="str">
        <f>LOOKUP(A4343,'[2]Collin Seedling for R'!$A$3:$A$51,'[2]Collin Seedling for R'!$R$3:$R$51)</f>
        <v>High</v>
      </c>
      <c r="L4343" s="2" t="str">
        <f>LOOKUP(A4343,'[2]Collin Seedling for R'!$A$3:$A$51,'[2]Collin Seedling for R'!$T$3:$T$51)</f>
        <v>FS</v>
      </c>
      <c r="M4343" s="2" t="str">
        <f>LOOKUP(A4343,'[2]Collin Seedling for R'!$A$3:$A$51,'[2]Collin Seedling for R'!$P$3:$P$51)</f>
        <v>Seeded</v>
      </c>
      <c r="N4343" s="8">
        <f t="shared" si="67"/>
        <v>0</v>
      </c>
      <c r="O4343" s="2" t="str">
        <f>LOOKUP(H4343,[2]plantlist!$A$2:$A$943,[2]plantlist!$B$2:$B$943)</f>
        <v>L</v>
      </c>
    </row>
    <row r="4344" spans="1:15" x14ac:dyDescent="0.2">
      <c r="A4344" s="7" t="s">
        <v>513</v>
      </c>
      <c r="B4344" s="2">
        <v>1998</v>
      </c>
      <c r="C4344" s="2" t="s">
        <v>0</v>
      </c>
      <c r="D4344" s="2">
        <v>148</v>
      </c>
      <c r="E4344" s="2">
        <v>0</v>
      </c>
      <c r="F4344" s="2">
        <v>148</v>
      </c>
      <c r="G4344" s="2">
        <v>5000</v>
      </c>
      <c r="H4344" s="2" t="s">
        <v>74</v>
      </c>
      <c r="I4344" s="2" t="s">
        <v>19</v>
      </c>
      <c r="J4344" s="2" t="s">
        <v>75</v>
      </c>
      <c r="K4344" s="2" t="str">
        <f>LOOKUP(A4344,'[2]Collin Seedling for R'!$A$3:$A$51,'[2]Collin Seedling for R'!$R$3:$R$51)</f>
        <v>High</v>
      </c>
      <c r="L4344" s="2" t="str">
        <f>LOOKUP(A4344,'[2]Collin Seedling for R'!$A$3:$A$51,'[2]Collin Seedling for R'!$T$3:$T$51)</f>
        <v>FS</v>
      </c>
      <c r="M4344" s="2" t="str">
        <f>LOOKUP(A4344,'[2]Collin Seedling for R'!$A$3:$A$51,'[2]Collin Seedling for R'!$P$3:$P$51)</f>
        <v>Seeded</v>
      </c>
      <c r="N4344" s="8">
        <f t="shared" si="67"/>
        <v>0</v>
      </c>
      <c r="O4344" s="2" t="str">
        <f>LOOKUP(H4344,[2]plantlist!$A$2:$A$943,[2]plantlist!$B$2:$B$943)</f>
        <v>T</v>
      </c>
    </row>
    <row r="4345" spans="1:15" x14ac:dyDescent="0.2">
      <c r="A4345" s="7" t="s">
        <v>513</v>
      </c>
      <c r="B4345" s="2">
        <v>1998</v>
      </c>
      <c r="C4345" s="2" t="s">
        <v>0</v>
      </c>
      <c r="D4345" s="2">
        <v>103</v>
      </c>
      <c r="E4345" s="2">
        <v>566</v>
      </c>
      <c r="F4345" s="2">
        <v>669</v>
      </c>
      <c r="G4345" s="2">
        <v>5000</v>
      </c>
      <c r="H4345" s="2" t="s">
        <v>248</v>
      </c>
      <c r="I4345" s="2" t="s">
        <v>2</v>
      </c>
      <c r="J4345" s="2" t="s">
        <v>249</v>
      </c>
      <c r="K4345" s="2" t="str">
        <f>LOOKUP(A4345,'[2]Collin Seedling for R'!$A$3:$A$51,'[2]Collin Seedling for R'!$R$3:$R$51)</f>
        <v>High</v>
      </c>
      <c r="L4345" s="2" t="str">
        <f>LOOKUP(A4345,'[2]Collin Seedling for R'!$A$3:$A$51,'[2]Collin Seedling for R'!$T$3:$T$51)</f>
        <v>FS</v>
      </c>
      <c r="M4345" s="2" t="str">
        <f>LOOKUP(A4345,'[2]Collin Seedling for R'!$A$3:$A$51,'[2]Collin Seedling for R'!$P$3:$P$51)</f>
        <v>Seeded</v>
      </c>
      <c r="N4345" s="8">
        <f t="shared" si="67"/>
        <v>11.32</v>
      </c>
      <c r="O4345" s="2" t="str">
        <f>LOOKUP(H4345,[2]plantlist!$A$2:$A$943,[2]plantlist!$B$2:$B$943)</f>
        <v>G</v>
      </c>
    </row>
    <row r="4346" spans="1:15" x14ac:dyDescent="0.2">
      <c r="A4346" s="7" t="s">
        <v>513</v>
      </c>
      <c r="B4346" s="2">
        <v>1998</v>
      </c>
      <c r="C4346" s="2" t="s">
        <v>0</v>
      </c>
      <c r="D4346" s="2">
        <v>50</v>
      </c>
      <c r="E4346" s="2">
        <v>8</v>
      </c>
      <c r="F4346" s="2">
        <v>58</v>
      </c>
      <c r="G4346" s="2">
        <v>5000</v>
      </c>
      <c r="H4346" s="2" t="s">
        <v>10</v>
      </c>
      <c r="I4346" s="2" t="s">
        <v>2</v>
      </c>
      <c r="J4346" s="2" t="s">
        <v>11</v>
      </c>
      <c r="K4346" s="2" t="str">
        <f>LOOKUP(A4346,'[2]Collin Seedling for R'!$A$3:$A$51,'[2]Collin Seedling for R'!$R$3:$R$51)</f>
        <v>High</v>
      </c>
      <c r="L4346" s="2" t="str">
        <f>LOOKUP(A4346,'[2]Collin Seedling for R'!$A$3:$A$51,'[2]Collin Seedling for R'!$T$3:$T$51)</f>
        <v>FS</v>
      </c>
      <c r="M4346" s="2" t="str">
        <f>LOOKUP(A4346,'[2]Collin Seedling for R'!$A$3:$A$51,'[2]Collin Seedling for R'!$P$3:$P$51)</f>
        <v>Seeded</v>
      </c>
      <c r="N4346" s="8">
        <f t="shared" si="67"/>
        <v>0.16</v>
      </c>
      <c r="O4346" s="2" t="str">
        <f>LOOKUP(H4346,[2]plantlist!$A$2:$A$943,[2]plantlist!$B$2:$B$943)</f>
        <v>L</v>
      </c>
    </row>
    <row r="4347" spans="1:15" x14ac:dyDescent="0.2">
      <c r="A4347" s="7" t="s">
        <v>513</v>
      </c>
      <c r="B4347" s="2">
        <v>1998</v>
      </c>
      <c r="C4347" s="2" t="s">
        <v>0</v>
      </c>
      <c r="D4347" s="2">
        <v>23</v>
      </c>
      <c r="E4347" s="2">
        <v>211</v>
      </c>
      <c r="F4347" s="2">
        <v>234</v>
      </c>
      <c r="G4347" s="2">
        <v>5000</v>
      </c>
      <c r="H4347" s="2" t="s">
        <v>370</v>
      </c>
      <c r="I4347" s="2" t="s">
        <v>19</v>
      </c>
      <c r="J4347" s="2" t="s">
        <v>371</v>
      </c>
      <c r="K4347" s="2" t="str">
        <f>LOOKUP(A4347,'[2]Collin Seedling for R'!$A$3:$A$51,'[2]Collin Seedling for R'!$R$3:$R$51)</f>
        <v>High</v>
      </c>
      <c r="L4347" s="2" t="str">
        <f>LOOKUP(A4347,'[2]Collin Seedling for R'!$A$3:$A$51,'[2]Collin Seedling for R'!$T$3:$T$51)</f>
        <v>FS</v>
      </c>
      <c r="M4347" s="2" t="str">
        <f>LOOKUP(A4347,'[2]Collin Seedling for R'!$A$3:$A$51,'[2]Collin Seedling for R'!$P$3:$P$51)</f>
        <v>Seeded</v>
      </c>
      <c r="N4347" s="8">
        <f t="shared" si="67"/>
        <v>4.22</v>
      </c>
      <c r="O4347" s="2" t="str">
        <f>LOOKUP(H4347,[2]plantlist!$A$2:$A$943,[2]plantlist!$B$2:$B$943)</f>
        <v>G</v>
      </c>
    </row>
    <row r="4348" spans="1:15" x14ac:dyDescent="0.2">
      <c r="A4348" s="7" t="s">
        <v>513</v>
      </c>
      <c r="B4348" s="2">
        <v>1998</v>
      </c>
      <c r="C4348" s="2" t="s">
        <v>0</v>
      </c>
      <c r="D4348" s="2">
        <v>11</v>
      </c>
      <c r="E4348" s="2">
        <v>51</v>
      </c>
      <c r="F4348" s="2">
        <v>62</v>
      </c>
      <c r="G4348" s="2">
        <v>5000</v>
      </c>
      <c r="H4348" s="2" t="s">
        <v>140</v>
      </c>
      <c r="I4348" s="2" t="s">
        <v>2</v>
      </c>
      <c r="J4348" s="2" t="s">
        <v>141</v>
      </c>
      <c r="K4348" s="2" t="str">
        <f>LOOKUP(A4348,'[2]Collin Seedling for R'!$A$3:$A$51,'[2]Collin Seedling for R'!$R$3:$R$51)</f>
        <v>High</v>
      </c>
      <c r="L4348" s="2" t="str">
        <f>LOOKUP(A4348,'[2]Collin Seedling for R'!$A$3:$A$51,'[2]Collin Seedling for R'!$T$3:$T$51)</f>
        <v>FS</v>
      </c>
      <c r="M4348" s="2" t="str">
        <f>LOOKUP(A4348,'[2]Collin Seedling for R'!$A$3:$A$51,'[2]Collin Seedling for R'!$P$3:$P$51)</f>
        <v>Seeded</v>
      </c>
      <c r="N4348" s="8">
        <f t="shared" si="67"/>
        <v>1.02</v>
      </c>
      <c r="O4348" s="2" t="str">
        <f>LOOKUP(H4348,[2]plantlist!$A$2:$A$943,[2]plantlist!$B$2:$B$943)</f>
        <v>G</v>
      </c>
    </row>
    <row r="4349" spans="1:15" x14ac:dyDescent="0.2">
      <c r="A4349" s="7" t="s">
        <v>513</v>
      </c>
      <c r="B4349" s="2">
        <v>1998</v>
      </c>
      <c r="C4349" s="2" t="s">
        <v>0</v>
      </c>
      <c r="D4349" s="2">
        <v>9</v>
      </c>
      <c r="E4349" s="2">
        <v>0</v>
      </c>
      <c r="F4349" s="2">
        <v>9</v>
      </c>
      <c r="G4349" s="2">
        <v>5000</v>
      </c>
      <c r="H4349" s="2" t="s">
        <v>41</v>
      </c>
      <c r="I4349" s="2" t="s">
        <v>2</v>
      </c>
      <c r="J4349" s="2" t="s">
        <v>42</v>
      </c>
      <c r="K4349" s="2" t="str">
        <f>LOOKUP(A4349,'[2]Collin Seedling for R'!$A$3:$A$51,'[2]Collin Seedling for R'!$R$3:$R$51)</f>
        <v>High</v>
      </c>
      <c r="L4349" s="2" t="str">
        <f>LOOKUP(A4349,'[2]Collin Seedling for R'!$A$3:$A$51,'[2]Collin Seedling for R'!$T$3:$T$51)</f>
        <v>FS</v>
      </c>
      <c r="M4349" s="2" t="str">
        <f>LOOKUP(A4349,'[2]Collin Seedling for R'!$A$3:$A$51,'[2]Collin Seedling for R'!$P$3:$P$51)</f>
        <v>Seeded</v>
      </c>
      <c r="N4349" s="8">
        <f t="shared" si="67"/>
        <v>0</v>
      </c>
      <c r="O4349" s="2" t="str">
        <f>LOOKUP(H4349,[2]plantlist!$A$2:$A$943,[2]plantlist!$B$2:$B$943)</f>
        <v>B</v>
      </c>
    </row>
    <row r="4350" spans="1:15" x14ac:dyDescent="0.2">
      <c r="A4350" s="7" t="s">
        <v>513</v>
      </c>
      <c r="B4350" s="2">
        <v>1998</v>
      </c>
      <c r="C4350" s="2" t="s">
        <v>0</v>
      </c>
      <c r="D4350" s="2">
        <v>8</v>
      </c>
      <c r="E4350" s="2">
        <v>69</v>
      </c>
      <c r="F4350" s="2">
        <v>77</v>
      </c>
      <c r="G4350" s="2">
        <v>5000</v>
      </c>
      <c r="H4350" s="2" t="s">
        <v>370</v>
      </c>
      <c r="I4350" s="2" t="s">
        <v>2</v>
      </c>
      <c r="J4350" s="2" t="s">
        <v>371</v>
      </c>
      <c r="K4350" s="2" t="str">
        <f>LOOKUP(A4350,'[2]Collin Seedling for R'!$A$3:$A$51,'[2]Collin Seedling for R'!$R$3:$R$51)</f>
        <v>High</v>
      </c>
      <c r="L4350" s="2" t="str">
        <f>LOOKUP(A4350,'[2]Collin Seedling for R'!$A$3:$A$51,'[2]Collin Seedling for R'!$T$3:$T$51)</f>
        <v>FS</v>
      </c>
      <c r="M4350" s="2" t="str">
        <f>LOOKUP(A4350,'[2]Collin Seedling for R'!$A$3:$A$51,'[2]Collin Seedling for R'!$P$3:$P$51)</f>
        <v>Seeded</v>
      </c>
      <c r="N4350" s="8">
        <f t="shared" si="67"/>
        <v>1.38</v>
      </c>
      <c r="O4350" s="2" t="str">
        <f>LOOKUP(H4350,[2]plantlist!$A$2:$A$943,[2]plantlist!$B$2:$B$943)</f>
        <v>G</v>
      </c>
    </row>
    <row r="4351" spans="1:15" x14ac:dyDescent="0.2">
      <c r="A4351" s="7" t="s">
        <v>513</v>
      </c>
      <c r="B4351" s="2">
        <v>1998</v>
      </c>
      <c r="C4351" s="2" t="s">
        <v>0</v>
      </c>
      <c r="D4351" s="2">
        <v>4</v>
      </c>
      <c r="E4351" s="2">
        <v>5</v>
      </c>
      <c r="F4351" s="2">
        <v>9</v>
      </c>
      <c r="G4351" s="2">
        <v>5000</v>
      </c>
      <c r="H4351" s="2" t="s">
        <v>66</v>
      </c>
      <c r="I4351" s="2" t="s">
        <v>2</v>
      </c>
      <c r="J4351" s="2" t="s">
        <v>67</v>
      </c>
      <c r="K4351" s="2" t="str">
        <f>LOOKUP(A4351,'[2]Collin Seedling for R'!$A$3:$A$51,'[2]Collin Seedling for R'!$R$3:$R$51)</f>
        <v>High</v>
      </c>
      <c r="L4351" s="2" t="str">
        <f>LOOKUP(A4351,'[2]Collin Seedling for R'!$A$3:$A$51,'[2]Collin Seedling for R'!$T$3:$T$51)</f>
        <v>FS</v>
      </c>
      <c r="M4351" s="2" t="str">
        <f>LOOKUP(A4351,'[2]Collin Seedling for R'!$A$3:$A$51,'[2]Collin Seedling for R'!$P$3:$P$51)</f>
        <v>Seeded</v>
      </c>
      <c r="N4351" s="8">
        <f t="shared" si="67"/>
        <v>0.1</v>
      </c>
      <c r="O4351" s="2" t="str">
        <f>LOOKUP(H4351,[2]plantlist!$A$2:$A$943,[2]plantlist!$B$2:$B$943)</f>
        <v>G</v>
      </c>
    </row>
    <row r="4352" spans="1:15" x14ac:dyDescent="0.2">
      <c r="A4352" s="7" t="s">
        <v>513</v>
      </c>
      <c r="B4352" s="2">
        <v>1998</v>
      </c>
      <c r="C4352" s="2" t="s">
        <v>0</v>
      </c>
      <c r="D4352" s="2">
        <v>4</v>
      </c>
      <c r="E4352" s="2">
        <v>0</v>
      </c>
      <c r="F4352" s="2">
        <v>4</v>
      </c>
      <c r="G4352" s="2">
        <v>5000</v>
      </c>
      <c r="H4352" s="2" t="s">
        <v>278</v>
      </c>
      <c r="I4352" s="2" t="s">
        <v>2</v>
      </c>
      <c r="J4352" s="2" t="s">
        <v>279</v>
      </c>
      <c r="K4352" s="2" t="str">
        <f>LOOKUP(A4352,'[2]Collin Seedling for R'!$A$3:$A$51,'[2]Collin Seedling for R'!$R$3:$R$51)</f>
        <v>High</v>
      </c>
      <c r="L4352" s="2" t="str">
        <f>LOOKUP(A4352,'[2]Collin Seedling for R'!$A$3:$A$51,'[2]Collin Seedling for R'!$T$3:$T$51)</f>
        <v>FS</v>
      </c>
      <c r="M4352" s="2" t="str">
        <f>LOOKUP(A4352,'[2]Collin Seedling for R'!$A$3:$A$51,'[2]Collin Seedling for R'!$P$3:$P$51)</f>
        <v>Seeded</v>
      </c>
      <c r="N4352" s="8">
        <f t="shared" si="67"/>
        <v>0</v>
      </c>
      <c r="O4352" s="2" t="str">
        <f>LOOKUP(H4352,[2]plantlist!$A$2:$A$943,[2]plantlist!$B$2:$B$943)</f>
        <v>B</v>
      </c>
    </row>
    <row r="4353" spans="1:15" x14ac:dyDescent="0.2">
      <c r="A4353" s="7" t="s">
        <v>513</v>
      </c>
      <c r="B4353" s="2">
        <v>1998</v>
      </c>
      <c r="C4353" s="2" t="s">
        <v>0</v>
      </c>
      <c r="D4353" s="2">
        <v>2</v>
      </c>
      <c r="E4353" s="2">
        <v>6</v>
      </c>
      <c r="F4353" s="2">
        <v>8</v>
      </c>
      <c r="G4353" s="2">
        <v>5000</v>
      </c>
      <c r="H4353" s="2" t="s">
        <v>235</v>
      </c>
      <c r="I4353" s="2" t="s">
        <v>2</v>
      </c>
      <c r="J4353" s="2" t="s">
        <v>236</v>
      </c>
      <c r="K4353" s="2" t="str">
        <f>LOOKUP(A4353,'[2]Collin Seedling for R'!$A$3:$A$51,'[2]Collin Seedling for R'!$R$3:$R$51)</f>
        <v>High</v>
      </c>
      <c r="L4353" s="2" t="str">
        <f>LOOKUP(A4353,'[2]Collin Seedling for R'!$A$3:$A$51,'[2]Collin Seedling for R'!$T$3:$T$51)</f>
        <v>FS</v>
      </c>
      <c r="M4353" s="2" t="str">
        <f>LOOKUP(A4353,'[2]Collin Seedling for R'!$A$3:$A$51,'[2]Collin Seedling for R'!$P$3:$P$51)</f>
        <v>Seeded</v>
      </c>
      <c r="N4353" s="8">
        <f t="shared" si="67"/>
        <v>0.12</v>
      </c>
      <c r="O4353" s="2" t="str">
        <f>LOOKUP(H4353,[2]plantlist!$A$2:$A$943,[2]plantlist!$B$2:$B$943)</f>
        <v>T</v>
      </c>
    </row>
    <row r="4354" spans="1:15" x14ac:dyDescent="0.2">
      <c r="A4354" s="7" t="s">
        <v>513</v>
      </c>
      <c r="B4354" s="2">
        <v>1998</v>
      </c>
      <c r="C4354" s="2" t="s">
        <v>0</v>
      </c>
      <c r="D4354" s="2">
        <v>1</v>
      </c>
      <c r="E4354" s="2">
        <v>11</v>
      </c>
      <c r="F4354" s="2">
        <v>12</v>
      </c>
      <c r="G4354" s="2">
        <v>5000</v>
      </c>
      <c r="H4354" s="2" t="s">
        <v>45</v>
      </c>
      <c r="I4354" s="2" t="s">
        <v>2</v>
      </c>
      <c r="J4354" s="2" t="s">
        <v>46</v>
      </c>
      <c r="K4354" s="2" t="str">
        <f>LOOKUP(A4354,'[2]Collin Seedling for R'!$A$3:$A$51,'[2]Collin Seedling for R'!$R$3:$R$51)</f>
        <v>High</v>
      </c>
      <c r="L4354" s="2" t="str">
        <f>LOOKUP(A4354,'[2]Collin Seedling for R'!$A$3:$A$51,'[2]Collin Seedling for R'!$T$3:$T$51)</f>
        <v>FS</v>
      </c>
      <c r="M4354" s="2" t="str">
        <f>LOOKUP(A4354,'[2]Collin Seedling for R'!$A$3:$A$51,'[2]Collin Seedling for R'!$P$3:$P$51)</f>
        <v>Seeded</v>
      </c>
      <c r="N4354" s="8">
        <f t="shared" ref="N4354:N4417" si="68">E4354/G4354*100</f>
        <v>0.22</v>
      </c>
      <c r="O4354" s="2" t="str">
        <f>LOOKUP(H4354,[2]plantlist!$A$2:$A$943,[2]plantlist!$B$2:$B$943)</f>
        <v>F</v>
      </c>
    </row>
    <row r="4355" spans="1:15" x14ac:dyDescent="0.2">
      <c r="A4355" s="7" t="s">
        <v>513</v>
      </c>
      <c r="B4355" s="2">
        <v>1998</v>
      </c>
      <c r="C4355" s="2" t="s">
        <v>0</v>
      </c>
      <c r="D4355" s="2">
        <v>0</v>
      </c>
      <c r="E4355" s="2">
        <v>35</v>
      </c>
      <c r="F4355" s="2">
        <v>35</v>
      </c>
      <c r="G4355" s="2">
        <v>5000</v>
      </c>
      <c r="H4355" s="2" t="s">
        <v>82</v>
      </c>
      <c r="I4355" s="2" t="s">
        <v>2</v>
      </c>
      <c r="J4355" s="2" t="s">
        <v>83</v>
      </c>
      <c r="K4355" s="2" t="str">
        <f>LOOKUP(A4355,'[2]Collin Seedling for R'!$A$3:$A$51,'[2]Collin Seedling for R'!$R$3:$R$51)</f>
        <v>High</v>
      </c>
      <c r="L4355" s="2" t="str">
        <f>LOOKUP(A4355,'[2]Collin Seedling for R'!$A$3:$A$51,'[2]Collin Seedling for R'!$T$3:$T$51)</f>
        <v>FS</v>
      </c>
      <c r="M4355" s="2" t="str">
        <f>LOOKUP(A4355,'[2]Collin Seedling for R'!$A$3:$A$51,'[2]Collin Seedling for R'!$P$3:$P$51)</f>
        <v>Seeded</v>
      </c>
      <c r="N4355" s="8">
        <f t="shared" si="68"/>
        <v>0.70000000000000007</v>
      </c>
      <c r="O4355" s="2" t="str">
        <f>LOOKUP(H4355,[2]plantlist!$A$2:$A$943,[2]plantlist!$B$2:$B$943)</f>
        <v>F</v>
      </c>
    </row>
    <row r="4356" spans="1:15" x14ac:dyDescent="0.2">
      <c r="A4356" s="7" t="s">
        <v>513</v>
      </c>
      <c r="B4356" s="2">
        <v>1998</v>
      </c>
      <c r="C4356" s="2" t="s">
        <v>0</v>
      </c>
      <c r="D4356" s="2">
        <v>0</v>
      </c>
      <c r="E4356" s="2">
        <v>6</v>
      </c>
      <c r="F4356" s="2">
        <v>6</v>
      </c>
      <c r="G4356" s="2">
        <v>5000</v>
      </c>
      <c r="H4356" s="2" t="s">
        <v>248</v>
      </c>
      <c r="I4356" s="2" t="s">
        <v>19</v>
      </c>
      <c r="J4356" s="2" t="s">
        <v>249</v>
      </c>
      <c r="K4356" s="2" t="str">
        <f>LOOKUP(A4356,'[2]Collin Seedling for R'!$A$3:$A$51,'[2]Collin Seedling for R'!$R$3:$R$51)</f>
        <v>High</v>
      </c>
      <c r="L4356" s="2" t="str">
        <f>LOOKUP(A4356,'[2]Collin Seedling for R'!$A$3:$A$51,'[2]Collin Seedling for R'!$T$3:$T$51)</f>
        <v>FS</v>
      </c>
      <c r="M4356" s="2" t="str">
        <f>LOOKUP(A4356,'[2]Collin Seedling for R'!$A$3:$A$51,'[2]Collin Seedling for R'!$P$3:$P$51)</f>
        <v>Seeded</v>
      </c>
      <c r="N4356" s="8">
        <f t="shared" si="68"/>
        <v>0.12</v>
      </c>
      <c r="O4356" s="2" t="str">
        <f>LOOKUP(H4356,[2]plantlist!$A$2:$A$943,[2]plantlist!$B$2:$B$943)</f>
        <v>G</v>
      </c>
    </row>
    <row r="4357" spans="1:15" x14ac:dyDescent="0.2">
      <c r="A4357" s="7" t="s">
        <v>513</v>
      </c>
      <c r="B4357" s="2">
        <v>1998</v>
      </c>
      <c r="C4357" s="2" t="s">
        <v>0</v>
      </c>
      <c r="D4357" s="2">
        <v>0</v>
      </c>
      <c r="E4357" s="2">
        <v>16</v>
      </c>
      <c r="F4357" s="2">
        <v>16</v>
      </c>
      <c r="G4357" s="2">
        <v>5000</v>
      </c>
      <c r="H4357" s="2" t="s">
        <v>340</v>
      </c>
      <c r="I4357" s="2" t="s">
        <v>2</v>
      </c>
      <c r="J4357" s="2" t="s">
        <v>341</v>
      </c>
      <c r="K4357" s="2" t="str">
        <f>LOOKUP(A4357,'[2]Collin Seedling for R'!$A$3:$A$51,'[2]Collin Seedling for R'!$R$3:$R$51)</f>
        <v>High</v>
      </c>
      <c r="L4357" s="2" t="str">
        <f>LOOKUP(A4357,'[2]Collin Seedling for R'!$A$3:$A$51,'[2]Collin Seedling for R'!$T$3:$T$51)</f>
        <v>FS</v>
      </c>
      <c r="M4357" s="2" t="str">
        <f>LOOKUP(A4357,'[2]Collin Seedling for R'!$A$3:$A$51,'[2]Collin Seedling for R'!$P$3:$P$51)</f>
        <v>Seeded</v>
      </c>
      <c r="N4357" s="8">
        <f t="shared" si="68"/>
        <v>0.32</v>
      </c>
      <c r="O4357" s="2" t="str">
        <f>LOOKUP(H4357,[2]plantlist!$A$2:$A$943,[2]plantlist!$B$2:$B$943)</f>
        <v>F</v>
      </c>
    </row>
    <row r="4358" spans="1:15" x14ac:dyDescent="0.2">
      <c r="A4358" s="7" t="s">
        <v>513</v>
      </c>
      <c r="B4358" s="2">
        <v>1998</v>
      </c>
      <c r="C4358" s="2" t="s">
        <v>0</v>
      </c>
      <c r="D4358" s="2">
        <v>0</v>
      </c>
      <c r="E4358" s="2">
        <v>18</v>
      </c>
      <c r="F4358" s="2">
        <v>18</v>
      </c>
      <c r="G4358" s="2">
        <v>5000</v>
      </c>
      <c r="H4358" s="2" t="s">
        <v>31</v>
      </c>
      <c r="I4358" s="2" t="s">
        <v>2</v>
      </c>
      <c r="J4358" s="2" t="s">
        <v>32</v>
      </c>
      <c r="K4358" s="2" t="str">
        <f>LOOKUP(A4358,'[2]Collin Seedling for R'!$A$3:$A$51,'[2]Collin Seedling for R'!$R$3:$R$51)</f>
        <v>High</v>
      </c>
      <c r="L4358" s="2" t="str">
        <f>LOOKUP(A4358,'[2]Collin Seedling for R'!$A$3:$A$51,'[2]Collin Seedling for R'!$T$3:$T$51)</f>
        <v>FS</v>
      </c>
      <c r="M4358" s="2" t="str">
        <f>LOOKUP(A4358,'[2]Collin Seedling for R'!$A$3:$A$51,'[2]Collin Seedling for R'!$P$3:$P$51)</f>
        <v>Seeded</v>
      </c>
      <c r="N4358" s="8">
        <f t="shared" si="68"/>
        <v>0.36</v>
      </c>
      <c r="O4358" s="2" t="str">
        <f>LOOKUP(H4358,[2]plantlist!$A$2:$A$943,[2]plantlist!$B$2:$B$943)</f>
        <v>U</v>
      </c>
    </row>
    <row r="4359" spans="1:15" x14ac:dyDescent="0.2">
      <c r="A4359" s="7" t="s">
        <v>513</v>
      </c>
      <c r="B4359" s="2">
        <v>1998</v>
      </c>
      <c r="C4359" s="2" t="s">
        <v>0</v>
      </c>
      <c r="D4359" s="2">
        <v>0</v>
      </c>
      <c r="E4359" s="2">
        <v>10</v>
      </c>
      <c r="F4359" s="2">
        <v>10</v>
      </c>
      <c r="G4359" s="2">
        <v>5000</v>
      </c>
      <c r="H4359" s="2" t="s">
        <v>448</v>
      </c>
      <c r="I4359" s="2" t="s">
        <v>2</v>
      </c>
      <c r="J4359" s="2" t="s">
        <v>449</v>
      </c>
      <c r="K4359" s="2" t="str">
        <f>LOOKUP(A4359,'[2]Collin Seedling for R'!$A$3:$A$51,'[2]Collin Seedling for R'!$R$3:$R$51)</f>
        <v>High</v>
      </c>
      <c r="L4359" s="2" t="str">
        <f>LOOKUP(A4359,'[2]Collin Seedling for R'!$A$3:$A$51,'[2]Collin Seedling for R'!$T$3:$T$51)</f>
        <v>FS</v>
      </c>
      <c r="M4359" s="2" t="str">
        <f>LOOKUP(A4359,'[2]Collin Seedling for R'!$A$3:$A$51,'[2]Collin Seedling for R'!$P$3:$P$51)</f>
        <v>Seeded</v>
      </c>
      <c r="N4359" s="8">
        <f t="shared" si="68"/>
        <v>0.2</v>
      </c>
      <c r="O4359" s="2" t="str">
        <f>LOOKUP(H4359,[2]plantlist!$A$2:$A$943,[2]plantlist!$B$2:$B$943)</f>
        <v>G</v>
      </c>
    </row>
    <row r="4360" spans="1:15" x14ac:dyDescent="0.2">
      <c r="A4360" s="7" t="s">
        <v>513</v>
      </c>
      <c r="B4360" s="2">
        <v>1998</v>
      </c>
      <c r="C4360" s="2" t="s">
        <v>0</v>
      </c>
      <c r="D4360" s="2">
        <v>0</v>
      </c>
      <c r="E4360" s="2">
        <v>3</v>
      </c>
      <c r="F4360" s="2">
        <v>3</v>
      </c>
      <c r="G4360" s="2">
        <v>5000</v>
      </c>
      <c r="H4360" s="2" t="s">
        <v>372</v>
      </c>
      <c r="I4360" s="2" t="s">
        <v>2</v>
      </c>
      <c r="J4360" s="2" t="s">
        <v>48</v>
      </c>
      <c r="K4360" s="2" t="str">
        <f>LOOKUP(A4360,'[2]Collin Seedling for R'!$A$3:$A$51,'[2]Collin Seedling for R'!$R$3:$R$51)</f>
        <v>High</v>
      </c>
      <c r="L4360" s="2" t="str">
        <f>LOOKUP(A4360,'[2]Collin Seedling for R'!$A$3:$A$51,'[2]Collin Seedling for R'!$T$3:$T$51)</f>
        <v>FS</v>
      </c>
      <c r="M4360" s="2" t="str">
        <f>LOOKUP(A4360,'[2]Collin Seedling for R'!$A$3:$A$51,'[2]Collin Seedling for R'!$P$3:$P$51)</f>
        <v>Seeded</v>
      </c>
      <c r="N4360" s="8">
        <f t="shared" si="68"/>
        <v>0.06</v>
      </c>
      <c r="O4360" s="2" t="str">
        <f>LOOKUP(H4360,[2]plantlist!$A$2:$A$943,[2]plantlist!$B$2:$B$943)</f>
        <v>G</v>
      </c>
    </row>
    <row r="4361" spans="1:15" x14ac:dyDescent="0.2">
      <c r="A4361" s="7" t="s">
        <v>513</v>
      </c>
      <c r="B4361" s="2">
        <v>1998</v>
      </c>
      <c r="C4361" s="2" t="s">
        <v>0</v>
      </c>
      <c r="D4361" s="2">
        <v>0</v>
      </c>
      <c r="E4361" s="2">
        <v>6</v>
      </c>
      <c r="F4361" s="2">
        <v>6</v>
      </c>
      <c r="G4361" s="2">
        <v>5000</v>
      </c>
      <c r="H4361" s="2" t="s">
        <v>182</v>
      </c>
      <c r="I4361" s="2" t="s">
        <v>2</v>
      </c>
      <c r="J4361" s="2" t="s">
        <v>183</v>
      </c>
      <c r="K4361" s="2" t="str">
        <f>LOOKUP(A4361,'[2]Collin Seedling for R'!$A$3:$A$51,'[2]Collin Seedling for R'!$R$3:$R$51)</f>
        <v>High</v>
      </c>
      <c r="L4361" s="2" t="str">
        <f>LOOKUP(A4361,'[2]Collin Seedling for R'!$A$3:$A$51,'[2]Collin Seedling for R'!$T$3:$T$51)</f>
        <v>FS</v>
      </c>
      <c r="M4361" s="2" t="str">
        <f>LOOKUP(A4361,'[2]Collin Seedling for R'!$A$3:$A$51,'[2]Collin Seedling for R'!$P$3:$P$51)</f>
        <v>Seeded</v>
      </c>
      <c r="N4361" s="8">
        <f t="shared" si="68"/>
        <v>0.12</v>
      </c>
      <c r="O4361" s="2" t="s">
        <v>244</v>
      </c>
    </row>
    <row r="4362" spans="1:15" x14ac:dyDescent="0.2">
      <c r="A4362" s="7" t="s">
        <v>513</v>
      </c>
      <c r="B4362" s="2">
        <v>1998</v>
      </c>
      <c r="C4362" s="2" t="s">
        <v>0</v>
      </c>
      <c r="D4362" s="2">
        <v>0</v>
      </c>
      <c r="E4362" s="2">
        <v>7</v>
      </c>
      <c r="F4362" s="2">
        <v>7</v>
      </c>
      <c r="G4362" s="2">
        <v>5000</v>
      </c>
      <c r="H4362" s="2" t="s">
        <v>70</v>
      </c>
      <c r="I4362" s="2" t="s">
        <v>2</v>
      </c>
      <c r="J4362" s="2" t="s">
        <v>71</v>
      </c>
      <c r="K4362" s="2" t="str">
        <f>LOOKUP(A4362,'[2]Collin Seedling for R'!$A$3:$A$51,'[2]Collin Seedling for R'!$R$3:$R$51)</f>
        <v>High</v>
      </c>
      <c r="L4362" s="2" t="str">
        <f>LOOKUP(A4362,'[2]Collin Seedling for R'!$A$3:$A$51,'[2]Collin Seedling for R'!$T$3:$T$51)</f>
        <v>FS</v>
      </c>
      <c r="M4362" s="2" t="str">
        <f>LOOKUP(A4362,'[2]Collin Seedling for R'!$A$3:$A$51,'[2]Collin Seedling for R'!$P$3:$P$51)</f>
        <v>Seeded</v>
      </c>
      <c r="N4362" s="8">
        <f t="shared" si="68"/>
        <v>0.13999999999999999</v>
      </c>
      <c r="O4362" s="2" t="str">
        <f>LOOKUP(H4362,[2]plantlist!$A$2:$A$943,[2]plantlist!$B$2:$B$943)</f>
        <v>F</v>
      </c>
    </row>
    <row r="4363" spans="1:15" x14ac:dyDescent="0.2">
      <c r="A4363" s="7" t="s">
        <v>513</v>
      </c>
      <c r="B4363" s="2">
        <v>1998</v>
      </c>
      <c r="C4363" s="2" t="s">
        <v>0</v>
      </c>
      <c r="D4363" s="2">
        <v>0</v>
      </c>
      <c r="E4363" s="2">
        <v>1</v>
      </c>
      <c r="F4363" s="2">
        <v>1</v>
      </c>
      <c r="G4363" s="2">
        <v>5000</v>
      </c>
      <c r="H4363" s="2" t="s">
        <v>140</v>
      </c>
      <c r="I4363" s="2" t="s">
        <v>19</v>
      </c>
      <c r="J4363" s="2" t="s">
        <v>141</v>
      </c>
      <c r="K4363" s="2" t="str">
        <f>LOOKUP(A4363,'[2]Collin Seedling for R'!$A$3:$A$51,'[2]Collin Seedling for R'!$R$3:$R$51)</f>
        <v>High</v>
      </c>
      <c r="L4363" s="2" t="str">
        <f>LOOKUP(A4363,'[2]Collin Seedling for R'!$A$3:$A$51,'[2]Collin Seedling for R'!$T$3:$T$51)</f>
        <v>FS</v>
      </c>
      <c r="M4363" s="2" t="str">
        <f>LOOKUP(A4363,'[2]Collin Seedling for R'!$A$3:$A$51,'[2]Collin Seedling for R'!$P$3:$P$51)</f>
        <v>Seeded</v>
      </c>
      <c r="N4363" s="8">
        <f t="shared" si="68"/>
        <v>0.02</v>
      </c>
      <c r="O4363" s="2" t="str">
        <f>LOOKUP(H4363,[2]plantlist!$A$2:$A$943,[2]plantlist!$B$2:$B$943)</f>
        <v>G</v>
      </c>
    </row>
    <row r="4364" spans="1:15" x14ac:dyDescent="0.2">
      <c r="A4364" s="7" t="s">
        <v>513</v>
      </c>
      <c r="B4364" s="2">
        <v>1998</v>
      </c>
      <c r="C4364" s="2" t="s">
        <v>0</v>
      </c>
      <c r="D4364" s="2">
        <v>0</v>
      </c>
      <c r="E4364" s="2">
        <v>2</v>
      </c>
      <c r="F4364" s="2">
        <v>2</v>
      </c>
      <c r="G4364" s="2">
        <v>5000</v>
      </c>
      <c r="H4364" s="2" t="s">
        <v>344</v>
      </c>
      <c r="I4364" s="2" t="s">
        <v>2</v>
      </c>
      <c r="J4364" s="2" t="s">
        <v>345</v>
      </c>
      <c r="K4364" s="2" t="str">
        <f>LOOKUP(A4364,'[2]Collin Seedling for R'!$A$3:$A$51,'[2]Collin Seedling for R'!$R$3:$R$51)</f>
        <v>High</v>
      </c>
      <c r="L4364" s="2" t="str">
        <f>LOOKUP(A4364,'[2]Collin Seedling for R'!$A$3:$A$51,'[2]Collin Seedling for R'!$T$3:$T$51)</f>
        <v>FS</v>
      </c>
      <c r="M4364" s="2" t="str">
        <f>LOOKUP(A4364,'[2]Collin Seedling for R'!$A$3:$A$51,'[2]Collin Seedling for R'!$P$3:$P$51)</f>
        <v>Seeded</v>
      </c>
      <c r="N4364" s="8">
        <f t="shared" si="68"/>
        <v>0.04</v>
      </c>
      <c r="O4364" s="2" t="str">
        <f>LOOKUP(H4364,[2]plantlist!$A$2:$A$943,[2]plantlist!$B$2:$B$943)</f>
        <v>F</v>
      </c>
    </row>
    <row r="4365" spans="1:15" x14ac:dyDescent="0.2">
      <c r="A4365" s="7" t="s">
        <v>337</v>
      </c>
      <c r="B4365" s="2">
        <v>2008</v>
      </c>
      <c r="C4365" s="2" t="s">
        <v>0</v>
      </c>
      <c r="D4365" s="2">
        <v>2463</v>
      </c>
      <c r="E4365" s="2">
        <v>12</v>
      </c>
      <c r="F4365" s="2">
        <v>2475</v>
      </c>
      <c r="G4365" s="2">
        <v>5000</v>
      </c>
      <c r="H4365" s="2" t="s">
        <v>6</v>
      </c>
      <c r="I4365" s="2" t="s">
        <v>2</v>
      </c>
      <c r="J4365" s="2" t="s">
        <v>7</v>
      </c>
      <c r="K4365" s="2" t="str">
        <f>LOOKUP(A4365,'[2]Collin Seedling for R'!$A$3:$A$51,'[2]Collin Seedling for R'!$R$3:$R$51)</f>
        <v>High</v>
      </c>
      <c r="L4365" s="2" t="str">
        <f>LOOKUP(A4365,'[2]Collin Seedling for R'!$A$3:$A$51,'[2]Collin Seedling for R'!$T$3:$T$51)</f>
        <v>FS</v>
      </c>
      <c r="M4365" s="2" t="str">
        <f>LOOKUP(A4365,'[2]Collin Seedling for R'!$A$3:$A$51,'[2]Collin Seedling for R'!$P$3:$P$51)</f>
        <v>Seeded</v>
      </c>
      <c r="N4365" s="8">
        <f t="shared" si="68"/>
        <v>0.24</v>
      </c>
      <c r="O4365" s="2" t="str">
        <f>LOOKUP(H4365,[2]plantlist!$A$2:$A$943,[2]plantlist!$B$2:$B$943)</f>
        <v>L</v>
      </c>
    </row>
    <row r="4366" spans="1:15" x14ac:dyDescent="0.2">
      <c r="A4366" s="7" t="s">
        <v>337</v>
      </c>
      <c r="B4366" s="2">
        <v>2008</v>
      </c>
      <c r="C4366" s="2" t="s">
        <v>0</v>
      </c>
      <c r="D4366" s="2">
        <v>1396</v>
      </c>
      <c r="E4366" s="2">
        <v>0</v>
      </c>
      <c r="F4366" s="2">
        <v>1396</v>
      </c>
      <c r="G4366" s="2">
        <v>5000</v>
      </c>
      <c r="H4366" s="2" t="s">
        <v>1</v>
      </c>
      <c r="I4366" s="2" t="s">
        <v>2</v>
      </c>
      <c r="J4366" s="2" t="s">
        <v>216</v>
      </c>
      <c r="K4366" s="2" t="str">
        <f>LOOKUP(A4366,'[2]Collin Seedling for R'!$A$3:$A$51,'[2]Collin Seedling for R'!$R$3:$R$51)</f>
        <v>High</v>
      </c>
      <c r="L4366" s="2" t="str">
        <f>LOOKUP(A4366,'[2]Collin Seedling for R'!$A$3:$A$51,'[2]Collin Seedling for R'!$T$3:$T$51)</f>
        <v>FS</v>
      </c>
      <c r="M4366" s="2" t="str">
        <f>LOOKUP(A4366,'[2]Collin Seedling for R'!$A$3:$A$51,'[2]Collin Seedling for R'!$P$3:$P$51)</f>
        <v>Seeded</v>
      </c>
      <c r="N4366" s="8">
        <f t="shared" si="68"/>
        <v>0</v>
      </c>
      <c r="O4366" s="2" t="s">
        <v>217</v>
      </c>
    </row>
    <row r="4367" spans="1:15" x14ac:dyDescent="0.2">
      <c r="A4367" s="7" t="s">
        <v>337</v>
      </c>
      <c r="B4367" s="2">
        <v>2008</v>
      </c>
      <c r="C4367" s="2" t="s">
        <v>0</v>
      </c>
      <c r="D4367" s="2">
        <v>774</v>
      </c>
      <c r="E4367" s="2">
        <v>517</v>
      </c>
      <c r="F4367" s="2">
        <v>1291</v>
      </c>
      <c r="G4367" s="2">
        <v>5000</v>
      </c>
      <c r="H4367" s="2" t="s">
        <v>10</v>
      </c>
      <c r="I4367" s="2" t="s">
        <v>2</v>
      </c>
      <c r="J4367" s="2" t="s">
        <v>11</v>
      </c>
      <c r="K4367" s="2" t="str">
        <f>LOOKUP(A4367,'[2]Collin Seedling for R'!$A$3:$A$51,'[2]Collin Seedling for R'!$R$3:$R$51)</f>
        <v>High</v>
      </c>
      <c r="L4367" s="2" t="str">
        <f>LOOKUP(A4367,'[2]Collin Seedling for R'!$A$3:$A$51,'[2]Collin Seedling for R'!$T$3:$T$51)</f>
        <v>FS</v>
      </c>
      <c r="M4367" s="2" t="str">
        <f>LOOKUP(A4367,'[2]Collin Seedling for R'!$A$3:$A$51,'[2]Collin Seedling for R'!$P$3:$P$51)</f>
        <v>Seeded</v>
      </c>
      <c r="N4367" s="8">
        <f t="shared" si="68"/>
        <v>10.34</v>
      </c>
      <c r="O4367" s="2" t="str">
        <f>LOOKUP(H4367,[2]plantlist!$A$2:$A$943,[2]plantlist!$B$2:$B$943)</f>
        <v>L</v>
      </c>
    </row>
    <row r="4368" spans="1:15" x14ac:dyDescent="0.2">
      <c r="A4368" s="7" t="s">
        <v>337</v>
      </c>
      <c r="B4368" s="2">
        <v>2008</v>
      </c>
      <c r="C4368" s="2" t="s">
        <v>0</v>
      </c>
      <c r="D4368" s="2">
        <v>88</v>
      </c>
      <c r="E4368" s="2">
        <v>812</v>
      </c>
      <c r="F4368" s="2">
        <v>900</v>
      </c>
      <c r="G4368" s="2">
        <v>5000</v>
      </c>
      <c r="H4368" s="2" t="s">
        <v>248</v>
      </c>
      <c r="I4368" s="2" t="s">
        <v>2</v>
      </c>
      <c r="J4368" s="2" t="s">
        <v>249</v>
      </c>
      <c r="K4368" s="2" t="str">
        <f>LOOKUP(A4368,'[2]Collin Seedling for R'!$A$3:$A$51,'[2]Collin Seedling for R'!$R$3:$R$51)</f>
        <v>High</v>
      </c>
      <c r="L4368" s="2" t="str">
        <f>LOOKUP(A4368,'[2]Collin Seedling for R'!$A$3:$A$51,'[2]Collin Seedling for R'!$T$3:$T$51)</f>
        <v>FS</v>
      </c>
      <c r="M4368" s="2" t="str">
        <f>LOOKUP(A4368,'[2]Collin Seedling for R'!$A$3:$A$51,'[2]Collin Seedling for R'!$P$3:$P$51)</f>
        <v>Seeded</v>
      </c>
      <c r="N4368" s="8">
        <f t="shared" si="68"/>
        <v>16.239999999999998</v>
      </c>
      <c r="O4368" s="2" t="str">
        <f>LOOKUP(H4368,[2]plantlist!$A$2:$A$943,[2]plantlist!$B$2:$B$943)</f>
        <v>G</v>
      </c>
    </row>
    <row r="4369" spans="1:15" x14ac:dyDescent="0.2">
      <c r="A4369" s="7" t="s">
        <v>337</v>
      </c>
      <c r="B4369" s="2">
        <v>2008</v>
      </c>
      <c r="C4369" s="2" t="s">
        <v>0</v>
      </c>
      <c r="D4369" s="2">
        <v>75</v>
      </c>
      <c r="E4369" s="2">
        <v>489</v>
      </c>
      <c r="F4369" s="2">
        <v>564</v>
      </c>
      <c r="G4369" s="2">
        <v>5000</v>
      </c>
      <c r="H4369" s="2" t="s">
        <v>68</v>
      </c>
      <c r="I4369" s="2" t="s">
        <v>2</v>
      </c>
      <c r="J4369" s="2" t="s">
        <v>69</v>
      </c>
      <c r="K4369" s="2" t="str">
        <f>LOOKUP(A4369,'[2]Collin Seedling for R'!$A$3:$A$51,'[2]Collin Seedling for R'!$R$3:$R$51)</f>
        <v>High</v>
      </c>
      <c r="L4369" s="2" t="str">
        <f>LOOKUP(A4369,'[2]Collin Seedling for R'!$A$3:$A$51,'[2]Collin Seedling for R'!$T$3:$T$51)</f>
        <v>FS</v>
      </c>
      <c r="M4369" s="2" t="str">
        <f>LOOKUP(A4369,'[2]Collin Seedling for R'!$A$3:$A$51,'[2]Collin Seedling for R'!$P$3:$P$51)</f>
        <v>Seeded</v>
      </c>
      <c r="N4369" s="8">
        <f t="shared" si="68"/>
        <v>9.7799999999999994</v>
      </c>
      <c r="O4369" s="2" t="str">
        <f>LOOKUP(H4369,[2]plantlist!$A$2:$A$943,[2]plantlist!$B$2:$B$943)</f>
        <v>G</v>
      </c>
    </row>
    <row r="4370" spans="1:15" x14ac:dyDescent="0.2">
      <c r="A4370" s="7" t="s">
        <v>337</v>
      </c>
      <c r="B4370" s="2">
        <v>2008</v>
      </c>
      <c r="C4370" s="2" t="s">
        <v>0</v>
      </c>
      <c r="D4370" s="2">
        <v>67</v>
      </c>
      <c r="E4370" s="2">
        <v>379</v>
      </c>
      <c r="F4370" s="2">
        <v>446</v>
      </c>
      <c r="G4370" s="2">
        <v>5000</v>
      </c>
      <c r="H4370" s="2" t="s">
        <v>248</v>
      </c>
      <c r="I4370" s="2" t="s">
        <v>2</v>
      </c>
      <c r="J4370" s="2" t="s">
        <v>249</v>
      </c>
      <c r="K4370" s="2" t="str">
        <f>LOOKUP(A4370,'[2]Collin Seedling for R'!$A$3:$A$51,'[2]Collin Seedling for R'!$R$3:$R$51)</f>
        <v>High</v>
      </c>
      <c r="L4370" s="2" t="str">
        <f>LOOKUP(A4370,'[2]Collin Seedling for R'!$A$3:$A$51,'[2]Collin Seedling for R'!$T$3:$T$51)</f>
        <v>FS</v>
      </c>
      <c r="M4370" s="2" t="str">
        <f>LOOKUP(A4370,'[2]Collin Seedling for R'!$A$3:$A$51,'[2]Collin Seedling for R'!$P$3:$P$51)</f>
        <v>Seeded</v>
      </c>
      <c r="N4370" s="8">
        <f t="shared" si="68"/>
        <v>7.580000000000001</v>
      </c>
      <c r="O4370" s="2" t="str">
        <f>LOOKUP(H4370,[2]plantlist!$A$2:$A$943,[2]plantlist!$B$2:$B$943)</f>
        <v>G</v>
      </c>
    </row>
    <row r="4371" spans="1:15" x14ac:dyDescent="0.2">
      <c r="A4371" s="7" t="s">
        <v>337</v>
      </c>
      <c r="B4371" s="2">
        <v>2008</v>
      </c>
      <c r="C4371" s="2" t="s">
        <v>0</v>
      </c>
      <c r="D4371" s="2">
        <v>56</v>
      </c>
      <c r="E4371" s="2">
        <v>299</v>
      </c>
      <c r="F4371" s="2">
        <v>355</v>
      </c>
      <c r="G4371" s="2">
        <v>5000</v>
      </c>
      <c r="H4371" s="2" t="s">
        <v>140</v>
      </c>
      <c r="I4371" s="2" t="s">
        <v>2</v>
      </c>
      <c r="J4371" s="2" t="s">
        <v>141</v>
      </c>
      <c r="K4371" s="2" t="str">
        <f>LOOKUP(A4371,'[2]Collin Seedling for R'!$A$3:$A$51,'[2]Collin Seedling for R'!$R$3:$R$51)</f>
        <v>High</v>
      </c>
      <c r="L4371" s="2" t="str">
        <f>LOOKUP(A4371,'[2]Collin Seedling for R'!$A$3:$A$51,'[2]Collin Seedling for R'!$T$3:$T$51)</f>
        <v>FS</v>
      </c>
      <c r="M4371" s="2" t="str">
        <f>LOOKUP(A4371,'[2]Collin Seedling for R'!$A$3:$A$51,'[2]Collin Seedling for R'!$P$3:$P$51)</f>
        <v>Seeded</v>
      </c>
      <c r="N4371" s="8">
        <f t="shared" si="68"/>
        <v>5.9799999999999995</v>
      </c>
      <c r="O4371" s="2" t="str">
        <f>LOOKUP(H4371,[2]plantlist!$A$2:$A$943,[2]plantlist!$B$2:$B$943)</f>
        <v>G</v>
      </c>
    </row>
    <row r="4372" spans="1:15" x14ac:dyDescent="0.2">
      <c r="A4372" s="7" t="s">
        <v>337</v>
      </c>
      <c r="B4372" s="2">
        <v>2008</v>
      </c>
      <c r="C4372" s="2" t="s">
        <v>0</v>
      </c>
      <c r="D4372" s="2">
        <v>41</v>
      </c>
      <c r="E4372" s="2">
        <v>0</v>
      </c>
      <c r="F4372" s="2">
        <v>41</v>
      </c>
      <c r="G4372" s="2">
        <v>5000</v>
      </c>
      <c r="H4372" s="2" t="s">
        <v>66</v>
      </c>
      <c r="I4372" s="2" t="s">
        <v>19</v>
      </c>
      <c r="J4372" s="2" t="s">
        <v>67</v>
      </c>
      <c r="K4372" s="2" t="str">
        <f>LOOKUP(A4372,'[2]Collin Seedling for R'!$A$3:$A$51,'[2]Collin Seedling for R'!$R$3:$R$51)</f>
        <v>High</v>
      </c>
      <c r="L4372" s="2" t="str">
        <f>LOOKUP(A4372,'[2]Collin Seedling for R'!$A$3:$A$51,'[2]Collin Seedling for R'!$T$3:$T$51)</f>
        <v>FS</v>
      </c>
      <c r="M4372" s="2" t="str">
        <f>LOOKUP(A4372,'[2]Collin Seedling for R'!$A$3:$A$51,'[2]Collin Seedling for R'!$P$3:$P$51)</f>
        <v>Seeded</v>
      </c>
      <c r="N4372" s="8">
        <f t="shared" si="68"/>
        <v>0</v>
      </c>
      <c r="O4372" s="2" t="str">
        <f>LOOKUP(H4372,[2]plantlist!$A$2:$A$943,[2]plantlist!$B$2:$B$943)</f>
        <v>G</v>
      </c>
    </row>
    <row r="4373" spans="1:15" x14ac:dyDescent="0.2">
      <c r="A4373" s="7" t="s">
        <v>337</v>
      </c>
      <c r="B4373" s="2">
        <v>2008</v>
      </c>
      <c r="C4373" s="2" t="s">
        <v>0</v>
      </c>
      <c r="D4373" s="2">
        <v>10</v>
      </c>
      <c r="E4373" s="2">
        <v>0</v>
      </c>
      <c r="F4373" s="2">
        <v>10</v>
      </c>
      <c r="G4373" s="2">
        <v>5000</v>
      </c>
      <c r="H4373" s="2" t="s">
        <v>53</v>
      </c>
      <c r="I4373" s="2" t="s">
        <v>2</v>
      </c>
      <c r="J4373" s="2" t="s">
        <v>54</v>
      </c>
      <c r="K4373" s="2" t="str">
        <f>LOOKUP(A4373,'[2]Collin Seedling for R'!$A$3:$A$51,'[2]Collin Seedling for R'!$R$3:$R$51)</f>
        <v>High</v>
      </c>
      <c r="L4373" s="2" t="str">
        <f>LOOKUP(A4373,'[2]Collin Seedling for R'!$A$3:$A$51,'[2]Collin Seedling for R'!$T$3:$T$51)</f>
        <v>FS</v>
      </c>
      <c r="M4373" s="2" t="str">
        <f>LOOKUP(A4373,'[2]Collin Seedling for R'!$A$3:$A$51,'[2]Collin Seedling for R'!$P$3:$P$51)</f>
        <v>Seeded</v>
      </c>
      <c r="N4373" s="8">
        <f t="shared" si="68"/>
        <v>0</v>
      </c>
      <c r="O4373" s="2" t="str">
        <f>LOOKUP(H4373,[2]plantlist!$A$2:$A$943,[2]plantlist!$B$2:$B$943)</f>
        <v>C</v>
      </c>
    </row>
    <row r="4374" spans="1:15" x14ac:dyDescent="0.2">
      <c r="A4374" s="7" t="s">
        <v>337</v>
      </c>
      <c r="B4374" s="2">
        <v>2008</v>
      </c>
      <c r="C4374" s="2" t="s">
        <v>0</v>
      </c>
      <c r="D4374" s="2">
        <v>8</v>
      </c>
      <c r="E4374" s="2">
        <v>127</v>
      </c>
      <c r="F4374" s="2">
        <v>135</v>
      </c>
      <c r="G4374" s="2">
        <v>5000</v>
      </c>
      <c r="H4374" s="2" t="s">
        <v>250</v>
      </c>
      <c r="I4374" s="2" t="s">
        <v>2</v>
      </c>
      <c r="J4374" s="2" t="s">
        <v>251</v>
      </c>
      <c r="K4374" s="2" t="str">
        <f>LOOKUP(A4374,'[2]Collin Seedling for R'!$A$3:$A$51,'[2]Collin Seedling for R'!$R$3:$R$51)</f>
        <v>High</v>
      </c>
      <c r="L4374" s="2" t="str">
        <f>LOOKUP(A4374,'[2]Collin Seedling for R'!$A$3:$A$51,'[2]Collin Seedling for R'!$T$3:$T$51)</f>
        <v>FS</v>
      </c>
      <c r="M4374" s="2" t="str">
        <f>LOOKUP(A4374,'[2]Collin Seedling for R'!$A$3:$A$51,'[2]Collin Seedling for R'!$P$3:$P$51)</f>
        <v>Seeded</v>
      </c>
      <c r="N4374" s="8">
        <f t="shared" si="68"/>
        <v>2.54</v>
      </c>
      <c r="O4374" s="2" t="str">
        <f>LOOKUP(H4374,[2]plantlist!$A$2:$A$943,[2]plantlist!$B$2:$B$943)</f>
        <v>F</v>
      </c>
    </row>
    <row r="4375" spans="1:15" x14ac:dyDescent="0.2">
      <c r="A4375" s="7" t="s">
        <v>337</v>
      </c>
      <c r="B4375" s="2">
        <v>2008</v>
      </c>
      <c r="C4375" s="2" t="s">
        <v>0</v>
      </c>
      <c r="D4375" s="2">
        <v>8</v>
      </c>
      <c r="E4375" s="2">
        <v>87</v>
      </c>
      <c r="F4375" s="2">
        <v>95</v>
      </c>
      <c r="G4375" s="2">
        <v>5000</v>
      </c>
      <c r="H4375" s="2" t="s">
        <v>182</v>
      </c>
      <c r="I4375" s="2" t="s">
        <v>2</v>
      </c>
      <c r="J4375" s="2" t="s">
        <v>183</v>
      </c>
      <c r="K4375" s="2" t="str">
        <f>LOOKUP(A4375,'[2]Collin Seedling for R'!$A$3:$A$51,'[2]Collin Seedling for R'!$R$3:$R$51)</f>
        <v>High</v>
      </c>
      <c r="L4375" s="2" t="str">
        <f>LOOKUP(A4375,'[2]Collin Seedling for R'!$A$3:$A$51,'[2]Collin Seedling for R'!$T$3:$T$51)</f>
        <v>FS</v>
      </c>
      <c r="M4375" s="2" t="str">
        <f>LOOKUP(A4375,'[2]Collin Seedling for R'!$A$3:$A$51,'[2]Collin Seedling for R'!$P$3:$P$51)</f>
        <v>Seeded</v>
      </c>
      <c r="N4375" s="8">
        <f t="shared" si="68"/>
        <v>1.7399999999999998</v>
      </c>
      <c r="O4375" s="2" t="s">
        <v>244</v>
      </c>
    </row>
    <row r="4376" spans="1:15" x14ac:dyDescent="0.2">
      <c r="A4376" s="7" t="s">
        <v>337</v>
      </c>
      <c r="B4376" s="2">
        <v>2008</v>
      </c>
      <c r="C4376" s="2" t="s">
        <v>0</v>
      </c>
      <c r="D4376" s="2">
        <v>6</v>
      </c>
      <c r="E4376" s="2">
        <v>104</v>
      </c>
      <c r="F4376" s="2">
        <v>110</v>
      </c>
      <c r="G4376" s="2">
        <v>5000</v>
      </c>
      <c r="H4376" s="2" t="s">
        <v>12</v>
      </c>
      <c r="I4376" s="2" t="s">
        <v>2</v>
      </c>
      <c r="J4376" s="2" t="s">
        <v>13</v>
      </c>
      <c r="K4376" s="2" t="str">
        <f>LOOKUP(A4376,'[2]Collin Seedling for R'!$A$3:$A$51,'[2]Collin Seedling for R'!$R$3:$R$51)</f>
        <v>High</v>
      </c>
      <c r="L4376" s="2" t="str">
        <f>LOOKUP(A4376,'[2]Collin Seedling for R'!$A$3:$A$51,'[2]Collin Seedling for R'!$T$3:$T$51)</f>
        <v>FS</v>
      </c>
      <c r="M4376" s="2" t="str">
        <f>LOOKUP(A4376,'[2]Collin Seedling for R'!$A$3:$A$51,'[2]Collin Seedling for R'!$P$3:$P$51)</f>
        <v>Seeded</v>
      </c>
      <c r="N4376" s="8">
        <f t="shared" si="68"/>
        <v>2.08</v>
      </c>
      <c r="O4376" s="2" t="str">
        <f>LOOKUP(H4376,[2]plantlist!$A$2:$A$943,[2]plantlist!$B$2:$B$943)</f>
        <v>G</v>
      </c>
    </row>
    <row r="4377" spans="1:15" x14ac:dyDescent="0.2">
      <c r="A4377" s="7" t="s">
        <v>337</v>
      </c>
      <c r="B4377" s="2">
        <v>2008</v>
      </c>
      <c r="C4377" s="2" t="s">
        <v>0</v>
      </c>
      <c r="D4377" s="2">
        <v>4</v>
      </c>
      <c r="E4377" s="2">
        <v>25</v>
      </c>
      <c r="F4377" s="2">
        <v>29</v>
      </c>
      <c r="G4377" s="2">
        <v>5000</v>
      </c>
      <c r="H4377" s="2" t="s">
        <v>51</v>
      </c>
      <c r="I4377" s="2" t="s">
        <v>19</v>
      </c>
      <c r="J4377" s="2" t="s">
        <v>52</v>
      </c>
      <c r="K4377" s="2" t="str">
        <f>LOOKUP(A4377,'[2]Collin Seedling for R'!$A$3:$A$51,'[2]Collin Seedling for R'!$R$3:$R$51)</f>
        <v>High</v>
      </c>
      <c r="L4377" s="2" t="str">
        <f>LOOKUP(A4377,'[2]Collin Seedling for R'!$A$3:$A$51,'[2]Collin Seedling for R'!$T$3:$T$51)</f>
        <v>FS</v>
      </c>
      <c r="M4377" s="2" t="str">
        <f>LOOKUP(A4377,'[2]Collin Seedling for R'!$A$3:$A$51,'[2]Collin Seedling for R'!$P$3:$P$51)</f>
        <v>Seeded</v>
      </c>
      <c r="N4377" s="8">
        <f t="shared" si="68"/>
        <v>0.5</v>
      </c>
      <c r="O4377" s="2" t="str">
        <f>LOOKUP(H4377,[2]plantlist!$A$2:$A$943,[2]plantlist!$B$2:$B$943)</f>
        <v>F</v>
      </c>
    </row>
    <row r="4378" spans="1:15" x14ac:dyDescent="0.2">
      <c r="A4378" s="7" t="s">
        <v>337</v>
      </c>
      <c r="B4378" s="2">
        <v>2008</v>
      </c>
      <c r="C4378" s="2" t="s">
        <v>0</v>
      </c>
      <c r="D4378" s="2">
        <v>3</v>
      </c>
      <c r="E4378" s="2">
        <v>33</v>
      </c>
      <c r="F4378" s="2">
        <v>36</v>
      </c>
      <c r="G4378" s="2">
        <v>5000</v>
      </c>
      <c r="H4378" s="2" t="s">
        <v>51</v>
      </c>
      <c r="I4378" s="2" t="s">
        <v>2</v>
      </c>
      <c r="J4378" s="2" t="s">
        <v>52</v>
      </c>
      <c r="K4378" s="2" t="str">
        <f>LOOKUP(A4378,'[2]Collin Seedling for R'!$A$3:$A$51,'[2]Collin Seedling for R'!$R$3:$R$51)</f>
        <v>High</v>
      </c>
      <c r="L4378" s="2" t="str">
        <f>LOOKUP(A4378,'[2]Collin Seedling for R'!$A$3:$A$51,'[2]Collin Seedling for R'!$T$3:$T$51)</f>
        <v>FS</v>
      </c>
      <c r="M4378" s="2" t="str">
        <f>LOOKUP(A4378,'[2]Collin Seedling for R'!$A$3:$A$51,'[2]Collin Seedling for R'!$P$3:$P$51)</f>
        <v>Seeded</v>
      </c>
      <c r="N4378" s="8">
        <f t="shared" si="68"/>
        <v>0.66</v>
      </c>
      <c r="O4378" s="2" t="str">
        <f>LOOKUP(H4378,[2]plantlist!$A$2:$A$943,[2]plantlist!$B$2:$B$943)</f>
        <v>F</v>
      </c>
    </row>
    <row r="4379" spans="1:15" x14ac:dyDescent="0.2">
      <c r="A4379" s="7" t="s">
        <v>337</v>
      </c>
      <c r="B4379" s="2">
        <v>2008</v>
      </c>
      <c r="C4379" s="2" t="s">
        <v>0</v>
      </c>
      <c r="D4379" s="2">
        <v>1</v>
      </c>
      <c r="E4379" s="2">
        <v>24</v>
      </c>
      <c r="F4379" s="2">
        <v>25</v>
      </c>
      <c r="G4379" s="2">
        <v>5000</v>
      </c>
      <c r="H4379" s="2" t="s">
        <v>190</v>
      </c>
      <c r="I4379" s="2" t="s">
        <v>2</v>
      </c>
      <c r="J4379" s="2" t="s">
        <v>191</v>
      </c>
      <c r="K4379" s="2" t="str">
        <f>LOOKUP(A4379,'[2]Collin Seedling for R'!$A$3:$A$51,'[2]Collin Seedling for R'!$R$3:$R$51)</f>
        <v>High</v>
      </c>
      <c r="L4379" s="2" t="str">
        <f>LOOKUP(A4379,'[2]Collin Seedling for R'!$A$3:$A$51,'[2]Collin Seedling for R'!$T$3:$T$51)</f>
        <v>FS</v>
      </c>
      <c r="M4379" s="2" t="str">
        <f>LOOKUP(A4379,'[2]Collin Seedling for R'!$A$3:$A$51,'[2]Collin Seedling for R'!$P$3:$P$51)</f>
        <v>Seeded</v>
      </c>
      <c r="N4379" s="8">
        <f t="shared" si="68"/>
        <v>0.48</v>
      </c>
      <c r="O4379" s="2" t="str">
        <f>LOOKUP(H4379,[2]plantlist!$A$2:$A$943,[2]plantlist!$B$2:$B$943)</f>
        <v>F</v>
      </c>
    </row>
    <row r="4380" spans="1:15" x14ac:dyDescent="0.2">
      <c r="A4380" s="7" t="s">
        <v>337</v>
      </c>
      <c r="B4380" s="2">
        <v>2008</v>
      </c>
      <c r="C4380" s="2" t="s">
        <v>0</v>
      </c>
      <c r="D4380" s="2">
        <v>0</v>
      </c>
      <c r="E4380" s="2">
        <v>79</v>
      </c>
      <c r="F4380" s="2">
        <v>79</v>
      </c>
      <c r="G4380" s="2">
        <v>5000</v>
      </c>
      <c r="H4380" s="2" t="s">
        <v>86</v>
      </c>
      <c r="I4380" s="2" t="s">
        <v>19</v>
      </c>
      <c r="J4380" s="2" t="s">
        <v>87</v>
      </c>
      <c r="K4380" s="2" t="str">
        <f>LOOKUP(A4380,'[2]Collin Seedling for R'!$A$3:$A$51,'[2]Collin Seedling for R'!$R$3:$R$51)</f>
        <v>High</v>
      </c>
      <c r="L4380" s="2" t="str">
        <f>LOOKUP(A4380,'[2]Collin Seedling for R'!$A$3:$A$51,'[2]Collin Seedling for R'!$T$3:$T$51)</f>
        <v>FS</v>
      </c>
      <c r="M4380" s="2" t="str">
        <f>LOOKUP(A4380,'[2]Collin Seedling for R'!$A$3:$A$51,'[2]Collin Seedling for R'!$P$3:$P$51)</f>
        <v>Seeded</v>
      </c>
      <c r="N4380" s="8">
        <f t="shared" si="68"/>
        <v>1.58</v>
      </c>
      <c r="O4380" s="2" t="str">
        <f>LOOKUP(H4380,[2]plantlist!$A$2:$A$943,[2]plantlist!$B$2:$B$943)</f>
        <v>F</v>
      </c>
    </row>
    <row r="4381" spans="1:15" x14ac:dyDescent="0.2">
      <c r="A4381" s="7" t="s">
        <v>337</v>
      </c>
      <c r="B4381" s="2">
        <v>2008</v>
      </c>
      <c r="C4381" s="2" t="s">
        <v>0</v>
      </c>
      <c r="D4381" s="2">
        <v>0</v>
      </c>
      <c r="E4381" s="2">
        <v>11</v>
      </c>
      <c r="F4381" s="2">
        <v>11</v>
      </c>
      <c r="G4381" s="2">
        <v>5000</v>
      </c>
      <c r="H4381" s="2" t="s">
        <v>338</v>
      </c>
      <c r="I4381" s="2" t="s">
        <v>2</v>
      </c>
      <c r="J4381" s="2" t="s">
        <v>339</v>
      </c>
      <c r="K4381" s="2" t="str">
        <f>LOOKUP(A4381,'[2]Collin Seedling for R'!$A$3:$A$51,'[2]Collin Seedling for R'!$R$3:$R$51)</f>
        <v>High</v>
      </c>
      <c r="L4381" s="2" t="str">
        <f>LOOKUP(A4381,'[2]Collin Seedling for R'!$A$3:$A$51,'[2]Collin Seedling for R'!$T$3:$T$51)</f>
        <v>FS</v>
      </c>
      <c r="M4381" s="2" t="str">
        <f>LOOKUP(A4381,'[2]Collin Seedling for R'!$A$3:$A$51,'[2]Collin Seedling for R'!$P$3:$P$51)</f>
        <v>Seeded</v>
      </c>
      <c r="N4381" s="8">
        <f t="shared" si="68"/>
        <v>0.22</v>
      </c>
      <c r="O4381" s="2" t="str">
        <f>LOOKUP(H4381,[2]plantlist!$A$2:$A$943,[2]plantlist!$B$2:$B$943)</f>
        <v>F</v>
      </c>
    </row>
    <row r="4382" spans="1:15" x14ac:dyDescent="0.2">
      <c r="A4382" s="7" t="s">
        <v>337</v>
      </c>
      <c r="B4382" s="2">
        <v>2008</v>
      </c>
      <c r="C4382" s="2" t="s">
        <v>0</v>
      </c>
      <c r="D4382" s="2">
        <v>0</v>
      </c>
      <c r="E4382" s="2">
        <v>69</v>
      </c>
      <c r="F4382" s="2">
        <v>69</v>
      </c>
      <c r="G4382" s="2">
        <v>5000</v>
      </c>
      <c r="H4382" s="2" t="s">
        <v>47</v>
      </c>
      <c r="I4382" s="2" t="s">
        <v>2</v>
      </c>
      <c r="J4382" s="2" t="s">
        <v>48</v>
      </c>
      <c r="K4382" s="2" t="str">
        <f>LOOKUP(A4382,'[2]Collin Seedling for R'!$A$3:$A$51,'[2]Collin Seedling for R'!$R$3:$R$51)</f>
        <v>High</v>
      </c>
      <c r="L4382" s="2" t="str">
        <f>LOOKUP(A4382,'[2]Collin Seedling for R'!$A$3:$A$51,'[2]Collin Seedling for R'!$T$3:$T$51)</f>
        <v>FS</v>
      </c>
      <c r="M4382" s="2" t="str">
        <f>LOOKUP(A4382,'[2]Collin Seedling for R'!$A$3:$A$51,'[2]Collin Seedling for R'!$P$3:$P$51)</f>
        <v>Seeded</v>
      </c>
      <c r="N4382" s="8">
        <f t="shared" si="68"/>
        <v>1.38</v>
      </c>
      <c r="O4382" s="2" t="str">
        <f>LOOKUP(H4382,[2]plantlist!$A$2:$A$943,[2]plantlist!$B$2:$B$943)</f>
        <v>G</v>
      </c>
    </row>
    <row r="4383" spans="1:15" x14ac:dyDescent="0.2">
      <c r="A4383" s="7" t="s">
        <v>337</v>
      </c>
      <c r="B4383" s="2">
        <v>2008</v>
      </c>
      <c r="C4383" s="2" t="s">
        <v>0</v>
      </c>
      <c r="D4383" s="2">
        <v>0</v>
      </c>
      <c r="E4383" s="2">
        <v>155</v>
      </c>
      <c r="F4383" s="2">
        <v>155</v>
      </c>
      <c r="G4383" s="2">
        <v>5000</v>
      </c>
      <c r="H4383" s="2" t="s">
        <v>70</v>
      </c>
      <c r="I4383" s="2" t="s">
        <v>2</v>
      </c>
      <c r="J4383" s="2" t="s">
        <v>71</v>
      </c>
      <c r="K4383" s="2" t="str">
        <f>LOOKUP(A4383,'[2]Collin Seedling for R'!$A$3:$A$51,'[2]Collin Seedling for R'!$R$3:$R$51)</f>
        <v>High</v>
      </c>
      <c r="L4383" s="2" t="str">
        <f>LOOKUP(A4383,'[2]Collin Seedling for R'!$A$3:$A$51,'[2]Collin Seedling for R'!$T$3:$T$51)</f>
        <v>FS</v>
      </c>
      <c r="M4383" s="2" t="str">
        <f>LOOKUP(A4383,'[2]Collin Seedling for R'!$A$3:$A$51,'[2]Collin Seedling for R'!$P$3:$P$51)</f>
        <v>Seeded</v>
      </c>
      <c r="N4383" s="8">
        <f t="shared" si="68"/>
        <v>3.1</v>
      </c>
      <c r="O4383" s="2" t="str">
        <f>LOOKUP(H4383,[2]plantlist!$A$2:$A$943,[2]plantlist!$B$2:$B$943)</f>
        <v>F</v>
      </c>
    </row>
    <row r="4384" spans="1:15" x14ac:dyDescent="0.2">
      <c r="A4384" s="7" t="s">
        <v>337</v>
      </c>
      <c r="B4384" s="2">
        <v>2008</v>
      </c>
      <c r="C4384" s="2" t="s">
        <v>0</v>
      </c>
      <c r="D4384" s="2">
        <v>0</v>
      </c>
      <c r="E4384" s="2">
        <v>37</v>
      </c>
      <c r="F4384" s="2">
        <v>37</v>
      </c>
      <c r="G4384" s="2">
        <v>5000</v>
      </c>
      <c r="H4384" s="2" t="s">
        <v>325</v>
      </c>
      <c r="I4384" s="2" t="s">
        <v>2</v>
      </c>
      <c r="J4384" s="2" t="s">
        <v>326</v>
      </c>
      <c r="K4384" s="2" t="str">
        <f>LOOKUP(A4384,'[2]Collin Seedling for R'!$A$3:$A$51,'[2]Collin Seedling for R'!$R$3:$R$51)</f>
        <v>High</v>
      </c>
      <c r="L4384" s="2" t="str">
        <f>LOOKUP(A4384,'[2]Collin Seedling for R'!$A$3:$A$51,'[2]Collin Seedling for R'!$T$3:$T$51)</f>
        <v>FS</v>
      </c>
      <c r="M4384" s="2" t="str">
        <f>LOOKUP(A4384,'[2]Collin Seedling for R'!$A$3:$A$51,'[2]Collin Seedling for R'!$P$3:$P$51)</f>
        <v>Seeded</v>
      </c>
      <c r="N4384" s="8">
        <f t="shared" si="68"/>
        <v>0.74</v>
      </c>
      <c r="O4384" s="2" t="str">
        <f>LOOKUP(H4384,[2]plantlist!$A$2:$A$943,[2]plantlist!$B$2:$B$943)</f>
        <v>F</v>
      </c>
    </row>
    <row r="4385" spans="1:15" x14ac:dyDescent="0.2">
      <c r="A4385" s="7" t="s">
        <v>337</v>
      </c>
      <c r="B4385" s="2">
        <v>2008</v>
      </c>
      <c r="C4385" s="2" t="s">
        <v>0</v>
      </c>
      <c r="D4385" s="2">
        <v>0</v>
      </c>
      <c r="E4385" s="2">
        <v>17</v>
      </c>
      <c r="F4385" s="2">
        <v>17</v>
      </c>
      <c r="G4385" s="2">
        <v>5000</v>
      </c>
      <c r="H4385" s="2" t="s">
        <v>98</v>
      </c>
      <c r="I4385" s="2" t="s">
        <v>2</v>
      </c>
      <c r="J4385" s="2" t="s">
        <v>99</v>
      </c>
      <c r="K4385" s="2" t="str">
        <f>LOOKUP(A4385,'[2]Collin Seedling for R'!$A$3:$A$51,'[2]Collin Seedling for R'!$R$3:$R$51)</f>
        <v>High</v>
      </c>
      <c r="L4385" s="2" t="str">
        <f>LOOKUP(A4385,'[2]Collin Seedling for R'!$A$3:$A$51,'[2]Collin Seedling for R'!$T$3:$T$51)</f>
        <v>FS</v>
      </c>
      <c r="M4385" s="2" t="str">
        <f>LOOKUP(A4385,'[2]Collin Seedling for R'!$A$3:$A$51,'[2]Collin Seedling for R'!$P$3:$P$51)</f>
        <v>Seeded</v>
      </c>
      <c r="N4385" s="8">
        <f t="shared" si="68"/>
        <v>0.33999999999999997</v>
      </c>
      <c r="O4385" s="2" t="str">
        <f>LOOKUP(H4385,[2]plantlist!$A$2:$A$943,[2]plantlist!$B$2:$B$943)</f>
        <v>F</v>
      </c>
    </row>
    <row r="4386" spans="1:15" x14ac:dyDescent="0.2">
      <c r="A4386" s="7" t="s">
        <v>337</v>
      </c>
      <c r="B4386" s="2">
        <v>2008</v>
      </c>
      <c r="C4386" s="2" t="s">
        <v>0</v>
      </c>
      <c r="D4386" s="2">
        <v>0</v>
      </c>
      <c r="E4386" s="2">
        <v>11</v>
      </c>
      <c r="F4386" s="2">
        <v>11</v>
      </c>
      <c r="G4386" s="2">
        <v>5000</v>
      </c>
      <c r="H4386" s="2" t="s">
        <v>16</v>
      </c>
      <c r="I4386" s="2" t="s">
        <v>2</v>
      </c>
      <c r="J4386" s="2" t="s">
        <v>17</v>
      </c>
      <c r="K4386" s="2" t="str">
        <f>LOOKUP(A4386,'[2]Collin Seedling for R'!$A$3:$A$51,'[2]Collin Seedling for R'!$R$3:$R$51)</f>
        <v>High</v>
      </c>
      <c r="L4386" s="2" t="str">
        <f>LOOKUP(A4386,'[2]Collin Seedling for R'!$A$3:$A$51,'[2]Collin Seedling for R'!$T$3:$T$51)</f>
        <v>FS</v>
      </c>
      <c r="M4386" s="2" t="str">
        <f>LOOKUP(A4386,'[2]Collin Seedling for R'!$A$3:$A$51,'[2]Collin Seedling for R'!$P$3:$P$51)</f>
        <v>Seeded</v>
      </c>
      <c r="N4386" s="8">
        <f t="shared" si="68"/>
        <v>0.22</v>
      </c>
      <c r="O4386" s="2" t="str">
        <f>LOOKUP(H4386,[2]plantlist!$A$2:$A$943,[2]plantlist!$B$2:$B$943)</f>
        <v>S</v>
      </c>
    </row>
    <row r="4387" spans="1:15" x14ac:dyDescent="0.2">
      <c r="A4387" s="7" t="s">
        <v>337</v>
      </c>
      <c r="B4387" s="2">
        <v>2008</v>
      </c>
      <c r="C4387" s="2" t="s">
        <v>0</v>
      </c>
      <c r="D4387" s="2">
        <v>0</v>
      </c>
      <c r="E4387" s="2">
        <v>57</v>
      </c>
      <c r="F4387" s="2">
        <v>57</v>
      </c>
      <c r="G4387" s="2">
        <v>5000</v>
      </c>
      <c r="H4387" s="2" t="s">
        <v>150</v>
      </c>
      <c r="I4387" s="2" t="s">
        <v>19</v>
      </c>
      <c r="J4387" s="2" t="s">
        <v>151</v>
      </c>
      <c r="K4387" s="2" t="str">
        <f>LOOKUP(A4387,'[2]Collin Seedling for R'!$A$3:$A$51,'[2]Collin Seedling for R'!$R$3:$R$51)</f>
        <v>High</v>
      </c>
      <c r="L4387" s="2" t="str">
        <f>LOOKUP(A4387,'[2]Collin Seedling for R'!$A$3:$A$51,'[2]Collin Seedling for R'!$T$3:$T$51)</f>
        <v>FS</v>
      </c>
      <c r="M4387" s="2" t="str">
        <f>LOOKUP(A4387,'[2]Collin Seedling for R'!$A$3:$A$51,'[2]Collin Seedling for R'!$P$3:$P$51)</f>
        <v>Seeded</v>
      </c>
      <c r="N4387" s="8">
        <f t="shared" si="68"/>
        <v>1.1400000000000001</v>
      </c>
      <c r="O4387" s="2" t="str">
        <f>LOOKUP(H4387,[2]plantlist!$A$2:$A$943,[2]plantlist!$B$2:$B$943)</f>
        <v>G</v>
      </c>
    </row>
    <row r="4388" spans="1:15" x14ac:dyDescent="0.2">
      <c r="A4388" s="7" t="s">
        <v>337</v>
      </c>
      <c r="B4388" s="2">
        <v>2008</v>
      </c>
      <c r="C4388" s="2" t="s">
        <v>0</v>
      </c>
      <c r="D4388" s="2">
        <v>0</v>
      </c>
      <c r="E4388" s="2">
        <v>50</v>
      </c>
      <c r="F4388" s="2">
        <v>50</v>
      </c>
      <c r="G4388" s="2">
        <v>5000</v>
      </c>
      <c r="H4388" s="2" t="s">
        <v>25</v>
      </c>
      <c r="I4388" s="2" t="s">
        <v>2</v>
      </c>
      <c r="J4388" s="2" t="s">
        <v>26</v>
      </c>
      <c r="K4388" s="2" t="str">
        <f>LOOKUP(A4388,'[2]Collin Seedling for R'!$A$3:$A$51,'[2]Collin Seedling for R'!$R$3:$R$51)</f>
        <v>High</v>
      </c>
      <c r="L4388" s="2" t="str">
        <f>LOOKUP(A4388,'[2]Collin Seedling for R'!$A$3:$A$51,'[2]Collin Seedling for R'!$T$3:$T$51)</f>
        <v>FS</v>
      </c>
      <c r="M4388" s="2" t="str">
        <f>LOOKUP(A4388,'[2]Collin Seedling for R'!$A$3:$A$51,'[2]Collin Seedling for R'!$P$3:$P$51)</f>
        <v>Seeded</v>
      </c>
      <c r="N4388" s="8">
        <f t="shared" si="68"/>
        <v>1</v>
      </c>
      <c r="O4388" s="2" t="str">
        <f>LOOKUP(H4388,[2]plantlist!$A$2:$A$943,[2]plantlist!$B$2:$B$943)</f>
        <v>F</v>
      </c>
    </row>
    <row r="4389" spans="1:15" x14ac:dyDescent="0.2">
      <c r="A4389" s="7" t="s">
        <v>337</v>
      </c>
      <c r="B4389" s="2">
        <v>2008</v>
      </c>
      <c r="C4389" s="2" t="s">
        <v>0</v>
      </c>
      <c r="D4389" s="2">
        <v>0</v>
      </c>
      <c r="E4389" s="2">
        <v>19</v>
      </c>
      <c r="F4389" s="2">
        <v>19</v>
      </c>
      <c r="G4389" s="2">
        <v>5000</v>
      </c>
      <c r="H4389" s="2" t="s">
        <v>25</v>
      </c>
      <c r="I4389" s="2" t="s">
        <v>19</v>
      </c>
      <c r="J4389" s="2" t="s">
        <v>26</v>
      </c>
      <c r="K4389" s="2" t="str">
        <f>LOOKUP(A4389,'[2]Collin Seedling for R'!$A$3:$A$51,'[2]Collin Seedling for R'!$R$3:$R$51)</f>
        <v>High</v>
      </c>
      <c r="L4389" s="2" t="str">
        <f>LOOKUP(A4389,'[2]Collin Seedling for R'!$A$3:$A$51,'[2]Collin Seedling for R'!$T$3:$T$51)</f>
        <v>FS</v>
      </c>
      <c r="M4389" s="2" t="str">
        <f>LOOKUP(A4389,'[2]Collin Seedling for R'!$A$3:$A$51,'[2]Collin Seedling for R'!$P$3:$P$51)</f>
        <v>Seeded</v>
      </c>
      <c r="N4389" s="8">
        <f t="shared" si="68"/>
        <v>0.38</v>
      </c>
      <c r="O4389" s="2" t="str">
        <f>LOOKUP(H4389,[2]plantlist!$A$2:$A$943,[2]plantlist!$B$2:$B$943)</f>
        <v>F</v>
      </c>
    </row>
    <row r="4390" spans="1:15" x14ac:dyDescent="0.2">
      <c r="A4390" s="7" t="s">
        <v>337</v>
      </c>
      <c r="B4390" s="2">
        <v>2008</v>
      </c>
      <c r="C4390" s="2" t="s">
        <v>0</v>
      </c>
      <c r="D4390" s="2">
        <v>0</v>
      </c>
      <c r="E4390" s="2">
        <v>36</v>
      </c>
      <c r="F4390" s="2">
        <v>36</v>
      </c>
      <c r="G4390" s="2">
        <v>5000</v>
      </c>
      <c r="H4390" s="2" t="s">
        <v>14</v>
      </c>
      <c r="I4390" s="2" t="s">
        <v>2</v>
      </c>
      <c r="J4390" s="2" t="s">
        <v>15</v>
      </c>
      <c r="K4390" s="2" t="str">
        <f>LOOKUP(A4390,'[2]Collin Seedling for R'!$A$3:$A$51,'[2]Collin Seedling for R'!$R$3:$R$51)</f>
        <v>High</v>
      </c>
      <c r="L4390" s="2" t="str">
        <f>LOOKUP(A4390,'[2]Collin Seedling for R'!$A$3:$A$51,'[2]Collin Seedling for R'!$T$3:$T$51)</f>
        <v>FS</v>
      </c>
      <c r="M4390" s="2" t="str">
        <f>LOOKUP(A4390,'[2]Collin Seedling for R'!$A$3:$A$51,'[2]Collin Seedling for R'!$P$3:$P$51)</f>
        <v>Seeded</v>
      </c>
      <c r="N4390" s="8">
        <f t="shared" si="68"/>
        <v>0.72</v>
      </c>
      <c r="O4390" s="2" t="str">
        <f>LOOKUP(H4390,[2]plantlist!$A$2:$A$943,[2]plantlist!$B$2:$B$943)</f>
        <v>F</v>
      </c>
    </row>
    <row r="4391" spans="1:15" x14ac:dyDescent="0.2">
      <c r="A4391" s="7" t="s">
        <v>337</v>
      </c>
      <c r="B4391" s="2">
        <v>2008</v>
      </c>
      <c r="C4391" s="2" t="s">
        <v>0</v>
      </c>
      <c r="D4391" s="2">
        <v>0</v>
      </c>
      <c r="E4391" s="2">
        <v>8</v>
      </c>
      <c r="F4391" s="2">
        <v>8</v>
      </c>
      <c r="G4391" s="2">
        <v>5000</v>
      </c>
      <c r="H4391" s="2" t="s">
        <v>144</v>
      </c>
      <c r="I4391" s="2" t="s">
        <v>2</v>
      </c>
      <c r="J4391" s="2" t="s">
        <v>145</v>
      </c>
      <c r="K4391" s="2" t="str">
        <f>LOOKUP(A4391,'[2]Collin Seedling for R'!$A$3:$A$51,'[2]Collin Seedling for R'!$R$3:$R$51)</f>
        <v>High</v>
      </c>
      <c r="L4391" s="2" t="str">
        <f>LOOKUP(A4391,'[2]Collin Seedling for R'!$A$3:$A$51,'[2]Collin Seedling for R'!$T$3:$T$51)</f>
        <v>FS</v>
      </c>
      <c r="M4391" s="2" t="str">
        <f>LOOKUP(A4391,'[2]Collin Seedling for R'!$A$3:$A$51,'[2]Collin Seedling for R'!$P$3:$P$51)</f>
        <v>Seeded</v>
      </c>
      <c r="N4391" s="8">
        <f t="shared" si="68"/>
        <v>0.16</v>
      </c>
      <c r="O4391" s="2" t="str">
        <f>LOOKUP(H4391,[2]plantlist!$A$2:$A$943,[2]plantlist!$B$2:$B$943)</f>
        <v>F</v>
      </c>
    </row>
    <row r="4392" spans="1:15" x14ac:dyDescent="0.2">
      <c r="A4392" s="7" t="s">
        <v>337</v>
      </c>
      <c r="B4392" s="2">
        <v>2008</v>
      </c>
      <c r="C4392" s="2" t="s">
        <v>0</v>
      </c>
      <c r="D4392" s="2">
        <v>0</v>
      </c>
      <c r="E4392" s="2">
        <v>407</v>
      </c>
      <c r="F4392" s="2">
        <v>407</v>
      </c>
      <c r="G4392" s="2">
        <v>5000</v>
      </c>
      <c r="H4392" s="2" t="s">
        <v>31</v>
      </c>
      <c r="I4392" s="2" t="s">
        <v>2</v>
      </c>
      <c r="J4392" s="2" t="s">
        <v>32</v>
      </c>
      <c r="K4392" s="2" t="str">
        <f>LOOKUP(A4392,'[2]Collin Seedling for R'!$A$3:$A$51,'[2]Collin Seedling for R'!$R$3:$R$51)</f>
        <v>High</v>
      </c>
      <c r="L4392" s="2" t="str">
        <f>LOOKUP(A4392,'[2]Collin Seedling for R'!$A$3:$A$51,'[2]Collin Seedling for R'!$T$3:$T$51)</f>
        <v>FS</v>
      </c>
      <c r="M4392" s="2" t="str">
        <f>LOOKUP(A4392,'[2]Collin Seedling for R'!$A$3:$A$51,'[2]Collin Seedling for R'!$P$3:$P$51)</f>
        <v>Seeded</v>
      </c>
      <c r="N4392" s="8">
        <f t="shared" si="68"/>
        <v>8.14</v>
      </c>
      <c r="O4392" s="2" t="str">
        <f>LOOKUP(H4392,[2]plantlist!$A$2:$A$943,[2]plantlist!$B$2:$B$943)</f>
        <v>U</v>
      </c>
    </row>
    <row r="4393" spans="1:15" x14ac:dyDescent="0.2">
      <c r="A4393" s="7" t="s">
        <v>337</v>
      </c>
      <c r="B4393" s="2">
        <v>2008</v>
      </c>
      <c r="C4393" s="2" t="s">
        <v>0</v>
      </c>
      <c r="D4393" s="2">
        <v>0</v>
      </c>
      <c r="E4393" s="2">
        <v>11</v>
      </c>
      <c r="F4393" s="2">
        <v>11</v>
      </c>
      <c r="G4393" s="2">
        <v>5000</v>
      </c>
      <c r="H4393" s="2" t="s">
        <v>118</v>
      </c>
      <c r="I4393" s="2" t="s">
        <v>2</v>
      </c>
      <c r="J4393" s="2" t="s">
        <v>119</v>
      </c>
      <c r="K4393" s="2" t="str">
        <f>LOOKUP(A4393,'[2]Collin Seedling for R'!$A$3:$A$51,'[2]Collin Seedling for R'!$R$3:$R$51)</f>
        <v>High</v>
      </c>
      <c r="L4393" s="2" t="str">
        <f>LOOKUP(A4393,'[2]Collin Seedling for R'!$A$3:$A$51,'[2]Collin Seedling for R'!$T$3:$T$51)</f>
        <v>FS</v>
      </c>
      <c r="M4393" s="2" t="str">
        <f>LOOKUP(A4393,'[2]Collin Seedling for R'!$A$3:$A$51,'[2]Collin Seedling for R'!$P$3:$P$51)</f>
        <v>Seeded</v>
      </c>
      <c r="N4393" s="8">
        <f t="shared" si="68"/>
        <v>0.22</v>
      </c>
      <c r="O4393" s="2" t="str">
        <f>LOOKUP(H4393,[2]plantlist!$A$2:$A$943,[2]plantlist!$B$2:$B$943)</f>
        <v>F</v>
      </c>
    </row>
    <row r="4394" spans="1:15" x14ac:dyDescent="0.2">
      <c r="A4394" s="7" t="s">
        <v>337</v>
      </c>
      <c r="B4394" s="2">
        <v>2008</v>
      </c>
      <c r="C4394" s="2" t="s">
        <v>0</v>
      </c>
      <c r="D4394" s="2">
        <v>0</v>
      </c>
      <c r="E4394" s="2">
        <v>12</v>
      </c>
      <c r="F4394" s="2">
        <v>12</v>
      </c>
      <c r="G4394" s="2">
        <v>5000</v>
      </c>
      <c r="H4394" s="2" t="s">
        <v>82</v>
      </c>
      <c r="I4394" s="2" t="s">
        <v>19</v>
      </c>
      <c r="J4394" s="2" t="s">
        <v>83</v>
      </c>
      <c r="K4394" s="2" t="str">
        <f>LOOKUP(A4394,'[2]Collin Seedling for R'!$A$3:$A$51,'[2]Collin Seedling for R'!$R$3:$R$51)</f>
        <v>High</v>
      </c>
      <c r="L4394" s="2" t="str">
        <f>LOOKUP(A4394,'[2]Collin Seedling for R'!$A$3:$A$51,'[2]Collin Seedling for R'!$T$3:$T$51)</f>
        <v>FS</v>
      </c>
      <c r="M4394" s="2" t="str">
        <f>LOOKUP(A4394,'[2]Collin Seedling for R'!$A$3:$A$51,'[2]Collin Seedling for R'!$P$3:$P$51)</f>
        <v>Seeded</v>
      </c>
      <c r="N4394" s="8">
        <f t="shared" si="68"/>
        <v>0.24</v>
      </c>
      <c r="O4394" s="2" t="str">
        <f>LOOKUP(H4394,[2]plantlist!$A$2:$A$943,[2]plantlist!$B$2:$B$943)</f>
        <v>F</v>
      </c>
    </row>
    <row r="4395" spans="1:15" x14ac:dyDescent="0.2">
      <c r="A4395" s="7" t="s">
        <v>337</v>
      </c>
      <c r="B4395" s="2">
        <v>2008</v>
      </c>
      <c r="C4395" s="2" t="s">
        <v>0</v>
      </c>
      <c r="D4395" s="2">
        <v>0</v>
      </c>
      <c r="E4395" s="2">
        <v>24</v>
      </c>
      <c r="F4395" s="2">
        <v>24</v>
      </c>
      <c r="G4395" s="2">
        <v>5000</v>
      </c>
      <c r="H4395" s="2" t="s">
        <v>14</v>
      </c>
      <c r="I4395" s="2" t="s">
        <v>19</v>
      </c>
      <c r="J4395" s="2" t="s">
        <v>15</v>
      </c>
      <c r="K4395" s="2" t="str">
        <f>LOOKUP(A4395,'[2]Collin Seedling for R'!$A$3:$A$51,'[2]Collin Seedling for R'!$R$3:$R$51)</f>
        <v>High</v>
      </c>
      <c r="L4395" s="2" t="str">
        <f>LOOKUP(A4395,'[2]Collin Seedling for R'!$A$3:$A$51,'[2]Collin Seedling for R'!$T$3:$T$51)</f>
        <v>FS</v>
      </c>
      <c r="M4395" s="2" t="str">
        <f>LOOKUP(A4395,'[2]Collin Seedling for R'!$A$3:$A$51,'[2]Collin Seedling for R'!$P$3:$P$51)</f>
        <v>Seeded</v>
      </c>
      <c r="N4395" s="8">
        <f t="shared" si="68"/>
        <v>0.48</v>
      </c>
      <c r="O4395" s="2" t="str">
        <f>LOOKUP(H4395,[2]plantlist!$A$2:$A$943,[2]plantlist!$B$2:$B$943)</f>
        <v>F</v>
      </c>
    </row>
    <row r="4396" spans="1:15" x14ac:dyDescent="0.2">
      <c r="A4396" s="7" t="s">
        <v>337</v>
      </c>
      <c r="B4396" s="2">
        <v>2008</v>
      </c>
      <c r="C4396" s="2" t="s">
        <v>0</v>
      </c>
      <c r="D4396" s="2">
        <v>0</v>
      </c>
      <c r="E4396" s="2">
        <v>13</v>
      </c>
      <c r="F4396" s="2">
        <v>13</v>
      </c>
      <c r="G4396" s="2">
        <v>5000</v>
      </c>
      <c r="H4396" s="2" t="s">
        <v>33</v>
      </c>
      <c r="I4396" s="2" t="s">
        <v>2</v>
      </c>
      <c r="J4396" s="2" t="s">
        <v>34</v>
      </c>
      <c r="K4396" s="2" t="str">
        <f>LOOKUP(A4396,'[2]Collin Seedling for R'!$A$3:$A$51,'[2]Collin Seedling for R'!$R$3:$R$51)</f>
        <v>High</v>
      </c>
      <c r="L4396" s="2" t="str">
        <f>LOOKUP(A4396,'[2]Collin Seedling for R'!$A$3:$A$51,'[2]Collin Seedling for R'!$T$3:$T$51)</f>
        <v>FS</v>
      </c>
      <c r="M4396" s="2" t="str">
        <f>LOOKUP(A4396,'[2]Collin Seedling for R'!$A$3:$A$51,'[2]Collin Seedling for R'!$P$3:$P$51)</f>
        <v>Seeded</v>
      </c>
      <c r="N4396" s="8">
        <f t="shared" si="68"/>
        <v>0.26</v>
      </c>
      <c r="O4396" s="2" t="str">
        <f>LOOKUP(H4396,[2]plantlist!$A$2:$A$943,[2]plantlist!$B$2:$B$943)</f>
        <v>F</v>
      </c>
    </row>
    <row r="4397" spans="1:15" x14ac:dyDescent="0.2">
      <c r="A4397" s="7" t="s">
        <v>337</v>
      </c>
      <c r="B4397" s="2">
        <v>2008</v>
      </c>
      <c r="C4397" s="2" t="s">
        <v>0</v>
      </c>
      <c r="D4397" s="2">
        <v>0</v>
      </c>
      <c r="E4397" s="2">
        <v>5</v>
      </c>
      <c r="F4397" s="2">
        <v>5</v>
      </c>
      <c r="G4397" s="2">
        <v>5000</v>
      </c>
      <c r="H4397" s="2" t="s">
        <v>340</v>
      </c>
      <c r="I4397" s="2" t="s">
        <v>2</v>
      </c>
      <c r="J4397" s="2" t="s">
        <v>341</v>
      </c>
      <c r="K4397" s="2" t="str">
        <f>LOOKUP(A4397,'[2]Collin Seedling for R'!$A$3:$A$51,'[2]Collin Seedling for R'!$R$3:$R$51)</f>
        <v>High</v>
      </c>
      <c r="L4397" s="2" t="str">
        <f>LOOKUP(A4397,'[2]Collin Seedling for R'!$A$3:$A$51,'[2]Collin Seedling for R'!$T$3:$T$51)</f>
        <v>FS</v>
      </c>
      <c r="M4397" s="2" t="str">
        <f>LOOKUP(A4397,'[2]Collin Seedling for R'!$A$3:$A$51,'[2]Collin Seedling for R'!$P$3:$P$51)</f>
        <v>Seeded</v>
      </c>
      <c r="N4397" s="8">
        <f t="shared" si="68"/>
        <v>0.1</v>
      </c>
      <c r="O4397" s="2" t="str">
        <f>LOOKUP(H4397,[2]plantlist!$A$2:$A$943,[2]plantlist!$B$2:$B$943)</f>
        <v>F</v>
      </c>
    </row>
    <row r="4398" spans="1:15" x14ac:dyDescent="0.2">
      <c r="A4398" s="7" t="s">
        <v>337</v>
      </c>
      <c r="B4398" s="2">
        <v>2008</v>
      </c>
      <c r="C4398" s="2" t="s">
        <v>0</v>
      </c>
      <c r="D4398" s="2">
        <v>0</v>
      </c>
      <c r="E4398" s="2">
        <v>101</v>
      </c>
      <c r="F4398" s="2">
        <v>101</v>
      </c>
      <c r="G4398" s="2">
        <v>5000</v>
      </c>
      <c r="H4398" s="2" t="s">
        <v>281</v>
      </c>
      <c r="I4398" s="2" t="s">
        <v>2</v>
      </c>
      <c r="J4398" s="2" t="s">
        <v>282</v>
      </c>
      <c r="K4398" s="2" t="str">
        <f>LOOKUP(A4398,'[2]Collin Seedling for R'!$A$3:$A$51,'[2]Collin Seedling for R'!$R$3:$R$51)</f>
        <v>High</v>
      </c>
      <c r="L4398" s="2" t="str">
        <f>LOOKUP(A4398,'[2]Collin Seedling for R'!$A$3:$A$51,'[2]Collin Seedling for R'!$T$3:$T$51)</f>
        <v>FS</v>
      </c>
      <c r="M4398" s="2" t="str">
        <f>LOOKUP(A4398,'[2]Collin Seedling for R'!$A$3:$A$51,'[2]Collin Seedling for R'!$P$3:$P$51)</f>
        <v>Seeded</v>
      </c>
      <c r="N4398" s="8">
        <f t="shared" si="68"/>
        <v>2.02</v>
      </c>
      <c r="O4398" s="2" t="str">
        <f>LOOKUP(H4398,[2]plantlist!$A$2:$A$943,[2]plantlist!$B$2:$B$943)</f>
        <v>G</v>
      </c>
    </row>
    <row r="4399" spans="1:15" x14ac:dyDescent="0.2">
      <c r="A4399" s="7" t="s">
        <v>337</v>
      </c>
      <c r="B4399" s="2">
        <v>2008</v>
      </c>
      <c r="C4399" s="2" t="s">
        <v>0</v>
      </c>
      <c r="D4399" s="2">
        <v>0</v>
      </c>
      <c r="E4399" s="2">
        <v>15</v>
      </c>
      <c r="F4399" s="2">
        <v>15</v>
      </c>
      <c r="G4399" s="2">
        <v>5000</v>
      </c>
      <c r="H4399" s="2" t="s">
        <v>72</v>
      </c>
      <c r="I4399" s="2" t="s">
        <v>2</v>
      </c>
      <c r="J4399" s="2" t="s">
        <v>73</v>
      </c>
      <c r="K4399" s="2" t="str">
        <f>LOOKUP(A4399,'[2]Collin Seedling for R'!$A$3:$A$51,'[2]Collin Seedling for R'!$R$3:$R$51)</f>
        <v>High</v>
      </c>
      <c r="L4399" s="2" t="str">
        <f>LOOKUP(A4399,'[2]Collin Seedling for R'!$A$3:$A$51,'[2]Collin Seedling for R'!$T$3:$T$51)</f>
        <v>FS</v>
      </c>
      <c r="M4399" s="2" t="str">
        <f>LOOKUP(A4399,'[2]Collin Seedling for R'!$A$3:$A$51,'[2]Collin Seedling for R'!$P$3:$P$51)</f>
        <v>Seeded</v>
      </c>
      <c r="N4399" s="8">
        <f t="shared" si="68"/>
        <v>0.3</v>
      </c>
      <c r="O4399" s="2" t="str">
        <f>LOOKUP(H4399,[2]plantlist!$A$2:$A$943,[2]plantlist!$B$2:$B$943)</f>
        <v>F</v>
      </c>
    </row>
    <row r="4400" spans="1:15" x14ac:dyDescent="0.2">
      <c r="A4400" s="7" t="s">
        <v>337</v>
      </c>
      <c r="B4400" s="2">
        <v>2008</v>
      </c>
      <c r="C4400" s="2" t="s">
        <v>0</v>
      </c>
      <c r="D4400" s="2">
        <v>0</v>
      </c>
      <c r="E4400" s="2">
        <v>115</v>
      </c>
      <c r="F4400" s="2">
        <v>115</v>
      </c>
      <c r="G4400" s="2">
        <v>5000</v>
      </c>
      <c r="H4400" s="2" t="s">
        <v>23</v>
      </c>
      <c r="I4400" s="2" t="s">
        <v>2</v>
      </c>
      <c r="J4400" s="2" t="s">
        <v>24</v>
      </c>
      <c r="K4400" s="2" t="str">
        <f>LOOKUP(A4400,'[2]Collin Seedling for R'!$A$3:$A$51,'[2]Collin Seedling for R'!$R$3:$R$51)</f>
        <v>High</v>
      </c>
      <c r="L4400" s="2" t="str">
        <f>LOOKUP(A4400,'[2]Collin Seedling for R'!$A$3:$A$51,'[2]Collin Seedling for R'!$T$3:$T$51)</f>
        <v>FS</v>
      </c>
      <c r="M4400" s="2" t="str">
        <f>LOOKUP(A4400,'[2]Collin Seedling for R'!$A$3:$A$51,'[2]Collin Seedling for R'!$P$3:$P$51)</f>
        <v>Seeded</v>
      </c>
      <c r="N4400" s="8">
        <f t="shared" si="68"/>
        <v>2.2999999999999998</v>
      </c>
      <c r="O4400" s="2" t="str">
        <f>LOOKUP(H4400,[2]plantlist!$A$2:$A$943,[2]plantlist!$B$2:$B$943)</f>
        <v>S</v>
      </c>
    </row>
    <row r="4401" spans="1:15" x14ac:dyDescent="0.2">
      <c r="A4401" s="7" t="s">
        <v>337</v>
      </c>
      <c r="B4401" s="2">
        <v>2008</v>
      </c>
      <c r="C4401" s="2" t="s">
        <v>0</v>
      </c>
      <c r="D4401" s="2">
        <v>0</v>
      </c>
      <c r="E4401" s="2">
        <v>46</v>
      </c>
      <c r="F4401" s="2">
        <v>46</v>
      </c>
      <c r="G4401" s="2">
        <v>5000</v>
      </c>
      <c r="H4401" s="2" t="s">
        <v>342</v>
      </c>
      <c r="I4401" s="2" t="s">
        <v>2</v>
      </c>
      <c r="J4401" s="2" t="s">
        <v>343</v>
      </c>
      <c r="K4401" s="2" t="str">
        <f>LOOKUP(A4401,'[2]Collin Seedling for R'!$A$3:$A$51,'[2]Collin Seedling for R'!$R$3:$R$51)</f>
        <v>High</v>
      </c>
      <c r="L4401" s="2" t="str">
        <f>LOOKUP(A4401,'[2]Collin Seedling for R'!$A$3:$A$51,'[2]Collin Seedling for R'!$T$3:$T$51)</f>
        <v>FS</v>
      </c>
      <c r="M4401" s="2" t="str">
        <f>LOOKUP(A4401,'[2]Collin Seedling for R'!$A$3:$A$51,'[2]Collin Seedling for R'!$P$3:$P$51)</f>
        <v>Seeded</v>
      </c>
      <c r="N4401" s="8">
        <f t="shared" si="68"/>
        <v>0.91999999999999993</v>
      </c>
      <c r="O4401" s="2" t="str">
        <f>LOOKUP(H4401,[2]plantlist!$A$2:$A$943,[2]plantlist!$B$2:$B$943)</f>
        <v>F</v>
      </c>
    </row>
    <row r="4402" spans="1:15" x14ac:dyDescent="0.2">
      <c r="A4402" s="7" t="s">
        <v>337</v>
      </c>
      <c r="B4402" s="2">
        <v>2008</v>
      </c>
      <c r="C4402" s="2" t="s">
        <v>0</v>
      </c>
      <c r="D4402" s="2">
        <v>0</v>
      </c>
      <c r="E4402" s="2">
        <v>13</v>
      </c>
      <c r="F4402" s="2">
        <v>13</v>
      </c>
      <c r="G4402" s="2">
        <v>5000</v>
      </c>
      <c r="H4402" s="2" t="s">
        <v>33</v>
      </c>
      <c r="I4402" s="2" t="s">
        <v>19</v>
      </c>
      <c r="J4402" s="2" t="s">
        <v>34</v>
      </c>
      <c r="K4402" s="2" t="str">
        <f>LOOKUP(A4402,'[2]Collin Seedling for R'!$A$3:$A$51,'[2]Collin Seedling for R'!$R$3:$R$51)</f>
        <v>High</v>
      </c>
      <c r="L4402" s="2" t="str">
        <f>LOOKUP(A4402,'[2]Collin Seedling for R'!$A$3:$A$51,'[2]Collin Seedling for R'!$T$3:$T$51)</f>
        <v>FS</v>
      </c>
      <c r="M4402" s="2" t="str">
        <f>LOOKUP(A4402,'[2]Collin Seedling for R'!$A$3:$A$51,'[2]Collin Seedling for R'!$P$3:$P$51)</f>
        <v>Seeded</v>
      </c>
      <c r="N4402" s="8">
        <f t="shared" si="68"/>
        <v>0.26</v>
      </c>
      <c r="O4402" s="2" t="str">
        <f>LOOKUP(H4402,[2]plantlist!$A$2:$A$943,[2]plantlist!$B$2:$B$943)</f>
        <v>F</v>
      </c>
    </row>
    <row r="4403" spans="1:15" x14ac:dyDescent="0.2">
      <c r="A4403" s="7" t="s">
        <v>337</v>
      </c>
      <c r="B4403" s="2">
        <v>2008</v>
      </c>
      <c r="C4403" s="2" t="s">
        <v>0</v>
      </c>
      <c r="D4403" s="2">
        <v>0</v>
      </c>
      <c r="E4403" s="2">
        <v>22</v>
      </c>
      <c r="F4403" s="2">
        <v>22</v>
      </c>
      <c r="G4403" s="2">
        <v>5000</v>
      </c>
      <c r="H4403" s="2" t="s">
        <v>76</v>
      </c>
      <c r="I4403" s="2" t="s">
        <v>2</v>
      </c>
      <c r="J4403" s="2" t="s">
        <v>283</v>
      </c>
      <c r="K4403" s="2" t="str">
        <f>LOOKUP(A4403,'[2]Collin Seedling for R'!$A$3:$A$51,'[2]Collin Seedling for R'!$R$3:$R$51)</f>
        <v>High</v>
      </c>
      <c r="L4403" s="2" t="str">
        <f>LOOKUP(A4403,'[2]Collin Seedling for R'!$A$3:$A$51,'[2]Collin Seedling for R'!$T$3:$T$51)</f>
        <v>FS</v>
      </c>
      <c r="M4403" s="2" t="str">
        <f>LOOKUP(A4403,'[2]Collin Seedling for R'!$A$3:$A$51,'[2]Collin Seedling for R'!$P$3:$P$51)</f>
        <v>Seeded</v>
      </c>
      <c r="N4403" s="8">
        <f t="shared" si="68"/>
        <v>0.44</v>
      </c>
      <c r="O4403" s="2" t="str">
        <f>LOOKUP(H4403,[2]plantlist!$A$2:$A$943,[2]plantlist!$B$2:$B$943)</f>
        <v>F</v>
      </c>
    </row>
    <row r="4404" spans="1:15" x14ac:dyDescent="0.2">
      <c r="A4404" s="7" t="s">
        <v>337</v>
      </c>
      <c r="B4404" s="2">
        <v>2008</v>
      </c>
      <c r="C4404" s="2" t="s">
        <v>0</v>
      </c>
      <c r="D4404" s="2">
        <v>0</v>
      </c>
      <c r="E4404" s="2">
        <v>15</v>
      </c>
      <c r="F4404" s="2">
        <v>15</v>
      </c>
      <c r="G4404" s="2">
        <v>5000</v>
      </c>
      <c r="H4404" s="2" t="s">
        <v>240</v>
      </c>
      <c r="I4404" s="2" t="s">
        <v>2</v>
      </c>
      <c r="J4404" s="2" t="s">
        <v>241</v>
      </c>
      <c r="K4404" s="2" t="str">
        <f>LOOKUP(A4404,'[2]Collin Seedling for R'!$A$3:$A$51,'[2]Collin Seedling for R'!$R$3:$R$51)</f>
        <v>High</v>
      </c>
      <c r="L4404" s="2" t="str">
        <f>LOOKUP(A4404,'[2]Collin Seedling for R'!$A$3:$A$51,'[2]Collin Seedling for R'!$T$3:$T$51)</f>
        <v>FS</v>
      </c>
      <c r="M4404" s="2" t="str">
        <f>LOOKUP(A4404,'[2]Collin Seedling for R'!$A$3:$A$51,'[2]Collin Seedling for R'!$P$3:$P$51)</f>
        <v>Seeded</v>
      </c>
      <c r="N4404" s="8">
        <f t="shared" si="68"/>
        <v>0.3</v>
      </c>
      <c r="O4404" s="2" t="str">
        <f>LOOKUP(H4404,[2]plantlist!$A$2:$A$943,[2]plantlist!$B$2:$B$943)</f>
        <v>G</v>
      </c>
    </row>
    <row r="4405" spans="1:15" x14ac:dyDescent="0.2">
      <c r="A4405" s="7" t="s">
        <v>337</v>
      </c>
      <c r="B4405" s="2">
        <v>2008</v>
      </c>
      <c r="C4405" s="2" t="s">
        <v>0</v>
      </c>
      <c r="D4405" s="2">
        <v>0</v>
      </c>
      <c r="E4405" s="2">
        <v>45</v>
      </c>
      <c r="F4405" s="2">
        <v>45</v>
      </c>
      <c r="G4405" s="2">
        <v>5000</v>
      </c>
      <c r="H4405" s="2" t="s">
        <v>116</v>
      </c>
      <c r="I4405" s="2" t="s">
        <v>2</v>
      </c>
      <c r="J4405" s="2" t="s">
        <v>117</v>
      </c>
      <c r="K4405" s="2" t="str">
        <f>LOOKUP(A4405,'[2]Collin Seedling for R'!$A$3:$A$51,'[2]Collin Seedling for R'!$R$3:$R$51)</f>
        <v>High</v>
      </c>
      <c r="L4405" s="2" t="str">
        <f>LOOKUP(A4405,'[2]Collin Seedling for R'!$A$3:$A$51,'[2]Collin Seedling for R'!$T$3:$T$51)</f>
        <v>FS</v>
      </c>
      <c r="M4405" s="2" t="str">
        <f>LOOKUP(A4405,'[2]Collin Seedling for R'!$A$3:$A$51,'[2]Collin Seedling for R'!$P$3:$P$51)</f>
        <v>Seeded</v>
      </c>
      <c r="N4405" s="8">
        <f t="shared" si="68"/>
        <v>0.89999999999999991</v>
      </c>
      <c r="O4405" s="2" t="str">
        <f>LOOKUP(H4405,[2]plantlist!$A$2:$A$943,[2]plantlist!$B$2:$B$943)</f>
        <v>F</v>
      </c>
    </row>
    <row r="4406" spans="1:15" x14ac:dyDescent="0.2">
      <c r="A4406" s="7" t="s">
        <v>337</v>
      </c>
      <c r="B4406" s="2">
        <v>2008</v>
      </c>
      <c r="C4406" s="2" t="s">
        <v>0</v>
      </c>
      <c r="D4406" s="2">
        <v>0</v>
      </c>
      <c r="E4406" s="2">
        <v>3</v>
      </c>
      <c r="F4406" s="2">
        <v>3</v>
      </c>
      <c r="G4406" s="2">
        <v>5000</v>
      </c>
      <c r="H4406" s="2" t="s">
        <v>344</v>
      </c>
      <c r="I4406" s="2" t="s">
        <v>2</v>
      </c>
      <c r="J4406" s="2" t="s">
        <v>345</v>
      </c>
      <c r="K4406" s="2" t="str">
        <f>LOOKUP(A4406,'[2]Collin Seedling for R'!$A$3:$A$51,'[2]Collin Seedling for R'!$R$3:$R$51)</f>
        <v>High</v>
      </c>
      <c r="L4406" s="2" t="str">
        <f>LOOKUP(A4406,'[2]Collin Seedling for R'!$A$3:$A$51,'[2]Collin Seedling for R'!$T$3:$T$51)</f>
        <v>FS</v>
      </c>
      <c r="M4406" s="2" t="str">
        <f>LOOKUP(A4406,'[2]Collin Seedling for R'!$A$3:$A$51,'[2]Collin Seedling for R'!$P$3:$P$51)</f>
        <v>Seeded</v>
      </c>
      <c r="N4406" s="8">
        <f t="shared" si="68"/>
        <v>0.06</v>
      </c>
      <c r="O4406" s="2" t="str">
        <f>LOOKUP(H4406,[2]plantlist!$A$2:$A$943,[2]plantlist!$B$2:$B$943)</f>
        <v>F</v>
      </c>
    </row>
    <row r="4407" spans="1:15" x14ac:dyDescent="0.2">
      <c r="A4407" s="7" t="s">
        <v>337</v>
      </c>
      <c r="B4407" s="2">
        <v>2008</v>
      </c>
      <c r="C4407" s="2" t="s">
        <v>0</v>
      </c>
      <c r="D4407" s="2">
        <v>0</v>
      </c>
      <c r="E4407" s="2">
        <v>46</v>
      </c>
      <c r="F4407" s="2">
        <v>46</v>
      </c>
      <c r="G4407" s="2">
        <v>5000</v>
      </c>
      <c r="H4407" s="2" t="s">
        <v>346</v>
      </c>
      <c r="I4407" s="2" t="s">
        <v>19</v>
      </c>
      <c r="J4407" s="2" t="s">
        <v>347</v>
      </c>
      <c r="K4407" s="2" t="str">
        <f>LOOKUP(A4407,'[2]Collin Seedling for R'!$A$3:$A$51,'[2]Collin Seedling for R'!$R$3:$R$51)</f>
        <v>High</v>
      </c>
      <c r="L4407" s="2" t="str">
        <f>LOOKUP(A4407,'[2]Collin Seedling for R'!$A$3:$A$51,'[2]Collin Seedling for R'!$T$3:$T$51)</f>
        <v>FS</v>
      </c>
      <c r="M4407" s="2" t="str">
        <f>LOOKUP(A4407,'[2]Collin Seedling for R'!$A$3:$A$51,'[2]Collin Seedling for R'!$P$3:$P$51)</f>
        <v>Seeded</v>
      </c>
      <c r="N4407" s="8">
        <f t="shared" si="68"/>
        <v>0.91999999999999993</v>
      </c>
      <c r="O4407" s="2" t="str">
        <f>LOOKUP(H4407,[2]plantlist!$A$2:$A$943,[2]plantlist!$B$2:$B$943)</f>
        <v>G</v>
      </c>
    </row>
    <row r="4408" spans="1:15" x14ac:dyDescent="0.2">
      <c r="A4408" s="7" t="s">
        <v>337</v>
      </c>
      <c r="B4408" s="2">
        <v>2008</v>
      </c>
      <c r="C4408" s="2" t="s">
        <v>0</v>
      </c>
      <c r="D4408" s="2">
        <v>0</v>
      </c>
      <c r="E4408" s="2">
        <v>3</v>
      </c>
      <c r="F4408" s="2">
        <v>3</v>
      </c>
      <c r="G4408" s="2">
        <v>5000</v>
      </c>
      <c r="H4408" s="2" t="s">
        <v>182</v>
      </c>
      <c r="I4408" s="2" t="s">
        <v>19</v>
      </c>
      <c r="J4408" s="2" t="s">
        <v>183</v>
      </c>
      <c r="K4408" s="2" t="str">
        <f>LOOKUP(A4408,'[2]Collin Seedling for R'!$A$3:$A$51,'[2]Collin Seedling for R'!$R$3:$R$51)</f>
        <v>High</v>
      </c>
      <c r="L4408" s="2" t="str">
        <f>LOOKUP(A4408,'[2]Collin Seedling for R'!$A$3:$A$51,'[2]Collin Seedling for R'!$T$3:$T$51)</f>
        <v>FS</v>
      </c>
      <c r="M4408" s="2" t="str">
        <f>LOOKUP(A4408,'[2]Collin Seedling for R'!$A$3:$A$51,'[2]Collin Seedling for R'!$P$3:$P$51)</f>
        <v>Seeded</v>
      </c>
      <c r="N4408" s="8">
        <f t="shared" si="68"/>
        <v>0.06</v>
      </c>
      <c r="O4408" s="2" t="s">
        <v>244</v>
      </c>
    </row>
    <row r="4409" spans="1:15" x14ac:dyDescent="0.2">
      <c r="A4409" s="7" t="s">
        <v>337</v>
      </c>
      <c r="B4409" s="2">
        <v>2008</v>
      </c>
      <c r="C4409" s="2" t="s">
        <v>0</v>
      </c>
      <c r="D4409" s="2">
        <v>0</v>
      </c>
      <c r="E4409" s="2">
        <v>65</v>
      </c>
      <c r="F4409" s="2">
        <v>65</v>
      </c>
      <c r="G4409" s="2">
        <v>5000</v>
      </c>
      <c r="H4409" s="2" t="s">
        <v>86</v>
      </c>
      <c r="I4409" s="2" t="s">
        <v>2</v>
      </c>
      <c r="J4409" s="2" t="s">
        <v>87</v>
      </c>
      <c r="K4409" s="2" t="str">
        <f>LOOKUP(A4409,'[2]Collin Seedling for R'!$A$3:$A$51,'[2]Collin Seedling for R'!$R$3:$R$51)</f>
        <v>High</v>
      </c>
      <c r="L4409" s="2" t="str">
        <f>LOOKUP(A4409,'[2]Collin Seedling for R'!$A$3:$A$51,'[2]Collin Seedling for R'!$T$3:$T$51)</f>
        <v>FS</v>
      </c>
      <c r="M4409" s="2" t="str">
        <f>LOOKUP(A4409,'[2]Collin Seedling for R'!$A$3:$A$51,'[2]Collin Seedling for R'!$P$3:$P$51)</f>
        <v>Seeded</v>
      </c>
      <c r="N4409" s="8">
        <f t="shared" si="68"/>
        <v>1.3</v>
      </c>
      <c r="O4409" s="2" t="str">
        <f>LOOKUP(H4409,[2]plantlist!$A$2:$A$943,[2]plantlist!$B$2:$B$943)</f>
        <v>F</v>
      </c>
    </row>
    <row r="4410" spans="1:15" x14ac:dyDescent="0.2">
      <c r="A4410" s="7" t="s">
        <v>337</v>
      </c>
      <c r="B4410" s="2">
        <v>2008</v>
      </c>
      <c r="C4410" s="2" t="s">
        <v>0</v>
      </c>
      <c r="D4410" s="2">
        <v>0</v>
      </c>
      <c r="E4410" s="2">
        <v>17</v>
      </c>
      <c r="F4410" s="2">
        <v>17</v>
      </c>
      <c r="G4410" s="2">
        <v>5000</v>
      </c>
      <c r="H4410" s="2" t="s">
        <v>348</v>
      </c>
      <c r="I4410" s="2" t="s">
        <v>2</v>
      </c>
      <c r="J4410" s="2" t="s">
        <v>349</v>
      </c>
      <c r="K4410" s="2" t="str">
        <f>LOOKUP(A4410,'[2]Collin Seedling for R'!$A$3:$A$51,'[2]Collin Seedling for R'!$R$3:$R$51)</f>
        <v>High</v>
      </c>
      <c r="L4410" s="2" t="str">
        <f>LOOKUP(A4410,'[2]Collin Seedling for R'!$A$3:$A$51,'[2]Collin Seedling for R'!$T$3:$T$51)</f>
        <v>FS</v>
      </c>
      <c r="M4410" s="2" t="str">
        <f>LOOKUP(A4410,'[2]Collin Seedling for R'!$A$3:$A$51,'[2]Collin Seedling for R'!$P$3:$P$51)</f>
        <v>Seeded</v>
      </c>
      <c r="N4410" s="8">
        <f t="shared" si="68"/>
        <v>0.33999999999999997</v>
      </c>
      <c r="O4410" s="2" t="str">
        <f>LOOKUP(H4410,[2]plantlist!$A$2:$A$943,[2]plantlist!$B$2:$B$943)</f>
        <v>S</v>
      </c>
    </row>
    <row r="4411" spans="1:15" x14ac:dyDescent="0.2">
      <c r="A4411" s="2" t="s">
        <v>337</v>
      </c>
      <c r="B4411" s="2">
        <v>2013</v>
      </c>
      <c r="C4411" s="2" t="s">
        <v>0</v>
      </c>
      <c r="D4411" s="2">
        <v>3638</v>
      </c>
      <c r="E4411" s="2">
        <v>0</v>
      </c>
      <c r="F4411" s="2">
        <v>3638</v>
      </c>
      <c r="G4411" s="2">
        <v>5017</v>
      </c>
      <c r="H4411" s="2" t="s">
        <v>4</v>
      </c>
      <c r="I4411" s="2" t="s">
        <v>2</v>
      </c>
      <c r="J4411" s="2" t="s">
        <v>5</v>
      </c>
      <c r="K4411" s="2" t="str">
        <f>LOOKUP(A4411,'[2]Collin Seedling for R'!$A$3:$A$51,'[2]Collin Seedling for R'!$R$3:$R$51)</f>
        <v>High</v>
      </c>
      <c r="L4411" s="2" t="str">
        <f>LOOKUP(A4411,'[2]Collin Seedling for R'!$A$3:$A$51,'[2]Collin Seedling for R'!$T$3:$T$51)</f>
        <v>FS</v>
      </c>
      <c r="M4411" s="2" t="str">
        <f>LOOKUP(A4411,'[2]Collin Seedling for R'!$A$3:$A$51,'[2]Collin Seedling for R'!$P$3:$P$51)</f>
        <v>Seeded</v>
      </c>
      <c r="N4411" s="8">
        <f t="shared" si="68"/>
        <v>0</v>
      </c>
      <c r="O4411" s="2" t="str">
        <f>LOOKUP(H4411,[2]plantlist!$A$2:$A$943,[2]plantlist!$B$2:$B$943)</f>
        <v>B</v>
      </c>
    </row>
    <row r="4412" spans="1:15" x14ac:dyDescent="0.2">
      <c r="A4412" s="2" t="s">
        <v>337</v>
      </c>
      <c r="B4412" s="2">
        <v>2013</v>
      </c>
      <c r="C4412" s="2" t="s">
        <v>0</v>
      </c>
      <c r="D4412" s="2">
        <v>1115</v>
      </c>
      <c r="E4412" s="2">
        <v>0</v>
      </c>
      <c r="F4412" s="2">
        <v>1115</v>
      </c>
      <c r="G4412" s="2">
        <v>5017</v>
      </c>
      <c r="H4412" s="2" t="s">
        <v>1</v>
      </c>
      <c r="I4412" s="2" t="s">
        <v>2</v>
      </c>
      <c r="J4412" s="2" t="s">
        <v>3</v>
      </c>
      <c r="K4412" s="2" t="str">
        <f>LOOKUP(A4412,'[2]Collin Seedling for R'!$A$3:$A$51,'[2]Collin Seedling for R'!$R$3:$R$51)</f>
        <v>High</v>
      </c>
      <c r="L4412" s="2" t="str">
        <f>LOOKUP(A4412,'[2]Collin Seedling for R'!$A$3:$A$51,'[2]Collin Seedling for R'!$T$3:$T$51)</f>
        <v>FS</v>
      </c>
      <c r="M4412" s="2" t="str">
        <f>LOOKUP(A4412,'[2]Collin Seedling for R'!$A$3:$A$51,'[2]Collin Seedling for R'!$P$3:$P$51)</f>
        <v>Seeded</v>
      </c>
      <c r="N4412" s="8">
        <f t="shared" si="68"/>
        <v>0</v>
      </c>
      <c r="O4412" s="2" t="str">
        <f>LOOKUP(H4412,[2]plantlist!$A$2:$A$943,[2]plantlist!$B$2:$B$943)</f>
        <v>F</v>
      </c>
    </row>
    <row r="4413" spans="1:15" x14ac:dyDescent="0.2">
      <c r="A4413" s="2" t="s">
        <v>337</v>
      </c>
      <c r="B4413" s="2">
        <v>2013</v>
      </c>
      <c r="C4413" s="2" t="s">
        <v>0</v>
      </c>
      <c r="D4413" s="2">
        <v>131</v>
      </c>
      <c r="E4413" s="2">
        <v>11</v>
      </c>
      <c r="F4413" s="2">
        <v>142</v>
      </c>
      <c r="G4413" s="2">
        <v>5017</v>
      </c>
      <c r="H4413" s="2" t="s">
        <v>6</v>
      </c>
      <c r="I4413" s="2" t="s">
        <v>2</v>
      </c>
      <c r="J4413" s="2" t="s">
        <v>7</v>
      </c>
      <c r="K4413" s="2" t="str">
        <f>LOOKUP(A4413,'[2]Collin Seedling for R'!$A$3:$A$51,'[2]Collin Seedling for R'!$R$3:$R$51)</f>
        <v>High</v>
      </c>
      <c r="L4413" s="2" t="str">
        <f>LOOKUP(A4413,'[2]Collin Seedling for R'!$A$3:$A$51,'[2]Collin Seedling for R'!$T$3:$T$51)</f>
        <v>FS</v>
      </c>
      <c r="M4413" s="2" t="str">
        <f>LOOKUP(A4413,'[2]Collin Seedling for R'!$A$3:$A$51,'[2]Collin Seedling for R'!$P$3:$P$51)</f>
        <v>Seeded</v>
      </c>
      <c r="N4413" s="8">
        <f t="shared" si="68"/>
        <v>0.21925453458241975</v>
      </c>
      <c r="O4413" s="2" t="str">
        <f>LOOKUP(H4413,[2]plantlist!$A$2:$A$943,[2]plantlist!$B$2:$B$943)</f>
        <v>L</v>
      </c>
    </row>
    <row r="4414" spans="1:15" x14ac:dyDescent="0.2">
      <c r="A4414" s="2" t="s">
        <v>337</v>
      </c>
      <c r="B4414" s="2">
        <v>2013</v>
      </c>
      <c r="C4414" s="2" t="s">
        <v>0</v>
      </c>
      <c r="D4414" s="2">
        <v>62</v>
      </c>
      <c r="E4414" s="2">
        <v>72</v>
      </c>
      <c r="F4414" s="2">
        <v>134</v>
      </c>
      <c r="G4414" s="2">
        <v>5017</v>
      </c>
      <c r="H4414" s="2" t="s">
        <v>10</v>
      </c>
      <c r="I4414" s="2" t="s">
        <v>2</v>
      </c>
      <c r="J4414" s="2" t="s">
        <v>11</v>
      </c>
      <c r="K4414" s="2" t="str">
        <f>LOOKUP(A4414,'[2]Collin Seedling for R'!$A$3:$A$51,'[2]Collin Seedling for R'!$R$3:$R$51)</f>
        <v>High</v>
      </c>
      <c r="L4414" s="2" t="str">
        <f>LOOKUP(A4414,'[2]Collin Seedling for R'!$A$3:$A$51,'[2]Collin Seedling for R'!$T$3:$T$51)</f>
        <v>FS</v>
      </c>
      <c r="M4414" s="2" t="str">
        <f>LOOKUP(A4414,'[2]Collin Seedling for R'!$A$3:$A$51,'[2]Collin Seedling for R'!$P$3:$P$51)</f>
        <v>Seeded</v>
      </c>
      <c r="N4414" s="8">
        <f t="shared" si="68"/>
        <v>1.4351205899940203</v>
      </c>
      <c r="O4414" s="2" t="str">
        <f>LOOKUP(H4414,[2]plantlist!$A$2:$A$943,[2]plantlist!$B$2:$B$943)</f>
        <v>L</v>
      </c>
    </row>
    <row r="4415" spans="1:15" x14ac:dyDescent="0.2">
      <c r="A4415" s="2" t="s">
        <v>337</v>
      </c>
      <c r="B4415" s="2">
        <v>2013</v>
      </c>
      <c r="C4415" s="2" t="s">
        <v>0</v>
      </c>
      <c r="D4415" s="2">
        <v>20</v>
      </c>
      <c r="E4415" s="2">
        <v>210</v>
      </c>
      <c r="F4415" s="2">
        <v>230</v>
      </c>
      <c r="G4415" s="2">
        <v>5017</v>
      </c>
      <c r="H4415" s="2" t="s">
        <v>31</v>
      </c>
      <c r="I4415" s="2" t="s">
        <v>2</v>
      </c>
      <c r="J4415" s="2" t="s">
        <v>32</v>
      </c>
      <c r="K4415" s="2" t="str">
        <f>LOOKUP(A4415,'[2]Collin Seedling for R'!$A$3:$A$51,'[2]Collin Seedling for R'!$R$3:$R$51)</f>
        <v>High</v>
      </c>
      <c r="L4415" s="2" t="str">
        <f>LOOKUP(A4415,'[2]Collin Seedling for R'!$A$3:$A$51,'[2]Collin Seedling for R'!$T$3:$T$51)</f>
        <v>FS</v>
      </c>
      <c r="M4415" s="2" t="str">
        <f>LOOKUP(A4415,'[2]Collin Seedling for R'!$A$3:$A$51,'[2]Collin Seedling for R'!$P$3:$P$51)</f>
        <v>Seeded</v>
      </c>
      <c r="N4415" s="8">
        <f t="shared" si="68"/>
        <v>4.1857683874825593</v>
      </c>
      <c r="O4415" s="2" t="str">
        <f>LOOKUP(H4415,[2]plantlist!$A$2:$A$943,[2]plantlist!$B$2:$B$943)</f>
        <v>U</v>
      </c>
    </row>
    <row r="4416" spans="1:15" x14ac:dyDescent="0.2">
      <c r="A4416" s="2" t="s">
        <v>337</v>
      </c>
      <c r="B4416" s="2">
        <v>2013</v>
      </c>
      <c r="C4416" s="2" t="s">
        <v>0</v>
      </c>
      <c r="D4416" s="2">
        <v>13</v>
      </c>
      <c r="E4416" s="2">
        <v>59</v>
      </c>
      <c r="F4416" s="2">
        <v>72</v>
      </c>
      <c r="G4416" s="2">
        <v>5017</v>
      </c>
      <c r="H4416" s="2" t="s">
        <v>33</v>
      </c>
      <c r="I4416" s="2" t="s">
        <v>2</v>
      </c>
      <c r="J4416" s="2" t="s">
        <v>34</v>
      </c>
      <c r="K4416" s="2" t="str">
        <f>LOOKUP(A4416,'[2]Collin Seedling for R'!$A$3:$A$51,'[2]Collin Seedling for R'!$R$3:$R$51)</f>
        <v>High</v>
      </c>
      <c r="L4416" s="2" t="str">
        <f>LOOKUP(A4416,'[2]Collin Seedling for R'!$A$3:$A$51,'[2]Collin Seedling for R'!$T$3:$T$51)</f>
        <v>FS</v>
      </c>
      <c r="M4416" s="2" t="str">
        <f>LOOKUP(A4416,'[2]Collin Seedling for R'!$A$3:$A$51,'[2]Collin Seedling for R'!$P$3:$P$51)</f>
        <v>Seeded</v>
      </c>
      <c r="N4416" s="8">
        <f t="shared" si="68"/>
        <v>1.1760015945784332</v>
      </c>
      <c r="O4416" s="2" t="str">
        <f>LOOKUP(H4416,[2]plantlist!$A$2:$A$943,[2]plantlist!$B$2:$B$943)</f>
        <v>F</v>
      </c>
    </row>
    <row r="4417" spans="1:15" x14ac:dyDescent="0.2">
      <c r="A4417" s="2" t="s">
        <v>337</v>
      </c>
      <c r="B4417" s="2">
        <v>2013</v>
      </c>
      <c r="C4417" s="2" t="s">
        <v>0</v>
      </c>
      <c r="D4417" s="2">
        <v>12</v>
      </c>
      <c r="E4417" s="2">
        <v>56</v>
      </c>
      <c r="F4417" s="2">
        <v>68</v>
      </c>
      <c r="G4417" s="2">
        <v>5017</v>
      </c>
      <c r="H4417" s="2" t="s">
        <v>116</v>
      </c>
      <c r="I4417" s="2" t="s">
        <v>2</v>
      </c>
      <c r="J4417" s="2" t="s">
        <v>117</v>
      </c>
      <c r="K4417" s="2" t="str">
        <f>LOOKUP(A4417,'[2]Collin Seedling for R'!$A$3:$A$51,'[2]Collin Seedling for R'!$R$3:$R$51)</f>
        <v>High</v>
      </c>
      <c r="L4417" s="2" t="str">
        <f>LOOKUP(A4417,'[2]Collin Seedling for R'!$A$3:$A$51,'[2]Collin Seedling for R'!$T$3:$T$51)</f>
        <v>FS</v>
      </c>
      <c r="M4417" s="2" t="str">
        <f>LOOKUP(A4417,'[2]Collin Seedling for R'!$A$3:$A$51,'[2]Collin Seedling for R'!$P$3:$P$51)</f>
        <v>Seeded</v>
      </c>
      <c r="N4417" s="8">
        <f t="shared" si="68"/>
        <v>1.1162049033286825</v>
      </c>
      <c r="O4417" s="2" t="str">
        <f>LOOKUP(H4417,[2]plantlist!$A$2:$A$943,[2]plantlist!$B$2:$B$943)</f>
        <v>F</v>
      </c>
    </row>
    <row r="4418" spans="1:15" x14ac:dyDescent="0.2">
      <c r="A4418" s="2" t="s">
        <v>337</v>
      </c>
      <c r="B4418" s="2">
        <v>2013</v>
      </c>
      <c r="C4418" s="2" t="s">
        <v>0</v>
      </c>
      <c r="D4418" s="2">
        <v>11</v>
      </c>
      <c r="E4418" s="2">
        <v>40</v>
      </c>
      <c r="F4418" s="2">
        <v>51</v>
      </c>
      <c r="G4418" s="2">
        <v>5017</v>
      </c>
      <c r="H4418" s="2" t="s">
        <v>14</v>
      </c>
      <c r="I4418" s="2" t="s">
        <v>2</v>
      </c>
      <c r="J4418" s="2" t="s">
        <v>15</v>
      </c>
      <c r="K4418" s="2" t="str">
        <f>LOOKUP(A4418,'[2]Collin Seedling for R'!$A$3:$A$51,'[2]Collin Seedling for R'!$R$3:$R$51)</f>
        <v>High</v>
      </c>
      <c r="L4418" s="2" t="str">
        <f>LOOKUP(A4418,'[2]Collin Seedling for R'!$A$3:$A$51,'[2]Collin Seedling for R'!$T$3:$T$51)</f>
        <v>FS</v>
      </c>
      <c r="M4418" s="2" t="str">
        <f>LOOKUP(A4418,'[2]Collin Seedling for R'!$A$3:$A$51,'[2]Collin Seedling for R'!$P$3:$P$51)</f>
        <v>Seeded</v>
      </c>
      <c r="N4418" s="8">
        <f t="shared" ref="N4418:N4481" si="69">E4418/G4418*100</f>
        <v>0.79728921666334474</v>
      </c>
      <c r="O4418" s="2" t="str">
        <f>LOOKUP(H4418,[2]plantlist!$A$2:$A$943,[2]plantlist!$B$2:$B$943)</f>
        <v>F</v>
      </c>
    </row>
    <row r="4419" spans="1:15" x14ac:dyDescent="0.2">
      <c r="A4419" s="2" t="s">
        <v>337</v>
      </c>
      <c r="B4419" s="2">
        <v>2013</v>
      </c>
      <c r="C4419" s="2" t="s">
        <v>0</v>
      </c>
      <c r="D4419" s="2">
        <v>7</v>
      </c>
      <c r="E4419" s="2">
        <v>8</v>
      </c>
      <c r="F4419" s="2">
        <v>15</v>
      </c>
      <c r="G4419" s="2">
        <v>5017</v>
      </c>
      <c r="H4419" s="2" t="s">
        <v>76</v>
      </c>
      <c r="I4419" s="2" t="s">
        <v>2</v>
      </c>
      <c r="J4419" s="2" t="s">
        <v>77</v>
      </c>
      <c r="K4419" s="2" t="str">
        <f>LOOKUP(A4419,'[2]Collin Seedling for R'!$A$3:$A$51,'[2]Collin Seedling for R'!$R$3:$R$51)</f>
        <v>High</v>
      </c>
      <c r="L4419" s="2" t="str">
        <f>LOOKUP(A4419,'[2]Collin Seedling for R'!$A$3:$A$51,'[2]Collin Seedling for R'!$T$3:$T$51)</f>
        <v>FS</v>
      </c>
      <c r="M4419" s="2" t="str">
        <f>LOOKUP(A4419,'[2]Collin Seedling for R'!$A$3:$A$51,'[2]Collin Seedling for R'!$P$3:$P$51)</f>
        <v>Seeded</v>
      </c>
      <c r="N4419" s="8">
        <f t="shared" si="69"/>
        <v>0.15945784333266894</v>
      </c>
      <c r="O4419" s="2" t="str">
        <f>LOOKUP(H4419,[2]plantlist!$A$2:$A$943,[2]plantlist!$B$2:$B$943)</f>
        <v>F</v>
      </c>
    </row>
    <row r="4420" spans="1:15" x14ac:dyDescent="0.2">
      <c r="A4420" s="2" t="s">
        <v>337</v>
      </c>
      <c r="B4420" s="2">
        <v>2013</v>
      </c>
      <c r="C4420" s="2" t="s">
        <v>0</v>
      </c>
      <c r="D4420" s="2">
        <v>6</v>
      </c>
      <c r="E4420" s="2">
        <v>9</v>
      </c>
      <c r="F4420" s="2">
        <v>15</v>
      </c>
      <c r="G4420" s="2">
        <v>5017</v>
      </c>
      <c r="H4420" s="2" t="s">
        <v>178</v>
      </c>
      <c r="I4420" s="2" t="s">
        <v>2</v>
      </c>
      <c r="J4420" s="2" t="s">
        <v>179</v>
      </c>
      <c r="K4420" s="2" t="str">
        <f>LOOKUP(A4420,'[2]Collin Seedling for R'!$A$3:$A$51,'[2]Collin Seedling for R'!$R$3:$R$51)</f>
        <v>High</v>
      </c>
      <c r="L4420" s="2" t="str">
        <f>LOOKUP(A4420,'[2]Collin Seedling for R'!$A$3:$A$51,'[2]Collin Seedling for R'!$T$3:$T$51)</f>
        <v>FS</v>
      </c>
      <c r="M4420" s="2" t="str">
        <f>LOOKUP(A4420,'[2]Collin Seedling for R'!$A$3:$A$51,'[2]Collin Seedling for R'!$P$3:$P$51)</f>
        <v>Seeded</v>
      </c>
      <c r="N4420" s="8">
        <f t="shared" si="69"/>
        <v>0.17939007374925253</v>
      </c>
      <c r="O4420" s="2" t="str">
        <f>LOOKUP(H4420,[2]plantlist!$A$2:$A$943,[2]plantlist!$B$2:$B$943)</f>
        <v>F</v>
      </c>
    </row>
    <row r="4421" spans="1:15" x14ac:dyDescent="0.2">
      <c r="A4421" s="2" t="s">
        <v>337</v>
      </c>
      <c r="B4421" s="2">
        <v>2013</v>
      </c>
      <c r="C4421" s="2" t="s">
        <v>0</v>
      </c>
      <c r="D4421" s="2">
        <v>2</v>
      </c>
      <c r="E4421" s="2">
        <v>172</v>
      </c>
      <c r="F4421" s="2">
        <v>174</v>
      </c>
      <c r="G4421" s="2">
        <v>5017</v>
      </c>
      <c r="H4421" s="2" t="s">
        <v>45</v>
      </c>
      <c r="I4421" s="2" t="s">
        <v>19</v>
      </c>
      <c r="J4421" s="2" t="s">
        <v>46</v>
      </c>
      <c r="K4421" s="2" t="str">
        <f>LOOKUP(A4421,'[2]Collin Seedling for R'!$A$3:$A$51,'[2]Collin Seedling for R'!$R$3:$R$51)</f>
        <v>High</v>
      </c>
      <c r="L4421" s="2" t="str">
        <f>LOOKUP(A4421,'[2]Collin Seedling for R'!$A$3:$A$51,'[2]Collin Seedling for R'!$T$3:$T$51)</f>
        <v>FS</v>
      </c>
      <c r="M4421" s="2" t="str">
        <f>LOOKUP(A4421,'[2]Collin Seedling for R'!$A$3:$A$51,'[2]Collin Seedling for R'!$P$3:$P$51)</f>
        <v>Seeded</v>
      </c>
      <c r="N4421" s="8">
        <f t="shared" si="69"/>
        <v>3.4283436316523823</v>
      </c>
      <c r="O4421" s="2" t="str">
        <f>LOOKUP(H4421,[2]plantlist!$A$2:$A$943,[2]plantlist!$B$2:$B$943)</f>
        <v>F</v>
      </c>
    </row>
    <row r="4422" spans="1:15" x14ac:dyDescent="0.2">
      <c r="A4422" s="2" t="s">
        <v>337</v>
      </c>
      <c r="B4422" s="2">
        <v>2013</v>
      </c>
      <c r="C4422" s="2" t="s">
        <v>0</v>
      </c>
      <c r="D4422" s="2">
        <v>0</v>
      </c>
      <c r="E4422" s="2">
        <v>37</v>
      </c>
      <c r="F4422" s="2">
        <v>37</v>
      </c>
      <c r="G4422" s="2">
        <v>5017</v>
      </c>
      <c r="H4422" s="2" t="s">
        <v>45</v>
      </c>
      <c r="I4422" s="2" t="s">
        <v>2</v>
      </c>
      <c r="J4422" s="2" t="s">
        <v>46</v>
      </c>
      <c r="K4422" s="2" t="str">
        <f>LOOKUP(A4422,'[2]Collin Seedling for R'!$A$3:$A$51,'[2]Collin Seedling for R'!$R$3:$R$51)</f>
        <v>High</v>
      </c>
      <c r="L4422" s="2" t="str">
        <f>LOOKUP(A4422,'[2]Collin Seedling for R'!$A$3:$A$51,'[2]Collin Seedling for R'!$T$3:$T$51)</f>
        <v>FS</v>
      </c>
      <c r="M4422" s="2" t="str">
        <f>LOOKUP(A4422,'[2]Collin Seedling for R'!$A$3:$A$51,'[2]Collin Seedling for R'!$P$3:$P$51)</f>
        <v>Seeded</v>
      </c>
      <c r="N4422" s="8">
        <f t="shared" si="69"/>
        <v>0.73749252541359378</v>
      </c>
      <c r="O4422" s="2" t="str">
        <f>LOOKUP(H4422,[2]plantlist!$A$2:$A$943,[2]plantlist!$B$2:$B$943)</f>
        <v>F</v>
      </c>
    </row>
    <row r="4423" spans="1:15" x14ac:dyDescent="0.2">
      <c r="A4423" s="2" t="s">
        <v>337</v>
      </c>
      <c r="B4423" s="2">
        <v>2013</v>
      </c>
      <c r="C4423" s="2" t="s">
        <v>0</v>
      </c>
      <c r="D4423" s="2">
        <v>0</v>
      </c>
      <c r="E4423" s="2">
        <v>55</v>
      </c>
      <c r="F4423" s="2">
        <v>55</v>
      </c>
      <c r="G4423" s="2">
        <v>5017</v>
      </c>
      <c r="H4423" s="2" t="s">
        <v>86</v>
      </c>
      <c r="I4423" s="2" t="s">
        <v>2</v>
      </c>
      <c r="J4423" s="2" t="s">
        <v>87</v>
      </c>
      <c r="K4423" s="2" t="str">
        <f>LOOKUP(A4423,'[2]Collin Seedling for R'!$A$3:$A$51,'[2]Collin Seedling for R'!$R$3:$R$51)</f>
        <v>High</v>
      </c>
      <c r="L4423" s="2" t="str">
        <f>LOOKUP(A4423,'[2]Collin Seedling for R'!$A$3:$A$51,'[2]Collin Seedling for R'!$T$3:$T$51)</f>
        <v>FS</v>
      </c>
      <c r="M4423" s="2" t="str">
        <f>LOOKUP(A4423,'[2]Collin Seedling for R'!$A$3:$A$51,'[2]Collin Seedling for R'!$P$3:$P$51)</f>
        <v>Seeded</v>
      </c>
      <c r="N4423" s="8">
        <f t="shared" si="69"/>
        <v>1.0962726729120988</v>
      </c>
      <c r="O4423" s="2" t="str">
        <f>LOOKUP(H4423,[2]plantlist!$A$2:$A$943,[2]plantlist!$B$2:$B$943)</f>
        <v>F</v>
      </c>
    </row>
    <row r="4424" spans="1:15" x14ac:dyDescent="0.2">
      <c r="A4424" s="2" t="s">
        <v>337</v>
      </c>
      <c r="B4424" s="2">
        <v>2013</v>
      </c>
      <c r="C4424" s="2" t="s">
        <v>0</v>
      </c>
      <c r="D4424" s="2">
        <v>0</v>
      </c>
      <c r="E4424" s="2">
        <v>67</v>
      </c>
      <c r="F4424" s="2">
        <v>67</v>
      </c>
      <c r="G4424" s="2">
        <v>5017</v>
      </c>
      <c r="H4424" s="2" t="s">
        <v>33</v>
      </c>
      <c r="I4424" s="2" t="s">
        <v>19</v>
      </c>
      <c r="J4424" s="2" t="s">
        <v>34</v>
      </c>
      <c r="K4424" s="2" t="str">
        <f>LOOKUP(A4424,'[2]Collin Seedling for R'!$A$3:$A$51,'[2]Collin Seedling for R'!$R$3:$R$51)</f>
        <v>High</v>
      </c>
      <c r="L4424" s="2" t="str">
        <f>LOOKUP(A4424,'[2]Collin Seedling for R'!$A$3:$A$51,'[2]Collin Seedling for R'!$T$3:$T$51)</f>
        <v>FS</v>
      </c>
      <c r="M4424" s="2" t="str">
        <f>LOOKUP(A4424,'[2]Collin Seedling for R'!$A$3:$A$51,'[2]Collin Seedling for R'!$P$3:$P$51)</f>
        <v>Seeded</v>
      </c>
      <c r="N4424" s="8">
        <f t="shared" si="69"/>
        <v>1.3354594379111022</v>
      </c>
      <c r="O4424" s="2" t="str">
        <f>LOOKUP(H4424,[2]plantlist!$A$2:$A$943,[2]plantlist!$B$2:$B$943)</f>
        <v>F</v>
      </c>
    </row>
    <row r="4425" spans="1:15" x14ac:dyDescent="0.2">
      <c r="A4425" s="2" t="s">
        <v>337</v>
      </c>
      <c r="B4425" s="2">
        <v>2013</v>
      </c>
      <c r="C4425" s="2" t="s">
        <v>0</v>
      </c>
      <c r="D4425" s="2">
        <v>0</v>
      </c>
      <c r="E4425" s="2">
        <v>17</v>
      </c>
      <c r="F4425" s="2">
        <v>17</v>
      </c>
      <c r="G4425" s="2">
        <v>5017</v>
      </c>
      <c r="H4425" s="2" t="s">
        <v>25</v>
      </c>
      <c r="I4425" s="2" t="s">
        <v>2</v>
      </c>
      <c r="J4425" s="2" t="s">
        <v>26</v>
      </c>
      <c r="K4425" s="2" t="str">
        <f>LOOKUP(A4425,'[2]Collin Seedling for R'!$A$3:$A$51,'[2]Collin Seedling for R'!$R$3:$R$51)</f>
        <v>High</v>
      </c>
      <c r="L4425" s="2" t="str">
        <f>LOOKUP(A4425,'[2]Collin Seedling for R'!$A$3:$A$51,'[2]Collin Seedling for R'!$T$3:$T$51)</f>
        <v>FS</v>
      </c>
      <c r="M4425" s="2" t="str">
        <f>LOOKUP(A4425,'[2]Collin Seedling for R'!$A$3:$A$51,'[2]Collin Seedling for R'!$P$3:$P$51)</f>
        <v>Seeded</v>
      </c>
      <c r="N4425" s="8">
        <f t="shared" si="69"/>
        <v>0.33884791708192147</v>
      </c>
      <c r="O4425" s="2" t="str">
        <f>LOOKUP(H4425,[2]plantlist!$A$2:$A$943,[2]plantlist!$B$2:$B$943)</f>
        <v>F</v>
      </c>
    </row>
    <row r="4426" spans="1:15" x14ac:dyDescent="0.2">
      <c r="A4426" s="2" t="s">
        <v>337</v>
      </c>
      <c r="B4426" s="2">
        <v>2013</v>
      </c>
      <c r="C4426" s="2" t="s">
        <v>0</v>
      </c>
      <c r="D4426" s="2">
        <v>0</v>
      </c>
      <c r="E4426" s="2">
        <v>17</v>
      </c>
      <c r="F4426" s="2">
        <v>17</v>
      </c>
      <c r="G4426" s="2">
        <v>5017</v>
      </c>
      <c r="H4426" s="2" t="s">
        <v>60</v>
      </c>
      <c r="I4426" s="2" t="s">
        <v>2</v>
      </c>
      <c r="J4426" s="2" t="s">
        <v>61</v>
      </c>
      <c r="K4426" s="2" t="str">
        <f>LOOKUP(A4426,'[2]Collin Seedling for R'!$A$3:$A$51,'[2]Collin Seedling for R'!$R$3:$R$51)</f>
        <v>High</v>
      </c>
      <c r="L4426" s="2" t="str">
        <f>LOOKUP(A4426,'[2]Collin Seedling for R'!$A$3:$A$51,'[2]Collin Seedling for R'!$T$3:$T$51)</f>
        <v>FS</v>
      </c>
      <c r="M4426" s="2" t="str">
        <f>LOOKUP(A4426,'[2]Collin Seedling for R'!$A$3:$A$51,'[2]Collin Seedling for R'!$P$3:$P$51)</f>
        <v>Seeded</v>
      </c>
      <c r="N4426" s="8">
        <f t="shared" si="69"/>
        <v>0.33884791708192147</v>
      </c>
      <c r="O4426" s="2" t="str">
        <f>LOOKUP(H4426,[2]plantlist!$A$2:$A$943,[2]plantlist!$B$2:$B$943)</f>
        <v>F</v>
      </c>
    </row>
    <row r="4427" spans="1:15" x14ac:dyDescent="0.2">
      <c r="A4427" s="2" t="s">
        <v>337</v>
      </c>
      <c r="B4427" s="2">
        <v>2013</v>
      </c>
      <c r="C4427" s="2" t="s">
        <v>0</v>
      </c>
      <c r="D4427" s="2">
        <v>0</v>
      </c>
      <c r="E4427" s="2">
        <v>16</v>
      </c>
      <c r="F4427" s="2">
        <v>16</v>
      </c>
      <c r="G4427" s="2">
        <v>5017</v>
      </c>
      <c r="H4427" s="2" t="s">
        <v>14</v>
      </c>
      <c r="I4427" s="2" t="s">
        <v>19</v>
      </c>
      <c r="J4427" s="2" t="s">
        <v>15</v>
      </c>
      <c r="K4427" s="2" t="str">
        <f>LOOKUP(A4427,'[2]Collin Seedling for R'!$A$3:$A$51,'[2]Collin Seedling for R'!$R$3:$R$51)</f>
        <v>High</v>
      </c>
      <c r="L4427" s="2" t="str">
        <f>LOOKUP(A4427,'[2]Collin Seedling for R'!$A$3:$A$51,'[2]Collin Seedling for R'!$T$3:$T$51)</f>
        <v>FS</v>
      </c>
      <c r="M4427" s="2" t="str">
        <f>LOOKUP(A4427,'[2]Collin Seedling for R'!$A$3:$A$51,'[2]Collin Seedling for R'!$P$3:$P$51)</f>
        <v>Seeded</v>
      </c>
      <c r="N4427" s="8">
        <f t="shared" si="69"/>
        <v>0.31891568666533787</v>
      </c>
      <c r="O4427" s="2" t="str">
        <f>LOOKUP(H4427,[2]plantlist!$A$2:$A$943,[2]plantlist!$B$2:$B$943)</f>
        <v>F</v>
      </c>
    </row>
    <row r="4428" spans="1:15" x14ac:dyDescent="0.2">
      <c r="A4428" s="2" t="s">
        <v>337</v>
      </c>
      <c r="B4428" s="2">
        <v>2013</v>
      </c>
      <c r="C4428" s="2" t="s">
        <v>0</v>
      </c>
      <c r="D4428" s="2">
        <v>0</v>
      </c>
      <c r="E4428" s="2">
        <v>2</v>
      </c>
      <c r="F4428" s="2">
        <v>2</v>
      </c>
      <c r="G4428" s="2">
        <v>5017</v>
      </c>
      <c r="H4428" s="2" t="s">
        <v>164</v>
      </c>
      <c r="I4428" s="2" t="s">
        <v>2</v>
      </c>
      <c r="J4428" s="2" t="s">
        <v>165</v>
      </c>
      <c r="K4428" s="2" t="str">
        <f>LOOKUP(A4428,'[2]Collin Seedling for R'!$A$3:$A$51,'[2]Collin Seedling for R'!$R$3:$R$51)</f>
        <v>High</v>
      </c>
      <c r="L4428" s="2" t="str">
        <f>LOOKUP(A4428,'[2]Collin Seedling for R'!$A$3:$A$51,'[2]Collin Seedling for R'!$T$3:$T$51)</f>
        <v>FS</v>
      </c>
      <c r="M4428" s="2" t="str">
        <f>LOOKUP(A4428,'[2]Collin Seedling for R'!$A$3:$A$51,'[2]Collin Seedling for R'!$P$3:$P$51)</f>
        <v>Seeded</v>
      </c>
      <c r="N4428" s="8">
        <f t="shared" si="69"/>
        <v>3.9864460833167234E-2</v>
      </c>
      <c r="O4428" s="2" t="str">
        <f>LOOKUP(H4428,[2]plantlist!$A$2:$A$943,[2]plantlist!$B$2:$B$943)</f>
        <v>F</v>
      </c>
    </row>
    <row r="4429" spans="1:15" x14ac:dyDescent="0.2">
      <c r="A4429" s="2" t="s">
        <v>337</v>
      </c>
      <c r="B4429" s="2">
        <v>2013</v>
      </c>
      <c r="C4429" s="2" t="s">
        <v>0</v>
      </c>
      <c r="D4429" s="2">
        <v>0</v>
      </c>
      <c r="E4429" s="2">
        <v>2</v>
      </c>
      <c r="F4429" s="2">
        <v>2</v>
      </c>
      <c r="G4429" s="2">
        <v>5017</v>
      </c>
      <c r="H4429" s="2" t="s">
        <v>29</v>
      </c>
      <c r="I4429" s="2" t="s">
        <v>2</v>
      </c>
      <c r="J4429" s="2" t="s">
        <v>30</v>
      </c>
      <c r="K4429" s="2" t="str">
        <f>LOOKUP(A4429,'[2]Collin Seedling for R'!$A$3:$A$51,'[2]Collin Seedling for R'!$R$3:$R$51)</f>
        <v>High</v>
      </c>
      <c r="L4429" s="2" t="str">
        <f>LOOKUP(A4429,'[2]Collin Seedling for R'!$A$3:$A$51,'[2]Collin Seedling for R'!$T$3:$T$51)</f>
        <v>FS</v>
      </c>
      <c r="M4429" s="2" t="str">
        <f>LOOKUP(A4429,'[2]Collin Seedling for R'!$A$3:$A$51,'[2]Collin Seedling for R'!$P$3:$P$51)</f>
        <v>Seeded</v>
      </c>
      <c r="N4429" s="8">
        <f t="shared" si="69"/>
        <v>3.9864460833167234E-2</v>
      </c>
      <c r="O4429" s="2" t="str">
        <f>LOOKUP(H4429,[2]plantlist!$A$2:$A$943,[2]plantlist!$B$2:$B$943)</f>
        <v>F</v>
      </c>
    </row>
    <row r="4430" spans="1:15" x14ac:dyDescent="0.2">
      <c r="A4430" s="2" t="s">
        <v>337</v>
      </c>
      <c r="B4430" s="2">
        <v>2013</v>
      </c>
      <c r="C4430" s="2" t="s">
        <v>0</v>
      </c>
      <c r="D4430" s="2">
        <v>0</v>
      </c>
      <c r="E4430" s="2">
        <v>9</v>
      </c>
      <c r="F4430" s="2">
        <v>9</v>
      </c>
      <c r="G4430" s="2">
        <v>5017</v>
      </c>
      <c r="H4430" s="2" t="s">
        <v>70</v>
      </c>
      <c r="I4430" s="2" t="s">
        <v>2</v>
      </c>
      <c r="J4430" s="2" t="s">
        <v>71</v>
      </c>
      <c r="K4430" s="2" t="str">
        <f>LOOKUP(A4430,'[2]Collin Seedling for R'!$A$3:$A$51,'[2]Collin Seedling for R'!$R$3:$R$51)</f>
        <v>High</v>
      </c>
      <c r="L4430" s="2" t="str">
        <f>LOOKUP(A4430,'[2]Collin Seedling for R'!$A$3:$A$51,'[2]Collin Seedling for R'!$T$3:$T$51)</f>
        <v>FS</v>
      </c>
      <c r="M4430" s="2" t="str">
        <f>LOOKUP(A4430,'[2]Collin Seedling for R'!$A$3:$A$51,'[2]Collin Seedling for R'!$P$3:$P$51)</f>
        <v>Seeded</v>
      </c>
      <c r="N4430" s="8">
        <f t="shared" si="69"/>
        <v>0.17939007374925253</v>
      </c>
      <c r="O4430" s="2" t="str">
        <f>LOOKUP(H4430,[2]plantlist!$A$2:$A$943,[2]plantlist!$B$2:$B$943)</f>
        <v>F</v>
      </c>
    </row>
    <row r="4431" spans="1:15" x14ac:dyDescent="0.2">
      <c r="A4431" s="2" t="s">
        <v>337</v>
      </c>
      <c r="B4431" s="2">
        <v>2013</v>
      </c>
      <c r="C4431" s="2" t="s">
        <v>0</v>
      </c>
      <c r="D4431" s="2">
        <v>0</v>
      </c>
      <c r="E4431" s="2">
        <v>14</v>
      </c>
      <c r="F4431" s="2">
        <v>14</v>
      </c>
      <c r="G4431" s="2">
        <v>5017</v>
      </c>
      <c r="H4431" s="2" t="s">
        <v>66</v>
      </c>
      <c r="I4431" s="2" t="s">
        <v>19</v>
      </c>
      <c r="J4431" s="2" t="s">
        <v>67</v>
      </c>
      <c r="K4431" s="2" t="str">
        <f>LOOKUP(A4431,'[2]Collin Seedling for R'!$A$3:$A$51,'[2]Collin Seedling for R'!$R$3:$R$51)</f>
        <v>High</v>
      </c>
      <c r="L4431" s="2" t="str">
        <f>LOOKUP(A4431,'[2]Collin Seedling for R'!$A$3:$A$51,'[2]Collin Seedling for R'!$T$3:$T$51)</f>
        <v>FS</v>
      </c>
      <c r="M4431" s="2" t="str">
        <f>LOOKUP(A4431,'[2]Collin Seedling for R'!$A$3:$A$51,'[2]Collin Seedling for R'!$P$3:$P$51)</f>
        <v>Seeded</v>
      </c>
      <c r="N4431" s="8">
        <f t="shared" si="69"/>
        <v>0.27905122583217062</v>
      </c>
      <c r="O4431" s="2" t="str">
        <f>LOOKUP(H4431,[2]plantlist!$A$2:$A$943,[2]plantlist!$B$2:$B$943)</f>
        <v>G</v>
      </c>
    </row>
    <row r="4432" spans="1:15" x14ac:dyDescent="0.2">
      <c r="A4432" s="2" t="s">
        <v>337</v>
      </c>
      <c r="B4432" s="2">
        <v>2013</v>
      </c>
      <c r="C4432" s="2" t="s">
        <v>0</v>
      </c>
      <c r="D4432" s="2">
        <v>0</v>
      </c>
      <c r="E4432" s="2">
        <v>70</v>
      </c>
      <c r="F4432" s="2">
        <v>70</v>
      </c>
      <c r="G4432" s="2">
        <v>5017</v>
      </c>
      <c r="H4432" s="2" t="s">
        <v>23</v>
      </c>
      <c r="I4432" s="2" t="s">
        <v>2</v>
      </c>
      <c r="J4432" s="2" t="s">
        <v>24</v>
      </c>
      <c r="K4432" s="2" t="str">
        <f>LOOKUP(A4432,'[2]Collin Seedling for R'!$A$3:$A$51,'[2]Collin Seedling for R'!$R$3:$R$51)</f>
        <v>High</v>
      </c>
      <c r="L4432" s="2" t="str">
        <f>LOOKUP(A4432,'[2]Collin Seedling for R'!$A$3:$A$51,'[2]Collin Seedling for R'!$T$3:$T$51)</f>
        <v>FS</v>
      </c>
      <c r="M4432" s="2" t="str">
        <f>LOOKUP(A4432,'[2]Collin Seedling for R'!$A$3:$A$51,'[2]Collin Seedling for R'!$P$3:$P$51)</f>
        <v>Seeded</v>
      </c>
      <c r="N4432" s="8">
        <f t="shared" si="69"/>
        <v>1.3952561291608532</v>
      </c>
      <c r="O4432" s="2" t="str">
        <f>LOOKUP(H4432,[2]plantlist!$A$2:$A$943,[2]plantlist!$B$2:$B$943)</f>
        <v>S</v>
      </c>
    </row>
    <row r="4433" spans="1:15" x14ac:dyDescent="0.2">
      <c r="A4433" s="2" t="s">
        <v>337</v>
      </c>
      <c r="B4433" s="2">
        <v>2013</v>
      </c>
      <c r="C4433" s="2" t="s">
        <v>0</v>
      </c>
      <c r="D4433" s="2">
        <v>0</v>
      </c>
      <c r="E4433" s="2">
        <v>1</v>
      </c>
      <c r="F4433" s="2">
        <v>1</v>
      </c>
      <c r="G4433" s="2">
        <v>5017</v>
      </c>
      <c r="H4433" s="2" t="s">
        <v>66</v>
      </c>
      <c r="I4433" s="2" t="s">
        <v>2</v>
      </c>
      <c r="J4433" s="2" t="s">
        <v>67</v>
      </c>
      <c r="K4433" s="2" t="str">
        <f>LOOKUP(A4433,'[2]Collin Seedling for R'!$A$3:$A$51,'[2]Collin Seedling for R'!$R$3:$R$51)</f>
        <v>High</v>
      </c>
      <c r="L4433" s="2" t="str">
        <f>LOOKUP(A4433,'[2]Collin Seedling for R'!$A$3:$A$51,'[2]Collin Seedling for R'!$T$3:$T$51)</f>
        <v>FS</v>
      </c>
      <c r="M4433" s="2" t="str">
        <f>LOOKUP(A4433,'[2]Collin Seedling for R'!$A$3:$A$51,'[2]Collin Seedling for R'!$P$3:$P$51)</f>
        <v>Seeded</v>
      </c>
      <c r="N4433" s="8">
        <f t="shared" si="69"/>
        <v>1.9932230416583617E-2</v>
      </c>
      <c r="O4433" s="2" t="str">
        <f>LOOKUP(H4433,[2]plantlist!$A$2:$A$943,[2]plantlist!$B$2:$B$943)</f>
        <v>G</v>
      </c>
    </row>
    <row r="4434" spans="1:15" x14ac:dyDescent="0.2">
      <c r="A4434" s="2" t="s">
        <v>337</v>
      </c>
      <c r="B4434" s="2">
        <v>2013</v>
      </c>
      <c r="C4434" s="2" t="s">
        <v>0</v>
      </c>
      <c r="D4434" s="2">
        <v>0</v>
      </c>
      <c r="E4434" s="2">
        <v>40</v>
      </c>
      <c r="F4434" s="2">
        <v>40</v>
      </c>
      <c r="G4434" s="2">
        <v>5017</v>
      </c>
      <c r="H4434" s="2" t="s">
        <v>180</v>
      </c>
      <c r="I4434" s="2" t="s">
        <v>2</v>
      </c>
      <c r="J4434" s="2" t="s">
        <v>181</v>
      </c>
      <c r="K4434" s="2" t="str">
        <f>LOOKUP(A4434,'[2]Collin Seedling for R'!$A$3:$A$51,'[2]Collin Seedling for R'!$R$3:$R$51)</f>
        <v>High</v>
      </c>
      <c r="L4434" s="2" t="str">
        <f>LOOKUP(A4434,'[2]Collin Seedling for R'!$A$3:$A$51,'[2]Collin Seedling for R'!$T$3:$T$51)</f>
        <v>FS</v>
      </c>
      <c r="M4434" s="2" t="str">
        <f>LOOKUP(A4434,'[2]Collin Seedling for R'!$A$3:$A$51,'[2]Collin Seedling for R'!$P$3:$P$51)</f>
        <v>Seeded</v>
      </c>
      <c r="N4434" s="8">
        <f t="shared" si="69"/>
        <v>0.79728921666334474</v>
      </c>
      <c r="O4434" s="2" t="str">
        <f>LOOKUP(H4434,[2]plantlist!$A$2:$A$943,[2]plantlist!$B$2:$B$943)</f>
        <v>U</v>
      </c>
    </row>
    <row r="4435" spans="1:15" x14ac:dyDescent="0.2">
      <c r="A4435" s="2" t="s">
        <v>337</v>
      </c>
      <c r="B4435" s="2">
        <v>2013</v>
      </c>
      <c r="C4435" s="2" t="s">
        <v>0</v>
      </c>
      <c r="D4435" s="2">
        <v>0</v>
      </c>
      <c r="E4435" s="2">
        <v>28</v>
      </c>
      <c r="F4435" s="2">
        <v>28</v>
      </c>
      <c r="G4435" s="2">
        <v>5017</v>
      </c>
      <c r="H4435" s="2" t="s">
        <v>182</v>
      </c>
      <c r="I4435" s="2" t="s">
        <v>2</v>
      </c>
      <c r="J4435" s="2" t="s">
        <v>183</v>
      </c>
      <c r="K4435" s="2" t="str">
        <f>LOOKUP(A4435,'[2]Collin Seedling for R'!$A$3:$A$51,'[2]Collin Seedling for R'!$R$3:$R$51)</f>
        <v>High</v>
      </c>
      <c r="L4435" s="2" t="str">
        <f>LOOKUP(A4435,'[2]Collin Seedling for R'!$A$3:$A$51,'[2]Collin Seedling for R'!$T$3:$T$51)</f>
        <v>FS</v>
      </c>
      <c r="M4435" s="2" t="str">
        <f>LOOKUP(A4435,'[2]Collin Seedling for R'!$A$3:$A$51,'[2]Collin Seedling for R'!$P$3:$P$51)</f>
        <v>Seeded</v>
      </c>
      <c r="N4435" s="8">
        <f t="shared" si="69"/>
        <v>0.55810245166434125</v>
      </c>
      <c r="O4435" s="2">
        <f>LOOKUP(H4435,[2]plantlist!$A$2:$A$943,[2]plantlist!$B$2:$B$943)</f>
        <v>0</v>
      </c>
    </row>
    <row r="4436" spans="1:15" x14ac:dyDescent="0.2">
      <c r="A4436" t="s">
        <v>337</v>
      </c>
      <c r="B4436">
        <v>2016</v>
      </c>
      <c r="C4436" t="s">
        <v>0</v>
      </c>
      <c r="D4436">
        <v>3449</v>
      </c>
      <c r="E4436">
        <v>0</v>
      </c>
      <c r="F4436">
        <v>3449</v>
      </c>
      <c r="G4436">
        <v>5005</v>
      </c>
      <c r="H4436" t="s">
        <v>4</v>
      </c>
      <c r="I4436" t="s">
        <v>2</v>
      </c>
      <c r="J4436" t="s">
        <v>5</v>
      </c>
      <c r="K4436" s="2" t="str">
        <f>LOOKUP(A4436,'[2]Collin Seedling for R'!$A$3:$A$51,'[2]Collin Seedling for R'!$R$3:$R$51)</f>
        <v>High</v>
      </c>
      <c r="L4436" s="2" t="str">
        <f>LOOKUP(A4436,'[2]Collin Seedling for R'!$A$3:$A$51,'[2]Collin Seedling for R'!$T$3:$T$51)</f>
        <v>FS</v>
      </c>
      <c r="M4436" s="2" t="str">
        <f>LOOKUP(A4436,'[2]Collin Seedling for R'!$A$3:$A$51,'[2]Collin Seedling for R'!$P$3:$P$51)</f>
        <v>Seeded</v>
      </c>
      <c r="N4436" s="8">
        <f t="shared" si="69"/>
        <v>0</v>
      </c>
      <c r="O4436" s="2" t="str">
        <f>LOOKUP(H4436,[2]plantlist!$A$2:$A$943,[2]plantlist!$B$2:$B$943)</f>
        <v>B</v>
      </c>
    </row>
    <row r="4437" spans="1:15" x14ac:dyDescent="0.2">
      <c r="A4437" t="s">
        <v>337</v>
      </c>
      <c r="B4437">
        <v>2016</v>
      </c>
      <c r="C4437" t="s">
        <v>0</v>
      </c>
      <c r="D4437">
        <v>563</v>
      </c>
      <c r="E4437">
        <v>534</v>
      </c>
      <c r="F4437">
        <v>1097</v>
      </c>
      <c r="G4437">
        <v>5005</v>
      </c>
      <c r="H4437" t="s">
        <v>6</v>
      </c>
      <c r="I4437" t="s">
        <v>2</v>
      </c>
      <c r="J4437" t="s">
        <v>7</v>
      </c>
      <c r="K4437" s="2" t="str">
        <f>LOOKUP(A4437,'[2]Collin Seedling for R'!$A$3:$A$51,'[2]Collin Seedling for R'!$R$3:$R$51)</f>
        <v>High</v>
      </c>
      <c r="L4437" s="2" t="str">
        <f>LOOKUP(A4437,'[2]Collin Seedling for R'!$A$3:$A$51,'[2]Collin Seedling for R'!$T$3:$T$51)</f>
        <v>FS</v>
      </c>
      <c r="M4437" s="2" t="str">
        <f>LOOKUP(A4437,'[2]Collin Seedling for R'!$A$3:$A$51,'[2]Collin Seedling for R'!$P$3:$P$51)</f>
        <v>Seeded</v>
      </c>
      <c r="N4437" s="8">
        <f t="shared" si="69"/>
        <v>10.66933066933067</v>
      </c>
      <c r="O4437" s="2" t="str">
        <f>LOOKUP(H4437,[2]plantlist!$A$2:$A$943,[2]plantlist!$B$2:$B$943)</f>
        <v>L</v>
      </c>
    </row>
    <row r="4438" spans="1:15" x14ac:dyDescent="0.2">
      <c r="A4438" t="s">
        <v>337</v>
      </c>
      <c r="B4438">
        <v>2016</v>
      </c>
      <c r="C4438" t="s">
        <v>0</v>
      </c>
      <c r="D4438">
        <v>477</v>
      </c>
      <c r="E4438">
        <v>0</v>
      </c>
      <c r="F4438">
        <v>477</v>
      </c>
      <c r="G4438">
        <v>5005</v>
      </c>
      <c r="H4438" t="s">
        <v>1</v>
      </c>
      <c r="I4438" t="s">
        <v>2</v>
      </c>
      <c r="J4438" t="s">
        <v>3</v>
      </c>
      <c r="K4438" s="2" t="str">
        <f>LOOKUP(A4438,'[2]Collin Seedling for R'!$A$3:$A$51,'[2]Collin Seedling for R'!$R$3:$R$51)</f>
        <v>High</v>
      </c>
      <c r="L4438" s="2" t="str">
        <f>LOOKUP(A4438,'[2]Collin Seedling for R'!$A$3:$A$51,'[2]Collin Seedling for R'!$T$3:$T$51)</f>
        <v>FS</v>
      </c>
      <c r="M4438" s="2" t="str">
        <f>LOOKUP(A4438,'[2]Collin Seedling for R'!$A$3:$A$51,'[2]Collin Seedling for R'!$P$3:$P$51)</f>
        <v>Seeded</v>
      </c>
      <c r="N4438" s="8">
        <f t="shared" si="69"/>
        <v>0</v>
      </c>
      <c r="O4438" s="2" t="str">
        <f>LOOKUP(H4438,[2]plantlist!$A$2:$A$943,[2]plantlist!$B$2:$B$943)</f>
        <v>F</v>
      </c>
    </row>
    <row r="4439" spans="1:15" x14ac:dyDescent="0.2">
      <c r="A4439" t="s">
        <v>337</v>
      </c>
      <c r="B4439">
        <v>2016</v>
      </c>
      <c r="C4439" t="s">
        <v>0</v>
      </c>
      <c r="D4439">
        <v>176</v>
      </c>
      <c r="E4439">
        <v>5</v>
      </c>
      <c r="F4439">
        <v>181</v>
      </c>
      <c r="G4439">
        <v>5005</v>
      </c>
      <c r="H4439" t="s">
        <v>10</v>
      </c>
      <c r="I4439" t="s">
        <v>2</v>
      </c>
      <c r="J4439" t="s">
        <v>11</v>
      </c>
      <c r="K4439" s="2" t="str">
        <f>LOOKUP(A4439,'[2]Collin Seedling for R'!$A$3:$A$51,'[2]Collin Seedling for R'!$R$3:$R$51)</f>
        <v>High</v>
      </c>
      <c r="L4439" s="2" t="str">
        <f>LOOKUP(A4439,'[2]Collin Seedling for R'!$A$3:$A$51,'[2]Collin Seedling for R'!$T$3:$T$51)</f>
        <v>FS</v>
      </c>
      <c r="M4439" s="2" t="str">
        <f>LOOKUP(A4439,'[2]Collin Seedling for R'!$A$3:$A$51,'[2]Collin Seedling for R'!$P$3:$P$51)</f>
        <v>Seeded</v>
      </c>
      <c r="N4439" s="8">
        <f t="shared" si="69"/>
        <v>9.9900099900099903E-2</v>
      </c>
      <c r="O4439" s="2" t="str">
        <f>LOOKUP(H4439,[2]plantlist!$A$2:$A$943,[2]plantlist!$B$2:$B$943)</f>
        <v>L</v>
      </c>
    </row>
    <row r="4440" spans="1:15" x14ac:dyDescent="0.2">
      <c r="A4440" t="s">
        <v>337</v>
      </c>
      <c r="B4440">
        <v>2016</v>
      </c>
      <c r="C4440" t="s">
        <v>0</v>
      </c>
      <c r="D4440">
        <v>161</v>
      </c>
      <c r="E4440">
        <v>1527</v>
      </c>
      <c r="F4440">
        <v>1688</v>
      </c>
      <c r="G4440">
        <v>5005</v>
      </c>
      <c r="H4440" t="s">
        <v>82</v>
      </c>
      <c r="I4440" t="s">
        <v>2</v>
      </c>
      <c r="J4440" t="s">
        <v>83</v>
      </c>
      <c r="K4440" s="2" t="str">
        <f>LOOKUP(A4440,'[2]Collin Seedling for R'!$A$3:$A$51,'[2]Collin Seedling for R'!$R$3:$R$51)</f>
        <v>High</v>
      </c>
      <c r="L4440" s="2" t="str">
        <f>LOOKUP(A4440,'[2]Collin Seedling for R'!$A$3:$A$51,'[2]Collin Seedling for R'!$T$3:$T$51)</f>
        <v>FS</v>
      </c>
      <c r="M4440" s="2" t="str">
        <f>LOOKUP(A4440,'[2]Collin Seedling for R'!$A$3:$A$51,'[2]Collin Seedling for R'!$P$3:$P$51)</f>
        <v>Seeded</v>
      </c>
      <c r="N4440" s="8">
        <f t="shared" si="69"/>
        <v>30.509490509490512</v>
      </c>
      <c r="O4440" s="2" t="str">
        <f>LOOKUP(H4440,[2]plantlist!$A$2:$A$943,[2]plantlist!$B$2:$B$943)</f>
        <v>F</v>
      </c>
    </row>
    <row r="4441" spans="1:15" x14ac:dyDescent="0.2">
      <c r="A4441" t="s">
        <v>337</v>
      </c>
      <c r="B4441">
        <v>2016</v>
      </c>
      <c r="C4441" t="s">
        <v>0</v>
      </c>
      <c r="D4441">
        <v>87</v>
      </c>
      <c r="E4441">
        <v>692</v>
      </c>
      <c r="F4441">
        <v>779</v>
      </c>
      <c r="G4441">
        <v>5005</v>
      </c>
      <c r="H4441" t="s">
        <v>66</v>
      </c>
      <c r="I4441" t="s">
        <v>2</v>
      </c>
      <c r="J4441" t="s">
        <v>67</v>
      </c>
      <c r="K4441" s="2" t="str">
        <f>LOOKUP(A4441,'[2]Collin Seedling for R'!$A$3:$A$51,'[2]Collin Seedling for R'!$R$3:$R$51)</f>
        <v>High</v>
      </c>
      <c r="L4441" s="2" t="str">
        <f>LOOKUP(A4441,'[2]Collin Seedling for R'!$A$3:$A$51,'[2]Collin Seedling for R'!$T$3:$T$51)</f>
        <v>FS</v>
      </c>
      <c r="M4441" s="2" t="str">
        <f>LOOKUP(A4441,'[2]Collin Seedling for R'!$A$3:$A$51,'[2]Collin Seedling for R'!$P$3:$P$51)</f>
        <v>Seeded</v>
      </c>
      <c r="N4441" s="8">
        <f t="shared" si="69"/>
        <v>13.826173826173827</v>
      </c>
      <c r="O4441" s="2" t="str">
        <f>LOOKUP(H4441,[2]plantlist!$A$2:$A$943,[2]plantlist!$B$2:$B$943)</f>
        <v>G</v>
      </c>
    </row>
    <row r="4442" spans="1:15" x14ac:dyDescent="0.2">
      <c r="A4442" t="s">
        <v>337</v>
      </c>
      <c r="B4442">
        <v>2016</v>
      </c>
      <c r="C4442" t="s">
        <v>0</v>
      </c>
      <c r="D4442">
        <v>57</v>
      </c>
      <c r="E4442">
        <v>386</v>
      </c>
      <c r="F4442">
        <v>443</v>
      </c>
      <c r="G4442">
        <v>5005</v>
      </c>
      <c r="H4442" t="s">
        <v>582</v>
      </c>
      <c r="I4442" t="s">
        <v>2</v>
      </c>
      <c r="J4442" t="s">
        <v>583</v>
      </c>
      <c r="K4442" s="2" t="str">
        <f>LOOKUP(A4442,'[2]Collin Seedling for R'!$A$3:$A$51,'[2]Collin Seedling for R'!$R$3:$R$51)</f>
        <v>High</v>
      </c>
      <c r="L4442" s="2" t="str">
        <f>LOOKUP(A4442,'[2]Collin Seedling for R'!$A$3:$A$51,'[2]Collin Seedling for R'!$T$3:$T$51)</f>
        <v>FS</v>
      </c>
      <c r="M4442" s="2" t="str">
        <f>LOOKUP(A4442,'[2]Collin Seedling for R'!$A$3:$A$51,'[2]Collin Seedling for R'!$P$3:$P$51)</f>
        <v>Seeded</v>
      </c>
      <c r="N4442" s="8">
        <f t="shared" si="69"/>
        <v>7.7122877122877114</v>
      </c>
      <c r="O4442" s="2" t="str">
        <f>LOOKUP(H4442,[2]plantlist!$A$2:$A$943,[2]plantlist!$B$2:$B$943)</f>
        <v>U</v>
      </c>
    </row>
    <row r="4443" spans="1:15" x14ac:dyDescent="0.2">
      <c r="A4443" t="s">
        <v>337</v>
      </c>
      <c r="B4443">
        <v>2016</v>
      </c>
      <c r="C4443" t="s">
        <v>0</v>
      </c>
      <c r="D4443">
        <v>15</v>
      </c>
      <c r="E4443">
        <v>73</v>
      </c>
      <c r="F4443">
        <v>88</v>
      </c>
      <c r="G4443">
        <v>5005</v>
      </c>
      <c r="H4443" t="s">
        <v>66</v>
      </c>
      <c r="I4443" t="s">
        <v>19</v>
      </c>
      <c r="J4443" t="s">
        <v>67</v>
      </c>
      <c r="K4443" s="2" t="str">
        <f>LOOKUP(A4443,'[2]Collin Seedling for R'!$A$3:$A$51,'[2]Collin Seedling for R'!$R$3:$R$51)</f>
        <v>High</v>
      </c>
      <c r="L4443" s="2" t="str">
        <f>LOOKUP(A4443,'[2]Collin Seedling for R'!$A$3:$A$51,'[2]Collin Seedling for R'!$T$3:$T$51)</f>
        <v>FS</v>
      </c>
      <c r="M4443" s="2" t="str">
        <f>LOOKUP(A4443,'[2]Collin Seedling for R'!$A$3:$A$51,'[2]Collin Seedling for R'!$P$3:$P$51)</f>
        <v>Seeded</v>
      </c>
      <c r="N4443" s="8">
        <f t="shared" si="69"/>
        <v>1.4585414585414587</v>
      </c>
      <c r="O4443" s="2" t="str">
        <f>LOOKUP(H4443,[2]plantlist!$A$2:$A$943,[2]plantlist!$B$2:$B$943)</f>
        <v>G</v>
      </c>
    </row>
    <row r="4444" spans="1:15" x14ac:dyDescent="0.2">
      <c r="A4444" t="s">
        <v>337</v>
      </c>
      <c r="B4444">
        <v>2016</v>
      </c>
      <c r="C4444" t="s">
        <v>0</v>
      </c>
      <c r="D4444">
        <v>14</v>
      </c>
      <c r="E4444">
        <v>147</v>
      </c>
      <c r="F4444">
        <v>161</v>
      </c>
      <c r="G4444">
        <v>5005</v>
      </c>
      <c r="H4444" t="s">
        <v>82</v>
      </c>
      <c r="I4444" t="s">
        <v>19</v>
      </c>
      <c r="J4444" t="s">
        <v>83</v>
      </c>
      <c r="K4444" s="2" t="str">
        <f>LOOKUP(A4444,'[2]Collin Seedling for R'!$A$3:$A$51,'[2]Collin Seedling for R'!$R$3:$R$51)</f>
        <v>High</v>
      </c>
      <c r="L4444" s="2" t="str">
        <f>LOOKUP(A4444,'[2]Collin Seedling for R'!$A$3:$A$51,'[2]Collin Seedling for R'!$T$3:$T$51)</f>
        <v>FS</v>
      </c>
      <c r="M4444" s="2" t="str">
        <f>LOOKUP(A4444,'[2]Collin Seedling for R'!$A$3:$A$51,'[2]Collin Seedling for R'!$P$3:$P$51)</f>
        <v>Seeded</v>
      </c>
      <c r="N4444" s="8">
        <f t="shared" si="69"/>
        <v>2.9370629370629371</v>
      </c>
      <c r="O4444" s="2" t="str">
        <f>LOOKUP(H4444,[2]plantlist!$A$2:$A$943,[2]plantlist!$B$2:$B$943)</f>
        <v>F</v>
      </c>
    </row>
    <row r="4445" spans="1:15" x14ac:dyDescent="0.2">
      <c r="A4445" t="s">
        <v>337</v>
      </c>
      <c r="B4445">
        <v>2016</v>
      </c>
      <c r="C4445" t="s">
        <v>0</v>
      </c>
      <c r="D4445">
        <v>6</v>
      </c>
      <c r="E4445">
        <v>20</v>
      </c>
      <c r="F4445">
        <v>26</v>
      </c>
      <c r="G4445">
        <v>5005</v>
      </c>
      <c r="H4445" t="s">
        <v>361</v>
      </c>
      <c r="I4445" t="s">
        <v>2</v>
      </c>
      <c r="J4445" t="s">
        <v>362</v>
      </c>
      <c r="K4445" s="2" t="str">
        <f>LOOKUP(A4445,'[2]Collin Seedling for R'!$A$3:$A$51,'[2]Collin Seedling for R'!$R$3:$R$51)</f>
        <v>High</v>
      </c>
      <c r="L4445" s="2" t="str">
        <f>LOOKUP(A4445,'[2]Collin Seedling for R'!$A$3:$A$51,'[2]Collin Seedling for R'!$T$3:$T$51)</f>
        <v>FS</v>
      </c>
      <c r="M4445" s="2" t="str">
        <f>LOOKUP(A4445,'[2]Collin Seedling for R'!$A$3:$A$51,'[2]Collin Seedling for R'!$P$3:$P$51)</f>
        <v>Seeded</v>
      </c>
      <c r="N4445" s="8">
        <f t="shared" si="69"/>
        <v>0.39960039960039961</v>
      </c>
      <c r="O4445" s="2" t="str">
        <f>LOOKUP(H4445,[2]plantlist!$A$2:$A$943,[2]plantlist!$B$2:$B$943)</f>
        <v>U</v>
      </c>
    </row>
    <row r="4446" spans="1:15" x14ac:dyDescent="0.2">
      <c r="A4446" t="s">
        <v>337</v>
      </c>
      <c r="B4446">
        <v>2016</v>
      </c>
      <c r="C4446" t="s">
        <v>0</v>
      </c>
      <c r="D4446">
        <v>0</v>
      </c>
      <c r="E4446">
        <v>283</v>
      </c>
      <c r="F4446">
        <v>283</v>
      </c>
      <c r="G4446">
        <v>5005</v>
      </c>
      <c r="H4446" t="s">
        <v>23</v>
      </c>
      <c r="I4446" t="s">
        <v>2</v>
      </c>
      <c r="J4446" t="s">
        <v>24</v>
      </c>
      <c r="K4446" s="2" t="str">
        <f>LOOKUP(A4446,'[2]Collin Seedling for R'!$A$3:$A$51,'[2]Collin Seedling for R'!$R$3:$R$51)</f>
        <v>High</v>
      </c>
      <c r="L4446" s="2" t="str">
        <f>LOOKUP(A4446,'[2]Collin Seedling for R'!$A$3:$A$51,'[2]Collin Seedling for R'!$T$3:$T$51)</f>
        <v>FS</v>
      </c>
      <c r="M4446" s="2" t="str">
        <f>LOOKUP(A4446,'[2]Collin Seedling for R'!$A$3:$A$51,'[2]Collin Seedling for R'!$P$3:$P$51)</f>
        <v>Seeded</v>
      </c>
      <c r="N4446" s="8">
        <f t="shared" si="69"/>
        <v>5.6543456543456543</v>
      </c>
      <c r="O4446" s="2" t="str">
        <f>LOOKUP(H4446,[2]plantlist!$A$2:$A$943,[2]plantlist!$B$2:$B$943)</f>
        <v>S</v>
      </c>
    </row>
    <row r="4447" spans="1:15" x14ac:dyDescent="0.2">
      <c r="A4447" t="s">
        <v>337</v>
      </c>
      <c r="B4447">
        <v>2016</v>
      </c>
      <c r="C4447" t="s">
        <v>0</v>
      </c>
      <c r="D4447">
        <v>0</v>
      </c>
      <c r="E4447">
        <v>13</v>
      </c>
      <c r="F4447">
        <v>13</v>
      </c>
      <c r="G4447">
        <v>5005</v>
      </c>
      <c r="H4447" t="s">
        <v>150</v>
      </c>
      <c r="I4447" t="s">
        <v>2</v>
      </c>
      <c r="J4447" t="s">
        <v>151</v>
      </c>
      <c r="K4447" s="2" t="str">
        <f>LOOKUP(A4447,'[2]Collin Seedling for R'!$A$3:$A$51,'[2]Collin Seedling for R'!$R$3:$R$51)</f>
        <v>High</v>
      </c>
      <c r="L4447" s="2" t="str">
        <f>LOOKUP(A4447,'[2]Collin Seedling for R'!$A$3:$A$51,'[2]Collin Seedling for R'!$T$3:$T$51)</f>
        <v>FS</v>
      </c>
      <c r="M4447" s="2" t="str">
        <f>LOOKUP(A4447,'[2]Collin Seedling for R'!$A$3:$A$51,'[2]Collin Seedling for R'!$P$3:$P$51)</f>
        <v>Seeded</v>
      </c>
      <c r="N4447" s="8">
        <f t="shared" si="69"/>
        <v>0.25974025974025972</v>
      </c>
      <c r="O4447" s="2" t="str">
        <f>LOOKUP(H4447,[2]plantlist!$A$2:$A$943,[2]plantlist!$B$2:$B$943)</f>
        <v>G</v>
      </c>
    </row>
    <row r="4448" spans="1:15" x14ac:dyDescent="0.2">
      <c r="A4448" t="s">
        <v>337</v>
      </c>
      <c r="B4448">
        <v>2019</v>
      </c>
      <c r="C4448" t="s">
        <v>0</v>
      </c>
      <c r="D4448">
        <v>3262</v>
      </c>
      <c r="E4448">
        <v>0</v>
      </c>
      <c r="F4448">
        <v>3262</v>
      </c>
      <c r="G4448">
        <v>5010</v>
      </c>
      <c r="H4448" t="s">
        <v>4</v>
      </c>
      <c r="I4448" t="s">
        <v>2</v>
      </c>
      <c r="J4448" t="s">
        <v>5</v>
      </c>
      <c r="K4448" s="2" t="str">
        <f>LOOKUP(A4448,'[2]Collin Seedling for R'!$A$3:$A$51,'[2]Collin Seedling for R'!$R$3:$R$51)</f>
        <v>High</v>
      </c>
      <c r="L4448" s="2" t="str">
        <f>LOOKUP(A4448,'[2]Collin Seedling for R'!$A$3:$A$51,'[2]Collin Seedling for R'!$T$3:$T$51)</f>
        <v>FS</v>
      </c>
      <c r="M4448" s="2" t="str">
        <f>LOOKUP(A4448,'[2]Collin Seedling for R'!$A$3:$A$51,'[2]Collin Seedling for R'!$P$3:$P$51)</f>
        <v>Seeded</v>
      </c>
      <c r="N4448" s="8">
        <f t="shared" si="69"/>
        <v>0</v>
      </c>
      <c r="O4448" s="2" t="str">
        <f>LOOKUP(H4448,[2]plantlist!$A$2:$A$943,[2]plantlist!$B$2:$B$943)</f>
        <v>B</v>
      </c>
    </row>
    <row r="4449" spans="1:15" x14ac:dyDescent="0.2">
      <c r="A4449" t="s">
        <v>337</v>
      </c>
      <c r="B4449">
        <v>2019</v>
      </c>
      <c r="C4449" t="s">
        <v>0</v>
      </c>
      <c r="D4449">
        <v>853</v>
      </c>
      <c r="E4449">
        <v>384</v>
      </c>
      <c r="F4449">
        <v>1237</v>
      </c>
      <c r="G4449">
        <v>5010</v>
      </c>
      <c r="H4449" t="s">
        <v>6</v>
      </c>
      <c r="I4449" t="s">
        <v>2</v>
      </c>
      <c r="J4449" t="s">
        <v>7</v>
      </c>
      <c r="K4449" s="2" t="str">
        <f>LOOKUP(A4449,'[2]Collin Seedling for R'!$A$3:$A$51,'[2]Collin Seedling for R'!$R$3:$R$51)</f>
        <v>High</v>
      </c>
      <c r="L4449" s="2" t="str">
        <f>LOOKUP(A4449,'[2]Collin Seedling for R'!$A$3:$A$51,'[2]Collin Seedling for R'!$T$3:$T$51)</f>
        <v>FS</v>
      </c>
      <c r="M4449" s="2" t="str">
        <f>LOOKUP(A4449,'[2]Collin Seedling for R'!$A$3:$A$51,'[2]Collin Seedling for R'!$P$3:$P$51)</f>
        <v>Seeded</v>
      </c>
      <c r="N4449" s="8">
        <f t="shared" si="69"/>
        <v>7.6646706586826348</v>
      </c>
      <c r="O4449" s="2" t="str">
        <f>LOOKUP(H4449,[2]plantlist!$A$2:$A$943,[2]plantlist!$B$2:$B$943)</f>
        <v>L</v>
      </c>
    </row>
    <row r="4450" spans="1:15" x14ac:dyDescent="0.2">
      <c r="A4450" t="s">
        <v>337</v>
      </c>
      <c r="B4450">
        <v>2019</v>
      </c>
      <c r="C4450" t="s">
        <v>0</v>
      </c>
      <c r="D4450">
        <v>255</v>
      </c>
      <c r="E4450">
        <v>0</v>
      </c>
      <c r="F4450">
        <v>255</v>
      </c>
      <c r="G4450">
        <v>5010</v>
      </c>
      <c r="H4450" t="s">
        <v>1</v>
      </c>
      <c r="I4450" t="s">
        <v>2</v>
      </c>
      <c r="J4450" t="s">
        <v>3</v>
      </c>
      <c r="K4450" s="2" t="str">
        <f>LOOKUP(A4450,'[2]Collin Seedling for R'!$A$3:$A$51,'[2]Collin Seedling for R'!$R$3:$R$51)</f>
        <v>High</v>
      </c>
      <c r="L4450" s="2" t="str">
        <f>LOOKUP(A4450,'[2]Collin Seedling for R'!$A$3:$A$51,'[2]Collin Seedling for R'!$T$3:$T$51)</f>
        <v>FS</v>
      </c>
      <c r="M4450" s="2" t="str">
        <f>LOOKUP(A4450,'[2]Collin Seedling for R'!$A$3:$A$51,'[2]Collin Seedling for R'!$P$3:$P$51)</f>
        <v>Seeded</v>
      </c>
      <c r="N4450" s="8">
        <f t="shared" si="69"/>
        <v>0</v>
      </c>
      <c r="O4450" s="2" t="str">
        <f>LOOKUP(H4450,[2]plantlist!$A$2:$A$943,[2]plantlist!$B$2:$B$943)</f>
        <v>F</v>
      </c>
    </row>
    <row r="4451" spans="1:15" x14ac:dyDescent="0.2">
      <c r="A4451" t="s">
        <v>337</v>
      </c>
      <c r="B4451">
        <v>2019</v>
      </c>
      <c r="C4451" t="s">
        <v>0</v>
      </c>
      <c r="D4451">
        <v>220</v>
      </c>
      <c r="E4451">
        <v>979</v>
      </c>
      <c r="F4451">
        <v>1199</v>
      </c>
      <c r="G4451">
        <v>5010</v>
      </c>
      <c r="H4451" t="s">
        <v>2151</v>
      </c>
      <c r="I4451" t="s">
        <v>2</v>
      </c>
      <c r="J4451" t="s">
        <v>2150</v>
      </c>
      <c r="K4451" s="2" t="str">
        <f>LOOKUP(A4451,'[2]Collin Seedling for R'!$A$3:$A$51,'[2]Collin Seedling for R'!$R$3:$R$51)</f>
        <v>High</v>
      </c>
      <c r="L4451" s="2" t="str">
        <f>LOOKUP(A4451,'[2]Collin Seedling for R'!$A$3:$A$51,'[2]Collin Seedling for R'!$T$3:$T$51)</f>
        <v>FS</v>
      </c>
      <c r="M4451" s="2" t="str">
        <f>LOOKUP(A4451,'[2]Collin Seedling for R'!$A$3:$A$51,'[2]Collin Seedling for R'!$P$3:$P$51)</f>
        <v>Seeded</v>
      </c>
      <c r="N4451" s="8">
        <f t="shared" si="69"/>
        <v>19.540918163672654</v>
      </c>
      <c r="O4451" s="2" t="str">
        <f>LOOKUP(H4451,[2]plantlist!$A$2:$A$943,[2]plantlist!$B$2:$B$943)</f>
        <v>G</v>
      </c>
    </row>
    <row r="4452" spans="1:15" x14ac:dyDescent="0.2">
      <c r="A4452" t="s">
        <v>337</v>
      </c>
      <c r="B4452">
        <v>2019</v>
      </c>
      <c r="C4452" t="s">
        <v>0</v>
      </c>
      <c r="D4452">
        <v>132</v>
      </c>
      <c r="E4452">
        <v>50</v>
      </c>
      <c r="F4452">
        <v>182</v>
      </c>
      <c r="G4452">
        <v>5010</v>
      </c>
      <c r="H4452" t="s">
        <v>10</v>
      </c>
      <c r="I4452" t="s">
        <v>2</v>
      </c>
      <c r="J4452" t="s">
        <v>11</v>
      </c>
      <c r="K4452" s="2" t="str">
        <f>LOOKUP(A4452,'[2]Collin Seedling for R'!$A$3:$A$51,'[2]Collin Seedling for R'!$R$3:$R$51)</f>
        <v>High</v>
      </c>
      <c r="L4452" s="2" t="str">
        <f>LOOKUP(A4452,'[2]Collin Seedling for R'!$A$3:$A$51,'[2]Collin Seedling for R'!$T$3:$T$51)</f>
        <v>FS</v>
      </c>
      <c r="M4452" s="2" t="str">
        <f>LOOKUP(A4452,'[2]Collin Seedling for R'!$A$3:$A$51,'[2]Collin Seedling for R'!$P$3:$P$51)</f>
        <v>Seeded</v>
      </c>
      <c r="N4452" s="8">
        <f t="shared" si="69"/>
        <v>0.99800399201596801</v>
      </c>
      <c r="O4452" s="2" t="str">
        <f>LOOKUP(H4452,[2]plantlist!$A$2:$A$943,[2]plantlist!$B$2:$B$943)</f>
        <v>L</v>
      </c>
    </row>
    <row r="4453" spans="1:15" x14ac:dyDescent="0.2">
      <c r="A4453" t="s">
        <v>337</v>
      </c>
      <c r="B4453">
        <v>2019</v>
      </c>
      <c r="C4453" t="s">
        <v>0</v>
      </c>
      <c r="D4453">
        <v>72</v>
      </c>
      <c r="E4453">
        <v>649</v>
      </c>
      <c r="F4453">
        <v>721</v>
      </c>
      <c r="G4453">
        <v>5010</v>
      </c>
      <c r="H4453" t="s">
        <v>2218</v>
      </c>
      <c r="I4453" t="s">
        <v>2</v>
      </c>
      <c r="J4453" t="s">
        <v>2219</v>
      </c>
      <c r="K4453" s="2" t="str">
        <f>LOOKUP(A4453,'[2]Collin Seedling for R'!$A$3:$A$51,'[2]Collin Seedling for R'!$R$3:$R$51)</f>
        <v>High</v>
      </c>
      <c r="L4453" s="2" t="str">
        <f>LOOKUP(A4453,'[2]Collin Seedling for R'!$A$3:$A$51,'[2]Collin Seedling for R'!$T$3:$T$51)</f>
        <v>FS</v>
      </c>
      <c r="M4453" s="2" t="str">
        <f>LOOKUP(A4453,'[2]Collin Seedling for R'!$A$3:$A$51,'[2]Collin Seedling for R'!$P$3:$P$51)</f>
        <v>Seeded</v>
      </c>
      <c r="N4453" s="8">
        <f t="shared" si="69"/>
        <v>12.954091816367267</v>
      </c>
      <c r="O4453" s="2" t="str">
        <f>LOOKUP(H4453,[2]plantlist!$A$2:$A$943,[2]plantlist!$B$2:$B$943)</f>
        <v>F</v>
      </c>
    </row>
    <row r="4454" spans="1:15" x14ac:dyDescent="0.2">
      <c r="A4454" t="s">
        <v>337</v>
      </c>
      <c r="B4454">
        <v>2019</v>
      </c>
      <c r="C4454" t="s">
        <v>0</v>
      </c>
      <c r="D4454">
        <v>59</v>
      </c>
      <c r="E4454">
        <v>149</v>
      </c>
      <c r="F4454">
        <v>208</v>
      </c>
      <c r="G4454">
        <v>5010</v>
      </c>
      <c r="H4454" t="s">
        <v>33</v>
      </c>
      <c r="I4454" t="s">
        <v>2</v>
      </c>
      <c r="J4454" t="s">
        <v>34</v>
      </c>
      <c r="K4454" s="2" t="str">
        <f>LOOKUP(A4454,'[2]Collin Seedling for R'!$A$3:$A$51,'[2]Collin Seedling for R'!$R$3:$R$51)</f>
        <v>High</v>
      </c>
      <c r="L4454" s="2" t="str">
        <f>LOOKUP(A4454,'[2]Collin Seedling for R'!$A$3:$A$51,'[2]Collin Seedling for R'!$T$3:$T$51)</f>
        <v>FS</v>
      </c>
      <c r="M4454" s="2" t="str">
        <f>LOOKUP(A4454,'[2]Collin Seedling for R'!$A$3:$A$51,'[2]Collin Seedling for R'!$P$3:$P$51)</f>
        <v>Seeded</v>
      </c>
      <c r="N4454" s="8">
        <f t="shared" si="69"/>
        <v>2.9740518962075848</v>
      </c>
      <c r="O4454" s="2" t="str">
        <f>LOOKUP(H4454,[2]plantlist!$A$2:$A$943,[2]plantlist!$B$2:$B$943)</f>
        <v>F</v>
      </c>
    </row>
    <row r="4455" spans="1:15" x14ac:dyDescent="0.2">
      <c r="A4455" t="s">
        <v>337</v>
      </c>
      <c r="B4455">
        <v>2019</v>
      </c>
      <c r="C4455" t="s">
        <v>0</v>
      </c>
      <c r="D4455">
        <v>32</v>
      </c>
      <c r="E4455">
        <v>125</v>
      </c>
      <c r="F4455">
        <v>157</v>
      </c>
      <c r="G4455">
        <v>5010</v>
      </c>
      <c r="H4455" t="s">
        <v>140</v>
      </c>
      <c r="I4455" t="s">
        <v>2</v>
      </c>
      <c r="J4455" t="s">
        <v>141</v>
      </c>
      <c r="K4455" s="2" t="str">
        <f>LOOKUP(A4455,'[2]Collin Seedling for R'!$A$3:$A$51,'[2]Collin Seedling for R'!$R$3:$R$51)</f>
        <v>High</v>
      </c>
      <c r="L4455" s="2" t="str">
        <f>LOOKUP(A4455,'[2]Collin Seedling for R'!$A$3:$A$51,'[2]Collin Seedling for R'!$T$3:$T$51)</f>
        <v>FS</v>
      </c>
      <c r="M4455" s="2" t="str">
        <f>LOOKUP(A4455,'[2]Collin Seedling for R'!$A$3:$A$51,'[2]Collin Seedling for R'!$P$3:$P$51)</f>
        <v>Seeded</v>
      </c>
      <c r="N4455" s="8">
        <f t="shared" si="69"/>
        <v>2.4950099800399204</v>
      </c>
      <c r="O4455" s="2" t="str">
        <f>LOOKUP(H4455,[2]plantlist!$A$2:$A$943,[2]plantlist!$B$2:$B$943)</f>
        <v>G</v>
      </c>
    </row>
    <row r="4456" spans="1:15" x14ac:dyDescent="0.2">
      <c r="A4456" t="s">
        <v>337</v>
      </c>
      <c r="B4456">
        <v>2019</v>
      </c>
      <c r="C4456" t="s">
        <v>0</v>
      </c>
      <c r="D4456">
        <v>27</v>
      </c>
      <c r="E4456">
        <v>53</v>
      </c>
      <c r="F4456">
        <v>80</v>
      </c>
      <c r="G4456">
        <v>5010</v>
      </c>
      <c r="H4456" t="s">
        <v>260</v>
      </c>
      <c r="I4456" t="s">
        <v>2</v>
      </c>
      <c r="J4456" t="s">
        <v>261</v>
      </c>
      <c r="K4456" s="2" t="str">
        <f>LOOKUP(A4456,'[2]Collin Seedling for R'!$A$3:$A$51,'[2]Collin Seedling for R'!$R$3:$R$51)</f>
        <v>High</v>
      </c>
      <c r="L4456" s="2" t="str">
        <f>LOOKUP(A4456,'[2]Collin Seedling for R'!$A$3:$A$51,'[2]Collin Seedling for R'!$T$3:$T$51)</f>
        <v>FS</v>
      </c>
      <c r="M4456" s="2" t="str">
        <f>LOOKUP(A4456,'[2]Collin Seedling for R'!$A$3:$A$51,'[2]Collin Seedling for R'!$P$3:$P$51)</f>
        <v>Seeded</v>
      </c>
      <c r="N4456" s="8">
        <f t="shared" si="69"/>
        <v>1.0578842315369261</v>
      </c>
      <c r="O4456" s="2" t="str">
        <f>LOOKUP(H4456,[2]plantlist!$A$2:$A$943,[2]plantlist!$B$2:$B$943)</f>
        <v>G</v>
      </c>
    </row>
    <row r="4457" spans="1:15" x14ac:dyDescent="0.2">
      <c r="A4457" t="s">
        <v>337</v>
      </c>
      <c r="B4457">
        <v>2019</v>
      </c>
      <c r="C4457" t="s">
        <v>0</v>
      </c>
      <c r="D4457">
        <v>23</v>
      </c>
      <c r="E4457">
        <v>299</v>
      </c>
      <c r="F4457">
        <v>322</v>
      </c>
      <c r="G4457">
        <v>5010</v>
      </c>
      <c r="H4457" t="s">
        <v>346</v>
      </c>
      <c r="I4457" t="s">
        <v>2</v>
      </c>
      <c r="J4457" t="s">
        <v>347</v>
      </c>
      <c r="K4457" s="2" t="str">
        <f>LOOKUP(A4457,'[2]Collin Seedling for R'!$A$3:$A$51,'[2]Collin Seedling for R'!$R$3:$R$51)</f>
        <v>High</v>
      </c>
      <c r="L4457" s="2" t="str">
        <f>LOOKUP(A4457,'[2]Collin Seedling for R'!$A$3:$A$51,'[2]Collin Seedling for R'!$T$3:$T$51)</f>
        <v>FS</v>
      </c>
      <c r="M4457" s="2" t="str">
        <f>LOOKUP(A4457,'[2]Collin Seedling for R'!$A$3:$A$51,'[2]Collin Seedling for R'!$P$3:$P$51)</f>
        <v>Seeded</v>
      </c>
      <c r="N4457" s="8">
        <f t="shared" si="69"/>
        <v>5.9680638722554891</v>
      </c>
      <c r="O4457" s="2" t="str">
        <f>LOOKUP(H4457,[2]plantlist!$A$2:$A$943,[2]plantlist!$B$2:$B$943)</f>
        <v>G</v>
      </c>
    </row>
    <row r="4458" spans="1:15" x14ac:dyDescent="0.2">
      <c r="A4458" t="s">
        <v>337</v>
      </c>
      <c r="B4458">
        <v>2019</v>
      </c>
      <c r="C4458" t="s">
        <v>0</v>
      </c>
      <c r="D4458">
        <v>22</v>
      </c>
      <c r="E4458">
        <v>26</v>
      </c>
      <c r="F4458">
        <v>48</v>
      </c>
      <c r="G4458">
        <v>5010</v>
      </c>
      <c r="H4458" t="s">
        <v>51</v>
      </c>
      <c r="I4458" t="s">
        <v>2</v>
      </c>
      <c r="J4458" t="s">
        <v>52</v>
      </c>
      <c r="K4458" s="2" t="str">
        <f>LOOKUP(A4458,'[2]Collin Seedling for R'!$A$3:$A$51,'[2]Collin Seedling for R'!$R$3:$R$51)</f>
        <v>High</v>
      </c>
      <c r="L4458" s="2" t="str">
        <f>LOOKUP(A4458,'[2]Collin Seedling for R'!$A$3:$A$51,'[2]Collin Seedling for R'!$T$3:$T$51)</f>
        <v>FS</v>
      </c>
      <c r="M4458" s="2" t="str">
        <f>LOOKUP(A4458,'[2]Collin Seedling for R'!$A$3:$A$51,'[2]Collin Seedling for R'!$P$3:$P$51)</f>
        <v>Seeded</v>
      </c>
      <c r="N4458" s="8">
        <f t="shared" si="69"/>
        <v>0.51896207584830345</v>
      </c>
      <c r="O4458" s="2" t="str">
        <f>LOOKUP(H4458,[2]plantlist!$A$2:$A$943,[2]plantlist!$B$2:$B$943)</f>
        <v>F</v>
      </c>
    </row>
    <row r="4459" spans="1:15" x14ac:dyDescent="0.2">
      <c r="A4459" t="s">
        <v>337</v>
      </c>
      <c r="B4459">
        <v>2019</v>
      </c>
      <c r="C4459" t="s">
        <v>0</v>
      </c>
      <c r="D4459">
        <v>20</v>
      </c>
      <c r="E4459">
        <v>163</v>
      </c>
      <c r="F4459">
        <v>183</v>
      </c>
      <c r="G4459">
        <v>5010</v>
      </c>
      <c r="H4459" t="s">
        <v>162</v>
      </c>
      <c r="I4459" t="s">
        <v>2</v>
      </c>
      <c r="J4459" t="s">
        <v>163</v>
      </c>
      <c r="K4459" s="2" t="str">
        <f>LOOKUP(A4459,'[2]Collin Seedling for R'!$A$3:$A$51,'[2]Collin Seedling for R'!$R$3:$R$51)</f>
        <v>High</v>
      </c>
      <c r="L4459" s="2" t="str">
        <f>LOOKUP(A4459,'[2]Collin Seedling for R'!$A$3:$A$51,'[2]Collin Seedling for R'!$T$3:$T$51)</f>
        <v>FS</v>
      </c>
      <c r="M4459" s="2" t="str">
        <f>LOOKUP(A4459,'[2]Collin Seedling for R'!$A$3:$A$51,'[2]Collin Seedling for R'!$P$3:$P$51)</f>
        <v>Seeded</v>
      </c>
      <c r="N4459" s="8">
        <f t="shared" si="69"/>
        <v>3.2534930139720557</v>
      </c>
      <c r="O4459" s="2" t="str">
        <f>LOOKUP(H4459,[2]plantlist!$A$2:$A$943,[2]plantlist!$B$2:$B$943)</f>
        <v>G</v>
      </c>
    </row>
    <row r="4460" spans="1:15" x14ac:dyDescent="0.2">
      <c r="A4460" t="s">
        <v>337</v>
      </c>
      <c r="B4460">
        <v>2019</v>
      </c>
      <c r="C4460" t="s">
        <v>0</v>
      </c>
      <c r="D4460">
        <v>8</v>
      </c>
      <c r="E4460">
        <v>164</v>
      </c>
      <c r="F4460">
        <v>172</v>
      </c>
      <c r="G4460">
        <v>5010</v>
      </c>
      <c r="H4460" t="s">
        <v>37</v>
      </c>
      <c r="I4460" t="s">
        <v>2</v>
      </c>
      <c r="J4460" t="s">
        <v>38</v>
      </c>
      <c r="K4460" s="2" t="str">
        <f>LOOKUP(A4460,'[2]Collin Seedling for R'!$A$3:$A$51,'[2]Collin Seedling for R'!$R$3:$R$51)</f>
        <v>High</v>
      </c>
      <c r="L4460" s="2" t="str">
        <f>LOOKUP(A4460,'[2]Collin Seedling for R'!$A$3:$A$51,'[2]Collin Seedling for R'!$T$3:$T$51)</f>
        <v>FS</v>
      </c>
      <c r="M4460" s="2" t="str">
        <f>LOOKUP(A4460,'[2]Collin Seedling for R'!$A$3:$A$51,'[2]Collin Seedling for R'!$P$3:$P$51)</f>
        <v>Seeded</v>
      </c>
      <c r="N4460" s="8">
        <f t="shared" si="69"/>
        <v>3.2734530938123751</v>
      </c>
      <c r="O4460" s="2" t="str">
        <f>LOOKUP(H4460,[2]plantlist!$A$2:$A$943,[2]plantlist!$B$2:$B$943)</f>
        <v>F</v>
      </c>
    </row>
    <row r="4461" spans="1:15" x14ac:dyDescent="0.2">
      <c r="A4461" t="s">
        <v>337</v>
      </c>
      <c r="B4461">
        <v>2019</v>
      </c>
      <c r="C4461" t="s">
        <v>0</v>
      </c>
      <c r="D4461">
        <v>5</v>
      </c>
      <c r="E4461">
        <v>59</v>
      </c>
      <c r="F4461">
        <v>64</v>
      </c>
      <c r="G4461">
        <v>5010</v>
      </c>
      <c r="H4461" t="s">
        <v>12</v>
      </c>
      <c r="I4461" t="s">
        <v>2</v>
      </c>
      <c r="J4461" t="s">
        <v>13</v>
      </c>
      <c r="K4461" s="2" t="str">
        <f>LOOKUP(A4461,'[2]Collin Seedling for R'!$A$3:$A$51,'[2]Collin Seedling for R'!$R$3:$R$51)</f>
        <v>High</v>
      </c>
      <c r="L4461" s="2" t="str">
        <f>LOOKUP(A4461,'[2]Collin Seedling for R'!$A$3:$A$51,'[2]Collin Seedling for R'!$T$3:$T$51)</f>
        <v>FS</v>
      </c>
      <c r="M4461" s="2" t="str">
        <f>LOOKUP(A4461,'[2]Collin Seedling for R'!$A$3:$A$51,'[2]Collin Seedling for R'!$P$3:$P$51)</f>
        <v>Seeded</v>
      </c>
      <c r="N4461" s="8">
        <f t="shared" si="69"/>
        <v>1.1776447105788423</v>
      </c>
      <c r="O4461" s="2" t="str">
        <f>LOOKUP(H4461,[2]plantlist!$A$2:$A$943,[2]plantlist!$B$2:$B$943)</f>
        <v>G</v>
      </c>
    </row>
    <row r="4462" spans="1:15" x14ac:dyDescent="0.2">
      <c r="A4462" t="s">
        <v>337</v>
      </c>
      <c r="B4462">
        <v>2019</v>
      </c>
      <c r="C4462" t="s">
        <v>0</v>
      </c>
      <c r="D4462">
        <v>4</v>
      </c>
      <c r="E4462">
        <v>19</v>
      </c>
      <c r="F4462">
        <v>23</v>
      </c>
      <c r="G4462">
        <v>5010</v>
      </c>
      <c r="H4462" t="s">
        <v>25</v>
      </c>
      <c r="I4462" t="s">
        <v>2</v>
      </c>
      <c r="J4462" t="s">
        <v>26</v>
      </c>
      <c r="K4462" s="2" t="str">
        <f>LOOKUP(A4462,'[2]Collin Seedling for R'!$A$3:$A$51,'[2]Collin Seedling for R'!$R$3:$R$51)</f>
        <v>High</v>
      </c>
      <c r="L4462" s="2" t="str">
        <f>LOOKUP(A4462,'[2]Collin Seedling for R'!$A$3:$A$51,'[2]Collin Seedling for R'!$T$3:$T$51)</f>
        <v>FS</v>
      </c>
      <c r="M4462" s="2" t="str">
        <f>LOOKUP(A4462,'[2]Collin Seedling for R'!$A$3:$A$51,'[2]Collin Seedling for R'!$P$3:$P$51)</f>
        <v>Seeded</v>
      </c>
      <c r="N4462" s="8">
        <f t="shared" si="69"/>
        <v>0.37924151696606789</v>
      </c>
      <c r="O4462" s="2" t="str">
        <f>LOOKUP(H4462,[2]plantlist!$A$2:$A$943,[2]plantlist!$B$2:$B$943)</f>
        <v>F</v>
      </c>
    </row>
    <row r="4463" spans="1:15" x14ac:dyDescent="0.2">
      <c r="A4463" t="s">
        <v>337</v>
      </c>
      <c r="B4463">
        <v>2019</v>
      </c>
      <c r="C4463" t="s">
        <v>0</v>
      </c>
      <c r="D4463">
        <v>3</v>
      </c>
      <c r="E4463">
        <v>32</v>
      </c>
      <c r="F4463">
        <v>35</v>
      </c>
      <c r="G4463">
        <v>5010</v>
      </c>
      <c r="H4463" t="s">
        <v>86</v>
      </c>
      <c r="I4463" t="s">
        <v>2</v>
      </c>
      <c r="J4463" t="s">
        <v>87</v>
      </c>
      <c r="K4463" s="2" t="str">
        <f>LOOKUP(A4463,'[2]Collin Seedling for R'!$A$3:$A$51,'[2]Collin Seedling for R'!$R$3:$R$51)</f>
        <v>High</v>
      </c>
      <c r="L4463" s="2" t="str">
        <f>LOOKUP(A4463,'[2]Collin Seedling for R'!$A$3:$A$51,'[2]Collin Seedling for R'!$T$3:$T$51)</f>
        <v>FS</v>
      </c>
      <c r="M4463" s="2" t="str">
        <f>LOOKUP(A4463,'[2]Collin Seedling for R'!$A$3:$A$51,'[2]Collin Seedling for R'!$P$3:$P$51)</f>
        <v>Seeded</v>
      </c>
      <c r="N4463" s="8">
        <f t="shared" si="69"/>
        <v>0.63872255489021956</v>
      </c>
      <c r="O4463" s="2" t="str">
        <f>LOOKUP(H4463,[2]plantlist!$A$2:$A$943,[2]plantlist!$B$2:$B$943)</f>
        <v>F</v>
      </c>
    </row>
    <row r="4464" spans="1:15" x14ac:dyDescent="0.2">
      <c r="A4464" t="s">
        <v>337</v>
      </c>
      <c r="B4464">
        <v>2019</v>
      </c>
      <c r="C4464" t="s">
        <v>0</v>
      </c>
      <c r="D4464">
        <v>3</v>
      </c>
      <c r="E4464">
        <v>33</v>
      </c>
      <c r="F4464">
        <v>36</v>
      </c>
      <c r="G4464">
        <v>5010</v>
      </c>
      <c r="H4464" t="s">
        <v>70</v>
      </c>
      <c r="I4464" t="s">
        <v>2</v>
      </c>
      <c r="J4464" t="s">
        <v>71</v>
      </c>
      <c r="K4464" s="2" t="str">
        <f>LOOKUP(A4464,'[2]Collin Seedling for R'!$A$3:$A$51,'[2]Collin Seedling for R'!$R$3:$R$51)</f>
        <v>High</v>
      </c>
      <c r="L4464" s="2" t="str">
        <f>LOOKUP(A4464,'[2]Collin Seedling for R'!$A$3:$A$51,'[2]Collin Seedling for R'!$T$3:$T$51)</f>
        <v>FS</v>
      </c>
      <c r="M4464" s="2" t="str">
        <f>LOOKUP(A4464,'[2]Collin Seedling for R'!$A$3:$A$51,'[2]Collin Seedling for R'!$P$3:$P$51)</f>
        <v>Seeded</v>
      </c>
      <c r="N4464" s="8">
        <f t="shared" si="69"/>
        <v>0.6586826347305389</v>
      </c>
      <c r="O4464" s="2" t="str">
        <f>LOOKUP(H4464,[2]plantlist!$A$2:$A$943,[2]plantlist!$B$2:$B$943)</f>
        <v>F</v>
      </c>
    </row>
    <row r="4465" spans="1:15" x14ac:dyDescent="0.2">
      <c r="A4465" t="s">
        <v>337</v>
      </c>
      <c r="B4465">
        <v>2019</v>
      </c>
      <c r="C4465" t="s">
        <v>0</v>
      </c>
      <c r="D4465">
        <v>2</v>
      </c>
      <c r="E4465">
        <v>3</v>
      </c>
      <c r="F4465">
        <v>5</v>
      </c>
      <c r="G4465">
        <v>5010</v>
      </c>
      <c r="H4465" t="s">
        <v>82</v>
      </c>
      <c r="I4465" t="s">
        <v>2</v>
      </c>
      <c r="J4465" t="s">
        <v>83</v>
      </c>
      <c r="K4465" s="2" t="str">
        <f>LOOKUP(A4465,'[2]Collin Seedling for R'!$A$3:$A$51,'[2]Collin Seedling for R'!$R$3:$R$51)</f>
        <v>High</v>
      </c>
      <c r="L4465" s="2" t="str">
        <f>LOOKUP(A4465,'[2]Collin Seedling for R'!$A$3:$A$51,'[2]Collin Seedling for R'!$T$3:$T$51)</f>
        <v>FS</v>
      </c>
      <c r="M4465" s="2" t="str">
        <f>LOOKUP(A4465,'[2]Collin Seedling for R'!$A$3:$A$51,'[2]Collin Seedling for R'!$P$3:$P$51)</f>
        <v>Seeded</v>
      </c>
      <c r="N4465" s="8">
        <f t="shared" si="69"/>
        <v>5.9880239520958084E-2</v>
      </c>
      <c r="O4465" s="2" t="str">
        <f>LOOKUP(H4465,[2]plantlist!$A$2:$A$943,[2]plantlist!$B$2:$B$943)</f>
        <v>F</v>
      </c>
    </row>
    <row r="4466" spans="1:15" x14ac:dyDescent="0.2">
      <c r="A4466" t="s">
        <v>337</v>
      </c>
      <c r="B4466">
        <v>2019</v>
      </c>
      <c r="C4466" t="s">
        <v>0</v>
      </c>
      <c r="D4466">
        <v>2</v>
      </c>
      <c r="E4466">
        <v>0</v>
      </c>
      <c r="F4466">
        <v>2</v>
      </c>
      <c r="G4466">
        <v>5010</v>
      </c>
      <c r="H4466" t="s">
        <v>126</v>
      </c>
      <c r="I4466" t="s">
        <v>19</v>
      </c>
      <c r="J4466" t="s">
        <v>127</v>
      </c>
      <c r="K4466" s="2" t="str">
        <f>LOOKUP(A4466,'[2]Collin Seedling for R'!$A$3:$A$51,'[2]Collin Seedling for R'!$R$3:$R$51)</f>
        <v>High</v>
      </c>
      <c r="L4466" s="2" t="str">
        <f>LOOKUP(A4466,'[2]Collin Seedling for R'!$A$3:$A$51,'[2]Collin Seedling for R'!$T$3:$T$51)</f>
        <v>FS</v>
      </c>
      <c r="M4466" s="2" t="str">
        <f>LOOKUP(A4466,'[2]Collin Seedling for R'!$A$3:$A$51,'[2]Collin Seedling for R'!$P$3:$P$51)</f>
        <v>Seeded</v>
      </c>
      <c r="N4466" s="8">
        <f t="shared" si="69"/>
        <v>0</v>
      </c>
      <c r="O4466" s="2" t="str">
        <f>LOOKUP(H4466,[2]plantlist!$A$2:$A$943,[2]plantlist!$B$2:$B$943)</f>
        <v>F</v>
      </c>
    </row>
    <row r="4467" spans="1:15" x14ac:dyDescent="0.2">
      <c r="A4467" t="s">
        <v>337</v>
      </c>
      <c r="B4467">
        <v>2019</v>
      </c>
      <c r="C4467" t="s">
        <v>0</v>
      </c>
      <c r="D4467">
        <v>1</v>
      </c>
      <c r="E4467">
        <v>7</v>
      </c>
      <c r="F4467">
        <v>8</v>
      </c>
      <c r="G4467">
        <v>5010</v>
      </c>
      <c r="H4467" t="s">
        <v>126</v>
      </c>
      <c r="I4467" t="s">
        <v>2</v>
      </c>
      <c r="J4467" t="s">
        <v>127</v>
      </c>
      <c r="K4467" s="2" t="str">
        <f>LOOKUP(A4467,'[2]Collin Seedling for R'!$A$3:$A$51,'[2]Collin Seedling for R'!$R$3:$R$51)</f>
        <v>High</v>
      </c>
      <c r="L4467" s="2" t="str">
        <f>LOOKUP(A4467,'[2]Collin Seedling for R'!$A$3:$A$51,'[2]Collin Seedling for R'!$T$3:$T$51)</f>
        <v>FS</v>
      </c>
      <c r="M4467" s="2" t="str">
        <f>LOOKUP(A4467,'[2]Collin Seedling for R'!$A$3:$A$51,'[2]Collin Seedling for R'!$P$3:$P$51)</f>
        <v>Seeded</v>
      </c>
      <c r="N4467" s="8">
        <f t="shared" si="69"/>
        <v>0.13972055888223553</v>
      </c>
      <c r="O4467" s="2" t="str">
        <f>LOOKUP(H4467,[2]plantlist!$A$2:$A$943,[2]plantlist!$B$2:$B$943)</f>
        <v>F</v>
      </c>
    </row>
    <row r="4468" spans="1:15" x14ac:dyDescent="0.2">
      <c r="A4468" t="s">
        <v>337</v>
      </c>
      <c r="B4468">
        <v>2019</v>
      </c>
      <c r="C4468" t="s">
        <v>0</v>
      </c>
      <c r="D4468">
        <v>1</v>
      </c>
      <c r="E4468">
        <v>0</v>
      </c>
      <c r="F4468">
        <v>1</v>
      </c>
      <c r="G4468">
        <v>5010</v>
      </c>
      <c r="H4468" t="s">
        <v>340</v>
      </c>
      <c r="I4468" t="s">
        <v>2</v>
      </c>
      <c r="J4468" t="s">
        <v>341</v>
      </c>
      <c r="K4468" s="2" t="str">
        <f>LOOKUP(A4468,'[2]Collin Seedling for R'!$A$3:$A$51,'[2]Collin Seedling for R'!$R$3:$R$51)</f>
        <v>High</v>
      </c>
      <c r="L4468" s="2" t="str">
        <f>LOOKUP(A4468,'[2]Collin Seedling for R'!$A$3:$A$51,'[2]Collin Seedling for R'!$T$3:$T$51)</f>
        <v>FS</v>
      </c>
      <c r="M4468" s="2" t="str">
        <f>LOOKUP(A4468,'[2]Collin Seedling for R'!$A$3:$A$51,'[2]Collin Seedling for R'!$P$3:$P$51)</f>
        <v>Seeded</v>
      </c>
      <c r="N4468" s="8">
        <f t="shared" si="69"/>
        <v>0</v>
      </c>
      <c r="O4468" s="2" t="str">
        <f>LOOKUP(H4468,[2]plantlist!$A$2:$A$943,[2]plantlist!$B$2:$B$943)</f>
        <v>F</v>
      </c>
    </row>
    <row r="4469" spans="1:15" x14ac:dyDescent="0.2">
      <c r="A4469" t="s">
        <v>337</v>
      </c>
      <c r="B4469">
        <v>2019</v>
      </c>
      <c r="C4469" t="s">
        <v>0</v>
      </c>
      <c r="D4469">
        <v>1</v>
      </c>
      <c r="E4469">
        <v>394</v>
      </c>
      <c r="F4469">
        <v>395</v>
      </c>
      <c r="G4469">
        <v>5010</v>
      </c>
      <c r="H4469" t="s">
        <v>23</v>
      </c>
      <c r="I4469" t="s">
        <v>2</v>
      </c>
      <c r="J4469" t="s">
        <v>24</v>
      </c>
      <c r="K4469" s="2" t="str">
        <f>LOOKUP(A4469,'[2]Collin Seedling for R'!$A$3:$A$51,'[2]Collin Seedling for R'!$R$3:$R$51)</f>
        <v>High</v>
      </c>
      <c r="L4469" s="2" t="str">
        <f>LOOKUP(A4469,'[2]Collin Seedling for R'!$A$3:$A$51,'[2]Collin Seedling for R'!$T$3:$T$51)</f>
        <v>FS</v>
      </c>
      <c r="M4469" s="2" t="str">
        <f>LOOKUP(A4469,'[2]Collin Seedling for R'!$A$3:$A$51,'[2]Collin Seedling for R'!$P$3:$P$51)</f>
        <v>Seeded</v>
      </c>
      <c r="N4469" s="8">
        <f t="shared" si="69"/>
        <v>7.8642714570858283</v>
      </c>
      <c r="O4469" s="2" t="str">
        <f>LOOKUP(H4469,[2]plantlist!$A$2:$A$943,[2]plantlist!$B$2:$B$943)</f>
        <v>S</v>
      </c>
    </row>
    <row r="4470" spans="1:15" x14ac:dyDescent="0.2">
      <c r="A4470" t="s">
        <v>337</v>
      </c>
      <c r="B4470">
        <v>2019</v>
      </c>
      <c r="C4470" t="s">
        <v>0</v>
      </c>
      <c r="D4470">
        <v>1</v>
      </c>
      <c r="E4470">
        <v>15</v>
      </c>
      <c r="F4470">
        <v>16</v>
      </c>
      <c r="G4470">
        <v>5010</v>
      </c>
      <c r="H4470" t="s">
        <v>346</v>
      </c>
      <c r="I4470" t="s">
        <v>19</v>
      </c>
      <c r="J4470" t="s">
        <v>347</v>
      </c>
      <c r="K4470" s="2" t="str">
        <f>LOOKUP(A4470,'[2]Collin Seedling for R'!$A$3:$A$51,'[2]Collin Seedling for R'!$R$3:$R$51)</f>
        <v>High</v>
      </c>
      <c r="L4470" s="2" t="str">
        <f>LOOKUP(A4470,'[2]Collin Seedling for R'!$A$3:$A$51,'[2]Collin Seedling for R'!$T$3:$T$51)</f>
        <v>FS</v>
      </c>
      <c r="M4470" s="2" t="str">
        <f>LOOKUP(A4470,'[2]Collin Seedling for R'!$A$3:$A$51,'[2]Collin Seedling for R'!$P$3:$P$51)</f>
        <v>Seeded</v>
      </c>
      <c r="N4470" s="8">
        <f t="shared" si="69"/>
        <v>0.29940119760479045</v>
      </c>
      <c r="O4470" s="2" t="str">
        <f>LOOKUP(H4470,[2]plantlist!$A$2:$A$943,[2]plantlist!$B$2:$B$943)</f>
        <v>G</v>
      </c>
    </row>
    <row r="4471" spans="1:15" x14ac:dyDescent="0.2">
      <c r="A4471" t="s">
        <v>337</v>
      </c>
      <c r="B4471">
        <v>2019</v>
      </c>
      <c r="C4471" t="s">
        <v>0</v>
      </c>
      <c r="D4471">
        <v>1</v>
      </c>
      <c r="E4471">
        <v>0</v>
      </c>
      <c r="F4471">
        <v>1</v>
      </c>
      <c r="G4471">
        <v>5010</v>
      </c>
      <c r="H4471" t="s">
        <v>33</v>
      </c>
      <c r="I4471" t="s">
        <v>19</v>
      </c>
      <c r="J4471" t="s">
        <v>34</v>
      </c>
      <c r="K4471" s="2" t="str">
        <f>LOOKUP(A4471,'[2]Collin Seedling for R'!$A$3:$A$51,'[2]Collin Seedling for R'!$R$3:$R$51)</f>
        <v>High</v>
      </c>
      <c r="L4471" s="2" t="str">
        <f>LOOKUP(A4471,'[2]Collin Seedling for R'!$A$3:$A$51,'[2]Collin Seedling for R'!$T$3:$T$51)</f>
        <v>FS</v>
      </c>
      <c r="M4471" s="2" t="str">
        <f>LOOKUP(A4471,'[2]Collin Seedling for R'!$A$3:$A$51,'[2]Collin Seedling for R'!$P$3:$P$51)</f>
        <v>Seeded</v>
      </c>
      <c r="N4471" s="8">
        <f t="shared" si="69"/>
        <v>0</v>
      </c>
      <c r="O4471" s="2" t="str">
        <f>LOOKUP(H4471,[2]plantlist!$A$2:$A$943,[2]plantlist!$B$2:$B$943)</f>
        <v>F</v>
      </c>
    </row>
    <row r="4472" spans="1:15" x14ac:dyDescent="0.2">
      <c r="A4472" t="s">
        <v>337</v>
      </c>
      <c r="B4472">
        <v>2019</v>
      </c>
      <c r="C4472" t="s">
        <v>0</v>
      </c>
      <c r="D4472">
        <v>1</v>
      </c>
      <c r="E4472">
        <v>10</v>
      </c>
      <c r="F4472">
        <v>11</v>
      </c>
      <c r="G4472">
        <v>5010</v>
      </c>
      <c r="H4472" t="s">
        <v>325</v>
      </c>
      <c r="I4472" t="s">
        <v>2</v>
      </c>
      <c r="J4472" t="s">
        <v>326</v>
      </c>
      <c r="K4472" s="2" t="str">
        <f>LOOKUP(A4472,'[2]Collin Seedling for R'!$A$3:$A$51,'[2]Collin Seedling for R'!$R$3:$R$51)</f>
        <v>High</v>
      </c>
      <c r="L4472" s="2" t="str">
        <f>LOOKUP(A4472,'[2]Collin Seedling for R'!$A$3:$A$51,'[2]Collin Seedling for R'!$T$3:$T$51)</f>
        <v>FS</v>
      </c>
      <c r="M4472" s="2" t="str">
        <f>LOOKUP(A4472,'[2]Collin Seedling for R'!$A$3:$A$51,'[2]Collin Seedling for R'!$P$3:$P$51)</f>
        <v>Seeded</v>
      </c>
      <c r="N4472" s="8">
        <f t="shared" si="69"/>
        <v>0.19960079840319359</v>
      </c>
      <c r="O4472" s="2" t="str">
        <f>LOOKUP(H4472,[2]plantlist!$A$2:$A$943,[2]plantlist!$B$2:$B$943)</f>
        <v>F</v>
      </c>
    </row>
    <row r="4473" spans="1:15" x14ac:dyDescent="0.2">
      <c r="A4473" t="s">
        <v>337</v>
      </c>
      <c r="B4473">
        <v>2019</v>
      </c>
      <c r="C4473" t="s">
        <v>0</v>
      </c>
      <c r="D4473">
        <v>0</v>
      </c>
      <c r="E4473">
        <v>77</v>
      </c>
      <c r="F4473">
        <v>77</v>
      </c>
      <c r="G4473">
        <v>5010</v>
      </c>
      <c r="H4473" t="s">
        <v>150</v>
      </c>
      <c r="I4473" t="s">
        <v>2</v>
      </c>
      <c r="J4473" t="s">
        <v>151</v>
      </c>
      <c r="K4473" s="2" t="str">
        <f>LOOKUP(A4473,'[2]Collin Seedling for R'!$A$3:$A$51,'[2]Collin Seedling for R'!$R$3:$R$51)</f>
        <v>High</v>
      </c>
      <c r="L4473" s="2" t="str">
        <f>LOOKUP(A4473,'[2]Collin Seedling for R'!$A$3:$A$51,'[2]Collin Seedling for R'!$T$3:$T$51)</f>
        <v>FS</v>
      </c>
      <c r="M4473" s="2" t="str">
        <f>LOOKUP(A4473,'[2]Collin Seedling for R'!$A$3:$A$51,'[2]Collin Seedling for R'!$P$3:$P$51)</f>
        <v>Seeded</v>
      </c>
      <c r="N4473" s="8">
        <f t="shared" si="69"/>
        <v>1.5369261477045908</v>
      </c>
      <c r="O4473" s="2" t="str">
        <f>LOOKUP(H4473,[2]plantlist!$A$2:$A$943,[2]plantlist!$B$2:$B$943)</f>
        <v>G</v>
      </c>
    </row>
    <row r="4474" spans="1:15" x14ac:dyDescent="0.2">
      <c r="A4474" t="s">
        <v>337</v>
      </c>
      <c r="B4474">
        <v>2019</v>
      </c>
      <c r="C4474" t="s">
        <v>0</v>
      </c>
      <c r="D4474">
        <v>0</v>
      </c>
      <c r="E4474">
        <v>20</v>
      </c>
      <c r="F4474">
        <v>20</v>
      </c>
      <c r="G4474">
        <v>5010</v>
      </c>
      <c r="H4474" t="s">
        <v>1600</v>
      </c>
      <c r="I4474" t="s">
        <v>2</v>
      </c>
      <c r="J4474" t="s">
        <v>1599</v>
      </c>
      <c r="K4474" s="2" t="str">
        <f>LOOKUP(A4474,'[2]Collin Seedling for R'!$A$3:$A$51,'[2]Collin Seedling for R'!$R$3:$R$51)</f>
        <v>High</v>
      </c>
      <c r="L4474" s="2" t="str">
        <f>LOOKUP(A4474,'[2]Collin Seedling for R'!$A$3:$A$51,'[2]Collin Seedling for R'!$T$3:$T$51)</f>
        <v>FS</v>
      </c>
      <c r="M4474" s="2" t="str">
        <f>LOOKUP(A4474,'[2]Collin Seedling for R'!$A$3:$A$51,'[2]Collin Seedling for R'!$P$3:$P$51)</f>
        <v>Seeded</v>
      </c>
      <c r="N4474" s="8">
        <f t="shared" si="69"/>
        <v>0.39920159680638717</v>
      </c>
      <c r="O4474" s="2" t="str">
        <f>LOOKUP(H4474,[2]plantlist!$A$2:$A$943,[2]plantlist!$B$2:$B$943)</f>
        <v>F</v>
      </c>
    </row>
    <row r="4475" spans="1:15" x14ac:dyDescent="0.2">
      <c r="A4475" t="s">
        <v>337</v>
      </c>
      <c r="B4475">
        <v>2019</v>
      </c>
      <c r="C4475" t="s">
        <v>0</v>
      </c>
      <c r="D4475">
        <v>0</v>
      </c>
      <c r="E4475">
        <v>419</v>
      </c>
      <c r="F4475">
        <v>419</v>
      </c>
      <c r="G4475">
        <v>5010</v>
      </c>
      <c r="H4475" t="s">
        <v>31</v>
      </c>
      <c r="I4475" t="s">
        <v>2</v>
      </c>
      <c r="J4475" t="s">
        <v>32</v>
      </c>
      <c r="K4475" s="2" t="str">
        <f>LOOKUP(A4475,'[2]Collin Seedling for R'!$A$3:$A$51,'[2]Collin Seedling for R'!$R$3:$R$51)</f>
        <v>High</v>
      </c>
      <c r="L4475" s="2" t="str">
        <f>LOOKUP(A4475,'[2]Collin Seedling for R'!$A$3:$A$51,'[2]Collin Seedling for R'!$T$3:$T$51)</f>
        <v>FS</v>
      </c>
      <c r="M4475" s="2" t="str">
        <f>LOOKUP(A4475,'[2]Collin Seedling for R'!$A$3:$A$51,'[2]Collin Seedling for R'!$P$3:$P$51)</f>
        <v>Seeded</v>
      </c>
      <c r="N4475" s="8">
        <f t="shared" si="69"/>
        <v>8.3632734530938126</v>
      </c>
      <c r="O4475" s="2" t="str">
        <f>LOOKUP(H4475,[2]plantlist!$A$2:$A$943,[2]plantlist!$B$2:$B$943)</f>
        <v>U</v>
      </c>
    </row>
    <row r="4476" spans="1:15" x14ac:dyDescent="0.2">
      <c r="A4476" t="s">
        <v>337</v>
      </c>
      <c r="B4476">
        <v>2019</v>
      </c>
      <c r="C4476" t="s">
        <v>0</v>
      </c>
      <c r="D4476">
        <v>0</v>
      </c>
      <c r="E4476">
        <v>6</v>
      </c>
      <c r="F4476">
        <v>6</v>
      </c>
      <c r="G4476">
        <v>5010</v>
      </c>
      <c r="H4476" t="s">
        <v>182</v>
      </c>
      <c r="I4476" t="s">
        <v>2</v>
      </c>
      <c r="J4476" t="s">
        <v>183</v>
      </c>
      <c r="K4476" s="2" t="str">
        <f>LOOKUP(A4476,'[2]Collin Seedling for R'!$A$3:$A$51,'[2]Collin Seedling for R'!$R$3:$R$51)</f>
        <v>High</v>
      </c>
      <c r="L4476" s="2" t="str">
        <f>LOOKUP(A4476,'[2]Collin Seedling for R'!$A$3:$A$51,'[2]Collin Seedling for R'!$T$3:$T$51)</f>
        <v>FS</v>
      </c>
      <c r="M4476" s="2" t="str">
        <f>LOOKUP(A4476,'[2]Collin Seedling for R'!$A$3:$A$51,'[2]Collin Seedling for R'!$P$3:$P$51)</f>
        <v>Seeded</v>
      </c>
      <c r="N4476" s="8">
        <f t="shared" si="69"/>
        <v>0.11976047904191617</v>
      </c>
      <c r="O4476" s="2">
        <f>LOOKUP(H4476,[2]plantlist!$A$2:$A$943,[2]plantlist!$B$2:$B$943)</f>
        <v>0</v>
      </c>
    </row>
    <row r="4477" spans="1:15" x14ac:dyDescent="0.2">
      <c r="A4477" t="s">
        <v>337</v>
      </c>
      <c r="B4477">
        <v>2019</v>
      </c>
      <c r="C4477" t="s">
        <v>0</v>
      </c>
      <c r="D4477">
        <v>0</v>
      </c>
      <c r="E4477">
        <v>45</v>
      </c>
      <c r="F4477">
        <v>45</v>
      </c>
      <c r="G4477">
        <v>5010</v>
      </c>
      <c r="H4477" t="s">
        <v>86</v>
      </c>
      <c r="I4477" t="s">
        <v>19</v>
      </c>
      <c r="J4477" t="s">
        <v>87</v>
      </c>
      <c r="K4477" s="2" t="str">
        <f>LOOKUP(A4477,'[2]Collin Seedling for R'!$A$3:$A$51,'[2]Collin Seedling for R'!$R$3:$R$51)</f>
        <v>High</v>
      </c>
      <c r="L4477" s="2" t="str">
        <f>LOOKUP(A4477,'[2]Collin Seedling for R'!$A$3:$A$51,'[2]Collin Seedling for R'!$T$3:$T$51)</f>
        <v>FS</v>
      </c>
      <c r="M4477" s="2" t="str">
        <f>LOOKUP(A4477,'[2]Collin Seedling for R'!$A$3:$A$51,'[2]Collin Seedling for R'!$P$3:$P$51)</f>
        <v>Seeded</v>
      </c>
      <c r="N4477" s="8">
        <f t="shared" si="69"/>
        <v>0.89820359281437123</v>
      </c>
      <c r="O4477" s="2" t="str">
        <f>LOOKUP(H4477,[2]plantlist!$A$2:$A$943,[2]plantlist!$B$2:$B$943)</f>
        <v>F</v>
      </c>
    </row>
    <row r="4478" spans="1:15" x14ac:dyDescent="0.2">
      <c r="A4478" t="s">
        <v>337</v>
      </c>
      <c r="B4478">
        <v>2019</v>
      </c>
      <c r="C4478" t="s">
        <v>0</v>
      </c>
      <c r="D4478">
        <v>0</v>
      </c>
      <c r="E4478">
        <v>5</v>
      </c>
      <c r="F4478">
        <v>5</v>
      </c>
      <c r="G4478">
        <v>5010</v>
      </c>
      <c r="H4478" t="s">
        <v>8</v>
      </c>
      <c r="I4478" t="s">
        <v>2</v>
      </c>
      <c r="J4478" t="s">
        <v>9</v>
      </c>
      <c r="K4478" s="2" t="str">
        <f>LOOKUP(A4478,'[2]Collin Seedling for R'!$A$3:$A$51,'[2]Collin Seedling for R'!$R$3:$R$51)</f>
        <v>High</v>
      </c>
      <c r="L4478" s="2" t="str">
        <f>LOOKUP(A4478,'[2]Collin Seedling for R'!$A$3:$A$51,'[2]Collin Seedling for R'!$T$3:$T$51)</f>
        <v>FS</v>
      </c>
      <c r="M4478" s="2" t="str">
        <f>LOOKUP(A4478,'[2]Collin Seedling for R'!$A$3:$A$51,'[2]Collin Seedling for R'!$P$3:$P$51)</f>
        <v>Seeded</v>
      </c>
      <c r="N4478" s="8">
        <f t="shared" si="69"/>
        <v>9.9800399201596793E-2</v>
      </c>
      <c r="O4478" s="2" t="str">
        <f>LOOKUP(H4478,[2]plantlist!$A$2:$A$943,[2]plantlist!$B$2:$B$943)</f>
        <v>G</v>
      </c>
    </row>
    <row r="4479" spans="1:15" x14ac:dyDescent="0.2">
      <c r="A4479" t="s">
        <v>337</v>
      </c>
      <c r="B4479">
        <v>2019</v>
      </c>
      <c r="C4479" t="s">
        <v>0</v>
      </c>
      <c r="D4479">
        <v>0</v>
      </c>
      <c r="E4479">
        <v>15</v>
      </c>
      <c r="F4479">
        <v>15</v>
      </c>
      <c r="G4479">
        <v>5010</v>
      </c>
      <c r="H4479" t="s">
        <v>190</v>
      </c>
      <c r="I4479" t="s">
        <v>2</v>
      </c>
      <c r="J4479" t="s">
        <v>191</v>
      </c>
      <c r="K4479" s="2" t="str">
        <f>LOOKUP(A4479,'[2]Collin Seedling for R'!$A$3:$A$51,'[2]Collin Seedling for R'!$R$3:$R$51)</f>
        <v>High</v>
      </c>
      <c r="L4479" s="2" t="str">
        <f>LOOKUP(A4479,'[2]Collin Seedling for R'!$A$3:$A$51,'[2]Collin Seedling for R'!$T$3:$T$51)</f>
        <v>FS</v>
      </c>
      <c r="M4479" s="2" t="str">
        <f>LOOKUP(A4479,'[2]Collin Seedling for R'!$A$3:$A$51,'[2]Collin Seedling for R'!$P$3:$P$51)</f>
        <v>Seeded</v>
      </c>
      <c r="N4479" s="8">
        <f t="shared" si="69"/>
        <v>0.29940119760479045</v>
      </c>
      <c r="O4479" s="2" t="str">
        <f>LOOKUP(H4479,[2]plantlist!$A$2:$A$943,[2]plantlist!$B$2:$B$943)</f>
        <v>F</v>
      </c>
    </row>
    <row r="4480" spans="1:15" x14ac:dyDescent="0.2">
      <c r="A4480" t="s">
        <v>337</v>
      </c>
      <c r="B4480">
        <v>2019</v>
      </c>
      <c r="C4480" t="s">
        <v>0</v>
      </c>
      <c r="D4480">
        <v>0</v>
      </c>
      <c r="E4480">
        <v>27</v>
      </c>
      <c r="F4480">
        <v>27</v>
      </c>
      <c r="G4480">
        <v>5010</v>
      </c>
      <c r="H4480" t="s">
        <v>59</v>
      </c>
      <c r="I4480" t="s">
        <v>2</v>
      </c>
      <c r="J4480" t="s">
        <v>48</v>
      </c>
      <c r="K4480" s="2" t="str">
        <f>LOOKUP(A4480,'[2]Collin Seedling for R'!$A$3:$A$51,'[2]Collin Seedling for R'!$R$3:$R$51)</f>
        <v>High</v>
      </c>
      <c r="L4480" s="2" t="str">
        <f>LOOKUP(A4480,'[2]Collin Seedling for R'!$A$3:$A$51,'[2]Collin Seedling for R'!$T$3:$T$51)</f>
        <v>FS</v>
      </c>
      <c r="M4480" s="2" t="str">
        <f>LOOKUP(A4480,'[2]Collin Seedling for R'!$A$3:$A$51,'[2]Collin Seedling for R'!$P$3:$P$51)</f>
        <v>Seeded</v>
      </c>
      <c r="N4480" s="8">
        <f t="shared" si="69"/>
        <v>0.53892215568862278</v>
      </c>
      <c r="O4480" s="2" t="str">
        <f>LOOKUP(H4480,[2]plantlist!$A$2:$A$943,[2]plantlist!$B$2:$B$943)</f>
        <v>G</v>
      </c>
    </row>
    <row r="4481" spans="1:15" x14ac:dyDescent="0.2">
      <c r="A4481" t="s">
        <v>337</v>
      </c>
      <c r="B4481">
        <v>2019</v>
      </c>
      <c r="C4481" t="s">
        <v>0</v>
      </c>
      <c r="D4481">
        <v>0</v>
      </c>
      <c r="E4481">
        <v>3</v>
      </c>
      <c r="F4481">
        <v>3</v>
      </c>
      <c r="G4481">
        <v>5010</v>
      </c>
      <c r="H4481" t="s">
        <v>258</v>
      </c>
      <c r="I4481" t="s">
        <v>2</v>
      </c>
      <c r="J4481" t="s">
        <v>259</v>
      </c>
      <c r="K4481" s="2" t="str">
        <f>LOOKUP(A4481,'[2]Collin Seedling for R'!$A$3:$A$51,'[2]Collin Seedling for R'!$R$3:$R$51)</f>
        <v>High</v>
      </c>
      <c r="L4481" s="2" t="str">
        <f>LOOKUP(A4481,'[2]Collin Seedling for R'!$A$3:$A$51,'[2]Collin Seedling for R'!$T$3:$T$51)</f>
        <v>FS</v>
      </c>
      <c r="M4481" s="2" t="str">
        <f>LOOKUP(A4481,'[2]Collin Seedling for R'!$A$3:$A$51,'[2]Collin Seedling for R'!$P$3:$P$51)</f>
        <v>Seeded</v>
      </c>
      <c r="N4481" s="8">
        <f t="shared" si="69"/>
        <v>5.9880239520958084E-2</v>
      </c>
      <c r="O4481" s="2" t="str">
        <f>LOOKUP(H4481,[2]plantlist!$A$2:$A$943,[2]plantlist!$B$2:$B$943)</f>
        <v>F</v>
      </c>
    </row>
    <row r="4482" spans="1:15" x14ac:dyDescent="0.2">
      <c r="A4482" t="s">
        <v>337</v>
      </c>
      <c r="B4482">
        <v>2019</v>
      </c>
      <c r="C4482" t="s">
        <v>0</v>
      </c>
      <c r="D4482">
        <v>0</v>
      </c>
      <c r="E4482">
        <v>2</v>
      </c>
      <c r="F4482">
        <v>2</v>
      </c>
      <c r="G4482">
        <v>5010</v>
      </c>
      <c r="H4482" t="s">
        <v>23</v>
      </c>
      <c r="I4482" t="s">
        <v>19</v>
      </c>
      <c r="J4482" t="s">
        <v>24</v>
      </c>
      <c r="K4482" s="2" t="str">
        <f>LOOKUP(A4482,'[2]Collin Seedling for R'!$A$3:$A$51,'[2]Collin Seedling for R'!$R$3:$R$51)</f>
        <v>High</v>
      </c>
      <c r="L4482" s="2" t="str">
        <f>LOOKUP(A4482,'[2]Collin Seedling for R'!$A$3:$A$51,'[2]Collin Seedling for R'!$T$3:$T$51)</f>
        <v>FS</v>
      </c>
      <c r="M4482" s="2" t="str">
        <f>LOOKUP(A4482,'[2]Collin Seedling for R'!$A$3:$A$51,'[2]Collin Seedling for R'!$P$3:$P$51)</f>
        <v>Seeded</v>
      </c>
      <c r="N4482" s="8">
        <f t="shared" ref="N4482:N4545" si="70">E4482/G4482*100</f>
        <v>3.9920159680638723E-2</v>
      </c>
      <c r="O4482" s="2" t="str">
        <f>LOOKUP(H4482,[2]plantlist!$A$2:$A$943,[2]plantlist!$B$2:$B$943)</f>
        <v>S</v>
      </c>
    </row>
    <row r="4483" spans="1:15" x14ac:dyDescent="0.2">
      <c r="A4483" s="7" t="s">
        <v>464</v>
      </c>
      <c r="B4483" s="2">
        <v>1997</v>
      </c>
      <c r="C4483" s="2" t="s">
        <v>0</v>
      </c>
      <c r="D4483" s="2">
        <v>2760</v>
      </c>
      <c r="E4483" s="2">
        <v>0</v>
      </c>
      <c r="F4483" s="2">
        <v>2760</v>
      </c>
      <c r="G4483" s="2">
        <v>5000</v>
      </c>
      <c r="H4483" s="2" t="s">
        <v>366</v>
      </c>
      <c r="I4483" s="2" t="s">
        <v>2</v>
      </c>
      <c r="J4483" s="2" t="s">
        <v>367</v>
      </c>
      <c r="K4483" s="2" t="str">
        <f>LOOKUP(A4483,'[2]Collin Seedling for R'!$A$3:$A$51,'[2]Collin Seedling for R'!$R$3:$R$51)</f>
        <v>High</v>
      </c>
      <c r="L4483" s="2" t="str">
        <f>LOOKUP(A4483,'[2]Collin Seedling for R'!$A$3:$A$51,'[2]Collin Seedling for R'!$T$3:$T$51)</f>
        <v>BAND</v>
      </c>
      <c r="M4483" s="2" t="str">
        <f>LOOKUP(A4483,'[2]Collin Seedling for R'!$A$3:$A$51,'[2]Collin Seedling for R'!$P$3:$P$51)</f>
        <v>Unseeded</v>
      </c>
      <c r="N4483" s="8">
        <f t="shared" si="70"/>
        <v>0</v>
      </c>
      <c r="O4483" s="2" t="str">
        <f>LOOKUP(H4483,[2]plantlist!$A$2:$A$943,[2]plantlist!$B$2:$B$943)</f>
        <v>B</v>
      </c>
    </row>
    <row r="4484" spans="1:15" x14ac:dyDescent="0.2">
      <c r="A4484" s="7" t="s">
        <v>464</v>
      </c>
      <c r="B4484" s="2">
        <v>1997</v>
      </c>
      <c r="C4484" s="2" t="s">
        <v>0</v>
      </c>
      <c r="D4484" s="2">
        <v>1457</v>
      </c>
      <c r="E4484" s="2">
        <v>0</v>
      </c>
      <c r="F4484" s="2">
        <v>1457</v>
      </c>
      <c r="G4484" s="2">
        <v>5000</v>
      </c>
      <c r="H4484" s="2" t="s">
        <v>41</v>
      </c>
      <c r="I4484" s="2" t="s">
        <v>2</v>
      </c>
      <c r="J4484" s="2" t="s">
        <v>42</v>
      </c>
      <c r="K4484" s="2" t="str">
        <f>LOOKUP(A4484,'[2]Collin Seedling for R'!$A$3:$A$51,'[2]Collin Seedling for R'!$R$3:$R$51)</f>
        <v>High</v>
      </c>
      <c r="L4484" s="2" t="str">
        <f>LOOKUP(A4484,'[2]Collin Seedling for R'!$A$3:$A$51,'[2]Collin Seedling for R'!$T$3:$T$51)</f>
        <v>BAND</v>
      </c>
      <c r="M4484" s="2" t="str">
        <f>LOOKUP(A4484,'[2]Collin Seedling for R'!$A$3:$A$51,'[2]Collin Seedling for R'!$P$3:$P$51)</f>
        <v>Unseeded</v>
      </c>
      <c r="N4484" s="8">
        <f t="shared" si="70"/>
        <v>0</v>
      </c>
      <c r="O4484" s="2" t="str">
        <f>LOOKUP(H4484,[2]plantlist!$A$2:$A$943,[2]plantlist!$B$2:$B$943)</f>
        <v>B</v>
      </c>
    </row>
    <row r="4485" spans="1:15" x14ac:dyDescent="0.2">
      <c r="A4485" s="7" t="s">
        <v>464</v>
      </c>
      <c r="B4485" s="2">
        <v>1997</v>
      </c>
      <c r="C4485" s="2" t="s">
        <v>0</v>
      </c>
      <c r="D4485" s="2">
        <v>612</v>
      </c>
      <c r="E4485" s="2">
        <v>0</v>
      </c>
      <c r="F4485" s="2">
        <v>612</v>
      </c>
      <c r="G4485" s="2">
        <v>5000</v>
      </c>
      <c r="H4485" s="2" t="s">
        <v>278</v>
      </c>
      <c r="I4485" s="2" t="s">
        <v>2</v>
      </c>
      <c r="J4485" s="2" t="s">
        <v>279</v>
      </c>
      <c r="K4485" s="2" t="str">
        <f>LOOKUP(A4485,'[2]Collin Seedling for R'!$A$3:$A$51,'[2]Collin Seedling for R'!$R$3:$R$51)</f>
        <v>High</v>
      </c>
      <c r="L4485" s="2" t="str">
        <f>LOOKUP(A4485,'[2]Collin Seedling for R'!$A$3:$A$51,'[2]Collin Seedling for R'!$T$3:$T$51)</f>
        <v>BAND</v>
      </c>
      <c r="M4485" s="2" t="str">
        <f>LOOKUP(A4485,'[2]Collin Seedling for R'!$A$3:$A$51,'[2]Collin Seedling for R'!$P$3:$P$51)</f>
        <v>Unseeded</v>
      </c>
      <c r="N4485" s="8">
        <f t="shared" si="70"/>
        <v>0</v>
      </c>
      <c r="O4485" s="2" t="str">
        <f>LOOKUP(H4485,[2]plantlist!$A$2:$A$943,[2]plantlist!$B$2:$B$943)</f>
        <v>B</v>
      </c>
    </row>
    <row r="4486" spans="1:15" x14ac:dyDescent="0.2">
      <c r="A4486" s="7" t="s">
        <v>464</v>
      </c>
      <c r="B4486" s="2">
        <v>1997</v>
      </c>
      <c r="C4486" s="2" t="s">
        <v>0</v>
      </c>
      <c r="D4486" s="2">
        <v>81</v>
      </c>
      <c r="E4486" s="2">
        <v>0</v>
      </c>
      <c r="F4486" s="2">
        <v>81</v>
      </c>
      <c r="G4486" s="2">
        <v>5000</v>
      </c>
      <c r="H4486" s="2" t="s">
        <v>53</v>
      </c>
      <c r="I4486" s="2" t="s">
        <v>2</v>
      </c>
      <c r="J4486" s="2" t="s">
        <v>54</v>
      </c>
      <c r="K4486" s="2" t="str">
        <f>LOOKUP(A4486,'[2]Collin Seedling for R'!$A$3:$A$51,'[2]Collin Seedling for R'!$R$3:$R$51)</f>
        <v>High</v>
      </c>
      <c r="L4486" s="2" t="str">
        <f>LOOKUP(A4486,'[2]Collin Seedling for R'!$A$3:$A$51,'[2]Collin Seedling for R'!$T$3:$T$51)</f>
        <v>BAND</v>
      </c>
      <c r="M4486" s="2" t="str">
        <f>LOOKUP(A4486,'[2]Collin Seedling for R'!$A$3:$A$51,'[2]Collin Seedling for R'!$P$3:$P$51)</f>
        <v>Unseeded</v>
      </c>
      <c r="N4486" s="8">
        <f t="shared" si="70"/>
        <v>0</v>
      </c>
      <c r="O4486" s="2" t="str">
        <f>LOOKUP(H4486,[2]plantlist!$A$2:$A$943,[2]plantlist!$B$2:$B$943)</f>
        <v>C</v>
      </c>
    </row>
    <row r="4487" spans="1:15" x14ac:dyDescent="0.2">
      <c r="A4487" s="7" t="s">
        <v>464</v>
      </c>
      <c r="B4487" s="2">
        <v>1997</v>
      </c>
      <c r="C4487" s="2" t="s">
        <v>0</v>
      </c>
      <c r="D4487" s="2">
        <v>60</v>
      </c>
      <c r="E4487" s="2">
        <v>193</v>
      </c>
      <c r="F4487" s="2">
        <v>253</v>
      </c>
      <c r="G4487" s="2">
        <v>5000</v>
      </c>
      <c r="H4487" s="2" t="s">
        <v>10</v>
      </c>
      <c r="I4487" s="2" t="s">
        <v>2</v>
      </c>
      <c r="J4487" s="2" t="s">
        <v>11</v>
      </c>
      <c r="K4487" s="2" t="str">
        <f>LOOKUP(A4487,'[2]Collin Seedling for R'!$A$3:$A$51,'[2]Collin Seedling for R'!$R$3:$R$51)</f>
        <v>High</v>
      </c>
      <c r="L4487" s="2" t="str">
        <f>LOOKUP(A4487,'[2]Collin Seedling for R'!$A$3:$A$51,'[2]Collin Seedling for R'!$T$3:$T$51)</f>
        <v>BAND</v>
      </c>
      <c r="M4487" s="2" t="str">
        <f>LOOKUP(A4487,'[2]Collin Seedling for R'!$A$3:$A$51,'[2]Collin Seedling for R'!$P$3:$P$51)</f>
        <v>Unseeded</v>
      </c>
      <c r="N4487" s="8">
        <f t="shared" si="70"/>
        <v>3.8600000000000003</v>
      </c>
      <c r="O4487" s="2" t="str">
        <f>LOOKUP(H4487,[2]plantlist!$A$2:$A$943,[2]plantlist!$B$2:$B$943)</f>
        <v>L</v>
      </c>
    </row>
    <row r="4488" spans="1:15" x14ac:dyDescent="0.2">
      <c r="A4488" s="7" t="s">
        <v>464</v>
      </c>
      <c r="B4488" s="2">
        <v>1997</v>
      </c>
      <c r="C4488" s="2" t="s">
        <v>0</v>
      </c>
      <c r="D4488" s="2">
        <v>30</v>
      </c>
      <c r="E4488" s="2">
        <v>0</v>
      </c>
      <c r="F4488" s="2">
        <v>30</v>
      </c>
      <c r="G4488" s="2">
        <v>5000</v>
      </c>
      <c r="H4488" s="2" t="s">
        <v>6</v>
      </c>
      <c r="I4488" s="2" t="s">
        <v>2</v>
      </c>
      <c r="J4488" s="2" t="s">
        <v>7</v>
      </c>
      <c r="K4488" s="2" t="str">
        <f>LOOKUP(A4488,'[2]Collin Seedling for R'!$A$3:$A$51,'[2]Collin Seedling for R'!$R$3:$R$51)</f>
        <v>High</v>
      </c>
      <c r="L4488" s="2" t="str">
        <f>LOOKUP(A4488,'[2]Collin Seedling for R'!$A$3:$A$51,'[2]Collin Seedling for R'!$T$3:$T$51)</f>
        <v>BAND</v>
      </c>
      <c r="M4488" s="2" t="str">
        <f>LOOKUP(A4488,'[2]Collin Seedling for R'!$A$3:$A$51,'[2]Collin Seedling for R'!$P$3:$P$51)</f>
        <v>Unseeded</v>
      </c>
      <c r="N4488" s="8">
        <f t="shared" si="70"/>
        <v>0</v>
      </c>
      <c r="O4488" s="2" t="str">
        <f>LOOKUP(H4488,[2]plantlist!$A$2:$A$943,[2]plantlist!$B$2:$B$943)</f>
        <v>L</v>
      </c>
    </row>
    <row r="4489" spans="1:15" x14ac:dyDescent="0.2">
      <c r="A4489" s="7" t="s">
        <v>464</v>
      </c>
      <c r="B4489" s="2">
        <v>1997</v>
      </c>
      <c r="C4489" s="2" t="s">
        <v>0</v>
      </c>
      <c r="D4489" s="2">
        <v>0</v>
      </c>
      <c r="E4489" s="2">
        <v>1341</v>
      </c>
      <c r="F4489" s="2">
        <v>1341</v>
      </c>
      <c r="G4489" s="2">
        <v>5000</v>
      </c>
      <c r="H4489" s="2" t="s">
        <v>45</v>
      </c>
      <c r="I4489" s="2" t="s">
        <v>2</v>
      </c>
      <c r="J4489" s="2" t="s">
        <v>46</v>
      </c>
      <c r="K4489" s="2" t="str">
        <f>LOOKUP(A4489,'[2]Collin Seedling for R'!$A$3:$A$51,'[2]Collin Seedling for R'!$R$3:$R$51)</f>
        <v>High</v>
      </c>
      <c r="L4489" s="2" t="str">
        <f>LOOKUP(A4489,'[2]Collin Seedling for R'!$A$3:$A$51,'[2]Collin Seedling for R'!$T$3:$T$51)</f>
        <v>BAND</v>
      </c>
      <c r="M4489" s="2" t="str">
        <f>LOOKUP(A4489,'[2]Collin Seedling for R'!$A$3:$A$51,'[2]Collin Seedling for R'!$P$3:$P$51)</f>
        <v>Unseeded</v>
      </c>
      <c r="N4489" s="8">
        <f t="shared" si="70"/>
        <v>26.82</v>
      </c>
      <c r="O4489" s="2" t="str">
        <f>LOOKUP(H4489,[2]plantlist!$A$2:$A$943,[2]plantlist!$B$2:$B$943)</f>
        <v>F</v>
      </c>
    </row>
    <row r="4490" spans="1:15" x14ac:dyDescent="0.2">
      <c r="A4490" s="7" t="s">
        <v>464</v>
      </c>
      <c r="B4490" s="2">
        <v>1997</v>
      </c>
      <c r="C4490" s="2" t="s">
        <v>0</v>
      </c>
      <c r="D4490" s="2">
        <v>0</v>
      </c>
      <c r="E4490" s="2">
        <v>138</v>
      </c>
      <c r="F4490" s="2">
        <v>138</v>
      </c>
      <c r="G4490" s="2">
        <v>5000</v>
      </c>
      <c r="H4490" s="2" t="s">
        <v>31</v>
      </c>
      <c r="I4490" s="2" t="s">
        <v>2</v>
      </c>
      <c r="J4490" s="2" t="s">
        <v>32</v>
      </c>
      <c r="K4490" s="2" t="str">
        <f>LOOKUP(A4490,'[2]Collin Seedling for R'!$A$3:$A$51,'[2]Collin Seedling for R'!$R$3:$R$51)</f>
        <v>High</v>
      </c>
      <c r="L4490" s="2" t="str">
        <f>LOOKUP(A4490,'[2]Collin Seedling for R'!$A$3:$A$51,'[2]Collin Seedling for R'!$T$3:$T$51)</f>
        <v>BAND</v>
      </c>
      <c r="M4490" s="2" t="str">
        <f>LOOKUP(A4490,'[2]Collin Seedling for R'!$A$3:$A$51,'[2]Collin Seedling for R'!$P$3:$P$51)</f>
        <v>Unseeded</v>
      </c>
      <c r="N4490" s="8">
        <f t="shared" si="70"/>
        <v>2.76</v>
      </c>
      <c r="O4490" s="2" t="str">
        <f>LOOKUP(H4490,[2]plantlist!$A$2:$A$943,[2]plantlist!$B$2:$B$943)</f>
        <v>U</v>
      </c>
    </row>
    <row r="4491" spans="1:15" x14ac:dyDescent="0.2">
      <c r="A4491" s="7" t="s">
        <v>464</v>
      </c>
      <c r="B4491" s="2">
        <v>1997</v>
      </c>
      <c r="C4491" s="2" t="s">
        <v>0</v>
      </c>
      <c r="D4491" s="2">
        <v>0</v>
      </c>
      <c r="E4491" s="2">
        <v>95</v>
      </c>
      <c r="F4491" s="2">
        <v>95</v>
      </c>
      <c r="G4491" s="2">
        <v>5000</v>
      </c>
      <c r="H4491" s="2" t="s">
        <v>372</v>
      </c>
      <c r="I4491" s="2" t="s">
        <v>2</v>
      </c>
      <c r="J4491" s="2" t="s">
        <v>48</v>
      </c>
      <c r="K4491" s="2" t="str">
        <f>LOOKUP(A4491,'[2]Collin Seedling for R'!$A$3:$A$51,'[2]Collin Seedling for R'!$R$3:$R$51)</f>
        <v>High</v>
      </c>
      <c r="L4491" s="2" t="str">
        <f>LOOKUP(A4491,'[2]Collin Seedling for R'!$A$3:$A$51,'[2]Collin Seedling for R'!$T$3:$T$51)</f>
        <v>BAND</v>
      </c>
      <c r="M4491" s="2" t="str">
        <f>LOOKUP(A4491,'[2]Collin Seedling for R'!$A$3:$A$51,'[2]Collin Seedling for R'!$P$3:$P$51)</f>
        <v>Unseeded</v>
      </c>
      <c r="N4491" s="8">
        <f t="shared" si="70"/>
        <v>1.9</v>
      </c>
      <c r="O4491" s="2" t="str">
        <f>LOOKUP(H4491,[2]plantlist!$A$2:$A$943,[2]plantlist!$B$2:$B$943)</f>
        <v>G</v>
      </c>
    </row>
    <row r="4492" spans="1:15" x14ac:dyDescent="0.2">
      <c r="A4492" s="7" t="s">
        <v>464</v>
      </c>
      <c r="B4492" s="2">
        <v>1997</v>
      </c>
      <c r="C4492" s="2" t="s">
        <v>0</v>
      </c>
      <c r="D4492" s="2">
        <v>0</v>
      </c>
      <c r="E4492" s="2">
        <v>15</v>
      </c>
      <c r="F4492" s="2">
        <v>15</v>
      </c>
      <c r="G4492" s="2">
        <v>5000</v>
      </c>
      <c r="H4492" s="2" t="s">
        <v>340</v>
      </c>
      <c r="I4492" s="2" t="s">
        <v>2</v>
      </c>
      <c r="J4492" s="2" t="s">
        <v>341</v>
      </c>
      <c r="K4492" s="2" t="str">
        <f>LOOKUP(A4492,'[2]Collin Seedling for R'!$A$3:$A$51,'[2]Collin Seedling for R'!$R$3:$R$51)</f>
        <v>High</v>
      </c>
      <c r="L4492" s="2" t="str">
        <f>LOOKUP(A4492,'[2]Collin Seedling for R'!$A$3:$A$51,'[2]Collin Seedling for R'!$T$3:$T$51)</f>
        <v>BAND</v>
      </c>
      <c r="M4492" s="2" t="str">
        <f>LOOKUP(A4492,'[2]Collin Seedling for R'!$A$3:$A$51,'[2]Collin Seedling for R'!$P$3:$P$51)</f>
        <v>Unseeded</v>
      </c>
      <c r="N4492" s="8">
        <f t="shared" si="70"/>
        <v>0.3</v>
      </c>
      <c r="O4492" s="2" t="str">
        <f>LOOKUP(H4492,[2]plantlist!$A$2:$A$943,[2]plantlist!$B$2:$B$943)</f>
        <v>F</v>
      </c>
    </row>
    <row r="4493" spans="1:15" x14ac:dyDescent="0.2">
      <c r="A4493" s="7" t="s">
        <v>464</v>
      </c>
      <c r="B4493" s="2">
        <v>1997</v>
      </c>
      <c r="C4493" s="2" t="s">
        <v>0</v>
      </c>
      <c r="D4493" s="2">
        <v>0</v>
      </c>
      <c r="E4493" s="2">
        <v>40</v>
      </c>
      <c r="F4493" s="2">
        <v>40</v>
      </c>
      <c r="G4493" s="2">
        <v>5000</v>
      </c>
      <c r="H4493" s="2" t="s">
        <v>16</v>
      </c>
      <c r="I4493" s="2" t="s">
        <v>2</v>
      </c>
      <c r="J4493" s="2" t="s">
        <v>17</v>
      </c>
      <c r="K4493" s="2" t="str">
        <f>LOOKUP(A4493,'[2]Collin Seedling for R'!$A$3:$A$51,'[2]Collin Seedling for R'!$R$3:$R$51)</f>
        <v>High</v>
      </c>
      <c r="L4493" s="2" t="str">
        <f>LOOKUP(A4493,'[2]Collin Seedling for R'!$A$3:$A$51,'[2]Collin Seedling for R'!$T$3:$T$51)</f>
        <v>BAND</v>
      </c>
      <c r="M4493" s="2" t="str">
        <f>LOOKUP(A4493,'[2]Collin Seedling for R'!$A$3:$A$51,'[2]Collin Seedling for R'!$P$3:$P$51)</f>
        <v>Unseeded</v>
      </c>
      <c r="N4493" s="8">
        <f t="shared" si="70"/>
        <v>0.8</v>
      </c>
      <c r="O4493" s="2" t="str">
        <f>LOOKUP(H4493,[2]plantlist!$A$2:$A$943,[2]plantlist!$B$2:$B$943)</f>
        <v>S</v>
      </c>
    </row>
    <row r="4494" spans="1:15" x14ac:dyDescent="0.2">
      <c r="A4494" s="7" t="s">
        <v>464</v>
      </c>
      <c r="B4494" s="2">
        <v>1997</v>
      </c>
      <c r="C4494" s="2" t="s">
        <v>0</v>
      </c>
      <c r="D4494" s="2">
        <v>0</v>
      </c>
      <c r="E4494" s="2">
        <v>11</v>
      </c>
      <c r="F4494" s="2">
        <v>11</v>
      </c>
      <c r="G4494" s="2">
        <v>5000</v>
      </c>
      <c r="H4494" s="2" t="s">
        <v>128</v>
      </c>
      <c r="I4494" s="2" t="s">
        <v>2</v>
      </c>
      <c r="J4494" s="2" t="s">
        <v>129</v>
      </c>
      <c r="K4494" s="2" t="str">
        <f>LOOKUP(A4494,'[2]Collin Seedling for R'!$A$3:$A$51,'[2]Collin Seedling for R'!$R$3:$R$51)</f>
        <v>High</v>
      </c>
      <c r="L4494" s="2" t="str">
        <f>LOOKUP(A4494,'[2]Collin Seedling for R'!$A$3:$A$51,'[2]Collin Seedling for R'!$T$3:$T$51)</f>
        <v>BAND</v>
      </c>
      <c r="M4494" s="2" t="str">
        <f>LOOKUP(A4494,'[2]Collin Seedling for R'!$A$3:$A$51,'[2]Collin Seedling for R'!$P$3:$P$51)</f>
        <v>Unseeded</v>
      </c>
      <c r="N4494" s="8">
        <f t="shared" si="70"/>
        <v>0.22</v>
      </c>
      <c r="O4494" s="2" t="str">
        <f>LOOKUP(H4494,[2]plantlist!$A$2:$A$943,[2]plantlist!$B$2:$B$943)</f>
        <v>F</v>
      </c>
    </row>
    <row r="4495" spans="1:15" x14ac:dyDescent="0.2">
      <c r="A4495" s="7" t="s">
        <v>464</v>
      </c>
      <c r="B4495" s="2">
        <v>1997</v>
      </c>
      <c r="C4495" s="2" t="s">
        <v>0</v>
      </c>
      <c r="D4495" s="2">
        <v>0</v>
      </c>
      <c r="E4495" s="2">
        <v>21</v>
      </c>
      <c r="F4495" s="2">
        <v>21</v>
      </c>
      <c r="G4495" s="2">
        <v>5000</v>
      </c>
      <c r="H4495" s="2" t="s">
        <v>74</v>
      </c>
      <c r="I4495" s="2" t="s">
        <v>19</v>
      </c>
      <c r="J4495" s="2" t="s">
        <v>75</v>
      </c>
      <c r="K4495" s="2" t="str">
        <f>LOOKUP(A4495,'[2]Collin Seedling for R'!$A$3:$A$51,'[2]Collin Seedling for R'!$R$3:$R$51)</f>
        <v>High</v>
      </c>
      <c r="L4495" s="2" t="str">
        <f>LOOKUP(A4495,'[2]Collin Seedling for R'!$A$3:$A$51,'[2]Collin Seedling for R'!$T$3:$T$51)</f>
        <v>BAND</v>
      </c>
      <c r="M4495" s="2" t="str">
        <f>LOOKUP(A4495,'[2]Collin Seedling for R'!$A$3:$A$51,'[2]Collin Seedling for R'!$P$3:$P$51)</f>
        <v>Unseeded</v>
      </c>
      <c r="N4495" s="8">
        <f t="shared" si="70"/>
        <v>0.42</v>
      </c>
      <c r="O4495" s="2" t="str">
        <f>LOOKUP(H4495,[2]plantlist!$A$2:$A$943,[2]plantlist!$B$2:$B$943)</f>
        <v>T</v>
      </c>
    </row>
    <row r="4496" spans="1:15" x14ac:dyDescent="0.2">
      <c r="A4496" s="7" t="s">
        <v>464</v>
      </c>
      <c r="B4496" s="2">
        <v>1997</v>
      </c>
      <c r="C4496" s="2" t="s">
        <v>0</v>
      </c>
      <c r="D4496" s="2">
        <v>0</v>
      </c>
      <c r="E4496" s="2">
        <v>73</v>
      </c>
      <c r="F4496" s="2">
        <v>73</v>
      </c>
      <c r="G4496" s="2">
        <v>5000</v>
      </c>
      <c r="H4496" s="2" t="s">
        <v>152</v>
      </c>
      <c r="I4496" s="2" t="s">
        <v>2</v>
      </c>
      <c r="J4496" s="2" t="s">
        <v>153</v>
      </c>
      <c r="K4496" s="2" t="str">
        <f>LOOKUP(A4496,'[2]Collin Seedling for R'!$A$3:$A$51,'[2]Collin Seedling for R'!$R$3:$R$51)</f>
        <v>High</v>
      </c>
      <c r="L4496" s="2" t="str">
        <f>LOOKUP(A4496,'[2]Collin Seedling for R'!$A$3:$A$51,'[2]Collin Seedling for R'!$T$3:$T$51)</f>
        <v>BAND</v>
      </c>
      <c r="M4496" s="2" t="str">
        <f>LOOKUP(A4496,'[2]Collin Seedling for R'!$A$3:$A$51,'[2]Collin Seedling for R'!$P$3:$P$51)</f>
        <v>Unseeded</v>
      </c>
      <c r="N4496" s="8">
        <f t="shared" si="70"/>
        <v>1.46</v>
      </c>
      <c r="O4496" s="2" t="str">
        <f>LOOKUP(H4496,[2]plantlist!$A$2:$A$943,[2]plantlist!$B$2:$B$943)</f>
        <v>F</v>
      </c>
    </row>
    <row r="4497" spans="1:15" x14ac:dyDescent="0.2">
      <c r="A4497" s="7" t="s">
        <v>464</v>
      </c>
      <c r="B4497" s="2">
        <v>1997</v>
      </c>
      <c r="C4497" s="2" t="s">
        <v>0</v>
      </c>
      <c r="D4497" s="2">
        <v>0</v>
      </c>
      <c r="E4497" s="2">
        <v>3</v>
      </c>
      <c r="F4497" s="2">
        <v>3</v>
      </c>
      <c r="G4497" s="2">
        <v>5000</v>
      </c>
      <c r="H4497" s="2" t="s">
        <v>108</v>
      </c>
      <c r="I4497" s="2" t="s">
        <v>2</v>
      </c>
      <c r="J4497" s="2" t="s">
        <v>109</v>
      </c>
      <c r="K4497" s="2" t="str">
        <f>LOOKUP(A4497,'[2]Collin Seedling for R'!$A$3:$A$51,'[2]Collin Seedling for R'!$R$3:$R$51)</f>
        <v>High</v>
      </c>
      <c r="L4497" s="2" t="str">
        <f>LOOKUP(A4497,'[2]Collin Seedling for R'!$A$3:$A$51,'[2]Collin Seedling for R'!$T$3:$T$51)</f>
        <v>BAND</v>
      </c>
      <c r="M4497" s="2" t="str">
        <f>LOOKUP(A4497,'[2]Collin Seedling for R'!$A$3:$A$51,'[2]Collin Seedling for R'!$P$3:$P$51)</f>
        <v>Unseeded</v>
      </c>
      <c r="N4497" s="8">
        <f t="shared" si="70"/>
        <v>0.06</v>
      </c>
      <c r="O4497" s="2" t="str">
        <f>LOOKUP(H4497,[2]plantlist!$A$2:$A$943,[2]plantlist!$B$2:$B$943)</f>
        <v>F</v>
      </c>
    </row>
    <row r="4498" spans="1:15" x14ac:dyDescent="0.2">
      <c r="A4498" s="7" t="s">
        <v>464</v>
      </c>
      <c r="B4498" s="2">
        <v>1997</v>
      </c>
      <c r="C4498" s="2" t="s">
        <v>0</v>
      </c>
      <c r="D4498" s="2">
        <v>0</v>
      </c>
      <c r="E4498" s="2">
        <v>51</v>
      </c>
      <c r="F4498" s="2">
        <v>51</v>
      </c>
      <c r="G4498" s="2">
        <v>5000</v>
      </c>
      <c r="H4498" s="2" t="s">
        <v>33</v>
      </c>
      <c r="I4498" s="2" t="s">
        <v>2</v>
      </c>
      <c r="J4498" s="2" t="s">
        <v>34</v>
      </c>
      <c r="K4498" s="2" t="str">
        <f>LOOKUP(A4498,'[2]Collin Seedling for R'!$A$3:$A$51,'[2]Collin Seedling for R'!$R$3:$R$51)</f>
        <v>High</v>
      </c>
      <c r="L4498" s="2" t="str">
        <f>LOOKUP(A4498,'[2]Collin Seedling for R'!$A$3:$A$51,'[2]Collin Seedling for R'!$T$3:$T$51)</f>
        <v>BAND</v>
      </c>
      <c r="M4498" s="2" t="str">
        <f>LOOKUP(A4498,'[2]Collin Seedling for R'!$A$3:$A$51,'[2]Collin Seedling for R'!$P$3:$P$51)</f>
        <v>Unseeded</v>
      </c>
      <c r="N4498" s="8">
        <f t="shared" si="70"/>
        <v>1.02</v>
      </c>
      <c r="O4498" s="2" t="str">
        <f>LOOKUP(H4498,[2]plantlist!$A$2:$A$943,[2]plantlist!$B$2:$B$943)</f>
        <v>F</v>
      </c>
    </row>
    <row r="4499" spans="1:15" x14ac:dyDescent="0.2">
      <c r="A4499" s="7" t="s">
        <v>464</v>
      </c>
      <c r="B4499" s="2">
        <v>1997</v>
      </c>
      <c r="C4499" s="2" t="s">
        <v>0</v>
      </c>
      <c r="D4499" s="2">
        <v>0</v>
      </c>
      <c r="E4499" s="2">
        <v>25</v>
      </c>
      <c r="F4499" s="2">
        <v>25</v>
      </c>
      <c r="G4499" s="2">
        <v>5000</v>
      </c>
      <c r="H4499" s="2" t="s">
        <v>465</v>
      </c>
      <c r="I4499" s="2" t="s">
        <v>2</v>
      </c>
      <c r="J4499" s="2" t="s">
        <v>466</v>
      </c>
      <c r="K4499" s="2" t="str">
        <f>LOOKUP(A4499,'[2]Collin Seedling for R'!$A$3:$A$51,'[2]Collin Seedling for R'!$R$3:$R$51)</f>
        <v>High</v>
      </c>
      <c r="L4499" s="2" t="str">
        <f>LOOKUP(A4499,'[2]Collin Seedling for R'!$A$3:$A$51,'[2]Collin Seedling for R'!$T$3:$T$51)</f>
        <v>BAND</v>
      </c>
      <c r="M4499" s="2" t="str">
        <f>LOOKUP(A4499,'[2]Collin Seedling for R'!$A$3:$A$51,'[2]Collin Seedling for R'!$P$3:$P$51)</f>
        <v>Unseeded</v>
      </c>
      <c r="N4499" s="8">
        <f t="shared" si="70"/>
        <v>0.5</v>
      </c>
      <c r="O4499" s="2" t="str">
        <f>LOOKUP(H4499,[2]plantlist!$A$2:$A$943,[2]plantlist!$B$2:$B$943)</f>
        <v>F</v>
      </c>
    </row>
    <row r="4500" spans="1:15" x14ac:dyDescent="0.2">
      <c r="A4500" s="7" t="s">
        <v>514</v>
      </c>
      <c r="B4500" s="2">
        <v>1998</v>
      </c>
      <c r="C4500" s="2" t="s">
        <v>0</v>
      </c>
      <c r="D4500" s="2">
        <v>1854</v>
      </c>
      <c r="E4500" s="2">
        <v>0</v>
      </c>
      <c r="F4500" s="2">
        <v>1854</v>
      </c>
      <c r="G4500" s="2">
        <v>5000</v>
      </c>
      <c r="H4500" s="2" t="s">
        <v>366</v>
      </c>
      <c r="I4500" s="2" t="s">
        <v>2</v>
      </c>
      <c r="J4500" s="2" t="s">
        <v>367</v>
      </c>
      <c r="K4500" s="2" t="str">
        <f>LOOKUP(A4500,'[2]Collin Seedling for R'!$A$3:$A$51,'[2]Collin Seedling for R'!$R$3:$R$51)</f>
        <v>High</v>
      </c>
      <c r="L4500" s="2" t="str">
        <f>LOOKUP(A4500,'[2]Collin Seedling for R'!$A$3:$A$51,'[2]Collin Seedling for R'!$T$3:$T$51)</f>
        <v>BAND</v>
      </c>
      <c r="M4500" s="2" t="str">
        <f>LOOKUP(A4500,'[2]Collin Seedling for R'!$A$3:$A$51,'[2]Collin Seedling for R'!$P$3:$P$51)</f>
        <v>Unseeded</v>
      </c>
      <c r="N4500" s="8">
        <f t="shared" si="70"/>
        <v>0</v>
      </c>
      <c r="O4500" s="2" t="str">
        <f>LOOKUP(H4500,[2]plantlist!$A$2:$A$943,[2]plantlist!$B$2:$B$943)</f>
        <v>B</v>
      </c>
    </row>
    <row r="4501" spans="1:15" x14ac:dyDescent="0.2">
      <c r="A4501" s="7" t="s">
        <v>514</v>
      </c>
      <c r="B4501" s="2">
        <v>1998</v>
      </c>
      <c r="C4501" s="2" t="s">
        <v>0</v>
      </c>
      <c r="D4501" s="2">
        <v>1579</v>
      </c>
      <c r="E4501" s="2">
        <v>1</v>
      </c>
      <c r="F4501" s="2">
        <v>1580</v>
      </c>
      <c r="G4501" s="2">
        <v>5000</v>
      </c>
      <c r="H4501" s="2" t="s">
        <v>41</v>
      </c>
      <c r="I4501" s="2" t="s">
        <v>2</v>
      </c>
      <c r="J4501" s="2" t="s">
        <v>42</v>
      </c>
      <c r="K4501" s="2" t="str">
        <f>LOOKUP(A4501,'[2]Collin Seedling for R'!$A$3:$A$51,'[2]Collin Seedling for R'!$R$3:$R$51)</f>
        <v>High</v>
      </c>
      <c r="L4501" s="2" t="str">
        <f>LOOKUP(A4501,'[2]Collin Seedling for R'!$A$3:$A$51,'[2]Collin Seedling for R'!$T$3:$T$51)</f>
        <v>BAND</v>
      </c>
      <c r="M4501" s="2" t="str">
        <f>LOOKUP(A4501,'[2]Collin Seedling for R'!$A$3:$A$51,'[2]Collin Seedling for R'!$P$3:$P$51)</f>
        <v>Unseeded</v>
      </c>
      <c r="N4501" s="8">
        <f t="shared" si="70"/>
        <v>0.02</v>
      </c>
      <c r="O4501" s="2" t="str">
        <f>LOOKUP(H4501,[2]plantlist!$A$2:$A$943,[2]plantlist!$B$2:$B$943)</f>
        <v>B</v>
      </c>
    </row>
    <row r="4502" spans="1:15" x14ac:dyDescent="0.2">
      <c r="A4502" s="7" t="s">
        <v>514</v>
      </c>
      <c r="B4502" s="2">
        <v>1998</v>
      </c>
      <c r="C4502" s="2" t="s">
        <v>0</v>
      </c>
      <c r="D4502" s="2">
        <v>1110</v>
      </c>
      <c r="E4502" s="2">
        <v>0</v>
      </c>
      <c r="F4502" s="2">
        <v>1110</v>
      </c>
      <c r="G4502" s="2">
        <v>5000</v>
      </c>
      <c r="H4502" s="2" t="s">
        <v>6</v>
      </c>
      <c r="I4502" s="2" t="s">
        <v>2</v>
      </c>
      <c r="J4502" s="2" t="s">
        <v>7</v>
      </c>
      <c r="K4502" s="2" t="str">
        <f>LOOKUP(A4502,'[2]Collin Seedling for R'!$A$3:$A$51,'[2]Collin Seedling for R'!$R$3:$R$51)</f>
        <v>High</v>
      </c>
      <c r="L4502" s="2" t="str">
        <f>LOOKUP(A4502,'[2]Collin Seedling for R'!$A$3:$A$51,'[2]Collin Seedling for R'!$T$3:$T$51)</f>
        <v>BAND</v>
      </c>
      <c r="M4502" s="2" t="str">
        <f>LOOKUP(A4502,'[2]Collin Seedling for R'!$A$3:$A$51,'[2]Collin Seedling for R'!$P$3:$P$51)</f>
        <v>Unseeded</v>
      </c>
      <c r="N4502" s="8">
        <f t="shared" si="70"/>
        <v>0</v>
      </c>
      <c r="O4502" s="2" t="str">
        <f>LOOKUP(H4502,[2]plantlist!$A$2:$A$943,[2]plantlist!$B$2:$B$943)</f>
        <v>L</v>
      </c>
    </row>
    <row r="4503" spans="1:15" x14ac:dyDescent="0.2">
      <c r="A4503" s="7" t="s">
        <v>514</v>
      </c>
      <c r="B4503" s="2">
        <v>1998</v>
      </c>
      <c r="C4503" s="2" t="s">
        <v>0</v>
      </c>
      <c r="D4503" s="2">
        <v>331</v>
      </c>
      <c r="E4503" s="2">
        <v>0</v>
      </c>
      <c r="F4503" s="2">
        <v>331</v>
      </c>
      <c r="G4503" s="2">
        <v>5000</v>
      </c>
      <c r="H4503" s="2" t="s">
        <v>278</v>
      </c>
      <c r="I4503" s="2" t="s">
        <v>2</v>
      </c>
      <c r="J4503" s="2" t="s">
        <v>279</v>
      </c>
      <c r="K4503" s="2" t="str">
        <f>LOOKUP(A4503,'[2]Collin Seedling for R'!$A$3:$A$51,'[2]Collin Seedling for R'!$R$3:$R$51)</f>
        <v>High</v>
      </c>
      <c r="L4503" s="2" t="str">
        <f>LOOKUP(A4503,'[2]Collin Seedling for R'!$A$3:$A$51,'[2]Collin Seedling for R'!$T$3:$T$51)</f>
        <v>BAND</v>
      </c>
      <c r="M4503" s="2" t="str">
        <f>LOOKUP(A4503,'[2]Collin Seedling for R'!$A$3:$A$51,'[2]Collin Seedling for R'!$P$3:$P$51)</f>
        <v>Unseeded</v>
      </c>
      <c r="N4503" s="8">
        <f t="shared" si="70"/>
        <v>0</v>
      </c>
      <c r="O4503" s="2" t="str">
        <f>LOOKUP(H4503,[2]plantlist!$A$2:$A$943,[2]plantlist!$B$2:$B$943)</f>
        <v>B</v>
      </c>
    </row>
    <row r="4504" spans="1:15" x14ac:dyDescent="0.2">
      <c r="A4504" s="7" t="s">
        <v>514</v>
      </c>
      <c r="B4504" s="2">
        <v>1998</v>
      </c>
      <c r="C4504" s="2" t="s">
        <v>0</v>
      </c>
      <c r="D4504" s="2">
        <v>28</v>
      </c>
      <c r="E4504" s="2">
        <v>0</v>
      </c>
      <c r="F4504" s="2">
        <v>28</v>
      </c>
      <c r="G4504" s="2">
        <v>5000</v>
      </c>
      <c r="H4504" s="2" t="s">
        <v>53</v>
      </c>
      <c r="I4504" s="2" t="s">
        <v>2</v>
      </c>
      <c r="J4504" s="2" t="s">
        <v>54</v>
      </c>
      <c r="K4504" s="2" t="str">
        <f>LOOKUP(A4504,'[2]Collin Seedling for R'!$A$3:$A$51,'[2]Collin Seedling for R'!$R$3:$R$51)</f>
        <v>High</v>
      </c>
      <c r="L4504" s="2" t="str">
        <f>LOOKUP(A4504,'[2]Collin Seedling for R'!$A$3:$A$51,'[2]Collin Seedling for R'!$T$3:$T$51)</f>
        <v>BAND</v>
      </c>
      <c r="M4504" s="2" t="str">
        <f>LOOKUP(A4504,'[2]Collin Seedling for R'!$A$3:$A$51,'[2]Collin Seedling for R'!$P$3:$P$51)</f>
        <v>Unseeded</v>
      </c>
      <c r="N4504" s="8">
        <f t="shared" si="70"/>
        <v>0</v>
      </c>
      <c r="O4504" s="2" t="str">
        <f>LOOKUP(H4504,[2]plantlist!$A$2:$A$943,[2]plantlist!$B$2:$B$943)</f>
        <v>C</v>
      </c>
    </row>
    <row r="4505" spans="1:15" x14ac:dyDescent="0.2">
      <c r="A4505" s="7" t="s">
        <v>514</v>
      </c>
      <c r="B4505" s="2">
        <v>1998</v>
      </c>
      <c r="C4505" s="2" t="s">
        <v>0</v>
      </c>
      <c r="D4505" s="2">
        <v>24</v>
      </c>
      <c r="E4505" s="2">
        <v>372</v>
      </c>
      <c r="F4505" s="2">
        <v>396</v>
      </c>
      <c r="G4505" s="2">
        <v>5000</v>
      </c>
      <c r="H4505" s="2" t="s">
        <v>372</v>
      </c>
      <c r="I4505" s="2" t="s">
        <v>2</v>
      </c>
      <c r="J4505" s="2" t="s">
        <v>48</v>
      </c>
      <c r="K4505" s="2" t="str">
        <f>LOOKUP(A4505,'[2]Collin Seedling for R'!$A$3:$A$51,'[2]Collin Seedling for R'!$R$3:$R$51)</f>
        <v>High</v>
      </c>
      <c r="L4505" s="2" t="str">
        <f>LOOKUP(A4505,'[2]Collin Seedling for R'!$A$3:$A$51,'[2]Collin Seedling for R'!$T$3:$T$51)</f>
        <v>BAND</v>
      </c>
      <c r="M4505" s="2" t="str">
        <f>LOOKUP(A4505,'[2]Collin Seedling for R'!$A$3:$A$51,'[2]Collin Seedling for R'!$P$3:$P$51)</f>
        <v>Unseeded</v>
      </c>
      <c r="N4505" s="8">
        <f t="shared" si="70"/>
        <v>7.4399999999999995</v>
      </c>
      <c r="O4505" s="2" t="str">
        <f>LOOKUP(H4505,[2]plantlist!$A$2:$A$943,[2]plantlist!$B$2:$B$943)</f>
        <v>G</v>
      </c>
    </row>
    <row r="4506" spans="1:15" x14ac:dyDescent="0.2">
      <c r="A4506" s="7" t="s">
        <v>514</v>
      </c>
      <c r="B4506" s="2">
        <v>1998</v>
      </c>
      <c r="C4506" s="2" t="s">
        <v>0</v>
      </c>
      <c r="D4506" s="2">
        <v>23</v>
      </c>
      <c r="E4506" s="2">
        <v>331</v>
      </c>
      <c r="F4506" s="2">
        <v>354</v>
      </c>
      <c r="G4506" s="2">
        <v>5000</v>
      </c>
      <c r="H4506" s="2" t="s">
        <v>108</v>
      </c>
      <c r="I4506" s="2" t="s">
        <v>2</v>
      </c>
      <c r="J4506" s="2" t="s">
        <v>109</v>
      </c>
      <c r="K4506" s="2" t="str">
        <f>LOOKUP(A4506,'[2]Collin Seedling for R'!$A$3:$A$51,'[2]Collin Seedling for R'!$R$3:$R$51)</f>
        <v>High</v>
      </c>
      <c r="L4506" s="2" t="str">
        <f>LOOKUP(A4506,'[2]Collin Seedling for R'!$A$3:$A$51,'[2]Collin Seedling for R'!$T$3:$T$51)</f>
        <v>BAND</v>
      </c>
      <c r="M4506" s="2" t="str">
        <f>LOOKUP(A4506,'[2]Collin Seedling for R'!$A$3:$A$51,'[2]Collin Seedling for R'!$P$3:$P$51)</f>
        <v>Unseeded</v>
      </c>
      <c r="N4506" s="8">
        <f t="shared" si="70"/>
        <v>6.6199999999999992</v>
      </c>
      <c r="O4506" s="2" t="str">
        <f>LOOKUP(H4506,[2]plantlist!$A$2:$A$943,[2]plantlist!$B$2:$B$943)</f>
        <v>F</v>
      </c>
    </row>
    <row r="4507" spans="1:15" x14ac:dyDescent="0.2">
      <c r="A4507" s="7" t="s">
        <v>514</v>
      </c>
      <c r="B4507" s="2">
        <v>1998</v>
      </c>
      <c r="C4507" s="2" t="s">
        <v>0</v>
      </c>
      <c r="D4507" s="2">
        <v>14</v>
      </c>
      <c r="E4507" s="2">
        <v>0</v>
      </c>
      <c r="F4507" s="2">
        <v>14</v>
      </c>
      <c r="G4507" s="2">
        <v>5000</v>
      </c>
      <c r="H4507" s="2" t="s">
        <v>64</v>
      </c>
      <c r="I4507" s="2" t="s">
        <v>2</v>
      </c>
      <c r="J4507" s="2" t="s">
        <v>65</v>
      </c>
      <c r="K4507" s="2" t="str">
        <f>LOOKUP(A4507,'[2]Collin Seedling for R'!$A$3:$A$51,'[2]Collin Seedling for R'!$R$3:$R$51)</f>
        <v>High</v>
      </c>
      <c r="L4507" s="2" t="str">
        <f>LOOKUP(A4507,'[2]Collin Seedling for R'!$A$3:$A$51,'[2]Collin Seedling for R'!$T$3:$T$51)</f>
        <v>BAND</v>
      </c>
      <c r="M4507" s="2" t="str">
        <f>LOOKUP(A4507,'[2]Collin Seedling for R'!$A$3:$A$51,'[2]Collin Seedling for R'!$P$3:$P$51)</f>
        <v>Unseeded</v>
      </c>
      <c r="N4507" s="8">
        <f t="shared" si="70"/>
        <v>0</v>
      </c>
      <c r="O4507" s="2" t="str">
        <f>LOOKUP(H4507,[2]plantlist!$A$2:$A$943,[2]plantlist!$B$2:$B$943)</f>
        <v>L</v>
      </c>
    </row>
    <row r="4508" spans="1:15" x14ac:dyDescent="0.2">
      <c r="A4508" s="7" t="s">
        <v>514</v>
      </c>
      <c r="B4508" s="2">
        <v>1998</v>
      </c>
      <c r="C4508" s="2" t="s">
        <v>0</v>
      </c>
      <c r="D4508" s="2">
        <v>14</v>
      </c>
      <c r="E4508" s="2">
        <v>13</v>
      </c>
      <c r="F4508" s="2">
        <v>27</v>
      </c>
      <c r="G4508" s="2">
        <v>5000</v>
      </c>
      <c r="H4508" s="2" t="s">
        <v>74</v>
      </c>
      <c r="I4508" s="2" t="s">
        <v>19</v>
      </c>
      <c r="J4508" s="2" t="s">
        <v>75</v>
      </c>
      <c r="K4508" s="2" t="str">
        <f>LOOKUP(A4508,'[2]Collin Seedling for R'!$A$3:$A$51,'[2]Collin Seedling for R'!$R$3:$R$51)</f>
        <v>High</v>
      </c>
      <c r="L4508" s="2" t="str">
        <f>LOOKUP(A4508,'[2]Collin Seedling for R'!$A$3:$A$51,'[2]Collin Seedling for R'!$T$3:$T$51)</f>
        <v>BAND</v>
      </c>
      <c r="M4508" s="2" t="str">
        <f>LOOKUP(A4508,'[2]Collin Seedling for R'!$A$3:$A$51,'[2]Collin Seedling for R'!$P$3:$P$51)</f>
        <v>Unseeded</v>
      </c>
      <c r="N4508" s="8">
        <f t="shared" si="70"/>
        <v>0.26</v>
      </c>
      <c r="O4508" s="2" t="str">
        <f>LOOKUP(H4508,[2]plantlist!$A$2:$A$943,[2]plantlist!$B$2:$B$943)</f>
        <v>T</v>
      </c>
    </row>
    <row r="4509" spans="1:15" x14ac:dyDescent="0.2">
      <c r="A4509" s="7" t="s">
        <v>514</v>
      </c>
      <c r="B4509" s="2">
        <v>1998</v>
      </c>
      <c r="C4509" s="2" t="s">
        <v>0</v>
      </c>
      <c r="D4509" s="2">
        <v>11</v>
      </c>
      <c r="E4509" s="2">
        <v>41</v>
      </c>
      <c r="F4509" s="2">
        <v>52</v>
      </c>
      <c r="G4509" s="2">
        <v>5000</v>
      </c>
      <c r="H4509" s="2" t="s">
        <v>10</v>
      </c>
      <c r="I4509" s="2" t="s">
        <v>2</v>
      </c>
      <c r="J4509" s="2" t="s">
        <v>11</v>
      </c>
      <c r="K4509" s="2" t="str">
        <f>LOOKUP(A4509,'[2]Collin Seedling for R'!$A$3:$A$51,'[2]Collin Seedling for R'!$R$3:$R$51)</f>
        <v>High</v>
      </c>
      <c r="L4509" s="2" t="str">
        <f>LOOKUP(A4509,'[2]Collin Seedling for R'!$A$3:$A$51,'[2]Collin Seedling for R'!$T$3:$T$51)</f>
        <v>BAND</v>
      </c>
      <c r="M4509" s="2" t="str">
        <f>LOOKUP(A4509,'[2]Collin Seedling for R'!$A$3:$A$51,'[2]Collin Seedling for R'!$P$3:$P$51)</f>
        <v>Unseeded</v>
      </c>
      <c r="N4509" s="8">
        <f t="shared" si="70"/>
        <v>0.82000000000000006</v>
      </c>
      <c r="O4509" s="2" t="str">
        <f>LOOKUP(H4509,[2]plantlist!$A$2:$A$943,[2]plantlist!$B$2:$B$943)</f>
        <v>L</v>
      </c>
    </row>
    <row r="4510" spans="1:15" x14ac:dyDescent="0.2">
      <c r="A4510" s="7" t="s">
        <v>514</v>
      </c>
      <c r="B4510" s="2">
        <v>1998</v>
      </c>
      <c r="C4510" s="2" t="s">
        <v>0</v>
      </c>
      <c r="D4510" s="2">
        <v>6</v>
      </c>
      <c r="E4510" s="2">
        <v>81</v>
      </c>
      <c r="F4510" s="2">
        <v>87</v>
      </c>
      <c r="G4510" s="2">
        <v>5000</v>
      </c>
      <c r="H4510" s="2" t="s">
        <v>344</v>
      </c>
      <c r="I4510" s="2" t="s">
        <v>2</v>
      </c>
      <c r="J4510" s="2" t="s">
        <v>345</v>
      </c>
      <c r="K4510" s="2" t="str">
        <f>LOOKUP(A4510,'[2]Collin Seedling for R'!$A$3:$A$51,'[2]Collin Seedling for R'!$R$3:$R$51)</f>
        <v>High</v>
      </c>
      <c r="L4510" s="2" t="str">
        <f>LOOKUP(A4510,'[2]Collin Seedling for R'!$A$3:$A$51,'[2]Collin Seedling for R'!$T$3:$T$51)</f>
        <v>BAND</v>
      </c>
      <c r="M4510" s="2" t="str">
        <f>LOOKUP(A4510,'[2]Collin Seedling for R'!$A$3:$A$51,'[2]Collin Seedling for R'!$P$3:$P$51)</f>
        <v>Unseeded</v>
      </c>
      <c r="N4510" s="8">
        <f t="shared" si="70"/>
        <v>1.6199999999999999</v>
      </c>
      <c r="O4510" s="2" t="str">
        <f>LOOKUP(H4510,[2]plantlist!$A$2:$A$943,[2]plantlist!$B$2:$B$943)</f>
        <v>F</v>
      </c>
    </row>
    <row r="4511" spans="1:15" x14ac:dyDescent="0.2">
      <c r="A4511" s="7" t="s">
        <v>514</v>
      </c>
      <c r="B4511" s="2">
        <v>1998</v>
      </c>
      <c r="C4511" s="2" t="s">
        <v>0</v>
      </c>
      <c r="D4511" s="2">
        <v>4</v>
      </c>
      <c r="E4511" s="2">
        <v>127</v>
      </c>
      <c r="F4511" s="2">
        <v>131</v>
      </c>
      <c r="G4511" s="2">
        <v>5000</v>
      </c>
      <c r="H4511" s="2" t="s">
        <v>45</v>
      </c>
      <c r="I4511" s="2" t="s">
        <v>19</v>
      </c>
      <c r="J4511" s="2" t="s">
        <v>46</v>
      </c>
      <c r="K4511" s="2" t="str">
        <f>LOOKUP(A4511,'[2]Collin Seedling for R'!$A$3:$A$51,'[2]Collin Seedling for R'!$R$3:$R$51)</f>
        <v>High</v>
      </c>
      <c r="L4511" s="2" t="str">
        <f>LOOKUP(A4511,'[2]Collin Seedling for R'!$A$3:$A$51,'[2]Collin Seedling for R'!$T$3:$T$51)</f>
        <v>BAND</v>
      </c>
      <c r="M4511" s="2" t="str">
        <f>LOOKUP(A4511,'[2]Collin Seedling for R'!$A$3:$A$51,'[2]Collin Seedling for R'!$P$3:$P$51)</f>
        <v>Unseeded</v>
      </c>
      <c r="N4511" s="8">
        <f t="shared" si="70"/>
        <v>2.54</v>
      </c>
      <c r="O4511" s="2" t="str">
        <f>LOOKUP(H4511,[2]plantlist!$A$2:$A$943,[2]plantlist!$B$2:$B$943)</f>
        <v>F</v>
      </c>
    </row>
    <row r="4512" spans="1:15" x14ac:dyDescent="0.2">
      <c r="A4512" s="7" t="s">
        <v>514</v>
      </c>
      <c r="B4512" s="2">
        <v>1998</v>
      </c>
      <c r="C4512" s="2" t="s">
        <v>0</v>
      </c>
      <c r="D4512" s="2">
        <v>2</v>
      </c>
      <c r="E4512" s="2">
        <v>366</v>
      </c>
      <c r="F4512" s="2">
        <v>368</v>
      </c>
      <c r="G4512" s="2">
        <v>5000</v>
      </c>
      <c r="H4512" s="2" t="s">
        <v>31</v>
      </c>
      <c r="I4512" s="2" t="s">
        <v>2</v>
      </c>
      <c r="J4512" s="2" t="s">
        <v>32</v>
      </c>
      <c r="K4512" s="2" t="str">
        <f>LOOKUP(A4512,'[2]Collin Seedling for R'!$A$3:$A$51,'[2]Collin Seedling for R'!$R$3:$R$51)</f>
        <v>High</v>
      </c>
      <c r="L4512" s="2" t="str">
        <f>LOOKUP(A4512,'[2]Collin Seedling for R'!$A$3:$A$51,'[2]Collin Seedling for R'!$T$3:$T$51)</f>
        <v>BAND</v>
      </c>
      <c r="M4512" s="2" t="str">
        <f>LOOKUP(A4512,'[2]Collin Seedling for R'!$A$3:$A$51,'[2]Collin Seedling for R'!$P$3:$P$51)</f>
        <v>Unseeded</v>
      </c>
      <c r="N4512" s="8">
        <f t="shared" si="70"/>
        <v>7.32</v>
      </c>
      <c r="O4512" s="2" t="str">
        <f>LOOKUP(H4512,[2]plantlist!$A$2:$A$943,[2]plantlist!$B$2:$B$943)</f>
        <v>U</v>
      </c>
    </row>
    <row r="4513" spans="1:15" x14ac:dyDescent="0.2">
      <c r="A4513" s="7" t="s">
        <v>514</v>
      </c>
      <c r="B4513" s="2">
        <v>1998</v>
      </c>
      <c r="C4513" s="2" t="s">
        <v>0</v>
      </c>
      <c r="D4513" s="2">
        <v>0</v>
      </c>
      <c r="E4513" s="2">
        <v>7</v>
      </c>
      <c r="F4513" s="2">
        <v>7</v>
      </c>
      <c r="G4513" s="2">
        <v>5000</v>
      </c>
      <c r="H4513" s="2" t="s">
        <v>108</v>
      </c>
      <c r="I4513" s="2" t="s">
        <v>19</v>
      </c>
      <c r="J4513" s="2" t="s">
        <v>109</v>
      </c>
      <c r="K4513" s="2" t="str">
        <f>LOOKUP(A4513,'[2]Collin Seedling for R'!$A$3:$A$51,'[2]Collin Seedling for R'!$R$3:$R$51)</f>
        <v>High</v>
      </c>
      <c r="L4513" s="2" t="str">
        <f>LOOKUP(A4513,'[2]Collin Seedling for R'!$A$3:$A$51,'[2]Collin Seedling for R'!$T$3:$T$51)</f>
        <v>BAND</v>
      </c>
      <c r="M4513" s="2" t="str">
        <f>LOOKUP(A4513,'[2]Collin Seedling for R'!$A$3:$A$51,'[2]Collin Seedling for R'!$P$3:$P$51)</f>
        <v>Unseeded</v>
      </c>
      <c r="N4513" s="8">
        <f t="shared" si="70"/>
        <v>0.13999999999999999</v>
      </c>
      <c r="O4513" s="2" t="str">
        <f>LOOKUP(H4513,[2]plantlist!$A$2:$A$943,[2]plantlist!$B$2:$B$943)</f>
        <v>F</v>
      </c>
    </row>
    <row r="4514" spans="1:15" x14ac:dyDescent="0.2">
      <c r="A4514" s="7" t="s">
        <v>514</v>
      </c>
      <c r="B4514" s="2">
        <v>1998</v>
      </c>
      <c r="C4514" s="2" t="s">
        <v>0</v>
      </c>
      <c r="D4514" s="2">
        <v>0</v>
      </c>
      <c r="E4514" s="2">
        <v>118</v>
      </c>
      <c r="F4514" s="2">
        <v>118</v>
      </c>
      <c r="G4514" s="2">
        <v>5000</v>
      </c>
      <c r="H4514" s="2" t="s">
        <v>152</v>
      </c>
      <c r="I4514" s="2" t="s">
        <v>2</v>
      </c>
      <c r="J4514" s="2" t="s">
        <v>153</v>
      </c>
      <c r="K4514" s="2" t="str">
        <f>LOOKUP(A4514,'[2]Collin Seedling for R'!$A$3:$A$51,'[2]Collin Seedling for R'!$R$3:$R$51)</f>
        <v>High</v>
      </c>
      <c r="L4514" s="2" t="str">
        <f>LOOKUP(A4514,'[2]Collin Seedling for R'!$A$3:$A$51,'[2]Collin Seedling for R'!$T$3:$T$51)</f>
        <v>BAND</v>
      </c>
      <c r="M4514" s="2" t="str">
        <f>LOOKUP(A4514,'[2]Collin Seedling for R'!$A$3:$A$51,'[2]Collin Seedling for R'!$P$3:$P$51)</f>
        <v>Unseeded</v>
      </c>
      <c r="N4514" s="8">
        <f t="shared" si="70"/>
        <v>2.36</v>
      </c>
      <c r="O4514" s="2" t="str">
        <f>LOOKUP(H4514,[2]plantlist!$A$2:$A$943,[2]plantlist!$B$2:$B$943)</f>
        <v>F</v>
      </c>
    </row>
    <row r="4515" spans="1:15" x14ac:dyDescent="0.2">
      <c r="A4515" s="7" t="s">
        <v>514</v>
      </c>
      <c r="B4515" s="2">
        <v>1998</v>
      </c>
      <c r="C4515" s="2" t="s">
        <v>0</v>
      </c>
      <c r="D4515" s="2">
        <v>0</v>
      </c>
      <c r="E4515" s="2">
        <v>4</v>
      </c>
      <c r="F4515" s="2">
        <v>4</v>
      </c>
      <c r="G4515" s="2">
        <v>5000</v>
      </c>
      <c r="H4515" s="2" t="s">
        <v>492</v>
      </c>
      <c r="I4515" s="2" t="s">
        <v>2</v>
      </c>
      <c r="J4515" s="2" t="s">
        <v>493</v>
      </c>
      <c r="K4515" s="2" t="str">
        <f>LOOKUP(A4515,'[2]Collin Seedling for R'!$A$3:$A$51,'[2]Collin Seedling for R'!$R$3:$R$51)</f>
        <v>High</v>
      </c>
      <c r="L4515" s="2" t="str">
        <f>LOOKUP(A4515,'[2]Collin Seedling for R'!$A$3:$A$51,'[2]Collin Seedling for R'!$T$3:$T$51)</f>
        <v>BAND</v>
      </c>
      <c r="M4515" s="2" t="str">
        <f>LOOKUP(A4515,'[2]Collin Seedling for R'!$A$3:$A$51,'[2]Collin Seedling for R'!$P$3:$P$51)</f>
        <v>Unseeded</v>
      </c>
      <c r="N4515" s="8">
        <f t="shared" si="70"/>
        <v>0.08</v>
      </c>
      <c r="O4515" s="2" t="s">
        <v>244</v>
      </c>
    </row>
    <row r="4516" spans="1:15" x14ac:dyDescent="0.2">
      <c r="A4516" s="7" t="s">
        <v>514</v>
      </c>
      <c r="B4516" s="2">
        <v>1998</v>
      </c>
      <c r="C4516" s="2" t="s">
        <v>0</v>
      </c>
      <c r="D4516" s="2">
        <v>0</v>
      </c>
      <c r="E4516" s="2">
        <v>89</v>
      </c>
      <c r="F4516" s="2">
        <v>89</v>
      </c>
      <c r="G4516" s="2">
        <v>5000</v>
      </c>
      <c r="H4516" s="2" t="s">
        <v>96</v>
      </c>
      <c r="I4516" s="2" t="s">
        <v>2</v>
      </c>
      <c r="J4516" s="2" t="s">
        <v>97</v>
      </c>
      <c r="K4516" s="2" t="str">
        <f>LOOKUP(A4516,'[2]Collin Seedling for R'!$A$3:$A$51,'[2]Collin Seedling for R'!$R$3:$R$51)</f>
        <v>High</v>
      </c>
      <c r="L4516" s="2" t="str">
        <f>LOOKUP(A4516,'[2]Collin Seedling for R'!$A$3:$A$51,'[2]Collin Seedling for R'!$T$3:$T$51)</f>
        <v>BAND</v>
      </c>
      <c r="M4516" s="2" t="str">
        <f>LOOKUP(A4516,'[2]Collin Seedling for R'!$A$3:$A$51,'[2]Collin Seedling for R'!$P$3:$P$51)</f>
        <v>Unseeded</v>
      </c>
      <c r="N4516" s="8">
        <f t="shared" si="70"/>
        <v>1.78</v>
      </c>
      <c r="O4516" s="2" t="str">
        <f>LOOKUP(H4516,[2]plantlist!$A$2:$A$943,[2]plantlist!$B$2:$B$943)</f>
        <v>F</v>
      </c>
    </row>
    <row r="4517" spans="1:15" x14ac:dyDescent="0.2">
      <c r="A4517" s="7" t="s">
        <v>514</v>
      </c>
      <c r="B4517" s="2">
        <v>1998</v>
      </c>
      <c r="C4517" s="2" t="s">
        <v>0</v>
      </c>
      <c r="D4517" s="2">
        <v>0</v>
      </c>
      <c r="E4517" s="2">
        <v>100</v>
      </c>
      <c r="F4517" s="2">
        <v>100</v>
      </c>
      <c r="G4517" s="2">
        <v>5000</v>
      </c>
      <c r="H4517" s="2" t="s">
        <v>16</v>
      </c>
      <c r="I4517" s="2" t="s">
        <v>2</v>
      </c>
      <c r="J4517" s="2" t="s">
        <v>17</v>
      </c>
      <c r="K4517" s="2" t="str">
        <f>LOOKUP(A4517,'[2]Collin Seedling for R'!$A$3:$A$51,'[2]Collin Seedling for R'!$R$3:$R$51)</f>
        <v>High</v>
      </c>
      <c r="L4517" s="2" t="str">
        <f>LOOKUP(A4517,'[2]Collin Seedling for R'!$A$3:$A$51,'[2]Collin Seedling for R'!$T$3:$T$51)</f>
        <v>BAND</v>
      </c>
      <c r="M4517" s="2" t="str">
        <f>LOOKUP(A4517,'[2]Collin Seedling for R'!$A$3:$A$51,'[2]Collin Seedling for R'!$P$3:$P$51)</f>
        <v>Unseeded</v>
      </c>
      <c r="N4517" s="8">
        <f t="shared" si="70"/>
        <v>2</v>
      </c>
      <c r="O4517" s="2" t="str">
        <f>LOOKUP(H4517,[2]plantlist!$A$2:$A$943,[2]plantlist!$B$2:$B$943)</f>
        <v>S</v>
      </c>
    </row>
    <row r="4518" spans="1:15" x14ac:dyDescent="0.2">
      <c r="A4518" s="7" t="s">
        <v>514</v>
      </c>
      <c r="B4518" s="2">
        <v>1998</v>
      </c>
      <c r="C4518" s="2" t="s">
        <v>0</v>
      </c>
      <c r="D4518" s="2">
        <v>0</v>
      </c>
      <c r="E4518" s="2">
        <v>2</v>
      </c>
      <c r="F4518" s="2">
        <v>2</v>
      </c>
      <c r="G4518" s="2">
        <v>5000</v>
      </c>
      <c r="H4518" s="2" t="s">
        <v>370</v>
      </c>
      <c r="I4518" s="2" t="s">
        <v>2</v>
      </c>
      <c r="J4518" s="2" t="s">
        <v>371</v>
      </c>
      <c r="K4518" s="2" t="str">
        <f>LOOKUP(A4518,'[2]Collin Seedling for R'!$A$3:$A$51,'[2]Collin Seedling for R'!$R$3:$R$51)</f>
        <v>High</v>
      </c>
      <c r="L4518" s="2" t="str">
        <f>LOOKUP(A4518,'[2]Collin Seedling for R'!$A$3:$A$51,'[2]Collin Seedling for R'!$T$3:$T$51)</f>
        <v>BAND</v>
      </c>
      <c r="M4518" s="2" t="str">
        <f>LOOKUP(A4518,'[2]Collin Seedling for R'!$A$3:$A$51,'[2]Collin Seedling for R'!$P$3:$P$51)</f>
        <v>Unseeded</v>
      </c>
      <c r="N4518" s="8">
        <f t="shared" si="70"/>
        <v>0.04</v>
      </c>
      <c r="O4518" s="2" t="str">
        <f>LOOKUP(H4518,[2]plantlist!$A$2:$A$943,[2]plantlist!$B$2:$B$943)</f>
        <v>G</v>
      </c>
    </row>
    <row r="4519" spans="1:15" x14ac:dyDescent="0.2">
      <c r="A4519" s="7" t="s">
        <v>514</v>
      </c>
      <c r="B4519" s="2">
        <v>1998</v>
      </c>
      <c r="C4519" s="2" t="s">
        <v>0</v>
      </c>
      <c r="D4519" s="2">
        <v>0</v>
      </c>
      <c r="E4519" s="2">
        <v>6</v>
      </c>
      <c r="F4519" s="2">
        <v>6</v>
      </c>
      <c r="G4519" s="2">
        <v>5000</v>
      </c>
      <c r="H4519" s="2" t="s">
        <v>401</v>
      </c>
      <c r="I4519" s="2" t="s">
        <v>2</v>
      </c>
      <c r="J4519" s="2" t="s">
        <v>402</v>
      </c>
      <c r="K4519" s="2" t="str">
        <f>LOOKUP(A4519,'[2]Collin Seedling for R'!$A$3:$A$51,'[2]Collin Seedling for R'!$R$3:$R$51)</f>
        <v>High</v>
      </c>
      <c r="L4519" s="2" t="str">
        <f>LOOKUP(A4519,'[2]Collin Seedling for R'!$A$3:$A$51,'[2]Collin Seedling for R'!$T$3:$T$51)</f>
        <v>BAND</v>
      </c>
      <c r="M4519" s="2" t="str">
        <f>LOOKUP(A4519,'[2]Collin Seedling for R'!$A$3:$A$51,'[2]Collin Seedling for R'!$P$3:$P$51)</f>
        <v>Unseeded</v>
      </c>
      <c r="N4519" s="8">
        <f t="shared" si="70"/>
        <v>0.12</v>
      </c>
      <c r="O4519" s="2" t="str">
        <f>LOOKUP(H4519,[2]plantlist!$A$2:$A$943,[2]plantlist!$B$2:$B$943)</f>
        <v>F</v>
      </c>
    </row>
    <row r="4520" spans="1:15" x14ac:dyDescent="0.2">
      <c r="A4520" s="7" t="s">
        <v>514</v>
      </c>
      <c r="B4520" s="2">
        <v>2002</v>
      </c>
      <c r="C4520" s="2" t="s">
        <v>0</v>
      </c>
      <c r="D4520" s="2">
        <v>2759</v>
      </c>
      <c r="E4520" s="2">
        <v>0</v>
      </c>
      <c r="F4520" s="2">
        <v>2759</v>
      </c>
      <c r="G4520" s="2">
        <v>5000</v>
      </c>
      <c r="H4520" s="2" t="s">
        <v>6</v>
      </c>
      <c r="I4520" s="2" t="s">
        <v>2</v>
      </c>
      <c r="J4520" s="2" t="s">
        <v>7</v>
      </c>
      <c r="K4520" s="2" t="str">
        <f>LOOKUP(A4520,'[2]Collin Seedling for R'!$A$3:$A$51,'[2]Collin Seedling for R'!$R$3:$R$51)</f>
        <v>High</v>
      </c>
      <c r="L4520" s="2" t="str">
        <f>LOOKUP(A4520,'[2]Collin Seedling for R'!$A$3:$A$51,'[2]Collin Seedling for R'!$T$3:$T$51)</f>
        <v>BAND</v>
      </c>
      <c r="M4520" s="2" t="str">
        <f>LOOKUP(A4520,'[2]Collin Seedling for R'!$A$3:$A$51,'[2]Collin Seedling for R'!$P$3:$P$51)</f>
        <v>Unseeded</v>
      </c>
      <c r="N4520" s="8">
        <f t="shared" si="70"/>
        <v>0</v>
      </c>
      <c r="O4520" s="2" t="str">
        <f>LOOKUP(H4520,[2]plantlist!$A$2:$A$943,[2]plantlist!$B$2:$B$943)</f>
        <v>L</v>
      </c>
    </row>
    <row r="4521" spans="1:15" x14ac:dyDescent="0.2">
      <c r="A4521" s="7" t="s">
        <v>514</v>
      </c>
      <c r="B4521" s="2">
        <v>2002</v>
      </c>
      <c r="C4521" s="2" t="s">
        <v>0</v>
      </c>
      <c r="D4521" s="2">
        <v>1285</v>
      </c>
      <c r="E4521" s="2">
        <v>0</v>
      </c>
      <c r="F4521" s="2">
        <v>1285</v>
      </c>
      <c r="G4521" s="2">
        <v>5000</v>
      </c>
      <c r="H4521" s="2" t="s">
        <v>41</v>
      </c>
      <c r="I4521" s="2" t="s">
        <v>2</v>
      </c>
      <c r="J4521" s="2" t="s">
        <v>42</v>
      </c>
      <c r="K4521" s="2" t="str">
        <f>LOOKUP(A4521,'[2]Collin Seedling for R'!$A$3:$A$51,'[2]Collin Seedling for R'!$R$3:$R$51)</f>
        <v>High</v>
      </c>
      <c r="L4521" s="2" t="str">
        <f>LOOKUP(A4521,'[2]Collin Seedling for R'!$A$3:$A$51,'[2]Collin Seedling for R'!$T$3:$T$51)</f>
        <v>BAND</v>
      </c>
      <c r="M4521" s="2" t="str">
        <f>LOOKUP(A4521,'[2]Collin Seedling for R'!$A$3:$A$51,'[2]Collin Seedling for R'!$P$3:$P$51)</f>
        <v>Unseeded</v>
      </c>
      <c r="N4521" s="8">
        <f t="shared" si="70"/>
        <v>0</v>
      </c>
      <c r="O4521" s="2" t="str">
        <f>LOOKUP(H4521,[2]plantlist!$A$2:$A$943,[2]plantlist!$B$2:$B$943)</f>
        <v>B</v>
      </c>
    </row>
    <row r="4522" spans="1:15" x14ac:dyDescent="0.2">
      <c r="A4522" s="7" t="s">
        <v>514</v>
      </c>
      <c r="B4522" s="2">
        <v>2002</v>
      </c>
      <c r="C4522" s="2" t="s">
        <v>0</v>
      </c>
      <c r="D4522" s="2">
        <v>373</v>
      </c>
      <c r="E4522" s="2">
        <v>0</v>
      </c>
      <c r="F4522" s="2">
        <v>373</v>
      </c>
      <c r="G4522" s="2">
        <v>5000</v>
      </c>
      <c r="H4522" s="2" t="s">
        <v>278</v>
      </c>
      <c r="I4522" s="2" t="s">
        <v>2</v>
      </c>
      <c r="J4522" s="2" t="s">
        <v>279</v>
      </c>
      <c r="K4522" s="2" t="str">
        <f>LOOKUP(A4522,'[2]Collin Seedling for R'!$A$3:$A$51,'[2]Collin Seedling for R'!$R$3:$R$51)</f>
        <v>High</v>
      </c>
      <c r="L4522" s="2" t="str">
        <f>LOOKUP(A4522,'[2]Collin Seedling for R'!$A$3:$A$51,'[2]Collin Seedling for R'!$T$3:$T$51)</f>
        <v>BAND</v>
      </c>
      <c r="M4522" s="2" t="str">
        <f>LOOKUP(A4522,'[2]Collin Seedling for R'!$A$3:$A$51,'[2]Collin Seedling for R'!$P$3:$P$51)</f>
        <v>Unseeded</v>
      </c>
      <c r="N4522" s="8">
        <f t="shared" si="70"/>
        <v>0</v>
      </c>
      <c r="O4522" s="2" t="str">
        <f>LOOKUP(H4522,[2]plantlist!$A$2:$A$943,[2]plantlist!$B$2:$B$943)</f>
        <v>B</v>
      </c>
    </row>
    <row r="4523" spans="1:15" x14ac:dyDescent="0.2">
      <c r="A4523" s="7" t="s">
        <v>514</v>
      </c>
      <c r="B4523" s="2">
        <v>2002</v>
      </c>
      <c r="C4523" s="2" t="s">
        <v>0</v>
      </c>
      <c r="D4523" s="2">
        <v>254</v>
      </c>
      <c r="E4523" s="2">
        <v>557</v>
      </c>
      <c r="F4523" s="2">
        <v>811</v>
      </c>
      <c r="G4523" s="2">
        <v>5000</v>
      </c>
      <c r="H4523" s="2" t="s">
        <v>10</v>
      </c>
      <c r="I4523" s="2" t="s">
        <v>2</v>
      </c>
      <c r="J4523" s="2" t="s">
        <v>11</v>
      </c>
      <c r="K4523" s="2" t="str">
        <f>LOOKUP(A4523,'[2]Collin Seedling for R'!$A$3:$A$51,'[2]Collin Seedling for R'!$R$3:$R$51)</f>
        <v>High</v>
      </c>
      <c r="L4523" s="2" t="str">
        <f>LOOKUP(A4523,'[2]Collin Seedling for R'!$A$3:$A$51,'[2]Collin Seedling for R'!$T$3:$T$51)</f>
        <v>BAND</v>
      </c>
      <c r="M4523" s="2" t="str">
        <f>LOOKUP(A4523,'[2]Collin Seedling for R'!$A$3:$A$51,'[2]Collin Seedling for R'!$P$3:$P$51)</f>
        <v>Unseeded</v>
      </c>
      <c r="N4523" s="8">
        <f t="shared" si="70"/>
        <v>11.14</v>
      </c>
      <c r="O4523" s="2" t="str">
        <f>LOOKUP(H4523,[2]plantlist!$A$2:$A$943,[2]plantlist!$B$2:$B$943)</f>
        <v>L</v>
      </c>
    </row>
    <row r="4524" spans="1:15" x14ac:dyDescent="0.2">
      <c r="A4524" s="7" t="s">
        <v>514</v>
      </c>
      <c r="B4524" s="2">
        <v>2002</v>
      </c>
      <c r="C4524" s="2" t="s">
        <v>0</v>
      </c>
      <c r="D4524" s="2">
        <v>82</v>
      </c>
      <c r="E4524" s="2">
        <v>0</v>
      </c>
      <c r="F4524" s="2">
        <v>82</v>
      </c>
      <c r="G4524" s="2">
        <v>5000</v>
      </c>
      <c r="H4524" s="2" t="s">
        <v>53</v>
      </c>
      <c r="I4524" s="2" t="s">
        <v>2</v>
      </c>
      <c r="J4524" s="2" t="s">
        <v>54</v>
      </c>
      <c r="K4524" s="2" t="str">
        <f>LOOKUP(A4524,'[2]Collin Seedling for R'!$A$3:$A$51,'[2]Collin Seedling for R'!$R$3:$R$51)</f>
        <v>High</v>
      </c>
      <c r="L4524" s="2" t="str">
        <f>LOOKUP(A4524,'[2]Collin Seedling for R'!$A$3:$A$51,'[2]Collin Seedling for R'!$T$3:$T$51)</f>
        <v>BAND</v>
      </c>
      <c r="M4524" s="2" t="str">
        <f>LOOKUP(A4524,'[2]Collin Seedling for R'!$A$3:$A$51,'[2]Collin Seedling for R'!$P$3:$P$51)</f>
        <v>Unseeded</v>
      </c>
      <c r="N4524" s="8">
        <f t="shared" si="70"/>
        <v>0</v>
      </c>
      <c r="O4524" s="2" t="str">
        <f>LOOKUP(H4524,[2]plantlist!$A$2:$A$943,[2]plantlist!$B$2:$B$943)</f>
        <v>C</v>
      </c>
    </row>
    <row r="4525" spans="1:15" x14ac:dyDescent="0.2">
      <c r="A4525" s="7" t="s">
        <v>514</v>
      </c>
      <c r="B4525" s="2">
        <v>2002</v>
      </c>
      <c r="C4525" s="2" t="s">
        <v>0</v>
      </c>
      <c r="D4525" s="2">
        <v>77</v>
      </c>
      <c r="E4525" s="2">
        <v>184</v>
      </c>
      <c r="F4525" s="2">
        <v>261</v>
      </c>
      <c r="G4525" s="2">
        <v>5000</v>
      </c>
      <c r="H4525" s="2" t="s">
        <v>218</v>
      </c>
      <c r="I4525" s="2" t="s">
        <v>2</v>
      </c>
      <c r="J4525" s="2" t="s">
        <v>219</v>
      </c>
      <c r="K4525" s="2" t="str">
        <f>LOOKUP(A4525,'[2]Collin Seedling for R'!$A$3:$A$51,'[2]Collin Seedling for R'!$R$3:$R$51)</f>
        <v>High</v>
      </c>
      <c r="L4525" s="2" t="str">
        <f>LOOKUP(A4525,'[2]Collin Seedling for R'!$A$3:$A$51,'[2]Collin Seedling for R'!$T$3:$T$51)</f>
        <v>BAND</v>
      </c>
      <c r="M4525" s="2" t="str">
        <f>LOOKUP(A4525,'[2]Collin Seedling for R'!$A$3:$A$51,'[2]Collin Seedling for R'!$P$3:$P$51)</f>
        <v>Unseeded</v>
      </c>
      <c r="N4525" s="8">
        <f t="shared" si="70"/>
        <v>3.6799999999999997</v>
      </c>
      <c r="O4525" s="2" t="str">
        <f>LOOKUP(H4525,[2]plantlist!$A$2:$A$943,[2]plantlist!$B$2:$B$943)</f>
        <v>L</v>
      </c>
    </row>
    <row r="4526" spans="1:15" x14ac:dyDescent="0.2">
      <c r="A4526" s="7" t="s">
        <v>514</v>
      </c>
      <c r="B4526" s="2">
        <v>2002</v>
      </c>
      <c r="C4526" s="2" t="s">
        <v>0</v>
      </c>
      <c r="D4526" s="2">
        <v>56</v>
      </c>
      <c r="E4526" s="2">
        <v>8</v>
      </c>
      <c r="F4526" s="2">
        <v>64</v>
      </c>
      <c r="G4526" s="2">
        <v>5000</v>
      </c>
      <c r="H4526" s="2" t="s">
        <v>82</v>
      </c>
      <c r="I4526" s="2" t="s">
        <v>2</v>
      </c>
      <c r="J4526" s="2" t="s">
        <v>83</v>
      </c>
      <c r="K4526" s="2" t="str">
        <f>LOOKUP(A4526,'[2]Collin Seedling for R'!$A$3:$A$51,'[2]Collin Seedling for R'!$R$3:$R$51)</f>
        <v>High</v>
      </c>
      <c r="L4526" s="2" t="str">
        <f>LOOKUP(A4526,'[2]Collin Seedling for R'!$A$3:$A$51,'[2]Collin Seedling for R'!$T$3:$T$51)</f>
        <v>BAND</v>
      </c>
      <c r="M4526" s="2" t="str">
        <f>LOOKUP(A4526,'[2]Collin Seedling for R'!$A$3:$A$51,'[2]Collin Seedling for R'!$P$3:$P$51)</f>
        <v>Unseeded</v>
      </c>
      <c r="N4526" s="8">
        <f t="shared" si="70"/>
        <v>0.16</v>
      </c>
      <c r="O4526" s="2" t="str">
        <f>LOOKUP(H4526,[2]plantlist!$A$2:$A$943,[2]plantlist!$B$2:$B$943)</f>
        <v>F</v>
      </c>
    </row>
    <row r="4527" spans="1:15" x14ac:dyDescent="0.2">
      <c r="A4527" s="7" t="s">
        <v>514</v>
      </c>
      <c r="B4527" s="2">
        <v>2002</v>
      </c>
      <c r="C4527" s="2" t="s">
        <v>0</v>
      </c>
      <c r="D4527" s="2">
        <v>45</v>
      </c>
      <c r="E4527" s="2">
        <v>107</v>
      </c>
      <c r="F4527" s="2">
        <v>152</v>
      </c>
      <c r="G4527" s="2">
        <v>5000</v>
      </c>
      <c r="H4527" s="2" t="s">
        <v>372</v>
      </c>
      <c r="I4527" s="2" t="s">
        <v>2</v>
      </c>
      <c r="J4527" s="2" t="s">
        <v>48</v>
      </c>
      <c r="K4527" s="2" t="str">
        <f>LOOKUP(A4527,'[2]Collin Seedling for R'!$A$3:$A$51,'[2]Collin Seedling for R'!$R$3:$R$51)</f>
        <v>High</v>
      </c>
      <c r="L4527" s="2" t="str">
        <f>LOOKUP(A4527,'[2]Collin Seedling for R'!$A$3:$A$51,'[2]Collin Seedling for R'!$T$3:$T$51)</f>
        <v>BAND</v>
      </c>
      <c r="M4527" s="2" t="str">
        <f>LOOKUP(A4527,'[2]Collin Seedling for R'!$A$3:$A$51,'[2]Collin Seedling for R'!$P$3:$P$51)</f>
        <v>Unseeded</v>
      </c>
      <c r="N4527" s="8">
        <f t="shared" si="70"/>
        <v>2.1399999999999997</v>
      </c>
      <c r="O4527" s="2" t="str">
        <f>LOOKUP(H4527,[2]plantlist!$A$2:$A$943,[2]plantlist!$B$2:$B$943)</f>
        <v>G</v>
      </c>
    </row>
    <row r="4528" spans="1:15" x14ac:dyDescent="0.2">
      <c r="A4528" s="7" t="s">
        <v>514</v>
      </c>
      <c r="B4528" s="2">
        <v>2002</v>
      </c>
      <c r="C4528" s="2" t="s">
        <v>0</v>
      </c>
      <c r="D4528" s="2">
        <v>43</v>
      </c>
      <c r="E4528" s="2">
        <v>27</v>
      </c>
      <c r="F4528" s="2">
        <v>70</v>
      </c>
      <c r="G4528" s="2">
        <v>5000</v>
      </c>
      <c r="H4528" s="2" t="s">
        <v>66</v>
      </c>
      <c r="I4528" s="2" t="s">
        <v>19</v>
      </c>
      <c r="J4528" s="2" t="s">
        <v>67</v>
      </c>
      <c r="K4528" s="2" t="str">
        <f>LOOKUP(A4528,'[2]Collin Seedling for R'!$A$3:$A$51,'[2]Collin Seedling for R'!$R$3:$R$51)</f>
        <v>High</v>
      </c>
      <c r="L4528" s="2" t="str">
        <f>LOOKUP(A4528,'[2]Collin Seedling for R'!$A$3:$A$51,'[2]Collin Seedling for R'!$T$3:$T$51)</f>
        <v>BAND</v>
      </c>
      <c r="M4528" s="2" t="str">
        <f>LOOKUP(A4528,'[2]Collin Seedling for R'!$A$3:$A$51,'[2]Collin Seedling for R'!$P$3:$P$51)</f>
        <v>Unseeded</v>
      </c>
      <c r="N4528" s="8">
        <f t="shared" si="70"/>
        <v>0.54</v>
      </c>
      <c r="O4528" s="2" t="str">
        <f>LOOKUP(H4528,[2]plantlist!$A$2:$A$943,[2]plantlist!$B$2:$B$943)</f>
        <v>G</v>
      </c>
    </row>
    <row r="4529" spans="1:15" x14ac:dyDescent="0.2">
      <c r="A4529" s="7" t="s">
        <v>514</v>
      </c>
      <c r="B4529" s="2">
        <v>2002</v>
      </c>
      <c r="C4529" s="2" t="s">
        <v>0</v>
      </c>
      <c r="D4529" s="2">
        <v>18</v>
      </c>
      <c r="E4529" s="2">
        <v>0</v>
      </c>
      <c r="F4529" s="2">
        <v>18</v>
      </c>
      <c r="G4529" s="2">
        <v>5000</v>
      </c>
      <c r="H4529" s="2" t="s">
        <v>64</v>
      </c>
      <c r="I4529" s="2" t="s">
        <v>2</v>
      </c>
      <c r="J4529" s="2" t="s">
        <v>65</v>
      </c>
      <c r="K4529" s="2" t="str">
        <f>LOOKUP(A4529,'[2]Collin Seedling for R'!$A$3:$A$51,'[2]Collin Seedling for R'!$R$3:$R$51)</f>
        <v>High</v>
      </c>
      <c r="L4529" s="2" t="str">
        <f>LOOKUP(A4529,'[2]Collin Seedling for R'!$A$3:$A$51,'[2]Collin Seedling for R'!$T$3:$T$51)</f>
        <v>BAND</v>
      </c>
      <c r="M4529" s="2" t="str">
        <f>LOOKUP(A4529,'[2]Collin Seedling for R'!$A$3:$A$51,'[2]Collin Seedling for R'!$P$3:$P$51)</f>
        <v>Unseeded</v>
      </c>
      <c r="N4529" s="8">
        <f t="shared" si="70"/>
        <v>0</v>
      </c>
      <c r="O4529" s="2" t="str">
        <f>LOOKUP(H4529,[2]plantlist!$A$2:$A$943,[2]plantlist!$B$2:$B$943)</f>
        <v>L</v>
      </c>
    </row>
    <row r="4530" spans="1:15" x14ac:dyDescent="0.2">
      <c r="A4530" s="7" t="s">
        <v>514</v>
      </c>
      <c r="B4530" s="2">
        <v>2002</v>
      </c>
      <c r="C4530" s="2" t="s">
        <v>0</v>
      </c>
      <c r="D4530" s="2">
        <v>8</v>
      </c>
      <c r="E4530" s="2">
        <v>22</v>
      </c>
      <c r="F4530" s="2">
        <v>30</v>
      </c>
      <c r="G4530" s="2">
        <v>5000</v>
      </c>
      <c r="H4530" s="2" t="s">
        <v>51</v>
      </c>
      <c r="I4530" s="2" t="s">
        <v>19</v>
      </c>
      <c r="J4530" s="2" t="s">
        <v>52</v>
      </c>
      <c r="K4530" s="2" t="str">
        <f>LOOKUP(A4530,'[2]Collin Seedling for R'!$A$3:$A$51,'[2]Collin Seedling for R'!$R$3:$R$51)</f>
        <v>High</v>
      </c>
      <c r="L4530" s="2" t="str">
        <f>LOOKUP(A4530,'[2]Collin Seedling for R'!$A$3:$A$51,'[2]Collin Seedling for R'!$T$3:$T$51)</f>
        <v>BAND</v>
      </c>
      <c r="M4530" s="2" t="str">
        <f>LOOKUP(A4530,'[2]Collin Seedling for R'!$A$3:$A$51,'[2]Collin Seedling for R'!$P$3:$P$51)</f>
        <v>Unseeded</v>
      </c>
      <c r="N4530" s="8">
        <f t="shared" si="70"/>
        <v>0.44</v>
      </c>
      <c r="O4530" s="2" t="str">
        <f>LOOKUP(H4530,[2]plantlist!$A$2:$A$943,[2]plantlist!$B$2:$B$943)</f>
        <v>F</v>
      </c>
    </row>
    <row r="4531" spans="1:15" x14ac:dyDescent="0.2">
      <c r="A4531" s="7" t="s">
        <v>514</v>
      </c>
      <c r="B4531" s="2">
        <v>2002</v>
      </c>
      <c r="C4531" s="2" t="s">
        <v>0</v>
      </c>
      <c r="D4531" s="2">
        <v>0</v>
      </c>
      <c r="E4531" s="2">
        <v>745</v>
      </c>
      <c r="F4531" s="2">
        <v>745</v>
      </c>
      <c r="G4531" s="2">
        <v>5000</v>
      </c>
      <c r="H4531" s="2" t="s">
        <v>31</v>
      </c>
      <c r="I4531" s="2" t="s">
        <v>2</v>
      </c>
      <c r="J4531" s="2" t="s">
        <v>32</v>
      </c>
      <c r="K4531" s="2" t="str">
        <f>LOOKUP(A4531,'[2]Collin Seedling for R'!$A$3:$A$51,'[2]Collin Seedling for R'!$R$3:$R$51)</f>
        <v>High</v>
      </c>
      <c r="L4531" s="2" t="str">
        <f>LOOKUP(A4531,'[2]Collin Seedling for R'!$A$3:$A$51,'[2]Collin Seedling for R'!$T$3:$T$51)</f>
        <v>BAND</v>
      </c>
      <c r="M4531" s="2" t="str">
        <f>LOOKUP(A4531,'[2]Collin Seedling for R'!$A$3:$A$51,'[2]Collin Seedling for R'!$P$3:$P$51)</f>
        <v>Unseeded</v>
      </c>
      <c r="N4531" s="8">
        <f t="shared" si="70"/>
        <v>14.899999999999999</v>
      </c>
      <c r="O4531" s="2" t="str">
        <f>LOOKUP(H4531,[2]plantlist!$A$2:$A$943,[2]plantlist!$B$2:$B$943)</f>
        <v>U</v>
      </c>
    </row>
    <row r="4532" spans="1:15" x14ac:dyDescent="0.2">
      <c r="A4532" s="7" t="s">
        <v>514</v>
      </c>
      <c r="B4532" s="2">
        <v>2002</v>
      </c>
      <c r="C4532" s="2" t="s">
        <v>0</v>
      </c>
      <c r="D4532" s="2">
        <v>0</v>
      </c>
      <c r="E4532" s="2">
        <v>62</v>
      </c>
      <c r="F4532" s="2">
        <v>62</v>
      </c>
      <c r="G4532" s="2">
        <v>5000</v>
      </c>
      <c r="H4532" s="2" t="s">
        <v>104</v>
      </c>
      <c r="I4532" s="2" t="s">
        <v>2</v>
      </c>
      <c r="J4532" s="2" t="s">
        <v>105</v>
      </c>
      <c r="K4532" s="2" t="str">
        <f>LOOKUP(A4532,'[2]Collin Seedling for R'!$A$3:$A$51,'[2]Collin Seedling for R'!$R$3:$R$51)</f>
        <v>High</v>
      </c>
      <c r="L4532" s="2" t="str">
        <f>LOOKUP(A4532,'[2]Collin Seedling for R'!$A$3:$A$51,'[2]Collin Seedling for R'!$T$3:$T$51)</f>
        <v>BAND</v>
      </c>
      <c r="M4532" s="2" t="str">
        <f>LOOKUP(A4532,'[2]Collin Seedling for R'!$A$3:$A$51,'[2]Collin Seedling for R'!$P$3:$P$51)</f>
        <v>Unseeded</v>
      </c>
      <c r="N4532" s="8">
        <f t="shared" si="70"/>
        <v>1.24</v>
      </c>
      <c r="O4532" s="2" t="str">
        <f>LOOKUP(H4532,[2]plantlist!$A$2:$A$943,[2]plantlist!$B$2:$B$943)</f>
        <v>G</v>
      </c>
    </row>
    <row r="4533" spans="1:15" x14ac:dyDescent="0.2">
      <c r="A4533" s="7" t="s">
        <v>514</v>
      </c>
      <c r="B4533" s="2">
        <v>2002</v>
      </c>
      <c r="C4533" s="2" t="s">
        <v>0</v>
      </c>
      <c r="D4533" s="2">
        <v>0</v>
      </c>
      <c r="E4533" s="2">
        <v>315</v>
      </c>
      <c r="F4533" s="2">
        <v>315</v>
      </c>
      <c r="G4533" s="2">
        <v>5000</v>
      </c>
      <c r="H4533" s="2" t="s">
        <v>344</v>
      </c>
      <c r="I4533" s="2" t="s">
        <v>19</v>
      </c>
      <c r="J4533" s="2" t="s">
        <v>345</v>
      </c>
      <c r="K4533" s="2" t="str">
        <f>LOOKUP(A4533,'[2]Collin Seedling for R'!$A$3:$A$51,'[2]Collin Seedling for R'!$R$3:$R$51)</f>
        <v>High</v>
      </c>
      <c r="L4533" s="2" t="str">
        <f>LOOKUP(A4533,'[2]Collin Seedling for R'!$A$3:$A$51,'[2]Collin Seedling for R'!$T$3:$T$51)</f>
        <v>BAND</v>
      </c>
      <c r="M4533" s="2" t="str">
        <f>LOOKUP(A4533,'[2]Collin Seedling for R'!$A$3:$A$51,'[2]Collin Seedling for R'!$P$3:$P$51)</f>
        <v>Unseeded</v>
      </c>
      <c r="N4533" s="8">
        <f t="shared" si="70"/>
        <v>6.3</v>
      </c>
      <c r="O4533" s="2" t="str">
        <f>LOOKUP(H4533,[2]plantlist!$A$2:$A$943,[2]plantlist!$B$2:$B$943)</f>
        <v>F</v>
      </c>
    </row>
    <row r="4534" spans="1:15" x14ac:dyDescent="0.2">
      <c r="A4534" s="7" t="s">
        <v>514</v>
      </c>
      <c r="B4534" s="2">
        <v>2002</v>
      </c>
      <c r="C4534" s="2" t="s">
        <v>0</v>
      </c>
      <c r="D4534" s="2">
        <v>0</v>
      </c>
      <c r="E4534" s="2">
        <v>43</v>
      </c>
      <c r="F4534" s="2">
        <v>43</v>
      </c>
      <c r="G4534" s="2">
        <v>5000</v>
      </c>
      <c r="H4534" s="2" t="s">
        <v>401</v>
      </c>
      <c r="I4534" s="2" t="s">
        <v>19</v>
      </c>
      <c r="J4534" s="2" t="s">
        <v>402</v>
      </c>
      <c r="K4534" s="2" t="str">
        <f>LOOKUP(A4534,'[2]Collin Seedling for R'!$A$3:$A$51,'[2]Collin Seedling for R'!$R$3:$R$51)</f>
        <v>High</v>
      </c>
      <c r="L4534" s="2" t="str">
        <f>LOOKUP(A4534,'[2]Collin Seedling for R'!$A$3:$A$51,'[2]Collin Seedling for R'!$T$3:$T$51)</f>
        <v>BAND</v>
      </c>
      <c r="M4534" s="2" t="str">
        <f>LOOKUP(A4534,'[2]Collin Seedling for R'!$A$3:$A$51,'[2]Collin Seedling for R'!$P$3:$P$51)</f>
        <v>Unseeded</v>
      </c>
      <c r="N4534" s="8">
        <f t="shared" si="70"/>
        <v>0.86</v>
      </c>
      <c r="O4534" s="2" t="str">
        <f>LOOKUP(H4534,[2]plantlist!$A$2:$A$943,[2]plantlist!$B$2:$B$943)</f>
        <v>F</v>
      </c>
    </row>
    <row r="4535" spans="1:15" x14ac:dyDescent="0.2">
      <c r="A4535" s="7" t="s">
        <v>514</v>
      </c>
      <c r="B4535" s="2">
        <v>2002</v>
      </c>
      <c r="C4535" s="2" t="s">
        <v>0</v>
      </c>
      <c r="D4535" s="2">
        <v>0</v>
      </c>
      <c r="E4535" s="2">
        <v>225</v>
      </c>
      <c r="F4535" s="2">
        <v>225</v>
      </c>
      <c r="G4535" s="2">
        <v>5000</v>
      </c>
      <c r="H4535" s="2" t="s">
        <v>16</v>
      </c>
      <c r="I4535" s="2" t="s">
        <v>2</v>
      </c>
      <c r="J4535" s="2" t="s">
        <v>17</v>
      </c>
      <c r="K4535" s="2" t="str">
        <f>LOOKUP(A4535,'[2]Collin Seedling for R'!$A$3:$A$51,'[2]Collin Seedling for R'!$R$3:$R$51)</f>
        <v>High</v>
      </c>
      <c r="L4535" s="2" t="str">
        <f>LOOKUP(A4535,'[2]Collin Seedling for R'!$A$3:$A$51,'[2]Collin Seedling for R'!$T$3:$T$51)</f>
        <v>BAND</v>
      </c>
      <c r="M4535" s="2" t="str">
        <f>LOOKUP(A4535,'[2]Collin Seedling for R'!$A$3:$A$51,'[2]Collin Seedling for R'!$P$3:$P$51)</f>
        <v>Unseeded</v>
      </c>
      <c r="N4535" s="8">
        <f t="shared" si="70"/>
        <v>4.5</v>
      </c>
      <c r="O4535" s="2" t="str">
        <f>LOOKUP(H4535,[2]plantlist!$A$2:$A$943,[2]plantlist!$B$2:$B$943)</f>
        <v>S</v>
      </c>
    </row>
    <row r="4536" spans="1:15" x14ac:dyDescent="0.2">
      <c r="A4536" s="7" t="s">
        <v>514</v>
      </c>
      <c r="B4536" s="2">
        <v>2002</v>
      </c>
      <c r="C4536" s="2" t="s">
        <v>0</v>
      </c>
      <c r="D4536" s="2">
        <v>0</v>
      </c>
      <c r="E4536" s="2">
        <v>33</v>
      </c>
      <c r="F4536" s="2">
        <v>33</v>
      </c>
      <c r="G4536" s="2">
        <v>5000</v>
      </c>
      <c r="H4536" s="2" t="s">
        <v>21</v>
      </c>
      <c r="I4536" s="2" t="s">
        <v>2</v>
      </c>
      <c r="J4536" s="2" t="s">
        <v>22</v>
      </c>
      <c r="K4536" s="2" t="str">
        <f>LOOKUP(A4536,'[2]Collin Seedling for R'!$A$3:$A$51,'[2]Collin Seedling for R'!$R$3:$R$51)</f>
        <v>High</v>
      </c>
      <c r="L4536" s="2" t="str">
        <f>LOOKUP(A4536,'[2]Collin Seedling for R'!$A$3:$A$51,'[2]Collin Seedling for R'!$T$3:$T$51)</f>
        <v>BAND</v>
      </c>
      <c r="M4536" s="2" t="str">
        <f>LOOKUP(A4536,'[2]Collin Seedling for R'!$A$3:$A$51,'[2]Collin Seedling for R'!$P$3:$P$51)</f>
        <v>Unseeded</v>
      </c>
      <c r="N4536" s="8">
        <f t="shared" si="70"/>
        <v>0.66</v>
      </c>
      <c r="O4536" s="2" t="str">
        <f>LOOKUP(H4536,[2]plantlist!$A$2:$A$943,[2]plantlist!$B$2:$B$943)</f>
        <v>F</v>
      </c>
    </row>
    <row r="4537" spans="1:15" x14ac:dyDescent="0.2">
      <c r="A4537" s="7" t="s">
        <v>514</v>
      </c>
      <c r="B4537" s="2">
        <v>2002</v>
      </c>
      <c r="C4537" s="2" t="s">
        <v>0</v>
      </c>
      <c r="D4537" s="2">
        <v>0</v>
      </c>
      <c r="E4537" s="2">
        <v>110</v>
      </c>
      <c r="F4537" s="2">
        <v>110</v>
      </c>
      <c r="G4537" s="2">
        <v>5000</v>
      </c>
      <c r="H4537" s="2" t="s">
        <v>255</v>
      </c>
      <c r="I4537" s="2" t="s">
        <v>19</v>
      </c>
      <c r="J4537" s="2" t="s">
        <v>256</v>
      </c>
      <c r="K4537" s="2" t="str">
        <f>LOOKUP(A4537,'[2]Collin Seedling for R'!$A$3:$A$51,'[2]Collin Seedling for R'!$R$3:$R$51)</f>
        <v>High</v>
      </c>
      <c r="L4537" s="2" t="str">
        <f>LOOKUP(A4537,'[2]Collin Seedling for R'!$A$3:$A$51,'[2]Collin Seedling for R'!$T$3:$T$51)</f>
        <v>BAND</v>
      </c>
      <c r="M4537" s="2" t="str">
        <f>LOOKUP(A4537,'[2]Collin Seedling for R'!$A$3:$A$51,'[2]Collin Seedling for R'!$P$3:$P$51)</f>
        <v>Unseeded</v>
      </c>
      <c r="N4537" s="8">
        <f t="shared" si="70"/>
        <v>2.1999999999999997</v>
      </c>
      <c r="O4537" s="2" t="str">
        <f>LOOKUP(H4537,[2]plantlist!$A$2:$A$943,[2]plantlist!$B$2:$B$943)</f>
        <v>U</v>
      </c>
    </row>
    <row r="4538" spans="1:15" x14ac:dyDescent="0.2">
      <c r="A4538" s="7" t="s">
        <v>514</v>
      </c>
      <c r="B4538" s="2">
        <v>2002</v>
      </c>
      <c r="C4538" s="2" t="s">
        <v>0</v>
      </c>
      <c r="D4538" s="2">
        <v>0</v>
      </c>
      <c r="E4538" s="2">
        <v>4</v>
      </c>
      <c r="F4538" s="2">
        <v>4</v>
      </c>
      <c r="G4538" s="2">
        <v>5000</v>
      </c>
      <c r="H4538" s="2" t="s">
        <v>255</v>
      </c>
      <c r="I4538" s="2" t="s">
        <v>2</v>
      </c>
      <c r="J4538" s="2" t="s">
        <v>256</v>
      </c>
      <c r="K4538" s="2" t="str">
        <f>LOOKUP(A4538,'[2]Collin Seedling for R'!$A$3:$A$51,'[2]Collin Seedling for R'!$R$3:$R$51)</f>
        <v>High</v>
      </c>
      <c r="L4538" s="2" t="str">
        <f>LOOKUP(A4538,'[2]Collin Seedling for R'!$A$3:$A$51,'[2]Collin Seedling for R'!$T$3:$T$51)</f>
        <v>BAND</v>
      </c>
      <c r="M4538" s="2" t="str">
        <f>LOOKUP(A4538,'[2]Collin Seedling for R'!$A$3:$A$51,'[2]Collin Seedling for R'!$P$3:$P$51)</f>
        <v>Unseeded</v>
      </c>
      <c r="N4538" s="8">
        <f t="shared" si="70"/>
        <v>0.08</v>
      </c>
      <c r="O4538" s="2" t="str">
        <f>LOOKUP(H4538,[2]plantlist!$A$2:$A$943,[2]plantlist!$B$2:$B$943)</f>
        <v>U</v>
      </c>
    </row>
    <row r="4539" spans="1:15" x14ac:dyDescent="0.2">
      <c r="A4539" s="7" t="s">
        <v>514</v>
      </c>
      <c r="B4539" s="2">
        <v>2002</v>
      </c>
      <c r="C4539" s="2" t="s">
        <v>0</v>
      </c>
      <c r="D4539" s="2">
        <v>0</v>
      </c>
      <c r="E4539" s="2">
        <v>6</v>
      </c>
      <c r="F4539" s="2">
        <v>6</v>
      </c>
      <c r="G4539" s="2">
        <v>5000</v>
      </c>
      <c r="H4539" s="2" t="s">
        <v>23</v>
      </c>
      <c r="I4539" s="2" t="s">
        <v>2</v>
      </c>
      <c r="J4539" s="2" t="s">
        <v>24</v>
      </c>
      <c r="K4539" s="2" t="str">
        <f>LOOKUP(A4539,'[2]Collin Seedling for R'!$A$3:$A$51,'[2]Collin Seedling for R'!$R$3:$R$51)</f>
        <v>High</v>
      </c>
      <c r="L4539" s="2" t="str">
        <f>LOOKUP(A4539,'[2]Collin Seedling for R'!$A$3:$A$51,'[2]Collin Seedling for R'!$T$3:$T$51)</f>
        <v>BAND</v>
      </c>
      <c r="M4539" s="2" t="str">
        <f>LOOKUP(A4539,'[2]Collin Seedling for R'!$A$3:$A$51,'[2]Collin Seedling for R'!$P$3:$P$51)</f>
        <v>Unseeded</v>
      </c>
      <c r="N4539" s="8">
        <f t="shared" si="70"/>
        <v>0.12</v>
      </c>
      <c r="O4539" s="2" t="str">
        <f>LOOKUP(H4539,[2]plantlist!$A$2:$A$943,[2]plantlist!$B$2:$B$943)</f>
        <v>S</v>
      </c>
    </row>
    <row r="4540" spans="1:15" x14ac:dyDescent="0.2">
      <c r="A4540" s="7" t="s">
        <v>514</v>
      </c>
      <c r="B4540" s="2">
        <v>2002</v>
      </c>
      <c r="C4540" s="2" t="s">
        <v>0</v>
      </c>
      <c r="D4540" s="2">
        <v>0</v>
      </c>
      <c r="E4540" s="2">
        <v>22</v>
      </c>
      <c r="F4540" s="2">
        <v>22</v>
      </c>
      <c r="G4540" s="2">
        <v>5000</v>
      </c>
      <c r="H4540" s="2" t="s">
        <v>21</v>
      </c>
      <c r="I4540" s="2" t="s">
        <v>19</v>
      </c>
      <c r="J4540" s="2" t="s">
        <v>22</v>
      </c>
      <c r="K4540" s="2" t="str">
        <f>LOOKUP(A4540,'[2]Collin Seedling for R'!$A$3:$A$51,'[2]Collin Seedling for R'!$R$3:$R$51)</f>
        <v>High</v>
      </c>
      <c r="L4540" s="2" t="str">
        <f>LOOKUP(A4540,'[2]Collin Seedling for R'!$A$3:$A$51,'[2]Collin Seedling for R'!$T$3:$T$51)</f>
        <v>BAND</v>
      </c>
      <c r="M4540" s="2" t="str">
        <f>LOOKUP(A4540,'[2]Collin Seedling for R'!$A$3:$A$51,'[2]Collin Seedling for R'!$P$3:$P$51)</f>
        <v>Unseeded</v>
      </c>
      <c r="N4540" s="8">
        <f t="shared" si="70"/>
        <v>0.44</v>
      </c>
      <c r="O4540" s="2" t="str">
        <f>LOOKUP(H4540,[2]plantlist!$A$2:$A$943,[2]plantlist!$B$2:$B$943)</f>
        <v>F</v>
      </c>
    </row>
    <row r="4541" spans="1:15" x14ac:dyDescent="0.2">
      <c r="A4541" s="7" t="s">
        <v>514</v>
      </c>
      <c r="B4541" s="2">
        <v>2002</v>
      </c>
      <c r="C4541" s="2" t="s">
        <v>0</v>
      </c>
      <c r="D4541" s="2">
        <v>0</v>
      </c>
      <c r="E4541" s="2">
        <v>37</v>
      </c>
      <c r="F4541" s="2">
        <v>37</v>
      </c>
      <c r="G4541" s="2">
        <v>5000</v>
      </c>
      <c r="H4541" s="2" t="s">
        <v>51</v>
      </c>
      <c r="I4541" s="2" t="s">
        <v>2</v>
      </c>
      <c r="J4541" s="2" t="s">
        <v>52</v>
      </c>
      <c r="K4541" s="2" t="str">
        <f>LOOKUP(A4541,'[2]Collin Seedling for R'!$A$3:$A$51,'[2]Collin Seedling for R'!$R$3:$R$51)</f>
        <v>High</v>
      </c>
      <c r="L4541" s="2" t="str">
        <f>LOOKUP(A4541,'[2]Collin Seedling for R'!$A$3:$A$51,'[2]Collin Seedling for R'!$T$3:$T$51)</f>
        <v>BAND</v>
      </c>
      <c r="M4541" s="2" t="str">
        <f>LOOKUP(A4541,'[2]Collin Seedling for R'!$A$3:$A$51,'[2]Collin Seedling for R'!$P$3:$P$51)</f>
        <v>Unseeded</v>
      </c>
      <c r="N4541" s="8">
        <f t="shared" si="70"/>
        <v>0.74</v>
      </c>
      <c r="O4541" s="2" t="str">
        <f>LOOKUP(H4541,[2]plantlist!$A$2:$A$943,[2]plantlist!$B$2:$B$943)</f>
        <v>F</v>
      </c>
    </row>
    <row r="4542" spans="1:15" x14ac:dyDescent="0.2">
      <c r="A4542" s="7" t="s">
        <v>514</v>
      </c>
      <c r="B4542" s="2">
        <v>2002</v>
      </c>
      <c r="C4542" s="2" t="s">
        <v>0</v>
      </c>
      <c r="D4542" s="2">
        <v>0</v>
      </c>
      <c r="E4542" s="2">
        <v>5</v>
      </c>
      <c r="F4542" s="2">
        <v>5</v>
      </c>
      <c r="G4542" s="2">
        <v>5000</v>
      </c>
      <c r="H4542" s="2" t="s">
        <v>340</v>
      </c>
      <c r="I4542" s="2" t="s">
        <v>19</v>
      </c>
      <c r="J4542" s="2" t="s">
        <v>341</v>
      </c>
      <c r="K4542" s="2" t="str">
        <f>LOOKUP(A4542,'[2]Collin Seedling for R'!$A$3:$A$51,'[2]Collin Seedling for R'!$R$3:$R$51)</f>
        <v>High</v>
      </c>
      <c r="L4542" s="2" t="str">
        <f>LOOKUP(A4542,'[2]Collin Seedling for R'!$A$3:$A$51,'[2]Collin Seedling for R'!$T$3:$T$51)</f>
        <v>BAND</v>
      </c>
      <c r="M4542" s="2" t="str">
        <f>LOOKUP(A4542,'[2]Collin Seedling for R'!$A$3:$A$51,'[2]Collin Seedling for R'!$P$3:$P$51)</f>
        <v>Unseeded</v>
      </c>
      <c r="N4542" s="8">
        <f t="shared" si="70"/>
        <v>0.1</v>
      </c>
      <c r="O4542" s="2" t="str">
        <f>LOOKUP(H4542,[2]plantlist!$A$2:$A$943,[2]plantlist!$B$2:$B$943)</f>
        <v>F</v>
      </c>
    </row>
    <row r="4543" spans="1:15" x14ac:dyDescent="0.2">
      <c r="A4543" s="7" t="s">
        <v>514</v>
      </c>
      <c r="B4543" s="2">
        <v>2002</v>
      </c>
      <c r="C4543" s="2" t="s">
        <v>0</v>
      </c>
      <c r="D4543" s="2">
        <v>0</v>
      </c>
      <c r="E4543" s="2">
        <v>4</v>
      </c>
      <c r="F4543" s="2">
        <v>4</v>
      </c>
      <c r="G4543" s="2">
        <v>5000</v>
      </c>
      <c r="H4543" s="2" t="s">
        <v>152</v>
      </c>
      <c r="I4543" s="2" t="s">
        <v>2</v>
      </c>
      <c r="J4543" s="2" t="s">
        <v>153</v>
      </c>
      <c r="K4543" s="2" t="str">
        <f>LOOKUP(A4543,'[2]Collin Seedling for R'!$A$3:$A$51,'[2]Collin Seedling for R'!$R$3:$R$51)</f>
        <v>High</v>
      </c>
      <c r="L4543" s="2" t="str">
        <f>LOOKUP(A4543,'[2]Collin Seedling for R'!$A$3:$A$51,'[2]Collin Seedling for R'!$T$3:$T$51)</f>
        <v>BAND</v>
      </c>
      <c r="M4543" s="2" t="str">
        <f>LOOKUP(A4543,'[2]Collin Seedling for R'!$A$3:$A$51,'[2]Collin Seedling for R'!$P$3:$P$51)</f>
        <v>Unseeded</v>
      </c>
      <c r="N4543" s="8">
        <f t="shared" si="70"/>
        <v>0.08</v>
      </c>
      <c r="O4543" s="2" t="str">
        <f>LOOKUP(H4543,[2]plantlist!$A$2:$A$943,[2]plantlist!$B$2:$B$943)</f>
        <v>F</v>
      </c>
    </row>
    <row r="4544" spans="1:15" x14ac:dyDescent="0.2">
      <c r="A4544" t="s">
        <v>464</v>
      </c>
      <c r="B4544">
        <v>2019</v>
      </c>
      <c r="C4544" t="s">
        <v>0</v>
      </c>
      <c r="D4544">
        <v>2718</v>
      </c>
      <c r="E4544">
        <v>39</v>
      </c>
      <c r="F4544">
        <v>2757</v>
      </c>
      <c r="G4544">
        <v>5022</v>
      </c>
      <c r="H4544" t="s">
        <v>6</v>
      </c>
      <c r="I4544" t="s">
        <v>2</v>
      </c>
      <c r="J4544" t="s">
        <v>7</v>
      </c>
      <c r="K4544" s="2" t="str">
        <f>LOOKUP(A4544,'[2]Collin Seedling for R'!$A$3:$A$51,'[2]Collin Seedling for R'!$R$3:$R$51)</f>
        <v>High</v>
      </c>
      <c r="L4544" s="2" t="str">
        <f>LOOKUP(A4544,'[2]Collin Seedling for R'!$A$3:$A$51,'[2]Collin Seedling for R'!$T$3:$T$51)</f>
        <v>BAND</v>
      </c>
      <c r="M4544" s="2" t="str">
        <f>LOOKUP(A4544,'[2]Collin Seedling for R'!$A$3:$A$51,'[2]Collin Seedling for R'!$P$3:$P$51)</f>
        <v>Unseeded</v>
      </c>
      <c r="N4544" s="8">
        <f t="shared" si="70"/>
        <v>0.77658303464755074</v>
      </c>
      <c r="O4544" s="2" t="str">
        <f>LOOKUP(H4544,[2]plantlist!$A$2:$A$943,[2]plantlist!$B$2:$B$943)</f>
        <v>L</v>
      </c>
    </row>
    <row r="4545" spans="1:15" x14ac:dyDescent="0.2">
      <c r="A4545" t="s">
        <v>464</v>
      </c>
      <c r="B4545">
        <v>2019</v>
      </c>
      <c r="C4545" t="s">
        <v>0</v>
      </c>
      <c r="D4545">
        <v>748</v>
      </c>
      <c r="E4545">
        <v>0</v>
      </c>
      <c r="F4545">
        <v>748</v>
      </c>
      <c r="G4545">
        <v>5022</v>
      </c>
      <c r="H4545" t="s">
        <v>41</v>
      </c>
      <c r="I4545" t="s">
        <v>2</v>
      </c>
      <c r="J4545" t="s">
        <v>42</v>
      </c>
      <c r="K4545" s="2" t="str">
        <f>LOOKUP(A4545,'[2]Collin Seedling for R'!$A$3:$A$51,'[2]Collin Seedling for R'!$R$3:$R$51)</f>
        <v>High</v>
      </c>
      <c r="L4545" s="2" t="str">
        <f>LOOKUP(A4545,'[2]Collin Seedling for R'!$A$3:$A$51,'[2]Collin Seedling for R'!$T$3:$T$51)</f>
        <v>BAND</v>
      </c>
      <c r="M4545" s="2" t="str">
        <f>LOOKUP(A4545,'[2]Collin Seedling for R'!$A$3:$A$51,'[2]Collin Seedling for R'!$P$3:$P$51)</f>
        <v>Unseeded</v>
      </c>
      <c r="N4545" s="8">
        <f t="shared" si="70"/>
        <v>0</v>
      </c>
      <c r="O4545" s="2" t="str">
        <f>LOOKUP(H4545,[2]plantlist!$A$2:$A$943,[2]plantlist!$B$2:$B$943)</f>
        <v>B</v>
      </c>
    </row>
    <row r="4546" spans="1:15" x14ac:dyDescent="0.2">
      <c r="A4546" t="s">
        <v>464</v>
      </c>
      <c r="B4546">
        <v>2019</v>
      </c>
      <c r="C4546" t="s">
        <v>0</v>
      </c>
      <c r="D4546">
        <v>652</v>
      </c>
      <c r="E4546">
        <v>0</v>
      </c>
      <c r="F4546">
        <v>652</v>
      </c>
      <c r="G4546">
        <v>5022</v>
      </c>
      <c r="H4546" t="s">
        <v>4</v>
      </c>
      <c r="I4546" t="s">
        <v>2</v>
      </c>
      <c r="J4546" t="s">
        <v>5</v>
      </c>
      <c r="K4546" s="2" t="str">
        <f>LOOKUP(A4546,'[2]Collin Seedling for R'!$A$3:$A$51,'[2]Collin Seedling for R'!$R$3:$R$51)</f>
        <v>High</v>
      </c>
      <c r="L4546" s="2" t="str">
        <f>LOOKUP(A4546,'[2]Collin Seedling for R'!$A$3:$A$51,'[2]Collin Seedling for R'!$T$3:$T$51)</f>
        <v>BAND</v>
      </c>
      <c r="M4546" s="2" t="str">
        <f>LOOKUP(A4546,'[2]Collin Seedling for R'!$A$3:$A$51,'[2]Collin Seedling for R'!$P$3:$P$51)</f>
        <v>Unseeded</v>
      </c>
      <c r="N4546" s="8">
        <f t="shared" ref="N4546:N4609" si="71">E4546/G4546*100</f>
        <v>0</v>
      </c>
      <c r="O4546" s="2" t="str">
        <f>LOOKUP(H4546,[2]plantlist!$A$2:$A$943,[2]plantlist!$B$2:$B$943)</f>
        <v>B</v>
      </c>
    </row>
    <row r="4547" spans="1:15" x14ac:dyDescent="0.2">
      <c r="A4547" t="s">
        <v>464</v>
      </c>
      <c r="B4547">
        <v>2019</v>
      </c>
      <c r="C4547" t="s">
        <v>0</v>
      </c>
      <c r="D4547">
        <v>402</v>
      </c>
      <c r="E4547">
        <v>2389</v>
      </c>
      <c r="F4547">
        <v>2791</v>
      </c>
      <c r="G4547">
        <v>5022</v>
      </c>
      <c r="H4547" t="s">
        <v>104</v>
      </c>
      <c r="I4547" t="s">
        <v>2</v>
      </c>
      <c r="J4547" t="s">
        <v>105</v>
      </c>
      <c r="K4547" s="2" t="str">
        <f>LOOKUP(A4547,'[2]Collin Seedling for R'!$A$3:$A$51,'[2]Collin Seedling for R'!$R$3:$R$51)</f>
        <v>High</v>
      </c>
      <c r="L4547" s="2" t="str">
        <f>LOOKUP(A4547,'[2]Collin Seedling for R'!$A$3:$A$51,'[2]Collin Seedling for R'!$T$3:$T$51)</f>
        <v>BAND</v>
      </c>
      <c r="M4547" s="2" t="str">
        <f>LOOKUP(A4547,'[2]Collin Seedling for R'!$A$3:$A$51,'[2]Collin Seedling for R'!$P$3:$P$51)</f>
        <v>Unseeded</v>
      </c>
      <c r="N4547" s="8">
        <f t="shared" si="71"/>
        <v>47.570688968538434</v>
      </c>
      <c r="O4547" s="2" t="str">
        <f>LOOKUP(H4547,[2]plantlist!$A$2:$A$943,[2]plantlist!$B$2:$B$943)</f>
        <v>G</v>
      </c>
    </row>
    <row r="4548" spans="1:15" x14ac:dyDescent="0.2">
      <c r="A4548" t="s">
        <v>464</v>
      </c>
      <c r="B4548">
        <v>2019</v>
      </c>
      <c r="C4548" t="s">
        <v>0</v>
      </c>
      <c r="D4548">
        <v>114</v>
      </c>
      <c r="E4548">
        <v>0</v>
      </c>
      <c r="F4548">
        <v>114</v>
      </c>
      <c r="G4548">
        <v>5022</v>
      </c>
      <c r="H4548" t="s">
        <v>1</v>
      </c>
      <c r="I4548" t="s">
        <v>2</v>
      </c>
      <c r="J4548" t="s">
        <v>3</v>
      </c>
      <c r="K4548" s="2" t="str">
        <f>LOOKUP(A4548,'[2]Collin Seedling for R'!$A$3:$A$51,'[2]Collin Seedling for R'!$R$3:$R$51)</f>
        <v>High</v>
      </c>
      <c r="L4548" s="2" t="str">
        <f>LOOKUP(A4548,'[2]Collin Seedling for R'!$A$3:$A$51,'[2]Collin Seedling for R'!$T$3:$T$51)</f>
        <v>BAND</v>
      </c>
      <c r="M4548" s="2" t="str">
        <f>LOOKUP(A4548,'[2]Collin Seedling for R'!$A$3:$A$51,'[2]Collin Seedling for R'!$P$3:$P$51)</f>
        <v>Unseeded</v>
      </c>
      <c r="N4548" s="8">
        <f t="shared" si="71"/>
        <v>0</v>
      </c>
      <c r="O4548" s="2" t="str">
        <f>LOOKUP(H4548,[2]plantlist!$A$2:$A$943,[2]plantlist!$B$2:$B$943)</f>
        <v>F</v>
      </c>
    </row>
    <row r="4549" spans="1:15" x14ac:dyDescent="0.2">
      <c r="A4549" t="s">
        <v>464</v>
      </c>
      <c r="B4549">
        <v>2019</v>
      </c>
      <c r="C4549" t="s">
        <v>0</v>
      </c>
      <c r="D4549">
        <v>107</v>
      </c>
      <c r="E4549">
        <v>1548</v>
      </c>
      <c r="F4549">
        <v>1655</v>
      </c>
      <c r="G4549">
        <v>5022</v>
      </c>
      <c r="H4549" t="s">
        <v>31</v>
      </c>
      <c r="I4549" t="s">
        <v>2</v>
      </c>
      <c r="J4549" t="s">
        <v>32</v>
      </c>
      <c r="K4549" s="2" t="str">
        <f>LOOKUP(A4549,'[2]Collin Seedling for R'!$A$3:$A$51,'[2]Collin Seedling for R'!$R$3:$R$51)</f>
        <v>High</v>
      </c>
      <c r="L4549" s="2" t="str">
        <f>LOOKUP(A4549,'[2]Collin Seedling for R'!$A$3:$A$51,'[2]Collin Seedling for R'!$T$3:$T$51)</f>
        <v>BAND</v>
      </c>
      <c r="M4549" s="2" t="str">
        <f>LOOKUP(A4549,'[2]Collin Seedling for R'!$A$3:$A$51,'[2]Collin Seedling for R'!$P$3:$P$51)</f>
        <v>Unseeded</v>
      </c>
      <c r="N4549" s="8">
        <f t="shared" si="71"/>
        <v>30.824372759856633</v>
      </c>
      <c r="O4549" s="2" t="str">
        <f>LOOKUP(H4549,[2]plantlist!$A$2:$A$943,[2]plantlist!$B$2:$B$943)</f>
        <v>U</v>
      </c>
    </row>
    <row r="4550" spans="1:15" x14ac:dyDescent="0.2">
      <c r="A4550" t="s">
        <v>464</v>
      </c>
      <c r="B4550">
        <v>2019</v>
      </c>
      <c r="C4550" t="s">
        <v>0</v>
      </c>
      <c r="D4550">
        <v>56</v>
      </c>
      <c r="E4550">
        <v>1441</v>
      </c>
      <c r="F4550">
        <v>1497</v>
      </c>
      <c r="G4550">
        <v>5022</v>
      </c>
      <c r="H4550" t="s">
        <v>16</v>
      </c>
      <c r="I4550" t="s">
        <v>2</v>
      </c>
      <c r="J4550" t="s">
        <v>17</v>
      </c>
      <c r="K4550" s="2" t="str">
        <f>LOOKUP(A4550,'[2]Collin Seedling for R'!$A$3:$A$51,'[2]Collin Seedling for R'!$R$3:$R$51)</f>
        <v>High</v>
      </c>
      <c r="L4550" s="2" t="str">
        <f>LOOKUP(A4550,'[2]Collin Seedling for R'!$A$3:$A$51,'[2]Collin Seedling for R'!$T$3:$T$51)</f>
        <v>BAND</v>
      </c>
      <c r="M4550" s="2" t="str">
        <f>LOOKUP(A4550,'[2]Collin Seedling for R'!$A$3:$A$51,'[2]Collin Seedling for R'!$P$3:$P$51)</f>
        <v>Unseeded</v>
      </c>
      <c r="N4550" s="8">
        <f t="shared" si="71"/>
        <v>28.693747510951813</v>
      </c>
      <c r="O4550" s="2" t="str">
        <f>LOOKUP(H4550,[2]plantlist!$A$2:$A$943,[2]plantlist!$B$2:$B$943)</f>
        <v>S</v>
      </c>
    </row>
    <row r="4551" spans="1:15" x14ac:dyDescent="0.2">
      <c r="A4551" t="s">
        <v>464</v>
      </c>
      <c r="B4551">
        <v>2019</v>
      </c>
      <c r="C4551" t="s">
        <v>0</v>
      </c>
      <c r="D4551">
        <v>44</v>
      </c>
      <c r="E4551">
        <v>13</v>
      </c>
      <c r="F4551">
        <v>57</v>
      </c>
      <c r="G4551">
        <v>5022</v>
      </c>
      <c r="H4551" t="s">
        <v>10</v>
      </c>
      <c r="I4551" t="s">
        <v>2</v>
      </c>
      <c r="J4551" t="s">
        <v>11</v>
      </c>
      <c r="K4551" s="2" t="str">
        <f>LOOKUP(A4551,'[2]Collin Seedling for R'!$A$3:$A$51,'[2]Collin Seedling for R'!$R$3:$R$51)</f>
        <v>High</v>
      </c>
      <c r="L4551" s="2" t="str">
        <f>LOOKUP(A4551,'[2]Collin Seedling for R'!$A$3:$A$51,'[2]Collin Seedling for R'!$T$3:$T$51)</f>
        <v>BAND</v>
      </c>
      <c r="M4551" s="2" t="str">
        <f>LOOKUP(A4551,'[2]Collin Seedling for R'!$A$3:$A$51,'[2]Collin Seedling for R'!$P$3:$P$51)</f>
        <v>Unseeded</v>
      </c>
      <c r="N4551" s="8">
        <f t="shared" si="71"/>
        <v>0.25886101154918362</v>
      </c>
      <c r="O4551" s="2" t="str">
        <f>LOOKUP(H4551,[2]plantlist!$A$2:$A$943,[2]plantlist!$B$2:$B$943)</f>
        <v>L</v>
      </c>
    </row>
    <row r="4552" spans="1:15" x14ac:dyDescent="0.2">
      <c r="A4552" t="s">
        <v>464</v>
      </c>
      <c r="B4552">
        <v>2019</v>
      </c>
      <c r="C4552" t="s">
        <v>0</v>
      </c>
      <c r="D4552">
        <v>37</v>
      </c>
      <c r="E4552">
        <v>89</v>
      </c>
      <c r="F4552">
        <v>126</v>
      </c>
      <c r="G4552">
        <v>5022</v>
      </c>
      <c r="H4552" t="s">
        <v>59</v>
      </c>
      <c r="I4552" t="s">
        <v>2</v>
      </c>
      <c r="J4552" t="s">
        <v>48</v>
      </c>
      <c r="K4552" s="2" t="str">
        <f>LOOKUP(A4552,'[2]Collin Seedling for R'!$A$3:$A$51,'[2]Collin Seedling for R'!$R$3:$R$51)</f>
        <v>High</v>
      </c>
      <c r="L4552" s="2" t="str">
        <f>LOOKUP(A4552,'[2]Collin Seedling for R'!$A$3:$A$51,'[2]Collin Seedling for R'!$T$3:$T$51)</f>
        <v>BAND</v>
      </c>
      <c r="M4552" s="2" t="str">
        <f>LOOKUP(A4552,'[2]Collin Seedling for R'!$A$3:$A$51,'[2]Collin Seedling for R'!$P$3:$P$51)</f>
        <v>Unseeded</v>
      </c>
      <c r="N4552" s="8">
        <f t="shared" si="71"/>
        <v>1.7722023098367186</v>
      </c>
      <c r="O4552" s="2" t="str">
        <f>LOOKUP(H4552,[2]plantlist!$A$2:$A$943,[2]plantlist!$B$2:$B$943)</f>
        <v>G</v>
      </c>
    </row>
    <row r="4553" spans="1:15" x14ac:dyDescent="0.2">
      <c r="A4553" t="s">
        <v>464</v>
      </c>
      <c r="B4553">
        <v>2019</v>
      </c>
      <c r="C4553" t="s">
        <v>0</v>
      </c>
      <c r="D4553">
        <v>35</v>
      </c>
      <c r="E4553">
        <v>0</v>
      </c>
      <c r="F4553">
        <v>35</v>
      </c>
      <c r="G4553">
        <v>5022</v>
      </c>
      <c r="H4553" t="s">
        <v>53</v>
      </c>
      <c r="I4553" t="s">
        <v>2</v>
      </c>
      <c r="J4553" t="s">
        <v>54</v>
      </c>
      <c r="K4553" s="2" t="str">
        <f>LOOKUP(A4553,'[2]Collin Seedling for R'!$A$3:$A$51,'[2]Collin Seedling for R'!$R$3:$R$51)</f>
        <v>High</v>
      </c>
      <c r="L4553" s="2" t="str">
        <f>LOOKUP(A4553,'[2]Collin Seedling for R'!$A$3:$A$51,'[2]Collin Seedling for R'!$T$3:$T$51)</f>
        <v>BAND</v>
      </c>
      <c r="M4553" s="2" t="str">
        <f>LOOKUP(A4553,'[2]Collin Seedling for R'!$A$3:$A$51,'[2]Collin Seedling for R'!$P$3:$P$51)</f>
        <v>Unseeded</v>
      </c>
      <c r="N4553" s="8">
        <f t="shared" si="71"/>
        <v>0</v>
      </c>
      <c r="O4553" s="2" t="str">
        <f>LOOKUP(H4553,[2]plantlist!$A$2:$A$943,[2]plantlist!$B$2:$B$943)</f>
        <v>C</v>
      </c>
    </row>
    <row r="4554" spans="1:15" x14ac:dyDescent="0.2">
      <c r="A4554" t="s">
        <v>464</v>
      </c>
      <c r="B4554">
        <v>2019</v>
      </c>
      <c r="C4554" t="s">
        <v>0</v>
      </c>
      <c r="D4554">
        <v>29</v>
      </c>
      <c r="E4554">
        <v>220</v>
      </c>
      <c r="F4554">
        <v>249</v>
      </c>
      <c r="G4554">
        <v>5022</v>
      </c>
      <c r="H4554" t="s">
        <v>33</v>
      </c>
      <c r="I4554" t="s">
        <v>2</v>
      </c>
      <c r="J4554" t="s">
        <v>34</v>
      </c>
      <c r="K4554" s="2" t="str">
        <f>LOOKUP(A4554,'[2]Collin Seedling for R'!$A$3:$A$51,'[2]Collin Seedling for R'!$R$3:$R$51)</f>
        <v>High</v>
      </c>
      <c r="L4554" s="2" t="str">
        <f>LOOKUP(A4554,'[2]Collin Seedling for R'!$A$3:$A$51,'[2]Collin Seedling for R'!$T$3:$T$51)</f>
        <v>BAND</v>
      </c>
      <c r="M4554" s="2" t="str">
        <f>LOOKUP(A4554,'[2]Collin Seedling for R'!$A$3:$A$51,'[2]Collin Seedling for R'!$P$3:$P$51)</f>
        <v>Unseeded</v>
      </c>
      <c r="N4554" s="8">
        <f t="shared" si="71"/>
        <v>4.380724810832338</v>
      </c>
      <c r="O4554" s="2" t="str">
        <f>LOOKUP(H4554,[2]plantlist!$A$2:$A$943,[2]plantlist!$B$2:$B$943)</f>
        <v>F</v>
      </c>
    </row>
    <row r="4555" spans="1:15" x14ac:dyDescent="0.2">
      <c r="A4555" t="s">
        <v>464</v>
      </c>
      <c r="B4555">
        <v>2019</v>
      </c>
      <c r="C4555" t="s">
        <v>0</v>
      </c>
      <c r="D4555">
        <v>23</v>
      </c>
      <c r="E4555">
        <v>117</v>
      </c>
      <c r="F4555">
        <v>140</v>
      </c>
      <c r="G4555">
        <v>5022</v>
      </c>
      <c r="H4555" t="s">
        <v>162</v>
      </c>
      <c r="I4555" t="s">
        <v>2</v>
      </c>
      <c r="J4555" t="s">
        <v>163</v>
      </c>
      <c r="K4555" s="2" t="str">
        <f>LOOKUP(A4555,'[2]Collin Seedling for R'!$A$3:$A$51,'[2]Collin Seedling for R'!$R$3:$R$51)</f>
        <v>High</v>
      </c>
      <c r="L4555" s="2" t="str">
        <f>LOOKUP(A4555,'[2]Collin Seedling for R'!$A$3:$A$51,'[2]Collin Seedling for R'!$T$3:$T$51)</f>
        <v>BAND</v>
      </c>
      <c r="M4555" s="2" t="str">
        <f>LOOKUP(A4555,'[2]Collin Seedling for R'!$A$3:$A$51,'[2]Collin Seedling for R'!$P$3:$P$51)</f>
        <v>Unseeded</v>
      </c>
      <c r="N4555" s="8">
        <f t="shared" si="71"/>
        <v>2.3297491039426523</v>
      </c>
      <c r="O4555" s="2" t="str">
        <f>LOOKUP(H4555,[2]plantlist!$A$2:$A$943,[2]plantlist!$B$2:$B$943)</f>
        <v>G</v>
      </c>
    </row>
    <row r="4556" spans="1:15" x14ac:dyDescent="0.2">
      <c r="A4556" t="s">
        <v>464</v>
      </c>
      <c r="B4556">
        <v>2019</v>
      </c>
      <c r="C4556" t="s">
        <v>0</v>
      </c>
      <c r="D4556">
        <v>23</v>
      </c>
      <c r="E4556">
        <v>115</v>
      </c>
      <c r="F4556">
        <v>138</v>
      </c>
      <c r="G4556">
        <v>5022</v>
      </c>
      <c r="H4556" t="s">
        <v>37</v>
      </c>
      <c r="I4556" t="s">
        <v>2</v>
      </c>
      <c r="J4556" t="s">
        <v>38</v>
      </c>
      <c r="K4556" s="2" t="str">
        <f>LOOKUP(A4556,'[2]Collin Seedling for R'!$A$3:$A$51,'[2]Collin Seedling for R'!$R$3:$R$51)</f>
        <v>High</v>
      </c>
      <c r="L4556" s="2" t="str">
        <f>LOOKUP(A4556,'[2]Collin Seedling for R'!$A$3:$A$51,'[2]Collin Seedling for R'!$T$3:$T$51)</f>
        <v>BAND</v>
      </c>
      <c r="M4556" s="2" t="str">
        <f>LOOKUP(A4556,'[2]Collin Seedling for R'!$A$3:$A$51,'[2]Collin Seedling for R'!$P$3:$P$51)</f>
        <v>Unseeded</v>
      </c>
      <c r="N4556" s="8">
        <f t="shared" si="71"/>
        <v>2.2899243329350853</v>
      </c>
      <c r="O4556" s="2" t="str">
        <f>LOOKUP(H4556,[2]plantlist!$A$2:$A$943,[2]plantlist!$B$2:$B$943)</f>
        <v>F</v>
      </c>
    </row>
    <row r="4557" spans="1:15" x14ac:dyDescent="0.2">
      <c r="A4557" t="s">
        <v>464</v>
      </c>
      <c r="B4557">
        <v>2019</v>
      </c>
      <c r="C4557" t="s">
        <v>0</v>
      </c>
      <c r="D4557">
        <v>10</v>
      </c>
      <c r="E4557">
        <v>656</v>
      </c>
      <c r="F4557">
        <v>666</v>
      </c>
      <c r="G4557">
        <v>5022</v>
      </c>
      <c r="H4557" t="s">
        <v>23</v>
      </c>
      <c r="I4557" t="s">
        <v>2</v>
      </c>
      <c r="J4557" t="s">
        <v>24</v>
      </c>
      <c r="K4557" s="2" t="str">
        <f>LOOKUP(A4557,'[2]Collin Seedling for R'!$A$3:$A$51,'[2]Collin Seedling for R'!$R$3:$R$51)</f>
        <v>High</v>
      </c>
      <c r="L4557" s="2" t="str">
        <f>LOOKUP(A4557,'[2]Collin Seedling for R'!$A$3:$A$51,'[2]Collin Seedling for R'!$T$3:$T$51)</f>
        <v>BAND</v>
      </c>
      <c r="M4557" s="2" t="str">
        <f>LOOKUP(A4557,'[2]Collin Seedling for R'!$A$3:$A$51,'[2]Collin Seedling for R'!$P$3:$P$51)</f>
        <v>Unseeded</v>
      </c>
      <c r="N4557" s="8">
        <f t="shared" si="71"/>
        <v>13.06252489048188</v>
      </c>
      <c r="O4557" s="2" t="str">
        <f>LOOKUP(H4557,[2]plantlist!$A$2:$A$943,[2]plantlist!$B$2:$B$943)</f>
        <v>S</v>
      </c>
    </row>
    <row r="4558" spans="1:15" x14ac:dyDescent="0.2">
      <c r="A4558" t="s">
        <v>464</v>
      </c>
      <c r="B4558">
        <v>2019</v>
      </c>
      <c r="C4558" t="s">
        <v>0</v>
      </c>
      <c r="D4558">
        <v>8</v>
      </c>
      <c r="E4558">
        <v>65</v>
      </c>
      <c r="F4558">
        <v>73</v>
      </c>
      <c r="G4558">
        <v>5022</v>
      </c>
      <c r="H4558" t="s">
        <v>31</v>
      </c>
      <c r="I4558" t="s">
        <v>19</v>
      </c>
      <c r="J4558" t="s">
        <v>32</v>
      </c>
      <c r="K4558" s="2" t="str">
        <f>LOOKUP(A4558,'[2]Collin Seedling for R'!$A$3:$A$51,'[2]Collin Seedling for R'!$R$3:$R$51)</f>
        <v>High</v>
      </c>
      <c r="L4558" s="2" t="str">
        <f>LOOKUP(A4558,'[2]Collin Seedling for R'!$A$3:$A$51,'[2]Collin Seedling for R'!$T$3:$T$51)</f>
        <v>BAND</v>
      </c>
      <c r="M4558" s="2" t="str">
        <f>LOOKUP(A4558,'[2]Collin Seedling for R'!$A$3:$A$51,'[2]Collin Seedling for R'!$P$3:$P$51)</f>
        <v>Unseeded</v>
      </c>
      <c r="N4558" s="8">
        <f t="shared" si="71"/>
        <v>1.2943050577459179</v>
      </c>
      <c r="O4558" s="2" t="str">
        <f>LOOKUP(H4558,[2]plantlist!$A$2:$A$943,[2]plantlist!$B$2:$B$943)</f>
        <v>U</v>
      </c>
    </row>
    <row r="4559" spans="1:15" x14ac:dyDescent="0.2">
      <c r="A4559" t="s">
        <v>464</v>
      </c>
      <c r="B4559">
        <v>2019</v>
      </c>
      <c r="C4559" t="s">
        <v>0</v>
      </c>
      <c r="D4559">
        <v>7</v>
      </c>
      <c r="E4559">
        <v>0</v>
      </c>
      <c r="F4559">
        <v>7</v>
      </c>
      <c r="G4559">
        <v>5022</v>
      </c>
      <c r="H4559" t="s">
        <v>64</v>
      </c>
      <c r="I4559" t="s">
        <v>2</v>
      </c>
      <c r="J4559" t="s">
        <v>65</v>
      </c>
      <c r="K4559" s="2" t="str">
        <f>LOOKUP(A4559,'[2]Collin Seedling for R'!$A$3:$A$51,'[2]Collin Seedling for R'!$R$3:$R$51)</f>
        <v>High</v>
      </c>
      <c r="L4559" s="2" t="str">
        <f>LOOKUP(A4559,'[2]Collin Seedling for R'!$A$3:$A$51,'[2]Collin Seedling for R'!$T$3:$T$51)</f>
        <v>BAND</v>
      </c>
      <c r="M4559" s="2" t="str">
        <f>LOOKUP(A4559,'[2]Collin Seedling for R'!$A$3:$A$51,'[2]Collin Seedling for R'!$P$3:$P$51)</f>
        <v>Unseeded</v>
      </c>
      <c r="N4559" s="8">
        <f t="shared" si="71"/>
        <v>0</v>
      </c>
      <c r="O4559" s="2" t="str">
        <f>LOOKUP(H4559,[2]plantlist!$A$2:$A$943,[2]plantlist!$B$2:$B$943)</f>
        <v>L</v>
      </c>
    </row>
    <row r="4560" spans="1:15" x14ac:dyDescent="0.2">
      <c r="A4560" t="s">
        <v>464</v>
      </c>
      <c r="B4560">
        <v>2019</v>
      </c>
      <c r="C4560" t="s">
        <v>0</v>
      </c>
      <c r="D4560">
        <v>4</v>
      </c>
      <c r="E4560">
        <v>0</v>
      </c>
      <c r="F4560">
        <v>4</v>
      </c>
      <c r="G4560">
        <v>5022</v>
      </c>
      <c r="H4560" t="s">
        <v>16</v>
      </c>
      <c r="I4560" t="s">
        <v>19</v>
      </c>
      <c r="J4560" t="s">
        <v>17</v>
      </c>
      <c r="K4560" s="2" t="str">
        <f>LOOKUP(A4560,'[2]Collin Seedling for R'!$A$3:$A$51,'[2]Collin Seedling for R'!$R$3:$R$51)</f>
        <v>High</v>
      </c>
      <c r="L4560" s="2" t="str">
        <f>LOOKUP(A4560,'[2]Collin Seedling for R'!$A$3:$A$51,'[2]Collin Seedling for R'!$T$3:$T$51)</f>
        <v>BAND</v>
      </c>
      <c r="M4560" s="2" t="str">
        <f>LOOKUP(A4560,'[2]Collin Seedling for R'!$A$3:$A$51,'[2]Collin Seedling for R'!$P$3:$P$51)</f>
        <v>Unseeded</v>
      </c>
      <c r="N4560" s="8">
        <f t="shared" si="71"/>
        <v>0</v>
      </c>
      <c r="O4560" s="2" t="str">
        <f>LOOKUP(H4560,[2]plantlist!$A$2:$A$943,[2]plantlist!$B$2:$B$943)</f>
        <v>S</v>
      </c>
    </row>
    <row r="4561" spans="1:15" x14ac:dyDescent="0.2">
      <c r="A4561" t="s">
        <v>464</v>
      </c>
      <c r="B4561">
        <v>2019</v>
      </c>
      <c r="C4561" t="s">
        <v>0</v>
      </c>
      <c r="D4561">
        <v>2</v>
      </c>
      <c r="E4561">
        <v>69</v>
      </c>
      <c r="F4561">
        <v>71</v>
      </c>
      <c r="G4561">
        <v>5022</v>
      </c>
      <c r="H4561" t="s">
        <v>21</v>
      </c>
      <c r="I4561" t="s">
        <v>2</v>
      </c>
      <c r="J4561" t="s">
        <v>22</v>
      </c>
      <c r="K4561" s="2" t="str">
        <f>LOOKUP(A4561,'[2]Collin Seedling for R'!$A$3:$A$51,'[2]Collin Seedling for R'!$R$3:$R$51)</f>
        <v>High</v>
      </c>
      <c r="L4561" s="2" t="str">
        <f>LOOKUP(A4561,'[2]Collin Seedling for R'!$A$3:$A$51,'[2]Collin Seedling for R'!$T$3:$T$51)</f>
        <v>BAND</v>
      </c>
      <c r="M4561" s="2" t="str">
        <f>LOOKUP(A4561,'[2]Collin Seedling for R'!$A$3:$A$51,'[2]Collin Seedling for R'!$P$3:$P$51)</f>
        <v>Unseeded</v>
      </c>
      <c r="N4561" s="8">
        <f t="shared" si="71"/>
        <v>1.3739545997610514</v>
      </c>
      <c r="O4561" s="2" t="str">
        <f>LOOKUP(H4561,[2]plantlist!$A$2:$A$943,[2]plantlist!$B$2:$B$943)</f>
        <v>F</v>
      </c>
    </row>
    <row r="4562" spans="1:15" x14ac:dyDescent="0.2">
      <c r="A4562" t="s">
        <v>464</v>
      </c>
      <c r="B4562">
        <v>2019</v>
      </c>
      <c r="C4562" t="s">
        <v>0</v>
      </c>
      <c r="D4562">
        <v>2</v>
      </c>
      <c r="E4562">
        <v>93</v>
      </c>
      <c r="F4562">
        <v>95</v>
      </c>
      <c r="G4562">
        <v>5022</v>
      </c>
      <c r="H4562" t="s">
        <v>150</v>
      </c>
      <c r="I4562" t="s">
        <v>2</v>
      </c>
      <c r="J4562" t="s">
        <v>151</v>
      </c>
      <c r="K4562" s="2" t="str">
        <f>LOOKUP(A4562,'[2]Collin Seedling for R'!$A$3:$A$51,'[2]Collin Seedling for R'!$R$3:$R$51)</f>
        <v>High</v>
      </c>
      <c r="L4562" s="2" t="str">
        <f>LOOKUP(A4562,'[2]Collin Seedling for R'!$A$3:$A$51,'[2]Collin Seedling for R'!$T$3:$T$51)</f>
        <v>BAND</v>
      </c>
      <c r="M4562" s="2" t="str">
        <f>LOOKUP(A4562,'[2]Collin Seedling for R'!$A$3:$A$51,'[2]Collin Seedling for R'!$P$3:$P$51)</f>
        <v>Unseeded</v>
      </c>
      <c r="N4562" s="8">
        <f t="shared" si="71"/>
        <v>1.8518518518518516</v>
      </c>
      <c r="O4562" s="2" t="str">
        <f>LOOKUP(H4562,[2]plantlist!$A$2:$A$943,[2]plantlist!$B$2:$B$943)</f>
        <v>G</v>
      </c>
    </row>
    <row r="4563" spans="1:15" x14ac:dyDescent="0.2">
      <c r="A4563" t="s">
        <v>464</v>
      </c>
      <c r="B4563">
        <v>2019</v>
      </c>
      <c r="C4563" t="s">
        <v>0</v>
      </c>
      <c r="D4563">
        <v>1</v>
      </c>
      <c r="E4563">
        <v>30</v>
      </c>
      <c r="F4563">
        <v>31</v>
      </c>
      <c r="G4563">
        <v>5022</v>
      </c>
      <c r="H4563" t="s">
        <v>2218</v>
      </c>
      <c r="I4563" t="s">
        <v>2</v>
      </c>
      <c r="J4563" t="s">
        <v>2219</v>
      </c>
      <c r="K4563" s="2" t="str">
        <f>LOOKUP(A4563,'[2]Collin Seedling for R'!$A$3:$A$51,'[2]Collin Seedling for R'!$R$3:$R$51)</f>
        <v>High</v>
      </c>
      <c r="L4563" s="2" t="str">
        <f>LOOKUP(A4563,'[2]Collin Seedling for R'!$A$3:$A$51,'[2]Collin Seedling for R'!$T$3:$T$51)</f>
        <v>BAND</v>
      </c>
      <c r="M4563" s="2" t="str">
        <f>LOOKUP(A4563,'[2]Collin Seedling for R'!$A$3:$A$51,'[2]Collin Seedling for R'!$P$3:$P$51)</f>
        <v>Unseeded</v>
      </c>
      <c r="N4563" s="8">
        <f t="shared" si="71"/>
        <v>0.59737156511350065</v>
      </c>
      <c r="O4563" s="2" t="str">
        <f>LOOKUP(H4563,[2]plantlist!$A$2:$A$943,[2]plantlist!$B$2:$B$943)</f>
        <v>F</v>
      </c>
    </row>
    <row r="4564" spans="1:15" x14ac:dyDescent="0.2">
      <c r="A4564" t="s">
        <v>464</v>
      </c>
      <c r="B4564">
        <v>2019</v>
      </c>
      <c r="C4564" t="s">
        <v>0</v>
      </c>
      <c r="D4564">
        <v>0</v>
      </c>
      <c r="E4564">
        <v>61</v>
      </c>
      <c r="F4564">
        <v>61</v>
      </c>
      <c r="G4564">
        <v>5022</v>
      </c>
      <c r="H4564" t="s">
        <v>96</v>
      </c>
      <c r="I4564" t="s">
        <v>2</v>
      </c>
      <c r="J4564" t="s">
        <v>97</v>
      </c>
      <c r="K4564" s="2" t="str">
        <f>LOOKUP(A4564,'[2]Collin Seedling for R'!$A$3:$A$51,'[2]Collin Seedling for R'!$R$3:$R$51)</f>
        <v>High</v>
      </c>
      <c r="L4564" s="2" t="str">
        <f>LOOKUP(A4564,'[2]Collin Seedling for R'!$A$3:$A$51,'[2]Collin Seedling for R'!$T$3:$T$51)</f>
        <v>BAND</v>
      </c>
      <c r="M4564" s="2" t="str">
        <f>LOOKUP(A4564,'[2]Collin Seedling for R'!$A$3:$A$51,'[2]Collin Seedling for R'!$P$3:$P$51)</f>
        <v>Unseeded</v>
      </c>
      <c r="N4564" s="8">
        <f t="shared" si="71"/>
        <v>1.2146555157307846</v>
      </c>
      <c r="O4564" s="2" t="str">
        <f>LOOKUP(H4564,[2]plantlist!$A$2:$A$943,[2]plantlist!$B$2:$B$943)</f>
        <v>F</v>
      </c>
    </row>
    <row r="4565" spans="1:15" x14ac:dyDescent="0.2">
      <c r="A4565" t="s">
        <v>464</v>
      </c>
      <c r="B4565">
        <v>2019</v>
      </c>
      <c r="C4565" t="s">
        <v>0</v>
      </c>
      <c r="D4565">
        <v>0</v>
      </c>
      <c r="E4565">
        <v>2</v>
      </c>
      <c r="F4565">
        <v>2</v>
      </c>
      <c r="G4565">
        <v>5022</v>
      </c>
      <c r="H4565" t="s">
        <v>182</v>
      </c>
      <c r="I4565" t="s">
        <v>2</v>
      </c>
      <c r="J4565" t="s">
        <v>183</v>
      </c>
      <c r="K4565" s="2" t="str">
        <f>LOOKUP(A4565,'[2]Collin Seedling for R'!$A$3:$A$51,'[2]Collin Seedling for R'!$R$3:$R$51)</f>
        <v>High</v>
      </c>
      <c r="L4565" s="2" t="str">
        <f>LOOKUP(A4565,'[2]Collin Seedling for R'!$A$3:$A$51,'[2]Collin Seedling for R'!$T$3:$T$51)</f>
        <v>BAND</v>
      </c>
      <c r="M4565" s="2" t="str">
        <f>LOOKUP(A4565,'[2]Collin Seedling for R'!$A$3:$A$51,'[2]Collin Seedling for R'!$P$3:$P$51)</f>
        <v>Unseeded</v>
      </c>
      <c r="N4565" s="8">
        <f t="shared" si="71"/>
        <v>3.9824771007566706E-2</v>
      </c>
      <c r="O4565" s="2">
        <f>LOOKUP(H4565,[2]plantlist!$A$2:$A$943,[2]plantlist!$B$2:$B$943)</f>
        <v>0</v>
      </c>
    </row>
    <row r="4566" spans="1:15" x14ac:dyDescent="0.2">
      <c r="A4566" t="s">
        <v>464</v>
      </c>
      <c r="B4566">
        <v>2019</v>
      </c>
      <c r="C4566" t="s">
        <v>0</v>
      </c>
      <c r="D4566">
        <v>0</v>
      </c>
      <c r="E4566">
        <v>2</v>
      </c>
      <c r="F4566">
        <v>2</v>
      </c>
      <c r="G4566">
        <v>5022</v>
      </c>
      <c r="H4566" t="s">
        <v>190</v>
      </c>
      <c r="I4566" t="s">
        <v>2</v>
      </c>
      <c r="J4566" t="s">
        <v>191</v>
      </c>
      <c r="K4566" s="2" t="str">
        <f>LOOKUP(A4566,'[2]Collin Seedling for R'!$A$3:$A$51,'[2]Collin Seedling for R'!$R$3:$R$51)</f>
        <v>High</v>
      </c>
      <c r="L4566" s="2" t="str">
        <f>LOOKUP(A4566,'[2]Collin Seedling for R'!$A$3:$A$51,'[2]Collin Seedling for R'!$T$3:$T$51)</f>
        <v>BAND</v>
      </c>
      <c r="M4566" s="2" t="str">
        <f>LOOKUP(A4566,'[2]Collin Seedling for R'!$A$3:$A$51,'[2]Collin Seedling for R'!$P$3:$P$51)</f>
        <v>Unseeded</v>
      </c>
      <c r="N4566" s="8">
        <f t="shared" si="71"/>
        <v>3.9824771007566706E-2</v>
      </c>
      <c r="O4566" s="2" t="str">
        <f>LOOKUP(H4566,[2]plantlist!$A$2:$A$943,[2]plantlist!$B$2:$B$943)</f>
        <v>F</v>
      </c>
    </row>
    <row r="4567" spans="1:15" x14ac:dyDescent="0.2">
      <c r="A4567" t="s">
        <v>464</v>
      </c>
      <c r="B4567">
        <v>2019</v>
      </c>
      <c r="C4567" t="s">
        <v>0</v>
      </c>
      <c r="D4567">
        <v>0</v>
      </c>
      <c r="E4567">
        <v>2</v>
      </c>
      <c r="F4567">
        <v>2</v>
      </c>
      <c r="G4567">
        <v>5022</v>
      </c>
      <c r="H4567" t="s">
        <v>39</v>
      </c>
      <c r="I4567" t="s">
        <v>2</v>
      </c>
      <c r="J4567" t="s">
        <v>40</v>
      </c>
      <c r="K4567" s="2" t="str">
        <f>LOOKUP(A4567,'[2]Collin Seedling for R'!$A$3:$A$51,'[2]Collin Seedling for R'!$R$3:$R$51)</f>
        <v>High</v>
      </c>
      <c r="L4567" s="2" t="str">
        <f>LOOKUP(A4567,'[2]Collin Seedling for R'!$A$3:$A$51,'[2]Collin Seedling for R'!$T$3:$T$51)</f>
        <v>BAND</v>
      </c>
      <c r="M4567" s="2" t="str">
        <f>LOOKUP(A4567,'[2]Collin Seedling for R'!$A$3:$A$51,'[2]Collin Seedling for R'!$P$3:$P$51)</f>
        <v>Unseeded</v>
      </c>
      <c r="N4567" s="8">
        <f t="shared" si="71"/>
        <v>3.9824771007566706E-2</v>
      </c>
      <c r="O4567" s="2" t="str">
        <f>LOOKUP(H4567,[2]plantlist!$A$2:$A$943,[2]plantlist!$B$2:$B$943)</f>
        <v>F</v>
      </c>
    </row>
    <row r="4568" spans="1:15" x14ac:dyDescent="0.2">
      <c r="A4568" t="s">
        <v>464</v>
      </c>
      <c r="B4568">
        <v>2019</v>
      </c>
      <c r="C4568" t="s">
        <v>0</v>
      </c>
      <c r="D4568">
        <v>0</v>
      </c>
      <c r="E4568">
        <v>3</v>
      </c>
      <c r="F4568">
        <v>3</v>
      </c>
      <c r="G4568">
        <v>5022</v>
      </c>
      <c r="H4568" t="s">
        <v>152</v>
      </c>
      <c r="I4568" t="s">
        <v>2</v>
      </c>
      <c r="J4568" t="s">
        <v>153</v>
      </c>
      <c r="K4568" s="2" t="str">
        <f>LOOKUP(A4568,'[2]Collin Seedling for R'!$A$3:$A$51,'[2]Collin Seedling for R'!$R$3:$R$51)</f>
        <v>High</v>
      </c>
      <c r="L4568" s="2" t="str">
        <f>LOOKUP(A4568,'[2]Collin Seedling for R'!$A$3:$A$51,'[2]Collin Seedling for R'!$T$3:$T$51)</f>
        <v>BAND</v>
      </c>
      <c r="M4568" s="2" t="str">
        <f>LOOKUP(A4568,'[2]Collin Seedling for R'!$A$3:$A$51,'[2]Collin Seedling for R'!$P$3:$P$51)</f>
        <v>Unseeded</v>
      </c>
      <c r="N4568" s="8">
        <f t="shared" si="71"/>
        <v>5.9737156511350059E-2</v>
      </c>
      <c r="O4568" s="2" t="str">
        <f>LOOKUP(H4568,[2]plantlist!$A$2:$A$943,[2]plantlist!$B$2:$B$943)</f>
        <v>F</v>
      </c>
    </row>
    <row r="4569" spans="1:15" x14ac:dyDescent="0.2">
      <c r="A4569" s="7" t="s">
        <v>467</v>
      </c>
      <c r="B4569" s="2">
        <v>1997</v>
      </c>
      <c r="C4569" s="2" t="s">
        <v>0</v>
      </c>
      <c r="D4569" s="2">
        <v>4867</v>
      </c>
      <c r="E4569" s="2">
        <v>0</v>
      </c>
      <c r="F4569" s="2">
        <v>4867</v>
      </c>
      <c r="G4569" s="2">
        <v>5000</v>
      </c>
      <c r="H4569" s="2" t="s">
        <v>366</v>
      </c>
      <c r="I4569" s="2" t="s">
        <v>2</v>
      </c>
      <c r="J4569" s="2" t="s">
        <v>367</v>
      </c>
      <c r="K4569" s="2" t="str">
        <f>LOOKUP(A4569,'[2]Collin Seedling for R'!$A$3:$A$51,'[2]Collin Seedling for R'!$R$3:$R$51)</f>
        <v>High</v>
      </c>
      <c r="L4569" s="2" t="str">
        <f>LOOKUP(A4569,'[2]Collin Seedling for R'!$A$3:$A$51,'[2]Collin Seedling for R'!$T$3:$T$51)</f>
        <v>BAND</v>
      </c>
      <c r="M4569" s="2" t="str">
        <f>LOOKUP(A4569,'[2]Collin Seedling for R'!$A$3:$A$51,'[2]Collin Seedling for R'!$P$3:$P$51)</f>
        <v>Unseeded</v>
      </c>
      <c r="N4569" s="8">
        <f t="shared" si="71"/>
        <v>0</v>
      </c>
      <c r="O4569" s="2" t="str">
        <f>LOOKUP(H4569,[2]plantlist!$A$2:$A$943,[2]plantlist!$B$2:$B$943)</f>
        <v>B</v>
      </c>
    </row>
    <row r="4570" spans="1:15" x14ac:dyDescent="0.2">
      <c r="A4570" s="7" t="s">
        <v>467</v>
      </c>
      <c r="B4570" s="2">
        <v>1997</v>
      </c>
      <c r="C4570" s="2" t="s">
        <v>0</v>
      </c>
      <c r="D4570" s="2">
        <v>65</v>
      </c>
      <c r="E4570" s="2">
        <v>0</v>
      </c>
      <c r="F4570" s="2">
        <v>65</v>
      </c>
      <c r="G4570" s="2">
        <v>5000</v>
      </c>
      <c r="H4570" s="2" t="s">
        <v>41</v>
      </c>
      <c r="I4570" s="2" t="s">
        <v>2</v>
      </c>
      <c r="J4570" s="2" t="s">
        <v>42</v>
      </c>
      <c r="K4570" s="2" t="str">
        <f>LOOKUP(A4570,'[2]Collin Seedling for R'!$A$3:$A$51,'[2]Collin Seedling for R'!$R$3:$R$51)</f>
        <v>High</v>
      </c>
      <c r="L4570" s="2" t="str">
        <f>LOOKUP(A4570,'[2]Collin Seedling for R'!$A$3:$A$51,'[2]Collin Seedling for R'!$T$3:$T$51)</f>
        <v>BAND</v>
      </c>
      <c r="M4570" s="2" t="str">
        <f>LOOKUP(A4570,'[2]Collin Seedling for R'!$A$3:$A$51,'[2]Collin Seedling for R'!$P$3:$P$51)</f>
        <v>Unseeded</v>
      </c>
      <c r="N4570" s="8">
        <f t="shared" si="71"/>
        <v>0</v>
      </c>
      <c r="O4570" s="2" t="str">
        <f>LOOKUP(H4570,[2]plantlist!$A$2:$A$943,[2]plantlist!$B$2:$B$943)</f>
        <v>B</v>
      </c>
    </row>
    <row r="4571" spans="1:15" x14ac:dyDescent="0.2">
      <c r="A4571" s="7" t="s">
        <v>467</v>
      </c>
      <c r="B4571" s="2">
        <v>1997</v>
      </c>
      <c r="C4571" s="2" t="s">
        <v>0</v>
      </c>
      <c r="D4571" s="2">
        <v>33</v>
      </c>
      <c r="E4571" s="2">
        <v>0</v>
      </c>
      <c r="F4571" s="2">
        <v>33</v>
      </c>
      <c r="G4571" s="2">
        <v>5000</v>
      </c>
      <c r="H4571" s="2" t="s">
        <v>74</v>
      </c>
      <c r="I4571" s="2" t="s">
        <v>19</v>
      </c>
      <c r="J4571" s="2" t="s">
        <v>75</v>
      </c>
      <c r="K4571" s="2" t="str">
        <f>LOOKUP(A4571,'[2]Collin Seedling for R'!$A$3:$A$51,'[2]Collin Seedling for R'!$R$3:$R$51)</f>
        <v>High</v>
      </c>
      <c r="L4571" s="2" t="str">
        <f>LOOKUP(A4571,'[2]Collin Seedling for R'!$A$3:$A$51,'[2]Collin Seedling for R'!$T$3:$T$51)</f>
        <v>BAND</v>
      </c>
      <c r="M4571" s="2" t="str">
        <f>LOOKUP(A4571,'[2]Collin Seedling for R'!$A$3:$A$51,'[2]Collin Seedling for R'!$P$3:$P$51)</f>
        <v>Unseeded</v>
      </c>
      <c r="N4571" s="8">
        <f t="shared" si="71"/>
        <v>0</v>
      </c>
      <c r="O4571" s="2" t="str">
        <f>LOOKUP(H4571,[2]plantlist!$A$2:$A$943,[2]plantlist!$B$2:$B$943)</f>
        <v>T</v>
      </c>
    </row>
    <row r="4572" spans="1:15" x14ac:dyDescent="0.2">
      <c r="A4572" s="7" t="s">
        <v>467</v>
      </c>
      <c r="B4572" s="2">
        <v>1997</v>
      </c>
      <c r="C4572" s="2" t="s">
        <v>0</v>
      </c>
      <c r="D4572" s="2">
        <v>31</v>
      </c>
      <c r="E4572" s="2">
        <v>0</v>
      </c>
      <c r="F4572" s="2">
        <v>31</v>
      </c>
      <c r="G4572" s="2">
        <v>5000</v>
      </c>
      <c r="H4572" s="2" t="s">
        <v>10</v>
      </c>
      <c r="I4572" s="2" t="s">
        <v>2</v>
      </c>
      <c r="J4572" s="2" t="s">
        <v>11</v>
      </c>
      <c r="K4572" s="2" t="str">
        <f>LOOKUP(A4572,'[2]Collin Seedling for R'!$A$3:$A$51,'[2]Collin Seedling for R'!$R$3:$R$51)</f>
        <v>High</v>
      </c>
      <c r="L4572" s="2" t="str">
        <f>LOOKUP(A4572,'[2]Collin Seedling for R'!$A$3:$A$51,'[2]Collin Seedling for R'!$T$3:$T$51)</f>
        <v>BAND</v>
      </c>
      <c r="M4572" s="2" t="str">
        <f>LOOKUP(A4572,'[2]Collin Seedling for R'!$A$3:$A$51,'[2]Collin Seedling for R'!$P$3:$P$51)</f>
        <v>Unseeded</v>
      </c>
      <c r="N4572" s="8">
        <f t="shared" si="71"/>
        <v>0</v>
      </c>
      <c r="O4572" s="2" t="str">
        <f>LOOKUP(H4572,[2]plantlist!$A$2:$A$943,[2]plantlist!$B$2:$B$943)</f>
        <v>L</v>
      </c>
    </row>
    <row r="4573" spans="1:15" x14ac:dyDescent="0.2">
      <c r="A4573" s="7" t="s">
        <v>467</v>
      </c>
      <c r="B4573" s="2">
        <v>1997</v>
      </c>
      <c r="C4573" s="2" t="s">
        <v>0</v>
      </c>
      <c r="D4573" s="2">
        <v>4</v>
      </c>
      <c r="E4573" s="2">
        <v>0</v>
      </c>
      <c r="F4573" s="2">
        <v>4</v>
      </c>
      <c r="G4573" s="2">
        <v>5000</v>
      </c>
      <c r="H4573" s="2" t="s">
        <v>6</v>
      </c>
      <c r="I4573" s="2" t="s">
        <v>2</v>
      </c>
      <c r="J4573" s="2" t="s">
        <v>7</v>
      </c>
      <c r="K4573" s="2" t="str">
        <f>LOOKUP(A4573,'[2]Collin Seedling for R'!$A$3:$A$51,'[2]Collin Seedling for R'!$R$3:$R$51)</f>
        <v>High</v>
      </c>
      <c r="L4573" s="2" t="str">
        <f>LOOKUP(A4573,'[2]Collin Seedling for R'!$A$3:$A$51,'[2]Collin Seedling for R'!$T$3:$T$51)</f>
        <v>BAND</v>
      </c>
      <c r="M4573" s="2" t="str">
        <f>LOOKUP(A4573,'[2]Collin Seedling for R'!$A$3:$A$51,'[2]Collin Seedling for R'!$P$3:$P$51)</f>
        <v>Unseeded</v>
      </c>
      <c r="N4573" s="8">
        <f t="shared" si="71"/>
        <v>0</v>
      </c>
      <c r="O4573" s="2" t="str">
        <f>LOOKUP(H4573,[2]plantlist!$A$2:$A$943,[2]plantlist!$B$2:$B$943)</f>
        <v>L</v>
      </c>
    </row>
    <row r="4574" spans="1:15" x14ac:dyDescent="0.2">
      <c r="A4574" s="7" t="s">
        <v>467</v>
      </c>
      <c r="B4574" s="2">
        <v>1997</v>
      </c>
      <c r="C4574" s="2" t="s">
        <v>0</v>
      </c>
      <c r="D4574" s="2">
        <v>0</v>
      </c>
      <c r="E4574" s="2">
        <v>46</v>
      </c>
      <c r="F4574" s="2">
        <v>46</v>
      </c>
      <c r="G4574" s="2">
        <v>5000</v>
      </c>
      <c r="H4574" s="2" t="s">
        <v>436</v>
      </c>
      <c r="I4574" s="2" t="s">
        <v>2</v>
      </c>
      <c r="J4574" s="2" t="s">
        <v>437</v>
      </c>
      <c r="K4574" s="2" t="str">
        <f>LOOKUP(A4574,'[2]Collin Seedling for R'!$A$3:$A$51,'[2]Collin Seedling for R'!$R$3:$R$51)</f>
        <v>High</v>
      </c>
      <c r="L4574" s="2" t="str">
        <f>LOOKUP(A4574,'[2]Collin Seedling for R'!$A$3:$A$51,'[2]Collin Seedling for R'!$T$3:$T$51)</f>
        <v>BAND</v>
      </c>
      <c r="M4574" s="2" t="str">
        <f>LOOKUP(A4574,'[2]Collin Seedling for R'!$A$3:$A$51,'[2]Collin Seedling for R'!$P$3:$P$51)</f>
        <v>Unseeded</v>
      </c>
      <c r="N4574" s="8">
        <f t="shared" si="71"/>
        <v>0.91999999999999993</v>
      </c>
      <c r="O4574" s="2" t="str">
        <f>LOOKUP(H4574,[2]plantlist!$A$2:$A$943,[2]plantlist!$B$2:$B$943)</f>
        <v>F</v>
      </c>
    </row>
    <row r="4575" spans="1:15" x14ac:dyDescent="0.2">
      <c r="A4575" s="7" t="s">
        <v>467</v>
      </c>
      <c r="B4575" s="2">
        <v>1997</v>
      </c>
      <c r="C4575" s="2" t="s">
        <v>0</v>
      </c>
      <c r="D4575" s="2">
        <v>0</v>
      </c>
      <c r="E4575" s="2">
        <v>1000</v>
      </c>
      <c r="F4575" s="2">
        <v>1000</v>
      </c>
      <c r="G4575" s="2">
        <v>5000</v>
      </c>
      <c r="H4575" s="2" t="s">
        <v>128</v>
      </c>
      <c r="I4575" s="2" t="s">
        <v>2</v>
      </c>
      <c r="J4575" s="2" t="s">
        <v>129</v>
      </c>
      <c r="K4575" s="2" t="str">
        <f>LOOKUP(A4575,'[2]Collin Seedling for R'!$A$3:$A$51,'[2]Collin Seedling for R'!$R$3:$R$51)</f>
        <v>High</v>
      </c>
      <c r="L4575" s="2" t="str">
        <f>LOOKUP(A4575,'[2]Collin Seedling for R'!$A$3:$A$51,'[2]Collin Seedling for R'!$T$3:$T$51)</f>
        <v>BAND</v>
      </c>
      <c r="M4575" s="2" t="str">
        <f>LOOKUP(A4575,'[2]Collin Seedling for R'!$A$3:$A$51,'[2]Collin Seedling for R'!$P$3:$P$51)</f>
        <v>Unseeded</v>
      </c>
      <c r="N4575" s="8">
        <f t="shared" si="71"/>
        <v>20</v>
      </c>
      <c r="O4575" s="2" t="str">
        <f>LOOKUP(H4575,[2]plantlist!$A$2:$A$943,[2]plantlist!$B$2:$B$943)</f>
        <v>F</v>
      </c>
    </row>
    <row r="4576" spans="1:15" x14ac:dyDescent="0.2">
      <c r="A4576" s="7" t="s">
        <v>467</v>
      </c>
      <c r="B4576" s="2">
        <v>1997</v>
      </c>
      <c r="C4576" s="2" t="s">
        <v>0</v>
      </c>
      <c r="D4576" s="2">
        <v>0</v>
      </c>
      <c r="E4576" s="2">
        <v>96</v>
      </c>
      <c r="F4576" s="2">
        <v>96</v>
      </c>
      <c r="G4576" s="2">
        <v>5000</v>
      </c>
      <c r="H4576" s="2" t="s">
        <v>82</v>
      </c>
      <c r="I4576" s="2" t="s">
        <v>2</v>
      </c>
      <c r="J4576" s="2" t="s">
        <v>83</v>
      </c>
      <c r="K4576" s="2" t="str">
        <f>LOOKUP(A4576,'[2]Collin Seedling for R'!$A$3:$A$51,'[2]Collin Seedling for R'!$R$3:$R$51)</f>
        <v>High</v>
      </c>
      <c r="L4576" s="2" t="str">
        <f>LOOKUP(A4576,'[2]Collin Seedling for R'!$A$3:$A$51,'[2]Collin Seedling for R'!$T$3:$T$51)</f>
        <v>BAND</v>
      </c>
      <c r="M4576" s="2" t="str">
        <f>LOOKUP(A4576,'[2]Collin Seedling for R'!$A$3:$A$51,'[2]Collin Seedling for R'!$P$3:$P$51)</f>
        <v>Unseeded</v>
      </c>
      <c r="N4576" s="8">
        <f t="shared" si="71"/>
        <v>1.92</v>
      </c>
      <c r="O4576" s="2" t="str">
        <f>LOOKUP(H4576,[2]plantlist!$A$2:$A$943,[2]plantlist!$B$2:$B$943)</f>
        <v>F</v>
      </c>
    </row>
    <row r="4577" spans="1:15" x14ac:dyDescent="0.2">
      <c r="A4577" s="7" t="s">
        <v>467</v>
      </c>
      <c r="B4577" s="2">
        <v>1997</v>
      </c>
      <c r="C4577" s="2" t="s">
        <v>0</v>
      </c>
      <c r="D4577" s="2">
        <v>0</v>
      </c>
      <c r="E4577" s="2">
        <v>3</v>
      </c>
      <c r="F4577" s="2">
        <v>3</v>
      </c>
      <c r="G4577" s="2">
        <v>5000</v>
      </c>
      <c r="H4577" s="2" t="s">
        <v>128</v>
      </c>
      <c r="I4577" s="2" t="s">
        <v>19</v>
      </c>
      <c r="J4577" s="2" t="s">
        <v>129</v>
      </c>
      <c r="K4577" s="2" t="str">
        <f>LOOKUP(A4577,'[2]Collin Seedling for R'!$A$3:$A$51,'[2]Collin Seedling for R'!$R$3:$R$51)</f>
        <v>High</v>
      </c>
      <c r="L4577" s="2" t="str">
        <f>LOOKUP(A4577,'[2]Collin Seedling for R'!$A$3:$A$51,'[2]Collin Seedling for R'!$T$3:$T$51)</f>
        <v>BAND</v>
      </c>
      <c r="M4577" s="2" t="str">
        <f>LOOKUP(A4577,'[2]Collin Seedling for R'!$A$3:$A$51,'[2]Collin Seedling for R'!$P$3:$P$51)</f>
        <v>Unseeded</v>
      </c>
      <c r="N4577" s="8">
        <f t="shared" si="71"/>
        <v>0.06</v>
      </c>
      <c r="O4577" s="2" t="str">
        <f>LOOKUP(H4577,[2]plantlist!$A$2:$A$943,[2]plantlist!$B$2:$B$943)</f>
        <v>F</v>
      </c>
    </row>
    <row r="4578" spans="1:15" x14ac:dyDescent="0.2">
      <c r="A4578" s="7" t="s">
        <v>467</v>
      </c>
      <c r="B4578" s="2">
        <v>1997</v>
      </c>
      <c r="C4578" s="2" t="s">
        <v>0</v>
      </c>
      <c r="D4578" s="2">
        <v>0</v>
      </c>
      <c r="E4578" s="2">
        <v>351</v>
      </c>
      <c r="F4578" s="2">
        <v>351</v>
      </c>
      <c r="G4578" s="2">
        <v>5000</v>
      </c>
      <c r="H4578" s="2" t="s">
        <v>33</v>
      </c>
      <c r="I4578" s="2" t="s">
        <v>2</v>
      </c>
      <c r="J4578" s="2" t="s">
        <v>34</v>
      </c>
      <c r="K4578" s="2" t="str">
        <f>LOOKUP(A4578,'[2]Collin Seedling for R'!$A$3:$A$51,'[2]Collin Seedling for R'!$R$3:$R$51)</f>
        <v>High</v>
      </c>
      <c r="L4578" s="2" t="str">
        <f>LOOKUP(A4578,'[2]Collin Seedling for R'!$A$3:$A$51,'[2]Collin Seedling for R'!$T$3:$T$51)</f>
        <v>BAND</v>
      </c>
      <c r="M4578" s="2" t="str">
        <f>LOOKUP(A4578,'[2]Collin Seedling for R'!$A$3:$A$51,'[2]Collin Seedling for R'!$P$3:$P$51)</f>
        <v>Unseeded</v>
      </c>
      <c r="N4578" s="8">
        <f t="shared" si="71"/>
        <v>7.02</v>
      </c>
      <c r="O4578" s="2" t="str">
        <f>LOOKUP(H4578,[2]plantlist!$A$2:$A$943,[2]plantlist!$B$2:$B$943)</f>
        <v>F</v>
      </c>
    </row>
    <row r="4579" spans="1:15" x14ac:dyDescent="0.2">
      <c r="A4579" s="7" t="s">
        <v>467</v>
      </c>
      <c r="B4579" s="2">
        <v>1997</v>
      </c>
      <c r="C4579" s="2" t="s">
        <v>0</v>
      </c>
      <c r="D4579" s="2">
        <v>0</v>
      </c>
      <c r="E4579" s="2">
        <v>3</v>
      </c>
      <c r="F4579" s="2">
        <v>3</v>
      </c>
      <c r="G4579" s="2">
        <v>5000</v>
      </c>
      <c r="H4579" s="2" t="s">
        <v>33</v>
      </c>
      <c r="I4579" s="2" t="s">
        <v>19</v>
      </c>
      <c r="J4579" s="2" t="s">
        <v>34</v>
      </c>
      <c r="K4579" s="2" t="str">
        <f>LOOKUP(A4579,'[2]Collin Seedling for R'!$A$3:$A$51,'[2]Collin Seedling for R'!$R$3:$R$51)</f>
        <v>High</v>
      </c>
      <c r="L4579" s="2" t="str">
        <f>LOOKUP(A4579,'[2]Collin Seedling for R'!$A$3:$A$51,'[2]Collin Seedling for R'!$T$3:$T$51)</f>
        <v>BAND</v>
      </c>
      <c r="M4579" s="2" t="str">
        <f>LOOKUP(A4579,'[2]Collin Seedling for R'!$A$3:$A$51,'[2]Collin Seedling for R'!$P$3:$P$51)</f>
        <v>Unseeded</v>
      </c>
      <c r="N4579" s="8">
        <f t="shared" si="71"/>
        <v>0.06</v>
      </c>
      <c r="O4579" s="2" t="str">
        <f>LOOKUP(H4579,[2]plantlist!$A$2:$A$943,[2]plantlist!$B$2:$B$943)</f>
        <v>F</v>
      </c>
    </row>
    <row r="4580" spans="1:15" x14ac:dyDescent="0.2">
      <c r="A4580" s="7" t="s">
        <v>467</v>
      </c>
      <c r="B4580" s="2">
        <v>1997</v>
      </c>
      <c r="C4580" s="2" t="s">
        <v>0</v>
      </c>
      <c r="D4580" s="2">
        <v>0</v>
      </c>
      <c r="E4580" s="2">
        <v>315</v>
      </c>
      <c r="F4580" s="2">
        <v>315</v>
      </c>
      <c r="G4580" s="2">
        <v>5000</v>
      </c>
      <c r="H4580" s="2" t="s">
        <v>60</v>
      </c>
      <c r="I4580" s="2" t="s">
        <v>2</v>
      </c>
      <c r="J4580" s="2" t="s">
        <v>61</v>
      </c>
      <c r="K4580" s="2" t="str">
        <f>LOOKUP(A4580,'[2]Collin Seedling for R'!$A$3:$A$51,'[2]Collin Seedling for R'!$R$3:$R$51)</f>
        <v>High</v>
      </c>
      <c r="L4580" s="2" t="str">
        <f>LOOKUP(A4580,'[2]Collin Seedling for R'!$A$3:$A$51,'[2]Collin Seedling for R'!$T$3:$T$51)</f>
        <v>BAND</v>
      </c>
      <c r="M4580" s="2" t="str">
        <f>LOOKUP(A4580,'[2]Collin Seedling for R'!$A$3:$A$51,'[2]Collin Seedling for R'!$P$3:$P$51)</f>
        <v>Unseeded</v>
      </c>
      <c r="N4580" s="8">
        <f t="shared" si="71"/>
        <v>6.3</v>
      </c>
      <c r="O4580" s="2" t="str">
        <f>LOOKUP(H4580,[2]plantlist!$A$2:$A$943,[2]plantlist!$B$2:$B$943)</f>
        <v>F</v>
      </c>
    </row>
    <row r="4581" spans="1:15" x14ac:dyDescent="0.2">
      <c r="A4581" s="7" t="s">
        <v>467</v>
      </c>
      <c r="B4581" s="2">
        <v>1997</v>
      </c>
      <c r="C4581" s="2" t="s">
        <v>0</v>
      </c>
      <c r="D4581" s="2">
        <v>0</v>
      </c>
      <c r="E4581" s="2">
        <v>12</v>
      </c>
      <c r="F4581" s="2">
        <v>12</v>
      </c>
      <c r="G4581" s="2">
        <v>5000</v>
      </c>
      <c r="H4581" s="2" t="s">
        <v>468</v>
      </c>
      <c r="I4581" s="2" t="s">
        <v>2</v>
      </c>
      <c r="J4581" s="2" t="s">
        <v>469</v>
      </c>
      <c r="K4581" s="2" t="str">
        <f>LOOKUP(A4581,'[2]Collin Seedling for R'!$A$3:$A$51,'[2]Collin Seedling for R'!$R$3:$R$51)</f>
        <v>High</v>
      </c>
      <c r="L4581" s="2" t="str">
        <f>LOOKUP(A4581,'[2]Collin Seedling for R'!$A$3:$A$51,'[2]Collin Seedling for R'!$T$3:$T$51)</f>
        <v>BAND</v>
      </c>
      <c r="M4581" s="2" t="str">
        <f>LOOKUP(A4581,'[2]Collin Seedling for R'!$A$3:$A$51,'[2]Collin Seedling for R'!$P$3:$P$51)</f>
        <v>Unseeded</v>
      </c>
      <c r="N4581" s="8">
        <f t="shared" si="71"/>
        <v>0.24</v>
      </c>
      <c r="O4581" s="2" t="str">
        <f>LOOKUP(H4581,[2]plantlist!$A$2:$A$943,[2]plantlist!$B$2:$B$943)</f>
        <v>F</v>
      </c>
    </row>
    <row r="4582" spans="1:15" x14ac:dyDescent="0.2">
      <c r="A4582" s="7" t="s">
        <v>467</v>
      </c>
      <c r="B4582" s="2">
        <v>1997</v>
      </c>
      <c r="C4582" s="2" t="s">
        <v>0</v>
      </c>
      <c r="D4582" s="2">
        <v>0</v>
      </c>
      <c r="E4582" s="2">
        <v>4</v>
      </c>
      <c r="F4582" s="2">
        <v>4</v>
      </c>
      <c r="G4582" s="2">
        <v>5000</v>
      </c>
      <c r="H4582" s="2" t="s">
        <v>340</v>
      </c>
      <c r="I4582" s="2" t="s">
        <v>2</v>
      </c>
      <c r="J4582" s="2" t="s">
        <v>341</v>
      </c>
      <c r="K4582" s="2" t="str">
        <f>LOOKUP(A4582,'[2]Collin Seedling for R'!$A$3:$A$51,'[2]Collin Seedling for R'!$R$3:$R$51)</f>
        <v>High</v>
      </c>
      <c r="L4582" s="2" t="str">
        <f>LOOKUP(A4582,'[2]Collin Seedling for R'!$A$3:$A$51,'[2]Collin Seedling for R'!$T$3:$T$51)</f>
        <v>BAND</v>
      </c>
      <c r="M4582" s="2" t="str">
        <f>LOOKUP(A4582,'[2]Collin Seedling for R'!$A$3:$A$51,'[2]Collin Seedling for R'!$P$3:$P$51)</f>
        <v>Unseeded</v>
      </c>
      <c r="N4582" s="8">
        <f t="shared" si="71"/>
        <v>0.08</v>
      </c>
      <c r="O4582" s="2" t="str">
        <f>LOOKUP(H4582,[2]plantlist!$A$2:$A$943,[2]plantlist!$B$2:$B$943)</f>
        <v>F</v>
      </c>
    </row>
    <row r="4583" spans="1:15" x14ac:dyDescent="0.2">
      <c r="A4583" s="7" t="s">
        <v>467</v>
      </c>
      <c r="B4583" s="2">
        <v>1997</v>
      </c>
      <c r="C4583" s="2" t="s">
        <v>0</v>
      </c>
      <c r="D4583" s="2">
        <v>0</v>
      </c>
      <c r="E4583" s="2">
        <v>443</v>
      </c>
      <c r="F4583" s="2">
        <v>443</v>
      </c>
      <c r="G4583" s="2">
        <v>5000</v>
      </c>
      <c r="H4583" s="2" t="s">
        <v>45</v>
      </c>
      <c r="I4583" s="2" t="s">
        <v>2</v>
      </c>
      <c r="J4583" s="2" t="s">
        <v>46</v>
      </c>
      <c r="K4583" s="2" t="str">
        <f>LOOKUP(A4583,'[2]Collin Seedling for R'!$A$3:$A$51,'[2]Collin Seedling for R'!$R$3:$R$51)</f>
        <v>High</v>
      </c>
      <c r="L4583" s="2" t="str">
        <f>LOOKUP(A4583,'[2]Collin Seedling for R'!$A$3:$A$51,'[2]Collin Seedling for R'!$T$3:$T$51)</f>
        <v>BAND</v>
      </c>
      <c r="M4583" s="2" t="str">
        <f>LOOKUP(A4583,'[2]Collin Seedling for R'!$A$3:$A$51,'[2]Collin Seedling for R'!$P$3:$P$51)</f>
        <v>Unseeded</v>
      </c>
      <c r="N4583" s="8">
        <f t="shared" si="71"/>
        <v>8.86</v>
      </c>
      <c r="O4583" s="2" t="str">
        <f>LOOKUP(H4583,[2]plantlist!$A$2:$A$943,[2]plantlist!$B$2:$B$943)</f>
        <v>F</v>
      </c>
    </row>
    <row r="4584" spans="1:15" x14ac:dyDescent="0.2">
      <c r="A4584" s="7" t="s">
        <v>467</v>
      </c>
      <c r="B4584" s="2">
        <v>1997</v>
      </c>
      <c r="C4584" s="2" t="s">
        <v>0</v>
      </c>
      <c r="D4584" s="2">
        <v>0</v>
      </c>
      <c r="E4584" s="2">
        <v>38</v>
      </c>
      <c r="F4584" s="2">
        <v>38</v>
      </c>
      <c r="G4584" s="2">
        <v>5000</v>
      </c>
      <c r="H4584" s="2" t="s">
        <v>458</v>
      </c>
      <c r="I4584" s="2" t="s">
        <v>2</v>
      </c>
      <c r="J4584" s="2" t="s">
        <v>459</v>
      </c>
      <c r="K4584" s="2" t="str">
        <f>LOOKUP(A4584,'[2]Collin Seedling for R'!$A$3:$A$51,'[2]Collin Seedling for R'!$R$3:$R$51)</f>
        <v>High</v>
      </c>
      <c r="L4584" s="2" t="str">
        <f>LOOKUP(A4584,'[2]Collin Seedling for R'!$A$3:$A$51,'[2]Collin Seedling for R'!$T$3:$T$51)</f>
        <v>BAND</v>
      </c>
      <c r="M4584" s="2" t="str">
        <f>LOOKUP(A4584,'[2]Collin Seedling for R'!$A$3:$A$51,'[2]Collin Seedling for R'!$P$3:$P$51)</f>
        <v>Unseeded</v>
      </c>
      <c r="N4584" s="8">
        <f t="shared" si="71"/>
        <v>0.76</v>
      </c>
      <c r="O4584" s="2" t="str">
        <f>LOOKUP(H4584,[2]plantlist!$A$2:$A$943,[2]plantlist!$B$2:$B$943)</f>
        <v>F</v>
      </c>
    </row>
    <row r="4585" spans="1:15" x14ac:dyDescent="0.2">
      <c r="A4585" s="7" t="s">
        <v>467</v>
      </c>
      <c r="B4585" s="2">
        <v>1997</v>
      </c>
      <c r="C4585" s="2" t="s">
        <v>0</v>
      </c>
      <c r="D4585" s="2">
        <v>0</v>
      </c>
      <c r="E4585" s="2">
        <v>10</v>
      </c>
      <c r="F4585" s="2">
        <v>10</v>
      </c>
      <c r="G4585" s="2">
        <v>5000</v>
      </c>
      <c r="H4585" s="2" t="s">
        <v>152</v>
      </c>
      <c r="I4585" s="2" t="s">
        <v>2</v>
      </c>
      <c r="J4585" s="2" t="s">
        <v>153</v>
      </c>
      <c r="K4585" s="2" t="str">
        <f>LOOKUP(A4585,'[2]Collin Seedling for R'!$A$3:$A$51,'[2]Collin Seedling for R'!$R$3:$R$51)</f>
        <v>High</v>
      </c>
      <c r="L4585" s="2" t="str">
        <f>LOOKUP(A4585,'[2]Collin Seedling for R'!$A$3:$A$51,'[2]Collin Seedling for R'!$T$3:$T$51)</f>
        <v>BAND</v>
      </c>
      <c r="M4585" s="2" t="str">
        <f>LOOKUP(A4585,'[2]Collin Seedling for R'!$A$3:$A$51,'[2]Collin Seedling for R'!$P$3:$P$51)</f>
        <v>Unseeded</v>
      </c>
      <c r="N4585" s="8">
        <f t="shared" si="71"/>
        <v>0.2</v>
      </c>
      <c r="O4585" s="2" t="str">
        <f>LOOKUP(H4585,[2]plantlist!$A$2:$A$943,[2]plantlist!$B$2:$B$943)</f>
        <v>F</v>
      </c>
    </row>
    <row r="4586" spans="1:15" x14ac:dyDescent="0.2">
      <c r="A4586" s="7" t="s">
        <v>467</v>
      </c>
      <c r="B4586" s="2">
        <v>1997</v>
      </c>
      <c r="C4586" s="2" t="s">
        <v>0</v>
      </c>
      <c r="D4586" s="2">
        <v>0</v>
      </c>
      <c r="E4586" s="2">
        <v>5</v>
      </c>
      <c r="F4586" s="2">
        <v>5</v>
      </c>
      <c r="G4586" s="2">
        <v>5000</v>
      </c>
      <c r="H4586" s="2" t="s">
        <v>372</v>
      </c>
      <c r="I4586" s="2" t="s">
        <v>2</v>
      </c>
      <c r="J4586" s="2" t="s">
        <v>48</v>
      </c>
      <c r="K4586" s="2" t="str">
        <f>LOOKUP(A4586,'[2]Collin Seedling for R'!$A$3:$A$51,'[2]Collin Seedling for R'!$R$3:$R$51)</f>
        <v>High</v>
      </c>
      <c r="L4586" s="2" t="str">
        <f>LOOKUP(A4586,'[2]Collin Seedling for R'!$A$3:$A$51,'[2]Collin Seedling for R'!$T$3:$T$51)</f>
        <v>BAND</v>
      </c>
      <c r="M4586" s="2" t="str">
        <f>LOOKUP(A4586,'[2]Collin Seedling for R'!$A$3:$A$51,'[2]Collin Seedling for R'!$P$3:$P$51)</f>
        <v>Unseeded</v>
      </c>
      <c r="N4586" s="8">
        <f t="shared" si="71"/>
        <v>0.1</v>
      </c>
      <c r="O4586" s="2" t="str">
        <f>LOOKUP(H4586,[2]plantlist!$A$2:$A$943,[2]plantlist!$B$2:$B$943)</f>
        <v>G</v>
      </c>
    </row>
    <row r="4587" spans="1:15" x14ac:dyDescent="0.2">
      <c r="A4587" s="7" t="s">
        <v>515</v>
      </c>
      <c r="B4587" s="2">
        <v>1998</v>
      </c>
      <c r="C4587" s="2" t="s">
        <v>0</v>
      </c>
      <c r="D4587" s="2">
        <v>3263</v>
      </c>
      <c r="E4587" s="2">
        <v>0</v>
      </c>
      <c r="F4587" s="2">
        <v>3263</v>
      </c>
      <c r="G4587" s="2">
        <v>5000</v>
      </c>
      <c r="H4587" s="2" t="s">
        <v>366</v>
      </c>
      <c r="I4587" s="2" t="s">
        <v>2</v>
      </c>
      <c r="J4587" s="2" t="s">
        <v>367</v>
      </c>
      <c r="K4587" s="2" t="str">
        <f>LOOKUP(A4587,'[2]Collin Seedling for R'!$A$3:$A$51,'[2]Collin Seedling for R'!$R$3:$R$51)</f>
        <v>High</v>
      </c>
      <c r="L4587" s="2" t="str">
        <f>LOOKUP(A4587,'[2]Collin Seedling for R'!$A$3:$A$51,'[2]Collin Seedling for R'!$T$3:$T$51)</f>
        <v>BAND</v>
      </c>
      <c r="M4587" s="2" t="str">
        <f>LOOKUP(A4587,'[2]Collin Seedling for R'!$A$3:$A$51,'[2]Collin Seedling for R'!$P$3:$P$51)</f>
        <v>Unseeded</v>
      </c>
      <c r="N4587" s="8">
        <f t="shared" si="71"/>
        <v>0</v>
      </c>
      <c r="O4587" s="2" t="str">
        <f>LOOKUP(H4587,[2]plantlist!$A$2:$A$943,[2]plantlist!$B$2:$B$943)</f>
        <v>B</v>
      </c>
    </row>
    <row r="4588" spans="1:15" x14ac:dyDescent="0.2">
      <c r="A4588" s="7" t="s">
        <v>515</v>
      </c>
      <c r="B4588" s="2">
        <v>1998</v>
      </c>
      <c r="C4588" s="2" t="s">
        <v>0</v>
      </c>
      <c r="D4588" s="2">
        <v>1492</v>
      </c>
      <c r="E4588" s="2">
        <v>0</v>
      </c>
      <c r="F4588" s="2">
        <v>1492</v>
      </c>
      <c r="G4588" s="2">
        <v>5000</v>
      </c>
      <c r="H4588" s="2" t="s">
        <v>6</v>
      </c>
      <c r="I4588" s="2" t="s">
        <v>2</v>
      </c>
      <c r="J4588" s="2" t="s">
        <v>7</v>
      </c>
      <c r="K4588" s="2" t="str">
        <f>LOOKUP(A4588,'[2]Collin Seedling for R'!$A$3:$A$51,'[2]Collin Seedling for R'!$R$3:$R$51)</f>
        <v>High</v>
      </c>
      <c r="L4588" s="2" t="str">
        <f>LOOKUP(A4588,'[2]Collin Seedling for R'!$A$3:$A$51,'[2]Collin Seedling for R'!$T$3:$T$51)</f>
        <v>BAND</v>
      </c>
      <c r="M4588" s="2" t="str">
        <f>LOOKUP(A4588,'[2]Collin Seedling for R'!$A$3:$A$51,'[2]Collin Seedling for R'!$P$3:$P$51)</f>
        <v>Unseeded</v>
      </c>
      <c r="N4588" s="8">
        <f t="shared" si="71"/>
        <v>0</v>
      </c>
      <c r="O4588" s="2" t="str">
        <f>LOOKUP(H4588,[2]plantlist!$A$2:$A$943,[2]plantlist!$B$2:$B$943)</f>
        <v>L</v>
      </c>
    </row>
    <row r="4589" spans="1:15" x14ac:dyDescent="0.2">
      <c r="A4589" s="7" t="s">
        <v>515</v>
      </c>
      <c r="B4589" s="2">
        <v>1998</v>
      </c>
      <c r="C4589" s="2" t="s">
        <v>0</v>
      </c>
      <c r="D4589" s="2">
        <v>93</v>
      </c>
      <c r="E4589" s="2">
        <v>20</v>
      </c>
      <c r="F4589" s="2">
        <v>113</v>
      </c>
      <c r="G4589" s="2">
        <v>5000</v>
      </c>
      <c r="H4589" s="2" t="s">
        <v>10</v>
      </c>
      <c r="I4589" s="2" t="s">
        <v>2</v>
      </c>
      <c r="J4589" s="2" t="s">
        <v>11</v>
      </c>
      <c r="K4589" s="2" t="str">
        <f>LOOKUP(A4589,'[2]Collin Seedling for R'!$A$3:$A$51,'[2]Collin Seedling for R'!$R$3:$R$51)</f>
        <v>High</v>
      </c>
      <c r="L4589" s="2" t="str">
        <f>LOOKUP(A4589,'[2]Collin Seedling for R'!$A$3:$A$51,'[2]Collin Seedling for R'!$T$3:$T$51)</f>
        <v>BAND</v>
      </c>
      <c r="M4589" s="2" t="str">
        <f>LOOKUP(A4589,'[2]Collin Seedling for R'!$A$3:$A$51,'[2]Collin Seedling for R'!$P$3:$P$51)</f>
        <v>Unseeded</v>
      </c>
      <c r="N4589" s="8">
        <f t="shared" si="71"/>
        <v>0.4</v>
      </c>
      <c r="O4589" s="2" t="str">
        <f>LOOKUP(H4589,[2]plantlist!$A$2:$A$943,[2]plantlist!$B$2:$B$943)</f>
        <v>L</v>
      </c>
    </row>
    <row r="4590" spans="1:15" x14ac:dyDescent="0.2">
      <c r="A4590" s="7" t="s">
        <v>515</v>
      </c>
      <c r="B4590" s="2">
        <v>1998</v>
      </c>
      <c r="C4590" s="2" t="s">
        <v>0</v>
      </c>
      <c r="D4590" s="2">
        <v>52</v>
      </c>
      <c r="E4590" s="2">
        <v>0</v>
      </c>
      <c r="F4590" s="2">
        <v>52</v>
      </c>
      <c r="G4590" s="2">
        <v>5000</v>
      </c>
      <c r="H4590" s="2" t="s">
        <v>41</v>
      </c>
      <c r="I4590" s="2" t="s">
        <v>2</v>
      </c>
      <c r="J4590" s="2" t="s">
        <v>42</v>
      </c>
      <c r="K4590" s="2" t="str">
        <f>LOOKUP(A4590,'[2]Collin Seedling for R'!$A$3:$A$51,'[2]Collin Seedling for R'!$R$3:$R$51)</f>
        <v>High</v>
      </c>
      <c r="L4590" s="2" t="str">
        <f>LOOKUP(A4590,'[2]Collin Seedling for R'!$A$3:$A$51,'[2]Collin Seedling for R'!$T$3:$T$51)</f>
        <v>BAND</v>
      </c>
      <c r="M4590" s="2" t="str">
        <f>LOOKUP(A4590,'[2]Collin Seedling for R'!$A$3:$A$51,'[2]Collin Seedling for R'!$P$3:$P$51)</f>
        <v>Unseeded</v>
      </c>
      <c r="N4590" s="8">
        <f t="shared" si="71"/>
        <v>0</v>
      </c>
      <c r="O4590" s="2" t="str">
        <f>LOOKUP(H4590,[2]plantlist!$A$2:$A$943,[2]plantlist!$B$2:$B$943)</f>
        <v>B</v>
      </c>
    </row>
    <row r="4591" spans="1:15" x14ac:dyDescent="0.2">
      <c r="A4591" s="7" t="s">
        <v>515</v>
      </c>
      <c r="B4591" s="2">
        <v>1998</v>
      </c>
      <c r="C4591" s="2" t="s">
        <v>0</v>
      </c>
      <c r="D4591" s="2">
        <v>31</v>
      </c>
      <c r="E4591" s="2">
        <v>0</v>
      </c>
      <c r="F4591" s="2">
        <v>31</v>
      </c>
      <c r="G4591" s="2">
        <v>5000</v>
      </c>
      <c r="H4591" s="2" t="s">
        <v>278</v>
      </c>
      <c r="I4591" s="2" t="s">
        <v>2</v>
      </c>
      <c r="J4591" s="2" t="s">
        <v>279</v>
      </c>
      <c r="K4591" s="2" t="str">
        <f>LOOKUP(A4591,'[2]Collin Seedling for R'!$A$3:$A$51,'[2]Collin Seedling for R'!$R$3:$R$51)</f>
        <v>High</v>
      </c>
      <c r="L4591" s="2" t="str">
        <f>LOOKUP(A4591,'[2]Collin Seedling for R'!$A$3:$A$51,'[2]Collin Seedling for R'!$T$3:$T$51)</f>
        <v>BAND</v>
      </c>
      <c r="M4591" s="2" t="str">
        <f>LOOKUP(A4591,'[2]Collin Seedling for R'!$A$3:$A$51,'[2]Collin Seedling for R'!$P$3:$P$51)</f>
        <v>Unseeded</v>
      </c>
      <c r="N4591" s="8">
        <f t="shared" si="71"/>
        <v>0</v>
      </c>
      <c r="O4591" s="2" t="str">
        <f>LOOKUP(H4591,[2]plantlist!$A$2:$A$943,[2]plantlist!$B$2:$B$943)</f>
        <v>B</v>
      </c>
    </row>
    <row r="4592" spans="1:15" x14ac:dyDescent="0.2">
      <c r="A4592" s="7" t="s">
        <v>515</v>
      </c>
      <c r="B4592" s="2">
        <v>1998</v>
      </c>
      <c r="C4592" s="2" t="s">
        <v>0</v>
      </c>
      <c r="D4592" s="2">
        <v>20</v>
      </c>
      <c r="E4592" s="2">
        <v>278</v>
      </c>
      <c r="F4592" s="2">
        <v>298</v>
      </c>
      <c r="G4592" s="2">
        <v>5000</v>
      </c>
      <c r="H4592" s="2" t="s">
        <v>60</v>
      </c>
      <c r="I4592" s="2" t="s">
        <v>2</v>
      </c>
      <c r="J4592" s="2" t="s">
        <v>61</v>
      </c>
      <c r="K4592" s="2" t="str">
        <f>LOOKUP(A4592,'[2]Collin Seedling for R'!$A$3:$A$51,'[2]Collin Seedling for R'!$R$3:$R$51)</f>
        <v>High</v>
      </c>
      <c r="L4592" s="2" t="str">
        <f>LOOKUP(A4592,'[2]Collin Seedling for R'!$A$3:$A$51,'[2]Collin Seedling for R'!$T$3:$T$51)</f>
        <v>BAND</v>
      </c>
      <c r="M4592" s="2" t="str">
        <f>LOOKUP(A4592,'[2]Collin Seedling for R'!$A$3:$A$51,'[2]Collin Seedling for R'!$P$3:$P$51)</f>
        <v>Unseeded</v>
      </c>
      <c r="N4592" s="8">
        <f t="shared" si="71"/>
        <v>5.56</v>
      </c>
      <c r="O4592" s="2" t="str">
        <f>LOOKUP(H4592,[2]plantlist!$A$2:$A$943,[2]plantlist!$B$2:$B$943)</f>
        <v>F</v>
      </c>
    </row>
    <row r="4593" spans="1:15" x14ac:dyDescent="0.2">
      <c r="A4593" s="7" t="s">
        <v>515</v>
      </c>
      <c r="B4593" s="2">
        <v>1998</v>
      </c>
      <c r="C4593" s="2" t="s">
        <v>0</v>
      </c>
      <c r="D4593" s="2">
        <v>15</v>
      </c>
      <c r="E4593" s="2">
        <v>227</v>
      </c>
      <c r="F4593" s="2">
        <v>242</v>
      </c>
      <c r="G4593" s="2">
        <v>5000</v>
      </c>
      <c r="H4593" s="2" t="s">
        <v>108</v>
      </c>
      <c r="I4593" s="2" t="s">
        <v>2</v>
      </c>
      <c r="J4593" s="2" t="s">
        <v>109</v>
      </c>
      <c r="K4593" s="2" t="str">
        <f>LOOKUP(A4593,'[2]Collin Seedling for R'!$A$3:$A$51,'[2]Collin Seedling for R'!$R$3:$R$51)</f>
        <v>High</v>
      </c>
      <c r="L4593" s="2" t="str">
        <f>LOOKUP(A4593,'[2]Collin Seedling for R'!$A$3:$A$51,'[2]Collin Seedling for R'!$T$3:$T$51)</f>
        <v>BAND</v>
      </c>
      <c r="M4593" s="2" t="str">
        <f>LOOKUP(A4593,'[2]Collin Seedling for R'!$A$3:$A$51,'[2]Collin Seedling for R'!$P$3:$P$51)</f>
        <v>Unseeded</v>
      </c>
      <c r="N4593" s="8">
        <f t="shared" si="71"/>
        <v>4.54</v>
      </c>
      <c r="O4593" s="2" t="str">
        <f>LOOKUP(H4593,[2]plantlist!$A$2:$A$943,[2]plantlist!$B$2:$B$943)</f>
        <v>F</v>
      </c>
    </row>
    <row r="4594" spans="1:15" x14ac:dyDescent="0.2">
      <c r="A4594" s="7" t="s">
        <v>515</v>
      </c>
      <c r="B4594" s="2">
        <v>1998</v>
      </c>
      <c r="C4594" s="2" t="s">
        <v>0</v>
      </c>
      <c r="D4594" s="2">
        <v>15</v>
      </c>
      <c r="E4594" s="2">
        <v>0</v>
      </c>
      <c r="F4594" s="2">
        <v>15</v>
      </c>
      <c r="G4594" s="2">
        <v>5000</v>
      </c>
      <c r="H4594" s="2" t="s">
        <v>74</v>
      </c>
      <c r="I4594" s="2" t="s">
        <v>19</v>
      </c>
      <c r="J4594" s="2" t="s">
        <v>75</v>
      </c>
      <c r="K4594" s="2" t="str">
        <f>LOOKUP(A4594,'[2]Collin Seedling for R'!$A$3:$A$51,'[2]Collin Seedling for R'!$R$3:$R$51)</f>
        <v>High</v>
      </c>
      <c r="L4594" s="2" t="str">
        <f>LOOKUP(A4594,'[2]Collin Seedling for R'!$A$3:$A$51,'[2]Collin Seedling for R'!$T$3:$T$51)</f>
        <v>BAND</v>
      </c>
      <c r="M4594" s="2" t="str">
        <f>LOOKUP(A4594,'[2]Collin Seedling for R'!$A$3:$A$51,'[2]Collin Seedling for R'!$P$3:$P$51)</f>
        <v>Unseeded</v>
      </c>
      <c r="N4594" s="8">
        <f t="shared" si="71"/>
        <v>0</v>
      </c>
      <c r="O4594" s="2" t="str">
        <f>LOOKUP(H4594,[2]plantlist!$A$2:$A$943,[2]plantlist!$B$2:$B$943)</f>
        <v>T</v>
      </c>
    </row>
    <row r="4595" spans="1:15" x14ac:dyDescent="0.2">
      <c r="A4595" s="7" t="s">
        <v>515</v>
      </c>
      <c r="B4595" s="2">
        <v>1998</v>
      </c>
      <c r="C4595" s="2" t="s">
        <v>0</v>
      </c>
      <c r="D4595" s="2">
        <v>12</v>
      </c>
      <c r="E4595" s="2">
        <v>337</v>
      </c>
      <c r="F4595" s="2">
        <v>349</v>
      </c>
      <c r="G4595" s="2">
        <v>5000</v>
      </c>
      <c r="H4595" s="2" t="s">
        <v>86</v>
      </c>
      <c r="I4595" s="2" t="s">
        <v>2</v>
      </c>
      <c r="J4595" s="2" t="s">
        <v>87</v>
      </c>
      <c r="K4595" s="2" t="str">
        <f>LOOKUP(A4595,'[2]Collin Seedling for R'!$A$3:$A$51,'[2]Collin Seedling for R'!$R$3:$R$51)</f>
        <v>High</v>
      </c>
      <c r="L4595" s="2" t="str">
        <f>LOOKUP(A4595,'[2]Collin Seedling for R'!$A$3:$A$51,'[2]Collin Seedling for R'!$T$3:$T$51)</f>
        <v>BAND</v>
      </c>
      <c r="M4595" s="2" t="str">
        <f>LOOKUP(A4595,'[2]Collin Seedling for R'!$A$3:$A$51,'[2]Collin Seedling for R'!$P$3:$P$51)</f>
        <v>Unseeded</v>
      </c>
      <c r="N4595" s="8">
        <f t="shared" si="71"/>
        <v>6.74</v>
      </c>
      <c r="O4595" s="2" t="str">
        <f>LOOKUP(H4595,[2]plantlist!$A$2:$A$943,[2]plantlist!$B$2:$B$943)</f>
        <v>F</v>
      </c>
    </row>
    <row r="4596" spans="1:15" x14ac:dyDescent="0.2">
      <c r="A4596" s="7" t="s">
        <v>515</v>
      </c>
      <c r="B4596" s="2">
        <v>1998</v>
      </c>
      <c r="C4596" s="2" t="s">
        <v>0</v>
      </c>
      <c r="D4596" s="2">
        <v>3</v>
      </c>
      <c r="E4596" s="2">
        <v>270</v>
      </c>
      <c r="F4596" s="2">
        <v>273</v>
      </c>
      <c r="G4596" s="2">
        <v>5000</v>
      </c>
      <c r="H4596" s="2" t="s">
        <v>45</v>
      </c>
      <c r="I4596" s="2" t="s">
        <v>2</v>
      </c>
      <c r="J4596" s="2" t="s">
        <v>46</v>
      </c>
      <c r="K4596" s="2" t="str">
        <f>LOOKUP(A4596,'[2]Collin Seedling for R'!$A$3:$A$51,'[2]Collin Seedling for R'!$R$3:$R$51)</f>
        <v>High</v>
      </c>
      <c r="L4596" s="2" t="str">
        <f>LOOKUP(A4596,'[2]Collin Seedling for R'!$A$3:$A$51,'[2]Collin Seedling for R'!$T$3:$T$51)</f>
        <v>BAND</v>
      </c>
      <c r="M4596" s="2" t="str">
        <f>LOOKUP(A4596,'[2]Collin Seedling for R'!$A$3:$A$51,'[2]Collin Seedling for R'!$P$3:$P$51)</f>
        <v>Unseeded</v>
      </c>
      <c r="N4596" s="8">
        <f t="shared" si="71"/>
        <v>5.4</v>
      </c>
      <c r="O4596" s="2" t="str">
        <f>LOOKUP(H4596,[2]plantlist!$A$2:$A$943,[2]plantlist!$B$2:$B$943)</f>
        <v>F</v>
      </c>
    </row>
    <row r="4597" spans="1:15" x14ac:dyDescent="0.2">
      <c r="A4597" s="7" t="s">
        <v>515</v>
      </c>
      <c r="B4597" s="2">
        <v>1998</v>
      </c>
      <c r="C4597" s="2" t="s">
        <v>0</v>
      </c>
      <c r="D4597" s="2">
        <v>2</v>
      </c>
      <c r="E4597" s="2">
        <v>0</v>
      </c>
      <c r="F4597" s="2">
        <v>2</v>
      </c>
      <c r="G4597" s="2">
        <v>5000</v>
      </c>
      <c r="H4597" s="2" t="s">
        <v>64</v>
      </c>
      <c r="I4597" s="2" t="s">
        <v>2</v>
      </c>
      <c r="J4597" s="2" t="s">
        <v>65</v>
      </c>
      <c r="K4597" s="2" t="str">
        <f>LOOKUP(A4597,'[2]Collin Seedling for R'!$A$3:$A$51,'[2]Collin Seedling for R'!$R$3:$R$51)</f>
        <v>High</v>
      </c>
      <c r="L4597" s="2" t="str">
        <f>LOOKUP(A4597,'[2]Collin Seedling for R'!$A$3:$A$51,'[2]Collin Seedling for R'!$T$3:$T$51)</f>
        <v>BAND</v>
      </c>
      <c r="M4597" s="2" t="str">
        <f>LOOKUP(A4597,'[2]Collin Seedling for R'!$A$3:$A$51,'[2]Collin Seedling for R'!$P$3:$P$51)</f>
        <v>Unseeded</v>
      </c>
      <c r="N4597" s="8">
        <f t="shared" si="71"/>
        <v>0</v>
      </c>
      <c r="O4597" s="2" t="str">
        <f>LOOKUP(H4597,[2]plantlist!$A$2:$A$943,[2]plantlist!$B$2:$B$943)</f>
        <v>L</v>
      </c>
    </row>
    <row r="4598" spans="1:15" x14ac:dyDescent="0.2">
      <c r="A4598" s="7" t="s">
        <v>515</v>
      </c>
      <c r="B4598" s="2">
        <v>1998</v>
      </c>
      <c r="C4598" s="2" t="s">
        <v>0</v>
      </c>
      <c r="D4598" s="2">
        <v>1</v>
      </c>
      <c r="E4598" s="2">
        <v>220</v>
      </c>
      <c r="F4598" s="2">
        <v>221</v>
      </c>
      <c r="G4598" s="2">
        <v>5000</v>
      </c>
      <c r="H4598" s="2" t="s">
        <v>82</v>
      </c>
      <c r="I4598" s="2" t="s">
        <v>2</v>
      </c>
      <c r="J4598" s="2" t="s">
        <v>83</v>
      </c>
      <c r="K4598" s="2" t="str">
        <f>LOOKUP(A4598,'[2]Collin Seedling for R'!$A$3:$A$51,'[2]Collin Seedling for R'!$R$3:$R$51)</f>
        <v>High</v>
      </c>
      <c r="L4598" s="2" t="str">
        <f>LOOKUP(A4598,'[2]Collin Seedling for R'!$A$3:$A$51,'[2]Collin Seedling for R'!$T$3:$T$51)</f>
        <v>BAND</v>
      </c>
      <c r="M4598" s="2" t="str">
        <f>LOOKUP(A4598,'[2]Collin Seedling for R'!$A$3:$A$51,'[2]Collin Seedling for R'!$P$3:$P$51)</f>
        <v>Unseeded</v>
      </c>
      <c r="N4598" s="8">
        <f t="shared" si="71"/>
        <v>4.3999999999999995</v>
      </c>
      <c r="O4598" s="2" t="str">
        <f>LOOKUP(H4598,[2]plantlist!$A$2:$A$943,[2]plantlist!$B$2:$B$943)</f>
        <v>F</v>
      </c>
    </row>
    <row r="4599" spans="1:15" x14ac:dyDescent="0.2">
      <c r="A4599" s="7" t="s">
        <v>515</v>
      </c>
      <c r="B4599" s="2">
        <v>1998</v>
      </c>
      <c r="C4599" s="2" t="s">
        <v>0</v>
      </c>
      <c r="D4599" s="2">
        <v>1</v>
      </c>
      <c r="E4599" s="2">
        <v>5</v>
      </c>
      <c r="F4599" s="2">
        <v>6</v>
      </c>
      <c r="G4599" s="2">
        <v>5000</v>
      </c>
      <c r="H4599" s="2" t="s">
        <v>344</v>
      </c>
      <c r="I4599" s="2" t="s">
        <v>19</v>
      </c>
      <c r="J4599" s="2" t="s">
        <v>345</v>
      </c>
      <c r="K4599" s="2" t="str">
        <f>LOOKUP(A4599,'[2]Collin Seedling for R'!$A$3:$A$51,'[2]Collin Seedling for R'!$R$3:$R$51)</f>
        <v>High</v>
      </c>
      <c r="L4599" s="2" t="str">
        <f>LOOKUP(A4599,'[2]Collin Seedling for R'!$A$3:$A$51,'[2]Collin Seedling for R'!$T$3:$T$51)</f>
        <v>BAND</v>
      </c>
      <c r="M4599" s="2" t="str">
        <f>LOOKUP(A4599,'[2]Collin Seedling for R'!$A$3:$A$51,'[2]Collin Seedling for R'!$P$3:$P$51)</f>
        <v>Unseeded</v>
      </c>
      <c r="N4599" s="8">
        <f t="shared" si="71"/>
        <v>0.1</v>
      </c>
      <c r="O4599" s="2" t="str">
        <f>LOOKUP(H4599,[2]plantlist!$A$2:$A$943,[2]plantlist!$B$2:$B$943)</f>
        <v>F</v>
      </c>
    </row>
    <row r="4600" spans="1:15" x14ac:dyDescent="0.2">
      <c r="A4600" s="7" t="s">
        <v>515</v>
      </c>
      <c r="B4600" s="2">
        <v>1998</v>
      </c>
      <c r="C4600" s="2" t="s">
        <v>0</v>
      </c>
      <c r="D4600" s="2">
        <v>0</v>
      </c>
      <c r="E4600" s="2">
        <v>372</v>
      </c>
      <c r="F4600" s="2">
        <v>372</v>
      </c>
      <c r="G4600" s="2">
        <v>5000</v>
      </c>
      <c r="H4600" s="2" t="s">
        <v>344</v>
      </c>
      <c r="I4600" s="2" t="s">
        <v>2</v>
      </c>
      <c r="J4600" s="2" t="s">
        <v>345</v>
      </c>
      <c r="K4600" s="2" t="str">
        <f>LOOKUP(A4600,'[2]Collin Seedling for R'!$A$3:$A$51,'[2]Collin Seedling for R'!$R$3:$R$51)</f>
        <v>High</v>
      </c>
      <c r="L4600" s="2" t="str">
        <f>LOOKUP(A4600,'[2]Collin Seedling for R'!$A$3:$A$51,'[2]Collin Seedling for R'!$T$3:$T$51)</f>
        <v>BAND</v>
      </c>
      <c r="M4600" s="2" t="str">
        <f>LOOKUP(A4600,'[2]Collin Seedling for R'!$A$3:$A$51,'[2]Collin Seedling for R'!$P$3:$P$51)</f>
        <v>Unseeded</v>
      </c>
      <c r="N4600" s="8">
        <f t="shared" si="71"/>
        <v>7.4399999999999995</v>
      </c>
      <c r="O4600" s="2" t="str">
        <f>LOOKUP(H4600,[2]plantlist!$A$2:$A$943,[2]plantlist!$B$2:$B$943)</f>
        <v>F</v>
      </c>
    </row>
    <row r="4601" spans="1:15" x14ac:dyDescent="0.2">
      <c r="A4601" s="7" t="s">
        <v>515</v>
      </c>
      <c r="B4601" s="2">
        <v>1998</v>
      </c>
      <c r="C4601" s="2" t="s">
        <v>0</v>
      </c>
      <c r="D4601" s="2">
        <v>0</v>
      </c>
      <c r="E4601" s="2">
        <v>5</v>
      </c>
      <c r="F4601" s="2">
        <v>5</v>
      </c>
      <c r="G4601" s="2">
        <v>5000</v>
      </c>
      <c r="H4601" s="2" t="s">
        <v>406</v>
      </c>
      <c r="I4601" s="2" t="s">
        <v>2</v>
      </c>
      <c r="J4601" s="2" t="s">
        <v>407</v>
      </c>
      <c r="K4601" s="2" t="str">
        <f>LOOKUP(A4601,'[2]Collin Seedling for R'!$A$3:$A$51,'[2]Collin Seedling for R'!$R$3:$R$51)</f>
        <v>High</v>
      </c>
      <c r="L4601" s="2" t="str">
        <f>LOOKUP(A4601,'[2]Collin Seedling for R'!$A$3:$A$51,'[2]Collin Seedling for R'!$T$3:$T$51)</f>
        <v>BAND</v>
      </c>
      <c r="M4601" s="2" t="str">
        <f>LOOKUP(A4601,'[2]Collin Seedling for R'!$A$3:$A$51,'[2]Collin Seedling for R'!$P$3:$P$51)</f>
        <v>Unseeded</v>
      </c>
      <c r="N4601" s="8">
        <f t="shared" si="71"/>
        <v>0.1</v>
      </c>
      <c r="O4601" s="2" t="str">
        <f>LOOKUP(H4601,[2]plantlist!$A$2:$A$943,[2]plantlist!$B$2:$B$943)</f>
        <v>F</v>
      </c>
    </row>
    <row r="4602" spans="1:15" x14ac:dyDescent="0.2">
      <c r="A4602" s="7" t="s">
        <v>515</v>
      </c>
      <c r="B4602" s="2">
        <v>1998</v>
      </c>
      <c r="C4602" s="2" t="s">
        <v>0</v>
      </c>
      <c r="D4602" s="2">
        <v>0</v>
      </c>
      <c r="E4602" s="2">
        <v>9</v>
      </c>
      <c r="F4602" s="2">
        <v>9</v>
      </c>
      <c r="G4602" s="2">
        <v>5000</v>
      </c>
      <c r="H4602" s="2" t="s">
        <v>33</v>
      </c>
      <c r="I4602" s="2" t="s">
        <v>2</v>
      </c>
      <c r="J4602" s="2" t="s">
        <v>34</v>
      </c>
      <c r="K4602" s="2" t="str">
        <f>LOOKUP(A4602,'[2]Collin Seedling for R'!$A$3:$A$51,'[2]Collin Seedling for R'!$R$3:$R$51)</f>
        <v>High</v>
      </c>
      <c r="L4602" s="2" t="str">
        <f>LOOKUP(A4602,'[2]Collin Seedling for R'!$A$3:$A$51,'[2]Collin Seedling for R'!$T$3:$T$51)</f>
        <v>BAND</v>
      </c>
      <c r="M4602" s="2" t="str">
        <f>LOOKUP(A4602,'[2]Collin Seedling for R'!$A$3:$A$51,'[2]Collin Seedling for R'!$P$3:$P$51)</f>
        <v>Unseeded</v>
      </c>
      <c r="N4602" s="8">
        <f t="shared" si="71"/>
        <v>0.18</v>
      </c>
      <c r="O4602" s="2" t="str">
        <f>LOOKUP(H4602,[2]plantlist!$A$2:$A$943,[2]plantlist!$B$2:$B$943)</f>
        <v>F</v>
      </c>
    </row>
    <row r="4603" spans="1:15" x14ac:dyDescent="0.2">
      <c r="A4603" s="7" t="s">
        <v>515</v>
      </c>
      <c r="B4603" s="2">
        <v>1998</v>
      </c>
      <c r="C4603" s="2" t="s">
        <v>0</v>
      </c>
      <c r="D4603" s="2">
        <v>0</v>
      </c>
      <c r="E4603" s="2">
        <v>24</v>
      </c>
      <c r="F4603" s="2">
        <v>24</v>
      </c>
      <c r="G4603" s="2">
        <v>5000</v>
      </c>
      <c r="H4603" s="2" t="s">
        <v>86</v>
      </c>
      <c r="I4603" s="2" t="s">
        <v>19</v>
      </c>
      <c r="J4603" s="2" t="s">
        <v>87</v>
      </c>
      <c r="K4603" s="2" t="str">
        <f>LOOKUP(A4603,'[2]Collin Seedling for R'!$A$3:$A$51,'[2]Collin Seedling for R'!$R$3:$R$51)</f>
        <v>High</v>
      </c>
      <c r="L4603" s="2" t="str">
        <f>LOOKUP(A4603,'[2]Collin Seedling for R'!$A$3:$A$51,'[2]Collin Seedling for R'!$T$3:$T$51)</f>
        <v>BAND</v>
      </c>
      <c r="M4603" s="2" t="str">
        <f>LOOKUP(A4603,'[2]Collin Seedling for R'!$A$3:$A$51,'[2]Collin Seedling for R'!$P$3:$P$51)</f>
        <v>Unseeded</v>
      </c>
      <c r="N4603" s="8">
        <f t="shared" si="71"/>
        <v>0.48</v>
      </c>
      <c r="O4603" s="2" t="str">
        <f>LOOKUP(H4603,[2]plantlist!$A$2:$A$943,[2]plantlist!$B$2:$B$943)</f>
        <v>F</v>
      </c>
    </row>
    <row r="4604" spans="1:15" x14ac:dyDescent="0.2">
      <c r="A4604" s="7" t="s">
        <v>515</v>
      </c>
      <c r="B4604" s="2">
        <v>1998</v>
      </c>
      <c r="C4604" s="2" t="s">
        <v>0</v>
      </c>
      <c r="D4604" s="2">
        <v>0</v>
      </c>
      <c r="E4604" s="2">
        <v>5</v>
      </c>
      <c r="F4604" s="2">
        <v>5</v>
      </c>
      <c r="G4604" s="2">
        <v>5000</v>
      </c>
      <c r="H4604" s="2" t="s">
        <v>340</v>
      </c>
      <c r="I4604" s="2" t="s">
        <v>2</v>
      </c>
      <c r="J4604" s="2" t="s">
        <v>341</v>
      </c>
      <c r="K4604" s="2" t="str">
        <f>LOOKUP(A4604,'[2]Collin Seedling for R'!$A$3:$A$51,'[2]Collin Seedling for R'!$R$3:$R$51)</f>
        <v>High</v>
      </c>
      <c r="L4604" s="2" t="str">
        <f>LOOKUP(A4604,'[2]Collin Seedling for R'!$A$3:$A$51,'[2]Collin Seedling for R'!$T$3:$T$51)</f>
        <v>BAND</v>
      </c>
      <c r="M4604" s="2" t="str">
        <f>LOOKUP(A4604,'[2]Collin Seedling for R'!$A$3:$A$51,'[2]Collin Seedling for R'!$P$3:$P$51)</f>
        <v>Unseeded</v>
      </c>
      <c r="N4604" s="8">
        <f t="shared" si="71"/>
        <v>0.1</v>
      </c>
      <c r="O4604" s="2" t="str">
        <f>LOOKUP(H4604,[2]plantlist!$A$2:$A$943,[2]plantlist!$B$2:$B$943)</f>
        <v>F</v>
      </c>
    </row>
    <row r="4605" spans="1:15" x14ac:dyDescent="0.2">
      <c r="A4605" s="7" t="s">
        <v>515</v>
      </c>
      <c r="B4605" s="2">
        <v>1998</v>
      </c>
      <c r="C4605" s="2" t="s">
        <v>0</v>
      </c>
      <c r="D4605" s="2">
        <v>0</v>
      </c>
      <c r="E4605" s="2">
        <v>1</v>
      </c>
      <c r="F4605" s="2">
        <v>1</v>
      </c>
      <c r="G4605" s="2">
        <v>5000</v>
      </c>
      <c r="H4605" s="2" t="s">
        <v>60</v>
      </c>
      <c r="I4605" s="2" t="s">
        <v>19</v>
      </c>
      <c r="J4605" s="2" t="s">
        <v>61</v>
      </c>
      <c r="K4605" s="2" t="str">
        <f>LOOKUP(A4605,'[2]Collin Seedling for R'!$A$3:$A$51,'[2]Collin Seedling for R'!$R$3:$R$51)</f>
        <v>High</v>
      </c>
      <c r="L4605" s="2" t="str">
        <f>LOOKUP(A4605,'[2]Collin Seedling for R'!$A$3:$A$51,'[2]Collin Seedling for R'!$T$3:$T$51)</f>
        <v>BAND</v>
      </c>
      <c r="M4605" s="2" t="str">
        <f>LOOKUP(A4605,'[2]Collin Seedling for R'!$A$3:$A$51,'[2]Collin Seedling for R'!$P$3:$P$51)</f>
        <v>Unseeded</v>
      </c>
      <c r="N4605" s="8">
        <f t="shared" si="71"/>
        <v>0.02</v>
      </c>
      <c r="O4605" s="2" t="str">
        <f>LOOKUP(H4605,[2]plantlist!$A$2:$A$943,[2]plantlist!$B$2:$B$943)</f>
        <v>F</v>
      </c>
    </row>
    <row r="4606" spans="1:15" x14ac:dyDescent="0.2">
      <c r="A4606" s="7" t="s">
        <v>515</v>
      </c>
      <c r="B4606" s="2">
        <v>1998</v>
      </c>
      <c r="C4606" s="2" t="s">
        <v>0</v>
      </c>
      <c r="D4606" s="2">
        <v>0</v>
      </c>
      <c r="E4606" s="2">
        <v>2</v>
      </c>
      <c r="F4606" s="2">
        <v>2</v>
      </c>
      <c r="G4606" s="2">
        <v>5000</v>
      </c>
      <c r="H4606" s="2" t="s">
        <v>45</v>
      </c>
      <c r="I4606" s="2" t="s">
        <v>19</v>
      </c>
      <c r="J4606" s="2" t="s">
        <v>46</v>
      </c>
      <c r="K4606" s="2" t="str">
        <f>LOOKUP(A4606,'[2]Collin Seedling for R'!$A$3:$A$51,'[2]Collin Seedling for R'!$R$3:$R$51)</f>
        <v>High</v>
      </c>
      <c r="L4606" s="2" t="str">
        <f>LOOKUP(A4606,'[2]Collin Seedling for R'!$A$3:$A$51,'[2]Collin Seedling for R'!$T$3:$T$51)</f>
        <v>BAND</v>
      </c>
      <c r="M4606" s="2" t="str">
        <f>LOOKUP(A4606,'[2]Collin Seedling for R'!$A$3:$A$51,'[2]Collin Seedling for R'!$P$3:$P$51)</f>
        <v>Unseeded</v>
      </c>
      <c r="N4606" s="8">
        <f t="shared" si="71"/>
        <v>0.04</v>
      </c>
      <c r="O4606" s="2" t="str">
        <f>LOOKUP(H4606,[2]plantlist!$A$2:$A$943,[2]plantlist!$B$2:$B$943)</f>
        <v>F</v>
      </c>
    </row>
    <row r="4607" spans="1:15" x14ac:dyDescent="0.2">
      <c r="A4607" s="7" t="s">
        <v>515</v>
      </c>
      <c r="B4607" s="2">
        <v>1998</v>
      </c>
      <c r="C4607" s="2" t="s">
        <v>0</v>
      </c>
      <c r="D4607" s="2">
        <v>0</v>
      </c>
      <c r="E4607" s="2">
        <v>132</v>
      </c>
      <c r="F4607" s="2">
        <v>132</v>
      </c>
      <c r="G4607" s="2">
        <v>5000</v>
      </c>
      <c r="H4607" s="2" t="s">
        <v>458</v>
      </c>
      <c r="I4607" s="2" t="s">
        <v>2</v>
      </c>
      <c r="J4607" s="2" t="s">
        <v>459</v>
      </c>
      <c r="K4607" s="2" t="str">
        <f>LOOKUP(A4607,'[2]Collin Seedling for R'!$A$3:$A$51,'[2]Collin Seedling for R'!$R$3:$R$51)</f>
        <v>High</v>
      </c>
      <c r="L4607" s="2" t="str">
        <f>LOOKUP(A4607,'[2]Collin Seedling for R'!$A$3:$A$51,'[2]Collin Seedling for R'!$T$3:$T$51)</f>
        <v>BAND</v>
      </c>
      <c r="M4607" s="2" t="str">
        <f>LOOKUP(A4607,'[2]Collin Seedling for R'!$A$3:$A$51,'[2]Collin Seedling for R'!$P$3:$P$51)</f>
        <v>Unseeded</v>
      </c>
      <c r="N4607" s="8">
        <f t="shared" si="71"/>
        <v>2.64</v>
      </c>
      <c r="O4607" s="2" t="str">
        <f>LOOKUP(H4607,[2]plantlist!$A$2:$A$943,[2]plantlist!$B$2:$B$943)</f>
        <v>F</v>
      </c>
    </row>
    <row r="4608" spans="1:15" x14ac:dyDescent="0.2">
      <c r="A4608" s="7" t="s">
        <v>515</v>
      </c>
      <c r="B4608" s="2">
        <v>1998</v>
      </c>
      <c r="C4608" s="2" t="s">
        <v>0</v>
      </c>
      <c r="D4608" s="2">
        <v>0</v>
      </c>
      <c r="E4608" s="2">
        <v>7</v>
      </c>
      <c r="F4608" s="2">
        <v>7</v>
      </c>
      <c r="G4608" s="2">
        <v>5000</v>
      </c>
      <c r="H4608" s="2" t="s">
        <v>434</v>
      </c>
      <c r="I4608" s="2" t="s">
        <v>2</v>
      </c>
      <c r="J4608" s="2" t="s">
        <v>435</v>
      </c>
      <c r="K4608" s="2" t="str">
        <f>LOOKUP(A4608,'[2]Collin Seedling for R'!$A$3:$A$51,'[2]Collin Seedling for R'!$R$3:$R$51)</f>
        <v>High</v>
      </c>
      <c r="L4608" s="2" t="str">
        <f>LOOKUP(A4608,'[2]Collin Seedling for R'!$A$3:$A$51,'[2]Collin Seedling for R'!$T$3:$T$51)</f>
        <v>BAND</v>
      </c>
      <c r="M4608" s="2" t="str">
        <f>LOOKUP(A4608,'[2]Collin Seedling for R'!$A$3:$A$51,'[2]Collin Seedling for R'!$P$3:$P$51)</f>
        <v>Unseeded</v>
      </c>
      <c r="N4608" s="8">
        <f t="shared" si="71"/>
        <v>0.13999999999999999</v>
      </c>
      <c r="O4608" s="2" t="str">
        <f>LOOKUP(H4608,[2]plantlist!$A$2:$A$943,[2]plantlist!$B$2:$B$943)</f>
        <v>F</v>
      </c>
    </row>
    <row r="4609" spans="1:15" x14ac:dyDescent="0.2">
      <c r="A4609" s="7" t="s">
        <v>515</v>
      </c>
      <c r="B4609" s="2">
        <v>1998</v>
      </c>
      <c r="C4609" s="2" t="s">
        <v>0</v>
      </c>
      <c r="D4609" s="2">
        <v>0</v>
      </c>
      <c r="E4609" s="2">
        <v>11</v>
      </c>
      <c r="F4609" s="2">
        <v>11</v>
      </c>
      <c r="G4609" s="2">
        <v>5000</v>
      </c>
      <c r="H4609" s="2" t="s">
        <v>424</v>
      </c>
      <c r="I4609" s="2" t="s">
        <v>2</v>
      </c>
      <c r="J4609" s="2" t="s">
        <v>425</v>
      </c>
      <c r="K4609" s="2" t="str">
        <f>LOOKUP(A4609,'[2]Collin Seedling for R'!$A$3:$A$51,'[2]Collin Seedling for R'!$R$3:$R$51)</f>
        <v>High</v>
      </c>
      <c r="L4609" s="2" t="str">
        <f>LOOKUP(A4609,'[2]Collin Seedling for R'!$A$3:$A$51,'[2]Collin Seedling for R'!$T$3:$T$51)</f>
        <v>BAND</v>
      </c>
      <c r="M4609" s="2" t="str">
        <f>LOOKUP(A4609,'[2]Collin Seedling for R'!$A$3:$A$51,'[2]Collin Seedling for R'!$P$3:$P$51)</f>
        <v>Unseeded</v>
      </c>
      <c r="N4609" s="8">
        <f t="shared" si="71"/>
        <v>0.22</v>
      </c>
      <c r="O4609" s="2" t="str">
        <f>LOOKUP(H4609,[2]plantlist!$A$2:$A$943,[2]plantlist!$B$2:$B$943)</f>
        <v>F</v>
      </c>
    </row>
    <row r="4610" spans="1:15" x14ac:dyDescent="0.2">
      <c r="A4610" s="7" t="s">
        <v>515</v>
      </c>
      <c r="B4610" s="2">
        <v>1998</v>
      </c>
      <c r="C4610" s="2" t="s">
        <v>0</v>
      </c>
      <c r="D4610" s="2">
        <v>0</v>
      </c>
      <c r="E4610" s="2">
        <v>9</v>
      </c>
      <c r="F4610" s="2">
        <v>9</v>
      </c>
      <c r="G4610" s="2">
        <v>5000</v>
      </c>
      <c r="H4610" s="2" t="s">
        <v>458</v>
      </c>
      <c r="I4610" s="2" t="s">
        <v>19</v>
      </c>
      <c r="J4610" s="2" t="s">
        <v>459</v>
      </c>
      <c r="K4610" s="2" t="str">
        <f>LOOKUP(A4610,'[2]Collin Seedling for R'!$A$3:$A$51,'[2]Collin Seedling for R'!$R$3:$R$51)</f>
        <v>High</v>
      </c>
      <c r="L4610" s="2" t="str">
        <f>LOOKUP(A4610,'[2]Collin Seedling for R'!$A$3:$A$51,'[2]Collin Seedling for R'!$T$3:$T$51)</f>
        <v>BAND</v>
      </c>
      <c r="M4610" s="2" t="str">
        <f>LOOKUP(A4610,'[2]Collin Seedling for R'!$A$3:$A$51,'[2]Collin Seedling for R'!$P$3:$P$51)</f>
        <v>Unseeded</v>
      </c>
      <c r="N4610" s="8">
        <f t="shared" ref="N4610:N4673" si="72">E4610/G4610*100</f>
        <v>0.18</v>
      </c>
      <c r="O4610" s="2" t="str">
        <f>LOOKUP(H4610,[2]plantlist!$A$2:$A$943,[2]plantlist!$B$2:$B$943)</f>
        <v>F</v>
      </c>
    </row>
    <row r="4611" spans="1:15" x14ac:dyDescent="0.2">
      <c r="A4611" s="7" t="s">
        <v>515</v>
      </c>
      <c r="B4611" s="2">
        <v>1998</v>
      </c>
      <c r="C4611" s="2" t="s">
        <v>0</v>
      </c>
      <c r="D4611" s="2">
        <v>0</v>
      </c>
      <c r="E4611" s="2">
        <v>7</v>
      </c>
      <c r="F4611" s="2">
        <v>7</v>
      </c>
      <c r="G4611" s="2">
        <v>5000</v>
      </c>
      <c r="H4611" s="2" t="s">
        <v>401</v>
      </c>
      <c r="I4611" s="2" t="s">
        <v>2</v>
      </c>
      <c r="J4611" s="2" t="s">
        <v>402</v>
      </c>
      <c r="K4611" s="2" t="str">
        <f>LOOKUP(A4611,'[2]Collin Seedling for R'!$A$3:$A$51,'[2]Collin Seedling for R'!$R$3:$R$51)</f>
        <v>High</v>
      </c>
      <c r="L4611" s="2" t="str">
        <f>LOOKUP(A4611,'[2]Collin Seedling for R'!$A$3:$A$51,'[2]Collin Seedling for R'!$T$3:$T$51)</f>
        <v>BAND</v>
      </c>
      <c r="M4611" s="2" t="str">
        <f>LOOKUP(A4611,'[2]Collin Seedling for R'!$A$3:$A$51,'[2]Collin Seedling for R'!$P$3:$P$51)</f>
        <v>Unseeded</v>
      </c>
      <c r="N4611" s="8">
        <f t="shared" si="72"/>
        <v>0.13999999999999999</v>
      </c>
      <c r="O4611" s="2" t="str">
        <f>LOOKUP(H4611,[2]plantlist!$A$2:$A$943,[2]plantlist!$B$2:$B$943)</f>
        <v>F</v>
      </c>
    </row>
    <row r="4612" spans="1:15" x14ac:dyDescent="0.2">
      <c r="A4612" s="7" t="s">
        <v>515</v>
      </c>
      <c r="B4612" s="2">
        <v>1998</v>
      </c>
      <c r="C4612" s="2" t="s">
        <v>0</v>
      </c>
      <c r="D4612" s="2">
        <v>0</v>
      </c>
      <c r="E4612" s="2">
        <v>3</v>
      </c>
      <c r="F4612" s="2">
        <v>3</v>
      </c>
      <c r="G4612" s="2">
        <v>5000</v>
      </c>
      <c r="H4612" s="2" t="s">
        <v>72</v>
      </c>
      <c r="I4612" s="2" t="s">
        <v>2</v>
      </c>
      <c r="J4612" s="2" t="s">
        <v>73</v>
      </c>
      <c r="K4612" s="2" t="str">
        <f>LOOKUP(A4612,'[2]Collin Seedling for R'!$A$3:$A$51,'[2]Collin Seedling for R'!$R$3:$R$51)</f>
        <v>High</v>
      </c>
      <c r="L4612" s="2" t="str">
        <f>LOOKUP(A4612,'[2]Collin Seedling for R'!$A$3:$A$51,'[2]Collin Seedling for R'!$T$3:$T$51)</f>
        <v>BAND</v>
      </c>
      <c r="M4612" s="2" t="str">
        <f>LOOKUP(A4612,'[2]Collin Seedling for R'!$A$3:$A$51,'[2]Collin Seedling for R'!$P$3:$P$51)</f>
        <v>Unseeded</v>
      </c>
      <c r="N4612" s="8">
        <f t="shared" si="72"/>
        <v>0.06</v>
      </c>
      <c r="O4612" s="2" t="str">
        <f>LOOKUP(H4612,[2]plantlist!$A$2:$A$943,[2]plantlist!$B$2:$B$943)</f>
        <v>F</v>
      </c>
    </row>
    <row r="4613" spans="1:15" x14ac:dyDescent="0.2">
      <c r="A4613" s="7" t="s">
        <v>515</v>
      </c>
      <c r="B4613" s="2">
        <v>1998</v>
      </c>
      <c r="C4613" s="2" t="s">
        <v>0</v>
      </c>
      <c r="D4613" s="2">
        <v>0</v>
      </c>
      <c r="E4613" s="2">
        <v>53</v>
      </c>
      <c r="F4613" s="2">
        <v>53</v>
      </c>
      <c r="G4613" s="2">
        <v>5000</v>
      </c>
      <c r="H4613" s="2" t="s">
        <v>152</v>
      </c>
      <c r="I4613" s="2" t="s">
        <v>2</v>
      </c>
      <c r="J4613" s="2" t="s">
        <v>153</v>
      </c>
      <c r="K4613" s="2" t="str">
        <f>LOOKUP(A4613,'[2]Collin Seedling for R'!$A$3:$A$51,'[2]Collin Seedling for R'!$R$3:$R$51)</f>
        <v>High</v>
      </c>
      <c r="L4613" s="2" t="str">
        <f>LOOKUP(A4613,'[2]Collin Seedling for R'!$A$3:$A$51,'[2]Collin Seedling for R'!$T$3:$T$51)</f>
        <v>BAND</v>
      </c>
      <c r="M4613" s="2" t="str">
        <f>LOOKUP(A4613,'[2]Collin Seedling for R'!$A$3:$A$51,'[2]Collin Seedling for R'!$P$3:$P$51)</f>
        <v>Unseeded</v>
      </c>
      <c r="N4613" s="8">
        <f t="shared" si="72"/>
        <v>1.06</v>
      </c>
      <c r="O4613" s="2" t="str">
        <f>LOOKUP(H4613,[2]plantlist!$A$2:$A$943,[2]plantlist!$B$2:$B$943)</f>
        <v>F</v>
      </c>
    </row>
    <row r="4614" spans="1:15" x14ac:dyDescent="0.2">
      <c r="A4614" s="7" t="s">
        <v>515</v>
      </c>
      <c r="B4614" s="2">
        <v>1998</v>
      </c>
      <c r="C4614" s="2" t="s">
        <v>0</v>
      </c>
      <c r="D4614" s="2">
        <v>0</v>
      </c>
      <c r="E4614" s="2">
        <v>36</v>
      </c>
      <c r="F4614" s="2">
        <v>36</v>
      </c>
      <c r="G4614" s="2">
        <v>5000</v>
      </c>
      <c r="H4614" s="2" t="s">
        <v>33</v>
      </c>
      <c r="I4614" s="2" t="s">
        <v>19</v>
      </c>
      <c r="J4614" s="2" t="s">
        <v>34</v>
      </c>
      <c r="K4614" s="2" t="str">
        <f>LOOKUP(A4614,'[2]Collin Seedling for R'!$A$3:$A$51,'[2]Collin Seedling for R'!$R$3:$R$51)</f>
        <v>High</v>
      </c>
      <c r="L4614" s="2" t="str">
        <f>LOOKUP(A4614,'[2]Collin Seedling for R'!$A$3:$A$51,'[2]Collin Seedling for R'!$T$3:$T$51)</f>
        <v>BAND</v>
      </c>
      <c r="M4614" s="2" t="str">
        <f>LOOKUP(A4614,'[2]Collin Seedling for R'!$A$3:$A$51,'[2]Collin Seedling for R'!$P$3:$P$51)</f>
        <v>Unseeded</v>
      </c>
      <c r="N4614" s="8">
        <f t="shared" si="72"/>
        <v>0.72</v>
      </c>
      <c r="O4614" s="2" t="str">
        <f>LOOKUP(H4614,[2]plantlist!$A$2:$A$943,[2]plantlist!$B$2:$B$943)</f>
        <v>F</v>
      </c>
    </row>
    <row r="4615" spans="1:15" x14ac:dyDescent="0.2">
      <c r="A4615" s="7" t="s">
        <v>515</v>
      </c>
      <c r="B4615" s="2">
        <v>2002</v>
      </c>
      <c r="C4615" s="2" t="s">
        <v>0</v>
      </c>
      <c r="D4615" s="2">
        <v>3073</v>
      </c>
      <c r="E4615" s="2">
        <v>0</v>
      </c>
      <c r="F4615" s="2">
        <v>3073</v>
      </c>
      <c r="G4615" s="2">
        <v>5000</v>
      </c>
      <c r="H4615" s="2" t="s">
        <v>6</v>
      </c>
      <c r="I4615" s="2" t="s">
        <v>2</v>
      </c>
      <c r="J4615" s="2" t="s">
        <v>7</v>
      </c>
      <c r="K4615" s="2" t="str">
        <f>LOOKUP(A4615,'[2]Collin Seedling for R'!$A$3:$A$51,'[2]Collin Seedling for R'!$R$3:$R$51)</f>
        <v>High</v>
      </c>
      <c r="L4615" s="2" t="str">
        <f>LOOKUP(A4615,'[2]Collin Seedling for R'!$A$3:$A$51,'[2]Collin Seedling for R'!$T$3:$T$51)</f>
        <v>BAND</v>
      </c>
      <c r="M4615" s="2" t="str">
        <f>LOOKUP(A4615,'[2]Collin Seedling for R'!$A$3:$A$51,'[2]Collin Seedling for R'!$P$3:$P$51)</f>
        <v>Unseeded</v>
      </c>
      <c r="N4615" s="8">
        <f t="shared" si="72"/>
        <v>0</v>
      </c>
      <c r="O4615" s="2" t="str">
        <f>LOOKUP(H4615,[2]plantlist!$A$2:$A$943,[2]plantlist!$B$2:$B$943)</f>
        <v>L</v>
      </c>
    </row>
    <row r="4616" spans="1:15" x14ac:dyDescent="0.2">
      <c r="A4616" s="7" t="s">
        <v>515</v>
      </c>
      <c r="B4616" s="2">
        <v>2002</v>
      </c>
      <c r="C4616" s="2" t="s">
        <v>0</v>
      </c>
      <c r="D4616" s="2">
        <v>1160</v>
      </c>
      <c r="E4616" s="2">
        <v>0</v>
      </c>
      <c r="F4616" s="2">
        <v>1160</v>
      </c>
      <c r="G4616" s="2">
        <v>5000</v>
      </c>
      <c r="H4616" s="2" t="s">
        <v>278</v>
      </c>
      <c r="I4616" s="2" t="s">
        <v>2</v>
      </c>
      <c r="J4616" s="2" t="s">
        <v>279</v>
      </c>
      <c r="K4616" s="2" t="str">
        <f>LOOKUP(A4616,'[2]Collin Seedling for R'!$A$3:$A$51,'[2]Collin Seedling for R'!$R$3:$R$51)</f>
        <v>High</v>
      </c>
      <c r="L4616" s="2" t="str">
        <f>LOOKUP(A4616,'[2]Collin Seedling for R'!$A$3:$A$51,'[2]Collin Seedling for R'!$T$3:$T$51)</f>
        <v>BAND</v>
      </c>
      <c r="M4616" s="2" t="str">
        <f>LOOKUP(A4616,'[2]Collin Seedling for R'!$A$3:$A$51,'[2]Collin Seedling for R'!$P$3:$P$51)</f>
        <v>Unseeded</v>
      </c>
      <c r="N4616" s="8">
        <f t="shared" si="72"/>
        <v>0</v>
      </c>
      <c r="O4616" s="2" t="str">
        <f>LOOKUP(H4616,[2]plantlist!$A$2:$A$943,[2]plantlist!$B$2:$B$943)</f>
        <v>B</v>
      </c>
    </row>
    <row r="4617" spans="1:15" x14ac:dyDescent="0.2">
      <c r="A4617" s="7" t="s">
        <v>515</v>
      </c>
      <c r="B4617" s="2">
        <v>2002</v>
      </c>
      <c r="C4617" s="2" t="s">
        <v>0</v>
      </c>
      <c r="D4617" s="2">
        <v>410</v>
      </c>
      <c r="E4617" s="2">
        <v>428</v>
      </c>
      <c r="F4617" s="2">
        <v>838</v>
      </c>
      <c r="G4617" s="2">
        <v>5000</v>
      </c>
      <c r="H4617" s="2" t="s">
        <v>51</v>
      </c>
      <c r="I4617" s="2" t="s">
        <v>19</v>
      </c>
      <c r="J4617" s="2" t="s">
        <v>52</v>
      </c>
      <c r="K4617" s="2" t="str">
        <f>LOOKUP(A4617,'[2]Collin Seedling for R'!$A$3:$A$51,'[2]Collin Seedling for R'!$R$3:$R$51)</f>
        <v>High</v>
      </c>
      <c r="L4617" s="2" t="str">
        <f>LOOKUP(A4617,'[2]Collin Seedling for R'!$A$3:$A$51,'[2]Collin Seedling for R'!$T$3:$T$51)</f>
        <v>BAND</v>
      </c>
      <c r="M4617" s="2" t="str">
        <f>LOOKUP(A4617,'[2]Collin Seedling for R'!$A$3:$A$51,'[2]Collin Seedling for R'!$P$3:$P$51)</f>
        <v>Unseeded</v>
      </c>
      <c r="N4617" s="8">
        <f t="shared" si="72"/>
        <v>8.5599999999999987</v>
      </c>
      <c r="O4617" s="2" t="str">
        <f>LOOKUP(H4617,[2]plantlist!$A$2:$A$943,[2]plantlist!$B$2:$B$943)</f>
        <v>F</v>
      </c>
    </row>
    <row r="4618" spans="1:15" x14ac:dyDescent="0.2">
      <c r="A4618" s="7" t="s">
        <v>515</v>
      </c>
      <c r="B4618" s="2">
        <v>2002</v>
      </c>
      <c r="C4618" s="2" t="s">
        <v>0</v>
      </c>
      <c r="D4618" s="2">
        <v>268</v>
      </c>
      <c r="E4618" s="2">
        <v>300</v>
      </c>
      <c r="F4618" s="2">
        <v>568</v>
      </c>
      <c r="G4618" s="2">
        <v>5000</v>
      </c>
      <c r="H4618" s="2" t="s">
        <v>10</v>
      </c>
      <c r="I4618" s="2" t="s">
        <v>2</v>
      </c>
      <c r="J4618" s="2" t="s">
        <v>11</v>
      </c>
      <c r="K4618" s="2" t="str">
        <f>LOOKUP(A4618,'[2]Collin Seedling for R'!$A$3:$A$51,'[2]Collin Seedling for R'!$R$3:$R$51)</f>
        <v>High</v>
      </c>
      <c r="L4618" s="2" t="str">
        <f>LOOKUP(A4618,'[2]Collin Seedling for R'!$A$3:$A$51,'[2]Collin Seedling for R'!$T$3:$T$51)</f>
        <v>BAND</v>
      </c>
      <c r="M4618" s="2" t="str">
        <f>LOOKUP(A4618,'[2]Collin Seedling for R'!$A$3:$A$51,'[2]Collin Seedling for R'!$P$3:$P$51)</f>
        <v>Unseeded</v>
      </c>
      <c r="N4618" s="8">
        <f t="shared" si="72"/>
        <v>6</v>
      </c>
      <c r="O4618" s="2" t="str">
        <f>LOOKUP(H4618,[2]plantlist!$A$2:$A$943,[2]plantlist!$B$2:$B$943)</f>
        <v>L</v>
      </c>
    </row>
    <row r="4619" spans="1:15" x14ac:dyDescent="0.2">
      <c r="A4619" s="7" t="s">
        <v>515</v>
      </c>
      <c r="B4619" s="2">
        <v>2002</v>
      </c>
      <c r="C4619" s="2" t="s">
        <v>0</v>
      </c>
      <c r="D4619" s="2">
        <v>51</v>
      </c>
      <c r="E4619" s="2">
        <v>0</v>
      </c>
      <c r="F4619" s="2">
        <v>51</v>
      </c>
      <c r="G4619" s="2">
        <v>5000</v>
      </c>
      <c r="H4619" s="2" t="s">
        <v>41</v>
      </c>
      <c r="I4619" s="2" t="s">
        <v>2</v>
      </c>
      <c r="J4619" s="2" t="s">
        <v>42</v>
      </c>
      <c r="K4619" s="2" t="str">
        <f>LOOKUP(A4619,'[2]Collin Seedling for R'!$A$3:$A$51,'[2]Collin Seedling for R'!$R$3:$R$51)</f>
        <v>High</v>
      </c>
      <c r="L4619" s="2" t="str">
        <f>LOOKUP(A4619,'[2]Collin Seedling for R'!$A$3:$A$51,'[2]Collin Seedling for R'!$T$3:$T$51)</f>
        <v>BAND</v>
      </c>
      <c r="M4619" s="2" t="str">
        <f>LOOKUP(A4619,'[2]Collin Seedling for R'!$A$3:$A$51,'[2]Collin Seedling for R'!$P$3:$P$51)</f>
        <v>Unseeded</v>
      </c>
      <c r="N4619" s="8">
        <f t="shared" si="72"/>
        <v>0</v>
      </c>
      <c r="O4619" s="2" t="str">
        <f>LOOKUP(H4619,[2]plantlist!$A$2:$A$943,[2]plantlist!$B$2:$B$943)</f>
        <v>B</v>
      </c>
    </row>
    <row r="4620" spans="1:15" x14ac:dyDescent="0.2">
      <c r="A4620" s="7" t="s">
        <v>515</v>
      </c>
      <c r="B4620" s="2">
        <v>2002</v>
      </c>
      <c r="C4620" s="2" t="s">
        <v>0</v>
      </c>
      <c r="D4620" s="2">
        <v>20</v>
      </c>
      <c r="E4620" s="2">
        <v>0</v>
      </c>
      <c r="F4620" s="2">
        <v>20</v>
      </c>
      <c r="G4620" s="2">
        <v>5000</v>
      </c>
      <c r="H4620" s="2" t="s">
        <v>51</v>
      </c>
      <c r="I4620" s="2" t="s">
        <v>2</v>
      </c>
      <c r="J4620" s="2" t="s">
        <v>52</v>
      </c>
      <c r="K4620" s="2" t="str">
        <f>LOOKUP(A4620,'[2]Collin Seedling for R'!$A$3:$A$51,'[2]Collin Seedling for R'!$R$3:$R$51)</f>
        <v>High</v>
      </c>
      <c r="L4620" s="2" t="str">
        <f>LOOKUP(A4620,'[2]Collin Seedling for R'!$A$3:$A$51,'[2]Collin Seedling for R'!$T$3:$T$51)</f>
        <v>BAND</v>
      </c>
      <c r="M4620" s="2" t="str">
        <f>LOOKUP(A4620,'[2]Collin Seedling for R'!$A$3:$A$51,'[2]Collin Seedling for R'!$P$3:$P$51)</f>
        <v>Unseeded</v>
      </c>
      <c r="N4620" s="8">
        <f t="shared" si="72"/>
        <v>0</v>
      </c>
      <c r="O4620" s="2" t="str">
        <f>LOOKUP(H4620,[2]plantlist!$A$2:$A$943,[2]plantlist!$B$2:$B$943)</f>
        <v>F</v>
      </c>
    </row>
    <row r="4621" spans="1:15" x14ac:dyDescent="0.2">
      <c r="A4621" s="7" t="s">
        <v>515</v>
      </c>
      <c r="B4621" s="2">
        <v>2002</v>
      </c>
      <c r="C4621" s="2" t="s">
        <v>0</v>
      </c>
      <c r="D4621" s="2">
        <v>9</v>
      </c>
      <c r="E4621" s="2">
        <v>409</v>
      </c>
      <c r="F4621" s="2">
        <v>418</v>
      </c>
      <c r="G4621" s="2">
        <v>5000</v>
      </c>
      <c r="H4621" s="2" t="s">
        <v>468</v>
      </c>
      <c r="I4621" s="2" t="s">
        <v>2</v>
      </c>
      <c r="J4621" s="2" t="s">
        <v>469</v>
      </c>
      <c r="K4621" s="2" t="str">
        <f>LOOKUP(A4621,'[2]Collin Seedling for R'!$A$3:$A$51,'[2]Collin Seedling for R'!$R$3:$R$51)</f>
        <v>High</v>
      </c>
      <c r="L4621" s="2" t="str">
        <f>LOOKUP(A4621,'[2]Collin Seedling for R'!$A$3:$A$51,'[2]Collin Seedling for R'!$T$3:$T$51)</f>
        <v>BAND</v>
      </c>
      <c r="M4621" s="2" t="str">
        <f>LOOKUP(A4621,'[2]Collin Seedling for R'!$A$3:$A$51,'[2]Collin Seedling for R'!$P$3:$P$51)</f>
        <v>Unseeded</v>
      </c>
      <c r="N4621" s="8">
        <f t="shared" si="72"/>
        <v>8.18</v>
      </c>
      <c r="O4621" s="2" t="str">
        <f>LOOKUP(H4621,[2]plantlist!$A$2:$A$943,[2]plantlist!$B$2:$B$943)</f>
        <v>F</v>
      </c>
    </row>
    <row r="4622" spans="1:15" x14ac:dyDescent="0.2">
      <c r="A4622" s="7" t="s">
        <v>515</v>
      </c>
      <c r="B4622" s="2">
        <v>2002</v>
      </c>
      <c r="C4622" s="2" t="s">
        <v>0</v>
      </c>
      <c r="D4622" s="2">
        <v>9</v>
      </c>
      <c r="E4622" s="2">
        <v>0</v>
      </c>
      <c r="F4622" s="2">
        <v>9</v>
      </c>
      <c r="G4622" s="2">
        <v>5000</v>
      </c>
      <c r="H4622" s="2" t="s">
        <v>64</v>
      </c>
      <c r="I4622" s="2" t="s">
        <v>2</v>
      </c>
      <c r="J4622" s="2" t="s">
        <v>65</v>
      </c>
      <c r="K4622" s="2" t="str">
        <f>LOOKUP(A4622,'[2]Collin Seedling for R'!$A$3:$A$51,'[2]Collin Seedling for R'!$R$3:$R$51)</f>
        <v>High</v>
      </c>
      <c r="L4622" s="2" t="str">
        <f>LOOKUP(A4622,'[2]Collin Seedling for R'!$A$3:$A$51,'[2]Collin Seedling for R'!$T$3:$T$51)</f>
        <v>BAND</v>
      </c>
      <c r="M4622" s="2" t="str">
        <f>LOOKUP(A4622,'[2]Collin Seedling for R'!$A$3:$A$51,'[2]Collin Seedling for R'!$P$3:$P$51)</f>
        <v>Unseeded</v>
      </c>
      <c r="N4622" s="8">
        <f t="shared" si="72"/>
        <v>0</v>
      </c>
      <c r="O4622" s="2" t="str">
        <f>LOOKUP(H4622,[2]plantlist!$A$2:$A$943,[2]plantlist!$B$2:$B$943)</f>
        <v>L</v>
      </c>
    </row>
    <row r="4623" spans="1:15" x14ac:dyDescent="0.2">
      <c r="A4623" s="7" t="s">
        <v>515</v>
      </c>
      <c r="B4623" s="2">
        <v>2002</v>
      </c>
      <c r="C4623" s="2" t="s">
        <v>0</v>
      </c>
      <c r="D4623" s="2">
        <v>0</v>
      </c>
      <c r="E4623" s="2">
        <v>399</v>
      </c>
      <c r="F4623" s="2">
        <v>399</v>
      </c>
      <c r="G4623" s="2">
        <v>5000</v>
      </c>
      <c r="H4623" s="2" t="s">
        <v>344</v>
      </c>
      <c r="I4623" s="2" t="s">
        <v>19</v>
      </c>
      <c r="J4623" s="2" t="s">
        <v>345</v>
      </c>
      <c r="K4623" s="2" t="str">
        <f>LOOKUP(A4623,'[2]Collin Seedling for R'!$A$3:$A$51,'[2]Collin Seedling for R'!$R$3:$R$51)</f>
        <v>High</v>
      </c>
      <c r="L4623" s="2" t="str">
        <f>LOOKUP(A4623,'[2]Collin Seedling for R'!$A$3:$A$51,'[2]Collin Seedling for R'!$T$3:$T$51)</f>
        <v>BAND</v>
      </c>
      <c r="M4623" s="2" t="str">
        <f>LOOKUP(A4623,'[2]Collin Seedling for R'!$A$3:$A$51,'[2]Collin Seedling for R'!$P$3:$P$51)</f>
        <v>Unseeded</v>
      </c>
      <c r="N4623" s="8">
        <f t="shared" si="72"/>
        <v>7.9799999999999995</v>
      </c>
      <c r="O4623" s="2" t="str">
        <f>LOOKUP(H4623,[2]plantlist!$A$2:$A$943,[2]plantlist!$B$2:$B$943)</f>
        <v>F</v>
      </c>
    </row>
    <row r="4624" spans="1:15" x14ac:dyDescent="0.2">
      <c r="A4624" s="7" t="s">
        <v>515</v>
      </c>
      <c r="B4624" s="2">
        <v>2002</v>
      </c>
      <c r="C4624" s="2" t="s">
        <v>0</v>
      </c>
      <c r="D4624" s="2">
        <v>0</v>
      </c>
      <c r="E4624" s="2">
        <v>307</v>
      </c>
      <c r="F4624" s="2">
        <v>307</v>
      </c>
      <c r="G4624" s="2">
        <v>5000</v>
      </c>
      <c r="H4624" s="2" t="s">
        <v>82</v>
      </c>
      <c r="I4624" s="2" t="s">
        <v>19</v>
      </c>
      <c r="J4624" s="2" t="s">
        <v>83</v>
      </c>
      <c r="K4624" s="2" t="str">
        <f>LOOKUP(A4624,'[2]Collin Seedling for R'!$A$3:$A$51,'[2]Collin Seedling for R'!$R$3:$R$51)</f>
        <v>High</v>
      </c>
      <c r="L4624" s="2" t="str">
        <f>LOOKUP(A4624,'[2]Collin Seedling for R'!$A$3:$A$51,'[2]Collin Seedling for R'!$T$3:$T$51)</f>
        <v>BAND</v>
      </c>
      <c r="M4624" s="2" t="str">
        <f>LOOKUP(A4624,'[2]Collin Seedling for R'!$A$3:$A$51,'[2]Collin Seedling for R'!$P$3:$P$51)</f>
        <v>Unseeded</v>
      </c>
      <c r="N4624" s="8">
        <f t="shared" si="72"/>
        <v>6.1400000000000006</v>
      </c>
      <c r="O4624" s="2" t="str">
        <f>LOOKUP(H4624,[2]plantlist!$A$2:$A$943,[2]plantlist!$B$2:$B$943)</f>
        <v>F</v>
      </c>
    </row>
    <row r="4625" spans="1:15" x14ac:dyDescent="0.2">
      <c r="A4625" s="7" t="s">
        <v>515</v>
      </c>
      <c r="B4625" s="2">
        <v>2002</v>
      </c>
      <c r="C4625" s="2" t="s">
        <v>0</v>
      </c>
      <c r="D4625" s="2">
        <v>0</v>
      </c>
      <c r="E4625" s="2">
        <v>56</v>
      </c>
      <c r="F4625" s="2">
        <v>56</v>
      </c>
      <c r="G4625" s="2">
        <v>5000</v>
      </c>
      <c r="H4625" s="2" t="s">
        <v>538</v>
      </c>
      <c r="I4625" s="2" t="s">
        <v>19</v>
      </c>
      <c r="J4625" s="2" t="s">
        <v>131</v>
      </c>
      <c r="K4625" s="2" t="str">
        <f>LOOKUP(A4625,'[2]Collin Seedling for R'!$A$3:$A$51,'[2]Collin Seedling for R'!$R$3:$R$51)</f>
        <v>High</v>
      </c>
      <c r="L4625" s="2" t="str">
        <f>LOOKUP(A4625,'[2]Collin Seedling for R'!$A$3:$A$51,'[2]Collin Seedling for R'!$T$3:$T$51)</f>
        <v>BAND</v>
      </c>
      <c r="M4625" s="2" t="str">
        <f>LOOKUP(A4625,'[2]Collin Seedling for R'!$A$3:$A$51,'[2]Collin Seedling for R'!$P$3:$P$51)</f>
        <v>Unseeded</v>
      </c>
      <c r="N4625" s="8">
        <f t="shared" si="72"/>
        <v>1.1199999999999999</v>
      </c>
      <c r="O4625" s="2" t="str">
        <f>LOOKUP(H4625,[2]plantlist!$A$2:$A$943,[2]plantlist!$B$2:$B$943)</f>
        <v>F</v>
      </c>
    </row>
    <row r="4626" spans="1:15" x14ac:dyDescent="0.2">
      <c r="A4626" s="7" t="s">
        <v>515</v>
      </c>
      <c r="B4626" s="2">
        <v>2002</v>
      </c>
      <c r="C4626" s="2" t="s">
        <v>0</v>
      </c>
      <c r="D4626" s="2">
        <v>0</v>
      </c>
      <c r="E4626" s="2">
        <v>12</v>
      </c>
      <c r="F4626" s="2">
        <v>12</v>
      </c>
      <c r="G4626" s="2">
        <v>5000</v>
      </c>
      <c r="H4626" s="2" t="s">
        <v>538</v>
      </c>
      <c r="I4626" s="2" t="s">
        <v>2</v>
      </c>
      <c r="J4626" s="2" t="s">
        <v>131</v>
      </c>
      <c r="K4626" s="2" t="str">
        <f>LOOKUP(A4626,'[2]Collin Seedling for R'!$A$3:$A$51,'[2]Collin Seedling for R'!$R$3:$R$51)</f>
        <v>High</v>
      </c>
      <c r="L4626" s="2" t="str">
        <f>LOOKUP(A4626,'[2]Collin Seedling for R'!$A$3:$A$51,'[2]Collin Seedling for R'!$T$3:$T$51)</f>
        <v>BAND</v>
      </c>
      <c r="M4626" s="2" t="str">
        <f>LOOKUP(A4626,'[2]Collin Seedling for R'!$A$3:$A$51,'[2]Collin Seedling for R'!$P$3:$P$51)</f>
        <v>Unseeded</v>
      </c>
      <c r="N4626" s="8">
        <f t="shared" si="72"/>
        <v>0.24</v>
      </c>
      <c r="O4626" s="2" t="str">
        <f>LOOKUP(H4626,[2]plantlist!$A$2:$A$943,[2]plantlist!$B$2:$B$943)</f>
        <v>F</v>
      </c>
    </row>
    <row r="4627" spans="1:15" x14ac:dyDescent="0.2">
      <c r="A4627" s="7" t="s">
        <v>515</v>
      </c>
      <c r="B4627" s="2">
        <v>2002</v>
      </c>
      <c r="C4627" s="2" t="s">
        <v>0</v>
      </c>
      <c r="D4627" s="2">
        <v>0</v>
      </c>
      <c r="E4627" s="2">
        <v>252</v>
      </c>
      <c r="F4627" s="2">
        <v>252</v>
      </c>
      <c r="G4627" s="2">
        <v>5000</v>
      </c>
      <c r="H4627" s="2" t="s">
        <v>340</v>
      </c>
      <c r="I4627" s="2" t="s">
        <v>19</v>
      </c>
      <c r="J4627" s="2" t="s">
        <v>341</v>
      </c>
      <c r="K4627" s="2" t="str">
        <f>LOOKUP(A4627,'[2]Collin Seedling for R'!$A$3:$A$51,'[2]Collin Seedling for R'!$R$3:$R$51)</f>
        <v>High</v>
      </c>
      <c r="L4627" s="2" t="str">
        <f>LOOKUP(A4627,'[2]Collin Seedling for R'!$A$3:$A$51,'[2]Collin Seedling for R'!$T$3:$T$51)</f>
        <v>BAND</v>
      </c>
      <c r="M4627" s="2" t="str">
        <f>LOOKUP(A4627,'[2]Collin Seedling for R'!$A$3:$A$51,'[2]Collin Seedling for R'!$P$3:$P$51)</f>
        <v>Unseeded</v>
      </c>
      <c r="N4627" s="8">
        <f t="shared" si="72"/>
        <v>5.04</v>
      </c>
      <c r="O4627" s="2" t="str">
        <f>LOOKUP(H4627,[2]plantlist!$A$2:$A$943,[2]plantlist!$B$2:$B$943)</f>
        <v>F</v>
      </c>
    </row>
    <row r="4628" spans="1:15" x14ac:dyDescent="0.2">
      <c r="A4628" s="7" t="s">
        <v>515</v>
      </c>
      <c r="B4628" s="2">
        <v>2002</v>
      </c>
      <c r="C4628" s="2" t="s">
        <v>0</v>
      </c>
      <c r="D4628" s="2">
        <v>0</v>
      </c>
      <c r="E4628" s="2">
        <v>5</v>
      </c>
      <c r="F4628" s="2">
        <v>5</v>
      </c>
      <c r="G4628" s="2">
        <v>5000</v>
      </c>
      <c r="H4628" s="2" t="s">
        <v>144</v>
      </c>
      <c r="I4628" s="2" t="s">
        <v>2</v>
      </c>
      <c r="J4628" s="2" t="s">
        <v>145</v>
      </c>
      <c r="K4628" s="2" t="str">
        <f>LOOKUP(A4628,'[2]Collin Seedling for R'!$A$3:$A$51,'[2]Collin Seedling for R'!$R$3:$R$51)</f>
        <v>High</v>
      </c>
      <c r="L4628" s="2" t="str">
        <f>LOOKUP(A4628,'[2]Collin Seedling for R'!$A$3:$A$51,'[2]Collin Seedling for R'!$T$3:$T$51)</f>
        <v>BAND</v>
      </c>
      <c r="M4628" s="2" t="str">
        <f>LOOKUP(A4628,'[2]Collin Seedling for R'!$A$3:$A$51,'[2]Collin Seedling for R'!$P$3:$P$51)</f>
        <v>Unseeded</v>
      </c>
      <c r="N4628" s="8">
        <f t="shared" si="72"/>
        <v>0.1</v>
      </c>
      <c r="O4628" s="2" t="str">
        <f>LOOKUP(H4628,[2]plantlist!$A$2:$A$943,[2]plantlist!$B$2:$B$943)</f>
        <v>F</v>
      </c>
    </row>
    <row r="4629" spans="1:15" x14ac:dyDescent="0.2">
      <c r="A4629" s="7" t="s">
        <v>515</v>
      </c>
      <c r="B4629" s="2">
        <v>2002</v>
      </c>
      <c r="C4629" s="2" t="s">
        <v>0</v>
      </c>
      <c r="D4629" s="2">
        <v>0</v>
      </c>
      <c r="E4629" s="2">
        <v>42</v>
      </c>
      <c r="F4629" s="2">
        <v>42</v>
      </c>
      <c r="G4629" s="2">
        <v>5000</v>
      </c>
      <c r="H4629" s="2" t="s">
        <v>468</v>
      </c>
      <c r="I4629" s="2" t="s">
        <v>19</v>
      </c>
      <c r="J4629" s="2" t="s">
        <v>469</v>
      </c>
      <c r="K4629" s="2" t="str">
        <f>LOOKUP(A4629,'[2]Collin Seedling for R'!$A$3:$A$51,'[2]Collin Seedling for R'!$R$3:$R$51)</f>
        <v>High</v>
      </c>
      <c r="L4629" s="2" t="str">
        <f>LOOKUP(A4629,'[2]Collin Seedling for R'!$A$3:$A$51,'[2]Collin Seedling for R'!$T$3:$T$51)</f>
        <v>BAND</v>
      </c>
      <c r="M4629" s="2" t="str">
        <f>LOOKUP(A4629,'[2]Collin Seedling for R'!$A$3:$A$51,'[2]Collin Seedling for R'!$P$3:$P$51)</f>
        <v>Unseeded</v>
      </c>
      <c r="N4629" s="8">
        <f t="shared" si="72"/>
        <v>0.84</v>
      </c>
      <c r="O4629" s="2" t="str">
        <f>LOOKUP(H4629,[2]plantlist!$A$2:$A$943,[2]plantlist!$B$2:$B$943)</f>
        <v>F</v>
      </c>
    </row>
    <row r="4630" spans="1:15" x14ac:dyDescent="0.2">
      <c r="A4630" s="7" t="s">
        <v>515</v>
      </c>
      <c r="B4630" s="2">
        <v>2002</v>
      </c>
      <c r="C4630" s="2" t="s">
        <v>0</v>
      </c>
      <c r="D4630" s="2">
        <v>0</v>
      </c>
      <c r="E4630" s="2">
        <v>163</v>
      </c>
      <c r="F4630" s="2">
        <v>163</v>
      </c>
      <c r="G4630" s="2">
        <v>5000</v>
      </c>
      <c r="H4630" s="2" t="s">
        <v>288</v>
      </c>
      <c r="I4630" s="2" t="s">
        <v>2</v>
      </c>
      <c r="J4630" s="2" t="s">
        <v>289</v>
      </c>
      <c r="K4630" s="2" t="str">
        <f>LOOKUP(A4630,'[2]Collin Seedling for R'!$A$3:$A$51,'[2]Collin Seedling for R'!$R$3:$R$51)</f>
        <v>High</v>
      </c>
      <c r="L4630" s="2" t="str">
        <f>LOOKUP(A4630,'[2]Collin Seedling for R'!$A$3:$A$51,'[2]Collin Seedling for R'!$T$3:$T$51)</f>
        <v>BAND</v>
      </c>
      <c r="M4630" s="2" t="str">
        <f>LOOKUP(A4630,'[2]Collin Seedling for R'!$A$3:$A$51,'[2]Collin Seedling for R'!$P$3:$P$51)</f>
        <v>Unseeded</v>
      </c>
      <c r="N4630" s="8">
        <f t="shared" si="72"/>
        <v>3.26</v>
      </c>
      <c r="O4630" s="2" t="str">
        <f>LOOKUP(H4630,[2]plantlist!$A$2:$A$943,[2]plantlist!$B$2:$B$943)</f>
        <v>F</v>
      </c>
    </row>
    <row r="4631" spans="1:15" x14ac:dyDescent="0.2">
      <c r="A4631" s="7" t="s">
        <v>515</v>
      </c>
      <c r="B4631" s="2">
        <v>2002</v>
      </c>
      <c r="C4631" s="2" t="s">
        <v>0</v>
      </c>
      <c r="D4631" s="2">
        <v>0</v>
      </c>
      <c r="E4631" s="2">
        <v>27</v>
      </c>
      <c r="F4631" s="2">
        <v>27</v>
      </c>
      <c r="G4631" s="2">
        <v>5000</v>
      </c>
      <c r="H4631" s="2" t="s">
        <v>478</v>
      </c>
      <c r="I4631" s="2" t="s">
        <v>2</v>
      </c>
      <c r="J4631" s="2" t="s">
        <v>479</v>
      </c>
      <c r="K4631" s="2" t="str">
        <f>LOOKUP(A4631,'[2]Collin Seedling for R'!$A$3:$A$51,'[2]Collin Seedling for R'!$R$3:$R$51)</f>
        <v>High</v>
      </c>
      <c r="L4631" s="2" t="str">
        <f>LOOKUP(A4631,'[2]Collin Seedling for R'!$A$3:$A$51,'[2]Collin Seedling for R'!$T$3:$T$51)</f>
        <v>BAND</v>
      </c>
      <c r="M4631" s="2" t="str">
        <f>LOOKUP(A4631,'[2]Collin Seedling for R'!$A$3:$A$51,'[2]Collin Seedling for R'!$P$3:$P$51)</f>
        <v>Unseeded</v>
      </c>
      <c r="N4631" s="8">
        <f t="shared" si="72"/>
        <v>0.54</v>
      </c>
      <c r="O4631" s="2" t="str">
        <f>LOOKUP(H4631,[2]plantlist!$A$2:$A$943,[2]plantlist!$B$2:$B$943)</f>
        <v>F</v>
      </c>
    </row>
    <row r="4632" spans="1:15" x14ac:dyDescent="0.2">
      <c r="A4632" s="7" t="s">
        <v>515</v>
      </c>
      <c r="B4632" s="2">
        <v>2002</v>
      </c>
      <c r="C4632" s="2" t="s">
        <v>0</v>
      </c>
      <c r="D4632" s="2">
        <v>0</v>
      </c>
      <c r="E4632" s="2">
        <v>20</v>
      </c>
      <c r="F4632" s="2">
        <v>20</v>
      </c>
      <c r="G4632" s="2">
        <v>5000</v>
      </c>
      <c r="H4632" s="2" t="s">
        <v>288</v>
      </c>
      <c r="I4632" s="2" t="s">
        <v>19</v>
      </c>
      <c r="J4632" s="2" t="s">
        <v>289</v>
      </c>
      <c r="K4632" s="2" t="str">
        <f>LOOKUP(A4632,'[2]Collin Seedling for R'!$A$3:$A$51,'[2]Collin Seedling for R'!$R$3:$R$51)</f>
        <v>High</v>
      </c>
      <c r="L4632" s="2" t="str">
        <f>LOOKUP(A4632,'[2]Collin Seedling for R'!$A$3:$A$51,'[2]Collin Seedling for R'!$T$3:$T$51)</f>
        <v>BAND</v>
      </c>
      <c r="M4632" s="2" t="str">
        <f>LOOKUP(A4632,'[2]Collin Seedling for R'!$A$3:$A$51,'[2]Collin Seedling for R'!$P$3:$P$51)</f>
        <v>Unseeded</v>
      </c>
      <c r="N4632" s="8">
        <f t="shared" si="72"/>
        <v>0.4</v>
      </c>
      <c r="O4632" s="2" t="str">
        <f>LOOKUP(H4632,[2]plantlist!$A$2:$A$943,[2]plantlist!$B$2:$B$943)</f>
        <v>F</v>
      </c>
    </row>
    <row r="4633" spans="1:15" x14ac:dyDescent="0.2">
      <c r="A4633" s="7" t="s">
        <v>515</v>
      </c>
      <c r="B4633" s="2">
        <v>2002</v>
      </c>
      <c r="C4633" s="2" t="s">
        <v>0</v>
      </c>
      <c r="D4633" s="2">
        <v>0</v>
      </c>
      <c r="E4633" s="2">
        <v>36</v>
      </c>
      <c r="F4633" s="2">
        <v>36</v>
      </c>
      <c r="G4633" s="2">
        <v>5000</v>
      </c>
      <c r="H4633" s="2" t="s">
        <v>86</v>
      </c>
      <c r="I4633" s="2" t="s">
        <v>2</v>
      </c>
      <c r="J4633" s="2" t="s">
        <v>87</v>
      </c>
      <c r="K4633" s="2" t="str">
        <f>LOOKUP(A4633,'[2]Collin Seedling for R'!$A$3:$A$51,'[2]Collin Seedling for R'!$R$3:$R$51)</f>
        <v>High</v>
      </c>
      <c r="L4633" s="2" t="str">
        <f>LOOKUP(A4633,'[2]Collin Seedling for R'!$A$3:$A$51,'[2]Collin Seedling for R'!$T$3:$T$51)</f>
        <v>BAND</v>
      </c>
      <c r="M4633" s="2" t="str">
        <f>LOOKUP(A4633,'[2]Collin Seedling for R'!$A$3:$A$51,'[2]Collin Seedling for R'!$P$3:$P$51)</f>
        <v>Unseeded</v>
      </c>
      <c r="N4633" s="8">
        <f t="shared" si="72"/>
        <v>0.72</v>
      </c>
      <c r="O4633" s="2" t="str">
        <f>LOOKUP(H4633,[2]plantlist!$A$2:$A$943,[2]plantlist!$B$2:$B$943)</f>
        <v>F</v>
      </c>
    </row>
    <row r="4634" spans="1:15" x14ac:dyDescent="0.2">
      <c r="A4634" s="2" t="s">
        <v>467</v>
      </c>
      <c r="B4634" s="2">
        <v>2013</v>
      </c>
      <c r="C4634" s="2" t="s">
        <v>0</v>
      </c>
      <c r="D4634" s="2">
        <v>1934</v>
      </c>
      <c r="E4634" s="2">
        <v>0</v>
      </c>
      <c r="F4634" s="2">
        <v>1934</v>
      </c>
      <c r="G4634" s="2">
        <v>5010</v>
      </c>
      <c r="H4634" s="2" t="s">
        <v>4</v>
      </c>
      <c r="I4634" s="2" t="s">
        <v>2</v>
      </c>
      <c r="J4634" s="2" t="s">
        <v>5</v>
      </c>
      <c r="K4634" s="2" t="str">
        <f>LOOKUP(A4634,'[2]Collin Seedling for R'!$A$3:$A$51,'[2]Collin Seedling for R'!$R$3:$R$51)</f>
        <v>High</v>
      </c>
      <c r="L4634" s="2" t="str">
        <f>LOOKUP(A4634,'[2]Collin Seedling for R'!$A$3:$A$51,'[2]Collin Seedling for R'!$T$3:$T$51)</f>
        <v>BAND</v>
      </c>
      <c r="M4634" s="2" t="str">
        <f>LOOKUP(A4634,'[2]Collin Seedling for R'!$A$3:$A$51,'[2]Collin Seedling for R'!$P$3:$P$51)</f>
        <v>Unseeded</v>
      </c>
      <c r="N4634" s="8">
        <f t="shared" si="72"/>
        <v>0</v>
      </c>
      <c r="O4634" s="2" t="str">
        <f>LOOKUP(H4634,[2]plantlist!$A$2:$A$943,[2]plantlist!$B$2:$B$943)</f>
        <v>B</v>
      </c>
    </row>
    <row r="4635" spans="1:15" x14ac:dyDescent="0.2">
      <c r="A4635" s="2" t="s">
        <v>467</v>
      </c>
      <c r="B4635" s="2">
        <v>2013</v>
      </c>
      <c r="C4635" s="2" t="s">
        <v>0</v>
      </c>
      <c r="D4635" s="2">
        <v>1823</v>
      </c>
      <c r="E4635" s="2">
        <v>0</v>
      </c>
      <c r="F4635" s="2">
        <v>1823</v>
      </c>
      <c r="G4635" s="2">
        <v>5010</v>
      </c>
      <c r="H4635" s="2" t="s">
        <v>1</v>
      </c>
      <c r="I4635" s="2" t="s">
        <v>2</v>
      </c>
      <c r="J4635" s="2" t="s">
        <v>3</v>
      </c>
      <c r="K4635" s="2" t="str">
        <f>LOOKUP(A4635,'[2]Collin Seedling for R'!$A$3:$A$51,'[2]Collin Seedling for R'!$R$3:$R$51)</f>
        <v>High</v>
      </c>
      <c r="L4635" s="2" t="str">
        <f>LOOKUP(A4635,'[2]Collin Seedling for R'!$A$3:$A$51,'[2]Collin Seedling for R'!$T$3:$T$51)</f>
        <v>BAND</v>
      </c>
      <c r="M4635" s="2" t="str">
        <f>LOOKUP(A4635,'[2]Collin Seedling for R'!$A$3:$A$51,'[2]Collin Seedling for R'!$P$3:$P$51)</f>
        <v>Unseeded</v>
      </c>
      <c r="N4635" s="8">
        <f t="shared" si="72"/>
        <v>0</v>
      </c>
      <c r="O4635" s="2" t="str">
        <f>LOOKUP(H4635,[2]plantlist!$A$2:$A$943,[2]plantlist!$B$2:$B$943)</f>
        <v>F</v>
      </c>
    </row>
    <row r="4636" spans="1:15" x14ac:dyDescent="0.2">
      <c r="A4636" s="2" t="s">
        <v>467</v>
      </c>
      <c r="B4636" s="2">
        <v>2013</v>
      </c>
      <c r="C4636" s="2" t="s">
        <v>0</v>
      </c>
      <c r="D4636" s="2">
        <v>1015</v>
      </c>
      <c r="E4636" s="2">
        <v>159</v>
      </c>
      <c r="F4636" s="2">
        <v>1174</v>
      </c>
      <c r="G4636" s="2">
        <v>5010</v>
      </c>
      <c r="H4636" s="2" t="s">
        <v>6</v>
      </c>
      <c r="I4636" s="2" t="s">
        <v>2</v>
      </c>
      <c r="J4636" s="2" t="s">
        <v>7</v>
      </c>
      <c r="K4636" s="2" t="str">
        <f>LOOKUP(A4636,'[2]Collin Seedling for R'!$A$3:$A$51,'[2]Collin Seedling for R'!$R$3:$R$51)</f>
        <v>High</v>
      </c>
      <c r="L4636" s="2" t="str">
        <f>LOOKUP(A4636,'[2]Collin Seedling for R'!$A$3:$A$51,'[2]Collin Seedling for R'!$T$3:$T$51)</f>
        <v>BAND</v>
      </c>
      <c r="M4636" s="2" t="str">
        <f>LOOKUP(A4636,'[2]Collin Seedling for R'!$A$3:$A$51,'[2]Collin Seedling for R'!$P$3:$P$51)</f>
        <v>Unseeded</v>
      </c>
      <c r="N4636" s="8">
        <f t="shared" si="72"/>
        <v>3.1736526946107784</v>
      </c>
      <c r="O4636" s="2" t="str">
        <f>LOOKUP(H4636,[2]plantlist!$A$2:$A$943,[2]plantlist!$B$2:$B$943)</f>
        <v>L</v>
      </c>
    </row>
    <row r="4637" spans="1:15" x14ac:dyDescent="0.2">
      <c r="A4637" s="2" t="s">
        <v>467</v>
      </c>
      <c r="B4637" s="2">
        <v>2013</v>
      </c>
      <c r="C4637" s="2" t="s">
        <v>0</v>
      </c>
      <c r="D4637" s="2">
        <v>100</v>
      </c>
      <c r="E4637" s="2">
        <v>163</v>
      </c>
      <c r="F4637" s="2">
        <v>263</v>
      </c>
      <c r="G4637" s="2">
        <v>5010</v>
      </c>
      <c r="H4637" s="2" t="s">
        <v>10</v>
      </c>
      <c r="I4637" s="2" t="s">
        <v>2</v>
      </c>
      <c r="J4637" s="2" t="s">
        <v>11</v>
      </c>
      <c r="K4637" s="2" t="str">
        <f>LOOKUP(A4637,'[2]Collin Seedling for R'!$A$3:$A$51,'[2]Collin Seedling for R'!$R$3:$R$51)</f>
        <v>High</v>
      </c>
      <c r="L4637" s="2" t="str">
        <f>LOOKUP(A4637,'[2]Collin Seedling for R'!$A$3:$A$51,'[2]Collin Seedling for R'!$T$3:$T$51)</f>
        <v>BAND</v>
      </c>
      <c r="M4637" s="2" t="str">
        <f>LOOKUP(A4637,'[2]Collin Seedling for R'!$A$3:$A$51,'[2]Collin Seedling for R'!$P$3:$P$51)</f>
        <v>Unseeded</v>
      </c>
      <c r="N4637" s="8">
        <f t="shared" si="72"/>
        <v>3.2534930139720557</v>
      </c>
      <c r="O4637" s="2" t="str">
        <f>LOOKUP(H4637,[2]plantlist!$A$2:$A$943,[2]plantlist!$B$2:$B$943)</f>
        <v>L</v>
      </c>
    </row>
    <row r="4638" spans="1:15" x14ac:dyDescent="0.2">
      <c r="A4638" s="2" t="s">
        <v>467</v>
      </c>
      <c r="B4638" s="2">
        <v>2013</v>
      </c>
      <c r="C4638" s="2" t="s">
        <v>0</v>
      </c>
      <c r="D4638" s="2">
        <v>87</v>
      </c>
      <c r="E4638" s="2">
        <v>15</v>
      </c>
      <c r="F4638" s="2">
        <v>102</v>
      </c>
      <c r="G4638" s="2">
        <v>5010</v>
      </c>
      <c r="H4638" s="2" t="s">
        <v>41</v>
      </c>
      <c r="I4638" s="2" t="s">
        <v>2</v>
      </c>
      <c r="J4638" s="2" t="s">
        <v>42</v>
      </c>
      <c r="K4638" s="2" t="str">
        <f>LOOKUP(A4638,'[2]Collin Seedling for R'!$A$3:$A$51,'[2]Collin Seedling for R'!$R$3:$R$51)</f>
        <v>High</v>
      </c>
      <c r="L4638" s="2" t="str">
        <f>LOOKUP(A4638,'[2]Collin Seedling for R'!$A$3:$A$51,'[2]Collin Seedling for R'!$T$3:$T$51)</f>
        <v>BAND</v>
      </c>
      <c r="M4638" s="2" t="str">
        <f>LOOKUP(A4638,'[2]Collin Seedling for R'!$A$3:$A$51,'[2]Collin Seedling for R'!$P$3:$P$51)</f>
        <v>Unseeded</v>
      </c>
      <c r="N4638" s="8">
        <f t="shared" si="72"/>
        <v>0.29940119760479045</v>
      </c>
      <c r="O4638" s="2" t="str">
        <f>LOOKUP(H4638,[2]plantlist!$A$2:$A$943,[2]plantlist!$B$2:$B$943)</f>
        <v>B</v>
      </c>
    </row>
    <row r="4639" spans="1:15" x14ac:dyDescent="0.2">
      <c r="A4639" s="2" t="s">
        <v>467</v>
      </c>
      <c r="B4639" s="2">
        <v>2013</v>
      </c>
      <c r="C4639" s="2" t="s">
        <v>0</v>
      </c>
      <c r="D4639" s="2">
        <v>25</v>
      </c>
      <c r="E4639" s="2">
        <v>214</v>
      </c>
      <c r="F4639" s="2">
        <v>239</v>
      </c>
      <c r="G4639" s="2">
        <v>5010</v>
      </c>
      <c r="H4639" s="2" t="s">
        <v>184</v>
      </c>
      <c r="I4639" s="2" t="s">
        <v>2</v>
      </c>
      <c r="J4639" s="2" t="s">
        <v>185</v>
      </c>
      <c r="K4639" s="2" t="str">
        <f>LOOKUP(A4639,'[2]Collin Seedling for R'!$A$3:$A$51,'[2]Collin Seedling for R'!$R$3:$R$51)</f>
        <v>High</v>
      </c>
      <c r="L4639" s="2" t="str">
        <f>LOOKUP(A4639,'[2]Collin Seedling for R'!$A$3:$A$51,'[2]Collin Seedling for R'!$T$3:$T$51)</f>
        <v>BAND</v>
      </c>
      <c r="M4639" s="2" t="str">
        <f>LOOKUP(A4639,'[2]Collin Seedling for R'!$A$3:$A$51,'[2]Collin Seedling for R'!$P$3:$P$51)</f>
        <v>Unseeded</v>
      </c>
      <c r="N4639" s="8">
        <f t="shared" si="72"/>
        <v>4.2714570858283434</v>
      </c>
      <c r="O4639" s="2" t="str">
        <f>LOOKUP(H4639,[2]plantlist!$A$2:$A$943,[2]plantlist!$B$2:$B$943)</f>
        <v>G</v>
      </c>
    </row>
    <row r="4640" spans="1:15" x14ac:dyDescent="0.2">
      <c r="A4640" s="2" t="s">
        <v>467</v>
      </c>
      <c r="B4640" s="2">
        <v>2013</v>
      </c>
      <c r="C4640" s="2" t="s">
        <v>0</v>
      </c>
      <c r="D4640" s="2">
        <v>21</v>
      </c>
      <c r="E4640" s="2">
        <v>193</v>
      </c>
      <c r="F4640" s="2">
        <v>214</v>
      </c>
      <c r="G4640" s="2">
        <v>5010</v>
      </c>
      <c r="H4640" s="2" t="s">
        <v>84</v>
      </c>
      <c r="I4640" s="2" t="s">
        <v>2</v>
      </c>
      <c r="J4640" s="2" t="s">
        <v>85</v>
      </c>
      <c r="K4640" s="2" t="str">
        <f>LOOKUP(A4640,'[2]Collin Seedling for R'!$A$3:$A$51,'[2]Collin Seedling for R'!$R$3:$R$51)</f>
        <v>High</v>
      </c>
      <c r="L4640" s="2" t="str">
        <f>LOOKUP(A4640,'[2]Collin Seedling for R'!$A$3:$A$51,'[2]Collin Seedling for R'!$T$3:$T$51)</f>
        <v>BAND</v>
      </c>
      <c r="M4640" s="2" t="str">
        <f>LOOKUP(A4640,'[2]Collin Seedling for R'!$A$3:$A$51,'[2]Collin Seedling for R'!$P$3:$P$51)</f>
        <v>Unseeded</v>
      </c>
      <c r="N4640" s="8">
        <f t="shared" si="72"/>
        <v>3.8522954091816364</v>
      </c>
      <c r="O4640" s="2" t="str">
        <f>LOOKUP(H4640,[2]plantlist!$A$2:$A$943,[2]plantlist!$B$2:$B$943)</f>
        <v>F</v>
      </c>
    </row>
    <row r="4641" spans="1:15" x14ac:dyDescent="0.2">
      <c r="A4641" s="2" t="s">
        <v>467</v>
      </c>
      <c r="B4641" s="2">
        <v>2013</v>
      </c>
      <c r="C4641" s="2" t="s">
        <v>0</v>
      </c>
      <c r="D4641" s="2">
        <v>5</v>
      </c>
      <c r="E4641" s="2">
        <v>727</v>
      </c>
      <c r="F4641" s="2">
        <v>732</v>
      </c>
      <c r="G4641" s="2">
        <v>5010</v>
      </c>
      <c r="H4641" s="2" t="s">
        <v>150</v>
      </c>
      <c r="I4641" s="2" t="s">
        <v>19</v>
      </c>
      <c r="J4641" s="2" t="s">
        <v>151</v>
      </c>
      <c r="K4641" s="2" t="str">
        <f>LOOKUP(A4641,'[2]Collin Seedling for R'!$A$3:$A$51,'[2]Collin Seedling for R'!$R$3:$R$51)</f>
        <v>High</v>
      </c>
      <c r="L4641" s="2" t="str">
        <f>LOOKUP(A4641,'[2]Collin Seedling for R'!$A$3:$A$51,'[2]Collin Seedling for R'!$T$3:$T$51)</f>
        <v>BAND</v>
      </c>
      <c r="M4641" s="2" t="str">
        <f>LOOKUP(A4641,'[2]Collin Seedling for R'!$A$3:$A$51,'[2]Collin Seedling for R'!$P$3:$P$51)</f>
        <v>Unseeded</v>
      </c>
      <c r="N4641" s="8">
        <f t="shared" si="72"/>
        <v>14.510978043912177</v>
      </c>
      <c r="O4641" s="2" t="str">
        <f>LOOKUP(H4641,[2]plantlist!$A$2:$A$943,[2]plantlist!$B$2:$B$943)</f>
        <v>G</v>
      </c>
    </row>
    <row r="4642" spans="1:15" x14ac:dyDescent="0.2">
      <c r="A4642" s="2" t="s">
        <v>467</v>
      </c>
      <c r="B4642" s="2">
        <v>2013</v>
      </c>
      <c r="C4642" s="2" t="s">
        <v>0</v>
      </c>
      <c r="D4642" s="2">
        <v>0</v>
      </c>
      <c r="E4642" s="2">
        <v>82</v>
      </c>
      <c r="F4642" s="2">
        <v>82</v>
      </c>
      <c r="G4642" s="2">
        <v>5010</v>
      </c>
      <c r="H4642" s="2" t="s">
        <v>82</v>
      </c>
      <c r="I4642" s="2" t="s">
        <v>2</v>
      </c>
      <c r="J4642" s="2" t="s">
        <v>83</v>
      </c>
      <c r="K4642" s="2" t="str">
        <f>LOOKUP(A4642,'[2]Collin Seedling for R'!$A$3:$A$51,'[2]Collin Seedling for R'!$R$3:$R$51)</f>
        <v>High</v>
      </c>
      <c r="L4642" s="2" t="str">
        <f>LOOKUP(A4642,'[2]Collin Seedling for R'!$A$3:$A$51,'[2]Collin Seedling for R'!$T$3:$T$51)</f>
        <v>BAND</v>
      </c>
      <c r="M4642" s="2" t="str">
        <f>LOOKUP(A4642,'[2]Collin Seedling for R'!$A$3:$A$51,'[2]Collin Seedling for R'!$P$3:$P$51)</f>
        <v>Unseeded</v>
      </c>
      <c r="N4642" s="8">
        <f t="shared" si="72"/>
        <v>1.6367265469061876</v>
      </c>
      <c r="O4642" s="2" t="str">
        <f>LOOKUP(H4642,[2]plantlist!$A$2:$A$943,[2]plantlist!$B$2:$B$943)</f>
        <v>F</v>
      </c>
    </row>
    <row r="4643" spans="1:15" x14ac:dyDescent="0.2">
      <c r="A4643" s="2" t="s">
        <v>467</v>
      </c>
      <c r="B4643" s="2">
        <v>2013</v>
      </c>
      <c r="C4643" s="2" t="s">
        <v>0</v>
      </c>
      <c r="D4643" s="2">
        <v>0</v>
      </c>
      <c r="E4643" s="2">
        <v>7</v>
      </c>
      <c r="F4643" s="2">
        <v>7</v>
      </c>
      <c r="G4643" s="2">
        <v>5010</v>
      </c>
      <c r="H4643" s="2" t="s">
        <v>186</v>
      </c>
      <c r="I4643" s="2" t="s">
        <v>2</v>
      </c>
      <c r="J4643" s="2" t="s">
        <v>187</v>
      </c>
      <c r="K4643" s="2" t="str">
        <f>LOOKUP(A4643,'[2]Collin Seedling for R'!$A$3:$A$51,'[2]Collin Seedling for R'!$R$3:$R$51)</f>
        <v>High</v>
      </c>
      <c r="L4643" s="2" t="str">
        <f>LOOKUP(A4643,'[2]Collin Seedling for R'!$A$3:$A$51,'[2]Collin Seedling for R'!$T$3:$T$51)</f>
        <v>BAND</v>
      </c>
      <c r="M4643" s="2" t="str">
        <f>LOOKUP(A4643,'[2]Collin Seedling for R'!$A$3:$A$51,'[2]Collin Seedling for R'!$P$3:$P$51)</f>
        <v>Unseeded</v>
      </c>
      <c r="N4643" s="8">
        <f t="shared" si="72"/>
        <v>0.13972055888223553</v>
      </c>
      <c r="O4643" s="2" t="str">
        <f>LOOKUP(H4643,[2]plantlist!$A$2:$A$943,[2]plantlist!$B$2:$B$943)</f>
        <v>G</v>
      </c>
    </row>
    <row r="4644" spans="1:15" x14ac:dyDescent="0.2">
      <c r="A4644" s="2" t="s">
        <v>467</v>
      </c>
      <c r="B4644" s="2">
        <v>2013</v>
      </c>
      <c r="C4644" s="2" t="s">
        <v>0</v>
      </c>
      <c r="D4644" s="2">
        <v>0</v>
      </c>
      <c r="E4644" s="2">
        <v>6</v>
      </c>
      <c r="F4644" s="2">
        <v>6</v>
      </c>
      <c r="G4644" s="2">
        <v>5010</v>
      </c>
      <c r="H4644" s="2" t="s">
        <v>168</v>
      </c>
      <c r="I4644" s="2" t="s">
        <v>19</v>
      </c>
      <c r="J4644" s="2" t="s">
        <v>169</v>
      </c>
      <c r="K4644" s="2" t="str">
        <f>LOOKUP(A4644,'[2]Collin Seedling for R'!$A$3:$A$51,'[2]Collin Seedling for R'!$R$3:$R$51)</f>
        <v>High</v>
      </c>
      <c r="L4644" s="2" t="str">
        <f>LOOKUP(A4644,'[2]Collin Seedling for R'!$A$3:$A$51,'[2]Collin Seedling for R'!$T$3:$T$51)</f>
        <v>BAND</v>
      </c>
      <c r="M4644" s="2" t="str">
        <f>LOOKUP(A4644,'[2]Collin Seedling for R'!$A$3:$A$51,'[2]Collin Seedling for R'!$P$3:$P$51)</f>
        <v>Unseeded</v>
      </c>
      <c r="N4644" s="8">
        <f t="shared" si="72"/>
        <v>0.11976047904191617</v>
      </c>
      <c r="O4644" s="2" t="str">
        <f>LOOKUP(H4644,[2]plantlist!$A$2:$A$943,[2]plantlist!$B$2:$B$943)</f>
        <v>F</v>
      </c>
    </row>
    <row r="4645" spans="1:15" x14ac:dyDescent="0.2">
      <c r="A4645" s="2" t="s">
        <v>467</v>
      </c>
      <c r="B4645" s="2">
        <v>2013</v>
      </c>
      <c r="C4645" s="2" t="s">
        <v>0</v>
      </c>
      <c r="D4645" s="2">
        <v>0</v>
      </c>
      <c r="E4645" s="2">
        <v>64</v>
      </c>
      <c r="F4645" s="2">
        <v>64</v>
      </c>
      <c r="G4645" s="2">
        <v>5010</v>
      </c>
      <c r="H4645" s="2" t="s">
        <v>60</v>
      </c>
      <c r="I4645" s="2" t="s">
        <v>2</v>
      </c>
      <c r="J4645" s="2" t="s">
        <v>61</v>
      </c>
      <c r="K4645" s="2" t="str">
        <f>LOOKUP(A4645,'[2]Collin Seedling for R'!$A$3:$A$51,'[2]Collin Seedling for R'!$R$3:$R$51)</f>
        <v>High</v>
      </c>
      <c r="L4645" s="2" t="str">
        <f>LOOKUP(A4645,'[2]Collin Seedling for R'!$A$3:$A$51,'[2]Collin Seedling for R'!$T$3:$T$51)</f>
        <v>BAND</v>
      </c>
      <c r="M4645" s="2" t="str">
        <f>LOOKUP(A4645,'[2]Collin Seedling for R'!$A$3:$A$51,'[2]Collin Seedling for R'!$P$3:$P$51)</f>
        <v>Unseeded</v>
      </c>
      <c r="N4645" s="8">
        <f t="shared" si="72"/>
        <v>1.2774451097804391</v>
      </c>
      <c r="O4645" s="2" t="str">
        <f>LOOKUP(H4645,[2]plantlist!$A$2:$A$943,[2]plantlist!$B$2:$B$943)</f>
        <v>F</v>
      </c>
    </row>
    <row r="4646" spans="1:15" x14ac:dyDescent="0.2">
      <c r="A4646" s="2" t="s">
        <v>467</v>
      </c>
      <c r="B4646" s="2">
        <v>2013</v>
      </c>
      <c r="C4646" s="2" t="s">
        <v>0</v>
      </c>
      <c r="D4646" s="2">
        <v>0</v>
      </c>
      <c r="E4646" s="2">
        <v>10</v>
      </c>
      <c r="F4646" s="2">
        <v>10</v>
      </c>
      <c r="G4646" s="2">
        <v>5010</v>
      </c>
      <c r="H4646" s="2" t="s">
        <v>134</v>
      </c>
      <c r="I4646" s="2" t="s">
        <v>2</v>
      </c>
      <c r="J4646" s="2" t="s">
        <v>135</v>
      </c>
      <c r="K4646" s="2" t="str">
        <f>LOOKUP(A4646,'[2]Collin Seedling for R'!$A$3:$A$51,'[2]Collin Seedling for R'!$R$3:$R$51)</f>
        <v>High</v>
      </c>
      <c r="L4646" s="2" t="str">
        <f>LOOKUP(A4646,'[2]Collin Seedling for R'!$A$3:$A$51,'[2]Collin Seedling for R'!$T$3:$T$51)</f>
        <v>BAND</v>
      </c>
      <c r="M4646" s="2" t="str">
        <f>LOOKUP(A4646,'[2]Collin Seedling for R'!$A$3:$A$51,'[2]Collin Seedling for R'!$P$3:$P$51)</f>
        <v>Unseeded</v>
      </c>
      <c r="N4646" s="8">
        <f t="shared" si="72"/>
        <v>0.19960079840319359</v>
      </c>
      <c r="O4646" s="2" t="str">
        <f>LOOKUP(H4646,[2]plantlist!$A$2:$A$943,[2]plantlist!$B$2:$B$943)</f>
        <v>F</v>
      </c>
    </row>
    <row r="4647" spans="1:15" x14ac:dyDescent="0.2">
      <c r="A4647" s="2" t="s">
        <v>467</v>
      </c>
      <c r="B4647" s="2">
        <v>2013</v>
      </c>
      <c r="C4647" s="2" t="s">
        <v>0</v>
      </c>
      <c r="D4647" s="2">
        <v>0</v>
      </c>
      <c r="E4647" s="2">
        <v>25</v>
      </c>
      <c r="F4647" s="2">
        <v>25</v>
      </c>
      <c r="G4647" s="2">
        <v>5010</v>
      </c>
      <c r="H4647" s="2" t="s">
        <v>128</v>
      </c>
      <c r="I4647" s="2" t="s">
        <v>2</v>
      </c>
      <c r="J4647" s="2" t="s">
        <v>129</v>
      </c>
      <c r="K4647" s="2" t="str">
        <f>LOOKUP(A4647,'[2]Collin Seedling for R'!$A$3:$A$51,'[2]Collin Seedling for R'!$R$3:$R$51)</f>
        <v>High</v>
      </c>
      <c r="L4647" s="2" t="str">
        <f>LOOKUP(A4647,'[2]Collin Seedling for R'!$A$3:$A$51,'[2]Collin Seedling for R'!$T$3:$T$51)</f>
        <v>BAND</v>
      </c>
      <c r="M4647" s="2" t="str">
        <f>LOOKUP(A4647,'[2]Collin Seedling for R'!$A$3:$A$51,'[2]Collin Seedling for R'!$P$3:$P$51)</f>
        <v>Unseeded</v>
      </c>
      <c r="N4647" s="8">
        <f t="shared" si="72"/>
        <v>0.49900199600798401</v>
      </c>
      <c r="O4647" s="2" t="str">
        <f>LOOKUP(H4647,[2]plantlist!$A$2:$A$943,[2]plantlist!$B$2:$B$943)</f>
        <v>F</v>
      </c>
    </row>
    <row r="4648" spans="1:15" x14ac:dyDescent="0.2">
      <c r="A4648" s="2" t="s">
        <v>467</v>
      </c>
      <c r="B4648" s="2">
        <v>2013</v>
      </c>
      <c r="C4648" s="2" t="s">
        <v>0</v>
      </c>
      <c r="D4648" s="2">
        <v>0</v>
      </c>
      <c r="E4648" s="2">
        <v>75</v>
      </c>
      <c r="F4648" s="2">
        <v>75</v>
      </c>
      <c r="G4648" s="2">
        <v>5010</v>
      </c>
      <c r="H4648" s="2" t="s">
        <v>150</v>
      </c>
      <c r="I4648" s="2" t="s">
        <v>2</v>
      </c>
      <c r="J4648" s="2" t="s">
        <v>151</v>
      </c>
      <c r="K4648" s="2" t="str">
        <f>LOOKUP(A4648,'[2]Collin Seedling for R'!$A$3:$A$51,'[2]Collin Seedling for R'!$R$3:$R$51)</f>
        <v>High</v>
      </c>
      <c r="L4648" s="2" t="str">
        <f>LOOKUP(A4648,'[2]Collin Seedling for R'!$A$3:$A$51,'[2]Collin Seedling for R'!$T$3:$T$51)</f>
        <v>BAND</v>
      </c>
      <c r="M4648" s="2" t="str">
        <f>LOOKUP(A4648,'[2]Collin Seedling for R'!$A$3:$A$51,'[2]Collin Seedling for R'!$P$3:$P$51)</f>
        <v>Unseeded</v>
      </c>
      <c r="N4648" s="8">
        <f t="shared" si="72"/>
        <v>1.4970059880239521</v>
      </c>
      <c r="O4648" s="2" t="str">
        <f>LOOKUP(H4648,[2]plantlist!$A$2:$A$943,[2]plantlist!$B$2:$B$943)</f>
        <v>G</v>
      </c>
    </row>
    <row r="4649" spans="1:15" x14ac:dyDescent="0.2">
      <c r="A4649" s="2" t="s">
        <v>467</v>
      </c>
      <c r="B4649" s="2">
        <v>2013</v>
      </c>
      <c r="C4649" s="2" t="s">
        <v>0</v>
      </c>
      <c r="D4649" s="2">
        <v>0</v>
      </c>
      <c r="E4649" s="2">
        <v>32</v>
      </c>
      <c r="F4649" s="2">
        <v>32</v>
      </c>
      <c r="G4649" s="2">
        <v>5010</v>
      </c>
      <c r="H4649" s="2" t="s">
        <v>37</v>
      </c>
      <c r="I4649" s="2" t="s">
        <v>2</v>
      </c>
      <c r="J4649" s="2" t="s">
        <v>38</v>
      </c>
      <c r="K4649" s="2" t="str">
        <f>LOOKUP(A4649,'[2]Collin Seedling for R'!$A$3:$A$51,'[2]Collin Seedling for R'!$R$3:$R$51)</f>
        <v>High</v>
      </c>
      <c r="L4649" s="2" t="str">
        <f>LOOKUP(A4649,'[2]Collin Seedling for R'!$A$3:$A$51,'[2]Collin Seedling for R'!$T$3:$T$51)</f>
        <v>BAND</v>
      </c>
      <c r="M4649" s="2" t="str">
        <f>LOOKUP(A4649,'[2]Collin Seedling for R'!$A$3:$A$51,'[2]Collin Seedling for R'!$P$3:$P$51)</f>
        <v>Unseeded</v>
      </c>
      <c r="N4649" s="8">
        <f t="shared" si="72"/>
        <v>0.63872255489021956</v>
      </c>
      <c r="O4649" s="2" t="str">
        <f>LOOKUP(H4649,[2]plantlist!$A$2:$A$943,[2]plantlist!$B$2:$B$943)</f>
        <v>F</v>
      </c>
    </row>
    <row r="4650" spans="1:15" x14ac:dyDescent="0.2">
      <c r="A4650" s="2" t="s">
        <v>467</v>
      </c>
      <c r="B4650" s="2">
        <v>2013</v>
      </c>
      <c r="C4650" s="2" t="s">
        <v>0</v>
      </c>
      <c r="D4650" s="2">
        <v>0</v>
      </c>
      <c r="E4650" s="2">
        <v>40</v>
      </c>
      <c r="F4650" s="2">
        <v>40</v>
      </c>
      <c r="G4650" s="2">
        <v>5010</v>
      </c>
      <c r="H4650" s="2" t="s">
        <v>18</v>
      </c>
      <c r="I4650" s="2" t="s">
        <v>19</v>
      </c>
      <c r="J4650" s="2" t="s">
        <v>20</v>
      </c>
      <c r="K4650" s="2" t="str">
        <f>LOOKUP(A4650,'[2]Collin Seedling for R'!$A$3:$A$51,'[2]Collin Seedling for R'!$R$3:$R$51)</f>
        <v>High</v>
      </c>
      <c r="L4650" s="2" t="str">
        <f>LOOKUP(A4650,'[2]Collin Seedling for R'!$A$3:$A$51,'[2]Collin Seedling for R'!$T$3:$T$51)</f>
        <v>BAND</v>
      </c>
      <c r="M4650" s="2" t="str">
        <f>LOOKUP(A4650,'[2]Collin Seedling for R'!$A$3:$A$51,'[2]Collin Seedling for R'!$P$3:$P$51)</f>
        <v>Unseeded</v>
      </c>
      <c r="N4650" s="8">
        <f t="shared" si="72"/>
        <v>0.79840319361277434</v>
      </c>
      <c r="O4650" s="2" t="str">
        <f>LOOKUP(H4650,[2]plantlist!$A$2:$A$943,[2]plantlist!$B$2:$B$943)</f>
        <v>F</v>
      </c>
    </row>
    <row r="4651" spans="1:15" x14ac:dyDescent="0.2">
      <c r="A4651" s="2" t="s">
        <v>467</v>
      </c>
      <c r="B4651" s="2">
        <v>2013</v>
      </c>
      <c r="C4651" s="2" t="s">
        <v>0</v>
      </c>
      <c r="D4651" s="2">
        <v>0</v>
      </c>
      <c r="E4651" s="2">
        <v>14</v>
      </c>
      <c r="F4651" s="2">
        <v>14</v>
      </c>
      <c r="G4651" s="2">
        <v>5010</v>
      </c>
      <c r="H4651" s="2" t="s">
        <v>29</v>
      </c>
      <c r="I4651" s="2" t="s">
        <v>2</v>
      </c>
      <c r="J4651" s="2" t="s">
        <v>30</v>
      </c>
      <c r="K4651" s="2" t="str">
        <f>LOOKUP(A4651,'[2]Collin Seedling for R'!$A$3:$A$51,'[2]Collin Seedling for R'!$R$3:$R$51)</f>
        <v>High</v>
      </c>
      <c r="L4651" s="2" t="str">
        <f>LOOKUP(A4651,'[2]Collin Seedling for R'!$A$3:$A$51,'[2]Collin Seedling for R'!$T$3:$T$51)</f>
        <v>BAND</v>
      </c>
      <c r="M4651" s="2" t="str">
        <f>LOOKUP(A4651,'[2]Collin Seedling for R'!$A$3:$A$51,'[2]Collin Seedling for R'!$P$3:$P$51)</f>
        <v>Unseeded</v>
      </c>
      <c r="N4651" s="8">
        <f t="shared" si="72"/>
        <v>0.27944111776447106</v>
      </c>
      <c r="O4651" s="2" t="str">
        <f>LOOKUP(H4651,[2]plantlist!$A$2:$A$943,[2]plantlist!$B$2:$B$943)</f>
        <v>F</v>
      </c>
    </row>
    <row r="4652" spans="1:15" x14ac:dyDescent="0.2">
      <c r="A4652" s="2" t="s">
        <v>467</v>
      </c>
      <c r="B4652" s="2">
        <v>2013</v>
      </c>
      <c r="C4652" s="2" t="s">
        <v>0</v>
      </c>
      <c r="D4652" s="2">
        <v>0</v>
      </c>
      <c r="E4652" s="2">
        <v>48</v>
      </c>
      <c r="F4652" s="2">
        <v>48</v>
      </c>
      <c r="G4652" s="2">
        <v>5010</v>
      </c>
      <c r="H4652" s="2" t="s">
        <v>158</v>
      </c>
      <c r="I4652" s="2" t="s">
        <v>2</v>
      </c>
      <c r="J4652" s="2" t="s">
        <v>159</v>
      </c>
      <c r="K4652" s="2" t="str">
        <f>LOOKUP(A4652,'[2]Collin Seedling for R'!$A$3:$A$51,'[2]Collin Seedling for R'!$R$3:$R$51)</f>
        <v>High</v>
      </c>
      <c r="L4652" s="2" t="str">
        <f>LOOKUP(A4652,'[2]Collin Seedling for R'!$A$3:$A$51,'[2]Collin Seedling for R'!$T$3:$T$51)</f>
        <v>BAND</v>
      </c>
      <c r="M4652" s="2" t="str">
        <f>LOOKUP(A4652,'[2]Collin Seedling for R'!$A$3:$A$51,'[2]Collin Seedling for R'!$P$3:$P$51)</f>
        <v>Unseeded</v>
      </c>
      <c r="N4652" s="8">
        <f t="shared" si="72"/>
        <v>0.95808383233532934</v>
      </c>
      <c r="O4652" s="2" t="str">
        <f>LOOKUP(H4652,[2]plantlist!$A$2:$A$943,[2]plantlist!$B$2:$B$943)</f>
        <v>S</v>
      </c>
    </row>
    <row r="4653" spans="1:15" x14ac:dyDescent="0.2">
      <c r="A4653" s="2" t="s">
        <v>467</v>
      </c>
      <c r="B4653" s="2">
        <v>2013</v>
      </c>
      <c r="C4653" s="2" t="s">
        <v>0</v>
      </c>
      <c r="D4653" s="2">
        <v>0</v>
      </c>
      <c r="E4653" s="2">
        <v>63</v>
      </c>
      <c r="F4653" s="2">
        <v>63</v>
      </c>
      <c r="G4653" s="2">
        <v>5010</v>
      </c>
      <c r="H4653" s="2" t="s">
        <v>164</v>
      </c>
      <c r="I4653" s="2" t="s">
        <v>2</v>
      </c>
      <c r="J4653" s="2" t="s">
        <v>165</v>
      </c>
      <c r="K4653" s="2" t="str">
        <f>LOOKUP(A4653,'[2]Collin Seedling for R'!$A$3:$A$51,'[2]Collin Seedling for R'!$R$3:$R$51)</f>
        <v>High</v>
      </c>
      <c r="L4653" s="2" t="str">
        <f>LOOKUP(A4653,'[2]Collin Seedling for R'!$A$3:$A$51,'[2]Collin Seedling for R'!$T$3:$T$51)</f>
        <v>BAND</v>
      </c>
      <c r="M4653" s="2" t="str">
        <f>LOOKUP(A4653,'[2]Collin Seedling for R'!$A$3:$A$51,'[2]Collin Seedling for R'!$P$3:$P$51)</f>
        <v>Unseeded</v>
      </c>
      <c r="N4653" s="8">
        <f t="shared" si="72"/>
        <v>1.2574850299401197</v>
      </c>
      <c r="O4653" s="2" t="str">
        <f>LOOKUP(H4653,[2]plantlist!$A$2:$A$943,[2]plantlist!$B$2:$B$943)</f>
        <v>F</v>
      </c>
    </row>
    <row r="4654" spans="1:15" x14ac:dyDescent="0.2">
      <c r="A4654" s="2" t="s">
        <v>467</v>
      </c>
      <c r="B4654" s="2">
        <v>2013</v>
      </c>
      <c r="C4654" s="2" t="s">
        <v>0</v>
      </c>
      <c r="D4654" s="2">
        <v>0</v>
      </c>
      <c r="E4654" s="2">
        <v>2</v>
      </c>
      <c r="F4654" s="2">
        <v>2</v>
      </c>
      <c r="G4654" s="2">
        <v>5010</v>
      </c>
      <c r="H4654" s="2" t="s">
        <v>188</v>
      </c>
      <c r="I4654" s="2" t="s">
        <v>2</v>
      </c>
      <c r="J4654" s="2" t="s">
        <v>189</v>
      </c>
      <c r="K4654" s="2" t="str">
        <f>LOOKUP(A4654,'[2]Collin Seedling for R'!$A$3:$A$51,'[2]Collin Seedling for R'!$R$3:$R$51)</f>
        <v>High</v>
      </c>
      <c r="L4654" s="2" t="str">
        <f>LOOKUP(A4654,'[2]Collin Seedling for R'!$A$3:$A$51,'[2]Collin Seedling for R'!$T$3:$T$51)</f>
        <v>BAND</v>
      </c>
      <c r="M4654" s="2" t="str">
        <f>LOOKUP(A4654,'[2]Collin Seedling for R'!$A$3:$A$51,'[2]Collin Seedling for R'!$P$3:$P$51)</f>
        <v>Unseeded</v>
      </c>
      <c r="N4654" s="8">
        <f t="shared" si="72"/>
        <v>3.9920159680638723E-2</v>
      </c>
      <c r="O4654" s="2" t="str">
        <f>LOOKUP(H4654,[2]plantlist!$A$2:$A$943,[2]plantlist!$B$2:$B$943)</f>
        <v>U</v>
      </c>
    </row>
    <row r="4655" spans="1:15" x14ac:dyDescent="0.2">
      <c r="A4655" s="2" t="s">
        <v>467</v>
      </c>
      <c r="B4655" s="2">
        <v>2013</v>
      </c>
      <c r="C4655" s="2" t="s">
        <v>0</v>
      </c>
      <c r="D4655" s="2">
        <v>0</v>
      </c>
      <c r="E4655" s="2">
        <v>20</v>
      </c>
      <c r="F4655" s="2">
        <v>20</v>
      </c>
      <c r="G4655" s="2">
        <v>5010</v>
      </c>
      <c r="H4655" s="2" t="s">
        <v>168</v>
      </c>
      <c r="I4655" s="2" t="s">
        <v>2</v>
      </c>
      <c r="J4655" s="2" t="s">
        <v>169</v>
      </c>
      <c r="K4655" s="2" t="str">
        <f>LOOKUP(A4655,'[2]Collin Seedling for R'!$A$3:$A$51,'[2]Collin Seedling for R'!$R$3:$R$51)</f>
        <v>High</v>
      </c>
      <c r="L4655" s="2" t="str">
        <f>LOOKUP(A4655,'[2]Collin Seedling for R'!$A$3:$A$51,'[2]Collin Seedling for R'!$T$3:$T$51)</f>
        <v>BAND</v>
      </c>
      <c r="M4655" s="2" t="str">
        <f>LOOKUP(A4655,'[2]Collin Seedling for R'!$A$3:$A$51,'[2]Collin Seedling for R'!$P$3:$P$51)</f>
        <v>Unseeded</v>
      </c>
      <c r="N4655" s="8">
        <f t="shared" si="72"/>
        <v>0.39920159680638717</v>
      </c>
      <c r="O4655" s="2" t="str">
        <f>LOOKUP(H4655,[2]plantlist!$A$2:$A$943,[2]plantlist!$B$2:$B$943)</f>
        <v>F</v>
      </c>
    </row>
    <row r="4656" spans="1:15" x14ac:dyDescent="0.2">
      <c r="A4656" s="2" t="s">
        <v>467</v>
      </c>
      <c r="B4656" s="2">
        <v>2013</v>
      </c>
      <c r="C4656" s="2" t="s">
        <v>0</v>
      </c>
      <c r="D4656" s="2">
        <v>0</v>
      </c>
      <c r="E4656" s="2">
        <v>1</v>
      </c>
      <c r="F4656" s="2">
        <v>1</v>
      </c>
      <c r="G4656" s="2">
        <v>5010</v>
      </c>
      <c r="H4656" s="2" t="s">
        <v>33</v>
      </c>
      <c r="I4656" s="2" t="s">
        <v>19</v>
      </c>
      <c r="J4656" s="2" t="s">
        <v>34</v>
      </c>
      <c r="K4656" s="2" t="str">
        <f>LOOKUP(A4656,'[2]Collin Seedling for R'!$A$3:$A$51,'[2]Collin Seedling for R'!$R$3:$R$51)</f>
        <v>High</v>
      </c>
      <c r="L4656" s="2" t="str">
        <f>LOOKUP(A4656,'[2]Collin Seedling for R'!$A$3:$A$51,'[2]Collin Seedling for R'!$T$3:$T$51)</f>
        <v>BAND</v>
      </c>
      <c r="M4656" s="2" t="str">
        <f>LOOKUP(A4656,'[2]Collin Seedling for R'!$A$3:$A$51,'[2]Collin Seedling for R'!$P$3:$P$51)</f>
        <v>Unseeded</v>
      </c>
      <c r="N4656" s="8">
        <f t="shared" si="72"/>
        <v>1.9960079840319361E-2</v>
      </c>
      <c r="O4656" s="2" t="str">
        <f>LOOKUP(H4656,[2]plantlist!$A$2:$A$943,[2]plantlist!$B$2:$B$943)</f>
        <v>F</v>
      </c>
    </row>
    <row r="4657" spans="1:15" x14ac:dyDescent="0.2">
      <c r="A4657" s="2" t="s">
        <v>467</v>
      </c>
      <c r="B4657" s="2">
        <v>2013</v>
      </c>
      <c r="C4657" s="2" t="s">
        <v>0</v>
      </c>
      <c r="D4657" s="2">
        <v>0</v>
      </c>
      <c r="E4657" s="2">
        <v>35</v>
      </c>
      <c r="F4657" s="2">
        <v>35</v>
      </c>
      <c r="G4657" s="2">
        <v>5010</v>
      </c>
      <c r="H4657" s="2" t="s">
        <v>100</v>
      </c>
      <c r="I4657" s="2" t="s">
        <v>2</v>
      </c>
      <c r="J4657" s="2" t="s">
        <v>101</v>
      </c>
      <c r="K4657" s="2" t="str">
        <f>LOOKUP(A4657,'[2]Collin Seedling for R'!$A$3:$A$51,'[2]Collin Seedling for R'!$R$3:$R$51)</f>
        <v>High</v>
      </c>
      <c r="L4657" s="2" t="str">
        <f>LOOKUP(A4657,'[2]Collin Seedling for R'!$A$3:$A$51,'[2]Collin Seedling for R'!$T$3:$T$51)</f>
        <v>BAND</v>
      </c>
      <c r="M4657" s="2" t="str">
        <f>LOOKUP(A4657,'[2]Collin Seedling for R'!$A$3:$A$51,'[2]Collin Seedling for R'!$P$3:$P$51)</f>
        <v>Unseeded</v>
      </c>
      <c r="N4657" s="8">
        <f t="shared" si="72"/>
        <v>0.69860279441117767</v>
      </c>
      <c r="O4657" s="2" t="str">
        <f>LOOKUP(H4657,[2]plantlist!$A$2:$A$943,[2]plantlist!$B$2:$B$943)</f>
        <v>S</v>
      </c>
    </row>
    <row r="4658" spans="1:15" x14ac:dyDescent="0.2">
      <c r="A4658" s="2" t="s">
        <v>467</v>
      </c>
      <c r="B4658" s="2">
        <v>2013</v>
      </c>
      <c r="C4658" s="2" t="s">
        <v>0</v>
      </c>
      <c r="D4658" s="2">
        <v>0</v>
      </c>
      <c r="E4658" s="2">
        <v>1</v>
      </c>
      <c r="F4658" s="2">
        <v>1</v>
      </c>
      <c r="G4658" s="2">
        <v>5010</v>
      </c>
      <c r="H4658" s="2" t="s">
        <v>45</v>
      </c>
      <c r="I4658" s="2" t="s">
        <v>2</v>
      </c>
      <c r="J4658" s="2" t="s">
        <v>46</v>
      </c>
      <c r="K4658" s="2" t="str">
        <f>LOOKUP(A4658,'[2]Collin Seedling for R'!$A$3:$A$51,'[2]Collin Seedling for R'!$R$3:$R$51)</f>
        <v>High</v>
      </c>
      <c r="L4658" s="2" t="str">
        <f>LOOKUP(A4658,'[2]Collin Seedling for R'!$A$3:$A$51,'[2]Collin Seedling for R'!$T$3:$T$51)</f>
        <v>BAND</v>
      </c>
      <c r="M4658" s="2" t="str">
        <f>LOOKUP(A4658,'[2]Collin Seedling for R'!$A$3:$A$51,'[2]Collin Seedling for R'!$P$3:$P$51)</f>
        <v>Unseeded</v>
      </c>
      <c r="N4658" s="8">
        <f t="shared" si="72"/>
        <v>1.9960079840319361E-2</v>
      </c>
      <c r="O4658" s="2" t="str">
        <f>LOOKUP(H4658,[2]plantlist!$A$2:$A$943,[2]plantlist!$B$2:$B$943)</f>
        <v>F</v>
      </c>
    </row>
    <row r="4659" spans="1:15" x14ac:dyDescent="0.2">
      <c r="A4659" s="2" t="s">
        <v>467</v>
      </c>
      <c r="B4659" s="2">
        <v>2013</v>
      </c>
      <c r="C4659" s="2" t="s">
        <v>0</v>
      </c>
      <c r="D4659" s="2">
        <v>0</v>
      </c>
      <c r="E4659" s="2">
        <v>13</v>
      </c>
      <c r="F4659" s="2">
        <v>13</v>
      </c>
      <c r="G4659" s="2">
        <v>5010</v>
      </c>
      <c r="H4659" s="2" t="s">
        <v>96</v>
      </c>
      <c r="I4659" s="2" t="s">
        <v>2</v>
      </c>
      <c r="J4659" s="2" t="s">
        <v>97</v>
      </c>
      <c r="K4659" s="2" t="str">
        <f>LOOKUP(A4659,'[2]Collin Seedling for R'!$A$3:$A$51,'[2]Collin Seedling for R'!$R$3:$R$51)</f>
        <v>High</v>
      </c>
      <c r="L4659" s="2" t="str">
        <f>LOOKUP(A4659,'[2]Collin Seedling for R'!$A$3:$A$51,'[2]Collin Seedling for R'!$T$3:$T$51)</f>
        <v>BAND</v>
      </c>
      <c r="M4659" s="2" t="str">
        <f>LOOKUP(A4659,'[2]Collin Seedling for R'!$A$3:$A$51,'[2]Collin Seedling for R'!$P$3:$P$51)</f>
        <v>Unseeded</v>
      </c>
      <c r="N4659" s="8">
        <f t="shared" si="72"/>
        <v>0.25948103792415173</v>
      </c>
      <c r="O4659" s="2" t="str">
        <f>LOOKUP(H4659,[2]plantlist!$A$2:$A$943,[2]plantlist!$B$2:$B$943)</f>
        <v>F</v>
      </c>
    </row>
    <row r="4660" spans="1:15" x14ac:dyDescent="0.2">
      <c r="A4660" s="2" t="s">
        <v>467</v>
      </c>
      <c r="B4660" s="2">
        <v>2013</v>
      </c>
      <c r="C4660" s="2" t="s">
        <v>0</v>
      </c>
      <c r="D4660" s="2">
        <v>0</v>
      </c>
      <c r="E4660" s="2">
        <v>1</v>
      </c>
      <c r="F4660" s="2">
        <v>1</v>
      </c>
      <c r="G4660" s="2">
        <v>5010</v>
      </c>
      <c r="H4660" s="2" t="s">
        <v>66</v>
      </c>
      <c r="I4660" s="2" t="s">
        <v>19</v>
      </c>
      <c r="J4660" s="2" t="s">
        <v>67</v>
      </c>
      <c r="K4660" s="2" t="str">
        <f>LOOKUP(A4660,'[2]Collin Seedling for R'!$A$3:$A$51,'[2]Collin Seedling for R'!$R$3:$R$51)</f>
        <v>High</v>
      </c>
      <c r="L4660" s="2" t="str">
        <f>LOOKUP(A4660,'[2]Collin Seedling for R'!$A$3:$A$51,'[2]Collin Seedling for R'!$T$3:$T$51)</f>
        <v>BAND</v>
      </c>
      <c r="M4660" s="2" t="str">
        <f>LOOKUP(A4660,'[2]Collin Seedling for R'!$A$3:$A$51,'[2]Collin Seedling for R'!$P$3:$P$51)</f>
        <v>Unseeded</v>
      </c>
      <c r="N4660" s="8">
        <f t="shared" si="72"/>
        <v>1.9960079840319361E-2</v>
      </c>
      <c r="O4660" s="2" t="str">
        <f>LOOKUP(H4660,[2]plantlist!$A$2:$A$943,[2]plantlist!$B$2:$B$943)</f>
        <v>G</v>
      </c>
    </row>
    <row r="4661" spans="1:15" x14ac:dyDescent="0.2">
      <c r="A4661" t="s">
        <v>467</v>
      </c>
      <c r="B4661">
        <v>2019</v>
      </c>
      <c r="C4661" t="s">
        <v>0</v>
      </c>
      <c r="D4661">
        <v>3209</v>
      </c>
      <c r="E4661">
        <v>0</v>
      </c>
      <c r="F4661">
        <v>3209</v>
      </c>
      <c r="G4661">
        <v>4996</v>
      </c>
      <c r="H4661" t="s">
        <v>4</v>
      </c>
      <c r="I4661" t="s">
        <v>2</v>
      </c>
      <c r="J4661" t="s">
        <v>5</v>
      </c>
      <c r="K4661" s="2" t="str">
        <f>LOOKUP(A4661,'[2]Collin Seedling for R'!$A$3:$A$51,'[2]Collin Seedling for R'!$R$3:$R$51)</f>
        <v>High</v>
      </c>
      <c r="L4661" s="2" t="str">
        <f>LOOKUP(A4661,'[2]Collin Seedling for R'!$A$3:$A$51,'[2]Collin Seedling for R'!$T$3:$T$51)</f>
        <v>BAND</v>
      </c>
      <c r="M4661" s="2" t="str">
        <f>LOOKUP(A4661,'[2]Collin Seedling for R'!$A$3:$A$51,'[2]Collin Seedling for R'!$P$3:$P$51)</f>
        <v>Unseeded</v>
      </c>
      <c r="N4661" s="8">
        <f t="shared" si="72"/>
        <v>0</v>
      </c>
      <c r="O4661" s="2" t="str">
        <f>LOOKUP(H4661,[2]plantlist!$A$2:$A$943,[2]plantlist!$B$2:$B$943)</f>
        <v>B</v>
      </c>
    </row>
    <row r="4662" spans="1:15" x14ac:dyDescent="0.2">
      <c r="A4662" t="s">
        <v>467</v>
      </c>
      <c r="B4662">
        <v>2019</v>
      </c>
      <c r="C4662" t="s">
        <v>0</v>
      </c>
      <c r="D4662">
        <v>997</v>
      </c>
      <c r="E4662">
        <v>379</v>
      </c>
      <c r="F4662">
        <v>1376</v>
      </c>
      <c r="G4662">
        <v>4996</v>
      </c>
      <c r="H4662" t="s">
        <v>6</v>
      </c>
      <c r="I4662" t="s">
        <v>2</v>
      </c>
      <c r="J4662" t="s">
        <v>7</v>
      </c>
      <c r="K4662" s="2" t="str">
        <f>LOOKUP(A4662,'[2]Collin Seedling for R'!$A$3:$A$51,'[2]Collin Seedling for R'!$R$3:$R$51)</f>
        <v>High</v>
      </c>
      <c r="L4662" s="2" t="str">
        <f>LOOKUP(A4662,'[2]Collin Seedling for R'!$A$3:$A$51,'[2]Collin Seedling for R'!$T$3:$T$51)</f>
        <v>BAND</v>
      </c>
      <c r="M4662" s="2" t="str">
        <f>LOOKUP(A4662,'[2]Collin Seedling for R'!$A$3:$A$51,'[2]Collin Seedling for R'!$P$3:$P$51)</f>
        <v>Unseeded</v>
      </c>
      <c r="N4662" s="8">
        <f t="shared" si="72"/>
        <v>7.5860688550840676</v>
      </c>
      <c r="O4662" s="2" t="str">
        <f>LOOKUP(H4662,[2]plantlist!$A$2:$A$943,[2]plantlist!$B$2:$B$943)</f>
        <v>L</v>
      </c>
    </row>
    <row r="4663" spans="1:15" x14ac:dyDescent="0.2">
      <c r="A4663" t="s">
        <v>467</v>
      </c>
      <c r="B4663">
        <v>2019</v>
      </c>
      <c r="C4663" t="s">
        <v>0</v>
      </c>
      <c r="D4663">
        <v>129</v>
      </c>
      <c r="E4663">
        <v>0</v>
      </c>
      <c r="F4663">
        <v>129</v>
      </c>
      <c r="G4663">
        <v>4996</v>
      </c>
      <c r="H4663" t="s">
        <v>1</v>
      </c>
      <c r="I4663" t="s">
        <v>2</v>
      </c>
      <c r="J4663" t="s">
        <v>3</v>
      </c>
      <c r="K4663" s="2" t="str">
        <f>LOOKUP(A4663,'[2]Collin Seedling for R'!$A$3:$A$51,'[2]Collin Seedling for R'!$R$3:$R$51)</f>
        <v>High</v>
      </c>
      <c r="L4663" s="2" t="str">
        <f>LOOKUP(A4663,'[2]Collin Seedling for R'!$A$3:$A$51,'[2]Collin Seedling for R'!$T$3:$T$51)</f>
        <v>BAND</v>
      </c>
      <c r="M4663" s="2" t="str">
        <f>LOOKUP(A4663,'[2]Collin Seedling for R'!$A$3:$A$51,'[2]Collin Seedling for R'!$P$3:$P$51)</f>
        <v>Unseeded</v>
      </c>
      <c r="N4663" s="8">
        <f t="shared" si="72"/>
        <v>0</v>
      </c>
      <c r="O4663" s="2" t="str">
        <f>LOOKUP(H4663,[2]plantlist!$A$2:$A$943,[2]plantlist!$B$2:$B$943)</f>
        <v>F</v>
      </c>
    </row>
    <row r="4664" spans="1:15" x14ac:dyDescent="0.2">
      <c r="A4664" t="s">
        <v>467</v>
      </c>
      <c r="B4664">
        <v>2019</v>
      </c>
      <c r="C4664" t="s">
        <v>0</v>
      </c>
      <c r="D4664">
        <v>121</v>
      </c>
      <c r="E4664">
        <v>82</v>
      </c>
      <c r="F4664">
        <v>203</v>
      </c>
      <c r="G4664">
        <v>4996</v>
      </c>
      <c r="H4664" t="s">
        <v>10</v>
      </c>
      <c r="I4664" t="s">
        <v>2</v>
      </c>
      <c r="J4664" t="s">
        <v>11</v>
      </c>
      <c r="K4664" s="2" t="str">
        <f>LOOKUP(A4664,'[2]Collin Seedling for R'!$A$3:$A$51,'[2]Collin Seedling for R'!$R$3:$R$51)</f>
        <v>High</v>
      </c>
      <c r="L4664" s="2" t="str">
        <f>LOOKUP(A4664,'[2]Collin Seedling for R'!$A$3:$A$51,'[2]Collin Seedling for R'!$T$3:$T$51)</f>
        <v>BAND</v>
      </c>
      <c r="M4664" s="2" t="str">
        <f>LOOKUP(A4664,'[2]Collin Seedling for R'!$A$3:$A$51,'[2]Collin Seedling for R'!$P$3:$P$51)</f>
        <v>Unseeded</v>
      </c>
      <c r="N4664" s="8">
        <f t="shared" si="72"/>
        <v>1.6413130504403524</v>
      </c>
      <c r="O4664" s="2" t="str">
        <f>LOOKUP(H4664,[2]plantlist!$A$2:$A$943,[2]plantlist!$B$2:$B$943)</f>
        <v>L</v>
      </c>
    </row>
    <row r="4665" spans="1:15" x14ac:dyDescent="0.2">
      <c r="A4665" t="s">
        <v>467</v>
      </c>
      <c r="B4665">
        <v>2019</v>
      </c>
      <c r="C4665" t="s">
        <v>0</v>
      </c>
      <c r="D4665">
        <v>100</v>
      </c>
      <c r="E4665">
        <v>334</v>
      </c>
      <c r="F4665">
        <v>434</v>
      </c>
      <c r="G4665">
        <v>4996</v>
      </c>
      <c r="H4665" t="s">
        <v>84</v>
      </c>
      <c r="I4665" t="s">
        <v>2</v>
      </c>
      <c r="J4665" t="s">
        <v>85</v>
      </c>
      <c r="K4665" s="2" t="str">
        <f>LOOKUP(A4665,'[2]Collin Seedling for R'!$A$3:$A$51,'[2]Collin Seedling for R'!$R$3:$R$51)</f>
        <v>High</v>
      </c>
      <c r="L4665" s="2" t="str">
        <f>LOOKUP(A4665,'[2]Collin Seedling for R'!$A$3:$A$51,'[2]Collin Seedling for R'!$T$3:$T$51)</f>
        <v>BAND</v>
      </c>
      <c r="M4665" s="2" t="str">
        <f>LOOKUP(A4665,'[2]Collin Seedling for R'!$A$3:$A$51,'[2]Collin Seedling for R'!$P$3:$P$51)</f>
        <v>Unseeded</v>
      </c>
      <c r="N4665" s="8">
        <f t="shared" si="72"/>
        <v>6.6853482786228975</v>
      </c>
      <c r="O4665" s="2" t="str">
        <f>LOOKUP(H4665,[2]plantlist!$A$2:$A$943,[2]plantlist!$B$2:$B$943)</f>
        <v>F</v>
      </c>
    </row>
    <row r="4666" spans="1:15" x14ac:dyDescent="0.2">
      <c r="A4666" t="s">
        <v>467</v>
      </c>
      <c r="B4666">
        <v>2019</v>
      </c>
      <c r="C4666" t="s">
        <v>0</v>
      </c>
      <c r="D4666">
        <v>77</v>
      </c>
      <c r="E4666">
        <v>766</v>
      </c>
      <c r="F4666">
        <v>843</v>
      </c>
      <c r="G4666">
        <v>4996</v>
      </c>
      <c r="H4666" t="s">
        <v>162</v>
      </c>
      <c r="I4666" t="s">
        <v>2</v>
      </c>
      <c r="J4666" t="s">
        <v>163</v>
      </c>
      <c r="K4666" s="2" t="str">
        <f>LOOKUP(A4666,'[2]Collin Seedling for R'!$A$3:$A$51,'[2]Collin Seedling for R'!$R$3:$R$51)</f>
        <v>High</v>
      </c>
      <c r="L4666" s="2" t="str">
        <f>LOOKUP(A4666,'[2]Collin Seedling for R'!$A$3:$A$51,'[2]Collin Seedling for R'!$T$3:$T$51)</f>
        <v>BAND</v>
      </c>
      <c r="M4666" s="2" t="str">
        <f>LOOKUP(A4666,'[2]Collin Seedling for R'!$A$3:$A$51,'[2]Collin Seedling for R'!$P$3:$P$51)</f>
        <v>Unseeded</v>
      </c>
      <c r="N4666" s="8">
        <f t="shared" si="72"/>
        <v>15.332265812650119</v>
      </c>
      <c r="O4666" s="2" t="str">
        <f>LOOKUP(H4666,[2]plantlist!$A$2:$A$943,[2]plantlist!$B$2:$B$943)</f>
        <v>G</v>
      </c>
    </row>
    <row r="4667" spans="1:15" x14ac:dyDescent="0.2">
      <c r="A4667" t="s">
        <v>467</v>
      </c>
      <c r="B4667">
        <v>2019</v>
      </c>
      <c r="C4667" t="s">
        <v>0</v>
      </c>
      <c r="D4667">
        <v>68</v>
      </c>
      <c r="E4667">
        <v>1692</v>
      </c>
      <c r="F4667">
        <v>1760</v>
      </c>
      <c r="G4667">
        <v>4996</v>
      </c>
      <c r="H4667" t="s">
        <v>150</v>
      </c>
      <c r="I4667" t="s">
        <v>2</v>
      </c>
      <c r="J4667" t="s">
        <v>151</v>
      </c>
      <c r="K4667" s="2" t="str">
        <f>LOOKUP(A4667,'[2]Collin Seedling for R'!$A$3:$A$51,'[2]Collin Seedling for R'!$R$3:$R$51)</f>
        <v>High</v>
      </c>
      <c r="L4667" s="2" t="str">
        <f>LOOKUP(A4667,'[2]Collin Seedling for R'!$A$3:$A$51,'[2]Collin Seedling for R'!$T$3:$T$51)</f>
        <v>BAND</v>
      </c>
      <c r="M4667" s="2" t="str">
        <f>LOOKUP(A4667,'[2]Collin Seedling for R'!$A$3:$A$51,'[2]Collin Seedling for R'!$P$3:$P$51)</f>
        <v>Unseeded</v>
      </c>
      <c r="N4667" s="8">
        <f t="shared" si="72"/>
        <v>33.867093674939952</v>
      </c>
      <c r="O4667" s="2" t="str">
        <f>LOOKUP(H4667,[2]plantlist!$A$2:$A$943,[2]plantlist!$B$2:$B$943)</f>
        <v>G</v>
      </c>
    </row>
    <row r="4668" spans="1:15" x14ac:dyDescent="0.2">
      <c r="A4668" t="s">
        <v>467</v>
      </c>
      <c r="B4668">
        <v>2019</v>
      </c>
      <c r="C4668" t="s">
        <v>0</v>
      </c>
      <c r="D4668">
        <v>54</v>
      </c>
      <c r="E4668">
        <v>0</v>
      </c>
      <c r="F4668">
        <v>54</v>
      </c>
      <c r="G4668">
        <v>4996</v>
      </c>
      <c r="H4668" t="s">
        <v>41</v>
      </c>
      <c r="I4668" t="s">
        <v>2</v>
      </c>
      <c r="J4668" t="s">
        <v>42</v>
      </c>
      <c r="K4668" s="2" t="str">
        <f>LOOKUP(A4668,'[2]Collin Seedling for R'!$A$3:$A$51,'[2]Collin Seedling for R'!$R$3:$R$51)</f>
        <v>High</v>
      </c>
      <c r="L4668" s="2" t="str">
        <f>LOOKUP(A4668,'[2]Collin Seedling for R'!$A$3:$A$51,'[2]Collin Seedling for R'!$T$3:$T$51)</f>
        <v>BAND</v>
      </c>
      <c r="M4668" s="2" t="str">
        <f>LOOKUP(A4668,'[2]Collin Seedling for R'!$A$3:$A$51,'[2]Collin Seedling for R'!$P$3:$P$51)</f>
        <v>Unseeded</v>
      </c>
      <c r="N4668" s="8">
        <f t="shared" si="72"/>
        <v>0</v>
      </c>
      <c r="O4668" s="2" t="str">
        <f>LOOKUP(H4668,[2]plantlist!$A$2:$A$943,[2]plantlist!$B$2:$B$943)</f>
        <v>B</v>
      </c>
    </row>
    <row r="4669" spans="1:15" x14ac:dyDescent="0.2">
      <c r="A4669" t="s">
        <v>467</v>
      </c>
      <c r="B4669">
        <v>2019</v>
      </c>
      <c r="C4669" t="s">
        <v>0</v>
      </c>
      <c r="D4669">
        <v>51</v>
      </c>
      <c r="E4669">
        <v>477</v>
      </c>
      <c r="F4669">
        <v>528</v>
      </c>
      <c r="G4669">
        <v>4996</v>
      </c>
      <c r="H4669" t="s">
        <v>86</v>
      </c>
      <c r="I4669" t="s">
        <v>2</v>
      </c>
      <c r="J4669" t="s">
        <v>87</v>
      </c>
      <c r="K4669" s="2" t="str">
        <f>LOOKUP(A4669,'[2]Collin Seedling for R'!$A$3:$A$51,'[2]Collin Seedling for R'!$R$3:$R$51)</f>
        <v>High</v>
      </c>
      <c r="L4669" s="2" t="str">
        <f>LOOKUP(A4669,'[2]Collin Seedling for R'!$A$3:$A$51,'[2]Collin Seedling for R'!$T$3:$T$51)</f>
        <v>BAND</v>
      </c>
      <c r="M4669" s="2" t="str">
        <f>LOOKUP(A4669,'[2]Collin Seedling for R'!$A$3:$A$51,'[2]Collin Seedling for R'!$P$3:$P$51)</f>
        <v>Unseeded</v>
      </c>
      <c r="N4669" s="8">
        <f t="shared" si="72"/>
        <v>9.547638110488391</v>
      </c>
      <c r="O4669" s="2" t="str">
        <f>LOOKUP(H4669,[2]plantlist!$A$2:$A$943,[2]plantlist!$B$2:$B$943)</f>
        <v>F</v>
      </c>
    </row>
    <row r="4670" spans="1:15" x14ac:dyDescent="0.2">
      <c r="A4670" t="s">
        <v>467</v>
      </c>
      <c r="B4670">
        <v>2019</v>
      </c>
      <c r="C4670" t="s">
        <v>0</v>
      </c>
      <c r="D4670">
        <v>33</v>
      </c>
      <c r="E4670">
        <v>191</v>
      </c>
      <c r="F4670">
        <v>224</v>
      </c>
      <c r="G4670">
        <v>4996</v>
      </c>
      <c r="H4670" t="s">
        <v>37</v>
      </c>
      <c r="I4670" t="s">
        <v>2</v>
      </c>
      <c r="J4670" t="s">
        <v>38</v>
      </c>
      <c r="K4670" s="2" t="str">
        <f>LOOKUP(A4670,'[2]Collin Seedling for R'!$A$3:$A$51,'[2]Collin Seedling for R'!$R$3:$R$51)</f>
        <v>High</v>
      </c>
      <c r="L4670" s="2" t="str">
        <f>LOOKUP(A4670,'[2]Collin Seedling for R'!$A$3:$A$51,'[2]Collin Seedling for R'!$T$3:$T$51)</f>
        <v>BAND</v>
      </c>
      <c r="M4670" s="2" t="str">
        <f>LOOKUP(A4670,'[2]Collin Seedling for R'!$A$3:$A$51,'[2]Collin Seedling for R'!$P$3:$P$51)</f>
        <v>Unseeded</v>
      </c>
      <c r="N4670" s="8">
        <f t="shared" si="72"/>
        <v>3.8230584467574062</v>
      </c>
      <c r="O4670" s="2" t="str">
        <f>LOOKUP(H4670,[2]plantlist!$A$2:$A$943,[2]plantlist!$B$2:$B$943)</f>
        <v>F</v>
      </c>
    </row>
    <row r="4671" spans="1:15" x14ac:dyDescent="0.2">
      <c r="A4671" t="s">
        <v>467</v>
      </c>
      <c r="B4671">
        <v>2019</v>
      </c>
      <c r="C4671" t="s">
        <v>0</v>
      </c>
      <c r="D4671">
        <v>26</v>
      </c>
      <c r="E4671">
        <v>67</v>
      </c>
      <c r="F4671">
        <v>93</v>
      </c>
      <c r="G4671">
        <v>4996</v>
      </c>
      <c r="H4671" t="s">
        <v>160</v>
      </c>
      <c r="I4671" t="s">
        <v>2</v>
      </c>
      <c r="J4671" t="s">
        <v>161</v>
      </c>
      <c r="K4671" s="2" t="str">
        <f>LOOKUP(A4671,'[2]Collin Seedling for R'!$A$3:$A$51,'[2]Collin Seedling for R'!$R$3:$R$51)</f>
        <v>High</v>
      </c>
      <c r="L4671" s="2" t="str">
        <f>LOOKUP(A4671,'[2]Collin Seedling for R'!$A$3:$A$51,'[2]Collin Seedling for R'!$T$3:$T$51)</f>
        <v>BAND</v>
      </c>
      <c r="M4671" s="2" t="str">
        <f>LOOKUP(A4671,'[2]Collin Seedling for R'!$A$3:$A$51,'[2]Collin Seedling for R'!$P$3:$P$51)</f>
        <v>Unseeded</v>
      </c>
      <c r="N4671" s="8">
        <f t="shared" si="72"/>
        <v>1.3410728582866294</v>
      </c>
      <c r="O4671" s="2" t="str">
        <f>LOOKUP(H4671,[2]plantlist!$A$2:$A$943,[2]plantlist!$B$2:$B$943)</f>
        <v>F</v>
      </c>
    </row>
    <row r="4672" spans="1:15" x14ac:dyDescent="0.2">
      <c r="A4672" t="s">
        <v>467</v>
      </c>
      <c r="B4672">
        <v>2019</v>
      </c>
      <c r="C4672" t="s">
        <v>0</v>
      </c>
      <c r="D4672">
        <v>19</v>
      </c>
      <c r="E4672">
        <v>166</v>
      </c>
      <c r="F4672">
        <v>185</v>
      </c>
      <c r="G4672">
        <v>4996</v>
      </c>
      <c r="H4672" t="s">
        <v>104</v>
      </c>
      <c r="I4672" t="s">
        <v>2</v>
      </c>
      <c r="J4672" t="s">
        <v>105</v>
      </c>
      <c r="K4672" s="2" t="str">
        <f>LOOKUP(A4672,'[2]Collin Seedling for R'!$A$3:$A$51,'[2]Collin Seedling for R'!$R$3:$R$51)</f>
        <v>High</v>
      </c>
      <c r="L4672" s="2" t="str">
        <f>LOOKUP(A4672,'[2]Collin Seedling for R'!$A$3:$A$51,'[2]Collin Seedling for R'!$T$3:$T$51)</f>
        <v>BAND</v>
      </c>
      <c r="M4672" s="2" t="str">
        <f>LOOKUP(A4672,'[2]Collin Seedling for R'!$A$3:$A$51,'[2]Collin Seedling for R'!$P$3:$P$51)</f>
        <v>Unseeded</v>
      </c>
      <c r="N4672" s="8">
        <f t="shared" si="72"/>
        <v>3.3226581265012012</v>
      </c>
      <c r="O4672" s="2" t="str">
        <f>LOOKUP(H4672,[2]plantlist!$A$2:$A$943,[2]plantlist!$B$2:$B$943)</f>
        <v>G</v>
      </c>
    </row>
    <row r="4673" spans="1:15" x14ac:dyDescent="0.2">
      <c r="A4673" t="s">
        <v>467</v>
      </c>
      <c r="B4673">
        <v>2019</v>
      </c>
      <c r="C4673" t="s">
        <v>0</v>
      </c>
      <c r="D4673">
        <v>15</v>
      </c>
      <c r="E4673">
        <v>219</v>
      </c>
      <c r="F4673">
        <v>234</v>
      </c>
      <c r="G4673">
        <v>4996</v>
      </c>
      <c r="H4673" t="s">
        <v>2229</v>
      </c>
      <c r="I4673" t="s">
        <v>2</v>
      </c>
      <c r="J4673" t="s">
        <v>2230</v>
      </c>
      <c r="K4673" s="2" t="str">
        <f>LOOKUP(A4673,'[2]Collin Seedling for R'!$A$3:$A$51,'[2]Collin Seedling for R'!$R$3:$R$51)</f>
        <v>High</v>
      </c>
      <c r="L4673" s="2" t="str">
        <f>LOOKUP(A4673,'[2]Collin Seedling for R'!$A$3:$A$51,'[2]Collin Seedling for R'!$T$3:$T$51)</f>
        <v>BAND</v>
      </c>
      <c r="M4673" s="2" t="str">
        <f>LOOKUP(A4673,'[2]Collin Seedling for R'!$A$3:$A$51,'[2]Collin Seedling for R'!$P$3:$P$51)</f>
        <v>Unseeded</v>
      </c>
      <c r="N4673" s="8">
        <f t="shared" si="72"/>
        <v>4.3835068054443553</v>
      </c>
      <c r="O4673" s="2">
        <f>LOOKUP(H4673,[2]plantlist!$A$2:$A$943,[2]plantlist!$B$2:$B$943)</f>
        <v>0</v>
      </c>
    </row>
    <row r="4674" spans="1:15" x14ac:dyDescent="0.2">
      <c r="A4674" t="s">
        <v>467</v>
      </c>
      <c r="B4674">
        <v>2019</v>
      </c>
      <c r="C4674" t="s">
        <v>0</v>
      </c>
      <c r="D4674">
        <v>13</v>
      </c>
      <c r="E4674">
        <v>10</v>
      </c>
      <c r="F4674">
        <v>23</v>
      </c>
      <c r="G4674">
        <v>4996</v>
      </c>
      <c r="H4674" t="s">
        <v>66</v>
      </c>
      <c r="I4674" t="s">
        <v>2</v>
      </c>
      <c r="J4674" t="s">
        <v>67</v>
      </c>
      <c r="K4674" s="2" t="str">
        <f>LOOKUP(A4674,'[2]Collin Seedling for R'!$A$3:$A$51,'[2]Collin Seedling for R'!$R$3:$R$51)</f>
        <v>High</v>
      </c>
      <c r="L4674" s="2" t="str">
        <f>LOOKUP(A4674,'[2]Collin Seedling for R'!$A$3:$A$51,'[2]Collin Seedling for R'!$T$3:$T$51)</f>
        <v>BAND</v>
      </c>
      <c r="M4674" s="2" t="str">
        <f>LOOKUP(A4674,'[2]Collin Seedling for R'!$A$3:$A$51,'[2]Collin Seedling for R'!$P$3:$P$51)</f>
        <v>Unseeded</v>
      </c>
      <c r="N4674" s="8">
        <f t="shared" ref="N4674:N4737" si="73">E4674/G4674*100</f>
        <v>0.20016012810248196</v>
      </c>
      <c r="O4674" s="2" t="str">
        <f>LOOKUP(H4674,[2]plantlist!$A$2:$A$943,[2]plantlist!$B$2:$B$943)</f>
        <v>G</v>
      </c>
    </row>
    <row r="4675" spans="1:15" x14ac:dyDescent="0.2">
      <c r="A4675" t="s">
        <v>467</v>
      </c>
      <c r="B4675">
        <v>2019</v>
      </c>
      <c r="C4675" t="s">
        <v>0</v>
      </c>
      <c r="D4675">
        <v>10</v>
      </c>
      <c r="E4675">
        <v>107</v>
      </c>
      <c r="F4675">
        <v>117</v>
      </c>
      <c r="G4675">
        <v>4996</v>
      </c>
      <c r="H4675" t="s">
        <v>198</v>
      </c>
      <c r="I4675" t="s">
        <v>2</v>
      </c>
      <c r="J4675" t="s">
        <v>199</v>
      </c>
      <c r="K4675" s="2" t="str">
        <f>LOOKUP(A4675,'[2]Collin Seedling for R'!$A$3:$A$51,'[2]Collin Seedling for R'!$R$3:$R$51)</f>
        <v>High</v>
      </c>
      <c r="L4675" s="2" t="str">
        <f>LOOKUP(A4675,'[2]Collin Seedling for R'!$A$3:$A$51,'[2]Collin Seedling for R'!$T$3:$T$51)</f>
        <v>BAND</v>
      </c>
      <c r="M4675" s="2" t="str">
        <f>LOOKUP(A4675,'[2]Collin Seedling for R'!$A$3:$A$51,'[2]Collin Seedling for R'!$P$3:$P$51)</f>
        <v>Unseeded</v>
      </c>
      <c r="N4675" s="8">
        <f t="shared" si="73"/>
        <v>2.1417133706965572</v>
      </c>
      <c r="O4675" s="2" t="str">
        <f>LOOKUP(H4675,[2]plantlist!$A$2:$A$943,[2]plantlist!$B$2:$B$943)</f>
        <v>G</v>
      </c>
    </row>
    <row r="4676" spans="1:15" x14ac:dyDescent="0.2">
      <c r="A4676" t="s">
        <v>467</v>
      </c>
      <c r="B4676">
        <v>2019</v>
      </c>
      <c r="C4676" t="s">
        <v>0</v>
      </c>
      <c r="D4676">
        <v>9</v>
      </c>
      <c r="E4676">
        <v>0</v>
      </c>
      <c r="F4676">
        <v>9</v>
      </c>
      <c r="G4676">
        <v>4996</v>
      </c>
      <c r="H4676" t="s">
        <v>64</v>
      </c>
      <c r="I4676" t="s">
        <v>2</v>
      </c>
      <c r="J4676" t="s">
        <v>65</v>
      </c>
      <c r="K4676" s="2" t="str">
        <f>LOOKUP(A4676,'[2]Collin Seedling for R'!$A$3:$A$51,'[2]Collin Seedling for R'!$R$3:$R$51)</f>
        <v>High</v>
      </c>
      <c r="L4676" s="2" t="str">
        <f>LOOKUP(A4676,'[2]Collin Seedling for R'!$A$3:$A$51,'[2]Collin Seedling for R'!$T$3:$T$51)</f>
        <v>BAND</v>
      </c>
      <c r="M4676" s="2" t="str">
        <f>LOOKUP(A4676,'[2]Collin Seedling for R'!$A$3:$A$51,'[2]Collin Seedling for R'!$P$3:$P$51)</f>
        <v>Unseeded</v>
      </c>
      <c r="N4676" s="8">
        <f t="shared" si="73"/>
        <v>0</v>
      </c>
      <c r="O4676" s="2" t="str">
        <f>LOOKUP(H4676,[2]plantlist!$A$2:$A$943,[2]plantlist!$B$2:$B$943)</f>
        <v>L</v>
      </c>
    </row>
    <row r="4677" spans="1:15" x14ac:dyDescent="0.2">
      <c r="A4677" t="s">
        <v>467</v>
      </c>
      <c r="B4677">
        <v>2019</v>
      </c>
      <c r="C4677" t="s">
        <v>0</v>
      </c>
      <c r="D4677">
        <v>7</v>
      </c>
      <c r="E4677">
        <v>46</v>
      </c>
      <c r="F4677">
        <v>53</v>
      </c>
      <c r="G4677">
        <v>4996</v>
      </c>
      <c r="H4677" t="s">
        <v>424</v>
      </c>
      <c r="I4677" t="s">
        <v>2</v>
      </c>
      <c r="J4677" t="s">
        <v>425</v>
      </c>
      <c r="K4677" s="2" t="str">
        <f>LOOKUP(A4677,'[2]Collin Seedling for R'!$A$3:$A$51,'[2]Collin Seedling for R'!$R$3:$R$51)</f>
        <v>High</v>
      </c>
      <c r="L4677" s="2" t="str">
        <f>LOOKUP(A4677,'[2]Collin Seedling for R'!$A$3:$A$51,'[2]Collin Seedling for R'!$T$3:$T$51)</f>
        <v>BAND</v>
      </c>
      <c r="M4677" s="2" t="str">
        <f>LOOKUP(A4677,'[2]Collin Seedling for R'!$A$3:$A$51,'[2]Collin Seedling for R'!$P$3:$P$51)</f>
        <v>Unseeded</v>
      </c>
      <c r="N4677" s="8">
        <f t="shared" si="73"/>
        <v>0.92073658927141722</v>
      </c>
      <c r="O4677" s="2" t="str">
        <f>LOOKUP(H4677,[2]plantlist!$A$2:$A$943,[2]plantlist!$B$2:$B$943)</f>
        <v>F</v>
      </c>
    </row>
    <row r="4678" spans="1:15" x14ac:dyDescent="0.2">
      <c r="A4678" t="s">
        <v>467</v>
      </c>
      <c r="B4678">
        <v>2019</v>
      </c>
      <c r="C4678" t="s">
        <v>0</v>
      </c>
      <c r="D4678">
        <v>7</v>
      </c>
      <c r="E4678">
        <v>55</v>
      </c>
      <c r="F4678">
        <v>62</v>
      </c>
      <c r="G4678">
        <v>4996</v>
      </c>
      <c r="H4678" t="s">
        <v>344</v>
      </c>
      <c r="I4678" t="s">
        <v>2</v>
      </c>
      <c r="J4678" t="s">
        <v>345</v>
      </c>
      <c r="K4678" s="2" t="str">
        <f>LOOKUP(A4678,'[2]Collin Seedling for R'!$A$3:$A$51,'[2]Collin Seedling for R'!$R$3:$R$51)</f>
        <v>High</v>
      </c>
      <c r="L4678" s="2" t="str">
        <f>LOOKUP(A4678,'[2]Collin Seedling for R'!$A$3:$A$51,'[2]Collin Seedling for R'!$T$3:$T$51)</f>
        <v>BAND</v>
      </c>
      <c r="M4678" s="2" t="str">
        <f>LOOKUP(A4678,'[2]Collin Seedling for R'!$A$3:$A$51,'[2]Collin Seedling for R'!$P$3:$P$51)</f>
        <v>Unseeded</v>
      </c>
      <c r="N4678" s="8">
        <f t="shared" si="73"/>
        <v>1.1008807045636508</v>
      </c>
      <c r="O4678" s="2" t="str">
        <f>LOOKUP(H4678,[2]plantlist!$A$2:$A$943,[2]plantlist!$B$2:$B$943)</f>
        <v>F</v>
      </c>
    </row>
    <row r="4679" spans="1:15" x14ac:dyDescent="0.2">
      <c r="A4679" t="s">
        <v>467</v>
      </c>
      <c r="B4679">
        <v>2019</v>
      </c>
      <c r="C4679" t="s">
        <v>0</v>
      </c>
      <c r="D4679">
        <v>5</v>
      </c>
      <c r="E4679">
        <v>19</v>
      </c>
      <c r="F4679">
        <v>24</v>
      </c>
      <c r="G4679">
        <v>4996</v>
      </c>
      <c r="H4679" t="s">
        <v>51</v>
      </c>
      <c r="I4679" t="s">
        <v>2</v>
      </c>
      <c r="J4679" t="s">
        <v>52</v>
      </c>
      <c r="K4679" s="2" t="str">
        <f>LOOKUP(A4679,'[2]Collin Seedling for R'!$A$3:$A$51,'[2]Collin Seedling for R'!$R$3:$R$51)</f>
        <v>High</v>
      </c>
      <c r="L4679" s="2" t="str">
        <f>LOOKUP(A4679,'[2]Collin Seedling for R'!$A$3:$A$51,'[2]Collin Seedling for R'!$T$3:$T$51)</f>
        <v>BAND</v>
      </c>
      <c r="M4679" s="2" t="str">
        <f>LOOKUP(A4679,'[2]Collin Seedling for R'!$A$3:$A$51,'[2]Collin Seedling for R'!$P$3:$P$51)</f>
        <v>Unseeded</v>
      </c>
      <c r="N4679" s="8">
        <f t="shared" si="73"/>
        <v>0.38030424339471575</v>
      </c>
      <c r="O4679" s="2" t="str">
        <f>LOOKUP(H4679,[2]plantlist!$A$2:$A$943,[2]plantlist!$B$2:$B$943)</f>
        <v>F</v>
      </c>
    </row>
    <row r="4680" spans="1:15" x14ac:dyDescent="0.2">
      <c r="A4680" t="s">
        <v>467</v>
      </c>
      <c r="B4680">
        <v>2019</v>
      </c>
      <c r="C4680" t="s">
        <v>0</v>
      </c>
      <c r="D4680">
        <v>5</v>
      </c>
      <c r="E4680">
        <v>795</v>
      </c>
      <c r="F4680">
        <v>800</v>
      </c>
      <c r="G4680">
        <v>4996</v>
      </c>
      <c r="H4680" t="s">
        <v>96</v>
      </c>
      <c r="I4680" t="s">
        <v>2</v>
      </c>
      <c r="J4680" t="s">
        <v>97</v>
      </c>
      <c r="K4680" s="2" t="str">
        <f>LOOKUP(A4680,'[2]Collin Seedling for R'!$A$3:$A$51,'[2]Collin Seedling for R'!$R$3:$R$51)</f>
        <v>High</v>
      </c>
      <c r="L4680" s="2" t="str">
        <f>LOOKUP(A4680,'[2]Collin Seedling for R'!$A$3:$A$51,'[2]Collin Seedling for R'!$T$3:$T$51)</f>
        <v>BAND</v>
      </c>
      <c r="M4680" s="2" t="str">
        <f>LOOKUP(A4680,'[2]Collin Seedling for R'!$A$3:$A$51,'[2]Collin Seedling for R'!$P$3:$P$51)</f>
        <v>Unseeded</v>
      </c>
      <c r="N4680" s="8">
        <f t="shared" si="73"/>
        <v>15.912730184147318</v>
      </c>
      <c r="O4680" s="2" t="str">
        <f>LOOKUP(H4680,[2]plantlist!$A$2:$A$943,[2]plantlist!$B$2:$B$943)</f>
        <v>F</v>
      </c>
    </row>
    <row r="4681" spans="1:15" x14ac:dyDescent="0.2">
      <c r="A4681" t="s">
        <v>467</v>
      </c>
      <c r="B4681">
        <v>2019</v>
      </c>
      <c r="C4681" t="s">
        <v>0</v>
      </c>
      <c r="D4681">
        <v>5</v>
      </c>
      <c r="E4681">
        <v>234</v>
      </c>
      <c r="F4681">
        <v>239</v>
      </c>
      <c r="G4681">
        <v>4996</v>
      </c>
      <c r="H4681" t="s">
        <v>100</v>
      </c>
      <c r="I4681" t="s">
        <v>2</v>
      </c>
      <c r="J4681" t="s">
        <v>101</v>
      </c>
      <c r="K4681" s="2" t="str">
        <f>LOOKUP(A4681,'[2]Collin Seedling for R'!$A$3:$A$51,'[2]Collin Seedling for R'!$R$3:$R$51)</f>
        <v>High</v>
      </c>
      <c r="L4681" s="2" t="str">
        <f>LOOKUP(A4681,'[2]Collin Seedling for R'!$A$3:$A$51,'[2]Collin Seedling for R'!$T$3:$T$51)</f>
        <v>BAND</v>
      </c>
      <c r="M4681" s="2" t="str">
        <f>LOOKUP(A4681,'[2]Collin Seedling for R'!$A$3:$A$51,'[2]Collin Seedling for R'!$P$3:$P$51)</f>
        <v>Unseeded</v>
      </c>
      <c r="N4681" s="8">
        <f t="shared" si="73"/>
        <v>4.6837469975980781</v>
      </c>
      <c r="O4681" s="2" t="str">
        <f>LOOKUP(H4681,[2]plantlist!$A$2:$A$943,[2]plantlist!$B$2:$B$943)</f>
        <v>S</v>
      </c>
    </row>
    <row r="4682" spans="1:15" x14ac:dyDescent="0.2">
      <c r="A4682" t="s">
        <v>467</v>
      </c>
      <c r="B4682">
        <v>2019</v>
      </c>
      <c r="C4682" t="s">
        <v>0</v>
      </c>
      <c r="D4682">
        <v>4</v>
      </c>
      <c r="E4682">
        <v>89</v>
      </c>
      <c r="F4682">
        <v>93</v>
      </c>
      <c r="G4682">
        <v>4996</v>
      </c>
      <c r="H4682" t="s">
        <v>130</v>
      </c>
      <c r="I4682" t="s">
        <v>2</v>
      </c>
      <c r="J4682" t="s">
        <v>131</v>
      </c>
      <c r="K4682" s="2" t="str">
        <f>LOOKUP(A4682,'[2]Collin Seedling for R'!$A$3:$A$51,'[2]Collin Seedling for R'!$R$3:$R$51)</f>
        <v>High</v>
      </c>
      <c r="L4682" s="2" t="str">
        <f>LOOKUP(A4682,'[2]Collin Seedling for R'!$A$3:$A$51,'[2]Collin Seedling for R'!$T$3:$T$51)</f>
        <v>BAND</v>
      </c>
      <c r="M4682" s="2" t="str">
        <f>LOOKUP(A4682,'[2]Collin Seedling for R'!$A$3:$A$51,'[2]Collin Seedling for R'!$P$3:$P$51)</f>
        <v>Unseeded</v>
      </c>
      <c r="N4682" s="8">
        <f t="shared" si="73"/>
        <v>1.7814251401120897</v>
      </c>
      <c r="O4682" s="2" t="str">
        <f>LOOKUP(H4682,[2]plantlist!$A$2:$A$943,[2]plantlist!$B$2:$B$943)</f>
        <v>F</v>
      </c>
    </row>
    <row r="4683" spans="1:15" x14ac:dyDescent="0.2">
      <c r="A4683" t="s">
        <v>467</v>
      </c>
      <c r="B4683">
        <v>2019</v>
      </c>
      <c r="C4683" t="s">
        <v>0</v>
      </c>
      <c r="D4683">
        <v>4</v>
      </c>
      <c r="E4683">
        <v>0</v>
      </c>
      <c r="F4683">
        <v>4</v>
      </c>
      <c r="G4683">
        <v>4996</v>
      </c>
      <c r="H4683" t="s">
        <v>534</v>
      </c>
      <c r="I4683" t="s">
        <v>2</v>
      </c>
      <c r="J4683" t="s">
        <v>535</v>
      </c>
      <c r="K4683" s="2" t="str">
        <f>LOOKUP(A4683,'[2]Collin Seedling for R'!$A$3:$A$51,'[2]Collin Seedling for R'!$R$3:$R$51)</f>
        <v>High</v>
      </c>
      <c r="L4683" s="2" t="str">
        <f>LOOKUP(A4683,'[2]Collin Seedling for R'!$A$3:$A$51,'[2]Collin Seedling for R'!$T$3:$T$51)</f>
        <v>BAND</v>
      </c>
      <c r="M4683" s="2" t="str">
        <f>LOOKUP(A4683,'[2]Collin Seedling for R'!$A$3:$A$51,'[2]Collin Seedling for R'!$P$3:$P$51)</f>
        <v>Unseeded</v>
      </c>
      <c r="N4683" s="8">
        <f t="shared" si="73"/>
        <v>0</v>
      </c>
      <c r="O4683" s="2" t="str">
        <f>LOOKUP(H4683,[2]plantlist!$A$2:$A$943,[2]plantlist!$B$2:$B$943)</f>
        <v>C</v>
      </c>
    </row>
    <row r="4684" spans="1:15" x14ac:dyDescent="0.2">
      <c r="A4684" t="s">
        <v>467</v>
      </c>
      <c r="B4684">
        <v>2019</v>
      </c>
      <c r="C4684" t="s">
        <v>0</v>
      </c>
      <c r="D4684">
        <v>4</v>
      </c>
      <c r="E4684">
        <v>61</v>
      </c>
      <c r="F4684">
        <v>65</v>
      </c>
      <c r="G4684">
        <v>4996</v>
      </c>
      <c r="H4684" t="s">
        <v>190</v>
      </c>
      <c r="I4684" t="s">
        <v>2</v>
      </c>
      <c r="J4684" t="s">
        <v>191</v>
      </c>
      <c r="K4684" s="2" t="str">
        <f>LOOKUP(A4684,'[2]Collin Seedling for R'!$A$3:$A$51,'[2]Collin Seedling for R'!$R$3:$R$51)</f>
        <v>High</v>
      </c>
      <c r="L4684" s="2" t="str">
        <f>LOOKUP(A4684,'[2]Collin Seedling for R'!$A$3:$A$51,'[2]Collin Seedling for R'!$T$3:$T$51)</f>
        <v>BAND</v>
      </c>
      <c r="M4684" s="2" t="str">
        <f>LOOKUP(A4684,'[2]Collin Seedling for R'!$A$3:$A$51,'[2]Collin Seedling for R'!$P$3:$P$51)</f>
        <v>Unseeded</v>
      </c>
      <c r="N4684" s="8">
        <f t="shared" si="73"/>
        <v>1.22097678142514</v>
      </c>
      <c r="O4684" s="2" t="str">
        <f>LOOKUP(H4684,[2]plantlist!$A$2:$A$943,[2]plantlist!$B$2:$B$943)</f>
        <v>F</v>
      </c>
    </row>
    <row r="4685" spans="1:15" x14ac:dyDescent="0.2">
      <c r="A4685" t="s">
        <v>467</v>
      </c>
      <c r="B4685">
        <v>2019</v>
      </c>
      <c r="C4685" t="s">
        <v>0</v>
      </c>
      <c r="D4685">
        <v>4</v>
      </c>
      <c r="E4685">
        <v>27</v>
      </c>
      <c r="F4685">
        <v>31</v>
      </c>
      <c r="G4685">
        <v>4996</v>
      </c>
      <c r="H4685" t="s">
        <v>12</v>
      </c>
      <c r="I4685" t="s">
        <v>2</v>
      </c>
      <c r="J4685" t="s">
        <v>13</v>
      </c>
      <c r="K4685" s="2" t="str">
        <f>LOOKUP(A4685,'[2]Collin Seedling for R'!$A$3:$A$51,'[2]Collin Seedling for R'!$R$3:$R$51)</f>
        <v>High</v>
      </c>
      <c r="L4685" s="2" t="str">
        <f>LOOKUP(A4685,'[2]Collin Seedling for R'!$A$3:$A$51,'[2]Collin Seedling for R'!$T$3:$T$51)</f>
        <v>BAND</v>
      </c>
      <c r="M4685" s="2" t="str">
        <f>LOOKUP(A4685,'[2]Collin Seedling for R'!$A$3:$A$51,'[2]Collin Seedling for R'!$P$3:$P$51)</f>
        <v>Unseeded</v>
      </c>
      <c r="N4685" s="8">
        <f t="shared" si="73"/>
        <v>0.54043234587670141</v>
      </c>
      <c r="O4685" s="2" t="str">
        <f>LOOKUP(H4685,[2]plantlist!$A$2:$A$943,[2]plantlist!$B$2:$B$943)</f>
        <v>G</v>
      </c>
    </row>
    <row r="4686" spans="1:15" x14ac:dyDescent="0.2">
      <c r="A4686" t="s">
        <v>467</v>
      </c>
      <c r="B4686">
        <v>2019</v>
      </c>
      <c r="C4686" t="s">
        <v>0</v>
      </c>
      <c r="D4686">
        <v>4</v>
      </c>
      <c r="E4686">
        <v>78</v>
      </c>
      <c r="F4686">
        <v>82</v>
      </c>
      <c r="G4686">
        <v>4996</v>
      </c>
      <c r="H4686" t="s">
        <v>152</v>
      </c>
      <c r="I4686" t="s">
        <v>2</v>
      </c>
      <c r="J4686" t="s">
        <v>153</v>
      </c>
      <c r="K4686" s="2" t="str">
        <f>LOOKUP(A4686,'[2]Collin Seedling for R'!$A$3:$A$51,'[2]Collin Seedling for R'!$R$3:$R$51)</f>
        <v>High</v>
      </c>
      <c r="L4686" s="2" t="str">
        <f>LOOKUP(A4686,'[2]Collin Seedling for R'!$A$3:$A$51,'[2]Collin Seedling for R'!$T$3:$T$51)</f>
        <v>BAND</v>
      </c>
      <c r="M4686" s="2" t="str">
        <f>LOOKUP(A4686,'[2]Collin Seedling for R'!$A$3:$A$51,'[2]Collin Seedling for R'!$P$3:$P$51)</f>
        <v>Unseeded</v>
      </c>
      <c r="N4686" s="8">
        <f t="shared" si="73"/>
        <v>1.5612489991993594</v>
      </c>
      <c r="O4686" s="2" t="str">
        <f>LOOKUP(H4686,[2]plantlist!$A$2:$A$943,[2]plantlist!$B$2:$B$943)</f>
        <v>F</v>
      </c>
    </row>
    <row r="4687" spans="1:15" x14ac:dyDescent="0.2">
      <c r="A4687" t="s">
        <v>467</v>
      </c>
      <c r="B4687">
        <v>2019</v>
      </c>
      <c r="C4687" t="s">
        <v>0</v>
      </c>
      <c r="D4687">
        <v>4</v>
      </c>
      <c r="E4687">
        <v>18</v>
      </c>
      <c r="F4687">
        <v>22</v>
      </c>
      <c r="G4687">
        <v>4996</v>
      </c>
      <c r="H4687" t="s">
        <v>275</v>
      </c>
      <c r="I4687" t="s">
        <v>2</v>
      </c>
      <c r="J4687" t="s">
        <v>276</v>
      </c>
      <c r="K4687" s="2" t="str">
        <f>LOOKUP(A4687,'[2]Collin Seedling for R'!$A$3:$A$51,'[2]Collin Seedling for R'!$R$3:$R$51)</f>
        <v>High</v>
      </c>
      <c r="L4687" s="2" t="str">
        <f>LOOKUP(A4687,'[2]Collin Seedling for R'!$A$3:$A$51,'[2]Collin Seedling for R'!$T$3:$T$51)</f>
        <v>BAND</v>
      </c>
      <c r="M4687" s="2" t="str">
        <f>LOOKUP(A4687,'[2]Collin Seedling for R'!$A$3:$A$51,'[2]Collin Seedling for R'!$P$3:$P$51)</f>
        <v>Unseeded</v>
      </c>
      <c r="N4687" s="8">
        <f t="shared" si="73"/>
        <v>0.36028823058446757</v>
      </c>
      <c r="O4687" s="2" t="str">
        <f>LOOKUP(H4687,[2]plantlist!$A$2:$A$943,[2]plantlist!$B$2:$B$943)</f>
        <v>S</v>
      </c>
    </row>
    <row r="4688" spans="1:15" x14ac:dyDescent="0.2">
      <c r="A4688" t="s">
        <v>467</v>
      </c>
      <c r="B4688">
        <v>2019</v>
      </c>
      <c r="C4688" t="s">
        <v>0</v>
      </c>
      <c r="D4688">
        <v>3</v>
      </c>
      <c r="E4688">
        <v>71</v>
      </c>
      <c r="F4688">
        <v>74</v>
      </c>
      <c r="G4688">
        <v>4996</v>
      </c>
      <c r="H4688" t="s">
        <v>2218</v>
      </c>
      <c r="I4688" t="s">
        <v>2</v>
      </c>
      <c r="J4688" t="s">
        <v>2219</v>
      </c>
      <c r="K4688" s="2" t="str">
        <f>LOOKUP(A4688,'[2]Collin Seedling for R'!$A$3:$A$51,'[2]Collin Seedling for R'!$R$3:$R$51)</f>
        <v>High</v>
      </c>
      <c r="L4688" s="2" t="str">
        <f>LOOKUP(A4688,'[2]Collin Seedling for R'!$A$3:$A$51,'[2]Collin Seedling for R'!$T$3:$T$51)</f>
        <v>BAND</v>
      </c>
      <c r="M4688" s="2" t="str">
        <f>LOOKUP(A4688,'[2]Collin Seedling for R'!$A$3:$A$51,'[2]Collin Seedling for R'!$P$3:$P$51)</f>
        <v>Unseeded</v>
      </c>
      <c r="N4688" s="8">
        <f t="shared" si="73"/>
        <v>1.4211369095276221</v>
      </c>
      <c r="O4688" s="2" t="str">
        <f>LOOKUP(H4688,[2]plantlist!$A$2:$A$943,[2]plantlist!$B$2:$B$943)</f>
        <v>F</v>
      </c>
    </row>
    <row r="4689" spans="1:15" x14ac:dyDescent="0.2">
      <c r="A4689" t="s">
        <v>467</v>
      </c>
      <c r="B4689">
        <v>2019</v>
      </c>
      <c r="C4689" t="s">
        <v>0</v>
      </c>
      <c r="D4689">
        <v>2</v>
      </c>
      <c r="E4689">
        <v>101</v>
      </c>
      <c r="F4689">
        <v>103</v>
      </c>
      <c r="G4689">
        <v>4996</v>
      </c>
      <c r="H4689" t="s">
        <v>1482</v>
      </c>
      <c r="I4689" t="s">
        <v>2</v>
      </c>
      <c r="J4689" t="s">
        <v>2238</v>
      </c>
      <c r="K4689" s="2" t="str">
        <f>LOOKUP(A4689,'[2]Collin Seedling for R'!$A$3:$A$51,'[2]Collin Seedling for R'!$R$3:$R$51)</f>
        <v>High</v>
      </c>
      <c r="L4689" s="2" t="str">
        <f>LOOKUP(A4689,'[2]Collin Seedling for R'!$A$3:$A$51,'[2]Collin Seedling for R'!$T$3:$T$51)</f>
        <v>BAND</v>
      </c>
      <c r="M4689" s="2" t="str">
        <f>LOOKUP(A4689,'[2]Collin Seedling for R'!$A$3:$A$51,'[2]Collin Seedling for R'!$P$3:$P$51)</f>
        <v>Unseeded</v>
      </c>
      <c r="N4689" s="8">
        <f t="shared" si="73"/>
        <v>2.0216172938350678</v>
      </c>
      <c r="O4689" s="2" t="str">
        <f>LOOKUP(H4689,[2]plantlist!$A$2:$A$943,[2]plantlist!$B$2:$B$943)</f>
        <v>F</v>
      </c>
    </row>
    <row r="4690" spans="1:15" x14ac:dyDescent="0.2">
      <c r="A4690" t="s">
        <v>467</v>
      </c>
      <c r="B4690">
        <v>2019</v>
      </c>
      <c r="C4690" t="s">
        <v>0</v>
      </c>
      <c r="D4690">
        <v>2</v>
      </c>
      <c r="E4690">
        <v>0</v>
      </c>
      <c r="F4690">
        <v>2</v>
      </c>
      <c r="G4690">
        <v>4996</v>
      </c>
      <c r="H4690" t="s">
        <v>25</v>
      </c>
      <c r="I4690" t="s">
        <v>2</v>
      </c>
      <c r="J4690" t="s">
        <v>26</v>
      </c>
      <c r="K4690" s="2" t="str">
        <f>LOOKUP(A4690,'[2]Collin Seedling for R'!$A$3:$A$51,'[2]Collin Seedling for R'!$R$3:$R$51)</f>
        <v>High</v>
      </c>
      <c r="L4690" s="2" t="str">
        <f>LOOKUP(A4690,'[2]Collin Seedling for R'!$A$3:$A$51,'[2]Collin Seedling for R'!$T$3:$T$51)</f>
        <v>BAND</v>
      </c>
      <c r="M4690" s="2" t="str">
        <f>LOOKUP(A4690,'[2]Collin Seedling for R'!$A$3:$A$51,'[2]Collin Seedling for R'!$P$3:$P$51)</f>
        <v>Unseeded</v>
      </c>
      <c r="N4690" s="8">
        <f t="shared" si="73"/>
        <v>0</v>
      </c>
      <c r="O4690" s="2" t="str">
        <f>LOOKUP(H4690,[2]plantlist!$A$2:$A$943,[2]plantlist!$B$2:$B$943)</f>
        <v>F</v>
      </c>
    </row>
    <row r="4691" spans="1:15" x14ac:dyDescent="0.2">
      <c r="A4691" t="s">
        <v>467</v>
      </c>
      <c r="B4691">
        <v>2019</v>
      </c>
      <c r="C4691" t="s">
        <v>0</v>
      </c>
      <c r="D4691">
        <v>1</v>
      </c>
      <c r="E4691">
        <v>33</v>
      </c>
      <c r="F4691">
        <v>34</v>
      </c>
      <c r="G4691">
        <v>4996</v>
      </c>
      <c r="H4691" t="s">
        <v>82</v>
      </c>
      <c r="I4691" t="s">
        <v>19</v>
      </c>
      <c r="J4691" t="s">
        <v>83</v>
      </c>
      <c r="K4691" s="2" t="str">
        <f>LOOKUP(A4691,'[2]Collin Seedling for R'!$A$3:$A$51,'[2]Collin Seedling for R'!$R$3:$R$51)</f>
        <v>High</v>
      </c>
      <c r="L4691" s="2" t="str">
        <f>LOOKUP(A4691,'[2]Collin Seedling for R'!$A$3:$A$51,'[2]Collin Seedling for R'!$T$3:$T$51)</f>
        <v>BAND</v>
      </c>
      <c r="M4691" s="2" t="str">
        <f>LOOKUP(A4691,'[2]Collin Seedling for R'!$A$3:$A$51,'[2]Collin Seedling for R'!$P$3:$P$51)</f>
        <v>Unseeded</v>
      </c>
      <c r="N4691" s="8">
        <f t="shared" si="73"/>
        <v>0.66052842273819057</v>
      </c>
      <c r="O4691" s="2" t="str">
        <f>LOOKUP(H4691,[2]plantlist!$A$2:$A$943,[2]plantlist!$B$2:$B$943)</f>
        <v>F</v>
      </c>
    </row>
    <row r="4692" spans="1:15" x14ac:dyDescent="0.2">
      <c r="A4692" t="s">
        <v>467</v>
      </c>
      <c r="B4692">
        <v>2019</v>
      </c>
      <c r="C4692" t="s">
        <v>0</v>
      </c>
      <c r="D4692">
        <v>1</v>
      </c>
      <c r="E4692">
        <v>51</v>
      </c>
      <c r="F4692">
        <v>52</v>
      </c>
      <c r="G4692">
        <v>4996</v>
      </c>
      <c r="H4692" t="s">
        <v>1600</v>
      </c>
      <c r="I4692" t="s">
        <v>2</v>
      </c>
      <c r="J4692" t="s">
        <v>1599</v>
      </c>
      <c r="K4692" s="2" t="str">
        <f>LOOKUP(A4692,'[2]Collin Seedling for R'!$A$3:$A$51,'[2]Collin Seedling for R'!$R$3:$R$51)</f>
        <v>High</v>
      </c>
      <c r="L4692" s="2" t="str">
        <f>LOOKUP(A4692,'[2]Collin Seedling for R'!$A$3:$A$51,'[2]Collin Seedling for R'!$T$3:$T$51)</f>
        <v>BAND</v>
      </c>
      <c r="M4692" s="2" t="str">
        <f>LOOKUP(A4692,'[2]Collin Seedling for R'!$A$3:$A$51,'[2]Collin Seedling for R'!$P$3:$P$51)</f>
        <v>Unseeded</v>
      </c>
      <c r="N4692" s="8">
        <f t="shared" si="73"/>
        <v>1.0208166533226581</v>
      </c>
      <c r="O4692" s="2" t="str">
        <f>LOOKUP(H4692,[2]plantlist!$A$2:$A$943,[2]plantlist!$B$2:$B$943)</f>
        <v>F</v>
      </c>
    </row>
    <row r="4693" spans="1:15" x14ac:dyDescent="0.2">
      <c r="A4693" t="s">
        <v>467</v>
      </c>
      <c r="B4693">
        <v>2019</v>
      </c>
      <c r="C4693" t="s">
        <v>0</v>
      </c>
      <c r="D4693">
        <v>1</v>
      </c>
      <c r="E4693">
        <v>3</v>
      </c>
      <c r="F4693">
        <v>4</v>
      </c>
      <c r="G4693">
        <v>4996</v>
      </c>
      <c r="H4693" t="s">
        <v>190</v>
      </c>
      <c r="I4693" t="s">
        <v>19</v>
      </c>
      <c r="J4693" t="s">
        <v>191</v>
      </c>
      <c r="K4693" s="2" t="str">
        <f>LOOKUP(A4693,'[2]Collin Seedling for R'!$A$3:$A$51,'[2]Collin Seedling for R'!$R$3:$R$51)</f>
        <v>High</v>
      </c>
      <c r="L4693" s="2" t="str">
        <f>LOOKUP(A4693,'[2]Collin Seedling for R'!$A$3:$A$51,'[2]Collin Seedling for R'!$T$3:$T$51)</f>
        <v>BAND</v>
      </c>
      <c r="M4693" s="2" t="str">
        <f>LOOKUP(A4693,'[2]Collin Seedling for R'!$A$3:$A$51,'[2]Collin Seedling for R'!$P$3:$P$51)</f>
        <v>Unseeded</v>
      </c>
      <c r="N4693" s="8">
        <f t="shared" si="73"/>
        <v>6.0048038430744591E-2</v>
      </c>
      <c r="O4693" s="2" t="str">
        <f>LOOKUP(H4693,[2]plantlist!$A$2:$A$943,[2]plantlist!$B$2:$B$943)</f>
        <v>F</v>
      </c>
    </row>
    <row r="4694" spans="1:15" x14ac:dyDescent="0.2">
      <c r="A4694" t="s">
        <v>467</v>
      </c>
      <c r="B4694">
        <v>2019</v>
      </c>
      <c r="C4694" t="s">
        <v>0</v>
      </c>
      <c r="D4694">
        <v>1</v>
      </c>
      <c r="E4694">
        <v>17</v>
      </c>
      <c r="F4694">
        <v>18</v>
      </c>
      <c r="G4694">
        <v>4996</v>
      </c>
      <c r="H4694" t="s">
        <v>33</v>
      </c>
      <c r="I4694" t="s">
        <v>2</v>
      </c>
      <c r="J4694" t="s">
        <v>34</v>
      </c>
      <c r="K4694" s="2" t="str">
        <f>LOOKUP(A4694,'[2]Collin Seedling for R'!$A$3:$A$51,'[2]Collin Seedling for R'!$R$3:$R$51)</f>
        <v>High</v>
      </c>
      <c r="L4694" s="2" t="str">
        <f>LOOKUP(A4694,'[2]Collin Seedling for R'!$A$3:$A$51,'[2]Collin Seedling for R'!$T$3:$T$51)</f>
        <v>BAND</v>
      </c>
      <c r="M4694" s="2" t="str">
        <f>LOOKUP(A4694,'[2]Collin Seedling for R'!$A$3:$A$51,'[2]Collin Seedling for R'!$P$3:$P$51)</f>
        <v>Unseeded</v>
      </c>
      <c r="N4694" s="8">
        <f t="shared" si="73"/>
        <v>0.3402722177742194</v>
      </c>
      <c r="O4694" s="2" t="str">
        <f>LOOKUP(H4694,[2]plantlist!$A$2:$A$943,[2]plantlist!$B$2:$B$943)</f>
        <v>F</v>
      </c>
    </row>
    <row r="4695" spans="1:15" x14ac:dyDescent="0.2">
      <c r="A4695" t="s">
        <v>467</v>
      </c>
      <c r="B4695">
        <v>2019</v>
      </c>
      <c r="C4695" t="s">
        <v>0</v>
      </c>
      <c r="D4695">
        <v>1</v>
      </c>
      <c r="E4695">
        <v>15</v>
      </c>
      <c r="F4695">
        <v>16</v>
      </c>
      <c r="G4695">
        <v>4996</v>
      </c>
      <c r="H4695" t="s">
        <v>340</v>
      </c>
      <c r="I4695" t="s">
        <v>2</v>
      </c>
      <c r="J4695" t="s">
        <v>341</v>
      </c>
      <c r="K4695" s="2" t="str">
        <f>LOOKUP(A4695,'[2]Collin Seedling for R'!$A$3:$A$51,'[2]Collin Seedling for R'!$R$3:$R$51)</f>
        <v>High</v>
      </c>
      <c r="L4695" s="2" t="str">
        <f>LOOKUP(A4695,'[2]Collin Seedling for R'!$A$3:$A$51,'[2]Collin Seedling for R'!$T$3:$T$51)</f>
        <v>BAND</v>
      </c>
      <c r="M4695" s="2" t="str">
        <f>LOOKUP(A4695,'[2]Collin Seedling for R'!$A$3:$A$51,'[2]Collin Seedling for R'!$P$3:$P$51)</f>
        <v>Unseeded</v>
      </c>
      <c r="N4695" s="8">
        <f t="shared" si="73"/>
        <v>0.300240192153723</v>
      </c>
      <c r="O4695" s="2" t="str">
        <f>LOOKUP(H4695,[2]plantlist!$A$2:$A$943,[2]plantlist!$B$2:$B$943)</f>
        <v>F</v>
      </c>
    </row>
    <row r="4696" spans="1:15" x14ac:dyDescent="0.2">
      <c r="A4696" t="s">
        <v>467</v>
      </c>
      <c r="B4696">
        <v>2019</v>
      </c>
      <c r="C4696" t="s">
        <v>0</v>
      </c>
      <c r="D4696">
        <v>0</v>
      </c>
      <c r="E4696">
        <v>16</v>
      </c>
      <c r="F4696">
        <v>16</v>
      </c>
      <c r="G4696">
        <v>4996</v>
      </c>
      <c r="H4696" t="s">
        <v>2229</v>
      </c>
      <c r="I4696" t="s">
        <v>19</v>
      </c>
      <c r="J4696" t="s">
        <v>2230</v>
      </c>
      <c r="K4696" s="2" t="str">
        <f>LOOKUP(A4696,'[2]Collin Seedling for R'!$A$3:$A$51,'[2]Collin Seedling for R'!$R$3:$R$51)</f>
        <v>High</v>
      </c>
      <c r="L4696" s="2" t="str">
        <f>LOOKUP(A4696,'[2]Collin Seedling for R'!$A$3:$A$51,'[2]Collin Seedling for R'!$T$3:$T$51)</f>
        <v>BAND</v>
      </c>
      <c r="M4696" s="2" t="str">
        <f>LOOKUP(A4696,'[2]Collin Seedling for R'!$A$3:$A$51,'[2]Collin Seedling for R'!$P$3:$P$51)</f>
        <v>Unseeded</v>
      </c>
      <c r="N4696" s="8">
        <f t="shared" si="73"/>
        <v>0.32025620496397117</v>
      </c>
      <c r="O4696" s="2">
        <f>LOOKUP(H4696,[2]plantlist!$A$2:$A$943,[2]plantlist!$B$2:$B$943)</f>
        <v>0</v>
      </c>
    </row>
    <row r="4697" spans="1:15" x14ac:dyDescent="0.2">
      <c r="A4697" t="s">
        <v>467</v>
      </c>
      <c r="B4697">
        <v>2019</v>
      </c>
      <c r="C4697" t="s">
        <v>0</v>
      </c>
      <c r="D4697">
        <v>0</v>
      </c>
      <c r="E4697">
        <v>30</v>
      </c>
      <c r="F4697">
        <v>30</v>
      </c>
      <c r="G4697">
        <v>4996</v>
      </c>
      <c r="H4697" t="s">
        <v>302</v>
      </c>
      <c r="I4697" t="s">
        <v>2</v>
      </c>
      <c r="J4697" t="s">
        <v>303</v>
      </c>
      <c r="K4697" s="2" t="str">
        <f>LOOKUP(A4697,'[2]Collin Seedling for R'!$A$3:$A$51,'[2]Collin Seedling for R'!$R$3:$R$51)</f>
        <v>High</v>
      </c>
      <c r="L4697" s="2" t="str">
        <f>LOOKUP(A4697,'[2]Collin Seedling for R'!$A$3:$A$51,'[2]Collin Seedling for R'!$T$3:$T$51)</f>
        <v>BAND</v>
      </c>
      <c r="M4697" s="2" t="str">
        <f>LOOKUP(A4697,'[2]Collin Seedling for R'!$A$3:$A$51,'[2]Collin Seedling for R'!$P$3:$P$51)</f>
        <v>Unseeded</v>
      </c>
      <c r="N4697" s="8">
        <f t="shared" si="73"/>
        <v>0.60048038430744599</v>
      </c>
      <c r="O4697" s="2" t="str">
        <f>LOOKUP(H4697,[2]plantlist!$A$2:$A$943,[2]plantlist!$B$2:$B$943)</f>
        <v>G</v>
      </c>
    </row>
    <row r="4698" spans="1:15" x14ac:dyDescent="0.2">
      <c r="A4698" t="s">
        <v>467</v>
      </c>
      <c r="B4698">
        <v>2019</v>
      </c>
      <c r="C4698" t="s">
        <v>0</v>
      </c>
      <c r="D4698">
        <v>0</v>
      </c>
      <c r="E4698">
        <v>3</v>
      </c>
      <c r="F4698">
        <v>3</v>
      </c>
      <c r="G4698">
        <v>4996</v>
      </c>
      <c r="H4698" t="s">
        <v>72</v>
      </c>
      <c r="I4698" t="s">
        <v>2</v>
      </c>
      <c r="J4698" t="s">
        <v>73</v>
      </c>
      <c r="K4698" s="2" t="str">
        <f>LOOKUP(A4698,'[2]Collin Seedling for R'!$A$3:$A$51,'[2]Collin Seedling for R'!$R$3:$R$51)</f>
        <v>High</v>
      </c>
      <c r="L4698" s="2" t="str">
        <f>LOOKUP(A4698,'[2]Collin Seedling for R'!$A$3:$A$51,'[2]Collin Seedling for R'!$T$3:$T$51)</f>
        <v>BAND</v>
      </c>
      <c r="M4698" s="2" t="str">
        <f>LOOKUP(A4698,'[2]Collin Seedling for R'!$A$3:$A$51,'[2]Collin Seedling for R'!$P$3:$P$51)</f>
        <v>Unseeded</v>
      </c>
      <c r="N4698" s="8">
        <f t="shared" si="73"/>
        <v>6.0048038430744591E-2</v>
      </c>
      <c r="O4698" s="2" t="str">
        <f>LOOKUP(H4698,[2]plantlist!$A$2:$A$943,[2]plantlist!$B$2:$B$943)</f>
        <v>F</v>
      </c>
    </row>
    <row r="4699" spans="1:15" x14ac:dyDescent="0.2">
      <c r="A4699" t="s">
        <v>467</v>
      </c>
      <c r="B4699">
        <v>2019</v>
      </c>
      <c r="C4699" t="s">
        <v>0</v>
      </c>
      <c r="D4699">
        <v>0</v>
      </c>
      <c r="E4699">
        <v>71</v>
      </c>
      <c r="F4699">
        <v>71</v>
      </c>
      <c r="G4699">
        <v>4996</v>
      </c>
      <c r="H4699" t="s">
        <v>158</v>
      </c>
      <c r="I4699" t="s">
        <v>2</v>
      </c>
      <c r="J4699" t="s">
        <v>159</v>
      </c>
      <c r="K4699" s="2" t="str">
        <f>LOOKUP(A4699,'[2]Collin Seedling for R'!$A$3:$A$51,'[2]Collin Seedling for R'!$R$3:$R$51)</f>
        <v>High</v>
      </c>
      <c r="L4699" s="2" t="str">
        <f>LOOKUP(A4699,'[2]Collin Seedling for R'!$A$3:$A$51,'[2]Collin Seedling for R'!$T$3:$T$51)</f>
        <v>BAND</v>
      </c>
      <c r="M4699" s="2" t="str">
        <f>LOOKUP(A4699,'[2]Collin Seedling for R'!$A$3:$A$51,'[2]Collin Seedling for R'!$P$3:$P$51)</f>
        <v>Unseeded</v>
      </c>
      <c r="N4699" s="8">
        <f t="shared" si="73"/>
        <v>1.4211369095276221</v>
      </c>
      <c r="O4699" s="2" t="str">
        <f>LOOKUP(H4699,[2]plantlist!$A$2:$A$943,[2]plantlist!$B$2:$B$943)</f>
        <v>S</v>
      </c>
    </row>
    <row r="4700" spans="1:15" x14ac:dyDescent="0.2">
      <c r="A4700" t="s">
        <v>467</v>
      </c>
      <c r="B4700">
        <v>2019</v>
      </c>
      <c r="C4700" t="s">
        <v>0</v>
      </c>
      <c r="D4700">
        <v>0</v>
      </c>
      <c r="E4700">
        <v>23</v>
      </c>
      <c r="F4700">
        <v>23</v>
      </c>
      <c r="G4700">
        <v>4996</v>
      </c>
      <c r="H4700" t="s">
        <v>1244</v>
      </c>
      <c r="I4700" t="s">
        <v>2</v>
      </c>
      <c r="J4700" t="s">
        <v>2233</v>
      </c>
      <c r="K4700" s="2" t="str">
        <f>LOOKUP(A4700,'[2]Collin Seedling for R'!$A$3:$A$51,'[2]Collin Seedling for R'!$R$3:$R$51)</f>
        <v>High</v>
      </c>
      <c r="L4700" s="2" t="str">
        <f>LOOKUP(A4700,'[2]Collin Seedling for R'!$A$3:$A$51,'[2]Collin Seedling for R'!$T$3:$T$51)</f>
        <v>BAND</v>
      </c>
      <c r="M4700" s="2" t="str">
        <f>LOOKUP(A4700,'[2]Collin Seedling for R'!$A$3:$A$51,'[2]Collin Seedling for R'!$P$3:$P$51)</f>
        <v>Unseeded</v>
      </c>
      <c r="N4700" s="8">
        <f t="shared" si="73"/>
        <v>0.46036829463570861</v>
      </c>
      <c r="O4700" s="2" t="str">
        <f>LOOKUP(H4700,[2]plantlist!$A$2:$A$943,[2]plantlist!$B$2:$B$943)</f>
        <v>F</v>
      </c>
    </row>
    <row r="4701" spans="1:15" x14ac:dyDescent="0.2">
      <c r="A4701" t="s">
        <v>467</v>
      </c>
      <c r="B4701">
        <v>2019</v>
      </c>
      <c r="C4701" t="s">
        <v>0</v>
      </c>
      <c r="D4701">
        <v>0</v>
      </c>
      <c r="E4701">
        <v>9</v>
      </c>
      <c r="F4701">
        <v>9</v>
      </c>
      <c r="G4701">
        <v>4996</v>
      </c>
      <c r="H4701" t="s">
        <v>432</v>
      </c>
      <c r="I4701" t="s">
        <v>2</v>
      </c>
      <c r="J4701" t="s">
        <v>433</v>
      </c>
      <c r="K4701" s="2" t="str">
        <f>LOOKUP(A4701,'[2]Collin Seedling for R'!$A$3:$A$51,'[2]Collin Seedling for R'!$R$3:$R$51)</f>
        <v>High</v>
      </c>
      <c r="L4701" s="2" t="str">
        <f>LOOKUP(A4701,'[2]Collin Seedling for R'!$A$3:$A$51,'[2]Collin Seedling for R'!$T$3:$T$51)</f>
        <v>BAND</v>
      </c>
      <c r="M4701" s="2" t="str">
        <f>LOOKUP(A4701,'[2]Collin Seedling for R'!$A$3:$A$51,'[2]Collin Seedling for R'!$P$3:$P$51)</f>
        <v>Unseeded</v>
      </c>
      <c r="N4701" s="8">
        <f t="shared" si="73"/>
        <v>0.18014411529223379</v>
      </c>
      <c r="O4701" s="2" t="str">
        <f>LOOKUP(H4701,[2]plantlist!$A$2:$A$943,[2]plantlist!$B$2:$B$943)</f>
        <v>F</v>
      </c>
    </row>
    <row r="4702" spans="1:15" x14ac:dyDescent="0.2">
      <c r="A4702" t="s">
        <v>467</v>
      </c>
      <c r="B4702">
        <v>2019</v>
      </c>
      <c r="C4702" t="s">
        <v>0</v>
      </c>
      <c r="D4702">
        <v>0</v>
      </c>
      <c r="E4702">
        <v>3</v>
      </c>
      <c r="F4702">
        <v>3</v>
      </c>
      <c r="G4702">
        <v>4996</v>
      </c>
      <c r="H4702" t="s">
        <v>104</v>
      </c>
      <c r="I4702" t="s">
        <v>19</v>
      </c>
      <c r="J4702" t="s">
        <v>105</v>
      </c>
      <c r="K4702" s="2" t="str">
        <f>LOOKUP(A4702,'[2]Collin Seedling for R'!$A$3:$A$51,'[2]Collin Seedling for R'!$R$3:$R$51)</f>
        <v>High</v>
      </c>
      <c r="L4702" s="2" t="str">
        <f>LOOKUP(A4702,'[2]Collin Seedling for R'!$A$3:$A$51,'[2]Collin Seedling for R'!$T$3:$T$51)</f>
        <v>BAND</v>
      </c>
      <c r="M4702" s="2" t="str">
        <f>LOOKUP(A4702,'[2]Collin Seedling for R'!$A$3:$A$51,'[2]Collin Seedling for R'!$P$3:$P$51)</f>
        <v>Unseeded</v>
      </c>
      <c r="N4702" s="8">
        <f t="shared" si="73"/>
        <v>6.0048038430744591E-2</v>
      </c>
      <c r="O4702" s="2" t="str">
        <f>LOOKUP(H4702,[2]plantlist!$A$2:$A$943,[2]plantlist!$B$2:$B$943)</f>
        <v>G</v>
      </c>
    </row>
    <row r="4703" spans="1:15" x14ac:dyDescent="0.2">
      <c r="A4703" t="s">
        <v>467</v>
      </c>
      <c r="B4703">
        <v>2019</v>
      </c>
      <c r="C4703" t="s">
        <v>0</v>
      </c>
      <c r="D4703">
        <v>0</v>
      </c>
      <c r="E4703">
        <v>20</v>
      </c>
      <c r="F4703">
        <v>20</v>
      </c>
      <c r="G4703">
        <v>4996</v>
      </c>
      <c r="H4703" t="s">
        <v>170</v>
      </c>
      <c r="I4703" t="s">
        <v>2</v>
      </c>
      <c r="J4703" t="s">
        <v>171</v>
      </c>
      <c r="K4703" s="2" t="str">
        <f>LOOKUP(A4703,'[2]Collin Seedling for R'!$A$3:$A$51,'[2]Collin Seedling for R'!$R$3:$R$51)</f>
        <v>High</v>
      </c>
      <c r="L4703" s="2" t="str">
        <f>LOOKUP(A4703,'[2]Collin Seedling for R'!$A$3:$A$51,'[2]Collin Seedling for R'!$T$3:$T$51)</f>
        <v>BAND</v>
      </c>
      <c r="M4703" s="2" t="str">
        <f>LOOKUP(A4703,'[2]Collin Seedling for R'!$A$3:$A$51,'[2]Collin Seedling for R'!$P$3:$P$51)</f>
        <v>Unseeded</v>
      </c>
      <c r="N4703" s="8">
        <f t="shared" si="73"/>
        <v>0.40032025620496392</v>
      </c>
      <c r="O4703" s="2" t="str">
        <f>LOOKUP(H4703,[2]plantlist!$A$2:$A$943,[2]plantlist!$B$2:$B$943)</f>
        <v>F</v>
      </c>
    </row>
    <row r="4704" spans="1:15" x14ac:dyDescent="0.2">
      <c r="A4704" s="7" t="s">
        <v>470</v>
      </c>
      <c r="B4704" s="2">
        <v>1997</v>
      </c>
      <c r="C4704" s="2" t="s">
        <v>0</v>
      </c>
      <c r="D4704" s="2">
        <v>4740</v>
      </c>
      <c r="E4704" s="2">
        <v>0</v>
      </c>
      <c r="F4704" s="2">
        <v>4740</v>
      </c>
      <c r="G4704" s="2">
        <v>5000</v>
      </c>
      <c r="H4704" s="2" t="s">
        <v>6</v>
      </c>
      <c r="I4704" s="2" t="s">
        <v>2</v>
      </c>
      <c r="J4704" s="2" t="s">
        <v>7</v>
      </c>
      <c r="K4704" s="2" t="str">
        <f>LOOKUP(A4704,'[2]Collin Seedling for R'!$A$3:$A$51,'[2]Collin Seedling for R'!$R$3:$R$51)</f>
        <v>Low</v>
      </c>
      <c r="L4704" s="2" t="str">
        <f>LOOKUP(A4704,'[2]Collin Seedling for R'!$A$3:$A$51,'[2]Collin Seedling for R'!$T$3:$T$51)</f>
        <v>BAND</v>
      </c>
      <c r="M4704" s="2" t="str">
        <f>LOOKUP(A4704,'[2]Collin Seedling for R'!$A$3:$A$51,'[2]Collin Seedling for R'!$P$3:$P$51)</f>
        <v>Unseeded</v>
      </c>
      <c r="N4704" s="8">
        <f t="shared" si="73"/>
        <v>0</v>
      </c>
      <c r="O4704" s="2" t="str">
        <f>LOOKUP(H4704,[2]plantlist!$A$2:$A$943,[2]plantlist!$B$2:$B$943)</f>
        <v>L</v>
      </c>
    </row>
    <row r="4705" spans="1:15" x14ac:dyDescent="0.2">
      <c r="A4705" s="7" t="s">
        <v>470</v>
      </c>
      <c r="B4705" s="2">
        <v>1997</v>
      </c>
      <c r="C4705" s="2" t="s">
        <v>0</v>
      </c>
      <c r="D4705" s="2">
        <v>166</v>
      </c>
      <c r="E4705" s="2">
        <v>0</v>
      </c>
      <c r="F4705" s="2">
        <v>166</v>
      </c>
      <c r="G4705" s="2">
        <v>5000</v>
      </c>
      <c r="H4705" s="2" t="s">
        <v>278</v>
      </c>
      <c r="I4705" s="2" t="s">
        <v>2</v>
      </c>
      <c r="J4705" s="2" t="s">
        <v>279</v>
      </c>
      <c r="K4705" s="2" t="str">
        <f>LOOKUP(A4705,'[2]Collin Seedling for R'!$A$3:$A$51,'[2]Collin Seedling for R'!$R$3:$R$51)</f>
        <v>Low</v>
      </c>
      <c r="L4705" s="2" t="str">
        <f>LOOKUP(A4705,'[2]Collin Seedling for R'!$A$3:$A$51,'[2]Collin Seedling for R'!$T$3:$T$51)</f>
        <v>BAND</v>
      </c>
      <c r="M4705" s="2" t="str">
        <f>LOOKUP(A4705,'[2]Collin Seedling for R'!$A$3:$A$51,'[2]Collin Seedling for R'!$P$3:$P$51)</f>
        <v>Unseeded</v>
      </c>
      <c r="N4705" s="8">
        <f t="shared" si="73"/>
        <v>0</v>
      </c>
      <c r="O4705" s="2" t="str">
        <f>LOOKUP(H4705,[2]plantlist!$A$2:$A$943,[2]plantlist!$B$2:$B$943)</f>
        <v>B</v>
      </c>
    </row>
    <row r="4706" spans="1:15" x14ac:dyDescent="0.2">
      <c r="A4706" s="7" t="s">
        <v>470</v>
      </c>
      <c r="B4706" s="2">
        <v>1997</v>
      </c>
      <c r="C4706" s="2" t="s">
        <v>0</v>
      </c>
      <c r="D4706" s="2">
        <v>49</v>
      </c>
      <c r="E4706" s="2">
        <v>0</v>
      </c>
      <c r="F4706" s="2">
        <v>49</v>
      </c>
      <c r="G4706" s="2">
        <v>5000</v>
      </c>
      <c r="H4706" s="2" t="s">
        <v>74</v>
      </c>
      <c r="I4706" s="2" t="s">
        <v>2</v>
      </c>
      <c r="J4706" s="2" t="s">
        <v>75</v>
      </c>
      <c r="K4706" s="2" t="str">
        <f>LOOKUP(A4706,'[2]Collin Seedling for R'!$A$3:$A$51,'[2]Collin Seedling for R'!$R$3:$R$51)</f>
        <v>Low</v>
      </c>
      <c r="L4706" s="2" t="str">
        <f>LOOKUP(A4706,'[2]Collin Seedling for R'!$A$3:$A$51,'[2]Collin Seedling for R'!$T$3:$T$51)</f>
        <v>BAND</v>
      </c>
      <c r="M4706" s="2" t="str">
        <f>LOOKUP(A4706,'[2]Collin Seedling for R'!$A$3:$A$51,'[2]Collin Seedling for R'!$P$3:$P$51)</f>
        <v>Unseeded</v>
      </c>
      <c r="N4706" s="8">
        <f t="shared" si="73"/>
        <v>0</v>
      </c>
      <c r="O4706" s="2" t="str">
        <f>LOOKUP(H4706,[2]plantlist!$A$2:$A$943,[2]plantlist!$B$2:$B$943)</f>
        <v>T</v>
      </c>
    </row>
    <row r="4707" spans="1:15" x14ac:dyDescent="0.2">
      <c r="A4707" s="7" t="s">
        <v>470</v>
      </c>
      <c r="B4707" s="2">
        <v>1997</v>
      </c>
      <c r="C4707" s="2" t="s">
        <v>0</v>
      </c>
      <c r="D4707" s="2">
        <v>39</v>
      </c>
      <c r="E4707" s="2">
        <v>2</v>
      </c>
      <c r="F4707" s="2">
        <v>41</v>
      </c>
      <c r="G4707" s="2">
        <v>5000</v>
      </c>
      <c r="H4707" s="2" t="s">
        <v>10</v>
      </c>
      <c r="I4707" s="2" t="s">
        <v>2</v>
      </c>
      <c r="J4707" s="2" t="s">
        <v>11</v>
      </c>
      <c r="K4707" s="2" t="str">
        <f>LOOKUP(A4707,'[2]Collin Seedling for R'!$A$3:$A$51,'[2]Collin Seedling for R'!$R$3:$R$51)</f>
        <v>Low</v>
      </c>
      <c r="L4707" s="2" t="str">
        <f>LOOKUP(A4707,'[2]Collin Seedling for R'!$A$3:$A$51,'[2]Collin Seedling for R'!$T$3:$T$51)</f>
        <v>BAND</v>
      </c>
      <c r="M4707" s="2" t="str">
        <f>LOOKUP(A4707,'[2]Collin Seedling for R'!$A$3:$A$51,'[2]Collin Seedling for R'!$P$3:$P$51)</f>
        <v>Unseeded</v>
      </c>
      <c r="N4707" s="8">
        <f t="shared" si="73"/>
        <v>0.04</v>
      </c>
      <c r="O4707" s="2" t="str">
        <f>LOOKUP(H4707,[2]plantlist!$A$2:$A$943,[2]plantlist!$B$2:$B$943)</f>
        <v>L</v>
      </c>
    </row>
    <row r="4708" spans="1:15" x14ac:dyDescent="0.2">
      <c r="A4708" s="7" t="s">
        <v>470</v>
      </c>
      <c r="B4708" s="2">
        <v>1997</v>
      </c>
      <c r="C4708" s="2" t="s">
        <v>0</v>
      </c>
      <c r="D4708" s="2">
        <v>2</v>
      </c>
      <c r="E4708" s="2">
        <v>36</v>
      </c>
      <c r="F4708" s="2">
        <v>38</v>
      </c>
      <c r="G4708" s="2">
        <v>5000</v>
      </c>
      <c r="H4708" s="2" t="s">
        <v>68</v>
      </c>
      <c r="I4708" s="2" t="s">
        <v>2</v>
      </c>
      <c r="J4708" s="2" t="s">
        <v>69</v>
      </c>
      <c r="K4708" s="2" t="str">
        <f>LOOKUP(A4708,'[2]Collin Seedling for R'!$A$3:$A$51,'[2]Collin Seedling for R'!$R$3:$R$51)</f>
        <v>Low</v>
      </c>
      <c r="L4708" s="2" t="str">
        <f>LOOKUP(A4708,'[2]Collin Seedling for R'!$A$3:$A$51,'[2]Collin Seedling for R'!$T$3:$T$51)</f>
        <v>BAND</v>
      </c>
      <c r="M4708" s="2" t="str">
        <f>LOOKUP(A4708,'[2]Collin Seedling for R'!$A$3:$A$51,'[2]Collin Seedling for R'!$P$3:$P$51)</f>
        <v>Unseeded</v>
      </c>
      <c r="N4708" s="8">
        <f t="shared" si="73"/>
        <v>0.72</v>
      </c>
      <c r="O4708" s="2" t="str">
        <f>LOOKUP(H4708,[2]plantlist!$A$2:$A$943,[2]plantlist!$B$2:$B$943)</f>
        <v>G</v>
      </c>
    </row>
    <row r="4709" spans="1:15" x14ac:dyDescent="0.2">
      <c r="A4709" s="7" t="s">
        <v>470</v>
      </c>
      <c r="B4709" s="2">
        <v>1997</v>
      </c>
      <c r="C4709" s="2" t="s">
        <v>0</v>
      </c>
      <c r="D4709" s="2">
        <v>2</v>
      </c>
      <c r="E4709" s="2">
        <v>477</v>
      </c>
      <c r="F4709" s="2">
        <v>479</v>
      </c>
      <c r="G4709" s="2">
        <v>5000</v>
      </c>
      <c r="H4709" s="2" t="s">
        <v>152</v>
      </c>
      <c r="I4709" s="2" t="s">
        <v>2</v>
      </c>
      <c r="J4709" s="2" t="s">
        <v>153</v>
      </c>
      <c r="K4709" s="2" t="str">
        <f>LOOKUP(A4709,'[2]Collin Seedling for R'!$A$3:$A$51,'[2]Collin Seedling for R'!$R$3:$R$51)</f>
        <v>Low</v>
      </c>
      <c r="L4709" s="2" t="str">
        <f>LOOKUP(A4709,'[2]Collin Seedling for R'!$A$3:$A$51,'[2]Collin Seedling for R'!$T$3:$T$51)</f>
        <v>BAND</v>
      </c>
      <c r="M4709" s="2" t="str">
        <f>LOOKUP(A4709,'[2]Collin Seedling for R'!$A$3:$A$51,'[2]Collin Seedling for R'!$P$3:$P$51)</f>
        <v>Unseeded</v>
      </c>
      <c r="N4709" s="8">
        <f t="shared" si="73"/>
        <v>9.5399999999999991</v>
      </c>
      <c r="O4709" s="2" t="str">
        <f>LOOKUP(H4709,[2]plantlist!$A$2:$A$943,[2]plantlist!$B$2:$B$943)</f>
        <v>F</v>
      </c>
    </row>
    <row r="4710" spans="1:15" x14ac:dyDescent="0.2">
      <c r="A4710" s="7" t="s">
        <v>470</v>
      </c>
      <c r="B4710" s="2">
        <v>1997</v>
      </c>
      <c r="C4710" s="2" t="s">
        <v>0</v>
      </c>
      <c r="D4710" s="2">
        <v>1</v>
      </c>
      <c r="E4710" s="2">
        <v>3</v>
      </c>
      <c r="F4710" s="2">
        <v>4</v>
      </c>
      <c r="G4710" s="2">
        <v>5000</v>
      </c>
      <c r="H4710" s="2" t="s">
        <v>373</v>
      </c>
      <c r="I4710" s="2" t="s">
        <v>2</v>
      </c>
      <c r="J4710" s="2" t="s">
        <v>67</v>
      </c>
      <c r="K4710" s="2" t="str">
        <f>LOOKUP(A4710,'[2]Collin Seedling for R'!$A$3:$A$51,'[2]Collin Seedling for R'!$R$3:$R$51)</f>
        <v>Low</v>
      </c>
      <c r="L4710" s="2" t="str">
        <f>LOOKUP(A4710,'[2]Collin Seedling for R'!$A$3:$A$51,'[2]Collin Seedling for R'!$T$3:$T$51)</f>
        <v>BAND</v>
      </c>
      <c r="M4710" s="2" t="str">
        <f>LOOKUP(A4710,'[2]Collin Seedling for R'!$A$3:$A$51,'[2]Collin Seedling for R'!$P$3:$P$51)</f>
        <v>Unseeded</v>
      </c>
      <c r="N4710" s="8">
        <f t="shared" si="73"/>
        <v>0.06</v>
      </c>
      <c r="O4710" s="2" t="str">
        <f>LOOKUP(H4710,[2]plantlist!$A$2:$A$943,[2]plantlist!$B$2:$B$943)</f>
        <v>G</v>
      </c>
    </row>
    <row r="4711" spans="1:15" x14ac:dyDescent="0.2">
      <c r="A4711" s="7" t="s">
        <v>470</v>
      </c>
      <c r="B4711" s="2">
        <v>1997</v>
      </c>
      <c r="C4711" s="2" t="s">
        <v>0</v>
      </c>
      <c r="D4711" s="2">
        <v>1</v>
      </c>
      <c r="E4711" s="2">
        <v>34</v>
      </c>
      <c r="F4711" s="2">
        <v>35</v>
      </c>
      <c r="G4711" s="2">
        <v>5000</v>
      </c>
      <c r="H4711" s="2" t="s">
        <v>25</v>
      </c>
      <c r="I4711" s="2" t="s">
        <v>2</v>
      </c>
      <c r="J4711" s="2" t="s">
        <v>26</v>
      </c>
      <c r="K4711" s="2" t="str">
        <f>LOOKUP(A4711,'[2]Collin Seedling for R'!$A$3:$A$51,'[2]Collin Seedling for R'!$R$3:$R$51)</f>
        <v>Low</v>
      </c>
      <c r="L4711" s="2" t="str">
        <f>LOOKUP(A4711,'[2]Collin Seedling for R'!$A$3:$A$51,'[2]Collin Seedling for R'!$T$3:$T$51)</f>
        <v>BAND</v>
      </c>
      <c r="M4711" s="2" t="str">
        <f>LOOKUP(A4711,'[2]Collin Seedling for R'!$A$3:$A$51,'[2]Collin Seedling for R'!$P$3:$P$51)</f>
        <v>Unseeded</v>
      </c>
      <c r="N4711" s="8">
        <f t="shared" si="73"/>
        <v>0.67999999999999994</v>
      </c>
      <c r="O4711" s="2" t="str">
        <f>LOOKUP(H4711,[2]plantlist!$A$2:$A$943,[2]plantlist!$B$2:$B$943)</f>
        <v>F</v>
      </c>
    </row>
    <row r="4712" spans="1:15" x14ac:dyDescent="0.2">
      <c r="A4712" s="7" t="s">
        <v>470</v>
      </c>
      <c r="B4712" s="2">
        <v>1997</v>
      </c>
      <c r="C4712" s="2" t="s">
        <v>0</v>
      </c>
      <c r="D4712" s="2">
        <v>0</v>
      </c>
      <c r="E4712" s="2">
        <v>37</v>
      </c>
      <c r="F4712" s="2">
        <v>37</v>
      </c>
      <c r="G4712" s="2">
        <v>5000</v>
      </c>
      <c r="H4712" s="2" t="s">
        <v>33</v>
      </c>
      <c r="I4712" s="2" t="s">
        <v>2</v>
      </c>
      <c r="J4712" s="2" t="s">
        <v>34</v>
      </c>
      <c r="K4712" s="2" t="str">
        <f>LOOKUP(A4712,'[2]Collin Seedling for R'!$A$3:$A$51,'[2]Collin Seedling for R'!$R$3:$R$51)</f>
        <v>Low</v>
      </c>
      <c r="L4712" s="2" t="str">
        <f>LOOKUP(A4712,'[2]Collin Seedling for R'!$A$3:$A$51,'[2]Collin Seedling for R'!$T$3:$T$51)</f>
        <v>BAND</v>
      </c>
      <c r="M4712" s="2" t="str">
        <f>LOOKUP(A4712,'[2]Collin Seedling for R'!$A$3:$A$51,'[2]Collin Seedling for R'!$P$3:$P$51)</f>
        <v>Unseeded</v>
      </c>
      <c r="N4712" s="8">
        <f t="shared" si="73"/>
        <v>0.74</v>
      </c>
      <c r="O4712" s="2" t="str">
        <f>LOOKUP(H4712,[2]plantlist!$A$2:$A$943,[2]plantlist!$B$2:$B$943)</f>
        <v>F</v>
      </c>
    </row>
    <row r="4713" spans="1:15" x14ac:dyDescent="0.2">
      <c r="A4713" s="7" t="s">
        <v>470</v>
      </c>
      <c r="B4713" s="2">
        <v>1997</v>
      </c>
      <c r="C4713" s="2" t="s">
        <v>0</v>
      </c>
      <c r="D4713" s="2">
        <v>0</v>
      </c>
      <c r="E4713" s="2">
        <v>28</v>
      </c>
      <c r="F4713" s="2">
        <v>28</v>
      </c>
      <c r="G4713" s="2">
        <v>5000</v>
      </c>
      <c r="H4713" s="2" t="s">
        <v>82</v>
      </c>
      <c r="I4713" s="2" t="s">
        <v>2</v>
      </c>
      <c r="J4713" s="2" t="s">
        <v>83</v>
      </c>
      <c r="K4713" s="2" t="str">
        <f>LOOKUP(A4713,'[2]Collin Seedling for R'!$A$3:$A$51,'[2]Collin Seedling for R'!$R$3:$R$51)</f>
        <v>Low</v>
      </c>
      <c r="L4713" s="2" t="str">
        <f>LOOKUP(A4713,'[2]Collin Seedling for R'!$A$3:$A$51,'[2]Collin Seedling for R'!$T$3:$T$51)</f>
        <v>BAND</v>
      </c>
      <c r="M4713" s="2" t="str">
        <f>LOOKUP(A4713,'[2]Collin Seedling for R'!$A$3:$A$51,'[2]Collin Seedling for R'!$P$3:$P$51)</f>
        <v>Unseeded</v>
      </c>
      <c r="N4713" s="8">
        <f t="shared" si="73"/>
        <v>0.55999999999999994</v>
      </c>
      <c r="O4713" s="2" t="str">
        <f>LOOKUP(H4713,[2]plantlist!$A$2:$A$943,[2]plantlist!$B$2:$B$943)</f>
        <v>F</v>
      </c>
    </row>
    <row r="4714" spans="1:15" x14ac:dyDescent="0.2">
      <c r="A4714" s="7" t="s">
        <v>470</v>
      </c>
      <c r="B4714" s="2">
        <v>1997</v>
      </c>
      <c r="C4714" s="2" t="s">
        <v>0</v>
      </c>
      <c r="D4714" s="2">
        <v>0</v>
      </c>
      <c r="E4714" s="2">
        <v>6</v>
      </c>
      <c r="F4714" s="2">
        <v>6</v>
      </c>
      <c r="G4714" s="2">
        <v>5000</v>
      </c>
      <c r="H4714" s="2" t="s">
        <v>401</v>
      </c>
      <c r="I4714" s="2" t="s">
        <v>2</v>
      </c>
      <c r="J4714" s="2" t="s">
        <v>402</v>
      </c>
      <c r="K4714" s="2" t="str">
        <f>LOOKUP(A4714,'[2]Collin Seedling for R'!$A$3:$A$51,'[2]Collin Seedling for R'!$R$3:$R$51)</f>
        <v>Low</v>
      </c>
      <c r="L4714" s="2" t="str">
        <f>LOOKUP(A4714,'[2]Collin Seedling for R'!$A$3:$A$51,'[2]Collin Seedling for R'!$T$3:$T$51)</f>
        <v>BAND</v>
      </c>
      <c r="M4714" s="2" t="str">
        <f>LOOKUP(A4714,'[2]Collin Seedling for R'!$A$3:$A$51,'[2]Collin Seedling for R'!$P$3:$P$51)</f>
        <v>Unseeded</v>
      </c>
      <c r="N4714" s="8">
        <f t="shared" si="73"/>
        <v>0.12</v>
      </c>
      <c r="O4714" s="2" t="str">
        <f>LOOKUP(H4714,[2]plantlist!$A$2:$A$943,[2]plantlist!$B$2:$B$943)</f>
        <v>F</v>
      </c>
    </row>
    <row r="4715" spans="1:15" x14ac:dyDescent="0.2">
      <c r="A4715" s="7" t="s">
        <v>470</v>
      </c>
      <c r="B4715" s="2">
        <v>1997</v>
      </c>
      <c r="C4715" s="2" t="s">
        <v>0</v>
      </c>
      <c r="D4715" s="2">
        <v>0</v>
      </c>
      <c r="E4715" s="2">
        <v>12</v>
      </c>
      <c r="F4715" s="2">
        <v>12</v>
      </c>
      <c r="G4715" s="2">
        <v>5000</v>
      </c>
      <c r="H4715" s="2" t="s">
        <v>258</v>
      </c>
      <c r="I4715" s="2" t="s">
        <v>2</v>
      </c>
      <c r="J4715" s="2" t="s">
        <v>259</v>
      </c>
      <c r="K4715" s="2" t="str">
        <f>LOOKUP(A4715,'[2]Collin Seedling for R'!$A$3:$A$51,'[2]Collin Seedling for R'!$R$3:$R$51)</f>
        <v>Low</v>
      </c>
      <c r="L4715" s="2" t="str">
        <f>LOOKUP(A4715,'[2]Collin Seedling for R'!$A$3:$A$51,'[2]Collin Seedling for R'!$T$3:$T$51)</f>
        <v>BAND</v>
      </c>
      <c r="M4715" s="2" t="str">
        <f>LOOKUP(A4715,'[2]Collin Seedling for R'!$A$3:$A$51,'[2]Collin Seedling for R'!$P$3:$P$51)</f>
        <v>Unseeded</v>
      </c>
      <c r="N4715" s="8">
        <f t="shared" si="73"/>
        <v>0.24</v>
      </c>
      <c r="O4715" s="2" t="str">
        <f>LOOKUP(H4715,[2]plantlist!$A$2:$A$943,[2]plantlist!$B$2:$B$943)</f>
        <v>F</v>
      </c>
    </row>
    <row r="4716" spans="1:15" x14ac:dyDescent="0.2">
      <c r="A4716" s="7" t="s">
        <v>470</v>
      </c>
      <c r="B4716" s="2">
        <v>1997</v>
      </c>
      <c r="C4716" s="2" t="s">
        <v>0</v>
      </c>
      <c r="D4716" s="2">
        <v>0</v>
      </c>
      <c r="E4716" s="2">
        <v>11</v>
      </c>
      <c r="F4716" s="2">
        <v>11</v>
      </c>
      <c r="G4716" s="2">
        <v>5000</v>
      </c>
      <c r="H4716" s="2" t="s">
        <v>51</v>
      </c>
      <c r="I4716" s="2" t="s">
        <v>2</v>
      </c>
      <c r="J4716" s="2" t="s">
        <v>52</v>
      </c>
      <c r="K4716" s="2" t="str">
        <f>LOOKUP(A4716,'[2]Collin Seedling for R'!$A$3:$A$51,'[2]Collin Seedling for R'!$R$3:$R$51)</f>
        <v>Low</v>
      </c>
      <c r="L4716" s="2" t="str">
        <f>LOOKUP(A4716,'[2]Collin Seedling for R'!$A$3:$A$51,'[2]Collin Seedling for R'!$T$3:$T$51)</f>
        <v>BAND</v>
      </c>
      <c r="M4716" s="2" t="str">
        <f>LOOKUP(A4716,'[2]Collin Seedling for R'!$A$3:$A$51,'[2]Collin Seedling for R'!$P$3:$P$51)</f>
        <v>Unseeded</v>
      </c>
      <c r="N4716" s="8">
        <f t="shared" si="73"/>
        <v>0.22</v>
      </c>
      <c r="O4716" s="2" t="str">
        <f>LOOKUP(H4716,[2]plantlist!$A$2:$A$943,[2]plantlist!$B$2:$B$943)</f>
        <v>F</v>
      </c>
    </row>
    <row r="4717" spans="1:15" x14ac:dyDescent="0.2">
      <c r="A4717" s="7" t="s">
        <v>470</v>
      </c>
      <c r="B4717" s="2">
        <v>1997</v>
      </c>
      <c r="C4717" s="2" t="s">
        <v>0</v>
      </c>
      <c r="D4717" s="2">
        <v>0</v>
      </c>
      <c r="E4717" s="2">
        <v>27</v>
      </c>
      <c r="F4717" s="2">
        <v>27</v>
      </c>
      <c r="G4717" s="2">
        <v>5000</v>
      </c>
      <c r="H4717" s="2" t="s">
        <v>60</v>
      </c>
      <c r="I4717" s="2" t="s">
        <v>19</v>
      </c>
      <c r="J4717" s="2" t="s">
        <v>61</v>
      </c>
      <c r="K4717" s="2" t="str">
        <f>LOOKUP(A4717,'[2]Collin Seedling for R'!$A$3:$A$51,'[2]Collin Seedling for R'!$R$3:$R$51)</f>
        <v>Low</v>
      </c>
      <c r="L4717" s="2" t="str">
        <f>LOOKUP(A4717,'[2]Collin Seedling for R'!$A$3:$A$51,'[2]Collin Seedling for R'!$T$3:$T$51)</f>
        <v>BAND</v>
      </c>
      <c r="M4717" s="2" t="str">
        <f>LOOKUP(A4717,'[2]Collin Seedling for R'!$A$3:$A$51,'[2]Collin Seedling for R'!$P$3:$P$51)</f>
        <v>Unseeded</v>
      </c>
      <c r="N4717" s="8">
        <f t="shared" si="73"/>
        <v>0.54</v>
      </c>
      <c r="O4717" s="2" t="str">
        <f>LOOKUP(H4717,[2]plantlist!$A$2:$A$943,[2]plantlist!$B$2:$B$943)</f>
        <v>F</v>
      </c>
    </row>
    <row r="4718" spans="1:15" x14ac:dyDescent="0.2">
      <c r="A4718" s="7" t="s">
        <v>516</v>
      </c>
      <c r="B4718" s="2">
        <v>1998</v>
      </c>
      <c r="C4718" s="2" t="s">
        <v>0</v>
      </c>
      <c r="D4718" s="2">
        <v>4759</v>
      </c>
      <c r="E4718" s="2">
        <v>0</v>
      </c>
      <c r="F4718" s="2">
        <v>4759</v>
      </c>
      <c r="G4718" s="2">
        <v>5000</v>
      </c>
      <c r="H4718" s="2" t="s">
        <v>6</v>
      </c>
      <c r="I4718" s="2" t="s">
        <v>2</v>
      </c>
      <c r="J4718" s="2" t="s">
        <v>7</v>
      </c>
      <c r="K4718" s="2" t="str">
        <f>LOOKUP(A4718,'[2]Collin Seedling for R'!$A$3:$A$51,'[2]Collin Seedling for R'!$R$3:$R$51)</f>
        <v>Low</v>
      </c>
      <c r="L4718" s="2" t="str">
        <f>LOOKUP(A4718,'[2]Collin Seedling for R'!$A$3:$A$51,'[2]Collin Seedling for R'!$T$3:$T$51)</f>
        <v>BAND</v>
      </c>
      <c r="M4718" s="2" t="str">
        <f>LOOKUP(A4718,'[2]Collin Seedling for R'!$A$3:$A$51,'[2]Collin Seedling for R'!$P$3:$P$51)</f>
        <v>Unseeded</v>
      </c>
      <c r="N4718" s="8">
        <f t="shared" si="73"/>
        <v>0</v>
      </c>
      <c r="O4718" s="2" t="str">
        <f>LOOKUP(H4718,[2]plantlist!$A$2:$A$943,[2]plantlist!$B$2:$B$943)</f>
        <v>L</v>
      </c>
    </row>
    <row r="4719" spans="1:15" x14ac:dyDescent="0.2">
      <c r="A4719" s="7" t="s">
        <v>516</v>
      </c>
      <c r="B4719" s="2">
        <v>1998</v>
      </c>
      <c r="C4719" s="2" t="s">
        <v>0</v>
      </c>
      <c r="D4719" s="2">
        <v>154</v>
      </c>
      <c r="E4719" s="2">
        <v>0</v>
      </c>
      <c r="F4719" s="2">
        <v>154</v>
      </c>
      <c r="G4719" s="2">
        <v>5000</v>
      </c>
      <c r="H4719" s="2" t="s">
        <v>278</v>
      </c>
      <c r="I4719" s="2" t="s">
        <v>2</v>
      </c>
      <c r="J4719" s="2" t="s">
        <v>279</v>
      </c>
      <c r="K4719" s="2" t="str">
        <f>LOOKUP(A4719,'[2]Collin Seedling for R'!$A$3:$A$51,'[2]Collin Seedling for R'!$R$3:$R$51)</f>
        <v>Low</v>
      </c>
      <c r="L4719" s="2" t="str">
        <f>LOOKUP(A4719,'[2]Collin Seedling for R'!$A$3:$A$51,'[2]Collin Seedling for R'!$T$3:$T$51)</f>
        <v>BAND</v>
      </c>
      <c r="M4719" s="2" t="str">
        <f>LOOKUP(A4719,'[2]Collin Seedling for R'!$A$3:$A$51,'[2]Collin Seedling for R'!$P$3:$P$51)</f>
        <v>Unseeded</v>
      </c>
      <c r="N4719" s="8">
        <f t="shared" si="73"/>
        <v>0</v>
      </c>
      <c r="O4719" s="2" t="str">
        <f>LOOKUP(H4719,[2]plantlist!$A$2:$A$943,[2]plantlist!$B$2:$B$943)</f>
        <v>B</v>
      </c>
    </row>
    <row r="4720" spans="1:15" x14ac:dyDescent="0.2">
      <c r="A4720" s="7" t="s">
        <v>516</v>
      </c>
      <c r="B4720" s="2">
        <v>1998</v>
      </c>
      <c r="C4720" s="2" t="s">
        <v>0</v>
      </c>
      <c r="D4720" s="2">
        <v>30</v>
      </c>
      <c r="E4720" s="2">
        <v>2</v>
      </c>
      <c r="F4720" s="2">
        <v>32</v>
      </c>
      <c r="G4720" s="2">
        <v>5000</v>
      </c>
      <c r="H4720" s="2" t="s">
        <v>10</v>
      </c>
      <c r="I4720" s="2" t="s">
        <v>2</v>
      </c>
      <c r="J4720" s="2" t="s">
        <v>11</v>
      </c>
      <c r="K4720" s="2" t="str">
        <f>LOOKUP(A4720,'[2]Collin Seedling for R'!$A$3:$A$51,'[2]Collin Seedling for R'!$R$3:$R$51)</f>
        <v>Low</v>
      </c>
      <c r="L4720" s="2" t="str">
        <f>LOOKUP(A4720,'[2]Collin Seedling for R'!$A$3:$A$51,'[2]Collin Seedling for R'!$T$3:$T$51)</f>
        <v>BAND</v>
      </c>
      <c r="M4720" s="2" t="str">
        <f>LOOKUP(A4720,'[2]Collin Seedling for R'!$A$3:$A$51,'[2]Collin Seedling for R'!$P$3:$P$51)</f>
        <v>Unseeded</v>
      </c>
      <c r="N4720" s="8">
        <f t="shared" si="73"/>
        <v>0.04</v>
      </c>
      <c r="O4720" s="2" t="str">
        <f>LOOKUP(H4720,[2]plantlist!$A$2:$A$943,[2]plantlist!$B$2:$B$943)</f>
        <v>L</v>
      </c>
    </row>
    <row r="4721" spans="1:15" x14ac:dyDescent="0.2">
      <c r="A4721" s="7" t="s">
        <v>516</v>
      </c>
      <c r="B4721" s="2">
        <v>1998</v>
      </c>
      <c r="C4721" s="2" t="s">
        <v>0</v>
      </c>
      <c r="D4721" s="2">
        <v>21</v>
      </c>
      <c r="E4721" s="2">
        <v>2574</v>
      </c>
      <c r="F4721" s="2">
        <v>2595</v>
      </c>
      <c r="G4721" s="2">
        <v>5000</v>
      </c>
      <c r="H4721" s="2" t="s">
        <v>74</v>
      </c>
      <c r="I4721" s="2" t="s">
        <v>2</v>
      </c>
      <c r="J4721" s="2" t="s">
        <v>75</v>
      </c>
      <c r="K4721" s="2" t="str">
        <f>LOOKUP(A4721,'[2]Collin Seedling for R'!$A$3:$A$51,'[2]Collin Seedling for R'!$R$3:$R$51)</f>
        <v>Low</v>
      </c>
      <c r="L4721" s="2" t="str">
        <f>LOOKUP(A4721,'[2]Collin Seedling for R'!$A$3:$A$51,'[2]Collin Seedling for R'!$T$3:$T$51)</f>
        <v>BAND</v>
      </c>
      <c r="M4721" s="2" t="str">
        <f>LOOKUP(A4721,'[2]Collin Seedling for R'!$A$3:$A$51,'[2]Collin Seedling for R'!$P$3:$P$51)</f>
        <v>Unseeded</v>
      </c>
      <c r="N4721" s="8">
        <f t="shared" si="73"/>
        <v>51.480000000000004</v>
      </c>
      <c r="O4721" s="2" t="str">
        <f>LOOKUP(H4721,[2]plantlist!$A$2:$A$943,[2]plantlist!$B$2:$B$943)</f>
        <v>T</v>
      </c>
    </row>
    <row r="4722" spans="1:15" x14ac:dyDescent="0.2">
      <c r="A4722" s="7" t="s">
        <v>516</v>
      </c>
      <c r="B4722" s="2">
        <v>1998</v>
      </c>
      <c r="C4722" s="2" t="s">
        <v>0</v>
      </c>
      <c r="D4722" s="2">
        <v>10</v>
      </c>
      <c r="E4722" s="2">
        <v>427</v>
      </c>
      <c r="F4722" s="2">
        <v>437</v>
      </c>
      <c r="G4722" s="2">
        <v>5000</v>
      </c>
      <c r="H4722" s="2" t="s">
        <v>152</v>
      </c>
      <c r="I4722" s="2" t="s">
        <v>2</v>
      </c>
      <c r="J4722" s="2" t="s">
        <v>153</v>
      </c>
      <c r="K4722" s="2" t="str">
        <f>LOOKUP(A4722,'[2]Collin Seedling for R'!$A$3:$A$51,'[2]Collin Seedling for R'!$R$3:$R$51)</f>
        <v>Low</v>
      </c>
      <c r="L4722" s="2" t="str">
        <f>LOOKUP(A4722,'[2]Collin Seedling for R'!$A$3:$A$51,'[2]Collin Seedling for R'!$T$3:$T$51)</f>
        <v>BAND</v>
      </c>
      <c r="M4722" s="2" t="str">
        <f>LOOKUP(A4722,'[2]Collin Seedling for R'!$A$3:$A$51,'[2]Collin Seedling for R'!$P$3:$P$51)</f>
        <v>Unseeded</v>
      </c>
      <c r="N4722" s="8">
        <f t="shared" si="73"/>
        <v>8.5400000000000009</v>
      </c>
      <c r="O4722" s="2" t="str">
        <f>LOOKUP(H4722,[2]plantlist!$A$2:$A$943,[2]plantlist!$B$2:$B$943)</f>
        <v>F</v>
      </c>
    </row>
    <row r="4723" spans="1:15" x14ac:dyDescent="0.2">
      <c r="A4723" s="7" t="s">
        <v>516</v>
      </c>
      <c r="B4723" s="2">
        <v>1998</v>
      </c>
      <c r="C4723" s="2" t="s">
        <v>0</v>
      </c>
      <c r="D4723" s="2">
        <v>8</v>
      </c>
      <c r="E4723" s="2">
        <v>0</v>
      </c>
      <c r="F4723" s="2">
        <v>8</v>
      </c>
      <c r="G4723" s="2">
        <v>5000</v>
      </c>
      <c r="H4723" s="2" t="s">
        <v>403</v>
      </c>
      <c r="I4723" s="2" t="s">
        <v>2</v>
      </c>
      <c r="J4723" s="2" t="s">
        <v>404</v>
      </c>
      <c r="K4723" s="2" t="str">
        <f>LOOKUP(A4723,'[2]Collin Seedling for R'!$A$3:$A$51,'[2]Collin Seedling for R'!$R$3:$R$51)</f>
        <v>Low</v>
      </c>
      <c r="L4723" s="2" t="str">
        <f>LOOKUP(A4723,'[2]Collin Seedling for R'!$A$3:$A$51,'[2]Collin Seedling for R'!$T$3:$T$51)</f>
        <v>BAND</v>
      </c>
      <c r="M4723" s="2" t="str">
        <f>LOOKUP(A4723,'[2]Collin Seedling for R'!$A$3:$A$51,'[2]Collin Seedling for R'!$P$3:$P$51)</f>
        <v>Unseeded</v>
      </c>
      <c r="N4723" s="8">
        <f t="shared" si="73"/>
        <v>0</v>
      </c>
      <c r="O4723" s="2" t="s">
        <v>405</v>
      </c>
    </row>
    <row r="4724" spans="1:15" x14ac:dyDescent="0.2">
      <c r="A4724" s="7" t="s">
        <v>516</v>
      </c>
      <c r="B4724" s="2">
        <v>1998</v>
      </c>
      <c r="C4724" s="2" t="s">
        <v>0</v>
      </c>
      <c r="D4724" s="2">
        <v>5</v>
      </c>
      <c r="E4724" s="2">
        <v>23</v>
      </c>
      <c r="F4724" s="2">
        <v>28</v>
      </c>
      <c r="G4724" s="2">
        <v>5000</v>
      </c>
      <c r="H4724" s="2" t="s">
        <v>68</v>
      </c>
      <c r="I4724" s="2" t="s">
        <v>2</v>
      </c>
      <c r="J4724" s="2" t="s">
        <v>69</v>
      </c>
      <c r="K4724" s="2" t="str">
        <f>LOOKUP(A4724,'[2]Collin Seedling for R'!$A$3:$A$51,'[2]Collin Seedling for R'!$R$3:$R$51)</f>
        <v>Low</v>
      </c>
      <c r="L4724" s="2" t="str">
        <f>LOOKUP(A4724,'[2]Collin Seedling for R'!$A$3:$A$51,'[2]Collin Seedling for R'!$T$3:$T$51)</f>
        <v>BAND</v>
      </c>
      <c r="M4724" s="2" t="str">
        <f>LOOKUP(A4724,'[2]Collin Seedling for R'!$A$3:$A$51,'[2]Collin Seedling for R'!$P$3:$P$51)</f>
        <v>Unseeded</v>
      </c>
      <c r="N4724" s="8">
        <f t="shared" si="73"/>
        <v>0.45999999999999996</v>
      </c>
      <c r="O4724" s="2" t="str">
        <f>LOOKUP(H4724,[2]plantlist!$A$2:$A$943,[2]plantlist!$B$2:$B$943)</f>
        <v>G</v>
      </c>
    </row>
    <row r="4725" spans="1:15" x14ac:dyDescent="0.2">
      <c r="A4725" s="7" t="s">
        <v>516</v>
      </c>
      <c r="B4725" s="2">
        <v>1998</v>
      </c>
      <c r="C4725" s="2" t="s">
        <v>0</v>
      </c>
      <c r="D4725" s="2">
        <v>4</v>
      </c>
      <c r="E4725" s="2">
        <v>0</v>
      </c>
      <c r="F4725" s="2">
        <v>4</v>
      </c>
      <c r="G4725" s="2">
        <v>5000</v>
      </c>
      <c r="H4725" s="2" t="s">
        <v>41</v>
      </c>
      <c r="I4725" s="2" t="s">
        <v>2</v>
      </c>
      <c r="J4725" s="2" t="s">
        <v>42</v>
      </c>
      <c r="K4725" s="2" t="str">
        <f>LOOKUP(A4725,'[2]Collin Seedling for R'!$A$3:$A$51,'[2]Collin Seedling for R'!$R$3:$R$51)</f>
        <v>Low</v>
      </c>
      <c r="L4725" s="2" t="str">
        <f>LOOKUP(A4725,'[2]Collin Seedling for R'!$A$3:$A$51,'[2]Collin Seedling for R'!$T$3:$T$51)</f>
        <v>BAND</v>
      </c>
      <c r="M4725" s="2" t="str">
        <f>LOOKUP(A4725,'[2]Collin Seedling for R'!$A$3:$A$51,'[2]Collin Seedling for R'!$P$3:$P$51)</f>
        <v>Unseeded</v>
      </c>
      <c r="N4725" s="8">
        <f t="shared" si="73"/>
        <v>0</v>
      </c>
      <c r="O4725" s="2" t="str">
        <f>LOOKUP(H4725,[2]plantlist!$A$2:$A$943,[2]plantlist!$B$2:$B$943)</f>
        <v>B</v>
      </c>
    </row>
    <row r="4726" spans="1:15" x14ac:dyDescent="0.2">
      <c r="A4726" s="7" t="s">
        <v>516</v>
      </c>
      <c r="B4726" s="2">
        <v>1998</v>
      </c>
      <c r="C4726" s="2" t="s">
        <v>0</v>
      </c>
      <c r="D4726" s="2">
        <v>3</v>
      </c>
      <c r="E4726" s="2">
        <v>7</v>
      </c>
      <c r="F4726" s="2">
        <v>10</v>
      </c>
      <c r="G4726" s="2">
        <v>5000</v>
      </c>
      <c r="H4726" s="2" t="s">
        <v>51</v>
      </c>
      <c r="I4726" s="2" t="s">
        <v>2</v>
      </c>
      <c r="J4726" s="2" t="s">
        <v>52</v>
      </c>
      <c r="K4726" s="2" t="str">
        <f>LOOKUP(A4726,'[2]Collin Seedling for R'!$A$3:$A$51,'[2]Collin Seedling for R'!$R$3:$R$51)</f>
        <v>Low</v>
      </c>
      <c r="L4726" s="2" t="str">
        <f>LOOKUP(A4726,'[2]Collin Seedling for R'!$A$3:$A$51,'[2]Collin Seedling for R'!$T$3:$T$51)</f>
        <v>BAND</v>
      </c>
      <c r="M4726" s="2" t="str">
        <f>LOOKUP(A4726,'[2]Collin Seedling for R'!$A$3:$A$51,'[2]Collin Seedling for R'!$P$3:$P$51)</f>
        <v>Unseeded</v>
      </c>
      <c r="N4726" s="8">
        <f t="shared" si="73"/>
        <v>0.13999999999999999</v>
      </c>
      <c r="O4726" s="2" t="str">
        <f>LOOKUP(H4726,[2]plantlist!$A$2:$A$943,[2]plantlist!$B$2:$B$943)</f>
        <v>F</v>
      </c>
    </row>
    <row r="4727" spans="1:15" x14ac:dyDescent="0.2">
      <c r="A4727" s="7" t="s">
        <v>516</v>
      </c>
      <c r="B4727" s="2">
        <v>1998</v>
      </c>
      <c r="C4727" s="2" t="s">
        <v>0</v>
      </c>
      <c r="D4727" s="2">
        <v>2</v>
      </c>
      <c r="E4727" s="2">
        <v>0</v>
      </c>
      <c r="F4727" s="2">
        <v>2</v>
      </c>
      <c r="G4727" s="2">
        <v>5000</v>
      </c>
      <c r="H4727" s="2" t="s">
        <v>64</v>
      </c>
      <c r="I4727" s="2" t="s">
        <v>2</v>
      </c>
      <c r="J4727" s="2" t="s">
        <v>65</v>
      </c>
      <c r="K4727" s="2" t="str">
        <f>LOOKUP(A4727,'[2]Collin Seedling for R'!$A$3:$A$51,'[2]Collin Seedling for R'!$R$3:$R$51)</f>
        <v>Low</v>
      </c>
      <c r="L4727" s="2" t="str">
        <f>LOOKUP(A4727,'[2]Collin Seedling for R'!$A$3:$A$51,'[2]Collin Seedling for R'!$T$3:$T$51)</f>
        <v>BAND</v>
      </c>
      <c r="M4727" s="2" t="str">
        <f>LOOKUP(A4727,'[2]Collin Seedling for R'!$A$3:$A$51,'[2]Collin Seedling for R'!$P$3:$P$51)</f>
        <v>Unseeded</v>
      </c>
      <c r="N4727" s="8">
        <f t="shared" si="73"/>
        <v>0</v>
      </c>
      <c r="O4727" s="2" t="str">
        <f>LOOKUP(H4727,[2]plantlist!$A$2:$A$943,[2]plantlist!$B$2:$B$943)</f>
        <v>L</v>
      </c>
    </row>
    <row r="4728" spans="1:15" x14ac:dyDescent="0.2">
      <c r="A4728" s="7" t="s">
        <v>516</v>
      </c>
      <c r="B4728" s="2">
        <v>1998</v>
      </c>
      <c r="C4728" s="2" t="s">
        <v>0</v>
      </c>
      <c r="D4728" s="2">
        <v>2</v>
      </c>
      <c r="E4728" s="2">
        <v>18</v>
      </c>
      <c r="F4728" s="2">
        <v>20</v>
      </c>
      <c r="G4728" s="2">
        <v>5000</v>
      </c>
      <c r="H4728" s="2" t="s">
        <v>468</v>
      </c>
      <c r="I4728" s="2" t="s">
        <v>2</v>
      </c>
      <c r="J4728" s="2" t="s">
        <v>469</v>
      </c>
      <c r="K4728" s="2" t="str">
        <f>LOOKUP(A4728,'[2]Collin Seedling for R'!$A$3:$A$51,'[2]Collin Seedling for R'!$R$3:$R$51)</f>
        <v>Low</v>
      </c>
      <c r="L4728" s="2" t="str">
        <f>LOOKUP(A4728,'[2]Collin Seedling for R'!$A$3:$A$51,'[2]Collin Seedling for R'!$T$3:$T$51)</f>
        <v>BAND</v>
      </c>
      <c r="M4728" s="2" t="str">
        <f>LOOKUP(A4728,'[2]Collin Seedling for R'!$A$3:$A$51,'[2]Collin Seedling for R'!$P$3:$P$51)</f>
        <v>Unseeded</v>
      </c>
      <c r="N4728" s="8">
        <f t="shared" si="73"/>
        <v>0.36</v>
      </c>
      <c r="O4728" s="2" t="str">
        <f>LOOKUP(H4728,[2]plantlist!$A$2:$A$943,[2]plantlist!$B$2:$B$943)</f>
        <v>F</v>
      </c>
    </row>
    <row r="4729" spans="1:15" x14ac:dyDescent="0.2">
      <c r="A4729" s="7" t="s">
        <v>516</v>
      </c>
      <c r="B4729" s="2">
        <v>1998</v>
      </c>
      <c r="C4729" s="2" t="s">
        <v>0</v>
      </c>
      <c r="D4729" s="2">
        <v>1</v>
      </c>
      <c r="E4729" s="2">
        <v>17</v>
      </c>
      <c r="F4729" s="2">
        <v>18</v>
      </c>
      <c r="G4729" s="2">
        <v>5000</v>
      </c>
      <c r="H4729" s="2" t="s">
        <v>33</v>
      </c>
      <c r="I4729" s="2" t="s">
        <v>2</v>
      </c>
      <c r="J4729" s="2" t="s">
        <v>34</v>
      </c>
      <c r="K4729" s="2" t="str">
        <f>LOOKUP(A4729,'[2]Collin Seedling for R'!$A$3:$A$51,'[2]Collin Seedling for R'!$R$3:$R$51)</f>
        <v>Low</v>
      </c>
      <c r="L4729" s="2" t="str">
        <f>LOOKUP(A4729,'[2]Collin Seedling for R'!$A$3:$A$51,'[2]Collin Seedling for R'!$T$3:$T$51)</f>
        <v>BAND</v>
      </c>
      <c r="M4729" s="2" t="str">
        <f>LOOKUP(A4729,'[2]Collin Seedling for R'!$A$3:$A$51,'[2]Collin Seedling for R'!$P$3:$P$51)</f>
        <v>Unseeded</v>
      </c>
      <c r="N4729" s="8">
        <f t="shared" si="73"/>
        <v>0.33999999999999997</v>
      </c>
      <c r="O4729" s="2" t="str">
        <f>LOOKUP(H4729,[2]plantlist!$A$2:$A$943,[2]plantlist!$B$2:$B$943)</f>
        <v>F</v>
      </c>
    </row>
    <row r="4730" spans="1:15" x14ac:dyDescent="0.2">
      <c r="A4730" s="7" t="s">
        <v>516</v>
      </c>
      <c r="B4730" s="2">
        <v>1998</v>
      </c>
      <c r="C4730" s="2" t="s">
        <v>0</v>
      </c>
      <c r="D4730" s="2">
        <v>1</v>
      </c>
      <c r="E4730" s="2">
        <v>20</v>
      </c>
      <c r="F4730" s="2">
        <v>21</v>
      </c>
      <c r="G4730" s="2">
        <v>5000</v>
      </c>
      <c r="H4730" s="2" t="s">
        <v>25</v>
      </c>
      <c r="I4730" s="2" t="s">
        <v>2</v>
      </c>
      <c r="J4730" s="2" t="s">
        <v>26</v>
      </c>
      <c r="K4730" s="2" t="str">
        <f>LOOKUP(A4730,'[2]Collin Seedling for R'!$A$3:$A$51,'[2]Collin Seedling for R'!$R$3:$R$51)</f>
        <v>Low</v>
      </c>
      <c r="L4730" s="2" t="str">
        <f>LOOKUP(A4730,'[2]Collin Seedling for R'!$A$3:$A$51,'[2]Collin Seedling for R'!$T$3:$T$51)</f>
        <v>BAND</v>
      </c>
      <c r="M4730" s="2" t="str">
        <f>LOOKUP(A4730,'[2]Collin Seedling for R'!$A$3:$A$51,'[2]Collin Seedling for R'!$P$3:$P$51)</f>
        <v>Unseeded</v>
      </c>
      <c r="N4730" s="8">
        <f t="shared" si="73"/>
        <v>0.4</v>
      </c>
      <c r="O4730" s="2" t="str">
        <f>LOOKUP(H4730,[2]plantlist!$A$2:$A$943,[2]plantlist!$B$2:$B$943)</f>
        <v>F</v>
      </c>
    </row>
    <row r="4731" spans="1:15" x14ac:dyDescent="0.2">
      <c r="A4731" s="7" t="s">
        <v>516</v>
      </c>
      <c r="B4731" s="2">
        <v>1998</v>
      </c>
      <c r="C4731" s="2" t="s">
        <v>0</v>
      </c>
      <c r="D4731" s="2">
        <v>0</v>
      </c>
      <c r="E4731" s="2">
        <v>3</v>
      </c>
      <c r="F4731" s="2">
        <v>3</v>
      </c>
      <c r="G4731" s="2">
        <v>5000</v>
      </c>
      <c r="H4731" s="2" t="s">
        <v>468</v>
      </c>
      <c r="I4731" s="2" t="s">
        <v>19</v>
      </c>
      <c r="J4731" s="2" t="s">
        <v>469</v>
      </c>
      <c r="K4731" s="2" t="str">
        <f>LOOKUP(A4731,'[2]Collin Seedling for R'!$A$3:$A$51,'[2]Collin Seedling for R'!$R$3:$R$51)</f>
        <v>Low</v>
      </c>
      <c r="L4731" s="2" t="str">
        <f>LOOKUP(A4731,'[2]Collin Seedling for R'!$A$3:$A$51,'[2]Collin Seedling for R'!$T$3:$T$51)</f>
        <v>BAND</v>
      </c>
      <c r="M4731" s="2" t="str">
        <f>LOOKUP(A4731,'[2]Collin Seedling for R'!$A$3:$A$51,'[2]Collin Seedling for R'!$P$3:$P$51)</f>
        <v>Unseeded</v>
      </c>
      <c r="N4731" s="8">
        <f t="shared" si="73"/>
        <v>0.06</v>
      </c>
      <c r="O4731" s="2" t="str">
        <f>LOOKUP(H4731,[2]plantlist!$A$2:$A$943,[2]plantlist!$B$2:$B$943)</f>
        <v>F</v>
      </c>
    </row>
    <row r="4732" spans="1:15" x14ac:dyDescent="0.2">
      <c r="A4732" s="7" t="s">
        <v>516</v>
      </c>
      <c r="B4732" s="2">
        <v>1998</v>
      </c>
      <c r="C4732" s="2" t="s">
        <v>0</v>
      </c>
      <c r="D4732" s="2">
        <v>0</v>
      </c>
      <c r="E4732" s="2">
        <v>2</v>
      </c>
      <c r="F4732" s="2">
        <v>2</v>
      </c>
      <c r="G4732" s="2">
        <v>5000</v>
      </c>
      <c r="H4732" s="2" t="s">
        <v>152</v>
      </c>
      <c r="I4732" s="2" t="s">
        <v>19</v>
      </c>
      <c r="J4732" s="2" t="s">
        <v>153</v>
      </c>
      <c r="K4732" s="2" t="str">
        <f>LOOKUP(A4732,'[2]Collin Seedling for R'!$A$3:$A$51,'[2]Collin Seedling for R'!$R$3:$R$51)</f>
        <v>Low</v>
      </c>
      <c r="L4732" s="2" t="str">
        <f>LOOKUP(A4732,'[2]Collin Seedling for R'!$A$3:$A$51,'[2]Collin Seedling for R'!$T$3:$T$51)</f>
        <v>BAND</v>
      </c>
      <c r="M4732" s="2" t="str">
        <f>LOOKUP(A4732,'[2]Collin Seedling for R'!$A$3:$A$51,'[2]Collin Seedling for R'!$P$3:$P$51)</f>
        <v>Unseeded</v>
      </c>
      <c r="N4732" s="8">
        <f t="shared" si="73"/>
        <v>0.04</v>
      </c>
      <c r="O4732" s="2" t="str">
        <f>LOOKUP(H4732,[2]plantlist!$A$2:$A$943,[2]plantlist!$B$2:$B$943)</f>
        <v>F</v>
      </c>
    </row>
    <row r="4733" spans="1:15" x14ac:dyDescent="0.2">
      <c r="A4733" s="7" t="s">
        <v>516</v>
      </c>
      <c r="B4733" s="2">
        <v>1998</v>
      </c>
      <c r="C4733" s="2" t="s">
        <v>0</v>
      </c>
      <c r="D4733" s="2">
        <v>0</v>
      </c>
      <c r="E4733" s="2">
        <v>1</v>
      </c>
      <c r="F4733" s="2">
        <v>1</v>
      </c>
      <c r="G4733" s="2">
        <v>5000</v>
      </c>
      <c r="H4733" s="2" t="s">
        <v>68</v>
      </c>
      <c r="I4733" s="2" t="s">
        <v>19</v>
      </c>
      <c r="J4733" s="2" t="s">
        <v>69</v>
      </c>
      <c r="K4733" s="2" t="str">
        <f>LOOKUP(A4733,'[2]Collin Seedling for R'!$A$3:$A$51,'[2]Collin Seedling for R'!$R$3:$R$51)</f>
        <v>Low</v>
      </c>
      <c r="L4733" s="2" t="str">
        <f>LOOKUP(A4733,'[2]Collin Seedling for R'!$A$3:$A$51,'[2]Collin Seedling for R'!$T$3:$T$51)</f>
        <v>BAND</v>
      </c>
      <c r="M4733" s="2" t="str">
        <f>LOOKUP(A4733,'[2]Collin Seedling for R'!$A$3:$A$51,'[2]Collin Seedling for R'!$P$3:$P$51)</f>
        <v>Unseeded</v>
      </c>
      <c r="N4733" s="8">
        <f t="shared" si="73"/>
        <v>0.02</v>
      </c>
      <c r="O4733" s="2" t="str">
        <f>LOOKUP(H4733,[2]plantlist!$A$2:$A$943,[2]plantlist!$B$2:$B$943)</f>
        <v>G</v>
      </c>
    </row>
    <row r="4734" spans="1:15" x14ac:dyDescent="0.2">
      <c r="A4734" s="7" t="s">
        <v>516</v>
      </c>
      <c r="B4734" s="2">
        <v>1998</v>
      </c>
      <c r="C4734" s="2" t="s">
        <v>0</v>
      </c>
      <c r="D4734" s="2">
        <v>0</v>
      </c>
      <c r="E4734" s="2">
        <v>1</v>
      </c>
      <c r="F4734" s="2">
        <v>1</v>
      </c>
      <c r="G4734" s="2">
        <v>5000</v>
      </c>
      <c r="H4734" s="2" t="s">
        <v>33</v>
      </c>
      <c r="I4734" s="2" t="s">
        <v>19</v>
      </c>
      <c r="J4734" s="2" t="s">
        <v>34</v>
      </c>
      <c r="K4734" s="2" t="str">
        <f>LOOKUP(A4734,'[2]Collin Seedling for R'!$A$3:$A$51,'[2]Collin Seedling for R'!$R$3:$R$51)</f>
        <v>Low</v>
      </c>
      <c r="L4734" s="2" t="str">
        <f>LOOKUP(A4734,'[2]Collin Seedling for R'!$A$3:$A$51,'[2]Collin Seedling for R'!$T$3:$T$51)</f>
        <v>BAND</v>
      </c>
      <c r="M4734" s="2" t="str">
        <f>LOOKUP(A4734,'[2]Collin Seedling for R'!$A$3:$A$51,'[2]Collin Seedling for R'!$P$3:$P$51)</f>
        <v>Unseeded</v>
      </c>
      <c r="N4734" s="8">
        <f t="shared" si="73"/>
        <v>0.02</v>
      </c>
      <c r="O4734" s="2" t="str">
        <f>LOOKUP(H4734,[2]plantlist!$A$2:$A$943,[2]plantlist!$B$2:$B$943)</f>
        <v>F</v>
      </c>
    </row>
    <row r="4735" spans="1:15" x14ac:dyDescent="0.2">
      <c r="A4735" s="7" t="s">
        <v>516</v>
      </c>
      <c r="B4735" s="2">
        <v>1998</v>
      </c>
      <c r="C4735" s="2" t="s">
        <v>0</v>
      </c>
      <c r="D4735" s="2">
        <v>0</v>
      </c>
      <c r="E4735" s="2">
        <v>342</v>
      </c>
      <c r="F4735" s="2">
        <v>342</v>
      </c>
      <c r="G4735" s="2">
        <v>5000</v>
      </c>
      <c r="H4735" s="2" t="s">
        <v>74</v>
      </c>
      <c r="I4735" s="2" t="s">
        <v>19</v>
      </c>
      <c r="J4735" s="2" t="s">
        <v>75</v>
      </c>
      <c r="K4735" s="2" t="str">
        <f>LOOKUP(A4735,'[2]Collin Seedling for R'!$A$3:$A$51,'[2]Collin Seedling for R'!$R$3:$R$51)</f>
        <v>Low</v>
      </c>
      <c r="L4735" s="2" t="str">
        <f>LOOKUP(A4735,'[2]Collin Seedling for R'!$A$3:$A$51,'[2]Collin Seedling for R'!$T$3:$T$51)</f>
        <v>BAND</v>
      </c>
      <c r="M4735" s="2" t="str">
        <f>LOOKUP(A4735,'[2]Collin Seedling for R'!$A$3:$A$51,'[2]Collin Seedling for R'!$P$3:$P$51)</f>
        <v>Unseeded</v>
      </c>
      <c r="N4735" s="8">
        <f t="shared" si="73"/>
        <v>6.84</v>
      </c>
      <c r="O4735" s="2" t="str">
        <f>LOOKUP(H4735,[2]plantlist!$A$2:$A$943,[2]plantlist!$B$2:$B$943)</f>
        <v>T</v>
      </c>
    </row>
    <row r="4736" spans="1:15" x14ac:dyDescent="0.2">
      <c r="A4736" s="7" t="s">
        <v>516</v>
      </c>
      <c r="B4736" s="2">
        <v>1998</v>
      </c>
      <c r="C4736" s="2" t="s">
        <v>0</v>
      </c>
      <c r="D4736" s="2">
        <v>0</v>
      </c>
      <c r="E4736" s="2">
        <v>3</v>
      </c>
      <c r="F4736" s="2">
        <v>3</v>
      </c>
      <c r="G4736" s="2">
        <v>5000</v>
      </c>
      <c r="H4736" s="2" t="s">
        <v>372</v>
      </c>
      <c r="I4736" s="2" t="s">
        <v>2</v>
      </c>
      <c r="J4736" s="2" t="s">
        <v>48</v>
      </c>
      <c r="K4736" s="2" t="str">
        <f>LOOKUP(A4736,'[2]Collin Seedling for R'!$A$3:$A$51,'[2]Collin Seedling for R'!$R$3:$R$51)</f>
        <v>Low</v>
      </c>
      <c r="L4736" s="2" t="str">
        <f>LOOKUP(A4736,'[2]Collin Seedling for R'!$A$3:$A$51,'[2]Collin Seedling for R'!$T$3:$T$51)</f>
        <v>BAND</v>
      </c>
      <c r="M4736" s="2" t="str">
        <f>LOOKUP(A4736,'[2]Collin Seedling for R'!$A$3:$A$51,'[2]Collin Seedling for R'!$P$3:$P$51)</f>
        <v>Unseeded</v>
      </c>
      <c r="N4736" s="8">
        <f t="shared" si="73"/>
        <v>0.06</v>
      </c>
      <c r="O4736" s="2" t="str">
        <f>LOOKUP(H4736,[2]plantlist!$A$2:$A$943,[2]plantlist!$B$2:$B$943)</f>
        <v>G</v>
      </c>
    </row>
    <row r="4737" spans="1:15" x14ac:dyDescent="0.2">
      <c r="A4737" s="7" t="s">
        <v>470</v>
      </c>
      <c r="B4737" s="2">
        <v>2002</v>
      </c>
      <c r="C4737" s="2" t="s">
        <v>0</v>
      </c>
      <c r="D4737" s="2">
        <v>4744</v>
      </c>
      <c r="E4737" s="2">
        <v>0</v>
      </c>
      <c r="F4737" s="2">
        <v>4744</v>
      </c>
      <c r="G4737" s="2">
        <v>5000</v>
      </c>
      <c r="H4737" s="2" t="s">
        <v>6</v>
      </c>
      <c r="I4737" s="2" t="s">
        <v>2</v>
      </c>
      <c r="J4737" s="2" t="s">
        <v>7</v>
      </c>
      <c r="K4737" s="2" t="str">
        <f>LOOKUP(A4737,'[2]Collin Seedling for R'!$A$3:$A$51,'[2]Collin Seedling for R'!$R$3:$R$51)</f>
        <v>Low</v>
      </c>
      <c r="L4737" s="2" t="str">
        <f>LOOKUP(A4737,'[2]Collin Seedling for R'!$A$3:$A$51,'[2]Collin Seedling for R'!$T$3:$T$51)</f>
        <v>BAND</v>
      </c>
      <c r="M4737" s="2" t="str">
        <f>LOOKUP(A4737,'[2]Collin Seedling for R'!$A$3:$A$51,'[2]Collin Seedling for R'!$P$3:$P$51)</f>
        <v>Unseeded</v>
      </c>
      <c r="N4737" s="8">
        <f t="shared" si="73"/>
        <v>0</v>
      </c>
      <c r="O4737" s="2" t="str">
        <f>LOOKUP(H4737,[2]plantlist!$A$2:$A$943,[2]plantlist!$B$2:$B$943)</f>
        <v>L</v>
      </c>
    </row>
    <row r="4738" spans="1:15" x14ac:dyDescent="0.2">
      <c r="A4738" s="7" t="s">
        <v>470</v>
      </c>
      <c r="B4738" s="2">
        <v>2002</v>
      </c>
      <c r="C4738" s="2" t="s">
        <v>0</v>
      </c>
      <c r="D4738" s="2">
        <v>154</v>
      </c>
      <c r="E4738" s="2">
        <v>0</v>
      </c>
      <c r="F4738" s="2">
        <v>154</v>
      </c>
      <c r="G4738" s="2">
        <v>5000</v>
      </c>
      <c r="H4738" s="2" t="s">
        <v>278</v>
      </c>
      <c r="I4738" s="2" t="s">
        <v>2</v>
      </c>
      <c r="J4738" s="2" t="s">
        <v>279</v>
      </c>
      <c r="K4738" s="2" t="str">
        <f>LOOKUP(A4738,'[2]Collin Seedling for R'!$A$3:$A$51,'[2]Collin Seedling for R'!$R$3:$R$51)</f>
        <v>Low</v>
      </c>
      <c r="L4738" s="2" t="str">
        <f>LOOKUP(A4738,'[2]Collin Seedling for R'!$A$3:$A$51,'[2]Collin Seedling for R'!$T$3:$T$51)</f>
        <v>BAND</v>
      </c>
      <c r="M4738" s="2" t="str">
        <f>LOOKUP(A4738,'[2]Collin Seedling for R'!$A$3:$A$51,'[2]Collin Seedling for R'!$P$3:$P$51)</f>
        <v>Unseeded</v>
      </c>
      <c r="N4738" s="8">
        <f t="shared" ref="N4738:N4801" si="74">E4738/G4738*100</f>
        <v>0</v>
      </c>
      <c r="O4738" s="2" t="str">
        <f>LOOKUP(H4738,[2]plantlist!$A$2:$A$943,[2]plantlist!$B$2:$B$943)</f>
        <v>B</v>
      </c>
    </row>
    <row r="4739" spans="1:15" x14ac:dyDescent="0.2">
      <c r="A4739" s="7" t="s">
        <v>470</v>
      </c>
      <c r="B4739" s="2">
        <v>2002</v>
      </c>
      <c r="C4739" s="2" t="s">
        <v>0</v>
      </c>
      <c r="D4739" s="2">
        <v>50</v>
      </c>
      <c r="E4739" s="2">
        <v>10</v>
      </c>
      <c r="F4739" s="2">
        <v>60</v>
      </c>
      <c r="G4739" s="2">
        <v>5000</v>
      </c>
      <c r="H4739" s="2" t="s">
        <v>10</v>
      </c>
      <c r="I4739" s="2" t="s">
        <v>2</v>
      </c>
      <c r="J4739" s="2" t="s">
        <v>11</v>
      </c>
      <c r="K4739" s="2" t="str">
        <f>LOOKUP(A4739,'[2]Collin Seedling for R'!$A$3:$A$51,'[2]Collin Seedling for R'!$R$3:$R$51)</f>
        <v>Low</v>
      </c>
      <c r="L4739" s="2" t="str">
        <f>LOOKUP(A4739,'[2]Collin Seedling for R'!$A$3:$A$51,'[2]Collin Seedling for R'!$T$3:$T$51)</f>
        <v>BAND</v>
      </c>
      <c r="M4739" s="2" t="str">
        <f>LOOKUP(A4739,'[2]Collin Seedling for R'!$A$3:$A$51,'[2]Collin Seedling for R'!$P$3:$P$51)</f>
        <v>Unseeded</v>
      </c>
      <c r="N4739" s="8">
        <f t="shared" si="74"/>
        <v>0.2</v>
      </c>
      <c r="O4739" s="2" t="str">
        <f>LOOKUP(H4739,[2]plantlist!$A$2:$A$943,[2]plantlist!$B$2:$B$943)</f>
        <v>L</v>
      </c>
    </row>
    <row r="4740" spans="1:15" x14ac:dyDescent="0.2">
      <c r="A4740" s="7" t="s">
        <v>470</v>
      </c>
      <c r="B4740" s="2">
        <v>2002</v>
      </c>
      <c r="C4740" s="2" t="s">
        <v>0</v>
      </c>
      <c r="D4740" s="2">
        <v>16</v>
      </c>
      <c r="E4740" s="2">
        <v>88</v>
      </c>
      <c r="F4740" s="2">
        <v>104</v>
      </c>
      <c r="G4740" s="2">
        <v>5000</v>
      </c>
      <c r="H4740" s="2" t="s">
        <v>12</v>
      </c>
      <c r="I4740" s="2" t="s">
        <v>2</v>
      </c>
      <c r="J4740" s="2" t="s">
        <v>13</v>
      </c>
      <c r="K4740" s="2" t="str">
        <f>LOOKUP(A4740,'[2]Collin Seedling for R'!$A$3:$A$51,'[2]Collin Seedling for R'!$R$3:$R$51)</f>
        <v>Low</v>
      </c>
      <c r="L4740" s="2" t="str">
        <f>LOOKUP(A4740,'[2]Collin Seedling for R'!$A$3:$A$51,'[2]Collin Seedling for R'!$T$3:$T$51)</f>
        <v>BAND</v>
      </c>
      <c r="M4740" s="2" t="str">
        <f>LOOKUP(A4740,'[2]Collin Seedling for R'!$A$3:$A$51,'[2]Collin Seedling for R'!$P$3:$P$51)</f>
        <v>Unseeded</v>
      </c>
      <c r="N4740" s="8">
        <f t="shared" si="74"/>
        <v>1.76</v>
      </c>
      <c r="O4740" s="2" t="str">
        <f>LOOKUP(H4740,[2]plantlist!$A$2:$A$943,[2]plantlist!$B$2:$B$943)</f>
        <v>G</v>
      </c>
    </row>
    <row r="4741" spans="1:15" x14ac:dyDescent="0.2">
      <c r="A4741" s="7" t="s">
        <v>470</v>
      </c>
      <c r="B4741" s="2">
        <v>2002</v>
      </c>
      <c r="C4741" s="2" t="s">
        <v>0</v>
      </c>
      <c r="D4741" s="2">
        <v>14</v>
      </c>
      <c r="E4741" s="2">
        <v>84</v>
      </c>
      <c r="F4741" s="2">
        <v>98</v>
      </c>
      <c r="G4741" s="2">
        <v>5000</v>
      </c>
      <c r="H4741" s="2" t="s">
        <v>68</v>
      </c>
      <c r="I4741" s="2" t="s">
        <v>2</v>
      </c>
      <c r="J4741" s="2" t="s">
        <v>69</v>
      </c>
      <c r="K4741" s="2" t="str">
        <f>LOOKUP(A4741,'[2]Collin Seedling for R'!$A$3:$A$51,'[2]Collin Seedling for R'!$R$3:$R$51)</f>
        <v>Low</v>
      </c>
      <c r="L4741" s="2" t="str">
        <f>LOOKUP(A4741,'[2]Collin Seedling for R'!$A$3:$A$51,'[2]Collin Seedling for R'!$T$3:$T$51)</f>
        <v>BAND</v>
      </c>
      <c r="M4741" s="2" t="str">
        <f>LOOKUP(A4741,'[2]Collin Seedling for R'!$A$3:$A$51,'[2]Collin Seedling for R'!$P$3:$P$51)</f>
        <v>Unseeded</v>
      </c>
      <c r="N4741" s="8">
        <f t="shared" si="74"/>
        <v>1.68</v>
      </c>
      <c r="O4741" s="2" t="str">
        <f>LOOKUP(H4741,[2]plantlist!$A$2:$A$943,[2]plantlist!$B$2:$B$943)</f>
        <v>G</v>
      </c>
    </row>
    <row r="4742" spans="1:15" x14ac:dyDescent="0.2">
      <c r="A4742" s="7" t="s">
        <v>470</v>
      </c>
      <c r="B4742" s="2">
        <v>2002</v>
      </c>
      <c r="C4742" s="2" t="s">
        <v>0</v>
      </c>
      <c r="D4742" s="2">
        <v>14</v>
      </c>
      <c r="E4742" s="2">
        <v>2374</v>
      </c>
      <c r="F4742" s="2">
        <v>2388</v>
      </c>
      <c r="G4742" s="2">
        <v>5000</v>
      </c>
      <c r="H4742" s="2" t="s">
        <v>74</v>
      </c>
      <c r="I4742" s="2" t="s">
        <v>2</v>
      </c>
      <c r="J4742" s="2" t="s">
        <v>75</v>
      </c>
      <c r="K4742" s="2" t="str">
        <f>LOOKUP(A4742,'[2]Collin Seedling for R'!$A$3:$A$51,'[2]Collin Seedling for R'!$R$3:$R$51)</f>
        <v>Low</v>
      </c>
      <c r="L4742" s="2" t="str">
        <f>LOOKUP(A4742,'[2]Collin Seedling for R'!$A$3:$A$51,'[2]Collin Seedling for R'!$T$3:$T$51)</f>
        <v>BAND</v>
      </c>
      <c r="M4742" s="2" t="str">
        <f>LOOKUP(A4742,'[2]Collin Seedling for R'!$A$3:$A$51,'[2]Collin Seedling for R'!$P$3:$P$51)</f>
        <v>Unseeded</v>
      </c>
      <c r="N4742" s="8">
        <f t="shared" si="74"/>
        <v>47.48</v>
      </c>
      <c r="O4742" s="2" t="str">
        <f>LOOKUP(H4742,[2]plantlist!$A$2:$A$943,[2]plantlist!$B$2:$B$943)</f>
        <v>T</v>
      </c>
    </row>
    <row r="4743" spans="1:15" x14ac:dyDescent="0.2">
      <c r="A4743" s="7" t="s">
        <v>470</v>
      </c>
      <c r="B4743" s="2">
        <v>2002</v>
      </c>
      <c r="C4743" s="2" t="s">
        <v>0</v>
      </c>
      <c r="D4743" s="2">
        <v>6</v>
      </c>
      <c r="E4743" s="2">
        <v>0</v>
      </c>
      <c r="F4743" s="2">
        <v>6</v>
      </c>
      <c r="G4743" s="2">
        <v>5000</v>
      </c>
      <c r="H4743" s="2" t="s">
        <v>53</v>
      </c>
      <c r="I4743" s="2" t="s">
        <v>2</v>
      </c>
      <c r="J4743" s="2" t="s">
        <v>54</v>
      </c>
      <c r="K4743" s="2" t="str">
        <f>LOOKUP(A4743,'[2]Collin Seedling for R'!$A$3:$A$51,'[2]Collin Seedling for R'!$R$3:$R$51)</f>
        <v>Low</v>
      </c>
      <c r="L4743" s="2" t="str">
        <f>LOOKUP(A4743,'[2]Collin Seedling for R'!$A$3:$A$51,'[2]Collin Seedling for R'!$T$3:$T$51)</f>
        <v>BAND</v>
      </c>
      <c r="M4743" s="2" t="str">
        <f>LOOKUP(A4743,'[2]Collin Seedling for R'!$A$3:$A$51,'[2]Collin Seedling for R'!$P$3:$P$51)</f>
        <v>Unseeded</v>
      </c>
      <c r="N4743" s="8">
        <f t="shared" si="74"/>
        <v>0</v>
      </c>
      <c r="O4743" s="2" t="str">
        <f>LOOKUP(H4743,[2]plantlist!$A$2:$A$943,[2]plantlist!$B$2:$B$943)</f>
        <v>C</v>
      </c>
    </row>
    <row r="4744" spans="1:15" x14ac:dyDescent="0.2">
      <c r="A4744" s="7" t="s">
        <v>470</v>
      </c>
      <c r="B4744" s="2">
        <v>2002</v>
      </c>
      <c r="C4744" s="2" t="s">
        <v>0</v>
      </c>
      <c r="D4744" s="2">
        <v>2</v>
      </c>
      <c r="E4744" s="2">
        <v>0</v>
      </c>
      <c r="F4744" s="2">
        <v>2</v>
      </c>
      <c r="G4744" s="2">
        <v>5000</v>
      </c>
      <c r="H4744" s="2" t="s">
        <v>64</v>
      </c>
      <c r="I4744" s="2" t="s">
        <v>2</v>
      </c>
      <c r="J4744" s="2" t="s">
        <v>65</v>
      </c>
      <c r="K4744" s="2" t="str">
        <f>LOOKUP(A4744,'[2]Collin Seedling for R'!$A$3:$A$51,'[2]Collin Seedling for R'!$R$3:$R$51)</f>
        <v>Low</v>
      </c>
      <c r="L4744" s="2" t="str">
        <f>LOOKUP(A4744,'[2]Collin Seedling for R'!$A$3:$A$51,'[2]Collin Seedling for R'!$T$3:$T$51)</f>
        <v>BAND</v>
      </c>
      <c r="M4744" s="2" t="str">
        <f>LOOKUP(A4744,'[2]Collin Seedling for R'!$A$3:$A$51,'[2]Collin Seedling for R'!$P$3:$P$51)</f>
        <v>Unseeded</v>
      </c>
      <c r="N4744" s="8">
        <f t="shared" si="74"/>
        <v>0</v>
      </c>
      <c r="O4744" s="2" t="str">
        <f>LOOKUP(H4744,[2]plantlist!$A$2:$A$943,[2]plantlist!$B$2:$B$943)</f>
        <v>L</v>
      </c>
    </row>
    <row r="4745" spans="1:15" x14ac:dyDescent="0.2">
      <c r="A4745" s="7" t="s">
        <v>470</v>
      </c>
      <c r="B4745" s="2">
        <v>2002</v>
      </c>
      <c r="C4745" s="2" t="s">
        <v>0</v>
      </c>
      <c r="D4745" s="2">
        <v>0</v>
      </c>
      <c r="E4745" s="2">
        <v>19</v>
      </c>
      <c r="F4745" s="2">
        <v>19</v>
      </c>
      <c r="G4745" s="2">
        <v>5000</v>
      </c>
      <c r="H4745" s="2" t="s">
        <v>152</v>
      </c>
      <c r="I4745" s="2" t="s">
        <v>2</v>
      </c>
      <c r="J4745" s="2" t="s">
        <v>153</v>
      </c>
      <c r="K4745" s="2" t="str">
        <f>LOOKUP(A4745,'[2]Collin Seedling for R'!$A$3:$A$51,'[2]Collin Seedling for R'!$R$3:$R$51)</f>
        <v>Low</v>
      </c>
      <c r="L4745" s="2" t="str">
        <f>LOOKUP(A4745,'[2]Collin Seedling for R'!$A$3:$A$51,'[2]Collin Seedling for R'!$T$3:$T$51)</f>
        <v>BAND</v>
      </c>
      <c r="M4745" s="2" t="str">
        <f>LOOKUP(A4745,'[2]Collin Seedling for R'!$A$3:$A$51,'[2]Collin Seedling for R'!$P$3:$P$51)</f>
        <v>Unseeded</v>
      </c>
      <c r="N4745" s="8">
        <f t="shared" si="74"/>
        <v>0.38</v>
      </c>
      <c r="O4745" s="2" t="str">
        <f>LOOKUP(H4745,[2]plantlist!$A$2:$A$943,[2]plantlist!$B$2:$B$943)</f>
        <v>F</v>
      </c>
    </row>
    <row r="4746" spans="1:15" x14ac:dyDescent="0.2">
      <c r="A4746" s="7" t="s">
        <v>470</v>
      </c>
      <c r="B4746" s="2">
        <v>2002</v>
      </c>
      <c r="C4746" s="2" t="s">
        <v>0</v>
      </c>
      <c r="D4746" s="2">
        <v>0</v>
      </c>
      <c r="E4746" s="2">
        <v>145</v>
      </c>
      <c r="F4746" s="2">
        <v>145</v>
      </c>
      <c r="G4746" s="2">
        <v>5000</v>
      </c>
      <c r="H4746" s="2" t="s">
        <v>74</v>
      </c>
      <c r="I4746" s="2" t="s">
        <v>19</v>
      </c>
      <c r="J4746" s="2" t="s">
        <v>75</v>
      </c>
      <c r="K4746" s="2" t="str">
        <f>LOOKUP(A4746,'[2]Collin Seedling for R'!$A$3:$A$51,'[2]Collin Seedling for R'!$R$3:$R$51)</f>
        <v>Low</v>
      </c>
      <c r="L4746" s="2" t="str">
        <f>LOOKUP(A4746,'[2]Collin Seedling for R'!$A$3:$A$51,'[2]Collin Seedling for R'!$T$3:$T$51)</f>
        <v>BAND</v>
      </c>
      <c r="M4746" s="2" t="str">
        <f>LOOKUP(A4746,'[2]Collin Seedling for R'!$A$3:$A$51,'[2]Collin Seedling for R'!$P$3:$P$51)</f>
        <v>Unseeded</v>
      </c>
      <c r="N4746" s="8">
        <f t="shared" si="74"/>
        <v>2.9000000000000004</v>
      </c>
      <c r="O4746" s="2" t="str">
        <f>LOOKUP(H4746,[2]plantlist!$A$2:$A$943,[2]plantlist!$B$2:$B$943)</f>
        <v>T</v>
      </c>
    </row>
    <row r="4747" spans="1:15" x14ac:dyDescent="0.2">
      <c r="A4747" s="7" t="s">
        <v>470</v>
      </c>
      <c r="B4747" s="2">
        <v>2002</v>
      </c>
      <c r="C4747" s="2" t="s">
        <v>0</v>
      </c>
      <c r="D4747" s="2">
        <v>0</v>
      </c>
      <c r="E4747" s="2">
        <v>2</v>
      </c>
      <c r="F4747" s="2">
        <v>2</v>
      </c>
      <c r="G4747" s="2">
        <v>5000</v>
      </c>
      <c r="H4747" s="2" t="s">
        <v>372</v>
      </c>
      <c r="I4747" s="2" t="s">
        <v>2</v>
      </c>
      <c r="J4747" s="2" t="s">
        <v>48</v>
      </c>
      <c r="K4747" s="2" t="str">
        <f>LOOKUP(A4747,'[2]Collin Seedling for R'!$A$3:$A$51,'[2]Collin Seedling for R'!$R$3:$R$51)</f>
        <v>Low</v>
      </c>
      <c r="L4747" s="2" t="str">
        <f>LOOKUP(A4747,'[2]Collin Seedling for R'!$A$3:$A$51,'[2]Collin Seedling for R'!$T$3:$T$51)</f>
        <v>BAND</v>
      </c>
      <c r="M4747" s="2" t="str">
        <f>LOOKUP(A4747,'[2]Collin Seedling for R'!$A$3:$A$51,'[2]Collin Seedling for R'!$P$3:$P$51)</f>
        <v>Unseeded</v>
      </c>
      <c r="N4747" s="8">
        <f t="shared" si="74"/>
        <v>0.04</v>
      </c>
      <c r="O4747" s="2" t="str">
        <f>LOOKUP(H4747,[2]plantlist!$A$2:$A$943,[2]plantlist!$B$2:$B$943)</f>
        <v>G</v>
      </c>
    </row>
    <row r="4748" spans="1:15" x14ac:dyDescent="0.2">
      <c r="A4748" s="7" t="s">
        <v>470</v>
      </c>
      <c r="B4748" s="2">
        <v>2002</v>
      </c>
      <c r="C4748" s="2" t="s">
        <v>0</v>
      </c>
      <c r="D4748" s="2">
        <v>0</v>
      </c>
      <c r="E4748" s="2">
        <v>11</v>
      </c>
      <c r="F4748" s="2">
        <v>11</v>
      </c>
      <c r="G4748" s="2">
        <v>5000</v>
      </c>
      <c r="H4748" s="2" t="s">
        <v>66</v>
      </c>
      <c r="I4748" s="2" t="s">
        <v>19</v>
      </c>
      <c r="J4748" s="2" t="s">
        <v>67</v>
      </c>
      <c r="K4748" s="2" t="str">
        <f>LOOKUP(A4748,'[2]Collin Seedling for R'!$A$3:$A$51,'[2]Collin Seedling for R'!$R$3:$R$51)</f>
        <v>Low</v>
      </c>
      <c r="L4748" s="2" t="str">
        <f>LOOKUP(A4748,'[2]Collin Seedling for R'!$A$3:$A$51,'[2]Collin Seedling for R'!$T$3:$T$51)</f>
        <v>BAND</v>
      </c>
      <c r="M4748" s="2" t="str">
        <f>LOOKUP(A4748,'[2]Collin Seedling for R'!$A$3:$A$51,'[2]Collin Seedling for R'!$P$3:$P$51)</f>
        <v>Unseeded</v>
      </c>
      <c r="N4748" s="8">
        <f t="shared" si="74"/>
        <v>0.22</v>
      </c>
      <c r="O4748" s="2" t="str">
        <f>LOOKUP(H4748,[2]plantlist!$A$2:$A$943,[2]plantlist!$B$2:$B$943)</f>
        <v>G</v>
      </c>
    </row>
    <row r="4749" spans="1:15" x14ac:dyDescent="0.2">
      <c r="A4749" s="7" t="s">
        <v>470</v>
      </c>
      <c r="B4749" s="2">
        <v>2002</v>
      </c>
      <c r="C4749" s="2" t="s">
        <v>0</v>
      </c>
      <c r="D4749" s="2">
        <v>0</v>
      </c>
      <c r="E4749" s="2">
        <v>2</v>
      </c>
      <c r="F4749" s="2">
        <v>2</v>
      </c>
      <c r="G4749" s="2">
        <v>5000</v>
      </c>
      <c r="H4749" s="2" t="s">
        <v>96</v>
      </c>
      <c r="I4749" s="2" t="s">
        <v>2</v>
      </c>
      <c r="J4749" s="2" t="s">
        <v>97</v>
      </c>
      <c r="K4749" s="2" t="str">
        <f>LOOKUP(A4749,'[2]Collin Seedling for R'!$A$3:$A$51,'[2]Collin Seedling for R'!$R$3:$R$51)</f>
        <v>Low</v>
      </c>
      <c r="L4749" s="2" t="str">
        <f>LOOKUP(A4749,'[2]Collin Seedling for R'!$A$3:$A$51,'[2]Collin Seedling for R'!$T$3:$T$51)</f>
        <v>BAND</v>
      </c>
      <c r="M4749" s="2" t="str">
        <f>LOOKUP(A4749,'[2]Collin Seedling for R'!$A$3:$A$51,'[2]Collin Seedling for R'!$P$3:$P$51)</f>
        <v>Unseeded</v>
      </c>
      <c r="N4749" s="8">
        <f t="shared" si="74"/>
        <v>0.04</v>
      </c>
      <c r="O4749" s="2" t="str">
        <f>LOOKUP(H4749,[2]plantlist!$A$2:$A$943,[2]plantlist!$B$2:$B$943)</f>
        <v>F</v>
      </c>
    </row>
    <row r="4750" spans="1:15" x14ac:dyDescent="0.2">
      <c r="A4750" s="7" t="s">
        <v>470</v>
      </c>
      <c r="B4750" s="2">
        <v>2002</v>
      </c>
      <c r="C4750" s="2" t="s">
        <v>0</v>
      </c>
      <c r="D4750" s="2">
        <v>0</v>
      </c>
      <c r="E4750" s="2">
        <v>26</v>
      </c>
      <c r="F4750" s="2">
        <v>26</v>
      </c>
      <c r="G4750" s="2">
        <v>5000</v>
      </c>
      <c r="H4750" s="2" t="s">
        <v>218</v>
      </c>
      <c r="I4750" s="2" t="s">
        <v>2</v>
      </c>
      <c r="J4750" s="2" t="s">
        <v>219</v>
      </c>
      <c r="K4750" s="2" t="str">
        <f>LOOKUP(A4750,'[2]Collin Seedling for R'!$A$3:$A$51,'[2]Collin Seedling for R'!$R$3:$R$51)</f>
        <v>Low</v>
      </c>
      <c r="L4750" s="2" t="str">
        <f>LOOKUP(A4750,'[2]Collin Seedling for R'!$A$3:$A$51,'[2]Collin Seedling for R'!$T$3:$T$51)</f>
        <v>BAND</v>
      </c>
      <c r="M4750" s="2" t="str">
        <f>LOOKUP(A4750,'[2]Collin Seedling for R'!$A$3:$A$51,'[2]Collin Seedling for R'!$P$3:$P$51)</f>
        <v>Unseeded</v>
      </c>
      <c r="N4750" s="8">
        <f t="shared" si="74"/>
        <v>0.52</v>
      </c>
      <c r="O4750" s="2" t="str">
        <f>LOOKUP(H4750,[2]plantlist!$A$2:$A$943,[2]plantlist!$B$2:$B$943)</f>
        <v>L</v>
      </c>
    </row>
    <row r="4751" spans="1:15" x14ac:dyDescent="0.2">
      <c r="A4751" s="7" t="s">
        <v>470</v>
      </c>
      <c r="B4751" s="2">
        <v>2002</v>
      </c>
      <c r="C4751" s="2" t="s">
        <v>0</v>
      </c>
      <c r="D4751" s="2">
        <v>0</v>
      </c>
      <c r="E4751" s="2">
        <v>7</v>
      </c>
      <c r="F4751" s="2">
        <v>7</v>
      </c>
      <c r="G4751" s="2">
        <v>5000</v>
      </c>
      <c r="H4751" s="2" t="s">
        <v>401</v>
      </c>
      <c r="I4751" s="2" t="s">
        <v>2</v>
      </c>
      <c r="J4751" s="2" t="s">
        <v>402</v>
      </c>
      <c r="K4751" s="2" t="str">
        <f>LOOKUP(A4751,'[2]Collin Seedling for R'!$A$3:$A$51,'[2]Collin Seedling for R'!$R$3:$R$51)</f>
        <v>Low</v>
      </c>
      <c r="L4751" s="2" t="str">
        <f>LOOKUP(A4751,'[2]Collin Seedling for R'!$A$3:$A$51,'[2]Collin Seedling for R'!$T$3:$T$51)</f>
        <v>BAND</v>
      </c>
      <c r="M4751" s="2" t="str">
        <f>LOOKUP(A4751,'[2]Collin Seedling for R'!$A$3:$A$51,'[2]Collin Seedling for R'!$P$3:$P$51)</f>
        <v>Unseeded</v>
      </c>
      <c r="N4751" s="8">
        <f t="shared" si="74"/>
        <v>0.13999999999999999</v>
      </c>
      <c r="O4751" s="2" t="str">
        <f>LOOKUP(H4751,[2]plantlist!$A$2:$A$943,[2]plantlist!$B$2:$B$943)</f>
        <v>F</v>
      </c>
    </row>
    <row r="4752" spans="1:15" x14ac:dyDescent="0.2">
      <c r="A4752" s="7" t="s">
        <v>470</v>
      </c>
      <c r="B4752" s="2">
        <v>2002</v>
      </c>
      <c r="C4752" s="2" t="s">
        <v>0</v>
      </c>
      <c r="D4752" s="2">
        <v>0</v>
      </c>
      <c r="E4752" s="2">
        <v>8</v>
      </c>
      <c r="F4752" s="2">
        <v>8</v>
      </c>
      <c r="G4752" s="2">
        <v>5000</v>
      </c>
      <c r="H4752" s="2" t="s">
        <v>96</v>
      </c>
      <c r="I4752" s="2" t="s">
        <v>19</v>
      </c>
      <c r="J4752" s="2" t="s">
        <v>97</v>
      </c>
      <c r="K4752" s="2" t="str">
        <f>LOOKUP(A4752,'[2]Collin Seedling for R'!$A$3:$A$51,'[2]Collin Seedling for R'!$R$3:$R$51)</f>
        <v>Low</v>
      </c>
      <c r="L4752" s="2" t="str">
        <f>LOOKUP(A4752,'[2]Collin Seedling for R'!$A$3:$A$51,'[2]Collin Seedling for R'!$T$3:$T$51)</f>
        <v>BAND</v>
      </c>
      <c r="M4752" s="2" t="str">
        <f>LOOKUP(A4752,'[2]Collin Seedling for R'!$A$3:$A$51,'[2]Collin Seedling for R'!$P$3:$P$51)</f>
        <v>Unseeded</v>
      </c>
      <c r="N4752" s="8">
        <f t="shared" si="74"/>
        <v>0.16</v>
      </c>
      <c r="O4752" s="2" t="str">
        <f>LOOKUP(H4752,[2]plantlist!$A$2:$A$943,[2]plantlist!$B$2:$B$943)</f>
        <v>F</v>
      </c>
    </row>
    <row r="4753" spans="1:15" x14ac:dyDescent="0.2">
      <c r="A4753" s="7" t="s">
        <v>470</v>
      </c>
      <c r="B4753" s="2">
        <v>2002</v>
      </c>
      <c r="C4753" s="2" t="s">
        <v>0</v>
      </c>
      <c r="D4753" s="2">
        <v>0</v>
      </c>
      <c r="E4753" s="2">
        <v>1</v>
      </c>
      <c r="F4753" s="2">
        <v>1</v>
      </c>
      <c r="G4753" s="2">
        <v>5000</v>
      </c>
      <c r="H4753" s="2" t="s">
        <v>82</v>
      </c>
      <c r="I4753" s="2" t="s">
        <v>19</v>
      </c>
      <c r="J4753" s="2" t="s">
        <v>83</v>
      </c>
      <c r="K4753" s="2" t="str">
        <f>LOOKUP(A4753,'[2]Collin Seedling for R'!$A$3:$A$51,'[2]Collin Seedling for R'!$R$3:$R$51)</f>
        <v>Low</v>
      </c>
      <c r="L4753" s="2" t="str">
        <f>LOOKUP(A4753,'[2]Collin Seedling for R'!$A$3:$A$51,'[2]Collin Seedling for R'!$T$3:$T$51)</f>
        <v>BAND</v>
      </c>
      <c r="M4753" s="2" t="str">
        <f>LOOKUP(A4753,'[2]Collin Seedling for R'!$A$3:$A$51,'[2]Collin Seedling for R'!$P$3:$P$51)</f>
        <v>Unseeded</v>
      </c>
      <c r="N4753" s="8">
        <f t="shared" si="74"/>
        <v>0.02</v>
      </c>
      <c r="O4753" s="2" t="str">
        <f>LOOKUP(H4753,[2]plantlist!$A$2:$A$943,[2]plantlist!$B$2:$B$943)</f>
        <v>F</v>
      </c>
    </row>
    <row r="4754" spans="1:15" x14ac:dyDescent="0.2">
      <c r="A4754" s="7" t="s">
        <v>470</v>
      </c>
      <c r="B4754" s="2">
        <v>2002</v>
      </c>
      <c r="C4754" s="2" t="s">
        <v>0</v>
      </c>
      <c r="D4754" s="2">
        <v>0</v>
      </c>
      <c r="E4754" s="2">
        <v>9</v>
      </c>
      <c r="F4754" s="2">
        <v>9</v>
      </c>
      <c r="G4754" s="2">
        <v>5000</v>
      </c>
      <c r="H4754" s="2" t="s">
        <v>260</v>
      </c>
      <c r="I4754" s="2" t="s">
        <v>2</v>
      </c>
      <c r="J4754" s="2" t="s">
        <v>261</v>
      </c>
      <c r="K4754" s="2" t="str">
        <f>LOOKUP(A4754,'[2]Collin Seedling for R'!$A$3:$A$51,'[2]Collin Seedling for R'!$R$3:$R$51)</f>
        <v>Low</v>
      </c>
      <c r="L4754" s="2" t="str">
        <f>LOOKUP(A4754,'[2]Collin Seedling for R'!$A$3:$A$51,'[2]Collin Seedling for R'!$T$3:$T$51)</f>
        <v>BAND</v>
      </c>
      <c r="M4754" s="2" t="str">
        <f>LOOKUP(A4754,'[2]Collin Seedling for R'!$A$3:$A$51,'[2]Collin Seedling for R'!$P$3:$P$51)</f>
        <v>Unseeded</v>
      </c>
      <c r="N4754" s="8">
        <f t="shared" si="74"/>
        <v>0.18</v>
      </c>
      <c r="O4754" s="2" t="str">
        <f>LOOKUP(H4754,[2]plantlist!$A$2:$A$943,[2]plantlist!$B$2:$B$943)</f>
        <v>G</v>
      </c>
    </row>
    <row r="4755" spans="1:15" x14ac:dyDescent="0.2">
      <c r="A4755" s="7" t="s">
        <v>470</v>
      </c>
      <c r="B4755" s="2">
        <v>2002</v>
      </c>
      <c r="C4755" s="2" t="s">
        <v>0</v>
      </c>
      <c r="D4755" s="2">
        <v>0</v>
      </c>
      <c r="E4755" s="2">
        <v>3</v>
      </c>
      <c r="F4755" s="2">
        <v>3</v>
      </c>
      <c r="G4755" s="2">
        <v>5000</v>
      </c>
      <c r="H4755" s="2" t="s">
        <v>60</v>
      </c>
      <c r="I4755" s="2" t="s">
        <v>2</v>
      </c>
      <c r="J4755" s="2" t="s">
        <v>61</v>
      </c>
      <c r="K4755" s="2" t="str">
        <f>LOOKUP(A4755,'[2]Collin Seedling for R'!$A$3:$A$51,'[2]Collin Seedling for R'!$R$3:$R$51)</f>
        <v>Low</v>
      </c>
      <c r="L4755" s="2" t="str">
        <f>LOOKUP(A4755,'[2]Collin Seedling for R'!$A$3:$A$51,'[2]Collin Seedling for R'!$T$3:$T$51)</f>
        <v>BAND</v>
      </c>
      <c r="M4755" s="2" t="str">
        <f>LOOKUP(A4755,'[2]Collin Seedling for R'!$A$3:$A$51,'[2]Collin Seedling for R'!$P$3:$P$51)</f>
        <v>Unseeded</v>
      </c>
      <c r="N4755" s="8">
        <f t="shared" si="74"/>
        <v>0.06</v>
      </c>
      <c r="O4755" s="2" t="str">
        <f>LOOKUP(H4755,[2]plantlist!$A$2:$A$943,[2]plantlist!$B$2:$B$943)</f>
        <v>F</v>
      </c>
    </row>
    <row r="4756" spans="1:15" x14ac:dyDescent="0.2">
      <c r="A4756" s="7" t="s">
        <v>470</v>
      </c>
      <c r="B4756" s="2">
        <v>2002</v>
      </c>
      <c r="C4756" s="2" t="s">
        <v>0</v>
      </c>
      <c r="D4756" s="2">
        <v>0</v>
      </c>
      <c r="E4756" s="2">
        <v>11</v>
      </c>
      <c r="F4756" s="2">
        <v>11</v>
      </c>
      <c r="G4756" s="2">
        <v>5000</v>
      </c>
      <c r="H4756" s="2" t="s">
        <v>384</v>
      </c>
      <c r="I4756" s="2" t="s">
        <v>2</v>
      </c>
      <c r="J4756" s="2" t="s">
        <v>385</v>
      </c>
      <c r="K4756" s="2" t="str">
        <f>LOOKUP(A4756,'[2]Collin Seedling for R'!$A$3:$A$51,'[2]Collin Seedling for R'!$R$3:$R$51)</f>
        <v>Low</v>
      </c>
      <c r="L4756" s="2" t="str">
        <f>LOOKUP(A4756,'[2]Collin Seedling for R'!$A$3:$A$51,'[2]Collin Seedling for R'!$T$3:$T$51)</f>
        <v>BAND</v>
      </c>
      <c r="M4756" s="2" t="str">
        <f>LOOKUP(A4756,'[2]Collin Seedling for R'!$A$3:$A$51,'[2]Collin Seedling for R'!$P$3:$P$51)</f>
        <v>Unseeded</v>
      </c>
      <c r="N4756" s="8">
        <f t="shared" si="74"/>
        <v>0.22</v>
      </c>
      <c r="O4756" s="2" t="str">
        <f>LOOKUP(H4756,[2]plantlist!$A$2:$A$943,[2]plantlist!$B$2:$B$943)</f>
        <v>G</v>
      </c>
    </row>
    <row r="4757" spans="1:15" x14ac:dyDescent="0.2">
      <c r="A4757" s="2" t="s">
        <v>470</v>
      </c>
      <c r="B4757" s="2">
        <v>2013</v>
      </c>
      <c r="C4757" s="2" t="s">
        <v>0</v>
      </c>
      <c r="D4757" s="2">
        <v>3987</v>
      </c>
      <c r="E4757" s="2">
        <v>39</v>
      </c>
      <c r="F4757" s="2">
        <v>4026</v>
      </c>
      <c r="G4757" s="2">
        <v>5004</v>
      </c>
      <c r="H4757" s="2" t="s">
        <v>6</v>
      </c>
      <c r="I4757" s="2" t="s">
        <v>2</v>
      </c>
      <c r="J4757" s="2" t="s">
        <v>7</v>
      </c>
      <c r="K4757" s="2" t="str">
        <f>LOOKUP(A4757,'[2]Collin Seedling for R'!$A$3:$A$51,'[2]Collin Seedling for R'!$R$3:$R$51)</f>
        <v>Low</v>
      </c>
      <c r="L4757" s="2" t="str">
        <f>LOOKUP(A4757,'[2]Collin Seedling for R'!$A$3:$A$51,'[2]Collin Seedling for R'!$T$3:$T$51)</f>
        <v>BAND</v>
      </c>
      <c r="M4757" s="2" t="str">
        <f>LOOKUP(A4757,'[2]Collin Seedling for R'!$A$3:$A$51,'[2]Collin Seedling for R'!$P$3:$P$51)</f>
        <v>Unseeded</v>
      </c>
      <c r="N4757" s="8">
        <f t="shared" si="74"/>
        <v>0.77937649880095927</v>
      </c>
      <c r="O4757" s="2" t="str">
        <f>LOOKUP(H4757,[2]plantlist!$A$2:$A$943,[2]plantlist!$B$2:$B$943)</f>
        <v>L</v>
      </c>
    </row>
    <row r="4758" spans="1:15" x14ac:dyDescent="0.2">
      <c r="A4758" s="2" t="s">
        <v>470</v>
      </c>
      <c r="B4758" s="2">
        <v>2013</v>
      </c>
      <c r="C4758" s="2" t="s">
        <v>0</v>
      </c>
      <c r="D4758" s="2">
        <v>935</v>
      </c>
      <c r="E4758" s="2">
        <v>0</v>
      </c>
      <c r="F4758" s="2">
        <v>935</v>
      </c>
      <c r="G4758" s="2">
        <v>5004</v>
      </c>
      <c r="H4758" s="2" t="s">
        <v>1</v>
      </c>
      <c r="I4758" s="2" t="s">
        <v>2</v>
      </c>
      <c r="J4758" s="2" t="s">
        <v>3</v>
      </c>
      <c r="K4758" s="2" t="str">
        <f>LOOKUP(A4758,'[2]Collin Seedling for R'!$A$3:$A$51,'[2]Collin Seedling for R'!$R$3:$R$51)</f>
        <v>Low</v>
      </c>
      <c r="L4758" s="2" t="str">
        <f>LOOKUP(A4758,'[2]Collin Seedling for R'!$A$3:$A$51,'[2]Collin Seedling for R'!$T$3:$T$51)</f>
        <v>BAND</v>
      </c>
      <c r="M4758" s="2" t="str">
        <f>LOOKUP(A4758,'[2]Collin Seedling for R'!$A$3:$A$51,'[2]Collin Seedling for R'!$P$3:$P$51)</f>
        <v>Unseeded</v>
      </c>
      <c r="N4758" s="8">
        <f t="shared" si="74"/>
        <v>0</v>
      </c>
      <c r="O4758" s="2" t="str">
        <f>LOOKUP(H4758,[2]plantlist!$A$2:$A$943,[2]plantlist!$B$2:$B$943)</f>
        <v>F</v>
      </c>
    </row>
    <row r="4759" spans="1:15" x14ac:dyDescent="0.2">
      <c r="A4759" s="2" t="s">
        <v>470</v>
      </c>
      <c r="B4759" s="2">
        <v>2013</v>
      </c>
      <c r="C4759" s="2" t="s">
        <v>0</v>
      </c>
      <c r="D4759" s="2">
        <v>32</v>
      </c>
      <c r="E4759" s="2">
        <v>49</v>
      </c>
      <c r="F4759" s="2">
        <v>81</v>
      </c>
      <c r="G4759" s="2">
        <v>5004</v>
      </c>
      <c r="H4759" s="2" t="s">
        <v>10</v>
      </c>
      <c r="I4759" s="2" t="s">
        <v>2</v>
      </c>
      <c r="J4759" s="2" t="s">
        <v>11</v>
      </c>
      <c r="K4759" s="2" t="str">
        <f>LOOKUP(A4759,'[2]Collin Seedling for R'!$A$3:$A$51,'[2]Collin Seedling for R'!$R$3:$R$51)</f>
        <v>Low</v>
      </c>
      <c r="L4759" s="2" t="str">
        <f>LOOKUP(A4759,'[2]Collin Seedling for R'!$A$3:$A$51,'[2]Collin Seedling for R'!$T$3:$T$51)</f>
        <v>BAND</v>
      </c>
      <c r="M4759" s="2" t="str">
        <f>LOOKUP(A4759,'[2]Collin Seedling for R'!$A$3:$A$51,'[2]Collin Seedling for R'!$P$3:$P$51)</f>
        <v>Unseeded</v>
      </c>
      <c r="N4759" s="8">
        <f t="shared" si="74"/>
        <v>0.97921662669864107</v>
      </c>
      <c r="O4759" s="2" t="str">
        <f>LOOKUP(H4759,[2]plantlist!$A$2:$A$943,[2]plantlist!$B$2:$B$943)</f>
        <v>L</v>
      </c>
    </row>
    <row r="4760" spans="1:15" x14ac:dyDescent="0.2">
      <c r="A4760" s="2" t="s">
        <v>470</v>
      </c>
      <c r="B4760" s="2">
        <v>2013</v>
      </c>
      <c r="C4760" s="2" t="s">
        <v>0</v>
      </c>
      <c r="D4760" s="2">
        <v>31</v>
      </c>
      <c r="E4760" s="2">
        <v>0</v>
      </c>
      <c r="F4760" s="2">
        <v>31</v>
      </c>
      <c r="G4760" s="2">
        <v>5004</v>
      </c>
      <c r="H4760" s="2" t="s">
        <v>64</v>
      </c>
      <c r="I4760" s="2" t="s">
        <v>2</v>
      </c>
      <c r="J4760" s="2" t="s">
        <v>65</v>
      </c>
      <c r="K4760" s="2" t="str">
        <f>LOOKUP(A4760,'[2]Collin Seedling for R'!$A$3:$A$51,'[2]Collin Seedling for R'!$R$3:$R$51)</f>
        <v>Low</v>
      </c>
      <c r="L4760" s="2" t="str">
        <f>LOOKUP(A4760,'[2]Collin Seedling for R'!$A$3:$A$51,'[2]Collin Seedling for R'!$T$3:$T$51)</f>
        <v>BAND</v>
      </c>
      <c r="M4760" s="2" t="str">
        <f>LOOKUP(A4760,'[2]Collin Seedling for R'!$A$3:$A$51,'[2]Collin Seedling for R'!$P$3:$P$51)</f>
        <v>Unseeded</v>
      </c>
      <c r="N4760" s="8">
        <f t="shared" si="74"/>
        <v>0</v>
      </c>
      <c r="O4760" s="2" t="str">
        <f>LOOKUP(H4760,[2]plantlist!$A$2:$A$943,[2]plantlist!$B$2:$B$943)</f>
        <v>L</v>
      </c>
    </row>
    <row r="4761" spans="1:15" x14ac:dyDescent="0.2">
      <c r="A4761" s="2" t="s">
        <v>470</v>
      </c>
      <c r="B4761" s="2">
        <v>2013</v>
      </c>
      <c r="C4761" s="2" t="s">
        <v>0</v>
      </c>
      <c r="D4761" s="2">
        <v>19</v>
      </c>
      <c r="E4761" s="2">
        <v>591</v>
      </c>
      <c r="F4761" s="2">
        <v>610</v>
      </c>
      <c r="G4761" s="2">
        <v>5004</v>
      </c>
      <c r="H4761" s="2" t="s">
        <v>74</v>
      </c>
      <c r="I4761" s="2" t="s">
        <v>2</v>
      </c>
      <c r="J4761" s="2" t="s">
        <v>75</v>
      </c>
      <c r="K4761" s="2" t="str">
        <f>LOOKUP(A4761,'[2]Collin Seedling for R'!$A$3:$A$51,'[2]Collin Seedling for R'!$R$3:$R$51)</f>
        <v>Low</v>
      </c>
      <c r="L4761" s="2" t="str">
        <f>LOOKUP(A4761,'[2]Collin Seedling for R'!$A$3:$A$51,'[2]Collin Seedling for R'!$T$3:$T$51)</f>
        <v>BAND</v>
      </c>
      <c r="M4761" s="2" t="str">
        <f>LOOKUP(A4761,'[2]Collin Seedling for R'!$A$3:$A$51,'[2]Collin Seedling for R'!$P$3:$P$51)</f>
        <v>Unseeded</v>
      </c>
      <c r="N4761" s="8">
        <f t="shared" si="74"/>
        <v>11.810551558752998</v>
      </c>
      <c r="O4761" s="2" t="str">
        <f>LOOKUP(H4761,[2]plantlist!$A$2:$A$943,[2]plantlist!$B$2:$B$943)</f>
        <v>T</v>
      </c>
    </row>
    <row r="4762" spans="1:15" x14ac:dyDescent="0.2">
      <c r="A4762" s="2" t="s">
        <v>470</v>
      </c>
      <c r="B4762" s="2">
        <v>2013</v>
      </c>
      <c r="C4762" s="2" t="s">
        <v>0</v>
      </c>
      <c r="D4762" s="2">
        <v>0</v>
      </c>
      <c r="E4762" s="2">
        <v>1480</v>
      </c>
      <c r="F4762" s="2">
        <v>1480</v>
      </c>
      <c r="G4762" s="2">
        <v>5004</v>
      </c>
      <c r="H4762" s="2" t="s">
        <v>74</v>
      </c>
      <c r="I4762" s="2" t="s">
        <v>19</v>
      </c>
      <c r="J4762" s="2" t="s">
        <v>75</v>
      </c>
      <c r="K4762" s="2" t="str">
        <f>LOOKUP(A4762,'[2]Collin Seedling for R'!$A$3:$A$51,'[2]Collin Seedling for R'!$R$3:$R$51)</f>
        <v>Low</v>
      </c>
      <c r="L4762" s="2" t="str">
        <f>LOOKUP(A4762,'[2]Collin Seedling for R'!$A$3:$A$51,'[2]Collin Seedling for R'!$T$3:$T$51)</f>
        <v>BAND</v>
      </c>
      <c r="M4762" s="2" t="str">
        <f>LOOKUP(A4762,'[2]Collin Seedling for R'!$A$3:$A$51,'[2]Collin Seedling for R'!$P$3:$P$51)</f>
        <v>Unseeded</v>
      </c>
      <c r="N4762" s="8">
        <f t="shared" si="74"/>
        <v>29.576338928856917</v>
      </c>
      <c r="O4762" s="2" t="str">
        <f>LOOKUP(H4762,[2]plantlist!$A$2:$A$943,[2]plantlist!$B$2:$B$943)</f>
        <v>T</v>
      </c>
    </row>
    <row r="4763" spans="1:15" x14ac:dyDescent="0.2">
      <c r="A4763" s="2" t="s">
        <v>470</v>
      </c>
      <c r="B4763" s="2">
        <v>2013</v>
      </c>
      <c r="C4763" s="2" t="s">
        <v>0</v>
      </c>
      <c r="D4763" s="2">
        <v>0</v>
      </c>
      <c r="E4763" s="2">
        <v>555</v>
      </c>
      <c r="F4763" s="2">
        <v>555</v>
      </c>
      <c r="G4763" s="2">
        <v>5004</v>
      </c>
      <c r="H4763" s="2" t="s">
        <v>60</v>
      </c>
      <c r="I4763" s="2" t="s">
        <v>2</v>
      </c>
      <c r="J4763" s="2" t="s">
        <v>61</v>
      </c>
      <c r="K4763" s="2" t="str">
        <f>LOOKUP(A4763,'[2]Collin Seedling for R'!$A$3:$A$51,'[2]Collin Seedling for R'!$R$3:$R$51)</f>
        <v>Low</v>
      </c>
      <c r="L4763" s="2" t="str">
        <f>LOOKUP(A4763,'[2]Collin Seedling for R'!$A$3:$A$51,'[2]Collin Seedling for R'!$T$3:$T$51)</f>
        <v>BAND</v>
      </c>
      <c r="M4763" s="2" t="str">
        <f>LOOKUP(A4763,'[2]Collin Seedling for R'!$A$3:$A$51,'[2]Collin Seedling for R'!$P$3:$P$51)</f>
        <v>Unseeded</v>
      </c>
      <c r="N4763" s="8">
        <f t="shared" si="74"/>
        <v>11.091127098321344</v>
      </c>
      <c r="O4763" s="2" t="str">
        <f>LOOKUP(H4763,[2]plantlist!$A$2:$A$943,[2]plantlist!$B$2:$B$943)</f>
        <v>F</v>
      </c>
    </row>
    <row r="4764" spans="1:15" x14ac:dyDescent="0.2">
      <c r="A4764" s="2" t="s">
        <v>470</v>
      </c>
      <c r="B4764" s="2">
        <v>2013</v>
      </c>
      <c r="C4764" s="2" t="s">
        <v>0</v>
      </c>
      <c r="D4764" s="2">
        <v>0</v>
      </c>
      <c r="E4764" s="2">
        <v>2</v>
      </c>
      <c r="F4764" s="2">
        <v>2</v>
      </c>
      <c r="G4764" s="2">
        <v>5004</v>
      </c>
      <c r="H4764" s="2" t="s">
        <v>29</v>
      </c>
      <c r="I4764" s="2" t="s">
        <v>2</v>
      </c>
      <c r="J4764" s="2" t="s">
        <v>30</v>
      </c>
      <c r="K4764" s="2" t="str">
        <f>LOOKUP(A4764,'[2]Collin Seedling for R'!$A$3:$A$51,'[2]Collin Seedling for R'!$R$3:$R$51)</f>
        <v>Low</v>
      </c>
      <c r="L4764" s="2" t="str">
        <f>LOOKUP(A4764,'[2]Collin Seedling for R'!$A$3:$A$51,'[2]Collin Seedling for R'!$T$3:$T$51)</f>
        <v>BAND</v>
      </c>
      <c r="M4764" s="2" t="str">
        <f>LOOKUP(A4764,'[2]Collin Seedling for R'!$A$3:$A$51,'[2]Collin Seedling for R'!$P$3:$P$51)</f>
        <v>Unseeded</v>
      </c>
      <c r="N4764" s="8">
        <f t="shared" si="74"/>
        <v>3.9968025579536368E-2</v>
      </c>
      <c r="O4764" s="2" t="str">
        <f>LOOKUP(H4764,[2]plantlist!$A$2:$A$943,[2]plantlist!$B$2:$B$943)</f>
        <v>F</v>
      </c>
    </row>
    <row r="4765" spans="1:15" x14ac:dyDescent="0.2">
      <c r="A4765" s="2" t="s">
        <v>470</v>
      </c>
      <c r="B4765" s="2">
        <v>2013</v>
      </c>
      <c r="C4765" s="2" t="s">
        <v>0</v>
      </c>
      <c r="D4765" s="2">
        <v>0</v>
      </c>
      <c r="E4765" s="2">
        <v>43</v>
      </c>
      <c r="F4765" s="2">
        <v>43</v>
      </c>
      <c r="G4765" s="2">
        <v>5004</v>
      </c>
      <c r="H4765" s="2" t="s">
        <v>33</v>
      </c>
      <c r="I4765" s="2" t="s">
        <v>2</v>
      </c>
      <c r="J4765" s="2" t="s">
        <v>34</v>
      </c>
      <c r="K4765" s="2" t="str">
        <f>LOOKUP(A4765,'[2]Collin Seedling for R'!$A$3:$A$51,'[2]Collin Seedling for R'!$R$3:$R$51)</f>
        <v>Low</v>
      </c>
      <c r="L4765" s="2" t="str">
        <f>LOOKUP(A4765,'[2]Collin Seedling for R'!$A$3:$A$51,'[2]Collin Seedling for R'!$T$3:$T$51)</f>
        <v>BAND</v>
      </c>
      <c r="M4765" s="2" t="str">
        <f>LOOKUP(A4765,'[2]Collin Seedling for R'!$A$3:$A$51,'[2]Collin Seedling for R'!$P$3:$P$51)</f>
        <v>Unseeded</v>
      </c>
      <c r="N4765" s="8">
        <f t="shared" si="74"/>
        <v>0.85931254996003192</v>
      </c>
      <c r="O4765" s="2" t="str">
        <f>LOOKUP(H4765,[2]plantlist!$A$2:$A$943,[2]plantlist!$B$2:$B$943)</f>
        <v>F</v>
      </c>
    </row>
    <row r="4766" spans="1:15" x14ac:dyDescent="0.2">
      <c r="A4766" s="2" t="s">
        <v>470</v>
      </c>
      <c r="B4766" s="2">
        <v>2013</v>
      </c>
      <c r="C4766" s="2" t="s">
        <v>0</v>
      </c>
      <c r="D4766" s="2">
        <v>0</v>
      </c>
      <c r="E4766" s="2">
        <v>11</v>
      </c>
      <c r="F4766" s="2">
        <v>11</v>
      </c>
      <c r="G4766" s="2">
        <v>5004</v>
      </c>
      <c r="H4766" s="2" t="s">
        <v>12</v>
      </c>
      <c r="I4766" s="2" t="s">
        <v>2</v>
      </c>
      <c r="J4766" s="2" t="s">
        <v>13</v>
      </c>
      <c r="K4766" s="2" t="str">
        <f>LOOKUP(A4766,'[2]Collin Seedling for R'!$A$3:$A$51,'[2]Collin Seedling for R'!$R$3:$R$51)</f>
        <v>Low</v>
      </c>
      <c r="L4766" s="2" t="str">
        <f>LOOKUP(A4766,'[2]Collin Seedling for R'!$A$3:$A$51,'[2]Collin Seedling for R'!$T$3:$T$51)</f>
        <v>BAND</v>
      </c>
      <c r="M4766" s="2" t="str">
        <f>LOOKUP(A4766,'[2]Collin Seedling for R'!$A$3:$A$51,'[2]Collin Seedling for R'!$P$3:$P$51)</f>
        <v>Unseeded</v>
      </c>
      <c r="N4766" s="8">
        <f t="shared" si="74"/>
        <v>0.21982414068745004</v>
      </c>
      <c r="O4766" s="2" t="str">
        <f>LOOKUP(H4766,[2]plantlist!$A$2:$A$943,[2]plantlist!$B$2:$B$943)</f>
        <v>G</v>
      </c>
    </row>
    <row r="4767" spans="1:15" x14ac:dyDescent="0.2">
      <c r="A4767" s="2" t="s">
        <v>470</v>
      </c>
      <c r="B4767" s="2">
        <v>2013</v>
      </c>
      <c r="C4767" s="2" t="s">
        <v>0</v>
      </c>
      <c r="D4767" s="2">
        <v>0</v>
      </c>
      <c r="E4767" s="2">
        <v>23</v>
      </c>
      <c r="F4767" s="2">
        <v>23</v>
      </c>
      <c r="G4767" s="2">
        <v>5004</v>
      </c>
      <c r="H4767" s="2" t="s">
        <v>152</v>
      </c>
      <c r="I4767" s="2" t="s">
        <v>2</v>
      </c>
      <c r="J4767" s="2" t="s">
        <v>153</v>
      </c>
      <c r="K4767" s="2" t="str">
        <f>LOOKUP(A4767,'[2]Collin Seedling for R'!$A$3:$A$51,'[2]Collin Seedling for R'!$R$3:$R$51)</f>
        <v>Low</v>
      </c>
      <c r="L4767" s="2" t="str">
        <f>LOOKUP(A4767,'[2]Collin Seedling for R'!$A$3:$A$51,'[2]Collin Seedling for R'!$T$3:$T$51)</f>
        <v>BAND</v>
      </c>
      <c r="M4767" s="2" t="str">
        <f>LOOKUP(A4767,'[2]Collin Seedling for R'!$A$3:$A$51,'[2]Collin Seedling for R'!$P$3:$P$51)</f>
        <v>Unseeded</v>
      </c>
      <c r="N4767" s="8">
        <f t="shared" si="74"/>
        <v>0.45963229416466822</v>
      </c>
      <c r="O4767" s="2" t="str">
        <f>LOOKUP(H4767,[2]plantlist!$A$2:$A$943,[2]plantlist!$B$2:$B$943)</f>
        <v>F</v>
      </c>
    </row>
    <row r="4768" spans="1:15" x14ac:dyDescent="0.2">
      <c r="A4768" s="2" t="s">
        <v>470</v>
      </c>
      <c r="B4768" s="2">
        <v>2013</v>
      </c>
      <c r="C4768" s="2" t="s">
        <v>0</v>
      </c>
      <c r="D4768" s="2">
        <v>0</v>
      </c>
      <c r="E4768" s="2">
        <v>97</v>
      </c>
      <c r="F4768" s="2">
        <v>97</v>
      </c>
      <c r="G4768" s="2">
        <v>5004</v>
      </c>
      <c r="H4768" s="2" t="s">
        <v>130</v>
      </c>
      <c r="I4768" s="2" t="s">
        <v>19</v>
      </c>
      <c r="J4768" s="2" t="s">
        <v>131</v>
      </c>
      <c r="K4768" s="2" t="str">
        <f>LOOKUP(A4768,'[2]Collin Seedling for R'!$A$3:$A$51,'[2]Collin Seedling for R'!$R$3:$R$51)</f>
        <v>Low</v>
      </c>
      <c r="L4768" s="2" t="str">
        <f>LOOKUP(A4768,'[2]Collin Seedling for R'!$A$3:$A$51,'[2]Collin Seedling for R'!$T$3:$T$51)</f>
        <v>BAND</v>
      </c>
      <c r="M4768" s="2" t="str">
        <f>LOOKUP(A4768,'[2]Collin Seedling for R'!$A$3:$A$51,'[2]Collin Seedling for R'!$P$3:$P$51)</f>
        <v>Unseeded</v>
      </c>
      <c r="N4768" s="8">
        <f t="shared" si="74"/>
        <v>1.9384492406075138</v>
      </c>
      <c r="O4768" s="2" t="str">
        <f>LOOKUP(H4768,[2]plantlist!$A$2:$A$943,[2]plantlist!$B$2:$B$943)</f>
        <v>F</v>
      </c>
    </row>
    <row r="4769" spans="1:15" x14ac:dyDescent="0.2">
      <c r="A4769" s="2" t="s">
        <v>470</v>
      </c>
      <c r="B4769" s="2">
        <v>2013</v>
      </c>
      <c r="C4769" s="2" t="s">
        <v>0</v>
      </c>
      <c r="D4769" s="2">
        <v>0</v>
      </c>
      <c r="E4769" s="2">
        <v>7</v>
      </c>
      <c r="F4769" s="2">
        <v>7</v>
      </c>
      <c r="G4769" s="2">
        <v>5004</v>
      </c>
      <c r="H4769" s="2" t="s">
        <v>98</v>
      </c>
      <c r="I4769" s="2" t="s">
        <v>2</v>
      </c>
      <c r="J4769" s="2" t="s">
        <v>99</v>
      </c>
      <c r="K4769" s="2" t="str">
        <f>LOOKUP(A4769,'[2]Collin Seedling for R'!$A$3:$A$51,'[2]Collin Seedling for R'!$R$3:$R$51)</f>
        <v>Low</v>
      </c>
      <c r="L4769" s="2" t="str">
        <f>LOOKUP(A4769,'[2]Collin Seedling for R'!$A$3:$A$51,'[2]Collin Seedling for R'!$T$3:$T$51)</f>
        <v>BAND</v>
      </c>
      <c r="M4769" s="2" t="str">
        <f>LOOKUP(A4769,'[2]Collin Seedling for R'!$A$3:$A$51,'[2]Collin Seedling for R'!$P$3:$P$51)</f>
        <v>Unseeded</v>
      </c>
      <c r="N4769" s="8">
        <f t="shared" si="74"/>
        <v>0.13988808952837731</v>
      </c>
      <c r="O4769" s="2" t="str">
        <f>LOOKUP(H4769,[2]plantlist!$A$2:$A$943,[2]plantlist!$B$2:$B$943)</f>
        <v>F</v>
      </c>
    </row>
    <row r="4770" spans="1:15" x14ac:dyDescent="0.2">
      <c r="A4770" s="2" t="s">
        <v>470</v>
      </c>
      <c r="B4770" s="2">
        <v>2013</v>
      </c>
      <c r="C4770" s="2" t="s">
        <v>0</v>
      </c>
      <c r="D4770" s="2">
        <v>0</v>
      </c>
      <c r="E4770" s="2">
        <v>4</v>
      </c>
      <c r="F4770" s="2">
        <v>4</v>
      </c>
      <c r="G4770" s="2">
        <v>5004</v>
      </c>
      <c r="H4770" s="2" t="s">
        <v>45</v>
      </c>
      <c r="I4770" s="2" t="s">
        <v>2</v>
      </c>
      <c r="J4770" s="2" t="s">
        <v>46</v>
      </c>
      <c r="K4770" s="2" t="str">
        <f>LOOKUP(A4770,'[2]Collin Seedling for R'!$A$3:$A$51,'[2]Collin Seedling for R'!$R$3:$R$51)</f>
        <v>Low</v>
      </c>
      <c r="L4770" s="2" t="str">
        <f>LOOKUP(A4770,'[2]Collin Seedling for R'!$A$3:$A$51,'[2]Collin Seedling for R'!$T$3:$T$51)</f>
        <v>BAND</v>
      </c>
      <c r="M4770" s="2" t="str">
        <f>LOOKUP(A4770,'[2]Collin Seedling for R'!$A$3:$A$51,'[2]Collin Seedling for R'!$P$3:$P$51)</f>
        <v>Unseeded</v>
      </c>
      <c r="N4770" s="8">
        <f t="shared" si="74"/>
        <v>7.9936051159072735E-2</v>
      </c>
      <c r="O4770" s="2" t="str">
        <f>LOOKUP(H4770,[2]plantlist!$A$2:$A$943,[2]plantlist!$B$2:$B$943)</f>
        <v>F</v>
      </c>
    </row>
    <row r="4771" spans="1:15" x14ac:dyDescent="0.2">
      <c r="A4771" t="s">
        <v>470</v>
      </c>
      <c r="B4771">
        <v>2019</v>
      </c>
      <c r="C4771" t="s">
        <v>0</v>
      </c>
      <c r="D4771">
        <v>2876</v>
      </c>
      <c r="E4771">
        <v>82</v>
      </c>
      <c r="F4771">
        <v>2958</v>
      </c>
      <c r="G4771">
        <v>5000</v>
      </c>
      <c r="H4771" t="s">
        <v>6</v>
      </c>
      <c r="I4771" t="s">
        <v>2</v>
      </c>
      <c r="J4771" t="s">
        <v>7</v>
      </c>
      <c r="K4771" s="2" t="str">
        <f>LOOKUP(A4771,'[2]Collin Seedling for R'!$A$3:$A$51,'[2]Collin Seedling for R'!$R$3:$R$51)</f>
        <v>Low</v>
      </c>
      <c r="L4771" s="2" t="str">
        <f>LOOKUP(A4771,'[2]Collin Seedling for R'!$A$3:$A$51,'[2]Collin Seedling for R'!$T$3:$T$51)</f>
        <v>BAND</v>
      </c>
      <c r="M4771" s="2" t="str">
        <f>LOOKUP(A4771,'[2]Collin Seedling for R'!$A$3:$A$51,'[2]Collin Seedling for R'!$P$3:$P$51)</f>
        <v>Unseeded</v>
      </c>
      <c r="N4771" s="8">
        <f t="shared" si="74"/>
        <v>1.6400000000000001</v>
      </c>
      <c r="O4771" s="2" t="str">
        <f>LOOKUP(H4771,[2]plantlist!$A$2:$A$943,[2]plantlist!$B$2:$B$943)</f>
        <v>L</v>
      </c>
    </row>
    <row r="4772" spans="1:15" x14ac:dyDescent="0.2">
      <c r="A4772" t="s">
        <v>470</v>
      </c>
      <c r="B4772">
        <v>2019</v>
      </c>
      <c r="C4772" t="s">
        <v>0</v>
      </c>
      <c r="D4772">
        <v>1270</v>
      </c>
      <c r="E4772">
        <v>0</v>
      </c>
      <c r="F4772">
        <v>1270</v>
      </c>
      <c r="G4772">
        <v>5000</v>
      </c>
      <c r="H4772" t="s">
        <v>1</v>
      </c>
      <c r="I4772" t="s">
        <v>2</v>
      </c>
      <c r="J4772" t="s">
        <v>3</v>
      </c>
      <c r="K4772" s="2" t="str">
        <f>LOOKUP(A4772,'[2]Collin Seedling for R'!$A$3:$A$51,'[2]Collin Seedling for R'!$R$3:$R$51)</f>
        <v>Low</v>
      </c>
      <c r="L4772" s="2" t="str">
        <f>LOOKUP(A4772,'[2]Collin Seedling for R'!$A$3:$A$51,'[2]Collin Seedling for R'!$T$3:$T$51)</f>
        <v>BAND</v>
      </c>
      <c r="M4772" s="2" t="str">
        <f>LOOKUP(A4772,'[2]Collin Seedling for R'!$A$3:$A$51,'[2]Collin Seedling for R'!$P$3:$P$51)</f>
        <v>Unseeded</v>
      </c>
      <c r="N4772" s="8">
        <f t="shared" si="74"/>
        <v>0</v>
      </c>
      <c r="O4772" s="2" t="str">
        <f>LOOKUP(H4772,[2]plantlist!$A$2:$A$943,[2]plantlist!$B$2:$B$943)</f>
        <v>F</v>
      </c>
    </row>
    <row r="4773" spans="1:15" x14ac:dyDescent="0.2">
      <c r="A4773" t="s">
        <v>470</v>
      </c>
      <c r="B4773">
        <v>2019</v>
      </c>
      <c r="C4773" t="s">
        <v>0</v>
      </c>
      <c r="D4773">
        <v>438</v>
      </c>
      <c r="E4773">
        <v>718</v>
      </c>
      <c r="F4773">
        <v>1156</v>
      </c>
      <c r="G4773">
        <v>5000</v>
      </c>
      <c r="H4773" t="s">
        <v>10</v>
      </c>
      <c r="I4773" t="s">
        <v>2</v>
      </c>
      <c r="J4773" t="s">
        <v>11</v>
      </c>
      <c r="K4773" s="2" t="str">
        <f>LOOKUP(A4773,'[2]Collin Seedling for R'!$A$3:$A$51,'[2]Collin Seedling for R'!$R$3:$R$51)</f>
        <v>Low</v>
      </c>
      <c r="L4773" s="2" t="str">
        <f>LOOKUP(A4773,'[2]Collin Seedling for R'!$A$3:$A$51,'[2]Collin Seedling for R'!$T$3:$T$51)</f>
        <v>BAND</v>
      </c>
      <c r="M4773" s="2" t="str">
        <f>LOOKUP(A4773,'[2]Collin Seedling for R'!$A$3:$A$51,'[2]Collin Seedling for R'!$P$3:$P$51)</f>
        <v>Unseeded</v>
      </c>
      <c r="N4773" s="8">
        <f t="shared" si="74"/>
        <v>14.360000000000001</v>
      </c>
      <c r="O4773" s="2" t="str">
        <f>LOOKUP(H4773,[2]plantlist!$A$2:$A$943,[2]plantlist!$B$2:$B$943)</f>
        <v>L</v>
      </c>
    </row>
    <row r="4774" spans="1:15" x14ac:dyDescent="0.2">
      <c r="A4774" t="s">
        <v>470</v>
      </c>
      <c r="B4774">
        <v>2019</v>
      </c>
      <c r="C4774" t="s">
        <v>0</v>
      </c>
      <c r="D4774">
        <v>99</v>
      </c>
      <c r="E4774">
        <v>812</v>
      </c>
      <c r="F4774">
        <v>911</v>
      </c>
      <c r="G4774">
        <v>5000</v>
      </c>
      <c r="H4774" t="s">
        <v>1377</v>
      </c>
      <c r="I4774" t="s">
        <v>2</v>
      </c>
      <c r="J4774" t="s">
        <v>2220</v>
      </c>
      <c r="K4774" s="2" t="str">
        <f>LOOKUP(A4774,'[2]Collin Seedling for R'!$A$3:$A$51,'[2]Collin Seedling for R'!$R$3:$R$51)</f>
        <v>Low</v>
      </c>
      <c r="L4774" s="2" t="str">
        <f>LOOKUP(A4774,'[2]Collin Seedling for R'!$A$3:$A$51,'[2]Collin Seedling for R'!$T$3:$T$51)</f>
        <v>BAND</v>
      </c>
      <c r="M4774" s="2" t="str">
        <f>LOOKUP(A4774,'[2]Collin Seedling for R'!$A$3:$A$51,'[2]Collin Seedling for R'!$P$3:$P$51)</f>
        <v>Unseeded</v>
      </c>
      <c r="N4774" s="8">
        <f t="shared" si="74"/>
        <v>16.239999999999998</v>
      </c>
      <c r="O4774" s="2" t="str">
        <f>LOOKUP(H4774,[2]plantlist!$A$2:$A$943,[2]plantlist!$B$2:$B$943)</f>
        <v>G</v>
      </c>
    </row>
    <row r="4775" spans="1:15" x14ac:dyDescent="0.2">
      <c r="A4775" t="s">
        <v>470</v>
      </c>
      <c r="B4775">
        <v>2019</v>
      </c>
      <c r="C4775" t="s">
        <v>0</v>
      </c>
      <c r="D4775">
        <v>96</v>
      </c>
      <c r="E4775">
        <v>0</v>
      </c>
      <c r="F4775">
        <v>96</v>
      </c>
      <c r="G4775">
        <v>5000</v>
      </c>
      <c r="H4775" t="s">
        <v>53</v>
      </c>
      <c r="I4775" t="s">
        <v>2</v>
      </c>
      <c r="J4775" t="s">
        <v>54</v>
      </c>
      <c r="K4775" s="2" t="str">
        <f>LOOKUP(A4775,'[2]Collin Seedling for R'!$A$3:$A$51,'[2]Collin Seedling for R'!$R$3:$R$51)</f>
        <v>Low</v>
      </c>
      <c r="L4775" s="2" t="str">
        <f>LOOKUP(A4775,'[2]Collin Seedling for R'!$A$3:$A$51,'[2]Collin Seedling for R'!$T$3:$T$51)</f>
        <v>BAND</v>
      </c>
      <c r="M4775" s="2" t="str">
        <f>LOOKUP(A4775,'[2]Collin Seedling for R'!$A$3:$A$51,'[2]Collin Seedling for R'!$P$3:$P$51)</f>
        <v>Unseeded</v>
      </c>
      <c r="N4775" s="8">
        <f t="shared" si="74"/>
        <v>0</v>
      </c>
      <c r="O4775" s="2" t="str">
        <f>LOOKUP(H4775,[2]plantlist!$A$2:$A$943,[2]plantlist!$B$2:$B$943)</f>
        <v>C</v>
      </c>
    </row>
    <row r="4776" spans="1:15" x14ac:dyDescent="0.2">
      <c r="A4776" t="s">
        <v>470</v>
      </c>
      <c r="B4776">
        <v>2019</v>
      </c>
      <c r="C4776" t="s">
        <v>0</v>
      </c>
      <c r="D4776">
        <v>52</v>
      </c>
      <c r="E4776">
        <v>178</v>
      </c>
      <c r="F4776">
        <v>230</v>
      </c>
      <c r="G4776">
        <v>5000</v>
      </c>
      <c r="H4776" t="s">
        <v>12</v>
      </c>
      <c r="I4776" t="s">
        <v>2</v>
      </c>
      <c r="J4776" t="s">
        <v>13</v>
      </c>
      <c r="K4776" s="2" t="str">
        <f>LOOKUP(A4776,'[2]Collin Seedling for R'!$A$3:$A$51,'[2]Collin Seedling for R'!$R$3:$R$51)</f>
        <v>Low</v>
      </c>
      <c r="L4776" s="2" t="str">
        <f>LOOKUP(A4776,'[2]Collin Seedling for R'!$A$3:$A$51,'[2]Collin Seedling for R'!$T$3:$T$51)</f>
        <v>BAND</v>
      </c>
      <c r="M4776" s="2" t="str">
        <f>LOOKUP(A4776,'[2]Collin Seedling for R'!$A$3:$A$51,'[2]Collin Seedling for R'!$P$3:$P$51)</f>
        <v>Unseeded</v>
      </c>
      <c r="N4776" s="8">
        <f t="shared" si="74"/>
        <v>3.56</v>
      </c>
      <c r="O4776" s="2" t="str">
        <f>LOOKUP(H4776,[2]plantlist!$A$2:$A$943,[2]plantlist!$B$2:$B$943)</f>
        <v>G</v>
      </c>
    </row>
    <row r="4777" spans="1:15" x14ac:dyDescent="0.2">
      <c r="A4777" t="s">
        <v>470</v>
      </c>
      <c r="B4777">
        <v>2019</v>
      </c>
      <c r="C4777" t="s">
        <v>0</v>
      </c>
      <c r="D4777">
        <v>33</v>
      </c>
      <c r="E4777">
        <v>230</v>
      </c>
      <c r="F4777">
        <v>263</v>
      </c>
      <c r="G4777">
        <v>5000</v>
      </c>
      <c r="H4777" t="s">
        <v>104</v>
      </c>
      <c r="I4777" t="s">
        <v>2</v>
      </c>
      <c r="J4777" t="s">
        <v>105</v>
      </c>
      <c r="K4777" s="2" t="str">
        <f>LOOKUP(A4777,'[2]Collin Seedling for R'!$A$3:$A$51,'[2]Collin Seedling for R'!$R$3:$R$51)</f>
        <v>Low</v>
      </c>
      <c r="L4777" s="2" t="str">
        <f>LOOKUP(A4777,'[2]Collin Seedling for R'!$A$3:$A$51,'[2]Collin Seedling for R'!$T$3:$T$51)</f>
        <v>BAND</v>
      </c>
      <c r="M4777" s="2" t="str">
        <f>LOOKUP(A4777,'[2]Collin Seedling for R'!$A$3:$A$51,'[2]Collin Seedling for R'!$P$3:$P$51)</f>
        <v>Unseeded</v>
      </c>
      <c r="N4777" s="8">
        <f t="shared" si="74"/>
        <v>4.5999999999999996</v>
      </c>
      <c r="O4777" s="2" t="str">
        <f>LOOKUP(H4777,[2]plantlist!$A$2:$A$943,[2]plantlist!$B$2:$B$943)</f>
        <v>G</v>
      </c>
    </row>
    <row r="4778" spans="1:15" x14ac:dyDescent="0.2">
      <c r="A4778" t="s">
        <v>470</v>
      </c>
      <c r="B4778">
        <v>2019</v>
      </c>
      <c r="C4778" t="s">
        <v>0</v>
      </c>
      <c r="D4778">
        <v>30</v>
      </c>
      <c r="E4778">
        <v>0</v>
      </c>
      <c r="F4778">
        <v>30</v>
      </c>
      <c r="G4778">
        <v>5000</v>
      </c>
      <c r="H4778" t="s">
        <v>64</v>
      </c>
      <c r="I4778" t="s">
        <v>2</v>
      </c>
      <c r="J4778" t="s">
        <v>65</v>
      </c>
      <c r="K4778" s="2" t="str">
        <f>LOOKUP(A4778,'[2]Collin Seedling for R'!$A$3:$A$51,'[2]Collin Seedling for R'!$R$3:$R$51)</f>
        <v>Low</v>
      </c>
      <c r="L4778" s="2" t="str">
        <f>LOOKUP(A4778,'[2]Collin Seedling for R'!$A$3:$A$51,'[2]Collin Seedling for R'!$T$3:$T$51)</f>
        <v>BAND</v>
      </c>
      <c r="M4778" s="2" t="str">
        <f>LOOKUP(A4778,'[2]Collin Seedling for R'!$A$3:$A$51,'[2]Collin Seedling for R'!$P$3:$P$51)</f>
        <v>Unseeded</v>
      </c>
      <c r="N4778" s="8">
        <f t="shared" si="74"/>
        <v>0</v>
      </c>
      <c r="O4778" s="2" t="str">
        <f>LOOKUP(H4778,[2]plantlist!$A$2:$A$943,[2]plantlist!$B$2:$B$943)</f>
        <v>L</v>
      </c>
    </row>
    <row r="4779" spans="1:15" x14ac:dyDescent="0.2">
      <c r="A4779" t="s">
        <v>470</v>
      </c>
      <c r="B4779">
        <v>2019</v>
      </c>
      <c r="C4779" t="s">
        <v>0</v>
      </c>
      <c r="D4779">
        <v>29</v>
      </c>
      <c r="E4779">
        <v>223</v>
      </c>
      <c r="F4779">
        <v>252</v>
      </c>
      <c r="G4779">
        <v>5000</v>
      </c>
      <c r="H4779" t="s">
        <v>162</v>
      </c>
      <c r="I4779" t="s">
        <v>2</v>
      </c>
      <c r="J4779" t="s">
        <v>163</v>
      </c>
      <c r="K4779" s="2" t="str">
        <f>LOOKUP(A4779,'[2]Collin Seedling for R'!$A$3:$A$51,'[2]Collin Seedling for R'!$R$3:$R$51)</f>
        <v>Low</v>
      </c>
      <c r="L4779" s="2" t="str">
        <f>LOOKUP(A4779,'[2]Collin Seedling for R'!$A$3:$A$51,'[2]Collin Seedling for R'!$T$3:$T$51)</f>
        <v>BAND</v>
      </c>
      <c r="M4779" s="2" t="str">
        <f>LOOKUP(A4779,'[2]Collin Seedling for R'!$A$3:$A$51,'[2]Collin Seedling for R'!$P$3:$P$51)</f>
        <v>Unseeded</v>
      </c>
      <c r="N4779" s="8">
        <f t="shared" si="74"/>
        <v>4.46</v>
      </c>
      <c r="O4779" s="2" t="str">
        <f>LOOKUP(H4779,[2]plantlist!$A$2:$A$943,[2]plantlist!$B$2:$B$943)</f>
        <v>G</v>
      </c>
    </row>
    <row r="4780" spans="1:15" x14ac:dyDescent="0.2">
      <c r="A4780" t="s">
        <v>470</v>
      </c>
      <c r="B4780">
        <v>2019</v>
      </c>
      <c r="C4780" t="s">
        <v>0</v>
      </c>
      <c r="D4780">
        <v>16</v>
      </c>
      <c r="E4780">
        <v>43</v>
      </c>
      <c r="F4780">
        <v>59</v>
      </c>
      <c r="G4780">
        <v>5000</v>
      </c>
      <c r="H4780" t="s">
        <v>218</v>
      </c>
      <c r="I4780" t="s">
        <v>2</v>
      </c>
      <c r="J4780" t="s">
        <v>219</v>
      </c>
      <c r="K4780" s="2" t="str">
        <f>LOOKUP(A4780,'[2]Collin Seedling for R'!$A$3:$A$51,'[2]Collin Seedling for R'!$R$3:$R$51)</f>
        <v>Low</v>
      </c>
      <c r="L4780" s="2" t="str">
        <f>LOOKUP(A4780,'[2]Collin Seedling for R'!$A$3:$A$51,'[2]Collin Seedling for R'!$T$3:$T$51)</f>
        <v>BAND</v>
      </c>
      <c r="M4780" s="2" t="str">
        <f>LOOKUP(A4780,'[2]Collin Seedling for R'!$A$3:$A$51,'[2]Collin Seedling for R'!$P$3:$P$51)</f>
        <v>Unseeded</v>
      </c>
      <c r="N4780" s="8">
        <f t="shared" si="74"/>
        <v>0.86</v>
      </c>
      <c r="O4780" s="2" t="str">
        <f>LOOKUP(H4780,[2]plantlist!$A$2:$A$943,[2]plantlist!$B$2:$B$943)</f>
        <v>L</v>
      </c>
    </row>
    <row r="4781" spans="1:15" x14ac:dyDescent="0.2">
      <c r="A4781" t="s">
        <v>470</v>
      </c>
      <c r="B4781">
        <v>2019</v>
      </c>
      <c r="C4781" t="s">
        <v>0</v>
      </c>
      <c r="D4781">
        <v>12</v>
      </c>
      <c r="E4781">
        <v>83</v>
      </c>
      <c r="F4781">
        <v>95</v>
      </c>
      <c r="G4781">
        <v>5000</v>
      </c>
      <c r="H4781" t="s">
        <v>51</v>
      </c>
      <c r="I4781" t="s">
        <v>2</v>
      </c>
      <c r="J4781" t="s">
        <v>52</v>
      </c>
      <c r="K4781" s="2" t="str">
        <f>LOOKUP(A4781,'[2]Collin Seedling for R'!$A$3:$A$51,'[2]Collin Seedling for R'!$R$3:$R$51)</f>
        <v>Low</v>
      </c>
      <c r="L4781" s="2" t="str">
        <f>LOOKUP(A4781,'[2]Collin Seedling for R'!$A$3:$A$51,'[2]Collin Seedling for R'!$T$3:$T$51)</f>
        <v>BAND</v>
      </c>
      <c r="M4781" s="2" t="str">
        <f>LOOKUP(A4781,'[2]Collin Seedling for R'!$A$3:$A$51,'[2]Collin Seedling for R'!$P$3:$P$51)</f>
        <v>Unseeded</v>
      </c>
      <c r="N4781" s="8">
        <f t="shared" si="74"/>
        <v>1.66</v>
      </c>
      <c r="O4781" s="2" t="str">
        <f>LOOKUP(H4781,[2]plantlist!$A$2:$A$943,[2]plantlist!$B$2:$B$943)</f>
        <v>F</v>
      </c>
    </row>
    <row r="4782" spans="1:15" x14ac:dyDescent="0.2">
      <c r="A4782" t="s">
        <v>470</v>
      </c>
      <c r="B4782">
        <v>2019</v>
      </c>
      <c r="C4782" t="s">
        <v>0</v>
      </c>
      <c r="D4782">
        <v>11</v>
      </c>
      <c r="E4782">
        <v>28</v>
      </c>
      <c r="F4782">
        <v>39</v>
      </c>
      <c r="G4782">
        <v>5000</v>
      </c>
      <c r="H4782" t="s">
        <v>84</v>
      </c>
      <c r="I4782" t="s">
        <v>2</v>
      </c>
      <c r="J4782" t="s">
        <v>85</v>
      </c>
      <c r="K4782" s="2" t="str">
        <f>LOOKUP(A4782,'[2]Collin Seedling for R'!$A$3:$A$51,'[2]Collin Seedling for R'!$R$3:$R$51)</f>
        <v>Low</v>
      </c>
      <c r="L4782" s="2" t="str">
        <f>LOOKUP(A4782,'[2]Collin Seedling for R'!$A$3:$A$51,'[2]Collin Seedling for R'!$T$3:$T$51)</f>
        <v>BAND</v>
      </c>
      <c r="M4782" s="2" t="str">
        <f>LOOKUP(A4782,'[2]Collin Seedling for R'!$A$3:$A$51,'[2]Collin Seedling for R'!$P$3:$P$51)</f>
        <v>Unseeded</v>
      </c>
      <c r="N4782" s="8">
        <f t="shared" si="74"/>
        <v>0.55999999999999994</v>
      </c>
      <c r="O4782" s="2" t="str">
        <f>LOOKUP(H4782,[2]plantlist!$A$2:$A$943,[2]plantlist!$B$2:$B$943)</f>
        <v>F</v>
      </c>
    </row>
    <row r="4783" spans="1:15" x14ac:dyDescent="0.2">
      <c r="A4783" t="s">
        <v>470</v>
      </c>
      <c r="B4783">
        <v>2019</v>
      </c>
      <c r="C4783" t="s">
        <v>0</v>
      </c>
      <c r="D4783">
        <v>6</v>
      </c>
      <c r="E4783">
        <v>337</v>
      </c>
      <c r="F4783">
        <v>343</v>
      </c>
      <c r="G4783">
        <v>5000</v>
      </c>
      <c r="H4783" t="s">
        <v>152</v>
      </c>
      <c r="I4783" t="s">
        <v>2</v>
      </c>
      <c r="J4783" t="s">
        <v>153</v>
      </c>
      <c r="K4783" s="2" t="str">
        <f>LOOKUP(A4783,'[2]Collin Seedling for R'!$A$3:$A$51,'[2]Collin Seedling for R'!$R$3:$R$51)</f>
        <v>Low</v>
      </c>
      <c r="L4783" s="2" t="str">
        <f>LOOKUP(A4783,'[2]Collin Seedling for R'!$A$3:$A$51,'[2]Collin Seedling for R'!$T$3:$T$51)</f>
        <v>BAND</v>
      </c>
      <c r="M4783" s="2" t="str">
        <f>LOOKUP(A4783,'[2]Collin Seedling for R'!$A$3:$A$51,'[2]Collin Seedling for R'!$P$3:$P$51)</f>
        <v>Unseeded</v>
      </c>
      <c r="N4783" s="8">
        <f t="shared" si="74"/>
        <v>6.74</v>
      </c>
      <c r="O4783" s="2" t="str">
        <f>LOOKUP(H4783,[2]plantlist!$A$2:$A$943,[2]plantlist!$B$2:$B$943)</f>
        <v>F</v>
      </c>
    </row>
    <row r="4784" spans="1:15" x14ac:dyDescent="0.2">
      <c r="A4784" t="s">
        <v>470</v>
      </c>
      <c r="B4784">
        <v>2019</v>
      </c>
      <c r="C4784" t="s">
        <v>0</v>
      </c>
      <c r="D4784">
        <v>6</v>
      </c>
      <c r="E4784">
        <v>107</v>
      </c>
      <c r="F4784">
        <v>113</v>
      </c>
      <c r="G4784">
        <v>5000</v>
      </c>
      <c r="H4784" t="s">
        <v>33</v>
      </c>
      <c r="I4784" t="s">
        <v>2</v>
      </c>
      <c r="J4784" t="s">
        <v>34</v>
      </c>
      <c r="K4784" s="2" t="str">
        <f>LOOKUP(A4784,'[2]Collin Seedling for R'!$A$3:$A$51,'[2]Collin Seedling for R'!$R$3:$R$51)</f>
        <v>Low</v>
      </c>
      <c r="L4784" s="2" t="str">
        <f>LOOKUP(A4784,'[2]Collin Seedling for R'!$A$3:$A$51,'[2]Collin Seedling for R'!$T$3:$T$51)</f>
        <v>BAND</v>
      </c>
      <c r="M4784" s="2" t="str">
        <f>LOOKUP(A4784,'[2]Collin Seedling for R'!$A$3:$A$51,'[2]Collin Seedling for R'!$P$3:$P$51)</f>
        <v>Unseeded</v>
      </c>
      <c r="N4784" s="8">
        <f t="shared" si="74"/>
        <v>2.1399999999999997</v>
      </c>
      <c r="O4784" s="2" t="str">
        <f>LOOKUP(H4784,[2]plantlist!$A$2:$A$943,[2]plantlist!$B$2:$B$943)</f>
        <v>F</v>
      </c>
    </row>
    <row r="4785" spans="1:15" x14ac:dyDescent="0.2">
      <c r="A4785" t="s">
        <v>470</v>
      </c>
      <c r="B4785">
        <v>2019</v>
      </c>
      <c r="C4785" t="s">
        <v>0</v>
      </c>
      <c r="D4785">
        <v>5</v>
      </c>
      <c r="E4785">
        <v>246</v>
      </c>
      <c r="F4785">
        <v>251</v>
      </c>
      <c r="G4785">
        <v>5000</v>
      </c>
      <c r="H4785" t="s">
        <v>96</v>
      </c>
      <c r="I4785" t="s">
        <v>2</v>
      </c>
      <c r="J4785" t="s">
        <v>97</v>
      </c>
      <c r="K4785" s="2" t="str">
        <f>LOOKUP(A4785,'[2]Collin Seedling for R'!$A$3:$A$51,'[2]Collin Seedling for R'!$R$3:$R$51)</f>
        <v>Low</v>
      </c>
      <c r="L4785" s="2" t="str">
        <f>LOOKUP(A4785,'[2]Collin Seedling for R'!$A$3:$A$51,'[2]Collin Seedling for R'!$T$3:$T$51)</f>
        <v>BAND</v>
      </c>
      <c r="M4785" s="2" t="str">
        <f>LOOKUP(A4785,'[2]Collin Seedling for R'!$A$3:$A$51,'[2]Collin Seedling for R'!$P$3:$P$51)</f>
        <v>Unseeded</v>
      </c>
      <c r="N4785" s="8">
        <f t="shared" si="74"/>
        <v>4.92</v>
      </c>
      <c r="O4785" s="2" t="str">
        <f>LOOKUP(H4785,[2]plantlist!$A$2:$A$943,[2]plantlist!$B$2:$B$943)</f>
        <v>F</v>
      </c>
    </row>
    <row r="4786" spans="1:15" x14ac:dyDescent="0.2">
      <c r="A4786" t="s">
        <v>470</v>
      </c>
      <c r="B4786">
        <v>2019</v>
      </c>
      <c r="C4786" t="s">
        <v>0</v>
      </c>
      <c r="D4786">
        <v>4</v>
      </c>
      <c r="E4786">
        <v>22</v>
      </c>
      <c r="F4786">
        <v>26</v>
      </c>
      <c r="G4786">
        <v>5000</v>
      </c>
      <c r="H4786" t="s">
        <v>1600</v>
      </c>
      <c r="I4786" t="s">
        <v>2</v>
      </c>
      <c r="J4786" t="s">
        <v>1599</v>
      </c>
      <c r="K4786" s="2" t="str">
        <f>LOOKUP(A4786,'[2]Collin Seedling for R'!$A$3:$A$51,'[2]Collin Seedling for R'!$R$3:$R$51)</f>
        <v>Low</v>
      </c>
      <c r="L4786" s="2" t="str">
        <f>LOOKUP(A4786,'[2]Collin Seedling for R'!$A$3:$A$51,'[2]Collin Seedling for R'!$T$3:$T$51)</f>
        <v>BAND</v>
      </c>
      <c r="M4786" s="2" t="str">
        <f>LOOKUP(A4786,'[2]Collin Seedling for R'!$A$3:$A$51,'[2]Collin Seedling for R'!$P$3:$P$51)</f>
        <v>Unseeded</v>
      </c>
      <c r="N4786" s="8">
        <f t="shared" si="74"/>
        <v>0.44</v>
      </c>
      <c r="O4786" s="2" t="str">
        <f>LOOKUP(H4786,[2]plantlist!$A$2:$A$943,[2]plantlist!$B$2:$B$943)</f>
        <v>F</v>
      </c>
    </row>
    <row r="4787" spans="1:15" x14ac:dyDescent="0.2">
      <c r="A4787" t="s">
        <v>470</v>
      </c>
      <c r="B4787">
        <v>2019</v>
      </c>
      <c r="C4787" t="s">
        <v>0</v>
      </c>
      <c r="D4787">
        <v>3</v>
      </c>
      <c r="E4787">
        <v>0</v>
      </c>
      <c r="F4787">
        <v>3</v>
      </c>
      <c r="G4787">
        <v>5000</v>
      </c>
      <c r="H4787" t="s">
        <v>534</v>
      </c>
      <c r="I4787" t="s">
        <v>2</v>
      </c>
      <c r="J4787" t="s">
        <v>535</v>
      </c>
      <c r="K4787" s="2" t="str">
        <f>LOOKUP(A4787,'[2]Collin Seedling for R'!$A$3:$A$51,'[2]Collin Seedling for R'!$R$3:$R$51)</f>
        <v>Low</v>
      </c>
      <c r="L4787" s="2" t="str">
        <f>LOOKUP(A4787,'[2]Collin Seedling for R'!$A$3:$A$51,'[2]Collin Seedling for R'!$T$3:$T$51)</f>
        <v>BAND</v>
      </c>
      <c r="M4787" s="2" t="str">
        <f>LOOKUP(A4787,'[2]Collin Seedling for R'!$A$3:$A$51,'[2]Collin Seedling for R'!$P$3:$P$51)</f>
        <v>Unseeded</v>
      </c>
      <c r="N4787" s="8">
        <f t="shared" si="74"/>
        <v>0</v>
      </c>
      <c r="O4787" s="2" t="str">
        <f>LOOKUP(H4787,[2]plantlist!$A$2:$A$943,[2]plantlist!$B$2:$B$943)</f>
        <v>C</v>
      </c>
    </row>
    <row r="4788" spans="1:15" x14ac:dyDescent="0.2">
      <c r="A4788" t="s">
        <v>470</v>
      </c>
      <c r="B4788">
        <v>2019</v>
      </c>
      <c r="C4788" t="s">
        <v>0</v>
      </c>
      <c r="D4788">
        <v>3</v>
      </c>
      <c r="E4788">
        <v>68</v>
      </c>
      <c r="F4788">
        <v>71</v>
      </c>
      <c r="G4788">
        <v>5000</v>
      </c>
      <c r="H4788" t="s">
        <v>2151</v>
      </c>
      <c r="I4788" t="s">
        <v>2</v>
      </c>
      <c r="J4788" t="s">
        <v>2150</v>
      </c>
      <c r="K4788" s="2" t="str">
        <f>LOOKUP(A4788,'[2]Collin Seedling for R'!$A$3:$A$51,'[2]Collin Seedling for R'!$R$3:$R$51)</f>
        <v>Low</v>
      </c>
      <c r="L4788" s="2" t="str">
        <f>LOOKUP(A4788,'[2]Collin Seedling for R'!$A$3:$A$51,'[2]Collin Seedling for R'!$T$3:$T$51)</f>
        <v>BAND</v>
      </c>
      <c r="M4788" s="2" t="str">
        <f>LOOKUP(A4788,'[2]Collin Seedling for R'!$A$3:$A$51,'[2]Collin Seedling for R'!$P$3:$P$51)</f>
        <v>Unseeded</v>
      </c>
      <c r="N4788" s="8">
        <f t="shared" si="74"/>
        <v>1.3599999999999999</v>
      </c>
      <c r="O4788" s="2" t="str">
        <f>LOOKUP(H4788,[2]plantlist!$A$2:$A$943,[2]plantlist!$B$2:$B$943)</f>
        <v>G</v>
      </c>
    </row>
    <row r="4789" spans="1:15" x14ac:dyDescent="0.2">
      <c r="A4789" t="s">
        <v>470</v>
      </c>
      <c r="B4789">
        <v>2019</v>
      </c>
      <c r="C4789" t="s">
        <v>0</v>
      </c>
      <c r="D4789">
        <v>2</v>
      </c>
      <c r="E4789">
        <v>250</v>
      </c>
      <c r="F4789">
        <v>252</v>
      </c>
      <c r="G4789">
        <v>5000</v>
      </c>
      <c r="H4789" t="s">
        <v>150</v>
      </c>
      <c r="I4789" t="s">
        <v>2</v>
      </c>
      <c r="J4789" t="s">
        <v>151</v>
      </c>
      <c r="K4789" s="2" t="str">
        <f>LOOKUP(A4789,'[2]Collin Seedling for R'!$A$3:$A$51,'[2]Collin Seedling for R'!$R$3:$R$51)</f>
        <v>Low</v>
      </c>
      <c r="L4789" s="2" t="str">
        <f>LOOKUP(A4789,'[2]Collin Seedling for R'!$A$3:$A$51,'[2]Collin Seedling for R'!$T$3:$T$51)</f>
        <v>BAND</v>
      </c>
      <c r="M4789" s="2" t="str">
        <f>LOOKUP(A4789,'[2]Collin Seedling for R'!$A$3:$A$51,'[2]Collin Seedling for R'!$P$3:$P$51)</f>
        <v>Unseeded</v>
      </c>
      <c r="N4789" s="8">
        <f t="shared" si="74"/>
        <v>5</v>
      </c>
      <c r="O4789" s="2" t="str">
        <f>LOOKUP(H4789,[2]plantlist!$A$2:$A$943,[2]plantlist!$B$2:$B$943)</f>
        <v>G</v>
      </c>
    </row>
    <row r="4790" spans="1:15" x14ac:dyDescent="0.2">
      <c r="A4790" t="s">
        <v>470</v>
      </c>
      <c r="B4790">
        <v>2019</v>
      </c>
      <c r="C4790" t="s">
        <v>0</v>
      </c>
      <c r="D4790">
        <v>2</v>
      </c>
      <c r="E4790">
        <v>54</v>
      </c>
      <c r="F4790">
        <v>56</v>
      </c>
      <c r="G4790">
        <v>5000</v>
      </c>
      <c r="H4790" t="s">
        <v>2218</v>
      </c>
      <c r="I4790" t="s">
        <v>2</v>
      </c>
      <c r="J4790" t="s">
        <v>2219</v>
      </c>
      <c r="K4790" s="2" t="str">
        <f>LOOKUP(A4790,'[2]Collin Seedling for R'!$A$3:$A$51,'[2]Collin Seedling for R'!$R$3:$R$51)</f>
        <v>Low</v>
      </c>
      <c r="L4790" s="2" t="str">
        <f>LOOKUP(A4790,'[2]Collin Seedling for R'!$A$3:$A$51,'[2]Collin Seedling for R'!$T$3:$T$51)</f>
        <v>BAND</v>
      </c>
      <c r="M4790" s="2" t="str">
        <f>LOOKUP(A4790,'[2]Collin Seedling for R'!$A$3:$A$51,'[2]Collin Seedling for R'!$P$3:$P$51)</f>
        <v>Unseeded</v>
      </c>
      <c r="N4790" s="8">
        <f t="shared" si="74"/>
        <v>1.08</v>
      </c>
      <c r="O4790" s="2" t="str">
        <f>LOOKUP(H4790,[2]plantlist!$A$2:$A$943,[2]plantlist!$B$2:$B$943)</f>
        <v>F</v>
      </c>
    </row>
    <row r="4791" spans="1:15" x14ac:dyDescent="0.2">
      <c r="A4791" t="s">
        <v>470</v>
      </c>
      <c r="B4791">
        <v>2019</v>
      </c>
      <c r="C4791" t="s">
        <v>0</v>
      </c>
      <c r="D4791">
        <v>2</v>
      </c>
      <c r="E4791">
        <v>10</v>
      </c>
      <c r="F4791">
        <v>12</v>
      </c>
      <c r="G4791">
        <v>5000</v>
      </c>
      <c r="H4791" t="s">
        <v>25</v>
      </c>
      <c r="I4791" t="s">
        <v>2</v>
      </c>
      <c r="J4791" t="s">
        <v>26</v>
      </c>
      <c r="K4791" s="2" t="str">
        <f>LOOKUP(A4791,'[2]Collin Seedling for R'!$A$3:$A$51,'[2]Collin Seedling for R'!$R$3:$R$51)</f>
        <v>Low</v>
      </c>
      <c r="L4791" s="2" t="str">
        <f>LOOKUP(A4791,'[2]Collin Seedling for R'!$A$3:$A$51,'[2]Collin Seedling for R'!$T$3:$T$51)</f>
        <v>BAND</v>
      </c>
      <c r="M4791" s="2" t="str">
        <f>LOOKUP(A4791,'[2]Collin Seedling for R'!$A$3:$A$51,'[2]Collin Seedling for R'!$P$3:$P$51)</f>
        <v>Unseeded</v>
      </c>
      <c r="N4791" s="8">
        <f t="shared" si="74"/>
        <v>0.2</v>
      </c>
      <c r="O4791" s="2" t="str">
        <f>LOOKUP(H4791,[2]plantlist!$A$2:$A$943,[2]plantlist!$B$2:$B$943)</f>
        <v>F</v>
      </c>
    </row>
    <row r="4792" spans="1:15" x14ac:dyDescent="0.2">
      <c r="A4792" t="s">
        <v>470</v>
      </c>
      <c r="B4792">
        <v>2019</v>
      </c>
      <c r="C4792" t="s">
        <v>0</v>
      </c>
      <c r="D4792">
        <v>1</v>
      </c>
      <c r="E4792">
        <v>34</v>
      </c>
      <c r="F4792">
        <v>35</v>
      </c>
      <c r="G4792">
        <v>5000</v>
      </c>
      <c r="H4792" t="s">
        <v>51</v>
      </c>
      <c r="I4792" t="s">
        <v>19</v>
      </c>
      <c r="J4792" t="s">
        <v>52</v>
      </c>
      <c r="K4792" s="2" t="str">
        <f>LOOKUP(A4792,'[2]Collin Seedling for R'!$A$3:$A$51,'[2]Collin Seedling for R'!$R$3:$R$51)</f>
        <v>Low</v>
      </c>
      <c r="L4792" s="2" t="str">
        <f>LOOKUP(A4792,'[2]Collin Seedling for R'!$A$3:$A$51,'[2]Collin Seedling for R'!$T$3:$T$51)</f>
        <v>BAND</v>
      </c>
      <c r="M4792" s="2" t="str">
        <f>LOOKUP(A4792,'[2]Collin Seedling for R'!$A$3:$A$51,'[2]Collin Seedling for R'!$P$3:$P$51)</f>
        <v>Unseeded</v>
      </c>
      <c r="N4792" s="8">
        <f t="shared" si="74"/>
        <v>0.67999999999999994</v>
      </c>
      <c r="O4792" s="2" t="str">
        <f>LOOKUP(H4792,[2]plantlist!$A$2:$A$943,[2]plantlist!$B$2:$B$943)</f>
        <v>F</v>
      </c>
    </row>
    <row r="4793" spans="1:15" x14ac:dyDescent="0.2">
      <c r="A4793" t="s">
        <v>470</v>
      </c>
      <c r="B4793">
        <v>2019</v>
      </c>
      <c r="C4793" t="s">
        <v>0</v>
      </c>
      <c r="D4793">
        <v>1</v>
      </c>
      <c r="E4793">
        <v>3</v>
      </c>
      <c r="F4793">
        <v>4</v>
      </c>
      <c r="G4793">
        <v>5000</v>
      </c>
      <c r="H4793" t="s">
        <v>130</v>
      </c>
      <c r="I4793" t="s">
        <v>2</v>
      </c>
      <c r="J4793" t="s">
        <v>131</v>
      </c>
      <c r="K4793" s="2" t="str">
        <f>LOOKUP(A4793,'[2]Collin Seedling for R'!$A$3:$A$51,'[2]Collin Seedling for R'!$R$3:$R$51)</f>
        <v>Low</v>
      </c>
      <c r="L4793" s="2" t="str">
        <f>LOOKUP(A4793,'[2]Collin Seedling for R'!$A$3:$A$51,'[2]Collin Seedling for R'!$T$3:$T$51)</f>
        <v>BAND</v>
      </c>
      <c r="M4793" s="2" t="str">
        <f>LOOKUP(A4793,'[2]Collin Seedling for R'!$A$3:$A$51,'[2]Collin Seedling for R'!$P$3:$P$51)</f>
        <v>Unseeded</v>
      </c>
      <c r="N4793" s="8">
        <f t="shared" si="74"/>
        <v>0.06</v>
      </c>
      <c r="O4793" s="2" t="str">
        <f>LOOKUP(H4793,[2]plantlist!$A$2:$A$943,[2]plantlist!$B$2:$B$943)</f>
        <v>F</v>
      </c>
    </row>
    <row r="4794" spans="1:15" x14ac:dyDescent="0.2">
      <c r="A4794" t="s">
        <v>470</v>
      </c>
      <c r="B4794">
        <v>2019</v>
      </c>
      <c r="C4794" t="s">
        <v>0</v>
      </c>
      <c r="D4794">
        <v>1</v>
      </c>
      <c r="E4794">
        <v>31</v>
      </c>
      <c r="F4794">
        <v>32</v>
      </c>
      <c r="G4794">
        <v>5000</v>
      </c>
      <c r="H4794" t="s">
        <v>27</v>
      </c>
      <c r="I4794" t="s">
        <v>2</v>
      </c>
      <c r="J4794" t="s">
        <v>28</v>
      </c>
      <c r="K4794" s="2" t="str">
        <f>LOOKUP(A4794,'[2]Collin Seedling for R'!$A$3:$A$51,'[2]Collin Seedling for R'!$R$3:$R$51)</f>
        <v>Low</v>
      </c>
      <c r="L4794" s="2" t="str">
        <f>LOOKUP(A4794,'[2]Collin Seedling for R'!$A$3:$A$51,'[2]Collin Seedling for R'!$T$3:$T$51)</f>
        <v>BAND</v>
      </c>
      <c r="M4794" s="2" t="str">
        <f>LOOKUP(A4794,'[2]Collin Seedling for R'!$A$3:$A$51,'[2]Collin Seedling for R'!$P$3:$P$51)</f>
        <v>Unseeded</v>
      </c>
      <c r="N4794" s="8">
        <f t="shared" si="74"/>
        <v>0.62</v>
      </c>
      <c r="O4794" s="2" t="str">
        <f>LOOKUP(H4794,[2]plantlist!$A$2:$A$943,[2]plantlist!$B$2:$B$943)</f>
        <v>F</v>
      </c>
    </row>
    <row r="4795" spans="1:15" x14ac:dyDescent="0.2">
      <c r="A4795" t="s">
        <v>470</v>
      </c>
      <c r="B4795">
        <v>2019</v>
      </c>
      <c r="C4795" t="s">
        <v>0</v>
      </c>
      <c r="D4795">
        <v>1</v>
      </c>
      <c r="E4795">
        <v>0</v>
      </c>
      <c r="F4795">
        <v>1</v>
      </c>
      <c r="G4795">
        <v>5000</v>
      </c>
      <c r="H4795" t="s">
        <v>82</v>
      </c>
      <c r="I4795" t="s">
        <v>2</v>
      </c>
      <c r="J4795" t="s">
        <v>83</v>
      </c>
      <c r="K4795" s="2" t="str">
        <f>LOOKUP(A4795,'[2]Collin Seedling for R'!$A$3:$A$51,'[2]Collin Seedling for R'!$R$3:$R$51)</f>
        <v>Low</v>
      </c>
      <c r="L4795" s="2" t="str">
        <f>LOOKUP(A4795,'[2]Collin Seedling for R'!$A$3:$A$51,'[2]Collin Seedling for R'!$T$3:$T$51)</f>
        <v>BAND</v>
      </c>
      <c r="M4795" s="2" t="str">
        <f>LOOKUP(A4795,'[2]Collin Seedling for R'!$A$3:$A$51,'[2]Collin Seedling for R'!$P$3:$P$51)</f>
        <v>Unseeded</v>
      </c>
      <c r="N4795" s="8">
        <f t="shared" si="74"/>
        <v>0</v>
      </c>
      <c r="O4795" s="2" t="str">
        <f>LOOKUP(H4795,[2]plantlist!$A$2:$A$943,[2]plantlist!$B$2:$B$943)</f>
        <v>F</v>
      </c>
    </row>
    <row r="4796" spans="1:15" x14ac:dyDescent="0.2">
      <c r="A4796" t="s">
        <v>470</v>
      </c>
      <c r="B4796">
        <v>2019</v>
      </c>
      <c r="C4796" t="s">
        <v>0</v>
      </c>
      <c r="D4796">
        <v>1</v>
      </c>
      <c r="E4796">
        <v>0</v>
      </c>
      <c r="F4796">
        <v>1</v>
      </c>
      <c r="G4796">
        <v>5000</v>
      </c>
      <c r="H4796" t="s">
        <v>66</v>
      </c>
      <c r="I4796" t="s">
        <v>2</v>
      </c>
      <c r="J4796" t="s">
        <v>67</v>
      </c>
      <c r="K4796" s="2" t="str">
        <f>LOOKUP(A4796,'[2]Collin Seedling for R'!$A$3:$A$51,'[2]Collin Seedling for R'!$R$3:$R$51)</f>
        <v>Low</v>
      </c>
      <c r="L4796" s="2" t="str">
        <f>LOOKUP(A4796,'[2]Collin Seedling for R'!$A$3:$A$51,'[2]Collin Seedling for R'!$T$3:$T$51)</f>
        <v>BAND</v>
      </c>
      <c r="M4796" s="2" t="str">
        <f>LOOKUP(A4796,'[2]Collin Seedling for R'!$A$3:$A$51,'[2]Collin Seedling for R'!$P$3:$P$51)</f>
        <v>Unseeded</v>
      </c>
      <c r="N4796" s="8">
        <f t="shared" si="74"/>
        <v>0</v>
      </c>
      <c r="O4796" s="2" t="str">
        <f>LOOKUP(H4796,[2]plantlist!$A$2:$A$943,[2]plantlist!$B$2:$B$943)</f>
        <v>G</v>
      </c>
    </row>
    <row r="4797" spans="1:15" x14ac:dyDescent="0.2">
      <c r="A4797" t="s">
        <v>470</v>
      </c>
      <c r="B4797">
        <v>2019</v>
      </c>
      <c r="C4797" t="s">
        <v>0</v>
      </c>
      <c r="D4797">
        <v>0</v>
      </c>
      <c r="E4797">
        <v>48</v>
      </c>
      <c r="F4797">
        <v>48</v>
      </c>
      <c r="G4797">
        <v>5000</v>
      </c>
      <c r="H4797" t="s">
        <v>190</v>
      </c>
      <c r="I4797" t="s">
        <v>2</v>
      </c>
      <c r="J4797" t="s">
        <v>191</v>
      </c>
      <c r="K4797" s="2" t="str">
        <f>LOOKUP(A4797,'[2]Collin Seedling for R'!$A$3:$A$51,'[2]Collin Seedling for R'!$R$3:$R$51)</f>
        <v>Low</v>
      </c>
      <c r="L4797" s="2" t="str">
        <f>LOOKUP(A4797,'[2]Collin Seedling for R'!$A$3:$A$51,'[2]Collin Seedling for R'!$T$3:$T$51)</f>
        <v>BAND</v>
      </c>
      <c r="M4797" s="2" t="str">
        <f>LOOKUP(A4797,'[2]Collin Seedling for R'!$A$3:$A$51,'[2]Collin Seedling for R'!$P$3:$P$51)</f>
        <v>Unseeded</v>
      </c>
      <c r="N4797" s="8">
        <f t="shared" si="74"/>
        <v>0.96</v>
      </c>
      <c r="O4797" s="2" t="str">
        <f>LOOKUP(H4797,[2]plantlist!$A$2:$A$943,[2]plantlist!$B$2:$B$943)</f>
        <v>F</v>
      </c>
    </row>
    <row r="4798" spans="1:15" x14ac:dyDescent="0.2">
      <c r="A4798" t="s">
        <v>470</v>
      </c>
      <c r="B4798">
        <v>2019</v>
      </c>
      <c r="C4798" t="s">
        <v>0</v>
      </c>
      <c r="D4798">
        <v>0</v>
      </c>
      <c r="E4798">
        <v>11</v>
      </c>
      <c r="F4798">
        <v>11</v>
      </c>
      <c r="G4798">
        <v>5000</v>
      </c>
      <c r="H4798" t="s">
        <v>272</v>
      </c>
      <c r="I4798" t="s">
        <v>2</v>
      </c>
      <c r="J4798" t="s">
        <v>273</v>
      </c>
      <c r="K4798" s="2" t="str">
        <f>LOOKUP(A4798,'[2]Collin Seedling for R'!$A$3:$A$51,'[2]Collin Seedling for R'!$R$3:$R$51)</f>
        <v>Low</v>
      </c>
      <c r="L4798" s="2" t="str">
        <f>LOOKUP(A4798,'[2]Collin Seedling for R'!$A$3:$A$51,'[2]Collin Seedling for R'!$T$3:$T$51)</f>
        <v>BAND</v>
      </c>
      <c r="M4798" s="2" t="str">
        <f>LOOKUP(A4798,'[2]Collin Seedling for R'!$A$3:$A$51,'[2]Collin Seedling for R'!$P$3:$P$51)</f>
        <v>Unseeded</v>
      </c>
      <c r="N4798" s="8">
        <f t="shared" si="74"/>
        <v>0.22</v>
      </c>
      <c r="O4798" s="2" t="str">
        <f>LOOKUP(H4798,[2]plantlist!$A$2:$A$943,[2]plantlist!$B$2:$B$943)</f>
        <v>G</v>
      </c>
    </row>
    <row r="4799" spans="1:15" x14ac:dyDescent="0.2">
      <c r="A4799" t="s">
        <v>470</v>
      </c>
      <c r="B4799">
        <v>2019</v>
      </c>
      <c r="C4799" t="s">
        <v>0</v>
      </c>
      <c r="D4799">
        <v>0</v>
      </c>
      <c r="E4799">
        <v>13</v>
      </c>
      <c r="F4799">
        <v>13</v>
      </c>
      <c r="G4799">
        <v>5000</v>
      </c>
      <c r="H4799" t="s">
        <v>302</v>
      </c>
      <c r="I4799" t="s">
        <v>2</v>
      </c>
      <c r="J4799" t="s">
        <v>303</v>
      </c>
      <c r="K4799" s="2" t="str">
        <f>LOOKUP(A4799,'[2]Collin Seedling for R'!$A$3:$A$51,'[2]Collin Seedling for R'!$R$3:$R$51)</f>
        <v>Low</v>
      </c>
      <c r="L4799" s="2" t="str">
        <f>LOOKUP(A4799,'[2]Collin Seedling for R'!$A$3:$A$51,'[2]Collin Seedling for R'!$T$3:$T$51)</f>
        <v>BAND</v>
      </c>
      <c r="M4799" s="2" t="str">
        <f>LOOKUP(A4799,'[2]Collin Seedling for R'!$A$3:$A$51,'[2]Collin Seedling for R'!$P$3:$P$51)</f>
        <v>Unseeded</v>
      </c>
      <c r="N4799" s="8">
        <f t="shared" si="74"/>
        <v>0.26</v>
      </c>
      <c r="O4799" s="2" t="str">
        <f>LOOKUP(H4799,[2]plantlist!$A$2:$A$943,[2]plantlist!$B$2:$B$943)</f>
        <v>G</v>
      </c>
    </row>
    <row r="4800" spans="1:15" x14ac:dyDescent="0.2">
      <c r="A4800" t="s">
        <v>470</v>
      </c>
      <c r="B4800">
        <v>2019</v>
      </c>
      <c r="C4800" t="s">
        <v>0</v>
      </c>
      <c r="D4800">
        <v>0</v>
      </c>
      <c r="E4800">
        <v>3</v>
      </c>
      <c r="F4800">
        <v>3</v>
      </c>
      <c r="G4800">
        <v>5000</v>
      </c>
      <c r="H4800" t="s">
        <v>344</v>
      </c>
      <c r="I4800" t="s">
        <v>2</v>
      </c>
      <c r="J4800" t="s">
        <v>345</v>
      </c>
      <c r="K4800" s="2" t="str">
        <f>LOOKUP(A4800,'[2]Collin Seedling for R'!$A$3:$A$51,'[2]Collin Seedling for R'!$R$3:$R$51)</f>
        <v>Low</v>
      </c>
      <c r="L4800" s="2" t="str">
        <f>LOOKUP(A4800,'[2]Collin Seedling for R'!$A$3:$A$51,'[2]Collin Seedling for R'!$T$3:$T$51)</f>
        <v>BAND</v>
      </c>
      <c r="M4800" s="2" t="str">
        <f>LOOKUP(A4800,'[2]Collin Seedling for R'!$A$3:$A$51,'[2]Collin Seedling for R'!$P$3:$P$51)</f>
        <v>Unseeded</v>
      </c>
      <c r="N4800" s="8">
        <f t="shared" si="74"/>
        <v>0.06</v>
      </c>
      <c r="O4800" s="2" t="str">
        <f>LOOKUP(H4800,[2]plantlist!$A$2:$A$943,[2]plantlist!$B$2:$B$943)</f>
        <v>F</v>
      </c>
    </row>
    <row r="4801" spans="1:15" x14ac:dyDescent="0.2">
      <c r="A4801" t="s">
        <v>470</v>
      </c>
      <c r="B4801">
        <v>2019</v>
      </c>
      <c r="C4801" t="s">
        <v>0</v>
      </c>
      <c r="D4801">
        <v>0</v>
      </c>
      <c r="E4801">
        <v>7</v>
      </c>
      <c r="F4801">
        <v>7</v>
      </c>
      <c r="G4801">
        <v>5000</v>
      </c>
      <c r="H4801" t="s">
        <v>126</v>
      </c>
      <c r="I4801" t="s">
        <v>2</v>
      </c>
      <c r="J4801" t="s">
        <v>127</v>
      </c>
      <c r="K4801" s="2" t="str">
        <f>LOOKUP(A4801,'[2]Collin Seedling for R'!$A$3:$A$51,'[2]Collin Seedling for R'!$R$3:$R$51)</f>
        <v>Low</v>
      </c>
      <c r="L4801" s="2" t="str">
        <f>LOOKUP(A4801,'[2]Collin Seedling for R'!$A$3:$A$51,'[2]Collin Seedling for R'!$T$3:$T$51)</f>
        <v>BAND</v>
      </c>
      <c r="M4801" s="2" t="str">
        <f>LOOKUP(A4801,'[2]Collin Seedling for R'!$A$3:$A$51,'[2]Collin Seedling for R'!$P$3:$P$51)</f>
        <v>Unseeded</v>
      </c>
      <c r="N4801" s="8">
        <f t="shared" si="74"/>
        <v>0.13999999999999999</v>
      </c>
      <c r="O4801" s="2" t="str">
        <f>LOOKUP(H4801,[2]plantlist!$A$2:$A$943,[2]plantlist!$B$2:$B$943)</f>
        <v>F</v>
      </c>
    </row>
    <row r="4802" spans="1:15" x14ac:dyDescent="0.2">
      <c r="A4802" t="s">
        <v>470</v>
      </c>
      <c r="B4802">
        <v>2019</v>
      </c>
      <c r="C4802" t="s">
        <v>0</v>
      </c>
      <c r="D4802">
        <v>0</v>
      </c>
      <c r="E4802">
        <v>600</v>
      </c>
      <c r="F4802">
        <v>600</v>
      </c>
      <c r="G4802">
        <v>5000</v>
      </c>
      <c r="H4802" t="s">
        <v>74</v>
      </c>
      <c r="I4802" t="s">
        <v>2</v>
      </c>
      <c r="J4802" t="s">
        <v>75</v>
      </c>
      <c r="K4802" s="2" t="str">
        <f>LOOKUP(A4802,'[2]Collin Seedling for R'!$A$3:$A$51,'[2]Collin Seedling for R'!$R$3:$R$51)</f>
        <v>Low</v>
      </c>
      <c r="L4802" s="2" t="str">
        <f>LOOKUP(A4802,'[2]Collin Seedling for R'!$A$3:$A$51,'[2]Collin Seedling for R'!$T$3:$T$51)</f>
        <v>BAND</v>
      </c>
      <c r="M4802" s="2" t="str">
        <f>LOOKUP(A4802,'[2]Collin Seedling for R'!$A$3:$A$51,'[2]Collin Seedling for R'!$P$3:$P$51)</f>
        <v>Unseeded</v>
      </c>
      <c r="N4802" s="8">
        <f t="shared" ref="N4802:N4865" si="75">E4802/G4802*100</f>
        <v>12</v>
      </c>
      <c r="O4802" s="2" t="str">
        <f>LOOKUP(H4802,[2]plantlist!$A$2:$A$943,[2]plantlist!$B$2:$B$943)</f>
        <v>T</v>
      </c>
    </row>
    <row r="4803" spans="1:15" x14ac:dyDescent="0.2">
      <c r="A4803" t="s">
        <v>470</v>
      </c>
      <c r="B4803">
        <v>2019</v>
      </c>
      <c r="C4803" t="s">
        <v>0</v>
      </c>
      <c r="D4803">
        <v>0</v>
      </c>
      <c r="E4803">
        <v>8</v>
      </c>
      <c r="F4803">
        <v>8</v>
      </c>
      <c r="G4803">
        <v>5000</v>
      </c>
      <c r="H4803" t="s">
        <v>68</v>
      </c>
      <c r="I4803" t="s">
        <v>2</v>
      </c>
      <c r="J4803" t="s">
        <v>69</v>
      </c>
      <c r="K4803" s="2" t="str">
        <f>LOOKUP(A4803,'[2]Collin Seedling for R'!$A$3:$A$51,'[2]Collin Seedling for R'!$R$3:$R$51)</f>
        <v>Low</v>
      </c>
      <c r="L4803" s="2" t="str">
        <f>LOOKUP(A4803,'[2]Collin Seedling for R'!$A$3:$A$51,'[2]Collin Seedling for R'!$T$3:$T$51)</f>
        <v>BAND</v>
      </c>
      <c r="M4803" s="2" t="str">
        <f>LOOKUP(A4803,'[2]Collin Seedling for R'!$A$3:$A$51,'[2]Collin Seedling for R'!$P$3:$P$51)</f>
        <v>Unseeded</v>
      </c>
      <c r="N4803" s="8">
        <f t="shared" si="75"/>
        <v>0.16</v>
      </c>
      <c r="O4803" s="2" t="str">
        <f>LOOKUP(H4803,[2]plantlist!$A$2:$A$943,[2]plantlist!$B$2:$B$943)</f>
        <v>G</v>
      </c>
    </row>
    <row r="4804" spans="1:15" x14ac:dyDescent="0.2">
      <c r="A4804" t="s">
        <v>470</v>
      </c>
      <c r="B4804">
        <v>2019</v>
      </c>
      <c r="C4804" t="s">
        <v>0</v>
      </c>
      <c r="D4804">
        <v>0</v>
      </c>
      <c r="E4804">
        <v>92</v>
      </c>
      <c r="F4804">
        <v>92</v>
      </c>
      <c r="G4804">
        <v>5000</v>
      </c>
      <c r="H4804" t="s">
        <v>541</v>
      </c>
      <c r="I4804" t="s">
        <v>2</v>
      </c>
      <c r="J4804" t="s">
        <v>2240</v>
      </c>
      <c r="K4804" s="2" t="str">
        <f>LOOKUP(A4804,'[2]Collin Seedling for R'!$A$3:$A$51,'[2]Collin Seedling for R'!$R$3:$R$51)</f>
        <v>Low</v>
      </c>
      <c r="L4804" s="2" t="str">
        <f>LOOKUP(A4804,'[2]Collin Seedling for R'!$A$3:$A$51,'[2]Collin Seedling for R'!$T$3:$T$51)</f>
        <v>BAND</v>
      </c>
      <c r="M4804" s="2" t="str">
        <f>LOOKUP(A4804,'[2]Collin Seedling for R'!$A$3:$A$51,'[2]Collin Seedling for R'!$P$3:$P$51)</f>
        <v>Unseeded</v>
      </c>
      <c r="N4804" s="8">
        <f t="shared" si="75"/>
        <v>1.8399999999999999</v>
      </c>
      <c r="O4804" s="2" t="str">
        <f>LOOKUP(H4804,[2]plantlist!$A$2:$A$943,[2]plantlist!$B$2:$B$943)</f>
        <v>F</v>
      </c>
    </row>
    <row r="4805" spans="1:15" x14ac:dyDescent="0.2">
      <c r="A4805" t="s">
        <v>470</v>
      </c>
      <c r="B4805">
        <v>2019</v>
      </c>
      <c r="C4805" t="s">
        <v>0</v>
      </c>
      <c r="D4805">
        <v>0</v>
      </c>
      <c r="E4805">
        <v>40</v>
      </c>
      <c r="F4805">
        <v>40</v>
      </c>
      <c r="G4805">
        <v>5000</v>
      </c>
      <c r="H4805" t="s">
        <v>999</v>
      </c>
      <c r="I4805" t="s">
        <v>2</v>
      </c>
      <c r="J4805" t="s">
        <v>2241</v>
      </c>
      <c r="K4805" s="2" t="str">
        <f>LOOKUP(A4805,'[2]Collin Seedling for R'!$A$3:$A$51,'[2]Collin Seedling for R'!$R$3:$R$51)</f>
        <v>Low</v>
      </c>
      <c r="L4805" s="2" t="str">
        <f>LOOKUP(A4805,'[2]Collin Seedling for R'!$A$3:$A$51,'[2]Collin Seedling for R'!$T$3:$T$51)</f>
        <v>BAND</v>
      </c>
      <c r="M4805" s="2" t="str">
        <f>LOOKUP(A4805,'[2]Collin Seedling for R'!$A$3:$A$51,'[2]Collin Seedling for R'!$P$3:$P$51)</f>
        <v>Unseeded</v>
      </c>
      <c r="N4805" s="8">
        <f t="shared" si="75"/>
        <v>0.8</v>
      </c>
      <c r="O4805" s="2" t="str">
        <f>LOOKUP(H4805,[2]plantlist!$A$2:$A$943,[2]plantlist!$B$2:$B$943)</f>
        <v>T</v>
      </c>
    </row>
    <row r="4806" spans="1:15" x14ac:dyDescent="0.2">
      <c r="A4806" t="s">
        <v>470</v>
      </c>
      <c r="B4806">
        <v>2019</v>
      </c>
      <c r="C4806" t="s">
        <v>0</v>
      </c>
      <c r="D4806">
        <v>0</v>
      </c>
      <c r="E4806">
        <v>9</v>
      </c>
      <c r="F4806">
        <v>9</v>
      </c>
      <c r="G4806">
        <v>5000</v>
      </c>
      <c r="H4806" t="s">
        <v>82</v>
      </c>
      <c r="I4806" t="s">
        <v>19</v>
      </c>
      <c r="J4806" t="s">
        <v>83</v>
      </c>
      <c r="K4806" s="2" t="str">
        <f>LOOKUP(A4806,'[2]Collin Seedling for R'!$A$3:$A$51,'[2]Collin Seedling for R'!$R$3:$R$51)</f>
        <v>Low</v>
      </c>
      <c r="L4806" s="2" t="str">
        <f>LOOKUP(A4806,'[2]Collin Seedling for R'!$A$3:$A$51,'[2]Collin Seedling for R'!$T$3:$T$51)</f>
        <v>BAND</v>
      </c>
      <c r="M4806" s="2" t="str">
        <f>LOOKUP(A4806,'[2]Collin Seedling for R'!$A$3:$A$51,'[2]Collin Seedling for R'!$P$3:$P$51)</f>
        <v>Unseeded</v>
      </c>
      <c r="N4806" s="8">
        <f t="shared" si="75"/>
        <v>0.18</v>
      </c>
      <c r="O4806" s="2" t="str">
        <f>LOOKUP(H4806,[2]plantlist!$A$2:$A$943,[2]plantlist!$B$2:$B$943)</f>
        <v>F</v>
      </c>
    </row>
    <row r="4807" spans="1:15" x14ac:dyDescent="0.2">
      <c r="A4807" t="s">
        <v>470</v>
      </c>
      <c r="B4807">
        <v>2019</v>
      </c>
      <c r="C4807" t="s">
        <v>0</v>
      </c>
      <c r="D4807">
        <v>0</v>
      </c>
      <c r="E4807">
        <v>2</v>
      </c>
      <c r="F4807">
        <v>2</v>
      </c>
      <c r="G4807">
        <v>5000</v>
      </c>
      <c r="H4807" t="s">
        <v>160</v>
      </c>
      <c r="I4807" t="s">
        <v>2</v>
      </c>
      <c r="J4807" t="s">
        <v>161</v>
      </c>
      <c r="K4807" s="2" t="str">
        <f>LOOKUP(A4807,'[2]Collin Seedling for R'!$A$3:$A$51,'[2]Collin Seedling for R'!$R$3:$R$51)</f>
        <v>Low</v>
      </c>
      <c r="L4807" s="2" t="str">
        <f>LOOKUP(A4807,'[2]Collin Seedling for R'!$A$3:$A$51,'[2]Collin Seedling for R'!$T$3:$T$51)</f>
        <v>BAND</v>
      </c>
      <c r="M4807" s="2" t="str">
        <f>LOOKUP(A4807,'[2]Collin Seedling for R'!$A$3:$A$51,'[2]Collin Seedling for R'!$P$3:$P$51)</f>
        <v>Unseeded</v>
      </c>
      <c r="N4807" s="8">
        <f t="shared" si="75"/>
        <v>0.04</v>
      </c>
      <c r="O4807" s="2" t="str">
        <f>LOOKUP(H4807,[2]plantlist!$A$2:$A$943,[2]plantlist!$B$2:$B$943)</f>
        <v>F</v>
      </c>
    </row>
    <row r="4808" spans="1:15" x14ac:dyDescent="0.2">
      <c r="A4808" t="s">
        <v>470</v>
      </c>
      <c r="B4808">
        <v>2019</v>
      </c>
      <c r="C4808" t="s">
        <v>0</v>
      </c>
      <c r="D4808">
        <v>0</v>
      </c>
      <c r="E4808">
        <v>61</v>
      </c>
      <c r="F4808">
        <v>61</v>
      </c>
      <c r="G4808">
        <v>5000</v>
      </c>
      <c r="H4808" t="s">
        <v>1813</v>
      </c>
      <c r="I4808" t="s">
        <v>2</v>
      </c>
      <c r="J4808" t="s">
        <v>2215</v>
      </c>
      <c r="K4808" s="2" t="str">
        <f>LOOKUP(A4808,'[2]Collin Seedling for R'!$A$3:$A$51,'[2]Collin Seedling for R'!$R$3:$R$51)</f>
        <v>Low</v>
      </c>
      <c r="L4808" s="2" t="str">
        <f>LOOKUP(A4808,'[2]Collin Seedling for R'!$A$3:$A$51,'[2]Collin Seedling for R'!$T$3:$T$51)</f>
        <v>BAND</v>
      </c>
      <c r="M4808" s="2" t="str">
        <f>LOOKUP(A4808,'[2]Collin Seedling for R'!$A$3:$A$51,'[2]Collin Seedling for R'!$P$3:$P$51)</f>
        <v>Unseeded</v>
      </c>
      <c r="N4808" s="8">
        <f t="shared" si="75"/>
        <v>1.22</v>
      </c>
      <c r="O4808" s="2" t="str">
        <f>LOOKUP(H4808,[2]plantlist!$A$2:$A$943,[2]plantlist!$B$2:$B$943)</f>
        <v>F</v>
      </c>
    </row>
    <row r="4809" spans="1:15" x14ac:dyDescent="0.2">
      <c r="A4809" t="s">
        <v>470</v>
      </c>
      <c r="B4809">
        <v>2019</v>
      </c>
      <c r="C4809" t="s">
        <v>0</v>
      </c>
      <c r="D4809">
        <v>0</v>
      </c>
      <c r="E4809">
        <v>10</v>
      </c>
      <c r="F4809">
        <v>10</v>
      </c>
      <c r="G4809">
        <v>5000</v>
      </c>
      <c r="H4809" t="s">
        <v>37</v>
      </c>
      <c r="I4809" t="s">
        <v>2</v>
      </c>
      <c r="J4809" t="s">
        <v>38</v>
      </c>
      <c r="K4809" s="2" t="str">
        <f>LOOKUP(A4809,'[2]Collin Seedling for R'!$A$3:$A$51,'[2]Collin Seedling for R'!$R$3:$R$51)</f>
        <v>Low</v>
      </c>
      <c r="L4809" s="2" t="str">
        <f>LOOKUP(A4809,'[2]Collin Seedling for R'!$A$3:$A$51,'[2]Collin Seedling for R'!$T$3:$T$51)</f>
        <v>BAND</v>
      </c>
      <c r="M4809" s="2" t="str">
        <f>LOOKUP(A4809,'[2]Collin Seedling for R'!$A$3:$A$51,'[2]Collin Seedling for R'!$P$3:$P$51)</f>
        <v>Unseeded</v>
      </c>
      <c r="N4809" s="8">
        <f t="shared" si="75"/>
        <v>0.2</v>
      </c>
      <c r="O4809" s="2" t="str">
        <f>LOOKUP(H4809,[2]plantlist!$A$2:$A$943,[2]plantlist!$B$2:$B$943)</f>
        <v>F</v>
      </c>
    </row>
    <row r="4810" spans="1:15" x14ac:dyDescent="0.2">
      <c r="A4810" t="s">
        <v>470</v>
      </c>
      <c r="B4810">
        <v>2019</v>
      </c>
      <c r="C4810" t="s">
        <v>0</v>
      </c>
      <c r="D4810">
        <v>0</v>
      </c>
      <c r="E4810">
        <v>65</v>
      </c>
      <c r="F4810">
        <v>65</v>
      </c>
      <c r="G4810">
        <v>5000</v>
      </c>
      <c r="H4810" t="s">
        <v>86</v>
      </c>
      <c r="I4810" t="s">
        <v>2</v>
      </c>
      <c r="J4810" t="s">
        <v>87</v>
      </c>
      <c r="K4810" s="2" t="str">
        <f>LOOKUP(A4810,'[2]Collin Seedling for R'!$A$3:$A$51,'[2]Collin Seedling for R'!$R$3:$R$51)</f>
        <v>Low</v>
      </c>
      <c r="L4810" s="2" t="str">
        <f>LOOKUP(A4810,'[2]Collin Seedling for R'!$A$3:$A$51,'[2]Collin Seedling for R'!$T$3:$T$51)</f>
        <v>BAND</v>
      </c>
      <c r="M4810" s="2" t="str">
        <f>LOOKUP(A4810,'[2]Collin Seedling for R'!$A$3:$A$51,'[2]Collin Seedling for R'!$P$3:$P$51)</f>
        <v>Unseeded</v>
      </c>
      <c r="N4810" s="8">
        <f t="shared" si="75"/>
        <v>1.3</v>
      </c>
      <c r="O4810" s="2" t="str">
        <f>LOOKUP(H4810,[2]plantlist!$A$2:$A$943,[2]plantlist!$B$2:$B$943)</f>
        <v>F</v>
      </c>
    </row>
    <row r="4811" spans="1:15" x14ac:dyDescent="0.2">
      <c r="A4811" t="s">
        <v>470</v>
      </c>
      <c r="B4811">
        <v>2019</v>
      </c>
      <c r="C4811" t="s">
        <v>0</v>
      </c>
      <c r="D4811">
        <v>0</v>
      </c>
      <c r="E4811">
        <v>8</v>
      </c>
      <c r="F4811">
        <v>8</v>
      </c>
      <c r="G4811">
        <v>5000</v>
      </c>
      <c r="H4811" t="s">
        <v>108</v>
      </c>
      <c r="I4811" t="s">
        <v>2</v>
      </c>
      <c r="J4811" t="s">
        <v>109</v>
      </c>
      <c r="K4811" s="2" t="str">
        <f>LOOKUP(A4811,'[2]Collin Seedling for R'!$A$3:$A$51,'[2]Collin Seedling for R'!$R$3:$R$51)</f>
        <v>Low</v>
      </c>
      <c r="L4811" s="2" t="str">
        <f>LOOKUP(A4811,'[2]Collin Seedling for R'!$A$3:$A$51,'[2]Collin Seedling for R'!$T$3:$T$51)</f>
        <v>BAND</v>
      </c>
      <c r="M4811" s="2" t="str">
        <f>LOOKUP(A4811,'[2]Collin Seedling for R'!$A$3:$A$51,'[2]Collin Seedling for R'!$P$3:$P$51)</f>
        <v>Unseeded</v>
      </c>
      <c r="N4811" s="8">
        <f t="shared" si="75"/>
        <v>0.16</v>
      </c>
      <c r="O4811" s="2" t="str">
        <f>LOOKUP(H4811,[2]plantlist!$A$2:$A$943,[2]plantlist!$B$2:$B$943)</f>
        <v>F</v>
      </c>
    </row>
    <row r="4812" spans="1:15" x14ac:dyDescent="0.2">
      <c r="A4812" s="7" t="s">
        <v>350</v>
      </c>
      <c r="B4812" s="2">
        <v>1997</v>
      </c>
      <c r="C4812" s="2" t="s">
        <v>0</v>
      </c>
      <c r="D4812" s="2">
        <v>4068</v>
      </c>
      <c r="E4812" s="2">
        <v>0</v>
      </c>
      <c r="F4812" s="2">
        <v>4068</v>
      </c>
      <c r="G4812" s="2">
        <v>5000</v>
      </c>
      <c r="H4812" s="2" t="s">
        <v>6</v>
      </c>
      <c r="I4812" s="2" t="s">
        <v>2</v>
      </c>
      <c r="J4812" s="2" t="s">
        <v>7</v>
      </c>
      <c r="K4812" s="2" t="str">
        <f>LOOKUP(A4812,'[2]Collin Seedling for R'!$A$3:$A$51,'[2]Collin Seedling for R'!$R$3:$R$51)</f>
        <v>Mod</v>
      </c>
      <c r="L4812" s="2" t="str">
        <f>LOOKUP(A4812,'[2]Collin Seedling for R'!$A$3:$A$51,'[2]Collin Seedling for R'!$T$3:$T$51)</f>
        <v>FS</v>
      </c>
      <c r="M4812" s="2" t="str">
        <f>LOOKUP(A4812,'[2]Collin Seedling for R'!$A$3:$A$51,'[2]Collin Seedling for R'!$P$3:$P$51)</f>
        <v>Seeded</v>
      </c>
      <c r="N4812" s="8">
        <f t="shared" si="75"/>
        <v>0</v>
      </c>
      <c r="O4812" s="2" t="str">
        <f>LOOKUP(H4812,[2]plantlist!$A$2:$A$943,[2]plantlist!$B$2:$B$943)</f>
        <v>L</v>
      </c>
    </row>
    <row r="4813" spans="1:15" x14ac:dyDescent="0.2">
      <c r="A4813" s="7" t="s">
        <v>350</v>
      </c>
      <c r="B4813" s="2">
        <v>1997</v>
      </c>
      <c r="C4813" s="2" t="s">
        <v>0</v>
      </c>
      <c r="D4813" s="2">
        <v>439</v>
      </c>
      <c r="E4813" s="2">
        <v>0</v>
      </c>
      <c r="F4813" s="2">
        <v>439</v>
      </c>
      <c r="G4813" s="2">
        <v>5000</v>
      </c>
      <c r="H4813" s="2" t="s">
        <v>278</v>
      </c>
      <c r="I4813" s="2" t="s">
        <v>2</v>
      </c>
      <c r="J4813" s="2" t="s">
        <v>279</v>
      </c>
      <c r="K4813" s="2" t="str">
        <f>LOOKUP(A4813,'[2]Collin Seedling for R'!$A$3:$A$51,'[2]Collin Seedling for R'!$R$3:$R$51)</f>
        <v>Mod</v>
      </c>
      <c r="L4813" s="2" t="str">
        <f>LOOKUP(A4813,'[2]Collin Seedling for R'!$A$3:$A$51,'[2]Collin Seedling for R'!$T$3:$T$51)</f>
        <v>FS</v>
      </c>
      <c r="M4813" s="2" t="str">
        <f>LOOKUP(A4813,'[2]Collin Seedling for R'!$A$3:$A$51,'[2]Collin Seedling for R'!$P$3:$P$51)</f>
        <v>Seeded</v>
      </c>
      <c r="N4813" s="8">
        <f t="shared" si="75"/>
        <v>0</v>
      </c>
      <c r="O4813" s="2" t="str">
        <f>LOOKUP(H4813,[2]plantlist!$A$2:$A$943,[2]plantlist!$B$2:$B$943)</f>
        <v>B</v>
      </c>
    </row>
    <row r="4814" spans="1:15" x14ac:dyDescent="0.2">
      <c r="A4814" s="7" t="s">
        <v>350</v>
      </c>
      <c r="B4814" s="2">
        <v>1997</v>
      </c>
      <c r="C4814" s="2" t="s">
        <v>0</v>
      </c>
      <c r="D4814" s="2">
        <v>279</v>
      </c>
      <c r="E4814" s="2">
        <v>0</v>
      </c>
      <c r="F4814" s="2">
        <v>279</v>
      </c>
      <c r="G4814" s="2">
        <v>5000</v>
      </c>
      <c r="H4814" s="2" t="s">
        <v>366</v>
      </c>
      <c r="I4814" s="2" t="s">
        <v>2</v>
      </c>
      <c r="J4814" s="2" t="s">
        <v>367</v>
      </c>
      <c r="K4814" s="2" t="str">
        <f>LOOKUP(A4814,'[2]Collin Seedling for R'!$A$3:$A$51,'[2]Collin Seedling for R'!$R$3:$R$51)</f>
        <v>Mod</v>
      </c>
      <c r="L4814" s="2" t="str">
        <f>LOOKUP(A4814,'[2]Collin Seedling for R'!$A$3:$A$51,'[2]Collin Seedling for R'!$T$3:$T$51)</f>
        <v>FS</v>
      </c>
      <c r="M4814" s="2" t="str">
        <f>LOOKUP(A4814,'[2]Collin Seedling for R'!$A$3:$A$51,'[2]Collin Seedling for R'!$P$3:$P$51)</f>
        <v>Seeded</v>
      </c>
      <c r="N4814" s="8">
        <f t="shared" si="75"/>
        <v>0</v>
      </c>
      <c r="O4814" s="2" t="str">
        <f>LOOKUP(H4814,[2]plantlist!$A$2:$A$943,[2]plantlist!$B$2:$B$943)</f>
        <v>B</v>
      </c>
    </row>
    <row r="4815" spans="1:15" x14ac:dyDescent="0.2">
      <c r="A4815" s="7" t="s">
        <v>350</v>
      </c>
      <c r="B4815" s="2">
        <v>1997</v>
      </c>
      <c r="C4815" s="2" t="s">
        <v>0</v>
      </c>
      <c r="D4815" s="2">
        <v>112</v>
      </c>
      <c r="E4815" s="2">
        <v>0</v>
      </c>
      <c r="F4815" s="2">
        <v>112</v>
      </c>
      <c r="G4815" s="2">
        <v>5000</v>
      </c>
      <c r="H4815" s="2" t="s">
        <v>74</v>
      </c>
      <c r="I4815" s="2" t="s">
        <v>19</v>
      </c>
      <c r="J4815" s="2" t="s">
        <v>75</v>
      </c>
      <c r="K4815" s="2" t="str">
        <f>LOOKUP(A4815,'[2]Collin Seedling for R'!$A$3:$A$51,'[2]Collin Seedling for R'!$R$3:$R$51)</f>
        <v>Mod</v>
      </c>
      <c r="L4815" s="2" t="str">
        <f>LOOKUP(A4815,'[2]Collin Seedling for R'!$A$3:$A$51,'[2]Collin Seedling for R'!$T$3:$T$51)</f>
        <v>FS</v>
      </c>
      <c r="M4815" s="2" t="str">
        <f>LOOKUP(A4815,'[2]Collin Seedling for R'!$A$3:$A$51,'[2]Collin Seedling for R'!$P$3:$P$51)</f>
        <v>Seeded</v>
      </c>
      <c r="N4815" s="8">
        <f t="shared" si="75"/>
        <v>0</v>
      </c>
      <c r="O4815" s="2" t="str">
        <f>LOOKUP(H4815,[2]plantlist!$A$2:$A$943,[2]plantlist!$B$2:$B$943)</f>
        <v>T</v>
      </c>
    </row>
    <row r="4816" spans="1:15" x14ac:dyDescent="0.2">
      <c r="A4816" s="7" t="s">
        <v>350</v>
      </c>
      <c r="B4816" s="2">
        <v>1997</v>
      </c>
      <c r="C4816" s="2" t="s">
        <v>0</v>
      </c>
      <c r="D4816" s="2">
        <v>52</v>
      </c>
      <c r="E4816" s="2">
        <v>1105</v>
      </c>
      <c r="F4816" s="2">
        <v>1157</v>
      </c>
      <c r="G4816" s="2">
        <v>5000</v>
      </c>
      <c r="H4816" s="2" t="s">
        <v>368</v>
      </c>
      <c r="I4816" s="2" t="s">
        <v>2</v>
      </c>
      <c r="J4816" s="2" t="s">
        <v>369</v>
      </c>
      <c r="K4816" s="2" t="str">
        <f>LOOKUP(A4816,'[2]Collin Seedling for R'!$A$3:$A$51,'[2]Collin Seedling for R'!$R$3:$R$51)</f>
        <v>Mod</v>
      </c>
      <c r="L4816" s="2" t="str">
        <f>LOOKUP(A4816,'[2]Collin Seedling for R'!$A$3:$A$51,'[2]Collin Seedling for R'!$T$3:$T$51)</f>
        <v>FS</v>
      </c>
      <c r="M4816" s="2" t="str">
        <f>LOOKUP(A4816,'[2]Collin Seedling for R'!$A$3:$A$51,'[2]Collin Seedling for R'!$P$3:$P$51)</f>
        <v>Seeded</v>
      </c>
      <c r="N4816" s="8">
        <f t="shared" si="75"/>
        <v>22.1</v>
      </c>
      <c r="O4816" s="2" t="str">
        <f>LOOKUP(H4816,[2]plantlist!$A$2:$A$943,[2]plantlist!$B$2:$B$943)</f>
        <v>G</v>
      </c>
    </row>
    <row r="4817" spans="1:15" x14ac:dyDescent="0.2">
      <c r="A4817" s="7" t="s">
        <v>350</v>
      </c>
      <c r="B4817" s="2">
        <v>1997</v>
      </c>
      <c r="C4817" s="2" t="s">
        <v>0</v>
      </c>
      <c r="D4817" s="2">
        <v>23</v>
      </c>
      <c r="E4817" s="2">
        <v>822</v>
      </c>
      <c r="F4817" s="2">
        <v>845</v>
      </c>
      <c r="G4817" s="2">
        <v>5000</v>
      </c>
      <c r="H4817" s="2" t="s">
        <v>370</v>
      </c>
      <c r="I4817" s="2" t="s">
        <v>2</v>
      </c>
      <c r="J4817" s="2" t="s">
        <v>371</v>
      </c>
      <c r="K4817" s="2" t="str">
        <f>LOOKUP(A4817,'[2]Collin Seedling for R'!$A$3:$A$51,'[2]Collin Seedling for R'!$R$3:$R$51)</f>
        <v>Mod</v>
      </c>
      <c r="L4817" s="2" t="str">
        <f>LOOKUP(A4817,'[2]Collin Seedling for R'!$A$3:$A$51,'[2]Collin Seedling for R'!$T$3:$T$51)</f>
        <v>FS</v>
      </c>
      <c r="M4817" s="2" t="str">
        <f>LOOKUP(A4817,'[2]Collin Seedling for R'!$A$3:$A$51,'[2]Collin Seedling for R'!$P$3:$P$51)</f>
        <v>Seeded</v>
      </c>
      <c r="N4817" s="8">
        <f t="shared" si="75"/>
        <v>16.439999999999998</v>
      </c>
      <c r="O4817" s="2" t="str">
        <f>LOOKUP(H4817,[2]plantlist!$A$2:$A$943,[2]plantlist!$B$2:$B$943)</f>
        <v>G</v>
      </c>
    </row>
    <row r="4818" spans="1:15" x14ac:dyDescent="0.2">
      <c r="A4818" s="7" t="s">
        <v>350</v>
      </c>
      <c r="B4818" s="2">
        <v>1997</v>
      </c>
      <c r="C4818" s="2" t="s">
        <v>0</v>
      </c>
      <c r="D4818" s="2">
        <v>19</v>
      </c>
      <c r="E4818" s="2">
        <v>0</v>
      </c>
      <c r="F4818" s="2">
        <v>19</v>
      </c>
      <c r="G4818" s="2">
        <v>5000</v>
      </c>
      <c r="H4818" s="2" t="s">
        <v>10</v>
      </c>
      <c r="I4818" s="2" t="s">
        <v>2</v>
      </c>
      <c r="J4818" s="2" t="s">
        <v>11</v>
      </c>
      <c r="K4818" s="2" t="str">
        <f>LOOKUP(A4818,'[2]Collin Seedling for R'!$A$3:$A$51,'[2]Collin Seedling for R'!$R$3:$R$51)</f>
        <v>Mod</v>
      </c>
      <c r="L4818" s="2" t="str">
        <f>LOOKUP(A4818,'[2]Collin Seedling for R'!$A$3:$A$51,'[2]Collin Seedling for R'!$T$3:$T$51)</f>
        <v>FS</v>
      </c>
      <c r="M4818" s="2" t="str">
        <f>LOOKUP(A4818,'[2]Collin Seedling for R'!$A$3:$A$51,'[2]Collin Seedling for R'!$P$3:$P$51)</f>
        <v>Seeded</v>
      </c>
      <c r="N4818" s="8">
        <f t="shared" si="75"/>
        <v>0</v>
      </c>
      <c r="O4818" s="2" t="str">
        <f>LOOKUP(H4818,[2]plantlist!$A$2:$A$943,[2]plantlist!$B$2:$B$943)</f>
        <v>L</v>
      </c>
    </row>
    <row r="4819" spans="1:15" x14ac:dyDescent="0.2">
      <c r="A4819" s="7" t="s">
        <v>350</v>
      </c>
      <c r="B4819" s="2">
        <v>1997</v>
      </c>
      <c r="C4819" s="2" t="s">
        <v>0</v>
      </c>
      <c r="D4819" s="2">
        <v>4</v>
      </c>
      <c r="E4819" s="2">
        <v>268</v>
      </c>
      <c r="F4819" s="2">
        <v>272</v>
      </c>
      <c r="G4819" s="2">
        <v>5000</v>
      </c>
      <c r="H4819" s="2" t="s">
        <v>16</v>
      </c>
      <c r="I4819" s="2" t="s">
        <v>2</v>
      </c>
      <c r="J4819" s="2" t="s">
        <v>17</v>
      </c>
      <c r="K4819" s="2" t="str">
        <f>LOOKUP(A4819,'[2]Collin Seedling for R'!$A$3:$A$51,'[2]Collin Seedling for R'!$R$3:$R$51)</f>
        <v>Mod</v>
      </c>
      <c r="L4819" s="2" t="str">
        <f>LOOKUP(A4819,'[2]Collin Seedling for R'!$A$3:$A$51,'[2]Collin Seedling for R'!$T$3:$T$51)</f>
        <v>FS</v>
      </c>
      <c r="M4819" s="2" t="str">
        <f>LOOKUP(A4819,'[2]Collin Seedling for R'!$A$3:$A$51,'[2]Collin Seedling for R'!$P$3:$P$51)</f>
        <v>Seeded</v>
      </c>
      <c r="N4819" s="8">
        <f t="shared" si="75"/>
        <v>5.36</v>
      </c>
      <c r="O4819" s="2" t="str">
        <f>LOOKUP(H4819,[2]plantlist!$A$2:$A$943,[2]plantlist!$B$2:$B$943)</f>
        <v>S</v>
      </c>
    </row>
    <row r="4820" spans="1:15" x14ac:dyDescent="0.2">
      <c r="A4820" s="7" t="s">
        <v>350</v>
      </c>
      <c r="B4820" s="2">
        <v>1997</v>
      </c>
      <c r="C4820" s="2" t="s">
        <v>0</v>
      </c>
      <c r="D4820" s="2">
        <v>2</v>
      </c>
      <c r="E4820" s="2">
        <v>4</v>
      </c>
      <c r="F4820" s="2">
        <v>6</v>
      </c>
      <c r="G4820" s="2">
        <v>5000</v>
      </c>
      <c r="H4820" s="2" t="s">
        <v>373</v>
      </c>
      <c r="I4820" s="2" t="s">
        <v>2</v>
      </c>
      <c r="J4820" s="2" t="s">
        <v>67</v>
      </c>
      <c r="K4820" s="2" t="str">
        <f>LOOKUP(A4820,'[2]Collin Seedling for R'!$A$3:$A$51,'[2]Collin Seedling for R'!$R$3:$R$51)</f>
        <v>Mod</v>
      </c>
      <c r="L4820" s="2" t="str">
        <f>LOOKUP(A4820,'[2]Collin Seedling for R'!$A$3:$A$51,'[2]Collin Seedling for R'!$T$3:$T$51)</f>
        <v>FS</v>
      </c>
      <c r="M4820" s="2" t="str">
        <f>LOOKUP(A4820,'[2]Collin Seedling for R'!$A$3:$A$51,'[2]Collin Seedling for R'!$P$3:$P$51)</f>
        <v>Seeded</v>
      </c>
      <c r="N4820" s="8">
        <f t="shared" si="75"/>
        <v>0.08</v>
      </c>
      <c r="O4820" s="2" t="str">
        <f>LOOKUP(H4820,[2]plantlist!$A$2:$A$943,[2]plantlist!$B$2:$B$943)</f>
        <v>G</v>
      </c>
    </row>
    <row r="4821" spans="1:15" x14ac:dyDescent="0.2">
      <c r="A4821" s="7" t="s">
        <v>350</v>
      </c>
      <c r="B4821" s="2">
        <v>1997</v>
      </c>
      <c r="C4821" s="2" t="s">
        <v>0</v>
      </c>
      <c r="D4821" s="2">
        <v>1</v>
      </c>
      <c r="E4821" s="2">
        <v>57</v>
      </c>
      <c r="F4821" s="2">
        <v>58</v>
      </c>
      <c r="G4821" s="2">
        <v>5000</v>
      </c>
      <c r="H4821" s="2" t="s">
        <v>248</v>
      </c>
      <c r="I4821" s="2" t="s">
        <v>2</v>
      </c>
      <c r="J4821" s="2" t="s">
        <v>249</v>
      </c>
      <c r="K4821" s="2" t="str">
        <f>LOOKUP(A4821,'[2]Collin Seedling for R'!$A$3:$A$51,'[2]Collin Seedling for R'!$R$3:$R$51)</f>
        <v>Mod</v>
      </c>
      <c r="L4821" s="2" t="str">
        <f>LOOKUP(A4821,'[2]Collin Seedling for R'!$A$3:$A$51,'[2]Collin Seedling for R'!$T$3:$T$51)</f>
        <v>FS</v>
      </c>
      <c r="M4821" s="2" t="str">
        <f>LOOKUP(A4821,'[2]Collin Seedling for R'!$A$3:$A$51,'[2]Collin Seedling for R'!$P$3:$P$51)</f>
        <v>Seeded</v>
      </c>
      <c r="N4821" s="8">
        <f t="shared" si="75"/>
        <v>1.1400000000000001</v>
      </c>
      <c r="O4821" s="2" t="str">
        <f>LOOKUP(H4821,[2]plantlist!$A$2:$A$943,[2]plantlist!$B$2:$B$943)</f>
        <v>G</v>
      </c>
    </row>
    <row r="4822" spans="1:15" x14ac:dyDescent="0.2">
      <c r="A4822" s="7" t="s">
        <v>350</v>
      </c>
      <c r="B4822" s="2">
        <v>1997</v>
      </c>
      <c r="C4822" s="2" t="s">
        <v>0</v>
      </c>
      <c r="D4822" s="2">
        <v>1</v>
      </c>
      <c r="E4822" s="2">
        <v>13</v>
      </c>
      <c r="F4822" s="2">
        <v>14</v>
      </c>
      <c r="G4822" s="2">
        <v>5000</v>
      </c>
      <c r="H4822" s="2" t="s">
        <v>31</v>
      </c>
      <c r="I4822" s="2" t="s">
        <v>2</v>
      </c>
      <c r="J4822" s="2" t="s">
        <v>32</v>
      </c>
      <c r="K4822" s="2" t="str">
        <f>LOOKUP(A4822,'[2]Collin Seedling for R'!$A$3:$A$51,'[2]Collin Seedling for R'!$R$3:$R$51)</f>
        <v>Mod</v>
      </c>
      <c r="L4822" s="2" t="str">
        <f>LOOKUP(A4822,'[2]Collin Seedling for R'!$A$3:$A$51,'[2]Collin Seedling for R'!$T$3:$T$51)</f>
        <v>FS</v>
      </c>
      <c r="M4822" s="2" t="str">
        <f>LOOKUP(A4822,'[2]Collin Seedling for R'!$A$3:$A$51,'[2]Collin Seedling for R'!$P$3:$P$51)</f>
        <v>Seeded</v>
      </c>
      <c r="N4822" s="8">
        <f t="shared" si="75"/>
        <v>0.26</v>
      </c>
      <c r="O4822" s="2" t="str">
        <f>LOOKUP(H4822,[2]plantlist!$A$2:$A$943,[2]plantlist!$B$2:$B$943)</f>
        <v>U</v>
      </c>
    </row>
    <row r="4823" spans="1:15" x14ac:dyDescent="0.2">
      <c r="A4823" s="7" t="s">
        <v>350</v>
      </c>
      <c r="B4823" s="2">
        <v>1997</v>
      </c>
      <c r="C4823" s="2" t="s">
        <v>0</v>
      </c>
      <c r="D4823" s="2">
        <v>0</v>
      </c>
      <c r="E4823" s="2">
        <v>77</v>
      </c>
      <c r="F4823" s="2">
        <v>77</v>
      </c>
      <c r="G4823" s="2">
        <v>5000</v>
      </c>
      <c r="H4823" s="2" t="s">
        <v>23</v>
      </c>
      <c r="I4823" s="2" t="s">
        <v>2</v>
      </c>
      <c r="J4823" s="2" t="s">
        <v>24</v>
      </c>
      <c r="K4823" s="2" t="str">
        <f>LOOKUP(A4823,'[2]Collin Seedling for R'!$A$3:$A$51,'[2]Collin Seedling for R'!$R$3:$R$51)</f>
        <v>Mod</v>
      </c>
      <c r="L4823" s="2" t="str">
        <f>LOOKUP(A4823,'[2]Collin Seedling for R'!$A$3:$A$51,'[2]Collin Seedling for R'!$T$3:$T$51)</f>
        <v>FS</v>
      </c>
      <c r="M4823" s="2" t="str">
        <f>LOOKUP(A4823,'[2]Collin Seedling for R'!$A$3:$A$51,'[2]Collin Seedling for R'!$P$3:$P$51)</f>
        <v>Seeded</v>
      </c>
      <c r="N4823" s="8">
        <f t="shared" si="75"/>
        <v>1.54</v>
      </c>
      <c r="O4823" s="2" t="str">
        <f>LOOKUP(H4823,[2]plantlist!$A$2:$A$943,[2]plantlist!$B$2:$B$943)</f>
        <v>S</v>
      </c>
    </row>
    <row r="4824" spans="1:15" x14ac:dyDescent="0.2">
      <c r="A4824" s="7" t="s">
        <v>350</v>
      </c>
      <c r="B4824" s="2">
        <v>1997</v>
      </c>
      <c r="C4824" s="2" t="s">
        <v>0</v>
      </c>
      <c r="D4824" s="2">
        <v>0</v>
      </c>
      <c r="E4824" s="2">
        <v>2</v>
      </c>
      <c r="F4824" s="2">
        <v>2</v>
      </c>
      <c r="G4824" s="2">
        <v>5000</v>
      </c>
      <c r="H4824" s="2" t="s">
        <v>346</v>
      </c>
      <c r="I4824" s="2" t="s">
        <v>2</v>
      </c>
      <c r="J4824" s="2" t="s">
        <v>347</v>
      </c>
      <c r="K4824" s="2" t="str">
        <f>LOOKUP(A4824,'[2]Collin Seedling for R'!$A$3:$A$51,'[2]Collin Seedling for R'!$R$3:$R$51)</f>
        <v>Mod</v>
      </c>
      <c r="L4824" s="2" t="str">
        <f>LOOKUP(A4824,'[2]Collin Seedling for R'!$A$3:$A$51,'[2]Collin Seedling for R'!$T$3:$T$51)</f>
        <v>FS</v>
      </c>
      <c r="M4824" s="2" t="str">
        <f>LOOKUP(A4824,'[2]Collin Seedling for R'!$A$3:$A$51,'[2]Collin Seedling for R'!$P$3:$P$51)</f>
        <v>Seeded</v>
      </c>
      <c r="N4824" s="8">
        <f t="shared" si="75"/>
        <v>0.04</v>
      </c>
      <c r="O4824" s="2" t="str">
        <f>LOOKUP(H4824,[2]plantlist!$A$2:$A$943,[2]plantlist!$B$2:$B$943)</f>
        <v>G</v>
      </c>
    </row>
    <row r="4825" spans="1:15" x14ac:dyDescent="0.2">
      <c r="A4825" s="7" t="s">
        <v>350</v>
      </c>
      <c r="B4825" s="2">
        <v>1997</v>
      </c>
      <c r="C4825" s="2" t="s">
        <v>0</v>
      </c>
      <c r="D4825" s="2">
        <v>0</v>
      </c>
      <c r="E4825" s="2">
        <v>5</v>
      </c>
      <c r="F4825" s="2">
        <v>5</v>
      </c>
      <c r="G4825" s="2">
        <v>5000</v>
      </c>
      <c r="H4825" s="2" t="s">
        <v>393</v>
      </c>
      <c r="I4825" s="2" t="s">
        <v>2</v>
      </c>
      <c r="J4825" s="2" t="s">
        <v>394</v>
      </c>
      <c r="K4825" s="2" t="str">
        <f>LOOKUP(A4825,'[2]Collin Seedling for R'!$A$3:$A$51,'[2]Collin Seedling for R'!$R$3:$R$51)</f>
        <v>Mod</v>
      </c>
      <c r="L4825" s="2" t="str">
        <f>LOOKUP(A4825,'[2]Collin Seedling for R'!$A$3:$A$51,'[2]Collin Seedling for R'!$T$3:$T$51)</f>
        <v>FS</v>
      </c>
      <c r="M4825" s="2" t="str">
        <f>LOOKUP(A4825,'[2]Collin Seedling for R'!$A$3:$A$51,'[2]Collin Seedling for R'!$P$3:$P$51)</f>
        <v>Seeded</v>
      </c>
      <c r="N4825" s="8">
        <f t="shared" si="75"/>
        <v>0.1</v>
      </c>
      <c r="O4825" s="2" t="str">
        <f>LOOKUP(H4825,[2]plantlist!$A$2:$A$943,[2]plantlist!$B$2:$B$943)</f>
        <v>G</v>
      </c>
    </row>
    <row r="4826" spans="1:15" x14ac:dyDescent="0.2">
      <c r="A4826" s="7" t="s">
        <v>350</v>
      </c>
      <c r="B4826" s="2">
        <v>1997</v>
      </c>
      <c r="C4826" s="2" t="s">
        <v>0</v>
      </c>
      <c r="D4826" s="2">
        <v>0</v>
      </c>
      <c r="E4826" s="2">
        <v>5</v>
      </c>
      <c r="F4826" s="2">
        <v>5</v>
      </c>
      <c r="G4826" s="2">
        <v>5000</v>
      </c>
      <c r="H4826" s="2" t="s">
        <v>8</v>
      </c>
      <c r="I4826" s="2" t="s">
        <v>2</v>
      </c>
      <c r="J4826" s="2" t="s">
        <v>9</v>
      </c>
      <c r="K4826" s="2" t="str">
        <f>LOOKUP(A4826,'[2]Collin Seedling for R'!$A$3:$A$51,'[2]Collin Seedling for R'!$R$3:$R$51)</f>
        <v>Mod</v>
      </c>
      <c r="L4826" s="2" t="str">
        <f>LOOKUP(A4826,'[2]Collin Seedling for R'!$A$3:$A$51,'[2]Collin Seedling for R'!$T$3:$T$51)</f>
        <v>FS</v>
      </c>
      <c r="M4826" s="2" t="str">
        <f>LOOKUP(A4826,'[2]Collin Seedling for R'!$A$3:$A$51,'[2]Collin Seedling for R'!$P$3:$P$51)</f>
        <v>Seeded</v>
      </c>
      <c r="N4826" s="8">
        <f t="shared" si="75"/>
        <v>0.1</v>
      </c>
      <c r="O4826" s="2" t="str">
        <f>LOOKUP(H4826,[2]plantlist!$A$2:$A$943,[2]plantlist!$B$2:$B$943)</f>
        <v>G</v>
      </c>
    </row>
    <row r="4827" spans="1:15" x14ac:dyDescent="0.2">
      <c r="A4827" s="7" t="s">
        <v>350</v>
      </c>
      <c r="B4827" s="2">
        <v>1997</v>
      </c>
      <c r="C4827" s="2" t="s">
        <v>0</v>
      </c>
      <c r="D4827" s="2">
        <v>0</v>
      </c>
      <c r="E4827" s="2">
        <v>32</v>
      </c>
      <c r="F4827" s="2">
        <v>32</v>
      </c>
      <c r="G4827" s="2">
        <v>5000</v>
      </c>
      <c r="H4827" s="2" t="s">
        <v>102</v>
      </c>
      <c r="I4827" s="2" t="s">
        <v>2</v>
      </c>
      <c r="J4827" s="2" t="s">
        <v>103</v>
      </c>
      <c r="K4827" s="2" t="str">
        <f>LOOKUP(A4827,'[2]Collin Seedling for R'!$A$3:$A$51,'[2]Collin Seedling for R'!$R$3:$R$51)</f>
        <v>Mod</v>
      </c>
      <c r="L4827" s="2" t="str">
        <f>LOOKUP(A4827,'[2]Collin Seedling for R'!$A$3:$A$51,'[2]Collin Seedling for R'!$T$3:$T$51)</f>
        <v>FS</v>
      </c>
      <c r="M4827" s="2" t="str">
        <f>LOOKUP(A4827,'[2]Collin Seedling for R'!$A$3:$A$51,'[2]Collin Seedling for R'!$P$3:$P$51)</f>
        <v>Seeded</v>
      </c>
      <c r="N4827" s="8">
        <f t="shared" si="75"/>
        <v>0.64</v>
      </c>
      <c r="O4827" s="2" t="str">
        <f>LOOKUP(H4827,[2]plantlist!$A$2:$A$943,[2]plantlist!$B$2:$B$943)</f>
        <v>F</v>
      </c>
    </row>
    <row r="4828" spans="1:15" x14ac:dyDescent="0.2">
      <c r="A4828" s="7" t="s">
        <v>350</v>
      </c>
      <c r="B4828" s="2">
        <v>1997</v>
      </c>
      <c r="C4828" s="2" t="s">
        <v>0</v>
      </c>
      <c r="D4828" s="2">
        <v>0</v>
      </c>
      <c r="E4828" s="2">
        <v>1</v>
      </c>
      <c r="F4828" s="2">
        <v>1</v>
      </c>
      <c r="G4828" s="2">
        <v>5000</v>
      </c>
      <c r="H4828" s="2" t="s">
        <v>150</v>
      </c>
      <c r="I4828" s="2" t="s">
        <v>2</v>
      </c>
      <c r="J4828" s="2" t="s">
        <v>151</v>
      </c>
      <c r="K4828" s="2" t="str">
        <f>LOOKUP(A4828,'[2]Collin Seedling for R'!$A$3:$A$51,'[2]Collin Seedling for R'!$R$3:$R$51)</f>
        <v>Mod</v>
      </c>
      <c r="L4828" s="2" t="str">
        <f>LOOKUP(A4828,'[2]Collin Seedling for R'!$A$3:$A$51,'[2]Collin Seedling for R'!$T$3:$T$51)</f>
        <v>FS</v>
      </c>
      <c r="M4828" s="2" t="str">
        <f>LOOKUP(A4828,'[2]Collin Seedling for R'!$A$3:$A$51,'[2]Collin Seedling for R'!$P$3:$P$51)</f>
        <v>Seeded</v>
      </c>
      <c r="N4828" s="8">
        <f t="shared" si="75"/>
        <v>0.02</v>
      </c>
      <c r="O4828" s="2" t="str">
        <f>LOOKUP(H4828,[2]plantlist!$A$2:$A$943,[2]plantlist!$B$2:$B$943)</f>
        <v>G</v>
      </c>
    </row>
    <row r="4829" spans="1:15" x14ac:dyDescent="0.2">
      <c r="A4829" s="7" t="s">
        <v>350</v>
      </c>
      <c r="B4829" s="2">
        <v>1997</v>
      </c>
      <c r="C4829" s="2" t="s">
        <v>0</v>
      </c>
      <c r="D4829" s="2">
        <v>0</v>
      </c>
      <c r="E4829" s="2">
        <v>8</v>
      </c>
      <c r="F4829" s="2">
        <v>8</v>
      </c>
      <c r="G4829" s="2">
        <v>5000</v>
      </c>
      <c r="H4829" s="2" t="s">
        <v>372</v>
      </c>
      <c r="I4829" s="2" t="s">
        <v>2</v>
      </c>
      <c r="J4829" s="2" t="s">
        <v>48</v>
      </c>
      <c r="K4829" s="2" t="str">
        <f>LOOKUP(A4829,'[2]Collin Seedling for R'!$A$3:$A$51,'[2]Collin Seedling for R'!$R$3:$R$51)</f>
        <v>Mod</v>
      </c>
      <c r="L4829" s="2" t="str">
        <f>LOOKUP(A4829,'[2]Collin Seedling for R'!$A$3:$A$51,'[2]Collin Seedling for R'!$T$3:$T$51)</f>
        <v>FS</v>
      </c>
      <c r="M4829" s="2" t="str">
        <f>LOOKUP(A4829,'[2]Collin Seedling for R'!$A$3:$A$51,'[2]Collin Seedling for R'!$P$3:$P$51)</f>
        <v>Seeded</v>
      </c>
      <c r="N4829" s="8">
        <f t="shared" si="75"/>
        <v>0.16</v>
      </c>
      <c r="O4829" s="2" t="str">
        <f>LOOKUP(H4829,[2]plantlist!$A$2:$A$943,[2]plantlist!$B$2:$B$943)</f>
        <v>G</v>
      </c>
    </row>
    <row r="4830" spans="1:15" x14ac:dyDescent="0.2">
      <c r="A4830" s="7" t="s">
        <v>517</v>
      </c>
      <c r="B4830" s="2">
        <v>1998</v>
      </c>
      <c r="C4830" s="2" t="s">
        <v>0</v>
      </c>
      <c r="D4830" s="2">
        <v>3864</v>
      </c>
      <c r="E4830" s="2">
        <v>0</v>
      </c>
      <c r="F4830" s="2">
        <v>3864</v>
      </c>
      <c r="G4830" s="2">
        <v>5000</v>
      </c>
      <c r="H4830" s="2" t="s">
        <v>6</v>
      </c>
      <c r="I4830" s="2" t="s">
        <v>2</v>
      </c>
      <c r="J4830" s="2" t="s">
        <v>7</v>
      </c>
      <c r="K4830" s="2" t="str">
        <f>LOOKUP(A4830,'[2]Collin Seedling for R'!$A$3:$A$51,'[2]Collin Seedling for R'!$R$3:$R$51)</f>
        <v>Mod</v>
      </c>
      <c r="L4830" s="2" t="str">
        <f>LOOKUP(A4830,'[2]Collin Seedling for R'!$A$3:$A$51,'[2]Collin Seedling for R'!$T$3:$T$51)</f>
        <v>FS</v>
      </c>
      <c r="M4830" s="2" t="str">
        <f>LOOKUP(A4830,'[2]Collin Seedling for R'!$A$3:$A$51,'[2]Collin Seedling for R'!$P$3:$P$51)</f>
        <v>Seeded</v>
      </c>
      <c r="N4830" s="8">
        <f t="shared" si="75"/>
        <v>0</v>
      </c>
      <c r="O4830" s="2" t="str">
        <f>LOOKUP(H4830,[2]plantlist!$A$2:$A$943,[2]plantlist!$B$2:$B$943)</f>
        <v>L</v>
      </c>
    </row>
    <row r="4831" spans="1:15" x14ac:dyDescent="0.2">
      <c r="A4831" s="7" t="s">
        <v>517</v>
      </c>
      <c r="B4831" s="2">
        <v>1998</v>
      </c>
      <c r="C4831" s="2" t="s">
        <v>0</v>
      </c>
      <c r="D4831" s="2">
        <v>773</v>
      </c>
      <c r="E4831" s="2">
        <v>0</v>
      </c>
      <c r="F4831" s="2">
        <v>773</v>
      </c>
      <c r="G4831" s="2">
        <v>5000</v>
      </c>
      <c r="H4831" s="2" t="s">
        <v>278</v>
      </c>
      <c r="I4831" s="2" t="s">
        <v>2</v>
      </c>
      <c r="J4831" s="2" t="s">
        <v>279</v>
      </c>
      <c r="K4831" s="2" t="str">
        <f>LOOKUP(A4831,'[2]Collin Seedling for R'!$A$3:$A$51,'[2]Collin Seedling for R'!$R$3:$R$51)</f>
        <v>Mod</v>
      </c>
      <c r="L4831" s="2" t="str">
        <f>LOOKUP(A4831,'[2]Collin Seedling for R'!$A$3:$A$51,'[2]Collin Seedling for R'!$T$3:$T$51)</f>
        <v>FS</v>
      </c>
      <c r="M4831" s="2" t="str">
        <f>LOOKUP(A4831,'[2]Collin Seedling for R'!$A$3:$A$51,'[2]Collin Seedling for R'!$P$3:$P$51)</f>
        <v>Seeded</v>
      </c>
      <c r="N4831" s="8">
        <f t="shared" si="75"/>
        <v>0</v>
      </c>
      <c r="O4831" s="2" t="str">
        <f>LOOKUP(H4831,[2]plantlist!$A$2:$A$943,[2]plantlist!$B$2:$B$943)</f>
        <v>B</v>
      </c>
    </row>
    <row r="4832" spans="1:15" x14ac:dyDescent="0.2">
      <c r="A4832" s="7" t="s">
        <v>517</v>
      </c>
      <c r="B4832" s="2">
        <v>1998</v>
      </c>
      <c r="C4832" s="2" t="s">
        <v>0</v>
      </c>
      <c r="D4832" s="2">
        <v>175</v>
      </c>
      <c r="E4832" s="2">
        <v>900</v>
      </c>
      <c r="F4832" s="2">
        <v>1075</v>
      </c>
      <c r="G4832" s="2">
        <v>5000</v>
      </c>
      <c r="H4832" s="2" t="s">
        <v>368</v>
      </c>
      <c r="I4832" s="2" t="s">
        <v>2</v>
      </c>
      <c r="J4832" s="2" t="s">
        <v>369</v>
      </c>
      <c r="K4832" s="2" t="str">
        <f>LOOKUP(A4832,'[2]Collin Seedling for R'!$A$3:$A$51,'[2]Collin Seedling for R'!$R$3:$R$51)</f>
        <v>Mod</v>
      </c>
      <c r="L4832" s="2" t="str">
        <f>LOOKUP(A4832,'[2]Collin Seedling for R'!$A$3:$A$51,'[2]Collin Seedling for R'!$T$3:$T$51)</f>
        <v>FS</v>
      </c>
      <c r="M4832" s="2" t="str">
        <f>LOOKUP(A4832,'[2]Collin Seedling for R'!$A$3:$A$51,'[2]Collin Seedling for R'!$P$3:$P$51)</f>
        <v>Seeded</v>
      </c>
      <c r="N4832" s="8">
        <f t="shared" si="75"/>
        <v>18</v>
      </c>
      <c r="O4832" s="2" t="str">
        <f>LOOKUP(H4832,[2]plantlist!$A$2:$A$943,[2]plantlist!$B$2:$B$943)</f>
        <v>G</v>
      </c>
    </row>
    <row r="4833" spans="1:15" x14ac:dyDescent="0.2">
      <c r="A4833" s="7" t="s">
        <v>517</v>
      </c>
      <c r="B4833" s="2">
        <v>1998</v>
      </c>
      <c r="C4833" s="2" t="s">
        <v>0</v>
      </c>
      <c r="D4833" s="2">
        <v>94</v>
      </c>
      <c r="E4833" s="2">
        <v>0</v>
      </c>
      <c r="F4833" s="2">
        <v>94</v>
      </c>
      <c r="G4833" s="2">
        <v>5000</v>
      </c>
      <c r="H4833" s="2" t="s">
        <v>53</v>
      </c>
      <c r="I4833" s="2" t="s">
        <v>2</v>
      </c>
      <c r="J4833" s="2" t="s">
        <v>54</v>
      </c>
      <c r="K4833" s="2" t="str">
        <f>LOOKUP(A4833,'[2]Collin Seedling for R'!$A$3:$A$51,'[2]Collin Seedling for R'!$R$3:$R$51)</f>
        <v>Mod</v>
      </c>
      <c r="L4833" s="2" t="str">
        <f>LOOKUP(A4833,'[2]Collin Seedling for R'!$A$3:$A$51,'[2]Collin Seedling for R'!$T$3:$T$51)</f>
        <v>FS</v>
      </c>
      <c r="M4833" s="2" t="str">
        <f>LOOKUP(A4833,'[2]Collin Seedling for R'!$A$3:$A$51,'[2]Collin Seedling for R'!$P$3:$P$51)</f>
        <v>Seeded</v>
      </c>
      <c r="N4833" s="8">
        <f t="shared" si="75"/>
        <v>0</v>
      </c>
      <c r="O4833" s="2" t="str">
        <f>LOOKUP(H4833,[2]plantlist!$A$2:$A$943,[2]plantlist!$B$2:$B$943)</f>
        <v>C</v>
      </c>
    </row>
    <row r="4834" spans="1:15" x14ac:dyDescent="0.2">
      <c r="A4834" s="7" t="s">
        <v>517</v>
      </c>
      <c r="B4834" s="2">
        <v>1998</v>
      </c>
      <c r="C4834" s="2" t="s">
        <v>0</v>
      </c>
      <c r="D4834" s="2">
        <v>43</v>
      </c>
      <c r="E4834" s="2">
        <v>21</v>
      </c>
      <c r="F4834" s="2">
        <v>64</v>
      </c>
      <c r="G4834" s="2">
        <v>5000</v>
      </c>
      <c r="H4834" s="2" t="s">
        <v>10</v>
      </c>
      <c r="I4834" s="2" t="s">
        <v>2</v>
      </c>
      <c r="J4834" s="2" t="s">
        <v>11</v>
      </c>
      <c r="K4834" s="2" t="str">
        <f>LOOKUP(A4834,'[2]Collin Seedling for R'!$A$3:$A$51,'[2]Collin Seedling for R'!$R$3:$R$51)</f>
        <v>Mod</v>
      </c>
      <c r="L4834" s="2" t="str">
        <f>LOOKUP(A4834,'[2]Collin Seedling for R'!$A$3:$A$51,'[2]Collin Seedling for R'!$T$3:$T$51)</f>
        <v>FS</v>
      </c>
      <c r="M4834" s="2" t="str">
        <f>LOOKUP(A4834,'[2]Collin Seedling for R'!$A$3:$A$51,'[2]Collin Seedling for R'!$P$3:$P$51)</f>
        <v>Seeded</v>
      </c>
      <c r="N4834" s="8">
        <f t="shared" si="75"/>
        <v>0.42</v>
      </c>
      <c r="O4834" s="2" t="str">
        <f>LOOKUP(H4834,[2]plantlist!$A$2:$A$943,[2]plantlist!$B$2:$B$943)</f>
        <v>L</v>
      </c>
    </row>
    <row r="4835" spans="1:15" x14ac:dyDescent="0.2">
      <c r="A4835" s="7" t="s">
        <v>517</v>
      </c>
      <c r="B4835" s="2">
        <v>1998</v>
      </c>
      <c r="C4835" s="2" t="s">
        <v>0</v>
      </c>
      <c r="D4835" s="2">
        <v>22</v>
      </c>
      <c r="E4835" s="2">
        <v>0</v>
      </c>
      <c r="F4835" s="2">
        <v>22</v>
      </c>
      <c r="G4835" s="2">
        <v>5000</v>
      </c>
      <c r="H4835" s="2" t="s">
        <v>74</v>
      </c>
      <c r="I4835" s="2" t="s">
        <v>19</v>
      </c>
      <c r="J4835" s="2" t="s">
        <v>75</v>
      </c>
      <c r="K4835" s="2" t="str">
        <f>LOOKUP(A4835,'[2]Collin Seedling for R'!$A$3:$A$51,'[2]Collin Seedling for R'!$R$3:$R$51)</f>
        <v>Mod</v>
      </c>
      <c r="L4835" s="2" t="str">
        <f>LOOKUP(A4835,'[2]Collin Seedling for R'!$A$3:$A$51,'[2]Collin Seedling for R'!$T$3:$T$51)</f>
        <v>FS</v>
      </c>
      <c r="M4835" s="2" t="str">
        <f>LOOKUP(A4835,'[2]Collin Seedling for R'!$A$3:$A$51,'[2]Collin Seedling for R'!$P$3:$P$51)</f>
        <v>Seeded</v>
      </c>
      <c r="N4835" s="8">
        <f t="shared" si="75"/>
        <v>0</v>
      </c>
      <c r="O4835" s="2" t="str">
        <f>LOOKUP(H4835,[2]plantlist!$A$2:$A$943,[2]plantlist!$B$2:$B$943)</f>
        <v>T</v>
      </c>
    </row>
    <row r="4836" spans="1:15" x14ac:dyDescent="0.2">
      <c r="A4836" s="7" t="s">
        <v>517</v>
      </c>
      <c r="B4836" s="2">
        <v>1998</v>
      </c>
      <c r="C4836" s="2" t="s">
        <v>0</v>
      </c>
      <c r="D4836" s="2">
        <v>11</v>
      </c>
      <c r="E4836" s="2">
        <v>0</v>
      </c>
      <c r="F4836" s="2">
        <v>11</v>
      </c>
      <c r="G4836" s="2">
        <v>5000</v>
      </c>
      <c r="H4836" s="2" t="s">
        <v>64</v>
      </c>
      <c r="I4836" s="2" t="s">
        <v>2</v>
      </c>
      <c r="J4836" s="2" t="s">
        <v>65</v>
      </c>
      <c r="K4836" s="2" t="str">
        <f>LOOKUP(A4836,'[2]Collin Seedling for R'!$A$3:$A$51,'[2]Collin Seedling for R'!$R$3:$R$51)</f>
        <v>Mod</v>
      </c>
      <c r="L4836" s="2" t="str">
        <f>LOOKUP(A4836,'[2]Collin Seedling for R'!$A$3:$A$51,'[2]Collin Seedling for R'!$T$3:$T$51)</f>
        <v>FS</v>
      </c>
      <c r="M4836" s="2" t="str">
        <f>LOOKUP(A4836,'[2]Collin Seedling for R'!$A$3:$A$51,'[2]Collin Seedling for R'!$P$3:$P$51)</f>
        <v>Seeded</v>
      </c>
      <c r="N4836" s="8">
        <f t="shared" si="75"/>
        <v>0</v>
      </c>
      <c r="O4836" s="2" t="str">
        <f>LOOKUP(H4836,[2]plantlist!$A$2:$A$943,[2]plantlist!$B$2:$B$943)</f>
        <v>L</v>
      </c>
    </row>
    <row r="4837" spans="1:15" x14ac:dyDescent="0.2">
      <c r="A4837" s="7" t="s">
        <v>517</v>
      </c>
      <c r="B4837" s="2">
        <v>1998</v>
      </c>
      <c r="C4837" s="2" t="s">
        <v>0</v>
      </c>
      <c r="D4837" s="2">
        <v>7</v>
      </c>
      <c r="E4837" s="2">
        <v>0</v>
      </c>
      <c r="F4837" s="2">
        <v>7</v>
      </c>
      <c r="G4837" s="2">
        <v>5000</v>
      </c>
      <c r="H4837" s="2" t="s">
        <v>366</v>
      </c>
      <c r="I4837" s="2" t="s">
        <v>2</v>
      </c>
      <c r="J4837" s="2" t="s">
        <v>367</v>
      </c>
      <c r="K4837" s="2" t="str">
        <f>LOOKUP(A4837,'[2]Collin Seedling for R'!$A$3:$A$51,'[2]Collin Seedling for R'!$R$3:$R$51)</f>
        <v>Mod</v>
      </c>
      <c r="L4837" s="2" t="str">
        <f>LOOKUP(A4837,'[2]Collin Seedling for R'!$A$3:$A$51,'[2]Collin Seedling for R'!$T$3:$T$51)</f>
        <v>FS</v>
      </c>
      <c r="M4837" s="2" t="str">
        <f>LOOKUP(A4837,'[2]Collin Seedling for R'!$A$3:$A$51,'[2]Collin Seedling for R'!$P$3:$P$51)</f>
        <v>Seeded</v>
      </c>
      <c r="N4837" s="8">
        <f t="shared" si="75"/>
        <v>0</v>
      </c>
      <c r="O4837" s="2" t="str">
        <f>LOOKUP(H4837,[2]plantlist!$A$2:$A$943,[2]plantlist!$B$2:$B$943)</f>
        <v>B</v>
      </c>
    </row>
    <row r="4838" spans="1:15" x14ac:dyDescent="0.2">
      <c r="A4838" s="7" t="s">
        <v>517</v>
      </c>
      <c r="B4838" s="2">
        <v>1998</v>
      </c>
      <c r="C4838" s="2" t="s">
        <v>0</v>
      </c>
      <c r="D4838" s="2">
        <v>5</v>
      </c>
      <c r="E4838" s="2">
        <v>22</v>
      </c>
      <c r="F4838" s="2">
        <v>27</v>
      </c>
      <c r="G4838" s="2">
        <v>5000</v>
      </c>
      <c r="H4838" s="2" t="s">
        <v>66</v>
      </c>
      <c r="I4838" s="2" t="s">
        <v>2</v>
      </c>
      <c r="J4838" s="2" t="s">
        <v>67</v>
      </c>
      <c r="K4838" s="2" t="str">
        <f>LOOKUP(A4838,'[2]Collin Seedling for R'!$A$3:$A$51,'[2]Collin Seedling for R'!$R$3:$R$51)</f>
        <v>Mod</v>
      </c>
      <c r="L4838" s="2" t="str">
        <f>LOOKUP(A4838,'[2]Collin Seedling for R'!$A$3:$A$51,'[2]Collin Seedling for R'!$T$3:$T$51)</f>
        <v>FS</v>
      </c>
      <c r="M4838" s="2" t="str">
        <f>LOOKUP(A4838,'[2]Collin Seedling for R'!$A$3:$A$51,'[2]Collin Seedling for R'!$P$3:$P$51)</f>
        <v>Seeded</v>
      </c>
      <c r="N4838" s="8">
        <f t="shared" si="75"/>
        <v>0.44</v>
      </c>
      <c r="O4838" s="2" t="str">
        <f>LOOKUP(H4838,[2]plantlist!$A$2:$A$943,[2]plantlist!$B$2:$B$943)</f>
        <v>G</v>
      </c>
    </row>
    <row r="4839" spans="1:15" x14ac:dyDescent="0.2">
      <c r="A4839" s="7" t="s">
        <v>517</v>
      </c>
      <c r="B4839" s="2">
        <v>1998</v>
      </c>
      <c r="C4839" s="2" t="s">
        <v>0</v>
      </c>
      <c r="D4839" s="2">
        <v>3</v>
      </c>
      <c r="E4839" s="2">
        <v>149</v>
      </c>
      <c r="F4839" s="2">
        <v>152</v>
      </c>
      <c r="G4839" s="2">
        <v>5000</v>
      </c>
      <c r="H4839" s="2" t="s">
        <v>370</v>
      </c>
      <c r="I4839" s="2" t="s">
        <v>2</v>
      </c>
      <c r="J4839" s="2" t="s">
        <v>371</v>
      </c>
      <c r="K4839" s="2" t="str">
        <f>LOOKUP(A4839,'[2]Collin Seedling for R'!$A$3:$A$51,'[2]Collin Seedling for R'!$R$3:$R$51)</f>
        <v>Mod</v>
      </c>
      <c r="L4839" s="2" t="str">
        <f>LOOKUP(A4839,'[2]Collin Seedling for R'!$A$3:$A$51,'[2]Collin Seedling for R'!$T$3:$T$51)</f>
        <v>FS</v>
      </c>
      <c r="M4839" s="2" t="str">
        <f>LOOKUP(A4839,'[2]Collin Seedling for R'!$A$3:$A$51,'[2]Collin Seedling for R'!$P$3:$P$51)</f>
        <v>Seeded</v>
      </c>
      <c r="N4839" s="8">
        <f t="shared" si="75"/>
        <v>2.98</v>
      </c>
      <c r="O4839" s="2" t="str">
        <f>LOOKUP(H4839,[2]plantlist!$A$2:$A$943,[2]plantlist!$B$2:$B$943)</f>
        <v>G</v>
      </c>
    </row>
    <row r="4840" spans="1:15" x14ac:dyDescent="0.2">
      <c r="A4840" s="7" t="s">
        <v>517</v>
      </c>
      <c r="B4840" s="2">
        <v>1998</v>
      </c>
      <c r="C4840" s="2" t="s">
        <v>0</v>
      </c>
      <c r="D4840" s="2">
        <v>3</v>
      </c>
      <c r="E4840" s="2">
        <v>90</v>
      </c>
      <c r="F4840" s="2">
        <v>93</v>
      </c>
      <c r="G4840" s="2">
        <v>5000</v>
      </c>
      <c r="H4840" s="2" t="s">
        <v>248</v>
      </c>
      <c r="I4840" s="2" t="s">
        <v>2</v>
      </c>
      <c r="J4840" s="2" t="s">
        <v>249</v>
      </c>
      <c r="K4840" s="2" t="str">
        <f>LOOKUP(A4840,'[2]Collin Seedling for R'!$A$3:$A$51,'[2]Collin Seedling for R'!$R$3:$R$51)</f>
        <v>Mod</v>
      </c>
      <c r="L4840" s="2" t="str">
        <f>LOOKUP(A4840,'[2]Collin Seedling for R'!$A$3:$A$51,'[2]Collin Seedling for R'!$T$3:$T$51)</f>
        <v>FS</v>
      </c>
      <c r="M4840" s="2" t="str">
        <f>LOOKUP(A4840,'[2]Collin Seedling for R'!$A$3:$A$51,'[2]Collin Seedling for R'!$P$3:$P$51)</f>
        <v>Seeded</v>
      </c>
      <c r="N4840" s="8">
        <f t="shared" si="75"/>
        <v>1.7999999999999998</v>
      </c>
      <c r="O4840" s="2" t="str">
        <f>LOOKUP(H4840,[2]plantlist!$A$2:$A$943,[2]plantlist!$B$2:$B$943)</f>
        <v>G</v>
      </c>
    </row>
    <row r="4841" spans="1:15" x14ac:dyDescent="0.2">
      <c r="A4841" s="7" t="s">
        <v>517</v>
      </c>
      <c r="B4841" s="2">
        <v>1998</v>
      </c>
      <c r="C4841" s="2" t="s">
        <v>0</v>
      </c>
      <c r="D4841" s="2">
        <v>0</v>
      </c>
      <c r="E4841" s="2">
        <v>82</v>
      </c>
      <c r="F4841" s="2">
        <v>82</v>
      </c>
      <c r="G4841" s="2">
        <v>5000</v>
      </c>
      <c r="H4841" s="2" t="s">
        <v>23</v>
      </c>
      <c r="I4841" s="2" t="s">
        <v>2</v>
      </c>
      <c r="J4841" s="2" t="s">
        <v>24</v>
      </c>
      <c r="K4841" s="2" t="str">
        <f>LOOKUP(A4841,'[2]Collin Seedling for R'!$A$3:$A$51,'[2]Collin Seedling for R'!$R$3:$R$51)</f>
        <v>Mod</v>
      </c>
      <c r="L4841" s="2" t="str">
        <f>LOOKUP(A4841,'[2]Collin Seedling for R'!$A$3:$A$51,'[2]Collin Seedling for R'!$T$3:$T$51)</f>
        <v>FS</v>
      </c>
      <c r="M4841" s="2" t="str">
        <f>LOOKUP(A4841,'[2]Collin Seedling for R'!$A$3:$A$51,'[2]Collin Seedling for R'!$P$3:$P$51)</f>
        <v>Seeded</v>
      </c>
      <c r="N4841" s="8">
        <f t="shared" si="75"/>
        <v>1.6400000000000001</v>
      </c>
      <c r="O4841" s="2" t="str">
        <f>LOOKUP(H4841,[2]plantlist!$A$2:$A$943,[2]plantlist!$B$2:$B$943)</f>
        <v>S</v>
      </c>
    </row>
    <row r="4842" spans="1:15" x14ac:dyDescent="0.2">
      <c r="A4842" s="7" t="s">
        <v>517</v>
      </c>
      <c r="B4842" s="2">
        <v>1998</v>
      </c>
      <c r="C4842" s="2" t="s">
        <v>0</v>
      </c>
      <c r="D4842" s="2">
        <v>0</v>
      </c>
      <c r="E4842" s="2">
        <v>432</v>
      </c>
      <c r="F4842" s="2">
        <v>432</v>
      </c>
      <c r="G4842" s="2">
        <v>5000</v>
      </c>
      <c r="H4842" s="2" t="s">
        <v>368</v>
      </c>
      <c r="I4842" s="2" t="s">
        <v>19</v>
      </c>
      <c r="J4842" s="2" t="s">
        <v>369</v>
      </c>
      <c r="K4842" s="2" t="str">
        <f>LOOKUP(A4842,'[2]Collin Seedling for R'!$A$3:$A$51,'[2]Collin Seedling for R'!$R$3:$R$51)</f>
        <v>Mod</v>
      </c>
      <c r="L4842" s="2" t="str">
        <f>LOOKUP(A4842,'[2]Collin Seedling for R'!$A$3:$A$51,'[2]Collin Seedling for R'!$T$3:$T$51)</f>
        <v>FS</v>
      </c>
      <c r="M4842" s="2" t="str">
        <f>LOOKUP(A4842,'[2]Collin Seedling for R'!$A$3:$A$51,'[2]Collin Seedling for R'!$P$3:$P$51)</f>
        <v>Seeded</v>
      </c>
      <c r="N4842" s="8">
        <f t="shared" si="75"/>
        <v>8.64</v>
      </c>
      <c r="O4842" s="2" t="str">
        <f>LOOKUP(H4842,[2]plantlist!$A$2:$A$943,[2]plantlist!$B$2:$B$943)</f>
        <v>G</v>
      </c>
    </row>
    <row r="4843" spans="1:15" x14ac:dyDescent="0.2">
      <c r="A4843" s="7" t="s">
        <v>517</v>
      </c>
      <c r="B4843" s="2">
        <v>1998</v>
      </c>
      <c r="C4843" s="2" t="s">
        <v>0</v>
      </c>
      <c r="D4843" s="2">
        <v>0</v>
      </c>
      <c r="E4843" s="2">
        <v>28</v>
      </c>
      <c r="F4843" s="2">
        <v>28</v>
      </c>
      <c r="G4843" s="2">
        <v>5000</v>
      </c>
      <c r="H4843" s="2" t="s">
        <v>372</v>
      </c>
      <c r="I4843" s="2" t="s">
        <v>2</v>
      </c>
      <c r="J4843" s="2" t="s">
        <v>48</v>
      </c>
      <c r="K4843" s="2" t="str">
        <f>LOOKUP(A4843,'[2]Collin Seedling for R'!$A$3:$A$51,'[2]Collin Seedling for R'!$R$3:$R$51)</f>
        <v>Mod</v>
      </c>
      <c r="L4843" s="2" t="str">
        <f>LOOKUP(A4843,'[2]Collin Seedling for R'!$A$3:$A$51,'[2]Collin Seedling for R'!$T$3:$T$51)</f>
        <v>FS</v>
      </c>
      <c r="M4843" s="2" t="str">
        <f>LOOKUP(A4843,'[2]Collin Seedling for R'!$A$3:$A$51,'[2]Collin Seedling for R'!$P$3:$P$51)</f>
        <v>Seeded</v>
      </c>
      <c r="N4843" s="8">
        <f t="shared" si="75"/>
        <v>0.55999999999999994</v>
      </c>
      <c r="O4843" s="2" t="str">
        <f>LOOKUP(H4843,[2]plantlist!$A$2:$A$943,[2]plantlist!$B$2:$B$943)</f>
        <v>G</v>
      </c>
    </row>
    <row r="4844" spans="1:15" x14ac:dyDescent="0.2">
      <c r="A4844" s="7" t="s">
        <v>517</v>
      </c>
      <c r="B4844" s="2">
        <v>1998</v>
      </c>
      <c r="C4844" s="2" t="s">
        <v>0</v>
      </c>
      <c r="D4844" s="2">
        <v>0</v>
      </c>
      <c r="E4844" s="2">
        <v>10</v>
      </c>
      <c r="F4844" s="2">
        <v>10</v>
      </c>
      <c r="G4844" s="2">
        <v>5000</v>
      </c>
      <c r="H4844" s="2" t="s">
        <v>440</v>
      </c>
      <c r="I4844" s="2" t="s">
        <v>2</v>
      </c>
      <c r="J4844" s="2" t="s">
        <v>441</v>
      </c>
      <c r="K4844" s="2" t="str">
        <f>LOOKUP(A4844,'[2]Collin Seedling for R'!$A$3:$A$51,'[2]Collin Seedling for R'!$R$3:$R$51)</f>
        <v>Mod</v>
      </c>
      <c r="L4844" s="2" t="str">
        <f>LOOKUP(A4844,'[2]Collin Seedling for R'!$A$3:$A$51,'[2]Collin Seedling for R'!$T$3:$T$51)</f>
        <v>FS</v>
      </c>
      <c r="M4844" s="2" t="str">
        <f>LOOKUP(A4844,'[2]Collin Seedling for R'!$A$3:$A$51,'[2]Collin Seedling for R'!$P$3:$P$51)</f>
        <v>Seeded</v>
      </c>
      <c r="N4844" s="8">
        <f t="shared" si="75"/>
        <v>0.2</v>
      </c>
      <c r="O4844" s="2" t="str">
        <f>LOOKUP(H4844,[2]plantlist!$A$2:$A$943,[2]plantlist!$B$2:$B$943)</f>
        <v>F</v>
      </c>
    </row>
    <row r="4845" spans="1:15" x14ac:dyDescent="0.2">
      <c r="A4845" s="7" t="s">
        <v>517</v>
      </c>
      <c r="B4845" s="2">
        <v>1998</v>
      </c>
      <c r="C4845" s="2" t="s">
        <v>0</v>
      </c>
      <c r="D4845" s="2">
        <v>0</v>
      </c>
      <c r="E4845" s="2">
        <v>276</v>
      </c>
      <c r="F4845" s="2">
        <v>276</v>
      </c>
      <c r="G4845" s="2">
        <v>5000</v>
      </c>
      <c r="H4845" s="2" t="s">
        <v>16</v>
      </c>
      <c r="I4845" s="2" t="s">
        <v>2</v>
      </c>
      <c r="J4845" s="2" t="s">
        <v>17</v>
      </c>
      <c r="K4845" s="2" t="str">
        <f>LOOKUP(A4845,'[2]Collin Seedling for R'!$A$3:$A$51,'[2]Collin Seedling for R'!$R$3:$R$51)</f>
        <v>Mod</v>
      </c>
      <c r="L4845" s="2" t="str">
        <f>LOOKUP(A4845,'[2]Collin Seedling for R'!$A$3:$A$51,'[2]Collin Seedling for R'!$T$3:$T$51)</f>
        <v>FS</v>
      </c>
      <c r="M4845" s="2" t="str">
        <f>LOOKUP(A4845,'[2]Collin Seedling for R'!$A$3:$A$51,'[2]Collin Seedling for R'!$P$3:$P$51)</f>
        <v>Seeded</v>
      </c>
      <c r="N4845" s="8">
        <f t="shared" si="75"/>
        <v>5.52</v>
      </c>
      <c r="O4845" s="2" t="str">
        <f>LOOKUP(H4845,[2]plantlist!$A$2:$A$943,[2]plantlist!$B$2:$B$943)</f>
        <v>S</v>
      </c>
    </row>
    <row r="4846" spans="1:15" x14ac:dyDescent="0.2">
      <c r="A4846" s="7" t="s">
        <v>517</v>
      </c>
      <c r="B4846" s="2">
        <v>1998</v>
      </c>
      <c r="C4846" s="2" t="s">
        <v>0</v>
      </c>
      <c r="D4846" s="2">
        <v>0</v>
      </c>
      <c r="E4846" s="2">
        <v>16</v>
      </c>
      <c r="F4846" s="2">
        <v>16</v>
      </c>
      <c r="G4846" s="2">
        <v>5000</v>
      </c>
      <c r="H4846" s="2" t="s">
        <v>16</v>
      </c>
      <c r="I4846" s="2" t="s">
        <v>19</v>
      </c>
      <c r="J4846" s="2" t="s">
        <v>17</v>
      </c>
      <c r="K4846" s="2" t="str">
        <f>LOOKUP(A4846,'[2]Collin Seedling for R'!$A$3:$A$51,'[2]Collin Seedling for R'!$R$3:$R$51)</f>
        <v>Mod</v>
      </c>
      <c r="L4846" s="2" t="str">
        <f>LOOKUP(A4846,'[2]Collin Seedling for R'!$A$3:$A$51,'[2]Collin Seedling for R'!$T$3:$T$51)</f>
        <v>FS</v>
      </c>
      <c r="M4846" s="2" t="str">
        <f>LOOKUP(A4846,'[2]Collin Seedling for R'!$A$3:$A$51,'[2]Collin Seedling for R'!$P$3:$P$51)</f>
        <v>Seeded</v>
      </c>
      <c r="N4846" s="8">
        <f t="shared" si="75"/>
        <v>0.32</v>
      </c>
      <c r="O4846" s="2" t="str">
        <f>LOOKUP(H4846,[2]plantlist!$A$2:$A$943,[2]plantlist!$B$2:$B$943)</f>
        <v>S</v>
      </c>
    </row>
    <row r="4847" spans="1:15" x14ac:dyDescent="0.2">
      <c r="A4847" s="7" t="s">
        <v>517</v>
      </c>
      <c r="B4847" s="2">
        <v>1998</v>
      </c>
      <c r="C4847" s="2" t="s">
        <v>0</v>
      </c>
      <c r="D4847" s="2">
        <v>0</v>
      </c>
      <c r="E4847" s="2">
        <v>12</v>
      </c>
      <c r="F4847" s="2">
        <v>12</v>
      </c>
      <c r="G4847" s="2">
        <v>5000</v>
      </c>
      <c r="H4847" s="2" t="s">
        <v>8</v>
      </c>
      <c r="I4847" s="2" t="s">
        <v>2</v>
      </c>
      <c r="J4847" s="2" t="s">
        <v>9</v>
      </c>
      <c r="K4847" s="2" t="str">
        <f>LOOKUP(A4847,'[2]Collin Seedling for R'!$A$3:$A$51,'[2]Collin Seedling for R'!$R$3:$R$51)</f>
        <v>Mod</v>
      </c>
      <c r="L4847" s="2" t="str">
        <f>LOOKUP(A4847,'[2]Collin Seedling for R'!$A$3:$A$51,'[2]Collin Seedling for R'!$T$3:$T$51)</f>
        <v>FS</v>
      </c>
      <c r="M4847" s="2" t="str">
        <f>LOOKUP(A4847,'[2]Collin Seedling for R'!$A$3:$A$51,'[2]Collin Seedling for R'!$P$3:$P$51)</f>
        <v>Seeded</v>
      </c>
      <c r="N4847" s="8">
        <f t="shared" si="75"/>
        <v>0.24</v>
      </c>
      <c r="O4847" s="2" t="str">
        <f>LOOKUP(H4847,[2]plantlist!$A$2:$A$943,[2]plantlist!$B$2:$B$943)</f>
        <v>G</v>
      </c>
    </row>
    <row r="4848" spans="1:15" x14ac:dyDescent="0.2">
      <c r="A4848" s="7" t="s">
        <v>517</v>
      </c>
      <c r="B4848" s="2">
        <v>1998</v>
      </c>
      <c r="C4848" s="2" t="s">
        <v>0</v>
      </c>
      <c r="D4848" s="2">
        <v>0</v>
      </c>
      <c r="E4848" s="2">
        <v>1</v>
      </c>
      <c r="F4848" s="2">
        <v>1</v>
      </c>
      <c r="G4848" s="2">
        <v>5000</v>
      </c>
      <c r="H4848" s="2" t="s">
        <v>373</v>
      </c>
      <c r="I4848" s="2" t="s">
        <v>2</v>
      </c>
      <c r="J4848" s="2" t="s">
        <v>67</v>
      </c>
      <c r="K4848" s="2" t="str">
        <f>LOOKUP(A4848,'[2]Collin Seedling for R'!$A$3:$A$51,'[2]Collin Seedling for R'!$R$3:$R$51)</f>
        <v>Mod</v>
      </c>
      <c r="L4848" s="2" t="str">
        <f>LOOKUP(A4848,'[2]Collin Seedling for R'!$A$3:$A$51,'[2]Collin Seedling for R'!$T$3:$T$51)</f>
        <v>FS</v>
      </c>
      <c r="M4848" s="2" t="str">
        <f>LOOKUP(A4848,'[2]Collin Seedling for R'!$A$3:$A$51,'[2]Collin Seedling for R'!$P$3:$P$51)</f>
        <v>Seeded</v>
      </c>
      <c r="N4848" s="8">
        <f t="shared" si="75"/>
        <v>0.02</v>
      </c>
      <c r="O4848" s="2" t="str">
        <f>LOOKUP(H4848,[2]plantlist!$A$2:$A$943,[2]plantlist!$B$2:$B$943)</f>
        <v>G</v>
      </c>
    </row>
    <row r="4849" spans="1:15" x14ac:dyDescent="0.2">
      <c r="A4849" s="7" t="s">
        <v>517</v>
      </c>
      <c r="B4849" s="2">
        <v>1998</v>
      </c>
      <c r="C4849" s="2" t="s">
        <v>0</v>
      </c>
      <c r="D4849" s="2">
        <v>0</v>
      </c>
      <c r="E4849" s="2">
        <v>30</v>
      </c>
      <c r="F4849" s="2">
        <v>30</v>
      </c>
      <c r="G4849" s="2">
        <v>5000</v>
      </c>
      <c r="H4849" s="2" t="s">
        <v>31</v>
      </c>
      <c r="I4849" s="2" t="s">
        <v>2</v>
      </c>
      <c r="J4849" s="2" t="s">
        <v>32</v>
      </c>
      <c r="K4849" s="2" t="str">
        <f>LOOKUP(A4849,'[2]Collin Seedling for R'!$A$3:$A$51,'[2]Collin Seedling for R'!$R$3:$R$51)</f>
        <v>Mod</v>
      </c>
      <c r="L4849" s="2" t="str">
        <f>LOOKUP(A4849,'[2]Collin Seedling for R'!$A$3:$A$51,'[2]Collin Seedling for R'!$T$3:$T$51)</f>
        <v>FS</v>
      </c>
      <c r="M4849" s="2" t="str">
        <f>LOOKUP(A4849,'[2]Collin Seedling for R'!$A$3:$A$51,'[2]Collin Seedling for R'!$P$3:$P$51)</f>
        <v>Seeded</v>
      </c>
      <c r="N4849" s="8">
        <f t="shared" si="75"/>
        <v>0.6</v>
      </c>
      <c r="O4849" s="2" t="str">
        <f>LOOKUP(H4849,[2]plantlist!$A$2:$A$943,[2]plantlist!$B$2:$B$943)</f>
        <v>U</v>
      </c>
    </row>
    <row r="4850" spans="1:15" x14ac:dyDescent="0.2">
      <c r="A4850" s="7" t="s">
        <v>517</v>
      </c>
      <c r="B4850" s="2">
        <v>1998</v>
      </c>
      <c r="C4850" s="2" t="s">
        <v>0</v>
      </c>
      <c r="D4850" s="2">
        <v>0</v>
      </c>
      <c r="E4850" s="2">
        <v>1</v>
      </c>
      <c r="F4850" s="2">
        <v>1</v>
      </c>
      <c r="G4850" s="2">
        <v>5000</v>
      </c>
      <c r="H4850" s="2" t="s">
        <v>361</v>
      </c>
      <c r="I4850" s="2" t="s">
        <v>2</v>
      </c>
      <c r="J4850" s="2" t="s">
        <v>362</v>
      </c>
      <c r="K4850" s="2" t="str">
        <f>LOOKUP(A4850,'[2]Collin Seedling for R'!$A$3:$A$51,'[2]Collin Seedling for R'!$R$3:$R$51)</f>
        <v>Mod</v>
      </c>
      <c r="L4850" s="2" t="str">
        <f>LOOKUP(A4850,'[2]Collin Seedling for R'!$A$3:$A$51,'[2]Collin Seedling for R'!$T$3:$T$51)</f>
        <v>FS</v>
      </c>
      <c r="M4850" s="2" t="str">
        <f>LOOKUP(A4850,'[2]Collin Seedling for R'!$A$3:$A$51,'[2]Collin Seedling for R'!$P$3:$P$51)</f>
        <v>Seeded</v>
      </c>
      <c r="N4850" s="8">
        <f t="shared" si="75"/>
        <v>0.02</v>
      </c>
      <c r="O4850" s="2" t="str">
        <f>LOOKUP(H4850,[2]plantlist!$A$2:$A$943,[2]plantlist!$B$2:$B$943)</f>
        <v>U</v>
      </c>
    </row>
    <row r="4851" spans="1:15" x14ac:dyDescent="0.2">
      <c r="A4851" s="7" t="s">
        <v>517</v>
      </c>
      <c r="B4851" s="2">
        <v>1998</v>
      </c>
      <c r="C4851" s="2" t="s">
        <v>0</v>
      </c>
      <c r="D4851" s="2">
        <v>0</v>
      </c>
      <c r="E4851" s="2">
        <v>1</v>
      </c>
      <c r="F4851" s="2">
        <v>1</v>
      </c>
      <c r="G4851" s="2">
        <v>5000</v>
      </c>
      <c r="H4851" s="2" t="s">
        <v>370</v>
      </c>
      <c r="I4851" s="2" t="s">
        <v>19</v>
      </c>
      <c r="J4851" s="2" t="s">
        <v>371</v>
      </c>
      <c r="K4851" s="2" t="str">
        <f>LOOKUP(A4851,'[2]Collin Seedling for R'!$A$3:$A$51,'[2]Collin Seedling for R'!$R$3:$R$51)</f>
        <v>Mod</v>
      </c>
      <c r="L4851" s="2" t="str">
        <f>LOOKUP(A4851,'[2]Collin Seedling for R'!$A$3:$A$51,'[2]Collin Seedling for R'!$T$3:$T$51)</f>
        <v>FS</v>
      </c>
      <c r="M4851" s="2" t="str">
        <f>LOOKUP(A4851,'[2]Collin Seedling for R'!$A$3:$A$51,'[2]Collin Seedling for R'!$P$3:$P$51)</f>
        <v>Seeded</v>
      </c>
      <c r="N4851" s="8">
        <f t="shared" si="75"/>
        <v>0.02</v>
      </c>
      <c r="O4851" s="2" t="str">
        <f>LOOKUP(H4851,[2]plantlist!$A$2:$A$943,[2]plantlist!$B$2:$B$943)</f>
        <v>G</v>
      </c>
    </row>
    <row r="4852" spans="1:15" x14ac:dyDescent="0.2">
      <c r="A4852" s="7" t="s">
        <v>350</v>
      </c>
      <c r="B4852" s="2">
        <v>2008</v>
      </c>
      <c r="C4852" s="2" t="s">
        <v>0</v>
      </c>
      <c r="D4852" s="2">
        <v>4493</v>
      </c>
      <c r="E4852" s="2">
        <v>0</v>
      </c>
      <c r="F4852" s="2">
        <v>4493</v>
      </c>
      <c r="G4852" s="2">
        <v>5000</v>
      </c>
      <c r="H4852" s="2" t="s">
        <v>6</v>
      </c>
      <c r="I4852" s="2" t="s">
        <v>2</v>
      </c>
      <c r="J4852" s="2" t="s">
        <v>7</v>
      </c>
      <c r="K4852" s="2" t="str">
        <f>LOOKUP(A4852,'[2]Collin Seedling for R'!$A$3:$A$51,'[2]Collin Seedling for R'!$R$3:$R$51)</f>
        <v>Mod</v>
      </c>
      <c r="L4852" s="2" t="str">
        <f>LOOKUP(A4852,'[2]Collin Seedling for R'!$A$3:$A$51,'[2]Collin Seedling for R'!$T$3:$T$51)</f>
        <v>FS</v>
      </c>
      <c r="M4852" s="2" t="str">
        <f>LOOKUP(A4852,'[2]Collin Seedling for R'!$A$3:$A$51,'[2]Collin Seedling for R'!$P$3:$P$51)</f>
        <v>Seeded</v>
      </c>
      <c r="N4852" s="8">
        <f t="shared" si="75"/>
        <v>0</v>
      </c>
      <c r="O4852" s="2" t="str">
        <f>LOOKUP(H4852,[2]plantlist!$A$2:$A$943,[2]plantlist!$B$2:$B$943)</f>
        <v>L</v>
      </c>
    </row>
    <row r="4853" spans="1:15" x14ac:dyDescent="0.2">
      <c r="A4853" s="7" t="s">
        <v>350</v>
      </c>
      <c r="B4853" s="2">
        <v>2008</v>
      </c>
      <c r="C4853" s="2" t="s">
        <v>0</v>
      </c>
      <c r="D4853" s="2">
        <v>253</v>
      </c>
      <c r="E4853" s="2">
        <v>366</v>
      </c>
      <c r="F4853" s="2">
        <v>619</v>
      </c>
      <c r="G4853" s="2">
        <v>5000</v>
      </c>
      <c r="H4853" s="2" t="s">
        <v>10</v>
      </c>
      <c r="I4853" s="2" t="s">
        <v>2</v>
      </c>
      <c r="J4853" s="2" t="s">
        <v>11</v>
      </c>
      <c r="K4853" s="2" t="str">
        <f>LOOKUP(A4853,'[2]Collin Seedling for R'!$A$3:$A$51,'[2]Collin Seedling for R'!$R$3:$R$51)</f>
        <v>Mod</v>
      </c>
      <c r="L4853" s="2" t="str">
        <f>LOOKUP(A4853,'[2]Collin Seedling for R'!$A$3:$A$51,'[2]Collin Seedling for R'!$T$3:$T$51)</f>
        <v>FS</v>
      </c>
      <c r="M4853" s="2" t="str">
        <f>LOOKUP(A4853,'[2]Collin Seedling for R'!$A$3:$A$51,'[2]Collin Seedling for R'!$P$3:$P$51)</f>
        <v>Seeded</v>
      </c>
      <c r="N4853" s="8">
        <f t="shared" si="75"/>
        <v>7.32</v>
      </c>
      <c r="O4853" s="2" t="str">
        <f>LOOKUP(H4853,[2]plantlist!$A$2:$A$943,[2]plantlist!$B$2:$B$943)</f>
        <v>L</v>
      </c>
    </row>
    <row r="4854" spans="1:15" x14ac:dyDescent="0.2">
      <c r="A4854" s="7" t="s">
        <v>350</v>
      </c>
      <c r="B4854" s="2">
        <v>2008</v>
      </c>
      <c r="C4854" s="2" t="s">
        <v>0</v>
      </c>
      <c r="D4854" s="2">
        <v>80</v>
      </c>
      <c r="E4854" s="2">
        <v>0</v>
      </c>
      <c r="F4854" s="2">
        <v>80</v>
      </c>
      <c r="G4854" s="2">
        <v>5000</v>
      </c>
      <c r="H4854" s="2" t="s">
        <v>1</v>
      </c>
      <c r="I4854" s="2" t="s">
        <v>2</v>
      </c>
      <c r="J4854" s="2" t="s">
        <v>216</v>
      </c>
      <c r="K4854" s="2" t="str">
        <f>LOOKUP(A4854,'[2]Collin Seedling for R'!$A$3:$A$51,'[2]Collin Seedling for R'!$R$3:$R$51)</f>
        <v>Mod</v>
      </c>
      <c r="L4854" s="2" t="str">
        <f>LOOKUP(A4854,'[2]Collin Seedling for R'!$A$3:$A$51,'[2]Collin Seedling for R'!$T$3:$T$51)</f>
        <v>FS</v>
      </c>
      <c r="M4854" s="2" t="str">
        <f>LOOKUP(A4854,'[2]Collin Seedling for R'!$A$3:$A$51,'[2]Collin Seedling for R'!$P$3:$P$51)</f>
        <v>Seeded</v>
      </c>
      <c r="N4854" s="8">
        <f t="shared" si="75"/>
        <v>0</v>
      </c>
      <c r="O4854" s="2" t="s">
        <v>217</v>
      </c>
    </row>
    <row r="4855" spans="1:15" x14ac:dyDescent="0.2">
      <c r="A4855" s="7" t="s">
        <v>350</v>
      </c>
      <c r="B4855" s="2">
        <v>2008</v>
      </c>
      <c r="C4855" s="2" t="s">
        <v>0</v>
      </c>
      <c r="D4855" s="2">
        <v>55</v>
      </c>
      <c r="E4855" s="2">
        <v>298</v>
      </c>
      <c r="F4855" s="2">
        <v>353</v>
      </c>
      <c r="G4855" s="2">
        <v>5000</v>
      </c>
      <c r="H4855" s="2" t="s">
        <v>47</v>
      </c>
      <c r="I4855" s="2" t="s">
        <v>2</v>
      </c>
      <c r="J4855" s="2" t="s">
        <v>48</v>
      </c>
      <c r="K4855" s="2" t="str">
        <f>LOOKUP(A4855,'[2]Collin Seedling for R'!$A$3:$A$51,'[2]Collin Seedling for R'!$R$3:$R$51)</f>
        <v>Mod</v>
      </c>
      <c r="L4855" s="2" t="str">
        <f>LOOKUP(A4855,'[2]Collin Seedling for R'!$A$3:$A$51,'[2]Collin Seedling for R'!$T$3:$T$51)</f>
        <v>FS</v>
      </c>
      <c r="M4855" s="2" t="str">
        <f>LOOKUP(A4855,'[2]Collin Seedling for R'!$A$3:$A$51,'[2]Collin Seedling for R'!$P$3:$P$51)</f>
        <v>Seeded</v>
      </c>
      <c r="N4855" s="8">
        <f t="shared" si="75"/>
        <v>5.96</v>
      </c>
      <c r="O4855" s="2" t="str">
        <f>LOOKUP(H4855,[2]plantlist!$A$2:$A$943,[2]plantlist!$B$2:$B$943)</f>
        <v>G</v>
      </c>
    </row>
    <row r="4856" spans="1:15" x14ac:dyDescent="0.2">
      <c r="A4856" s="7" t="s">
        <v>350</v>
      </c>
      <c r="B4856" s="2">
        <v>2008</v>
      </c>
      <c r="C4856" s="2" t="s">
        <v>0</v>
      </c>
      <c r="D4856" s="2">
        <v>40</v>
      </c>
      <c r="E4856" s="2">
        <v>3537</v>
      </c>
      <c r="F4856" s="2">
        <v>3577</v>
      </c>
      <c r="G4856" s="2">
        <v>5000</v>
      </c>
      <c r="H4856" s="2" t="s">
        <v>8</v>
      </c>
      <c r="I4856" s="2" t="s">
        <v>2</v>
      </c>
      <c r="J4856" s="2" t="s">
        <v>9</v>
      </c>
      <c r="K4856" s="2" t="str">
        <f>LOOKUP(A4856,'[2]Collin Seedling for R'!$A$3:$A$51,'[2]Collin Seedling for R'!$R$3:$R$51)</f>
        <v>Mod</v>
      </c>
      <c r="L4856" s="2" t="str">
        <f>LOOKUP(A4856,'[2]Collin Seedling for R'!$A$3:$A$51,'[2]Collin Seedling for R'!$T$3:$T$51)</f>
        <v>FS</v>
      </c>
      <c r="M4856" s="2" t="str">
        <f>LOOKUP(A4856,'[2]Collin Seedling for R'!$A$3:$A$51,'[2]Collin Seedling for R'!$P$3:$P$51)</f>
        <v>Seeded</v>
      </c>
      <c r="N4856" s="8">
        <f t="shared" si="75"/>
        <v>70.740000000000009</v>
      </c>
      <c r="O4856" s="2" t="str">
        <f>LOOKUP(H4856,[2]plantlist!$A$2:$A$943,[2]plantlist!$B$2:$B$943)</f>
        <v>G</v>
      </c>
    </row>
    <row r="4857" spans="1:15" x14ac:dyDescent="0.2">
      <c r="A4857" s="7" t="s">
        <v>350</v>
      </c>
      <c r="B4857" s="2">
        <v>2008</v>
      </c>
      <c r="C4857" s="2" t="s">
        <v>0</v>
      </c>
      <c r="D4857" s="2">
        <v>30</v>
      </c>
      <c r="E4857" s="2">
        <v>533</v>
      </c>
      <c r="F4857" s="2">
        <v>563</v>
      </c>
      <c r="G4857" s="2">
        <v>5000</v>
      </c>
      <c r="H4857" s="2" t="s">
        <v>31</v>
      </c>
      <c r="I4857" s="2" t="s">
        <v>2</v>
      </c>
      <c r="J4857" s="2" t="s">
        <v>32</v>
      </c>
      <c r="K4857" s="2" t="str">
        <f>LOOKUP(A4857,'[2]Collin Seedling for R'!$A$3:$A$51,'[2]Collin Seedling for R'!$R$3:$R$51)</f>
        <v>Mod</v>
      </c>
      <c r="L4857" s="2" t="str">
        <f>LOOKUP(A4857,'[2]Collin Seedling for R'!$A$3:$A$51,'[2]Collin Seedling for R'!$T$3:$T$51)</f>
        <v>FS</v>
      </c>
      <c r="M4857" s="2" t="str">
        <f>LOOKUP(A4857,'[2]Collin Seedling for R'!$A$3:$A$51,'[2]Collin Seedling for R'!$P$3:$P$51)</f>
        <v>Seeded</v>
      </c>
      <c r="N4857" s="8">
        <f t="shared" si="75"/>
        <v>10.66</v>
      </c>
      <c r="O4857" s="2" t="str">
        <f>LOOKUP(H4857,[2]plantlist!$A$2:$A$943,[2]plantlist!$B$2:$B$943)</f>
        <v>U</v>
      </c>
    </row>
    <row r="4858" spans="1:15" x14ac:dyDescent="0.2">
      <c r="A4858" s="7" t="s">
        <v>350</v>
      </c>
      <c r="B4858" s="2">
        <v>2008</v>
      </c>
      <c r="C4858" s="2" t="s">
        <v>0</v>
      </c>
      <c r="D4858" s="2">
        <v>25</v>
      </c>
      <c r="E4858" s="2">
        <v>55</v>
      </c>
      <c r="F4858" s="2">
        <v>80</v>
      </c>
      <c r="G4858" s="2">
        <v>5000</v>
      </c>
      <c r="H4858" s="2" t="s">
        <v>74</v>
      </c>
      <c r="I4858" s="2" t="s">
        <v>19</v>
      </c>
      <c r="J4858" s="2" t="s">
        <v>75</v>
      </c>
      <c r="K4858" s="2" t="str">
        <f>LOOKUP(A4858,'[2]Collin Seedling for R'!$A$3:$A$51,'[2]Collin Seedling for R'!$R$3:$R$51)</f>
        <v>Mod</v>
      </c>
      <c r="L4858" s="2" t="str">
        <f>LOOKUP(A4858,'[2]Collin Seedling for R'!$A$3:$A$51,'[2]Collin Seedling for R'!$T$3:$T$51)</f>
        <v>FS</v>
      </c>
      <c r="M4858" s="2" t="str">
        <f>LOOKUP(A4858,'[2]Collin Seedling for R'!$A$3:$A$51,'[2]Collin Seedling for R'!$P$3:$P$51)</f>
        <v>Seeded</v>
      </c>
      <c r="N4858" s="8">
        <f t="shared" si="75"/>
        <v>1.0999999999999999</v>
      </c>
      <c r="O4858" s="2" t="str">
        <f>LOOKUP(H4858,[2]plantlist!$A$2:$A$943,[2]plantlist!$B$2:$B$943)</f>
        <v>T</v>
      </c>
    </row>
    <row r="4859" spans="1:15" x14ac:dyDescent="0.2">
      <c r="A4859" s="7" t="s">
        <v>350</v>
      </c>
      <c r="B4859" s="2">
        <v>2008</v>
      </c>
      <c r="C4859" s="2" t="s">
        <v>0</v>
      </c>
      <c r="D4859" s="2">
        <v>14</v>
      </c>
      <c r="E4859" s="2">
        <v>880</v>
      </c>
      <c r="F4859" s="2">
        <v>894</v>
      </c>
      <c r="G4859" s="2">
        <v>5000</v>
      </c>
      <c r="H4859" s="2" t="s">
        <v>16</v>
      </c>
      <c r="I4859" s="2" t="s">
        <v>2</v>
      </c>
      <c r="J4859" s="2" t="s">
        <v>17</v>
      </c>
      <c r="K4859" s="2" t="str">
        <f>LOOKUP(A4859,'[2]Collin Seedling for R'!$A$3:$A$51,'[2]Collin Seedling for R'!$R$3:$R$51)</f>
        <v>Mod</v>
      </c>
      <c r="L4859" s="2" t="str">
        <f>LOOKUP(A4859,'[2]Collin Seedling for R'!$A$3:$A$51,'[2]Collin Seedling for R'!$T$3:$T$51)</f>
        <v>FS</v>
      </c>
      <c r="M4859" s="2" t="str">
        <f>LOOKUP(A4859,'[2]Collin Seedling for R'!$A$3:$A$51,'[2]Collin Seedling for R'!$P$3:$P$51)</f>
        <v>Seeded</v>
      </c>
      <c r="N4859" s="8">
        <f t="shared" si="75"/>
        <v>17.599999999999998</v>
      </c>
      <c r="O4859" s="2" t="str">
        <f>LOOKUP(H4859,[2]plantlist!$A$2:$A$943,[2]plantlist!$B$2:$B$943)</f>
        <v>S</v>
      </c>
    </row>
    <row r="4860" spans="1:15" x14ac:dyDescent="0.2">
      <c r="A4860" s="7" t="s">
        <v>350</v>
      </c>
      <c r="B4860" s="2">
        <v>2008</v>
      </c>
      <c r="C4860" s="2" t="s">
        <v>0</v>
      </c>
      <c r="D4860" s="2">
        <v>10</v>
      </c>
      <c r="E4860" s="2">
        <v>260</v>
      </c>
      <c r="F4860" s="2">
        <v>270</v>
      </c>
      <c r="G4860" s="2">
        <v>5000</v>
      </c>
      <c r="H4860" s="2" t="s">
        <v>66</v>
      </c>
      <c r="I4860" s="2" t="s">
        <v>2</v>
      </c>
      <c r="J4860" s="2" t="s">
        <v>67</v>
      </c>
      <c r="K4860" s="2" t="str">
        <f>LOOKUP(A4860,'[2]Collin Seedling for R'!$A$3:$A$51,'[2]Collin Seedling for R'!$R$3:$R$51)</f>
        <v>Mod</v>
      </c>
      <c r="L4860" s="2" t="str">
        <f>LOOKUP(A4860,'[2]Collin Seedling for R'!$A$3:$A$51,'[2]Collin Seedling for R'!$T$3:$T$51)</f>
        <v>FS</v>
      </c>
      <c r="M4860" s="2" t="str">
        <f>LOOKUP(A4860,'[2]Collin Seedling for R'!$A$3:$A$51,'[2]Collin Seedling for R'!$P$3:$P$51)</f>
        <v>Seeded</v>
      </c>
      <c r="N4860" s="8">
        <f t="shared" si="75"/>
        <v>5.2</v>
      </c>
      <c r="O4860" s="2" t="str">
        <f>LOOKUP(H4860,[2]plantlist!$A$2:$A$943,[2]plantlist!$B$2:$B$943)</f>
        <v>G</v>
      </c>
    </row>
    <row r="4861" spans="1:15" x14ac:dyDescent="0.2">
      <c r="A4861" s="7" t="s">
        <v>350</v>
      </c>
      <c r="B4861" s="2">
        <v>2008</v>
      </c>
      <c r="C4861" s="2" t="s">
        <v>0</v>
      </c>
      <c r="D4861" s="2">
        <v>0</v>
      </c>
      <c r="E4861" s="2">
        <v>1351</v>
      </c>
      <c r="F4861" s="2">
        <v>1351</v>
      </c>
      <c r="G4861" s="2">
        <v>5000</v>
      </c>
      <c r="H4861" s="2" t="s">
        <v>23</v>
      </c>
      <c r="I4861" s="2" t="s">
        <v>2</v>
      </c>
      <c r="J4861" s="2" t="s">
        <v>24</v>
      </c>
      <c r="K4861" s="2" t="str">
        <f>LOOKUP(A4861,'[2]Collin Seedling for R'!$A$3:$A$51,'[2]Collin Seedling for R'!$R$3:$R$51)</f>
        <v>Mod</v>
      </c>
      <c r="L4861" s="2" t="str">
        <f>LOOKUP(A4861,'[2]Collin Seedling for R'!$A$3:$A$51,'[2]Collin Seedling for R'!$T$3:$T$51)</f>
        <v>FS</v>
      </c>
      <c r="M4861" s="2" t="str">
        <f>LOOKUP(A4861,'[2]Collin Seedling for R'!$A$3:$A$51,'[2]Collin Seedling for R'!$P$3:$P$51)</f>
        <v>Seeded</v>
      </c>
      <c r="N4861" s="8">
        <f t="shared" si="75"/>
        <v>27.02</v>
      </c>
      <c r="O4861" s="2" t="str">
        <f>LOOKUP(H4861,[2]plantlist!$A$2:$A$943,[2]plantlist!$B$2:$B$943)</f>
        <v>S</v>
      </c>
    </row>
    <row r="4862" spans="1:15" x14ac:dyDescent="0.2">
      <c r="A4862" s="7" t="s">
        <v>350</v>
      </c>
      <c r="B4862" s="2">
        <v>2008</v>
      </c>
      <c r="C4862" s="2" t="s">
        <v>0</v>
      </c>
      <c r="D4862" s="2">
        <v>0</v>
      </c>
      <c r="E4862" s="2">
        <v>10</v>
      </c>
      <c r="F4862" s="2">
        <v>10</v>
      </c>
      <c r="G4862" s="2">
        <v>5000</v>
      </c>
      <c r="H4862" s="2" t="s">
        <v>8</v>
      </c>
      <c r="I4862" s="2" t="s">
        <v>19</v>
      </c>
      <c r="J4862" s="2" t="s">
        <v>9</v>
      </c>
      <c r="K4862" s="2" t="str">
        <f>LOOKUP(A4862,'[2]Collin Seedling for R'!$A$3:$A$51,'[2]Collin Seedling for R'!$R$3:$R$51)</f>
        <v>Mod</v>
      </c>
      <c r="L4862" s="2" t="str">
        <f>LOOKUP(A4862,'[2]Collin Seedling for R'!$A$3:$A$51,'[2]Collin Seedling for R'!$T$3:$T$51)</f>
        <v>FS</v>
      </c>
      <c r="M4862" s="2" t="str">
        <f>LOOKUP(A4862,'[2]Collin Seedling for R'!$A$3:$A$51,'[2]Collin Seedling for R'!$P$3:$P$51)</f>
        <v>Seeded</v>
      </c>
      <c r="N4862" s="8">
        <f t="shared" si="75"/>
        <v>0.2</v>
      </c>
      <c r="O4862" s="2" t="str">
        <f>LOOKUP(H4862,[2]plantlist!$A$2:$A$943,[2]plantlist!$B$2:$B$943)</f>
        <v>G</v>
      </c>
    </row>
    <row r="4863" spans="1:15" x14ac:dyDescent="0.2">
      <c r="A4863" s="7" t="s">
        <v>350</v>
      </c>
      <c r="B4863" s="2">
        <v>2008</v>
      </c>
      <c r="C4863" s="2" t="s">
        <v>0</v>
      </c>
      <c r="D4863" s="2">
        <v>0</v>
      </c>
      <c r="E4863" s="2">
        <v>5</v>
      </c>
      <c r="F4863" s="2">
        <v>5</v>
      </c>
      <c r="G4863" s="2">
        <v>5000</v>
      </c>
      <c r="H4863" s="2" t="s">
        <v>14</v>
      </c>
      <c r="I4863" s="2" t="s">
        <v>2</v>
      </c>
      <c r="J4863" s="2" t="s">
        <v>15</v>
      </c>
      <c r="K4863" s="2" t="str">
        <f>LOOKUP(A4863,'[2]Collin Seedling for R'!$A$3:$A$51,'[2]Collin Seedling for R'!$R$3:$R$51)</f>
        <v>Mod</v>
      </c>
      <c r="L4863" s="2" t="str">
        <f>LOOKUP(A4863,'[2]Collin Seedling for R'!$A$3:$A$51,'[2]Collin Seedling for R'!$T$3:$T$51)</f>
        <v>FS</v>
      </c>
      <c r="M4863" s="2" t="str">
        <f>LOOKUP(A4863,'[2]Collin Seedling for R'!$A$3:$A$51,'[2]Collin Seedling for R'!$P$3:$P$51)</f>
        <v>Seeded</v>
      </c>
      <c r="N4863" s="8">
        <f t="shared" si="75"/>
        <v>0.1</v>
      </c>
      <c r="O4863" s="2" t="str">
        <f>LOOKUP(H4863,[2]plantlist!$A$2:$A$943,[2]plantlist!$B$2:$B$943)</f>
        <v>F</v>
      </c>
    </row>
    <row r="4864" spans="1:15" x14ac:dyDescent="0.2">
      <c r="A4864" s="7" t="s">
        <v>350</v>
      </c>
      <c r="B4864" s="2">
        <v>2008</v>
      </c>
      <c r="C4864" s="2" t="s">
        <v>0</v>
      </c>
      <c r="D4864" s="2">
        <v>0</v>
      </c>
      <c r="E4864" s="2">
        <v>2</v>
      </c>
      <c r="F4864" s="2">
        <v>2</v>
      </c>
      <c r="G4864" s="2">
        <v>5000</v>
      </c>
      <c r="H4864" s="2" t="s">
        <v>37</v>
      </c>
      <c r="I4864" s="2" t="s">
        <v>2</v>
      </c>
      <c r="J4864" s="2" t="s">
        <v>38</v>
      </c>
      <c r="K4864" s="2" t="str">
        <f>LOOKUP(A4864,'[2]Collin Seedling for R'!$A$3:$A$51,'[2]Collin Seedling for R'!$R$3:$R$51)</f>
        <v>Mod</v>
      </c>
      <c r="L4864" s="2" t="str">
        <f>LOOKUP(A4864,'[2]Collin Seedling for R'!$A$3:$A$51,'[2]Collin Seedling for R'!$T$3:$T$51)</f>
        <v>FS</v>
      </c>
      <c r="M4864" s="2" t="str">
        <f>LOOKUP(A4864,'[2]Collin Seedling for R'!$A$3:$A$51,'[2]Collin Seedling for R'!$P$3:$P$51)</f>
        <v>Seeded</v>
      </c>
      <c r="N4864" s="8">
        <f t="shared" si="75"/>
        <v>0.04</v>
      </c>
      <c r="O4864" s="2" t="str">
        <f>LOOKUP(H4864,[2]plantlist!$A$2:$A$943,[2]plantlist!$B$2:$B$943)</f>
        <v>F</v>
      </c>
    </row>
    <row r="4865" spans="1:15" x14ac:dyDescent="0.2">
      <c r="A4865" s="2" t="s">
        <v>350</v>
      </c>
      <c r="B4865" s="2">
        <v>2013</v>
      </c>
      <c r="C4865" s="2" t="s">
        <v>0</v>
      </c>
      <c r="D4865" s="2">
        <v>2286</v>
      </c>
      <c r="E4865" s="2">
        <v>0</v>
      </c>
      <c r="F4865" s="2">
        <v>2286</v>
      </c>
      <c r="G4865" s="2">
        <v>5010</v>
      </c>
      <c r="H4865" s="2" t="s">
        <v>1</v>
      </c>
      <c r="I4865" s="2" t="s">
        <v>2</v>
      </c>
      <c r="J4865" s="2" t="s">
        <v>3</v>
      </c>
      <c r="K4865" s="2" t="str">
        <f>LOOKUP(A4865,'[2]Collin Seedling for R'!$A$3:$A$51,'[2]Collin Seedling for R'!$R$3:$R$51)</f>
        <v>Mod</v>
      </c>
      <c r="L4865" s="2" t="str">
        <f>LOOKUP(A4865,'[2]Collin Seedling for R'!$A$3:$A$51,'[2]Collin Seedling for R'!$T$3:$T$51)</f>
        <v>FS</v>
      </c>
      <c r="M4865" s="2" t="str">
        <f>LOOKUP(A4865,'[2]Collin Seedling for R'!$A$3:$A$51,'[2]Collin Seedling for R'!$P$3:$P$51)</f>
        <v>Seeded</v>
      </c>
      <c r="N4865" s="8">
        <f t="shared" si="75"/>
        <v>0</v>
      </c>
      <c r="O4865" s="2" t="str">
        <f>LOOKUP(H4865,[2]plantlist!$A$2:$A$943,[2]plantlist!$B$2:$B$943)</f>
        <v>F</v>
      </c>
    </row>
    <row r="4866" spans="1:15" x14ac:dyDescent="0.2">
      <c r="A4866" s="2" t="s">
        <v>350</v>
      </c>
      <c r="B4866" s="2">
        <v>2013</v>
      </c>
      <c r="C4866" s="2" t="s">
        <v>0</v>
      </c>
      <c r="D4866" s="2">
        <v>2235</v>
      </c>
      <c r="E4866" s="2">
        <v>1</v>
      </c>
      <c r="F4866" s="2">
        <v>2236</v>
      </c>
      <c r="G4866" s="2">
        <v>5010</v>
      </c>
      <c r="H4866" s="2" t="s">
        <v>6</v>
      </c>
      <c r="I4866" s="2" t="s">
        <v>2</v>
      </c>
      <c r="J4866" s="2" t="s">
        <v>7</v>
      </c>
      <c r="K4866" s="2" t="str">
        <f>LOOKUP(A4866,'[2]Collin Seedling for R'!$A$3:$A$51,'[2]Collin Seedling for R'!$R$3:$R$51)</f>
        <v>Mod</v>
      </c>
      <c r="L4866" s="2" t="str">
        <f>LOOKUP(A4866,'[2]Collin Seedling for R'!$A$3:$A$51,'[2]Collin Seedling for R'!$T$3:$T$51)</f>
        <v>FS</v>
      </c>
      <c r="M4866" s="2" t="str">
        <f>LOOKUP(A4866,'[2]Collin Seedling for R'!$A$3:$A$51,'[2]Collin Seedling for R'!$P$3:$P$51)</f>
        <v>Seeded</v>
      </c>
      <c r="N4866" s="8">
        <f t="shared" ref="N4866:N4929" si="76">E4866/G4866*100</f>
        <v>1.9960079840319361E-2</v>
      </c>
      <c r="O4866" s="2" t="str">
        <f>LOOKUP(H4866,[2]plantlist!$A$2:$A$943,[2]plantlist!$B$2:$B$943)</f>
        <v>L</v>
      </c>
    </row>
    <row r="4867" spans="1:15" x14ac:dyDescent="0.2">
      <c r="A4867" s="2" t="s">
        <v>350</v>
      </c>
      <c r="B4867" s="2">
        <v>2013</v>
      </c>
      <c r="C4867" s="2" t="s">
        <v>0</v>
      </c>
      <c r="D4867" s="2">
        <v>433</v>
      </c>
      <c r="E4867" s="2">
        <v>0</v>
      </c>
      <c r="F4867" s="2">
        <v>433</v>
      </c>
      <c r="G4867" s="2">
        <v>5010</v>
      </c>
      <c r="H4867" s="2" t="s">
        <v>4</v>
      </c>
      <c r="I4867" s="2" t="s">
        <v>2</v>
      </c>
      <c r="J4867" s="2" t="s">
        <v>5</v>
      </c>
      <c r="K4867" s="2" t="str">
        <f>LOOKUP(A4867,'[2]Collin Seedling for R'!$A$3:$A$51,'[2]Collin Seedling for R'!$R$3:$R$51)</f>
        <v>Mod</v>
      </c>
      <c r="L4867" s="2" t="str">
        <f>LOOKUP(A4867,'[2]Collin Seedling for R'!$A$3:$A$51,'[2]Collin Seedling for R'!$T$3:$T$51)</f>
        <v>FS</v>
      </c>
      <c r="M4867" s="2" t="str">
        <f>LOOKUP(A4867,'[2]Collin Seedling for R'!$A$3:$A$51,'[2]Collin Seedling for R'!$P$3:$P$51)</f>
        <v>Seeded</v>
      </c>
      <c r="N4867" s="8">
        <f t="shared" si="76"/>
        <v>0</v>
      </c>
      <c r="O4867" s="2" t="str">
        <f>LOOKUP(H4867,[2]plantlist!$A$2:$A$943,[2]plantlist!$B$2:$B$943)</f>
        <v>B</v>
      </c>
    </row>
    <row r="4868" spans="1:15" x14ac:dyDescent="0.2">
      <c r="A4868" s="2" t="s">
        <v>350</v>
      </c>
      <c r="B4868" s="2">
        <v>2013</v>
      </c>
      <c r="C4868" s="2" t="s">
        <v>0</v>
      </c>
      <c r="D4868" s="2">
        <v>41</v>
      </c>
      <c r="E4868" s="2">
        <v>265</v>
      </c>
      <c r="F4868" s="2">
        <v>306</v>
      </c>
      <c r="G4868" s="2">
        <v>5010</v>
      </c>
      <c r="H4868" s="2" t="s">
        <v>8</v>
      </c>
      <c r="I4868" s="2" t="s">
        <v>2</v>
      </c>
      <c r="J4868" s="2" t="s">
        <v>9</v>
      </c>
      <c r="K4868" s="2" t="str">
        <f>LOOKUP(A4868,'[2]Collin Seedling for R'!$A$3:$A$51,'[2]Collin Seedling for R'!$R$3:$R$51)</f>
        <v>Mod</v>
      </c>
      <c r="L4868" s="2" t="str">
        <f>LOOKUP(A4868,'[2]Collin Seedling for R'!$A$3:$A$51,'[2]Collin Seedling for R'!$T$3:$T$51)</f>
        <v>FS</v>
      </c>
      <c r="M4868" s="2" t="str">
        <f>LOOKUP(A4868,'[2]Collin Seedling for R'!$A$3:$A$51,'[2]Collin Seedling for R'!$P$3:$P$51)</f>
        <v>Seeded</v>
      </c>
      <c r="N4868" s="8">
        <f t="shared" si="76"/>
        <v>5.2894211576846306</v>
      </c>
      <c r="O4868" s="2" t="str">
        <f>LOOKUP(H4868,[2]plantlist!$A$2:$A$943,[2]plantlist!$B$2:$B$943)</f>
        <v>G</v>
      </c>
    </row>
    <row r="4869" spans="1:15" x14ac:dyDescent="0.2">
      <c r="A4869" s="2" t="s">
        <v>350</v>
      </c>
      <c r="B4869" s="2">
        <v>2013</v>
      </c>
      <c r="C4869" s="2" t="s">
        <v>0</v>
      </c>
      <c r="D4869" s="2">
        <v>6</v>
      </c>
      <c r="E4869" s="2">
        <v>12</v>
      </c>
      <c r="F4869" s="2">
        <v>18</v>
      </c>
      <c r="G4869" s="2">
        <v>5010</v>
      </c>
      <c r="H4869" s="2" t="s">
        <v>10</v>
      </c>
      <c r="I4869" s="2" t="s">
        <v>2</v>
      </c>
      <c r="J4869" s="2" t="s">
        <v>11</v>
      </c>
      <c r="K4869" s="2" t="str">
        <f>LOOKUP(A4869,'[2]Collin Seedling for R'!$A$3:$A$51,'[2]Collin Seedling for R'!$R$3:$R$51)</f>
        <v>Mod</v>
      </c>
      <c r="L4869" s="2" t="str">
        <f>LOOKUP(A4869,'[2]Collin Seedling for R'!$A$3:$A$51,'[2]Collin Seedling for R'!$T$3:$T$51)</f>
        <v>FS</v>
      </c>
      <c r="M4869" s="2" t="str">
        <f>LOOKUP(A4869,'[2]Collin Seedling for R'!$A$3:$A$51,'[2]Collin Seedling for R'!$P$3:$P$51)</f>
        <v>Seeded</v>
      </c>
      <c r="N4869" s="8">
        <f t="shared" si="76"/>
        <v>0.23952095808383234</v>
      </c>
      <c r="O4869" s="2" t="str">
        <f>LOOKUP(H4869,[2]plantlist!$A$2:$A$943,[2]plantlist!$B$2:$B$943)</f>
        <v>L</v>
      </c>
    </row>
    <row r="4870" spans="1:15" x14ac:dyDescent="0.2">
      <c r="A4870" s="2" t="s">
        <v>350</v>
      </c>
      <c r="B4870" s="2">
        <v>2013</v>
      </c>
      <c r="C4870" s="2" t="s">
        <v>0</v>
      </c>
      <c r="D4870" s="2">
        <v>4</v>
      </c>
      <c r="E4870" s="2">
        <v>80</v>
      </c>
      <c r="F4870" s="2">
        <v>84</v>
      </c>
      <c r="G4870" s="2">
        <v>5010</v>
      </c>
      <c r="H4870" s="2" t="s">
        <v>60</v>
      </c>
      <c r="I4870" s="2" t="s">
        <v>2</v>
      </c>
      <c r="J4870" s="2" t="s">
        <v>61</v>
      </c>
      <c r="K4870" s="2" t="str">
        <f>LOOKUP(A4870,'[2]Collin Seedling for R'!$A$3:$A$51,'[2]Collin Seedling for R'!$R$3:$R$51)</f>
        <v>Mod</v>
      </c>
      <c r="L4870" s="2" t="str">
        <f>LOOKUP(A4870,'[2]Collin Seedling for R'!$A$3:$A$51,'[2]Collin Seedling for R'!$T$3:$T$51)</f>
        <v>FS</v>
      </c>
      <c r="M4870" s="2" t="str">
        <f>LOOKUP(A4870,'[2]Collin Seedling for R'!$A$3:$A$51,'[2]Collin Seedling for R'!$P$3:$P$51)</f>
        <v>Seeded</v>
      </c>
      <c r="N4870" s="8">
        <f t="shared" si="76"/>
        <v>1.5968063872255487</v>
      </c>
      <c r="O4870" s="2" t="str">
        <f>LOOKUP(H4870,[2]plantlist!$A$2:$A$943,[2]plantlist!$B$2:$B$943)</f>
        <v>F</v>
      </c>
    </row>
    <row r="4871" spans="1:15" x14ac:dyDescent="0.2">
      <c r="A4871" s="2" t="s">
        <v>350</v>
      </c>
      <c r="B4871" s="2">
        <v>2013</v>
      </c>
      <c r="C4871" s="2" t="s">
        <v>0</v>
      </c>
      <c r="D4871" s="2">
        <v>3</v>
      </c>
      <c r="E4871" s="2">
        <v>235</v>
      </c>
      <c r="F4871" s="2">
        <v>238</v>
      </c>
      <c r="G4871" s="2">
        <v>5010</v>
      </c>
      <c r="H4871" s="2" t="s">
        <v>16</v>
      </c>
      <c r="I4871" s="2" t="s">
        <v>2</v>
      </c>
      <c r="J4871" s="2" t="s">
        <v>17</v>
      </c>
      <c r="K4871" s="2" t="str">
        <f>LOOKUP(A4871,'[2]Collin Seedling for R'!$A$3:$A$51,'[2]Collin Seedling for R'!$R$3:$R$51)</f>
        <v>Mod</v>
      </c>
      <c r="L4871" s="2" t="str">
        <f>LOOKUP(A4871,'[2]Collin Seedling for R'!$A$3:$A$51,'[2]Collin Seedling for R'!$T$3:$T$51)</f>
        <v>FS</v>
      </c>
      <c r="M4871" s="2" t="str">
        <f>LOOKUP(A4871,'[2]Collin Seedling for R'!$A$3:$A$51,'[2]Collin Seedling for R'!$P$3:$P$51)</f>
        <v>Seeded</v>
      </c>
      <c r="N4871" s="8">
        <f t="shared" si="76"/>
        <v>4.6906187624750499</v>
      </c>
      <c r="O4871" s="2" t="str">
        <f>LOOKUP(H4871,[2]plantlist!$A$2:$A$943,[2]plantlist!$B$2:$B$943)</f>
        <v>S</v>
      </c>
    </row>
    <row r="4872" spans="1:15" x14ac:dyDescent="0.2">
      <c r="A4872" s="2" t="s">
        <v>350</v>
      </c>
      <c r="B4872" s="2">
        <v>2013</v>
      </c>
      <c r="C4872" s="2" t="s">
        <v>0</v>
      </c>
      <c r="D4872" s="2">
        <v>1</v>
      </c>
      <c r="E4872" s="2">
        <v>33</v>
      </c>
      <c r="F4872" s="2">
        <v>34</v>
      </c>
      <c r="G4872" s="2">
        <v>5010</v>
      </c>
      <c r="H4872" s="2" t="s">
        <v>45</v>
      </c>
      <c r="I4872" s="2" t="s">
        <v>2</v>
      </c>
      <c r="J4872" s="2" t="s">
        <v>46</v>
      </c>
      <c r="K4872" s="2" t="str">
        <f>LOOKUP(A4872,'[2]Collin Seedling for R'!$A$3:$A$51,'[2]Collin Seedling for R'!$R$3:$R$51)</f>
        <v>Mod</v>
      </c>
      <c r="L4872" s="2" t="str">
        <f>LOOKUP(A4872,'[2]Collin Seedling for R'!$A$3:$A$51,'[2]Collin Seedling for R'!$T$3:$T$51)</f>
        <v>FS</v>
      </c>
      <c r="M4872" s="2" t="str">
        <f>LOOKUP(A4872,'[2]Collin Seedling for R'!$A$3:$A$51,'[2]Collin Seedling for R'!$P$3:$P$51)</f>
        <v>Seeded</v>
      </c>
      <c r="N4872" s="8">
        <f t="shared" si="76"/>
        <v>0.6586826347305389</v>
      </c>
      <c r="O4872" s="2" t="str">
        <f>LOOKUP(H4872,[2]plantlist!$A$2:$A$943,[2]plantlist!$B$2:$B$943)</f>
        <v>F</v>
      </c>
    </row>
    <row r="4873" spans="1:15" x14ac:dyDescent="0.2">
      <c r="A4873" s="2" t="s">
        <v>350</v>
      </c>
      <c r="B4873" s="2">
        <v>2013</v>
      </c>
      <c r="C4873" s="2" t="s">
        <v>0</v>
      </c>
      <c r="D4873" s="2">
        <v>1</v>
      </c>
      <c r="E4873" s="2">
        <v>0</v>
      </c>
      <c r="F4873" s="2">
        <v>1</v>
      </c>
      <c r="G4873" s="2">
        <v>5010</v>
      </c>
      <c r="H4873" s="2" t="s">
        <v>64</v>
      </c>
      <c r="I4873" s="2" t="s">
        <v>2</v>
      </c>
      <c r="J4873" s="2" t="s">
        <v>65</v>
      </c>
      <c r="K4873" s="2" t="str">
        <f>LOOKUP(A4873,'[2]Collin Seedling for R'!$A$3:$A$51,'[2]Collin Seedling for R'!$R$3:$R$51)</f>
        <v>Mod</v>
      </c>
      <c r="L4873" s="2" t="str">
        <f>LOOKUP(A4873,'[2]Collin Seedling for R'!$A$3:$A$51,'[2]Collin Seedling for R'!$T$3:$T$51)</f>
        <v>FS</v>
      </c>
      <c r="M4873" s="2" t="str">
        <f>LOOKUP(A4873,'[2]Collin Seedling for R'!$A$3:$A$51,'[2]Collin Seedling for R'!$P$3:$P$51)</f>
        <v>Seeded</v>
      </c>
      <c r="N4873" s="8">
        <f t="shared" si="76"/>
        <v>0</v>
      </c>
      <c r="O4873" s="2" t="str">
        <f>LOOKUP(H4873,[2]plantlist!$A$2:$A$943,[2]plantlist!$B$2:$B$943)</f>
        <v>L</v>
      </c>
    </row>
    <row r="4874" spans="1:15" x14ac:dyDescent="0.2">
      <c r="A4874" s="2" t="s">
        <v>350</v>
      </c>
      <c r="B4874" s="2">
        <v>2013</v>
      </c>
      <c r="C4874" s="2" t="s">
        <v>0</v>
      </c>
      <c r="D4874" s="2">
        <v>0</v>
      </c>
      <c r="E4874" s="2">
        <v>477</v>
      </c>
      <c r="F4874" s="2">
        <v>477</v>
      </c>
      <c r="G4874" s="2">
        <v>5010</v>
      </c>
      <c r="H4874" s="2" t="s">
        <v>23</v>
      </c>
      <c r="I4874" s="2" t="s">
        <v>2</v>
      </c>
      <c r="J4874" s="2" t="s">
        <v>24</v>
      </c>
      <c r="K4874" s="2" t="str">
        <f>LOOKUP(A4874,'[2]Collin Seedling for R'!$A$3:$A$51,'[2]Collin Seedling for R'!$R$3:$R$51)</f>
        <v>Mod</v>
      </c>
      <c r="L4874" s="2" t="str">
        <f>LOOKUP(A4874,'[2]Collin Seedling for R'!$A$3:$A$51,'[2]Collin Seedling for R'!$T$3:$T$51)</f>
        <v>FS</v>
      </c>
      <c r="M4874" s="2" t="str">
        <f>LOOKUP(A4874,'[2]Collin Seedling for R'!$A$3:$A$51,'[2]Collin Seedling for R'!$P$3:$P$51)</f>
        <v>Seeded</v>
      </c>
      <c r="N4874" s="8">
        <f t="shared" si="76"/>
        <v>9.5209580838323351</v>
      </c>
      <c r="O4874" s="2" t="str">
        <f>LOOKUP(H4874,[2]plantlist!$A$2:$A$943,[2]plantlist!$B$2:$B$943)</f>
        <v>S</v>
      </c>
    </row>
    <row r="4875" spans="1:15" x14ac:dyDescent="0.2">
      <c r="A4875" s="2" t="s">
        <v>350</v>
      </c>
      <c r="B4875" s="2">
        <v>2013</v>
      </c>
      <c r="C4875" s="2" t="s">
        <v>0</v>
      </c>
      <c r="D4875" s="2">
        <v>0</v>
      </c>
      <c r="E4875" s="2">
        <v>94</v>
      </c>
      <c r="F4875" s="2">
        <v>94</v>
      </c>
      <c r="G4875" s="2">
        <v>5010</v>
      </c>
      <c r="H4875" s="2" t="s">
        <v>51</v>
      </c>
      <c r="I4875" s="2" t="s">
        <v>2</v>
      </c>
      <c r="J4875" s="2" t="s">
        <v>52</v>
      </c>
      <c r="K4875" s="2" t="str">
        <f>LOOKUP(A4875,'[2]Collin Seedling for R'!$A$3:$A$51,'[2]Collin Seedling for R'!$R$3:$R$51)</f>
        <v>Mod</v>
      </c>
      <c r="L4875" s="2" t="str">
        <f>LOOKUP(A4875,'[2]Collin Seedling for R'!$A$3:$A$51,'[2]Collin Seedling for R'!$T$3:$T$51)</f>
        <v>FS</v>
      </c>
      <c r="M4875" s="2" t="str">
        <f>LOOKUP(A4875,'[2]Collin Seedling for R'!$A$3:$A$51,'[2]Collin Seedling for R'!$P$3:$P$51)</f>
        <v>Seeded</v>
      </c>
      <c r="N4875" s="8">
        <f t="shared" si="76"/>
        <v>1.87624750499002</v>
      </c>
      <c r="O4875" s="2" t="str">
        <f>LOOKUP(H4875,[2]plantlist!$A$2:$A$943,[2]plantlist!$B$2:$B$943)</f>
        <v>F</v>
      </c>
    </row>
    <row r="4876" spans="1:15" x14ac:dyDescent="0.2">
      <c r="A4876" s="2" t="s">
        <v>350</v>
      </c>
      <c r="B4876" s="2">
        <v>2013</v>
      </c>
      <c r="C4876" s="2" t="s">
        <v>0</v>
      </c>
      <c r="D4876" s="2">
        <v>0</v>
      </c>
      <c r="E4876" s="2">
        <v>53</v>
      </c>
      <c r="F4876" s="2">
        <v>53</v>
      </c>
      <c r="G4876" s="2">
        <v>5010</v>
      </c>
      <c r="H4876" s="2" t="s">
        <v>14</v>
      </c>
      <c r="I4876" s="2" t="s">
        <v>2</v>
      </c>
      <c r="J4876" s="2" t="s">
        <v>15</v>
      </c>
      <c r="K4876" s="2" t="str">
        <f>LOOKUP(A4876,'[2]Collin Seedling for R'!$A$3:$A$51,'[2]Collin Seedling for R'!$R$3:$R$51)</f>
        <v>Mod</v>
      </c>
      <c r="L4876" s="2" t="str">
        <f>LOOKUP(A4876,'[2]Collin Seedling for R'!$A$3:$A$51,'[2]Collin Seedling for R'!$T$3:$T$51)</f>
        <v>FS</v>
      </c>
      <c r="M4876" s="2" t="str">
        <f>LOOKUP(A4876,'[2]Collin Seedling for R'!$A$3:$A$51,'[2]Collin Seedling for R'!$P$3:$P$51)</f>
        <v>Seeded</v>
      </c>
      <c r="N4876" s="8">
        <f t="shared" si="76"/>
        <v>1.0578842315369261</v>
      </c>
      <c r="O4876" s="2" t="str">
        <f>LOOKUP(H4876,[2]plantlist!$A$2:$A$943,[2]plantlist!$B$2:$B$943)</f>
        <v>F</v>
      </c>
    </row>
    <row r="4877" spans="1:15" x14ac:dyDescent="0.2">
      <c r="A4877" s="2" t="s">
        <v>350</v>
      </c>
      <c r="B4877" s="2">
        <v>2013</v>
      </c>
      <c r="C4877" s="2" t="s">
        <v>0</v>
      </c>
      <c r="D4877" s="2">
        <v>0</v>
      </c>
      <c r="E4877" s="2">
        <v>2</v>
      </c>
      <c r="F4877" s="2">
        <v>2</v>
      </c>
      <c r="G4877" s="2">
        <v>5010</v>
      </c>
      <c r="H4877" s="2" t="s">
        <v>190</v>
      </c>
      <c r="I4877" s="2" t="s">
        <v>2</v>
      </c>
      <c r="J4877" s="2" t="s">
        <v>191</v>
      </c>
      <c r="K4877" s="2" t="str">
        <f>LOOKUP(A4877,'[2]Collin Seedling for R'!$A$3:$A$51,'[2]Collin Seedling for R'!$R$3:$R$51)</f>
        <v>Mod</v>
      </c>
      <c r="L4877" s="2" t="str">
        <f>LOOKUP(A4877,'[2]Collin Seedling for R'!$A$3:$A$51,'[2]Collin Seedling for R'!$T$3:$T$51)</f>
        <v>FS</v>
      </c>
      <c r="M4877" s="2" t="str">
        <f>LOOKUP(A4877,'[2]Collin Seedling for R'!$A$3:$A$51,'[2]Collin Seedling for R'!$P$3:$P$51)</f>
        <v>Seeded</v>
      </c>
      <c r="N4877" s="8">
        <f t="shared" si="76"/>
        <v>3.9920159680638723E-2</v>
      </c>
      <c r="O4877" s="2" t="str">
        <f>LOOKUP(H4877,[2]plantlist!$A$2:$A$943,[2]plantlist!$B$2:$B$943)</f>
        <v>F</v>
      </c>
    </row>
    <row r="4878" spans="1:15" x14ac:dyDescent="0.2">
      <c r="A4878" s="2" t="s">
        <v>350</v>
      </c>
      <c r="B4878" s="2">
        <v>2013</v>
      </c>
      <c r="C4878" s="2" t="s">
        <v>0</v>
      </c>
      <c r="D4878" s="2">
        <v>0</v>
      </c>
      <c r="E4878" s="2">
        <v>2</v>
      </c>
      <c r="F4878" s="2">
        <v>2</v>
      </c>
      <c r="G4878" s="2">
        <v>5010</v>
      </c>
      <c r="H4878" s="2" t="s">
        <v>31</v>
      </c>
      <c r="I4878" s="2" t="s">
        <v>2</v>
      </c>
      <c r="J4878" s="2" t="s">
        <v>32</v>
      </c>
      <c r="K4878" s="2" t="str">
        <f>LOOKUP(A4878,'[2]Collin Seedling for R'!$A$3:$A$51,'[2]Collin Seedling for R'!$R$3:$R$51)</f>
        <v>Mod</v>
      </c>
      <c r="L4878" s="2" t="str">
        <f>LOOKUP(A4878,'[2]Collin Seedling for R'!$A$3:$A$51,'[2]Collin Seedling for R'!$T$3:$T$51)</f>
        <v>FS</v>
      </c>
      <c r="M4878" s="2" t="str">
        <f>LOOKUP(A4878,'[2]Collin Seedling for R'!$A$3:$A$51,'[2]Collin Seedling for R'!$P$3:$P$51)</f>
        <v>Seeded</v>
      </c>
      <c r="N4878" s="8">
        <f t="shared" si="76"/>
        <v>3.9920159680638723E-2</v>
      </c>
      <c r="O4878" s="2" t="str">
        <f>LOOKUP(H4878,[2]plantlist!$A$2:$A$943,[2]plantlist!$B$2:$B$943)</f>
        <v>U</v>
      </c>
    </row>
    <row r="4879" spans="1:15" x14ac:dyDescent="0.2">
      <c r="A4879" t="s">
        <v>350</v>
      </c>
      <c r="B4879">
        <v>2016</v>
      </c>
      <c r="C4879" t="s">
        <v>0</v>
      </c>
      <c r="D4879">
        <v>2211</v>
      </c>
      <c r="E4879">
        <v>249</v>
      </c>
      <c r="F4879">
        <v>2460</v>
      </c>
      <c r="G4879">
        <v>5004</v>
      </c>
      <c r="H4879" t="s">
        <v>6</v>
      </c>
      <c r="I4879" t="s">
        <v>2</v>
      </c>
      <c r="J4879" t="s">
        <v>7</v>
      </c>
      <c r="K4879" s="2" t="str">
        <f>LOOKUP(A4879,'[2]Collin Seedling for R'!$A$3:$A$51,'[2]Collin Seedling for R'!$R$3:$R$51)</f>
        <v>Mod</v>
      </c>
      <c r="L4879" s="2" t="str">
        <f>LOOKUP(A4879,'[2]Collin Seedling for R'!$A$3:$A$51,'[2]Collin Seedling for R'!$T$3:$T$51)</f>
        <v>FS</v>
      </c>
      <c r="M4879" s="2" t="str">
        <f>LOOKUP(A4879,'[2]Collin Seedling for R'!$A$3:$A$51,'[2]Collin Seedling for R'!$P$3:$P$51)</f>
        <v>Seeded</v>
      </c>
      <c r="N4879" s="8">
        <f t="shared" si="76"/>
        <v>4.9760191846522783</v>
      </c>
      <c r="O4879" s="2" t="str">
        <f>LOOKUP(H4879,[2]plantlist!$A$2:$A$943,[2]plantlist!$B$2:$B$943)</f>
        <v>L</v>
      </c>
    </row>
    <row r="4880" spans="1:15" x14ac:dyDescent="0.2">
      <c r="A4880" t="s">
        <v>350</v>
      </c>
      <c r="B4880">
        <v>2016</v>
      </c>
      <c r="C4880" t="s">
        <v>0</v>
      </c>
      <c r="D4880">
        <v>1460</v>
      </c>
      <c r="E4880">
        <v>0</v>
      </c>
      <c r="F4880">
        <v>1460</v>
      </c>
      <c r="G4880">
        <v>5004</v>
      </c>
      <c r="H4880" t="s">
        <v>1</v>
      </c>
      <c r="I4880" t="s">
        <v>2</v>
      </c>
      <c r="J4880" t="s">
        <v>3</v>
      </c>
      <c r="K4880" s="2" t="str">
        <f>LOOKUP(A4880,'[2]Collin Seedling for R'!$A$3:$A$51,'[2]Collin Seedling for R'!$R$3:$R$51)</f>
        <v>Mod</v>
      </c>
      <c r="L4880" s="2" t="str">
        <f>LOOKUP(A4880,'[2]Collin Seedling for R'!$A$3:$A$51,'[2]Collin Seedling for R'!$T$3:$T$51)</f>
        <v>FS</v>
      </c>
      <c r="M4880" s="2" t="str">
        <f>LOOKUP(A4880,'[2]Collin Seedling for R'!$A$3:$A$51,'[2]Collin Seedling for R'!$P$3:$P$51)</f>
        <v>Seeded</v>
      </c>
      <c r="N4880" s="8">
        <f t="shared" si="76"/>
        <v>0</v>
      </c>
      <c r="O4880" s="2" t="str">
        <f>LOOKUP(H4880,[2]plantlist!$A$2:$A$943,[2]plantlist!$B$2:$B$943)</f>
        <v>F</v>
      </c>
    </row>
    <row r="4881" spans="1:15" x14ac:dyDescent="0.2">
      <c r="A4881" t="s">
        <v>350</v>
      </c>
      <c r="B4881">
        <v>2016</v>
      </c>
      <c r="C4881" t="s">
        <v>0</v>
      </c>
      <c r="D4881">
        <v>1025</v>
      </c>
      <c r="E4881">
        <v>2345</v>
      </c>
      <c r="F4881">
        <v>3370</v>
      </c>
      <c r="G4881">
        <v>5004</v>
      </c>
      <c r="H4881" t="s">
        <v>8</v>
      </c>
      <c r="I4881" t="s">
        <v>2</v>
      </c>
      <c r="J4881" t="s">
        <v>9</v>
      </c>
      <c r="K4881" s="2" t="str">
        <f>LOOKUP(A4881,'[2]Collin Seedling for R'!$A$3:$A$51,'[2]Collin Seedling for R'!$R$3:$R$51)</f>
        <v>Mod</v>
      </c>
      <c r="L4881" s="2" t="str">
        <f>LOOKUP(A4881,'[2]Collin Seedling for R'!$A$3:$A$51,'[2]Collin Seedling for R'!$T$3:$T$51)</f>
        <v>FS</v>
      </c>
      <c r="M4881" s="2" t="str">
        <f>LOOKUP(A4881,'[2]Collin Seedling for R'!$A$3:$A$51,'[2]Collin Seedling for R'!$P$3:$P$51)</f>
        <v>Seeded</v>
      </c>
      <c r="N4881" s="8">
        <f t="shared" si="76"/>
        <v>46.862509992006395</v>
      </c>
      <c r="O4881" s="2" t="str">
        <f>LOOKUP(H4881,[2]plantlist!$A$2:$A$943,[2]plantlist!$B$2:$B$943)</f>
        <v>G</v>
      </c>
    </row>
    <row r="4882" spans="1:15" x14ac:dyDescent="0.2">
      <c r="A4882" t="s">
        <v>350</v>
      </c>
      <c r="B4882">
        <v>2016</v>
      </c>
      <c r="C4882" t="s">
        <v>0</v>
      </c>
      <c r="D4882">
        <v>132</v>
      </c>
      <c r="E4882">
        <v>0</v>
      </c>
      <c r="F4882">
        <v>132</v>
      </c>
      <c r="G4882">
        <v>5004</v>
      </c>
      <c r="H4882" t="s">
        <v>53</v>
      </c>
      <c r="I4882" t="s">
        <v>2</v>
      </c>
      <c r="J4882" t="s">
        <v>54</v>
      </c>
      <c r="K4882" s="2" t="str">
        <f>LOOKUP(A4882,'[2]Collin Seedling for R'!$A$3:$A$51,'[2]Collin Seedling for R'!$R$3:$R$51)</f>
        <v>Mod</v>
      </c>
      <c r="L4882" s="2" t="str">
        <f>LOOKUP(A4882,'[2]Collin Seedling for R'!$A$3:$A$51,'[2]Collin Seedling for R'!$T$3:$T$51)</f>
        <v>FS</v>
      </c>
      <c r="M4882" s="2" t="str">
        <f>LOOKUP(A4882,'[2]Collin Seedling for R'!$A$3:$A$51,'[2]Collin Seedling for R'!$P$3:$P$51)</f>
        <v>Seeded</v>
      </c>
      <c r="N4882" s="8">
        <f t="shared" si="76"/>
        <v>0</v>
      </c>
      <c r="O4882" s="2" t="str">
        <f>LOOKUP(H4882,[2]plantlist!$A$2:$A$943,[2]plantlist!$B$2:$B$943)</f>
        <v>C</v>
      </c>
    </row>
    <row r="4883" spans="1:15" x14ac:dyDescent="0.2">
      <c r="A4883" t="s">
        <v>350</v>
      </c>
      <c r="B4883">
        <v>2016</v>
      </c>
      <c r="C4883" t="s">
        <v>0</v>
      </c>
      <c r="D4883">
        <v>53</v>
      </c>
      <c r="E4883">
        <v>724</v>
      </c>
      <c r="F4883">
        <v>777</v>
      </c>
      <c r="G4883">
        <v>5004</v>
      </c>
      <c r="H4883" t="s">
        <v>10</v>
      </c>
      <c r="I4883" t="s">
        <v>2</v>
      </c>
      <c r="J4883" t="s">
        <v>11</v>
      </c>
      <c r="K4883" s="2" t="str">
        <f>LOOKUP(A4883,'[2]Collin Seedling for R'!$A$3:$A$51,'[2]Collin Seedling for R'!$R$3:$R$51)</f>
        <v>Mod</v>
      </c>
      <c r="L4883" s="2" t="str">
        <f>LOOKUP(A4883,'[2]Collin Seedling for R'!$A$3:$A$51,'[2]Collin Seedling for R'!$T$3:$T$51)</f>
        <v>FS</v>
      </c>
      <c r="M4883" s="2" t="str">
        <f>LOOKUP(A4883,'[2]Collin Seedling for R'!$A$3:$A$51,'[2]Collin Seedling for R'!$P$3:$P$51)</f>
        <v>Seeded</v>
      </c>
      <c r="N4883" s="8">
        <f t="shared" si="76"/>
        <v>14.468425259792166</v>
      </c>
      <c r="O4883" s="2" t="str">
        <f>LOOKUP(H4883,[2]plantlist!$A$2:$A$943,[2]plantlist!$B$2:$B$943)</f>
        <v>L</v>
      </c>
    </row>
    <row r="4884" spans="1:15" x14ac:dyDescent="0.2">
      <c r="A4884" t="s">
        <v>350</v>
      </c>
      <c r="B4884">
        <v>2016</v>
      </c>
      <c r="C4884" t="s">
        <v>0</v>
      </c>
      <c r="D4884">
        <v>48</v>
      </c>
      <c r="E4884">
        <v>1265</v>
      </c>
      <c r="F4884">
        <v>1313</v>
      </c>
      <c r="G4884">
        <v>5004</v>
      </c>
      <c r="H4884" t="s">
        <v>23</v>
      </c>
      <c r="I4884" t="s">
        <v>2</v>
      </c>
      <c r="J4884" t="s">
        <v>24</v>
      </c>
      <c r="K4884" s="2" t="str">
        <f>LOOKUP(A4884,'[2]Collin Seedling for R'!$A$3:$A$51,'[2]Collin Seedling for R'!$R$3:$R$51)</f>
        <v>Mod</v>
      </c>
      <c r="L4884" s="2" t="str">
        <f>LOOKUP(A4884,'[2]Collin Seedling for R'!$A$3:$A$51,'[2]Collin Seedling for R'!$T$3:$T$51)</f>
        <v>FS</v>
      </c>
      <c r="M4884" s="2" t="str">
        <f>LOOKUP(A4884,'[2]Collin Seedling for R'!$A$3:$A$51,'[2]Collin Seedling for R'!$P$3:$P$51)</f>
        <v>Seeded</v>
      </c>
      <c r="N4884" s="8">
        <f t="shared" si="76"/>
        <v>25.279776179056757</v>
      </c>
      <c r="O4884" s="2" t="str">
        <f>LOOKUP(H4884,[2]plantlist!$A$2:$A$943,[2]plantlist!$B$2:$B$943)</f>
        <v>S</v>
      </c>
    </row>
    <row r="4885" spans="1:15" x14ac:dyDescent="0.2">
      <c r="A4885" t="s">
        <v>350</v>
      </c>
      <c r="B4885">
        <v>2016</v>
      </c>
      <c r="C4885" t="s">
        <v>0</v>
      </c>
      <c r="D4885">
        <v>21</v>
      </c>
      <c r="E4885">
        <v>511</v>
      </c>
      <c r="F4885">
        <v>532</v>
      </c>
      <c r="G4885">
        <v>5004</v>
      </c>
      <c r="H4885" t="s">
        <v>82</v>
      </c>
      <c r="I4885" t="s">
        <v>2</v>
      </c>
      <c r="J4885" t="s">
        <v>83</v>
      </c>
      <c r="K4885" s="2" t="str">
        <f>LOOKUP(A4885,'[2]Collin Seedling for R'!$A$3:$A$51,'[2]Collin Seedling for R'!$R$3:$R$51)</f>
        <v>Mod</v>
      </c>
      <c r="L4885" s="2" t="str">
        <f>LOOKUP(A4885,'[2]Collin Seedling for R'!$A$3:$A$51,'[2]Collin Seedling for R'!$T$3:$T$51)</f>
        <v>FS</v>
      </c>
      <c r="M4885" s="2" t="str">
        <f>LOOKUP(A4885,'[2]Collin Seedling for R'!$A$3:$A$51,'[2]Collin Seedling for R'!$P$3:$P$51)</f>
        <v>Seeded</v>
      </c>
      <c r="N4885" s="8">
        <f t="shared" si="76"/>
        <v>10.211830535571542</v>
      </c>
      <c r="O4885" s="2" t="str">
        <f>LOOKUP(H4885,[2]plantlist!$A$2:$A$943,[2]plantlist!$B$2:$B$943)</f>
        <v>F</v>
      </c>
    </row>
    <row r="4886" spans="1:15" x14ac:dyDescent="0.2">
      <c r="A4886" t="s">
        <v>350</v>
      </c>
      <c r="B4886">
        <v>2016</v>
      </c>
      <c r="C4886" t="s">
        <v>0</v>
      </c>
      <c r="D4886">
        <v>17</v>
      </c>
      <c r="E4886">
        <v>66</v>
      </c>
      <c r="F4886">
        <v>83</v>
      </c>
      <c r="G4886">
        <v>5004</v>
      </c>
      <c r="H4886" t="s">
        <v>51</v>
      </c>
      <c r="I4886" t="s">
        <v>2</v>
      </c>
      <c r="J4886" t="s">
        <v>52</v>
      </c>
      <c r="K4886" s="2" t="str">
        <f>LOOKUP(A4886,'[2]Collin Seedling for R'!$A$3:$A$51,'[2]Collin Seedling for R'!$R$3:$R$51)</f>
        <v>Mod</v>
      </c>
      <c r="L4886" s="2" t="str">
        <f>LOOKUP(A4886,'[2]Collin Seedling for R'!$A$3:$A$51,'[2]Collin Seedling for R'!$T$3:$T$51)</f>
        <v>FS</v>
      </c>
      <c r="M4886" s="2" t="str">
        <f>LOOKUP(A4886,'[2]Collin Seedling for R'!$A$3:$A$51,'[2]Collin Seedling for R'!$P$3:$P$51)</f>
        <v>Seeded</v>
      </c>
      <c r="N4886" s="8">
        <f t="shared" si="76"/>
        <v>1.3189448441247003</v>
      </c>
      <c r="O4886" s="2" t="str">
        <f>LOOKUP(H4886,[2]plantlist!$A$2:$A$943,[2]plantlist!$B$2:$B$943)</f>
        <v>F</v>
      </c>
    </row>
    <row r="4887" spans="1:15" x14ac:dyDescent="0.2">
      <c r="A4887" t="s">
        <v>350</v>
      </c>
      <c r="B4887">
        <v>2016</v>
      </c>
      <c r="C4887" t="s">
        <v>0</v>
      </c>
      <c r="D4887">
        <v>12</v>
      </c>
      <c r="E4887">
        <v>35</v>
      </c>
      <c r="F4887">
        <v>47</v>
      </c>
      <c r="G4887">
        <v>5004</v>
      </c>
      <c r="H4887" t="s">
        <v>150</v>
      </c>
      <c r="I4887" t="s">
        <v>2</v>
      </c>
      <c r="J4887" t="s">
        <v>151</v>
      </c>
      <c r="K4887" s="2" t="str">
        <f>LOOKUP(A4887,'[2]Collin Seedling for R'!$A$3:$A$51,'[2]Collin Seedling for R'!$R$3:$R$51)</f>
        <v>Mod</v>
      </c>
      <c r="L4887" s="2" t="str">
        <f>LOOKUP(A4887,'[2]Collin Seedling for R'!$A$3:$A$51,'[2]Collin Seedling for R'!$T$3:$T$51)</f>
        <v>FS</v>
      </c>
      <c r="M4887" s="2" t="str">
        <f>LOOKUP(A4887,'[2]Collin Seedling for R'!$A$3:$A$51,'[2]Collin Seedling for R'!$P$3:$P$51)</f>
        <v>Seeded</v>
      </c>
      <c r="N4887" s="8">
        <f t="shared" si="76"/>
        <v>0.6994404476418864</v>
      </c>
      <c r="O4887" s="2" t="str">
        <f>LOOKUP(H4887,[2]plantlist!$A$2:$A$943,[2]plantlist!$B$2:$B$943)</f>
        <v>G</v>
      </c>
    </row>
    <row r="4888" spans="1:15" x14ac:dyDescent="0.2">
      <c r="A4888" t="s">
        <v>350</v>
      </c>
      <c r="B4888">
        <v>2016</v>
      </c>
      <c r="C4888" t="s">
        <v>0</v>
      </c>
      <c r="D4888">
        <v>8</v>
      </c>
      <c r="E4888">
        <v>617</v>
      </c>
      <c r="F4888">
        <v>625</v>
      </c>
      <c r="G4888">
        <v>5004</v>
      </c>
      <c r="H4888" t="s">
        <v>16</v>
      </c>
      <c r="I4888" t="s">
        <v>2</v>
      </c>
      <c r="J4888" t="s">
        <v>17</v>
      </c>
      <c r="K4888" s="2" t="str">
        <f>LOOKUP(A4888,'[2]Collin Seedling for R'!$A$3:$A$51,'[2]Collin Seedling for R'!$R$3:$R$51)</f>
        <v>Mod</v>
      </c>
      <c r="L4888" s="2" t="str">
        <f>LOOKUP(A4888,'[2]Collin Seedling for R'!$A$3:$A$51,'[2]Collin Seedling for R'!$T$3:$T$51)</f>
        <v>FS</v>
      </c>
      <c r="M4888" s="2" t="str">
        <f>LOOKUP(A4888,'[2]Collin Seedling for R'!$A$3:$A$51,'[2]Collin Seedling for R'!$P$3:$P$51)</f>
        <v>Seeded</v>
      </c>
      <c r="N4888" s="8">
        <f t="shared" si="76"/>
        <v>12.330135891286972</v>
      </c>
      <c r="O4888" s="2" t="str">
        <f>LOOKUP(H4888,[2]plantlist!$A$2:$A$943,[2]plantlist!$B$2:$B$943)</f>
        <v>S</v>
      </c>
    </row>
    <row r="4889" spans="1:15" x14ac:dyDescent="0.2">
      <c r="A4889" t="s">
        <v>350</v>
      </c>
      <c r="B4889">
        <v>2016</v>
      </c>
      <c r="C4889" t="s">
        <v>0</v>
      </c>
      <c r="D4889">
        <v>7</v>
      </c>
      <c r="E4889">
        <v>0</v>
      </c>
      <c r="F4889">
        <v>7</v>
      </c>
      <c r="G4889">
        <v>5004</v>
      </c>
      <c r="H4889" t="s">
        <v>41</v>
      </c>
      <c r="I4889" t="s">
        <v>2</v>
      </c>
      <c r="J4889" t="s">
        <v>42</v>
      </c>
      <c r="K4889" s="2" t="str">
        <f>LOOKUP(A4889,'[2]Collin Seedling for R'!$A$3:$A$51,'[2]Collin Seedling for R'!$R$3:$R$51)</f>
        <v>Mod</v>
      </c>
      <c r="L4889" s="2" t="str">
        <f>LOOKUP(A4889,'[2]Collin Seedling for R'!$A$3:$A$51,'[2]Collin Seedling for R'!$T$3:$T$51)</f>
        <v>FS</v>
      </c>
      <c r="M4889" s="2" t="str">
        <f>LOOKUP(A4889,'[2]Collin Seedling for R'!$A$3:$A$51,'[2]Collin Seedling for R'!$P$3:$P$51)</f>
        <v>Seeded</v>
      </c>
      <c r="N4889" s="8">
        <f t="shared" si="76"/>
        <v>0</v>
      </c>
      <c r="O4889" s="2" t="str">
        <f>LOOKUP(H4889,[2]plantlist!$A$2:$A$943,[2]plantlist!$B$2:$B$943)</f>
        <v>B</v>
      </c>
    </row>
    <row r="4890" spans="1:15" x14ac:dyDescent="0.2">
      <c r="A4890" t="s">
        <v>350</v>
      </c>
      <c r="B4890">
        <v>2016</v>
      </c>
      <c r="C4890" t="s">
        <v>0</v>
      </c>
      <c r="D4890">
        <v>6</v>
      </c>
      <c r="E4890">
        <v>166</v>
      </c>
      <c r="F4890">
        <v>172</v>
      </c>
      <c r="G4890">
        <v>5004</v>
      </c>
      <c r="H4890" t="s">
        <v>116</v>
      </c>
      <c r="I4890" t="s">
        <v>2</v>
      </c>
      <c r="J4890" t="s">
        <v>117</v>
      </c>
      <c r="K4890" s="2" t="str">
        <f>LOOKUP(A4890,'[2]Collin Seedling for R'!$A$3:$A$51,'[2]Collin Seedling for R'!$R$3:$R$51)</f>
        <v>Mod</v>
      </c>
      <c r="L4890" s="2" t="str">
        <f>LOOKUP(A4890,'[2]Collin Seedling for R'!$A$3:$A$51,'[2]Collin Seedling for R'!$T$3:$T$51)</f>
        <v>FS</v>
      </c>
      <c r="M4890" s="2" t="str">
        <f>LOOKUP(A4890,'[2]Collin Seedling for R'!$A$3:$A$51,'[2]Collin Seedling for R'!$P$3:$P$51)</f>
        <v>Seeded</v>
      </c>
      <c r="N4890" s="8">
        <f t="shared" si="76"/>
        <v>3.3173461231015189</v>
      </c>
      <c r="O4890" s="2" t="str">
        <f>LOOKUP(H4890,[2]plantlist!$A$2:$A$943,[2]plantlist!$B$2:$B$943)</f>
        <v>F</v>
      </c>
    </row>
    <row r="4891" spans="1:15" x14ac:dyDescent="0.2">
      <c r="A4891" t="s">
        <v>350</v>
      </c>
      <c r="B4891">
        <v>2016</v>
      </c>
      <c r="C4891" t="s">
        <v>0</v>
      </c>
      <c r="D4891">
        <v>3</v>
      </c>
      <c r="E4891">
        <v>62</v>
      </c>
      <c r="F4891">
        <v>65</v>
      </c>
      <c r="G4891">
        <v>5004</v>
      </c>
      <c r="H4891" t="s">
        <v>66</v>
      </c>
      <c r="I4891" t="s">
        <v>2</v>
      </c>
      <c r="J4891" t="s">
        <v>67</v>
      </c>
      <c r="K4891" s="2" t="str">
        <f>LOOKUP(A4891,'[2]Collin Seedling for R'!$A$3:$A$51,'[2]Collin Seedling for R'!$R$3:$R$51)</f>
        <v>Mod</v>
      </c>
      <c r="L4891" s="2" t="str">
        <f>LOOKUP(A4891,'[2]Collin Seedling for R'!$A$3:$A$51,'[2]Collin Seedling for R'!$T$3:$T$51)</f>
        <v>FS</v>
      </c>
      <c r="M4891" s="2" t="str">
        <f>LOOKUP(A4891,'[2]Collin Seedling for R'!$A$3:$A$51,'[2]Collin Seedling for R'!$P$3:$P$51)</f>
        <v>Seeded</v>
      </c>
      <c r="N4891" s="8">
        <f t="shared" si="76"/>
        <v>1.2390087929656275</v>
      </c>
      <c r="O4891" s="2" t="str">
        <f>LOOKUP(H4891,[2]plantlist!$A$2:$A$943,[2]plantlist!$B$2:$B$943)</f>
        <v>G</v>
      </c>
    </row>
    <row r="4892" spans="1:15" x14ac:dyDescent="0.2">
      <c r="A4892" t="s">
        <v>350</v>
      </c>
      <c r="B4892">
        <v>2016</v>
      </c>
      <c r="C4892" t="s">
        <v>0</v>
      </c>
      <c r="D4892">
        <v>1</v>
      </c>
      <c r="E4892">
        <v>3</v>
      </c>
      <c r="F4892">
        <v>4</v>
      </c>
      <c r="G4892">
        <v>5004</v>
      </c>
      <c r="H4892" t="s">
        <v>108</v>
      </c>
      <c r="I4892" t="s">
        <v>2</v>
      </c>
      <c r="J4892" t="s">
        <v>109</v>
      </c>
      <c r="K4892" s="2" t="str">
        <f>LOOKUP(A4892,'[2]Collin Seedling for R'!$A$3:$A$51,'[2]Collin Seedling for R'!$R$3:$R$51)</f>
        <v>Mod</v>
      </c>
      <c r="L4892" s="2" t="str">
        <f>LOOKUP(A4892,'[2]Collin Seedling for R'!$A$3:$A$51,'[2]Collin Seedling for R'!$T$3:$T$51)</f>
        <v>FS</v>
      </c>
      <c r="M4892" s="2" t="str">
        <f>LOOKUP(A4892,'[2]Collin Seedling for R'!$A$3:$A$51,'[2]Collin Seedling for R'!$P$3:$P$51)</f>
        <v>Seeded</v>
      </c>
      <c r="N4892" s="8">
        <f t="shared" si="76"/>
        <v>5.9952038369304551E-2</v>
      </c>
      <c r="O4892" s="2" t="str">
        <f>LOOKUP(H4892,[2]plantlist!$A$2:$A$943,[2]plantlist!$B$2:$B$943)</f>
        <v>F</v>
      </c>
    </row>
    <row r="4893" spans="1:15" x14ac:dyDescent="0.2">
      <c r="A4893" t="s">
        <v>350</v>
      </c>
      <c r="B4893">
        <v>2016</v>
      </c>
      <c r="C4893" t="s">
        <v>0</v>
      </c>
      <c r="D4893">
        <v>0</v>
      </c>
      <c r="E4893">
        <v>191</v>
      </c>
      <c r="F4893">
        <v>191</v>
      </c>
      <c r="G4893">
        <v>5004</v>
      </c>
      <c r="H4893" t="s">
        <v>82</v>
      </c>
      <c r="I4893" t="s">
        <v>19</v>
      </c>
      <c r="J4893" t="s">
        <v>83</v>
      </c>
      <c r="K4893" s="2" t="str">
        <f>LOOKUP(A4893,'[2]Collin Seedling for R'!$A$3:$A$51,'[2]Collin Seedling for R'!$R$3:$R$51)</f>
        <v>Mod</v>
      </c>
      <c r="L4893" s="2" t="str">
        <f>LOOKUP(A4893,'[2]Collin Seedling for R'!$A$3:$A$51,'[2]Collin Seedling for R'!$T$3:$T$51)</f>
        <v>FS</v>
      </c>
      <c r="M4893" s="2" t="str">
        <f>LOOKUP(A4893,'[2]Collin Seedling for R'!$A$3:$A$51,'[2]Collin Seedling for R'!$P$3:$P$51)</f>
        <v>Seeded</v>
      </c>
      <c r="N4893" s="8">
        <f t="shared" si="76"/>
        <v>3.8169464428457234</v>
      </c>
      <c r="O4893" s="2" t="str">
        <f>LOOKUP(H4893,[2]plantlist!$A$2:$A$943,[2]plantlist!$B$2:$B$943)</f>
        <v>F</v>
      </c>
    </row>
    <row r="4894" spans="1:15" x14ac:dyDescent="0.2">
      <c r="A4894" t="s">
        <v>350</v>
      </c>
      <c r="B4894">
        <v>2016</v>
      </c>
      <c r="C4894" t="s">
        <v>0</v>
      </c>
      <c r="D4894">
        <v>0</v>
      </c>
      <c r="E4894">
        <v>2</v>
      </c>
      <c r="F4894">
        <v>2</v>
      </c>
      <c r="G4894">
        <v>5004</v>
      </c>
      <c r="H4894" t="s">
        <v>344</v>
      </c>
      <c r="I4894" t="s">
        <v>2</v>
      </c>
      <c r="J4894" t="s">
        <v>345</v>
      </c>
      <c r="K4894" s="2" t="str">
        <f>LOOKUP(A4894,'[2]Collin Seedling for R'!$A$3:$A$51,'[2]Collin Seedling for R'!$R$3:$R$51)</f>
        <v>Mod</v>
      </c>
      <c r="L4894" s="2" t="str">
        <f>LOOKUP(A4894,'[2]Collin Seedling for R'!$A$3:$A$51,'[2]Collin Seedling for R'!$T$3:$T$51)</f>
        <v>FS</v>
      </c>
      <c r="M4894" s="2" t="str">
        <f>LOOKUP(A4894,'[2]Collin Seedling for R'!$A$3:$A$51,'[2]Collin Seedling for R'!$P$3:$P$51)</f>
        <v>Seeded</v>
      </c>
      <c r="N4894" s="8">
        <f t="shared" si="76"/>
        <v>3.9968025579536368E-2</v>
      </c>
      <c r="O4894" s="2" t="str">
        <f>LOOKUP(H4894,[2]plantlist!$A$2:$A$943,[2]plantlist!$B$2:$B$943)</f>
        <v>F</v>
      </c>
    </row>
    <row r="4895" spans="1:15" x14ac:dyDescent="0.2">
      <c r="A4895" t="s">
        <v>350</v>
      </c>
      <c r="B4895">
        <v>2019</v>
      </c>
      <c r="C4895" t="s">
        <v>0</v>
      </c>
      <c r="D4895">
        <v>2890</v>
      </c>
      <c r="E4895">
        <v>70</v>
      </c>
      <c r="F4895">
        <v>2960</v>
      </c>
      <c r="G4895">
        <v>5000</v>
      </c>
      <c r="H4895" t="s">
        <v>6</v>
      </c>
      <c r="I4895" t="s">
        <v>2</v>
      </c>
      <c r="J4895" t="s">
        <v>7</v>
      </c>
      <c r="K4895" s="2" t="str">
        <f>LOOKUP(A4895,'[2]Collin Seedling for R'!$A$3:$A$51,'[2]Collin Seedling for R'!$R$3:$R$51)</f>
        <v>Mod</v>
      </c>
      <c r="L4895" s="2" t="str">
        <f>LOOKUP(A4895,'[2]Collin Seedling for R'!$A$3:$A$51,'[2]Collin Seedling for R'!$T$3:$T$51)</f>
        <v>FS</v>
      </c>
      <c r="M4895" s="2" t="str">
        <f>LOOKUP(A4895,'[2]Collin Seedling for R'!$A$3:$A$51,'[2]Collin Seedling for R'!$P$3:$P$51)</f>
        <v>Seeded</v>
      </c>
      <c r="N4895" s="8">
        <f t="shared" si="76"/>
        <v>1.4000000000000001</v>
      </c>
      <c r="O4895" s="2" t="str">
        <f>LOOKUP(H4895,[2]plantlist!$A$2:$A$943,[2]plantlist!$B$2:$B$943)</f>
        <v>L</v>
      </c>
    </row>
    <row r="4896" spans="1:15" x14ac:dyDescent="0.2">
      <c r="A4896" t="s">
        <v>350</v>
      </c>
      <c r="B4896">
        <v>2019</v>
      </c>
      <c r="C4896" t="s">
        <v>0</v>
      </c>
      <c r="D4896">
        <v>707</v>
      </c>
      <c r="E4896">
        <v>0</v>
      </c>
      <c r="F4896">
        <v>707</v>
      </c>
      <c r="G4896">
        <v>5000</v>
      </c>
      <c r="H4896" t="s">
        <v>1</v>
      </c>
      <c r="I4896" t="s">
        <v>2</v>
      </c>
      <c r="J4896" t="s">
        <v>3</v>
      </c>
      <c r="K4896" s="2" t="str">
        <f>LOOKUP(A4896,'[2]Collin Seedling for R'!$A$3:$A$51,'[2]Collin Seedling for R'!$R$3:$R$51)</f>
        <v>Mod</v>
      </c>
      <c r="L4896" s="2" t="str">
        <f>LOOKUP(A4896,'[2]Collin Seedling for R'!$A$3:$A$51,'[2]Collin Seedling for R'!$T$3:$T$51)</f>
        <v>FS</v>
      </c>
      <c r="M4896" s="2" t="str">
        <f>LOOKUP(A4896,'[2]Collin Seedling for R'!$A$3:$A$51,'[2]Collin Seedling for R'!$P$3:$P$51)</f>
        <v>Seeded</v>
      </c>
      <c r="N4896" s="8">
        <f t="shared" si="76"/>
        <v>0</v>
      </c>
      <c r="O4896" s="2" t="str">
        <f>LOOKUP(H4896,[2]plantlist!$A$2:$A$943,[2]plantlist!$B$2:$B$943)</f>
        <v>F</v>
      </c>
    </row>
    <row r="4897" spans="1:15" x14ac:dyDescent="0.2">
      <c r="A4897" t="s">
        <v>350</v>
      </c>
      <c r="B4897">
        <v>2019</v>
      </c>
      <c r="C4897" t="s">
        <v>0</v>
      </c>
      <c r="D4897">
        <v>465</v>
      </c>
      <c r="E4897">
        <v>0</v>
      </c>
      <c r="F4897">
        <v>465</v>
      </c>
      <c r="G4897">
        <v>5000</v>
      </c>
      <c r="H4897" t="s">
        <v>4</v>
      </c>
      <c r="I4897" t="s">
        <v>2</v>
      </c>
      <c r="J4897" t="s">
        <v>5</v>
      </c>
      <c r="K4897" s="2" t="str">
        <f>LOOKUP(A4897,'[2]Collin Seedling for R'!$A$3:$A$51,'[2]Collin Seedling for R'!$R$3:$R$51)</f>
        <v>Mod</v>
      </c>
      <c r="L4897" s="2" t="str">
        <f>LOOKUP(A4897,'[2]Collin Seedling for R'!$A$3:$A$51,'[2]Collin Seedling for R'!$T$3:$T$51)</f>
        <v>FS</v>
      </c>
      <c r="M4897" s="2" t="str">
        <f>LOOKUP(A4897,'[2]Collin Seedling for R'!$A$3:$A$51,'[2]Collin Seedling for R'!$P$3:$P$51)</f>
        <v>Seeded</v>
      </c>
      <c r="N4897" s="8">
        <f t="shared" si="76"/>
        <v>0</v>
      </c>
      <c r="O4897" s="2" t="str">
        <f>LOOKUP(H4897,[2]plantlist!$A$2:$A$943,[2]plantlist!$B$2:$B$943)</f>
        <v>B</v>
      </c>
    </row>
    <row r="4898" spans="1:15" x14ac:dyDescent="0.2">
      <c r="A4898" t="s">
        <v>350</v>
      </c>
      <c r="B4898">
        <v>2019</v>
      </c>
      <c r="C4898" t="s">
        <v>0</v>
      </c>
      <c r="D4898">
        <v>428</v>
      </c>
      <c r="E4898">
        <v>2414</v>
      </c>
      <c r="F4898">
        <v>2842</v>
      </c>
      <c r="G4898">
        <v>5000</v>
      </c>
      <c r="H4898" t="s">
        <v>8</v>
      </c>
      <c r="I4898" t="s">
        <v>2</v>
      </c>
      <c r="J4898" t="s">
        <v>9</v>
      </c>
      <c r="K4898" s="2" t="str">
        <f>LOOKUP(A4898,'[2]Collin Seedling for R'!$A$3:$A$51,'[2]Collin Seedling for R'!$R$3:$R$51)</f>
        <v>Mod</v>
      </c>
      <c r="L4898" s="2" t="str">
        <f>LOOKUP(A4898,'[2]Collin Seedling for R'!$A$3:$A$51,'[2]Collin Seedling for R'!$T$3:$T$51)</f>
        <v>FS</v>
      </c>
      <c r="M4898" s="2" t="str">
        <f>LOOKUP(A4898,'[2]Collin Seedling for R'!$A$3:$A$51,'[2]Collin Seedling for R'!$P$3:$P$51)</f>
        <v>Seeded</v>
      </c>
      <c r="N4898" s="8">
        <f t="shared" si="76"/>
        <v>48.28</v>
      </c>
      <c r="O4898" s="2" t="str">
        <f>LOOKUP(H4898,[2]plantlist!$A$2:$A$943,[2]plantlist!$B$2:$B$943)</f>
        <v>G</v>
      </c>
    </row>
    <row r="4899" spans="1:15" x14ac:dyDescent="0.2">
      <c r="A4899" t="s">
        <v>350</v>
      </c>
      <c r="B4899">
        <v>2019</v>
      </c>
      <c r="C4899" t="s">
        <v>0</v>
      </c>
      <c r="D4899">
        <v>181</v>
      </c>
      <c r="E4899">
        <v>378</v>
      </c>
      <c r="F4899">
        <v>559</v>
      </c>
      <c r="G4899">
        <v>5000</v>
      </c>
      <c r="H4899" t="s">
        <v>33</v>
      </c>
      <c r="I4899" t="s">
        <v>2</v>
      </c>
      <c r="J4899" t="s">
        <v>34</v>
      </c>
      <c r="K4899" s="2" t="str">
        <f>LOOKUP(A4899,'[2]Collin Seedling for R'!$A$3:$A$51,'[2]Collin Seedling for R'!$R$3:$R$51)</f>
        <v>Mod</v>
      </c>
      <c r="L4899" s="2" t="str">
        <f>LOOKUP(A4899,'[2]Collin Seedling for R'!$A$3:$A$51,'[2]Collin Seedling for R'!$T$3:$T$51)</f>
        <v>FS</v>
      </c>
      <c r="M4899" s="2" t="str">
        <f>LOOKUP(A4899,'[2]Collin Seedling for R'!$A$3:$A$51,'[2]Collin Seedling for R'!$P$3:$P$51)</f>
        <v>Seeded</v>
      </c>
      <c r="N4899" s="8">
        <f t="shared" si="76"/>
        <v>7.5600000000000005</v>
      </c>
      <c r="O4899" s="2" t="str">
        <f>LOOKUP(H4899,[2]plantlist!$A$2:$A$943,[2]plantlist!$B$2:$B$943)</f>
        <v>F</v>
      </c>
    </row>
    <row r="4900" spans="1:15" x14ac:dyDescent="0.2">
      <c r="A4900" t="s">
        <v>350</v>
      </c>
      <c r="B4900">
        <v>2019</v>
      </c>
      <c r="C4900" t="s">
        <v>0</v>
      </c>
      <c r="D4900">
        <v>143</v>
      </c>
      <c r="E4900">
        <v>419</v>
      </c>
      <c r="F4900">
        <v>562</v>
      </c>
      <c r="G4900">
        <v>5000</v>
      </c>
      <c r="H4900" t="s">
        <v>10</v>
      </c>
      <c r="I4900" t="s">
        <v>2</v>
      </c>
      <c r="J4900" t="s">
        <v>11</v>
      </c>
      <c r="K4900" s="2" t="str">
        <f>LOOKUP(A4900,'[2]Collin Seedling for R'!$A$3:$A$51,'[2]Collin Seedling for R'!$R$3:$R$51)</f>
        <v>Mod</v>
      </c>
      <c r="L4900" s="2" t="str">
        <f>LOOKUP(A4900,'[2]Collin Seedling for R'!$A$3:$A$51,'[2]Collin Seedling for R'!$T$3:$T$51)</f>
        <v>FS</v>
      </c>
      <c r="M4900" s="2" t="str">
        <f>LOOKUP(A4900,'[2]Collin Seedling for R'!$A$3:$A$51,'[2]Collin Seedling for R'!$P$3:$P$51)</f>
        <v>Seeded</v>
      </c>
      <c r="N4900" s="8">
        <f t="shared" si="76"/>
        <v>8.3800000000000008</v>
      </c>
      <c r="O4900" s="2" t="str">
        <f>LOOKUP(H4900,[2]plantlist!$A$2:$A$943,[2]plantlist!$B$2:$B$943)</f>
        <v>L</v>
      </c>
    </row>
    <row r="4901" spans="1:15" x14ac:dyDescent="0.2">
      <c r="A4901" t="s">
        <v>350</v>
      </c>
      <c r="B4901">
        <v>2019</v>
      </c>
      <c r="C4901" t="s">
        <v>0</v>
      </c>
      <c r="D4901">
        <v>57</v>
      </c>
      <c r="E4901">
        <v>0</v>
      </c>
      <c r="F4901">
        <v>57</v>
      </c>
      <c r="G4901">
        <v>5000</v>
      </c>
      <c r="H4901" t="s">
        <v>53</v>
      </c>
      <c r="I4901" t="s">
        <v>2</v>
      </c>
      <c r="J4901" t="s">
        <v>54</v>
      </c>
      <c r="K4901" s="2" t="str">
        <f>LOOKUP(A4901,'[2]Collin Seedling for R'!$A$3:$A$51,'[2]Collin Seedling for R'!$R$3:$R$51)</f>
        <v>Mod</v>
      </c>
      <c r="L4901" s="2" t="str">
        <f>LOOKUP(A4901,'[2]Collin Seedling for R'!$A$3:$A$51,'[2]Collin Seedling for R'!$T$3:$T$51)</f>
        <v>FS</v>
      </c>
      <c r="M4901" s="2" t="str">
        <f>LOOKUP(A4901,'[2]Collin Seedling for R'!$A$3:$A$51,'[2]Collin Seedling for R'!$P$3:$P$51)</f>
        <v>Seeded</v>
      </c>
      <c r="N4901" s="8">
        <f t="shared" si="76"/>
        <v>0</v>
      </c>
      <c r="O4901" s="2" t="str">
        <f>LOOKUP(H4901,[2]plantlist!$A$2:$A$943,[2]plantlist!$B$2:$B$943)</f>
        <v>C</v>
      </c>
    </row>
    <row r="4902" spans="1:15" x14ac:dyDescent="0.2">
      <c r="A4902" t="s">
        <v>350</v>
      </c>
      <c r="B4902">
        <v>2019</v>
      </c>
      <c r="C4902" t="s">
        <v>0</v>
      </c>
      <c r="D4902">
        <v>33</v>
      </c>
      <c r="E4902">
        <v>10</v>
      </c>
      <c r="F4902">
        <v>43</v>
      </c>
      <c r="G4902">
        <v>5000</v>
      </c>
      <c r="H4902" t="s">
        <v>190</v>
      </c>
      <c r="I4902" t="s">
        <v>2</v>
      </c>
      <c r="J4902" t="s">
        <v>191</v>
      </c>
      <c r="K4902" s="2" t="str">
        <f>LOOKUP(A4902,'[2]Collin Seedling for R'!$A$3:$A$51,'[2]Collin Seedling for R'!$R$3:$R$51)</f>
        <v>Mod</v>
      </c>
      <c r="L4902" s="2" t="str">
        <f>LOOKUP(A4902,'[2]Collin Seedling for R'!$A$3:$A$51,'[2]Collin Seedling for R'!$T$3:$T$51)</f>
        <v>FS</v>
      </c>
      <c r="M4902" s="2" t="str">
        <f>LOOKUP(A4902,'[2]Collin Seedling for R'!$A$3:$A$51,'[2]Collin Seedling for R'!$P$3:$P$51)</f>
        <v>Seeded</v>
      </c>
      <c r="N4902" s="8">
        <f t="shared" si="76"/>
        <v>0.2</v>
      </c>
      <c r="O4902" s="2" t="str">
        <f>LOOKUP(H4902,[2]plantlist!$A$2:$A$943,[2]plantlist!$B$2:$B$943)</f>
        <v>F</v>
      </c>
    </row>
    <row r="4903" spans="1:15" x14ac:dyDescent="0.2">
      <c r="A4903" t="s">
        <v>350</v>
      </c>
      <c r="B4903">
        <v>2019</v>
      </c>
      <c r="C4903" t="s">
        <v>0</v>
      </c>
      <c r="D4903">
        <v>18</v>
      </c>
      <c r="E4903">
        <v>326</v>
      </c>
      <c r="F4903">
        <v>344</v>
      </c>
      <c r="G4903">
        <v>5000</v>
      </c>
      <c r="H4903" t="s">
        <v>2218</v>
      </c>
      <c r="I4903" t="s">
        <v>2</v>
      </c>
      <c r="J4903" t="s">
        <v>2219</v>
      </c>
      <c r="K4903" s="2" t="str">
        <f>LOOKUP(A4903,'[2]Collin Seedling for R'!$A$3:$A$51,'[2]Collin Seedling for R'!$R$3:$R$51)</f>
        <v>Mod</v>
      </c>
      <c r="L4903" s="2" t="str">
        <f>LOOKUP(A4903,'[2]Collin Seedling for R'!$A$3:$A$51,'[2]Collin Seedling for R'!$T$3:$T$51)</f>
        <v>FS</v>
      </c>
      <c r="M4903" s="2" t="str">
        <f>LOOKUP(A4903,'[2]Collin Seedling for R'!$A$3:$A$51,'[2]Collin Seedling for R'!$P$3:$P$51)</f>
        <v>Seeded</v>
      </c>
      <c r="N4903" s="8">
        <f t="shared" si="76"/>
        <v>6.52</v>
      </c>
      <c r="O4903" s="2" t="str">
        <f>LOOKUP(H4903,[2]plantlist!$A$2:$A$943,[2]plantlist!$B$2:$B$943)</f>
        <v>F</v>
      </c>
    </row>
    <row r="4904" spans="1:15" x14ac:dyDescent="0.2">
      <c r="A4904" t="s">
        <v>350</v>
      </c>
      <c r="B4904">
        <v>2019</v>
      </c>
      <c r="C4904" t="s">
        <v>0</v>
      </c>
      <c r="D4904">
        <v>17</v>
      </c>
      <c r="E4904">
        <v>127</v>
      </c>
      <c r="F4904">
        <v>144</v>
      </c>
      <c r="G4904">
        <v>5000</v>
      </c>
      <c r="H4904" t="s">
        <v>68</v>
      </c>
      <c r="I4904" t="s">
        <v>2</v>
      </c>
      <c r="J4904" t="s">
        <v>69</v>
      </c>
      <c r="K4904" s="2" t="str">
        <f>LOOKUP(A4904,'[2]Collin Seedling for R'!$A$3:$A$51,'[2]Collin Seedling for R'!$R$3:$R$51)</f>
        <v>Mod</v>
      </c>
      <c r="L4904" s="2" t="str">
        <f>LOOKUP(A4904,'[2]Collin Seedling for R'!$A$3:$A$51,'[2]Collin Seedling for R'!$T$3:$T$51)</f>
        <v>FS</v>
      </c>
      <c r="M4904" s="2" t="str">
        <f>LOOKUP(A4904,'[2]Collin Seedling for R'!$A$3:$A$51,'[2]Collin Seedling for R'!$P$3:$P$51)</f>
        <v>Seeded</v>
      </c>
      <c r="N4904" s="8">
        <f t="shared" si="76"/>
        <v>2.54</v>
      </c>
      <c r="O4904" s="2" t="str">
        <f>LOOKUP(H4904,[2]plantlist!$A$2:$A$943,[2]plantlist!$B$2:$B$943)</f>
        <v>G</v>
      </c>
    </row>
    <row r="4905" spans="1:15" x14ac:dyDescent="0.2">
      <c r="A4905" t="s">
        <v>350</v>
      </c>
      <c r="B4905">
        <v>2019</v>
      </c>
      <c r="C4905" t="s">
        <v>0</v>
      </c>
      <c r="D4905">
        <v>15</v>
      </c>
      <c r="E4905">
        <v>1246</v>
      </c>
      <c r="F4905">
        <v>1261</v>
      </c>
      <c r="G4905">
        <v>5000</v>
      </c>
      <c r="H4905" t="s">
        <v>23</v>
      </c>
      <c r="I4905" t="s">
        <v>2</v>
      </c>
      <c r="J4905" t="s">
        <v>24</v>
      </c>
      <c r="K4905" s="2" t="str">
        <f>LOOKUP(A4905,'[2]Collin Seedling for R'!$A$3:$A$51,'[2]Collin Seedling for R'!$R$3:$R$51)</f>
        <v>Mod</v>
      </c>
      <c r="L4905" s="2" t="str">
        <f>LOOKUP(A4905,'[2]Collin Seedling for R'!$A$3:$A$51,'[2]Collin Seedling for R'!$T$3:$T$51)</f>
        <v>FS</v>
      </c>
      <c r="M4905" s="2" t="str">
        <f>LOOKUP(A4905,'[2]Collin Seedling for R'!$A$3:$A$51,'[2]Collin Seedling for R'!$P$3:$P$51)</f>
        <v>Seeded</v>
      </c>
      <c r="N4905" s="8">
        <f t="shared" si="76"/>
        <v>24.92</v>
      </c>
      <c r="O4905" s="2" t="str">
        <f>LOOKUP(H4905,[2]plantlist!$A$2:$A$943,[2]plantlist!$B$2:$B$943)</f>
        <v>S</v>
      </c>
    </row>
    <row r="4906" spans="1:15" x14ac:dyDescent="0.2">
      <c r="A4906" t="s">
        <v>350</v>
      </c>
      <c r="B4906">
        <v>2019</v>
      </c>
      <c r="C4906" t="s">
        <v>0</v>
      </c>
      <c r="D4906">
        <v>15</v>
      </c>
      <c r="E4906">
        <v>149</v>
      </c>
      <c r="F4906">
        <v>164</v>
      </c>
      <c r="G4906">
        <v>5000</v>
      </c>
      <c r="H4906" t="s">
        <v>1600</v>
      </c>
      <c r="I4906" t="s">
        <v>2</v>
      </c>
      <c r="J4906" t="s">
        <v>1599</v>
      </c>
      <c r="K4906" s="2" t="str">
        <f>LOOKUP(A4906,'[2]Collin Seedling for R'!$A$3:$A$51,'[2]Collin Seedling for R'!$R$3:$R$51)</f>
        <v>Mod</v>
      </c>
      <c r="L4906" s="2" t="str">
        <f>LOOKUP(A4906,'[2]Collin Seedling for R'!$A$3:$A$51,'[2]Collin Seedling for R'!$T$3:$T$51)</f>
        <v>FS</v>
      </c>
      <c r="M4906" s="2" t="str">
        <f>LOOKUP(A4906,'[2]Collin Seedling for R'!$A$3:$A$51,'[2]Collin Seedling for R'!$P$3:$P$51)</f>
        <v>Seeded</v>
      </c>
      <c r="N4906" s="8">
        <f t="shared" si="76"/>
        <v>2.98</v>
      </c>
      <c r="O4906" s="2" t="str">
        <f>LOOKUP(H4906,[2]plantlist!$A$2:$A$943,[2]plantlist!$B$2:$B$943)</f>
        <v>F</v>
      </c>
    </row>
    <row r="4907" spans="1:15" x14ac:dyDescent="0.2">
      <c r="A4907" t="s">
        <v>350</v>
      </c>
      <c r="B4907">
        <v>2019</v>
      </c>
      <c r="C4907" t="s">
        <v>0</v>
      </c>
      <c r="D4907">
        <v>7</v>
      </c>
      <c r="E4907">
        <v>910</v>
      </c>
      <c r="F4907">
        <v>917</v>
      </c>
      <c r="G4907">
        <v>5000</v>
      </c>
      <c r="H4907" t="s">
        <v>16</v>
      </c>
      <c r="I4907" t="s">
        <v>2</v>
      </c>
      <c r="J4907" t="s">
        <v>17</v>
      </c>
      <c r="K4907" s="2" t="str">
        <f>LOOKUP(A4907,'[2]Collin Seedling for R'!$A$3:$A$51,'[2]Collin Seedling for R'!$R$3:$R$51)</f>
        <v>Mod</v>
      </c>
      <c r="L4907" s="2" t="str">
        <f>LOOKUP(A4907,'[2]Collin Seedling for R'!$A$3:$A$51,'[2]Collin Seedling for R'!$T$3:$T$51)</f>
        <v>FS</v>
      </c>
      <c r="M4907" s="2" t="str">
        <f>LOOKUP(A4907,'[2]Collin Seedling for R'!$A$3:$A$51,'[2]Collin Seedling for R'!$P$3:$P$51)</f>
        <v>Seeded</v>
      </c>
      <c r="N4907" s="8">
        <f t="shared" si="76"/>
        <v>18.2</v>
      </c>
      <c r="O4907" s="2" t="str">
        <f>LOOKUP(H4907,[2]plantlist!$A$2:$A$943,[2]plantlist!$B$2:$B$943)</f>
        <v>S</v>
      </c>
    </row>
    <row r="4908" spans="1:15" x14ac:dyDescent="0.2">
      <c r="A4908" t="s">
        <v>350</v>
      </c>
      <c r="B4908">
        <v>2019</v>
      </c>
      <c r="C4908" t="s">
        <v>0</v>
      </c>
      <c r="D4908">
        <v>7</v>
      </c>
      <c r="E4908">
        <v>34</v>
      </c>
      <c r="F4908">
        <v>41</v>
      </c>
      <c r="G4908">
        <v>5000</v>
      </c>
      <c r="H4908" t="s">
        <v>51</v>
      </c>
      <c r="I4908" t="s">
        <v>2</v>
      </c>
      <c r="J4908" t="s">
        <v>52</v>
      </c>
      <c r="K4908" s="2" t="str">
        <f>LOOKUP(A4908,'[2]Collin Seedling for R'!$A$3:$A$51,'[2]Collin Seedling for R'!$R$3:$R$51)</f>
        <v>Mod</v>
      </c>
      <c r="L4908" s="2" t="str">
        <f>LOOKUP(A4908,'[2]Collin Seedling for R'!$A$3:$A$51,'[2]Collin Seedling for R'!$T$3:$T$51)</f>
        <v>FS</v>
      </c>
      <c r="M4908" s="2" t="str">
        <f>LOOKUP(A4908,'[2]Collin Seedling for R'!$A$3:$A$51,'[2]Collin Seedling for R'!$P$3:$P$51)</f>
        <v>Seeded</v>
      </c>
      <c r="N4908" s="8">
        <f t="shared" si="76"/>
        <v>0.67999999999999994</v>
      </c>
      <c r="O4908" s="2" t="str">
        <f>LOOKUP(H4908,[2]plantlist!$A$2:$A$943,[2]plantlist!$B$2:$B$943)</f>
        <v>F</v>
      </c>
    </row>
    <row r="4909" spans="1:15" x14ac:dyDescent="0.2">
      <c r="A4909" t="s">
        <v>350</v>
      </c>
      <c r="B4909">
        <v>2019</v>
      </c>
      <c r="C4909" t="s">
        <v>0</v>
      </c>
      <c r="D4909">
        <v>5</v>
      </c>
      <c r="E4909">
        <v>77</v>
      </c>
      <c r="F4909">
        <v>82</v>
      </c>
      <c r="G4909">
        <v>5000</v>
      </c>
      <c r="H4909" t="s">
        <v>37</v>
      </c>
      <c r="I4909" t="s">
        <v>2</v>
      </c>
      <c r="J4909" t="s">
        <v>38</v>
      </c>
      <c r="K4909" s="2" t="str">
        <f>LOOKUP(A4909,'[2]Collin Seedling for R'!$A$3:$A$51,'[2]Collin Seedling for R'!$R$3:$R$51)</f>
        <v>Mod</v>
      </c>
      <c r="L4909" s="2" t="str">
        <f>LOOKUP(A4909,'[2]Collin Seedling for R'!$A$3:$A$51,'[2]Collin Seedling for R'!$T$3:$T$51)</f>
        <v>FS</v>
      </c>
      <c r="M4909" s="2" t="str">
        <f>LOOKUP(A4909,'[2]Collin Seedling for R'!$A$3:$A$51,'[2]Collin Seedling for R'!$P$3:$P$51)</f>
        <v>Seeded</v>
      </c>
      <c r="N4909" s="8">
        <f t="shared" si="76"/>
        <v>1.54</v>
      </c>
      <c r="O4909" s="2" t="str">
        <f>LOOKUP(H4909,[2]plantlist!$A$2:$A$943,[2]plantlist!$B$2:$B$943)</f>
        <v>F</v>
      </c>
    </row>
    <row r="4910" spans="1:15" x14ac:dyDescent="0.2">
      <c r="A4910" t="s">
        <v>350</v>
      </c>
      <c r="B4910">
        <v>2019</v>
      </c>
      <c r="C4910" t="s">
        <v>0</v>
      </c>
      <c r="D4910">
        <v>3</v>
      </c>
      <c r="E4910">
        <v>16</v>
      </c>
      <c r="F4910">
        <v>19</v>
      </c>
      <c r="G4910">
        <v>5000</v>
      </c>
      <c r="H4910" t="s">
        <v>108</v>
      </c>
      <c r="I4910" t="s">
        <v>2</v>
      </c>
      <c r="J4910" t="s">
        <v>109</v>
      </c>
      <c r="K4910" s="2" t="str">
        <f>LOOKUP(A4910,'[2]Collin Seedling for R'!$A$3:$A$51,'[2]Collin Seedling for R'!$R$3:$R$51)</f>
        <v>Mod</v>
      </c>
      <c r="L4910" s="2" t="str">
        <f>LOOKUP(A4910,'[2]Collin Seedling for R'!$A$3:$A$51,'[2]Collin Seedling for R'!$T$3:$T$51)</f>
        <v>FS</v>
      </c>
      <c r="M4910" s="2" t="str">
        <f>LOOKUP(A4910,'[2]Collin Seedling for R'!$A$3:$A$51,'[2]Collin Seedling for R'!$P$3:$P$51)</f>
        <v>Seeded</v>
      </c>
      <c r="N4910" s="8">
        <f t="shared" si="76"/>
        <v>0.32</v>
      </c>
      <c r="O4910" s="2" t="str">
        <f>LOOKUP(H4910,[2]plantlist!$A$2:$A$943,[2]plantlist!$B$2:$B$943)</f>
        <v>F</v>
      </c>
    </row>
    <row r="4911" spans="1:15" x14ac:dyDescent="0.2">
      <c r="A4911" t="s">
        <v>350</v>
      </c>
      <c r="B4911">
        <v>2019</v>
      </c>
      <c r="C4911" t="s">
        <v>0</v>
      </c>
      <c r="D4911">
        <v>3</v>
      </c>
      <c r="E4911">
        <v>24</v>
      </c>
      <c r="F4911">
        <v>27</v>
      </c>
      <c r="G4911">
        <v>5000</v>
      </c>
      <c r="H4911" t="s">
        <v>1813</v>
      </c>
      <c r="I4911" t="s">
        <v>2</v>
      </c>
      <c r="J4911" t="s">
        <v>2215</v>
      </c>
      <c r="K4911" s="2" t="str">
        <f>LOOKUP(A4911,'[2]Collin Seedling for R'!$A$3:$A$51,'[2]Collin Seedling for R'!$R$3:$R$51)</f>
        <v>Mod</v>
      </c>
      <c r="L4911" s="2" t="str">
        <f>LOOKUP(A4911,'[2]Collin Seedling for R'!$A$3:$A$51,'[2]Collin Seedling for R'!$T$3:$T$51)</f>
        <v>FS</v>
      </c>
      <c r="M4911" s="2" t="str">
        <f>LOOKUP(A4911,'[2]Collin Seedling for R'!$A$3:$A$51,'[2]Collin Seedling for R'!$P$3:$P$51)</f>
        <v>Seeded</v>
      </c>
      <c r="N4911" s="8">
        <f t="shared" si="76"/>
        <v>0.48</v>
      </c>
      <c r="O4911" s="2" t="str">
        <f>LOOKUP(H4911,[2]plantlist!$A$2:$A$943,[2]plantlist!$B$2:$B$943)</f>
        <v>F</v>
      </c>
    </row>
    <row r="4912" spans="1:15" x14ac:dyDescent="0.2">
      <c r="A4912" t="s">
        <v>350</v>
      </c>
      <c r="B4912">
        <v>2019</v>
      </c>
      <c r="C4912" t="s">
        <v>0</v>
      </c>
      <c r="D4912">
        <v>2</v>
      </c>
      <c r="E4912">
        <v>6</v>
      </c>
      <c r="F4912">
        <v>8</v>
      </c>
      <c r="G4912">
        <v>5000</v>
      </c>
      <c r="H4912" t="s">
        <v>344</v>
      </c>
      <c r="I4912" t="s">
        <v>2</v>
      </c>
      <c r="J4912" t="s">
        <v>345</v>
      </c>
      <c r="K4912" s="2" t="str">
        <f>LOOKUP(A4912,'[2]Collin Seedling for R'!$A$3:$A$51,'[2]Collin Seedling for R'!$R$3:$R$51)</f>
        <v>Mod</v>
      </c>
      <c r="L4912" s="2" t="str">
        <f>LOOKUP(A4912,'[2]Collin Seedling for R'!$A$3:$A$51,'[2]Collin Seedling for R'!$T$3:$T$51)</f>
        <v>FS</v>
      </c>
      <c r="M4912" s="2" t="str">
        <f>LOOKUP(A4912,'[2]Collin Seedling for R'!$A$3:$A$51,'[2]Collin Seedling for R'!$P$3:$P$51)</f>
        <v>Seeded</v>
      </c>
      <c r="N4912" s="8">
        <f t="shared" si="76"/>
        <v>0.12</v>
      </c>
      <c r="O4912" s="2" t="str">
        <f>LOOKUP(H4912,[2]plantlist!$A$2:$A$943,[2]plantlist!$B$2:$B$943)</f>
        <v>F</v>
      </c>
    </row>
    <row r="4913" spans="1:15" x14ac:dyDescent="0.2">
      <c r="A4913" t="s">
        <v>350</v>
      </c>
      <c r="B4913">
        <v>2019</v>
      </c>
      <c r="C4913" t="s">
        <v>0</v>
      </c>
      <c r="D4913">
        <v>2</v>
      </c>
      <c r="E4913">
        <v>0</v>
      </c>
      <c r="F4913">
        <v>2</v>
      </c>
      <c r="G4913">
        <v>5000</v>
      </c>
      <c r="H4913" t="s">
        <v>16</v>
      </c>
      <c r="I4913" t="s">
        <v>19</v>
      </c>
      <c r="J4913" t="s">
        <v>17</v>
      </c>
      <c r="K4913" s="2" t="str">
        <f>LOOKUP(A4913,'[2]Collin Seedling for R'!$A$3:$A$51,'[2]Collin Seedling for R'!$R$3:$R$51)</f>
        <v>Mod</v>
      </c>
      <c r="L4913" s="2" t="str">
        <f>LOOKUP(A4913,'[2]Collin Seedling for R'!$A$3:$A$51,'[2]Collin Seedling for R'!$T$3:$T$51)</f>
        <v>FS</v>
      </c>
      <c r="M4913" s="2" t="str">
        <f>LOOKUP(A4913,'[2]Collin Seedling for R'!$A$3:$A$51,'[2]Collin Seedling for R'!$P$3:$P$51)</f>
        <v>Seeded</v>
      </c>
      <c r="N4913" s="8">
        <f t="shared" si="76"/>
        <v>0</v>
      </c>
      <c r="O4913" s="2" t="str">
        <f>LOOKUP(H4913,[2]plantlist!$A$2:$A$943,[2]plantlist!$B$2:$B$943)</f>
        <v>S</v>
      </c>
    </row>
    <row r="4914" spans="1:15" x14ac:dyDescent="0.2">
      <c r="A4914" t="s">
        <v>350</v>
      </c>
      <c r="B4914">
        <v>2019</v>
      </c>
      <c r="C4914" t="s">
        <v>0</v>
      </c>
      <c r="D4914">
        <v>2</v>
      </c>
      <c r="E4914">
        <v>0</v>
      </c>
      <c r="F4914">
        <v>2</v>
      </c>
      <c r="G4914">
        <v>5000</v>
      </c>
      <c r="H4914" t="s">
        <v>64</v>
      </c>
      <c r="I4914" t="s">
        <v>2</v>
      </c>
      <c r="J4914" t="s">
        <v>65</v>
      </c>
      <c r="K4914" s="2" t="str">
        <f>LOOKUP(A4914,'[2]Collin Seedling for R'!$A$3:$A$51,'[2]Collin Seedling for R'!$R$3:$R$51)</f>
        <v>Mod</v>
      </c>
      <c r="L4914" s="2" t="str">
        <f>LOOKUP(A4914,'[2]Collin Seedling for R'!$A$3:$A$51,'[2]Collin Seedling for R'!$T$3:$T$51)</f>
        <v>FS</v>
      </c>
      <c r="M4914" s="2" t="str">
        <f>LOOKUP(A4914,'[2]Collin Seedling for R'!$A$3:$A$51,'[2]Collin Seedling for R'!$P$3:$P$51)</f>
        <v>Seeded</v>
      </c>
      <c r="N4914" s="8">
        <f t="shared" si="76"/>
        <v>0</v>
      </c>
      <c r="O4914" s="2" t="str">
        <f>LOOKUP(H4914,[2]plantlist!$A$2:$A$943,[2]plantlist!$B$2:$B$943)</f>
        <v>L</v>
      </c>
    </row>
    <row r="4915" spans="1:15" x14ac:dyDescent="0.2">
      <c r="A4915" t="s">
        <v>350</v>
      </c>
      <c r="B4915">
        <v>2019</v>
      </c>
      <c r="C4915" t="s">
        <v>0</v>
      </c>
      <c r="D4915">
        <v>0</v>
      </c>
      <c r="E4915">
        <v>6</v>
      </c>
      <c r="F4915">
        <v>6</v>
      </c>
      <c r="G4915">
        <v>5000</v>
      </c>
      <c r="H4915" t="s">
        <v>82</v>
      </c>
      <c r="I4915" t="s">
        <v>2</v>
      </c>
      <c r="J4915" t="s">
        <v>83</v>
      </c>
      <c r="K4915" s="2" t="str">
        <f>LOOKUP(A4915,'[2]Collin Seedling for R'!$A$3:$A$51,'[2]Collin Seedling for R'!$R$3:$R$51)</f>
        <v>Mod</v>
      </c>
      <c r="L4915" s="2" t="str">
        <f>LOOKUP(A4915,'[2]Collin Seedling for R'!$A$3:$A$51,'[2]Collin Seedling for R'!$T$3:$T$51)</f>
        <v>FS</v>
      </c>
      <c r="M4915" s="2" t="str">
        <f>LOOKUP(A4915,'[2]Collin Seedling for R'!$A$3:$A$51,'[2]Collin Seedling for R'!$P$3:$P$51)</f>
        <v>Seeded</v>
      </c>
      <c r="N4915" s="8">
        <f t="shared" si="76"/>
        <v>0.12</v>
      </c>
      <c r="O4915" s="2" t="str">
        <f>LOOKUP(H4915,[2]plantlist!$A$2:$A$943,[2]plantlist!$B$2:$B$943)</f>
        <v>F</v>
      </c>
    </row>
    <row r="4916" spans="1:15" x14ac:dyDescent="0.2">
      <c r="A4916" t="s">
        <v>350</v>
      </c>
      <c r="B4916">
        <v>2019</v>
      </c>
      <c r="C4916" t="s">
        <v>0</v>
      </c>
      <c r="D4916">
        <v>0</v>
      </c>
      <c r="E4916">
        <v>19</v>
      </c>
      <c r="F4916">
        <v>19</v>
      </c>
      <c r="G4916">
        <v>5000</v>
      </c>
      <c r="H4916" t="s">
        <v>66</v>
      </c>
      <c r="I4916" t="s">
        <v>2</v>
      </c>
      <c r="J4916" t="s">
        <v>67</v>
      </c>
      <c r="K4916" s="2" t="str">
        <f>LOOKUP(A4916,'[2]Collin Seedling for R'!$A$3:$A$51,'[2]Collin Seedling for R'!$R$3:$R$51)</f>
        <v>Mod</v>
      </c>
      <c r="L4916" s="2" t="str">
        <f>LOOKUP(A4916,'[2]Collin Seedling for R'!$A$3:$A$51,'[2]Collin Seedling for R'!$T$3:$T$51)</f>
        <v>FS</v>
      </c>
      <c r="M4916" s="2" t="str">
        <f>LOOKUP(A4916,'[2]Collin Seedling for R'!$A$3:$A$51,'[2]Collin Seedling for R'!$P$3:$P$51)</f>
        <v>Seeded</v>
      </c>
      <c r="N4916" s="8">
        <f t="shared" si="76"/>
        <v>0.38</v>
      </c>
      <c r="O4916" s="2" t="str">
        <f>LOOKUP(H4916,[2]plantlist!$A$2:$A$943,[2]plantlist!$B$2:$B$943)</f>
        <v>G</v>
      </c>
    </row>
    <row r="4917" spans="1:15" x14ac:dyDescent="0.2">
      <c r="A4917" t="s">
        <v>350</v>
      </c>
      <c r="B4917">
        <v>2019</v>
      </c>
      <c r="C4917" t="s">
        <v>0</v>
      </c>
      <c r="D4917">
        <v>0</v>
      </c>
      <c r="E4917">
        <v>50</v>
      </c>
      <c r="F4917">
        <v>50</v>
      </c>
      <c r="G4917">
        <v>5000</v>
      </c>
      <c r="H4917" t="s">
        <v>162</v>
      </c>
      <c r="I4917" t="s">
        <v>2</v>
      </c>
      <c r="J4917" t="s">
        <v>163</v>
      </c>
      <c r="K4917" s="2" t="str">
        <f>LOOKUP(A4917,'[2]Collin Seedling for R'!$A$3:$A$51,'[2]Collin Seedling for R'!$R$3:$R$51)</f>
        <v>Mod</v>
      </c>
      <c r="L4917" s="2" t="str">
        <f>LOOKUP(A4917,'[2]Collin Seedling for R'!$A$3:$A$51,'[2]Collin Seedling for R'!$T$3:$T$51)</f>
        <v>FS</v>
      </c>
      <c r="M4917" s="2" t="str">
        <f>LOOKUP(A4917,'[2]Collin Seedling for R'!$A$3:$A$51,'[2]Collin Seedling for R'!$P$3:$P$51)</f>
        <v>Seeded</v>
      </c>
      <c r="N4917" s="8">
        <f t="shared" si="76"/>
        <v>1</v>
      </c>
      <c r="O4917" s="2" t="str">
        <f>LOOKUP(H4917,[2]plantlist!$A$2:$A$943,[2]plantlist!$B$2:$B$943)</f>
        <v>G</v>
      </c>
    </row>
    <row r="4918" spans="1:15" x14ac:dyDescent="0.2">
      <c r="A4918" t="s">
        <v>350</v>
      </c>
      <c r="B4918">
        <v>2019</v>
      </c>
      <c r="C4918" t="s">
        <v>0</v>
      </c>
      <c r="D4918">
        <v>0</v>
      </c>
      <c r="E4918">
        <v>135</v>
      </c>
      <c r="F4918">
        <v>135</v>
      </c>
      <c r="G4918">
        <v>5000</v>
      </c>
      <c r="H4918" t="s">
        <v>150</v>
      </c>
      <c r="I4918" t="s">
        <v>2</v>
      </c>
      <c r="J4918" t="s">
        <v>151</v>
      </c>
      <c r="K4918" s="2" t="str">
        <f>LOOKUP(A4918,'[2]Collin Seedling for R'!$A$3:$A$51,'[2]Collin Seedling for R'!$R$3:$R$51)</f>
        <v>Mod</v>
      </c>
      <c r="L4918" s="2" t="str">
        <f>LOOKUP(A4918,'[2]Collin Seedling for R'!$A$3:$A$51,'[2]Collin Seedling for R'!$T$3:$T$51)</f>
        <v>FS</v>
      </c>
      <c r="M4918" s="2" t="str">
        <f>LOOKUP(A4918,'[2]Collin Seedling for R'!$A$3:$A$51,'[2]Collin Seedling for R'!$P$3:$P$51)</f>
        <v>Seeded</v>
      </c>
      <c r="N4918" s="8">
        <f t="shared" si="76"/>
        <v>2.7</v>
      </c>
      <c r="O4918" s="2" t="str">
        <f>LOOKUP(H4918,[2]plantlist!$A$2:$A$943,[2]plantlist!$B$2:$B$943)</f>
        <v>G</v>
      </c>
    </row>
    <row r="4919" spans="1:15" x14ac:dyDescent="0.2">
      <c r="A4919" t="s">
        <v>350</v>
      </c>
      <c r="B4919">
        <v>2019</v>
      </c>
      <c r="C4919" t="s">
        <v>0</v>
      </c>
      <c r="D4919">
        <v>0</v>
      </c>
      <c r="E4919">
        <v>51</v>
      </c>
      <c r="F4919">
        <v>51</v>
      </c>
      <c r="G4919">
        <v>5000</v>
      </c>
      <c r="H4919" t="s">
        <v>1255</v>
      </c>
      <c r="I4919" t="s">
        <v>2</v>
      </c>
      <c r="J4919" t="s">
        <v>1254</v>
      </c>
      <c r="K4919" s="2" t="str">
        <f>LOOKUP(A4919,'[2]Collin Seedling for R'!$A$3:$A$51,'[2]Collin Seedling for R'!$R$3:$R$51)</f>
        <v>Mod</v>
      </c>
      <c r="L4919" s="2" t="str">
        <f>LOOKUP(A4919,'[2]Collin Seedling for R'!$A$3:$A$51,'[2]Collin Seedling for R'!$T$3:$T$51)</f>
        <v>FS</v>
      </c>
      <c r="M4919" s="2" t="str">
        <f>LOOKUP(A4919,'[2]Collin Seedling for R'!$A$3:$A$51,'[2]Collin Seedling for R'!$P$3:$P$51)</f>
        <v>Seeded</v>
      </c>
      <c r="N4919" s="8">
        <f t="shared" si="76"/>
        <v>1.02</v>
      </c>
      <c r="O4919" s="2" t="str">
        <f>LOOKUP(H4919,[2]plantlist!$A$2:$A$943,[2]plantlist!$B$2:$B$943)</f>
        <v>F</v>
      </c>
    </row>
    <row r="4920" spans="1:15" x14ac:dyDescent="0.2">
      <c r="A4920" t="s">
        <v>350</v>
      </c>
      <c r="B4920">
        <v>2019</v>
      </c>
      <c r="C4920" t="s">
        <v>0</v>
      </c>
      <c r="D4920">
        <v>0</v>
      </c>
      <c r="E4920">
        <v>41</v>
      </c>
      <c r="F4920">
        <v>41</v>
      </c>
      <c r="G4920">
        <v>5000</v>
      </c>
      <c r="H4920" t="s">
        <v>31</v>
      </c>
      <c r="I4920" t="s">
        <v>2</v>
      </c>
      <c r="J4920" t="s">
        <v>32</v>
      </c>
      <c r="K4920" s="2" t="str">
        <f>LOOKUP(A4920,'[2]Collin Seedling for R'!$A$3:$A$51,'[2]Collin Seedling for R'!$R$3:$R$51)</f>
        <v>Mod</v>
      </c>
      <c r="L4920" s="2" t="str">
        <f>LOOKUP(A4920,'[2]Collin Seedling for R'!$A$3:$A$51,'[2]Collin Seedling for R'!$T$3:$T$51)</f>
        <v>FS</v>
      </c>
      <c r="M4920" s="2" t="str">
        <f>LOOKUP(A4920,'[2]Collin Seedling for R'!$A$3:$A$51,'[2]Collin Seedling for R'!$P$3:$P$51)</f>
        <v>Seeded</v>
      </c>
      <c r="N4920" s="8">
        <f t="shared" si="76"/>
        <v>0.82000000000000006</v>
      </c>
      <c r="O4920" s="2" t="str">
        <f>LOOKUP(H4920,[2]plantlist!$A$2:$A$943,[2]plantlist!$B$2:$B$943)</f>
        <v>U</v>
      </c>
    </row>
    <row r="4921" spans="1:15" x14ac:dyDescent="0.2">
      <c r="A4921" s="7" t="s">
        <v>351</v>
      </c>
      <c r="B4921" s="2">
        <v>1997</v>
      </c>
      <c r="C4921" s="2" t="s">
        <v>0</v>
      </c>
      <c r="D4921" s="2">
        <v>2996</v>
      </c>
      <c r="E4921" s="2">
        <v>0</v>
      </c>
      <c r="F4921" s="2">
        <v>2996</v>
      </c>
      <c r="G4921" s="2">
        <v>5000</v>
      </c>
      <c r="H4921" s="2" t="s">
        <v>6</v>
      </c>
      <c r="I4921" s="2" t="s">
        <v>2</v>
      </c>
      <c r="J4921" s="2" t="s">
        <v>7</v>
      </c>
      <c r="K4921" s="2" t="str">
        <f>LOOKUP(A4921,'[2]Collin Seedling for R'!$A$3:$A$51,'[2]Collin Seedling for R'!$R$3:$R$51)</f>
        <v>Mod</v>
      </c>
      <c r="L4921" s="2" t="str">
        <f>LOOKUP(A4921,'[2]Collin Seedling for R'!$A$3:$A$51,'[2]Collin Seedling for R'!$T$3:$T$51)</f>
        <v>FS</v>
      </c>
      <c r="M4921" s="2" t="str">
        <f>LOOKUP(A4921,'[2]Collin Seedling for R'!$A$3:$A$51,'[2]Collin Seedling for R'!$P$3:$P$51)</f>
        <v>Seeded</v>
      </c>
      <c r="N4921" s="8">
        <f t="shared" si="76"/>
        <v>0</v>
      </c>
      <c r="O4921" s="2" t="str">
        <f>LOOKUP(H4921,[2]plantlist!$A$2:$A$943,[2]plantlist!$B$2:$B$943)</f>
        <v>L</v>
      </c>
    </row>
    <row r="4922" spans="1:15" x14ac:dyDescent="0.2">
      <c r="A4922" s="7" t="s">
        <v>351</v>
      </c>
      <c r="B4922" s="2">
        <v>1997</v>
      </c>
      <c r="C4922" s="2" t="s">
        <v>0</v>
      </c>
      <c r="D4922" s="2">
        <v>1754</v>
      </c>
      <c r="E4922" s="2">
        <v>0</v>
      </c>
      <c r="F4922" s="2">
        <v>1754</v>
      </c>
      <c r="G4922" s="2">
        <v>5000</v>
      </c>
      <c r="H4922" s="2" t="s">
        <v>366</v>
      </c>
      <c r="I4922" s="2" t="s">
        <v>2</v>
      </c>
      <c r="J4922" s="2" t="s">
        <v>367</v>
      </c>
      <c r="K4922" s="2" t="str">
        <f>LOOKUP(A4922,'[2]Collin Seedling for R'!$A$3:$A$51,'[2]Collin Seedling for R'!$R$3:$R$51)</f>
        <v>Mod</v>
      </c>
      <c r="L4922" s="2" t="str">
        <f>LOOKUP(A4922,'[2]Collin Seedling for R'!$A$3:$A$51,'[2]Collin Seedling for R'!$T$3:$T$51)</f>
        <v>FS</v>
      </c>
      <c r="M4922" s="2" t="str">
        <f>LOOKUP(A4922,'[2]Collin Seedling for R'!$A$3:$A$51,'[2]Collin Seedling for R'!$P$3:$P$51)</f>
        <v>Seeded</v>
      </c>
      <c r="N4922" s="8">
        <f t="shared" si="76"/>
        <v>0</v>
      </c>
      <c r="O4922" s="2" t="str">
        <f>LOOKUP(H4922,[2]plantlist!$A$2:$A$943,[2]plantlist!$B$2:$B$943)</f>
        <v>B</v>
      </c>
    </row>
    <row r="4923" spans="1:15" x14ac:dyDescent="0.2">
      <c r="A4923" s="7" t="s">
        <v>351</v>
      </c>
      <c r="B4923" s="2">
        <v>1997</v>
      </c>
      <c r="C4923" s="2" t="s">
        <v>0</v>
      </c>
      <c r="D4923" s="2">
        <v>96</v>
      </c>
      <c r="E4923" s="2">
        <v>0</v>
      </c>
      <c r="F4923" s="2">
        <v>96</v>
      </c>
      <c r="G4923" s="2">
        <v>5000</v>
      </c>
      <c r="H4923" s="2" t="s">
        <v>278</v>
      </c>
      <c r="I4923" s="2" t="s">
        <v>2</v>
      </c>
      <c r="J4923" s="2" t="s">
        <v>279</v>
      </c>
      <c r="K4923" s="2" t="str">
        <f>LOOKUP(A4923,'[2]Collin Seedling for R'!$A$3:$A$51,'[2]Collin Seedling for R'!$R$3:$R$51)</f>
        <v>Mod</v>
      </c>
      <c r="L4923" s="2" t="str">
        <f>LOOKUP(A4923,'[2]Collin Seedling for R'!$A$3:$A$51,'[2]Collin Seedling for R'!$T$3:$T$51)</f>
        <v>FS</v>
      </c>
      <c r="M4923" s="2" t="str">
        <f>LOOKUP(A4923,'[2]Collin Seedling for R'!$A$3:$A$51,'[2]Collin Seedling for R'!$P$3:$P$51)</f>
        <v>Seeded</v>
      </c>
      <c r="N4923" s="8">
        <f t="shared" si="76"/>
        <v>0</v>
      </c>
      <c r="O4923" s="2" t="str">
        <f>LOOKUP(H4923,[2]plantlist!$A$2:$A$943,[2]plantlist!$B$2:$B$943)</f>
        <v>B</v>
      </c>
    </row>
    <row r="4924" spans="1:15" x14ac:dyDescent="0.2">
      <c r="A4924" s="7" t="s">
        <v>351</v>
      </c>
      <c r="B4924" s="2">
        <v>1997</v>
      </c>
      <c r="C4924" s="2" t="s">
        <v>0</v>
      </c>
      <c r="D4924" s="2">
        <v>55</v>
      </c>
      <c r="E4924" s="2">
        <v>0</v>
      </c>
      <c r="F4924" s="2">
        <v>55</v>
      </c>
      <c r="G4924" s="2">
        <v>5000</v>
      </c>
      <c r="H4924" s="2" t="s">
        <v>53</v>
      </c>
      <c r="I4924" s="2" t="s">
        <v>2</v>
      </c>
      <c r="J4924" s="2" t="s">
        <v>54</v>
      </c>
      <c r="K4924" s="2" t="str">
        <f>LOOKUP(A4924,'[2]Collin Seedling for R'!$A$3:$A$51,'[2]Collin Seedling for R'!$R$3:$R$51)</f>
        <v>Mod</v>
      </c>
      <c r="L4924" s="2" t="str">
        <f>LOOKUP(A4924,'[2]Collin Seedling for R'!$A$3:$A$51,'[2]Collin Seedling for R'!$T$3:$T$51)</f>
        <v>FS</v>
      </c>
      <c r="M4924" s="2" t="str">
        <f>LOOKUP(A4924,'[2]Collin Seedling for R'!$A$3:$A$51,'[2]Collin Seedling for R'!$P$3:$P$51)</f>
        <v>Seeded</v>
      </c>
      <c r="N4924" s="8">
        <f t="shared" si="76"/>
        <v>0</v>
      </c>
      <c r="O4924" s="2" t="str">
        <f>LOOKUP(H4924,[2]plantlist!$A$2:$A$943,[2]plantlist!$B$2:$B$943)</f>
        <v>C</v>
      </c>
    </row>
    <row r="4925" spans="1:15" x14ac:dyDescent="0.2">
      <c r="A4925" s="7" t="s">
        <v>351</v>
      </c>
      <c r="B4925" s="2">
        <v>1997</v>
      </c>
      <c r="C4925" s="2" t="s">
        <v>0</v>
      </c>
      <c r="D4925" s="2">
        <v>48</v>
      </c>
      <c r="E4925" s="2">
        <v>0</v>
      </c>
      <c r="F4925" s="2">
        <v>48</v>
      </c>
      <c r="G4925" s="2">
        <v>5000</v>
      </c>
      <c r="H4925" s="2" t="s">
        <v>10</v>
      </c>
      <c r="I4925" s="2" t="s">
        <v>2</v>
      </c>
      <c r="J4925" s="2" t="s">
        <v>11</v>
      </c>
      <c r="K4925" s="2" t="str">
        <f>LOOKUP(A4925,'[2]Collin Seedling for R'!$A$3:$A$51,'[2]Collin Seedling for R'!$R$3:$R$51)</f>
        <v>Mod</v>
      </c>
      <c r="L4925" s="2" t="str">
        <f>LOOKUP(A4925,'[2]Collin Seedling for R'!$A$3:$A$51,'[2]Collin Seedling for R'!$T$3:$T$51)</f>
        <v>FS</v>
      </c>
      <c r="M4925" s="2" t="str">
        <f>LOOKUP(A4925,'[2]Collin Seedling for R'!$A$3:$A$51,'[2]Collin Seedling for R'!$P$3:$P$51)</f>
        <v>Seeded</v>
      </c>
      <c r="N4925" s="8">
        <f t="shared" si="76"/>
        <v>0</v>
      </c>
      <c r="O4925" s="2" t="str">
        <f>LOOKUP(H4925,[2]plantlist!$A$2:$A$943,[2]plantlist!$B$2:$B$943)</f>
        <v>L</v>
      </c>
    </row>
    <row r="4926" spans="1:15" x14ac:dyDescent="0.2">
      <c r="A4926" s="7" t="s">
        <v>351</v>
      </c>
      <c r="B4926" s="2">
        <v>1997</v>
      </c>
      <c r="C4926" s="2" t="s">
        <v>0</v>
      </c>
      <c r="D4926" s="2">
        <v>23</v>
      </c>
      <c r="E4926" s="2">
        <v>0</v>
      </c>
      <c r="F4926" s="2">
        <v>23</v>
      </c>
      <c r="G4926" s="2">
        <v>5000</v>
      </c>
      <c r="H4926" s="2" t="s">
        <v>74</v>
      </c>
      <c r="I4926" s="2" t="s">
        <v>19</v>
      </c>
      <c r="J4926" s="2" t="s">
        <v>75</v>
      </c>
      <c r="K4926" s="2" t="str">
        <f>LOOKUP(A4926,'[2]Collin Seedling for R'!$A$3:$A$51,'[2]Collin Seedling for R'!$R$3:$R$51)</f>
        <v>Mod</v>
      </c>
      <c r="L4926" s="2" t="str">
        <f>LOOKUP(A4926,'[2]Collin Seedling for R'!$A$3:$A$51,'[2]Collin Seedling for R'!$T$3:$T$51)</f>
        <v>FS</v>
      </c>
      <c r="M4926" s="2" t="str">
        <f>LOOKUP(A4926,'[2]Collin Seedling for R'!$A$3:$A$51,'[2]Collin Seedling for R'!$P$3:$P$51)</f>
        <v>Seeded</v>
      </c>
      <c r="N4926" s="8">
        <f t="shared" si="76"/>
        <v>0</v>
      </c>
      <c r="O4926" s="2" t="str">
        <f>LOOKUP(H4926,[2]plantlist!$A$2:$A$943,[2]plantlist!$B$2:$B$943)</f>
        <v>T</v>
      </c>
    </row>
    <row r="4927" spans="1:15" x14ac:dyDescent="0.2">
      <c r="A4927" s="7" t="s">
        <v>351</v>
      </c>
      <c r="B4927" s="2">
        <v>1997</v>
      </c>
      <c r="C4927" s="2" t="s">
        <v>0</v>
      </c>
      <c r="D4927" s="2">
        <v>13</v>
      </c>
      <c r="E4927" s="2">
        <v>209</v>
      </c>
      <c r="F4927" s="2">
        <v>222</v>
      </c>
      <c r="G4927" s="2">
        <v>5000</v>
      </c>
      <c r="H4927" s="2" t="s">
        <v>370</v>
      </c>
      <c r="I4927" s="2" t="s">
        <v>2</v>
      </c>
      <c r="J4927" s="2" t="s">
        <v>371</v>
      </c>
      <c r="K4927" s="2" t="str">
        <f>LOOKUP(A4927,'[2]Collin Seedling for R'!$A$3:$A$51,'[2]Collin Seedling for R'!$R$3:$R$51)</f>
        <v>Mod</v>
      </c>
      <c r="L4927" s="2" t="str">
        <f>LOOKUP(A4927,'[2]Collin Seedling for R'!$A$3:$A$51,'[2]Collin Seedling for R'!$T$3:$T$51)</f>
        <v>FS</v>
      </c>
      <c r="M4927" s="2" t="str">
        <f>LOOKUP(A4927,'[2]Collin Seedling for R'!$A$3:$A$51,'[2]Collin Seedling for R'!$P$3:$P$51)</f>
        <v>Seeded</v>
      </c>
      <c r="N4927" s="8">
        <f t="shared" si="76"/>
        <v>4.18</v>
      </c>
      <c r="O4927" s="2" t="str">
        <f>LOOKUP(H4927,[2]plantlist!$A$2:$A$943,[2]plantlist!$B$2:$B$943)</f>
        <v>G</v>
      </c>
    </row>
    <row r="4928" spans="1:15" x14ac:dyDescent="0.2">
      <c r="A4928" s="7" t="s">
        <v>351</v>
      </c>
      <c r="B4928" s="2">
        <v>1997</v>
      </c>
      <c r="C4928" s="2" t="s">
        <v>0</v>
      </c>
      <c r="D4928" s="2">
        <v>9</v>
      </c>
      <c r="E4928" s="2">
        <v>0</v>
      </c>
      <c r="F4928" s="2">
        <v>9</v>
      </c>
      <c r="G4928" s="2">
        <v>5000</v>
      </c>
      <c r="H4928" s="2" t="s">
        <v>16</v>
      </c>
      <c r="I4928" s="2" t="s">
        <v>19</v>
      </c>
      <c r="J4928" s="2" t="s">
        <v>17</v>
      </c>
      <c r="K4928" s="2" t="str">
        <f>LOOKUP(A4928,'[2]Collin Seedling for R'!$A$3:$A$51,'[2]Collin Seedling for R'!$R$3:$R$51)</f>
        <v>Mod</v>
      </c>
      <c r="L4928" s="2" t="str">
        <f>LOOKUP(A4928,'[2]Collin Seedling for R'!$A$3:$A$51,'[2]Collin Seedling for R'!$T$3:$T$51)</f>
        <v>FS</v>
      </c>
      <c r="M4928" s="2" t="str">
        <f>LOOKUP(A4928,'[2]Collin Seedling for R'!$A$3:$A$51,'[2]Collin Seedling for R'!$P$3:$P$51)</f>
        <v>Seeded</v>
      </c>
      <c r="N4928" s="8">
        <f t="shared" si="76"/>
        <v>0</v>
      </c>
      <c r="O4928" s="2" t="str">
        <f>LOOKUP(H4928,[2]plantlist!$A$2:$A$943,[2]plantlist!$B$2:$B$943)</f>
        <v>S</v>
      </c>
    </row>
    <row r="4929" spans="1:15" x14ac:dyDescent="0.2">
      <c r="A4929" s="7" t="s">
        <v>351</v>
      </c>
      <c r="B4929" s="2">
        <v>1997</v>
      </c>
      <c r="C4929" s="2" t="s">
        <v>0</v>
      </c>
      <c r="D4929" s="2">
        <v>6</v>
      </c>
      <c r="E4929" s="2">
        <v>340</v>
      </c>
      <c r="F4929" s="2">
        <v>346</v>
      </c>
      <c r="G4929" s="2">
        <v>5000</v>
      </c>
      <c r="H4929" s="2" t="s">
        <v>248</v>
      </c>
      <c r="I4929" s="2" t="s">
        <v>2</v>
      </c>
      <c r="J4929" s="2" t="s">
        <v>249</v>
      </c>
      <c r="K4929" s="2" t="str">
        <f>LOOKUP(A4929,'[2]Collin Seedling for R'!$A$3:$A$51,'[2]Collin Seedling for R'!$R$3:$R$51)</f>
        <v>Mod</v>
      </c>
      <c r="L4929" s="2" t="str">
        <f>LOOKUP(A4929,'[2]Collin Seedling for R'!$A$3:$A$51,'[2]Collin Seedling for R'!$T$3:$T$51)</f>
        <v>FS</v>
      </c>
      <c r="M4929" s="2" t="str">
        <f>LOOKUP(A4929,'[2]Collin Seedling for R'!$A$3:$A$51,'[2]Collin Seedling for R'!$P$3:$P$51)</f>
        <v>Seeded</v>
      </c>
      <c r="N4929" s="8">
        <f t="shared" si="76"/>
        <v>6.8000000000000007</v>
      </c>
      <c r="O4929" s="2" t="str">
        <f>LOOKUP(H4929,[2]plantlist!$A$2:$A$943,[2]plantlist!$B$2:$B$943)</f>
        <v>G</v>
      </c>
    </row>
    <row r="4930" spans="1:15" x14ac:dyDescent="0.2">
      <c r="A4930" s="7" t="s">
        <v>351</v>
      </c>
      <c r="B4930" s="2">
        <v>1997</v>
      </c>
      <c r="C4930" s="2" t="s">
        <v>0</v>
      </c>
      <c r="D4930" s="2">
        <v>0</v>
      </c>
      <c r="E4930" s="2">
        <v>12</v>
      </c>
      <c r="F4930" s="2">
        <v>12</v>
      </c>
      <c r="G4930" s="2">
        <v>5000</v>
      </c>
      <c r="H4930" s="2" t="s">
        <v>465</v>
      </c>
      <c r="I4930" s="2" t="s">
        <v>2</v>
      </c>
      <c r="J4930" s="2" t="s">
        <v>466</v>
      </c>
      <c r="K4930" s="2" t="str">
        <f>LOOKUP(A4930,'[2]Collin Seedling for R'!$A$3:$A$51,'[2]Collin Seedling for R'!$R$3:$R$51)</f>
        <v>Mod</v>
      </c>
      <c r="L4930" s="2" t="str">
        <f>LOOKUP(A4930,'[2]Collin Seedling for R'!$A$3:$A$51,'[2]Collin Seedling for R'!$T$3:$T$51)</f>
        <v>FS</v>
      </c>
      <c r="M4930" s="2" t="str">
        <f>LOOKUP(A4930,'[2]Collin Seedling for R'!$A$3:$A$51,'[2]Collin Seedling for R'!$P$3:$P$51)</f>
        <v>Seeded</v>
      </c>
      <c r="N4930" s="8">
        <f t="shared" ref="N4930:N4993" si="77">E4930/G4930*100</f>
        <v>0.24</v>
      </c>
      <c r="O4930" s="2" t="str">
        <f>LOOKUP(H4930,[2]plantlist!$A$2:$A$943,[2]plantlist!$B$2:$B$943)</f>
        <v>F</v>
      </c>
    </row>
    <row r="4931" spans="1:15" x14ac:dyDescent="0.2">
      <c r="A4931" s="7" t="s">
        <v>351</v>
      </c>
      <c r="B4931" s="2">
        <v>1997</v>
      </c>
      <c r="C4931" s="2" t="s">
        <v>0</v>
      </c>
      <c r="D4931" s="2">
        <v>0</v>
      </c>
      <c r="E4931" s="2">
        <v>241</v>
      </c>
      <c r="F4931" s="2">
        <v>241</v>
      </c>
      <c r="G4931" s="2">
        <v>5000</v>
      </c>
      <c r="H4931" s="2" t="s">
        <v>373</v>
      </c>
      <c r="I4931" s="2" t="s">
        <v>2</v>
      </c>
      <c r="J4931" s="2" t="s">
        <v>67</v>
      </c>
      <c r="K4931" s="2" t="str">
        <f>LOOKUP(A4931,'[2]Collin Seedling for R'!$A$3:$A$51,'[2]Collin Seedling for R'!$R$3:$R$51)</f>
        <v>Mod</v>
      </c>
      <c r="L4931" s="2" t="str">
        <f>LOOKUP(A4931,'[2]Collin Seedling for R'!$A$3:$A$51,'[2]Collin Seedling for R'!$T$3:$T$51)</f>
        <v>FS</v>
      </c>
      <c r="M4931" s="2" t="str">
        <f>LOOKUP(A4931,'[2]Collin Seedling for R'!$A$3:$A$51,'[2]Collin Seedling for R'!$P$3:$P$51)</f>
        <v>Seeded</v>
      </c>
      <c r="N4931" s="8">
        <f t="shared" si="77"/>
        <v>4.82</v>
      </c>
      <c r="O4931" s="2" t="str">
        <f>LOOKUP(H4931,[2]plantlist!$A$2:$A$943,[2]plantlist!$B$2:$B$943)</f>
        <v>G</v>
      </c>
    </row>
    <row r="4932" spans="1:15" x14ac:dyDescent="0.2">
      <c r="A4932" s="7" t="s">
        <v>351</v>
      </c>
      <c r="B4932" s="2">
        <v>1997</v>
      </c>
      <c r="C4932" s="2" t="s">
        <v>0</v>
      </c>
      <c r="D4932" s="2">
        <v>0</v>
      </c>
      <c r="E4932" s="2">
        <v>119</v>
      </c>
      <c r="F4932" s="2">
        <v>119</v>
      </c>
      <c r="G4932" s="2">
        <v>5000</v>
      </c>
      <c r="H4932" s="2" t="s">
        <v>368</v>
      </c>
      <c r="I4932" s="2" t="s">
        <v>2</v>
      </c>
      <c r="J4932" s="2" t="s">
        <v>369</v>
      </c>
      <c r="K4932" s="2" t="str">
        <f>LOOKUP(A4932,'[2]Collin Seedling for R'!$A$3:$A$51,'[2]Collin Seedling for R'!$R$3:$R$51)</f>
        <v>Mod</v>
      </c>
      <c r="L4932" s="2" t="str">
        <f>LOOKUP(A4932,'[2]Collin Seedling for R'!$A$3:$A$51,'[2]Collin Seedling for R'!$T$3:$T$51)</f>
        <v>FS</v>
      </c>
      <c r="M4932" s="2" t="str">
        <f>LOOKUP(A4932,'[2]Collin Seedling for R'!$A$3:$A$51,'[2]Collin Seedling for R'!$P$3:$P$51)</f>
        <v>Seeded</v>
      </c>
      <c r="N4932" s="8">
        <f t="shared" si="77"/>
        <v>2.3800000000000003</v>
      </c>
      <c r="O4932" s="2" t="str">
        <f>LOOKUP(H4932,[2]plantlist!$A$2:$A$943,[2]plantlist!$B$2:$B$943)</f>
        <v>G</v>
      </c>
    </row>
    <row r="4933" spans="1:15" x14ac:dyDescent="0.2">
      <c r="A4933" s="7" t="s">
        <v>351</v>
      </c>
      <c r="B4933" s="2">
        <v>1997</v>
      </c>
      <c r="C4933" s="2" t="s">
        <v>0</v>
      </c>
      <c r="D4933" s="2">
        <v>0</v>
      </c>
      <c r="E4933" s="2">
        <v>159</v>
      </c>
      <c r="F4933" s="2">
        <v>159</v>
      </c>
      <c r="G4933" s="2">
        <v>5000</v>
      </c>
      <c r="H4933" s="2" t="s">
        <v>108</v>
      </c>
      <c r="I4933" s="2" t="s">
        <v>2</v>
      </c>
      <c r="J4933" s="2" t="s">
        <v>109</v>
      </c>
      <c r="K4933" s="2" t="str">
        <f>LOOKUP(A4933,'[2]Collin Seedling for R'!$A$3:$A$51,'[2]Collin Seedling for R'!$R$3:$R$51)</f>
        <v>Mod</v>
      </c>
      <c r="L4933" s="2" t="str">
        <f>LOOKUP(A4933,'[2]Collin Seedling for R'!$A$3:$A$51,'[2]Collin Seedling for R'!$T$3:$T$51)</f>
        <v>FS</v>
      </c>
      <c r="M4933" s="2" t="str">
        <f>LOOKUP(A4933,'[2]Collin Seedling for R'!$A$3:$A$51,'[2]Collin Seedling for R'!$P$3:$P$51)</f>
        <v>Seeded</v>
      </c>
      <c r="N4933" s="8">
        <f t="shared" si="77"/>
        <v>3.18</v>
      </c>
      <c r="O4933" s="2" t="str">
        <f>LOOKUP(H4933,[2]plantlist!$A$2:$A$943,[2]plantlist!$B$2:$B$943)</f>
        <v>F</v>
      </c>
    </row>
    <row r="4934" spans="1:15" x14ac:dyDescent="0.2">
      <c r="A4934" s="7" t="s">
        <v>351</v>
      </c>
      <c r="B4934" s="2">
        <v>1997</v>
      </c>
      <c r="C4934" s="2" t="s">
        <v>0</v>
      </c>
      <c r="D4934" s="2">
        <v>0</v>
      </c>
      <c r="E4934" s="2">
        <v>268</v>
      </c>
      <c r="F4934" s="2">
        <v>268</v>
      </c>
      <c r="G4934" s="2">
        <v>5000</v>
      </c>
      <c r="H4934" s="2" t="s">
        <v>370</v>
      </c>
      <c r="I4934" s="2" t="s">
        <v>19</v>
      </c>
      <c r="J4934" s="2" t="s">
        <v>371</v>
      </c>
      <c r="K4934" s="2" t="str">
        <f>LOOKUP(A4934,'[2]Collin Seedling for R'!$A$3:$A$51,'[2]Collin Seedling for R'!$R$3:$R$51)</f>
        <v>Mod</v>
      </c>
      <c r="L4934" s="2" t="str">
        <f>LOOKUP(A4934,'[2]Collin Seedling for R'!$A$3:$A$51,'[2]Collin Seedling for R'!$T$3:$T$51)</f>
        <v>FS</v>
      </c>
      <c r="M4934" s="2" t="str">
        <f>LOOKUP(A4934,'[2]Collin Seedling for R'!$A$3:$A$51,'[2]Collin Seedling for R'!$P$3:$P$51)</f>
        <v>Seeded</v>
      </c>
      <c r="N4934" s="8">
        <f t="shared" si="77"/>
        <v>5.36</v>
      </c>
      <c r="O4934" s="2" t="str">
        <f>LOOKUP(H4934,[2]plantlist!$A$2:$A$943,[2]plantlist!$B$2:$B$943)</f>
        <v>G</v>
      </c>
    </row>
    <row r="4935" spans="1:15" x14ac:dyDescent="0.2">
      <c r="A4935" s="7" t="s">
        <v>351</v>
      </c>
      <c r="B4935" s="2">
        <v>1997</v>
      </c>
      <c r="C4935" s="2" t="s">
        <v>0</v>
      </c>
      <c r="D4935" s="2">
        <v>0</v>
      </c>
      <c r="E4935" s="2">
        <v>185</v>
      </c>
      <c r="F4935" s="2">
        <v>185</v>
      </c>
      <c r="G4935" s="2">
        <v>5000</v>
      </c>
      <c r="H4935" s="2" t="s">
        <v>8</v>
      </c>
      <c r="I4935" s="2" t="s">
        <v>2</v>
      </c>
      <c r="J4935" s="2" t="s">
        <v>9</v>
      </c>
      <c r="K4935" s="2" t="str">
        <f>LOOKUP(A4935,'[2]Collin Seedling for R'!$A$3:$A$51,'[2]Collin Seedling for R'!$R$3:$R$51)</f>
        <v>Mod</v>
      </c>
      <c r="L4935" s="2" t="str">
        <f>LOOKUP(A4935,'[2]Collin Seedling for R'!$A$3:$A$51,'[2]Collin Seedling for R'!$T$3:$T$51)</f>
        <v>FS</v>
      </c>
      <c r="M4935" s="2" t="str">
        <f>LOOKUP(A4935,'[2]Collin Seedling for R'!$A$3:$A$51,'[2]Collin Seedling for R'!$P$3:$P$51)</f>
        <v>Seeded</v>
      </c>
      <c r="N4935" s="8">
        <f t="shared" si="77"/>
        <v>3.6999999999999997</v>
      </c>
      <c r="O4935" s="2" t="str">
        <f>LOOKUP(H4935,[2]plantlist!$A$2:$A$943,[2]plantlist!$B$2:$B$943)</f>
        <v>G</v>
      </c>
    </row>
    <row r="4936" spans="1:15" x14ac:dyDescent="0.2">
      <c r="A4936" s="7" t="s">
        <v>351</v>
      </c>
      <c r="B4936" s="2">
        <v>1997</v>
      </c>
      <c r="C4936" s="2" t="s">
        <v>0</v>
      </c>
      <c r="D4936" s="2">
        <v>0</v>
      </c>
      <c r="E4936" s="2">
        <v>20</v>
      </c>
      <c r="F4936" s="2">
        <v>20</v>
      </c>
      <c r="G4936" s="2">
        <v>5000</v>
      </c>
      <c r="H4936" s="2" t="s">
        <v>393</v>
      </c>
      <c r="I4936" s="2" t="s">
        <v>19</v>
      </c>
      <c r="J4936" s="2" t="s">
        <v>394</v>
      </c>
      <c r="K4936" s="2" t="str">
        <f>LOOKUP(A4936,'[2]Collin Seedling for R'!$A$3:$A$51,'[2]Collin Seedling for R'!$R$3:$R$51)</f>
        <v>Mod</v>
      </c>
      <c r="L4936" s="2" t="str">
        <f>LOOKUP(A4936,'[2]Collin Seedling for R'!$A$3:$A$51,'[2]Collin Seedling for R'!$T$3:$T$51)</f>
        <v>FS</v>
      </c>
      <c r="M4936" s="2" t="str">
        <f>LOOKUP(A4936,'[2]Collin Seedling for R'!$A$3:$A$51,'[2]Collin Seedling for R'!$P$3:$P$51)</f>
        <v>Seeded</v>
      </c>
      <c r="N4936" s="8">
        <f t="shared" si="77"/>
        <v>0.4</v>
      </c>
      <c r="O4936" s="2" t="str">
        <f>LOOKUP(H4936,[2]plantlist!$A$2:$A$943,[2]plantlist!$B$2:$B$943)</f>
        <v>G</v>
      </c>
    </row>
    <row r="4937" spans="1:15" x14ac:dyDescent="0.2">
      <c r="A4937" s="7" t="s">
        <v>351</v>
      </c>
      <c r="B4937" s="2">
        <v>1997</v>
      </c>
      <c r="C4937" s="2" t="s">
        <v>0</v>
      </c>
      <c r="D4937" s="2">
        <v>0</v>
      </c>
      <c r="E4937" s="2">
        <v>27</v>
      </c>
      <c r="F4937" s="2">
        <v>27</v>
      </c>
      <c r="G4937" s="2">
        <v>5000</v>
      </c>
      <c r="H4937" s="2" t="s">
        <v>393</v>
      </c>
      <c r="I4937" s="2" t="s">
        <v>2</v>
      </c>
      <c r="J4937" s="2" t="s">
        <v>394</v>
      </c>
      <c r="K4937" s="2" t="str">
        <f>LOOKUP(A4937,'[2]Collin Seedling for R'!$A$3:$A$51,'[2]Collin Seedling for R'!$R$3:$R$51)</f>
        <v>Mod</v>
      </c>
      <c r="L4937" s="2" t="str">
        <f>LOOKUP(A4937,'[2]Collin Seedling for R'!$A$3:$A$51,'[2]Collin Seedling for R'!$T$3:$T$51)</f>
        <v>FS</v>
      </c>
      <c r="M4937" s="2" t="str">
        <f>LOOKUP(A4937,'[2]Collin Seedling for R'!$A$3:$A$51,'[2]Collin Seedling for R'!$P$3:$P$51)</f>
        <v>Seeded</v>
      </c>
      <c r="N4937" s="8">
        <f t="shared" si="77"/>
        <v>0.54</v>
      </c>
      <c r="O4937" s="2" t="str">
        <f>LOOKUP(H4937,[2]plantlist!$A$2:$A$943,[2]plantlist!$B$2:$B$943)</f>
        <v>G</v>
      </c>
    </row>
    <row r="4938" spans="1:15" x14ac:dyDescent="0.2">
      <c r="A4938" s="7" t="s">
        <v>351</v>
      </c>
      <c r="B4938" s="2">
        <v>1997</v>
      </c>
      <c r="C4938" s="2" t="s">
        <v>0</v>
      </c>
      <c r="D4938" s="2">
        <v>0</v>
      </c>
      <c r="E4938" s="2">
        <v>5</v>
      </c>
      <c r="F4938" s="2">
        <v>5</v>
      </c>
      <c r="G4938" s="2">
        <v>5000</v>
      </c>
      <c r="H4938" s="2" t="s">
        <v>391</v>
      </c>
      <c r="I4938" s="2" t="s">
        <v>2</v>
      </c>
      <c r="J4938" s="2" t="s">
        <v>392</v>
      </c>
      <c r="K4938" s="2" t="str">
        <f>LOOKUP(A4938,'[2]Collin Seedling for R'!$A$3:$A$51,'[2]Collin Seedling for R'!$R$3:$R$51)</f>
        <v>Mod</v>
      </c>
      <c r="L4938" s="2" t="str">
        <f>LOOKUP(A4938,'[2]Collin Seedling for R'!$A$3:$A$51,'[2]Collin Seedling for R'!$T$3:$T$51)</f>
        <v>FS</v>
      </c>
      <c r="M4938" s="2" t="str">
        <f>LOOKUP(A4938,'[2]Collin Seedling for R'!$A$3:$A$51,'[2]Collin Seedling for R'!$P$3:$P$51)</f>
        <v>Seeded</v>
      </c>
      <c r="N4938" s="8">
        <f t="shared" si="77"/>
        <v>0.1</v>
      </c>
      <c r="O4938" s="2" t="str">
        <f>LOOKUP(H4938,[2]plantlist!$A$2:$A$943,[2]plantlist!$B$2:$B$943)</f>
        <v>M</v>
      </c>
    </row>
    <row r="4939" spans="1:15" x14ac:dyDescent="0.2">
      <c r="A4939" s="7" t="s">
        <v>351</v>
      </c>
      <c r="B4939" s="2">
        <v>1997</v>
      </c>
      <c r="C4939" s="2" t="s">
        <v>0</v>
      </c>
      <c r="D4939" s="2">
        <v>0</v>
      </c>
      <c r="E4939" s="2">
        <v>96</v>
      </c>
      <c r="F4939" s="2">
        <v>96</v>
      </c>
      <c r="G4939" s="2">
        <v>5000</v>
      </c>
      <c r="H4939" s="2" t="s">
        <v>31</v>
      </c>
      <c r="I4939" s="2" t="s">
        <v>2</v>
      </c>
      <c r="J4939" s="2" t="s">
        <v>32</v>
      </c>
      <c r="K4939" s="2" t="str">
        <f>LOOKUP(A4939,'[2]Collin Seedling for R'!$A$3:$A$51,'[2]Collin Seedling for R'!$R$3:$R$51)</f>
        <v>Mod</v>
      </c>
      <c r="L4939" s="2" t="str">
        <f>LOOKUP(A4939,'[2]Collin Seedling for R'!$A$3:$A$51,'[2]Collin Seedling for R'!$T$3:$T$51)</f>
        <v>FS</v>
      </c>
      <c r="M4939" s="2" t="str">
        <f>LOOKUP(A4939,'[2]Collin Seedling for R'!$A$3:$A$51,'[2]Collin Seedling for R'!$P$3:$P$51)</f>
        <v>Seeded</v>
      </c>
      <c r="N4939" s="8">
        <f t="shared" si="77"/>
        <v>1.92</v>
      </c>
      <c r="O4939" s="2" t="str">
        <f>LOOKUP(H4939,[2]plantlist!$A$2:$A$943,[2]plantlist!$B$2:$B$943)</f>
        <v>U</v>
      </c>
    </row>
    <row r="4940" spans="1:15" x14ac:dyDescent="0.2">
      <c r="A4940" s="7" t="s">
        <v>351</v>
      </c>
      <c r="B4940" s="2">
        <v>1997</v>
      </c>
      <c r="C4940" s="2" t="s">
        <v>0</v>
      </c>
      <c r="D4940" s="2">
        <v>0</v>
      </c>
      <c r="E4940" s="2">
        <v>60</v>
      </c>
      <c r="F4940" s="2">
        <v>60</v>
      </c>
      <c r="G4940" s="2">
        <v>5000</v>
      </c>
      <c r="H4940" s="2" t="s">
        <v>66</v>
      </c>
      <c r="I4940" s="2" t="s">
        <v>2</v>
      </c>
      <c r="J4940" s="2" t="s">
        <v>67</v>
      </c>
      <c r="K4940" s="2" t="str">
        <f>LOOKUP(A4940,'[2]Collin Seedling for R'!$A$3:$A$51,'[2]Collin Seedling for R'!$R$3:$R$51)</f>
        <v>Mod</v>
      </c>
      <c r="L4940" s="2" t="str">
        <f>LOOKUP(A4940,'[2]Collin Seedling for R'!$A$3:$A$51,'[2]Collin Seedling for R'!$T$3:$T$51)</f>
        <v>FS</v>
      </c>
      <c r="M4940" s="2" t="str">
        <f>LOOKUP(A4940,'[2]Collin Seedling for R'!$A$3:$A$51,'[2]Collin Seedling for R'!$P$3:$P$51)</f>
        <v>Seeded</v>
      </c>
      <c r="N4940" s="8">
        <f t="shared" si="77"/>
        <v>1.2</v>
      </c>
      <c r="O4940" s="2" t="str">
        <f>LOOKUP(H4940,[2]plantlist!$A$2:$A$943,[2]plantlist!$B$2:$B$943)</f>
        <v>G</v>
      </c>
    </row>
    <row r="4941" spans="1:15" x14ac:dyDescent="0.2">
      <c r="A4941" s="7" t="s">
        <v>351</v>
      </c>
      <c r="B4941" s="2">
        <v>1997</v>
      </c>
      <c r="C4941" s="2" t="s">
        <v>0</v>
      </c>
      <c r="D4941" s="2">
        <v>0</v>
      </c>
      <c r="E4941" s="2">
        <v>158</v>
      </c>
      <c r="F4941" s="2">
        <v>158</v>
      </c>
      <c r="G4941" s="2">
        <v>5000</v>
      </c>
      <c r="H4941" s="2" t="s">
        <v>45</v>
      </c>
      <c r="I4941" s="2" t="s">
        <v>2</v>
      </c>
      <c r="J4941" s="2" t="s">
        <v>46</v>
      </c>
      <c r="K4941" s="2" t="str">
        <f>LOOKUP(A4941,'[2]Collin Seedling for R'!$A$3:$A$51,'[2]Collin Seedling for R'!$R$3:$R$51)</f>
        <v>Mod</v>
      </c>
      <c r="L4941" s="2" t="str">
        <f>LOOKUP(A4941,'[2]Collin Seedling for R'!$A$3:$A$51,'[2]Collin Seedling for R'!$T$3:$T$51)</f>
        <v>FS</v>
      </c>
      <c r="M4941" s="2" t="str">
        <f>LOOKUP(A4941,'[2]Collin Seedling for R'!$A$3:$A$51,'[2]Collin Seedling for R'!$P$3:$P$51)</f>
        <v>Seeded</v>
      </c>
      <c r="N4941" s="8">
        <f t="shared" si="77"/>
        <v>3.16</v>
      </c>
      <c r="O4941" s="2" t="str">
        <f>LOOKUP(H4941,[2]plantlist!$A$2:$A$943,[2]plantlist!$B$2:$B$943)</f>
        <v>F</v>
      </c>
    </row>
    <row r="4942" spans="1:15" x14ac:dyDescent="0.2">
      <c r="A4942" s="7" t="s">
        <v>351</v>
      </c>
      <c r="B4942" s="2">
        <v>1997</v>
      </c>
      <c r="C4942" s="2" t="s">
        <v>0</v>
      </c>
      <c r="D4942" s="2">
        <v>0</v>
      </c>
      <c r="E4942" s="2">
        <v>395</v>
      </c>
      <c r="F4942" s="2">
        <v>395</v>
      </c>
      <c r="G4942" s="2">
        <v>5000</v>
      </c>
      <c r="H4942" s="2" t="s">
        <v>417</v>
      </c>
      <c r="I4942" s="2" t="s">
        <v>2</v>
      </c>
      <c r="J4942" s="2" t="s">
        <v>418</v>
      </c>
      <c r="K4942" s="2" t="str">
        <f>LOOKUP(A4942,'[2]Collin Seedling for R'!$A$3:$A$51,'[2]Collin Seedling for R'!$R$3:$R$51)</f>
        <v>Mod</v>
      </c>
      <c r="L4942" s="2" t="str">
        <f>LOOKUP(A4942,'[2]Collin Seedling for R'!$A$3:$A$51,'[2]Collin Seedling for R'!$T$3:$T$51)</f>
        <v>FS</v>
      </c>
      <c r="M4942" s="2" t="str">
        <f>LOOKUP(A4942,'[2]Collin Seedling for R'!$A$3:$A$51,'[2]Collin Seedling for R'!$P$3:$P$51)</f>
        <v>Seeded</v>
      </c>
      <c r="N4942" s="8">
        <f t="shared" si="77"/>
        <v>7.9</v>
      </c>
      <c r="O4942" s="2" t="str">
        <f>LOOKUP(H4942,[2]plantlist!$A$2:$A$943,[2]plantlist!$B$2:$B$943)</f>
        <v>F</v>
      </c>
    </row>
    <row r="4943" spans="1:15" x14ac:dyDescent="0.2">
      <c r="A4943" s="7" t="s">
        <v>351</v>
      </c>
      <c r="B4943" s="2">
        <v>1997</v>
      </c>
      <c r="C4943" s="2" t="s">
        <v>0</v>
      </c>
      <c r="D4943" s="2">
        <v>0</v>
      </c>
      <c r="E4943" s="2">
        <v>123</v>
      </c>
      <c r="F4943" s="2">
        <v>123</v>
      </c>
      <c r="G4943" s="2">
        <v>5000</v>
      </c>
      <c r="H4943" s="2" t="s">
        <v>372</v>
      </c>
      <c r="I4943" s="2" t="s">
        <v>2</v>
      </c>
      <c r="J4943" s="2" t="s">
        <v>48</v>
      </c>
      <c r="K4943" s="2" t="str">
        <f>LOOKUP(A4943,'[2]Collin Seedling for R'!$A$3:$A$51,'[2]Collin Seedling for R'!$R$3:$R$51)</f>
        <v>Mod</v>
      </c>
      <c r="L4943" s="2" t="str">
        <f>LOOKUP(A4943,'[2]Collin Seedling for R'!$A$3:$A$51,'[2]Collin Seedling for R'!$T$3:$T$51)</f>
        <v>FS</v>
      </c>
      <c r="M4943" s="2" t="str">
        <f>LOOKUP(A4943,'[2]Collin Seedling for R'!$A$3:$A$51,'[2]Collin Seedling for R'!$P$3:$P$51)</f>
        <v>Seeded</v>
      </c>
      <c r="N4943" s="8">
        <f t="shared" si="77"/>
        <v>2.46</v>
      </c>
      <c r="O4943" s="2" t="str">
        <f>LOOKUP(H4943,[2]plantlist!$A$2:$A$943,[2]plantlist!$B$2:$B$943)</f>
        <v>G</v>
      </c>
    </row>
    <row r="4944" spans="1:15" x14ac:dyDescent="0.2">
      <c r="A4944" s="7" t="s">
        <v>351</v>
      </c>
      <c r="B4944" s="2">
        <v>1997</v>
      </c>
      <c r="C4944" s="2" t="s">
        <v>0</v>
      </c>
      <c r="D4944" s="2">
        <v>0</v>
      </c>
      <c r="E4944" s="2">
        <v>8</v>
      </c>
      <c r="F4944" s="2">
        <v>8</v>
      </c>
      <c r="G4944" s="2">
        <v>5000</v>
      </c>
      <c r="H4944" s="2" t="s">
        <v>401</v>
      </c>
      <c r="I4944" s="2" t="s">
        <v>2</v>
      </c>
      <c r="J4944" s="2" t="s">
        <v>402</v>
      </c>
      <c r="K4944" s="2" t="str">
        <f>LOOKUP(A4944,'[2]Collin Seedling for R'!$A$3:$A$51,'[2]Collin Seedling for R'!$R$3:$R$51)</f>
        <v>Mod</v>
      </c>
      <c r="L4944" s="2" t="str">
        <f>LOOKUP(A4944,'[2]Collin Seedling for R'!$A$3:$A$51,'[2]Collin Seedling for R'!$T$3:$T$51)</f>
        <v>FS</v>
      </c>
      <c r="M4944" s="2" t="str">
        <f>LOOKUP(A4944,'[2]Collin Seedling for R'!$A$3:$A$51,'[2]Collin Seedling for R'!$P$3:$P$51)</f>
        <v>Seeded</v>
      </c>
      <c r="N4944" s="8">
        <f t="shared" si="77"/>
        <v>0.16</v>
      </c>
      <c r="O4944" s="2" t="str">
        <f>LOOKUP(H4944,[2]plantlist!$A$2:$A$943,[2]plantlist!$B$2:$B$943)</f>
        <v>F</v>
      </c>
    </row>
    <row r="4945" spans="1:15" x14ac:dyDescent="0.2">
      <c r="A4945" s="7" t="s">
        <v>351</v>
      </c>
      <c r="B4945" s="2">
        <v>1997</v>
      </c>
      <c r="C4945" s="2" t="s">
        <v>0</v>
      </c>
      <c r="D4945" s="2">
        <v>0</v>
      </c>
      <c r="E4945" s="2">
        <v>277</v>
      </c>
      <c r="F4945" s="2">
        <v>277</v>
      </c>
      <c r="G4945" s="2">
        <v>5000</v>
      </c>
      <c r="H4945" s="2" t="s">
        <v>16</v>
      </c>
      <c r="I4945" s="2" t="s">
        <v>2</v>
      </c>
      <c r="J4945" s="2" t="s">
        <v>17</v>
      </c>
      <c r="K4945" s="2" t="str">
        <f>LOOKUP(A4945,'[2]Collin Seedling for R'!$A$3:$A$51,'[2]Collin Seedling for R'!$R$3:$R$51)</f>
        <v>Mod</v>
      </c>
      <c r="L4945" s="2" t="str">
        <f>LOOKUP(A4945,'[2]Collin Seedling for R'!$A$3:$A$51,'[2]Collin Seedling for R'!$T$3:$T$51)</f>
        <v>FS</v>
      </c>
      <c r="M4945" s="2" t="str">
        <f>LOOKUP(A4945,'[2]Collin Seedling for R'!$A$3:$A$51,'[2]Collin Seedling for R'!$P$3:$P$51)</f>
        <v>Seeded</v>
      </c>
      <c r="N4945" s="8">
        <f t="shared" si="77"/>
        <v>5.54</v>
      </c>
      <c r="O4945" s="2" t="str">
        <f>LOOKUP(H4945,[2]plantlist!$A$2:$A$943,[2]plantlist!$B$2:$B$943)</f>
        <v>S</v>
      </c>
    </row>
    <row r="4946" spans="1:15" x14ac:dyDescent="0.2">
      <c r="A4946" s="7" t="s">
        <v>351</v>
      </c>
      <c r="B4946" s="2">
        <v>1997</v>
      </c>
      <c r="C4946" s="2" t="s">
        <v>0</v>
      </c>
      <c r="D4946" s="2">
        <v>0</v>
      </c>
      <c r="E4946" s="2">
        <v>4</v>
      </c>
      <c r="F4946" s="2">
        <v>4</v>
      </c>
      <c r="G4946" s="2">
        <v>5000</v>
      </c>
      <c r="H4946" s="2" t="s">
        <v>140</v>
      </c>
      <c r="I4946" s="2" t="s">
        <v>2</v>
      </c>
      <c r="J4946" s="2" t="s">
        <v>141</v>
      </c>
      <c r="K4946" s="2" t="str">
        <f>LOOKUP(A4946,'[2]Collin Seedling for R'!$A$3:$A$51,'[2]Collin Seedling for R'!$R$3:$R$51)</f>
        <v>Mod</v>
      </c>
      <c r="L4946" s="2" t="str">
        <f>LOOKUP(A4946,'[2]Collin Seedling for R'!$A$3:$A$51,'[2]Collin Seedling for R'!$T$3:$T$51)</f>
        <v>FS</v>
      </c>
      <c r="M4946" s="2" t="str">
        <f>LOOKUP(A4946,'[2]Collin Seedling for R'!$A$3:$A$51,'[2]Collin Seedling for R'!$P$3:$P$51)</f>
        <v>Seeded</v>
      </c>
      <c r="N4946" s="8">
        <f t="shared" si="77"/>
        <v>0.08</v>
      </c>
      <c r="O4946" s="2" t="str">
        <f>LOOKUP(H4946,[2]plantlist!$A$2:$A$943,[2]plantlist!$B$2:$B$943)</f>
        <v>G</v>
      </c>
    </row>
    <row r="4947" spans="1:15" x14ac:dyDescent="0.2">
      <c r="A4947" s="7" t="s">
        <v>351</v>
      </c>
      <c r="B4947" s="2">
        <v>1997</v>
      </c>
      <c r="C4947" s="2" t="s">
        <v>0</v>
      </c>
      <c r="D4947" s="2">
        <v>0</v>
      </c>
      <c r="E4947" s="2">
        <v>107</v>
      </c>
      <c r="F4947" s="2">
        <v>107</v>
      </c>
      <c r="G4947" s="2">
        <v>5000</v>
      </c>
      <c r="H4947" s="2" t="s">
        <v>60</v>
      </c>
      <c r="I4947" s="2" t="s">
        <v>2</v>
      </c>
      <c r="J4947" s="2" t="s">
        <v>61</v>
      </c>
      <c r="K4947" s="2" t="str">
        <f>LOOKUP(A4947,'[2]Collin Seedling for R'!$A$3:$A$51,'[2]Collin Seedling for R'!$R$3:$R$51)</f>
        <v>Mod</v>
      </c>
      <c r="L4947" s="2" t="str">
        <f>LOOKUP(A4947,'[2]Collin Seedling for R'!$A$3:$A$51,'[2]Collin Seedling for R'!$T$3:$T$51)</f>
        <v>FS</v>
      </c>
      <c r="M4947" s="2" t="str">
        <f>LOOKUP(A4947,'[2]Collin Seedling for R'!$A$3:$A$51,'[2]Collin Seedling for R'!$P$3:$P$51)</f>
        <v>Seeded</v>
      </c>
      <c r="N4947" s="8">
        <f t="shared" si="77"/>
        <v>2.1399999999999997</v>
      </c>
      <c r="O4947" s="2" t="str">
        <f>LOOKUP(H4947,[2]plantlist!$A$2:$A$943,[2]plantlist!$B$2:$B$943)</f>
        <v>F</v>
      </c>
    </row>
    <row r="4948" spans="1:15" x14ac:dyDescent="0.2">
      <c r="A4948" s="7" t="s">
        <v>351</v>
      </c>
      <c r="B4948" s="2">
        <v>1997</v>
      </c>
      <c r="C4948" s="2" t="s">
        <v>0</v>
      </c>
      <c r="D4948" s="2">
        <v>0</v>
      </c>
      <c r="E4948" s="2">
        <v>39</v>
      </c>
      <c r="F4948" s="2">
        <v>39</v>
      </c>
      <c r="G4948" s="2">
        <v>5000</v>
      </c>
      <c r="H4948" s="2" t="s">
        <v>128</v>
      </c>
      <c r="I4948" s="2" t="s">
        <v>2</v>
      </c>
      <c r="J4948" s="2" t="s">
        <v>129</v>
      </c>
      <c r="K4948" s="2" t="str">
        <f>LOOKUP(A4948,'[2]Collin Seedling for R'!$A$3:$A$51,'[2]Collin Seedling for R'!$R$3:$R$51)</f>
        <v>Mod</v>
      </c>
      <c r="L4948" s="2" t="str">
        <f>LOOKUP(A4948,'[2]Collin Seedling for R'!$A$3:$A$51,'[2]Collin Seedling for R'!$T$3:$T$51)</f>
        <v>FS</v>
      </c>
      <c r="M4948" s="2" t="str">
        <f>LOOKUP(A4948,'[2]Collin Seedling for R'!$A$3:$A$51,'[2]Collin Seedling for R'!$P$3:$P$51)</f>
        <v>Seeded</v>
      </c>
      <c r="N4948" s="8">
        <f t="shared" si="77"/>
        <v>0.77999999999999992</v>
      </c>
      <c r="O4948" s="2" t="str">
        <f>LOOKUP(H4948,[2]plantlist!$A$2:$A$943,[2]plantlist!$B$2:$B$943)</f>
        <v>F</v>
      </c>
    </row>
    <row r="4949" spans="1:15" x14ac:dyDescent="0.2">
      <c r="A4949" s="7" t="s">
        <v>351</v>
      </c>
      <c r="B4949" s="2">
        <v>1997</v>
      </c>
      <c r="C4949" s="2" t="s">
        <v>0</v>
      </c>
      <c r="D4949" s="2">
        <v>0</v>
      </c>
      <c r="E4949" s="2">
        <v>415</v>
      </c>
      <c r="F4949" s="2">
        <v>415</v>
      </c>
      <c r="G4949" s="2">
        <v>5000</v>
      </c>
      <c r="H4949" s="2" t="s">
        <v>51</v>
      </c>
      <c r="I4949" s="2" t="s">
        <v>2</v>
      </c>
      <c r="J4949" s="2" t="s">
        <v>52</v>
      </c>
      <c r="K4949" s="2" t="str">
        <f>LOOKUP(A4949,'[2]Collin Seedling for R'!$A$3:$A$51,'[2]Collin Seedling for R'!$R$3:$R$51)</f>
        <v>Mod</v>
      </c>
      <c r="L4949" s="2" t="str">
        <f>LOOKUP(A4949,'[2]Collin Seedling for R'!$A$3:$A$51,'[2]Collin Seedling for R'!$T$3:$T$51)</f>
        <v>FS</v>
      </c>
      <c r="M4949" s="2" t="str">
        <f>LOOKUP(A4949,'[2]Collin Seedling for R'!$A$3:$A$51,'[2]Collin Seedling for R'!$P$3:$P$51)</f>
        <v>Seeded</v>
      </c>
      <c r="N4949" s="8">
        <f t="shared" si="77"/>
        <v>8.3000000000000007</v>
      </c>
      <c r="O4949" s="2" t="str">
        <f>LOOKUP(H4949,[2]plantlist!$A$2:$A$943,[2]plantlist!$B$2:$B$943)</f>
        <v>F</v>
      </c>
    </row>
    <row r="4950" spans="1:15" x14ac:dyDescent="0.2">
      <c r="A4950" s="7" t="s">
        <v>351</v>
      </c>
      <c r="B4950" s="2">
        <v>1997</v>
      </c>
      <c r="C4950" s="2" t="s">
        <v>0</v>
      </c>
      <c r="D4950" s="2">
        <v>0</v>
      </c>
      <c r="E4950" s="2">
        <v>15</v>
      </c>
      <c r="F4950" s="2">
        <v>15</v>
      </c>
      <c r="G4950" s="2">
        <v>5000</v>
      </c>
      <c r="H4950" s="2" t="s">
        <v>284</v>
      </c>
      <c r="I4950" s="2" t="s">
        <v>2</v>
      </c>
      <c r="J4950" s="2" t="s">
        <v>285</v>
      </c>
      <c r="K4950" s="2" t="str">
        <f>LOOKUP(A4950,'[2]Collin Seedling for R'!$A$3:$A$51,'[2]Collin Seedling for R'!$R$3:$R$51)</f>
        <v>Mod</v>
      </c>
      <c r="L4950" s="2" t="str">
        <f>LOOKUP(A4950,'[2]Collin Seedling for R'!$A$3:$A$51,'[2]Collin Seedling for R'!$T$3:$T$51)</f>
        <v>FS</v>
      </c>
      <c r="M4950" s="2" t="str">
        <f>LOOKUP(A4950,'[2]Collin Seedling for R'!$A$3:$A$51,'[2]Collin Seedling for R'!$P$3:$P$51)</f>
        <v>Seeded</v>
      </c>
      <c r="N4950" s="8">
        <f t="shared" si="77"/>
        <v>0.3</v>
      </c>
      <c r="O4950" s="2" t="str">
        <f>LOOKUP(H4950,[2]plantlist!$A$2:$A$943,[2]plantlist!$B$2:$B$943)</f>
        <v>F</v>
      </c>
    </row>
    <row r="4951" spans="1:15" x14ac:dyDescent="0.2">
      <c r="A4951" s="7" t="s">
        <v>351</v>
      </c>
      <c r="B4951" s="2">
        <v>1997</v>
      </c>
      <c r="C4951" s="2" t="s">
        <v>0</v>
      </c>
      <c r="D4951" s="2">
        <v>0</v>
      </c>
      <c r="E4951" s="2">
        <v>6</v>
      </c>
      <c r="F4951" s="2">
        <v>6</v>
      </c>
      <c r="G4951" s="2">
        <v>5000</v>
      </c>
      <c r="H4951" s="2" t="s">
        <v>417</v>
      </c>
      <c r="I4951" s="2" t="s">
        <v>19</v>
      </c>
      <c r="J4951" s="2" t="s">
        <v>418</v>
      </c>
      <c r="K4951" s="2" t="str">
        <f>LOOKUP(A4951,'[2]Collin Seedling for R'!$A$3:$A$51,'[2]Collin Seedling for R'!$R$3:$R$51)</f>
        <v>Mod</v>
      </c>
      <c r="L4951" s="2" t="str">
        <f>LOOKUP(A4951,'[2]Collin Seedling for R'!$A$3:$A$51,'[2]Collin Seedling for R'!$T$3:$T$51)</f>
        <v>FS</v>
      </c>
      <c r="M4951" s="2" t="str">
        <f>LOOKUP(A4951,'[2]Collin Seedling for R'!$A$3:$A$51,'[2]Collin Seedling for R'!$P$3:$P$51)</f>
        <v>Seeded</v>
      </c>
      <c r="N4951" s="8">
        <f t="shared" si="77"/>
        <v>0.12</v>
      </c>
      <c r="O4951" s="2" t="str">
        <f>LOOKUP(H4951,[2]plantlist!$A$2:$A$943,[2]plantlist!$B$2:$B$943)</f>
        <v>F</v>
      </c>
    </row>
    <row r="4952" spans="1:15" x14ac:dyDescent="0.2">
      <c r="A4952" s="7" t="s">
        <v>351</v>
      </c>
      <c r="B4952" s="2">
        <v>1997</v>
      </c>
      <c r="C4952" s="2" t="s">
        <v>0</v>
      </c>
      <c r="D4952" s="2">
        <v>0</v>
      </c>
      <c r="E4952" s="2">
        <v>19</v>
      </c>
      <c r="F4952" s="2">
        <v>19</v>
      </c>
      <c r="G4952" s="2">
        <v>5000</v>
      </c>
      <c r="H4952" s="2" t="s">
        <v>82</v>
      </c>
      <c r="I4952" s="2" t="s">
        <v>2</v>
      </c>
      <c r="J4952" s="2" t="s">
        <v>83</v>
      </c>
      <c r="K4952" s="2" t="str">
        <f>LOOKUP(A4952,'[2]Collin Seedling for R'!$A$3:$A$51,'[2]Collin Seedling for R'!$R$3:$R$51)</f>
        <v>Mod</v>
      </c>
      <c r="L4952" s="2" t="str">
        <f>LOOKUP(A4952,'[2]Collin Seedling for R'!$A$3:$A$51,'[2]Collin Seedling for R'!$T$3:$T$51)</f>
        <v>FS</v>
      </c>
      <c r="M4952" s="2" t="str">
        <f>LOOKUP(A4952,'[2]Collin Seedling for R'!$A$3:$A$51,'[2]Collin Seedling for R'!$P$3:$P$51)</f>
        <v>Seeded</v>
      </c>
      <c r="N4952" s="8">
        <f t="shared" si="77"/>
        <v>0.38</v>
      </c>
      <c r="O4952" s="2" t="str">
        <f>LOOKUP(H4952,[2]plantlist!$A$2:$A$943,[2]plantlist!$B$2:$B$943)</f>
        <v>F</v>
      </c>
    </row>
    <row r="4953" spans="1:15" x14ac:dyDescent="0.2">
      <c r="A4953" s="7" t="s">
        <v>351</v>
      </c>
      <c r="B4953" s="2">
        <v>1997</v>
      </c>
      <c r="C4953" s="2" t="s">
        <v>0</v>
      </c>
      <c r="D4953" s="2">
        <v>0</v>
      </c>
      <c r="E4953" s="2">
        <v>2</v>
      </c>
      <c r="F4953" s="2">
        <v>2</v>
      </c>
      <c r="G4953" s="2">
        <v>5000</v>
      </c>
      <c r="H4953" s="2" t="s">
        <v>21</v>
      </c>
      <c r="I4953" s="2" t="s">
        <v>2</v>
      </c>
      <c r="J4953" s="2" t="s">
        <v>22</v>
      </c>
      <c r="K4953" s="2" t="str">
        <f>LOOKUP(A4953,'[2]Collin Seedling for R'!$A$3:$A$51,'[2]Collin Seedling for R'!$R$3:$R$51)</f>
        <v>Mod</v>
      </c>
      <c r="L4953" s="2" t="str">
        <f>LOOKUP(A4953,'[2]Collin Seedling for R'!$A$3:$A$51,'[2]Collin Seedling for R'!$T$3:$T$51)</f>
        <v>FS</v>
      </c>
      <c r="M4953" s="2" t="str">
        <f>LOOKUP(A4953,'[2]Collin Seedling for R'!$A$3:$A$51,'[2]Collin Seedling for R'!$P$3:$P$51)</f>
        <v>Seeded</v>
      </c>
      <c r="N4953" s="8">
        <f t="shared" si="77"/>
        <v>0.04</v>
      </c>
      <c r="O4953" s="2" t="str">
        <f>LOOKUP(H4953,[2]plantlist!$A$2:$A$943,[2]plantlist!$B$2:$B$943)</f>
        <v>F</v>
      </c>
    </row>
    <row r="4954" spans="1:15" x14ac:dyDescent="0.2">
      <c r="A4954" s="7" t="s">
        <v>351</v>
      </c>
      <c r="B4954" s="2">
        <v>1997</v>
      </c>
      <c r="C4954" s="2" t="s">
        <v>0</v>
      </c>
      <c r="D4954" s="2">
        <v>0</v>
      </c>
      <c r="E4954" s="2">
        <v>3</v>
      </c>
      <c r="F4954" s="2">
        <v>3</v>
      </c>
      <c r="G4954" s="2">
        <v>5000</v>
      </c>
      <c r="H4954" s="2" t="s">
        <v>395</v>
      </c>
      <c r="I4954" s="2" t="s">
        <v>2</v>
      </c>
      <c r="J4954" s="2" t="s">
        <v>396</v>
      </c>
      <c r="K4954" s="2" t="str">
        <f>LOOKUP(A4954,'[2]Collin Seedling for R'!$A$3:$A$51,'[2]Collin Seedling for R'!$R$3:$R$51)</f>
        <v>Mod</v>
      </c>
      <c r="L4954" s="2" t="str">
        <f>LOOKUP(A4954,'[2]Collin Seedling for R'!$A$3:$A$51,'[2]Collin Seedling for R'!$T$3:$T$51)</f>
        <v>FS</v>
      </c>
      <c r="M4954" s="2" t="str">
        <f>LOOKUP(A4954,'[2]Collin Seedling for R'!$A$3:$A$51,'[2]Collin Seedling for R'!$P$3:$P$51)</f>
        <v>Seeded</v>
      </c>
      <c r="N4954" s="8">
        <f t="shared" si="77"/>
        <v>0.06</v>
      </c>
      <c r="O4954" s="2" t="str">
        <f>LOOKUP(H4954,[2]plantlist!$A$2:$A$943,[2]plantlist!$B$2:$B$943)</f>
        <v>F</v>
      </c>
    </row>
    <row r="4955" spans="1:15" x14ac:dyDescent="0.2">
      <c r="A4955" s="7" t="s">
        <v>518</v>
      </c>
      <c r="B4955" s="2">
        <v>1998</v>
      </c>
      <c r="C4955" s="2" t="s">
        <v>0</v>
      </c>
      <c r="D4955" s="2">
        <v>3977</v>
      </c>
      <c r="E4955" s="2">
        <v>6</v>
      </c>
      <c r="F4955" s="2">
        <v>3983</v>
      </c>
      <c r="G4955" s="2">
        <v>5000</v>
      </c>
      <c r="H4955" s="2" t="s">
        <v>6</v>
      </c>
      <c r="I4955" s="2" t="s">
        <v>2</v>
      </c>
      <c r="J4955" s="2" t="s">
        <v>7</v>
      </c>
      <c r="K4955" s="2" t="str">
        <f>LOOKUP(A4955,'[2]Collin Seedling for R'!$A$3:$A$51,'[2]Collin Seedling for R'!$R$3:$R$51)</f>
        <v>Mod</v>
      </c>
      <c r="L4955" s="2" t="str">
        <f>LOOKUP(A4955,'[2]Collin Seedling for R'!$A$3:$A$51,'[2]Collin Seedling for R'!$T$3:$T$51)</f>
        <v>FS</v>
      </c>
      <c r="M4955" s="2" t="str">
        <f>LOOKUP(A4955,'[2]Collin Seedling for R'!$A$3:$A$51,'[2]Collin Seedling for R'!$P$3:$P$51)</f>
        <v>Seeded</v>
      </c>
      <c r="N4955" s="8">
        <f t="shared" si="77"/>
        <v>0.12</v>
      </c>
      <c r="O4955" s="2" t="str">
        <f>LOOKUP(H4955,[2]plantlist!$A$2:$A$943,[2]plantlist!$B$2:$B$943)</f>
        <v>L</v>
      </c>
    </row>
    <row r="4956" spans="1:15" x14ac:dyDescent="0.2">
      <c r="A4956" s="7" t="s">
        <v>518</v>
      </c>
      <c r="B4956" s="2">
        <v>1998</v>
      </c>
      <c r="C4956" s="2" t="s">
        <v>0</v>
      </c>
      <c r="D4956" s="2">
        <v>741</v>
      </c>
      <c r="E4956" s="2">
        <v>0</v>
      </c>
      <c r="F4956" s="2">
        <v>741</v>
      </c>
      <c r="G4956" s="2">
        <v>5000</v>
      </c>
      <c r="H4956" s="2" t="s">
        <v>366</v>
      </c>
      <c r="I4956" s="2" t="s">
        <v>2</v>
      </c>
      <c r="J4956" s="2" t="s">
        <v>367</v>
      </c>
      <c r="K4956" s="2" t="str">
        <f>LOOKUP(A4956,'[2]Collin Seedling for R'!$A$3:$A$51,'[2]Collin Seedling for R'!$R$3:$R$51)</f>
        <v>Mod</v>
      </c>
      <c r="L4956" s="2" t="str">
        <f>LOOKUP(A4956,'[2]Collin Seedling for R'!$A$3:$A$51,'[2]Collin Seedling for R'!$T$3:$T$51)</f>
        <v>FS</v>
      </c>
      <c r="M4956" s="2" t="str">
        <f>LOOKUP(A4956,'[2]Collin Seedling for R'!$A$3:$A$51,'[2]Collin Seedling for R'!$P$3:$P$51)</f>
        <v>Seeded</v>
      </c>
      <c r="N4956" s="8">
        <f t="shared" si="77"/>
        <v>0</v>
      </c>
      <c r="O4956" s="2" t="str">
        <f>LOOKUP(H4956,[2]plantlist!$A$2:$A$943,[2]plantlist!$B$2:$B$943)</f>
        <v>B</v>
      </c>
    </row>
    <row r="4957" spans="1:15" x14ac:dyDescent="0.2">
      <c r="A4957" s="7" t="s">
        <v>518</v>
      </c>
      <c r="B4957" s="2">
        <v>1998</v>
      </c>
      <c r="C4957" s="2" t="s">
        <v>0</v>
      </c>
      <c r="D4957" s="2">
        <v>71</v>
      </c>
      <c r="E4957" s="2">
        <v>8</v>
      </c>
      <c r="F4957" s="2">
        <v>79</v>
      </c>
      <c r="G4957" s="2">
        <v>5000</v>
      </c>
      <c r="H4957" s="2" t="s">
        <v>10</v>
      </c>
      <c r="I4957" s="2" t="s">
        <v>2</v>
      </c>
      <c r="J4957" s="2" t="s">
        <v>11</v>
      </c>
      <c r="K4957" s="2" t="str">
        <f>LOOKUP(A4957,'[2]Collin Seedling for R'!$A$3:$A$51,'[2]Collin Seedling for R'!$R$3:$R$51)</f>
        <v>Mod</v>
      </c>
      <c r="L4957" s="2" t="str">
        <f>LOOKUP(A4957,'[2]Collin Seedling for R'!$A$3:$A$51,'[2]Collin Seedling for R'!$T$3:$T$51)</f>
        <v>FS</v>
      </c>
      <c r="M4957" s="2" t="str">
        <f>LOOKUP(A4957,'[2]Collin Seedling for R'!$A$3:$A$51,'[2]Collin Seedling for R'!$P$3:$P$51)</f>
        <v>Seeded</v>
      </c>
      <c r="N4957" s="8">
        <f t="shared" si="77"/>
        <v>0.16</v>
      </c>
      <c r="O4957" s="2" t="str">
        <f>LOOKUP(H4957,[2]plantlist!$A$2:$A$943,[2]plantlist!$B$2:$B$943)</f>
        <v>L</v>
      </c>
    </row>
    <row r="4958" spans="1:15" x14ac:dyDescent="0.2">
      <c r="A4958" s="7" t="s">
        <v>518</v>
      </c>
      <c r="B4958" s="2">
        <v>1998</v>
      </c>
      <c r="C4958" s="2" t="s">
        <v>0</v>
      </c>
      <c r="D4958" s="2">
        <v>43</v>
      </c>
      <c r="E4958" s="2">
        <v>332</v>
      </c>
      <c r="F4958" s="2">
        <v>375</v>
      </c>
      <c r="G4958" s="2">
        <v>5000</v>
      </c>
      <c r="H4958" s="2" t="s">
        <v>8</v>
      </c>
      <c r="I4958" s="2" t="s">
        <v>2</v>
      </c>
      <c r="J4958" s="2" t="s">
        <v>9</v>
      </c>
      <c r="K4958" s="2" t="str">
        <f>LOOKUP(A4958,'[2]Collin Seedling for R'!$A$3:$A$51,'[2]Collin Seedling for R'!$R$3:$R$51)</f>
        <v>Mod</v>
      </c>
      <c r="L4958" s="2" t="str">
        <f>LOOKUP(A4958,'[2]Collin Seedling for R'!$A$3:$A$51,'[2]Collin Seedling for R'!$T$3:$T$51)</f>
        <v>FS</v>
      </c>
      <c r="M4958" s="2" t="str">
        <f>LOOKUP(A4958,'[2]Collin Seedling for R'!$A$3:$A$51,'[2]Collin Seedling for R'!$P$3:$P$51)</f>
        <v>Seeded</v>
      </c>
      <c r="N4958" s="8">
        <f t="shared" si="77"/>
        <v>6.64</v>
      </c>
      <c r="O4958" s="2" t="str">
        <f>LOOKUP(H4958,[2]plantlist!$A$2:$A$943,[2]plantlist!$B$2:$B$943)</f>
        <v>G</v>
      </c>
    </row>
    <row r="4959" spans="1:15" x14ac:dyDescent="0.2">
      <c r="A4959" s="7" t="s">
        <v>518</v>
      </c>
      <c r="B4959" s="2">
        <v>1998</v>
      </c>
      <c r="C4959" s="2" t="s">
        <v>0</v>
      </c>
      <c r="D4959" s="2">
        <v>34</v>
      </c>
      <c r="E4959" s="2">
        <v>0</v>
      </c>
      <c r="F4959" s="2">
        <v>34</v>
      </c>
      <c r="G4959" s="2">
        <v>5000</v>
      </c>
      <c r="H4959" s="2" t="s">
        <v>278</v>
      </c>
      <c r="I4959" s="2" t="s">
        <v>2</v>
      </c>
      <c r="J4959" s="2" t="s">
        <v>279</v>
      </c>
      <c r="K4959" s="2" t="str">
        <f>LOOKUP(A4959,'[2]Collin Seedling for R'!$A$3:$A$51,'[2]Collin Seedling for R'!$R$3:$R$51)</f>
        <v>Mod</v>
      </c>
      <c r="L4959" s="2" t="str">
        <f>LOOKUP(A4959,'[2]Collin Seedling for R'!$A$3:$A$51,'[2]Collin Seedling for R'!$T$3:$T$51)</f>
        <v>FS</v>
      </c>
      <c r="M4959" s="2" t="str">
        <f>LOOKUP(A4959,'[2]Collin Seedling for R'!$A$3:$A$51,'[2]Collin Seedling for R'!$P$3:$P$51)</f>
        <v>Seeded</v>
      </c>
      <c r="N4959" s="8">
        <f t="shared" si="77"/>
        <v>0</v>
      </c>
      <c r="O4959" s="2" t="str">
        <f>LOOKUP(H4959,[2]plantlist!$A$2:$A$943,[2]plantlist!$B$2:$B$943)</f>
        <v>B</v>
      </c>
    </row>
    <row r="4960" spans="1:15" x14ac:dyDescent="0.2">
      <c r="A4960" s="7" t="s">
        <v>518</v>
      </c>
      <c r="B4960" s="2">
        <v>1998</v>
      </c>
      <c r="C4960" s="2" t="s">
        <v>0</v>
      </c>
      <c r="D4960" s="2">
        <v>33</v>
      </c>
      <c r="E4960" s="2">
        <v>0</v>
      </c>
      <c r="F4960" s="2">
        <v>33</v>
      </c>
      <c r="G4960" s="2">
        <v>5000</v>
      </c>
      <c r="H4960" s="2" t="s">
        <v>74</v>
      </c>
      <c r="I4960" s="2" t="s">
        <v>19</v>
      </c>
      <c r="J4960" s="2" t="s">
        <v>75</v>
      </c>
      <c r="K4960" s="2" t="str">
        <f>LOOKUP(A4960,'[2]Collin Seedling for R'!$A$3:$A$51,'[2]Collin Seedling for R'!$R$3:$R$51)</f>
        <v>Mod</v>
      </c>
      <c r="L4960" s="2" t="str">
        <f>LOOKUP(A4960,'[2]Collin Seedling for R'!$A$3:$A$51,'[2]Collin Seedling for R'!$T$3:$T$51)</f>
        <v>FS</v>
      </c>
      <c r="M4960" s="2" t="str">
        <f>LOOKUP(A4960,'[2]Collin Seedling for R'!$A$3:$A$51,'[2]Collin Seedling for R'!$P$3:$P$51)</f>
        <v>Seeded</v>
      </c>
      <c r="N4960" s="8">
        <f t="shared" si="77"/>
        <v>0</v>
      </c>
      <c r="O4960" s="2" t="str">
        <f>LOOKUP(H4960,[2]plantlist!$A$2:$A$943,[2]plantlist!$B$2:$B$943)</f>
        <v>T</v>
      </c>
    </row>
    <row r="4961" spans="1:15" x14ac:dyDescent="0.2">
      <c r="A4961" s="7" t="s">
        <v>518</v>
      </c>
      <c r="B4961" s="2">
        <v>1998</v>
      </c>
      <c r="C4961" s="2" t="s">
        <v>0</v>
      </c>
      <c r="D4961" s="2">
        <v>14</v>
      </c>
      <c r="E4961" s="2">
        <v>68</v>
      </c>
      <c r="F4961" s="2">
        <v>82</v>
      </c>
      <c r="G4961" s="2">
        <v>5000</v>
      </c>
      <c r="H4961" s="2" t="s">
        <v>417</v>
      </c>
      <c r="I4961" s="2" t="s">
        <v>2</v>
      </c>
      <c r="J4961" s="2" t="s">
        <v>418</v>
      </c>
      <c r="K4961" s="2" t="str">
        <f>LOOKUP(A4961,'[2]Collin Seedling for R'!$A$3:$A$51,'[2]Collin Seedling for R'!$R$3:$R$51)</f>
        <v>Mod</v>
      </c>
      <c r="L4961" s="2" t="str">
        <f>LOOKUP(A4961,'[2]Collin Seedling for R'!$A$3:$A$51,'[2]Collin Seedling for R'!$T$3:$T$51)</f>
        <v>FS</v>
      </c>
      <c r="M4961" s="2" t="str">
        <f>LOOKUP(A4961,'[2]Collin Seedling for R'!$A$3:$A$51,'[2]Collin Seedling for R'!$P$3:$P$51)</f>
        <v>Seeded</v>
      </c>
      <c r="N4961" s="8">
        <f t="shared" si="77"/>
        <v>1.3599999999999999</v>
      </c>
      <c r="O4961" s="2" t="str">
        <f>LOOKUP(H4961,[2]plantlist!$A$2:$A$943,[2]plantlist!$B$2:$B$943)</f>
        <v>F</v>
      </c>
    </row>
    <row r="4962" spans="1:15" x14ac:dyDescent="0.2">
      <c r="A4962" s="7" t="s">
        <v>518</v>
      </c>
      <c r="B4962" s="2">
        <v>1998</v>
      </c>
      <c r="C4962" s="2" t="s">
        <v>0</v>
      </c>
      <c r="D4962" s="2">
        <v>11</v>
      </c>
      <c r="E4962" s="2">
        <v>0</v>
      </c>
      <c r="F4962" s="2">
        <v>11</v>
      </c>
      <c r="G4962" s="2">
        <v>5000</v>
      </c>
      <c r="H4962" s="2" t="s">
        <v>53</v>
      </c>
      <c r="I4962" s="2" t="s">
        <v>2</v>
      </c>
      <c r="J4962" s="2" t="s">
        <v>54</v>
      </c>
      <c r="K4962" s="2" t="str">
        <f>LOOKUP(A4962,'[2]Collin Seedling for R'!$A$3:$A$51,'[2]Collin Seedling for R'!$R$3:$R$51)</f>
        <v>Mod</v>
      </c>
      <c r="L4962" s="2" t="str">
        <f>LOOKUP(A4962,'[2]Collin Seedling for R'!$A$3:$A$51,'[2]Collin Seedling for R'!$T$3:$T$51)</f>
        <v>FS</v>
      </c>
      <c r="M4962" s="2" t="str">
        <f>LOOKUP(A4962,'[2]Collin Seedling for R'!$A$3:$A$51,'[2]Collin Seedling for R'!$P$3:$P$51)</f>
        <v>Seeded</v>
      </c>
      <c r="N4962" s="8">
        <f t="shared" si="77"/>
        <v>0</v>
      </c>
      <c r="O4962" s="2" t="str">
        <f>LOOKUP(H4962,[2]plantlist!$A$2:$A$943,[2]plantlist!$B$2:$B$943)</f>
        <v>C</v>
      </c>
    </row>
    <row r="4963" spans="1:15" x14ac:dyDescent="0.2">
      <c r="A4963" s="7" t="s">
        <v>518</v>
      </c>
      <c r="B4963" s="2">
        <v>1998</v>
      </c>
      <c r="C4963" s="2" t="s">
        <v>0</v>
      </c>
      <c r="D4963" s="2">
        <v>11</v>
      </c>
      <c r="E4963" s="2">
        <v>39</v>
      </c>
      <c r="F4963" s="2">
        <v>50</v>
      </c>
      <c r="G4963" s="2">
        <v>5000</v>
      </c>
      <c r="H4963" s="2" t="s">
        <v>284</v>
      </c>
      <c r="I4963" s="2" t="s">
        <v>2</v>
      </c>
      <c r="J4963" s="2" t="s">
        <v>285</v>
      </c>
      <c r="K4963" s="2" t="str">
        <f>LOOKUP(A4963,'[2]Collin Seedling for R'!$A$3:$A$51,'[2]Collin Seedling for R'!$R$3:$R$51)</f>
        <v>Mod</v>
      </c>
      <c r="L4963" s="2" t="str">
        <f>LOOKUP(A4963,'[2]Collin Seedling for R'!$A$3:$A$51,'[2]Collin Seedling for R'!$T$3:$T$51)</f>
        <v>FS</v>
      </c>
      <c r="M4963" s="2" t="str">
        <f>LOOKUP(A4963,'[2]Collin Seedling for R'!$A$3:$A$51,'[2]Collin Seedling for R'!$P$3:$P$51)</f>
        <v>Seeded</v>
      </c>
      <c r="N4963" s="8">
        <f t="shared" si="77"/>
        <v>0.77999999999999992</v>
      </c>
      <c r="O4963" s="2" t="str">
        <f>LOOKUP(H4963,[2]plantlist!$A$2:$A$943,[2]plantlist!$B$2:$B$943)</f>
        <v>F</v>
      </c>
    </row>
    <row r="4964" spans="1:15" x14ac:dyDescent="0.2">
      <c r="A4964" s="7" t="s">
        <v>518</v>
      </c>
      <c r="B4964" s="2">
        <v>1998</v>
      </c>
      <c r="C4964" s="2" t="s">
        <v>0</v>
      </c>
      <c r="D4964" s="2">
        <v>11</v>
      </c>
      <c r="E4964" s="2">
        <v>39</v>
      </c>
      <c r="F4964" s="2">
        <v>50</v>
      </c>
      <c r="G4964" s="2">
        <v>5000</v>
      </c>
      <c r="H4964" s="2" t="s">
        <v>51</v>
      </c>
      <c r="I4964" s="2" t="s">
        <v>2</v>
      </c>
      <c r="J4964" s="2" t="s">
        <v>52</v>
      </c>
      <c r="K4964" s="2" t="str">
        <f>LOOKUP(A4964,'[2]Collin Seedling for R'!$A$3:$A$51,'[2]Collin Seedling for R'!$R$3:$R$51)</f>
        <v>Mod</v>
      </c>
      <c r="L4964" s="2" t="str">
        <f>LOOKUP(A4964,'[2]Collin Seedling for R'!$A$3:$A$51,'[2]Collin Seedling for R'!$T$3:$T$51)</f>
        <v>FS</v>
      </c>
      <c r="M4964" s="2" t="str">
        <f>LOOKUP(A4964,'[2]Collin Seedling for R'!$A$3:$A$51,'[2]Collin Seedling for R'!$P$3:$P$51)</f>
        <v>Seeded</v>
      </c>
      <c r="N4964" s="8">
        <f t="shared" si="77"/>
        <v>0.77999999999999992</v>
      </c>
      <c r="O4964" s="2" t="str">
        <f>LOOKUP(H4964,[2]plantlist!$A$2:$A$943,[2]plantlist!$B$2:$B$943)</f>
        <v>F</v>
      </c>
    </row>
    <row r="4965" spans="1:15" x14ac:dyDescent="0.2">
      <c r="A4965" s="7" t="s">
        <v>518</v>
      </c>
      <c r="B4965" s="2">
        <v>1998</v>
      </c>
      <c r="C4965" s="2" t="s">
        <v>0</v>
      </c>
      <c r="D4965" s="2">
        <v>10</v>
      </c>
      <c r="E4965" s="2">
        <v>829</v>
      </c>
      <c r="F4965" s="2">
        <v>839</v>
      </c>
      <c r="G4965" s="2">
        <v>5000</v>
      </c>
      <c r="H4965" s="2" t="s">
        <v>370</v>
      </c>
      <c r="I4965" s="2" t="s">
        <v>2</v>
      </c>
      <c r="J4965" s="2" t="s">
        <v>371</v>
      </c>
      <c r="K4965" s="2" t="str">
        <f>LOOKUP(A4965,'[2]Collin Seedling for R'!$A$3:$A$51,'[2]Collin Seedling for R'!$R$3:$R$51)</f>
        <v>Mod</v>
      </c>
      <c r="L4965" s="2" t="str">
        <f>LOOKUP(A4965,'[2]Collin Seedling for R'!$A$3:$A$51,'[2]Collin Seedling for R'!$T$3:$T$51)</f>
        <v>FS</v>
      </c>
      <c r="M4965" s="2" t="str">
        <f>LOOKUP(A4965,'[2]Collin Seedling for R'!$A$3:$A$51,'[2]Collin Seedling for R'!$P$3:$P$51)</f>
        <v>Seeded</v>
      </c>
      <c r="N4965" s="8">
        <f t="shared" si="77"/>
        <v>16.580000000000002</v>
      </c>
      <c r="O4965" s="2" t="str">
        <f>LOOKUP(H4965,[2]plantlist!$A$2:$A$943,[2]plantlist!$B$2:$B$943)</f>
        <v>G</v>
      </c>
    </row>
    <row r="4966" spans="1:15" x14ac:dyDescent="0.2">
      <c r="A4966" s="7" t="s">
        <v>518</v>
      </c>
      <c r="B4966" s="2">
        <v>1998</v>
      </c>
      <c r="C4966" s="2" t="s">
        <v>0</v>
      </c>
      <c r="D4966" s="2">
        <v>9</v>
      </c>
      <c r="E4966" s="2">
        <v>298</v>
      </c>
      <c r="F4966" s="2">
        <v>307</v>
      </c>
      <c r="G4966" s="2">
        <v>5000</v>
      </c>
      <c r="H4966" s="2" t="s">
        <v>248</v>
      </c>
      <c r="I4966" s="2" t="s">
        <v>2</v>
      </c>
      <c r="J4966" s="2" t="s">
        <v>249</v>
      </c>
      <c r="K4966" s="2" t="str">
        <f>LOOKUP(A4966,'[2]Collin Seedling for R'!$A$3:$A$51,'[2]Collin Seedling for R'!$R$3:$R$51)</f>
        <v>Mod</v>
      </c>
      <c r="L4966" s="2" t="str">
        <f>LOOKUP(A4966,'[2]Collin Seedling for R'!$A$3:$A$51,'[2]Collin Seedling for R'!$T$3:$T$51)</f>
        <v>FS</v>
      </c>
      <c r="M4966" s="2" t="str">
        <f>LOOKUP(A4966,'[2]Collin Seedling for R'!$A$3:$A$51,'[2]Collin Seedling for R'!$P$3:$P$51)</f>
        <v>Seeded</v>
      </c>
      <c r="N4966" s="8">
        <f t="shared" si="77"/>
        <v>5.96</v>
      </c>
      <c r="O4966" s="2" t="str">
        <f>LOOKUP(H4966,[2]plantlist!$A$2:$A$943,[2]plantlist!$B$2:$B$943)</f>
        <v>G</v>
      </c>
    </row>
    <row r="4967" spans="1:15" x14ac:dyDescent="0.2">
      <c r="A4967" s="7" t="s">
        <v>518</v>
      </c>
      <c r="B4967" s="2">
        <v>1998</v>
      </c>
      <c r="C4967" s="2" t="s">
        <v>0</v>
      </c>
      <c r="D4967" s="2">
        <v>8</v>
      </c>
      <c r="E4967" s="2">
        <v>0</v>
      </c>
      <c r="F4967" s="2">
        <v>8</v>
      </c>
      <c r="G4967" s="2">
        <v>5000</v>
      </c>
      <c r="H4967" s="2" t="s">
        <v>64</v>
      </c>
      <c r="I4967" s="2" t="s">
        <v>2</v>
      </c>
      <c r="J4967" s="2" t="s">
        <v>65</v>
      </c>
      <c r="K4967" s="2" t="str">
        <f>LOOKUP(A4967,'[2]Collin Seedling for R'!$A$3:$A$51,'[2]Collin Seedling for R'!$R$3:$R$51)</f>
        <v>Mod</v>
      </c>
      <c r="L4967" s="2" t="str">
        <f>LOOKUP(A4967,'[2]Collin Seedling for R'!$A$3:$A$51,'[2]Collin Seedling for R'!$T$3:$T$51)</f>
        <v>FS</v>
      </c>
      <c r="M4967" s="2" t="str">
        <f>LOOKUP(A4967,'[2]Collin Seedling for R'!$A$3:$A$51,'[2]Collin Seedling for R'!$P$3:$P$51)</f>
        <v>Seeded</v>
      </c>
      <c r="N4967" s="8">
        <f t="shared" si="77"/>
        <v>0</v>
      </c>
      <c r="O4967" s="2" t="str">
        <f>LOOKUP(H4967,[2]plantlist!$A$2:$A$943,[2]plantlist!$B$2:$B$943)</f>
        <v>L</v>
      </c>
    </row>
    <row r="4968" spans="1:15" x14ac:dyDescent="0.2">
      <c r="A4968" s="7" t="s">
        <v>518</v>
      </c>
      <c r="B4968" s="2">
        <v>1998</v>
      </c>
      <c r="C4968" s="2" t="s">
        <v>0</v>
      </c>
      <c r="D4968" s="2">
        <v>8</v>
      </c>
      <c r="E4968" s="2">
        <v>106</v>
      </c>
      <c r="F4968" s="2">
        <v>114</v>
      </c>
      <c r="G4968" s="2">
        <v>5000</v>
      </c>
      <c r="H4968" s="2" t="s">
        <v>372</v>
      </c>
      <c r="I4968" s="2" t="s">
        <v>2</v>
      </c>
      <c r="J4968" s="2" t="s">
        <v>48</v>
      </c>
      <c r="K4968" s="2" t="str">
        <f>LOOKUP(A4968,'[2]Collin Seedling for R'!$A$3:$A$51,'[2]Collin Seedling for R'!$R$3:$R$51)</f>
        <v>Mod</v>
      </c>
      <c r="L4968" s="2" t="str">
        <f>LOOKUP(A4968,'[2]Collin Seedling for R'!$A$3:$A$51,'[2]Collin Seedling for R'!$T$3:$T$51)</f>
        <v>FS</v>
      </c>
      <c r="M4968" s="2" t="str">
        <f>LOOKUP(A4968,'[2]Collin Seedling for R'!$A$3:$A$51,'[2]Collin Seedling for R'!$P$3:$P$51)</f>
        <v>Seeded</v>
      </c>
      <c r="N4968" s="8">
        <f t="shared" si="77"/>
        <v>2.12</v>
      </c>
      <c r="O4968" s="2" t="str">
        <f>LOOKUP(H4968,[2]plantlist!$A$2:$A$943,[2]plantlist!$B$2:$B$943)</f>
        <v>G</v>
      </c>
    </row>
    <row r="4969" spans="1:15" x14ac:dyDescent="0.2">
      <c r="A4969" s="7" t="s">
        <v>518</v>
      </c>
      <c r="B4969" s="2">
        <v>1998</v>
      </c>
      <c r="C4969" s="2" t="s">
        <v>0</v>
      </c>
      <c r="D4969" s="2">
        <v>6</v>
      </c>
      <c r="E4969" s="2">
        <v>183</v>
      </c>
      <c r="F4969" s="2">
        <v>189</v>
      </c>
      <c r="G4969" s="2">
        <v>5000</v>
      </c>
      <c r="H4969" s="2" t="s">
        <v>108</v>
      </c>
      <c r="I4969" s="2" t="s">
        <v>2</v>
      </c>
      <c r="J4969" s="2" t="s">
        <v>109</v>
      </c>
      <c r="K4969" s="2" t="str">
        <f>LOOKUP(A4969,'[2]Collin Seedling for R'!$A$3:$A$51,'[2]Collin Seedling for R'!$R$3:$R$51)</f>
        <v>Mod</v>
      </c>
      <c r="L4969" s="2" t="str">
        <f>LOOKUP(A4969,'[2]Collin Seedling for R'!$A$3:$A$51,'[2]Collin Seedling for R'!$T$3:$T$51)</f>
        <v>FS</v>
      </c>
      <c r="M4969" s="2" t="str">
        <f>LOOKUP(A4969,'[2]Collin Seedling for R'!$A$3:$A$51,'[2]Collin Seedling for R'!$P$3:$P$51)</f>
        <v>Seeded</v>
      </c>
      <c r="N4969" s="8">
        <f t="shared" si="77"/>
        <v>3.66</v>
      </c>
      <c r="O4969" s="2" t="str">
        <f>LOOKUP(H4969,[2]plantlist!$A$2:$A$943,[2]plantlist!$B$2:$B$943)</f>
        <v>F</v>
      </c>
    </row>
    <row r="4970" spans="1:15" x14ac:dyDescent="0.2">
      <c r="A4970" s="7" t="s">
        <v>518</v>
      </c>
      <c r="B4970" s="2">
        <v>1998</v>
      </c>
      <c r="C4970" s="2" t="s">
        <v>0</v>
      </c>
      <c r="D4970" s="2">
        <v>3</v>
      </c>
      <c r="E4970" s="2">
        <v>120</v>
      </c>
      <c r="F4970" s="2">
        <v>123</v>
      </c>
      <c r="G4970" s="2">
        <v>5000</v>
      </c>
      <c r="H4970" s="2" t="s">
        <v>368</v>
      </c>
      <c r="I4970" s="2" t="s">
        <v>2</v>
      </c>
      <c r="J4970" s="2" t="s">
        <v>369</v>
      </c>
      <c r="K4970" s="2" t="str">
        <f>LOOKUP(A4970,'[2]Collin Seedling for R'!$A$3:$A$51,'[2]Collin Seedling for R'!$R$3:$R$51)</f>
        <v>Mod</v>
      </c>
      <c r="L4970" s="2" t="str">
        <f>LOOKUP(A4970,'[2]Collin Seedling for R'!$A$3:$A$51,'[2]Collin Seedling for R'!$T$3:$T$51)</f>
        <v>FS</v>
      </c>
      <c r="M4970" s="2" t="str">
        <f>LOOKUP(A4970,'[2]Collin Seedling for R'!$A$3:$A$51,'[2]Collin Seedling for R'!$P$3:$P$51)</f>
        <v>Seeded</v>
      </c>
      <c r="N4970" s="8">
        <f t="shared" si="77"/>
        <v>2.4</v>
      </c>
      <c r="O4970" s="2" t="str">
        <f>LOOKUP(H4970,[2]plantlist!$A$2:$A$943,[2]plantlist!$B$2:$B$943)</f>
        <v>G</v>
      </c>
    </row>
    <row r="4971" spans="1:15" x14ac:dyDescent="0.2">
      <c r="A4971" s="7" t="s">
        <v>518</v>
      </c>
      <c r="B4971" s="2">
        <v>1998</v>
      </c>
      <c r="C4971" s="2" t="s">
        <v>0</v>
      </c>
      <c r="D4971" s="2">
        <v>3</v>
      </c>
      <c r="E4971" s="2">
        <v>114</v>
      </c>
      <c r="F4971" s="2">
        <v>117</v>
      </c>
      <c r="G4971" s="2">
        <v>5000</v>
      </c>
      <c r="H4971" s="2" t="s">
        <v>31</v>
      </c>
      <c r="I4971" s="2" t="s">
        <v>2</v>
      </c>
      <c r="J4971" s="2" t="s">
        <v>32</v>
      </c>
      <c r="K4971" s="2" t="str">
        <f>LOOKUP(A4971,'[2]Collin Seedling for R'!$A$3:$A$51,'[2]Collin Seedling for R'!$R$3:$R$51)</f>
        <v>Mod</v>
      </c>
      <c r="L4971" s="2" t="str">
        <f>LOOKUP(A4971,'[2]Collin Seedling for R'!$A$3:$A$51,'[2]Collin Seedling for R'!$T$3:$T$51)</f>
        <v>FS</v>
      </c>
      <c r="M4971" s="2" t="str">
        <f>LOOKUP(A4971,'[2]Collin Seedling for R'!$A$3:$A$51,'[2]Collin Seedling for R'!$P$3:$P$51)</f>
        <v>Seeded</v>
      </c>
      <c r="N4971" s="8">
        <f t="shared" si="77"/>
        <v>2.2800000000000002</v>
      </c>
      <c r="O4971" s="2" t="str">
        <f>LOOKUP(H4971,[2]plantlist!$A$2:$A$943,[2]plantlist!$B$2:$B$943)</f>
        <v>U</v>
      </c>
    </row>
    <row r="4972" spans="1:15" x14ac:dyDescent="0.2">
      <c r="A4972" s="7" t="s">
        <v>518</v>
      </c>
      <c r="B4972" s="2">
        <v>1998</v>
      </c>
      <c r="C4972" s="2" t="s">
        <v>0</v>
      </c>
      <c r="D4972" s="2">
        <v>3</v>
      </c>
      <c r="E4972" s="2">
        <v>366</v>
      </c>
      <c r="F4972" s="2">
        <v>369</v>
      </c>
      <c r="G4972" s="2">
        <v>5000</v>
      </c>
      <c r="H4972" s="2" t="s">
        <v>16</v>
      </c>
      <c r="I4972" s="2" t="s">
        <v>2</v>
      </c>
      <c r="J4972" s="2" t="s">
        <v>17</v>
      </c>
      <c r="K4972" s="2" t="str">
        <f>LOOKUP(A4972,'[2]Collin Seedling for R'!$A$3:$A$51,'[2]Collin Seedling for R'!$R$3:$R$51)</f>
        <v>Mod</v>
      </c>
      <c r="L4972" s="2" t="str">
        <f>LOOKUP(A4972,'[2]Collin Seedling for R'!$A$3:$A$51,'[2]Collin Seedling for R'!$T$3:$T$51)</f>
        <v>FS</v>
      </c>
      <c r="M4972" s="2" t="str">
        <f>LOOKUP(A4972,'[2]Collin Seedling for R'!$A$3:$A$51,'[2]Collin Seedling for R'!$P$3:$P$51)</f>
        <v>Seeded</v>
      </c>
      <c r="N4972" s="8">
        <f t="shared" si="77"/>
        <v>7.32</v>
      </c>
      <c r="O4972" s="2" t="str">
        <f>LOOKUP(H4972,[2]plantlist!$A$2:$A$943,[2]plantlist!$B$2:$B$943)</f>
        <v>S</v>
      </c>
    </row>
    <row r="4973" spans="1:15" x14ac:dyDescent="0.2">
      <c r="A4973" s="7" t="s">
        <v>518</v>
      </c>
      <c r="B4973" s="2">
        <v>1998</v>
      </c>
      <c r="C4973" s="2" t="s">
        <v>0</v>
      </c>
      <c r="D4973" s="2">
        <v>2</v>
      </c>
      <c r="E4973" s="2">
        <v>7</v>
      </c>
      <c r="F4973" s="2">
        <v>9</v>
      </c>
      <c r="G4973" s="2">
        <v>5000</v>
      </c>
      <c r="H4973" s="2" t="s">
        <v>51</v>
      </c>
      <c r="I4973" s="2" t="s">
        <v>19</v>
      </c>
      <c r="J4973" s="2" t="s">
        <v>52</v>
      </c>
      <c r="K4973" s="2" t="str">
        <f>LOOKUP(A4973,'[2]Collin Seedling for R'!$A$3:$A$51,'[2]Collin Seedling for R'!$R$3:$R$51)</f>
        <v>Mod</v>
      </c>
      <c r="L4973" s="2" t="str">
        <f>LOOKUP(A4973,'[2]Collin Seedling for R'!$A$3:$A$51,'[2]Collin Seedling for R'!$T$3:$T$51)</f>
        <v>FS</v>
      </c>
      <c r="M4973" s="2" t="str">
        <f>LOOKUP(A4973,'[2]Collin Seedling for R'!$A$3:$A$51,'[2]Collin Seedling for R'!$P$3:$P$51)</f>
        <v>Seeded</v>
      </c>
      <c r="N4973" s="8">
        <f t="shared" si="77"/>
        <v>0.13999999999999999</v>
      </c>
      <c r="O4973" s="2" t="str">
        <f>LOOKUP(H4973,[2]plantlist!$A$2:$A$943,[2]plantlist!$B$2:$B$943)</f>
        <v>F</v>
      </c>
    </row>
    <row r="4974" spans="1:15" x14ac:dyDescent="0.2">
      <c r="A4974" s="7" t="s">
        <v>518</v>
      </c>
      <c r="B4974" s="2">
        <v>1998</v>
      </c>
      <c r="C4974" s="2" t="s">
        <v>0</v>
      </c>
      <c r="D4974" s="2">
        <v>1</v>
      </c>
      <c r="E4974" s="2">
        <v>3</v>
      </c>
      <c r="F4974" s="2">
        <v>4</v>
      </c>
      <c r="G4974" s="2">
        <v>5000</v>
      </c>
      <c r="H4974" s="2" t="s">
        <v>240</v>
      </c>
      <c r="I4974" s="2" t="s">
        <v>2</v>
      </c>
      <c r="J4974" s="2" t="s">
        <v>241</v>
      </c>
      <c r="K4974" s="2" t="str">
        <f>LOOKUP(A4974,'[2]Collin Seedling for R'!$A$3:$A$51,'[2]Collin Seedling for R'!$R$3:$R$51)</f>
        <v>Mod</v>
      </c>
      <c r="L4974" s="2" t="str">
        <f>LOOKUP(A4974,'[2]Collin Seedling for R'!$A$3:$A$51,'[2]Collin Seedling for R'!$T$3:$T$51)</f>
        <v>FS</v>
      </c>
      <c r="M4974" s="2" t="str">
        <f>LOOKUP(A4974,'[2]Collin Seedling for R'!$A$3:$A$51,'[2]Collin Seedling for R'!$P$3:$P$51)</f>
        <v>Seeded</v>
      </c>
      <c r="N4974" s="8">
        <f t="shared" si="77"/>
        <v>0.06</v>
      </c>
      <c r="O4974" s="2" t="str">
        <f>LOOKUP(H4974,[2]plantlist!$A$2:$A$943,[2]plantlist!$B$2:$B$943)</f>
        <v>G</v>
      </c>
    </row>
    <row r="4975" spans="1:15" x14ac:dyDescent="0.2">
      <c r="A4975" s="7" t="s">
        <v>518</v>
      </c>
      <c r="B4975" s="2">
        <v>1998</v>
      </c>
      <c r="C4975" s="2" t="s">
        <v>0</v>
      </c>
      <c r="D4975" s="2">
        <v>1</v>
      </c>
      <c r="E4975" s="2">
        <v>7</v>
      </c>
      <c r="F4975" s="2">
        <v>8</v>
      </c>
      <c r="G4975" s="2">
        <v>5000</v>
      </c>
      <c r="H4975" s="2" t="s">
        <v>395</v>
      </c>
      <c r="I4975" s="2" t="s">
        <v>2</v>
      </c>
      <c r="J4975" s="2" t="s">
        <v>396</v>
      </c>
      <c r="K4975" s="2" t="str">
        <f>LOOKUP(A4975,'[2]Collin Seedling for R'!$A$3:$A$51,'[2]Collin Seedling for R'!$R$3:$R$51)</f>
        <v>Mod</v>
      </c>
      <c r="L4975" s="2" t="str">
        <f>LOOKUP(A4975,'[2]Collin Seedling for R'!$A$3:$A$51,'[2]Collin Seedling for R'!$T$3:$T$51)</f>
        <v>FS</v>
      </c>
      <c r="M4975" s="2" t="str">
        <f>LOOKUP(A4975,'[2]Collin Seedling for R'!$A$3:$A$51,'[2]Collin Seedling for R'!$P$3:$P$51)</f>
        <v>Seeded</v>
      </c>
      <c r="N4975" s="8">
        <f t="shared" si="77"/>
        <v>0.13999999999999999</v>
      </c>
      <c r="O4975" s="2" t="str">
        <f>LOOKUP(H4975,[2]plantlist!$A$2:$A$943,[2]plantlist!$B$2:$B$943)</f>
        <v>F</v>
      </c>
    </row>
    <row r="4976" spans="1:15" x14ac:dyDescent="0.2">
      <c r="A4976" s="7" t="s">
        <v>518</v>
      </c>
      <c r="B4976" s="2">
        <v>1998</v>
      </c>
      <c r="C4976" s="2" t="s">
        <v>0</v>
      </c>
      <c r="D4976" s="2">
        <v>0</v>
      </c>
      <c r="E4976" s="2">
        <v>2</v>
      </c>
      <c r="F4976" s="2">
        <v>2</v>
      </c>
      <c r="G4976" s="2">
        <v>5000</v>
      </c>
      <c r="H4976" s="2" t="s">
        <v>373</v>
      </c>
      <c r="I4976" s="2" t="s">
        <v>2</v>
      </c>
      <c r="J4976" s="2" t="s">
        <v>67</v>
      </c>
      <c r="K4976" s="2" t="str">
        <f>LOOKUP(A4976,'[2]Collin Seedling for R'!$A$3:$A$51,'[2]Collin Seedling for R'!$R$3:$R$51)</f>
        <v>Mod</v>
      </c>
      <c r="L4976" s="2" t="str">
        <f>LOOKUP(A4976,'[2]Collin Seedling for R'!$A$3:$A$51,'[2]Collin Seedling for R'!$T$3:$T$51)</f>
        <v>FS</v>
      </c>
      <c r="M4976" s="2" t="str">
        <f>LOOKUP(A4976,'[2]Collin Seedling for R'!$A$3:$A$51,'[2]Collin Seedling for R'!$P$3:$P$51)</f>
        <v>Seeded</v>
      </c>
      <c r="N4976" s="8">
        <f t="shared" si="77"/>
        <v>0.04</v>
      </c>
      <c r="O4976" s="2" t="str">
        <f>LOOKUP(H4976,[2]plantlist!$A$2:$A$943,[2]plantlist!$B$2:$B$943)</f>
        <v>G</v>
      </c>
    </row>
    <row r="4977" spans="1:15" x14ac:dyDescent="0.2">
      <c r="A4977" s="7" t="s">
        <v>518</v>
      </c>
      <c r="B4977" s="2">
        <v>1998</v>
      </c>
      <c r="C4977" s="2" t="s">
        <v>0</v>
      </c>
      <c r="D4977" s="2">
        <v>0</v>
      </c>
      <c r="E4977" s="2">
        <v>2</v>
      </c>
      <c r="F4977" s="2">
        <v>2</v>
      </c>
      <c r="G4977" s="2">
        <v>5000</v>
      </c>
      <c r="H4977" s="2" t="s">
        <v>8</v>
      </c>
      <c r="I4977" s="2" t="s">
        <v>19</v>
      </c>
      <c r="J4977" s="2" t="s">
        <v>9</v>
      </c>
      <c r="K4977" s="2" t="str">
        <f>LOOKUP(A4977,'[2]Collin Seedling for R'!$A$3:$A$51,'[2]Collin Seedling for R'!$R$3:$R$51)</f>
        <v>Mod</v>
      </c>
      <c r="L4977" s="2" t="str">
        <f>LOOKUP(A4977,'[2]Collin Seedling for R'!$A$3:$A$51,'[2]Collin Seedling for R'!$T$3:$T$51)</f>
        <v>FS</v>
      </c>
      <c r="M4977" s="2" t="str">
        <f>LOOKUP(A4977,'[2]Collin Seedling for R'!$A$3:$A$51,'[2]Collin Seedling for R'!$P$3:$P$51)</f>
        <v>Seeded</v>
      </c>
      <c r="N4977" s="8">
        <f t="shared" si="77"/>
        <v>0.04</v>
      </c>
      <c r="O4977" s="2" t="str">
        <f>LOOKUP(H4977,[2]plantlist!$A$2:$A$943,[2]plantlist!$B$2:$B$943)</f>
        <v>G</v>
      </c>
    </row>
    <row r="4978" spans="1:15" x14ac:dyDescent="0.2">
      <c r="A4978" s="7" t="s">
        <v>518</v>
      </c>
      <c r="B4978" s="2">
        <v>1998</v>
      </c>
      <c r="C4978" s="2" t="s">
        <v>0</v>
      </c>
      <c r="D4978" s="2">
        <v>0</v>
      </c>
      <c r="E4978" s="2">
        <v>18</v>
      </c>
      <c r="F4978" s="2">
        <v>18</v>
      </c>
      <c r="G4978" s="2">
        <v>5000</v>
      </c>
      <c r="H4978" s="2" t="s">
        <v>140</v>
      </c>
      <c r="I4978" s="2" t="s">
        <v>2</v>
      </c>
      <c r="J4978" s="2" t="s">
        <v>141</v>
      </c>
      <c r="K4978" s="2" t="str">
        <f>LOOKUP(A4978,'[2]Collin Seedling for R'!$A$3:$A$51,'[2]Collin Seedling for R'!$R$3:$R$51)</f>
        <v>Mod</v>
      </c>
      <c r="L4978" s="2" t="str">
        <f>LOOKUP(A4978,'[2]Collin Seedling for R'!$A$3:$A$51,'[2]Collin Seedling for R'!$T$3:$T$51)</f>
        <v>FS</v>
      </c>
      <c r="M4978" s="2" t="str">
        <f>LOOKUP(A4978,'[2]Collin Seedling for R'!$A$3:$A$51,'[2]Collin Seedling for R'!$P$3:$P$51)</f>
        <v>Seeded</v>
      </c>
      <c r="N4978" s="8">
        <f t="shared" si="77"/>
        <v>0.36</v>
      </c>
      <c r="O4978" s="2" t="str">
        <f>LOOKUP(H4978,[2]plantlist!$A$2:$A$943,[2]plantlist!$B$2:$B$943)</f>
        <v>G</v>
      </c>
    </row>
    <row r="4979" spans="1:15" x14ac:dyDescent="0.2">
      <c r="A4979" s="7" t="s">
        <v>518</v>
      </c>
      <c r="B4979" s="2">
        <v>1998</v>
      </c>
      <c r="C4979" s="2" t="s">
        <v>0</v>
      </c>
      <c r="D4979" s="2">
        <v>0</v>
      </c>
      <c r="E4979" s="2">
        <v>9</v>
      </c>
      <c r="F4979" s="2">
        <v>9</v>
      </c>
      <c r="G4979" s="2">
        <v>5000</v>
      </c>
      <c r="H4979" s="2" t="s">
        <v>45</v>
      </c>
      <c r="I4979" s="2" t="s">
        <v>2</v>
      </c>
      <c r="J4979" s="2" t="s">
        <v>46</v>
      </c>
      <c r="K4979" s="2" t="str">
        <f>LOOKUP(A4979,'[2]Collin Seedling for R'!$A$3:$A$51,'[2]Collin Seedling for R'!$R$3:$R$51)</f>
        <v>Mod</v>
      </c>
      <c r="L4979" s="2" t="str">
        <f>LOOKUP(A4979,'[2]Collin Seedling for R'!$A$3:$A$51,'[2]Collin Seedling for R'!$T$3:$T$51)</f>
        <v>FS</v>
      </c>
      <c r="M4979" s="2" t="str">
        <f>LOOKUP(A4979,'[2]Collin Seedling for R'!$A$3:$A$51,'[2]Collin Seedling for R'!$P$3:$P$51)</f>
        <v>Seeded</v>
      </c>
      <c r="N4979" s="8">
        <f t="shared" si="77"/>
        <v>0.18</v>
      </c>
      <c r="O4979" s="2" t="str">
        <f>LOOKUP(H4979,[2]plantlist!$A$2:$A$943,[2]plantlist!$B$2:$B$943)</f>
        <v>F</v>
      </c>
    </row>
    <row r="4980" spans="1:15" x14ac:dyDescent="0.2">
      <c r="A4980" s="7" t="s">
        <v>518</v>
      </c>
      <c r="B4980" s="2">
        <v>1998</v>
      </c>
      <c r="C4980" s="2" t="s">
        <v>0</v>
      </c>
      <c r="D4980" s="2">
        <v>0</v>
      </c>
      <c r="E4980" s="2">
        <v>10</v>
      </c>
      <c r="F4980" s="2">
        <v>10</v>
      </c>
      <c r="G4980" s="2">
        <v>5000</v>
      </c>
      <c r="H4980" s="2" t="s">
        <v>344</v>
      </c>
      <c r="I4980" s="2" t="s">
        <v>2</v>
      </c>
      <c r="J4980" s="2" t="s">
        <v>345</v>
      </c>
      <c r="K4980" s="2" t="str">
        <f>LOOKUP(A4980,'[2]Collin Seedling for R'!$A$3:$A$51,'[2]Collin Seedling for R'!$R$3:$R$51)</f>
        <v>Mod</v>
      </c>
      <c r="L4980" s="2" t="str">
        <f>LOOKUP(A4980,'[2]Collin Seedling for R'!$A$3:$A$51,'[2]Collin Seedling for R'!$T$3:$T$51)</f>
        <v>FS</v>
      </c>
      <c r="M4980" s="2" t="str">
        <f>LOOKUP(A4980,'[2]Collin Seedling for R'!$A$3:$A$51,'[2]Collin Seedling for R'!$P$3:$P$51)</f>
        <v>Seeded</v>
      </c>
      <c r="N4980" s="8">
        <f t="shared" si="77"/>
        <v>0.2</v>
      </c>
      <c r="O4980" s="2" t="str">
        <f>LOOKUP(H4980,[2]plantlist!$A$2:$A$943,[2]plantlist!$B$2:$B$943)</f>
        <v>F</v>
      </c>
    </row>
    <row r="4981" spans="1:15" x14ac:dyDescent="0.2">
      <c r="A4981" s="7" t="s">
        <v>518</v>
      </c>
      <c r="B4981" s="2">
        <v>1998</v>
      </c>
      <c r="C4981" s="2" t="s">
        <v>0</v>
      </c>
      <c r="D4981" s="2">
        <v>0</v>
      </c>
      <c r="E4981" s="2">
        <v>4</v>
      </c>
      <c r="F4981" s="2">
        <v>4</v>
      </c>
      <c r="G4981" s="2">
        <v>5000</v>
      </c>
      <c r="H4981" s="2" t="s">
        <v>60</v>
      </c>
      <c r="I4981" s="2" t="s">
        <v>19</v>
      </c>
      <c r="J4981" s="2" t="s">
        <v>61</v>
      </c>
      <c r="K4981" s="2" t="str">
        <f>LOOKUP(A4981,'[2]Collin Seedling for R'!$A$3:$A$51,'[2]Collin Seedling for R'!$R$3:$R$51)</f>
        <v>Mod</v>
      </c>
      <c r="L4981" s="2" t="str">
        <f>LOOKUP(A4981,'[2]Collin Seedling for R'!$A$3:$A$51,'[2]Collin Seedling for R'!$T$3:$T$51)</f>
        <v>FS</v>
      </c>
      <c r="M4981" s="2" t="str">
        <f>LOOKUP(A4981,'[2]Collin Seedling for R'!$A$3:$A$51,'[2]Collin Seedling for R'!$P$3:$P$51)</f>
        <v>Seeded</v>
      </c>
      <c r="N4981" s="8">
        <f t="shared" si="77"/>
        <v>0.08</v>
      </c>
      <c r="O4981" s="2" t="str">
        <f>LOOKUP(H4981,[2]plantlist!$A$2:$A$943,[2]plantlist!$B$2:$B$943)</f>
        <v>F</v>
      </c>
    </row>
    <row r="4982" spans="1:15" x14ac:dyDescent="0.2">
      <c r="A4982" s="7" t="s">
        <v>518</v>
      </c>
      <c r="B4982" s="2">
        <v>1998</v>
      </c>
      <c r="C4982" s="2" t="s">
        <v>0</v>
      </c>
      <c r="D4982" s="2">
        <v>0</v>
      </c>
      <c r="E4982" s="2">
        <v>15</v>
      </c>
      <c r="F4982" s="2">
        <v>15</v>
      </c>
      <c r="G4982" s="2">
        <v>5000</v>
      </c>
      <c r="H4982" s="2" t="s">
        <v>12</v>
      </c>
      <c r="I4982" s="2" t="s">
        <v>2</v>
      </c>
      <c r="J4982" s="2" t="s">
        <v>13</v>
      </c>
      <c r="K4982" s="2" t="str">
        <f>LOOKUP(A4982,'[2]Collin Seedling for R'!$A$3:$A$51,'[2]Collin Seedling for R'!$R$3:$R$51)</f>
        <v>Mod</v>
      </c>
      <c r="L4982" s="2" t="str">
        <f>LOOKUP(A4982,'[2]Collin Seedling for R'!$A$3:$A$51,'[2]Collin Seedling for R'!$T$3:$T$51)</f>
        <v>FS</v>
      </c>
      <c r="M4982" s="2" t="str">
        <f>LOOKUP(A4982,'[2]Collin Seedling for R'!$A$3:$A$51,'[2]Collin Seedling for R'!$P$3:$P$51)</f>
        <v>Seeded</v>
      </c>
      <c r="N4982" s="8">
        <f t="shared" si="77"/>
        <v>0.3</v>
      </c>
      <c r="O4982" s="2" t="str">
        <f>LOOKUP(H4982,[2]plantlist!$A$2:$A$943,[2]plantlist!$B$2:$B$943)</f>
        <v>G</v>
      </c>
    </row>
    <row r="4983" spans="1:15" x14ac:dyDescent="0.2">
      <c r="A4983" s="7" t="s">
        <v>518</v>
      </c>
      <c r="B4983" s="2">
        <v>1998</v>
      </c>
      <c r="C4983" s="2" t="s">
        <v>0</v>
      </c>
      <c r="D4983" s="2">
        <v>0</v>
      </c>
      <c r="E4983" s="2">
        <v>2</v>
      </c>
      <c r="F4983" s="2">
        <v>2</v>
      </c>
      <c r="G4983" s="2">
        <v>5000</v>
      </c>
      <c r="H4983" s="2" t="s">
        <v>401</v>
      </c>
      <c r="I4983" s="2" t="s">
        <v>2</v>
      </c>
      <c r="J4983" s="2" t="s">
        <v>402</v>
      </c>
      <c r="K4983" s="2" t="str">
        <f>LOOKUP(A4983,'[2]Collin Seedling for R'!$A$3:$A$51,'[2]Collin Seedling for R'!$R$3:$R$51)</f>
        <v>Mod</v>
      </c>
      <c r="L4983" s="2" t="str">
        <f>LOOKUP(A4983,'[2]Collin Seedling for R'!$A$3:$A$51,'[2]Collin Seedling for R'!$T$3:$T$51)</f>
        <v>FS</v>
      </c>
      <c r="M4983" s="2" t="str">
        <f>LOOKUP(A4983,'[2]Collin Seedling for R'!$A$3:$A$51,'[2]Collin Seedling for R'!$P$3:$P$51)</f>
        <v>Seeded</v>
      </c>
      <c r="N4983" s="8">
        <f t="shared" si="77"/>
        <v>0.04</v>
      </c>
      <c r="O4983" s="2" t="str">
        <f>LOOKUP(H4983,[2]plantlist!$A$2:$A$943,[2]plantlist!$B$2:$B$943)</f>
        <v>F</v>
      </c>
    </row>
    <row r="4984" spans="1:15" x14ac:dyDescent="0.2">
      <c r="A4984" s="7" t="s">
        <v>518</v>
      </c>
      <c r="B4984" s="2">
        <v>1998</v>
      </c>
      <c r="C4984" s="2" t="s">
        <v>0</v>
      </c>
      <c r="D4984" s="2">
        <v>0</v>
      </c>
      <c r="E4984" s="2">
        <v>14</v>
      </c>
      <c r="F4984" s="2">
        <v>14</v>
      </c>
      <c r="G4984" s="2">
        <v>5000</v>
      </c>
      <c r="H4984" s="2" t="s">
        <v>96</v>
      </c>
      <c r="I4984" s="2" t="s">
        <v>2</v>
      </c>
      <c r="J4984" s="2" t="s">
        <v>97</v>
      </c>
      <c r="K4984" s="2" t="str">
        <f>LOOKUP(A4984,'[2]Collin Seedling for R'!$A$3:$A$51,'[2]Collin Seedling for R'!$R$3:$R$51)</f>
        <v>Mod</v>
      </c>
      <c r="L4984" s="2" t="str">
        <f>LOOKUP(A4984,'[2]Collin Seedling for R'!$A$3:$A$51,'[2]Collin Seedling for R'!$T$3:$T$51)</f>
        <v>FS</v>
      </c>
      <c r="M4984" s="2" t="str">
        <f>LOOKUP(A4984,'[2]Collin Seedling for R'!$A$3:$A$51,'[2]Collin Seedling for R'!$P$3:$P$51)</f>
        <v>Seeded</v>
      </c>
      <c r="N4984" s="8">
        <f t="shared" si="77"/>
        <v>0.27999999999999997</v>
      </c>
      <c r="O4984" s="2" t="str">
        <f>LOOKUP(H4984,[2]plantlist!$A$2:$A$943,[2]plantlist!$B$2:$B$943)</f>
        <v>F</v>
      </c>
    </row>
    <row r="4985" spans="1:15" x14ac:dyDescent="0.2">
      <c r="A4985" s="7" t="s">
        <v>351</v>
      </c>
      <c r="B4985" s="2">
        <v>2008</v>
      </c>
      <c r="C4985" s="2" t="s">
        <v>0</v>
      </c>
      <c r="D4985" s="2">
        <v>3367</v>
      </c>
      <c r="E4985" s="2">
        <v>0</v>
      </c>
      <c r="F4985" s="2">
        <v>3367</v>
      </c>
      <c r="G4985" s="2">
        <v>5030</v>
      </c>
      <c r="H4985" s="2" t="s">
        <v>6</v>
      </c>
      <c r="I4985" s="2" t="s">
        <v>2</v>
      </c>
      <c r="J4985" s="2" t="s">
        <v>7</v>
      </c>
      <c r="K4985" s="2" t="str">
        <f>LOOKUP(A4985,'[2]Collin Seedling for R'!$A$3:$A$51,'[2]Collin Seedling for R'!$R$3:$R$51)</f>
        <v>Mod</v>
      </c>
      <c r="L4985" s="2" t="str">
        <f>LOOKUP(A4985,'[2]Collin Seedling for R'!$A$3:$A$51,'[2]Collin Seedling for R'!$T$3:$T$51)</f>
        <v>FS</v>
      </c>
      <c r="M4985" s="2" t="str">
        <f>LOOKUP(A4985,'[2]Collin Seedling for R'!$A$3:$A$51,'[2]Collin Seedling for R'!$P$3:$P$51)</f>
        <v>Seeded</v>
      </c>
      <c r="N4985" s="8">
        <f t="shared" si="77"/>
        <v>0</v>
      </c>
      <c r="O4985" s="2" t="str">
        <f>LOOKUP(H4985,[2]plantlist!$A$2:$A$943,[2]plantlist!$B$2:$B$943)</f>
        <v>L</v>
      </c>
    </row>
    <row r="4986" spans="1:15" x14ac:dyDescent="0.2">
      <c r="A4986" s="7" t="s">
        <v>351</v>
      </c>
      <c r="B4986" s="2">
        <v>2008</v>
      </c>
      <c r="C4986" s="2" t="s">
        <v>0</v>
      </c>
      <c r="D4986" s="2">
        <v>873</v>
      </c>
      <c r="E4986" s="2">
        <v>0</v>
      </c>
      <c r="F4986" s="2">
        <v>873</v>
      </c>
      <c r="G4986" s="2">
        <v>5030</v>
      </c>
      <c r="H4986" s="2" t="s">
        <v>1</v>
      </c>
      <c r="I4986" s="2" t="s">
        <v>2</v>
      </c>
      <c r="J4986" s="2" t="s">
        <v>216</v>
      </c>
      <c r="K4986" s="2" t="str">
        <f>LOOKUP(A4986,'[2]Collin Seedling for R'!$A$3:$A$51,'[2]Collin Seedling for R'!$R$3:$R$51)</f>
        <v>Mod</v>
      </c>
      <c r="L4986" s="2" t="str">
        <f>LOOKUP(A4986,'[2]Collin Seedling for R'!$A$3:$A$51,'[2]Collin Seedling for R'!$T$3:$T$51)</f>
        <v>FS</v>
      </c>
      <c r="M4986" s="2" t="str">
        <f>LOOKUP(A4986,'[2]Collin Seedling for R'!$A$3:$A$51,'[2]Collin Seedling for R'!$P$3:$P$51)</f>
        <v>Seeded</v>
      </c>
      <c r="N4986" s="8">
        <f t="shared" si="77"/>
        <v>0</v>
      </c>
      <c r="O4986" s="2" t="s">
        <v>217</v>
      </c>
    </row>
    <row r="4987" spans="1:15" x14ac:dyDescent="0.2">
      <c r="A4987" s="7" t="s">
        <v>351</v>
      </c>
      <c r="B4987" s="2">
        <v>2008</v>
      </c>
      <c r="C4987" s="2" t="s">
        <v>0</v>
      </c>
      <c r="D4987" s="2">
        <v>496</v>
      </c>
      <c r="E4987" s="2">
        <v>453</v>
      </c>
      <c r="F4987" s="2">
        <v>949</v>
      </c>
      <c r="G4987" s="2">
        <v>5030</v>
      </c>
      <c r="H4987" s="2" t="s">
        <v>10</v>
      </c>
      <c r="I4987" s="2" t="s">
        <v>2</v>
      </c>
      <c r="J4987" s="2" t="s">
        <v>11</v>
      </c>
      <c r="K4987" s="2" t="str">
        <f>LOOKUP(A4987,'[2]Collin Seedling for R'!$A$3:$A$51,'[2]Collin Seedling for R'!$R$3:$R$51)</f>
        <v>Mod</v>
      </c>
      <c r="L4987" s="2" t="str">
        <f>LOOKUP(A4987,'[2]Collin Seedling for R'!$A$3:$A$51,'[2]Collin Seedling for R'!$T$3:$T$51)</f>
        <v>FS</v>
      </c>
      <c r="M4987" s="2" t="str">
        <f>LOOKUP(A4987,'[2]Collin Seedling for R'!$A$3:$A$51,'[2]Collin Seedling for R'!$P$3:$P$51)</f>
        <v>Seeded</v>
      </c>
      <c r="N4987" s="8">
        <f t="shared" si="77"/>
        <v>9.0059642147117298</v>
      </c>
      <c r="O4987" s="2" t="str">
        <f>LOOKUP(H4987,[2]plantlist!$A$2:$A$943,[2]plantlist!$B$2:$B$943)</f>
        <v>L</v>
      </c>
    </row>
    <row r="4988" spans="1:15" x14ac:dyDescent="0.2">
      <c r="A4988" s="7" t="s">
        <v>351</v>
      </c>
      <c r="B4988" s="2">
        <v>2008</v>
      </c>
      <c r="C4988" s="2" t="s">
        <v>0</v>
      </c>
      <c r="D4988" s="2">
        <v>165</v>
      </c>
      <c r="E4988" s="2">
        <v>1759</v>
      </c>
      <c r="F4988" s="2">
        <v>1924</v>
      </c>
      <c r="G4988" s="2">
        <v>5030</v>
      </c>
      <c r="H4988" s="2" t="s">
        <v>8</v>
      </c>
      <c r="I4988" s="2" t="s">
        <v>2</v>
      </c>
      <c r="J4988" s="2" t="s">
        <v>9</v>
      </c>
      <c r="K4988" s="2" t="str">
        <f>LOOKUP(A4988,'[2]Collin Seedling for R'!$A$3:$A$51,'[2]Collin Seedling for R'!$R$3:$R$51)</f>
        <v>Mod</v>
      </c>
      <c r="L4988" s="2" t="str">
        <f>LOOKUP(A4988,'[2]Collin Seedling for R'!$A$3:$A$51,'[2]Collin Seedling for R'!$T$3:$T$51)</f>
        <v>FS</v>
      </c>
      <c r="M4988" s="2" t="str">
        <f>LOOKUP(A4988,'[2]Collin Seedling for R'!$A$3:$A$51,'[2]Collin Seedling for R'!$P$3:$P$51)</f>
        <v>Seeded</v>
      </c>
      <c r="N4988" s="8">
        <f t="shared" si="77"/>
        <v>34.970178926441356</v>
      </c>
      <c r="O4988" s="2" t="str">
        <f>LOOKUP(H4988,[2]plantlist!$A$2:$A$943,[2]plantlist!$B$2:$B$943)</f>
        <v>G</v>
      </c>
    </row>
    <row r="4989" spans="1:15" x14ac:dyDescent="0.2">
      <c r="A4989" s="7" t="s">
        <v>351</v>
      </c>
      <c r="B4989" s="2">
        <v>2008</v>
      </c>
      <c r="C4989" s="2" t="s">
        <v>0</v>
      </c>
      <c r="D4989" s="2">
        <v>64</v>
      </c>
      <c r="E4989" s="2">
        <v>0</v>
      </c>
      <c r="F4989" s="2">
        <v>64</v>
      </c>
      <c r="G4989" s="2">
        <v>5030</v>
      </c>
      <c r="H4989" s="2" t="s">
        <v>74</v>
      </c>
      <c r="I4989" s="2" t="s">
        <v>19</v>
      </c>
      <c r="J4989" s="2" t="s">
        <v>75</v>
      </c>
      <c r="K4989" s="2" t="str">
        <f>LOOKUP(A4989,'[2]Collin Seedling for R'!$A$3:$A$51,'[2]Collin Seedling for R'!$R$3:$R$51)</f>
        <v>Mod</v>
      </c>
      <c r="L4989" s="2" t="str">
        <f>LOOKUP(A4989,'[2]Collin Seedling for R'!$A$3:$A$51,'[2]Collin Seedling for R'!$T$3:$T$51)</f>
        <v>FS</v>
      </c>
      <c r="M4989" s="2" t="str">
        <f>LOOKUP(A4989,'[2]Collin Seedling for R'!$A$3:$A$51,'[2]Collin Seedling for R'!$P$3:$P$51)</f>
        <v>Seeded</v>
      </c>
      <c r="N4989" s="8">
        <f t="shared" si="77"/>
        <v>0</v>
      </c>
      <c r="O4989" s="2" t="str">
        <f>LOOKUP(H4989,[2]plantlist!$A$2:$A$943,[2]plantlist!$B$2:$B$943)</f>
        <v>T</v>
      </c>
    </row>
    <row r="4990" spans="1:15" x14ac:dyDescent="0.2">
      <c r="A4990" s="7" t="s">
        <v>351</v>
      </c>
      <c r="B4990" s="2">
        <v>2008</v>
      </c>
      <c r="C4990" s="2" t="s">
        <v>0</v>
      </c>
      <c r="D4990" s="2">
        <v>26</v>
      </c>
      <c r="E4990" s="2">
        <v>147</v>
      </c>
      <c r="F4990" s="2">
        <v>173</v>
      </c>
      <c r="G4990" s="2">
        <v>5030</v>
      </c>
      <c r="H4990" s="2" t="s">
        <v>140</v>
      </c>
      <c r="I4990" s="2" t="s">
        <v>2</v>
      </c>
      <c r="J4990" s="2" t="s">
        <v>141</v>
      </c>
      <c r="K4990" s="2" t="str">
        <f>LOOKUP(A4990,'[2]Collin Seedling for R'!$A$3:$A$51,'[2]Collin Seedling for R'!$R$3:$R$51)</f>
        <v>Mod</v>
      </c>
      <c r="L4990" s="2" t="str">
        <f>LOOKUP(A4990,'[2]Collin Seedling for R'!$A$3:$A$51,'[2]Collin Seedling for R'!$T$3:$T$51)</f>
        <v>FS</v>
      </c>
      <c r="M4990" s="2" t="str">
        <f>LOOKUP(A4990,'[2]Collin Seedling for R'!$A$3:$A$51,'[2]Collin Seedling for R'!$P$3:$P$51)</f>
        <v>Seeded</v>
      </c>
      <c r="N4990" s="8">
        <f t="shared" si="77"/>
        <v>2.9224652087475147</v>
      </c>
      <c r="O4990" s="2" t="str">
        <f>LOOKUP(H4990,[2]plantlist!$A$2:$A$943,[2]plantlist!$B$2:$B$943)</f>
        <v>G</v>
      </c>
    </row>
    <row r="4991" spans="1:15" x14ac:dyDescent="0.2">
      <c r="A4991" s="7" t="s">
        <v>351</v>
      </c>
      <c r="B4991" s="2">
        <v>2008</v>
      </c>
      <c r="C4991" s="2" t="s">
        <v>0</v>
      </c>
      <c r="D4991" s="2">
        <v>11</v>
      </c>
      <c r="E4991" s="2">
        <v>0</v>
      </c>
      <c r="F4991" s="2">
        <v>11</v>
      </c>
      <c r="G4991" s="2">
        <v>5030</v>
      </c>
      <c r="H4991" s="2" t="s">
        <v>64</v>
      </c>
      <c r="I4991" s="2" t="s">
        <v>2</v>
      </c>
      <c r="J4991" s="2" t="s">
        <v>65</v>
      </c>
      <c r="K4991" s="2" t="str">
        <f>LOOKUP(A4991,'[2]Collin Seedling for R'!$A$3:$A$51,'[2]Collin Seedling for R'!$R$3:$R$51)</f>
        <v>Mod</v>
      </c>
      <c r="L4991" s="2" t="str">
        <f>LOOKUP(A4991,'[2]Collin Seedling for R'!$A$3:$A$51,'[2]Collin Seedling for R'!$T$3:$T$51)</f>
        <v>FS</v>
      </c>
      <c r="M4991" s="2" t="str">
        <f>LOOKUP(A4991,'[2]Collin Seedling for R'!$A$3:$A$51,'[2]Collin Seedling for R'!$P$3:$P$51)</f>
        <v>Seeded</v>
      </c>
      <c r="N4991" s="8">
        <f t="shared" si="77"/>
        <v>0</v>
      </c>
      <c r="O4991" s="2" t="str">
        <f>LOOKUP(H4991,[2]plantlist!$A$2:$A$943,[2]plantlist!$B$2:$B$943)</f>
        <v>L</v>
      </c>
    </row>
    <row r="4992" spans="1:15" x14ac:dyDescent="0.2">
      <c r="A4992" s="7" t="s">
        <v>351</v>
      </c>
      <c r="B4992" s="2">
        <v>2008</v>
      </c>
      <c r="C4992" s="2" t="s">
        <v>0</v>
      </c>
      <c r="D4992" s="2">
        <v>10</v>
      </c>
      <c r="E4992" s="2">
        <v>1402</v>
      </c>
      <c r="F4992" s="2">
        <v>1412</v>
      </c>
      <c r="G4992" s="2">
        <v>5030</v>
      </c>
      <c r="H4992" s="2" t="s">
        <v>16</v>
      </c>
      <c r="I4992" s="2" t="s">
        <v>2</v>
      </c>
      <c r="J4992" s="2" t="s">
        <v>17</v>
      </c>
      <c r="K4992" s="2" t="str">
        <f>LOOKUP(A4992,'[2]Collin Seedling for R'!$A$3:$A$51,'[2]Collin Seedling for R'!$R$3:$R$51)</f>
        <v>Mod</v>
      </c>
      <c r="L4992" s="2" t="str">
        <f>LOOKUP(A4992,'[2]Collin Seedling for R'!$A$3:$A$51,'[2]Collin Seedling for R'!$T$3:$T$51)</f>
        <v>FS</v>
      </c>
      <c r="M4992" s="2" t="str">
        <f>LOOKUP(A4992,'[2]Collin Seedling for R'!$A$3:$A$51,'[2]Collin Seedling for R'!$P$3:$P$51)</f>
        <v>Seeded</v>
      </c>
      <c r="N4992" s="8">
        <f t="shared" si="77"/>
        <v>27.8727634194831</v>
      </c>
      <c r="O4992" s="2" t="str">
        <f>LOOKUP(H4992,[2]plantlist!$A$2:$A$943,[2]plantlist!$B$2:$B$943)</f>
        <v>S</v>
      </c>
    </row>
    <row r="4993" spans="1:15" x14ac:dyDescent="0.2">
      <c r="A4993" s="7" t="s">
        <v>351</v>
      </c>
      <c r="B4993" s="2">
        <v>2008</v>
      </c>
      <c r="C4993" s="2" t="s">
        <v>0</v>
      </c>
      <c r="D4993" s="2">
        <v>10</v>
      </c>
      <c r="E4993" s="2">
        <v>0</v>
      </c>
      <c r="F4993" s="2">
        <v>10</v>
      </c>
      <c r="G4993" s="2">
        <v>5030</v>
      </c>
      <c r="H4993" s="2" t="s">
        <v>66</v>
      </c>
      <c r="I4993" s="2" t="s">
        <v>19</v>
      </c>
      <c r="J4993" s="2" t="s">
        <v>67</v>
      </c>
      <c r="K4993" s="2" t="str">
        <f>LOOKUP(A4993,'[2]Collin Seedling for R'!$A$3:$A$51,'[2]Collin Seedling for R'!$R$3:$R$51)</f>
        <v>Mod</v>
      </c>
      <c r="L4993" s="2" t="str">
        <f>LOOKUP(A4993,'[2]Collin Seedling for R'!$A$3:$A$51,'[2]Collin Seedling for R'!$T$3:$T$51)</f>
        <v>FS</v>
      </c>
      <c r="M4993" s="2" t="str">
        <f>LOOKUP(A4993,'[2]Collin Seedling for R'!$A$3:$A$51,'[2]Collin Seedling for R'!$P$3:$P$51)</f>
        <v>Seeded</v>
      </c>
      <c r="N4993" s="8">
        <f t="shared" si="77"/>
        <v>0</v>
      </c>
      <c r="O4993" s="2" t="str">
        <f>LOOKUP(H4993,[2]plantlist!$A$2:$A$943,[2]plantlist!$B$2:$B$943)</f>
        <v>G</v>
      </c>
    </row>
    <row r="4994" spans="1:15" x14ac:dyDescent="0.2">
      <c r="A4994" s="7" t="s">
        <v>351</v>
      </c>
      <c r="B4994" s="2">
        <v>2008</v>
      </c>
      <c r="C4994" s="2" t="s">
        <v>0</v>
      </c>
      <c r="D4994" s="2">
        <v>3</v>
      </c>
      <c r="E4994" s="2">
        <v>0</v>
      </c>
      <c r="F4994" s="2">
        <v>3</v>
      </c>
      <c r="G4994" s="2">
        <v>5030</v>
      </c>
      <c r="H4994" s="2" t="s">
        <v>23</v>
      </c>
      <c r="I4994" s="2" t="s">
        <v>19</v>
      </c>
      <c r="J4994" s="2" t="s">
        <v>24</v>
      </c>
      <c r="K4994" s="2" t="str">
        <f>LOOKUP(A4994,'[2]Collin Seedling for R'!$A$3:$A$51,'[2]Collin Seedling for R'!$R$3:$R$51)</f>
        <v>Mod</v>
      </c>
      <c r="L4994" s="2" t="str">
        <f>LOOKUP(A4994,'[2]Collin Seedling for R'!$A$3:$A$51,'[2]Collin Seedling for R'!$T$3:$T$51)</f>
        <v>FS</v>
      </c>
      <c r="M4994" s="2" t="str">
        <f>LOOKUP(A4994,'[2]Collin Seedling for R'!$A$3:$A$51,'[2]Collin Seedling for R'!$P$3:$P$51)</f>
        <v>Seeded</v>
      </c>
      <c r="N4994" s="8">
        <f t="shared" ref="N4994:N5057" si="78">E4994/G4994*100</f>
        <v>0</v>
      </c>
      <c r="O4994" s="2" t="str">
        <f>LOOKUP(H4994,[2]plantlist!$A$2:$A$943,[2]plantlist!$B$2:$B$943)</f>
        <v>S</v>
      </c>
    </row>
    <row r="4995" spans="1:15" x14ac:dyDescent="0.2">
      <c r="A4995" s="7" t="s">
        <v>351</v>
      </c>
      <c r="B4995" s="2">
        <v>2008</v>
      </c>
      <c r="C4995" s="2" t="s">
        <v>0</v>
      </c>
      <c r="D4995" s="2">
        <v>3</v>
      </c>
      <c r="E4995" s="2">
        <v>472</v>
      </c>
      <c r="F4995" s="2">
        <v>475</v>
      </c>
      <c r="G4995" s="2">
        <v>5030</v>
      </c>
      <c r="H4995" s="2" t="s">
        <v>23</v>
      </c>
      <c r="I4995" s="2" t="s">
        <v>2</v>
      </c>
      <c r="J4995" s="2" t="s">
        <v>24</v>
      </c>
      <c r="K4995" s="2" t="str">
        <f>LOOKUP(A4995,'[2]Collin Seedling for R'!$A$3:$A$51,'[2]Collin Seedling for R'!$R$3:$R$51)</f>
        <v>Mod</v>
      </c>
      <c r="L4995" s="2" t="str">
        <f>LOOKUP(A4995,'[2]Collin Seedling for R'!$A$3:$A$51,'[2]Collin Seedling for R'!$T$3:$T$51)</f>
        <v>FS</v>
      </c>
      <c r="M4995" s="2" t="str">
        <f>LOOKUP(A4995,'[2]Collin Seedling for R'!$A$3:$A$51,'[2]Collin Seedling for R'!$P$3:$P$51)</f>
        <v>Seeded</v>
      </c>
      <c r="N4995" s="8">
        <f t="shared" si="78"/>
        <v>9.3836978131212732</v>
      </c>
      <c r="O4995" s="2" t="str">
        <f>LOOKUP(H4995,[2]plantlist!$A$2:$A$943,[2]plantlist!$B$2:$B$943)</f>
        <v>S</v>
      </c>
    </row>
    <row r="4996" spans="1:15" x14ac:dyDescent="0.2">
      <c r="A4996" s="7" t="s">
        <v>351</v>
      </c>
      <c r="B4996" s="2">
        <v>2008</v>
      </c>
      <c r="C4996" s="2" t="s">
        <v>0</v>
      </c>
      <c r="D4996" s="2">
        <v>2</v>
      </c>
      <c r="E4996" s="2">
        <v>0</v>
      </c>
      <c r="F4996" s="2">
        <v>2</v>
      </c>
      <c r="G4996" s="2">
        <v>5030</v>
      </c>
      <c r="H4996" s="2" t="s">
        <v>14</v>
      </c>
      <c r="I4996" s="2" t="s">
        <v>2</v>
      </c>
      <c r="J4996" s="2" t="s">
        <v>15</v>
      </c>
      <c r="K4996" s="2" t="str">
        <f>LOOKUP(A4996,'[2]Collin Seedling for R'!$A$3:$A$51,'[2]Collin Seedling for R'!$R$3:$R$51)</f>
        <v>Mod</v>
      </c>
      <c r="L4996" s="2" t="str">
        <f>LOOKUP(A4996,'[2]Collin Seedling for R'!$A$3:$A$51,'[2]Collin Seedling for R'!$T$3:$T$51)</f>
        <v>FS</v>
      </c>
      <c r="M4996" s="2" t="str">
        <f>LOOKUP(A4996,'[2]Collin Seedling for R'!$A$3:$A$51,'[2]Collin Seedling for R'!$P$3:$P$51)</f>
        <v>Seeded</v>
      </c>
      <c r="N4996" s="8">
        <f t="shared" si="78"/>
        <v>0</v>
      </c>
      <c r="O4996" s="2" t="str">
        <f>LOOKUP(H4996,[2]plantlist!$A$2:$A$943,[2]plantlist!$B$2:$B$943)</f>
        <v>F</v>
      </c>
    </row>
    <row r="4997" spans="1:15" x14ac:dyDescent="0.2">
      <c r="A4997" s="7" t="s">
        <v>351</v>
      </c>
      <c r="B4997" s="2">
        <v>2008</v>
      </c>
      <c r="C4997" s="2" t="s">
        <v>0</v>
      </c>
      <c r="D4997" s="2">
        <v>0</v>
      </c>
      <c r="E4997" s="2">
        <v>2</v>
      </c>
      <c r="F4997" s="2">
        <v>2</v>
      </c>
      <c r="G4997" s="2">
        <v>5030</v>
      </c>
      <c r="H4997" s="2" t="s">
        <v>82</v>
      </c>
      <c r="I4997" s="2" t="s">
        <v>19</v>
      </c>
      <c r="J4997" s="2" t="s">
        <v>83</v>
      </c>
      <c r="K4997" s="2" t="str">
        <f>LOOKUP(A4997,'[2]Collin Seedling for R'!$A$3:$A$51,'[2]Collin Seedling for R'!$R$3:$R$51)</f>
        <v>Mod</v>
      </c>
      <c r="L4997" s="2" t="str">
        <f>LOOKUP(A4997,'[2]Collin Seedling for R'!$A$3:$A$51,'[2]Collin Seedling for R'!$T$3:$T$51)</f>
        <v>FS</v>
      </c>
      <c r="M4997" s="2" t="str">
        <f>LOOKUP(A4997,'[2]Collin Seedling for R'!$A$3:$A$51,'[2]Collin Seedling for R'!$P$3:$P$51)</f>
        <v>Seeded</v>
      </c>
      <c r="N4997" s="8">
        <f t="shared" si="78"/>
        <v>3.9761431411530816E-2</v>
      </c>
      <c r="O4997" s="2" t="str">
        <f>LOOKUP(H4997,[2]plantlist!$A$2:$A$943,[2]plantlist!$B$2:$B$943)</f>
        <v>F</v>
      </c>
    </row>
    <row r="4998" spans="1:15" x14ac:dyDescent="0.2">
      <c r="A4998" s="7" t="s">
        <v>351</v>
      </c>
      <c r="B4998" s="2">
        <v>2008</v>
      </c>
      <c r="C4998" s="2" t="s">
        <v>0</v>
      </c>
      <c r="D4998" s="2">
        <v>0</v>
      </c>
      <c r="E4998" s="2">
        <v>493</v>
      </c>
      <c r="F4998" s="2">
        <v>493</v>
      </c>
      <c r="G4998" s="2">
        <v>5030</v>
      </c>
      <c r="H4998" s="2" t="s">
        <v>31</v>
      </c>
      <c r="I4998" s="2" t="s">
        <v>2</v>
      </c>
      <c r="J4998" s="2" t="s">
        <v>32</v>
      </c>
      <c r="K4998" s="2" t="str">
        <f>LOOKUP(A4998,'[2]Collin Seedling for R'!$A$3:$A$51,'[2]Collin Seedling for R'!$R$3:$R$51)</f>
        <v>Mod</v>
      </c>
      <c r="L4998" s="2" t="str">
        <f>LOOKUP(A4998,'[2]Collin Seedling for R'!$A$3:$A$51,'[2]Collin Seedling for R'!$T$3:$T$51)</f>
        <v>FS</v>
      </c>
      <c r="M4998" s="2" t="str">
        <f>LOOKUP(A4998,'[2]Collin Seedling for R'!$A$3:$A$51,'[2]Collin Seedling for R'!$P$3:$P$51)</f>
        <v>Seeded</v>
      </c>
      <c r="N4998" s="8">
        <f t="shared" si="78"/>
        <v>9.8011928429423456</v>
      </c>
      <c r="O4998" s="2" t="str">
        <f>LOOKUP(H4998,[2]plantlist!$A$2:$A$943,[2]plantlist!$B$2:$B$943)</f>
        <v>U</v>
      </c>
    </row>
    <row r="4999" spans="1:15" x14ac:dyDescent="0.2">
      <c r="A4999" s="7" t="s">
        <v>351</v>
      </c>
      <c r="B4999" s="2">
        <v>2008</v>
      </c>
      <c r="C4999" s="2" t="s">
        <v>0</v>
      </c>
      <c r="D4999" s="2">
        <v>0</v>
      </c>
      <c r="E4999" s="2">
        <v>8</v>
      </c>
      <c r="F4999" s="2">
        <v>8</v>
      </c>
      <c r="G4999" s="2">
        <v>5030</v>
      </c>
      <c r="H4999" s="2" t="s">
        <v>126</v>
      </c>
      <c r="I4999" s="2" t="s">
        <v>19</v>
      </c>
      <c r="J4999" s="2" t="s">
        <v>127</v>
      </c>
      <c r="K4999" s="2" t="str">
        <f>LOOKUP(A4999,'[2]Collin Seedling for R'!$A$3:$A$51,'[2]Collin Seedling for R'!$R$3:$R$51)</f>
        <v>Mod</v>
      </c>
      <c r="L4999" s="2" t="str">
        <f>LOOKUP(A4999,'[2]Collin Seedling for R'!$A$3:$A$51,'[2]Collin Seedling for R'!$T$3:$T$51)</f>
        <v>FS</v>
      </c>
      <c r="M4999" s="2" t="str">
        <f>LOOKUP(A4999,'[2]Collin Seedling for R'!$A$3:$A$51,'[2]Collin Seedling for R'!$P$3:$P$51)</f>
        <v>Seeded</v>
      </c>
      <c r="N4999" s="8">
        <f t="shared" si="78"/>
        <v>0.15904572564612326</v>
      </c>
      <c r="O4999" s="2" t="str">
        <f>LOOKUP(H4999,[2]plantlist!$A$2:$A$943,[2]plantlist!$B$2:$B$943)</f>
        <v>F</v>
      </c>
    </row>
    <row r="5000" spans="1:15" x14ac:dyDescent="0.2">
      <c r="A5000" s="7" t="s">
        <v>351</v>
      </c>
      <c r="B5000" s="2">
        <v>2008</v>
      </c>
      <c r="C5000" s="2" t="s">
        <v>0</v>
      </c>
      <c r="D5000" s="2">
        <v>0</v>
      </c>
      <c r="E5000" s="2">
        <v>20</v>
      </c>
      <c r="F5000" s="2">
        <v>20</v>
      </c>
      <c r="G5000" s="2">
        <v>5030</v>
      </c>
      <c r="H5000" s="2" t="s">
        <v>47</v>
      </c>
      <c r="I5000" s="2" t="s">
        <v>2</v>
      </c>
      <c r="J5000" s="2" t="s">
        <v>48</v>
      </c>
      <c r="K5000" s="2" t="str">
        <f>LOOKUP(A5000,'[2]Collin Seedling for R'!$A$3:$A$51,'[2]Collin Seedling for R'!$R$3:$R$51)</f>
        <v>Mod</v>
      </c>
      <c r="L5000" s="2" t="str">
        <f>LOOKUP(A5000,'[2]Collin Seedling for R'!$A$3:$A$51,'[2]Collin Seedling for R'!$T$3:$T$51)</f>
        <v>FS</v>
      </c>
      <c r="M5000" s="2" t="str">
        <f>LOOKUP(A5000,'[2]Collin Seedling for R'!$A$3:$A$51,'[2]Collin Seedling for R'!$P$3:$P$51)</f>
        <v>Seeded</v>
      </c>
      <c r="N5000" s="8">
        <f t="shared" si="78"/>
        <v>0.39761431411530812</v>
      </c>
      <c r="O5000" s="2" t="str">
        <f>LOOKUP(H5000,[2]plantlist!$A$2:$A$943,[2]plantlist!$B$2:$B$943)</f>
        <v>G</v>
      </c>
    </row>
    <row r="5001" spans="1:15" x14ac:dyDescent="0.2">
      <c r="A5001" s="7" t="s">
        <v>351</v>
      </c>
      <c r="B5001" s="2">
        <v>2008</v>
      </c>
      <c r="C5001" s="2" t="s">
        <v>0</v>
      </c>
      <c r="D5001" s="2">
        <v>0</v>
      </c>
      <c r="E5001" s="2">
        <v>19</v>
      </c>
      <c r="F5001" s="2">
        <v>19</v>
      </c>
      <c r="G5001" s="2">
        <v>5030</v>
      </c>
      <c r="H5001" s="2" t="s">
        <v>12</v>
      </c>
      <c r="I5001" s="2" t="s">
        <v>2</v>
      </c>
      <c r="J5001" s="2" t="s">
        <v>13</v>
      </c>
      <c r="K5001" s="2" t="str">
        <f>LOOKUP(A5001,'[2]Collin Seedling for R'!$A$3:$A$51,'[2]Collin Seedling for R'!$R$3:$R$51)</f>
        <v>Mod</v>
      </c>
      <c r="L5001" s="2" t="str">
        <f>LOOKUP(A5001,'[2]Collin Seedling for R'!$A$3:$A$51,'[2]Collin Seedling for R'!$T$3:$T$51)</f>
        <v>FS</v>
      </c>
      <c r="M5001" s="2" t="str">
        <f>LOOKUP(A5001,'[2]Collin Seedling for R'!$A$3:$A$51,'[2]Collin Seedling for R'!$P$3:$P$51)</f>
        <v>Seeded</v>
      </c>
      <c r="N5001" s="8">
        <f t="shared" si="78"/>
        <v>0.37773359840954274</v>
      </c>
      <c r="O5001" s="2" t="str">
        <f>LOOKUP(H5001,[2]plantlist!$A$2:$A$943,[2]plantlist!$B$2:$B$943)</f>
        <v>G</v>
      </c>
    </row>
    <row r="5002" spans="1:15" x14ac:dyDescent="0.2">
      <c r="A5002" s="7" t="s">
        <v>351</v>
      </c>
      <c r="B5002" s="2">
        <v>2008</v>
      </c>
      <c r="C5002" s="2" t="s">
        <v>0</v>
      </c>
      <c r="D5002" s="2">
        <v>0</v>
      </c>
      <c r="E5002" s="2">
        <v>2</v>
      </c>
      <c r="F5002" s="2">
        <v>2</v>
      </c>
      <c r="G5002" s="2">
        <v>5030</v>
      </c>
      <c r="H5002" s="2" t="s">
        <v>352</v>
      </c>
      <c r="I5002" s="2" t="s">
        <v>2</v>
      </c>
      <c r="J5002" s="2" t="s">
        <v>353</v>
      </c>
      <c r="K5002" s="2" t="str">
        <f>LOOKUP(A5002,'[2]Collin Seedling for R'!$A$3:$A$51,'[2]Collin Seedling for R'!$R$3:$R$51)</f>
        <v>Mod</v>
      </c>
      <c r="L5002" s="2" t="str">
        <f>LOOKUP(A5002,'[2]Collin Seedling for R'!$A$3:$A$51,'[2]Collin Seedling for R'!$T$3:$T$51)</f>
        <v>FS</v>
      </c>
      <c r="M5002" s="2" t="str">
        <f>LOOKUP(A5002,'[2]Collin Seedling for R'!$A$3:$A$51,'[2]Collin Seedling for R'!$P$3:$P$51)</f>
        <v>Seeded</v>
      </c>
      <c r="N5002" s="8">
        <f t="shared" si="78"/>
        <v>3.9761431411530816E-2</v>
      </c>
      <c r="O5002" s="2" t="str">
        <f>LOOKUP(H5002,[2]plantlist!$A$2:$A$943,[2]plantlist!$B$2:$B$943)</f>
        <v>F</v>
      </c>
    </row>
    <row r="5003" spans="1:15" x14ac:dyDescent="0.2">
      <c r="A5003" s="2" t="s">
        <v>351</v>
      </c>
      <c r="B5003" s="2">
        <v>2013</v>
      </c>
      <c r="C5003" s="2" t="s">
        <v>0</v>
      </c>
      <c r="D5003" s="2">
        <v>2097</v>
      </c>
      <c r="E5003" s="2">
        <v>0</v>
      </c>
      <c r="F5003" s="2">
        <v>2097</v>
      </c>
      <c r="G5003" s="2">
        <v>5000</v>
      </c>
      <c r="H5003" s="2" t="s">
        <v>1</v>
      </c>
      <c r="I5003" s="2" t="s">
        <v>2</v>
      </c>
      <c r="J5003" s="2" t="s">
        <v>3</v>
      </c>
      <c r="K5003" s="2" t="str">
        <f>LOOKUP(A5003,'[2]Collin Seedling for R'!$A$3:$A$51,'[2]Collin Seedling for R'!$R$3:$R$51)</f>
        <v>Mod</v>
      </c>
      <c r="L5003" s="2" t="str">
        <f>LOOKUP(A5003,'[2]Collin Seedling for R'!$A$3:$A$51,'[2]Collin Seedling for R'!$T$3:$T$51)</f>
        <v>FS</v>
      </c>
      <c r="M5003" s="2" t="str">
        <f>LOOKUP(A5003,'[2]Collin Seedling for R'!$A$3:$A$51,'[2]Collin Seedling for R'!$P$3:$P$51)</f>
        <v>Seeded</v>
      </c>
      <c r="N5003" s="8">
        <f t="shared" si="78"/>
        <v>0</v>
      </c>
      <c r="O5003" s="2" t="str">
        <f>LOOKUP(H5003,[2]plantlist!$A$2:$A$943,[2]plantlist!$B$2:$B$943)</f>
        <v>F</v>
      </c>
    </row>
    <row r="5004" spans="1:15" x14ac:dyDescent="0.2">
      <c r="A5004" s="2" t="s">
        <v>351</v>
      </c>
      <c r="B5004" s="2">
        <v>2013</v>
      </c>
      <c r="C5004" s="2" t="s">
        <v>0</v>
      </c>
      <c r="D5004" s="2">
        <v>2068</v>
      </c>
      <c r="E5004" s="2">
        <v>0</v>
      </c>
      <c r="F5004" s="2">
        <v>2068</v>
      </c>
      <c r="G5004" s="2">
        <v>5000</v>
      </c>
      <c r="H5004" s="2" t="s">
        <v>4</v>
      </c>
      <c r="I5004" s="2" t="s">
        <v>2</v>
      </c>
      <c r="J5004" s="2" t="s">
        <v>5</v>
      </c>
      <c r="K5004" s="2" t="str">
        <f>LOOKUP(A5004,'[2]Collin Seedling for R'!$A$3:$A$51,'[2]Collin Seedling for R'!$R$3:$R$51)</f>
        <v>Mod</v>
      </c>
      <c r="L5004" s="2" t="str">
        <f>LOOKUP(A5004,'[2]Collin Seedling for R'!$A$3:$A$51,'[2]Collin Seedling for R'!$T$3:$T$51)</f>
        <v>FS</v>
      </c>
      <c r="M5004" s="2" t="str">
        <f>LOOKUP(A5004,'[2]Collin Seedling for R'!$A$3:$A$51,'[2]Collin Seedling for R'!$P$3:$P$51)</f>
        <v>Seeded</v>
      </c>
      <c r="N5004" s="8">
        <f t="shared" si="78"/>
        <v>0</v>
      </c>
      <c r="O5004" s="2" t="str">
        <f>LOOKUP(H5004,[2]plantlist!$A$2:$A$943,[2]plantlist!$B$2:$B$943)</f>
        <v>B</v>
      </c>
    </row>
    <row r="5005" spans="1:15" x14ac:dyDescent="0.2">
      <c r="A5005" s="2" t="s">
        <v>351</v>
      </c>
      <c r="B5005" s="2">
        <v>2013</v>
      </c>
      <c r="C5005" s="2" t="s">
        <v>0</v>
      </c>
      <c r="D5005" s="2">
        <v>776</v>
      </c>
      <c r="E5005" s="2">
        <v>25</v>
      </c>
      <c r="F5005" s="2">
        <v>801</v>
      </c>
      <c r="G5005" s="2">
        <v>5000</v>
      </c>
      <c r="H5005" s="2" t="s">
        <v>6</v>
      </c>
      <c r="I5005" s="2" t="s">
        <v>2</v>
      </c>
      <c r="J5005" s="2" t="s">
        <v>7</v>
      </c>
      <c r="K5005" s="2" t="str">
        <f>LOOKUP(A5005,'[2]Collin Seedling for R'!$A$3:$A$51,'[2]Collin Seedling for R'!$R$3:$R$51)</f>
        <v>Mod</v>
      </c>
      <c r="L5005" s="2" t="str">
        <f>LOOKUP(A5005,'[2]Collin Seedling for R'!$A$3:$A$51,'[2]Collin Seedling for R'!$T$3:$T$51)</f>
        <v>FS</v>
      </c>
      <c r="M5005" s="2" t="str">
        <f>LOOKUP(A5005,'[2]Collin Seedling for R'!$A$3:$A$51,'[2]Collin Seedling for R'!$P$3:$P$51)</f>
        <v>Seeded</v>
      </c>
      <c r="N5005" s="8">
        <f t="shared" si="78"/>
        <v>0.5</v>
      </c>
      <c r="O5005" s="2" t="str">
        <f>LOOKUP(H5005,[2]plantlist!$A$2:$A$943,[2]plantlist!$B$2:$B$943)</f>
        <v>L</v>
      </c>
    </row>
    <row r="5006" spans="1:15" x14ac:dyDescent="0.2">
      <c r="A5006" s="2" t="s">
        <v>351</v>
      </c>
      <c r="B5006" s="2">
        <v>2013</v>
      </c>
      <c r="C5006" s="2" t="s">
        <v>0</v>
      </c>
      <c r="D5006" s="2">
        <v>25</v>
      </c>
      <c r="E5006" s="2">
        <v>241</v>
      </c>
      <c r="F5006" s="2">
        <v>266</v>
      </c>
      <c r="G5006" s="2">
        <v>5000</v>
      </c>
      <c r="H5006" s="2" t="s">
        <v>23</v>
      </c>
      <c r="I5006" s="2" t="s">
        <v>2</v>
      </c>
      <c r="J5006" s="2" t="s">
        <v>24</v>
      </c>
      <c r="K5006" s="2" t="str">
        <f>LOOKUP(A5006,'[2]Collin Seedling for R'!$A$3:$A$51,'[2]Collin Seedling for R'!$R$3:$R$51)</f>
        <v>Mod</v>
      </c>
      <c r="L5006" s="2" t="str">
        <f>LOOKUP(A5006,'[2]Collin Seedling for R'!$A$3:$A$51,'[2]Collin Seedling for R'!$T$3:$T$51)</f>
        <v>FS</v>
      </c>
      <c r="M5006" s="2" t="str">
        <f>LOOKUP(A5006,'[2]Collin Seedling for R'!$A$3:$A$51,'[2]Collin Seedling for R'!$P$3:$P$51)</f>
        <v>Seeded</v>
      </c>
      <c r="N5006" s="8">
        <f t="shared" si="78"/>
        <v>4.82</v>
      </c>
      <c r="O5006" s="2" t="str">
        <f>LOOKUP(H5006,[2]plantlist!$A$2:$A$943,[2]plantlist!$B$2:$B$943)</f>
        <v>S</v>
      </c>
    </row>
    <row r="5007" spans="1:15" x14ac:dyDescent="0.2">
      <c r="A5007" s="2" t="s">
        <v>351</v>
      </c>
      <c r="B5007" s="2">
        <v>2013</v>
      </c>
      <c r="C5007" s="2" t="s">
        <v>0</v>
      </c>
      <c r="D5007" s="2">
        <v>14</v>
      </c>
      <c r="E5007" s="2">
        <v>237</v>
      </c>
      <c r="F5007" s="2">
        <v>251</v>
      </c>
      <c r="G5007" s="2">
        <v>5000</v>
      </c>
      <c r="H5007" s="2" t="s">
        <v>8</v>
      </c>
      <c r="I5007" s="2" t="s">
        <v>2</v>
      </c>
      <c r="J5007" s="2" t="s">
        <v>9</v>
      </c>
      <c r="K5007" s="2" t="str">
        <f>LOOKUP(A5007,'[2]Collin Seedling for R'!$A$3:$A$51,'[2]Collin Seedling for R'!$R$3:$R$51)</f>
        <v>Mod</v>
      </c>
      <c r="L5007" s="2" t="str">
        <f>LOOKUP(A5007,'[2]Collin Seedling for R'!$A$3:$A$51,'[2]Collin Seedling for R'!$T$3:$T$51)</f>
        <v>FS</v>
      </c>
      <c r="M5007" s="2" t="str">
        <f>LOOKUP(A5007,'[2]Collin Seedling for R'!$A$3:$A$51,'[2]Collin Seedling for R'!$P$3:$P$51)</f>
        <v>Seeded</v>
      </c>
      <c r="N5007" s="8">
        <f t="shared" si="78"/>
        <v>4.74</v>
      </c>
      <c r="O5007" s="2" t="str">
        <f>LOOKUP(H5007,[2]plantlist!$A$2:$A$943,[2]plantlist!$B$2:$B$943)</f>
        <v>G</v>
      </c>
    </row>
    <row r="5008" spans="1:15" x14ac:dyDescent="0.2">
      <c r="A5008" s="2" t="s">
        <v>351</v>
      </c>
      <c r="B5008" s="2">
        <v>2013</v>
      </c>
      <c r="C5008" s="2" t="s">
        <v>0</v>
      </c>
      <c r="D5008" s="2">
        <v>7</v>
      </c>
      <c r="E5008" s="2">
        <v>2</v>
      </c>
      <c r="F5008" s="2">
        <v>9</v>
      </c>
      <c r="G5008" s="2">
        <v>5000</v>
      </c>
      <c r="H5008" s="2" t="s">
        <v>10</v>
      </c>
      <c r="I5008" s="2" t="s">
        <v>2</v>
      </c>
      <c r="J5008" s="2" t="s">
        <v>11</v>
      </c>
      <c r="K5008" s="2" t="str">
        <f>LOOKUP(A5008,'[2]Collin Seedling for R'!$A$3:$A$51,'[2]Collin Seedling for R'!$R$3:$R$51)</f>
        <v>Mod</v>
      </c>
      <c r="L5008" s="2" t="str">
        <f>LOOKUP(A5008,'[2]Collin Seedling for R'!$A$3:$A$51,'[2]Collin Seedling for R'!$T$3:$T$51)</f>
        <v>FS</v>
      </c>
      <c r="M5008" s="2" t="str">
        <f>LOOKUP(A5008,'[2]Collin Seedling for R'!$A$3:$A$51,'[2]Collin Seedling for R'!$P$3:$P$51)</f>
        <v>Seeded</v>
      </c>
      <c r="N5008" s="8">
        <f t="shared" si="78"/>
        <v>0.04</v>
      </c>
      <c r="O5008" s="2" t="str">
        <f>LOOKUP(H5008,[2]plantlist!$A$2:$A$943,[2]plantlist!$B$2:$B$943)</f>
        <v>L</v>
      </c>
    </row>
    <row r="5009" spans="1:15" x14ac:dyDescent="0.2">
      <c r="A5009" s="2" t="s">
        <v>351</v>
      </c>
      <c r="B5009" s="2">
        <v>2013</v>
      </c>
      <c r="C5009" s="2" t="s">
        <v>0</v>
      </c>
      <c r="D5009" s="2">
        <v>7</v>
      </c>
      <c r="E5009" s="2">
        <v>0</v>
      </c>
      <c r="F5009" s="2">
        <v>7</v>
      </c>
      <c r="G5009" s="2">
        <v>5000</v>
      </c>
      <c r="H5009" s="2" t="s">
        <v>31</v>
      </c>
      <c r="I5009" s="2" t="s">
        <v>19</v>
      </c>
      <c r="J5009" s="2" t="s">
        <v>32</v>
      </c>
      <c r="K5009" s="2" t="str">
        <f>LOOKUP(A5009,'[2]Collin Seedling for R'!$A$3:$A$51,'[2]Collin Seedling for R'!$R$3:$R$51)</f>
        <v>Mod</v>
      </c>
      <c r="L5009" s="2" t="str">
        <f>LOOKUP(A5009,'[2]Collin Seedling for R'!$A$3:$A$51,'[2]Collin Seedling for R'!$T$3:$T$51)</f>
        <v>FS</v>
      </c>
      <c r="M5009" s="2" t="str">
        <f>LOOKUP(A5009,'[2]Collin Seedling for R'!$A$3:$A$51,'[2]Collin Seedling for R'!$P$3:$P$51)</f>
        <v>Seeded</v>
      </c>
      <c r="N5009" s="8">
        <f t="shared" si="78"/>
        <v>0</v>
      </c>
      <c r="O5009" s="2" t="str">
        <f>LOOKUP(H5009,[2]plantlist!$A$2:$A$943,[2]plantlist!$B$2:$B$943)</f>
        <v>U</v>
      </c>
    </row>
    <row r="5010" spans="1:15" x14ac:dyDescent="0.2">
      <c r="A5010" s="2" t="s">
        <v>351</v>
      </c>
      <c r="B5010" s="2">
        <v>2013</v>
      </c>
      <c r="C5010" s="2" t="s">
        <v>0</v>
      </c>
      <c r="D5010" s="2">
        <v>4</v>
      </c>
      <c r="E5010" s="2">
        <v>5</v>
      </c>
      <c r="F5010" s="2">
        <v>9</v>
      </c>
      <c r="G5010" s="2">
        <v>5000</v>
      </c>
      <c r="H5010" s="2" t="s">
        <v>74</v>
      </c>
      <c r="I5010" s="2" t="s">
        <v>19</v>
      </c>
      <c r="J5010" s="2" t="s">
        <v>75</v>
      </c>
      <c r="K5010" s="2" t="str">
        <f>LOOKUP(A5010,'[2]Collin Seedling for R'!$A$3:$A$51,'[2]Collin Seedling for R'!$R$3:$R$51)</f>
        <v>Mod</v>
      </c>
      <c r="L5010" s="2" t="str">
        <f>LOOKUP(A5010,'[2]Collin Seedling for R'!$A$3:$A$51,'[2]Collin Seedling for R'!$T$3:$T$51)</f>
        <v>FS</v>
      </c>
      <c r="M5010" s="2" t="str">
        <f>LOOKUP(A5010,'[2]Collin Seedling for R'!$A$3:$A$51,'[2]Collin Seedling for R'!$P$3:$P$51)</f>
        <v>Seeded</v>
      </c>
      <c r="N5010" s="8">
        <f t="shared" si="78"/>
        <v>0.1</v>
      </c>
      <c r="O5010" s="2" t="str">
        <f>LOOKUP(H5010,[2]plantlist!$A$2:$A$943,[2]plantlist!$B$2:$B$943)</f>
        <v>T</v>
      </c>
    </row>
    <row r="5011" spans="1:15" x14ac:dyDescent="0.2">
      <c r="A5011" s="2" t="s">
        <v>351</v>
      </c>
      <c r="B5011" s="2">
        <v>2013</v>
      </c>
      <c r="C5011" s="2" t="s">
        <v>0</v>
      </c>
      <c r="D5011" s="2">
        <v>2</v>
      </c>
      <c r="E5011" s="2">
        <v>300</v>
      </c>
      <c r="F5011" s="2">
        <v>302</v>
      </c>
      <c r="G5011" s="2">
        <v>5000</v>
      </c>
      <c r="H5011" s="2" t="s">
        <v>45</v>
      </c>
      <c r="I5011" s="2" t="s">
        <v>2</v>
      </c>
      <c r="J5011" s="2" t="s">
        <v>46</v>
      </c>
      <c r="K5011" s="2" t="str">
        <f>LOOKUP(A5011,'[2]Collin Seedling for R'!$A$3:$A$51,'[2]Collin Seedling for R'!$R$3:$R$51)</f>
        <v>Mod</v>
      </c>
      <c r="L5011" s="2" t="str">
        <f>LOOKUP(A5011,'[2]Collin Seedling for R'!$A$3:$A$51,'[2]Collin Seedling for R'!$T$3:$T$51)</f>
        <v>FS</v>
      </c>
      <c r="M5011" s="2" t="str">
        <f>LOOKUP(A5011,'[2]Collin Seedling for R'!$A$3:$A$51,'[2]Collin Seedling for R'!$P$3:$P$51)</f>
        <v>Seeded</v>
      </c>
      <c r="N5011" s="8">
        <f t="shared" si="78"/>
        <v>6</v>
      </c>
      <c r="O5011" s="2" t="str">
        <f>LOOKUP(H5011,[2]plantlist!$A$2:$A$943,[2]plantlist!$B$2:$B$943)</f>
        <v>F</v>
      </c>
    </row>
    <row r="5012" spans="1:15" x14ac:dyDescent="0.2">
      <c r="A5012" s="2" t="s">
        <v>351</v>
      </c>
      <c r="B5012" s="2">
        <v>2013</v>
      </c>
      <c r="C5012" s="2" t="s">
        <v>0</v>
      </c>
      <c r="D5012" s="2">
        <v>0</v>
      </c>
      <c r="E5012" s="2">
        <v>26</v>
      </c>
      <c r="F5012" s="2">
        <v>26</v>
      </c>
      <c r="G5012" s="2">
        <v>5000</v>
      </c>
      <c r="H5012" s="2" t="s">
        <v>33</v>
      </c>
      <c r="I5012" s="2" t="s">
        <v>2</v>
      </c>
      <c r="J5012" s="2" t="s">
        <v>34</v>
      </c>
      <c r="K5012" s="2" t="str">
        <f>LOOKUP(A5012,'[2]Collin Seedling for R'!$A$3:$A$51,'[2]Collin Seedling for R'!$R$3:$R$51)</f>
        <v>Mod</v>
      </c>
      <c r="L5012" s="2" t="str">
        <f>LOOKUP(A5012,'[2]Collin Seedling for R'!$A$3:$A$51,'[2]Collin Seedling for R'!$T$3:$T$51)</f>
        <v>FS</v>
      </c>
      <c r="M5012" s="2" t="str">
        <f>LOOKUP(A5012,'[2]Collin Seedling for R'!$A$3:$A$51,'[2]Collin Seedling for R'!$P$3:$P$51)</f>
        <v>Seeded</v>
      </c>
      <c r="N5012" s="8">
        <f t="shared" si="78"/>
        <v>0.52</v>
      </c>
      <c r="O5012" s="2" t="str">
        <f>LOOKUP(H5012,[2]plantlist!$A$2:$A$943,[2]plantlist!$B$2:$B$943)</f>
        <v>F</v>
      </c>
    </row>
    <row r="5013" spans="1:15" x14ac:dyDescent="0.2">
      <c r="A5013" s="2" t="s">
        <v>351</v>
      </c>
      <c r="B5013" s="2">
        <v>2013</v>
      </c>
      <c r="C5013" s="2" t="s">
        <v>0</v>
      </c>
      <c r="D5013" s="2">
        <v>0</v>
      </c>
      <c r="E5013" s="2">
        <v>17</v>
      </c>
      <c r="F5013" s="2">
        <v>17</v>
      </c>
      <c r="G5013" s="2">
        <v>5000</v>
      </c>
      <c r="H5013" s="2" t="s">
        <v>102</v>
      </c>
      <c r="I5013" s="2" t="s">
        <v>19</v>
      </c>
      <c r="J5013" s="2" t="s">
        <v>103</v>
      </c>
      <c r="K5013" s="2" t="str">
        <f>LOOKUP(A5013,'[2]Collin Seedling for R'!$A$3:$A$51,'[2]Collin Seedling for R'!$R$3:$R$51)</f>
        <v>Mod</v>
      </c>
      <c r="L5013" s="2" t="str">
        <f>LOOKUP(A5013,'[2]Collin Seedling for R'!$A$3:$A$51,'[2]Collin Seedling for R'!$T$3:$T$51)</f>
        <v>FS</v>
      </c>
      <c r="M5013" s="2" t="str">
        <f>LOOKUP(A5013,'[2]Collin Seedling for R'!$A$3:$A$51,'[2]Collin Seedling for R'!$P$3:$P$51)</f>
        <v>Seeded</v>
      </c>
      <c r="N5013" s="8">
        <f t="shared" si="78"/>
        <v>0.33999999999999997</v>
      </c>
      <c r="O5013" s="2" t="str">
        <f>LOOKUP(H5013,[2]plantlist!$A$2:$A$943,[2]plantlist!$B$2:$B$943)</f>
        <v>F</v>
      </c>
    </row>
    <row r="5014" spans="1:15" x14ac:dyDescent="0.2">
      <c r="A5014" s="2" t="s">
        <v>351</v>
      </c>
      <c r="B5014" s="2">
        <v>2013</v>
      </c>
      <c r="C5014" s="2" t="s">
        <v>0</v>
      </c>
      <c r="D5014" s="2">
        <v>0</v>
      </c>
      <c r="E5014" s="2">
        <v>61</v>
      </c>
      <c r="F5014" s="2">
        <v>61</v>
      </c>
      <c r="G5014" s="2">
        <v>5000</v>
      </c>
      <c r="H5014" s="2" t="s">
        <v>14</v>
      </c>
      <c r="I5014" s="2" t="s">
        <v>2</v>
      </c>
      <c r="J5014" s="2" t="s">
        <v>15</v>
      </c>
      <c r="K5014" s="2" t="str">
        <f>LOOKUP(A5014,'[2]Collin Seedling for R'!$A$3:$A$51,'[2]Collin Seedling for R'!$R$3:$R$51)</f>
        <v>Mod</v>
      </c>
      <c r="L5014" s="2" t="str">
        <f>LOOKUP(A5014,'[2]Collin Seedling for R'!$A$3:$A$51,'[2]Collin Seedling for R'!$T$3:$T$51)</f>
        <v>FS</v>
      </c>
      <c r="M5014" s="2" t="str">
        <f>LOOKUP(A5014,'[2]Collin Seedling for R'!$A$3:$A$51,'[2]Collin Seedling for R'!$P$3:$P$51)</f>
        <v>Seeded</v>
      </c>
      <c r="N5014" s="8">
        <f t="shared" si="78"/>
        <v>1.22</v>
      </c>
      <c r="O5014" s="2" t="str">
        <f>LOOKUP(H5014,[2]plantlist!$A$2:$A$943,[2]plantlist!$B$2:$B$943)</f>
        <v>F</v>
      </c>
    </row>
    <row r="5015" spans="1:15" x14ac:dyDescent="0.2">
      <c r="A5015" s="2" t="s">
        <v>351</v>
      </c>
      <c r="B5015" s="2">
        <v>2013</v>
      </c>
      <c r="C5015" s="2" t="s">
        <v>0</v>
      </c>
      <c r="D5015" s="2">
        <v>0</v>
      </c>
      <c r="E5015" s="2">
        <v>71</v>
      </c>
      <c r="F5015" s="2">
        <v>71</v>
      </c>
      <c r="G5015" s="2">
        <v>5000</v>
      </c>
      <c r="H5015" s="2" t="s">
        <v>31</v>
      </c>
      <c r="I5015" s="2" t="s">
        <v>2</v>
      </c>
      <c r="J5015" s="2" t="s">
        <v>32</v>
      </c>
      <c r="K5015" s="2" t="str">
        <f>LOOKUP(A5015,'[2]Collin Seedling for R'!$A$3:$A$51,'[2]Collin Seedling for R'!$R$3:$R$51)</f>
        <v>Mod</v>
      </c>
      <c r="L5015" s="2" t="str">
        <f>LOOKUP(A5015,'[2]Collin Seedling for R'!$A$3:$A$51,'[2]Collin Seedling for R'!$T$3:$T$51)</f>
        <v>FS</v>
      </c>
      <c r="M5015" s="2" t="str">
        <f>LOOKUP(A5015,'[2]Collin Seedling for R'!$A$3:$A$51,'[2]Collin Seedling for R'!$P$3:$P$51)</f>
        <v>Seeded</v>
      </c>
      <c r="N5015" s="8">
        <f t="shared" si="78"/>
        <v>1.4200000000000002</v>
      </c>
      <c r="O5015" s="2" t="str">
        <f>LOOKUP(H5015,[2]plantlist!$A$2:$A$943,[2]plantlist!$B$2:$B$943)</f>
        <v>U</v>
      </c>
    </row>
    <row r="5016" spans="1:15" x14ac:dyDescent="0.2">
      <c r="A5016" s="2" t="s">
        <v>351</v>
      </c>
      <c r="B5016" s="2">
        <v>2013</v>
      </c>
      <c r="C5016" s="2" t="s">
        <v>0</v>
      </c>
      <c r="D5016" s="2">
        <v>0</v>
      </c>
      <c r="E5016" s="2">
        <v>3</v>
      </c>
      <c r="F5016" s="2">
        <v>3</v>
      </c>
      <c r="G5016" s="2">
        <v>5000</v>
      </c>
      <c r="H5016" s="2" t="s">
        <v>116</v>
      </c>
      <c r="I5016" s="2" t="s">
        <v>2</v>
      </c>
      <c r="J5016" s="2" t="s">
        <v>117</v>
      </c>
      <c r="K5016" s="2" t="str">
        <f>LOOKUP(A5016,'[2]Collin Seedling for R'!$A$3:$A$51,'[2]Collin Seedling for R'!$R$3:$R$51)</f>
        <v>Mod</v>
      </c>
      <c r="L5016" s="2" t="str">
        <f>LOOKUP(A5016,'[2]Collin Seedling for R'!$A$3:$A$51,'[2]Collin Seedling for R'!$T$3:$T$51)</f>
        <v>FS</v>
      </c>
      <c r="M5016" s="2" t="str">
        <f>LOOKUP(A5016,'[2]Collin Seedling for R'!$A$3:$A$51,'[2]Collin Seedling for R'!$P$3:$P$51)</f>
        <v>Seeded</v>
      </c>
      <c r="N5016" s="8">
        <f t="shared" si="78"/>
        <v>0.06</v>
      </c>
      <c r="O5016" s="2" t="str">
        <f>LOOKUP(H5016,[2]plantlist!$A$2:$A$943,[2]plantlist!$B$2:$B$943)</f>
        <v>F</v>
      </c>
    </row>
    <row r="5017" spans="1:15" x14ac:dyDescent="0.2">
      <c r="A5017" s="2" t="s">
        <v>351</v>
      </c>
      <c r="B5017" s="2">
        <v>2013</v>
      </c>
      <c r="C5017" s="2" t="s">
        <v>0</v>
      </c>
      <c r="D5017" s="2">
        <v>0</v>
      </c>
      <c r="E5017" s="2">
        <v>14</v>
      </c>
      <c r="F5017" s="2">
        <v>14</v>
      </c>
      <c r="G5017" s="2">
        <v>5000</v>
      </c>
      <c r="H5017" s="2" t="s">
        <v>23</v>
      </c>
      <c r="I5017" s="2" t="s">
        <v>19</v>
      </c>
      <c r="J5017" s="2" t="s">
        <v>24</v>
      </c>
      <c r="K5017" s="2" t="str">
        <f>LOOKUP(A5017,'[2]Collin Seedling for R'!$A$3:$A$51,'[2]Collin Seedling for R'!$R$3:$R$51)</f>
        <v>Mod</v>
      </c>
      <c r="L5017" s="2" t="str">
        <f>LOOKUP(A5017,'[2]Collin Seedling for R'!$A$3:$A$51,'[2]Collin Seedling for R'!$T$3:$T$51)</f>
        <v>FS</v>
      </c>
      <c r="M5017" s="2" t="str">
        <f>LOOKUP(A5017,'[2]Collin Seedling for R'!$A$3:$A$51,'[2]Collin Seedling for R'!$P$3:$P$51)</f>
        <v>Seeded</v>
      </c>
      <c r="N5017" s="8">
        <f t="shared" si="78"/>
        <v>0.27999999999999997</v>
      </c>
      <c r="O5017" s="2" t="str">
        <f>LOOKUP(H5017,[2]plantlist!$A$2:$A$943,[2]plantlist!$B$2:$B$943)</f>
        <v>S</v>
      </c>
    </row>
    <row r="5018" spans="1:15" x14ac:dyDescent="0.2">
      <c r="A5018" s="2" t="s">
        <v>351</v>
      </c>
      <c r="B5018" s="2">
        <v>2013</v>
      </c>
      <c r="C5018" s="2" t="s">
        <v>0</v>
      </c>
      <c r="D5018" s="2">
        <v>0</v>
      </c>
      <c r="E5018" s="2">
        <v>35</v>
      </c>
      <c r="F5018" s="2">
        <v>35</v>
      </c>
      <c r="G5018" s="2">
        <v>5000</v>
      </c>
      <c r="H5018" s="2" t="s">
        <v>21</v>
      </c>
      <c r="I5018" s="2" t="s">
        <v>2</v>
      </c>
      <c r="J5018" s="2" t="s">
        <v>22</v>
      </c>
      <c r="K5018" s="2" t="str">
        <f>LOOKUP(A5018,'[2]Collin Seedling for R'!$A$3:$A$51,'[2]Collin Seedling for R'!$R$3:$R$51)</f>
        <v>Mod</v>
      </c>
      <c r="L5018" s="2" t="str">
        <f>LOOKUP(A5018,'[2]Collin Seedling for R'!$A$3:$A$51,'[2]Collin Seedling for R'!$T$3:$T$51)</f>
        <v>FS</v>
      </c>
      <c r="M5018" s="2" t="str">
        <f>LOOKUP(A5018,'[2]Collin Seedling for R'!$A$3:$A$51,'[2]Collin Seedling for R'!$P$3:$P$51)</f>
        <v>Seeded</v>
      </c>
      <c r="N5018" s="8">
        <f t="shared" si="78"/>
        <v>0.70000000000000007</v>
      </c>
      <c r="O5018" s="2" t="str">
        <f>LOOKUP(H5018,[2]plantlist!$A$2:$A$943,[2]plantlist!$B$2:$B$943)</f>
        <v>F</v>
      </c>
    </row>
    <row r="5019" spans="1:15" x14ac:dyDescent="0.2">
      <c r="A5019" s="2" t="s">
        <v>351</v>
      </c>
      <c r="B5019" s="2">
        <v>2013</v>
      </c>
      <c r="C5019" s="2" t="s">
        <v>0</v>
      </c>
      <c r="D5019" s="2">
        <v>0</v>
      </c>
      <c r="E5019" s="2">
        <v>7</v>
      </c>
      <c r="F5019" s="2">
        <v>7</v>
      </c>
      <c r="G5019" s="2">
        <v>5000</v>
      </c>
      <c r="H5019" s="2" t="s">
        <v>132</v>
      </c>
      <c r="I5019" s="2" t="s">
        <v>2</v>
      </c>
      <c r="J5019" s="2" t="s">
        <v>133</v>
      </c>
      <c r="K5019" s="2" t="str">
        <f>LOOKUP(A5019,'[2]Collin Seedling for R'!$A$3:$A$51,'[2]Collin Seedling for R'!$R$3:$R$51)</f>
        <v>Mod</v>
      </c>
      <c r="L5019" s="2" t="str">
        <f>LOOKUP(A5019,'[2]Collin Seedling for R'!$A$3:$A$51,'[2]Collin Seedling for R'!$T$3:$T$51)</f>
        <v>FS</v>
      </c>
      <c r="M5019" s="2" t="str">
        <f>LOOKUP(A5019,'[2]Collin Seedling for R'!$A$3:$A$51,'[2]Collin Seedling for R'!$P$3:$P$51)</f>
        <v>Seeded</v>
      </c>
      <c r="N5019" s="8">
        <f t="shared" si="78"/>
        <v>0.13999999999999999</v>
      </c>
      <c r="O5019" s="2" t="str">
        <f>LOOKUP(H5019,[2]plantlist!$A$2:$A$943,[2]plantlist!$B$2:$B$943)</f>
        <v>F</v>
      </c>
    </row>
    <row r="5020" spans="1:15" x14ac:dyDescent="0.2">
      <c r="A5020" s="2" t="s">
        <v>351</v>
      </c>
      <c r="B5020" s="2">
        <v>2013</v>
      </c>
      <c r="C5020" s="2" t="s">
        <v>0</v>
      </c>
      <c r="D5020" s="2">
        <v>0</v>
      </c>
      <c r="E5020" s="2">
        <v>41</v>
      </c>
      <c r="F5020" s="2">
        <v>41</v>
      </c>
      <c r="G5020" s="2">
        <v>5000</v>
      </c>
      <c r="H5020" s="2" t="s">
        <v>45</v>
      </c>
      <c r="I5020" s="2" t="s">
        <v>19</v>
      </c>
      <c r="J5020" s="2" t="s">
        <v>46</v>
      </c>
      <c r="K5020" s="2" t="str">
        <f>LOOKUP(A5020,'[2]Collin Seedling for R'!$A$3:$A$51,'[2]Collin Seedling for R'!$R$3:$R$51)</f>
        <v>Mod</v>
      </c>
      <c r="L5020" s="2" t="str">
        <f>LOOKUP(A5020,'[2]Collin Seedling for R'!$A$3:$A$51,'[2]Collin Seedling for R'!$T$3:$T$51)</f>
        <v>FS</v>
      </c>
      <c r="M5020" s="2" t="str">
        <f>LOOKUP(A5020,'[2]Collin Seedling for R'!$A$3:$A$51,'[2]Collin Seedling for R'!$P$3:$P$51)</f>
        <v>Seeded</v>
      </c>
      <c r="N5020" s="8">
        <f t="shared" si="78"/>
        <v>0.82000000000000006</v>
      </c>
      <c r="O5020" s="2" t="str">
        <f>LOOKUP(H5020,[2]plantlist!$A$2:$A$943,[2]plantlist!$B$2:$B$943)</f>
        <v>F</v>
      </c>
    </row>
    <row r="5021" spans="1:15" x14ac:dyDescent="0.2">
      <c r="A5021" s="2" t="s">
        <v>351</v>
      </c>
      <c r="B5021" s="2">
        <v>2013</v>
      </c>
      <c r="C5021" s="2" t="s">
        <v>0</v>
      </c>
      <c r="D5021" s="2">
        <v>0</v>
      </c>
      <c r="E5021" s="2">
        <v>221</v>
      </c>
      <c r="F5021" s="2">
        <v>221</v>
      </c>
      <c r="G5021" s="2">
        <v>5000</v>
      </c>
      <c r="H5021" s="2" t="s">
        <v>16</v>
      </c>
      <c r="I5021" s="2" t="s">
        <v>2</v>
      </c>
      <c r="J5021" s="2" t="s">
        <v>17</v>
      </c>
      <c r="K5021" s="2" t="str">
        <f>LOOKUP(A5021,'[2]Collin Seedling for R'!$A$3:$A$51,'[2]Collin Seedling for R'!$R$3:$R$51)</f>
        <v>Mod</v>
      </c>
      <c r="L5021" s="2" t="str">
        <f>LOOKUP(A5021,'[2]Collin Seedling for R'!$A$3:$A$51,'[2]Collin Seedling for R'!$T$3:$T$51)</f>
        <v>FS</v>
      </c>
      <c r="M5021" s="2" t="str">
        <f>LOOKUP(A5021,'[2]Collin Seedling for R'!$A$3:$A$51,'[2]Collin Seedling for R'!$P$3:$P$51)</f>
        <v>Seeded</v>
      </c>
      <c r="N5021" s="8">
        <f t="shared" si="78"/>
        <v>4.42</v>
      </c>
      <c r="O5021" s="2" t="str">
        <f>LOOKUP(H5021,[2]plantlist!$A$2:$A$943,[2]plantlist!$B$2:$B$943)</f>
        <v>S</v>
      </c>
    </row>
    <row r="5022" spans="1:15" x14ac:dyDescent="0.2">
      <c r="A5022" s="2" t="s">
        <v>351</v>
      </c>
      <c r="B5022" s="2">
        <v>2013</v>
      </c>
      <c r="C5022" s="2" t="s">
        <v>0</v>
      </c>
      <c r="D5022" s="2">
        <v>0</v>
      </c>
      <c r="E5022" s="2">
        <v>4</v>
      </c>
      <c r="F5022" s="2">
        <v>4</v>
      </c>
      <c r="G5022" s="2">
        <v>5000</v>
      </c>
      <c r="H5022" s="2" t="s">
        <v>128</v>
      </c>
      <c r="I5022" s="2" t="s">
        <v>2</v>
      </c>
      <c r="J5022" s="2" t="s">
        <v>129</v>
      </c>
      <c r="K5022" s="2" t="str">
        <f>LOOKUP(A5022,'[2]Collin Seedling for R'!$A$3:$A$51,'[2]Collin Seedling for R'!$R$3:$R$51)</f>
        <v>Mod</v>
      </c>
      <c r="L5022" s="2" t="str">
        <f>LOOKUP(A5022,'[2]Collin Seedling for R'!$A$3:$A$51,'[2]Collin Seedling for R'!$T$3:$T$51)</f>
        <v>FS</v>
      </c>
      <c r="M5022" s="2" t="str">
        <f>LOOKUP(A5022,'[2]Collin Seedling for R'!$A$3:$A$51,'[2]Collin Seedling for R'!$P$3:$P$51)</f>
        <v>Seeded</v>
      </c>
      <c r="N5022" s="8">
        <f t="shared" si="78"/>
        <v>0.08</v>
      </c>
      <c r="O5022" s="2" t="str">
        <f>LOOKUP(H5022,[2]plantlist!$A$2:$A$943,[2]plantlist!$B$2:$B$943)</f>
        <v>F</v>
      </c>
    </row>
    <row r="5023" spans="1:15" x14ac:dyDescent="0.2">
      <c r="A5023" s="2" t="s">
        <v>351</v>
      </c>
      <c r="B5023" s="2">
        <v>2013</v>
      </c>
      <c r="C5023" s="2" t="s">
        <v>0</v>
      </c>
      <c r="D5023" s="2">
        <v>0</v>
      </c>
      <c r="E5023" s="2">
        <v>14</v>
      </c>
      <c r="F5023" s="2">
        <v>14</v>
      </c>
      <c r="G5023" s="2">
        <v>5000</v>
      </c>
      <c r="H5023" s="2" t="s">
        <v>60</v>
      </c>
      <c r="I5023" s="2" t="s">
        <v>2</v>
      </c>
      <c r="J5023" s="2" t="s">
        <v>61</v>
      </c>
      <c r="K5023" s="2" t="str">
        <f>LOOKUP(A5023,'[2]Collin Seedling for R'!$A$3:$A$51,'[2]Collin Seedling for R'!$R$3:$R$51)</f>
        <v>Mod</v>
      </c>
      <c r="L5023" s="2" t="str">
        <f>LOOKUP(A5023,'[2]Collin Seedling for R'!$A$3:$A$51,'[2]Collin Seedling for R'!$T$3:$T$51)</f>
        <v>FS</v>
      </c>
      <c r="M5023" s="2" t="str">
        <f>LOOKUP(A5023,'[2]Collin Seedling for R'!$A$3:$A$51,'[2]Collin Seedling for R'!$P$3:$P$51)</f>
        <v>Seeded</v>
      </c>
      <c r="N5023" s="8">
        <f t="shared" si="78"/>
        <v>0.27999999999999997</v>
      </c>
      <c r="O5023" s="2" t="str">
        <f>LOOKUP(H5023,[2]plantlist!$A$2:$A$943,[2]plantlist!$B$2:$B$943)</f>
        <v>F</v>
      </c>
    </row>
    <row r="5024" spans="1:15" x14ac:dyDescent="0.2">
      <c r="A5024" t="s">
        <v>351</v>
      </c>
      <c r="B5024">
        <v>2016</v>
      </c>
      <c r="C5024" t="s">
        <v>0</v>
      </c>
      <c r="D5024">
        <v>1753</v>
      </c>
      <c r="E5024">
        <v>230</v>
      </c>
      <c r="F5024">
        <v>1983</v>
      </c>
      <c r="G5024">
        <v>5000</v>
      </c>
      <c r="H5024" t="s">
        <v>6</v>
      </c>
      <c r="I5024" t="s">
        <v>2</v>
      </c>
      <c r="J5024" t="s">
        <v>7</v>
      </c>
      <c r="K5024" s="2" t="str">
        <f>LOOKUP(A5024,'[2]Collin Seedling for R'!$A$3:$A$51,'[2]Collin Seedling for R'!$R$3:$R$51)</f>
        <v>Mod</v>
      </c>
      <c r="L5024" s="2" t="str">
        <f>LOOKUP(A5024,'[2]Collin Seedling for R'!$A$3:$A$51,'[2]Collin Seedling for R'!$T$3:$T$51)</f>
        <v>FS</v>
      </c>
      <c r="M5024" s="2" t="str">
        <f>LOOKUP(A5024,'[2]Collin Seedling for R'!$A$3:$A$51,'[2]Collin Seedling for R'!$P$3:$P$51)</f>
        <v>Seeded</v>
      </c>
      <c r="N5024" s="8">
        <f t="shared" si="78"/>
        <v>4.5999999999999996</v>
      </c>
      <c r="O5024" s="2" t="str">
        <f>LOOKUP(H5024,[2]plantlist!$A$2:$A$943,[2]plantlist!$B$2:$B$943)</f>
        <v>L</v>
      </c>
    </row>
    <row r="5025" spans="1:15" x14ac:dyDescent="0.2">
      <c r="A5025" t="s">
        <v>351</v>
      </c>
      <c r="B5025">
        <v>2016</v>
      </c>
      <c r="C5025" t="s">
        <v>0</v>
      </c>
      <c r="D5025">
        <v>1364</v>
      </c>
      <c r="E5025">
        <v>0</v>
      </c>
      <c r="F5025">
        <v>1364</v>
      </c>
      <c r="G5025">
        <v>5000</v>
      </c>
      <c r="H5025" t="s">
        <v>1</v>
      </c>
      <c r="I5025" t="s">
        <v>2</v>
      </c>
      <c r="J5025" t="s">
        <v>3</v>
      </c>
      <c r="K5025" s="2" t="str">
        <f>LOOKUP(A5025,'[2]Collin Seedling for R'!$A$3:$A$51,'[2]Collin Seedling for R'!$R$3:$R$51)</f>
        <v>Mod</v>
      </c>
      <c r="L5025" s="2" t="str">
        <f>LOOKUP(A5025,'[2]Collin Seedling for R'!$A$3:$A$51,'[2]Collin Seedling for R'!$T$3:$T$51)</f>
        <v>FS</v>
      </c>
      <c r="M5025" s="2" t="str">
        <f>LOOKUP(A5025,'[2]Collin Seedling for R'!$A$3:$A$51,'[2]Collin Seedling for R'!$P$3:$P$51)</f>
        <v>Seeded</v>
      </c>
      <c r="N5025" s="8">
        <f t="shared" si="78"/>
        <v>0</v>
      </c>
      <c r="O5025" s="2" t="str">
        <f>LOOKUP(H5025,[2]plantlist!$A$2:$A$943,[2]plantlist!$B$2:$B$943)</f>
        <v>F</v>
      </c>
    </row>
    <row r="5026" spans="1:15" x14ac:dyDescent="0.2">
      <c r="A5026" t="s">
        <v>351</v>
      </c>
      <c r="B5026">
        <v>2016</v>
      </c>
      <c r="C5026" t="s">
        <v>0</v>
      </c>
      <c r="D5026">
        <v>1213</v>
      </c>
      <c r="E5026">
        <v>2132</v>
      </c>
      <c r="F5026">
        <v>3345</v>
      </c>
      <c r="G5026">
        <v>5000</v>
      </c>
      <c r="H5026" t="s">
        <v>8</v>
      </c>
      <c r="I5026" t="s">
        <v>2</v>
      </c>
      <c r="J5026" t="s">
        <v>9</v>
      </c>
      <c r="K5026" s="2" t="str">
        <f>LOOKUP(A5026,'[2]Collin Seedling for R'!$A$3:$A$51,'[2]Collin Seedling for R'!$R$3:$R$51)</f>
        <v>Mod</v>
      </c>
      <c r="L5026" s="2" t="str">
        <f>LOOKUP(A5026,'[2]Collin Seedling for R'!$A$3:$A$51,'[2]Collin Seedling for R'!$T$3:$T$51)</f>
        <v>FS</v>
      </c>
      <c r="M5026" s="2" t="str">
        <f>LOOKUP(A5026,'[2]Collin Seedling for R'!$A$3:$A$51,'[2]Collin Seedling for R'!$P$3:$P$51)</f>
        <v>Seeded</v>
      </c>
      <c r="N5026" s="8">
        <f t="shared" si="78"/>
        <v>42.64</v>
      </c>
      <c r="O5026" s="2" t="str">
        <f>LOOKUP(H5026,[2]plantlist!$A$2:$A$943,[2]plantlist!$B$2:$B$943)</f>
        <v>G</v>
      </c>
    </row>
    <row r="5027" spans="1:15" x14ac:dyDescent="0.2">
      <c r="A5027" t="s">
        <v>351</v>
      </c>
      <c r="B5027">
        <v>2016</v>
      </c>
      <c r="C5027" t="s">
        <v>0</v>
      </c>
      <c r="D5027">
        <v>382</v>
      </c>
      <c r="E5027">
        <v>0</v>
      </c>
      <c r="F5027">
        <v>382</v>
      </c>
      <c r="G5027">
        <v>5000</v>
      </c>
      <c r="H5027" t="s">
        <v>4</v>
      </c>
      <c r="I5027" t="s">
        <v>2</v>
      </c>
      <c r="J5027" t="s">
        <v>5</v>
      </c>
      <c r="K5027" s="2" t="str">
        <f>LOOKUP(A5027,'[2]Collin Seedling for R'!$A$3:$A$51,'[2]Collin Seedling for R'!$R$3:$R$51)</f>
        <v>Mod</v>
      </c>
      <c r="L5027" s="2" t="str">
        <f>LOOKUP(A5027,'[2]Collin Seedling for R'!$A$3:$A$51,'[2]Collin Seedling for R'!$T$3:$T$51)</f>
        <v>FS</v>
      </c>
      <c r="M5027" s="2" t="str">
        <f>LOOKUP(A5027,'[2]Collin Seedling for R'!$A$3:$A$51,'[2]Collin Seedling for R'!$P$3:$P$51)</f>
        <v>Seeded</v>
      </c>
      <c r="N5027" s="8">
        <f t="shared" si="78"/>
        <v>0</v>
      </c>
      <c r="O5027" s="2" t="str">
        <f>LOOKUP(H5027,[2]plantlist!$A$2:$A$943,[2]plantlist!$B$2:$B$943)</f>
        <v>B</v>
      </c>
    </row>
    <row r="5028" spans="1:15" x14ac:dyDescent="0.2">
      <c r="A5028" t="s">
        <v>351</v>
      </c>
      <c r="B5028">
        <v>2016</v>
      </c>
      <c r="C5028" t="s">
        <v>0</v>
      </c>
      <c r="D5028">
        <v>77</v>
      </c>
      <c r="E5028">
        <v>543</v>
      </c>
      <c r="F5028">
        <v>620</v>
      </c>
      <c r="G5028">
        <v>5000</v>
      </c>
      <c r="H5028" t="s">
        <v>582</v>
      </c>
      <c r="I5028" t="s">
        <v>2</v>
      </c>
      <c r="J5028" t="s">
        <v>583</v>
      </c>
      <c r="K5028" s="2" t="str">
        <f>LOOKUP(A5028,'[2]Collin Seedling for R'!$A$3:$A$51,'[2]Collin Seedling for R'!$R$3:$R$51)</f>
        <v>Mod</v>
      </c>
      <c r="L5028" s="2" t="str">
        <f>LOOKUP(A5028,'[2]Collin Seedling for R'!$A$3:$A$51,'[2]Collin Seedling for R'!$T$3:$T$51)</f>
        <v>FS</v>
      </c>
      <c r="M5028" s="2" t="str">
        <f>LOOKUP(A5028,'[2]Collin Seedling for R'!$A$3:$A$51,'[2]Collin Seedling for R'!$P$3:$P$51)</f>
        <v>Seeded</v>
      </c>
      <c r="N5028" s="8">
        <f t="shared" si="78"/>
        <v>10.86</v>
      </c>
      <c r="O5028" s="2" t="str">
        <f>LOOKUP(H5028,[2]plantlist!$A$2:$A$943,[2]plantlist!$B$2:$B$943)</f>
        <v>U</v>
      </c>
    </row>
    <row r="5029" spans="1:15" x14ac:dyDescent="0.2">
      <c r="A5029" t="s">
        <v>351</v>
      </c>
      <c r="B5029">
        <v>2016</v>
      </c>
      <c r="C5029" t="s">
        <v>0</v>
      </c>
      <c r="D5029">
        <v>58</v>
      </c>
      <c r="E5029">
        <v>197</v>
      </c>
      <c r="F5029">
        <v>255</v>
      </c>
      <c r="G5029">
        <v>5000</v>
      </c>
      <c r="H5029" t="s">
        <v>51</v>
      </c>
      <c r="I5029" t="s">
        <v>2</v>
      </c>
      <c r="J5029" t="s">
        <v>52</v>
      </c>
      <c r="K5029" s="2" t="str">
        <f>LOOKUP(A5029,'[2]Collin Seedling for R'!$A$3:$A$51,'[2]Collin Seedling for R'!$R$3:$R$51)</f>
        <v>Mod</v>
      </c>
      <c r="L5029" s="2" t="str">
        <f>LOOKUP(A5029,'[2]Collin Seedling for R'!$A$3:$A$51,'[2]Collin Seedling for R'!$T$3:$T$51)</f>
        <v>FS</v>
      </c>
      <c r="M5029" s="2" t="str">
        <f>LOOKUP(A5029,'[2]Collin Seedling for R'!$A$3:$A$51,'[2]Collin Seedling for R'!$P$3:$P$51)</f>
        <v>Seeded</v>
      </c>
      <c r="N5029" s="8">
        <f t="shared" si="78"/>
        <v>3.94</v>
      </c>
      <c r="O5029" s="2" t="str">
        <f>LOOKUP(H5029,[2]plantlist!$A$2:$A$943,[2]plantlist!$B$2:$B$943)</f>
        <v>F</v>
      </c>
    </row>
    <row r="5030" spans="1:15" x14ac:dyDescent="0.2">
      <c r="A5030" t="s">
        <v>351</v>
      </c>
      <c r="B5030">
        <v>2016</v>
      </c>
      <c r="C5030" t="s">
        <v>0</v>
      </c>
      <c r="D5030">
        <v>52</v>
      </c>
      <c r="E5030">
        <v>11</v>
      </c>
      <c r="F5030">
        <v>63</v>
      </c>
      <c r="G5030">
        <v>5000</v>
      </c>
      <c r="H5030" t="s">
        <v>10</v>
      </c>
      <c r="I5030" t="s">
        <v>2</v>
      </c>
      <c r="J5030" t="s">
        <v>11</v>
      </c>
      <c r="K5030" s="2" t="str">
        <f>LOOKUP(A5030,'[2]Collin Seedling for R'!$A$3:$A$51,'[2]Collin Seedling for R'!$R$3:$R$51)</f>
        <v>Mod</v>
      </c>
      <c r="L5030" s="2" t="str">
        <f>LOOKUP(A5030,'[2]Collin Seedling for R'!$A$3:$A$51,'[2]Collin Seedling for R'!$T$3:$T$51)</f>
        <v>FS</v>
      </c>
      <c r="M5030" s="2" t="str">
        <f>LOOKUP(A5030,'[2]Collin Seedling for R'!$A$3:$A$51,'[2]Collin Seedling for R'!$P$3:$P$51)</f>
        <v>Seeded</v>
      </c>
      <c r="N5030" s="8">
        <f t="shared" si="78"/>
        <v>0.22</v>
      </c>
      <c r="O5030" s="2" t="str">
        <f>LOOKUP(H5030,[2]plantlist!$A$2:$A$943,[2]plantlist!$B$2:$B$943)</f>
        <v>L</v>
      </c>
    </row>
    <row r="5031" spans="1:15" x14ac:dyDescent="0.2">
      <c r="A5031" t="s">
        <v>351</v>
      </c>
      <c r="B5031">
        <v>2016</v>
      </c>
      <c r="C5031" t="s">
        <v>0</v>
      </c>
      <c r="D5031">
        <v>46</v>
      </c>
      <c r="E5031">
        <v>843</v>
      </c>
      <c r="F5031">
        <v>889</v>
      </c>
      <c r="G5031">
        <v>5000</v>
      </c>
      <c r="H5031" t="s">
        <v>82</v>
      </c>
      <c r="I5031" t="s">
        <v>2</v>
      </c>
      <c r="J5031" t="s">
        <v>83</v>
      </c>
      <c r="K5031" s="2" t="str">
        <f>LOOKUP(A5031,'[2]Collin Seedling for R'!$A$3:$A$51,'[2]Collin Seedling for R'!$R$3:$R$51)</f>
        <v>Mod</v>
      </c>
      <c r="L5031" s="2" t="str">
        <f>LOOKUP(A5031,'[2]Collin Seedling for R'!$A$3:$A$51,'[2]Collin Seedling for R'!$T$3:$T$51)</f>
        <v>FS</v>
      </c>
      <c r="M5031" s="2" t="str">
        <f>LOOKUP(A5031,'[2]Collin Seedling for R'!$A$3:$A$51,'[2]Collin Seedling for R'!$P$3:$P$51)</f>
        <v>Seeded</v>
      </c>
      <c r="N5031" s="8">
        <f t="shared" si="78"/>
        <v>16.86</v>
      </c>
      <c r="O5031" s="2" t="str">
        <f>LOOKUP(H5031,[2]plantlist!$A$2:$A$943,[2]plantlist!$B$2:$B$943)</f>
        <v>F</v>
      </c>
    </row>
    <row r="5032" spans="1:15" x14ac:dyDescent="0.2">
      <c r="A5032" t="s">
        <v>351</v>
      </c>
      <c r="B5032">
        <v>2016</v>
      </c>
      <c r="C5032" t="s">
        <v>0</v>
      </c>
      <c r="D5032">
        <v>34</v>
      </c>
      <c r="E5032">
        <v>404</v>
      </c>
      <c r="F5032">
        <v>438</v>
      </c>
      <c r="G5032">
        <v>5000</v>
      </c>
      <c r="H5032" t="s">
        <v>23</v>
      </c>
      <c r="I5032" t="s">
        <v>2</v>
      </c>
      <c r="J5032" t="s">
        <v>24</v>
      </c>
      <c r="K5032" s="2" t="str">
        <f>LOOKUP(A5032,'[2]Collin Seedling for R'!$A$3:$A$51,'[2]Collin Seedling for R'!$R$3:$R$51)</f>
        <v>Mod</v>
      </c>
      <c r="L5032" s="2" t="str">
        <f>LOOKUP(A5032,'[2]Collin Seedling for R'!$A$3:$A$51,'[2]Collin Seedling for R'!$T$3:$T$51)</f>
        <v>FS</v>
      </c>
      <c r="M5032" s="2" t="str">
        <f>LOOKUP(A5032,'[2]Collin Seedling for R'!$A$3:$A$51,'[2]Collin Seedling for R'!$P$3:$P$51)</f>
        <v>Seeded</v>
      </c>
      <c r="N5032" s="8">
        <f t="shared" si="78"/>
        <v>8.08</v>
      </c>
      <c r="O5032" s="2" t="str">
        <f>LOOKUP(H5032,[2]plantlist!$A$2:$A$943,[2]plantlist!$B$2:$B$943)</f>
        <v>S</v>
      </c>
    </row>
    <row r="5033" spans="1:15" x14ac:dyDescent="0.2">
      <c r="A5033" t="s">
        <v>351</v>
      </c>
      <c r="B5033">
        <v>2016</v>
      </c>
      <c r="C5033" t="s">
        <v>0</v>
      </c>
      <c r="D5033">
        <v>17</v>
      </c>
      <c r="E5033">
        <v>774</v>
      </c>
      <c r="F5033">
        <v>791</v>
      </c>
      <c r="G5033">
        <v>5000</v>
      </c>
      <c r="H5033" t="s">
        <v>16</v>
      </c>
      <c r="I5033" t="s">
        <v>2</v>
      </c>
      <c r="J5033" t="s">
        <v>17</v>
      </c>
      <c r="K5033" s="2" t="str">
        <f>LOOKUP(A5033,'[2]Collin Seedling for R'!$A$3:$A$51,'[2]Collin Seedling for R'!$R$3:$R$51)</f>
        <v>Mod</v>
      </c>
      <c r="L5033" s="2" t="str">
        <f>LOOKUP(A5033,'[2]Collin Seedling for R'!$A$3:$A$51,'[2]Collin Seedling for R'!$T$3:$T$51)</f>
        <v>FS</v>
      </c>
      <c r="M5033" s="2" t="str">
        <f>LOOKUP(A5033,'[2]Collin Seedling for R'!$A$3:$A$51,'[2]Collin Seedling for R'!$P$3:$P$51)</f>
        <v>Seeded</v>
      </c>
      <c r="N5033" s="8">
        <f t="shared" si="78"/>
        <v>15.479999999999999</v>
      </c>
      <c r="O5033" s="2" t="str">
        <f>LOOKUP(H5033,[2]plantlist!$A$2:$A$943,[2]plantlist!$B$2:$B$943)</f>
        <v>S</v>
      </c>
    </row>
    <row r="5034" spans="1:15" x14ac:dyDescent="0.2">
      <c r="A5034" t="s">
        <v>351</v>
      </c>
      <c r="B5034">
        <v>2016</v>
      </c>
      <c r="C5034" t="s">
        <v>0</v>
      </c>
      <c r="D5034">
        <v>2</v>
      </c>
      <c r="E5034">
        <v>4</v>
      </c>
      <c r="F5034">
        <v>6</v>
      </c>
      <c r="G5034">
        <v>5000</v>
      </c>
      <c r="H5034" t="s">
        <v>82</v>
      </c>
      <c r="I5034" t="s">
        <v>19</v>
      </c>
      <c r="J5034" t="s">
        <v>83</v>
      </c>
      <c r="K5034" s="2" t="str">
        <f>LOOKUP(A5034,'[2]Collin Seedling for R'!$A$3:$A$51,'[2]Collin Seedling for R'!$R$3:$R$51)</f>
        <v>Mod</v>
      </c>
      <c r="L5034" s="2" t="str">
        <f>LOOKUP(A5034,'[2]Collin Seedling for R'!$A$3:$A$51,'[2]Collin Seedling for R'!$T$3:$T$51)</f>
        <v>FS</v>
      </c>
      <c r="M5034" s="2" t="str">
        <f>LOOKUP(A5034,'[2]Collin Seedling for R'!$A$3:$A$51,'[2]Collin Seedling for R'!$P$3:$P$51)</f>
        <v>Seeded</v>
      </c>
      <c r="N5034" s="8">
        <f t="shared" si="78"/>
        <v>0.08</v>
      </c>
      <c r="O5034" s="2" t="str">
        <f>LOOKUP(H5034,[2]plantlist!$A$2:$A$943,[2]plantlist!$B$2:$B$943)</f>
        <v>F</v>
      </c>
    </row>
    <row r="5035" spans="1:15" x14ac:dyDescent="0.2">
      <c r="A5035" t="s">
        <v>351</v>
      </c>
      <c r="B5035">
        <v>2016</v>
      </c>
      <c r="C5035" t="s">
        <v>0</v>
      </c>
      <c r="D5035">
        <v>2</v>
      </c>
      <c r="E5035">
        <v>13</v>
      </c>
      <c r="F5035">
        <v>15</v>
      </c>
      <c r="G5035">
        <v>5000</v>
      </c>
      <c r="H5035" t="s">
        <v>8</v>
      </c>
      <c r="I5035" t="s">
        <v>19</v>
      </c>
      <c r="J5035" t="s">
        <v>9</v>
      </c>
      <c r="K5035" s="2" t="str">
        <f>LOOKUP(A5035,'[2]Collin Seedling for R'!$A$3:$A$51,'[2]Collin Seedling for R'!$R$3:$R$51)</f>
        <v>Mod</v>
      </c>
      <c r="L5035" s="2" t="str">
        <f>LOOKUP(A5035,'[2]Collin Seedling for R'!$A$3:$A$51,'[2]Collin Seedling for R'!$T$3:$T$51)</f>
        <v>FS</v>
      </c>
      <c r="M5035" s="2" t="str">
        <f>LOOKUP(A5035,'[2]Collin Seedling for R'!$A$3:$A$51,'[2]Collin Seedling for R'!$P$3:$P$51)</f>
        <v>Seeded</v>
      </c>
      <c r="N5035" s="8">
        <f t="shared" si="78"/>
        <v>0.26</v>
      </c>
      <c r="O5035" s="2" t="str">
        <f>LOOKUP(H5035,[2]plantlist!$A$2:$A$943,[2]plantlist!$B$2:$B$943)</f>
        <v>G</v>
      </c>
    </row>
    <row r="5036" spans="1:15" x14ac:dyDescent="0.2">
      <c r="A5036" t="s">
        <v>351</v>
      </c>
      <c r="B5036">
        <v>2016</v>
      </c>
      <c r="C5036" t="s">
        <v>0</v>
      </c>
      <c r="D5036">
        <v>0</v>
      </c>
      <c r="E5036">
        <v>6</v>
      </c>
      <c r="F5036">
        <v>6</v>
      </c>
      <c r="G5036">
        <v>5000</v>
      </c>
      <c r="H5036" t="s">
        <v>582</v>
      </c>
      <c r="I5036" t="s">
        <v>19</v>
      </c>
      <c r="J5036" t="s">
        <v>583</v>
      </c>
      <c r="K5036" s="2" t="str">
        <f>LOOKUP(A5036,'[2]Collin Seedling for R'!$A$3:$A$51,'[2]Collin Seedling for R'!$R$3:$R$51)</f>
        <v>Mod</v>
      </c>
      <c r="L5036" s="2" t="str">
        <f>LOOKUP(A5036,'[2]Collin Seedling for R'!$A$3:$A$51,'[2]Collin Seedling for R'!$T$3:$T$51)</f>
        <v>FS</v>
      </c>
      <c r="M5036" s="2" t="str">
        <f>LOOKUP(A5036,'[2]Collin Seedling for R'!$A$3:$A$51,'[2]Collin Seedling for R'!$P$3:$P$51)</f>
        <v>Seeded</v>
      </c>
      <c r="N5036" s="8">
        <f t="shared" si="78"/>
        <v>0.12</v>
      </c>
      <c r="O5036" s="2" t="str">
        <f>LOOKUP(H5036,[2]plantlist!$A$2:$A$943,[2]plantlist!$B$2:$B$943)</f>
        <v>U</v>
      </c>
    </row>
    <row r="5037" spans="1:15" x14ac:dyDescent="0.2">
      <c r="A5037" t="s">
        <v>351</v>
      </c>
      <c r="B5037">
        <v>2016</v>
      </c>
      <c r="C5037" t="s">
        <v>0</v>
      </c>
      <c r="D5037">
        <v>0</v>
      </c>
      <c r="E5037">
        <v>29</v>
      </c>
      <c r="F5037">
        <v>29</v>
      </c>
      <c r="G5037">
        <v>5000</v>
      </c>
      <c r="H5037" t="s">
        <v>66</v>
      </c>
      <c r="I5037" t="s">
        <v>2</v>
      </c>
      <c r="J5037" t="s">
        <v>67</v>
      </c>
      <c r="K5037" s="2" t="str">
        <f>LOOKUP(A5037,'[2]Collin Seedling for R'!$A$3:$A$51,'[2]Collin Seedling for R'!$R$3:$R$51)</f>
        <v>Mod</v>
      </c>
      <c r="L5037" s="2" t="str">
        <f>LOOKUP(A5037,'[2]Collin Seedling for R'!$A$3:$A$51,'[2]Collin Seedling for R'!$T$3:$T$51)</f>
        <v>FS</v>
      </c>
      <c r="M5037" s="2" t="str">
        <f>LOOKUP(A5037,'[2]Collin Seedling for R'!$A$3:$A$51,'[2]Collin Seedling for R'!$P$3:$P$51)</f>
        <v>Seeded</v>
      </c>
      <c r="N5037" s="8">
        <f t="shared" si="78"/>
        <v>0.57999999999999996</v>
      </c>
      <c r="O5037" s="2" t="str">
        <f>LOOKUP(H5037,[2]plantlist!$A$2:$A$943,[2]plantlist!$B$2:$B$943)</f>
        <v>G</v>
      </c>
    </row>
    <row r="5038" spans="1:15" x14ac:dyDescent="0.2">
      <c r="A5038" t="s">
        <v>351</v>
      </c>
      <c r="B5038">
        <v>2016</v>
      </c>
      <c r="C5038" t="s">
        <v>0</v>
      </c>
      <c r="D5038">
        <v>0</v>
      </c>
      <c r="E5038">
        <v>12</v>
      </c>
      <c r="F5038">
        <v>12</v>
      </c>
      <c r="G5038">
        <v>5000</v>
      </c>
      <c r="H5038" t="s">
        <v>51</v>
      </c>
      <c r="I5038" t="s">
        <v>19</v>
      </c>
      <c r="J5038" t="s">
        <v>52</v>
      </c>
      <c r="K5038" s="2" t="str">
        <f>LOOKUP(A5038,'[2]Collin Seedling for R'!$A$3:$A$51,'[2]Collin Seedling for R'!$R$3:$R$51)</f>
        <v>Mod</v>
      </c>
      <c r="L5038" s="2" t="str">
        <f>LOOKUP(A5038,'[2]Collin Seedling for R'!$A$3:$A$51,'[2]Collin Seedling for R'!$T$3:$T$51)</f>
        <v>FS</v>
      </c>
      <c r="M5038" s="2" t="str">
        <f>LOOKUP(A5038,'[2]Collin Seedling for R'!$A$3:$A$51,'[2]Collin Seedling for R'!$P$3:$P$51)</f>
        <v>Seeded</v>
      </c>
      <c r="N5038" s="8">
        <f t="shared" si="78"/>
        <v>0.24</v>
      </c>
      <c r="O5038" s="2" t="str">
        <f>LOOKUP(H5038,[2]plantlist!$A$2:$A$943,[2]plantlist!$B$2:$B$943)</f>
        <v>F</v>
      </c>
    </row>
    <row r="5039" spans="1:15" x14ac:dyDescent="0.2">
      <c r="A5039" t="s">
        <v>351</v>
      </c>
      <c r="B5039">
        <v>2019</v>
      </c>
      <c r="C5039" t="s">
        <v>0</v>
      </c>
      <c r="D5039">
        <v>2001</v>
      </c>
      <c r="E5039">
        <v>0</v>
      </c>
      <c r="F5039">
        <v>2001</v>
      </c>
      <c r="G5039">
        <v>5000</v>
      </c>
      <c r="H5039" t="s">
        <v>4</v>
      </c>
      <c r="I5039" t="s">
        <v>2</v>
      </c>
      <c r="J5039" t="s">
        <v>5</v>
      </c>
      <c r="K5039" s="2" t="str">
        <f>LOOKUP(A5039,'[2]Collin Seedling for R'!$A$3:$A$51,'[2]Collin Seedling for R'!$R$3:$R$51)</f>
        <v>Mod</v>
      </c>
      <c r="L5039" s="2" t="str">
        <f>LOOKUP(A5039,'[2]Collin Seedling for R'!$A$3:$A$51,'[2]Collin Seedling for R'!$T$3:$T$51)</f>
        <v>FS</v>
      </c>
      <c r="M5039" s="2" t="str">
        <f>LOOKUP(A5039,'[2]Collin Seedling for R'!$A$3:$A$51,'[2]Collin Seedling for R'!$P$3:$P$51)</f>
        <v>Seeded</v>
      </c>
      <c r="N5039" s="8">
        <f t="shared" si="78"/>
        <v>0</v>
      </c>
      <c r="O5039" s="2" t="str">
        <f>LOOKUP(H5039,[2]plantlist!$A$2:$A$943,[2]plantlist!$B$2:$B$943)</f>
        <v>B</v>
      </c>
    </row>
    <row r="5040" spans="1:15" x14ac:dyDescent="0.2">
      <c r="A5040" t="s">
        <v>351</v>
      </c>
      <c r="B5040">
        <v>2019</v>
      </c>
      <c r="C5040" t="s">
        <v>0</v>
      </c>
      <c r="D5040">
        <v>1744</v>
      </c>
      <c r="E5040">
        <v>381</v>
      </c>
      <c r="F5040">
        <v>2125</v>
      </c>
      <c r="G5040">
        <v>5000</v>
      </c>
      <c r="H5040" t="s">
        <v>6</v>
      </c>
      <c r="I5040" t="s">
        <v>2</v>
      </c>
      <c r="J5040" t="s">
        <v>7</v>
      </c>
      <c r="K5040" s="2" t="str">
        <f>LOOKUP(A5040,'[2]Collin Seedling for R'!$A$3:$A$51,'[2]Collin Seedling for R'!$R$3:$R$51)</f>
        <v>Mod</v>
      </c>
      <c r="L5040" s="2" t="str">
        <f>LOOKUP(A5040,'[2]Collin Seedling for R'!$A$3:$A$51,'[2]Collin Seedling for R'!$T$3:$T$51)</f>
        <v>FS</v>
      </c>
      <c r="M5040" s="2" t="str">
        <f>LOOKUP(A5040,'[2]Collin Seedling for R'!$A$3:$A$51,'[2]Collin Seedling for R'!$P$3:$P$51)</f>
        <v>Seeded</v>
      </c>
      <c r="N5040" s="8">
        <f t="shared" si="78"/>
        <v>7.62</v>
      </c>
      <c r="O5040" s="2" t="str">
        <f>LOOKUP(H5040,[2]plantlist!$A$2:$A$943,[2]plantlist!$B$2:$B$943)</f>
        <v>L</v>
      </c>
    </row>
    <row r="5041" spans="1:15" x14ac:dyDescent="0.2">
      <c r="A5041" t="s">
        <v>351</v>
      </c>
      <c r="B5041">
        <v>2019</v>
      </c>
      <c r="C5041" t="s">
        <v>0</v>
      </c>
      <c r="D5041">
        <v>623</v>
      </c>
      <c r="E5041">
        <v>2281</v>
      </c>
      <c r="F5041">
        <v>2904</v>
      </c>
      <c r="G5041">
        <v>5000</v>
      </c>
      <c r="H5041" t="s">
        <v>8</v>
      </c>
      <c r="I5041" t="s">
        <v>2</v>
      </c>
      <c r="J5041" t="s">
        <v>9</v>
      </c>
      <c r="K5041" s="2" t="str">
        <f>LOOKUP(A5041,'[2]Collin Seedling for R'!$A$3:$A$51,'[2]Collin Seedling for R'!$R$3:$R$51)</f>
        <v>Mod</v>
      </c>
      <c r="L5041" s="2" t="str">
        <f>LOOKUP(A5041,'[2]Collin Seedling for R'!$A$3:$A$51,'[2]Collin Seedling for R'!$T$3:$T$51)</f>
        <v>FS</v>
      </c>
      <c r="M5041" s="2" t="str">
        <f>LOOKUP(A5041,'[2]Collin Seedling for R'!$A$3:$A$51,'[2]Collin Seedling for R'!$P$3:$P$51)</f>
        <v>Seeded</v>
      </c>
      <c r="N5041" s="8">
        <f t="shared" si="78"/>
        <v>45.62</v>
      </c>
      <c r="O5041" s="2" t="str">
        <f>LOOKUP(H5041,[2]plantlist!$A$2:$A$943,[2]plantlist!$B$2:$B$943)</f>
        <v>G</v>
      </c>
    </row>
    <row r="5042" spans="1:15" x14ac:dyDescent="0.2">
      <c r="A5042" t="s">
        <v>351</v>
      </c>
      <c r="B5042">
        <v>2019</v>
      </c>
      <c r="C5042" t="s">
        <v>0</v>
      </c>
      <c r="D5042">
        <v>351</v>
      </c>
      <c r="E5042">
        <v>0</v>
      </c>
      <c r="F5042">
        <v>351</v>
      </c>
      <c r="G5042">
        <v>5000</v>
      </c>
      <c r="H5042" t="s">
        <v>1</v>
      </c>
      <c r="I5042" t="s">
        <v>2</v>
      </c>
      <c r="J5042" t="s">
        <v>3</v>
      </c>
      <c r="K5042" s="2" t="str">
        <f>LOOKUP(A5042,'[2]Collin Seedling for R'!$A$3:$A$51,'[2]Collin Seedling for R'!$R$3:$R$51)</f>
        <v>Mod</v>
      </c>
      <c r="L5042" s="2" t="str">
        <f>LOOKUP(A5042,'[2]Collin Seedling for R'!$A$3:$A$51,'[2]Collin Seedling for R'!$T$3:$T$51)</f>
        <v>FS</v>
      </c>
      <c r="M5042" s="2" t="str">
        <f>LOOKUP(A5042,'[2]Collin Seedling for R'!$A$3:$A$51,'[2]Collin Seedling for R'!$P$3:$P$51)</f>
        <v>Seeded</v>
      </c>
      <c r="N5042" s="8">
        <f t="shared" si="78"/>
        <v>0</v>
      </c>
      <c r="O5042" s="2" t="str">
        <f>LOOKUP(H5042,[2]plantlist!$A$2:$A$943,[2]plantlist!$B$2:$B$943)</f>
        <v>F</v>
      </c>
    </row>
    <row r="5043" spans="1:15" x14ac:dyDescent="0.2">
      <c r="A5043" t="s">
        <v>351</v>
      </c>
      <c r="B5043">
        <v>2019</v>
      </c>
      <c r="C5043" t="s">
        <v>0</v>
      </c>
      <c r="D5043">
        <v>100</v>
      </c>
      <c r="E5043">
        <v>702</v>
      </c>
      <c r="F5043">
        <v>802</v>
      </c>
      <c r="G5043">
        <v>5000</v>
      </c>
      <c r="H5043" t="s">
        <v>33</v>
      </c>
      <c r="I5043" t="s">
        <v>2</v>
      </c>
      <c r="J5043" t="s">
        <v>34</v>
      </c>
      <c r="K5043" s="2" t="str">
        <f>LOOKUP(A5043,'[2]Collin Seedling for R'!$A$3:$A$51,'[2]Collin Seedling for R'!$R$3:$R$51)</f>
        <v>Mod</v>
      </c>
      <c r="L5043" s="2" t="str">
        <f>LOOKUP(A5043,'[2]Collin Seedling for R'!$A$3:$A$51,'[2]Collin Seedling for R'!$T$3:$T$51)</f>
        <v>FS</v>
      </c>
      <c r="M5043" s="2" t="str">
        <f>LOOKUP(A5043,'[2]Collin Seedling for R'!$A$3:$A$51,'[2]Collin Seedling for R'!$P$3:$P$51)</f>
        <v>Seeded</v>
      </c>
      <c r="N5043" s="8">
        <f t="shared" si="78"/>
        <v>14.04</v>
      </c>
      <c r="O5043" s="2" t="str">
        <f>LOOKUP(H5043,[2]plantlist!$A$2:$A$943,[2]plantlist!$B$2:$B$943)</f>
        <v>F</v>
      </c>
    </row>
    <row r="5044" spans="1:15" x14ac:dyDescent="0.2">
      <c r="A5044" t="s">
        <v>351</v>
      </c>
      <c r="B5044">
        <v>2019</v>
      </c>
      <c r="C5044" t="s">
        <v>0</v>
      </c>
      <c r="D5044">
        <v>31</v>
      </c>
      <c r="E5044">
        <v>0</v>
      </c>
      <c r="F5044">
        <v>31</v>
      </c>
      <c r="G5044">
        <v>5000</v>
      </c>
      <c r="H5044" t="s">
        <v>31</v>
      </c>
      <c r="I5044" t="s">
        <v>19</v>
      </c>
      <c r="J5044" t="s">
        <v>32</v>
      </c>
      <c r="K5044" s="2" t="str">
        <f>LOOKUP(A5044,'[2]Collin Seedling for R'!$A$3:$A$51,'[2]Collin Seedling for R'!$R$3:$R$51)</f>
        <v>Mod</v>
      </c>
      <c r="L5044" s="2" t="str">
        <f>LOOKUP(A5044,'[2]Collin Seedling for R'!$A$3:$A$51,'[2]Collin Seedling for R'!$T$3:$T$51)</f>
        <v>FS</v>
      </c>
      <c r="M5044" s="2" t="str">
        <f>LOOKUP(A5044,'[2]Collin Seedling for R'!$A$3:$A$51,'[2]Collin Seedling for R'!$P$3:$P$51)</f>
        <v>Seeded</v>
      </c>
      <c r="N5044" s="8">
        <f t="shared" si="78"/>
        <v>0</v>
      </c>
      <c r="O5044" s="2" t="str">
        <f>LOOKUP(H5044,[2]plantlist!$A$2:$A$943,[2]plantlist!$B$2:$B$943)</f>
        <v>U</v>
      </c>
    </row>
    <row r="5045" spans="1:15" x14ac:dyDescent="0.2">
      <c r="A5045" t="s">
        <v>351</v>
      </c>
      <c r="B5045">
        <v>2019</v>
      </c>
      <c r="C5045" t="s">
        <v>0</v>
      </c>
      <c r="D5045">
        <v>27</v>
      </c>
      <c r="E5045">
        <v>94</v>
      </c>
      <c r="F5045">
        <v>121</v>
      </c>
      <c r="G5045">
        <v>5000</v>
      </c>
      <c r="H5045" t="s">
        <v>51</v>
      </c>
      <c r="I5045" t="s">
        <v>2</v>
      </c>
      <c r="J5045" t="s">
        <v>52</v>
      </c>
      <c r="K5045" s="2" t="str">
        <f>LOOKUP(A5045,'[2]Collin Seedling for R'!$A$3:$A$51,'[2]Collin Seedling for R'!$R$3:$R$51)</f>
        <v>Mod</v>
      </c>
      <c r="L5045" s="2" t="str">
        <f>LOOKUP(A5045,'[2]Collin Seedling for R'!$A$3:$A$51,'[2]Collin Seedling for R'!$T$3:$T$51)</f>
        <v>FS</v>
      </c>
      <c r="M5045" s="2" t="str">
        <f>LOOKUP(A5045,'[2]Collin Seedling for R'!$A$3:$A$51,'[2]Collin Seedling for R'!$P$3:$P$51)</f>
        <v>Seeded</v>
      </c>
      <c r="N5045" s="8">
        <f t="shared" si="78"/>
        <v>1.8800000000000001</v>
      </c>
      <c r="O5045" s="2" t="str">
        <f>LOOKUP(H5045,[2]plantlist!$A$2:$A$943,[2]plantlist!$B$2:$B$943)</f>
        <v>F</v>
      </c>
    </row>
    <row r="5046" spans="1:15" x14ac:dyDescent="0.2">
      <c r="A5046" t="s">
        <v>351</v>
      </c>
      <c r="B5046">
        <v>2019</v>
      </c>
      <c r="C5046" t="s">
        <v>0</v>
      </c>
      <c r="D5046">
        <v>27</v>
      </c>
      <c r="E5046">
        <v>56</v>
      </c>
      <c r="F5046">
        <v>83</v>
      </c>
      <c r="G5046">
        <v>5000</v>
      </c>
      <c r="H5046" t="s">
        <v>10</v>
      </c>
      <c r="I5046" t="s">
        <v>2</v>
      </c>
      <c r="J5046" t="s">
        <v>11</v>
      </c>
      <c r="K5046" s="2" t="str">
        <f>LOOKUP(A5046,'[2]Collin Seedling for R'!$A$3:$A$51,'[2]Collin Seedling for R'!$R$3:$R$51)</f>
        <v>Mod</v>
      </c>
      <c r="L5046" s="2" t="str">
        <f>LOOKUP(A5046,'[2]Collin Seedling for R'!$A$3:$A$51,'[2]Collin Seedling for R'!$T$3:$T$51)</f>
        <v>FS</v>
      </c>
      <c r="M5046" s="2" t="str">
        <f>LOOKUP(A5046,'[2]Collin Seedling for R'!$A$3:$A$51,'[2]Collin Seedling for R'!$P$3:$P$51)</f>
        <v>Seeded</v>
      </c>
      <c r="N5046" s="8">
        <f t="shared" si="78"/>
        <v>1.1199999999999999</v>
      </c>
      <c r="O5046" s="2" t="str">
        <f>LOOKUP(H5046,[2]plantlist!$A$2:$A$943,[2]plantlist!$B$2:$B$943)</f>
        <v>L</v>
      </c>
    </row>
    <row r="5047" spans="1:15" x14ac:dyDescent="0.2">
      <c r="A5047" t="s">
        <v>351</v>
      </c>
      <c r="B5047">
        <v>2019</v>
      </c>
      <c r="C5047" t="s">
        <v>0</v>
      </c>
      <c r="D5047">
        <v>25</v>
      </c>
      <c r="E5047">
        <v>557</v>
      </c>
      <c r="F5047">
        <v>582</v>
      </c>
      <c r="G5047">
        <v>5000</v>
      </c>
      <c r="H5047" t="s">
        <v>31</v>
      </c>
      <c r="I5047" t="s">
        <v>2</v>
      </c>
      <c r="J5047" t="s">
        <v>32</v>
      </c>
      <c r="K5047" s="2" t="str">
        <f>LOOKUP(A5047,'[2]Collin Seedling for R'!$A$3:$A$51,'[2]Collin Seedling for R'!$R$3:$R$51)</f>
        <v>Mod</v>
      </c>
      <c r="L5047" s="2" t="str">
        <f>LOOKUP(A5047,'[2]Collin Seedling for R'!$A$3:$A$51,'[2]Collin Seedling for R'!$T$3:$T$51)</f>
        <v>FS</v>
      </c>
      <c r="M5047" s="2" t="str">
        <f>LOOKUP(A5047,'[2]Collin Seedling for R'!$A$3:$A$51,'[2]Collin Seedling for R'!$P$3:$P$51)</f>
        <v>Seeded</v>
      </c>
      <c r="N5047" s="8">
        <f t="shared" si="78"/>
        <v>11.14</v>
      </c>
      <c r="O5047" s="2" t="str">
        <f>LOOKUP(H5047,[2]plantlist!$A$2:$A$943,[2]plantlist!$B$2:$B$943)</f>
        <v>U</v>
      </c>
    </row>
    <row r="5048" spans="1:15" x14ac:dyDescent="0.2">
      <c r="A5048" t="s">
        <v>351</v>
      </c>
      <c r="B5048">
        <v>2019</v>
      </c>
      <c r="C5048" t="s">
        <v>0</v>
      </c>
      <c r="D5048">
        <v>22</v>
      </c>
      <c r="E5048">
        <v>1032</v>
      </c>
      <c r="F5048">
        <v>1054</v>
      </c>
      <c r="G5048">
        <v>5000</v>
      </c>
      <c r="H5048" t="s">
        <v>16</v>
      </c>
      <c r="I5048" t="s">
        <v>2</v>
      </c>
      <c r="J5048" t="s">
        <v>17</v>
      </c>
      <c r="K5048" s="2" t="str">
        <f>LOOKUP(A5048,'[2]Collin Seedling for R'!$A$3:$A$51,'[2]Collin Seedling for R'!$R$3:$R$51)</f>
        <v>Mod</v>
      </c>
      <c r="L5048" s="2" t="str">
        <f>LOOKUP(A5048,'[2]Collin Seedling for R'!$A$3:$A$51,'[2]Collin Seedling for R'!$T$3:$T$51)</f>
        <v>FS</v>
      </c>
      <c r="M5048" s="2" t="str">
        <f>LOOKUP(A5048,'[2]Collin Seedling for R'!$A$3:$A$51,'[2]Collin Seedling for R'!$P$3:$P$51)</f>
        <v>Seeded</v>
      </c>
      <c r="N5048" s="8">
        <f t="shared" si="78"/>
        <v>20.64</v>
      </c>
      <c r="O5048" s="2" t="str">
        <f>LOOKUP(H5048,[2]plantlist!$A$2:$A$943,[2]plantlist!$B$2:$B$943)</f>
        <v>S</v>
      </c>
    </row>
    <row r="5049" spans="1:15" x14ac:dyDescent="0.2">
      <c r="A5049" t="s">
        <v>351</v>
      </c>
      <c r="B5049">
        <v>2019</v>
      </c>
      <c r="C5049" t="s">
        <v>0</v>
      </c>
      <c r="D5049">
        <v>10</v>
      </c>
      <c r="E5049">
        <v>671</v>
      </c>
      <c r="F5049">
        <v>681</v>
      </c>
      <c r="G5049">
        <v>5000</v>
      </c>
      <c r="H5049" t="s">
        <v>23</v>
      </c>
      <c r="I5049" t="s">
        <v>2</v>
      </c>
      <c r="J5049" t="s">
        <v>24</v>
      </c>
      <c r="K5049" s="2" t="str">
        <f>LOOKUP(A5049,'[2]Collin Seedling for R'!$A$3:$A$51,'[2]Collin Seedling for R'!$R$3:$R$51)</f>
        <v>Mod</v>
      </c>
      <c r="L5049" s="2" t="str">
        <f>LOOKUP(A5049,'[2]Collin Seedling for R'!$A$3:$A$51,'[2]Collin Seedling for R'!$T$3:$T$51)</f>
        <v>FS</v>
      </c>
      <c r="M5049" s="2" t="str">
        <f>LOOKUP(A5049,'[2]Collin Seedling for R'!$A$3:$A$51,'[2]Collin Seedling for R'!$P$3:$P$51)</f>
        <v>Seeded</v>
      </c>
      <c r="N5049" s="8">
        <f t="shared" si="78"/>
        <v>13.420000000000002</v>
      </c>
      <c r="O5049" s="2" t="str">
        <f>LOOKUP(H5049,[2]plantlist!$A$2:$A$943,[2]plantlist!$B$2:$B$943)</f>
        <v>S</v>
      </c>
    </row>
    <row r="5050" spans="1:15" x14ac:dyDescent="0.2">
      <c r="A5050" t="s">
        <v>351</v>
      </c>
      <c r="B5050">
        <v>2019</v>
      </c>
      <c r="C5050" t="s">
        <v>0</v>
      </c>
      <c r="D5050">
        <v>10</v>
      </c>
      <c r="E5050">
        <v>15</v>
      </c>
      <c r="F5050">
        <v>25</v>
      </c>
      <c r="G5050">
        <v>5000</v>
      </c>
      <c r="H5050" t="s">
        <v>51</v>
      </c>
      <c r="I5050" t="s">
        <v>19</v>
      </c>
      <c r="J5050" t="s">
        <v>52</v>
      </c>
      <c r="K5050" s="2" t="str">
        <f>LOOKUP(A5050,'[2]Collin Seedling for R'!$A$3:$A$51,'[2]Collin Seedling for R'!$R$3:$R$51)</f>
        <v>Mod</v>
      </c>
      <c r="L5050" s="2" t="str">
        <f>LOOKUP(A5050,'[2]Collin Seedling for R'!$A$3:$A$51,'[2]Collin Seedling for R'!$T$3:$T$51)</f>
        <v>FS</v>
      </c>
      <c r="M5050" s="2" t="str">
        <f>LOOKUP(A5050,'[2]Collin Seedling for R'!$A$3:$A$51,'[2]Collin Seedling for R'!$P$3:$P$51)</f>
        <v>Seeded</v>
      </c>
      <c r="N5050" s="8">
        <f t="shared" si="78"/>
        <v>0.3</v>
      </c>
      <c r="O5050" s="2" t="str">
        <f>LOOKUP(H5050,[2]plantlist!$A$2:$A$943,[2]plantlist!$B$2:$B$943)</f>
        <v>F</v>
      </c>
    </row>
    <row r="5051" spans="1:15" x14ac:dyDescent="0.2">
      <c r="A5051" t="s">
        <v>351</v>
      </c>
      <c r="B5051">
        <v>2019</v>
      </c>
      <c r="C5051" t="s">
        <v>0</v>
      </c>
      <c r="D5051">
        <v>9</v>
      </c>
      <c r="E5051">
        <v>140</v>
      </c>
      <c r="F5051">
        <v>149</v>
      </c>
      <c r="G5051">
        <v>5000</v>
      </c>
      <c r="H5051" t="s">
        <v>1600</v>
      </c>
      <c r="I5051" t="s">
        <v>2</v>
      </c>
      <c r="J5051" t="s">
        <v>1599</v>
      </c>
      <c r="K5051" s="2" t="str">
        <f>LOOKUP(A5051,'[2]Collin Seedling for R'!$A$3:$A$51,'[2]Collin Seedling for R'!$R$3:$R$51)</f>
        <v>Mod</v>
      </c>
      <c r="L5051" s="2" t="str">
        <f>LOOKUP(A5051,'[2]Collin Seedling for R'!$A$3:$A$51,'[2]Collin Seedling for R'!$T$3:$T$51)</f>
        <v>FS</v>
      </c>
      <c r="M5051" s="2" t="str">
        <f>LOOKUP(A5051,'[2]Collin Seedling for R'!$A$3:$A$51,'[2]Collin Seedling for R'!$P$3:$P$51)</f>
        <v>Seeded</v>
      </c>
      <c r="N5051" s="8">
        <f t="shared" si="78"/>
        <v>2.8000000000000003</v>
      </c>
      <c r="O5051" s="2" t="str">
        <f>LOOKUP(H5051,[2]plantlist!$A$2:$A$943,[2]plantlist!$B$2:$B$943)</f>
        <v>F</v>
      </c>
    </row>
    <row r="5052" spans="1:15" x14ac:dyDescent="0.2">
      <c r="A5052" t="s">
        <v>351</v>
      </c>
      <c r="B5052">
        <v>2019</v>
      </c>
      <c r="C5052" t="s">
        <v>0</v>
      </c>
      <c r="D5052">
        <v>8</v>
      </c>
      <c r="E5052">
        <v>387</v>
      </c>
      <c r="F5052">
        <v>395</v>
      </c>
      <c r="G5052">
        <v>5000</v>
      </c>
      <c r="H5052" t="s">
        <v>8</v>
      </c>
      <c r="I5052" t="s">
        <v>19</v>
      </c>
      <c r="J5052" t="s">
        <v>9</v>
      </c>
      <c r="K5052" s="2" t="str">
        <f>LOOKUP(A5052,'[2]Collin Seedling for R'!$A$3:$A$51,'[2]Collin Seedling for R'!$R$3:$R$51)</f>
        <v>Mod</v>
      </c>
      <c r="L5052" s="2" t="str">
        <f>LOOKUP(A5052,'[2]Collin Seedling for R'!$A$3:$A$51,'[2]Collin Seedling for R'!$T$3:$T$51)</f>
        <v>FS</v>
      </c>
      <c r="M5052" s="2" t="str">
        <f>LOOKUP(A5052,'[2]Collin Seedling for R'!$A$3:$A$51,'[2]Collin Seedling for R'!$P$3:$P$51)</f>
        <v>Seeded</v>
      </c>
      <c r="N5052" s="8">
        <f t="shared" si="78"/>
        <v>7.7399999999999993</v>
      </c>
      <c r="O5052" s="2" t="str">
        <f>LOOKUP(H5052,[2]plantlist!$A$2:$A$943,[2]plantlist!$B$2:$B$943)</f>
        <v>G</v>
      </c>
    </row>
    <row r="5053" spans="1:15" x14ac:dyDescent="0.2">
      <c r="A5053" t="s">
        <v>351</v>
      </c>
      <c r="B5053">
        <v>2019</v>
      </c>
      <c r="C5053" t="s">
        <v>0</v>
      </c>
      <c r="D5053">
        <v>4</v>
      </c>
      <c r="E5053">
        <v>13</v>
      </c>
      <c r="F5053">
        <v>17</v>
      </c>
      <c r="G5053">
        <v>5000</v>
      </c>
      <c r="H5053" t="s">
        <v>16</v>
      </c>
      <c r="I5053" t="s">
        <v>19</v>
      </c>
      <c r="J5053" t="s">
        <v>17</v>
      </c>
      <c r="K5053" s="2" t="str">
        <f>LOOKUP(A5053,'[2]Collin Seedling for R'!$A$3:$A$51,'[2]Collin Seedling for R'!$R$3:$R$51)</f>
        <v>Mod</v>
      </c>
      <c r="L5053" s="2" t="str">
        <f>LOOKUP(A5053,'[2]Collin Seedling for R'!$A$3:$A$51,'[2]Collin Seedling for R'!$T$3:$T$51)</f>
        <v>FS</v>
      </c>
      <c r="M5053" s="2" t="str">
        <f>LOOKUP(A5053,'[2]Collin Seedling for R'!$A$3:$A$51,'[2]Collin Seedling for R'!$P$3:$P$51)</f>
        <v>Seeded</v>
      </c>
      <c r="N5053" s="8">
        <f t="shared" si="78"/>
        <v>0.26</v>
      </c>
      <c r="O5053" s="2" t="str">
        <f>LOOKUP(H5053,[2]plantlist!$A$2:$A$943,[2]plantlist!$B$2:$B$943)</f>
        <v>S</v>
      </c>
    </row>
    <row r="5054" spans="1:15" x14ac:dyDescent="0.2">
      <c r="A5054" t="s">
        <v>351</v>
      </c>
      <c r="B5054">
        <v>2019</v>
      </c>
      <c r="C5054" t="s">
        <v>0</v>
      </c>
      <c r="D5054">
        <v>3</v>
      </c>
      <c r="E5054">
        <v>17</v>
      </c>
      <c r="F5054">
        <v>20</v>
      </c>
      <c r="G5054">
        <v>5000</v>
      </c>
      <c r="H5054" t="s">
        <v>23</v>
      </c>
      <c r="I5054" t="s">
        <v>19</v>
      </c>
      <c r="J5054" t="s">
        <v>24</v>
      </c>
      <c r="K5054" s="2" t="str">
        <f>LOOKUP(A5054,'[2]Collin Seedling for R'!$A$3:$A$51,'[2]Collin Seedling for R'!$R$3:$R$51)</f>
        <v>Mod</v>
      </c>
      <c r="L5054" s="2" t="str">
        <f>LOOKUP(A5054,'[2]Collin Seedling for R'!$A$3:$A$51,'[2]Collin Seedling for R'!$T$3:$T$51)</f>
        <v>FS</v>
      </c>
      <c r="M5054" s="2" t="str">
        <f>LOOKUP(A5054,'[2]Collin Seedling for R'!$A$3:$A$51,'[2]Collin Seedling for R'!$P$3:$P$51)</f>
        <v>Seeded</v>
      </c>
      <c r="N5054" s="8">
        <f t="shared" si="78"/>
        <v>0.33999999999999997</v>
      </c>
      <c r="O5054" s="2" t="str">
        <f>LOOKUP(H5054,[2]plantlist!$A$2:$A$943,[2]plantlist!$B$2:$B$943)</f>
        <v>S</v>
      </c>
    </row>
    <row r="5055" spans="1:15" x14ac:dyDescent="0.2">
      <c r="A5055" t="s">
        <v>351</v>
      </c>
      <c r="B5055">
        <v>2019</v>
      </c>
      <c r="C5055" t="s">
        <v>0</v>
      </c>
      <c r="D5055">
        <v>2</v>
      </c>
      <c r="E5055">
        <v>68</v>
      </c>
      <c r="F5055">
        <v>70</v>
      </c>
      <c r="G5055">
        <v>5000</v>
      </c>
      <c r="H5055" t="s">
        <v>59</v>
      </c>
      <c r="I5055" t="s">
        <v>2</v>
      </c>
      <c r="J5055" t="s">
        <v>48</v>
      </c>
      <c r="K5055" s="2" t="str">
        <f>LOOKUP(A5055,'[2]Collin Seedling for R'!$A$3:$A$51,'[2]Collin Seedling for R'!$R$3:$R$51)</f>
        <v>Mod</v>
      </c>
      <c r="L5055" s="2" t="str">
        <f>LOOKUP(A5055,'[2]Collin Seedling for R'!$A$3:$A$51,'[2]Collin Seedling for R'!$T$3:$T$51)</f>
        <v>FS</v>
      </c>
      <c r="M5055" s="2" t="str">
        <f>LOOKUP(A5055,'[2]Collin Seedling for R'!$A$3:$A$51,'[2]Collin Seedling for R'!$P$3:$P$51)</f>
        <v>Seeded</v>
      </c>
      <c r="N5055" s="8">
        <f t="shared" si="78"/>
        <v>1.3599999999999999</v>
      </c>
      <c r="O5055" s="2" t="str">
        <f>LOOKUP(H5055,[2]plantlist!$A$2:$A$943,[2]plantlist!$B$2:$B$943)</f>
        <v>G</v>
      </c>
    </row>
    <row r="5056" spans="1:15" x14ac:dyDescent="0.2">
      <c r="A5056" t="s">
        <v>351</v>
      </c>
      <c r="B5056">
        <v>2019</v>
      </c>
      <c r="C5056" t="s">
        <v>0</v>
      </c>
      <c r="D5056">
        <v>2</v>
      </c>
      <c r="E5056">
        <v>4</v>
      </c>
      <c r="F5056">
        <v>6</v>
      </c>
      <c r="G5056">
        <v>5000</v>
      </c>
      <c r="H5056" t="s">
        <v>33</v>
      </c>
      <c r="I5056" t="s">
        <v>19</v>
      </c>
      <c r="J5056" t="s">
        <v>34</v>
      </c>
      <c r="K5056" s="2" t="str">
        <f>LOOKUP(A5056,'[2]Collin Seedling for R'!$A$3:$A$51,'[2]Collin Seedling for R'!$R$3:$R$51)</f>
        <v>Mod</v>
      </c>
      <c r="L5056" s="2" t="str">
        <f>LOOKUP(A5056,'[2]Collin Seedling for R'!$A$3:$A$51,'[2]Collin Seedling for R'!$T$3:$T$51)</f>
        <v>FS</v>
      </c>
      <c r="M5056" s="2" t="str">
        <f>LOOKUP(A5056,'[2]Collin Seedling for R'!$A$3:$A$51,'[2]Collin Seedling for R'!$P$3:$P$51)</f>
        <v>Seeded</v>
      </c>
      <c r="N5056" s="8">
        <f t="shared" si="78"/>
        <v>0.08</v>
      </c>
      <c r="O5056" s="2" t="str">
        <f>LOOKUP(H5056,[2]plantlist!$A$2:$A$943,[2]plantlist!$B$2:$B$943)</f>
        <v>F</v>
      </c>
    </row>
    <row r="5057" spans="1:15" x14ac:dyDescent="0.2">
      <c r="A5057" t="s">
        <v>351</v>
      </c>
      <c r="B5057">
        <v>2019</v>
      </c>
      <c r="C5057" t="s">
        <v>0</v>
      </c>
      <c r="D5057">
        <v>1</v>
      </c>
      <c r="E5057">
        <v>2</v>
      </c>
      <c r="F5057">
        <v>3</v>
      </c>
      <c r="G5057">
        <v>5000</v>
      </c>
      <c r="H5057" t="s">
        <v>130</v>
      </c>
      <c r="I5057" t="s">
        <v>2</v>
      </c>
      <c r="J5057" t="s">
        <v>131</v>
      </c>
      <c r="K5057" s="2" t="str">
        <f>LOOKUP(A5057,'[2]Collin Seedling for R'!$A$3:$A$51,'[2]Collin Seedling for R'!$R$3:$R$51)</f>
        <v>Mod</v>
      </c>
      <c r="L5057" s="2" t="str">
        <f>LOOKUP(A5057,'[2]Collin Seedling for R'!$A$3:$A$51,'[2]Collin Seedling for R'!$T$3:$T$51)</f>
        <v>FS</v>
      </c>
      <c r="M5057" s="2" t="str">
        <f>LOOKUP(A5057,'[2]Collin Seedling for R'!$A$3:$A$51,'[2]Collin Seedling for R'!$P$3:$P$51)</f>
        <v>Seeded</v>
      </c>
      <c r="N5057" s="8">
        <f t="shared" si="78"/>
        <v>0.04</v>
      </c>
      <c r="O5057" s="2" t="str">
        <f>LOOKUP(H5057,[2]plantlist!$A$2:$A$943,[2]plantlist!$B$2:$B$943)</f>
        <v>F</v>
      </c>
    </row>
    <row r="5058" spans="1:15" x14ac:dyDescent="0.2">
      <c r="A5058" t="s">
        <v>351</v>
      </c>
      <c r="B5058">
        <v>2019</v>
      </c>
      <c r="C5058" t="s">
        <v>0</v>
      </c>
      <c r="D5058">
        <v>0</v>
      </c>
      <c r="E5058">
        <v>11</v>
      </c>
      <c r="F5058">
        <v>11</v>
      </c>
      <c r="G5058">
        <v>5000</v>
      </c>
      <c r="H5058" t="s">
        <v>60</v>
      </c>
      <c r="I5058" t="s">
        <v>19</v>
      </c>
      <c r="J5058" t="s">
        <v>61</v>
      </c>
      <c r="K5058" s="2" t="str">
        <f>LOOKUP(A5058,'[2]Collin Seedling for R'!$A$3:$A$51,'[2]Collin Seedling for R'!$R$3:$R$51)</f>
        <v>Mod</v>
      </c>
      <c r="L5058" s="2" t="str">
        <f>LOOKUP(A5058,'[2]Collin Seedling for R'!$A$3:$A$51,'[2]Collin Seedling for R'!$T$3:$T$51)</f>
        <v>FS</v>
      </c>
      <c r="M5058" s="2" t="str">
        <f>LOOKUP(A5058,'[2]Collin Seedling for R'!$A$3:$A$51,'[2]Collin Seedling for R'!$P$3:$P$51)</f>
        <v>Seeded</v>
      </c>
      <c r="N5058" s="8">
        <f t="shared" ref="N5058:N5121" si="79">E5058/G5058*100</f>
        <v>0.22</v>
      </c>
      <c r="O5058" s="2" t="str">
        <f>LOOKUP(H5058,[2]plantlist!$A$2:$A$943,[2]plantlist!$B$2:$B$943)</f>
        <v>F</v>
      </c>
    </row>
    <row r="5059" spans="1:15" x14ac:dyDescent="0.2">
      <c r="A5059" t="s">
        <v>351</v>
      </c>
      <c r="B5059">
        <v>2019</v>
      </c>
      <c r="C5059" t="s">
        <v>0</v>
      </c>
      <c r="D5059">
        <v>0</v>
      </c>
      <c r="E5059">
        <v>6</v>
      </c>
      <c r="F5059">
        <v>6</v>
      </c>
      <c r="G5059">
        <v>5000</v>
      </c>
      <c r="H5059" t="s">
        <v>1600</v>
      </c>
      <c r="I5059" t="s">
        <v>19</v>
      </c>
      <c r="J5059" t="s">
        <v>1599</v>
      </c>
      <c r="K5059" s="2" t="str">
        <f>LOOKUP(A5059,'[2]Collin Seedling for R'!$A$3:$A$51,'[2]Collin Seedling for R'!$R$3:$R$51)</f>
        <v>Mod</v>
      </c>
      <c r="L5059" s="2" t="str">
        <f>LOOKUP(A5059,'[2]Collin Seedling for R'!$A$3:$A$51,'[2]Collin Seedling for R'!$T$3:$T$51)</f>
        <v>FS</v>
      </c>
      <c r="M5059" s="2" t="str">
        <f>LOOKUP(A5059,'[2]Collin Seedling for R'!$A$3:$A$51,'[2]Collin Seedling for R'!$P$3:$P$51)</f>
        <v>Seeded</v>
      </c>
      <c r="N5059" s="8">
        <f t="shared" si="79"/>
        <v>0.12</v>
      </c>
      <c r="O5059" s="2" t="str">
        <f>LOOKUP(H5059,[2]plantlist!$A$2:$A$943,[2]plantlist!$B$2:$B$943)</f>
        <v>F</v>
      </c>
    </row>
    <row r="5060" spans="1:15" x14ac:dyDescent="0.2">
      <c r="A5060" t="s">
        <v>351</v>
      </c>
      <c r="B5060">
        <v>2019</v>
      </c>
      <c r="C5060" t="s">
        <v>0</v>
      </c>
      <c r="D5060">
        <v>0</v>
      </c>
      <c r="E5060">
        <v>14</v>
      </c>
      <c r="F5060">
        <v>14</v>
      </c>
      <c r="G5060">
        <v>5000</v>
      </c>
      <c r="H5060" t="s">
        <v>66</v>
      </c>
      <c r="I5060" t="s">
        <v>2</v>
      </c>
      <c r="J5060" t="s">
        <v>67</v>
      </c>
      <c r="K5060" s="2" t="str">
        <f>LOOKUP(A5060,'[2]Collin Seedling for R'!$A$3:$A$51,'[2]Collin Seedling for R'!$R$3:$R$51)</f>
        <v>Mod</v>
      </c>
      <c r="L5060" s="2" t="str">
        <f>LOOKUP(A5060,'[2]Collin Seedling for R'!$A$3:$A$51,'[2]Collin Seedling for R'!$T$3:$T$51)</f>
        <v>FS</v>
      </c>
      <c r="M5060" s="2" t="str">
        <f>LOOKUP(A5060,'[2]Collin Seedling for R'!$A$3:$A$51,'[2]Collin Seedling for R'!$P$3:$P$51)</f>
        <v>Seeded</v>
      </c>
      <c r="N5060" s="8">
        <f t="shared" si="79"/>
        <v>0.27999999999999997</v>
      </c>
      <c r="O5060" s="2" t="str">
        <f>LOOKUP(H5060,[2]plantlist!$A$2:$A$943,[2]plantlist!$B$2:$B$943)</f>
        <v>G</v>
      </c>
    </row>
    <row r="5061" spans="1:15" x14ac:dyDescent="0.2">
      <c r="A5061" t="s">
        <v>351</v>
      </c>
      <c r="B5061">
        <v>2019</v>
      </c>
      <c r="C5061" t="s">
        <v>0</v>
      </c>
      <c r="D5061">
        <v>0</v>
      </c>
      <c r="E5061">
        <v>9</v>
      </c>
      <c r="F5061">
        <v>9</v>
      </c>
      <c r="G5061">
        <v>5000</v>
      </c>
      <c r="H5061" t="s">
        <v>64</v>
      </c>
      <c r="I5061" t="s">
        <v>2</v>
      </c>
      <c r="J5061" t="s">
        <v>65</v>
      </c>
      <c r="K5061" s="2" t="str">
        <f>LOOKUP(A5061,'[2]Collin Seedling for R'!$A$3:$A$51,'[2]Collin Seedling for R'!$R$3:$R$51)</f>
        <v>Mod</v>
      </c>
      <c r="L5061" s="2" t="str">
        <f>LOOKUP(A5061,'[2]Collin Seedling for R'!$A$3:$A$51,'[2]Collin Seedling for R'!$T$3:$T$51)</f>
        <v>FS</v>
      </c>
      <c r="M5061" s="2" t="str">
        <f>LOOKUP(A5061,'[2]Collin Seedling for R'!$A$3:$A$51,'[2]Collin Seedling for R'!$P$3:$P$51)</f>
        <v>Seeded</v>
      </c>
      <c r="N5061" s="8">
        <f t="shared" si="79"/>
        <v>0.18</v>
      </c>
      <c r="O5061" s="2" t="str">
        <f>LOOKUP(H5061,[2]plantlist!$A$2:$A$943,[2]plantlist!$B$2:$B$943)</f>
        <v>L</v>
      </c>
    </row>
    <row r="5062" spans="1:15" x14ac:dyDescent="0.2">
      <c r="A5062" t="s">
        <v>351</v>
      </c>
      <c r="B5062">
        <v>2019</v>
      </c>
      <c r="C5062" t="s">
        <v>0</v>
      </c>
      <c r="D5062">
        <v>0</v>
      </c>
      <c r="E5062">
        <v>88</v>
      </c>
      <c r="F5062">
        <v>88</v>
      </c>
      <c r="G5062">
        <v>5000</v>
      </c>
      <c r="H5062" t="s">
        <v>220</v>
      </c>
      <c r="I5062" t="s">
        <v>2</v>
      </c>
      <c r="J5062" t="s">
        <v>221</v>
      </c>
      <c r="K5062" s="2" t="str">
        <f>LOOKUP(A5062,'[2]Collin Seedling for R'!$A$3:$A$51,'[2]Collin Seedling for R'!$R$3:$R$51)</f>
        <v>Mod</v>
      </c>
      <c r="L5062" s="2" t="str">
        <f>LOOKUP(A5062,'[2]Collin Seedling for R'!$A$3:$A$51,'[2]Collin Seedling for R'!$T$3:$T$51)</f>
        <v>FS</v>
      </c>
      <c r="M5062" s="2" t="str">
        <f>LOOKUP(A5062,'[2]Collin Seedling for R'!$A$3:$A$51,'[2]Collin Seedling for R'!$P$3:$P$51)</f>
        <v>Seeded</v>
      </c>
      <c r="N5062" s="8">
        <f t="shared" si="79"/>
        <v>1.76</v>
      </c>
      <c r="O5062" s="2" t="str">
        <f>LOOKUP(H5062,[2]plantlist!$A$2:$A$943,[2]plantlist!$B$2:$B$943)</f>
        <v>F</v>
      </c>
    </row>
    <row r="5063" spans="1:15" x14ac:dyDescent="0.2">
      <c r="A5063" t="s">
        <v>351</v>
      </c>
      <c r="B5063">
        <v>2019</v>
      </c>
      <c r="C5063" t="s">
        <v>0</v>
      </c>
      <c r="D5063">
        <v>0</v>
      </c>
      <c r="E5063">
        <v>16</v>
      </c>
      <c r="F5063">
        <v>16</v>
      </c>
      <c r="G5063">
        <v>5000</v>
      </c>
      <c r="H5063" t="s">
        <v>1244</v>
      </c>
      <c r="I5063" t="s">
        <v>2</v>
      </c>
      <c r="J5063" t="s">
        <v>2233</v>
      </c>
      <c r="K5063" s="2" t="str">
        <f>LOOKUP(A5063,'[2]Collin Seedling for R'!$A$3:$A$51,'[2]Collin Seedling for R'!$R$3:$R$51)</f>
        <v>Mod</v>
      </c>
      <c r="L5063" s="2" t="str">
        <f>LOOKUP(A5063,'[2]Collin Seedling for R'!$A$3:$A$51,'[2]Collin Seedling for R'!$T$3:$T$51)</f>
        <v>FS</v>
      </c>
      <c r="M5063" s="2" t="str">
        <f>LOOKUP(A5063,'[2]Collin Seedling for R'!$A$3:$A$51,'[2]Collin Seedling for R'!$P$3:$P$51)</f>
        <v>Seeded</v>
      </c>
      <c r="N5063" s="8">
        <f t="shared" si="79"/>
        <v>0.32</v>
      </c>
      <c r="O5063" s="2" t="str">
        <f>LOOKUP(H5063,[2]plantlist!$A$2:$A$943,[2]plantlist!$B$2:$B$943)</f>
        <v>F</v>
      </c>
    </row>
    <row r="5064" spans="1:15" x14ac:dyDescent="0.2">
      <c r="A5064" s="7" t="s">
        <v>471</v>
      </c>
      <c r="B5064" s="2">
        <v>1997</v>
      </c>
      <c r="C5064" s="2" t="s">
        <v>0</v>
      </c>
      <c r="D5064" s="2">
        <v>4249</v>
      </c>
      <c r="E5064" s="2">
        <v>0</v>
      </c>
      <c r="F5064" s="2">
        <v>4249</v>
      </c>
      <c r="G5064" s="2">
        <v>5000</v>
      </c>
      <c r="H5064" s="2" t="s">
        <v>6</v>
      </c>
      <c r="I5064" s="2" t="s">
        <v>2</v>
      </c>
      <c r="J5064" s="2" t="s">
        <v>7</v>
      </c>
      <c r="K5064" s="2" t="str">
        <f>LOOKUP(A5064,'[2]Collin Seedling for R'!$A$3:$A$51,'[2]Collin Seedling for R'!$R$3:$R$51)</f>
        <v>Mod</v>
      </c>
      <c r="L5064" s="2" t="str">
        <f>LOOKUP(A5064,'[2]Collin Seedling for R'!$A$3:$A$51,'[2]Collin Seedling for R'!$T$3:$T$51)</f>
        <v>BAND</v>
      </c>
      <c r="M5064" s="2" t="str">
        <f>LOOKUP(A5064,'[2]Collin Seedling for R'!$A$3:$A$51,'[2]Collin Seedling for R'!$P$3:$P$51)</f>
        <v>Unseeded</v>
      </c>
      <c r="N5064" s="8">
        <f t="shared" si="79"/>
        <v>0</v>
      </c>
      <c r="O5064" s="2" t="str">
        <f>LOOKUP(H5064,[2]plantlist!$A$2:$A$943,[2]plantlist!$B$2:$B$943)</f>
        <v>L</v>
      </c>
    </row>
    <row r="5065" spans="1:15" x14ac:dyDescent="0.2">
      <c r="A5065" s="7" t="s">
        <v>471</v>
      </c>
      <c r="B5065" s="2">
        <v>1997</v>
      </c>
      <c r="C5065" s="2" t="s">
        <v>0</v>
      </c>
      <c r="D5065" s="2">
        <v>504</v>
      </c>
      <c r="E5065" s="2">
        <v>0</v>
      </c>
      <c r="F5065" s="2">
        <v>504</v>
      </c>
      <c r="G5065" s="2">
        <v>5000</v>
      </c>
      <c r="H5065" s="2" t="s">
        <v>278</v>
      </c>
      <c r="I5065" s="2" t="s">
        <v>2</v>
      </c>
      <c r="J5065" s="2" t="s">
        <v>279</v>
      </c>
      <c r="K5065" s="2" t="str">
        <f>LOOKUP(A5065,'[2]Collin Seedling for R'!$A$3:$A$51,'[2]Collin Seedling for R'!$R$3:$R$51)</f>
        <v>Mod</v>
      </c>
      <c r="L5065" s="2" t="str">
        <f>LOOKUP(A5065,'[2]Collin Seedling for R'!$A$3:$A$51,'[2]Collin Seedling for R'!$T$3:$T$51)</f>
        <v>BAND</v>
      </c>
      <c r="M5065" s="2" t="str">
        <f>LOOKUP(A5065,'[2]Collin Seedling for R'!$A$3:$A$51,'[2]Collin Seedling for R'!$P$3:$P$51)</f>
        <v>Unseeded</v>
      </c>
      <c r="N5065" s="8">
        <f t="shared" si="79"/>
        <v>0</v>
      </c>
      <c r="O5065" s="2" t="str">
        <f>LOOKUP(H5065,[2]plantlist!$A$2:$A$943,[2]plantlist!$B$2:$B$943)</f>
        <v>B</v>
      </c>
    </row>
    <row r="5066" spans="1:15" x14ac:dyDescent="0.2">
      <c r="A5066" s="7" t="s">
        <v>471</v>
      </c>
      <c r="B5066" s="2">
        <v>1997</v>
      </c>
      <c r="C5066" s="2" t="s">
        <v>0</v>
      </c>
      <c r="D5066" s="2">
        <v>104</v>
      </c>
      <c r="E5066" s="2">
        <v>11</v>
      </c>
      <c r="F5066" s="2">
        <v>115</v>
      </c>
      <c r="G5066" s="2">
        <v>5000</v>
      </c>
      <c r="H5066" s="2" t="s">
        <v>10</v>
      </c>
      <c r="I5066" s="2" t="s">
        <v>2</v>
      </c>
      <c r="J5066" s="2" t="s">
        <v>11</v>
      </c>
      <c r="K5066" s="2" t="str">
        <f>LOOKUP(A5066,'[2]Collin Seedling for R'!$A$3:$A$51,'[2]Collin Seedling for R'!$R$3:$R$51)</f>
        <v>Mod</v>
      </c>
      <c r="L5066" s="2" t="str">
        <f>LOOKUP(A5066,'[2]Collin Seedling for R'!$A$3:$A$51,'[2]Collin Seedling for R'!$T$3:$T$51)</f>
        <v>BAND</v>
      </c>
      <c r="M5066" s="2" t="str">
        <f>LOOKUP(A5066,'[2]Collin Seedling for R'!$A$3:$A$51,'[2]Collin Seedling for R'!$P$3:$P$51)</f>
        <v>Unseeded</v>
      </c>
      <c r="N5066" s="8">
        <f t="shared" si="79"/>
        <v>0.22</v>
      </c>
      <c r="O5066" s="2" t="str">
        <f>LOOKUP(H5066,[2]plantlist!$A$2:$A$943,[2]plantlist!$B$2:$B$943)</f>
        <v>L</v>
      </c>
    </row>
    <row r="5067" spans="1:15" x14ac:dyDescent="0.2">
      <c r="A5067" s="7" t="s">
        <v>471</v>
      </c>
      <c r="B5067" s="2">
        <v>1997</v>
      </c>
      <c r="C5067" s="2" t="s">
        <v>0</v>
      </c>
      <c r="D5067" s="2">
        <v>47</v>
      </c>
      <c r="E5067" s="2">
        <v>3</v>
      </c>
      <c r="F5067" s="2">
        <v>50</v>
      </c>
      <c r="G5067" s="2">
        <v>5000</v>
      </c>
      <c r="H5067" s="2" t="s">
        <v>53</v>
      </c>
      <c r="I5067" s="2" t="s">
        <v>2</v>
      </c>
      <c r="J5067" s="2" t="s">
        <v>54</v>
      </c>
      <c r="K5067" s="2" t="str">
        <f>LOOKUP(A5067,'[2]Collin Seedling for R'!$A$3:$A$51,'[2]Collin Seedling for R'!$R$3:$R$51)</f>
        <v>Mod</v>
      </c>
      <c r="L5067" s="2" t="str">
        <f>LOOKUP(A5067,'[2]Collin Seedling for R'!$A$3:$A$51,'[2]Collin Seedling for R'!$T$3:$T$51)</f>
        <v>BAND</v>
      </c>
      <c r="M5067" s="2" t="str">
        <f>LOOKUP(A5067,'[2]Collin Seedling for R'!$A$3:$A$51,'[2]Collin Seedling for R'!$P$3:$P$51)</f>
        <v>Unseeded</v>
      </c>
      <c r="N5067" s="8">
        <f t="shared" si="79"/>
        <v>0.06</v>
      </c>
      <c r="O5067" s="2" t="str">
        <f>LOOKUP(H5067,[2]plantlist!$A$2:$A$943,[2]plantlist!$B$2:$B$943)</f>
        <v>C</v>
      </c>
    </row>
    <row r="5068" spans="1:15" x14ac:dyDescent="0.2">
      <c r="A5068" s="7" t="s">
        <v>471</v>
      </c>
      <c r="B5068" s="2">
        <v>1997</v>
      </c>
      <c r="C5068" s="2" t="s">
        <v>0</v>
      </c>
      <c r="D5068" s="2">
        <v>28</v>
      </c>
      <c r="E5068" s="2">
        <v>81</v>
      </c>
      <c r="F5068" s="2">
        <v>109</v>
      </c>
      <c r="G5068" s="2">
        <v>5000</v>
      </c>
      <c r="H5068" s="2" t="s">
        <v>108</v>
      </c>
      <c r="I5068" s="2" t="s">
        <v>2</v>
      </c>
      <c r="J5068" s="2" t="s">
        <v>109</v>
      </c>
      <c r="K5068" s="2" t="str">
        <f>LOOKUP(A5068,'[2]Collin Seedling for R'!$A$3:$A$51,'[2]Collin Seedling for R'!$R$3:$R$51)</f>
        <v>Mod</v>
      </c>
      <c r="L5068" s="2" t="str">
        <f>LOOKUP(A5068,'[2]Collin Seedling for R'!$A$3:$A$51,'[2]Collin Seedling for R'!$T$3:$T$51)</f>
        <v>BAND</v>
      </c>
      <c r="M5068" s="2" t="str">
        <f>LOOKUP(A5068,'[2]Collin Seedling for R'!$A$3:$A$51,'[2]Collin Seedling for R'!$P$3:$P$51)</f>
        <v>Unseeded</v>
      </c>
      <c r="N5068" s="8">
        <f t="shared" si="79"/>
        <v>1.6199999999999999</v>
      </c>
      <c r="O5068" s="2" t="str">
        <f>LOOKUP(H5068,[2]plantlist!$A$2:$A$943,[2]plantlist!$B$2:$B$943)</f>
        <v>F</v>
      </c>
    </row>
    <row r="5069" spans="1:15" x14ac:dyDescent="0.2">
      <c r="A5069" s="7" t="s">
        <v>471</v>
      </c>
      <c r="B5069" s="2">
        <v>1997</v>
      </c>
      <c r="C5069" s="2" t="s">
        <v>0</v>
      </c>
      <c r="D5069" s="2">
        <v>28</v>
      </c>
      <c r="E5069" s="2">
        <v>0</v>
      </c>
      <c r="F5069" s="2">
        <v>28</v>
      </c>
      <c r="G5069" s="2">
        <v>5000</v>
      </c>
      <c r="H5069" s="2" t="s">
        <v>403</v>
      </c>
      <c r="I5069" s="2" t="s">
        <v>2</v>
      </c>
      <c r="J5069" s="2" t="s">
        <v>404</v>
      </c>
      <c r="K5069" s="2" t="str">
        <f>LOOKUP(A5069,'[2]Collin Seedling for R'!$A$3:$A$51,'[2]Collin Seedling for R'!$R$3:$R$51)</f>
        <v>Mod</v>
      </c>
      <c r="L5069" s="2" t="str">
        <f>LOOKUP(A5069,'[2]Collin Seedling for R'!$A$3:$A$51,'[2]Collin Seedling for R'!$T$3:$T$51)</f>
        <v>BAND</v>
      </c>
      <c r="M5069" s="2" t="str">
        <f>LOOKUP(A5069,'[2]Collin Seedling for R'!$A$3:$A$51,'[2]Collin Seedling for R'!$P$3:$P$51)</f>
        <v>Unseeded</v>
      </c>
      <c r="N5069" s="8">
        <f t="shared" si="79"/>
        <v>0</v>
      </c>
      <c r="O5069" s="2" t="s">
        <v>405</v>
      </c>
    </row>
    <row r="5070" spans="1:15" x14ac:dyDescent="0.2">
      <c r="A5070" s="7" t="s">
        <v>471</v>
      </c>
      <c r="B5070" s="2">
        <v>1997</v>
      </c>
      <c r="C5070" s="2" t="s">
        <v>0</v>
      </c>
      <c r="D5070" s="2">
        <v>14</v>
      </c>
      <c r="E5070" s="2">
        <v>155</v>
      </c>
      <c r="F5070" s="2">
        <v>169</v>
      </c>
      <c r="G5070" s="2">
        <v>5000</v>
      </c>
      <c r="H5070" s="2" t="s">
        <v>372</v>
      </c>
      <c r="I5070" s="2" t="s">
        <v>2</v>
      </c>
      <c r="J5070" s="2" t="s">
        <v>48</v>
      </c>
      <c r="K5070" s="2" t="str">
        <f>LOOKUP(A5070,'[2]Collin Seedling for R'!$A$3:$A$51,'[2]Collin Seedling for R'!$R$3:$R$51)</f>
        <v>Mod</v>
      </c>
      <c r="L5070" s="2" t="str">
        <f>LOOKUP(A5070,'[2]Collin Seedling for R'!$A$3:$A$51,'[2]Collin Seedling for R'!$T$3:$T$51)</f>
        <v>BAND</v>
      </c>
      <c r="M5070" s="2" t="str">
        <f>LOOKUP(A5070,'[2]Collin Seedling for R'!$A$3:$A$51,'[2]Collin Seedling for R'!$P$3:$P$51)</f>
        <v>Unseeded</v>
      </c>
      <c r="N5070" s="8">
        <f t="shared" si="79"/>
        <v>3.1</v>
      </c>
      <c r="O5070" s="2" t="str">
        <f>LOOKUP(H5070,[2]plantlist!$A$2:$A$943,[2]plantlist!$B$2:$B$943)</f>
        <v>G</v>
      </c>
    </row>
    <row r="5071" spans="1:15" x14ac:dyDescent="0.2">
      <c r="A5071" s="7" t="s">
        <v>471</v>
      </c>
      <c r="B5071" s="2">
        <v>1997</v>
      </c>
      <c r="C5071" s="2" t="s">
        <v>0</v>
      </c>
      <c r="D5071" s="2">
        <v>12</v>
      </c>
      <c r="E5071" s="2">
        <v>0</v>
      </c>
      <c r="F5071" s="2">
        <v>12</v>
      </c>
      <c r="G5071" s="2">
        <v>5000</v>
      </c>
      <c r="H5071" s="2" t="s">
        <v>366</v>
      </c>
      <c r="I5071" s="2" t="s">
        <v>2</v>
      </c>
      <c r="J5071" s="2" t="s">
        <v>367</v>
      </c>
      <c r="K5071" s="2" t="str">
        <f>LOOKUP(A5071,'[2]Collin Seedling for R'!$A$3:$A$51,'[2]Collin Seedling for R'!$R$3:$R$51)</f>
        <v>Mod</v>
      </c>
      <c r="L5071" s="2" t="str">
        <f>LOOKUP(A5071,'[2]Collin Seedling for R'!$A$3:$A$51,'[2]Collin Seedling for R'!$T$3:$T$51)</f>
        <v>BAND</v>
      </c>
      <c r="M5071" s="2" t="str">
        <f>LOOKUP(A5071,'[2]Collin Seedling for R'!$A$3:$A$51,'[2]Collin Seedling for R'!$P$3:$P$51)</f>
        <v>Unseeded</v>
      </c>
      <c r="N5071" s="8">
        <f t="shared" si="79"/>
        <v>0</v>
      </c>
      <c r="O5071" s="2" t="str">
        <f>LOOKUP(H5071,[2]plantlist!$A$2:$A$943,[2]plantlist!$B$2:$B$943)</f>
        <v>B</v>
      </c>
    </row>
    <row r="5072" spans="1:15" x14ac:dyDescent="0.2">
      <c r="A5072" s="7" t="s">
        <v>471</v>
      </c>
      <c r="B5072" s="2">
        <v>1997</v>
      </c>
      <c r="C5072" s="2" t="s">
        <v>0</v>
      </c>
      <c r="D5072" s="2">
        <v>8</v>
      </c>
      <c r="E5072" s="2">
        <v>0</v>
      </c>
      <c r="F5072" s="2">
        <v>8</v>
      </c>
      <c r="G5072" s="2">
        <v>5000</v>
      </c>
      <c r="H5072" s="2" t="s">
        <v>41</v>
      </c>
      <c r="I5072" s="2" t="s">
        <v>2</v>
      </c>
      <c r="J5072" s="2" t="s">
        <v>42</v>
      </c>
      <c r="K5072" s="2" t="str">
        <f>LOOKUP(A5072,'[2]Collin Seedling for R'!$A$3:$A$51,'[2]Collin Seedling for R'!$R$3:$R$51)</f>
        <v>Mod</v>
      </c>
      <c r="L5072" s="2" t="str">
        <f>LOOKUP(A5072,'[2]Collin Seedling for R'!$A$3:$A$51,'[2]Collin Seedling for R'!$T$3:$T$51)</f>
        <v>BAND</v>
      </c>
      <c r="M5072" s="2" t="str">
        <f>LOOKUP(A5072,'[2]Collin Seedling for R'!$A$3:$A$51,'[2]Collin Seedling for R'!$P$3:$P$51)</f>
        <v>Unseeded</v>
      </c>
      <c r="N5072" s="8">
        <f t="shared" si="79"/>
        <v>0</v>
      </c>
      <c r="O5072" s="2" t="str">
        <f>LOOKUP(H5072,[2]plantlist!$A$2:$A$943,[2]plantlist!$B$2:$B$943)</f>
        <v>B</v>
      </c>
    </row>
    <row r="5073" spans="1:15" x14ac:dyDescent="0.2">
      <c r="A5073" s="7" t="s">
        <v>471</v>
      </c>
      <c r="B5073" s="2">
        <v>1997</v>
      </c>
      <c r="C5073" s="2" t="s">
        <v>0</v>
      </c>
      <c r="D5073" s="2">
        <v>4</v>
      </c>
      <c r="E5073" s="2">
        <v>269</v>
      </c>
      <c r="F5073" s="2">
        <v>273</v>
      </c>
      <c r="G5073" s="2">
        <v>5000</v>
      </c>
      <c r="H5073" s="2" t="s">
        <v>60</v>
      </c>
      <c r="I5073" s="2" t="s">
        <v>2</v>
      </c>
      <c r="J5073" s="2" t="s">
        <v>61</v>
      </c>
      <c r="K5073" s="2" t="str">
        <f>LOOKUP(A5073,'[2]Collin Seedling for R'!$A$3:$A$51,'[2]Collin Seedling for R'!$R$3:$R$51)</f>
        <v>Mod</v>
      </c>
      <c r="L5073" s="2" t="str">
        <f>LOOKUP(A5073,'[2]Collin Seedling for R'!$A$3:$A$51,'[2]Collin Seedling for R'!$T$3:$T$51)</f>
        <v>BAND</v>
      </c>
      <c r="M5073" s="2" t="str">
        <f>LOOKUP(A5073,'[2]Collin Seedling for R'!$A$3:$A$51,'[2]Collin Seedling for R'!$P$3:$P$51)</f>
        <v>Unseeded</v>
      </c>
      <c r="N5073" s="8">
        <f t="shared" si="79"/>
        <v>5.38</v>
      </c>
      <c r="O5073" s="2" t="str">
        <f>LOOKUP(H5073,[2]plantlist!$A$2:$A$943,[2]plantlist!$B$2:$B$943)</f>
        <v>F</v>
      </c>
    </row>
    <row r="5074" spans="1:15" x14ac:dyDescent="0.2">
      <c r="A5074" s="7" t="s">
        <v>471</v>
      </c>
      <c r="B5074" s="2">
        <v>1997</v>
      </c>
      <c r="C5074" s="2" t="s">
        <v>0</v>
      </c>
      <c r="D5074" s="2">
        <v>2</v>
      </c>
      <c r="E5074" s="2">
        <v>683</v>
      </c>
      <c r="F5074" s="2">
        <v>685</v>
      </c>
      <c r="G5074" s="2">
        <v>5000</v>
      </c>
      <c r="H5074" s="2" t="s">
        <v>33</v>
      </c>
      <c r="I5074" s="2" t="s">
        <v>2</v>
      </c>
      <c r="J5074" s="2" t="s">
        <v>34</v>
      </c>
      <c r="K5074" s="2" t="str">
        <f>LOOKUP(A5074,'[2]Collin Seedling for R'!$A$3:$A$51,'[2]Collin Seedling for R'!$R$3:$R$51)</f>
        <v>Mod</v>
      </c>
      <c r="L5074" s="2" t="str">
        <f>LOOKUP(A5074,'[2]Collin Seedling for R'!$A$3:$A$51,'[2]Collin Seedling for R'!$T$3:$T$51)</f>
        <v>BAND</v>
      </c>
      <c r="M5074" s="2" t="str">
        <f>LOOKUP(A5074,'[2]Collin Seedling for R'!$A$3:$A$51,'[2]Collin Seedling for R'!$P$3:$P$51)</f>
        <v>Unseeded</v>
      </c>
      <c r="N5074" s="8">
        <f t="shared" si="79"/>
        <v>13.66</v>
      </c>
      <c r="O5074" s="2" t="str">
        <f>LOOKUP(H5074,[2]plantlist!$A$2:$A$943,[2]plantlist!$B$2:$B$943)</f>
        <v>F</v>
      </c>
    </row>
    <row r="5075" spans="1:15" x14ac:dyDescent="0.2">
      <c r="A5075" s="7" t="s">
        <v>471</v>
      </c>
      <c r="B5075" s="2">
        <v>1997</v>
      </c>
      <c r="C5075" s="2" t="s">
        <v>0</v>
      </c>
      <c r="D5075" s="2">
        <v>0</v>
      </c>
      <c r="E5075" s="2">
        <v>172</v>
      </c>
      <c r="F5075" s="2">
        <v>172</v>
      </c>
      <c r="G5075" s="2">
        <v>5000</v>
      </c>
      <c r="H5075" s="2" t="s">
        <v>128</v>
      </c>
      <c r="I5075" s="2" t="s">
        <v>2</v>
      </c>
      <c r="J5075" s="2" t="s">
        <v>129</v>
      </c>
      <c r="K5075" s="2" t="str">
        <f>LOOKUP(A5075,'[2]Collin Seedling for R'!$A$3:$A$51,'[2]Collin Seedling for R'!$R$3:$R$51)</f>
        <v>Mod</v>
      </c>
      <c r="L5075" s="2" t="str">
        <f>LOOKUP(A5075,'[2]Collin Seedling for R'!$A$3:$A$51,'[2]Collin Seedling for R'!$T$3:$T$51)</f>
        <v>BAND</v>
      </c>
      <c r="M5075" s="2" t="str">
        <f>LOOKUP(A5075,'[2]Collin Seedling for R'!$A$3:$A$51,'[2]Collin Seedling for R'!$P$3:$P$51)</f>
        <v>Unseeded</v>
      </c>
      <c r="N5075" s="8">
        <f t="shared" si="79"/>
        <v>3.44</v>
      </c>
      <c r="O5075" s="2" t="str">
        <f>LOOKUP(H5075,[2]plantlist!$A$2:$A$943,[2]plantlist!$B$2:$B$943)</f>
        <v>F</v>
      </c>
    </row>
    <row r="5076" spans="1:15" x14ac:dyDescent="0.2">
      <c r="A5076" s="7" t="s">
        <v>471</v>
      </c>
      <c r="B5076" s="2">
        <v>1997</v>
      </c>
      <c r="C5076" s="2" t="s">
        <v>0</v>
      </c>
      <c r="D5076" s="2">
        <v>0</v>
      </c>
      <c r="E5076" s="2">
        <v>284</v>
      </c>
      <c r="F5076" s="2">
        <v>284</v>
      </c>
      <c r="G5076" s="2">
        <v>5000</v>
      </c>
      <c r="H5076" s="2" t="s">
        <v>152</v>
      </c>
      <c r="I5076" s="2" t="s">
        <v>2</v>
      </c>
      <c r="J5076" s="2" t="s">
        <v>153</v>
      </c>
      <c r="K5076" s="2" t="str">
        <f>LOOKUP(A5076,'[2]Collin Seedling for R'!$A$3:$A$51,'[2]Collin Seedling for R'!$R$3:$R$51)</f>
        <v>Mod</v>
      </c>
      <c r="L5076" s="2" t="str">
        <f>LOOKUP(A5076,'[2]Collin Seedling for R'!$A$3:$A$51,'[2]Collin Seedling for R'!$T$3:$T$51)</f>
        <v>BAND</v>
      </c>
      <c r="M5076" s="2" t="str">
        <f>LOOKUP(A5076,'[2]Collin Seedling for R'!$A$3:$A$51,'[2]Collin Seedling for R'!$P$3:$P$51)</f>
        <v>Unseeded</v>
      </c>
      <c r="N5076" s="8">
        <f t="shared" si="79"/>
        <v>5.6800000000000006</v>
      </c>
      <c r="O5076" s="2" t="str">
        <f>LOOKUP(H5076,[2]plantlist!$A$2:$A$943,[2]plantlist!$B$2:$B$943)</f>
        <v>F</v>
      </c>
    </row>
    <row r="5077" spans="1:15" x14ac:dyDescent="0.2">
      <c r="A5077" s="7" t="s">
        <v>471</v>
      </c>
      <c r="B5077" s="2">
        <v>1997</v>
      </c>
      <c r="C5077" s="2" t="s">
        <v>0</v>
      </c>
      <c r="D5077" s="2">
        <v>0</v>
      </c>
      <c r="E5077" s="2">
        <v>173</v>
      </c>
      <c r="F5077" s="2">
        <v>173</v>
      </c>
      <c r="G5077" s="2">
        <v>5000</v>
      </c>
      <c r="H5077" s="2" t="s">
        <v>33</v>
      </c>
      <c r="I5077" s="2" t="s">
        <v>19</v>
      </c>
      <c r="J5077" s="2" t="s">
        <v>34</v>
      </c>
      <c r="K5077" s="2" t="str">
        <f>LOOKUP(A5077,'[2]Collin Seedling for R'!$A$3:$A$51,'[2]Collin Seedling for R'!$R$3:$R$51)</f>
        <v>Mod</v>
      </c>
      <c r="L5077" s="2" t="str">
        <f>LOOKUP(A5077,'[2]Collin Seedling for R'!$A$3:$A$51,'[2]Collin Seedling for R'!$T$3:$T$51)</f>
        <v>BAND</v>
      </c>
      <c r="M5077" s="2" t="str">
        <f>LOOKUP(A5077,'[2]Collin Seedling for R'!$A$3:$A$51,'[2]Collin Seedling for R'!$P$3:$P$51)</f>
        <v>Unseeded</v>
      </c>
      <c r="N5077" s="8">
        <f t="shared" si="79"/>
        <v>3.46</v>
      </c>
      <c r="O5077" s="2" t="str">
        <f>LOOKUP(H5077,[2]plantlist!$A$2:$A$943,[2]plantlist!$B$2:$B$943)</f>
        <v>F</v>
      </c>
    </row>
    <row r="5078" spans="1:15" x14ac:dyDescent="0.2">
      <c r="A5078" s="7" t="s">
        <v>471</v>
      </c>
      <c r="B5078" s="2">
        <v>1997</v>
      </c>
      <c r="C5078" s="2" t="s">
        <v>0</v>
      </c>
      <c r="D5078" s="2">
        <v>0</v>
      </c>
      <c r="E5078" s="2">
        <v>6</v>
      </c>
      <c r="F5078" s="2">
        <v>6</v>
      </c>
      <c r="G5078" s="2">
        <v>5000</v>
      </c>
      <c r="H5078" s="2" t="s">
        <v>340</v>
      </c>
      <c r="I5078" s="2" t="s">
        <v>2</v>
      </c>
      <c r="J5078" s="2" t="s">
        <v>341</v>
      </c>
      <c r="K5078" s="2" t="str">
        <f>LOOKUP(A5078,'[2]Collin Seedling for R'!$A$3:$A$51,'[2]Collin Seedling for R'!$R$3:$R$51)</f>
        <v>Mod</v>
      </c>
      <c r="L5078" s="2" t="str">
        <f>LOOKUP(A5078,'[2]Collin Seedling for R'!$A$3:$A$51,'[2]Collin Seedling for R'!$T$3:$T$51)</f>
        <v>BAND</v>
      </c>
      <c r="M5078" s="2" t="str">
        <f>LOOKUP(A5078,'[2]Collin Seedling for R'!$A$3:$A$51,'[2]Collin Seedling for R'!$P$3:$P$51)</f>
        <v>Unseeded</v>
      </c>
      <c r="N5078" s="8">
        <f t="shared" si="79"/>
        <v>0.12</v>
      </c>
      <c r="O5078" s="2" t="str">
        <f>LOOKUP(H5078,[2]plantlist!$A$2:$A$943,[2]plantlist!$B$2:$B$943)</f>
        <v>F</v>
      </c>
    </row>
    <row r="5079" spans="1:15" x14ac:dyDescent="0.2">
      <c r="A5079" s="7" t="s">
        <v>471</v>
      </c>
      <c r="B5079" s="2">
        <v>1997</v>
      </c>
      <c r="C5079" s="2" t="s">
        <v>0</v>
      </c>
      <c r="D5079" s="2">
        <v>0</v>
      </c>
      <c r="E5079" s="2">
        <v>164</v>
      </c>
      <c r="F5079" s="2">
        <v>164</v>
      </c>
      <c r="G5079" s="2">
        <v>5000</v>
      </c>
      <c r="H5079" s="2" t="s">
        <v>45</v>
      </c>
      <c r="I5079" s="2" t="s">
        <v>2</v>
      </c>
      <c r="J5079" s="2" t="s">
        <v>46</v>
      </c>
      <c r="K5079" s="2" t="str">
        <f>LOOKUP(A5079,'[2]Collin Seedling for R'!$A$3:$A$51,'[2]Collin Seedling for R'!$R$3:$R$51)</f>
        <v>Mod</v>
      </c>
      <c r="L5079" s="2" t="str">
        <f>LOOKUP(A5079,'[2]Collin Seedling for R'!$A$3:$A$51,'[2]Collin Seedling for R'!$T$3:$T$51)</f>
        <v>BAND</v>
      </c>
      <c r="M5079" s="2" t="str">
        <f>LOOKUP(A5079,'[2]Collin Seedling for R'!$A$3:$A$51,'[2]Collin Seedling for R'!$P$3:$P$51)</f>
        <v>Unseeded</v>
      </c>
      <c r="N5079" s="8">
        <f t="shared" si="79"/>
        <v>3.2800000000000002</v>
      </c>
      <c r="O5079" s="2" t="str">
        <f>LOOKUP(H5079,[2]plantlist!$A$2:$A$943,[2]plantlist!$B$2:$B$943)</f>
        <v>F</v>
      </c>
    </row>
    <row r="5080" spans="1:15" x14ac:dyDescent="0.2">
      <c r="A5080" s="7" t="s">
        <v>471</v>
      </c>
      <c r="B5080" s="2">
        <v>1997</v>
      </c>
      <c r="C5080" s="2" t="s">
        <v>0</v>
      </c>
      <c r="D5080" s="2">
        <v>0</v>
      </c>
      <c r="E5080" s="2">
        <v>10</v>
      </c>
      <c r="F5080" s="2">
        <v>10</v>
      </c>
      <c r="G5080" s="2">
        <v>5000</v>
      </c>
      <c r="H5080" s="2" t="s">
        <v>182</v>
      </c>
      <c r="I5080" s="2" t="s">
        <v>2</v>
      </c>
      <c r="J5080" s="2" t="s">
        <v>183</v>
      </c>
      <c r="K5080" s="2" t="str">
        <f>LOOKUP(A5080,'[2]Collin Seedling for R'!$A$3:$A$51,'[2]Collin Seedling for R'!$R$3:$R$51)</f>
        <v>Mod</v>
      </c>
      <c r="L5080" s="2" t="str">
        <f>LOOKUP(A5080,'[2]Collin Seedling for R'!$A$3:$A$51,'[2]Collin Seedling for R'!$T$3:$T$51)</f>
        <v>BAND</v>
      </c>
      <c r="M5080" s="2" t="str">
        <f>LOOKUP(A5080,'[2]Collin Seedling for R'!$A$3:$A$51,'[2]Collin Seedling for R'!$P$3:$P$51)</f>
        <v>Unseeded</v>
      </c>
      <c r="N5080" s="8">
        <f t="shared" si="79"/>
        <v>0.2</v>
      </c>
      <c r="O5080" s="2" t="s">
        <v>244</v>
      </c>
    </row>
    <row r="5081" spans="1:15" x14ac:dyDescent="0.2">
      <c r="A5081" s="7" t="s">
        <v>471</v>
      </c>
      <c r="B5081" s="2">
        <v>1997</v>
      </c>
      <c r="C5081" s="2" t="s">
        <v>0</v>
      </c>
      <c r="D5081" s="2">
        <v>0</v>
      </c>
      <c r="E5081" s="2">
        <v>15</v>
      </c>
      <c r="F5081" s="2">
        <v>15</v>
      </c>
      <c r="G5081" s="2">
        <v>5000</v>
      </c>
      <c r="H5081" s="2" t="s">
        <v>12</v>
      </c>
      <c r="I5081" s="2" t="s">
        <v>2</v>
      </c>
      <c r="J5081" s="2" t="s">
        <v>13</v>
      </c>
      <c r="K5081" s="2" t="str">
        <f>LOOKUP(A5081,'[2]Collin Seedling for R'!$A$3:$A$51,'[2]Collin Seedling for R'!$R$3:$R$51)</f>
        <v>Mod</v>
      </c>
      <c r="L5081" s="2" t="str">
        <f>LOOKUP(A5081,'[2]Collin Seedling for R'!$A$3:$A$51,'[2]Collin Seedling for R'!$T$3:$T$51)</f>
        <v>BAND</v>
      </c>
      <c r="M5081" s="2" t="str">
        <f>LOOKUP(A5081,'[2]Collin Seedling for R'!$A$3:$A$51,'[2]Collin Seedling for R'!$P$3:$P$51)</f>
        <v>Unseeded</v>
      </c>
      <c r="N5081" s="8">
        <f t="shared" si="79"/>
        <v>0.3</v>
      </c>
      <c r="O5081" s="2" t="str">
        <f>LOOKUP(H5081,[2]plantlist!$A$2:$A$943,[2]plantlist!$B$2:$B$943)</f>
        <v>G</v>
      </c>
    </row>
    <row r="5082" spans="1:15" x14ac:dyDescent="0.2">
      <c r="A5082" s="7" t="s">
        <v>519</v>
      </c>
      <c r="B5082" s="2">
        <v>1998</v>
      </c>
      <c r="C5082" s="2" t="s">
        <v>0</v>
      </c>
      <c r="D5082" s="2">
        <v>4243</v>
      </c>
      <c r="E5082" s="2">
        <v>0</v>
      </c>
      <c r="F5082" s="2">
        <v>4243</v>
      </c>
      <c r="G5082" s="2">
        <v>5000</v>
      </c>
      <c r="H5082" s="2" t="s">
        <v>6</v>
      </c>
      <c r="I5082" s="2" t="s">
        <v>2</v>
      </c>
      <c r="J5082" s="2" t="s">
        <v>7</v>
      </c>
      <c r="K5082" s="2" t="str">
        <f>LOOKUP(A5082,'[2]Collin Seedling for R'!$A$3:$A$51,'[2]Collin Seedling for R'!$R$3:$R$51)</f>
        <v>Mod</v>
      </c>
      <c r="L5082" s="2" t="str">
        <f>LOOKUP(A5082,'[2]Collin Seedling for R'!$A$3:$A$51,'[2]Collin Seedling for R'!$T$3:$T$51)</f>
        <v>BAND</v>
      </c>
      <c r="M5082" s="2" t="str">
        <f>LOOKUP(A5082,'[2]Collin Seedling for R'!$A$3:$A$51,'[2]Collin Seedling for R'!$P$3:$P$51)</f>
        <v>Unseeded</v>
      </c>
      <c r="N5082" s="8">
        <f t="shared" si="79"/>
        <v>0</v>
      </c>
      <c r="O5082" s="2" t="str">
        <f>LOOKUP(H5082,[2]plantlist!$A$2:$A$943,[2]plantlist!$B$2:$B$943)</f>
        <v>L</v>
      </c>
    </row>
    <row r="5083" spans="1:15" x14ac:dyDescent="0.2">
      <c r="A5083" s="7" t="s">
        <v>519</v>
      </c>
      <c r="B5083" s="2">
        <v>1998</v>
      </c>
      <c r="C5083" s="2" t="s">
        <v>0</v>
      </c>
      <c r="D5083" s="2">
        <v>302</v>
      </c>
      <c r="E5083" s="2">
        <v>1</v>
      </c>
      <c r="F5083" s="2">
        <v>303</v>
      </c>
      <c r="G5083" s="2">
        <v>5000</v>
      </c>
      <c r="H5083" s="2" t="s">
        <v>10</v>
      </c>
      <c r="I5083" s="2" t="s">
        <v>2</v>
      </c>
      <c r="J5083" s="2" t="s">
        <v>11</v>
      </c>
      <c r="K5083" s="2" t="str">
        <f>LOOKUP(A5083,'[2]Collin Seedling for R'!$A$3:$A$51,'[2]Collin Seedling for R'!$R$3:$R$51)</f>
        <v>Mod</v>
      </c>
      <c r="L5083" s="2" t="str">
        <f>LOOKUP(A5083,'[2]Collin Seedling for R'!$A$3:$A$51,'[2]Collin Seedling for R'!$T$3:$T$51)</f>
        <v>BAND</v>
      </c>
      <c r="M5083" s="2" t="str">
        <f>LOOKUP(A5083,'[2]Collin Seedling for R'!$A$3:$A$51,'[2]Collin Seedling for R'!$P$3:$P$51)</f>
        <v>Unseeded</v>
      </c>
      <c r="N5083" s="8">
        <f t="shared" si="79"/>
        <v>0.02</v>
      </c>
      <c r="O5083" s="2" t="str">
        <f>LOOKUP(H5083,[2]plantlist!$A$2:$A$943,[2]plantlist!$B$2:$B$943)</f>
        <v>L</v>
      </c>
    </row>
    <row r="5084" spans="1:15" x14ac:dyDescent="0.2">
      <c r="A5084" s="7" t="s">
        <v>519</v>
      </c>
      <c r="B5084" s="2">
        <v>1998</v>
      </c>
      <c r="C5084" s="2" t="s">
        <v>0</v>
      </c>
      <c r="D5084" s="2">
        <v>284</v>
      </c>
      <c r="E5084" s="2">
        <v>0</v>
      </c>
      <c r="F5084" s="2">
        <v>284</v>
      </c>
      <c r="G5084" s="2">
        <v>5000</v>
      </c>
      <c r="H5084" s="2" t="s">
        <v>366</v>
      </c>
      <c r="I5084" s="2" t="s">
        <v>2</v>
      </c>
      <c r="J5084" s="2" t="s">
        <v>367</v>
      </c>
      <c r="K5084" s="2" t="str">
        <f>LOOKUP(A5084,'[2]Collin Seedling for R'!$A$3:$A$51,'[2]Collin Seedling for R'!$R$3:$R$51)</f>
        <v>Mod</v>
      </c>
      <c r="L5084" s="2" t="str">
        <f>LOOKUP(A5084,'[2]Collin Seedling for R'!$A$3:$A$51,'[2]Collin Seedling for R'!$T$3:$T$51)</f>
        <v>BAND</v>
      </c>
      <c r="M5084" s="2" t="str">
        <f>LOOKUP(A5084,'[2]Collin Seedling for R'!$A$3:$A$51,'[2]Collin Seedling for R'!$P$3:$P$51)</f>
        <v>Unseeded</v>
      </c>
      <c r="N5084" s="8">
        <f t="shared" si="79"/>
        <v>0</v>
      </c>
      <c r="O5084" s="2" t="str">
        <f>LOOKUP(H5084,[2]plantlist!$A$2:$A$943,[2]plantlist!$B$2:$B$943)</f>
        <v>B</v>
      </c>
    </row>
    <row r="5085" spans="1:15" x14ac:dyDescent="0.2">
      <c r="A5085" s="7" t="s">
        <v>519</v>
      </c>
      <c r="B5085" s="2">
        <v>1998</v>
      </c>
      <c r="C5085" s="2" t="s">
        <v>0</v>
      </c>
      <c r="D5085" s="2">
        <v>43</v>
      </c>
      <c r="E5085" s="2">
        <v>183</v>
      </c>
      <c r="F5085" s="2">
        <v>226</v>
      </c>
      <c r="G5085" s="2">
        <v>5000</v>
      </c>
      <c r="H5085" s="2" t="s">
        <v>372</v>
      </c>
      <c r="I5085" s="2" t="s">
        <v>2</v>
      </c>
      <c r="J5085" s="2" t="s">
        <v>48</v>
      </c>
      <c r="K5085" s="2" t="str">
        <f>LOOKUP(A5085,'[2]Collin Seedling for R'!$A$3:$A$51,'[2]Collin Seedling for R'!$R$3:$R$51)</f>
        <v>Mod</v>
      </c>
      <c r="L5085" s="2" t="str">
        <f>LOOKUP(A5085,'[2]Collin Seedling for R'!$A$3:$A$51,'[2]Collin Seedling for R'!$T$3:$T$51)</f>
        <v>BAND</v>
      </c>
      <c r="M5085" s="2" t="str">
        <f>LOOKUP(A5085,'[2]Collin Seedling for R'!$A$3:$A$51,'[2]Collin Seedling for R'!$P$3:$P$51)</f>
        <v>Unseeded</v>
      </c>
      <c r="N5085" s="8">
        <f t="shared" si="79"/>
        <v>3.66</v>
      </c>
      <c r="O5085" s="2" t="str">
        <f>LOOKUP(H5085,[2]plantlist!$A$2:$A$943,[2]plantlist!$B$2:$B$943)</f>
        <v>G</v>
      </c>
    </row>
    <row r="5086" spans="1:15" x14ac:dyDescent="0.2">
      <c r="A5086" s="7" t="s">
        <v>519</v>
      </c>
      <c r="B5086" s="2">
        <v>1998</v>
      </c>
      <c r="C5086" s="2" t="s">
        <v>0</v>
      </c>
      <c r="D5086" s="2">
        <v>33</v>
      </c>
      <c r="E5086" s="2">
        <v>7</v>
      </c>
      <c r="F5086" s="2">
        <v>40</v>
      </c>
      <c r="G5086" s="2">
        <v>5000</v>
      </c>
      <c r="H5086" s="2" t="s">
        <v>74</v>
      </c>
      <c r="I5086" s="2" t="s">
        <v>19</v>
      </c>
      <c r="J5086" s="2" t="s">
        <v>75</v>
      </c>
      <c r="K5086" s="2" t="str">
        <f>LOOKUP(A5086,'[2]Collin Seedling for R'!$A$3:$A$51,'[2]Collin Seedling for R'!$R$3:$R$51)</f>
        <v>Mod</v>
      </c>
      <c r="L5086" s="2" t="str">
        <f>LOOKUP(A5086,'[2]Collin Seedling for R'!$A$3:$A$51,'[2]Collin Seedling for R'!$T$3:$T$51)</f>
        <v>BAND</v>
      </c>
      <c r="M5086" s="2" t="str">
        <f>LOOKUP(A5086,'[2]Collin Seedling for R'!$A$3:$A$51,'[2]Collin Seedling for R'!$P$3:$P$51)</f>
        <v>Unseeded</v>
      </c>
      <c r="N5086" s="8">
        <f t="shared" si="79"/>
        <v>0.13999999999999999</v>
      </c>
      <c r="O5086" s="2" t="str">
        <f>LOOKUP(H5086,[2]plantlist!$A$2:$A$943,[2]plantlist!$B$2:$B$943)</f>
        <v>T</v>
      </c>
    </row>
    <row r="5087" spans="1:15" x14ac:dyDescent="0.2">
      <c r="A5087" s="7" t="s">
        <v>519</v>
      </c>
      <c r="B5087" s="2">
        <v>1998</v>
      </c>
      <c r="C5087" s="2" t="s">
        <v>0</v>
      </c>
      <c r="D5087" s="2">
        <v>20</v>
      </c>
      <c r="E5087" s="2">
        <v>0</v>
      </c>
      <c r="F5087" s="2">
        <v>20</v>
      </c>
      <c r="G5087" s="2">
        <v>5000</v>
      </c>
      <c r="H5087" s="2" t="s">
        <v>53</v>
      </c>
      <c r="I5087" s="2" t="s">
        <v>2</v>
      </c>
      <c r="J5087" s="2" t="s">
        <v>54</v>
      </c>
      <c r="K5087" s="2" t="str">
        <f>LOOKUP(A5087,'[2]Collin Seedling for R'!$A$3:$A$51,'[2]Collin Seedling for R'!$R$3:$R$51)</f>
        <v>Mod</v>
      </c>
      <c r="L5087" s="2" t="str">
        <f>LOOKUP(A5087,'[2]Collin Seedling for R'!$A$3:$A$51,'[2]Collin Seedling for R'!$T$3:$T$51)</f>
        <v>BAND</v>
      </c>
      <c r="M5087" s="2" t="str">
        <f>LOOKUP(A5087,'[2]Collin Seedling for R'!$A$3:$A$51,'[2]Collin Seedling for R'!$P$3:$P$51)</f>
        <v>Unseeded</v>
      </c>
      <c r="N5087" s="8">
        <f t="shared" si="79"/>
        <v>0</v>
      </c>
      <c r="O5087" s="2" t="str">
        <f>LOOKUP(H5087,[2]plantlist!$A$2:$A$943,[2]plantlist!$B$2:$B$943)</f>
        <v>C</v>
      </c>
    </row>
    <row r="5088" spans="1:15" x14ac:dyDescent="0.2">
      <c r="A5088" s="7" t="s">
        <v>519</v>
      </c>
      <c r="B5088" s="2">
        <v>1998</v>
      </c>
      <c r="C5088" s="2" t="s">
        <v>0</v>
      </c>
      <c r="D5088" s="2">
        <v>20</v>
      </c>
      <c r="E5088" s="2">
        <v>121</v>
      </c>
      <c r="F5088" s="2">
        <v>141</v>
      </c>
      <c r="G5088" s="2">
        <v>5000</v>
      </c>
      <c r="H5088" s="2" t="s">
        <v>12</v>
      </c>
      <c r="I5088" s="2" t="s">
        <v>2</v>
      </c>
      <c r="J5088" s="2" t="s">
        <v>13</v>
      </c>
      <c r="K5088" s="2" t="str">
        <f>LOOKUP(A5088,'[2]Collin Seedling for R'!$A$3:$A$51,'[2]Collin Seedling for R'!$R$3:$R$51)</f>
        <v>Mod</v>
      </c>
      <c r="L5088" s="2" t="str">
        <f>LOOKUP(A5088,'[2]Collin Seedling for R'!$A$3:$A$51,'[2]Collin Seedling for R'!$T$3:$T$51)</f>
        <v>BAND</v>
      </c>
      <c r="M5088" s="2" t="str">
        <f>LOOKUP(A5088,'[2]Collin Seedling for R'!$A$3:$A$51,'[2]Collin Seedling for R'!$P$3:$P$51)</f>
        <v>Unseeded</v>
      </c>
      <c r="N5088" s="8">
        <f t="shared" si="79"/>
        <v>2.42</v>
      </c>
      <c r="O5088" s="2" t="str">
        <f>LOOKUP(H5088,[2]plantlist!$A$2:$A$943,[2]plantlist!$B$2:$B$943)</f>
        <v>G</v>
      </c>
    </row>
    <row r="5089" spans="1:15" x14ac:dyDescent="0.2">
      <c r="A5089" s="7" t="s">
        <v>519</v>
      </c>
      <c r="B5089" s="2">
        <v>1998</v>
      </c>
      <c r="C5089" s="2" t="s">
        <v>0</v>
      </c>
      <c r="D5089" s="2">
        <v>16</v>
      </c>
      <c r="E5089" s="2">
        <v>0</v>
      </c>
      <c r="F5089" s="2">
        <v>16</v>
      </c>
      <c r="G5089" s="2">
        <v>5000</v>
      </c>
      <c r="H5089" s="2" t="s">
        <v>403</v>
      </c>
      <c r="I5089" s="2" t="s">
        <v>2</v>
      </c>
      <c r="J5089" s="2" t="s">
        <v>404</v>
      </c>
      <c r="K5089" s="2" t="str">
        <f>LOOKUP(A5089,'[2]Collin Seedling for R'!$A$3:$A$51,'[2]Collin Seedling for R'!$R$3:$R$51)</f>
        <v>Mod</v>
      </c>
      <c r="L5089" s="2" t="str">
        <f>LOOKUP(A5089,'[2]Collin Seedling for R'!$A$3:$A$51,'[2]Collin Seedling for R'!$T$3:$T$51)</f>
        <v>BAND</v>
      </c>
      <c r="M5089" s="2" t="str">
        <f>LOOKUP(A5089,'[2]Collin Seedling for R'!$A$3:$A$51,'[2]Collin Seedling for R'!$P$3:$P$51)</f>
        <v>Unseeded</v>
      </c>
      <c r="N5089" s="8">
        <f t="shared" si="79"/>
        <v>0</v>
      </c>
      <c r="O5089" s="2" t="s">
        <v>405</v>
      </c>
    </row>
    <row r="5090" spans="1:15" x14ac:dyDescent="0.2">
      <c r="A5090" s="7" t="s">
        <v>519</v>
      </c>
      <c r="B5090" s="2">
        <v>1998</v>
      </c>
      <c r="C5090" s="2" t="s">
        <v>0</v>
      </c>
      <c r="D5090" s="2">
        <v>13</v>
      </c>
      <c r="E5090" s="2">
        <v>202</v>
      </c>
      <c r="F5090" s="2">
        <v>215</v>
      </c>
      <c r="G5090" s="2">
        <v>5000</v>
      </c>
      <c r="H5090" s="2" t="s">
        <v>108</v>
      </c>
      <c r="I5090" s="2" t="s">
        <v>2</v>
      </c>
      <c r="J5090" s="2" t="s">
        <v>109</v>
      </c>
      <c r="K5090" s="2" t="str">
        <f>LOOKUP(A5090,'[2]Collin Seedling for R'!$A$3:$A$51,'[2]Collin Seedling for R'!$R$3:$R$51)</f>
        <v>Mod</v>
      </c>
      <c r="L5090" s="2" t="str">
        <f>LOOKUP(A5090,'[2]Collin Seedling for R'!$A$3:$A$51,'[2]Collin Seedling for R'!$T$3:$T$51)</f>
        <v>BAND</v>
      </c>
      <c r="M5090" s="2" t="str">
        <f>LOOKUP(A5090,'[2]Collin Seedling for R'!$A$3:$A$51,'[2]Collin Seedling for R'!$P$3:$P$51)</f>
        <v>Unseeded</v>
      </c>
      <c r="N5090" s="8">
        <f t="shared" si="79"/>
        <v>4.04</v>
      </c>
      <c r="O5090" s="2" t="str">
        <f>LOOKUP(H5090,[2]plantlist!$A$2:$A$943,[2]plantlist!$B$2:$B$943)</f>
        <v>F</v>
      </c>
    </row>
    <row r="5091" spans="1:15" x14ac:dyDescent="0.2">
      <c r="A5091" s="7" t="s">
        <v>519</v>
      </c>
      <c r="B5091" s="2">
        <v>1998</v>
      </c>
      <c r="C5091" s="2" t="s">
        <v>0</v>
      </c>
      <c r="D5091" s="2">
        <v>12</v>
      </c>
      <c r="E5091" s="2">
        <v>0</v>
      </c>
      <c r="F5091" s="2">
        <v>12</v>
      </c>
      <c r="G5091" s="2">
        <v>5000</v>
      </c>
      <c r="H5091" s="2" t="s">
        <v>41</v>
      </c>
      <c r="I5091" s="2" t="s">
        <v>2</v>
      </c>
      <c r="J5091" s="2" t="s">
        <v>42</v>
      </c>
      <c r="K5091" s="2" t="str">
        <f>LOOKUP(A5091,'[2]Collin Seedling for R'!$A$3:$A$51,'[2]Collin Seedling for R'!$R$3:$R$51)</f>
        <v>Mod</v>
      </c>
      <c r="L5091" s="2" t="str">
        <f>LOOKUP(A5091,'[2]Collin Seedling for R'!$A$3:$A$51,'[2]Collin Seedling for R'!$T$3:$T$51)</f>
        <v>BAND</v>
      </c>
      <c r="M5091" s="2" t="str">
        <f>LOOKUP(A5091,'[2]Collin Seedling for R'!$A$3:$A$51,'[2]Collin Seedling for R'!$P$3:$P$51)</f>
        <v>Unseeded</v>
      </c>
      <c r="N5091" s="8">
        <f t="shared" si="79"/>
        <v>0</v>
      </c>
      <c r="O5091" s="2" t="str">
        <f>LOOKUP(H5091,[2]plantlist!$A$2:$A$943,[2]plantlist!$B$2:$B$943)</f>
        <v>B</v>
      </c>
    </row>
    <row r="5092" spans="1:15" x14ac:dyDescent="0.2">
      <c r="A5092" s="7" t="s">
        <v>519</v>
      </c>
      <c r="B5092" s="2">
        <v>1998</v>
      </c>
      <c r="C5092" s="2" t="s">
        <v>0</v>
      </c>
      <c r="D5092" s="2">
        <v>7</v>
      </c>
      <c r="E5092" s="2">
        <v>815</v>
      </c>
      <c r="F5092" s="2">
        <v>822</v>
      </c>
      <c r="G5092" s="2">
        <v>5000</v>
      </c>
      <c r="H5092" s="2" t="s">
        <v>152</v>
      </c>
      <c r="I5092" s="2" t="s">
        <v>2</v>
      </c>
      <c r="J5092" s="2" t="s">
        <v>153</v>
      </c>
      <c r="K5092" s="2" t="str">
        <f>LOOKUP(A5092,'[2]Collin Seedling for R'!$A$3:$A$51,'[2]Collin Seedling for R'!$R$3:$R$51)</f>
        <v>Mod</v>
      </c>
      <c r="L5092" s="2" t="str">
        <f>LOOKUP(A5092,'[2]Collin Seedling for R'!$A$3:$A$51,'[2]Collin Seedling for R'!$T$3:$T$51)</f>
        <v>BAND</v>
      </c>
      <c r="M5092" s="2" t="str">
        <f>LOOKUP(A5092,'[2]Collin Seedling for R'!$A$3:$A$51,'[2]Collin Seedling for R'!$P$3:$P$51)</f>
        <v>Unseeded</v>
      </c>
      <c r="N5092" s="8">
        <f t="shared" si="79"/>
        <v>16.3</v>
      </c>
      <c r="O5092" s="2" t="str">
        <f>LOOKUP(H5092,[2]plantlist!$A$2:$A$943,[2]plantlist!$B$2:$B$943)</f>
        <v>F</v>
      </c>
    </row>
    <row r="5093" spans="1:15" x14ac:dyDescent="0.2">
      <c r="A5093" s="7" t="s">
        <v>519</v>
      </c>
      <c r="B5093" s="2">
        <v>1998</v>
      </c>
      <c r="C5093" s="2" t="s">
        <v>0</v>
      </c>
      <c r="D5093" s="2">
        <v>4</v>
      </c>
      <c r="E5093" s="2">
        <v>41</v>
      </c>
      <c r="F5093" s="2">
        <v>45</v>
      </c>
      <c r="G5093" s="2">
        <v>5000</v>
      </c>
      <c r="H5093" s="2" t="s">
        <v>60</v>
      </c>
      <c r="I5093" s="2" t="s">
        <v>2</v>
      </c>
      <c r="J5093" s="2" t="s">
        <v>61</v>
      </c>
      <c r="K5093" s="2" t="str">
        <f>LOOKUP(A5093,'[2]Collin Seedling for R'!$A$3:$A$51,'[2]Collin Seedling for R'!$R$3:$R$51)</f>
        <v>Mod</v>
      </c>
      <c r="L5093" s="2" t="str">
        <f>LOOKUP(A5093,'[2]Collin Seedling for R'!$A$3:$A$51,'[2]Collin Seedling for R'!$T$3:$T$51)</f>
        <v>BAND</v>
      </c>
      <c r="M5093" s="2" t="str">
        <f>LOOKUP(A5093,'[2]Collin Seedling for R'!$A$3:$A$51,'[2]Collin Seedling for R'!$P$3:$P$51)</f>
        <v>Unseeded</v>
      </c>
      <c r="N5093" s="8">
        <f t="shared" si="79"/>
        <v>0.82000000000000006</v>
      </c>
      <c r="O5093" s="2" t="str">
        <f>LOOKUP(H5093,[2]plantlist!$A$2:$A$943,[2]plantlist!$B$2:$B$943)</f>
        <v>F</v>
      </c>
    </row>
    <row r="5094" spans="1:15" x14ac:dyDescent="0.2">
      <c r="A5094" s="7" t="s">
        <v>519</v>
      </c>
      <c r="B5094" s="2">
        <v>1998</v>
      </c>
      <c r="C5094" s="2" t="s">
        <v>0</v>
      </c>
      <c r="D5094" s="2">
        <v>2</v>
      </c>
      <c r="E5094" s="2">
        <v>28</v>
      </c>
      <c r="F5094" s="2">
        <v>30</v>
      </c>
      <c r="G5094" s="2">
        <v>5000</v>
      </c>
      <c r="H5094" s="2" t="s">
        <v>45</v>
      </c>
      <c r="I5094" s="2" t="s">
        <v>19</v>
      </c>
      <c r="J5094" s="2" t="s">
        <v>46</v>
      </c>
      <c r="K5094" s="2" t="str">
        <f>LOOKUP(A5094,'[2]Collin Seedling for R'!$A$3:$A$51,'[2]Collin Seedling for R'!$R$3:$R$51)</f>
        <v>Mod</v>
      </c>
      <c r="L5094" s="2" t="str">
        <f>LOOKUP(A5094,'[2]Collin Seedling for R'!$A$3:$A$51,'[2]Collin Seedling for R'!$T$3:$T$51)</f>
        <v>BAND</v>
      </c>
      <c r="M5094" s="2" t="str">
        <f>LOOKUP(A5094,'[2]Collin Seedling for R'!$A$3:$A$51,'[2]Collin Seedling for R'!$P$3:$P$51)</f>
        <v>Unseeded</v>
      </c>
      <c r="N5094" s="8">
        <f t="shared" si="79"/>
        <v>0.55999999999999994</v>
      </c>
      <c r="O5094" s="2" t="str">
        <f>LOOKUP(H5094,[2]plantlist!$A$2:$A$943,[2]plantlist!$B$2:$B$943)</f>
        <v>F</v>
      </c>
    </row>
    <row r="5095" spans="1:15" x14ac:dyDescent="0.2">
      <c r="A5095" s="7" t="s">
        <v>519</v>
      </c>
      <c r="B5095" s="2">
        <v>1998</v>
      </c>
      <c r="C5095" s="2" t="s">
        <v>0</v>
      </c>
      <c r="D5095" s="2">
        <v>1</v>
      </c>
      <c r="E5095" s="2">
        <v>13</v>
      </c>
      <c r="F5095" s="2">
        <v>14</v>
      </c>
      <c r="G5095" s="2">
        <v>5000</v>
      </c>
      <c r="H5095" s="2" t="s">
        <v>33</v>
      </c>
      <c r="I5095" s="2" t="s">
        <v>2</v>
      </c>
      <c r="J5095" s="2" t="s">
        <v>34</v>
      </c>
      <c r="K5095" s="2" t="str">
        <f>LOOKUP(A5095,'[2]Collin Seedling for R'!$A$3:$A$51,'[2]Collin Seedling for R'!$R$3:$R$51)</f>
        <v>Mod</v>
      </c>
      <c r="L5095" s="2" t="str">
        <f>LOOKUP(A5095,'[2]Collin Seedling for R'!$A$3:$A$51,'[2]Collin Seedling for R'!$T$3:$T$51)</f>
        <v>BAND</v>
      </c>
      <c r="M5095" s="2" t="str">
        <f>LOOKUP(A5095,'[2]Collin Seedling for R'!$A$3:$A$51,'[2]Collin Seedling for R'!$P$3:$P$51)</f>
        <v>Unseeded</v>
      </c>
      <c r="N5095" s="8">
        <f t="shared" si="79"/>
        <v>0.26</v>
      </c>
      <c r="O5095" s="2" t="str">
        <f>LOOKUP(H5095,[2]plantlist!$A$2:$A$943,[2]plantlist!$B$2:$B$943)</f>
        <v>F</v>
      </c>
    </row>
    <row r="5096" spans="1:15" x14ac:dyDescent="0.2">
      <c r="A5096" s="7" t="s">
        <v>519</v>
      </c>
      <c r="B5096" s="2">
        <v>1998</v>
      </c>
      <c r="C5096" s="2" t="s">
        <v>0</v>
      </c>
      <c r="D5096" s="2">
        <v>0</v>
      </c>
      <c r="E5096" s="2">
        <v>2</v>
      </c>
      <c r="F5096" s="2">
        <v>2</v>
      </c>
      <c r="G5096" s="2">
        <v>5000</v>
      </c>
      <c r="H5096" s="2" t="s">
        <v>344</v>
      </c>
      <c r="I5096" s="2" t="s">
        <v>2</v>
      </c>
      <c r="J5096" s="2" t="s">
        <v>345</v>
      </c>
      <c r="K5096" s="2" t="str">
        <f>LOOKUP(A5096,'[2]Collin Seedling for R'!$A$3:$A$51,'[2]Collin Seedling for R'!$R$3:$R$51)</f>
        <v>Mod</v>
      </c>
      <c r="L5096" s="2" t="str">
        <f>LOOKUP(A5096,'[2]Collin Seedling for R'!$A$3:$A$51,'[2]Collin Seedling for R'!$T$3:$T$51)</f>
        <v>BAND</v>
      </c>
      <c r="M5096" s="2" t="str">
        <f>LOOKUP(A5096,'[2]Collin Seedling for R'!$A$3:$A$51,'[2]Collin Seedling for R'!$P$3:$P$51)</f>
        <v>Unseeded</v>
      </c>
      <c r="N5096" s="8">
        <f t="shared" si="79"/>
        <v>0.04</v>
      </c>
      <c r="O5096" s="2" t="str">
        <f>LOOKUP(H5096,[2]plantlist!$A$2:$A$943,[2]plantlist!$B$2:$B$943)</f>
        <v>F</v>
      </c>
    </row>
    <row r="5097" spans="1:15" x14ac:dyDescent="0.2">
      <c r="A5097" s="7" t="s">
        <v>519</v>
      </c>
      <c r="B5097" s="2">
        <v>1998</v>
      </c>
      <c r="C5097" s="2" t="s">
        <v>0</v>
      </c>
      <c r="D5097" s="2">
        <v>0</v>
      </c>
      <c r="E5097" s="2">
        <v>1</v>
      </c>
      <c r="F5097" s="2">
        <v>1</v>
      </c>
      <c r="G5097" s="2">
        <v>5000</v>
      </c>
      <c r="H5097" s="2" t="s">
        <v>108</v>
      </c>
      <c r="I5097" s="2" t="s">
        <v>19</v>
      </c>
      <c r="J5097" s="2" t="s">
        <v>109</v>
      </c>
      <c r="K5097" s="2" t="str">
        <f>LOOKUP(A5097,'[2]Collin Seedling for R'!$A$3:$A$51,'[2]Collin Seedling for R'!$R$3:$R$51)</f>
        <v>Mod</v>
      </c>
      <c r="L5097" s="2" t="str">
        <f>LOOKUP(A5097,'[2]Collin Seedling for R'!$A$3:$A$51,'[2]Collin Seedling for R'!$T$3:$T$51)</f>
        <v>BAND</v>
      </c>
      <c r="M5097" s="2" t="str">
        <f>LOOKUP(A5097,'[2]Collin Seedling for R'!$A$3:$A$51,'[2]Collin Seedling for R'!$P$3:$P$51)</f>
        <v>Unseeded</v>
      </c>
      <c r="N5097" s="8">
        <f t="shared" si="79"/>
        <v>0.02</v>
      </c>
      <c r="O5097" s="2" t="str">
        <f>LOOKUP(H5097,[2]plantlist!$A$2:$A$943,[2]plantlist!$B$2:$B$943)</f>
        <v>F</v>
      </c>
    </row>
    <row r="5098" spans="1:15" x14ac:dyDescent="0.2">
      <c r="A5098" s="7" t="s">
        <v>519</v>
      </c>
      <c r="B5098" s="2">
        <v>1998</v>
      </c>
      <c r="C5098" s="2" t="s">
        <v>0</v>
      </c>
      <c r="D5098" s="2">
        <v>0</v>
      </c>
      <c r="E5098" s="2">
        <v>22</v>
      </c>
      <c r="F5098" s="2">
        <v>22</v>
      </c>
      <c r="G5098" s="2">
        <v>5000</v>
      </c>
      <c r="H5098" s="2" t="s">
        <v>33</v>
      </c>
      <c r="I5098" s="2" t="s">
        <v>19</v>
      </c>
      <c r="J5098" s="2" t="s">
        <v>34</v>
      </c>
      <c r="K5098" s="2" t="str">
        <f>LOOKUP(A5098,'[2]Collin Seedling for R'!$A$3:$A$51,'[2]Collin Seedling for R'!$R$3:$R$51)</f>
        <v>Mod</v>
      </c>
      <c r="L5098" s="2" t="str">
        <f>LOOKUP(A5098,'[2]Collin Seedling for R'!$A$3:$A$51,'[2]Collin Seedling for R'!$T$3:$T$51)</f>
        <v>BAND</v>
      </c>
      <c r="M5098" s="2" t="str">
        <f>LOOKUP(A5098,'[2]Collin Seedling for R'!$A$3:$A$51,'[2]Collin Seedling for R'!$P$3:$P$51)</f>
        <v>Unseeded</v>
      </c>
      <c r="N5098" s="8">
        <f t="shared" si="79"/>
        <v>0.44</v>
      </c>
      <c r="O5098" s="2" t="str">
        <f>LOOKUP(H5098,[2]plantlist!$A$2:$A$943,[2]plantlist!$B$2:$B$943)</f>
        <v>F</v>
      </c>
    </row>
    <row r="5099" spans="1:15" x14ac:dyDescent="0.2">
      <c r="A5099" s="7" t="s">
        <v>519</v>
      </c>
      <c r="B5099" s="2">
        <v>1998</v>
      </c>
      <c r="C5099" s="2" t="s">
        <v>0</v>
      </c>
      <c r="D5099" s="2">
        <v>0</v>
      </c>
      <c r="E5099" s="2">
        <v>1</v>
      </c>
      <c r="F5099" s="2">
        <v>1</v>
      </c>
      <c r="G5099" s="2">
        <v>5000</v>
      </c>
      <c r="H5099" s="2" t="s">
        <v>45</v>
      </c>
      <c r="I5099" s="2" t="s">
        <v>2</v>
      </c>
      <c r="J5099" s="2" t="s">
        <v>46</v>
      </c>
      <c r="K5099" s="2" t="str">
        <f>LOOKUP(A5099,'[2]Collin Seedling for R'!$A$3:$A$51,'[2]Collin Seedling for R'!$R$3:$R$51)</f>
        <v>Mod</v>
      </c>
      <c r="L5099" s="2" t="str">
        <f>LOOKUP(A5099,'[2]Collin Seedling for R'!$A$3:$A$51,'[2]Collin Seedling for R'!$T$3:$T$51)</f>
        <v>BAND</v>
      </c>
      <c r="M5099" s="2" t="str">
        <f>LOOKUP(A5099,'[2]Collin Seedling for R'!$A$3:$A$51,'[2]Collin Seedling for R'!$P$3:$P$51)</f>
        <v>Unseeded</v>
      </c>
      <c r="N5099" s="8">
        <f t="shared" si="79"/>
        <v>0.02</v>
      </c>
      <c r="O5099" s="2" t="str">
        <f>LOOKUP(H5099,[2]plantlist!$A$2:$A$943,[2]plantlist!$B$2:$B$943)</f>
        <v>F</v>
      </c>
    </row>
    <row r="5100" spans="1:15" x14ac:dyDescent="0.2">
      <c r="A5100" s="7" t="s">
        <v>519</v>
      </c>
      <c r="B5100" s="2">
        <v>1998</v>
      </c>
      <c r="C5100" s="2" t="s">
        <v>0</v>
      </c>
      <c r="D5100" s="2">
        <v>0</v>
      </c>
      <c r="E5100" s="2">
        <v>30</v>
      </c>
      <c r="F5100" s="2">
        <v>30</v>
      </c>
      <c r="G5100" s="2">
        <v>5000</v>
      </c>
      <c r="H5100" s="2" t="s">
        <v>182</v>
      </c>
      <c r="I5100" s="2" t="s">
        <v>2</v>
      </c>
      <c r="J5100" s="2" t="s">
        <v>183</v>
      </c>
      <c r="K5100" s="2" t="str">
        <f>LOOKUP(A5100,'[2]Collin Seedling for R'!$A$3:$A$51,'[2]Collin Seedling for R'!$R$3:$R$51)</f>
        <v>Mod</v>
      </c>
      <c r="L5100" s="2" t="str">
        <f>LOOKUP(A5100,'[2]Collin Seedling for R'!$A$3:$A$51,'[2]Collin Seedling for R'!$T$3:$T$51)</f>
        <v>BAND</v>
      </c>
      <c r="M5100" s="2" t="str">
        <f>LOOKUP(A5100,'[2]Collin Seedling for R'!$A$3:$A$51,'[2]Collin Seedling for R'!$P$3:$P$51)</f>
        <v>Unseeded</v>
      </c>
      <c r="N5100" s="8">
        <f t="shared" si="79"/>
        <v>0.6</v>
      </c>
      <c r="O5100" s="2" t="s">
        <v>244</v>
      </c>
    </row>
    <row r="5101" spans="1:15" x14ac:dyDescent="0.2">
      <c r="A5101" s="7" t="s">
        <v>519</v>
      </c>
      <c r="B5101" s="2">
        <v>1998</v>
      </c>
      <c r="C5101" s="2" t="s">
        <v>0</v>
      </c>
      <c r="D5101" s="2">
        <v>0</v>
      </c>
      <c r="E5101" s="2">
        <v>2</v>
      </c>
      <c r="F5101" s="2">
        <v>2</v>
      </c>
      <c r="G5101" s="2">
        <v>5000</v>
      </c>
      <c r="H5101" s="2" t="s">
        <v>68</v>
      </c>
      <c r="I5101" s="2" t="s">
        <v>19</v>
      </c>
      <c r="J5101" s="2" t="s">
        <v>69</v>
      </c>
      <c r="K5101" s="2" t="str">
        <f>LOOKUP(A5101,'[2]Collin Seedling for R'!$A$3:$A$51,'[2]Collin Seedling for R'!$R$3:$R$51)</f>
        <v>Mod</v>
      </c>
      <c r="L5101" s="2" t="str">
        <f>LOOKUP(A5101,'[2]Collin Seedling for R'!$A$3:$A$51,'[2]Collin Seedling for R'!$T$3:$T$51)</f>
        <v>BAND</v>
      </c>
      <c r="M5101" s="2" t="str">
        <f>LOOKUP(A5101,'[2]Collin Seedling for R'!$A$3:$A$51,'[2]Collin Seedling for R'!$P$3:$P$51)</f>
        <v>Unseeded</v>
      </c>
      <c r="N5101" s="8">
        <f t="shared" si="79"/>
        <v>0.04</v>
      </c>
      <c r="O5101" s="2" t="str">
        <f>LOOKUP(H5101,[2]plantlist!$A$2:$A$943,[2]plantlist!$B$2:$B$943)</f>
        <v>G</v>
      </c>
    </row>
    <row r="5102" spans="1:15" x14ac:dyDescent="0.2">
      <c r="A5102" s="7" t="s">
        <v>519</v>
      </c>
      <c r="B5102" s="2">
        <v>1998</v>
      </c>
      <c r="C5102" s="2" t="s">
        <v>0</v>
      </c>
      <c r="D5102" s="2">
        <v>0</v>
      </c>
      <c r="E5102" s="2">
        <v>3</v>
      </c>
      <c r="F5102" s="2">
        <v>3</v>
      </c>
      <c r="G5102" s="2">
        <v>5000</v>
      </c>
      <c r="H5102" s="2" t="s">
        <v>340</v>
      </c>
      <c r="I5102" s="2" t="s">
        <v>2</v>
      </c>
      <c r="J5102" s="2" t="s">
        <v>341</v>
      </c>
      <c r="K5102" s="2" t="str">
        <f>LOOKUP(A5102,'[2]Collin Seedling for R'!$A$3:$A$51,'[2]Collin Seedling for R'!$R$3:$R$51)</f>
        <v>Mod</v>
      </c>
      <c r="L5102" s="2" t="str">
        <f>LOOKUP(A5102,'[2]Collin Seedling for R'!$A$3:$A$51,'[2]Collin Seedling for R'!$T$3:$T$51)</f>
        <v>BAND</v>
      </c>
      <c r="M5102" s="2" t="str">
        <f>LOOKUP(A5102,'[2]Collin Seedling for R'!$A$3:$A$51,'[2]Collin Seedling for R'!$P$3:$P$51)</f>
        <v>Unseeded</v>
      </c>
      <c r="N5102" s="8">
        <f t="shared" si="79"/>
        <v>0.06</v>
      </c>
      <c r="O5102" s="2" t="str">
        <f>LOOKUP(H5102,[2]plantlist!$A$2:$A$943,[2]plantlist!$B$2:$B$943)</f>
        <v>F</v>
      </c>
    </row>
    <row r="5103" spans="1:15" x14ac:dyDescent="0.2">
      <c r="A5103" s="7" t="s">
        <v>519</v>
      </c>
      <c r="B5103" s="2">
        <v>1998</v>
      </c>
      <c r="C5103" s="2" t="s">
        <v>0</v>
      </c>
      <c r="D5103" s="2">
        <v>0</v>
      </c>
      <c r="E5103" s="2">
        <v>9</v>
      </c>
      <c r="F5103" s="2">
        <v>9</v>
      </c>
      <c r="G5103" s="2">
        <v>5000</v>
      </c>
      <c r="H5103" s="2" t="s">
        <v>31</v>
      </c>
      <c r="I5103" s="2" t="s">
        <v>2</v>
      </c>
      <c r="J5103" s="2" t="s">
        <v>32</v>
      </c>
      <c r="K5103" s="2" t="str">
        <f>LOOKUP(A5103,'[2]Collin Seedling for R'!$A$3:$A$51,'[2]Collin Seedling for R'!$R$3:$R$51)</f>
        <v>Mod</v>
      </c>
      <c r="L5103" s="2" t="str">
        <f>LOOKUP(A5103,'[2]Collin Seedling for R'!$A$3:$A$51,'[2]Collin Seedling for R'!$T$3:$T$51)</f>
        <v>BAND</v>
      </c>
      <c r="M5103" s="2" t="str">
        <f>LOOKUP(A5103,'[2]Collin Seedling for R'!$A$3:$A$51,'[2]Collin Seedling for R'!$P$3:$P$51)</f>
        <v>Unseeded</v>
      </c>
      <c r="N5103" s="8">
        <f t="shared" si="79"/>
        <v>0.18</v>
      </c>
      <c r="O5103" s="2" t="str">
        <f>LOOKUP(H5103,[2]plantlist!$A$2:$A$943,[2]plantlist!$B$2:$B$943)</f>
        <v>U</v>
      </c>
    </row>
    <row r="5104" spans="1:15" x14ac:dyDescent="0.2">
      <c r="A5104" s="7" t="s">
        <v>519</v>
      </c>
      <c r="B5104" s="2">
        <v>1998</v>
      </c>
      <c r="C5104" s="2" t="s">
        <v>0</v>
      </c>
      <c r="D5104" s="2">
        <v>0</v>
      </c>
      <c r="E5104" s="2">
        <v>15</v>
      </c>
      <c r="F5104" s="2">
        <v>15</v>
      </c>
      <c r="G5104" s="2">
        <v>5000</v>
      </c>
      <c r="H5104" s="2" t="s">
        <v>60</v>
      </c>
      <c r="I5104" s="2" t="s">
        <v>19</v>
      </c>
      <c r="J5104" s="2" t="s">
        <v>61</v>
      </c>
      <c r="K5104" s="2" t="str">
        <f>LOOKUP(A5104,'[2]Collin Seedling for R'!$A$3:$A$51,'[2]Collin Seedling for R'!$R$3:$R$51)</f>
        <v>Mod</v>
      </c>
      <c r="L5104" s="2" t="str">
        <f>LOOKUP(A5104,'[2]Collin Seedling for R'!$A$3:$A$51,'[2]Collin Seedling for R'!$T$3:$T$51)</f>
        <v>BAND</v>
      </c>
      <c r="M5104" s="2" t="str">
        <f>LOOKUP(A5104,'[2]Collin Seedling for R'!$A$3:$A$51,'[2]Collin Seedling for R'!$P$3:$P$51)</f>
        <v>Unseeded</v>
      </c>
      <c r="N5104" s="8">
        <f t="shared" si="79"/>
        <v>0.3</v>
      </c>
      <c r="O5104" s="2" t="str">
        <f>LOOKUP(H5104,[2]plantlist!$A$2:$A$943,[2]plantlist!$B$2:$B$943)</f>
        <v>F</v>
      </c>
    </row>
    <row r="5105" spans="1:15" x14ac:dyDescent="0.2">
      <c r="A5105" s="7" t="s">
        <v>519</v>
      </c>
      <c r="B5105" s="2">
        <v>1998</v>
      </c>
      <c r="C5105" s="2" t="s">
        <v>0</v>
      </c>
      <c r="D5105" s="2">
        <v>0</v>
      </c>
      <c r="E5105" s="2">
        <v>3</v>
      </c>
      <c r="F5105" s="2">
        <v>3</v>
      </c>
      <c r="G5105" s="2">
        <v>5000</v>
      </c>
      <c r="H5105" s="2" t="s">
        <v>378</v>
      </c>
      <c r="I5105" s="2" t="s">
        <v>19</v>
      </c>
      <c r="J5105" s="2" t="s">
        <v>379</v>
      </c>
      <c r="K5105" s="2" t="str">
        <f>LOOKUP(A5105,'[2]Collin Seedling for R'!$A$3:$A$51,'[2]Collin Seedling for R'!$R$3:$R$51)</f>
        <v>Mod</v>
      </c>
      <c r="L5105" s="2" t="str">
        <f>LOOKUP(A5105,'[2]Collin Seedling for R'!$A$3:$A$51,'[2]Collin Seedling for R'!$T$3:$T$51)</f>
        <v>BAND</v>
      </c>
      <c r="M5105" s="2" t="str">
        <f>LOOKUP(A5105,'[2]Collin Seedling for R'!$A$3:$A$51,'[2]Collin Seedling for R'!$P$3:$P$51)</f>
        <v>Unseeded</v>
      </c>
      <c r="N5105" s="8">
        <f t="shared" si="79"/>
        <v>0.06</v>
      </c>
      <c r="O5105" s="2" t="str">
        <f>LOOKUP(H5105,[2]plantlist!$A$2:$A$943,[2]plantlist!$B$2:$B$943)</f>
        <v>F</v>
      </c>
    </row>
    <row r="5106" spans="1:15" x14ac:dyDescent="0.2">
      <c r="A5106" s="7" t="s">
        <v>471</v>
      </c>
      <c r="B5106" s="2">
        <v>2002</v>
      </c>
      <c r="C5106" s="2" t="s">
        <v>0</v>
      </c>
      <c r="D5106" s="2">
        <v>3878</v>
      </c>
      <c r="E5106" s="2">
        <v>0</v>
      </c>
      <c r="F5106" s="2">
        <v>3878</v>
      </c>
      <c r="G5106" s="2">
        <v>5000</v>
      </c>
      <c r="H5106" s="2" t="s">
        <v>6</v>
      </c>
      <c r="I5106" s="2" t="s">
        <v>2</v>
      </c>
      <c r="J5106" s="2" t="s">
        <v>7</v>
      </c>
      <c r="K5106" s="2" t="str">
        <f>LOOKUP(A5106,'[2]Collin Seedling for R'!$A$3:$A$51,'[2]Collin Seedling for R'!$R$3:$R$51)</f>
        <v>Mod</v>
      </c>
      <c r="L5106" s="2" t="str">
        <f>LOOKUP(A5106,'[2]Collin Seedling for R'!$A$3:$A$51,'[2]Collin Seedling for R'!$T$3:$T$51)</f>
        <v>BAND</v>
      </c>
      <c r="M5106" s="2" t="str">
        <f>LOOKUP(A5106,'[2]Collin Seedling for R'!$A$3:$A$51,'[2]Collin Seedling for R'!$P$3:$P$51)</f>
        <v>Unseeded</v>
      </c>
      <c r="N5106" s="8">
        <f t="shared" si="79"/>
        <v>0</v>
      </c>
      <c r="O5106" s="2" t="str">
        <f>LOOKUP(H5106,[2]plantlist!$A$2:$A$943,[2]plantlist!$B$2:$B$943)</f>
        <v>L</v>
      </c>
    </row>
    <row r="5107" spans="1:15" x14ac:dyDescent="0.2">
      <c r="A5107" s="7" t="s">
        <v>471</v>
      </c>
      <c r="B5107" s="2">
        <v>2002</v>
      </c>
      <c r="C5107" s="2" t="s">
        <v>0</v>
      </c>
      <c r="D5107" s="2">
        <v>761</v>
      </c>
      <c r="E5107" s="2">
        <v>0</v>
      </c>
      <c r="F5107" s="2">
        <v>761</v>
      </c>
      <c r="G5107" s="2">
        <v>5000</v>
      </c>
      <c r="H5107" s="2" t="s">
        <v>278</v>
      </c>
      <c r="I5107" s="2" t="s">
        <v>2</v>
      </c>
      <c r="J5107" s="2" t="s">
        <v>279</v>
      </c>
      <c r="K5107" s="2" t="str">
        <f>LOOKUP(A5107,'[2]Collin Seedling for R'!$A$3:$A$51,'[2]Collin Seedling for R'!$R$3:$R$51)</f>
        <v>Mod</v>
      </c>
      <c r="L5107" s="2" t="str">
        <f>LOOKUP(A5107,'[2]Collin Seedling for R'!$A$3:$A$51,'[2]Collin Seedling for R'!$T$3:$T$51)</f>
        <v>BAND</v>
      </c>
      <c r="M5107" s="2" t="str">
        <f>LOOKUP(A5107,'[2]Collin Seedling for R'!$A$3:$A$51,'[2]Collin Seedling for R'!$P$3:$P$51)</f>
        <v>Unseeded</v>
      </c>
      <c r="N5107" s="8">
        <f t="shared" si="79"/>
        <v>0</v>
      </c>
      <c r="O5107" s="2" t="str">
        <f>LOOKUP(H5107,[2]plantlist!$A$2:$A$943,[2]plantlist!$B$2:$B$943)</f>
        <v>B</v>
      </c>
    </row>
    <row r="5108" spans="1:15" x14ac:dyDescent="0.2">
      <c r="A5108" s="7" t="s">
        <v>471</v>
      </c>
      <c r="B5108" s="2">
        <v>2002</v>
      </c>
      <c r="C5108" s="2" t="s">
        <v>0</v>
      </c>
      <c r="D5108" s="2">
        <v>246</v>
      </c>
      <c r="E5108" s="2">
        <v>0</v>
      </c>
      <c r="F5108" s="2">
        <v>246</v>
      </c>
      <c r="G5108" s="2">
        <v>5000</v>
      </c>
      <c r="H5108" s="2" t="s">
        <v>10</v>
      </c>
      <c r="I5108" s="2" t="s">
        <v>2</v>
      </c>
      <c r="J5108" s="2" t="s">
        <v>11</v>
      </c>
      <c r="K5108" s="2" t="str">
        <f>LOOKUP(A5108,'[2]Collin Seedling for R'!$A$3:$A$51,'[2]Collin Seedling for R'!$R$3:$R$51)</f>
        <v>Mod</v>
      </c>
      <c r="L5108" s="2" t="str">
        <f>LOOKUP(A5108,'[2]Collin Seedling for R'!$A$3:$A$51,'[2]Collin Seedling for R'!$T$3:$T$51)</f>
        <v>BAND</v>
      </c>
      <c r="M5108" s="2" t="str">
        <f>LOOKUP(A5108,'[2]Collin Seedling for R'!$A$3:$A$51,'[2]Collin Seedling for R'!$P$3:$P$51)</f>
        <v>Unseeded</v>
      </c>
      <c r="N5108" s="8">
        <f t="shared" si="79"/>
        <v>0</v>
      </c>
      <c r="O5108" s="2" t="str">
        <f>LOOKUP(H5108,[2]plantlist!$A$2:$A$943,[2]plantlist!$B$2:$B$943)</f>
        <v>L</v>
      </c>
    </row>
    <row r="5109" spans="1:15" x14ac:dyDescent="0.2">
      <c r="A5109" s="7" t="s">
        <v>471</v>
      </c>
      <c r="B5109" s="2">
        <v>2002</v>
      </c>
      <c r="C5109" s="2" t="s">
        <v>0</v>
      </c>
      <c r="D5109" s="2">
        <v>81</v>
      </c>
      <c r="E5109" s="2">
        <v>676</v>
      </c>
      <c r="F5109" s="2">
        <v>757</v>
      </c>
      <c r="G5109" s="2">
        <v>5000</v>
      </c>
      <c r="H5109" s="2" t="s">
        <v>12</v>
      </c>
      <c r="I5109" s="2" t="s">
        <v>2</v>
      </c>
      <c r="J5109" s="2" t="s">
        <v>13</v>
      </c>
      <c r="K5109" s="2" t="str">
        <f>LOOKUP(A5109,'[2]Collin Seedling for R'!$A$3:$A$51,'[2]Collin Seedling for R'!$R$3:$R$51)</f>
        <v>Mod</v>
      </c>
      <c r="L5109" s="2" t="str">
        <f>LOOKUP(A5109,'[2]Collin Seedling for R'!$A$3:$A$51,'[2]Collin Seedling for R'!$T$3:$T$51)</f>
        <v>BAND</v>
      </c>
      <c r="M5109" s="2" t="str">
        <f>LOOKUP(A5109,'[2]Collin Seedling for R'!$A$3:$A$51,'[2]Collin Seedling for R'!$P$3:$P$51)</f>
        <v>Unseeded</v>
      </c>
      <c r="N5109" s="8">
        <f t="shared" si="79"/>
        <v>13.52</v>
      </c>
      <c r="O5109" s="2" t="str">
        <f>LOOKUP(H5109,[2]plantlist!$A$2:$A$943,[2]plantlist!$B$2:$B$943)</f>
        <v>G</v>
      </c>
    </row>
    <row r="5110" spans="1:15" x14ac:dyDescent="0.2">
      <c r="A5110" s="7" t="s">
        <v>471</v>
      </c>
      <c r="B5110" s="2">
        <v>2002</v>
      </c>
      <c r="C5110" s="2" t="s">
        <v>0</v>
      </c>
      <c r="D5110" s="2">
        <v>33</v>
      </c>
      <c r="E5110" s="2">
        <v>98</v>
      </c>
      <c r="F5110" s="2">
        <v>131</v>
      </c>
      <c r="G5110" s="2">
        <v>5000</v>
      </c>
      <c r="H5110" s="2" t="s">
        <v>372</v>
      </c>
      <c r="I5110" s="2" t="s">
        <v>2</v>
      </c>
      <c r="J5110" s="2" t="s">
        <v>48</v>
      </c>
      <c r="K5110" s="2" t="str">
        <f>LOOKUP(A5110,'[2]Collin Seedling for R'!$A$3:$A$51,'[2]Collin Seedling for R'!$R$3:$R$51)</f>
        <v>Mod</v>
      </c>
      <c r="L5110" s="2" t="str">
        <f>LOOKUP(A5110,'[2]Collin Seedling for R'!$A$3:$A$51,'[2]Collin Seedling for R'!$T$3:$T$51)</f>
        <v>BAND</v>
      </c>
      <c r="M5110" s="2" t="str">
        <f>LOOKUP(A5110,'[2]Collin Seedling for R'!$A$3:$A$51,'[2]Collin Seedling for R'!$P$3:$P$51)</f>
        <v>Unseeded</v>
      </c>
      <c r="N5110" s="8">
        <f t="shared" si="79"/>
        <v>1.96</v>
      </c>
      <c r="O5110" s="2" t="str">
        <f>LOOKUP(H5110,[2]plantlist!$A$2:$A$943,[2]plantlist!$B$2:$B$943)</f>
        <v>G</v>
      </c>
    </row>
    <row r="5111" spans="1:15" x14ac:dyDescent="0.2">
      <c r="A5111" s="7" t="s">
        <v>471</v>
      </c>
      <c r="B5111" s="2">
        <v>2002</v>
      </c>
      <c r="C5111" s="2" t="s">
        <v>0</v>
      </c>
      <c r="D5111" s="2">
        <v>1</v>
      </c>
      <c r="E5111" s="2">
        <v>127</v>
      </c>
      <c r="F5111" s="2">
        <v>128</v>
      </c>
      <c r="G5111" s="2">
        <v>5000</v>
      </c>
      <c r="H5111" s="2" t="s">
        <v>152</v>
      </c>
      <c r="I5111" s="2" t="s">
        <v>2</v>
      </c>
      <c r="J5111" s="2" t="s">
        <v>153</v>
      </c>
      <c r="K5111" s="2" t="str">
        <f>LOOKUP(A5111,'[2]Collin Seedling for R'!$A$3:$A$51,'[2]Collin Seedling for R'!$R$3:$R$51)</f>
        <v>Mod</v>
      </c>
      <c r="L5111" s="2" t="str">
        <f>LOOKUP(A5111,'[2]Collin Seedling for R'!$A$3:$A$51,'[2]Collin Seedling for R'!$T$3:$T$51)</f>
        <v>BAND</v>
      </c>
      <c r="M5111" s="2" t="str">
        <f>LOOKUP(A5111,'[2]Collin Seedling for R'!$A$3:$A$51,'[2]Collin Seedling for R'!$P$3:$P$51)</f>
        <v>Unseeded</v>
      </c>
      <c r="N5111" s="8">
        <f t="shared" si="79"/>
        <v>2.54</v>
      </c>
      <c r="O5111" s="2" t="str">
        <f>LOOKUP(H5111,[2]plantlist!$A$2:$A$943,[2]plantlist!$B$2:$B$943)</f>
        <v>F</v>
      </c>
    </row>
    <row r="5112" spans="1:15" x14ac:dyDescent="0.2">
      <c r="A5112" s="7" t="s">
        <v>471</v>
      </c>
      <c r="B5112" s="2">
        <v>2002</v>
      </c>
      <c r="C5112" s="2" t="s">
        <v>0</v>
      </c>
      <c r="D5112" s="2">
        <v>0</v>
      </c>
      <c r="E5112" s="2">
        <v>77</v>
      </c>
      <c r="F5112" s="2">
        <v>77</v>
      </c>
      <c r="G5112" s="2">
        <v>5000</v>
      </c>
      <c r="H5112" s="2" t="s">
        <v>384</v>
      </c>
      <c r="I5112" s="2" t="s">
        <v>2</v>
      </c>
      <c r="J5112" s="2" t="s">
        <v>385</v>
      </c>
      <c r="K5112" s="2" t="str">
        <f>LOOKUP(A5112,'[2]Collin Seedling for R'!$A$3:$A$51,'[2]Collin Seedling for R'!$R$3:$R$51)</f>
        <v>Mod</v>
      </c>
      <c r="L5112" s="2" t="str">
        <f>LOOKUP(A5112,'[2]Collin Seedling for R'!$A$3:$A$51,'[2]Collin Seedling for R'!$T$3:$T$51)</f>
        <v>BAND</v>
      </c>
      <c r="M5112" s="2" t="str">
        <f>LOOKUP(A5112,'[2]Collin Seedling for R'!$A$3:$A$51,'[2]Collin Seedling for R'!$P$3:$P$51)</f>
        <v>Unseeded</v>
      </c>
      <c r="N5112" s="8">
        <f t="shared" si="79"/>
        <v>1.54</v>
      </c>
      <c r="O5112" s="2" t="str">
        <f>LOOKUP(H5112,[2]plantlist!$A$2:$A$943,[2]plantlist!$B$2:$B$943)</f>
        <v>G</v>
      </c>
    </row>
    <row r="5113" spans="1:15" x14ac:dyDescent="0.2">
      <c r="A5113" s="7" t="s">
        <v>471</v>
      </c>
      <c r="B5113" s="2">
        <v>2002</v>
      </c>
      <c r="C5113" s="2" t="s">
        <v>0</v>
      </c>
      <c r="D5113" s="2">
        <v>0</v>
      </c>
      <c r="E5113" s="2">
        <v>486</v>
      </c>
      <c r="F5113" s="2">
        <v>486</v>
      </c>
      <c r="G5113" s="2">
        <v>5000</v>
      </c>
      <c r="H5113" s="2" t="s">
        <v>60</v>
      </c>
      <c r="I5113" s="2" t="s">
        <v>2</v>
      </c>
      <c r="J5113" s="2" t="s">
        <v>61</v>
      </c>
      <c r="K5113" s="2" t="str">
        <f>LOOKUP(A5113,'[2]Collin Seedling for R'!$A$3:$A$51,'[2]Collin Seedling for R'!$R$3:$R$51)</f>
        <v>Mod</v>
      </c>
      <c r="L5113" s="2" t="str">
        <f>LOOKUP(A5113,'[2]Collin Seedling for R'!$A$3:$A$51,'[2]Collin Seedling for R'!$T$3:$T$51)</f>
        <v>BAND</v>
      </c>
      <c r="M5113" s="2" t="str">
        <f>LOOKUP(A5113,'[2]Collin Seedling for R'!$A$3:$A$51,'[2]Collin Seedling for R'!$P$3:$P$51)</f>
        <v>Unseeded</v>
      </c>
      <c r="N5113" s="8">
        <f t="shared" si="79"/>
        <v>9.7199999999999989</v>
      </c>
      <c r="O5113" s="2" t="str">
        <f>LOOKUP(H5113,[2]plantlist!$A$2:$A$943,[2]plantlist!$B$2:$B$943)</f>
        <v>F</v>
      </c>
    </row>
    <row r="5114" spans="1:15" x14ac:dyDescent="0.2">
      <c r="A5114" s="7" t="s">
        <v>471</v>
      </c>
      <c r="B5114" s="2">
        <v>2002</v>
      </c>
      <c r="C5114" s="2" t="s">
        <v>0</v>
      </c>
      <c r="D5114" s="2">
        <v>0</v>
      </c>
      <c r="E5114" s="2">
        <v>49</v>
      </c>
      <c r="F5114" s="2">
        <v>49</v>
      </c>
      <c r="G5114" s="2">
        <v>5000</v>
      </c>
      <c r="H5114" s="2" t="s">
        <v>344</v>
      </c>
      <c r="I5114" s="2" t="s">
        <v>19</v>
      </c>
      <c r="J5114" s="2" t="s">
        <v>345</v>
      </c>
      <c r="K5114" s="2" t="str">
        <f>LOOKUP(A5114,'[2]Collin Seedling for R'!$A$3:$A$51,'[2]Collin Seedling for R'!$R$3:$R$51)</f>
        <v>Mod</v>
      </c>
      <c r="L5114" s="2" t="str">
        <f>LOOKUP(A5114,'[2]Collin Seedling for R'!$A$3:$A$51,'[2]Collin Seedling for R'!$T$3:$T$51)</f>
        <v>BAND</v>
      </c>
      <c r="M5114" s="2" t="str">
        <f>LOOKUP(A5114,'[2]Collin Seedling for R'!$A$3:$A$51,'[2]Collin Seedling for R'!$P$3:$P$51)</f>
        <v>Unseeded</v>
      </c>
      <c r="N5114" s="8">
        <f t="shared" si="79"/>
        <v>0.98</v>
      </c>
      <c r="O5114" s="2" t="str">
        <f>LOOKUP(H5114,[2]plantlist!$A$2:$A$943,[2]plantlist!$B$2:$B$943)</f>
        <v>F</v>
      </c>
    </row>
    <row r="5115" spans="1:15" x14ac:dyDescent="0.2">
      <c r="A5115" s="7" t="s">
        <v>471</v>
      </c>
      <c r="B5115" s="2">
        <v>2002</v>
      </c>
      <c r="C5115" s="2" t="s">
        <v>0</v>
      </c>
      <c r="D5115" s="2">
        <v>0</v>
      </c>
      <c r="E5115" s="2">
        <v>80</v>
      </c>
      <c r="F5115" s="2">
        <v>80</v>
      </c>
      <c r="G5115" s="2">
        <v>5000</v>
      </c>
      <c r="H5115" s="2" t="s">
        <v>96</v>
      </c>
      <c r="I5115" s="2" t="s">
        <v>19</v>
      </c>
      <c r="J5115" s="2" t="s">
        <v>97</v>
      </c>
      <c r="K5115" s="2" t="str">
        <f>LOOKUP(A5115,'[2]Collin Seedling for R'!$A$3:$A$51,'[2]Collin Seedling for R'!$R$3:$R$51)</f>
        <v>Mod</v>
      </c>
      <c r="L5115" s="2" t="str">
        <f>LOOKUP(A5115,'[2]Collin Seedling for R'!$A$3:$A$51,'[2]Collin Seedling for R'!$T$3:$T$51)</f>
        <v>BAND</v>
      </c>
      <c r="M5115" s="2" t="str">
        <f>LOOKUP(A5115,'[2]Collin Seedling for R'!$A$3:$A$51,'[2]Collin Seedling for R'!$P$3:$P$51)</f>
        <v>Unseeded</v>
      </c>
      <c r="N5115" s="8">
        <f t="shared" si="79"/>
        <v>1.6</v>
      </c>
      <c r="O5115" s="2" t="str">
        <f>LOOKUP(H5115,[2]plantlist!$A$2:$A$943,[2]plantlist!$B$2:$B$943)</f>
        <v>F</v>
      </c>
    </row>
    <row r="5116" spans="1:15" x14ac:dyDescent="0.2">
      <c r="A5116" s="7" t="s">
        <v>471</v>
      </c>
      <c r="B5116" s="2">
        <v>2002</v>
      </c>
      <c r="C5116" s="2" t="s">
        <v>0</v>
      </c>
      <c r="D5116" s="2">
        <v>0</v>
      </c>
      <c r="E5116" s="2">
        <v>32</v>
      </c>
      <c r="F5116" s="2">
        <v>32</v>
      </c>
      <c r="G5116" s="2">
        <v>5000</v>
      </c>
      <c r="H5116" s="2" t="s">
        <v>340</v>
      </c>
      <c r="I5116" s="2" t="s">
        <v>19</v>
      </c>
      <c r="J5116" s="2" t="s">
        <v>341</v>
      </c>
      <c r="K5116" s="2" t="str">
        <f>LOOKUP(A5116,'[2]Collin Seedling for R'!$A$3:$A$51,'[2]Collin Seedling for R'!$R$3:$R$51)</f>
        <v>Mod</v>
      </c>
      <c r="L5116" s="2" t="str">
        <f>LOOKUP(A5116,'[2]Collin Seedling for R'!$A$3:$A$51,'[2]Collin Seedling for R'!$T$3:$T$51)</f>
        <v>BAND</v>
      </c>
      <c r="M5116" s="2" t="str">
        <f>LOOKUP(A5116,'[2]Collin Seedling for R'!$A$3:$A$51,'[2]Collin Seedling for R'!$P$3:$P$51)</f>
        <v>Unseeded</v>
      </c>
      <c r="N5116" s="8">
        <f t="shared" si="79"/>
        <v>0.64</v>
      </c>
      <c r="O5116" s="2" t="str">
        <f>LOOKUP(H5116,[2]plantlist!$A$2:$A$943,[2]plantlist!$B$2:$B$943)</f>
        <v>F</v>
      </c>
    </row>
    <row r="5117" spans="1:15" x14ac:dyDescent="0.2">
      <c r="A5117" s="7" t="s">
        <v>471</v>
      </c>
      <c r="B5117" s="2">
        <v>2002</v>
      </c>
      <c r="C5117" s="2" t="s">
        <v>0</v>
      </c>
      <c r="D5117" s="2">
        <v>0</v>
      </c>
      <c r="E5117" s="2">
        <v>405</v>
      </c>
      <c r="F5117" s="2">
        <v>405</v>
      </c>
      <c r="G5117" s="2">
        <v>5000</v>
      </c>
      <c r="H5117" s="2" t="s">
        <v>74</v>
      </c>
      <c r="I5117" s="2" t="s">
        <v>19</v>
      </c>
      <c r="J5117" s="2" t="s">
        <v>75</v>
      </c>
      <c r="K5117" s="2" t="str">
        <f>LOOKUP(A5117,'[2]Collin Seedling for R'!$A$3:$A$51,'[2]Collin Seedling for R'!$R$3:$R$51)</f>
        <v>Mod</v>
      </c>
      <c r="L5117" s="2" t="str">
        <f>LOOKUP(A5117,'[2]Collin Seedling for R'!$A$3:$A$51,'[2]Collin Seedling for R'!$T$3:$T$51)</f>
        <v>BAND</v>
      </c>
      <c r="M5117" s="2" t="str">
        <f>LOOKUP(A5117,'[2]Collin Seedling for R'!$A$3:$A$51,'[2]Collin Seedling for R'!$P$3:$P$51)</f>
        <v>Unseeded</v>
      </c>
      <c r="N5117" s="8">
        <f t="shared" si="79"/>
        <v>8.1</v>
      </c>
      <c r="O5117" s="2" t="str">
        <f>LOOKUP(H5117,[2]plantlist!$A$2:$A$943,[2]plantlist!$B$2:$B$943)</f>
        <v>T</v>
      </c>
    </row>
    <row r="5118" spans="1:15" x14ac:dyDescent="0.2">
      <c r="A5118" s="7" t="s">
        <v>471</v>
      </c>
      <c r="B5118" s="2">
        <v>2002</v>
      </c>
      <c r="C5118" s="2" t="s">
        <v>0</v>
      </c>
      <c r="D5118" s="2">
        <v>0</v>
      </c>
      <c r="E5118" s="2">
        <v>1211</v>
      </c>
      <c r="F5118" s="2">
        <v>1211</v>
      </c>
      <c r="G5118" s="2">
        <v>5000</v>
      </c>
      <c r="H5118" s="2" t="s">
        <v>74</v>
      </c>
      <c r="I5118" s="2" t="s">
        <v>2</v>
      </c>
      <c r="J5118" s="2" t="s">
        <v>75</v>
      </c>
      <c r="K5118" s="2" t="str">
        <f>LOOKUP(A5118,'[2]Collin Seedling for R'!$A$3:$A$51,'[2]Collin Seedling for R'!$R$3:$R$51)</f>
        <v>Mod</v>
      </c>
      <c r="L5118" s="2" t="str">
        <f>LOOKUP(A5118,'[2]Collin Seedling for R'!$A$3:$A$51,'[2]Collin Seedling for R'!$T$3:$T$51)</f>
        <v>BAND</v>
      </c>
      <c r="M5118" s="2" t="str">
        <f>LOOKUP(A5118,'[2]Collin Seedling for R'!$A$3:$A$51,'[2]Collin Seedling for R'!$P$3:$P$51)</f>
        <v>Unseeded</v>
      </c>
      <c r="N5118" s="8">
        <f t="shared" si="79"/>
        <v>24.22</v>
      </c>
      <c r="O5118" s="2" t="str">
        <f>LOOKUP(H5118,[2]plantlist!$A$2:$A$943,[2]plantlist!$B$2:$B$943)</f>
        <v>T</v>
      </c>
    </row>
    <row r="5119" spans="1:15" x14ac:dyDescent="0.2">
      <c r="A5119" s="7" t="s">
        <v>471</v>
      </c>
      <c r="B5119" s="2">
        <v>2002</v>
      </c>
      <c r="C5119" s="2" t="s">
        <v>0</v>
      </c>
      <c r="D5119" s="2">
        <v>0</v>
      </c>
      <c r="E5119" s="2">
        <v>31</v>
      </c>
      <c r="F5119" s="2">
        <v>31</v>
      </c>
      <c r="G5119" s="2">
        <v>5000</v>
      </c>
      <c r="H5119" s="2" t="s">
        <v>372</v>
      </c>
      <c r="I5119" s="2" t="s">
        <v>19</v>
      </c>
      <c r="J5119" s="2" t="s">
        <v>48</v>
      </c>
      <c r="K5119" s="2" t="str">
        <f>LOOKUP(A5119,'[2]Collin Seedling for R'!$A$3:$A$51,'[2]Collin Seedling for R'!$R$3:$R$51)</f>
        <v>Mod</v>
      </c>
      <c r="L5119" s="2" t="str">
        <f>LOOKUP(A5119,'[2]Collin Seedling for R'!$A$3:$A$51,'[2]Collin Seedling for R'!$T$3:$T$51)</f>
        <v>BAND</v>
      </c>
      <c r="M5119" s="2" t="str">
        <f>LOOKUP(A5119,'[2]Collin Seedling for R'!$A$3:$A$51,'[2]Collin Seedling for R'!$P$3:$P$51)</f>
        <v>Unseeded</v>
      </c>
      <c r="N5119" s="8">
        <f t="shared" si="79"/>
        <v>0.62</v>
      </c>
      <c r="O5119" s="2" t="str">
        <f>LOOKUP(H5119,[2]plantlist!$A$2:$A$943,[2]plantlist!$B$2:$B$943)</f>
        <v>G</v>
      </c>
    </row>
    <row r="5120" spans="1:15" x14ac:dyDescent="0.2">
      <c r="A5120" s="7" t="s">
        <v>471</v>
      </c>
      <c r="B5120" s="2">
        <v>2002</v>
      </c>
      <c r="C5120" s="2" t="s">
        <v>0</v>
      </c>
      <c r="D5120" s="2">
        <v>0</v>
      </c>
      <c r="E5120" s="2">
        <v>36</v>
      </c>
      <c r="F5120" s="2">
        <v>36</v>
      </c>
      <c r="G5120" s="2">
        <v>5000</v>
      </c>
      <c r="H5120" s="2" t="s">
        <v>373</v>
      </c>
      <c r="I5120" s="2" t="s">
        <v>2</v>
      </c>
      <c r="J5120" s="2" t="s">
        <v>67</v>
      </c>
      <c r="K5120" s="2" t="str">
        <f>LOOKUP(A5120,'[2]Collin Seedling for R'!$A$3:$A$51,'[2]Collin Seedling for R'!$R$3:$R$51)</f>
        <v>Mod</v>
      </c>
      <c r="L5120" s="2" t="str">
        <f>LOOKUP(A5120,'[2]Collin Seedling for R'!$A$3:$A$51,'[2]Collin Seedling for R'!$T$3:$T$51)</f>
        <v>BAND</v>
      </c>
      <c r="M5120" s="2" t="str">
        <f>LOOKUP(A5120,'[2]Collin Seedling for R'!$A$3:$A$51,'[2]Collin Seedling for R'!$P$3:$P$51)</f>
        <v>Unseeded</v>
      </c>
      <c r="N5120" s="8">
        <f t="shared" si="79"/>
        <v>0.72</v>
      </c>
      <c r="O5120" s="2" t="str">
        <f>LOOKUP(H5120,[2]plantlist!$A$2:$A$943,[2]plantlist!$B$2:$B$943)</f>
        <v>G</v>
      </c>
    </row>
    <row r="5121" spans="1:15" x14ac:dyDescent="0.2">
      <c r="A5121" s="7" t="s">
        <v>471</v>
      </c>
      <c r="B5121" s="2">
        <v>2002</v>
      </c>
      <c r="C5121" s="2" t="s">
        <v>0</v>
      </c>
      <c r="D5121" s="2">
        <v>0</v>
      </c>
      <c r="E5121" s="2">
        <v>35</v>
      </c>
      <c r="F5121" s="2">
        <v>35</v>
      </c>
      <c r="G5121" s="2">
        <v>5000</v>
      </c>
      <c r="H5121" s="2" t="s">
        <v>68</v>
      </c>
      <c r="I5121" s="2" t="s">
        <v>2</v>
      </c>
      <c r="J5121" s="2" t="s">
        <v>69</v>
      </c>
      <c r="K5121" s="2" t="str">
        <f>LOOKUP(A5121,'[2]Collin Seedling for R'!$A$3:$A$51,'[2]Collin Seedling for R'!$R$3:$R$51)</f>
        <v>Mod</v>
      </c>
      <c r="L5121" s="2" t="str">
        <f>LOOKUP(A5121,'[2]Collin Seedling for R'!$A$3:$A$51,'[2]Collin Seedling for R'!$T$3:$T$51)</f>
        <v>BAND</v>
      </c>
      <c r="M5121" s="2" t="str">
        <f>LOOKUP(A5121,'[2]Collin Seedling for R'!$A$3:$A$51,'[2]Collin Seedling for R'!$P$3:$P$51)</f>
        <v>Unseeded</v>
      </c>
      <c r="N5121" s="8">
        <f t="shared" si="79"/>
        <v>0.70000000000000007</v>
      </c>
      <c r="O5121" s="2" t="str">
        <f>LOOKUP(H5121,[2]plantlist!$A$2:$A$943,[2]plantlist!$B$2:$B$943)</f>
        <v>G</v>
      </c>
    </row>
    <row r="5122" spans="1:15" x14ac:dyDescent="0.2">
      <c r="A5122" s="7" t="s">
        <v>471</v>
      </c>
      <c r="B5122" s="2">
        <v>2002</v>
      </c>
      <c r="C5122" s="2" t="s">
        <v>0</v>
      </c>
      <c r="D5122" s="2">
        <v>0</v>
      </c>
      <c r="E5122" s="2">
        <v>180</v>
      </c>
      <c r="F5122" s="2">
        <v>180</v>
      </c>
      <c r="G5122" s="2">
        <v>5000</v>
      </c>
      <c r="H5122" s="2" t="s">
        <v>31</v>
      </c>
      <c r="I5122" s="2" t="s">
        <v>2</v>
      </c>
      <c r="J5122" s="2" t="s">
        <v>32</v>
      </c>
      <c r="K5122" s="2" t="str">
        <f>LOOKUP(A5122,'[2]Collin Seedling for R'!$A$3:$A$51,'[2]Collin Seedling for R'!$R$3:$R$51)</f>
        <v>Mod</v>
      </c>
      <c r="L5122" s="2" t="str">
        <f>LOOKUP(A5122,'[2]Collin Seedling for R'!$A$3:$A$51,'[2]Collin Seedling for R'!$T$3:$T$51)</f>
        <v>BAND</v>
      </c>
      <c r="M5122" s="2" t="str">
        <f>LOOKUP(A5122,'[2]Collin Seedling for R'!$A$3:$A$51,'[2]Collin Seedling for R'!$P$3:$P$51)</f>
        <v>Unseeded</v>
      </c>
      <c r="N5122" s="8">
        <f t="shared" ref="N5122:N5185" si="80">E5122/G5122*100</f>
        <v>3.5999999999999996</v>
      </c>
      <c r="O5122" s="2" t="str">
        <f>LOOKUP(H5122,[2]plantlist!$A$2:$A$943,[2]plantlist!$B$2:$B$943)</f>
        <v>U</v>
      </c>
    </row>
    <row r="5123" spans="1:15" x14ac:dyDescent="0.2">
      <c r="A5123" s="7" t="s">
        <v>471</v>
      </c>
      <c r="B5123" s="2">
        <v>2002</v>
      </c>
      <c r="C5123" s="2" t="s">
        <v>0</v>
      </c>
      <c r="D5123" s="2">
        <v>0</v>
      </c>
      <c r="E5123" s="2">
        <v>22</v>
      </c>
      <c r="F5123" s="2">
        <v>22</v>
      </c>
      <c r="G5123" s="2">
        <v>5000</v>
      </c>
      <c r="H5123" s="2" t="s">
        <v>539</v>
      </c>
      <c r="I5123" s="2" t="s">
        <v>2</v>
      </c>
      <c r="J5123" s="2" t="s">
        <v>540</v>
      </c>
      <c r="K5123" s="2" t="str">
        <f>LOOKUP(A5123,'[2]Collin Seedling for R'!$A$3:$A$51,'[2]Collin Seedling for R'!$R$3:$R$51)</f>
        <v>Mod</v>
      </c>
      <c r="L5123" s="2" t="str">
        <f>LOOKUP(A5123,'[2]Collin Seedling for R'!$A$3:$A$51,'[2]Collin Seedling for R'!$T$3:$T$51)</f>
        <v>BAND</v>
      </c>
      <c r="M5123" s="2" t="str">
        <f>LOOKUP(A5123,'[2]Collin Seedling for R'!$A$3:$A$51,'[2]Collin Seedling for R'!$P$3:$P$51)</f>
        <v>Unseeded</v>
      </c>
      <c r="N5123" s="8">
        <f t="shared" si="80"/>
        <v>0.44</v>
      </c>
      <c r="O5123" s="2" t="str">
        <f>LOOKUP(H5123,[2]plantlist!$A$2:$A$943,[2]plantlist!$B$2:$B$943)</f>
        <v>F</v>
      </c>
    </row>
    <row r="5124" spans="1:15" x14ac:dyDescent="0.2">
      <c r="A5124" s="7" t="s">
        <v>471</v>
      </c>
      <c r="B5124" s="2">
        <v>2002</v>
      </c>
      <c r="C5124" s="2" t="s">
        <v>0</v>
      </c>
      <c r="D5124" s="2">
        <v>0</v>
      </c>
      <c r="E5124" s="2">
        <v>4</v>
      </c>
      <c r="F5124" s="2">
        <v>4</v>
      </c>
      <c r="G5124" s="2">
        <v>5000</v>
      </c>
      <c r="H5124" s="2" t="s">
        <v>358</v>
      </c>
      <c r="I5124" s="2" t="s">
        <v>19</v>
      </c>
      <c r="J5124" s="2" t="s">
        <v>359</v>
      </c>
      <c r="K5124" s="2" t="str">
        <f>LOOKUP(A5124,'[2]Collin Seedling for R'!$A$3:$A$51,'[2]Collin Seedling for R'!$R$3:$R$51)</f>
        <v>Mod</v>
      </c>
      <c r="L5124" s="2" t="str">
        <f>LOOKUP(A5124,'[2]Collin Seedling for R'!$A$3:$A$51,'[2]Collin Seedling for R'!$T$3:$T$51)</f>
        <v>BAND</v>
      </c>
      <c r="M5124" s="2" t="str">
        <f>LOOKUP(A5124,'[2]Collin Seedling for R'!$A$3:$A$51,'[2]Collin Seedling for R'!$P$3:$P$51)</f>
        <v>Unseeded</v>
      </c>
      <c r="N5124" s="8">
        <f t="shared" si="80"/>
        <v>0.08</v>
      </c>
      <c r="O5124" s="2" t="str">
        <f>LOOKUP(H5124,[2]plantlist!$A$2:$A$943,[2]plantlist!$B$2:$B$943)</f>
        <v>F</v>
      </c>
    </row>
    <row r="5125" spans="1:15" x14ac:dyDescent="0.2">
      <c r="A5125" t="s">
        <v>471</v>
      </c>
      <c r="B5125">
        <v>2019</v>
      </c>
      <c r="C5125" t="s">
        <v>0</v>
      </c>
      <c r="D5125">
        <v>2319</v>
      </c>
      <c r="E5125">
        <v>0</v>
      </c>
      <c r="F5125">
        <v>2319</v>
      </c>
      <c r="G5125">
        <v>5017</v>
      </c>
      <c r="H5125" t="s">
        <v>4</v>
      </c>
      <c r="I5125" t="s">
        <v>2</v>
      </c>
      <c r="J5125" t="s">
        <v>5</v>
      </c>
      <c r="K5125" s="2" t="str">
        <f>LOOKUP(A5125,'[2]Collin Seedling for R'!$A$3:$A$51,'[2]Collin Seedling for R'!$R$3:$R$51)</f>
        <v>Mod</v>
      </c>
      <c r="L5125" s="2" t="str">
        <f>LOOKUP(A5125,'[2]Collin Seedling for R'!$A$3:$A$51,'[2]Collin Seedling for R'!$T$3:$T$51)</f>
        <v>BAND</v>
      </c>
      <c r="M5125" s="2" t="str">
        <f>LOOKUP(A5125,'[2]Collin Seedling for R'!$A$3:$A$51,'[2]Collin Seedling for R'!$P$3:$P$51)</f>
        <v>Unseeded</v>
      </c>
      <c r="N5125" s="8">
        <f t="shared" si="80"/>
        <v>0</v>
      </c>
      <c r="O5125" s="2" t="str">
        <f>LOOKUP(H5125,[2]plantlist!$A$2:$A$943,[2]plantlist!$B$2:$B$943)</f>
        <v>B</v>
      </c>
    </row>
    <row r="5126" spans="1:15" x14ac:dyDescent="0.2">
      <c r="A5126" t="s">
        <v>471</v>
      </c>
      <c r="B5126">
        <v>2019</v>
      </c>
      <c r="C5126" t="s">
        <v>0</v>
      </c>
      <c r="D5126">
        <v>1500</v>
      </c>
      <c r="E5126">
        <v>102</v>
      </c>
      <c r="F5126">
        <v>1602</v>
      </c>
      <c r="G5126">
        <v>5017</v>
      </c>
      <c r="H5126" t="s">
        <v>6</v>
      </c>
      <c r="I5126" t="s">
        <v>2</v>
      </c>
      <c r="J5126" t="s">
        <v>7</v>
      </c>
      <c r="K5126" s="2" t="str">
        <f>LOOKUP(A5126,'[2]Collin Seedling for R'!$A$3:$A$51,'[2]Collin Seedling for R'!$R$3:$R$51)</f>
        <v>Mod</v>
      </c>
      <c r="L5126" s="2" t="str">
        <f>LOOKUP(A5126,'[2]Collin Seedling for R'!$A$3:$A$51,'[2]Collin Seedling for R'!$T$3:$T$51)</f>
        <v>BAND</v>
      </c>
      <c r="M5126" s="2" t="str">
        <f>LOOKUP(A5126,'[2]Collin Seedling for R'!$A$3:$A$51,'[2]Collin Seedling for R'!$P$3:$P$51)</f>
        <v>Unseeded</v>
      </c>
      <c r="N5126" s="8">
        <f t="shared" si="80"/>
        <v>2.0330875024915285</v>
      </c>
      <c r="O5126" s="2" t="str">
        <f>LOOKUP(H5126,[2]plantlist!$A$2:$A$943,[2]plantlist!$B$2:$B$943)</f>
        <v>L</v>
      </c>
    </row>
    <row r="5127" spans="1:15" x14ac:dyDescent="0.2">
      <c r="A5127" t="s">
        <v>471</v>
      </c>
      <c r="B5127">
        <v>2019</v>
      </c>
      <c r="C5127" t="s">
        <v>0</v>
      </c>
      <c r="D5127">
        <v>340</v>
      </c>
      <c r="E5127">
        <v>1623</v>
      </c>
      <c r="F5127">
        <v>1963</v>
      </c>
      <c r="G5127">
        <v>5017</v>
      </c>
      <c r="H5127" t="s">
        <v>68</v>
      </c>
      <c r="I5127" t="s">
        <v>2</v>
      </c>
      <c r="J5127" t="s">
        <v>69</v>
      </c>
      <c r="K5127" s="2" t="str">
        <f>LOOKUP(A5127,'[2]Collin Seedling for R'!$A$3:$A$51,'[2]Collin Seedling for R'!$R$3:$R$51)</f>
        <v>Mod</v>
      </c>
      <c r="L5127" s="2" t="str">
        <f>LOOKUP(A5127,'[2]Collin Seedling for R'!$A$3:$A$51,'[2]Collin Seedling for R'!$T$3:$T$51)</f>
        <v>BAND</v>
      </c>
      <c r="M5127" s="2" t="str">
        <f>LOOKUP(A5127,'[2]Collin Seedling for R'!$A$3:$A$51,'[2]Collin Seedling for R'!$P$3:$P$51)</f>
        <v>Unseeded</v>
      </c>
      <c r="N5127" s="8">
        <f t="shared" si="80"/>
        <v>32.350009966115209</v>
      </c>
      <c r="O5127" s="2" t="str">
        <f>LOOKUP(H5127,[2]plantlist!$A$2:$A$943,[2]plantlist!$B$2:$B$943)</f>
        <v>G</v>
      </c>
    </row>
    <row r="5128" spans="1:15" x14ac:dyDescent="0.2">
      <c r="A5128" t="s">
        <v>471</v>
      </c>
      <c r="B5128">
        <v>2019</v>
      </c>
      <c r="C5128" t="s">
        <v>0</v>
      </c>
      <c r="D5128">
        <v>327</v>
      </c>
      <c r="E5128">
        <v>0</v>
      </c>
      <c r="F5128">
        <v>327</v>
      </c>
      <c r="G5128">
        <v>5017</v>
      </c>
      <c r="H5128" t="s">
        <v>1</v>
      </c>
      <c r="I5128" t="s">
        <v>2</v>
      </c>
      <c r="J5128" t="s">
        <v>3</v>
      </c>
      <c r="K5128" s="2" t="str">
        <f>LOOKUP(A5128,'[2]Collin Seedling for R'!$A$3:$A$51,'[2]Collin Seedling for R'!$R$3:$R$51)</f>
        <v>Mod</v>
      </c>
      <c r="L5128" s="2" t="str">
        <f>LOOKUP(A5128,'[2]Collin Seedling for R'!$A$3:$A$51,'[2]Collin Seedling for R'!$T$3:$T$51)</f>
        <v>BAND</v>
      </c>
      <c r="M5128" s="2" t="str">
        <f>LOOKUP(A5128,'[2]Collin Seedling for R'!$A$3:$A$51,'[2]Collin Seedling for R'!$P$3:$P$51)</f>
        <v>Unseeded</v>
      </c>
      <c r="N5128" s="8">
        <f t="shared" si="80"/>
        <v>0</v>
      </c>
      <c r="O5128" s="2" t="str">
        <f>LOOKUP(H5128,[2]plantlist!$A$2:$A$943,[2]plantlist!$B$2:$B$943)</f>
        <v>F</v>
      </c>
    </row>
    <row r="5129" spans="1:15" x14ac:dyDescent="0.2">
      <c r="A5129" t="s">
        <v>471</v>
      </c>
      <c r="B5129">
        <v>2019</v>
      </c>
      <c r="C5129" t="s">
        <v>0</v>
      </c>
      <c r="D5129">
        <v>276</v>
      </c>
      <c r="E5129">
        <v>243</v>
      </c>
      <c r="F5129">
        <v>519</v>
      </c>
      <c r="G5129">
        <v>5017</v>
      </c>
      <c r="H5129" t="s">
        <v>10</v>
      </c>
      <c r="I5129" t="s">
        <v>2</v>
      </c>
      <c r="J5129" t="s">
        <v>11</v>
      </c>
      <c r="K5129" s="2" t="str">
        <f>LOOKUP(A5129,'[2]Collin Seedling for R'!$A$3:$A$51,'[2]Collin Seedling for R'!$R$3:$R$51)</f>
        <v>Mod</v>
      </c>
      <c r="L5129" s="2" t="str">
        <f>LOOKUP(A5129,'[2]Collin Seedling for R'!$A$3:$A$51,'[2]Collin Seedling for R'!$T$3:$T$51)</f>
        <v>BAND</v>
      </c>
      <c r="M5129" s="2" t="str">
        <f>LOOKUP(A5129,'[2]Collin Seedling for R'!$A$3:$A$51,'[2]Collin Seedling for R'!$P$3:$P$51)</f>
        <v>Unseeded</v>
      </c>
      <c r="N5129" s="8">
        <f t="shared" si="80"/>
        <v>4.8435319912298187</v>
      </c>
      <c r="O5129" s="2" t="str">
        <f>LOOKUP(H5129,[2]plantlist!$A$2:$A$943,[2]plantlist!$B$2:$B$943)</f>
        <v>L</v>
      </c>
    </row>
    <row r="5130" spans="1:15" x14ac:dyDescent="0.2">
      <c r="A5130" t="s">
        <v>471</v>
      </c>
      <c r="B5130">
        <v>2019</v>
      </c>
      <c r="C5130" t="s">
        <v>0</v>
      </c>
      <c r="D5130">
        <v>53</v>
      </c>
      <c r="E5130">
        <v>362</v>
      </c>
      <c r="F5130">
        <v>415</v>
      </c>
      <c r="G5130">
        <v>5017</v>
      </c>
      <c r="H5130" t="s">
        <v>104</v>
      </c>
      <c r="I5130" t="s">
        <v>2</v>
      </c>
      <c r="J5130" t="s">
        <v>105</v>
      </c>
      <c r="K5130" s="2" t="str">
        <f>LOOKUP(A5130,'[2]Collin Seedling for R'!$A$3:$A$51,'[2]Collin Seedling for R'!$R$3:$R$51)</f>
        <v>Mod</v>
      </c>
      <c r="L5130" s="2" t="str">
        <f>LOOKUP(A5130,'[2]Collin Seedling for R'!$A$3:$A$51,'[2]Collin Seedling for R'!$T$3:$T$51)</f>
        <v>BAND</v>
      </c>
      <c r="M5130" s="2" t="str">
        <f>LOOKUP(A5130,'[2]Collin Seedling for R'!$A$3:$A$51,'[2]Collin Seedling for R'!$P$3:$P$51)</f>
        <v>Unseeded</v>
      </c>
      <c r="N5130" s="8">
        <f t="shared" si="80"/>
        <v>7.2154674108032681</v>
      </c>
      <c r="O5130" s="2" t="str">
        <f>LOOKUP(H5130,[2]plantlist!$A$2:$A$943,[2]plantlist!$B$2:$B$943)</f>
        <v>G</v>
      </c>
    </row>
    <row r="5131" spans="1:15" x14ac:dyDescent="0.2">
      <c r="A5131" t="s">
        <v>471</v>
      </c>
      <c r="B5131">
        <v>2019</v>
      </c>
      <c r="C5131" t="s">
        <v>0</v>
      </c>
      <c r="D5131">
        <v>43</v>
      </c>
      <c r="E5131">
        <v>309</v>
      </c>
      <c r="F5131">
        <v>352</v>
      </c>
      <c r="G5131">
        <v>5017</v>
      </c>
      <c r="H5131" t="s">
        <v>12</v>
      </c>
      <c r="I5131" t="s">
        <v>2</v>
      </c>
      <c r="J5131" t="s">
        <v>13</v>
      </c>
      <c r="K5131" s="2" t="str">
        <f>LOOKUP(A5131,'[2]Collin Seedling for R'!$A$3:$A$51,'[2]Collin Seedling for R'!$R$3:$R$51)</f>
        <v>Mod</v>
      </c>
      <c r="L5131" s="2" t="str">
        <f>LOOKUP(A5131,'[2]Collin Seedling for R'!$A$3:$A$51,'[2]Collin Seedling for R'!$T$3:$T$51)</f>
        <v>BAND</v>
      </c>
      <c r="M5131" s="2" t="str">
        <f>LOOKUP(A5131,'[2]Collin Seedling for R'!$A$3:$A$51,'[2]Collin Seedling for R'!$P$3:$P$51)</f>
        <v>Unseeded</v>
      </c>
      <c r="N5131" s="8">
        <f t="shared" si="80"/>
        <v>6.1590591987243375</v>
      </c>
      <c r="O5131" s="2" t="str">
        <f>LOOKUP(H5131,[2]plantlist!$A$2:$A$943,[2]plantlist!$B$2:$B$943)</f>
        <v>G</v>
      </c>
    </row>
    <row r="5132" spans="1:15" x14ac:dyDescent="0.2">
      <c r="A5132" t="s">
        <v>471</v>
      </c>
      <c r="B5132">
        <v>2019</v>
      </c>
      <c r="C5132" t="s">
        <v>0</v>
      </c>
      <c r="D5132">
        <v>19</v>
      </c>
      <c r="E5132">
        <v>337</v>
      </c>
      <c r="F5132">
        <v>356</v>
      </c>
      <c r="G5132">
        <v>5017</v>
      </c>
      <c r="H5132" t="s">
        <v>33</v>
      </c>
      <c r="I5132" t="s">
        <v>2</v>
      </c>
      <c r="J5132" t="s">
        <v>34</v>
      </c>
      <c r="K5132" s="2" t="str">
        <f>LOOKUP(A5132,'[2]Collin Seedling for R'!$A$3:$A$51,'[2]Collin Seedling for R'!$R$3:$R$51)</f>
        <v>Mod</v>
      </c>
      <c r="L5132" s="2" t="str">
        <f>LOOKUP(A5132,'[2]Collin Seedling for R'!$A$3:$A$51,'[2]Collin Seedling for R'!$T$3:$T$51)</f>
        <v>BAND</v>
      </c>
      <c r="M5132" s="2" t="str">
        <f>LOOKUP(A5132,'[2]Collin Seedling for R'!$A$3:$A$51,'[2]Collin Seedling for R'!$P$3:$P$51)</f>
        <v>Unseeded</v>
      </c>
      <c r="N5132" s="8">
        <f t="shared" si="80"/>
        <v>6.717161650388678</v>
      </c>
      <c r="O5132" s="2" t="str">
        <f>LOOKUP(H5132,[2]plantlist!$A$2:$A$943,[2]plantlist!$B$2:$B$943)</f>
        <v>F</v>
      </c>
    </row>
    <row r="5133" spans="1:15" x14ac:dyDescent="0.2">
      <c r="A5133" t="s">
        <v>471</v>
      </c>
      <c r="B5133">
        <v>2019</v>
      </c>
      <c r="C5133" t="s">
        <v>0</v>
      </c>
      <c r="D5133">
        <v>17</v>
      </c>
      <c r="E5133">
        <v>784</v>
      </c>
      <c r="F5133">
        <v>801</v>
      </c>
      <c r="G5133">
        <v>5017</v>
      </c>
      <c r="H5133" t="s">
        <v>31</v>
      </c>
      <c r="I5133" t="s">
        <v>2</v>
      </c>
      <c r="J5133" t="s">
        <v>32</v>
      </c>
      <c r="K5133" s="2" t="str">
        <f>LOOKUP(A5133,'[2]Collin Seedling for R'!$A$3:$A$51,'[2]Collin Seedling for R'!$R$3:$R$51)</f>
        <v>Mod</v>
      </c>
      <c r="L5133" s="2" t="str">
        <f>LOOKUP(A5133,'[2]Collin Seedling for R'!$A$3:$A$51,'[2]Collin Seedling for R'!$T$3:$T$51)</f>
        <v>BAND</v>
      </c>
      <c r="M5133" s="2" t="str">
        <f>LOOKUP(A5133,'[2]Collin Seedling for R'!$A$3:$A$51,'[2]Collin Seedling for R'!$P$3:$P$51)</f>
        <v>Unseeded</v>
      </c>
      <c r="N5133" s="8">
        <f t="shared" si="80"/>
        <v>15.626868646601555</v>
      </c>
      <c r="O5133" s="2" t="str">
        <f>LOOKUP(H5133,[2]plantlist!$A$2:$A$943,[2]plantlist!$B$2:$B$943)</f>
        <v>U</v>
      </c>
    </row>
    <row r="5134" spans="1:15" x14ac:dyDescent="0.2">
      <c r="A5134" t="s">
        <v>471</v>
      </c>
      <c r="B5134">
        <v>2019</v>
      </c>
      <c r="C5134" t="s">
        <v>0</v>
      </c>
      <c r="D5134">
        <v>16</v>
      </c>
      <c r="E5134">
        <v>285</v>
      </c>
      <c r="F5134">
        <v>301</v>
      </c>
      <c r="G5134">
        <v>5017</v>
      </c>
      <c r="H5134" t="s">
        <v>2218</v>
      </c>
      <c r="I5134" t="s">
        <v>2</v>
      </c>
      <c r="J5134" t="s">
        <v>2219</v>
      </c>
      <c r="K5134" s="2" t="str">
        <f>LOOKUP(A5134,'[2]Collin Seedling for R'!$A$3:$A$51,'[2]Collin Seedling for R'!$R$3:$R$51)</f>
        <v>Mod</v>
      </c>
      <c r="L5134" s="2" t="str">
        <f>LOOKUP(A5134,'[2]Collin Seedling for R'!$A$3:$A$51,'[2]Collin Seedling for R'!$T$3:$T$51)</f>
        <v>BAND</v>
      </c>
      <c r="M5134" s="2" t="str">
        <f>LOOKUP(A5134,'[2]Collin Seedling for R'!$A$3:$A$51,'[2]Collin Seedling for R'!$P$3:$P$51)</f>
        <v>Unseeded</v>
      </c>
      <c r="N5134" s="8">
        <f t="shared" si="80"/>
        <v>5.6806856687263307</v>
      </c>
      <c r="O5134" s="2" t="str">
        <f>LOOKUP(H5134,[2]plantlist!$A$2:$A$943,[2]plantlist!$B$2:$B$943)</f>
        <v>F</v>
      </c>
    </row>
    <row r="5135" spans="1:15" x14ac:dyDescent="0.2">
      <c r="A5135" t="s">
        <v>471</v>
      </c>
      <c r="B5135">
        <v>2019</v>
      </c>
      <c r="C5135" t="s">
        <v>0</v>
      </c>
      <c r="D5135">
        <v>15</v>
      </c>
      <c r="E5135">
        <v>0</v>
      </c>
      <c r="F5135">
        <v>15</v>
      </c>
      <c r="G5135">
        <v>5017</v>
      </c>
      <c r="H5135" t="s">
        <v>64</v>
      </c>
      <c r="I5135" t="s">
        <v>2</v>
      </c>
      <c r="J5135" t="s">
        <v>65</v>
      </c>
      <c r="K5135" s="2" t="str">
        <f>LOOKUP(A5135,'[2]Collin Seedling for R'!$A$3:$A$51,'[2]Collin Seedling for R'!$R$3:$R$51)</f>
        <v>Mod</v>
      </c>
      <c r="L5135" s="2" t="str">
        <f>LOOKUP(A5135,'[2]Collin Seedling for R'!$A$3:$A$51,'[2]Collin Seedling for R'!$T$3:$T$51)</f>
        <v>BAND</v>
      </c>
      <c r="M5135" s="2" t="str">
        <f>LOOKUP(A5135,'[2]Collin Seedling for R'!$A$3:$A$51,'[2]Collin Seedling for R'!$P$3:$P$51)</f>
        <v>Unseeded</v>
      </c>
      <c r="N5135" s="8">
        <f t="shared" si="80"/>
        <v>0</v>
      </c>
      <c r="O5135" s="2" t="str">
        <f>LOOKUP(H5135,[2]plantlist!$A$2:$A$943,[2]plantlist!$B$2:$B$943)</f>
        <v>L</v>
      </c>
    </row>
    <row r="5136" spans="1:15" x14ac:dyDescent="0.2">
      <c r="A5136" t="s">
        <v>471</v>
      </c>
      <c r="B5136">
        <v>2019</v>
      </c>
      <c r="C5136" t="s">
        <v>0</v>
      </c>
      <c r="D5136">
        <v>14</v>
      </c>
      <c r="E5136">
        <v>94</v>
      </c>
      <c r="F5136">
        <v>108</v>
      </c>
      <c r="G5136">
        <v>5017</v>
      </c>
      <c r="H5136" t="s">
        <v>37</v>
      </c>
      <c r="I5136" t="s">
        <v>2</v>
      </c>
      <c r="J5136" t="s">
        <v>38</v>
      </c>
      <c r="K5136" s="2" t="str">
        <f>LOOKUP(A5136,'[2]Collin Seedling for R'!$A$3:$A$51,'[2]Collin Seedling for R'!$R$3:$R$51)</f>
        <v>Mod</v>
      </c>
      <c r="L5136" s="2" t="str">
        <f>LOOKUP(A5136,'[2]Collin Seedling for R'!$A$3:$A$51,'[2]Collin Seedling for R'!$T$3:$T$51)</f>
        <v>BAND</v>
      </c>
      <c r="M5136" s="2" t="str">
        <f>LOOKUP(A5136,'[2]Collin Seedling for R'!$A$3:$A$51,'[2]Collin Seedling for R'!$P$3:$P$51)</f>
        <v>Unseeded</v>
      </c>
      <c r="N5136" s="8">
        <f t="shared" si="80"/>
        <v>1.8736296591588597</v>
      </c>
      <c r="O5136" s="2" t="str">
        <f>LOOKUP(H5136,[2]plantlist!$A$2:$A$943,[2]plantlist!$B$2:$B$943)</f>
        <v>F</v>
      </c>
    </row>
    <row r="5137" spans="1:15" x14ac:dyDescent="0.2">
      <c r="A5137" t="s">
        <v>471</v>
      </c>
      <c r="B5137">
        <v>2019</v>
      </c>
      <c r="C5137" t="s">
        <v>0</v>
      </c>
      <c r="D5137">
        <v>12</v>
      </c>
      <c r="E5137">
        <v>0</v>
      </c>
      <c r="F5137">
        <v>12</v>
      </c>
      <c r="G5137">
        <v>5017</v>
      </c>
      <c r="H5137" t="s">
        <v>534</v>
      </c>
      <c r="I5137" t="s">
        <v>2</v>
      </c>
      <c r="J5137" t="s">
        <v>535</v>
      </c>
      <c r="K5137" s="2" t="str">
        <f>LOOKUP(A5137,'[2]Collin Seedling for R'!$A$3:$A$51,'[2]Collin Seedling for R'!$R$3:$R$51)</f>
        <v>Mod</v>
      </c>
      <c r="L5137" s="2" t="str">
        <f>LOOKUP(A5137,'[2]Collin Seedling for R'!$A$3:$A$51,'[2]Collin Seedling for R'!$T$3:$T$51)</f>
        <v>BAND</v>
      </c>
      <c r="M5137" s="2" t="str">
        <f>LOOKUP(A5137,'[2]Collin Seedling for R'!$A$3:$A$51,'[2]Collin Seedling for R'!$P$3:$P$51)</f>
        <v>Unseeded</v>
      </c>
      <c r="N5137" s="8">
        <f t="shared" si="80"/>
        <v>0</v>
      </c>
      <c r="O5137" s="2" t="str">
        <f>LOOKUP(H5137,[2]plantlist!$A$2:$A$943,[2]plantlist!$B$2:$B$943)</f>
        <v>C</v>
      </c>
    </row>
    <row r="5138" spans="1:15" x14ac:dyDescent="0.2">
      <c r="A5138" t="s">
        <v>471</v>
      </c>
      <c r="B5138">
        <v>2019</v>
      </c>
      <c r="C5138" t="s">
        <v>0</v>
      </c>
      <c r="D5138">
        <v>11</v>
      </c>
      <c r="E5138">
        <v>27</v>
      </c>
      <c r="F5138">
        <v>38</v>
      </c>
      <c r="G5138">
        <v>5017</v>
      </c>
      <c r="H5138" t="s">
        <v>126</v>
      </c>
      <c r="I5138" t="s">
        <v>2</v>
      </c>
      <c r="J5138" t="s">
        <v>127</v>
      </c>
      <c r="K5138" s="2" t="str">
        <f>LOOKUP(A5138,'[2]Collin Seedling for R'!$A$3:$A$51,'[2]Collin Seedling for R'!$R$3:$R$51)</f>
        <v>Mod</v>
      </c>
      <c r="L5138" s="2" t="str">
        <f>LOOKUP(A5138,'[2]Collin Seedling for R'!$A$3:$A$51,'[2]Collin Seedling for R'!$T$3:$T$51)</f>
        <v>BAND</v>
      </c>
      <c r="M5138" s="2" t="str">
        <f>LOOKUP(A5138,'[2]Collin Seedling for R'!$A$3:$A$51,'[2]Collin Seedling for R'!$P$3:$P$51)</f>
        <v>Unseeded</v>
      </c>
      <c r="N5138" s="8">
        <f t="shared" si="80"/>
        <v>0.5381702212477576</v>
      </c>
      <c r="O5138" s="2" t="str">
        <f>LOOKUP(H5138,[2]plantlist!$A$2:$A$943,[2]plantlist!$B$2:$B$943)</f>
        <v>F</v>
      </c>
    </row>
    <row r="5139" spans="1:15" x14ac:dyDescent="0.2">
      <c r="A5139" t="s">
        <v>471</v>
      </c>
      <c r="B5139">
        <v>2019</v>
      </c>
      <c r="C5139" t="s">
        <v>0</v>
      </c>
      <c r="D5139">
        <v>11</v>
      </c>
      <c r="E5139">
        <v>602</v>
      </c>
      <c r="F5139">
        <v>613</v>
      </c>
      <c r="G5139">
        <v>5017</v>
      </c>
      <c r="H5139" t="s">
        <v>150</v>
      </c>
      <c r="I5139" t="s">
        <v>2</v>
      </c>
      <c r="J5139" t="s">
        <v>151</v>
      </c>
      <c r="K5139" s="2" t="str">
        <f>LOOKUP(A5139,'[2]Collin Seedling for R'!$A$3:$A$51,'[2]Collin Seedling for R'!$R$3:$R$51)</f>
        <v>Mod</v>
      </c>
      <c r="L5139" s="2" t="str">
        <f>LOOKUP(A5139,'[2]Collin Seedling for R'!$A$3:$A$51,'[2]Collin Seedling for R'!$T$3:$T$51)</f>
        <v>BAND</v>
      </c>
      <c r="M5139" s="2" t="str">
        <f>LOOKUP(A5139,'[2]Collin Seedling for R'!$A$3:$A$51,'[2]Collin Seedling for R'!$P$3:$P$51)</f>
        <v>Unseeded</v>
      </c>
      <c r="N5139" s="8">
        <f t="shared" si="80"/>
        <v>11.999202710783337</v>
      </c>
      <c r="O5139" s="2" t="str">
        <f>LOOKUP(H5139,[2]plantlist!$A$2:$A$943,[2]plantlist!$B$2:$B$943)</f>
        <v>G</v>
      </c>
    </row>
    <row r="5140" spans="1:15" x14ac:dyDescent="0.2">
      <c r="A5140" t="s">
        <v>471</v>
      </c>
      <c r="B5140">
        <v>2019</v>
      </c>
      <c r="C5140" t="s">
        <v>0</v>
      </c>
      <c r="D5140">
        <v>11</v>
      </c>
      <c r="E5140">
        <v>50</v>
      </c>
      <c r="F5140">
        <v>61</v>
      </c>
      <c r="G5140">
        <v>5017</v>
      </c>
      <c r="H5140" t="s">
        <v>152</v>
      </c>
      <c r="I5140" t="s">
        <v>2</v>
      </c>
      <c r="J5140" t="s">
        <v>153</v>
      </c>
      <c r="K5140" s="2" t="str">
        <f>LOOKUP(A5140,'[2]Collin Seedling for R'!$A$3:$A$51,'[2]Collin Seedling for R'!$R$3:$R$51)</f>
        <v>Mod</v>
      </c>
      <c r="L5140" s="2" t="str">
        <f>LOOKUP(A5140,'[2]Collin Seedling for R'!$A$3:$A$51,'[2]Collin Seedling for R'!$T$3:$T$51)</f>
        <v>BAND</v>
      </c>
      <c r="M5140" s="2" t="str">
        <f>LOOKUP(A5140,'[2]Collin Seedling for R'!$A$3:$A$51,'[2]Collin Seedling for R'!$P$3:$P$51)</f>
        <v>Unseeded</v>
      </c>
      <c r="N5140" s="8">
        <f t="shared" si="80"/>
        <v>0.99661152082918081</v>
      </c>
      <c r="O5140" s="2" t="str">
        <f>LOOKUP(H5140,[2]plantlist!$A$2:$A$943,[2]plantlist!$B$2:$B$943)</f>
        <v>F</v>
      </c>
    </row>
    <row r="5141" spans="1:15" x14ac:dyDescent="0.2">
      <c r="A5141" t="s">
        <v>471</v>
      </c>
      <c r="B5141">
        <v>2019</v>
      </c>
      <c r="C5141" t="s">
        <v>0</v>
      </c>
      <c r="D5141">
        <v>10</v>
      </c>
      <c r="E5141">
        <v>53</v>
      </c>
      <c r="F5141">
        <v>63</v>
      </c>
      <c r="G5141">
        <v>5017</v>
      </c>
      <c r="H5141" t="s">
        <v>162</v>
      </c>
      <c r="I5141" t="s">
        <v>2</v>
      </c>
      <c r="J5141" t="s">
        <v>163</v>
      </c>
      <c r="K5141" s="2" t="str">
        <f>LOOKUP(A5141,'[2]Collin Seedling for R'!$A$3:$A$51,'[2]Collin Seedling for R'!$R$3:$R$51)</f>
        <v>Mod</v>
      </c>
      <c r="L5141" s="2" t="str">
        <f>LOOKUP(A5141,'[2]Collin Seedling for R'!$A$3:$A$51,'[2]Collin Seedling for R'!$T$3:$T$51)</f>
        <v>BAND</v>
      </c>
      <c r="M5141" s="2" t="str">
        <f>LOOKUP(A5141,'[2]Collin Seedling for R'!$A$3:$A$51,'[2]Collin Seedling for R'!$P$3:$P$51)</f>
        <v>Unseeded</v>
      </c>
      <c r="N5141" s="8">
        <f t="shared" si="80"/>
        <v>1.0564082120789318</v>
      </c>
      <c r="O5141" s="2" t="str">
        <f>LOOKUP(H5141,[2]plantlist!$A$2:$A$943,[2]plantlist!$B$2:$B$943)</f>
        <v>G</v>
      </c>
    </row>
    <row r="5142" spans="1:15" x14ac:dyDescent="0.2">
      <c r="A5142" t="s">
        <v>471</v>
      </c>
      <c r="B5142">
        <v>2019</v>
      </c>
      <c r="C5142" t="s">
        <v>0</v>
      </c>
      <c r="D5142">
        <v>9</v>
      </c>
      <c r="E5142">
        <v>709</v>
      </c>
      <c r="F5142">
        <v>718</v>
      </c>
      <c r="G5142">
        <v>5017</v>
      </c>
      <c r="H5142" t="s">
        <v>23</v>
      </c>
      <c r="I5142" t="s">
        <v>2</v>
      </c>
      <c r="J5142" t="s">
        <v>24</v>
      </c>
      <c r="K5142" s="2" t="str">
        <f>LOOKUP(A5142,'[2]Collin Seedling for R'!$A$3:$A$51,'[2]Collin Seedling for R'!$R$3:$R$51)</f>
        <v>Mod</v>
      </c>
      <c r="L5142" s="2" t="str">
        <f>LOOKUP(A5142,'[2]Collin Seedling for R'!$A$3:$A$51,'[2]Collin Seedling for R'!$T$3:$T$51)</f>
        <v>BAND</v>
      </c>
      <c r="M5142" s="2" t="str">
        <f>LOOKUP(A5142,'[2]Collin Seedling for R'!$A$3:$A$51,'[2]Collin Seedling for R'!$P$3:$P$51)</f>
        <v>Unseeded</v>
      </c>
      <c r="N5142" s="8">
        <f t="shared" si="80"/>
        <v>14.131951365357784</v>
      </c>
      <c r="O5142" s="2" t="str">
        <f>LOOKUP(H5142,[2]plantlist!$A$2:$A$943,[2]plantlist!$B$2:$B$943)</f>
        <v>S</v>
      </c>
    </row>
    <row r="5143" spans="1:15" x14ac:dyDescent="0.2">
      <c r="A5143" t="s">
        <v>471</v>
      </c>
      <c r="B5143">
        <v>2019</v>
      </c>
      <c r="C5143" t="s">
        <v>0</v>
      </c>
      <c r="D5143">
        <v>4</v>
      </c>
      <c r="E5143">
        <v>219</v>
      </c>
      <c r="F5143">
        <v>223</v>
      </c>
      <c r="G5143">
        <v>5017</v>
      </c>
      <c r="H5143" t="s">
        <v>302</v>
      </c>
      <c r="I5143" t="s">
        <v>2</v>
      </c>
      <c r="J5143" t="s">
        <v>303</v>
      </c>
      <c r="K5143" s="2" t="str">
        <f>LOOKUP(A5143,'[2]Collin Seedling for R'!$A$3:$A$51,'[2]Collin Seedling for R'!$R$3:$R$51)</f>
        <v>Mod</v>
      </c>
      <c r="L5143" s="2" t="str">
        <f>LOOKUP(A5143,'[2]Collin Seedling for R'!$A$3:$A$51,'[2]Collin Seedling for R'!$T$3:$T$51)</f>
        <v>BAND</v>
      </c>
      <c r="M5143" s="2" t="str">
        <f>LOOKUP(A5143,'[2]Collin Seedling for R'!$A$3:$A$51,'[2]Collin Seedling for R'!$P$3:$P$51)</f>
        <v>Unseeded</v>
      </c>
      <c r="N5143" s="8">
        <f t="shared" si="80"/>
        <v>4.3651584612318119</v>
      </c>
      <c r="O5143" s="2" t="str">
        <f>LOOKUP(H5143,[2]plantlist!$A$2:$A$943,[2]plantlist!$B$2:$B$943)</f>
        <v>G</v>
      </c>
    </row>
    <row r="5144" spans="1:15" x14ac:dyDescent="0.2">
      <c r="A5144" t="s">
        <v>471</v>
      </c>
      <c r="B5144">
        <v>2019</v>
      </c>
      <c r="C5144" t="s">
        <v>0</v>
      </c>
      <c r="D5144">
        <v>4</v>
      </c>
      <c r="E5144">
        <v>0</v>
      </c>
      <c r="F5144">
        <v>4</v>
      </c>
      <c r="G5144">
        <v>5017</v>
      </c>
      <c r="H5144" t="s">
        <v>53</v>
      </c>
      <c r="I5144" t="s">
        <v>2</v>
      </c>
      <c r="J5144" t="s">
        <v>54</v>
      </c>
      <c r="K5144" s="2" t="str">
        <f>LOOKUP(A5144,'[2]Collin Seedling for R'!$A$3:$A$51,'[2]Collin Seedling for R'!$R$3:$R$51)</f>
        <v>Mod</v>
      </c>
      <c r="L5144" s="2" t="str">
        <f>LOOKUP(A5144,'[2]Collin Seedling for R'!$A$3:$A$51,'[2]Collin Seedling for R'!$T$3:$T$51)</f>
        <v>BAND</v>
      </c>
      <c r="M5144" s="2" t="str">
        <f>LOOKUP(A5144,'[2]Collin Seedling for R'!$A$3:$A$51,'[2]Collin Seedling for R'!$P$3:$P$51)</f>
        <v>Unseeded</v>
      </c>
      <c r="N5144" s="8">
        <f t="shared" si="80"/>
        <v>0</v>
      </c>
      <c r="O5144" s="2" t="str">
        <f>LOOKUP(H5144,[2]plantlist!$A$2:$A$943,[2]plantlist!$B$2:$B$943)</f>
        <v>C</v>
      </c>
    </row>
    <row r="5145" spans="1:15" x14ac:dyDescent="0.2">
      <c r="A5145" t="s">
        <v>471</v>
      </c>
      <c r="B5145">
        <v>2019</v>
      </c>
      <c r="C5145" t="s">
        <v>0</v>
      </c>
      <c r="D5145">
        <v>3</v>
      </c>
      <c r="E5145">
        <v>240</v>
      </c>
      <c r="F5145">
        <v>243</v>
      </c>
      <c r="G5145">
        <v>5017</v>
      </c>
      <c r="H5145" t="s">
        <v>86</v>
      </c>
      <c r="I5145" t="s">
        <v>2</v>
      </c>
      <c r="J5145" t="s">
        <v>87</v>
      </c>
      <c r="K5145" s="2" t="str">
        <f>LOOKUP(A5145,'[2]Collin Seedling for R'!$A$3:$A$51,'[2]Collin Seedling for R'!$R$3:$R$51)</f>
        <v>Mod</v>
      </c>
      <c r="L5145" s="2" t="str">
        <f>LOOKUP(A5145,'[2]Collin Seedling for R'!$A$3:$A$51,'[2]Collin Seedling for R'!$T$3:$T$51)</f>
        <v>BAND</v>
      </c>
      <c r="M5145" s="2" t="str">
        <f>LOOKUP(A5145,'[2]Collin Seedling for R'!$A$3:$A$51,'[2]Collin Seedling for R'!$P$3:$P$51)</f>
        <v>Unseeded</v>
      </c>
      <c r="N5145" s="8">
        <f t="shared" si="80"/>
        <v>4.7837352999800675</v>
      </c>
      <c r="O5145" s="2" t="str">
        <f>LOOKUP(H5145,[2]plantlist!$A$2:$A$943,[2]plantlist!$B$2:$B$943)</f>
        <v>F</v>
      </c>
    </row>
    <row r="5146" spans="1:15" x14ac:dyDescent="0.2">
      <c r="A5146" t="s">
        <v>471</v>
      </c>
      <c r="B5146">
        <v>2019</v>
      </c>
      <c r="C5146" t="s">
        <v>0</v>
      </c>
      <c r="D5146">
        <v>2</v>
      </c>
      <c r="E5146">
        <v>0</v>
      </c>
      <c r="F5146">
        <v>2</v>
      </c>
      <c r="G5146">
        <v>5017</v>
      </c>
      <c r="H5146" t="s">
        <v>66</v>
      </c>
      <c r="I5146" t="s">
        <v>2</v>
      </c>
      <c r="J5146" t="s">
        <v>67</v>
      </c>
      <c r="K5146" s="2" t="str">
        <f>LOOKUP(A5146,'[2]Collin Seedling for R'!$A$3:$A$51,'[2]Collin Seedling for R'!$R$3:$R$51)</f>
        <v>Mod</v>
      </c>
      <c r="L5146" s="2" t="str">
        <f>LOOKUP(A5146,'[2]Collin Seedling for R'!$A$3:$A$51,'[2]Collin Seedling for R'!$T$3:$T$51)</f>
        <v>BAND</v>
      </c>
      <c r="M5146" s="2" t="str">
        <f>LOOKUP(A5146,'[2]Collin Seedling for R'!$A$3:$A$51,'[2]Collin Seedling for R'!$P$3:$P$51)</f>
        <v>Unseeded</v>
      </c>
      <c r="N5146" s="8">
        <f t="shared" si="80"/>
        <v>0</v>
      </c>
      <c r="O5146" s="2" t="str">
        <f>LOOKUP(H5146,[2]plantlist!$A$2:$A$943,[2]plantlist!$B$2:$B$943)</f>
        <v>G</v>
      </c>
    </row>
    <row r="5147" spans="1:15" x14ac:dyDescent="0.2">
      <c r="A5147" t="s">
        <v>471</v>
      </c>
      <c r="B5147">
        <v>2019</v>
      </c>
      <c r="C5147" t="s">
        <v>0</v>
      </c>
      <c r="D5147">
        <v>1</v>
      </c>
      <c r="E5147">
        <v>35</v>
      </c>
      <c r="F5147">
        <v>36</v>
      </c>
      <c r="G5147">
        <v>5017</v>
      </c>
      <c r="H5147" t="s">
        <v>130</v>
      </c>
      <c r="I5147" t="s">
        <v>2</v>
      </c>
      <c r="J5147" t="s">
        <v>131</v>
      </c>
      <c r="K5147" s="2" t="str">
        <f>LOOKUP(A5147,'[2]Collin Seedling for R'!$A$3:$A$51,'[2]Collin Seedling for R'!$R$3:$R$51)</f>
        <v>Mod</v>
      </c>
      <c r="L5147" s="2" t="str">
        <f>LOOKUP(A5147,'[2]Collin Seedling for R'!$A$3:$A$51,'[2]Collin Seedling for R'!$T$3:$T$51)</f>
        <v>BAND</v>
      </c>
      <c r="M5147" s="2" t="str">
        <f>LOOKUP(A5147,'[2]Collin Seedling for R'!$A$3:$A$51,'[2]Collin Seedling for R'!$P$3:$P$51)</f>
        <v>Unseeded</v>
      </c>
      <c r="N5147" s="8">
        <f t="shared" si="80"/>
        <v>0.69762806458042659</v>
      </c>
      <c r="O5147" s="2" t="str">
        <f>LOOKUP(H5147,[2]plantlist!$A$2:$A$943,[2]plantlist!$B$2:$B$943)</f>
        <v>F</v>
      </c>
    </row>
    <row r="5148" spans="1:15" x14ac:dyDescent="0.2">
      <c r="A5148" t="s">
        <v>471</v>
      </c>
      <c r="B5148">
        <v>2019</v>
      </c>
      <c r="C5148" t="s">
        <v>0</v>
      </c>
      <c r="D5148">
        <v>0</v>
      </c>
      <c r="E5148">
        <v>77</v>
      </c>
      <c r="F5148">
        <v>77</v>
      </c>
      <c r="G5148">
        <v>5017</v>
      </c>
      <c r="H5148" t="s">
        <v>51</v>
      </c>
      <c r="I5148" t="s">
        <v>2</v>
      </c>
      <c r="J5148" t="s">
        <v>52</v>
      </c>
      <c r="K5148" s="2" t="str">
        <f>LOOKUP(A5148,'[2]Collin Seedling for R'!$A$3:$A$51,'[2]Collin Seedling for R'!$R$3:$R$51)</f>
        <v>Mod</v>
      </c>
      <c r="L5148" s="2" t="str">
        <f>LOOKUP(A5148,'[2]Collin Seedling for R'!$A$3:$A$51,'[2]Collin Seedling for R'!$T$3:$T$51)</f>
        <v>BAND</v>
      </c>
      <c r="M5148" s="2" t="str">
        <f>LOOKUP(A5148,'[2]Collin Seedling for R'!$A$3:$A$51,'[2]Collin Seedling for R'!$P$3:$P$51)</f>
        <v>Unseeded</v>
      </c>
      <c r="N5148" s="8">
        <f t="shared" si="80"/>
        <v>1.5347817420769385</v>
      </c>
      <c r="O5148" s="2" t="str">
        <f>LOOKUP(H5148,[2]plantlist!$A$2:$A$943,[2]plantlist!$B$2:$B$943)</f>
        <v>F</v>
      </c>
    </row>
    <row r="5149" spans="1:15" x14ac:dyDescent="0.2">
      <c r="A5149" t="s">
        <v>471</v>
      </c>
      <c r="B5149">
        <v>2019</v>
      </c>
      <c r="C5149" t="s">
        <v>0</v>
      </c>
      <c r="D5149">
        <v>0</v>
      </c>
      <c r="E5149">
        <v>10</v>
      </c>
      <c r="F5149">
        <v>10</v>
      </c>
      <c r="G5149">
        <v>5017</v>
      </c>
      <c r="H5149" t="s">
        <v>2218</v>
      </c>
      <c r="I5149" t="s">
        <v>19</v>
      </c>
      <c r="J5149" t="s">
        <v>2219</v>
      </c>
      <c r="K5149" s="2" t="str">
        <f>LOOKUP(A5149,'[2]Collin Seedling for R'!$A$3:$A$51,'[2]Collin Seedling for R'!$R$3:$R$51)</f>
        <v>Mod</v>
      </c>
      <c r="L5149" s="2" t="str">
        <f>LOOKUP(A5149,'[2]Collin Seedling for R'!$A$3:$A$51,'[2]Collin Seedling for R'!$T$3:$T$51)</f>
        <v>BAND</v>
      </c>
      <c r="M5149" s="2" t="str">
        <f>LOOKUP(A5149,'[2]Collin Seedling for R'!$A$3:$A$51,'[2]Collin Seedling for R'!$P$3:$P$51)</f>
        <v>Unseeded</v>
      </c>
      <c r="N5149" s="8">
        <f t="shared" si="80"/>
        <v>0.19932230416583618</v>
      </c>
      <c r="O5149" s="2" t="str">
        <f>LOOKUP(H5149,[2]plantlist!$A$2:$A$943,[2]plantlist!$B$2:$B$943)</f>
        <v>F</v>
      </c>
    </row>
    <row r="5150" spans="1:15" x14ac:dyDescent="0.2">
      <c r="A5150" t="s">
        <v>471</v>
      </c>
      <c r="B5150">
        <v>2019</v>
      </c>
      <c r="C5150" t="s">
        <v>0</v>
      </c>
      <c r="D5150">
        <v>0</v>
      </c>
      <c r="E5150">
        <v>80</v>
      </c>
      <c r="F5150">
        <v>80</v>
      </c>
      <c r="G5150">
        <v>5017</v>
      </c>
      <c r="H5150" t="s">
        <v>86</v>
      </c>
      <c r="I5150" t="s">
        <v>19</v>
      </c>
      <c r="J5150" t="s">
        <v>87</v>
      </c>
      <c r="K5150" s="2" t="str">
        <f>LOOKUP(A5150,'[2]Collin Seedling for R'!$A$3:$A$51,'[2]Collin Seedling for R'!$R$3:$R$51)</f>
        <v>Mod</v>
      </c>
      <c r="L5150" s="2" t="str">
        <f>LOOKUP(A5150,'[2]Collin Seedling for R'!$A$3:$A$51,'[2]Collin Seedling for R'!$T$3:$T$51)</f>
        <v>BAND</v>
      </c>
      <c r="M5150" s="2" t="str">
        <f>LOOKUP(A5150,'[2]Collin Seedling for R'!$A$3:$A$51,'[2]Collin Seedling for R'!$P$3:$P$51)</f>
        <v>Unseeded</v>
      </c>
      <c r="N5150" s="8">
        <f t="shared" si="80"/>
        <v>1.5945784333266895</v>
      </c>
      <c r="O5150" s="2" t="str">
        <f>LOOKUP(H5150,[2]plantlist!$A$2:$A$943,[2]plantlist!$B$2:$B$943)</f>
        <v>F</v>
      </c>
    </row>
    <row r="5151" spans="1:15" x14ac:dyDescent="0.2">
      <c r="A5151" t="s">
        <v>471</v>
      </c>
      <c r="B5151">
        <v>2019</v>
      </c>
      <c r="C5151" t="s">
        <v>0</v>
      </c>
      <c r="D5151">
        <v>0</v>
      </c>
      <c r="E5151">
        <v>17</v>
      </c>
      <c r="F5151">
        <v>17</v>
      </c>
      <c r="G5151">
        <v>5017</v>
      </c>
      <c r="H5151" t="s">
        <v>1255</v>
      </c>
      <c r="I5151" t="s">
        <v>2</v>
      </c>
      <c r="J5151" t="s">
        <v>1254</v>
      </c>
      <c r="K5151" s="2" t="str">
        <f>LOOKUP(A5151,'[2]Collin Seedling for R'!$A$3:$A$51,'[2]Collin Seedling for R'!$R$3:$R$51)</f>
        <v>Mod</v>
      </c>
      <c r="L5151" s="2" t="str">
        <f>LOOKUP(A5151,'[2]Collin Seedling for R'!$A$3:$A$51,'[2]Collin Seedling for R'!$T$3:$T$51)</f>
        <v>BAND</v>
      </c>
      <c r="M5151" s="2" t="str">
        <f>LOOKUP(A5151,'[2]Collin Seedling for R'!$A$3:$A$51,'[2]Collin Seedling for R'!$P$3:$P$51)</f>
        <v>Unseeded</v>
      </c>
      <c r="N5151" s="8">
        <f t="shared" si="80"/>
        <v>0.33884791708192147</v>
      </c>
      <c r="O5151" s="2" t="str">
        <f>LOOKUP(H5151,[2]plantlist!$A$2:$A$943,[2]plantlist!$B$2:$B$943)</f>
        <v>F</v>
      </c>
    </row>
    <row r="5152" spans="1:15" x14ac:dyDescent="0.2">
      <c r="A5152" t="s">
        <v>471</v>
      </c>
      <c r="B5152">
        <v>2019</v>
      </c>
      <c r="C5152" t="s">
        <v>0</v>
      </c>
      <c r="D5152">
        <v>0</v>
      </c>
      <c r="E5152">
        <v>9</v>
      </c>
      <c r="F5152">
        <v>9</v>
      </c>
      <c r="G5152">
        <v>5017</v>
      </c>
      <c r="H5152" t="s">
        <v>545</v>
      </c>
      <c r="I5152" t="s">
        <v>2</v>
      </c>
      <c r="J5152" t="s">
        <v>546</v>
      </c>
      <c r="K5152" s="2" t="str">
        <f>LOOKUP(A5152,'[2]Collin Seedling for R'!$A$3:$A$51,'[2]Collin Seedling for R'!$R$3:$R$51)</f>
        <v>Mod</v>
      </c>
      <c r="L5152" s="2" t="str">
        <f>LOOKUP(A5152,'[2]Collin Seedling for R'!$A$3:$A$51,'[2]Collin Seedling for R'!$T$3:$T$51)</f>
        <v>BAND</v>
      </c>
      <c r="M5152" s="2" t="str">
        <f>LOOKUP(A5152,'[2]Collin Seedling for R'!$A$3:$A$51,'[2]Collin Seedling for R'!$P$3:$P$51)</f>
        <v>Unseeded</v>
      </c>
      <c r="N5152" s="8">
        <f t="shared" si="80"/>
        <v>0.17939007374925253</v>
      </c>
      <c r="O5152" s="2" t="str">
        <f>LOOKUP(H5152,[2]plantlist!$A$2:$A$943,[2]plantlist!$B$2:$B$943)</f>
        <v>F</v>
      </c>
    </row>
    <row r="5153" spans="1:15" x14ac:dyDescent="0.2">
      <c r="A5153" s="7" t="s">
        <v>472</v>
      </c>
      <c r="B5153" s="2">
        <v>1997</v>
      </c>
      <c r="C5153" s="2" t="s">
        <v>0</v>
      </c>
      <c r="D5153" s="2">
        <v>3404</v>
      </c>
      <c r="E5153" s="2">
        <v>0</v>
      </c>
      <c r="F5153" s="2">
        <v>3404</v>
      </c>
      <c r="G5153" s="2">
        <v>5000</v>
      </c>
      <c r="H5153" s="2" t="s">
        <v>6</v>
      </c>
      <c r="I5153" s="2" t="s">
        <v>2</v>
      </c>
      <c r="J5153" s="2" t="s">
        <v>7</v>
      </c>
      <c r="K5153" s="2" t="str">
        <f>LOOKUP(A5153,'[2]Collin Seedling for R'!$A$3:$A$51,'[2]Collin Seedling for R'!$R$3:$R$51)</f>
        <v>Mod</v>
      </c>
      <c r="L5153" s="2" t="str">
        <f>LOOKUP(A5153,'[2]Collin Seedling for R'!$A$3:$A$51,'[2]Collin Seedling for R'!$T$3:$T$51)</f>
        <v>BAND</v>
      </c>
      <c r="M5153" s="2" t="str">
        <f>LOOKUP(A5153,'[2]Collin Seedling for R'!$A$3:$A$51,'[2]Collin Seedling for R'!$P$3:$P$51)</f>
        <v>Unseeded</v>
      </c>
      <c r="N5153" s="8">
        <f t="shared" si="80"/>
        <v>0</v>
      </c>
      <c r="O5153" s="2" t="str">
        <f>LOOKUP(H5153,[2]plantlist!$A$2:$A$943,[2]plantlist!$B$2:$B$943)</f>
        <v>L</v>
      </c>
    </row>
    <row r="5154" spans="1:15" x14ac:dyDescent="0.2">
      <c r="A5154" s="7" t="s">
        <v>472</v>
      </c>
      <c r="B5154" s="2">
        <v>1997</v>
      </c>
      <c r="C5154" s="2" t="s">
        <v>0</v>
      </c>
      <c r="D5154" s="2">
        <v>983</v>
      </c>
      <c r="E5154" s="2">
        <v>0</v>
      </c>
      <c r="F5154" s="2">
        <v>983</v>
      </c>
      <c r="G5154" s="2">
        <v>5000</v>
      </c>
      <c r="H5154" s="2" t="s">
        <v>41</v>
      </c>
      <c r="I5154" s="2" t="s">
        <v>2</v>
      </c>
      <c r="J5154" s="2" t="s">
        <v>42</v>
      </c>
      <c r="K5154" s="2" t="str">
        <f>LOOKUP(A5154,'[2]Collin Seedling for R'!$A$3:$A$51,'[2]Collin Seedling for R'!$R$3:$R$51)</f>
        <v>Mod</v>
      </c>
      <c r="L5154" s="2" t="str">
        <f>LOOKUP(A5154,'[2]Collin Seedling for R'!$A$3:$A$51,'[2]Collin Seedling for R'!$T$3:$T$51)</f>
        <v>BAND</v>
      </c>
      <c r="M5154" s="2" t="str">
        <f>LOOKUP(A5154,'[2]Collin Seedling for R'!$A$3:$A$51,'[2]Collin Seedling for R'!$P$3:$P$51)</f>
        <v>Unseeded</v>
      </c>
      <c r="N5154" s="8">
        <f t="shared" si="80"/>
        <v>0</v>
      </c>
      <c r="O5154" s="2" t="str">
        <f>LOOKUP(H5154,[2]plantlist!$A$2:$A$943,[2]plantlist!$B$2:$B$943)</f>
        <v>B</v>
      </c>
    </row>
    <row r="5155" spans="1:15" x14ac:dyDescent="0.2">
      <c r="A5155" s="7" t="s">
        <v>472</v>
      </c>
      <c r="B5155" s="2">
        <v>1997</v>
      </c>
      <c r="C5155" s="2" t="s">
        <v>0</v>
      </c>
      <c r="D5155" s="2">
        <v>267</v>
      </c>
      <c r="E5155" s="2">
        <v>0</v>
      </c>
      <c r="F5155" s="2">
        <v>267</v>
      </c>
      <c r="G5155" s="2">
        <v>5000</v>
      </c>
      <c r="H5155" s="2" t="s">
        <v>53</v>
      </c>
      <c r="I5155" s="2" t="s">
        <v>2</v>
      </c>
      <c r="J5155" s="2" t="s">
        <v>54</v>
      </c>
      <c r="K5155" s="2" t="str">
        <f>LOOKUP(A5155,'[2]Collin Seedling for R'!$A$3:$A$51,'[2]Collin Seedling for R'!$R$3:$R$51)</f>
        <v>Mod</v>
      </c>
      <c r="L5155" s="2" t="str">
        <f>LOOKUP(A5155,'[2]Collin Seedling for R'!$A$3:$A$51,'[2]Collin Seedling for R'!$T$3:$T$51)</f>
        <v>BAND</v>
      </c>
      <c r="M5155" s="2" t="str">
        <f>LOOKUP(A5155,'[2]Collin Seedling for R'!$A$3:$A$51,'[2]Collin Seedling for R'!$P$3:$P$51)</f>
        <v>Unseeded</v>
      </c>
      <c r="N5155" s="8">
        <f t="shared" si="80"/>
        <v>0</v>
      </c>
      <c r="O5155" s="2" t="str">
        <f>LOOKUP(H5155,[2]plantlist!$A$2:$A$943,[2]plantlist!$B$2:$B$943)</f>
        <v>C</v>
      </c>
    </row>
    <row r="5156" spans="1:15" x14ac:dyDescent="0.2">
      <c r="A5156" s="7" t="s">
        <v>472</v>
      </c>
      <c r="B5156" s="2">
        <v>1997</v>
      </c>
      <c r="C5156" s="2" t="s">
        <v>0</v>
      </c>
      <c r="D5156" s="2">
        <v>202</v>
      </c>
      <c r="E5156" s="2">
        <v>0</v>
      </c>
      <c r="F5156" s="2">
        <v>202</v>
      </c>
      <c r="G5156" s="2">
        <v>5000</v>
      </c>
      <c r="H5156" s="2" t="s">
        <v>366</v>
      </c>
      <c r="I5156" s="2" t="s">
        <v>2</v>
      </c>
      <c r="J5156" s="2" t="s">
        <v>367</v>
      </c>
      <c r="K5156" s="2" t="str">
        <f>LOOKUP(A5156,'[2]Collin Seedling for R'!$A$3:$A$51,'[2]Collin Seedling for R'!$R$3:$R$51)</f>
        <v>Mod</v>
      </c>
      <c r="L5156" s="2" t="str">
        <f>LOOKUP(A5156,'[2]Collin Seedling for R'!$A$3:$A$51,'[2]Collin Seedling for R'!$T$3:$T$51)</f>
        <v>BAND</v>
      </c>
      <c r="M5156" s="2" t="str">
        <f>LOOKUP(A5156,'[2]Collin Seedling for R'!$A$3:$A$51,'[2]Collin Seedling for R'!$P$3:$P$51)</f>
        <v>Unseeded</v>
      </c>
      <c r="N5156" s="8">
        <f t="shared" si="80"/>
        <v>0</v>
      </c>
      <c r="O5156" s="2" t="str">
        <f>LOOKUP(H5156,[2]plantlist!$A$2:$A$943,[2]plantlist!$B$2:$B$943)</f>
        <v>B</v>
      </c>
    </row>
    <row r="5157" spans="1:15" x14ac:dyDescent="0.2">
      <c r="A5157" s="7" t="s">
        <v>472</v>
      </c>
      <c r="B5157" s="2">
        <v>1997</v>
      </c>
      <c r="C5157" s="2" t="s">
        <v>0</v>
      </c>
      <c r="D5157" s="2">
        <v>33</v>
      </c>
      <c r="E5157" s="2">
        <v>0</v>
      </c>
      <c r="F5157" s="2">
        <v>33</v>
      </c>
      <c r="G5157" s="2">
        <v>5000</v>
      </c>
      <c r="H5157" s="2" t="s">
        <v>278</v>
      </c>
      <c r="I5157" s="2" t="s">
        <v>2</v>
      </c>
      <c r="J5157" s="2" t="s">
        <v>279</v>
      </c>
      <c r="K5157" s="2" t="str">
        <f>LOOKUP(A5157,'[2]Collin Seedling for R'!$A$3:$A$51,'[2]Collin Seedling for R'!$R$3:$R$51)</f>
        <v>Mod</v>
      </c>
      <c r="L5157" s="2" t="str">
        <f>LOOKUP(A5157,'[2]Collin Seedling for R'!$A$3:$A$51,'[2]Collin Seedling for R'!$T$3:$T$51)</f>
        <v>BAND</v>
      </c>
      <c r="M5157" s="2" t="str">
        <f>LOOKUP(A5157,'[2]Collin Seedling for R'!$A$3:$A$51,'[2]Collin Seedling for R'!$P$3:$P$51)</f>
        <v>Unseeded</v>
      </c>
      <c r="N5157" s="8">
        <f t="shared" si="80"/>
        <v>0</v>
      </c>
      <c r="O5157" s="2" t="str">
        <f>LOOKUP(H5157,[2]plantlist!$A$2:$A$943,[2]plantlist!$B$2:$B$943)</f>
        <v>B</v>
      </c>
    </row>
    <row r="5158" spans="1:15" x14ac:dyDescent="0.2">
      <c r="A5158" s="7" t="s">
        <v>472</v>
      </c>
      <c r="B5158" s="2">
        <v>1997</v>
      </c>
      <c r="C5158" s="2" t="s">
        <v>0</v>
      </c>
      <c r="D5158" s="2">
        <v>32</v>
      </c>
      <c r="E5158" s="2">
        <v>279</v>
      </c>
      <c r="F5158" s="2">
        <v>311</v>
      </c>
      <c r="G5158" s="2">
        <v>5000</v>
      </c>
      <c r="H5158" s="2" t="s">
        <v>419</v>
      </c>
      <c r="I5158" s="2" t="s">
        <v>2</v>
      </c>
      <c r="J5158" s="2" t="s">
        <v>228</v>
      </c>
      <c r="K5158" s="2" t="str">
        <f>LOOKUP(A5158,'[2]Collin Seedling for R'!$A$3:$A$51,'[2]Collin Seedling for R'!$R$3:$R$51)</f>
        <v>Mod</v>
      </c>
      <c r="L5158" s="2" t="str">
        <f>LOOKUP(A5158,'[2]Collin Seedling for R'!$A$3:$A$51,'[2]Collin Seedling for R'!$T$3:$T$51)</f>
        <v>BAND</v>
      </c>
      <c r="M5158" s="2" t="str">
        <f>LOOKUP(A5158,'[2]Collin Seedling for R'!$A$3:$A$51,'[2]Collin Seedling for R'!$P$3:$P$51)</f>
        <v>Unseeded</v>
      </c>
      <c r="N5158" s="8">
        <f t="shared" si="80"/>
        <v>5.58</v>
      </c>
      <c r="O5158" s="2" t="str">
        <f>LOOKUP(H5158,[2]plantlist!$A$2:$A$943,[2]plantlist!$B$2:$B$943)</f>
        <v>G</v>
      </c>
    </row>
    <row r="5159" spans="1:15" x14ac:dyDescent="0.2">
      <c r="A5159" s="7" t="s">
        <v>472</v>
      </c>
      <c r="B5159" s="2">
        <v>1997</v>
      </c>
      <c r="C5159" s="2" t="s">
        <v>0</v>
      </c>
      <c r="D5159" s="2">
        <v>17</v>
      </c>
      <c r="E5159" s="2">
        <v>244</v>
      </c>
      <c r="F5159" s="2">
        <v>261</v>
      </c>
      <c r="G5159" s="2">
        <v>5000</v>
      </c>
      <c r="H5159" s="2" t="s">
        <v>372</v>
      </c>
      <c r="I5159" s="2" t="s">
        <v>2</v>
      </c>
      <c r="J5159" s="2" t="s">
        <v>48</v>
      </c>
      <c r="K5159" s="2" t="str">
        <f>LOOKUP(A5159,'[2]Collin Seedling for R'!$A$3:$A$51,'[2]Collin Seedling for R'!$R$3:$R$51)</f>
        <v>Mod</v>
      </c>
      <c r="L5159" s="2" t="str">
        <f>LOOKUP(A5159,'[2]Collin Seedling for R'!$A$3:$A$51,'[2]Collin Seedling for R'!$T$3:$T$51)</f>
        <v>BAND</v>
      </c>
      <c r="M5159" s="2" t="str">
        <f>LOOKUP(A5159,'[2]Collin Seedling for R'!$A$3:$A$51,'[2]Collin Seedling for R'!$P$3:$P$51)</f>
        <v>Unseeded</v>
      </c>
      <c r="N5159" s="8">
        <f t="shared" si="80"/>
        <v>4.88</v>
      </c>
      <c r="O5159" s="2" t="str">
        <f>LOOKUP(H5159,[2]plantlist!$A$2:$A$943,[2]plantlist!$B$2:$B$943)</f>
        <v>G</v>
      </c>
    </row>
    <row r="5160" spans="1:15" x14ac:dyDescent="0.2">
      <c r="A5160" s="7" t="s">
        <v>472</v>
      </c>
      <c r="B5160" s="2">
        <v>1997</v>
      </c>
      <c r="C5160" s="2" t="s">
        <v>0</v>
      </c>
      <c r="D5160" s="2">
        <v>15</v>
      </c>
      <c r="E5160" s="2">
        <v>317</v>
      </c>
      <c r="F5160" s="2">
        <v>332</v>
      </c>
      <c r="G5160" s="2">
        <v>5000</v>
      </c>
      <c r="H5160" s="2" t="s">
        <v>401</v>
      </c>
      <c r="I5160" s="2" t="s">
        <v>2</v>
      </c>
      <c r="J5160" s="2" t="s">
        <v>402</v>
      </c>
      <c r="K5160" s="2" t="str">
        <f>LOOKUP(A5160,'[2]Collin Seedling for R'!$A$3:$A$51,'[2]Collin Seedling for R'!$R$3:$R$51)</f>
        <v>Mod</v>
      </c>
      <c r="L5160" s="2" t="str">
        <f>LOOKUP(A5160,'[2]Collin Seedling for R'!$A$3:$A$51,'[2]Collin Seedling for R'!$T$3:$T$51)</f>
        <v>BAND</v>
      </c>
      <c r="M5160" s="2" t="str">
        <f>LOOKUP(A5160,'[2]Collin Seedling for R'!$A$3:$A$51,'[2]Collin Seedling for R'!$P$3:$P$51)</f>
        <v>Unseeded</v>
      </c>
      <c r="N5160" s="8">
        <f t="shared" si="80"/>
        <v>6.34</v>
      </c>
      <c r="O5160" s="2" t="str">
        <f>LOOKUP(H5160,[2]plantlist!$A$2:$A$943,[2]plantlist!$B$2:$B$943)</f>
        <v>F</v>
      </c>
    </row>
    <row r="5161" spans="1:15" x14ac:dyDescent="0.2">
      <c r="A5161" s="7" t="s">
        <v>472</v>
      </c>
      <c r="B5161" s="2">
        <v>1997</v>
      </c>
      <c r="C5161" s="2" t="s">
        <v>0</v>
      </c>
      <c r="D5161" s="2">
        <v>10</v>
      </c>
      <c r="E5161" s="2">
        <v>0</v>
      </c>
      <c r="F5161" s="2">
        <v>10</v>
      </c>
      <c r="G5161" s="2">
        <v>5000</v>
      </c>
      <c r="H5161" s="2" t="s">
        <v>442</v>
      </c>
      <c r="I5161" s="2" t="s">
        <v>2</v>
      </c>
      <c r="J5161" s="2" t="s">
        <v>443</v>
      </c>
      <c r="K5161" s="2" t="str">
        <f>LOOKUP(A5161,'[2]Collin Seedling for R'!$A$3:$A$51,'[2]Collin Seedling for R'!$R$3:$R$51)</f>
        <v>Mod</v>
      </c>
      <c r="L5161" s="2" t="str">
        <f>LOOKUP(A5161,'[2]Collin Seedling for R'!$A$3:$A$51,'[2]Collin Seedling for R'!$T$3:$T$51)</f>
        <v>BAND</v>
      </c>
      <c r="M5161" s="2" t="str">
        <f>LOOKUP(A5161,'[2]Collin Seedling for R'!$A$3:$A$51,'[2]Collin Seedling for R'!$P$3:$P$51)</f>
        <v>Unseeded</v>
      </c>
      <c r="N5161" s="8">
        <f t="shared" si="80"/>
        <v>0</v>
      </c>
      <c r="O5161" s="2" t="str">
        <f>LOOKUP(H5161,[2]plantlist!$A$2:$A$943,[2]plantlist!$B$2:$B$943)</f>
        <v>M</v>
      </c>
    </row>
    <row r="5162" spans="1:15" x14ac:dyDescent="0.2">
      <c r="A5162" s="7" t="s">
        <v>472</v>
      </c>
      <c r="B5162" s="2">
        <v>1997</v>
      </c>
      <c r="C5162" s="2" t="s">
        <v>0</v>
      </c>
      <c r="D5162" s="2">
        <v>9</v>
      </c>
      <c r="E5162" s="2">
        <v>606</v>
      </c>
      <c r="F5162" s="2">
        <v>615</v>
      </c>
      <c r="G5162" s="2">
        <v>5000</v>
      </c>
      <c r="H5162" s="2" t="s">
        <v>33</v>
      </c>
      <c r="I5162" s="2" t="s">
        <v>2</v>
      </c>
      <c r="J5162" s="2" t="s">
        <v>34</v>
      </c>
      <c r="K5162" s="2" t="str">
        <f>LOOKUP(A5162,'[2]Collin Seedling for R'!$A$3:$A$51,'[2]Collin Seedling for R'!$R$3:$R$51)</f>
        <v>Mod</v>
      </c>
      <c r="L5162" s="2" t="str">
        <f>LOOKUP(A5162,'[2]Collin Seedling for R'!$A$3:$A$51,'[2]Collin Seedling for R'!$T$3:$T$51)</f>
        <v>BAND</v>
      </c>
      <c r="M5162" s="2" t="str">
        <f>LOOKUP(A5162,'[2]Collin Seedling for R'!$A$3:$A$51,'[2]Collin Seedling for R'!$P$3:$P$51)</f>
        <v>Unseeded</v>
      </c>
      <c r="N5162" s="8">
        <f t="shared" si="80"/>
        <v>12.120000000000001</v>
      </c>
      <c r="O5162" s="2" t="str">
        <f>LOOKUP(H5162,[2]plantlist!$A$2:$A$943,[2]plantlist!$B$2:$B$943)</f>
        <v>F</v>
      </c>
    </row>
    <row r="5163" spans="1:15" x14ac:dyDescent="0.2">
      <c r="A5163" s="7" t="s">
        <v>472</v>
      </c>
      <c r="B5163" s="2">
        <v>1997</v>
      </c>
      <c r="C5163" s="2" t="s">
        <v>0</v>
      </c>
      <c r="D5163" s="2">
        <v>7</v>
      </c>
      <c r="E5163" s="2">
        <v>0</v>
      </c>
      <c r="F5163" s="2">
        <v>7</v>
      </c>
      <c r="G5163" s="2">
        <v>5000</v>
      </c>
      <c r="H5163" s="2" t="s">
        <v>10</v>
      </c>
      <c r="I5163" s="2" t="s">
        <v>2</v>
      </c>
      <c r="J5163" s="2" t="s">
        <v>11</v>
      </c>
      <c r="K5163" s="2" t="str">
        <f>LOOKUP(A5163,'[2]Collin Seedling for R'!$A$3:$A$51,'[2]Collin Seedling for R'!$R$3:$R$51)</f>
        <v>Mod</v>
      </c>
      <c r="L5163" s="2" t="str">
        <f>LOOKUP(A5163,'[2]Collin Seedling for R'!$A$3:$A$51,'[2]Collin Seedling for R'!$T$3:$T$51)</f>
        <v>BAND</v>
      </c>
      <c r="M5163" s="2" t="str">
        <f>LOOKUP(A5163,'[2]Collin Seedling for R'!$A$3:$A$51,'[2]Collin Seedling for R'!$P$3:$P$51)</f>
        <v>Unseeded</v>
      </c>
      <c r="N5163" s="8">
        <f t="shared" si="80"/>
        <v>0</v>
      </c>
      <c r="O5163" s="2" t="str">
        <f>LOOKUP(H5163,[2]plantlist!$A$2:$A$943,[2]plantlist!$B$2:$B$943)</f>
        <v>L</v>
      </c>
    </row>
    <row r="5164" spans="1:15" x14ac:dyDescent="0.2">
      <c r="A5164" s="7" t="s">
        <v>472</v>
      </c>
      <c r="B5164" s="2">
        <v>1997</v>
      </c>
      <c r="C5164" s="2" t="s">
        <v>0</v>
      </c>
      <c r="D5164" s="2">
        <v>6</v>
      </c>
      <c r="E5164" s="2">
        <v>113</v>
      </c>
      <c r="F5164" s="2">
        <v>119</v>
      </c>
      <c r="G5164" s="2">
        <v>5000</v>
      </c>
      <c r="H5164" s="2" t="s">
        <v>12</v>
      </c>
      <c r="I5164" s="2" t="s">
        <v>2</v>
      </c>
      <c r="J5164" s="2" t="s">
        <v>13</v>
      </c>
      <c r="K5164" s="2" t="str">
        <f>LOOKUP(A5164,'[2]Collin Seedling for R'!$A$3:$A$51,'[2]Collin Seedling for R'!$R$3:$R$51)</f>
        <v>Mod</v>
      </c>
      <c r="L5164" s="2" t="str">
        <f>LOOKUP(A5164,'[2]Collin Seedling for R'!$A$3:$A$51,'[2]Collin Seedling for R'!$T$3:$T$51)</f>
        <v>BAND</v>
      </c>
      <c r="M5164" s="2" t="str">
        <f>LOOKUP(A5164,'[2]Collin Seedling for R'!$A$3:$A$51,'[2]Collin Seedling for R'!$P$3:$P$51)</f>
        <v>Unseeded</v>
      </c>
      <c r="N5164" s="8">
        <f t="shared" si="80"/>
        <v>2.2599999999999998</v>
      </c>
      <c r="O5164" s="2" t="str">
        <f>LOOKUP(H5164,[2]plantlist!$A$2:$A$943,[2]plantlist!$B$2:$B$943)</f>
        <v>G</v>
      </c>
    </row>
    <row r="5165" spans="1:15" x14ac:dyDescent="0.2">
      <c r="A5165" s="7" t="s">
        <v>472</v>
      </c>
      <c r="B5165" s="2">
        <v>1997</v>
      </c>
      <c r="C5165" s="2" t="s">
        <v>0</v>
      </c>
      <c r="D5165" s="2">
        <v>5</v>
      </c>
      <c r="E5165" s="2">
        <v>62</v>
      </c>
      <c r="F5165" s="2">
        <v>67</v>
      </c>
      <c r="G5165" s="2">
        <v>5000</v>
      </c>
      <c r="H5165" s="2" t="s">
        <v>218</v>
      </c>
      <c r="I5165" s="2" t="s">
        <v>2</v>
      </c>
      <c r="J5165" s="2" t="s">
        <v>219</v>
      </c>
      <c r="K5165" s="2" t="str">
        <f>LOOKUP(A5165,'[2]Collin Seedling for R'!$A$3:$A$51,'[2]Collin Seedling for R'!$R$3:$R$51)</f>
        <v>Mod</v>
      </c>
      <c r="L5165" s="2" t="str">
        <f>LOOKUP(A5165,'[2]Collin Seedling for R'!$A$3:$A$51,'[2]Collin Seedling for R'!$T$3:$T$51)</f>
        <v>BAND</v>
      </c>
      <c r="M5165" s="2" t="str">
        <f>LOOKUP(A5165,'[2]Collin Seedling for R'!$A$3:$A$51,'[2]Collin Seedling for R'!$P$3:$P$51)</f>
        <v>Unseeded</v>
      </c>
      <c r="N5165" s="8">
        <f t="shared" si="80"/>
        <v>1.24</v>
      </c>
      <c r="O5165" s="2" t="str">
        <f>LOOKUP(H5165,[2]plantlist!$A$2:$A$943,[2]plantlist!$B$2:$B$943)</f>
        <v>L</v>
      </c>
    </row>
    <row r="5166" spans="1:15" x14ac:dyDescent="0.2">
      <c r="A5166" s="7" t="s">
        <v>472</v>
      </c>
      <c r="B5166" s="2">
        <v>1997</v>
      </c>
      <c r="C5166" s="2" t="s">
        <v>0</v>
      </c>
      <c r="D5166" s="2">
        <v>4</v>
      </c>
      <c r="E5166" s="2">
        <v>41</v>
      </c>
      <c r="F5166" s="2">
        <v>45</v>
      </c>
      <c r="G5166" s="2">
        <v>5000</v>
      </c>
      <c r="H5166" s="2" t="s">
        <v>66</v>
      </c>
      <c r="I5166" s="2" t="s">
        <v>2</v>
      </c>
      <c r="J5166" s="2" t="s">
        <v>67</v>
      </c>
      <c r="K5166" s="2" t="str">
        <f>LOOKUP(A5166,'[2]Collin Seedling for R'!$A$3:$A$51,'[2]Collin Seedling for R'!$R$3:$R$51)</f>
        <v>Mod</v>
      </c>
      <c r="L5166" s="2" t="str">
        <f>LOOKUP(A5166,'[2]Collin Seedling for R'!$A$3:$A$51,'[2]Collin Seedling for R'!$T$3:$T$51)</f>
        <v>BAND</v>
      </c>
      <c r="M5166" s="2" t="str">
        <f>LOOKUP(A5166,'[2]Collin Seedling for R'!$A$3:$A$51,'[2]Collin Seedling for R'!$P$3:$P$51)</f>
        <v>Unseeded</v>
      </c>
      <c r="N5166" s="8">
        <f t="shared" si="80"/>
        <v>0.82000000000000006</v>
      </c>
      <c r="O5166" s="2" t="str">
        <f>LOOKUP(H5166,[2]plantlist!$A$2:$A$943,[2]plantlist!$B$2:$B$943)</f>
        <v>G</v>
      </c>
    </row>
    <row r="5167" spans="1:15" x14ac:dyDescent="0.2">
      <c r="A5167" s="7" t="s">
        <v>472</v>
      </c>
      <c r="B5167" s="2">
        <v>1997</v>
      </c>
      <c r="C5167" s="2" t="s">
        <v>0</v>
      </c>
      <c r="D5167" s="2">
        <v>4</v>
      </c>
      <c r="E5167" s="2">
        <v>319</v>
      </c>
      <c r="F5167" s="2">
        <v>323</v>
      </c>
      <c r="G5167" s="2">
        <v>5000</v>
      </c>
      <c r="H5167" s="2" t="s">
        <v>82</v>
      </c>
      <c r="I5167" s="2" t="s">
        <v>2</v>
      </c>
      <c r="J5167" s="2" t="s">
        <v>83</v>
      </c>
      <c r="K5167" s="2" t="str">
        <f>LOOKUP(A5167,'[2]Collin Seedling for R'!$A$3:$A$51,'[2]Collin Seedling for R'!$R$3:$R$51)</f>
        <v>Mod</v>
      </c>
      <c r="L5167" s="2" t="str">
        <f>LOOKUP(A5167,'[2]Collin Seedling for R'!$A$3:$A$51,'[2]Collin Seedling for R'!$T$3:$T$51)</f>
        <v>BAND</v>
      </c>
      <c r="M5167" s="2" t="str">
        <f>LOOKUP(A5167,'[2]Collin Seedling for R'!$A$3:$A$51,'[2]Collin Seedling for R'!$P$3:$P$51)</f>
        <v>Unseeded</v>
      </c>
      <c r="N5167" s="8">
        <f t="shared" si="80"/>
        <v>6.38</v>
      </c>
      <c r="O5167" s="2" t="str">
        <f>LOOKUP(H5167,[2]plantlist!$A$2:$A$943,[2]plantlist!$B$2:$B$943)</f>
        <v>F</v>
      </c>
    </row>
    <row r="5168" spans="1:15" x14ac:dyDescent="0.2">
      <c r="A5168" s="7" t="s">
        <v>472</v>
      </c>
      <c r="B5168" s="2">
        <v>1997</v>
      </c>
      <c r="C5168" s="2" t="s">
        <v>0</v>
      </c>
      <c r="D5168" s="2">
        <v>2</v>
      </c>
      <c r="E5168" s="2">
        <v>118</v>
      </c>
      <c r="F5168" s="2">
        <v>120</v>
      </c>
      <c r="G5168" s="2">
        <v>5000</v>
      </c>
      <c r="H5168" s="2" t="s">
        <v>340</v>
      </c>
      <c r="I5168" s="2" t="s">
        <v>2</v>
      </c>
      <c r="J5168" s="2" t="s">
        <v>341</v>
      </c>
      <c r="K5168" s="2" t="str">
        <f>LOOKUP(A5168,'[2]Collin Seedling for R'!$A$3:$A$51,'[2]Collin Seedling for R'!$R$3:$R$51)</f>
        <v>Mod</v>
      </c>
      <c r="L5168" s="2" t="str">
        <f>LOOKUP(A5168,'[2]Collin Seedling for R'!$A$3:$A$51,'[2]Collin Seedling for R'!$T$3:$T$51)</f>
        <v>BAND</v>
      </c>
      <c r="M5168" s="2" t="str">
        <f>LOOKUP(A5168,'[2]Collin Seedling for R'!$A$3:$A$51,'[2]Collin Seedling for R'!$P$3:$P$51)</f>
        <v>Unseeded</v>
      </c>
      <c r="N5168" s="8">
        <f t="shared" si="80"/>
        <v>2.36</v>
      </c>
      <c r="O5168" s="2" t="str">
        <f>LOOKUP(H5168,[2]plantlist!$A$2:$A$943,[2]plantlist!$B$2:$B$943)</f>
        <v>F</v>
      </c>
    </row>
    <row r="5169" spans="1:15" x14ac:dyDescent="0.2">
      <c r="A5169" s="7" t="s">
        <v>472</v>
      </c>
      <c r="B5169" s="2">
        <v>1997</v>
      </c>
      <c r="C5169" s="2" t="s">
        <v>0</v>
      </c>
      <c r="D5169" s="2">
        <v>0</v>
      </c>
      <c r="E5169" s="2">
        <v>88</v>
      </c>
      <c r="F5169" s="2">
        <v>88</v>
      </c>
      <c r="G5169" s="2">
        <v>5000</v>
      </c>
      <c r="H5169" s="2" t="s">
        <v>100</v>
      </c>
      <c r="I5169" s="2" t="s">
        <v>2</v>
      </c>
      <c r="J5169" s="2" t="s">
        <v>101</v>
      </c>
      <c r="K5169" s="2" t="str">
        <f>LOOKUP(A5169,'[2]Collin Seedling for R'!$A$3:$A$51,'[2]Collin Seedling for R'!$R$3:$R$51)</f>
        <v>Mod</v>
      </c>
      <c r="L5169" s="2" t="str">
        <f>LOOKUP(A5169,'[2]Collin Seedling for R'!$A$3:$A$51,'[2]Collin Seedling for R'!$T$3:$T$51)</f>
        <v>BAND</v>
      </c>
      <c r="M5169" s="2" t="str">
        <f>LOOKUP(A5169,'[2]Collin Seedling for R'!$A$3:$A$51,'[2]Collin Seedling for R'!$P$3:$P$51)</f>
        <v>Unseeded</v>
      </c>
      <c r="N5169" s="8">
        <f t="shared" si="80"/>
        <v>1.76</v>
      </c>
      <c r="O5169" s="2" t="str">
        <f>LOOKUP(H5169,[2]plantlist!$A$2:$A$943,[2]plantlist!$B$2:$B$943)</f>
        <v>S</v>
      </c>
    </row>
    <row r="5170" spans="1:15" x14ac:dyDescent="0.2">
      <c r="A5170" s="7" t="s">
        <v>472</v>
      </c>
      <c r="B5170" s="2">
        <v>1997</v>
      </c>
      <c r="C5170" s="2" t="s">
        <v>0</v>
      </c>
      <c r="D5170" s="2">
        <v>0</v>
      </c>
      <c r="E5170" s="2">
        <v>46</v>
      </c>
      <c r="F5170" s="2">
        <v>46</v>
      </c>
      <c r="G5170" s="2">
        <v>5000</v>
      </c>
      <c r="H5170" s="2" t="s">
        <v>108</v>
      </c>
      <c r="I5170" s="2" t="s">
        <v>2</v>
      </c>
      <c r="J5170" s="2" t="s">
        <v>109</v>
      </c>
      <c r="K5170" s="2" t="str">
        <f>LOOKUP(A5170,'[2]Collin Seedling for R'!$A$3:$A$51,'[2]Collin Seedling for R'!$R$3:$R$51)</f>
        <v>Mod</v>
      </c>
      <c r="L5170" s="2" t="str">
        <f>LOOKUP(A5170,'[2]Collin Seedling for R'!$A$3:$A$51,'[2]Collin Seedling for R'!$T$3:$T$51)</f>
        <v>BAND</v>
      </c>
      <c r="M5170" s="2" t="str">
        <f>LOOKUP(A5170,'[2]Collin Seedling for R'!$A$3:$A$51,'[2]Collin Seedling for R'!$P$3:$P$51)</f>
        <v>Unseeded</v>
      </c>
      <c r="N5170" s="8">
        <f t="shared" si="80"/>
        <v>0.91999999999999993</v>
      </c>
      <c r="O5170" s="2" t="str">
        <f>LOOKUP(H5170,[2]plantlist!$A$2:$A$943,[2]plantlist!$B$2:$B$943)</f>
        <v>F</v>
      </c>
    </row>
    <row r="5171" spans="1:15" x14ac:dyDescent="0.2">
      <c r="A5171" s="7" t="s">
        <v>472</v>
      </c>
      <c r="B5171" s="2">
        <v>1997</v>
      </c>
      <c r="C5171" s="2" t="s">
        <v>0</v>
      </c>
      <c r="D5171" s="2">
        <v>0</v>
      </c>
      <c r="E5171" s="2">
        <v>483</v>
      </c>
      <c r="F5171" s="2">
        <v>483</v>
      </c>
      <c r="G5171" s="2">
        <v>5000</v>
      </c>
      <c r="H5171" s="2" t="s">
        <v>152</v>
      </c>
      <c r="I5171" s="2" t="s">
        <v>2</v>
      </c>
      <c r="J5171" s="2" t="s">
        <v>153</v>
      </c>
      <c r="K5171" s="2" t="str">
        <f>LOOKUP(A5171,'[2]Collin Seedling for R'!$A$3:$A$51,'[2]Collin Seedling for R'!$R$3:$R$51)</f>
        <v>Mod</v>
      </c>
      <c r="L5171" s="2" t="str">
        <f>LOOKUP(A5171,'[2]Collin Seedling for R'!$A$3:$A$51,'[2]Collin Seedling for R'!$T$3:$T$51)</f>
        <v>BAND</v>
      </c>
      <c r="M5171" s="2" t="str">
        <f>LOOKUP(A5171,'[2]Collin Seedling for R'!$A$3:$A$51,'[2]Collin Seedling for R'!$P$3:$P$51)</f>
        <v>Unseeded</v>
      </c>
      <c r="N5171" s="8">
        <f t="shared" si="80"/>
        <v>9.66</v>
      </c>
      <c r="O5171" s="2" t="str">
        <f>LOOKUP(H5171,[2]plantlist!$A$2:$A$943,[2]plantlist!$B$2:$B$943)</f>
        <v>F</v>
      </c>
    </row>
    <row r="5172" spans="1:15" x14ac:dyDescent="0.2">
      <c r="A5172" s="7" t="s">
        <v>472</v>
      </c>
      <c r="B5172" s="2">
        <v>1997</v>
      </c>
      <c r="C5172" s="2" t="s">
        <v>0</v>
      </c>
      <c r="D5172" s="2">
        <v>0</v>
      </c>
      <c r="E5172" s="2">
        <v>346</v>
      </c>
      <c r="F5172" s="2">
        <v>346</v>
      </c>
      <c r="G5172" s="2">
        <v>5000</v>
      </c>
      <c r="H5172" s="2" t="s">
        <v>74</v>
      </c>
      <c r="I5172" s="2" t="s">
        <v>19</v>
      </c>
      <c r="J5172" s="2" t="s">
        <v>75</v>
      </c>
      <c r="K5172" s="2" t="str">
        <f>LOOKUP(A5172,'[2]Collin Seedling for R'!$A$3:$A$51,'[2]Collin Seedling for R'!$R$3:$R$51)</f>
        <v>Mod</v>
      </c>
      <c r="L5172" s="2" t="str">
        <f>LOOKUP(A5172,'[2]Collin Seedling for R'!$A$3:$A$51,'[2]Collin Seedling for R'!$T$3:$T$51)</f>
        <v>BAND</v>
      </c>
      <c r="M5172" s="2" t="str">
        <f>LOOKUP(A5172,'[2]Collin Seedling for R'!$A$3:$A$51,'[2]Collin Seedling for R'!$P$3:$P$51)</f>
        <v>Unseeded</v>
      </c>
      <c r="N5172" s="8">
        <f t="shared" si="80"/>
        <v>6.92</v>
      </c>
      <c r="O5172" s="2" t="str">
        <f>LOOKUP(H5172,[2]plantlist!$A$2:$A$943,[2]plantlist!$B$2:$B$943)</f>
        <v>T</v>
      </c>
    </row>
    <row r="5173" spans="1:15" x14ac:dyDescent="0.2">
      <c r="A5173" s="7" t="s">
        <v>472</v>
      </c>
      <c r="B5173" s="2">
        <v>1997</v>
      </c>
      <c r="C5173" s="2" t="s">
        <v>0</v>
      </c>
      <c r="D5173" s="2">
        <v>0</v>
      </c>
      <c r="E5173" s="2">
        <v>32</v>
      </c>
      <c r="F5173" s="2">
        <v>32</v>
      </c>
      <c r="G5173" s="2">
        <v>5000</v>
      </c>
      <c r="H5173" s="2" t="s">
        <v>384</v>
      </c>
      <c r="I5173" s="2" t="s">
        <v>2</v>
      </c>
      <c r="J5173" s="2" t="s">
        <v>385</v>
      </c>
      <c r="K5173" s="2" t="str">
        <f>LOOKUP(A5173,'[2]Collin Seedling for R'!$A$3:$A$51,'[2]Collin Seedling for R'!$R$3:$R$51)</f>
        <v>Mod</v>
      </c>
      <c r="L5173" s="2" t="str">
        <f>LOOKUP(A5173,'[2]Collin Seedling for R'!$A$3:$A$51,'[2]Collin Seedling for R'!$T$3:$T$51)</f>
        <v>BAND</v>
      </c>
      <c r="M5173" s="2" t="str">
        <f>LOOKUP(A5173,'[2]Collin Seedling for R'!$A$3:$A$51,'[2]Collin Seedling for R'!$P$3:$P$51)</f>
        <v>Unseeded</v>
      </c>
      <c r="N5173" s="8">
        <f t="shared" si="80"/>
        <v>0.64</v>
      </c>
      <c r="O5173" s="2" t="str">
        <f>LOOKUP(H5173,[2]plantlist!$A$2:$A$943,[2]plantlist!$B$2:$B$943)</f>
        <v>G</v>
      </c>
    </row>
    <row r="5174" spans="1:15" x14ac:dyDescent="0.2">
      <c r="A5174" s="7" t="s">
        <v>472</v>
      </c>
      <c r="B5174" s="2">
        <v>1997</v>
      </c>
      <c r="C5174" s="2" t="s">
        <v>0</v>
      </c>
      <c r="D5174" s="2">
        <v>0</v>
      </c>
      <c r="E5174" s="2">
        <v>593</v>
      </c>
      <c r="F5174" s="2">
        <v>593</v>
      </c>
      <c r="G5174" s="2">
        <v>5000</v>
      </c>
      <c r="H5174" s="2" t="s">
        <v>45</v>
      </c>
      <c r="I5174" s="2" t="s">
        <v>2</v>
      </c>
      <c r="J5174" s="2" t="s">
        <v>46</v>
      </c>
      <c r="K5174" s="2" t="str">
        <f>LOOKUP(A5174,'[2]Collin Seedling for R'!$A$3:$A$51,'[2]Collin Seedling for R'!$R$3:$R$51)</f>
        <v>Mod</v>
      </c>
      <c r="L5174" s="2" t="str">
        <f>LOOKUP(A5174,'[2]Collin Seedling for R'!$A$3:$A$51,'[2]Collin Seedling for R'!$T$3:$T$51)</f>
        <v>BAND</v>
      </c>
      <c r="M5174" s="2" t="str">
        <f>LOOKUP(A5174,'[2]Collin Seedling for R'!$A$3:$A$51,'[2]Collin Seedling for R'!$P$3:$P$51)</f>
        <v>Unseeded</v>
      </c>
      <c r="N5174" s="8">
        <f t="shared" si="80"/>
        <v>11.86</v>
      </c>
      <c r="O5174" s="2" t="str">
        <f>LOOKUP(H5174,[2]plantlist!$A$2:$A$943,[2]plantlist!$B$2:$B$943)</f>
        <v>F</v>
      </c>
    </row>
    <row r="5175" spans="1:15" x14ac:dyDescent="0.2">
      <c r="A5175" s="7" t="s">
        <v>472</v>
      </c>
      <c r="B5175" s="2">
        <v>1997</v>
      </c>
      <c r="C5175" s="2" t="s">
        <v>0</v>
      </c>
      <c r="D5175" s="2">
        <v>0</v>
      </c>
      <c r="E5175" s="2">
        <v>65</v>
      </c>
      <c r="F5175" s="2">
        <v>65</v>
      </c>
      <c r="G5175" s="2">
        <v>5000</v>
      </c>
      <c r="H5175" s="2" t="s">
        <v>16</v>
      </c>
      <c r="I5175" s="2" t="s">
        <v>2</v>
      </c>
      <c r="J5175" s="2" t="s">
        <v>17</v>
      </c>
      <c r="K5175" s="2" t="str">
        <f>LOOKUP(A5175,'[2]Collin Seedling for R'!$A$3:$A$51,'[2]Collin Seedling for R'!$R$3:$R$51)</f>
        <v>Mod</v>
      </c>
      <c r="L5175" s="2" t="str">
        <f>LOOKUP(A5175,'[2]Collin Seedling for R'!$A$3:$A$51,'[2]Collin Seedling for R'!$T$3:$T$51)</f>
        <v>BAND</v>
      </c>
      <c r="M5175" s="2" t="str">
        <f>LOOKUP(A5175,'[2]Collin Seedling for R'!$A$3:$A$51,'[2]Collin Seedling for R'!$P$3:$P$51)</f>
        <v>Unseeded</v>
      </c>
      <c r="N5175" s="8">
        <f t="shared" si="80"/>
        <v>1.3</v>
      </c>
      <c r="O5175" s="2" t="str">
        <f>LOOKUP(H5175,[2]plantlist!$A$2:$A$943,[2]plantlist!$B$2:$B$943)</f>
        <v>S</v>
      </c>
    </row>
    <row r="5176" spans="1:15" x14ac:dyDescent="0.2">
      <c r="A5176" s="7" t="s">
        <v>472</v>
      </c>
      <c r="B5176" s="2">
        <v>1997</v>
      </c>
      <c r="C5176" s="2" t="s">
        <v>0</v>
      </c>
      <c r="D5176" s="2">
        <v>0</v>
      </c>
      <c r="E5176" s="2">
        <v>11</v>
      </c>
      <c r="F5176" s="2">
        <v>11</v>
      </c>
      <c r="G5176" s="2">
        <v>5000</v>
      </c>
      <c r="H5176" s="2" t="s">
        <v>344</v>
      </c>
      <c r="I5176" s="2" t="s">
        <v>2</v>
      </c>
      <c r="J5176" s="2" t="s">
        <v>345</v>
      </c>
      <c r="K5176" s="2" t="str">
        <f>LOOKUP(A5176,'[2]Collin Seedling for R'!$A$3:$A$51,'[2]Collin Seedling for R'!$R$3:$R$51)</f>
        <v>Mod</v>
      </c>
      <c r="L5176" s="2" t="str">
        <f>LOOKUP(A5176,'[2]Collin Seedling for R'!$A$3:$A$51,'[2]Collin Seedling for R'!$T$3:$T$51)</f>
        <v>BAND</v>
      </c>
      <c r="M5176" s="2" t="str">
        <f>LOOKUP(A5176,'[2]Collin Seedling for R'!$A$3:$A$51,'[2]Collin Seedling for R'!$P$3:$P$51)</f>
        <v>Unseeded</v>
      </c>
      <c r="N5176" s="8">
        <f t="shared" si="80"/>
        <v>0.22</v>
      </c>
      <c r="O5176" s="2" t="str">
        <f>LOOKUP(H5176,[2]plantlist!$A$2:$A$943,[2]plantlist!$B$2:$B$943)</f>
        <v>F</v>
      </c>
    </row>
    <row r="5177" spans="1:15" x14ac:dyDescent="0.2">
      <c r="A5177" s="7" t="s">
        <v>472</v>
      </c>
      <c r="B5177" s="2">
        <v>1997</v>
      </c>
      <c r="C5177" s="2" t="s">
        <v>0</v>
      </c>
      <c r="D5177" s="2">
        <v>0</v>
      </c>
      <c r="E5177" s="2">
        <v>53</v>
      </c>
      <c r="F5177" s="2">
        <v>53</v>
      </c>
      <c r="G5177" s="2">
        <v>5000</v>
      </c>
      <c r="H5177" s="2" t="s">
        <v>401</v>
      </c>
      <c r="I5177" s="2" t="s">
        <v>19</v>
      </c>
      <c r="J5177" s="2" t="s">
        <v>402</v>
      </c>
      <c r="K5177" s="2" t="str">
        <f>LOOKUP(A5177,'[2]Collin Seedling for R'!$A$3:$A$51,'[2]Collin Seedling for R'!$R$3:$R$51)</f>
        <v>Mod</v>
      </c>
      <c r="L5177" s="2" t="str">
        <f>LOOKUP(A5177,'[2]Collin Seedling for R'!$A$3:$A$51,'[2]Collin Seedling for R'!$T$3:$T$51)</f>
        <v>BAND</v>
      </c>
      <c r="M5177" s="2" t="str">
        <f>LOOKUP(A5177,'[2]Collin Seedling for R'!$A$3:$A$51,'[2]Collin Seedling for R'!$P$3:$P$51)</f>
        <v>Unseeded</v>
      </c>
      <c r="N5177" s="8">
        <f t="shared" si="80"/>
        <v>1.06</v>
      </c>
      <c r="O5177" s="2" t="str">
        <f>LOOKUP(H5177,[2]plantlist!$A$2:$A$943,[2]plantlist!$B$2:$B$943)</f>
        <v>F</v>
      </c>
    </row>
    <row r="5178" spans="1:15" x14ac:dyDescent="0.2">
      <c r="A5178" s="7" t="s">
        <v>472</v>
      </c>
      <c r="B5178" s="2">
        <v>1997</v>
      </c>
      <c r="C5178" s="2" t="s">
        <v>0</v>
      </c>
      <c r="D5178" s="2">
        <v>0</v>
      </c>
      <c r="E5178" s="2">
        <v>38</v>
      </c>
      <c r="F5178" s="2">
        <v>38</v>
      </c>
      <c r="G5178" s="2">
        <v>5000</v>
      </c>
      <c r="H5178" s="2" t="s">
        <v>240</v>
      </c>
      <c r="I5178" s="2" t="s">
        <v>2</v>
      </c>
      <c r="J5178" s="2" t="s">
        <v>241</v>
      </c>
      <c r="K5178" s="2" t="str">
        <f>LOOKUP(A5178,'[2]Collin Seedling for R'!$A$3:$A$51,'[2]Collin Seedling for R'!$R$3:$R$51)</f>
        <v>Mod</v>
      </c>
      <c r="L5178" s="2" t="str">
        <f>LOOKUP(A5178,'[2]Collin Seedling for R'!$A$3:$A$51,'[2]Collin Seedling for R'!$T$3:$T$51)</f>
        <v>BAND</v>
      </c>
      <c r="M5178" s="2" t="str">
        <f>LOOKUP(A5178,'[2]Collin Seedling for R'!$A$3:$A$51,'[2]Collin Seedling for R'!$P$3:$P$51)</f>
        <v>Unseeded</v>
      </c>
      <c r="N5178" s="8">
        <f t="shared" si="80"/>
        <v>0.76</v>
      </c>
      <c r="O5178" s="2" t="str">
        <f>LOOKUP(H5178,[2]plantlist!$A$2:$A$943,[2]plantlist!$B$2:$B$943)</f>
        <v>G</v>
      </c>
    </row>
    <row r="5179" spans="1:15" x14ac:dyDescent="0.2">
      <c r="A5179" s="7" t="s">
        <v>472</v>
      </c>
      <c r="B5179" s="2">
        <v>1997</v>
      </c>
      <c r="C5179" s="2" t="s">
        <v>0</v>
      </c>
      <c r="D5179" s="2">
        <v>0</v>
      </c>
      <c r="E5179" s="2">
        <v>37</v>
      </c>
      <c r="F5179" s="2">
        <v>37</v>
      </c>
      <c r="G5179" s="2">
        <v>5000</v>
      </c>
      <c r="H5179" s="2" t="s">
        <v>342</v>
      </c>
      <c r="I5179" s="2" t="s">
        <v>2</v>
      </c>
      <c r="J5179" s="2" t="s">
        <v>343</v>
      </c>
      <c r="K5179" s="2" t="str">
        <f>LOOKUP(A5179,'[2]Collin Seedling for R'!$A$3:$A$51,'[2]Collin Seedling for R'!$R$3:$R$51)</f>
        <v>Mod</v>
      </c>
      <c r="L5179" s="2" t="str">
        <f>LOOKUP(A5179,'[2]Collin Seedling for R'!$A$3:$A$51,'[2]Collin Seedling for R'!$T$3:$T$51)</f>
        <v>BAND</v>
      </c>
      <c r="M5179" s="2" t="str">
        <f>LOOKUP(A5179,'[2]Collin Seedling for R'!$A$3:$A$51,'[2]Collin Seedling for R'!$P$3:$P$51)</f>
        <v>Unseeded</v>
      </c>
      <c r="N5179" s="8">
        <f t="shared" si="80"/>
        <v>0.74</v>
      </c>
      <c r="O5179" s="2" t="str">
        <f>LOOKUP(H5179,[2]plantlist!$A$2:$A$943,[2]plantlist!$B$2:$B$943)</f>
        <v>F</v>
      </c>
    </row>
    <row r="5180" spans="1:15" x14ac:dyDescent="0.2">
      <c r="A5180" s="7" t="s">
        <v>472</v>
      </c>
      <c r="B5180" s="2">
        <v>1997</v>
      </c>
      <c r="C5180" s="2" t="s">
        <v>0</v>
      </c>
      <c r="D5180" s="2">
        <v>0</v>
      </c>
      <c r="E5180" s="2">
        <v>37</v>
      </c>
      <c r="F5180" s="2">
        <v>37</v>
      </c>
      <c r="G5180" s="2">
        <v>5000</v>
      </c>
      <c r="H5180" s="2" t="s">
        <v>100</v>
      </c>
      <c r="I5180" s="2" t="s">
        <v>19</v>
      </c>
      <c r="J5180" s="2" t="s">
        <v>101</v>
      </c>
      <c r="K5180" s="2" t="str">
        <f>LOOKUP(A5180,'[2]Collin Seedling for R'!$A$3:$A$51,'[2]Collin Seedling for R'!$R$3:$R$51)</f>
        <v>Mod</v>
      </c>
      <c r="L5180" s="2" t="str">
        <f>LOOKUP(A5180,'[2]Collin Seedling for R'!$A$3:$A$51,'[2]Collin Seedling for R'!$T$3:$T$51)</f>
        <v>BAND</v>
      </c>
      <c r="M5180" s="2" t="str">
        <f>LOOKUP(A5180,'[2]Collin Seedling for R'!$A$3:$A$51,'[2]Collin Seedling for R'!$P$3:$P$51)</f>
        <v>Unseeded</v>
      </c>
      <c r="N5180" s="8">
        <f t="shared" si="80"/>
        <v>0.74</v>
      </c>
      <c r="O5180" s="2" t="str">
        <f>LOOKUP(H5180,[2]plantlist!$A$2:$A$943,[2]plantlist!$B$2:$B$943)</f>
        <v>S</v>
      </c>
    </row>
    <row r="5181" spans="1:15" x14ac:dyDescent="0.2">
      <c r="A5181" s="7" t="s">
        <v>472</v>
      </c>
      <c r="B5181" s="2">
        <v>1997</v>
      </c>
      <c r="C5181" s="2" t="s">
        <v>0</v>
      </c>
      <c r="D5181" s="2">
        <v>0</v>
      </c>
      <c r="E5181" s="2">
        <v>28</v>
      </c>
      <c r="F5181" s="2">
        <v>28</v>
      </c>
      <c r="G5181" s="2">
        <v>5000</v>
      </c>
      <c r="H5181" s="2" t="s">
        <v>373</v>
      </c>
      <c r="I5181" s="2" t="s">
        <v>2</v>
      </c>
      <c r="J5181" s="2" t="s">
        <v>67</v>
      </c>
      <c r="K5181" s="2" t="str">
        <f>LOOKUP(A5181,'[2]Collin Seedling for R'!$A$3:$A$51,'[2]Collin Seedling for R'!$R$3:$R$51)</f>
        <v>Mod</v>
      </c>
      <c r="L5181" s="2" t="str">
        <f>LOOKUP(A5181,'[2]Collin Seedling for R'!$A$3:$A$51,'[2]Collin Seedling for R'!$T$3:$T$51)</f>
        <v>BAND</v>
      </c>
      <c r="M5181" s="2" t="str">
        <f>LOOKUP(A5181,'[2]Collin Seedling for R'!$A$3:$A$51,'[2]Collin Seedling for R'!$P$3:$P$51)</f>
        <v>Unseeded</v>
      </c>
      <c r="N5181" s="8">
        <f t="shared" si="80"/>
        <v>0.55999999999999994</v>
      </c>
      <c r="O5181" s="2" t="str">
        <f>LOOKUP(H5181,[2]plantlist!$A$2:$A$943,[2]plantlist!$B$2:$B$943)</f>
        <v>G</v>
      </c>
    </row>
    <row r="5182" spans="1:15" x14ac:dyDescent="0.2">
      <c r="A5182" s="7" t="s">
        <v>472</v>
      </c>
      <c r="B5182" s="2">
        <v>1997</v>
      </c>
      <c r="C5182" s="2" t="s">
        <v>0</v>
      </c>
      <c r="D5182" s="2">
        <v>0</v>
      </c>
      <c r="E5182" s="2">
        <v>6</v>
      </c>
      <c r="F5182" s="2">
        <v>6</v>
      </c>
      <c r="G5182" s="2">
        <v>5000</v>
      </c>
      <c r="H5182" s="2" t="s">
        <v>33</v>
      </c>
      <c r="I5182" s="2" t="s">
        <v>19</v>
      </c>
      <c r="J5182" s="2" t="s">
        <v>34</v>
      </c>
      <c r="K5182" s="2" t="str">
        <f>LOOKUP(A5182,'[2]Collin Seedling for R'!$A$3:$A$51,'[2]Collin Seedling for R'!$R$3:$R$51)</f>
        <v>Mod</v>
      </c>
      <c r="L5182" s="2" t="str">
        <f>LOOKUP(A5182,'[2]Collin Seedling for R'!$A$3:$A$51,'[2]Collin Seedling for R'!$T$3:$T$51)</f>
        <v>BAND</v>
      </c>
      <c r="M5182" s="2" t="str">
        <f>LOOKUP(A5182,'[2]Collin Seedling for R'!$A$3:$A$51,'[2]Collin Seedling for R'!$P$3:$P$51)</f>
        <v>Unseeded</v>
      </c>
      <c r="N5182" s="8">
        <f t="shared" si="80"/>
        <v>0.12</v>
      </c>
      <c r="O5182" s="2" t="str">
        <f>LOOKUP(H5182,[2]plantlist!$A$2:$A$943,[2]plantlist!$B$2:$B$943)</f>
        <v>F</v>
      </c>
    </row>
    <row r="5183" spans="1:15" x14ac:dyDescent="0.2">
      <c r="A5183" s="7" t="s">
        <v>472</v>
      </c>
      <c r="B5183" s="2">
        <v>1997</v>
      </c>
      <c r="C5183" s="2" t="s">
        <v>0</v>
      </c>
      <c r="D5183" s="2">
        <v>0</v>
      </c>
      <c r="E5183" s="2">
        <v>4</v>
      </c>
      <c r="F5183" s="2">
        <v>4</v>
      </c>
      <c r="G5183" s="2">
        <v>5000</v>
      </c>
      <c r="H5183" s="2" t="s">
        <v>408</v>
      </c>
      <c r="I5183" s="2" t="s">
        <v>2</v>
      </c>
      <c r="J5183" s="2" t="s">
        <v>409</v>
      </c>
      <c r="K5183" s="2" t="str">
        <f>LOOKUP(A5183,'[2]Collin Seedling for R'!$A$3:$A$51,'[2]Collin Seedling for R'!$R$3:$R$51)</f>
        <v>Mod</v>
      </c>
      <c r="L5183" s="2" t="str">
        <f>LOOKUP(A5183,'[2]Collin Seedling for R'!$A$3:$A$51,'[2]Collin Seedling for R'!$T$3:$T$51)</f>
        <v>BAND</v>
      </c>
      <c r="M5183" s="2" t="str">
        <f>LOOKUP(A5183,'[2]Collin Seedling for R'!$A$3:$A$51,'[2]Collin Seedling for R'!$P$3:$P$51)</f>
        <v>Unseeded</v>
      </c>
      <c r="N5183" s="8">
        <f t="shared" si="80"/>
        <v>0.08</v>
      </c>
      <c r="O5183" s="2" t="str">
        <f>LOOKUP(H5183,[2]plantlist!$A$2:$A$943,[2]plantlist!$B$2:$B$943)</f>
        <v>G</v>
      </c>
    </row>
    <row r="5184" spans="1:15" x14ac:dyDescent="0.2">
      <c r="A5184" s="7" t="s">
        <v>472</v>
      </c>
      <c r="B5184" s="2">
        <v>1997</v>
      </c>
      <c r="C5184" s="2" t="s">
        <v>0</v>
      </c>
      <c r="D5184" s="2">
        <v>0</v>
      </c>
      <c r="E5184" s="2">
        <v>6</v>
      </c>
      <c r="F5184" s="2">
        <v>6</v>
      </c>
      <c r="G5184" s="2">
        <v>5000</v>
      </c>
      <c r="H5184" s="2" t="s">
        <v>31</v>
      </c>
      <c r="I5184" s="2" t="s">
        <v>2</v>
      </c>
      <c r="J5184" s="2" t="s">
        <v>32</v>
      </c>
      <c r="K5184" s="2" t="str">
        <f>LOOKUP(A5184,'[2]Collin Seedling for R'!$A$3:$A$51,'[2]Collin Seedling for R'!$R$3:$R$51)</f>
        <v>Mod</v>
      </c>
      <c r="L5184" s="2" t="str">
        <f>LOOKUP(A5184,'[2]Collin Seedling for R'!$A$3:$A$51,'[2]Collin Seedling for R'!$T$3:$T$51)</f>
        <v>BAND</v>
      </c>
      <c r="M5184" s="2" t="str">
        <f>LOOKUP(A5184,'[2]Collin Seedling for R'!$A$3:$A$51,'[2]Collin Seedling for R'!$P$3:$P$51)</f>
        <v>Unseeded</v>
      </c>
      <c r="N5184" s="8">
        <f t="shared" si="80"/>
        <v>0.12</v>
      </c>
      <c r="O5184" s="2" t="str">
        <f>LOOKUP(H5184,[2]plantlist!$A$2:$A$943,[2]plantlist!$B$2:$B$943)</f>
        <v>U</v>
      </c>
    </row>
    <row r="5185" spans="1:15" x14ac:dyDescent="0.2">
      <c r="A5185" s="7" t="s">
        <v>520</v>
      </c>
      <c r="B5185" s="2">
        <v>1998</v>
      </c>
      <c r="C5185" s="2" t="s">
        <v>0</v>
      </c>
      <c r="D5185" s="2">
        <v>3582</v>
      </c>
      <c r="E5185" s="2">
        <v>0</v>
      </c>
      <c r="F5185" s="2">
        <v>3582</v>
      </c>
      <c r="G5185" s="2">
        <v>5000</v>
      </c>
      <c r="H5185" s="2" t="s">
        <v>6</v>
      </c>
      <c r="I5185" s="2" t="s">
        <v>2</v>
      </c>
      <c r="J5185" s="2" t="s">
        <v>7</v>
      </c>
      <c r="K5185" s="2" t="str">
        <f>LOOKUP(A5185,'[2]Collin Seedling for R'!$A$3:$A$51,'[2]Collin Seedling for R'!$R$3:$R$51)</f>
        <v>Mod</v>
      </c>
      <c r="L5185" s="2" t="str">
        <f>LOOKUP(A5185,'[2]Collin Seedling for R'!$A$3:$A$51,'[2]Collin Seedling for R'!$T$3:$T$51)</f>
        <v>BAND</v>
      </c>
      <c r="M5185" s="2" t="str">
        <f>LOOKUP(A5185,'[2]Collin Seedling for R'!$A$3:$A$51,'[2]Collin Seedling for R'!$P$3:$P$51)</f>
        <v>Unseeded</v>
      </c>
      <c r="N5185" s="8">
        <f t="shared" si="80"/>
        <v>0</v>
      </c>
      <c r="O5185" s="2" t="str">
        <f>LOOKUP(H5185,[2]plantlist!$A$2:$A$943,[2]plantlist!$B$2:$B$943)</f>
        <v>L</v>
      </c>
    </row>
    <row r="5186" spans="1:15" x14ac:dyDescent="0.2">
      <c r="A5186" s="7" t="s">
        <v>520</v>
      </c>
      <c r="B5186" s="2">
        <v>1998</v>
      </c>
      <c r="C5186" s="2" t="s">
        <v>0</v>
      </c>
      <c r="D5186" s="2">
        <v>966</v>
      </c>
      <c r="E5186" s="2">
        <v>0</v>
      </c>
      <c r="F5186" s="2">
        <v>966</v>
      </c>
      <c r="G5186" s="2">
        <v>5000</v>
      </c>
      <c r="H5186" s="2" t="s">
        <v>41</v>
      </c>
      <c r="I5186" s="2" t="s">
        <v>2</v>
      </c>
      <c r="J5186" s="2" t="s">
        <v>42</v>
      </c>
      <c r="K5186" s="2" t="str">
        <f>LOOKUP(A5186,'[2]Collin Seedling for R'!$A$3:$A$51,'[2]Collin Seedling for R'!$R$3:$R$51)</f>
        <v>Mod</v>
      </c>
      <c r="L5186" s="2" t="str">
        <f>LOOKUP(A5186,'[2]Collin Seedling for R'!$A$3:$A$51,'[2]Collin Seedling for R'!$T$3:$T$51)</f>
        <v>BAND</v>
      </c>
      <c r="M5186" s="2" t="str">
        <f>LOOKUP(A5186,'[2]Collin Seedling for R'!$A$3:$A$51,'[2]Collin Seedling for R'!$P$3:$P$51)</f>
        <v>Unseeded</v>
      </c>
      <c r="N5186" s="8">
        <f t="shared" ref="N5186:N5249" si="81">E5186/G5186*100</f>
        <v>0</v>
      </c>
      <c r="O5186" s="2" t="str">
        <f>LOOKUP(H5186,[2]plantlist!$A$2:$A$943,[2]plantlist!$B$2:$B$943)</f>
        <v>B</v>
      </c>
    </row>
    <row r="5187" spans="1:15" x14ac:dyDescent="0.2">
      <c r="A5187" s="7" t="s">
        <v>520</v>
      </c>
      <c r="B5187" s="2">
        <v>1998</v>
      </c>
      <c r="C5187" s="2" t="s">
        <v>0</v>
      </c>
      <c r="D5187" s="2">
        <v>94</v>
      </c>
      <c r="E5187" s="2">
        <v>0</v>
      </c>
      <c r="F5187" s="2">
        <v>94</v>
      </c>
      <c r="G5187" s="2">
        <v>5000</v>
      </c>
      <c r="H5187" s="2" t="s">
        <v>278</v>
      </c>
      <c r="I5187" s="2" t="s">
        <v>2</v>
      </c>
      <c r="J5187" s="2" t="s">
        <v>279</v>
      </c>
      <c r="K5187" s="2" t="str">
        <f>LOOKUP(A5187,'[2]Collin Seedling for R'!$A$3:$A$51,'[2]Collin Seedling for R'!$R$3:$R$51)</f>
        <v>Mod</v>
      </c>
      <c r="L5187" s="2" t="str">
        <f>LOOKUP(A5187,'[2]Collin Seedling for R'!$A$3:$A$51,'[2]Collin Seedling for R'!$T$3:$T$51)</f>
        <v>BAND</v>
      </c>
      <c r="M5187" s="2" t="str">
        <f>LOOKUP(A5187,'[2]Collin Seedling for R'!$A$3:$A$51,'[2]Collin Seedling for R'!$P$3:$P$51)</f>
        <v>Unseeded</v>
      </c>
      <c r="N5187" s="8">
        <f t="shared" si="81"/>
        <v>0</v>
      </c>
      <c r="O5187" s="2" t="str">
        <f>LOOKUP(H5187,[2]plantlist!$A$2:$A$943,[2]plantlist!$B$2:$B$943)</f>
        <v>B</v>
      </c>
    </row>
    <row r="5188" spans="1:15" x14ac:dyDescent="0.2">
      <c r="A5188" s="7" t="s">
        <v>520</v>
      </c>
      <c r="B5188" s="2">
        <v>1998</v>
      </c>
      <c r="C5188" s="2" t="s">
        <v>0</v>
      </c>
      <c r="D5188" s="2">
        <v>86</v>
      </c>
      <c r="E5188" s="2">
        <v>0</v>
      </c>
      <c r="F5188" s="2">
        <v>86</v>
      </c>
      <c r="G5188" s="2">
        <v>5000</v>
      </c>
      <c r="H5188" s="2" t="s">
        <v>53</v>
      </c>
      <c r="I5188" s="2" t="s">
        <v>2</v>
      </c>
      <c r="J5188" s="2" t="s">
        <v>54</v>
      </c>
      <c r="K5188" s="2" t="str">
        <f>LOOKUP(A5188,'[2]Collin Seedling for R'!$A$3:$A$51,'[2]Collin Seedling for R'!$R$3:$R$51)</f>
        <v>Mod</v>
      </c>
      <c r="L5188" s="2" t="str">
        <f>LOOKUP(A5188,'[2]Collin Seedling for R'!$A$3:$A$51,'[2]Collin Seedling for R'!$T$3:$T$51)</f>
        <v>BAND</v>
      </c>
      <c r="M5188" s="2" t="str">
        <f>LOOKUP(A5188,'[2]Collin Seedling for R'!$A$3:$A$51,'[2]Collin Seedling for R'!$P$3:$P$51)</f>
        <v>Unseeded</v>
      </c>
      <c r="N5188" s="8">
        <f t="shared" si="81"/>
        <v>0</v>
      </c>
      <c r="O5188" s="2" t="str">
        <f>LOOKUP(H5188,[2]plantlist!$A$2:$A$943,[2]plantlist!$B$2:$B$943)</f>
        <v>C</v>
      </c>
    </row>
    <row r="5189" spans="1:15" x14ac:dyDescent="0.2">
      <c r="A5189" s="7" t="s">
        <v>520</v>
      </c>
      <c r="B5189" s="2">
        <v>1998</v>
      </c>
      <c r="C5189" s="2" t="s">
        <v>0</v>
      </c>
      <c r="D5189" s="2">
        <v>62</v>
      </c>
      <c r="E5189" s="2">
        <v>58</v>
      </c>
      <c r="F5189" s="2">
        <v>120</v>
      </c>
      <c r="G5189" s="2">
        <v>5000</v>
      </c>
      <c r="H5189" s="2" t="s">
        <v>401</v>
      </c>
      <c r="I5189" s="2" t="s">
        <v>2</v>
      </c>
      <c r="J5189" s="2" t="s">
        <v>402</v>
      </c>
      <c r="K5189" s="2" t="str">
        <f>LOOKUP(A5189,'[2]Collin Seedling for R'!$A$3:$A$51,'[2]Collin Seedling for R'!$R$3:$R$51)</f>
        <v>Mod</v>
      </c>
      <c r="L5189" s="2" t="str">
        <f>LOOKUP(A5189,'[2]Collin Seedling for R'!$A$3:$A$51,'[2]Collin Seedling for R'!$T$3:$T$51)</f>
        <v>BAND</v>
      </c>
      <c r="M5189" s="2" t="str">
        <f>LOOKUP(A5189,'[2]Collin Seedling for R'!$A$3:$A$51,'[2]Collin Seedling for R'!$P$3:$P$51)</f>
        <v>Unseeded</v>
      </c>
      <c r="N5189" s="8">
        <f t="shared" si="81"/>
        <v>1.1599999999999999</v>
      </c>
      <c r="O5189" s="2" t="str">
        <f>LOOKUP(H5189,[2]plantlist!$A$2:$A$943,[2]plantlist!$B$2:$B$943)</f>
        <v>F</v>
      </c>
    </row>
    <row r="5190" spans="1:15" x14ac:dyDescent="0.2">
      <c r="A5190" s="7" t="s">
        <v>520</v>
      </c>
      <c r="B5190" s="2">
        <v>1998</v>
      </c>
      <c r="C5190" s="2" t="s">
        <v>0</v>
      </c>
      <c r="D5190" s="2">
        <v>49</v>
      </c>
      <c r="E5190" s="2">
        <v>172</v>
      </c>
      <c r="F5190" s="2">
        <v>221</v>
      </c>
      <c r="G5190" s="2">
        <v>5000</v>
      </c>
      <c r="H5190" s="2" t="s">
        <v>12</v>
      </c>
      <c r="I5190" s="2" t="s">
        <v>2</v>
      </c>
      <c r="J5190" s="2" t="s">
        <v>13</v>
      </c>
      <c r="K5190" s="2" t="str">
        <f>LOOKUP(A5190,'[2]Collin Seedling for R'!$A$3:$A$51,'[2]Collin Seedling for R'!$R$3:$R$51)</f>
        <v>Mod</v>
      </c>
      <c r="L5190" s="2" t="str">
        <f>LOOKUP(A5190,'[2]Collin Seedling for R'!$A$3:$A$51,'[2]Collin Seedling for R'!$T$3:$T$51)</f>
        <v>BAND</v>
      </c>
      <c r="M5190" s="2" t="str">
        <f>LOOKUP(A5190,'[2]Collin Seedling for R'!$A$3:$A$51,'[2]Collin Seedling for R'!$P$3:$P$51)</f>
        <v>Unseeded</v>
      </c>
      <c r="N5190" s="8">
        <f t="shared" si="81"/>
        <v>3.44</v>
      </c>
      <c r="O5190" s="2" t="str">
        <f>LOOKUP(H5190,[2]plantlist!$A$2:$A$943,[2]plantlist!$B$2:$B$943)</f>
        <v>G</v>
      </c>
    </row>
    <row r="5191" spans="1:15" x14ac:dyDescent="0.2">
      <c r="A5191" s="7" t="s">
        <v>520</v>
      </c>
      <c r="B5191" s="2">
        <v>1998</v>
      </c>
      <c r="C5191" s="2" t="s">
        <v>0</v>
      </c>
      <c r="D5191" s="2">
        <v>44</v>
      </c>
      <c r="E5191" s="2">
        <v>0</v>
      </c>
      <c r="F5191" s="2">
        <v>44</v>
      </c>
      <c r="G5191" s="2">
        <v>5000</v>
      </c>
      <c r="H5191" s="2" t="s">
        <v>366</v>
      </c>
      <c r="I5191" s="2" t="s">
        <v>2</v>
      </c>
      <c r="J5191" s="2" t="s">
        <v>367</v>
      </c>
      <c r="K5191" s="2" t="str">
        <f>LOOKUP(A5191,'[2]Collin Seedling for R'!$A$3:$A$51,'[2]Collin Seedling for R'!$R$3:$R$51)</f>
        <v>Mod</v>
      </c>
      <c r="L5191" s="2" t="str">
        <f>LOOKUP(A5191,'[2]Collin Seedling for R'!$A$3:$A$51,'[2]Collin Seedling for R'!$T$3:$T$51)</f>
        <v>BAND</v>
      </c>
      <c r="M5191" s="2" t="str">
        <f>LOOKUP(A5191,'[2]Collin Seedling for R'!$A$3:$A$51,'[2]Collin Seedling for R'!$P$3:$P$51)</f>
        <v>Unseeded</v>
      </c>
      <c r="N5191" s="8">
        <f t="shared" si="81"/>
        <v>0</v>
      </c>
      <c r="O5191" s="2" t="str">
        <f>LOOKUP(H5191,[2]plantlist!$A$2:$A$943,[2]plantlist!$B$2:$B$943)</f>
        <v>B</v>
      </c>
    </row>
    <row r="5192" spans="1:15" x14ac:dyDescent="0.2">
      <c r="A5192" s="7" t="s">
        <v>520</v>
      </c>
      <c r="B5192" s="2">
        <v>1998</v>
      </c>
      <c r="C5192" s="2" t="s">
        <v>0</v>
      </c>
      <c r="D5192" s="2">
        <v>36</v>
      </c>
      <c r="E5192" s="2">
        <v>99</v>
      </c>
      <c r="F5192" s="2">
        <v>135</v>
      </c>
      <c r="G5192" s="2">
        <v>5000</v>
      </c>
      <c r="H5192" s="2" t="s">
        <v>419</v>
      </c>
      <c r="I5192" s="2" t="s">
        <v>2</v>
      </c>
      <c r="J5192" s="2" t="s">
        <v>228</v>
      </c>
      <c r="K5192" s="2" t="str">
        <f>LOOKUP(A5192,'[2]Collin Seedling for R'!$A$3:$A$51,'[2]Collin Seedling for R'!$R$3:$R$51)</f>
        <v>Mod</v>
      </c>
      <c r="L5192" s="2" t="str">
        <f>LOOKUP(A5192,'[2]Collin Seedling for R'!$A$3:$A$51,'[2]Collin Seedling for R'!$T$3:$T$51)</f>
        <v>BAND</v>
      </c>
      <c r="M5192" s="2" t="str">
        <f>LOOKUP(A5192,'[2]Collin Seedling for R'!$A$3:$A$51,'[2]Collin Seedling for R'!$P$3:$P$51)</f>
        <v>Unseeded</v>
      </c>
      <c r="N5192" s="8">
        <f t="shared" si="81"/>
        <v>1.9800000000000002</v>
      </c>
      <c r="O5192" s="2" t="str">
        <f>LOOKUP(H5192,[2]plantlist!$A$2:$A$943,[2]plantlist!$B$2:$B$943)</f>
        <v>G</v>
      </c>
    </row>
    <row r="5193" spans="1:15" x14ac:dyDescent="0.2">
      <c r="A5193" s="7" t="s">
        <v>520</v>
      </c>
      <c r="B5193" s="2">
        <v>1998</v>
      </c>
      <c r="C5193" s="2" t="s">
        <v>0</v>
      </c>
      <c r="D5193" s="2">
        <v>30</v>
      </c>
      <c r="E5193" s="2">
        <v>3</v>
      </c>
      <c r="F5193" s="2">
        <v>33</v>
      </c>
      <c r="G5193" s="2">
        <v>5000</v>
      </c>
      <c r="H5193" s="2" t="s">
        <v>10</v>
      </c>
      <c r="I5193" s="2" t="s">
        <v>2</v>
      </c>
      <c r="J5193" s="2" t="s">
        <v>11</v>
      </c>
      <c r="K5193" s="2" t="str">
        <f>LOOKUP(A5193,'[2]Collin Seedling for R'!$A$3:$A$51,'[2]Collin Seedling for R'!$R$3:$R$51)</f>
        <v>Mod</v>
      </c>
      <c r="L5193" s="2" t="str">
        <f>LOOKUP(A5193,'[2]Collin Seedling for R'!$A$3:$A$51,'[2]Collin Seedling for R'!$T$3:$T$51)</f>
        <v>BAND</v>
      </c>
      <c r="M5193" s="2" t="str">
        <f>LOOKUP(A5193,'[2]Collin Seedling for R'!$A$3:$A$51,'[2]Collin Seedling for R'!$P$3:$P$51)</f>
        <v>Unseeded</v>
      </c>
      <c r="N5193" s="8">
        <f t="shared" si="81"/>
        <v>0.06</v>
      </c>
      <c r="O5193" s="2" t="str">
        <f>LOOKUP(H5193,[2]plantlist!$A$2:$A$943,[2]plantlist!$B$2:$B$943)</f>
        <v>L</v>
      </c>
    </row>
    <row r="5194" spans="1:15" x14ac:dyDescent="0.2">
      <c r="A5194" s="7" t="s">
        <v>520</v>
      </c>
      <c r="B5194" s="2">
        <v>1998</v>
      </c>
      <c r="C5194" s="2" t="s">
        <v>0</v>
      </c>
      <c r="D5194" s="2">
        <v>22</v>
      </c>
      <c r="E5194" s="2">
        <v>206</v>
      </c>
      <c r="F5194" s="2">
        <v>228</v>
      </c>
      <c r="G5194" s="2">
        <v>5000</v>
      </c>
      <c r="H5194" s="2" t="s">
        <v>372</v>
      </c>
      <c r="I5194" s="2" t="s">
        <v>2</v>
      </c>
      <c r="J5194" s="2" t="s">
        <v>48</v>
      </c>
      <c r="K5194" s="2" t="str">
        <f>LOOKUP(A5194,'[2]Collin Seedling for R'!$A$3:$A$51,'[2]Collin Seedling for R'!$R$3:$R$51)</f>
        <v>Mod</v>
      </c>
      <c r="L5194" s="2" t="str">
        <f>LOOKUP(A5194,'[2]Collin Seedling for R'!$A$3:$A$51,'[2]Collin Seedling for R'!$T$3:$T$51)</f>
        <v>BAND</v>
      </c>
      <c r="M5194" s="2" t="str">
        <f>LOOKUP(A5194,'[2]Collin Seedling for R'!$A$3:$A$51,'[2]Collin Seedling for R'!$P$3:$P$51)</f>
        <v>Unseeded</v>
      </c>
      <c r="N5194" s="8">
        <f t="shared" si="81"/>
        <v>4.12</v>
      </c>
      <c r="O5194" s="2" t="str">
        <f>LOOKUP(H5194,[2]plantlist!$A$2:$A$943,[2]plantlist!$B$2:$B$943)</f>
        <v>G</v>
      </c>
    </row>
    <row r="5195" spans="1:15" x14ac:dyDescent="0.2">
      <c r="A5195" s="7" t="s">
        <v>520</v>
      </c>
      <c r="B5195" s="2">
        <v>1998</v>
      </c>
      <c r="C5195" s="2" t="s">
        <v>0</v>
      </c>
      <c r="D5195" s="2">
        <v>16</v>
      </c>
      <c r="E5195" s="2">
        <v>0</v>
      </c>
      <c r="F5195" s="2">
        <v>16</v>
      </c>
      <c r="G5195" s="2">
        <v>5000</v>
      </c>
      <c r="H5195" s="2" t="s">
        <v>64</v>
      </c>
      <c r="I5195" s="2" t="s">
        <v>2</v>
      </c>
      <c r="J5195" s="2" t="s">
        <v>65</v>
      </c>
      <c r="K5195" s="2" t="str">
        <f>LOOKUP(A5195,'[2]Collin Seedling for R'!$A$3:$A$51,'[2]Collin Seedling for R'!$R$3:$R$51)</f>
        <v>Mod</v>
      </c>
      <c r="L5195" s="2" t="str">
        <f>LOOKUP(A5195,'[2]Collin Seedling for R'!$A$3:$A$51,'[2]Collin Seedling for R'!$T$3:$T$51)</f>
        <v>BAND</v>
      </c>
      <c r="M5195" s="2" t="str">
        <f>LOOKUP(A5195,'[2]Collin Seedling for R'!$A$3:$A$51,'[2]Collin Seedling for R'!$P$3:$P$51)</f>
        <v>Unseeded</v>
      </c>
      <c r="N5195" s="8">
        <f t="shared" si="81"/>
        <v>0</v>
      </c>
      <c r="O5195" s="2" t="str">
        <f>LOOKUP(H5195,[2]plantlist!$A$2:$A$943,[2]plantlist!$B$2:$B$943)</f>
        <v>L</v>
      </c>
    </row>
    <row r="5196" spans="1:15" x14ac:dyDescent="0.2">
      <c r="A5196" s="7" t="s">
        <v>520</v>
      </c>
      <c r="B5196" s="2">
        <v>1998</v>
      </c>
      <c r="C5196" s="2" t="s">
        <v>0</v>
      </c>
      <c r="D5196" s="2">
        <v>5</v>
      </c>
      <c r="E5196" s="2">
        <v>55</v>
      </c>
      <c r="F5196" s="2">
        <v>60</v>
      </c>
      <c r="G5196" s="2">
        <v>5000</v>
      </c>
      <c r="H5196" s="2" t="s">
        <v>108</v>
      </c>
      <c r="I5196" s="2" t="s">
        <v>2</v>
      </c>
      <c r="J5196" s="2" t="s">
        <v>109</v>
      </c>
      <c r="K5196" s="2" t="str">
        <f>LOOKUP(A5196,'[2]Collin Seedling for R'!$A$3:$A$51,'[2]Collin Seedling for R'!$R$3:$R$51)</f>
        <v>Mod</v>
      </c>
      <c r="L5196" s="2" t="str">
        <f>LOOKUP(A5196,'[2]Collin Seedling for R'!$A$3:$A$51,'[2]Collin Seedling for R'!$T$3:$T$51)</f>
        <v>BAND</v>
      </c>
      <c r="M5196" s="2" t="str">
        <f>LOOKUP(A5196,'[2]Collin Seedling for R'!$A$3:$A$51,'[2]Collin Seedling for R'!$P$3:$P$51)</f>
        <v>Unseeded</v>
      </c>
      <c r="N5196" s="8">
        <f t="shared" si="81"/>
        <v>1.0999999999999999</v>
      </c>
      <c r="O5196" s="2" t="str">
        <f>LOOKUP(H5196,[2]plantlist!$A$2:$A$943,[2]plantlist!$B$2:$B$943)</f>
        <v>F</v>
      </c>
    </row>
    <row r="5197" spans="1:15" x14ac:dyDescent="0.2">
      <c r="A5197" s="7" t="s">
        <v>520</v>
      </c>
      <c r="B5197" s="2">
        <v>1998</v>
      </c>
      <c r="C5197" s="2" t="s">
        <v>0</v>
      </c>
      <c r="D5197" s="2">
        <v>2</v>
      </c>
      <c r="E5197" s="2">
        <v>0</v>
      </c>
      <c r="F5197" s="2">
        <v>2</v>
      </c>
      <c r="G5197" s="2">
        <v>5000</v>
      </c>
      <c r="H5197" s="2" t="s">
        <v>495</v>
      </c>
      <c r="I5197" s="2" t="s">
        <v>2</v>
      </c>
      <c r="J5197" s="2" t="s">
        <v>496</v>
      </c>
      <c r="K5197" s="2" t="str">
        <f>LOOKUP(A5197,'[2]Collin Seedling for R'!$A$3:$A$51,'[2]Collin Seedling for R'!$R$3:$R$51)</f>
        <v>Mod</v>
      </c>
      <c r="L5197" s="2" t="str">
        <f>LOOKUP(A5197,'[2]Collin Seedling for R'!$A$3:$A$51,'[2]Collin Seedling for R'!$T$3:$T$51)</f>
        <v>BAND</v>
      </c>
      <c r="M5197" s="2" t="str">
        <f>LOOKUP(A5197,'[2]Collin Seedling for R'!$A$3:$A$51,'[2]Collin Seedling for R'!$P$3:$P$51)</f>
        <v>Unseeded</v>
      </c>
      <c r="N5197" s="8">
        <f t="shared" si="81"/>
        <v>0</v>
      </c>
      <c r="O5197" s="2" t="str">
        <f>LOOKUP(H5197,[2]plantlist!$A$2:$A$943,[2]plantlist!$B$2:$B$943)</f>
        <v>F</v>
      </c>
    </row>
    <row r="5198" spans="1:15" x14ac:dyDescent="0.2">
      <c r="A5198" s="7" t="s">
        <v>520</v>
      </c>
      <c r="B5198" s="2">
        <v>1998</v>
      </c>
      <c r="C5198" s="2" t="s">
        <v>0</v>
      </c>
      <c r="D5198" s="2">
        <v>2</v>
      </c>
      <c r="E5198" s="2">
        <v>152</v>
      </c>
      <c r="F5198" s="2">
        <v>154</v>
      </c>
      <c r="G5198" s="2">
        <v>5000</v>
      </c>
      <c r="H5198" s="2" t="s">
        <v>96</v>
      </c>
      <c r="I5198" s="2" t="s">
        <v>2</v>
      </c>
      <c r="J5198" s="2" t="s">
        <v>97</v>
      </c>
      <c r="K5198" s="2" t="str">
        <f>LOOKUP(A5198,'[2]Collin Seedling for R'!$A$3:$A$51,'[2]Collin Seedling for R'!$R$3:$R$51)</f>
        <v>Mod</v>
      </c>
      <c r="L5198" s="2" t="str">
        <f>LOOKUP(A5198,'[2]Collin Seedling for R'!$A$3:$A$51,'[2]Collin Seedling for R'!$T$3:$T$51)</f>
        <v>BAND</v>
      </c>
      <c r="M5198" s="2" t="str">
        <f>LOOKUP(A5198,'[2]Collin Seedling for R'!$A$3:$A$51,'[2]Collin Seedling for R'!$P$3:$P$51)</f>
        <v>Unseeded</v>
      </c>
      <c r="N5198" s="8">
        <f t="shared" si="81"/>
        <v>3.04</v>
      </c>
      <c r="O5198" s="2" t="str">
        <f>LOOKUP(H5198,[2]plantlist!$A$2:$A$943,[2]plantlist!$B$2:$B$943)</f>
        <v>F</v>
      </c>
    </row>
    <row r="5199" spans="1:15" x14ac:dyDescent="0.2">
      <c r="A5199" s="7" t="s">
        <v>520</v>
      </c>
      <c r="B5199" s="2">
        <v>1998</v>
      </c>
      <c r="C5199" s="2" t="s">
        <v>0</v>
      </c>
      <c r="D5199" s="2">
        <v>2</v>
      </c>
      <c r="E5199" s="2">
        <v>68</v>
      </c>
      <c r="F5199" s="2">
        <v>70</v>
      </c>
      <c r="G5199" s="2">
        <v>5000</v>
      </c>
      <c r="H5199" s="2" t="s">
        <v>45</v>
      </c>
      <c r="I5199" s="2" t="s">
        <v>2</v>
      </c>
      <c r="J5199" s="2" t="s">
        <v>46</v>
      </c>
      <c r="K5199" s="2" t="str">
        <f>LOOKUP(A5199,'[2]Collin Seedling for R'!$A$3:$A$51,'[2]Collin Seedling for R'!$R$3:$R$51)</f>
        <v>Mod</v>
      </c>
      <c r="L5199" s="2" t="str">
        <f>LOOKUP(A5199,'[2]Collin Seedling for R'!$A$3:$A$51,'[2]Collin Seedling for R'!$T$3:$T$51)</f>
        <v>BAND</v>
      </c>
      <c r="M5199" s="2" t="str">
        <f>LOOKUP(A5199,'[2]Collin Seedling for R'!$A$3:$A$51,'[2]Collin Seedling for R'!$P$3:$P$51)</f>
        <v>Unseeded</v>
      </c>
      <c r="N5199" s="8">
        <f t="shared" si="81"/>
        <v>1.3599999999999999</v>
      </c>
      <c r="O5199" s="2" t="str">
        <f>LOOKUP(H5199,[2]plantlist!$A$2:$A$943,[2]plantlist!$B$2:$B$943)</f>
        <v>F</v>
      </c>
    </row>
    <row r="5200" spans="1:15" x14ac:dyDescent="0.2">
      <c r="A5200" s="7" t="s">
        <v>520</v>
      </c>
      <c r="B5200" s="2">
        <v>1998</v>
      </c>
      <c r="C5200" s="2" t="s">
        <v>0</v>
      </c>
      <c r="D5200" s="2">
        <v>2</v>
      </c>
      <c r="E5200" s="2">
        <v>14</v>
      </c>
      <c r="F5200" s="2">
        <v>16</v>
      </c>
      <c r="G5200" s="2">
        <v>5000</v>
      </c>
      <c r="H5200" s="2" t="s">
        <v>31</v>
      </c>
      <c r="I5200" s="2" t="s">
        <v>2</v>
      </c>
      <c r="J5200" s="2" t="s">
        <v>32</v>
      </c>
      <c r="K5200" s="2" t="str">
        <f>LOOKUP(A5200,'[2]Collin Seedling for R'!$A$3:$A$51,'[2]Collin Seedling for R'!$R$3:$R$51)</f>
        <v>Mod</v>
      </c>
      <c r="L5200" s="2" t="str">
        <f>LOOKUP(A5200,'[2]Collin Seedling for R'!$A$3:$A$51,'[2]Collin Seedling for R'!$T$3:$T$51)</f>
        <v>BAND</v>
      </c>
      <c r="M5200" s="2" t="str">
        <f>LOOKUP(A5200,'[2]Collin Seedling for R'!$A$3:$A$51,'[2]Collin Seedling for R'!$P$3:$P$51)</f>
        <v>Unseeded</v>
      </c>
      <c r="N5200" s="8">
        <f t="shared" si="81"/>
        <v>0.27999999999999997</v>
      </c>
      <c r="O5200" s="2" t="str">
        <f>LOOKUP(H5200,[2]plantlist!$A$2:$A$943,[2]plantlist!$B$2:$B$943)</f>
        <v>U</v>
      </c>
    </row>
    <row r="5201" spans="1:15" x14ac:dyDescent="0.2">
      <c r="A5201" s="7" t="s">
        <v>520</v>
      </c>
      <c r="B5201" s="2">
        <v>1998</v>
      </c>
      <c r="C5201" s="2" t="s">
        <v>0</v>
      </c>
      <c r="D5201" s="2">
        <v>0</v>
      </c>
      <c r="E5201" s="2">
        <v>11</v>
      </c>
      <c r="F5201" s="2">
        <v>11</v>
      </c>
      <c r="G5201" s="2">
        <v>5000</v>
      </c>
      <c r="H5201" s="2" t="s">
        <v>344</v>
      </c>
      <c r="I5201" s="2" t="s">
        <v>2</v>
      </c>
      <c r="J5201" s="2" t="s">
        <v>345</v>
      </c>
      <c r="K5201" s="2" t="str">
        <f>LOOKUP(A5201,'[2]Collin Seedling for R'!$A$3:$A$51,'[2]Collin Seedling for R'!$R$3:$R$51)</f>
        <v>Mod</v>
      </c>
      <c r="L5201" s="2" t="str">
        <f>LOOKUP(A5201,'[2]Collin Seedling for R'!$A$3:$A$51,'[2]Collin Seedling for R'!$T$3:$T$51)</f>
        <v>BAND</v>
      </c>
      <c r="M5201" s="2" t="str">
        <f>LOOKUP(A5201,'[2]Collin Seedling for R'!$A$3:$A$51,'[2]Collin Seedling for R'!$P$3:$P$51)</f>
        <v>Unseeded</v>
      </c>
      <c r="N5201" s="8">
        <f t="shared" si="81"/>
        <v>0.22</v>
      </c>
      <c r="O5201" s="2" t="str">
        <f>LOOKUP(H5201,[2]plantlist!$A$2:$A$943,[2]plantlist!$B$2:$B$943)</f>
        <v>F</v>
      </c>
    </row>
    <row r="5202" spans="1:15" x14ac:dyDescent="0.2">
      <c r="A5202" s="7" t="s">
        <v>520</v>
      </c>
      <c r="B5202" s="2">
        <v>1998</v>
      </c>
      <c r="C5202" s="2" t="s">
        <v>0</v>
      </c>
      <c r="D5202" s="2">
        <v>0</v>
      </c>
      <c r="E5202" s="2">
        <v>615</v>
      </c>
      <c r="F5202" s="2">
        <v>615</v>
      </c>
      <c r="G5202" s="2">
        <v>5000</v>
      </c>
      <c r="H5202" s="2" t="s">
        <v>152</v>
      </c>
      <c r="I5202" s="2" t="s">
        <v>2</v>
      </c>
      <c r="J5202" s="2" t="s">
        <v>153</v>
      </c>
      <c r="K5202" s="2" t="str">
        <f>LOOKUP(A5202,'[2]Collin Seedling for R'!$A$3:$A$51,'[2]Collin Seedling for R'!$R$3:$R$51)</f>
        <v>Mod</v>
      </c>
      <c r="L5202" s="2" t="str">
        <f>LOOKUP(A5202,'[2]Collin Seedling for R'!$A$3:$A$51,'[2]Collin Seedling for R'!$T$3:$T$51)</f>
        <v>BAND</v>
      </c>
      <c r="M5202" s="2" t="str">
        <f>LOOKUP(A5202,'[2]Collin Seedling for R'!$A$3:$A$51,'[2]Collin Seedling for R'!$P$3:$P$51)</f>
        <v>Unseeded</v>
      </c>
      <c r="N5202" s="8">
        <f t="shared" si="81"/>
        <v>12.3</v>
      </c>
      <c r="O5202" s="2" t="str">
        <f>LOOKUP(H5202,[2]plantlist!$A$2:$A$943,[2]plantlist!$B$2:$B$943)</f>
        <v>F</v>
      </c>
    </row>
    <row r="5203" spans="1:15" x14ac:dyDescent="0.2">
      <c r="A5203" s="7" t="s">
        <v>520</v>
      </c>
      <c r="B5203" s="2">
        <v>1998</v>
      </c>
      <c r="C5203" s="2" t="s">
        <v>0</v>
      </c>
      <c r="D5203" s="2">
        <v>0</v>
      </c>
      <c r="E5203" s="2">
        <v>12</v>
      </c>
      <c r="F5203" s="2">
        <v>12</v>
      </c>
      <c r="G5203" s="2">
        <v>5000</v>
      </c>
      <c r="H5203" s="2" t="s">
        <v>240</v>
      </c>
      <c r="I5203" s="2" t="s">
        <v>2</v>
      </c>
      <c r="J5203" s="2" t="s">
        <v>241</v>
      </c>
      <c r="K5203" s="2" t="str">
        <f>LOOKUP(A5203,'[2]Collin Seedling for R'!$A$3:$A$51,'[2]Collin Seedling for R'!$R$3:$R$51)</f>
        <v>Mod</v>
      </c>
      <c r="L5203" s="2" t="str">
        <f>LOOKUP(A5203,'[2]Collin Seedling for R'!$A$3:$A$51,'[2]Collin Seedling for R'!$T$3:$T$51)</f>
        <v>BAND</v>
      </c>
      <c r="M5203" s="2" t="str">
        <f>LOOKUP(A5203,'[2]Collin Seedling for R'!$A$3:$A$51,'[2]Collin Seedling for R'!$P$3:$P$51)</f>
        <v>Unseeded</v>
      </c>
      <c r="N5203" s="8">
        <f t="shared" si="81"/>
        <v>0.24</v>
      </c>
      <c r="O5203" s="2" t="str">
        <f>LOOKUP(H5203,[2]plantlist!$A$2:$A$943,[2]plantlist!$B$2:$B$943)</f>
        <v>G</v>
      </c>
    </row>
    <row r="5204" spans="1:15" x14ac:dyDescent="0.2">
      <c r="A5204" s="7" t="s">
        <v>520</v>
      </c>
      <c r="B5204" s="2">
        <v>1998</v>
      </c>
      <c r="C5204" s="2" t="s">
        <v>0</v>
      </c>
      <c r="D5204" s="2">
        <v>0</v>
      </c>
      <c r="E5204" s="2">
        <v>44</v>
      </c>
      <c r="F5204" s="2">
        <v>44</v>
      </c>
      <c r="G5204" s="2">
        <v>5000</v>
      </c>
      <c r="H5204" s="2" t="s">
        <v>74</v>
      </c>
      <c r="I5204" s="2" t="s">
        <v>19</v>
      </c>
      <c r="J5204" s="2" t="s">
        <v>75</v>
      </c>
      <c r="K5204" s="2" t="str">
        <f>LOOKUP(A5204,'[2]Collin Seedling for R'!$A$3:$A$51,'[2]Collin Seedling for R'!$R$3:$R$51)</f>
        <v>Mod</v>
      </c>
      <c r="L5204" s="2" t="str">
        <f>LOOKUP(A5204,'[2]Collin Seedling for R'!$A$3:$A$51,'[2]Collin Seedling for R'!$T$3:$T$51)</f>
        <v>BAND</v>
      </c>
      <c r="M5204" s="2" t="str">
        <f>LOOKUP(A5204,'[2]Collin Seedling for R'!$A$3:$A$51,'[2]Collin Seedling for R'!$P$3:$P$51)</f>
        <v>Unseeded</v>
      </c>
      <c r="N5204" s="8">
        <f t="shared" si="81"/>
        <v>0.88</v>
      </c>
      <c r="O5204" s="2" t="str">
        <f>LOOKUP(H5204,[2]plantlist!$A$2:$A$943,[2]plantlist!$B$2:$B$943)</f>
        <v>T</v>
      </c>
    </row>
    <row r="5205" spans="1:15" x14ac:dyDescent="0.2">
      <c r="A5205" s="7" t="s">
        <v>520</v>
      </c>
      <c r="B5205" s="2">
        <v>1998</v>
      </c>
      <c r="C5205" s="2" t="s">
        <v>0</v>
      </c>
      <c r="D5205" s="2">
        <v>0</v>
      </c>
      <c r="E5205" s="2">
        <v>13</v>
      </c>
      <c r="F5205" s="2">
        <v>13</v>
      </c>
      <c r="G5205" s="2">
        <v>5000</v>
      </c>
      <c r="H5205" s="2" t="s">
        <v>45</v>
      </c>
      <c r="I5205" s="2" t="s">
        <v>19</v>
      </c>
      <c r="J5205" s="2" t="s">
        <v>46</v>
      </c>
      <c r="K5205" s="2" t="str">
        <f>LOOKUP(A5205,'[2]Collin Seedling for R'!$A$3:$A$51,'[2]Collin Seedling for R'!$R$3:$R$51)</f>
        <v>Mod</v>
      </c>
      <c r="L5205" s="2" t="str">
        <f>LOOKUP(A5205,'[2]Collin Seedling for R'!$A$3:$A$51,'[2]Collin Seedling for R'!$T$3:$T$51)</f>
        <v>BAND</v>
      </c>
      <c r="M5205" s="2" t="str">
        <f>LOOKUP(A5205,'[2]Collin Seedling for R'!$A$3:$A$51,'[2]Collin Seedling for R'!$P$3:$P$51)</f>
        <v>Unseeded</v>
      </c>
      <c r="N5205" s="8">
        <f t="shared" si="81"/>
        <v>0.26</v>
      </c>
      <c r="O5205" s="2" t="str">
        <f>LOOKUP(H5205,[2]plantlist!$A$2:$A$943,[2]plantlist!$B$2:$B$943)</f>
        <v>F</v>
      </c>
    </row>
    <row r="5206" spans="1:15" x14ac:dyDescent="0.2">
      <c r="A5206" s="7" t="s">
        <v>520</v>
      </c>
      <c r="B5206" s="2">
        <v>1998</v>
      </c>
      <c r="C5206" s="2" t="s">
        <v>0</v>
      </c>
      <c r="D5206" s="2">
        <v>0</v>
      </c>
      <c r="E5206" s="2">
        <v>32</v>
      </c>
      <c r="F5206" s="2">
        <v>32</v>
      </c>
      <c r="G5206" s="2">
        <v>5000</v>
      </c>
      <c r="H5206" s="2" t="s">
        <v>33</v>
      </c>
      <c r="I5206" s="2" t="s">
        <v>19</v>
      </c>
      <c r="J5206" s="2" t="s">
        <v>34</v>
      </c>
      <c r="K5206" s="2" t="str">
        <f>LOOKUP(A5206,'[2]Collin Seedling for R'!$A$3:$A$51,'[2]Collin Seedling for R'!$R$3:$R$51)</f>
        <v>Mod</v>
      </c>
      <c r="L5206" s="2" t="str">
        <f>LOOKUP(A5206,'[2]Collin Seedling for R'!$A$3:$A$51,'[2]Collin Seedling for R'!$T$3:$T$51)</f>
        <v>BAND</v>
      </c>
      <c r="M5206" s="2" t="str">
        <f>LOOKUP(A5206,'[2]Collin Seedling for R'!$A$3:$A$51,'[2]Collin Seedling for R'!$P$3:$P$51)</f>
        <v>Unseeded</v>
      </c>
      <c r="N5206" s="8">
        <f t="shared" si="81"/>
        <v>0.64</v>
      </c>
      <c r="O5206" s="2" t="str">
        <f>LOOKUP(H5206,[2]plantlist!$A$2:$A$943,[2]plantlist!$B$2:$B$943)</f>
        <v>F</v>
      </c>
    </row>
    <row r="5207" spans="1:15" x14ac:dyDescent="0.2">
      <c r="A5207" s="7" t="s">
        <v>520</v>
      </c>
      <c r="B5207" s="2">
        <v>1998</v>
      </c>
      <c r="C5207" s="2" t="s">
        <v>0</v>
      </c>
      <c r="D5207" s="2">
        <v>0</v>
      </c>
      <c r="E5207" s="2">
        <v>4</v>
      </c>
      <c r="F5207" s="2">
        <v>4</v>
      </c>
      <c r="G5207" s="2">
        <v>5000</v>
      </c>
      <c r="H5207" s="2" t="s">
        <v>495</v>
      </c>
      <c r="I5207" s="2" t="s">
        <v>19</v>
      </c>
      <c r="J5207" s="2" t="s">
        <v>496</v>
      </c>
      <c r="K5207" s="2" t="str">
        <f>LOOKUP(A5207,'[2]Collin Seedling for R'!$A$3:$A$51,'[2]Collin Seedling for R'!$R$3:$R$51)</f>
        <v>Mod</v>
      </c>
      <c r="L5207" s="2" t="str">
        <f>LOOKUP(A5207,'[2]Collin Seedling for R'!$A$3:$A$51,'[2]Collin Seedling for R'!$T$3:$T$51)</f>
        <v>BAND</v>
      </c>
      <c r="M5207" s="2" t="str">
        <f>LOOKUP(A5207,'[2]Collin Seedling for R'!$A$3:$A$51,'[2]Collin Seedling for R'!$P$3:$P$51)</f>
        <v>Unseeded</v>
      </c>
      <c r="N5207" s="8">
        <f t="shared" si="81"/>
        <v>0.08</v>
      </c>
      <c r="O5207" s="2" t="str">
        <f>LOOKUP(H5207,[2]plantlist!$A$2:$A$943,[2]plantlist!$B$2:$B$943)</f>
        <v>F</v>
      </c>
    </row>
    <row r="5208" spans="1:15" x14ac:dyDescent="0.2">
      <c r="A5208" s="7" t="s">
        <v>520</v>
      </c>
      <c r="B5208" s="2">
        <v>1998</v>
      </c>
      <c r="C5208" s="2" t="s">
        <v>0</v>
      </c>
      <c r="D5208" s="2">
        <v>0</v>
      </c>
      <c r="E5208" s="2">
        <v>9</v>
      </c>
      <c r="F5208" s="2">
        <v>9</v>
      </c>
      <c r="G5208" s="2">
        <v>5000</v>
      </c>
      <c r="H5208" s="2" t="s">
        <v>74</v>
      </c>
      <c r="I5208" s="2" t="s">
        <v>2</v>
      </c>
      <c r="J5208" s="2" t="s">
        <v>75</v>
      </c>
      <c r="K5208" s="2" t="str">
        <f>LOOKUP(A5208,'[2]Collin Seedling for R'!$A$3:$A$51,'[2]Collin Seedling for R'!$R$3:$R$51)</f>
        <v>Mod</v>
      </c>
      <c r="L5208" s="2" t="str">
        <f>LOOKUP(A5208,'[2]Collin Seedling for R'!$A$3:$A$51,'[2]Collin Seedling for R'!$T$3:$T$51)</f>
        <v>BAND</v>
      </c>
      <c r="M5208" s="2" t="str">
        <f>LOOKUP(A5208,'[2]Collin Seedling for R'!$A$3:$A$51,'[2]Collin Seedling for R'!$P$3:$P$51)</f>
        <v>Unseeded</v>
      </c>
      <c r="N5208" s="8">
        <f t="shared" si="81"/>
        <v>0.18</v>
      </c>
      <c r="O5208" s="2" t="str">
        <f>LOOKUP(H5208,[2]plantlist!$A$2:$A$943,[2]plantlist!$B$2:$B$943)</f>
        <v>T</v>
      </c>
    </row>
    <row r="5209" spans="1:15" x14ac:dyDescent="0.2">
      <c r="A5209" s="7" t="s">
        <v>520</v>
      </c>
      <c r="B5209" s="2">
        <v>1998</v>
      </c>
      <c r="C5209" s="2" t="s">
        <v>0</v>
      </c>
      <c r="D5209" s="2">
        <v>0</v>
      </c>
      <c r="E5209" s="2">
        <v>166</v>
      </c>
      <c r="F5209" s="2">
        <v>166</v>
      </c>
      <c r="G5209" s="2">
        <v>5000</v>
      </c>
      <c r="H5209" s="2" t="s">
        <v>100</v>
      </c>
      <c r="I5209" s="2" t="s">
        <v>2</v>
      </c>
      <c r="J5209" s="2" t="s">
        <v>101</v>
      </c>
      <c r="K5209" s="2" t="str">
        <f>LOOKUP(A5209,'[2]Collin Seedling for R'!$A$3:$A$51,'[2]Collin Seedling for R'!$R$3:$R$51)</f>
        <v>Mod</v>
      </c>
      <c r="L5209" s="2" t="str">
        <f>LOOKUP(A5209,'[2]Collin Seedling for R'!$A$3:$A$51,'[2]Collin Seedling for R'!$T$3:$T$51)</f>
        <v>BAND</v>
      </c>
      <c r="M5209" s="2" t="str">
        <f>LOOKUP(A5209,'[2]Collin Seedling for R'!$A$3:$A$51,'[2]Collin Seedling for R'!$P$3:$P$51)</f>
        <v>Unseeded</v>
      </c>
      <c r="N5209" s="8">
        <f t="shared" si="81"/>
        <v>3.32</v>
      </c>
      <c r="O5209" s="2" t="str">
        <f>LOOKUP(H5209,[2]plantlist!$A$2:$A$943,[2]plantlist!$B$2:$B$943)</f>
        <v>S</v>
      </c>
    </row>
    <row r="5210" spans="1:15" x14ac:dyDescent="0.2">
      <c r="A5210" s="7" t="s">
        <v>520</v>
      </c>
      <c r="B5210" s="2">
        <v>1998</v>
      </c>
      <c r="C5210" s="2" t="s">
        <v>0</v>
      </c>
      <c r="D5210" s="2">
        <v>0</v>
      </c>
      <c r="E5210" s="2">
        <v>5</v>
      </c>
      <c r="F5210" s="2">
        <v>5</v>
      </c>
      <c r="G5210" s="2">
        <v>5000</v>
      </c>
      <c r="H5210" s="2" t="s">
        <v>340</v>
      </c>
      <c r="I5210" s="2" t="s">
        <v>2</v>
      </c>
      <c r="J5210" s="2" t="s">
        <v>341</v>
      </c>
      <c r="K5210" s="2" t="str">
        <f>LOOKUP(A5210,'[2]Collin Seedling for R'!$A$3:$A$51,'[2]Collin Seedling for R'!$R$3:$R$51)</f>
        <v>Mod</v>
      </c>
      <c r="L5210" s="2" t="str">
        <f>LOOKUP(A5210,'[2]Collin Seedling for R'!$A$3:$A$51,'[2]Collin Seedling for R'!$T$3:$T$51)</f>
        <v>BAND</v>
      </c>
      <c r="M5210" s="2" t="str">
        <f>LOOKUP(A5210,'[2]Collin Seedling for R'!$A$3:$A$51,'[2]Collin Seedling for R'!$P$3:$P$51)</f>
        <v>Unseeded</v>
      </c>
      <c r="N5210" s="8">
        <f t="shared" si="81"/>
        <v>0.1</v>
      </c>
      <c r="O5210" s="2" t="str">
        <f>LOOKUP(H5210,[2]plantlist!$A$2:$A$943,[2]plantlist!$B$2:$B$943)</f>
        <v>F</v>
      </c>
    </row>
    <row r="5211" spans="1:15" x14ac:dyDescent="0.2">
      <c r="A5211" s="7" t="s">
        <v>520</v>
      </c>
      <c r="B5211" s="2">
        <v>1998</v>
      </c>
      <c r="C5211" s="2" t="s">
        <v>0</v>
      </c>
      <c r="D5211" s="2">
        <v>0</v>
      </c>
      <c r="E5211" s="2">
        <v>1</v>
      </c>
      <c r="F5211" s="2">
        <v>1</v>
      </c>
      <c r="G5211" s="2">
        <v>5000</v>
      </c>
      <c r="H5211" s="2" t="s">
        <v>340</v>
      </c>
      <c r="I5211" s="2" t="s">
        <v>19</v>
      </c>
      <c r="J5211" s="2" t="s">
        <v>341</v>
      </c>
      <c r="K5211" s="2" t="str">
        <f>LOOKUP(A5211,'[2]Collin Seedling for R'!$A$3:$A$51,'[2]Collin Seedling for R'!$R$3:$R$51)</f>
        <v>Mod</v>
      </c>
      <c r="L5211" s="2" t="str">
        <f>LOOKUP(A5211,'[2]Collin Seedling for R'!$A$3:$A$51,'[2]Collin Seedling for R'!$T$3:$T$51)</f>
        <v>BAND</v>
      </c>
      <c r="M5211" s="2" t="str">
        <f>LOOKUP(A5211,'[2]Collin Seedling for R'!$A$3:$A$51,'[2]Collin Seedling for R'!$P$3:$P$51)</f>
        <v>Unseeded</v>
      </c>
      <c r="N5211" s="8">
        <f t="shared" si="81"/>
        <v>0.02</v>
      </c>
      <c r="O5211" s="2" t="str">
        <f>LOOKUP(H5211,[2]plantlist!$A$2:$A$943,[2]plantlist!$B$2:$B$943)</f>
        <v>F</v>
      </c>
    </row>
    <row r="5212" spans="1:15" x14ac:dyDescent="0.2">
      <c r="A5212" s="7" t="s">
        <v>520</v>
      </c>
      <c r="B5212" s="2">
        <v>1998</v>
      </c>
      <c r="C5212" s="2" t="s">
        <v>0</v>
      </c>
      <c r="D5212" s="2">
        <v>0</v>
      </c>
      <c r="E5212" s="2">
        <v>41</v>
      </c>
      <c r="F5212" s="2">
        <v>41</v>
      </c>
      <c r="G5212" s="2">
        <v>5000</v>
      </c>
      <c r="H5212" s="2" t="s">
        <v>446</v>
      </c>
      <c r="I5212" s="2" t="s">
        <v>2</v>
      </c>
      <c r="J5212" s="2" t="s">
        <v>447</v>
      </c>
      <c r="K5212" s="2" t="str">
        <f>LOOKUP(A5212,'[2]Collin Seedling for R'!$A$3:$A$51,'[2]Collin Seedling for R'!$R$3:$R$51)</f>
        <v>Mod</v>
      </c>
      <c r="L5212" s="2" t="str">
        <f>LOOKUP(A5212,'[2]Collin Seedling for R'!$A$3:$A$51,'[2]Collin Seedling for R'!$T$3:$T$51)</f>
        <v>BAND</v>
      </c>
      <c r="M5212" s="2" t="str">
        <f>LOOKUP(A5212,'[2]Collin Seedling for R'!$A$3:$A$51,'[2]Collin Seedling for R'!$P$3:$P$51)</f>
        <v>Unseeded</v>
      </c>
      <c r="N5212" s="8">
        <f t="shared" si="81"/>
        <v>0.82000000000000006</v>
      </c>
      <c r="O5212" s="2" t="str">
        <f>LOOKUP(H5212,[2]plantlist!$A$2:$A$943,[2]plantlist!$B$2:$B$943)</f>
        <v>F</v>
      </c>
    </row>
    <row r="5213" spans="1:15" x14ac:dyDescent="0.2">
      <c r="A5213" s="7" t="s">
        <v>520</v>
      </c>
      <c r="B5213" s="2">
        <v>1998</v>
      </c>
      <c r="C5213" s="2" t="s">
        <v>0</v>
      </c>
      <c r="D5213" s="2">
        <v>0</v>
      </c>
      <c r="E5213" s="2">
        <v>7</v>
      </c>
      <c r="F5213" s="2">
        <v>7</v>
      </c>
      <c r="G5213" s="2">
        <v>5000</v>
      </c>
      <c r="H5213" s="2" t="s">
        <v>342</v>
      </c>
      <c r="I5213" s="2" t="s">
        <v>19</v>
      </c>
      <c r="J5213" s="2" t="s">
        <v>343</v>
      </c>
      <c r="K5213" s="2" t="str">
        <f>LOOKUP(A5213,'[2]Collin Seedling for R'!$A$3:$A$51,'[2]Collin Seedling for R'!$R$3:$R$51)</f>
        <v>Mod</v>
      </c>
      <c r="L5213" s="2" t="str">
        <f>LOOKUP(A5213,'[2]Collin Seedling for R'!$A$3:$A$51,'[2]Collin Seedling for R'!$T$3:$T$51)</f>
        <v>BAND</v>
      </c>
      <c r="M5213" s="2" t="str">
        <f>LOOKUP(A5213,'[2]Collin Seedling for R'!$A$3:$A$51,'[2]Collin Seedling for R'!$P$3:$P$51)</f>
        <v>Unseeded</v>
      </c>
      <c r="N5213" s="8">
        <f t="shared" si="81"/>
        <v>0.13999999999999999</v>
      </c>
      <c r="O5213" s="2" t="str">
        <f>LOOKUP(H5213,[2]plantlist!$A$2:$A$943,[2]plantlist!$B$2:$B$943)</f>
        <v>F</v>
      </c>
    </row>
    <row r="5214" spans="1:15" x14ac:dyDescent="0.2">
      <c r="A5214" s="7" t="s">
        <v>520</v>
      </c>
      <c r="B5214" s="2">
        <v>1998</v>
      </c>
      <c r="C5214" s="2" t="s">
        <v>0</v>
      </c>
      <c r="D5214" s="2">
        <v>0</v>
      </c>
      <c r="E5214" s="2">
        <v>30</v>
      </c>
      <c r="F5214" s="2">
        <v>30</v>
      </c>
      <c r="G5214" s="2">
        <v>5000</v>
      </c>
      <c r="H5214" s="2" t="s">
        <v>342</v>
      </c>
      <c r="I5214" s="2" t="s">
        <v>2</v>
      </c>
      <c r="J5214" s="2" t="s">
        <v>343</v>
      </c>
      <c r="K5214" s="2" t="str">
        <f>LOOKUP(A5214,'[2]Collin Seedling for R'!$A$3:$A$51,'[2]Collin Seedling for R'!$R$3:$R$51)</f>
        <v>Mod</v>
      </c>
      <c r="L5214" s="2" t="str">
        <f>LOOKUP(A5214,'[2]Collin Seedling for R'!$A$3:$A$51,'[2]Collin Seedling for R'!$T$3:$T$51)</f>
        <v>BAND</v>
      </c>
      <c r="M5214" s="2" t="str">
        <f>LOOKUP(A5214,'[2]Collin Seedling for R'!$A$3:$A$51,'[2]Collin Seedling for R'!$P$3:$P$51)</f>
        <v>Unseeded</v>
      </c>
      <c r="N5214" s="8">
        <f t="shared" si="81"/>
        <v>0.6</v>
      </c>
      <c r="O5214" s="2" t="str">
        <f>LOOKUP(H5214,[2]plantlist!$A$2:$A$943,[2]plantlist!$B$2:$B$943)</f>
        <v>F</v>
      </c>
    </row>
    <row r="5215" spans="1:15" x14ac:dyDescent="0.2">
      <c r="A5215" s="7" t="s">
        <v>520</v>
      </c>
      <c r="B5215" s="2">
        <v>1998</v>
      </c>
      <c r="C5215" s="2" t="s">
        <v>0</v>
      </c>
      <c r="D5215" s="2">
        <v>0</v>
      </c>
      <c r="E5215" s="2">
        <v>6</v>
      </c>
      <c r="F5215" s="2">
        <v>6</v>
      </c>
      <c r="G5215" s="2">
        <v>5000</v>
      </c>
      <c r="H5215" s="2" t="s">
        <v>245</v>
      </c>
      <c r="I5215" s="2" t="s">
        <v>2</v>
      </c>
      <c r="J5215" s="2" t="s">
        <v>246</v>
      </c>
      <c r="K5215" s="2" t="str">
        <f>LOOKUP(A5215,'[2]Collin Seedling for R'!$A$3:$A$51,'[2]Collin Seedling for R'!$R$3:$R$51)</f>
        <v>Mod</v>
      </c>
      <c r="L5215" s="2" t="str">
        <f>LOOKUP(A5215,'[2]Collin Seedling for R'!$A$3:$A$51,'[2]Collin Seedling for R'!$T$3:$T$51)</f>
        <v>BAND</v>
      </c>
      <c r="M5215" s="2" t="str">
        <f>LOOKUP(A5215,'[2]Collin Seedling for R'!$A$3:$A$51,'[2]Collin Seedling for R'!$P$3:$P$51)</f>
        <v>Unseeded</v>
      </c>
      <c r="N5215" s="8">
        <f t="shared" si="81"/>
        <v>0.12</v>
      </c>
      <c r="O5215" s="2" t="str">
        <f>LOOKUP(H5215,[2]plantlist!$A$2:$A$943,[2]plantlist!$B$2:$B$943)</f>
        <v>F</v>
      </c>
    </row>
    <row r="5216" spans="1:15" x14ac:dyDescent="0.2">
      <c r="A5216" s="7" t="s">
        <v>520</v>
      </c>
      <c r="B5216" s="2">
        <v>1998</v>
      </c>
      <c r="C5216" s="2" t="s">
        <v>0</v>
      </c>
      <c r="D5216" s="2">
        <v>0</v>
      </c>
      <c r="E5216" s="2">
        <v>1</v>
      </c>
      <c r="F5216" s="2">
        <v>1</v>
      </c>
      <c r="G5216" s="2">
        <v>5000</v>
      </c>
      <c r="H5216" s="2" t="s">
        <v>12</v>
      </c>
      <c r="I5216" s="2" t="s">
        <v>19</v>
      </c>
      <c r="J5216" s="2" t="s">
        <v>13</v>
      </c>
      <c r="K5216" s="2" t="str">
        <f>LOOKUP(A5216,'[2]Collin Seedling for R'!$A$3:$A$51,'[2]Collin Seedling for R'!$R$3:$R$51)</f>
        <v>Mod</v>
      </c>
      <c r="L5216" s="2" t="str">
        <f>LOOKUP(A5216,'[2]Collin Seedling for R'!$A$3:$A$51,'[2]Collin Seedling for R'!$T$3:$T$51)</f>
        <v>BAND</v>
      </c>
      <c r="M5216" s="2" t="str">
        <f>LOOKUP(A5216,'[2]Collin Seedling for R'!$A$3:$A$51,'[2]Collin Seedling for R'!$P$3:$P$51)</f>
        <v>Unseeded</v>
      </c>
      <c r="N5216" s="8">
        <f t="shared" si="81"/>
        <v>0.02</v>
      </c>
      <c r="O5216" s="2" t="str">
        <f>LOOKUP(H5216,[2]plantlist!$A$2:$A$943,[2]plantlist!$B$2:$B$943)</f>
        <v>G</v>
      </c>
    </row>
    <row r="5217" spans="1:15" x14ac:dyDescent="0.2">
      <c r="A5217" s="7" t="s">
        <v>520</v>
      </c>
      <c r="B5217" s="2">
        <v>1998</v>
      </c>
      <c r="C5217" s="2" t="s">
        <v>0</v>
      </c>
      <c r="D5217" s="2">
        <v>0</v>
      </c>
      <c r="E5217" s="2">
        <v>2</v>
      </c>
      <c r="F5217" s="2">
        <v>2</v>
      </c>
      <c r="G5217" s="2">
        <v>5000</v>
      </c>
      <c r="H5217" s="2" t="s">
        <v>419</v>
      </c>
      <c r="I5217" s="2" t="s">
        <v>19</v>
      </c>
      <c r="J5217" s="2" t="s">
        <v>228</v>
      </c>
      <c r="K5217" s="2" t="str">
        <f>LOOKUP(A5217,'[2]Collin Seedling for R'!$A$3:$A$51,'[2]Collin Seedling for R'!$R$3:$R$51)</f>
        <v>Mod</v>
      </c>
      <c r="L5217" s="2" t="str">
        <f>LOOKUP(A5217,'[2]Collin Seedling for R'!$A$3:$A$51,'[2]Collin Seedling for R'!$T$3:$T$51)</f>
        <v>BAND</v>
      </c>
      <c r="M5217" s="2" t="str">
        <f>LOOKUP(A5217,'[2]Collin Seedling for R'!$A$3:$A$51,'[2]Collin Seedling for R'!$P$3:$P$51)</f>
        <v>Unseeded</v>
      </c>
      <c r="N5217" s="8">
        <f t="shared" si="81"/>
        <v>0.04</v>
      </c>
      <c r="O5217" s="2" t="str">
        <f>LOOKUP(H5217,[2]plantlist!$A$2:$A$943,[2]plantlist!$B$2:$B$943)</f>
        <v>G</v>
      </c>
    </row>
    <row r="5218" spans="1:15" x14ac:dyDescent="0.2">
      <c r="A5218" s="7" t="s">
        <v>520</v>
      </c>
      <c r="B5218" s="2">
        <v>1998</v>
      </c>
      <c r="C5218" s="2" t="s">
        <v>0</v>
      </c>
      <c r="D5218" s="2">
        <v>0</v>
      </c>
      <c r="E5218" s="2">
        <v>84</v>
      </c>
      <c r="F5218" s="2">
        <v>84</v>
      </c>
      <c r="G5218" s="2">
        <v>5000</v>
      </c>
      <c r="H5218" s="2" t="s">
        <v>521</v>
      </c>
      <c r="I5218" s="2" t="s">
        <v>2</v>
      </c>
      <c r="J5218" s="2" t="s">
        <v>522</v>
      </c>
      <c r="K5218" s="2" t="str">
        <f>LOOKUP(A5218,'[2]Collin Seedling for R'!$A$3:$A$51,'[2]Collin Seedling for R'!$R$3:$R$51)</f>
        <v>Mod</v>
      </c>
      <c r="L5218" s="2" t="str">
        <f>LOOKUP(A5218,'[2]Collin Seedling for R'!$A$3:$A$51,'[2]Collin Seedling for R'!$T$3:$T$51)</f>
        <v>BAND</v>
      </c>
      <c r="M5218" s="2" t="str">
        <f>LOOKUP(A5218,'[2]Collin Seedling for R'!$A$3:$A$51,'[2]Collin Seedling for R'!$P$3:$P$51)</f>
        <v>Unseeded</v>
      </c>
      <c r="N5218" s="8">
        <f t="shared" si="81"/>
        <v>1.68</v>
      </c>
      <c r="O5218" s="2" t="str">
        <f>LOOKUP(H5218,[2]plantlist!$A$2:$A$943,[2]plantlist!$B$2:$B$943)</f>
        <v>F</v>
      </c>
    </row>
    <row r="5219" spans="1:15" x14ac:dyDescent="0.2">
      <c r="A5219" s="7" t="s">
        <v>520</v>
      </c>
      <c r="B5219" s="2">
        <v>1998</v>
      </c>
      <c r="C5219" s="2" t="s">
        <v>0</v>
      </c>
      <c r="D5219" s="2">
        <v>0</v>
      </c>
      <c r="E5219" s="2">
        <v>3</v>
      </c>
      <c r="F5219" s="2">
        <v>3</v>
      </c>
      <c r="G5219" s="2">
        <v>5000</v>
      </c>
      <c r="H5219" s="2" t="s">
        <v>454</v>
      </c>
      <c r="I5219" s="2" t="s">
        <v>2</v>
      </c>
      <c r="J5219" s="2" t="s">
        <v>455</v>
      </c>
      <c r="K5219" s="2" t="str">
        <f>LOOKUP(A5219,'[2]Collin Seedling for R'!$A$3:$A$51,'[2]Collin Seedling for R'!$R$3:$R$51)</f>
        <v>Mod</v>
      </c>
      <c r="L5219" s="2" t="str">
        <f>LOOKUP(A5219,'[2]Collin Seedling for R'!$A$3:$A$51,'[2]Collin Seedling for R'!$T$3:$T$51)</f>
        <v>BAND</v>
      </c>
      <c r="M5219" s="2" t="str">
        <f>LOOKUP(A5219,'[2]Collin Seedling for R'!$A$3:$A$51,'[2]Collin Seedling for R'!$P$3:$P$51)</f>
        <v>Unseeded</v>
      </c>
      <c r="N5219" s="8">
        <f t="shared" si="81"/>
        <v>0.06</v>
      </c>
      <c r="O5219" s="2" t="str">
        <f>LOOKUP(H5219,[2]plantlist!$A$2:$A$943,[2]plantlist!$B$2:$B$943)</f>
        <v>F</v>
      </c>
    </row>
    <row r="5220" spans="1:15" x14ac:dyDescent="0.2">
      <c r="A5220" s="7" t="s">
        <v>520</v>
      </c>
      <c r="B5220" s="2">
        <v>1998</v>
      </c>
      <c r="C5220" s="2" t="s">
        <v>0</v>
      </c>
      <c r="D5220" s="2">
        <v>0</v>
      </c>
      <c r="E5220" s="2">
        <v>4</v>
      </c>
      <c r="F5220" s="2">
        <v>4</v>
      </c>
      <c r="G5220" s="2">
        <v>5000</v>
      </c>
      <c r="H5220" s="2" t="s">
        <v>468</v>
      </c>
      <c r="I5220" s="2" t="s">
        <v>19</v>
      </c>
      <c r="J5220" s="2" t="s">
        <v>469</v>
      </c>
      <c r="K5220" s="2" t="str">
        <f>LOOKUP(A5220,'[2]Collin Seedling for R'!$A$3:$A$51,'[2]Collin Seedling for R'!$R$3:$R$51)</f>
        <v>Mod</v>
      </c>
      <c r="L5220" s="2" t="str">
        <f>LOOKUP(A5220,'[2]Collin Seedling for R'!$A$3:$A$51,'[2]Collin Seedling for R'!$T$3:$T$51)</f>
        <v>BAND</v>
      </c>
      <c r="M5220" s="2" t="str">
        <f>LOOKUP(A5220,'[2]Collin Seedling for R'!$A$3:$A$51,'[2]Collin Seedling for R'!$P$3:$P$51)</f>
        <v>Unseeded</v>
      </c>
      <c r="N5220" s="8">
        <f t="shared" si="81"/>
        <v>0.08</v>
      </c>
      <c r="O5220" s="2" t="str">
        <f>LOOKUP(H5220,[2]plantlist!$A$2:$A$943,[2]plantlist!$B$2:$B$943)</f>
        <v>F</v>
      </c>
    </row>
    <row r="5221" spans="1:15" x14ac:dyDescent="0.2">
      <c r="A5221" s="7" t="s">
        <v>520</v>
      </c>
      <c r="B5221" s="2">
        <v>1998</v>
      </c>
      <c r="C5221" s="2" t="s">
        <v>0</v>
      </c>
      <c r="D5221" s="2">
        <v>0</v>
      </c>
      <c r="E5221" s="2">
        <v>27</v>
      </c>
      <c r="F5221" s="2">
        <v>27</v>
      </c>
      <c r="G5221" s="2">
        <v>5000</v>
      </c>
      <c r="H5221" s="2" t="s">
        <v>468</v>
      </c>
      <c r="I5221" s="2" t="s">
        <v>2</v>
      </c>
      <c r="J5221" s="2" t="s">
        <v>469</v>
      </c>
      <c r="K5221" s="2" t="str">
        <f>LOOKUP(A5221,'[2]Collin Seedling for R'!$A$3:$A$51,'[2]Collin Seedling for R'!$R$3:$R$51)</f>
        <v>Mod</v>
      </c>
      <c r="L5221" s="2" t="str">
        <f>LOOKUP(A5221,'[2]Collin Seedling for R'!$A$3:$A$51,'[2]Collin Seedling for R'!$T$3:$T$51)</f>
        <v>BAND</v>
      </c>
      <c r="M5221" s="2" t="str">
        <f>LOOKUP(A5221,'[2]Collin Seedling for R'!$A$3:$A$51,'[2]Collin Seedling for R'!$P$3:$P$51)</f>
        <v>Unseeded</v>
      </c>
      <c r="N5221" s="8">
        <f t="shared" si="81"/>
        <v>0.54</v>
      </c>
      <c r="O5221" s="2" t="str">
        <f>LOOKUP(H5221,[2]plantlist!$A$2:$A$943,[2]plantlist!$B$2:$B$943)</f>
        <v>F</v>
      </c>
    </row>
    <row r="5222" spans="1:15" x14ac:dyDescent="0.2">
      <c r="A5222" s="7" t="s">
        <v>472</v>
      </c>
      <c r="B5222" s="2">
        <v>2002</v>
      </c>
      <c r="C5222" s="2" t="s">
        <v>0</v>
      </c>
      <c r="D5222" s="2">
        <v>3556</v>
      </c>
      <c r="E5222" s="2">
        <v>0</v>
      </c>
      <c r="F5222" s="2">
        <v>3556</v>
      </c>
      <c r="G5222" s="2">
        <v>5000</v>
      </c>
      <c r="H5222" s="2" t="s">
        <v>6</v>
      </c>
      <c r="I5222" s="2" t="s">
        <v>2</v>
      </c>
      <c r="J5222" s="2" t="s">
        <v>7</v>
      </c>
      <c r="K5222" s="2" t="str">
        <f>LOOKUP(A5222,'[2]Collin Seedling for R'!$A$3:$A$51,'[2]Collin Seedling for R'!$R$3:$R$51)</f>
        <v>Mod</v>
      </c>
      <c r="L5222" s="2" t="str">
        <f>LOOKUP(A5222,'[2]Collin Seedling for R'!$A$3:$A$51,'[2]Collin Seedling for R'!$T$3:$T$51)</f>
        <v>BAND</v>
      </c>
      <c r="M5222" s="2" t="str">
        <f>LOOKUP(A5222,'[2]Collin Seedling for R'!$A$3:$A$51,'[2]Collin Seedling for R'!$P$3:$P$51)</f>
        <v>Unseeded</v>
      </c>
      <c r="N5222" s="8">
        <f t="shared" si="81"/>
        <v>0</v>
      </c>
      <c r="O5222" s="2" t="str">
        <f>LOOKUP(H5222,[2]plantlist!$A$2:$A$943,[2]plantlist!$B$2:$B$943)</f>
        <v>L</v>
      </c>
    </row>
    <row r="5223" spans="1:15" x14ac:dyDescent="0.2">
      <c r="A5223" s="7" t="s">
        <v>472</v>
      </c>
      <c r="B5223" s="2">
        <v>2002</v>
      </c>
      <c r="C5223" s="2" t="s">
        <v>0</v>
      </c>
      <c r="D5223" s="2">
        <v>628</v>
      </c>
      <c r="E5223" s="2">
        <v>0</v>
      </c>
      <c r="F5223" s="2">
        <v>628</v>
      </c>
      <c r="G5223" s="2">
        <v>5000</v>
      </c>
      <c r="H5223" s="2" t="s">
        <v>41</v>
      </c>
      <c r="I5223" s="2" t="s">
        <v>2</v>
      </c>
      <c r="J5223" s="2" t="s">
        <v>42</v>
      </c>
      <c r="K5223" s="2" t="str">
        <f>LOOKUP(A5223,'[2]Collin Seedling for R'!$A$3:$A$51,'[2]Collin Seedling for R'!$R$3:$R$51)</f>
        <v>Mod</v>
      </c>
      <c r="L5223" s="2" t="str">
        <f>LOOKUP(A5223,'[2]Collin Seedling for R'!$A$3:$A$51,'[2]Collin Seedling for R'!$T$3:$T$51)</f>
        <v>BAND</v>
      </c>
      <c r="M5223" s="2" t="str">
        <f>LOOKUP(A5223,'[2]Collin Seedling for R'!$A$3:$A$51,'[2]Collin Seedling for R'!$P$3:$P$51)</f>
        <v>Unseeded</v>
      </c>
      <c r="N5223" s="8">
        <f t="shared" si="81"/>
        <v>0</v>
      </c>
      <c r="O5223" s="2" t="str">
        <f>LOOKUP(H5223,[2]plantlist!$A$2:$A$943,[2]plantlist!$B$2:$B$943)</f>
        <v>B</v>
      </c>
    </row>
    <row r="5224" spans="1:15" x14ac:dyDescent="0.2">
      <c r="A5224" s="7" t="s">
        <v>472</v>
      </c>
      <c r="B5224" s="2">
        <v>2002</v>
      </c>
      <c r="C5224" s="2" t="s">
        <v>0</v>
      </c>
      <c r="D5224" s="2">
        <v>195</v>
      </c>
      <c r="E5224" s="2">
        <v>0</v>
      </c>
      <c r="F5224" s="2">
        <v>195</v>
      </c>
      <c r="G5224" s="2">
        <v>5000</v>
      </c>
      <c r="H5224" s="2" t="s">
        <v>278</v>
      </c>
      <c r="I5224" s="2" t="s">
        <v>2</v>
      </c>
      <c r="J5224" s="2" t="s">
        <v>279</v>
      </c>
      <c r="K5224" s="2" t="str">
        <f>LOOKUP(A5224,'[2]Collin Seedling for R'!$A$3:$A$51,'[2]Collin Seedling for R'!$R$3:$R$51)</f>
        <v>Mod</v>
      </c>
      <c r="L5224" s="2" t="str">
        <f>LOOKUP(A5224,'[2]Collin Seedling for R'!$A$3:$A$51,'[2]Collin Seedling for R'!$T$3:$T$51)</f>
        <v>BAND</v>
      </c>
      <c r="M5224" s="2" t="str">
        <f>LOOKUP(A5224,'[2]Collin Seedling for R'!$A$3:$A$51,'[2]Collin Seedling for R'!$P$3:$P$51)</f>
        <v>Unseeded</v>
      </c>
      <c r="N5224" s="8">
        <f t="shared" si="81"/>
        <v>0</v>
      </c>
      <c r="O5224" s="2" t="str">
        <f>LOOKUP(H5224,[2]plantlist!$A$2:$A$943,[2]plantlist!$B$2:$B$943)</f>
        <v>B</v>
      </c>
    </row>
    <row r="5225" spans="1:15" x14ac:dyDescent="0.2">
      <c r="A5225" s="7" t="s">
        <v>472</v>
      </c>
      <c r="B5225" s="2">
        <v>2002</v>
      </c>
      <c r="C5225" s="2" t="s">
        <v>0</v>
      </c>
      <c r="D5225" s="2">
        <v>142</v>
      </c>
      <c r="E5225" s="2">
        <v>216</v>
      </c>
      <c r="F5225" s="2">
        <v>358</v>
      </c>
      <c r="G5225" s="2">
        <v>5000</v>
      </c>
      <c r="H5225" s="2" t="s">
        <v>10</v>
      </c>
      <c r="I5225" s="2" t="s">
        <v>2</v>
      </c>
      <c r="J5225" s="2" t="s">
        <v>11</v>
      </c>
      <c r="K5225" s="2" t="str">
        <f>LOOKUP(A5225,'[2]Collin Seedling for R'!$A$3:$A$51,'[2]Collin Seedling for R'!$R$3:$R$51)</f>
        <v>Mod</v>
      </c>
      <c r="L5225" s="2" t="str">
        <f>LOOKUP(A5225,'[2]Collin Seedling for R'!$A$3:$A$51,'[2]Collin Seedling for R'!$T$3:$T$51)</f>
        <v>BAND</v>
      </c>
      <c r="M5225" s="2" t="str">
        <f>LOOKUP(A5225,'[2]Collin Seedling for R'!$A$3:$A$51,'[2]Collin Seedling for R'!$P$3:$P$51)</f>
        <v>Unseeded</v>
      </c>
      <c r="N5225" s="8">
        <f t="shared" si="81"/>
        <v>4.32</v>
      </c>
      <c r="O5225" s="2" t="str">
        <f>LOOKUP(H5225,[2]plantlist!$A$2:$A$943,[2]plantlist!$B$2:$B$943)</f>
        <v>L</v>
      </c>
    </row>
    <row r="5226" spans="1:15" x14ac:dyDescent="0.2">
      <c r="A5226" s="7" t="s">
        <v>472</v>
      </c>
      <c r="B5226" s="2">
        <v>2002</v>
      </c>
      <c r="C5226" s="2" t="s">
        <v>0</v>
      </c>
      <c r="D5226" s="2">
        <v>119</v>
      </c>
      <c r="E5226" s="2">
        <v>490</v>
      </c>
      <c r="F5226" s="2">
        <v>609</v>
      </c>
      <c r="G5226" s="2">
        <v>5000</v>
      </c>
      <c r="H5226" s="2" t="s">
        <v>12</v>
      </c>
      <c r="I5226" s="2" t="s">
        <v>2</v>
      </c>
      <c r="J5226" s="2" t="s">
        <v>13</v>
      </c>
      <c r="K5226" s="2" t="str">
        <f>LOOKUP(A5226,'[2]Collin Seedling for R'!$A$3:$A$51,'[2]Collin Seedling for R'!$R$3:$R$51)</f>
        <v>Mod</v>
      </c>
      <c r="L5226" s="2" t="str">
        <f>LOOKUP(A5226,'[2]Collin Seedling for R'!$A$3:$A$51,'[2]Collin Seedling for R'!$T$3:$T$51)</f>
        <v>BAND</v>
      </c>
      <c r="M5226" s="2" t="str">
        <f>LOOKUP(A5226,'[2]Collin Seedling for R'!$A$3:$A$51,'[2]Collin Seedling for R'!$P$3:$P$51)</f>
        <v>Unseeded</v>
      </c>
      <c r="N5226" s="8">
        <f t="shared" si="81"/>
        <v>9.8000000000000007</v>
      </c>
      <c r="O5226" s="2" t="str">
        <f>LOOKUP(H5226,[2]plantlist!$A$2:$A$943,[2]plantlist!$B$2:$B$943)</f>
        <v>G</v>
      </c>
    </row>
    <row r="5227" spans="1:15" x14ac:dyDescent="0.2">
      <c r="A5227" s="7" t="s">
        <v>472</v>
      </c>
      <c r="B5227" s="2">
        <v>2002</v>
      </c>
      <c r="C5227" s="2" t="s">
        <v>0</v>
      </c>
      <c r="D5227" s="2">
        <v>95</v>
      </c>
      <c r="E5227" s="2">
        <v>0</v>
      </c>
      <c r="F5227" s="2">
        <v>95</v>
      </c>
      <c r="G5227" s="2">
        <v>5000</v>
      </c>
      <c r="H5227" s="2" t="s">
        <v>64</v>
      </c>
      <c r="I5227" s="2" t="s">
        <v>2</v>
      </c>
      <c r="J5227" s="2" t="s">
        <v>65</v>
      </c>
      <c r="K5227" s="2" t="str">
        <f>LOOKUP(A5227,'[2]Collin Seedling for R'!$A$3:$A$51,'[2]Collin Seedling for R'!$R$3:$R$51)</f>
        <v>Mod</v>
      </c>
      <c r="L5227" s="2" t="str">
        <f>LOOKUP(A5227,'[2]Collin Seedling for R'!$A$3:$A$51,'[2]Collin Seedling for R'!$T$3:$T$51)</f>
        <v>BAND</v>
      </c>
      <c r="M5227" s="2" t="str">
        <f>LOOKUP(A5227,'[2]Collin Seedling for R'!$A$3:$A$51,'[2]Collin Seedling for R'!$P$3:$P$51)</f>
        <v>Unseeded</v>
      </c>
      <c r="N5227" s="8">
        <f t="shared" si="81"/>
        <v>0</v>
      </c>
      <c r="O5227" s="2" t="str">
        <f>LOOKUP(H5227,[2]plantlist!$A$2:$A$943,[2]plantlist!$B$2:$B$943)</f>
        <v>L</v>
      </c>
    </row>
    <row r="5228" spans="1:15" x14ac:dyDescent="0.2">
      <c r="A5228" s="7" t="s">
        <v>472</v>
      </c>
      <c r="B5228" s="2">
        <v>2002</v>
      </c>
      <c r="C5228" s="2" t="s">
        <v>0</v>
      </c>
      <c r="D5228" s="2">
        <v>93</v>
      </c>
      <c r="E5228" s="2">
        <v>0</v>
      </c>
      <c r="F5228" s="2">
        <v>93</v>
      </c>
      <c r="G5228" s="2">
        <v>5000</v>
      </c>
      <c r="H5228" s="2" t="s">
        <v>53</v>
      </c>
      <c r="I5228" s="2" t="s">
        <v>2</v>
      </c>
      <c r="J5228" s="2" t="s">
        <v>54</v>
      </c>
      <c r="K5228" s="2" t="str">
        <f>LOOKUP(A5228,'[2]Collin Seedling for R'!$A$3:$A$51,'[2]Collin Seedling for R'!$R$3:$R$51)</f>
        <v>Mod</v>
      </c>
      <c r="L5228" s="2" t="str">
        <f>LOOKUP(A5228,'[2]Collin Seedling for R'!$A$3:$A$51,'[2]Collin Seedling for R'!$T$3:$T$51)</f>
        <v>BAND</v>
      </c>
      <c r="M5228" s="2" t="str">
        <f>LOOKUP(A5228,'[2]Collin Seedling for R'!$A$3:$A$51,'[2]Collin Seedling for R'!$P$3:$P$51)</f>
        <v>Unseeded</v>
      </c>
      <c r="N5228" s="8">
        <f t="shared" si="81"/>
        <v>0</v>
      </c>
      <c r="O5228" s="2" t="str">
        <f>LOOKUP(H5228,[2]plantlist!$A$2:$A$943,[2]plantlist!$B$2:$B$943)</f>
        <v>C</v>
      </c>
    </row>
    <row r="5229" spans="1:15" x14ac:dyDescent="0.2">
      <c r="A5229" s="7" t="s">
        <v>472</v>
      </c>
      <c r="B5229" s="2">
        <v>2002</v>
      </c>
      <c r="C5229" s="2" t="s">
        <v>0</v>
      </c>
      <c r="D5229" s="2">
        <v>86</v>
      </c>
      <c r="E5229" s="2">
        <v>318</v>
      </c>
      <c r="F5229" s="2">
        <v>404</v>
      </c>
      <c r="G5229" s="2">
        <v>5000</v>
      </c>
      <c r="H5229" s="2" t="s">
        <v>419</v>
      </c>
      <c r="I5229" s="2" t="s">
        <v>2</v>
      </c>
      <c r="J5229" s="2" t="s">
        <v>228</v>
      </c>
      <c r="K5229" s="2" t="str">
        <f>LOOKUP(A5229,'[2]Collin Seedling for R'!$A$3:$A$51,'[2]Collin Seedling for R'!$R$3:$R$51)</f>
        <v>Mod</v>
      </c>
      <c r="L5229" s="2" t="str">
        <f>LOOKUP(A5229,'[2]Collin Seedling for R'!$A$3:$A$51,'[2]Collin Seedling for R'!$T$3:$T$51)</f>
        <v>BAND</v>
      </c>
      <c r="M5229" s="2" t="str">
        <f>LOOKUP(A5229,'[2]Collin Seedling for R'!$A$3:$A$51,'[2]Collin Seedling for R'!$P$3:$P$51)</f>
        <v>Unseeded</v>
      </c>
      <c r="N5229" s="8">
        <f t="shared" si="81"/>
        <v>6.36</v>
      </c>
      <c r="O5229" s="2" t="str">
        <f>LOOKUP(H5229,[2]plantlist!$A$2:$A$943,[2]plantlist!$B$2:$B$943)</f>
        <v>G</v>
      </c>
    </row>
    <row r="5230" spans="1:15" x14ac:dyDescent="0.2">
      <c r="A5230" s="7" t="s">
        <v>472</v>
      </c>
      <c r="B5230" s="2">
        <v>2002</v>
      </c>
      <c r="C5230" s="2" t="s">
        <v>0</v>
      </c>
      <c r="D5230" s="2">
        <v>27</v>
      </c>
      <c r="E5230" s="2">
        <v>119</v>
      </c>
      <c r="F5230" s="2">
        <v>146</v>
      </c>
      <c r="G5230" s="2">
        <v>5000</v>
      </c>
      <c r="H5230" s="2" t="s">
        <v>372</v>
      </c>
      <c r="I5230" s="2" t="s">
        <v>2</v>
      </c>
      <c r="J5230" s="2" t="s">
        <v>48</v>
      </c>
      <c r="K5230" s="2" t="str">
        <f>LOOKUP(A5230,'[2]Collin Seedling for R'!$A$3:$A$51,'[2]Collin Seedling for R'!$R$3:$R$51)</f>
        <v>Mod</v>
      </c>
      <c r="L5230" s="2" t="str">
        <f>LOOKUP(A5230,'[2]Collin Seedling for R'!$A$3:$A$51,'[2]Collin Seedling for R'!$T$3:$T$51)</f>
        <v>BAND</v>
      </c>
      <c r="M5230" s="2" t="str">
        <f>LOOKUP(A5230,'[2]Collin Seedling for R'!$A$3:$A$51,'[2]Collin Seedling for R'!$P$3:$P$51)</f>
        <v>Unseeded</v>
      </c>
      <c r="N5230" s="8">
        <f t="shared" si="81"/>
        <v>2.3800000000000003</v>
      </c>
      <c r="O5230" s="2" t="str">
        <f>LOOKUP(H5230,[2]plantlist!$A$2:$A$943,[2]plantlist!$B$2:$B$943)</f>
        <v>G</v>
      </c>
    </row>
    <row r="5231" spans="1:15" x14ac:dyDescent="0.2">
      <c r="A5231" s="7" t="s">
        <v>472</v>
      </c>
      <c r="B5231" s="2">
        <v>2002</v>
      </c>
      <c r="C5231" s="2" t="s">
        <v>0</v>
      </c>
      <c r="D5231" s="2">
        <v>21</v>
      </c>
      <c r="E5231" s="2">
        <v>93</v>
      </c>
      <c r="F5231" s="2">
        <v>114</v>
      </c>
      <c r="G5231" s="2">
        <v>5000</v>
      </c>
      <c r="H5231" s="2" t="s">
        <v>384</v>
      </c>
      <c r="I5231" s="2" t="s">
        <v>2</v>
      </c>
      <c r="J5231" s="2" t="s">
        <v>385</v>
      </c>
      <c r="K5231" s="2" t="str">
        <f>LOOKUP(A5231,'[2]Collin Seedling for R'!$A$3:$A$51,'[2]Collin Seedling for R'!$R$3:$R$51)</f>
        <v>Mod</v>
      </c>
      <c r="L5231" s="2" t="str">
        <f>LOOKUP(A5231,'[2]Collin Seedling for R'!$A$3:$A$51,'[2]Collin Seedling for R'!$T$3:$T$51)</f>
        <v>BAND</v>
      </c>
      <c r="M5231" s="2" t="str">
        <f>LOOKUP(A5231,'[2]Collin Seedling for R'!$A$3:$A$51,'[2]Collin Seedling for R'!$P$3:$P$51)</f>
        <v>Unseeded</v>
      </c>
      <c r="N5231" s="8">
        <f t="shared" si="81"/>
        <v>1.8599999999999999</v>
      </c>
      <c r="O5231" s="2" t="str">
        <f>LOOKUP(H5231,[2]plantlist!$A$2:$A$943,[2]plantlist!$B$2:$B$943)</f>
        <v>G</v>
      </c>
    </row>
    <row r="5232" spans="1:15" x14ac:dyDescent="0.2">
      <c r="A5232" s="7" t="s">
        <v>472</v>
      </c>
      <c r="B5232" s="2">
        <v>2002</v>
      </c>
      <c r="C5232" s="2" t="s">
        <v>0</v>
      </c>
      <c r="D5232" s="2">
        <v>17</v>
      </c>
      <c r="E5232" s="2">
        <v>146</v>
      </c>
      <c r="F5232" s="2">
        <v>163</v>
      </c>
      <c r="G5232" s="2">
        <v>5000</v>
      </c>
      <c r="H5232" s="2" t="s">
        <v>68</v>
      </c>
      <c r="I5232" s="2" t="s">
        <v>2</v>
      </c>
      <c r="J5232" s="2" t="s">
        <v>69</v>
      </c>
      <c r="K5232" s="2" t="str">
        <f>LOOKUP(A5232,'[2]Collin Seedling for R'!$A$3:$A$51,'[2]Collin Seedling for R'!$R$3:$R$51)</f>
        <v>Mod</v>
      </c>
      <c r="L5232" s="2" t="str">
        <f>LOOKUP(A5232,'[2]Collin Seedling for R'!$A$3:$A$51,'[2]Collin Seedling for R'!$T$3:$T$51)</f>
        <v>BAND</v>
      </c>
      <c r="M5232" s="2" t="str">
        <f>LOOKUP(A5232,'[2]Collin Seedling for R'!$A$3:$A$51,'[2]Collin Seedling for R'!$P$3:$P$51)</f>
        <v>Unseeded</v>
      </c>
      <c r="N5232" s="8">
        <f t="shared" si="81"/>
        <v>2.92</v>
      </c>
      <c r="O5232" s="2" t="str">
        <f>LOOKUP(H5232,[2]plantlist!$A$2:$A$943,[2]plantlist!$B$2:$B$943)</f>
        <v>G</v>
      </c>
    </row>
    <row r="5233" spans="1:15" x14ac:dyDescent="0.2">
      <c r="A5233" s="7" t="s">
        <v>472</v>
      </c>
      <c r="B5233" s="2">
        <v>2002</v>
      </c>
      <c r="C5233" s="2" t="s">
        <v>0</v>
      </c>
      <c r="D5233" s="2">
        <v>11</v>
      </c>
      <c r="E5233" s="2">
        <v>45</v>
      </c>
      <c r="F5233" s="2">
        <v>56</v>
      </c>
      <c r="G5233" s="2">
        <v>5000</v>
      </c>
      <c r="H5233" s="2" t="s">
        <v>104</v>
      </c>
      <c r="I5233" s="2" t="s">
        <v>2</v>
      </c>
      <c r="J5233" s="2" t="s">
        <v>105</v>
      </c>
      <c r="K5233" s="2" t="str">
        <f>LOOKUP(A5233,'[2]Collin Seedling for R'!$A$3:$A$51,'[2]Collin Seedling for R'!$R$3:$R$51)</f>
        <v>Mod</v>
      </c>
      <c r="L5233" s="2" t="str">
        <f>LOOKUP(A5233,'[2]Collin Seedling for R'!$A$3:$A$51,'[2]Collin Seedling for R'!$T$3:$T$51)</f>
        <v>BAND</v>
      </c>
      <c r="M5233" s="2" t="str">
        <f>LOOKUP(A5233,'[2]Collin Seedling for R'!$A$3:$A$51,'[2]Collin Seedling for R'!$P$3:$P$51)</f>
        <v>Unseeded</v>
      </c>
      <c r="N5233" s="8">
        <f t="shared" si="81"/>
        <v>0.89999999999999991</v>
      </c>
      <c r="O5233" s="2" t="str">
        <f>LOOKUP(H5233,[2]plantlist!$A$2:$A$943,[2]plantlist!$B$2:$B$943)</f>
        <v>G</v>
      </c>
    </row>
    <row r="5234" spans="1:15" x14ac:dyDescent="0.2">
      <c r="A5234" s="7" t="s">
        <v>472</v>
      </c>
      <c r="B5234" s="2">
        <v>2002</v>
      </c>
      <c r="C5234" s="2" t="s">
        <v>0</v>
      </c>
      <c r="D5234" s="2">
        <v>10</v>
      </c>
      <c r="E5234" s="2">
        <v>12</v>
      </c>
      <c r="F5234" s="2">
        <v>22</v>
      </c>
      <c r="G5234" s="2">
        <v>5000</v>
      </c>
      <c r="H5234" s="2" t="s">
        <v>342</v>
      </c>
      <c r="I5234" s="2" t="s">
        <v>2</v>
      </c>
      <c r="J5234" s="2" t="s">
        <v>343</v>
      </c>
      <c r="K5234" s="2" t="str">
        <f>LOOKUP(A5234,'[2]Collin Seedling for R'!$A$3:$A$51,'[2]Collin Seedling for R'!$R$3:$R$51)</f>
        <v>Mod</v>
      </c>
      <c r="L5234" s="2" t="str">
        <f>LOOKUP(A5234,'[2]Collin Seedling for R'!$A$3:$A$51,'[2]Collin Seedling for R'!$T$3:$T$51)</f>
        <v>BAND</v>
      </c>
      <c r="M5234" s="2" t="str">
        <f>LOOKUP(A5234,'[2]Collin Seedling for R'!$A$3:$A$51,'[2]Collin Seedling for R'!$P$3:$P$51)</f>
        <v>Unseeded</v>
      </c>
      <c r="N5234" s="8">
        <f t="shared" si="81"/>
        <v>0.24</v>
      </c>
      <c r="O5234" s="2" t="str">
        <f>LOOKUP(H5234,[2]plantlist!$A$2:$A$943,[2]plantlist!$B$2:$B$943)</f>
        <v>F</v>
      </c>
    </row>
    <row r="5235" spans="1:15" x14ac:dyDescent="0.2">
      <c r="A5235" s="7" t="s">
        <v>472</v>
      </c>
      <c r="B5235" s="2">
        <v>2002</v>
      </c>
      <c r="C5235" s="2" t="s">
        <v>0</v>
      </c>
      <c r="D5235" s="2">
        <v>0</v>
      </c>
      <c r="E5235" s="2">
        <v>4</v>
      </c>
      <c r="F5235" s="2">
        <v>4</v>
      </c>
      <c r="G5235" s="2">
        <v>5000</v>
      </c>
      <c r="H5235" s="2" t="s">
        <v>376</v>
      </c>
      <c r="I5235" s="2" t="s">
        <v>19</v>
      </c>
      <c r="J5235" s="2" t="s">
        <v>377</v>
      </c>
      <c r="K5235" s="2" t="str">
        <f>LOOKUP(A5235,'[2]Collin Seedling for R'!$A$3:$A$51,'[2]Collin Seedling for R'!$R$3:$R$51)</f>
        <v>Mod</v>
      </c>
      <c r="L5235" s="2" t="str">
        <f>LOOKUP(A5235,'[2]Collin Seedling for R'!$A$3:$A$51,'[2]Collin Seedling for R'!$T$3:$T$51)</f>
        <v>BAND</v>
      </c>
      <c r="M5235" s="2" t="str">
        <f>LOOKUP(A5235,'[2]Collin Seedling for R'!$A$3:$A$51,'[2]Collin Seedling for R'!$P$3:$P$51)</f>
        <v>Unseeded</v>
      </c>
      <c r="N5235" s="8">
        <f t="shared" si="81"/>
        <v>0.08</v>
      </c>
      <c r="O5235" s="2" t="str">
        <f>LOOKUP(H5235,[2]plantlist!$A$2:$A$943,[2]plantlist!$B$2:$B$943)</f>
        <v>F</v>
      </c>
    </row>
    <row r="5236" spans="1:15" x14ac:dyDescent="0.2">
      <c r="A5236" s="7" t="s">
        <v>472</v>
      </c>
      <c r="B5236" s="2">
        <v>2002</v>
      </c>
      <c r="C5236" s="2" t="s">
        <v>0</v>
      </c>
      <c r="D5236" s="2">
        <v>0</v>
      </c>
      <c r="E5236" s="2">
        <v>197</v>
      </c>
      <c r="F5236" s="2">
        <v>197</v>
      </c>
      <c r="G5236" s="2">
        <v>5000</v>
      </c>
      <c r="H5236" s="2" t="s">
        <v>82</v>
      </c>
      <c r="I5236" s="2" t="s">
        <v>19</v>
      </c>
      <c r="J5236" s="2" t="s">
        <v>83</v>
      </c>
      <c r="K5236" s="2" t="str">
        <f>LOOKUP(A5236,'[2]Collin Seedling for R'!$A$3:$A$51,'[2]Collin Seedling for R'!$R$3:$R$51)</f>
        <v>Mod</v>
      </c>
      <c r="L5236" s="2" t="str">
        <f>LOOKUP(A5236,'[2]Collin Seedling for R'!$A$3:$A$51,'[2]Collin Seedling for R'!$T$3:$T$51)</f>
        <v>BAND</v>
      </c>
      <c r="M5236" s="2" t="str">
        <f>LOOKUP(A5236,'[2]Collin Seedling for R'!$A$3:$A$51,'[2]Collin Seedling for R'!$P$3:$P$51)</f>
        <v>Unseeded</v>
      </c>
      <c r="N5236" s="8">
        <f t="shared" si="81"/>
        <v>3.94</v>
      </c>
      <c r="O5236" s="2" t="str">
        <f>LOOKUP(H5236,[2]plantlist!$A$2:$A$943,[2]plantlist!$B$2:$B$943)</f>
        <v>F</v>
      </c>
    </row>
    <row r="5237" spans="1:15" x14ac:dyDescent="0.2">
      <c r="A5237" s="7" t="s">
        <v>472</v>
      </c>
      <c r="B5237" s="2">
        <v>2002</v>
      </c>
      <c r="C5237" s="2" t="s">
        <v>0</v>
      </c>
      <c r="D5237" s="2">
        <v>0</v>
      </c>
      <c r="E5237" s="2">
        <v>6</v>
      </c>
      <c r="F5237" s="2">
        <v>6</v>
      </c>
      <c r="G5237" s="2">
        <v>5000</v>
      </c>
      <c r="H5237" s="2" t="s">
        <v>82</v>
      </c>
      <c r="I5237" s="2" t="s">
        <v>2</v>
      </c>
      <c r="J5237" s="2" t="s">
        <v>83</v>
      </c>
      <c r="K5237" s="2" t="str">
        <f>LOOKUP(A5237,'[2]Collin Seedling for R'!$A$3:$A$51,'[2]Collin Seedling for R'!$R$3:$R$51)</f>
        <v>Mod</v>
      </c>
      <c r="L5237" s="2" t="str">
        <f>LOOKUP(A5237,'[2]Collin Seedling for R'!$A$3:$A$51,'[2]Collin Seedling for R'!$T$3:$T$51)</f>
        <v>BAND</v>
      </c>
      <c r="M5237" s="2" t="str">
        <f>LOOKUP(A5237,'[2]Collin Seedling for R'!$A$3:$A$51,'[2]Collin Seedling for R'!$P$3:$P$51)</f>
        <v>Unseeded</v>
      </c>
      <c r="N5237" s="8">
        <f t="shared" si="81"/>
        <v>0.12</v>
      </c>
      <c r="O5237" s="2" t="str">
        <f>LOOKUP(H5237,[2]plantlist!$A$2:$A$943,[2]plantlist!$B$2:$B$943)</f>
        <v>F</v>
      </c>
    </row>
    <row r="5238" spans="1:15" x14ac:dyDescent="0.2">
      <c r="A5238" s="7" t="s">
        <v>472</v>
      </c>
      <c r="B5238" s="2">
        <v>2002</v>
      </c>
      <c r="C5238" s="2" t="s">
        <v>0</v>
      </c>
      <c r="D5238" s="2">
        <v>0</v>
      </c>
      <c r="E5238" s="2">
        <v>385</v>
      </c>
      <c r="F5238" s="2">
        <v>385</v>
      </c>
      <c r="G5238" s="2">
        <v>5000</v>
      </c>
      <c r="H5238" s="2" t="s">
        <v>74</v>
      </c>
      <c r="I5238" s="2" t="s">
        <v>2</v>
      </c>
      <c r="J5238" s="2" t="s">
        <v>75</v>
      </c>
      <c r="K5238" s="2" t="str">
        <f>LOOKUP(A5238,'[2]Collin Seedling for R'!$A$3:$A$51,'[2]Collin Seedling for R'!$R$3:$R$51)</f>
        <v>Mod</v>
      </c>
      <c r="L5238" s="2" t="str">
        <f>LOOKUP(A5238,'[2]Collin Seedling for R'!$A$3:$A$51,'[2]Collin Seedling for R'!$T$3:$T$51)</f>
        <v>BAND</v>
      </c>
      <c r="M5238" s="2" t="str">
        <f>LOOKUP(A5238,'[2]Collin Seedling for R'!$A$3:$A$51,'[2]Collin Seedling for R'!$P$3:$P$51)</f>
        <v>Unseeded</v>
      </c>
      <c r="N5238" s="8">
        <f t="shared" si="81"/>
        <v>7.7</v>
      </c>
      <c r="O5238" s="2" t="str">
        <f>LOOKUP(H5238,[2]plantlist!$A$2:$A$943,[2]plantlist!$B$2:$B$943)</f>
        <v>T</v>
      </c>
    </row>
    <row r="5239" spans="1:15" x14ac:dyDescent="0.2">
      <c r="A5239" s="7" t="s">
        <v>472</v>
      </c>
      <c r="B5239" s="2">
        <v>2002</v>
      </c>
      <c r="C5239" s="2" t="s">
        <v>0</v>
      </c>
      <c r="D5239" s="2">
        <v>0</v>
      </c>
      <c r="E5239" s="2">
        <v>8</v>
      </c>
      <c r="F5239" s="2">
        <v>8</v>
      </c>
      <c r="G5239" s="2">
        <v>5000</v>
      </c>
      <c r="H5239" s="2" t="s">
        <v>66</v>
      </c>
      <c r="I5239" s="2" t="s">
        <v>19</v>
      </c>
      <c r="J5239" s="2" t="s">
        <v>67</v>
      </c>
      <c r="K5239" s="2" t="str">
        <f>LOOKUP(A5239,'[2]Collin Seedling for R'!$A$3:$A$51,'[2]Collin Seedling for R'!$R$3:$R$51)</f>
        <v>Mod</v>
      </c>
      <c r="L5239" s="2" t="str">
        <f>LOOKUP(A5239,'[2]Collin Seedling for R'!$A$3:$A$51,'[2]Collin Seedling for R'!$T$3:$T$51)</f>
        <v>BAND</v>
      </c>
      <c r="M5239" s="2" t="str">
        <f>LOOKUP(A5239,'[2]Collin Seedling for R'!$A$3:$A$51,'[2]Collin Seedling for R'!$P$3:$P$51)</f>
        <v>Unseeded</v>
      </c>
      <c r="N5239" s="8">
        <f t="shared" si="81"/>
        <v>0.16</v>
      </c>
      <c r="O5239" s="2" t="str">
        <f>LOOKUP(H5239,[2]plantlist!$A$2:$A$943,[2]plantlist!$B$2:$B$943)</f>
        <v>G</v>
      </c>
    </row>
    <row r="5240" spans="1:15" x14ac:dyDescent="0.2">
      <c r="A5240" s="7" t="s">
        <v>472</v>
      </c>
      <c r="B5240" s="2">
        <v>2002</v>
      </c>
      <c r="C5240" s="2" t="s">
        <v>0</v>
      </c>
      <c r="D5240" s="2">
        <v>0</v>
      </c>
      <c r="E5240" s="2">
        <v>225</v>
      </c>
      <c r="F5240" s="2">
        <v>225</v>
      </c>
      <c r="G5240" s="2">
        <v>5000</v>
      </c>
      <c r="H5240" s="2" t="s">
        <v>16</v>
      </c>
      <c r="I5240" s="2" t="s">
        <v>2</v>
      </c>
      <c r="J5240" s="2" t="s">
        <v>17</v>
      </c>
      <c r="K5240" s="2" t="str">
        <f>LOOKUP(A5240,'[2]Collin Seedling for R'!$A$3:$A$51,'[2]Collin Seedling for R'!$R$3:$R$51)</f>
        <v>Mod</v>
      </c>
      <c r="L5240" s="2" t="str">
        <f>LOOKUP(A5240,'[2]Collin Seedling for R'!$A$3:$A$51,'[2]Collin Seedling for R'!$T$3:$T$51)</f>
        <v>BAND</v>
      </c>
      <c r="M5240" s="2" t="str">
        <f>LOOKUP(A5240,'[2]Collin Seedling for R'!$A$3:$A$51,'[2]Collin Seedling for R'!$P$3:$P$51)</f>
        <v>Unseeded</v>
      </c>
      <c r="N5240" s="8">
        <f t="shared" si="81"/>
        <v>4.5</v>
      </c>
      <c r="O5240" s="2" t="str">
        <f>LOOKUP(H5240,[2]plantlist!$A$2:$A$943,[2]plantlist!$B$2:$B$943)</f>
        <v>S</v>
      </c>
    </row>
    <row r="5241" spans="1:15" x14ac:dyDescent="0.2">
      <c r="A5241" s="7" t="s">
        <v>472</v>
      </c>
      <c r="B5241" s="2">
        <v>2002</v>
      </c>
      <c r="C5241" s="2" t="s">
        <v>0</v>
      </c>
      <c r="D5241" s="2">
        <v>0</v>
      </c>
      <c r="E5241" s="2">
        <v>37</v>
      </c>
      <c r="F5241" s="2">
        <v>37</v>
      </c>
      <c r="G5241" s="2">
        <v>5000</v>
      </c>
      <c r="H5241" s="2" t="s">
        <v>340</v>
      </c>
      <c r="I5241" s="2" t="s">
        <v>19</v>
      </c>
      <c r="J5241" s="2" t="s">
        <v>341</v>
      </c>
      <c r="K5241" s="2" t="str">
        <f>LOOKUP(A5241,'[2]Collin Seedling for R'!$A$3:$A$51,'[2]Collin Seedling for R'!$R$3:$R$51)</f>
        <v>Mod</v>
      </c>
      <c r="L5241" s="2" t="str">
        <f>LOOKUP(A5241,'[2]Collin Seedling for R'!$A$3:$A$51,'[2]Collin Seedling for R'!$T$3:$T$51)</f>
        <v>BAND</v>
      </c>
      <c r="M5241" s="2" t="str">
        <f>LOOKUP(A5241,'[2]Collin Seedling for R'!$A$3:$A$51,'[2]Collin Seedling for R'!$P$3:$P$51)</f>
        <v>Unseeded</v>
      </c>
      <c r="N5241" s="8">
        <f t="shared" si="81"/>
        <v>0.74</v>
      </c>
      <c r="O5241" s="2" t="str">
        <f>LOOKUP(H5241,[2]plantlist!$A$2:$A$943,[2]plantlist!$B$2:$B$943)</f>
        <v>F</v>
      </c>
    </row>
    <row r="5242" spans="1:15" x14ac:dyDescent="0.2">
      <c r="A5242" s="7" t="s">
        <v>472</v>
      </c>
      <c r="B5242" s="2">
        <v>2002</v>
      </c>
      <c r="C5242" s="2" t="s">
        <v>0</v>
      </c>
      <c r="D5242" s="2">
        <v>0</v>
      </c>
      <c r="E5242" s="2">
        <v>9</v>
      </c>
      <c r="F5242" s="2">
        <v>9</v>
      </c>
      <c r="G5242" s="2">
        <v>5000</v>
      </c>
      <c r="H5242" s="2" t="s">
        <v>152</v>
      </c>
      <c r="I5242" s="2" t="s">
        <v>2</v>
      </c>
      <c r="J5242" s="2" t="s">
        <v>153</v>
      </c>
      <c r="K5242" s="2" t="str">
        <f>LOOKUP(A5242,'[2]Collin Seedling for R'!$A$3:$A$51,'[2]Collin Seedling for R'!$R$3:$R$51)</f>
        <v>Mod</v>
      </c>
      <c r="L5242" s="2" t="str">
        <f>LOOKUP(A5242,'[2]Collin Seedling for R'!$A$3:$A$51,'[2]Collin Seedling for R'!$T$3:$T$51)</f>
        <v>BAND</v>
      </c>
      <c r="M5242" s="2" t="str">
        <f>LOOKUP(A5242,'[2]Collin Seedling for R'!$A$3:$A$51,'[2]Collin Seedling for R'!$P$3:$P$51)</f>
        <v>Unseeded</v>
      </c>
      <c r="N5242" s="8">
        <f t="shared" si="81"/>
        <v>0.18</v>
      </c>
      <c r="O5242" s="2" t="str">
        <f>LOOKUP(H5242,[2]plantlist!$A$2:$A$943,[2]plantlist!$B$2:$B$943)</f>
        <v>F</v>
      </c>
    </row>
    <row r="5243" spans="1:15" x14ac:dyDescent="0.2">
      <c r="A5243" s="7" t="s">
        <v>472</v>
      </c>
      <c r="B5243" s="2">
        <v>2002</v>
      </c>
      <c r="C5243" s="2" t="s">
        <v>0</v>
      </c>
      <c r="D5243" s="2">
        <v>0</v>
      </c>
      <c r="E5243" s="2">
        <v>2</v>
      </c>
      <c r="F5243" s="2">
        <v>2</v>
      </c>
      <c r="G5243" s="2">
        <v>5000</v>
      </c>
      <c r="H5243" s="2" t="s">
        <v>325</v>
      </c>
      <c r="I5243" s="2" t="s">
        <v>2</v>
      </c>
      <c r="J5243" s="2" t="s">
        <v>326</v>
      </c>
      <c r="K5243" s="2" t="str">
        <f>LOOKUP(A5243,'[2]Collin Seedling for R'!$A$3:$A$51,'[2]Collin Seedling for R'!$R$3:$R$51)</f>
        <v>Mod</v>
      </c>
      <c r="L5243" s="2" t="str">
        <f>LOOKUP(A5243,'[2]Collin Seedling for R'!$A$3:$A$51,'[2]Collin Seedling for R'!$T$3:$T$51)</f>
        <v>BAND</v>
      </c>
      <c r="M5243" s="2" t="str">
        <f>LOOKUP(A5243,'[2]Collin Seedling for R'!$A$3:$A$51,'[2]Collin Seedling for R'!$P$3:$P$51)</f>
        <v>Unseeded</v>
      </c>
      <c r="N5243" s="8">
        <f t="shared" si="81"/>
        <v>0.04</v>
      </c>
      <c r="O5243" s="2" t="str">
        <f>LOOKUP(H5243,[2]plantlist!$A$2:$A$943,[2]plantlist!$B$2:$B$943)</f>
        <v>F</v>
      </c>
    </row>
    <row r="5244" spans="1:15" x14ac:dyDescent="0.2">
      <c r="A5244" s="7" t="s">
        <v>472</v>
      </c>
      <c r="B5244" s="2">
        <v>2002</v>
      </c>
      <c r="C5244" s="2" t="s">
        <v>0</v>
      </c>
      <c r="D5244" s="2">
        <v>0</v>
      </c>
      <c r="E5244" s="2">
        <v>28</v>
      </c>
      <c r="F5244" s="2">
        <v>28</v>
      </c>
      <c r="G5244" s="2">
        <v>5000</v>
      </c>
      <c r="H5244" s="2" t="s">
        <v>96</v>
      </c>
      <c r="I5244" s="2" t="s">
        <v>2</v>
      </c>
      <c r="J5244" s="2" t="s">
        <v>97</v>
      </c>
      <c r="K5244" s="2" t="str">
        <f>LOOKUP(A5244,'[2]Collin Seedling for R'!$A$3:$A$51,'[2]Collin Seedling for R'!$R$3:$R$51)</f>
        <v>Mod</v>
      </c>
      <c r="L5244" s="2" t="str">
        <f>LOOKUP(A5244,'[2]Collin Seedling for R'!$A$3:$A$51,'[2]Collin Seedling for R'!$T$3:$T$51)</f>
        <v>BAND</v>
      </c>
      <c r="M5244" s="2" t="str">
        <f>LOOKUP(A5244,'[2]Collin Seedling for R'!$A$3:$A$51,'[2]Collin Seedling for R'!$P$3:$P$51)</f>
        <v>Unseeded</v>
      </c>
      <c r="N5244" s="8">
        <f t="shared" si="81"/>
        <v>0.55999999999999994</v>
      </c>
      <c r="O5244" s="2" t="str">
        <f>LOOKUP(H5244,[2]plantlist!$A$2:$A$943,[2]plantlist!$B$2:$B$943)</f>
        <v>F</v>
      </c>
    </row>
    <row r="5245" spans="1:15" x14ac:dyDescent="0.2">
      <c r="A5245" s="7" t="s">
        <v>472</v>
      </c>
      <c r="B5245" s="2">
        <v>2002</v>
      </c>
      <c r="C5245" s="2" t="s">
        <v>0</v>
      </c>
      <c r="D5245" s="2">
        <v>0</v>
      </c>
      <c r="E5245" s="2">
        <v>2</v>
      </c>
      <c r="F5245" s="2">
        <v>2</v>
      </c>
      <c r="G5245" s="2">
        <v>5000</v>
      </c>
      <c r="H5245" s="2" t="s">
        <v>33</v>
      </c>
      <c r="I5245" s="2" t="s">
        <v>2</v>
      </c>
      <c r="J5245" s="2" t="s">
        <v>34</v>
      </c>
      <c r="K5245" s="2" t="str">
        <f>LOOKUP(A5245,'[2]Collin Seedling for R'!$A$3:$A$51,'[2]Collin Seedling for R'!$R$3:$R$51)</f>
        <v>Mod</v>
      </c>
      <c r="L5245" s="2" t="str">
        <f>LOOKUP(A5245,'[2]Collin Seedling for R'!$A$3:$A$51,'[2]Collin Seedling for R'!$T$3:$T$51)</f>
        <v>BAND</v>
      </c>
      <c r="M5245" s="2" t="str">
        <f>LOOKUP(A5245,'[2]Collin Seedling for R'!$A$3:$A$51,'[2]Collin Seedling for R'!$P$3:$P$51)</f>
        <v>Unseeded</v>
      </c>
      <c r="N5245" s="8">
        <f t="shared" si="81"/>
        <v>0.04</v>
      </c>
      <c r="O5245" s="2" t="str">
        <f>LOOKUP(H5245,[2]plantlist!$A$2:$A$943,[2]plantlist!$B$2:$B$943)</f>
        <v>F</v>
      </c>
    </row>
    <row r="5246" spans="1:15" x14ac:dyDescent="0.2">
      <c r="A5246" s="7" t="s">
        <v>472</v>
      </c>
      <c r="B5246" s="2">
        <v>2002</v>
      </c>
      <c r="C5246" s="2" t="s">
        <v>0</v>
      </c>
      <c r="D5246" s="2">
        <v>0</v>
      </c>
      <c r="E5246" s="2">
        <v>149</v>
      </c>
      <c r="F5246" s="2">
        <v>149</v>
      </c>
      <c r="G5246" s="2">
        <v>5000</v>
      </c>
      <c r="H5246" s="2" t="s">
        <v>96</v>
      </c>
      <c r="I5246" s="2" t="s">
        <v>19</v>
      </c>
      <c r="J5246" s="2" t="s">
        <v>97</v>
      </c>
      <c r="K5246" s="2" t="str">
        <f>LOOKUP(A5246,'[2]Collin Seedling for R'!$A$3:$A$51,'[2]Collin Seedling for R'!$R$3:$R$51)</f>
        <v>Mod</v>
      </c>
      <c r="L5246" s="2" t="str">
        <f>LOOKUP(A5246,'[2]Collin Seedling for R'!$A$3:$A$51,'[2]Collin Seedling for R'!$T$3:$T$51)</f>
        <v>BAND</v>
      </c>
      <c r="M5246" s="2" t="str">
        <f>LOOKUP(A5246,'[2]Collin Seedling for R'!$A$3:$A$51,'[2]Collin Seedling for R'!$P$3:$P$51)</f>
        <v>Unseeded</v>
      </c>
      <c r="N5246" s="8">
        <f t="shared" si="81"/>
        <v>2.98</v>
      </c>
      <c r="O5246" s="2" t="str">
        <f>LOOKUP(H5246,[2]plantlist!$A$2:$A$943,[2]plantlist!$B$2:$B$943)</f>
        <v>F</v>
      </c>
    </row>
    <row r="5247" spans="1:15" x14ac:dyDescent="0.2">
      <c r="A5247" s="7" t="s">
        <v>472</v>
      </c>
      <c r="B5247" s="2">
        <v>2002</v>
      </c>
      <c r="C5247" s="2" t="s">
        <v>0</v>
      </c>
      <c r="D5247" s="2">
        <v>0</v>
      </c>
      <c r="E5247" s="2">
        <v>18</v>
      </c>
      <c r="F5247" s="2">
        <v>18</v>
      </c>
      <c r="G5247" s="2">
        <v>5000</v>
      </c>
      <c r="H5247" s="2" t="s">
        <v>416</v>
      </c>
      <c r="I5247" s="2" t="s">
        <v>2</v>
      </c>
      <c r="J5247" s="2" t="s">
        <v>117</v>
      </c>
      <c r="K5247" s="2" t="str">
        <f>LOOKUP(A5247,'[2]Collin Seedling for R'!$A$3:$A$51,'[2]Collin Seedling for R'!$R$3:$R$51)</f>
        <v>Mod</v>
      </c>
      <c r="L5247" s="2" t="str">
        <f>LOOKUP(A5247,'[2]Collin Seedling for R'!$A$3:$A$51,'[2]Collin Seedling for R'!$T$3:$T$51)</f>
        <v>BAND</v>
      </c>
      <c r="M5247" s="2" t="str">
        <f>LOOKUP(A5247,'[2]Collin Seedling for R'!$A$3:$A$51,'[2]Collin Seedling for R'!$P$3:$P$51)</f>
        <v>Unseeded</v>
      </c>
      <c r="N5247" s="8">
        <f t="shared" si="81"/>
        <v>0.36</v>
      </c>
      <c r="O5247" s="2" t="str">
        <f>LOOKUP(H5247,[2]plantlist!$A$2:$A$943,[2]plantlist!$B$2:$B$943)</f>
        <v>F</v>
      </c>
    </row>
    <row r="5248" spans="1:15" x14ac:dyDescent="0.2">
      <c r="A5248" s="7" t="s">
        <v>472</v>
      </c>
      <c r="B5248" s="2">
        <v>2002</v>
      </c>
      <c r="C5248" s="2" t="s">
        <v>0</v>
      </c>
      <c r="D5248" s="2">
        <v>0</v>
      </c>
      <c r="E5248" s="2">
        <v>100</v>
      </c>
      <c r="F5248" s="2">
        <v>100</v>
      </c>
      <c r="G5248" s="2">
        <v>5000</v>
      </c>
      <c r="H5248" s="2" t="s">
        <v>100</v>
      </c>
      <c r="I5248" s="2" t="s">
        <v>2</v>
      </c>
      <c r="J5248" s="2" t="s">
        <v>101</v>
      </c>
      <c r="K5248" s="2" t="str">
        <f>LOOKUP(A5248,'[2]Collin Seedling for R'!$A$3:$A$51,'[2]Collin Seedling for R'!$R$3:$R$51)</f>
        <v>Mod</v>
      </c>
      <c r="L5248" s="2" t="str">
        <f>LOOKUP(A5248,'[2]Collin Seedling for R'!$A$3:$A$51,'[2]Collin Seedling for R'!$T$3:$T$51)</f>
        <v>BAND</v>
      </c>
      <c r="M5248" s="2" t="str">
        <f>LOOKUP(A5248,'[2]Collin Seedling for R'!$A$3:$A$51,'[2]Collin Seedling for R'!$P$3:$P$51)</f>
        <v>Unseeded</v>
      </c>
      <c r="N5248" s="8">
        <f t="shared" si="81"/>
        <v>2</v>
      </c>
      <c r="O5248" s="2" t="str">
        <f>LOOKUP(H5248,[2]plantlist!$A$2:$A$943,[2]plantlist!$B$2:$B$943)</f>
        <v>S</v>
      </c>
    </row>
    <row r="5249" spans="1:15" x14ac:dyDescent="0.2">
      <c r="A5249" s="7" t="s">
        <v>472</v>
      </c>
      <c r="B5249" s="2">
        <v>2002</v>
      </c>
      <c r="C5249" s="2" t="s">
        <v>0</v>
      </c>
      <c r="D5249" s="2">
        <v>0</v>
      </c>
      <c r="E5249" s="2">
        <v>6</v>
      </c>
      <c r="F5249" s="2">
        <v>6</v>
      </c>
      <c r="G5249" s="2">
        <v>5000</v>
      </c>
      <c r="H5249" s="2" t="s">
        <v>51</v>
      </c>
      <c r="I5249" s="2" t="s">
        <v>19</v>
      </c>
      <c r="J5249" s="2" t="s">
        <v>52</v>
      </c>
      <c r="K5249" s="2" t="str">
        <f>LOOKUP(A5249,'[2]Collin Seedling for R'!$A$3:$A$51,'[2]Collin Seedling for R'!$R$3:$R$51)</f>
        <v>Mod</v>
      </c>
      <c r="L5249" s="2" t="str">
        <f>LOOKUP(A5249,'[2]Collin Seedling for R'!$A$3:$A$51,'[2]Collin Seedling for R'!$T$3:$T$51)</f>
        <v>BAND</v>
      </c>
      <c r="M5249" s="2" t="str">
        <f>LOOKUP(A5249,'[2]Collin Seedling for R'!$A$3:$A$51,'[2]Collin Seedling for R'!$P$3:$P$51)</f>
        <v>Unseeded</v>
      </c>
      <c r="N5249" s="8">
        <f t="shared" si="81"/>
        <v>0.12</v>
      </c>
      <c r="O5249" s="2" t="str">
        <f>LOOKUP(H5249,[2]plantlist!$A$2:$A$943,[2]plantlist!$B$2:$B$943)</f>
        <v>F</v>
      </c>
    </row>
    <row r="5250" spans="1:15" x14ac:dyDescent="0.2">
      <c r="A5250" s="7" t="s">
        <v>472</v>
      </c>
      <c r="B5250" s="2">
        <v>2002</v>
      </c>
      <c r="C5250" s="2" t="s">
        <v>0</v>
      </c>
      <c r="D5250" s="2">
        <v>0</v>
      </c>
      <c r="E5250" s="2">
        <v>11</v>
      </c>
      <c r="F5250" s="2">
        <v>11</v>
      </c>
      <c r="G5250" s="2">
        <v>5000</v>
      </c>
      <c r="H5250" s="2" t="s">
        <v>16</v>
      </c>
      <c r="I5250" s="2" t="s">
        <v>19</v>
      </c>
      <c r="J5250" s="2" t="s">
        <v>17</v>
      </c>
      <c r="K5250" s="2" t="str">
        <f>LOOKUP(A5250,'[2]Collin Seedling for R'!$A$3:$A$51,'[2]Collin Seedling for R'!$R$3:$R$51)</f>
        <v>Mod</v>
      </c>
      <c r="L5250" s="2" t="str">
        <f>LOOKUP(A5250,'[2]Collin Seedling for R'!$A$3:$A$51,'[2]Collin Seedling for R'!$T$3:$T$51)</f>
        <v>BAND</v>
      </c>
      <c r="M5250" s="2" t="str">
        <f>LOOKUP(A5250,'[2]Collin Seedling for R'!$A$3:$A$51,'[2]Collin Seedling for R'!$P$3:$P$51)</f>
        <v>Unseeded</v>
      </c>
      <c r="N5250" s="8">
        <f t="shared" ref="N5250:N5313" si="82">E5250/G5250*100</f>
        <v>0.22</v>
      </c>
      <c r="O5250" s="2" t="str">
        <f>LOOKUP(H5250,[2]plantlist!$A$2:$A$943,[2]plantlist!$B$2:$B$943)</f>
        <v>S</v>
      </c>
    </row>
    <row r="5251" spans="1:15" x14ac:dyDescent="0.2">
      <c r="A5251" s="7" t="s">
        <v>472</v>
      </c>
      <c r="B5251" s="2">
        <v>2002</v>
      </c>
      <c r="C5251" s="2" t="s">
        <v>0</v>
      </c>
      <c r="D5251" s="2">
        <v>0</v>
      </c>
      <c r="E5251" s="2">
        <v>13</v>
      </c>
      <c r="F5251" s="2">
        <v>13</v>
      </c>
      <c r="G5251" s="2">
        <v>5000</v>
      </c>
      <c r="H5251" s="2" t="s">
        <v>541</v>
      </c>
      <c r="I5251" s="2" t="s">
        <v>2</v>
      </c>
      <c r="J5251" s="2" t="s">
        <v>542</v>
      </c>
      <c r="K5251" s="2" t="str">
        <f>LOOKUP(A5251,'[2]Collin Seedling for R'!$A$3:$A$51,'[2]Collin Seedling for R'!$R$3:$R$51)</f>
        <v>Mod</v>
      </c>
      <c r="L5251" s="2" t="str">
        <f>LOOKUP(A5251,'[2]Collin Seedling for R'!$A$3:$A$51,'[2]Collin Seedling for R'!$T$3:$T$51)</f>
        <v>BAND</v>
      </c>
      <c r="M5251" s="2" t="str">
        <f>LOOKUP(A5251,'[2]Collin Seedling for R'!$A$3:$A$51,'[2]Collin Seedling for R'!$P$3:$P$51)</f>
        <v>Unseeded</v>
      </c>
      <c r="N5251" s="8">
        <f t="shared" si="82"/>
        <v>0.26</v>
      </c>
      <c r="O5251" s="2" t="str">
        <f>LOOKUP(H5251,[2]plantlist!$A$2:$A$943,[2]plantlist!$B$2:$B$943)</f>
        <v>F</v>
      </c>
    </row>
    <row r="5252" spans="1:15" x14ac:dyDescent="0.2">
      <c r="A5252" s="7" t="s">
        <v>472</v>
      </c>
      <c r="B5252" s="2">
        <v>2002</v>
      </c>
      <c r="C5252" s="2" t="s">
        <v>0</v>
      </c>
      <c r="D5252" s="2">
        <v>0</v>
      </c>
      <c r="E5252" s="2">
        <v>10</v>
      </c>
      <c r="F5252" s="2">
        <v>10</v>
      </c>
      <c r="G5252" s="2">
        <v>5000</v>
      </c>
      <c r="H5252" s="2" t="s">
        <v>12</v>
      </c>
      <c r="I5252" s="2" t="s">
        <v>19</v>
      </c>
      <c r="J5252" s="2" t="s">
        <v>13</v>
      </c>
      <c r="K5252" s="2" t="str">
        <f>LOOKUP(A5252,'[2]Collin Seedling for R'!$A$3:$A$51,'[2]Collin Seedling for R'!$R$3:$R$51)</f>
        <v>Mod</v>
      </c>
      <c r="L5252" s="2" t="str">
        <f>LOOKUP(A5252,'[2]Collin Seedling for R'!$A$3:$A$51,'[2]Collin Seedling for R'!$T$3:$T$51)</f>
        <v>BAND</v>
      </c>
      <c r="M5252" s="2" t="str">
        <f>LOOKUP(A5252,'[2]Collin Seedling for R'!$A$3:$A$51,'[2]Collin Seedling for R'!$P$3:$P$51)</f>
        <v>Unseeded</v>
      </c>
      <c r="N5252" s="8">
        <f t="shared" si="82"/>
        <v>0.2</v>
      </c>
      <c r="O5252" s="2" t="str">
        <f>LOOKUP(H5252,[2]plantlist!$A$2:$A$943,[2]plantlist!$B$2:$B$943)</f>
        <v>G</v>
      </c>
    </row>
    <row r="5253" spans="1:15" x14ac:dyDescent="0.2">
      <c r="A5253" s="7" t="s">
        <v>472</v>
      </c>
      <c r="B5253" s="2">
        <v>2002</v>
      </c>
      <c r="C5253" s="2" t="s">
        <v>0</v>
      </c>
      <c r="D5253" s="2">
        <v>0</v>
      </c>
      <c r="E5253" s="2">
        <v>32</v>
      </c>
      <c r="F5253" s="2">
        <v>32</v>
      </c>
      <c r="G5253" s="2">
        <v>5000</v>
      </c>
      <c r="H5253" s="2" t="s">
        <v>31</v>
      </c>
      <c r="I5253" s="2" t="s">
        <v>2</v>
      </c>
      <c r="J5253" s="2" t="s">
        <v>32</v>
      </c>
      <c r="K5253" s="2" t="str">
        <f>LOOKUP(A5253,'[2]Collin Seedling for R'!$A$3:$A$51,'[2]Collin Seedling for R'!$R$3:$R$51)</f>
        <v>Mod</v>
      </c>
      <c r="L5253" s="2" t="str">
        <f>LOOKUP(A5253,'[2]Collin Seedling for R'!$A$3:$A$51,'[2]Collin Seedling for R'!$T$3:$T$51)</f>
        <v>BAND</v>
      </c>
      <c r="M5253" s="2" t="str">
        <f>LOOKUP(A5253,'[2]Collin Seedling for R'!$A$3:$A$51,'[2]Collin Seedling for R'!$P$3:$P$51)</f>
        <v>Unseeded</v>
      </c>
      <c r="N5253" s="8">
        <f t="shared" si="82"/>
        <v>0.64</v>
      </c>
      <c r="O5253" s="2" t="str">
        <f>LOOKUP(H5253,[2]plantlist!$A$2:$A$943,[2]plantlist!$B$2:$B$943)</f>
        <v>U</v>
      </c>
    </row>
    <row r="5254" spans="1:15" x14ac:dyDescent="0.2">
      <c r="A5254" s="7" t="s">
        <v>472</v>
      </c>
      <c r="B5254" s="2">
        <v>2002</v>
      </c>
      <c r="C5254" s="2" t="s">
        <v>0</v>
      </c>
      <c r="D5254" s="2">
        <v>0</v>
      </c>
      <c r="E5254" s="2">
        <v>15</v>
      </c>
      <c r="F5254" s="2">
        <v>15</v>
      </c>
      <c r="G5254" s="2">
        <v>5000</v>
      </c>
      <c r="H5254" s="2" t="s">
        <v>401</v>
      </c>
      <c r="I5254" s="2" t="s">
        <v>2</v>
      </c>
      <c r="J5254" s="2" t="s">
        <v>402</v>
      </c>
      <c r="K5254" s="2" t="str">
        <f>LOOKUP(A5254,'[2]Collin Seedling for R'!$A$3:$A$51,'[2]Collin Seedling for R'!$R$3:$R$51)</f>
        <v>Mod</v>
      </c>
      <c r="L5254" s="2" t="str">
        <f>LOOKUP(A5254,'[2]Collin Seedling for R'!$A$3:$A$51,'[2]Collin Seedling for R'!$T$3:$T$51)</f>
        <v>BAND</v>
      </c>
      <c r="M5254" s="2" t="str">
        <f>LOOKUP(A5254,'[2]Collin Seedling for R'!$A$3:$A$51,'[2]Collin Seedling for R'!$P$3:$P$51)</f>
        <v>Unseeded</v>
      </c>
      <c r="N5254" s="8">
        <f t="shared" si="82"/>
        <v>0.3</v>
      </c>
      <c r="O5254" s="2" t="str">
        <f>LOOKUP(H5254,[2]plantlist!$A$2:$A$943,[2]plantlist!$B$2:$B$943)</f>
        <v>F</v>
      </c>
    </row>
    <row r="5255" spans="1:15" x14ac:dyDescent="0.2">
      <c r="A5255" t="s">
        <v>472</v>
      </c>
      <c r="B5255">
        <v>2019</v>
      </c>
      <c r="C5255" t="s">
        <v>0</v>
      </c>
      <c r="D5255">
        <v>2009</v>
      </c>
      <c r="E5255">
        <v>264</v>
      </c>
      <c r="F5255">
        <v>2273</v>
      </c>
      <c r="G5255">
        <v>5000</v>
      </c>
      <c r="H5255" t="s">
        <v>6</v>
      </c>
      <c r="I5255" t="s">
        <v>2</v>
      </c>
      <c r="J5255" t="s">
        <v>7</v>
      </c>
      <c r="K5255" s="2" t="str">
        <f>LOOKUP(A5255,'[2]Collin Seedling for R'!$A$3:$A$51,'[2]Collin Seedling for R'!$R$3:$R$51)</f>
        <v>Mod</v>
      </c>
      <c r="L5255" s="2" t="str">
        <f>LOOKUP(A5255,'[2]Collin Seedling for R'!$A$3:$A$51,'[2]Collin Seedling for R'!$T$3:$T$51)</f>
        <v>BAND</v>
      </c>
      <c r="M5255" s="2" t="str">
        <f>LOOKUP(A5255,'[2]Collin Seedling for R'!$A$3:$A$51,'[2]Collin Seedling for R'!$P$3:$P$51)</f>
        <v>Unseeded</v>
      </c>
      <c r="N5255" s="8">
        <f t="shared" si="82"/>
        <v>5.28</v>
      </c>
      <c r="O5255" s="2" t="str">
        <f>LOOKUP(H5255,[2]plantlist!$A$2:$A$943,[2]plantlist!$B$2:$B$943)</f>
        <v>L</v>
      </c>
    </row>
    <row r="5256" spans="1:15" x14ac:dyDescent="0.2">
      <c r="A5256" t="s">
        <v>472</v>
      </c>
      <c r="B5256">
        <v>2019</v>
      </c>
      <c r="C5256" t="s">
        <v>0</v>
      </c>
      <c r="D5256">
        <v>1242</v>
      </c>
      <c r="E5256">
        <v>0</v>
      </c>
      <c r="F5256">
        <v>1242</v>
      </c>
      <c r="G5256">
        <v>5000</v>
      </c>
      <c r="H5256" t="s">
        <v>1</v>
      </c>
      <c r="I5256" t="s">
        <v>2</v>
      </c>
      <c r="J5256" t="s">
        <v>3</v>
      </c>
      <c r="K5256" s="2" t="str">
        <f>LOOKUP(A5256,'[2]Collin Seedling for R'!$A$3:$A$51,'[2]Collin Seedling for R'!$R$3:$R$51)</f>
        <v>Mod</v>
      </c>
      <c r="L5256" s="2" t="str">
        <f>LOOKUP(A5256,'[2]Collin Seedling for R'!$A$3:$A$51,'[2]Collin Seedling for R'!$T$3:$T$51)</f>
        <v>BAND</v>
      </c>
      <c r="M5256" s="2" t="str">
        <f>LOOKUP(A5256,'[2]Collin Seedling for R'!$A$3:$A$51,'[2]Collin Seedling for R'!$P$3:$P$51)</f>
        <v>Unseeded</v>
      </c>
      <c r="N5256" s="8">
        <f t="shared" si="82"/>
        <v>0</v>
      </c>
      <c r="O5256" s="2" t="str">
        <f>LOOKUP(H5256,[2]plantlist!$A$2:$A$943,[2]plantlist!$B$2:$B$943)</f>
        <v>F</v>
      </c>
    </row>
    <row r="5257" spans="1:15" x14ac:dyDescent="0.2">
      <c r="A5257" t="s">
        <v>472</v>
      </c>
      <c r="B5257">
        <v>2019</v>
      </c>
      <c r="C5257" t="s">
        <v>0</v>
      </c>
      <c r="D5257">
        <v>1146</v>
      </c>
      <c r="E5257">
        <v>103</v>
      </c>
      <c r="F5257">
        <v>1249</v>
      </c>
      <c r="G5257">
        <v>5000</v>
      </c>
      <c r="H5257" t="s">
        <v>41</v>
      </c>
      <c r="I5257" t="s">
        <v>2</v>
      </c>
      <c r="J5257" t="s">
        <v>42</v>
      </c>
      <c r="K5257" s="2" t="str">
        <f>LOOKUP(A5257,'[2]Collin Seedling for R'!$A$3:$A$51,'[2]Collin Seedling for R'!$R$3:$R$51)</f>
        <v>Mod</v>
      </c>
      <c r="L5257" s="2" t="str">
        <f>LOOKUP(A5257,'[2]Collin Seedling for R'!$A$3:$A$51,'[2]Collin Seedling for R'!$T$3:$T$51)</f>
        <v>BAND</v>
      </c>
      <c r="M5257" s="2" t="str">
        <f>LOOKUP(A5257,'[2]Collin Seedling for R'!$A$3:$A$51,'[2]Collin Seedling for R'!$P$3:$P$51)</f>
        <v>Unseeded</v>
      </c>
      <c r="N5257" s="8">
        <f t="shared" si="82"/>
        <v>2.06</v>
      </c>
      <c r="O5257" s="2" t="str">
        <f>LOOKUP(H5257,[2]plantlist!$A$2:$A$943,[2]plantlist!$B$2:$B$943)</f>
        <v>B</v>
      </c>
    </row>
    <row r="5258" spans="1:15" x14ac:dyDescent="0.2">
      <c r="A5258" t="s">
        <v>472</v>
      </c>
      <c r="B5258">
        <v>2019</v>
      </c>
      <c r="C5258" t="s">
        <v>0</v>
      </c>
      <c r="D5258">
        <v>313</v>
      </c>
      <c r="E5258">
        <v>0</v>
      </c>
      <c r="F5258">
        <v>313</v>
      </c>
      <c r="G5258">
        <v>5000</v>
      </c>
      <c r="H5258" t="s">
        <v>4</v>
      </c>
      <c r="I5258" t="s">
        <v>2</v>
      </c>
      <c r="J5258" t="s">
        <v>5</v>
      </c>
      <c r="K5258" s="2" t="str">
        <f>LOOKUP(A5258,'[2]Collin Seedling for R'!$A$3:$A$51,'[2]Collin Seedling for R'!$R$3:$R$51)</f>
        <v>Mod</v>
      </c>
      <c r="L5258" s="2" t="str">
        <f>LOOKUP(A5258,'[2]Collin Seedling for R'!$A$3:$A$51,'[2]Collin Seedling for R'!$T$3:$T$51)</f>
        <v>BAND</v>
      </c>
      <c r="M5258" s="2" t="str">
        <f>LOOKUP(A5258,'[2]Collin Seedling for R'!$A$3:$A$51,'[2]Collin Seedling for R'!$P$3:$P$51)</f>
        <v>Unseeded</v>
      </c>
      <c r="N5258" s="8">
        <f t="shared" si="82"/>
        <v>0</v>
      </c>
      <c r="O5258" s="2" t="str">
        <f>LOOKUP(H5258,[2]plantlist!$A$2:$A$943,[2]plantlist!$B$2:$B$943)</f>
        <v>B</v>
      </c>
    </row>
    <row r="5259" spans="1:15" x14ac:dyDescent="0.2">
      <c r="A5259" t="s">
        <v>472</v>
      </c>
      <c r="B5259">
        <v>2019</v>
      </c>
      <c r="C5259" t="s">
        <v>0</v>
      </c>
      <c r="D5259">
        <v>87</v>
      </c>
      <c r="E5259">
        <v>601</v>
      </c>
      <c r="F5259">
        <v>688</v>
      </c>
      <c r="G5259">
        <v>5000</v>
      </c>
      <c r="H5259" t="s">
        <v>104</v>
      </c>
      <c r="I5259" t="s">
        <v>2</v>
      </c>
      <c r="J5259" t="s">
        <v>105</v>
      </c>
      <c r="K5259" s="2" t="str">
        <f>LOOKUP(A5259,'[2]Collin Seedling for R'!$A$3:$A$51,'[2]Collin Seedling for R'!$R$3:$R$51)</f>
        <v>Mod</v>
      </c>
      <c r="L5259" s="2" t="str">
        <f>LOOKUP(A5259,'[2]Collin Seedling for R'!$A$3:$A$51,'[2]Collin Seedling for R'!$T$3:$T$51)</f>
        <v>BAND</v>
      </c>
      <c r="M5259" s="2" t="str">
        <f>LOOKUP(A5259,'[2]Collin Seedling for R'!$A$3:$A$51,'[2]Collin Seedling for R'!$P$3:$P$51)</f>
        <v>Unseeded</v>
      </c>
      <c r="N5259" s="8">
        <f t="shared" si="82"/>
        <v>12.02</v>
      </c>
      <c r="O5259" s="2" t="str">
        <f>LOOKUP(H5259,[2]plantlist!$A$2:$A$943,[2]plantlist!$B$2:$B$943)</f>
        <v>G</v>
      </c>
    </row>
    <row r="5260" spans="1:15" x14ac:dyDescent="0.2">
      <c r="A5260" t="s">
        <v>472</v>
      </c>
      <c r="B5260">
        <v>2019</v>
      </c>
      <c r="C5260" t="s">
        <v>0</v>
      </c>
      <c r="D5260">
        <v>35</v>
      </c>
      <c r="E5260">
        <v>0</v>
      </c>
      <c r="F5260">
        <v>35</v>
      </c>
      <c r="G5260">
        <v>5000</v>
      </c>
      <c r="H5260" t="s">
        <v>53</v>
      </c>
      <c r="I5260" t="s">
        <v>2</v>
      </c>
      <c r="J5260" t="s">
        <v>54</v>
      </c>
      <c r="K5260" s="2" t="str">
        <f>LOOKUP(A5260,'[2]Collin Seedling for R'!$A$3:$A$51,'[2]Collin Seedling for R'!$R$3:$R$51)</f>
        <v>Mod</v>
      </c>
      <c r="L5260" s="2" t="str">
        <f>LOOKUP(A5260,'[2]Collin Seedling for R'!$A$3:$A$51,'[2]Collin Seedling for R'!$T$3:$T$51)</f>
        <v>BAND</v>
      </c>
      <c r="M5260" s="2" t="str">
        <f>LOOKUP(A5260,'[2]Collin Seedling for R'!$A$3:$A$51,'[2]Collin Seedling for R'!$P$3:$P$51)</f>
        <v>Unseeded</v>
      </c>
      <c r="N5260" s="8">
        <f t="shared" si="82"/>
        <v>0</v>
      </c>
      <c r="O5260" s="2" t="str">
        <f>LOOKUP(H5260,[2]plantlist!$A$2:$A$943,[2]plantlist!$B$2:$B$943)</f>
        <v>C</v>
      </c>
    </row>
    <row r="5261" spans="1:15" x14ac:dyDescent="0.2">
      <c r="A5261" t="s">
        <v>472</v>
      </c>
      <c r="B5261">
        <v>2019</v>
      </c>
      <c r="C5261" t="s">
        <v>0</v>
      </c>
      <c r="D5261">
        <v>30</v>
      </c>
      <c r="E5261">
        <v>183</v>
      </c>
      <c r="F5261">
        <v>213</v>
      </c>
      <c r="G5261">
        <v>5000</v>
      </c>
      <c r="H5261" t="s">
        <v>162</v>
      </c>
      <c r="I5261" t="s">
        <v>2</v>
      </c>
      <c r="J5261" t="s">
        <v>163</v>
      </c>
      <c r="K5261" s="2" t="str">
        <f>LOOKUP(A5261,'[2]Collin Seedling for R'!$A$3:$A$51,'[2]Collin Seedling for R'!$R$3:$R$51)</f>
        <v>Mod</v>
      </c>
      <c r="L5261" s="2" t="str">
        <f>LOOKUP(A5261,'[2]Collin Seedling for R'!$A$3:$A$51,'[2]Collin Seedling for R'!$T$3:$T$51)</f>
        <v>BAND</v>
      </c>
      <c r="M5261" s="2" t="str">
        <f>LOOKUP(A5261,'[2]Collin Seedling for R'!$A$3:$A$51,'[2]Collin Seedling for R'!$P$3:$P$51)</f>
        <v>Unseeded</v>
      </c>
      <c r="N5261" s="8">
        <f t="shared" si="82"/>
        <v>3.66</v>
      </c>
      <c r="O5261" s="2" t="str">
        <f>LOOKUP(H5261,[2]plantlist!$A$2:$A$943,[2]plantlist!$B$2:$B$943)</f>
        <v>G</v>
      </c>
    </row>
    <row r="5262" spans="1:15" x14ac:dyDescent="0.2">
      <c r="A5262" t="s">
        <v>472</v>
      </c>
      <c r="B5262">
        <v>2019</v>
      </c>
      <c r="C5262" t="s">
        <v>0</v>
      </c>
      <c r="D5262">
        <v>18</v>
      </c>
      <c r="E5262">
        <v>177</v>
      </c>
      <c r="F5262">
        <v>195</v>
      </c>
      <c r="G5262">
        <v>5000</v>
      </c>
      <c r="H5262" t="s">
        <v>68</v>
      </c>
      <c r="I5262" t="s">
        <v>2</v>
      </c>
      <c r="J5262" t="s">
        <v>69</v>
      </c>
      <c r="K5262" s="2" t="str">
        <f>LOOKUP(A5262,'[2]Collin Seedling for R'!$A$3:$A$51,'[2]Collin Seedling for R'!$R$3:$R$51)</f>
        <v>Mod</v>
      </c>
      <c r="L5262" s="2" t="str">
        <f>LOOKUP(A5262,'[2]Collin Seedling for R'!$A$3:$A$51,'[2]Collin Seedling for R'!$T$3:$T$51)</f>
        <v>BAND</v>
      </c>
      <c r="M5262" s="2" t="str">
        <f>LOOKUP(A5262,'[2]Collin Seedling for R'!$A$3:$A$51,'[2]Collin Seedling for R'!$P$3:$P$51)</f>
        <v>Unseeded</v>
      </c>
      <c r="N5262" s="8">
        <f t="shared" si="82"/>
        <v>3.54</v>
      </c>
      <c r="O5262" s="2" t="str">
        <f>LOOKUP(H5262,[2]plantlist!$A$2:$A$943,[2]plantlist!$B$2:$B$943)</f>
        <v>G</v>
      </c>
    </row>
    <row r="5263" spans="1:15" x14ac:dyDescent="0.2">
      <c r="A5263" t="s">
        <v>472</v>
      </c>
      <c r="B5263">
        <v>2019</v>
      </c>
      <c r="C5263" t="s">
        <v>0</v>
      </c>
      <c r="D5263">
        <v>16</v>
      </c>
      <c r="E5263">
        <v>643</v>
      </c>
      <c r="F5263">
        <v>659</v>
      </c>
      <c r="G5263">
        <v>5000</v>
      </c>
      <c r="H5263" t="s">
        <v>100</v>
      </c>
      <c r="I5263" t="s">
        <v>2</v>
      </c>
      <c r="J5263" t="s">
        <v>101</v>
      </c>
      <c r="K5263" s="2" t="str">
        <f>LOOKUP(A5263,'[2]Collin Seedling for R'!$A$3:$A$51,'[2]Collin Seedling for R'!$R$3:$R$51)</f>
        <v>Mod</v>
      </c>
      <c r="L5263" s="2" t="str">
        <f>LOOKUP(A5263,'[2]Collin Seedling for R'!$A$3:$A$51,'[2]Collin Seedling for R'!$T$3:$T$51)</f>
        <v>BAND</v>
      </c>
      <c r="M5263" s="2" t="str">
        <f>LOOKUP(A5263,'[2]Collin Seedling for R'!$A$3:$A$51,'[2]Collin Seedling for R'!$P$3:$P$51)</f>
        <v>Unseeded</v>
      </c>
      <c r="N5263" s="8">
        <f t="shared" si="82"/>
        <v>12.86</v>
      </c>
      <c r="O5263" s="2" t="str">
        <f>LOOKUP(H5263,[2]plantlist!$A$2:$A$943,[2]plantlist!$B$2:$B$943)</f>
        <v>S</v>
      </c>
    </row>
    <row r="5264" spans="1:15" x14ac:dyDescent="0.2">
      <c r="A5264" t="s">
        <v>472</v>
      </c>
      <c r="B5264">
        <v>2019</v>
      </c>
      <c r="C5264" t="s">
        <v>0</v>
      </c>
      <c r="D5264">
        <v>13</v>
      </c>
      <c r="E5264">
        <v>128</v>
      </c>
      <c r="F5264">
        <v>141</v>
      </c>
      <c r="G5264">
        <v>5000</v>
      </c>
      <c r="H5264" t="s">
        <v>10</v>
      </c>
      <c r="I5264" t="s">
        <v>2</v>
      </c>
      <c r="J5264" t="s">
        <v>11</v>
      </c>
      <c r="K5264" s="2" t="str">
        <f>LOOKUP(A5264,'[2]Collin Seedling for R'!$A$3:$A$51,'[2]Collin Seedling for R'!$R$3:$R$51)</f>
        <v>Mod</v>
      </c>
      <c r="L5264" s="2" t="str">
        <f>LOOKUP(A5264,'[2]Collin Seedling for R'!$A$3:$A$51,'[2]Collin Seedling for R'!$T$3:$T$51)</f>
        <v>BAND</v>
      </c>
      <c r="M5264" s="2" t="str">
        <f>LOOKUP(A5264,'[2]Collin Seedling for R'!$A$3:$A$51,'[2]Collin Seedling for R'!$P$3:$P$51)</f>
        <v>Unseeded</v>
      </c>
      <c r="N5264" s="8">
        <f t="shared" si="82"/>
        <v>2.56</v>
      </c>
      <c r="O5264" s="2" t="str">
        <f>LOOKUP(H5264,[2]plantlist!$A$2:$A$943,[2]plantlist!$B$2:$B$943)</f>
        <v>L</v>
      </c>
    </row>
    <row r="5265" spans="1:15" x14ac:dyDescent="0.2">
      <c r="A5265" t="s">
        <v>472</v>
      </c>
      <c r="B5265">
        <v>2019</v>
      </c>
      <c r="C5265" t="s">
        <v>0</v>
      </c>
      <c r="D5265">
        <v>12</v>
      </c>
      <c r="E5265">
        <v>451</v>
      </c>
      <c r="F5265">
        <v>463</v>
      </c>
      <c r="G5265">
        <v>5000</v>
      </c>
      <c r="H5265" t="s">
        <v>2218</v>
      </c>
      <c r="I5265" t="s">
        <v>2</v>
      </c>
      <c r="J5265" t="s">
        <v>2219</v>
      </c>
      <c r="K5265" s="2" t="str">
        <f>LOOKUP(A5265,'[2]Collin Seedling for R'!$A$3:$A$51,'[2]Collin Seedling for R'!$R$3:$R$51)</f>
        <v>Mod</v>
      </c>
      <c r="L5265" s="2" t="str">
        <f>LOOKUP(A5265,'[2]Collin Seedling for R'!$A$3:$A$51,'[2]Collin Seedling for R'!$T$3:$T$51)</f>
        <v>BAND</v>
      </c>
      <c r="M5265" s="2" t="str">
        <f>LOOKUP(A5265,'[2]Collin Seedling for R'!$A$3:$A$51,'[2]Collin Seedling for R'!$P$3:$P$51)</f>
        <v>Unseeded</v>
      </c>
      <c r="N5265" s="8">
        <f t="shared" si="82"/>
        <v>9.02</v>
      </c>
      <c r="O5265" s="2" t="str">
        <f>LOOKUP(H5265,[2]plantlist!$A$2:$A$943,[2]plantlist!$B$2:$B$943)</f>
        <v>F</v>
      </c>
    </row>
    <row r="5266" spans="1:15" x14ac:dyDescent="0.2">
      <c r="A5266" t="s">
        <v>472</v>
      </c>
      <c r="B5266">
        <v>2019</v>
      </c>
      <c r="C5266" t="s">
        <v>0</v>
      </c>
      <c r="D5266">
        <v>11</v>
      </c>
      <c r="E5266">
        <v>316</v>
      </c>
      <c r="F5266">
        <v>327</v>
      </c>
      <c r="G5266">
        <v>5000</v>
      </c>
      <c r="H5266" t="s">
        <v>156</v>
      </c>
      <c r="I5266" t="s">
        <v>2</v>
      </c>
      <c r="J5266" t="s">
        <v>157</v>
      </c>
      <c r="K5266" s="2" t="str">
        <f>LOOKUP(A5266,'[2]Collin Seedling for R'!$A$3:$A$51,'[2]Collin Seedling for R'!$R$3:$R$51)</f>
        <v>Mod</v>
      </c>
      <c r="L5266" s="2" t="str">
        <f>LOOKUP(A5266,'[2]Collin Seedling for R'!$A$3:$A$51,'[2]Collin Seedling for R'!$T$3:$T$51)</f>
        <v>BAND</v>
      </c>
      <c r="M5266" s="2" t="str">
        <f>LOOKUP(A5266,'[2]Collin Seedling for R'!$A$3:$A$51,'[2]Collin Seedling for R'!$P$3:$P$51)</f>
        <v>Unseeded</v>
      </c>
      <c r="N5266" s="8">
        <f t="shared" si="82"/>
        <v>6.32</v>
      </c>
      <c r="O5266" s="2" t="str">
        <f>LOOKUP(H5266,[2]plantlist!$A$2:$A$943,[2]plantlist!$B$2:$B$943)</f>
        <v>U</v>
      </c>
    </row>
    <row r="5267" spans="1:15" x14ac:dyDescent="0.2">
      <c r="A5267" t="s">
        <v>472</v>
      </c>
      <c r="B5267">
        <v>2019</v>
      </c>
      <c r="C5267" t="s">
        <v>0</v>
      </c>
      <c r="D5267">
        <v>9</v>
      </c>
      <c r="E5267">
        <v>63</v>
      </c>
      <c r="F5267">
        <v>72</v>
      </c>
      <c r="G5267">
        <v>5000</v>
      </c>
      <c r="H5267" t="s">
        <v>797</v>
      </c>
      <c r="I5267" t="s">
        <v>2</v>
      </c>
      <c r="J5267" t="s">
        <v>2242</v>
      </c>
      <c r="K5267" s="2" t="str">
        <f>LOOKUP(A5267,'[2]Collin Seedling for R'!$A$3:$A$51,'[2]Collin Seedling for R'!$R$3:$R$51)</f>
        <v>Mod</v>
      </c>
      <c r="L5267" s="2" t="str">
        <f>LOOKUP(A5267,'[2]Collin Seedling for R'!$A$3:$A$51,'[2]Collin Seedling for R'!$T$3:$T$51)</f>
        <v>BAND</v>
      </c>
      <c r="M5267" s="2" t="str">
        <f>LOOKUP(A5267,'[2]Collin Seedling for R'!$A$3:$A$51,'[2]Collin Seedling for R'!$P$3:$P$51)</f>
        <v>Unseeded</v>
      </c>
      <c r="N5267" s="8">
        <f t="shared" si="82"/>
        <v>1.26</v>
      </c>
      <c r="O5267" s="2" t="str">
        <f>LOOKUP(H5267,[2]plantlist!$A$2:$A$943,[2]plantlist!$B$2:$B$943)</f>
        <v>F</v>
      </c>
    </row>
    <row r="5268" spans="1:15" x14ac:dyDescent="0.2">
      <c r="A5268" t="s">
        <v>472</v>
      </c>
      <c r="B5268">
        <v>2019</v>
      </c>
      <c r="C5268" t="s">
        <v>0</v>
      </c>
      <c r="D5268">
        <v>8</v>
      </c>
      <c r="E5268">
        <v>71</v>
      </c>
      <c r="F5268">
        <v>79</v>
      </c>
      <c r="G5268">
        <v>5000</v>
      </c>
      <c r="H5268" t="s">
        <v>12</v>
      </c>
      <c r="I5268" t="s">
        <v>2</v>
      </c>
      <c r="J5268" t="s">
        <v>13</v>
      </c>
      <c r="K5268" s="2" t="str">
        <f>LOOKUP(A5268,'[2]Collin Seedling for R'!$A$3:$A$51,'[2]Collin Seedling for R'!$R$3:$R$51)</f>
        <v>Mod</v>
      </c>
      <c r="L5268" s="2" t="str">
        <f>LOOKUP(A5268,'[2]Collin Seedling for R'!$A$3:$A$51,'[2]Collin Seedling for R'!$T$3:$T$51)</f>
        <v>BAND</v>
      </c>
      <c r="M5268" s="2" t="str">
        <f>LOOKUP(A5268,'[2]Collin Seedling for R'!$A$3:$A$51,'[2]Collin Seedling for R'!$P$3:$P$51)</f>
        <v>Unseeded</v>
      </c>
      <c r="N5268" s="8">
        <f t="shared" si="82"/>
        <v>1.4200000000000002</v>
      </c>
      <c r="O5268" s="2" t="str">
        <f>LOOKUP(H5268,[2]plantlist!$A$2:$A$943,[2]plantlist!$B$2:$B$943)</f>
        <v>G</v>
      </c>
    </row>
    <row r="5269" spans="1:15" x14ac:dyDescent="0.2">
      <c r="A5269" t="s">
        <v>472</v>
      </c>
      <c r="B5269">
        <v>2019</v>
      </c>
      <c r="C5269" t="s">
        <v>0</v>
      </c>
      <c r="D5269">
        <v>8</v>
      </c>
      <c r="E5269">
        <v>0</v>
      </c>
      <c r="F5269">
        <v>8</v>
      </c>
      <c r="G5269">
        <v>5000</v>
      </c>
      <c r="H5269" t="s">
        <v>18</v>
      </c>
      <c r="I5269" t="s">
        <v>19</v>
      </c>
      <c r="J5269" t="s">
        <v>20</v>
      </c>
      <c r="K5269" s="2" t="str">
        <f>LOOKUP(A5269,'[2]Collin Seedling for R'!$A$3:$A$51,'[2]Collin Seedling for R'!$R$3:$R$51)</f>
        <v>Mod</v>
      </c>
      <c r="L5269" s="2" t="str">
        <f>LOOKUP(A5269,'[2]Collin Seedling for R'!$A$3:$A$51,'[2]Collin Seedling for R'!$T$3:$T$51)</f>
        <v>BAND</v>
      </c>
      <c r="M5269" s="2" t="str">
        <f>LOOKUP(A5269,'[2]Collin Seedling for R'!$A$3:$A$51,'[2]Collin Seedling for R'!$P$3:$P$51)</f>
        <v>Unseeded</v>
      </c>
      <c r="N5269" s="8">
        <f t="shared" si="82"/>
        <v>0</v>
      </c>
      <c r="O5269" s="2" t="str">
        <f>LOOKUP(H5269,[2]plantlist!$A$2:$A$943,[2]plantlist!$B$2:$B$943)</f>
        <v>F</v>
      </c>
    </row>
    <row r="5270" spans="1:15" x14ac:dyDescent="0.2">
      <c r="A5270" t="s">
        <v>472</v>
      </c>
      <c r="B5270">
        <v>2019</v>
      </c>
      <c r="C5270" t="s">
        <v>0</v>
      </c>
      <c r="D5270">
        <v>7</v>
      </c>
      <c r="E5270">
        <v>215</v>
      </c>
      <c r="F5270">
        <v>222</v>
      </c>
      <c r="G5270">
        <v>5000</v>
      </c>
      <c r="H5270" t="s">
        <v>33</v>
      </c>
      <c r="I5270" t="s">
        <v>2</v>
      </c>
      <c r="J5270" t="s">
        <v>34</v>
      </c>
      <c r="K5270" s="2" t="str">
        <f>LOOKUP(A5270,'[2]Collin Seedling for R'!$A$3:$A$51,'[2]Collin Seedling for R'!$R$3:$R$51)</f>
        <v>Mod</v>
      </c>
      <c r="L5270" s="2" t="str">
        <f>LOOKUP(A5270,'[2]Collin Seedling for R'!$A$3:$A$51,'[2]Collin Seedling for R'!$T$3:$T$51)</f>
        <v>BAND</v>
      </c>
      <c r="M5270" s="2" t="str">
        <f>LOOKUP(A5270,'[2]Collin Seedling for R'!$A$3:$A$51,'[2]Collin Seedling for R'!$P$3:$P$51)</f>
        <v>Unseeded</v>
      </c>
      <c r="N5270" s="8">
        <f t="shared" si="82"/>
        <v>4.3</v>
      </c>
      <c r="O5270" s="2" t="str">
        <f>LOOKUP(H5270,[2]plantlist!$A$2:$A$943,[2]plantlist!$B$2:$B$943)</f>
        <v>F</v>
      </c>
    </row>
    <row r="5271" spans="1:15" x14ac:dyDescent="0.2">
      <c r="A5271" t="s">
        <v>472</v>
      </c>
      <c r="B5271">
        <v>2019</v>
      </c>
      <c r="C5271" t="s">
        <v>0</v>
      </c>
      <c r="D5271">
        <v>7</v>
      </c>
      <c r="E5271">
        <v>48</v>
      </c>
      <c r="F5271">
        <v>55</v>
      </c>
      <c r="G5271">
        <v>5000</v>
      </c>
      <c r="H5271" t="s">
        <v>2218</v>
      </c>
      <c r="I5271" t="s">
        <v>19</v>
      </c>
      <c r="J5271" t="s">
        <v>2219</v>
      </c>
      <c r="K5271" s="2" t="str">
        <f>LOOKUP(A5271,'[2]Collin Seedling for R'!$A$3:$A$51,'[2]Collin Seedling for R'!$R$3:$R$51)</f>
        <v>Mod</v>
      </c>
      <c r="L5271" s="2" t="str">
        <f>LOOKUP(A5271,'[2]Collin Seedling for R'!$A$3:$A$51,'[2]Collin Seedling for R'!$T$3:$T$51)</f>
        <v>BAND</v>
      </c>
      <c r="M5271" s="2" t="str">
        <f>LOOKUP(A5271,'[2]Collin Seedling for R'!$A$3:$A$51,'[2]Collin Seedling for R'!$P$3:$P$51)</f>
        <v>Unseeded</v>
      </c>
      <c r="N5271" s="8">
        <f t="shared" si="82"/>
        <v>0.96</v>
      </c>
      <c r="O5271" s="2" t="str">
        <f>LOOKUP(H5271,[2]plantlist!$A$2:$A$943,[2]plantlist!$B$2:$B$943)</f>
        <v>F</v>
      </c>
    </row>
    <row r="5272" spans="1:15" x14ac:dyDescent="0.2">
      <c r="A5272" t="s">
        <v>472</v>
      </c>
      <c r="B5272">
        <v>2019</v>
      </c>
      <c r="C5272" t="s">
        <v>0</v>
      </c>
      <c r="D5272">
        <v>5</v>
      </c>
      <c r="E5272">
        <v>21</v>
      </c>
      <c r="F5272">
        <v>26</v>
      </c>
      <c r="G5272">
        <v>5000</v>
      </c>
      <c r="H5272" t="s">
        <v>66</v>
      </c>
      <c r="I5272" t="s">
        <v>19</v>
      </c>
      <c r="J5272" t="s">
        <v>67</v>
      </c>
      <c r="K5272" s="2" t="str">
        <f>LOOKUP(A5272,'[2]Collin Seedling for R'!$A$3:$A$51,'[2]Collin Seedling for R'!$R$3:$R$51)</f>
        <v>Mod</v>
      </c>
      <c r="L5272" s="2" t="str">
        <f>LOOKUP(A5272,'[2]Collin Seedling for R'!$A$3:$A$51,'[2]Collin Seedling for R'!$T$3:$T$51)</f>
        <v>BAND</v>
      </c>
      <c r="M5272" s="2" t="str">
        <f>LOOKUP(A5272,'[2]Collin Seedling for R'!$A$3:$A$51,'[2]Collin Seedling for R'!$P$3:$P$51)</f>
        <v>Unseeded</v>
      </c>
      <c r="N5272" s="8">
        <f t="shared" si="82"/>
        <v>0.42</v>
      </c>
      <c r="O5272" s="2" t="str">
        <f>LOOKUP(H5272,[2]plantlist!$A$2:$A$943,[2]plantlist!$B$2:$B$943)</f>
        <v>G</v>
      </c>
    </row>
    <row r="5273" spans="1:15" x14ac:dyDescent="0.2">
      <c r="A5273" t="s">
        <v>472</v>
      </c>
      <c r="B5273">
        <v>2019</v>
      </c>
      <c r="C5273" t="s">
        <v>0</v>
      </c>
      <c r="D5273">
        <v>5</v>
      </c>
      <c r="E5273">
        <v>51</v>
      </c>
      <c r="F5273">
        <v>56</v>
      </c>
      <c r="G5273">
        <v>5000</v>
      </c>
      <c r="H5273" t="s">
        <v>59</v>
      </c>
      <c r="I5273" t="s">
        <v>2</v>
      </c>
      <c r="J5273" t="s">
        <v>48</v>
      </c>
      <c r="K5273" s="2" t="str">
        <f>LOOKUP(A5273,'[2]Collin Seedling for R'!$A$3:$A$51,'[2]Collin Seedling for R'!$R$3:$R$51)</f>
        <v>Mod</v>
      </c>
      <c r="L5273" s="2" t="str">
        <f>LOOKUP(A5273,'[2]Collin Seedling for R'!$A$3:$A$51,'[2]Collin Seedling for R'!$T$3:$T$51)</f>
        <v>BAND</v>
      </c>
      <c r="M5273" s="2" t="str">
        <f>LOOKUP(A5273,'[2]Collin Seedling for R'!$A$3:$A$51,'[2]Collin Seedling for R'!$P$3:$P$51)</f>
        <v>Unseeded</v>
      </c>
      <c r="N5273" s="8">
        <f t="shared" si="82"/>
        <v>1.02</v>
      </c>
      <c r="O5273" s="2" t="str">
        <f>LOOKUP(H5273,[2]plantlist!$A$2:$A$943,[2]plantlist!$B$2:$B$943)</f>
        <v>G</v>
      </c>
    </row>
    <row r="5274" spans="1:15" x14ac:dyDescent="0.2">
      <c r="A5274" t="s">
        <v>472</v>
      </c>
      <c r="B5274">
        <v>2019</v>
      </c>
      <c r="C5274" t="s">
        <v>0</v>
      </c>
      <c r="D5274">
        <v>5</v>
      </c>
      <c r="E5274">
        <v>28</v>
      </c>
      <c r="F5274">
        <v>33</v>
      </c>
      <c r="G5274">
        <v>5000</v>
      </c>
      <c r="H5274" t="s">
        <v>342</v>
      </c>
      <c r="I5274" t="s">
        <v>2</v>
      </c>
      <c r="J5274" t="s">
        <v>343</v>
      </c>
      <c r="K5274" s="2" t="str">
        <f>LOOKUP(A5274,'[2]Collin Seedling for R'!$A$3:$A$51,'[2]Collin Seedling for R'!$R$3:$R$51)</f>
        <v>Mod</v>
      </c>
      <c r="L5274" s="2" t="str">
        <f>LOOKUP(A5274,'[2]Collin Seedling for R'!$A$3:$A$51,'[2]Collin Seedling for R'!$T$3:$T$51)</f>
        <v>BAND</v>
      </c>
      <c r="M5274" s="2" t="str">
        <f>LOOKUP(A5274,'[2]Collin Seedling for R'!$A$3:$A$51,'[2]Collin Seedling for R'!$P$3:$P$51)</f>
        <v>Unseeded</v>
      </c>
      <c r="N5274" s="8">
        <f t="shared" si="82"/>
        <v>0.55999999999999994</v>
      </c>
      <c r="O5274" s="2" t="str">
        <f>LOOKUP(H5274,[2]plantlist!$A$2:$A$943,[2]plantlist!$B$2:$B$943)</f>
        <v>F</v>
      </c>
    </row>
    <row r="5275" spans="1:15" x14ac:dyDescent="0.2">
      <c r="A5275" t="s">
        <v>472</v>
      </c>
      <c r="B5275">
        <v>2019</v>
      </c>
      <c r="C5275" t="s">
        <v>0</v>
      </c>
      <c r="D5275">
        <v>4</v>
      </c>
      <c r="E5275">
        <v>21</v>
      </c>
      <c r="F5275">
        <v>25</v>
      </c>
      <c r="G5275">
        <v>5000</v>
      </c>
      <c r="H5275" t="s">
        <v>2216</v>
      </c>
      <c r="I5275" t="s">
        <v>2</v>
      </c>
      <c r="J5275" t="s">
        <v>2217</v>
      </c>
      <c r="K5275" s="2" t="str">
        <f>LOOKUP(A5275,'[2]Collin Seedling for R'!$A$3:$A$51,'[2]Collin Seedling for R'!$R$3:$R$51)</f>
        <v>Mod</v>
      </c>
      <c r="L5275" s="2" t="str">
        <f>LOOKUP(A5275,'[2]Collin Seedling for R'!$A$3:$A$51,'[2]Collin Seedling for R'!$T$3:$T$51)</f>
        <v>BAND</v>
      </c>
      <c r="M5275" s="2" t="str">
        <f>LOOKUP(A5275,'[2]Collin Seedling for R'!$A$3:$A$51,'[2]Collin Seedling for R'!$P$3:$P$51)</f>
        <v>Unseeded</v>
      </c>
      <c r="N5275" s="8">
        <f t="shared" si="82"/>
        <v>0.42</v>
      </c>
      <c r="O5275" s="2" t="str">
        <f>LOOKUP(H5275,[2]plantlist!$A$2:$A$943,[2]plantlist!$B$2:$B$943)</f>
        <v>F</v>
      </c>
    </row>
    <row r="5276" spans="1:15" x14ac:dyDescent="0.2">
      <c r="A5276" t="s">
        <v>472</v>
      </c>
      <c r="B5276">
        <v>2019</v>
      </c>
      <c r="C5276" t="s">
        <v>0</v>
      </c>
      <c r="D5276">
        <v>3</v>
      </c>
      <c r="E5276">
        <v>184</v>
      </c>
      <c r="F5276">
        <v>187</v>
      </c>
      <c r="G5276">
        <v>5000</v>
      </c>
      <c r="H5276" t="s">
        <v>31</v>
      </c>
      <c r="I5276" t="s">
        <v>2</v>
      </c>
      <c r="J5276" t="s">
        <v>32</v>
      </c>
      <c r="K5276" s="2" t="str">
        <f>LOOKUP(A5276,'[2]Collin Seedling for R'!$A$3:$A$51,'[2]Collin Seedling for R'!$R$3:$R$51)</f>
        <v>Mod</v>
      </c>
      <c r="L5276" s="2" t="str">
        <f>LOOKUP(A5276,'[2]Collin Seedling for R'!$A$3:$A$51,'[2]Collin Seedling for R'!$T$3:$T$51)</f>
        <v>BAND</v>
      </c>
      <c r="M5276" s="2" t="str">
        <f>LOOKUP(A5276,'[2]Collin Seedling for R'!$A$3:$A$51,'[2]Collin Seedling for R'!$P$3:$P$51)</f>
        <v>Unseeded</v>
      </c>
      <c r="N5276" s="8">
        <f t="shared" si="82"/>
        <v>3.6799999999999997</v>
      </c>
      <c r="O5276" s="2" t="str">
        <f>LOOKUP(H5276,[2]plantlist!$A$2:$A$943,[2]plantlist!$B$2:$B$943)</f>
        <v>U</v>
      </c>
    </row>
    <row r="5277" spans="1:15" x14ac:dyDescent="0.2">
      <c r="A5277" t="s">
        <v>472</v>
      </c>
      <c r="B5277">
        <v>2019</v>
      </c>
      <c r="C5277" t="s">
        <v>0</v>
      </c>
      <c r="D5277">
        <v>2</v>
      </c>
      <c r="E5277">
        <v>8</v>
      </c>
      <c r="F5277">
        <v>10</v>
      </c>
      <c r="G5277">
        <v>5000</v>
      </c>
      <c r="H5277" t="s">
        <v>190</v>
      </c>
      <c r="I5277" t="s">
        <v>2</v>
      </c>
      <c r="J5277" t="s">
        <v>191</v>
      </c>
      <c r="K5277" s="2" t="str">
        <f>LOOKUP(A5277,'[2]Collin Seedling for R'!$A$3:$A$51,'[2]Collin Seedling for R'!$R$3:$R$51)</f>
        <v>Mod</v>
      </c>
      <c r="L5277" s="2" t="str">
        <f>LOOKUP(A5277,'[2]Collin Seedling for R'!$A$3:$A$51,'[2]Collin Seedling for R'!$T$3:$T$51)</f>
        <v>BAND</v>
      </c>
      <c r="M5277" s="2" t="str">
        <f>LOOKUP(A5277,'[2]Collin Seedling for R'!$A$3:$A$51,'[2]Collin Seedling for R'!$P$3:$P$51)</f>
        <v>Unseeded</v>
      </c>
      <c r="N5277" s="8">
        <f t="shared" si="82"/>
        <v>0.16</v>
      </c>
      <c r="O5277" s="2" t="str">
        <f>LOOKUP(H5277,[2]plantlist!$A$2:$A$943,[2]plantlist!$B$2:$B$943)</f>
        <v>F</v>
      </c>
    </row>
    <row r="5278" spans="1:15" x14ac:dyDescent="0.2">
      <c r="A5278" t="s">
        <v>472</v>
      </c>
      <c r="B5278">
        <v>2019</v>
      </c>
      <c r="C5278" t="s">
        <v>0</v>
      </c>
      <c r="D5278">
        <v>2</v>
      </c>
      <c r="E5278">
        <v>14</v>
      </c>
      <c r="F5278">
        <v>16</v>
      </c>
      <c r="G5278">
        <v>5000</v>
      </c>
      <c r="H5278" t="s">
        <v>51</v>
      </c>
      <c r="I5278" t="s">
        <v>2</v>
      </c>
      <c r="J5278" t="s">
        <v>52</v>
      </c>
      <c r="K5278" s="2" t="str">
        <f>LOOKUP(A5278,'[2]Collin Seedling for R'!$A$3:$A$51,'[2]Collin Seedling for R'!$R$3:$R$51)</f>
        <v>Mod</v>
      </c>
      <c r="L5278" s="2" t="str">
        <f>LOOKUP(A5278,'[2]Collin Seedling for R'!$A$3:$A$51,'[2]Collin Seedling for R'!$T$3:$T$51)</f>
        <v>BAND</v>
      </c>
      <c r="M5278" s="2" t="str">
        <f>LOOKUP(A5278,'[2]Collin Seedling for R'!$A$3:$A$51,'[2]Collin Seedling for R'!$P$3:$P$51)</f>
        <v>Unseeded</v>
      </c>
      <c r="N5278" s="8">
        <f t="shared" si="82"/>
        <v>0.27999999999999997</v>
      </c>
      <c r="O5278" s="2" t="str">
        <f>LOOKUP(H5278,[2]plantlist!$A$2:$A$943,[2]plantlist!$B$2:$B$943)</f>
        <v>F</v>
      </c>
    </row>
    <row r="5279" spans="1:15" x14ac:dyDescent="0.2">
      <c r="A5279" t="s">
        <v>472</v>
      </c>
      <c r="B5279">
        <v>2019</v>
      </c>
      <c r="C5279" t="s">
        <v>0</v>
      </c>
      <c r="D5279">
        <v>2</v>
      </c>
      <c r="E5279">
        <v>0</v>
      </c>
      <c r="F5279">
        <v>2</v>
      </c>
      <c r="G5279">
        <v>5000</v>
      </c>
      <c r="H5279" t="s">
        <v>64</v>
      </c>
      <c r="I5279" t="s">
        <v>2</v>
      </c>
      <c r="J5279" t="s">
        <v>65</v>
      </c>
      <c r="K5279" s="2" t="str">
        <f>LOOKUP(A5279,'[2]Collin Seedling for R'!$A$3:$A$51,'[2]Collin Seedling for R'!$R$3:$R$51)</f>
        <v>Mod</v>
      </c>
      <c r="L5279" s="2" t="str">
        <f>LOOKUP(A5279,'[2]Collin Seedling for R'!$A$3:$A$51,'[2]Collin Seedling for R'!$T$3:$T$51)</f>
        <v>BAND</v>
      </c>
      <c r="M5279" s="2" t="str">
        <f>LOOKUP(A5279,'[2]Collin Seedling for R'!$A$3:$A$51,'[2]Collin Seedling for R'!$P$3:$P$51)</f>
        <v>Unseeded</v>
      </c>
      <c r="N5279" s="8">
        <f t="shared" si="82"/>
        <v>0</v>
      </c>
      <c r="O5279" s="2" t="str">
        <f>LOOKUP(H5279,[2]plantlist!$A$2:$A$943,[2]plantlist!$B$2:$B$943)</f>
        <v>L</v>
      </c>
    </row>
    <row r="5280" spans="1:15" x14ac:dyDescent="0.2">
      <c r="A5280" t="s">
        <v>472</v>
      </c>
      <c r="B5280">
        <v>2019</v>
      </c>
      <c r="C5280" t="s">
        <v>0</v>
      </c>
      <c r="D5280">
        <v>1</v>
      </c>
      <c r="E5280">
        <v>5</v>
      </c>
      <c r="F5280">
        <v>6</v>
      </c>
      <c r="G5280">
        <v>5000</v>
      </c>
      <c r="H5280" t="s">
        <v>86</v>
      </c>
      <c r="I5280" t="s">
        <v>2</v>
      </c>
      <c r="J5280" t="s">
        <v>87</v>
      </c>
      <c r="K5280" s="2" t="str">
        <f>LOOKUP(A5280,'[2]Collin Seedling for R'!$A$3:$A$51,'[2]Collin Seedling for R'!$R$3:$R$51)</f>
        <v>Mod</v>
      </c>
      <c r="L5280" s="2" t="str">
        <f>LOOKUP(A5280,'[2]Collin Seedling for R'!$A$3:$A$51,'[2]Collin Seedling for R'!$T$3:$T$51)</f>
        <v>BAND</v>
      </c>
      <c r="M5280" s="2" t="str">
        <f>LOOKUP(A5280,'[2]Collin Seedling for R'!$A$3:$A$51,'[2]Collin Seedling for R'!$P$3:$P$51)</f>
        <v>Unseeded</v>
      </c>
      <c r="N5280" s="8">
        <f t="shared" si="82"/>
        <v>0.1</v>
      </c>
      <c r="O5280" s="2" t="str">
        <f>LOOKUP(H5280,[2]plantlist!$A$2:$A$943,[2]plantlist!$B$2:$B$943)</f>
        <v>F</v>
      </c>
    </row>
    <row r="5281" spans="1:15" x14ac:dyDescent="0.2">
      <c r="A5281" t="s">
        <v>472</v>
      </c>
      <c r="B5281">
        <v>2019</v>
      </c>
      <c r="C5281" t="s">
        <v>0</v>
      </c>
      <c r="D5281">
        <v>0</v>
      </c>
      <c r="E5281">
        <v>321</v>
      </c>
      <c r="F5281">
        <v>321</v>
      </c>
      <c r="G5281">
        <v>5000</v>
      </c>
      <c r="H5281" t="s">
        <v>16</v>
      </c>
      <c r="I5281" t="s">
        <v>2</v>
      </c>
      <c r="J5281" t="s">
        <v>17</v>
      </c>
      <c r="K5281" s="2" t="str">
        <f>LOOKUP(A5281,'[2]Collin Seedling for R'!$A$3:$A$51,'[2]Collin Seedling for R'!$R$3:$R$51)</f>
        <v>Mod</v>
      </c>
      <c r="L5281" s="2" t="str">
        <f>LOOKUP(A5281,'[2]Collin Seedling for R'!$A$3:$A$51,'[2]Collin Seedling for R'!$T$3:$T$51)</f>
        <v>BAND</v>
      </c>
      <c r="M5281" s="2" t="str">
        <f>LOOKUP(A5281,'[2]Collin Seedling for R'!$A$3:$A$51,'[2]Collin Seedling for R'!$P$3:$P$51)</f>
        <v>Unseeded</v>
      </c>
      <c r="N5281" s="8">
        <f t="shared" si="82"/>
        <v>6.419999999999999</v>
      </c>
      <c r="O5281" s="2" t="str">
        <f>LOOKUP(H5281,[2]plantlist!$A$2:$A$943,[2]plantlist!$B$2:$B$943)</f>
        <v>S</v>
      </c>
    </row>
    <row r="5282" spans="1:15" x14ac:dyDescent="0.2">
      <c r="A5282" t="s">
        <v>472</v>
      </c>
      <c r="B5282">
        <v>2019</v>
      </c>
      <c r="C5282" t="s">
        <v>0</v>
      </c>
      <c r="D5282">
        <v>0</v>
      </c>
      <c r="E5282">
        <v>115</v>
      </c>
      <c r="F5282">
        <v>115</v>
      </c>
      <c r="G5282">
        <v>5000</v>
      </c>
      <c r="H5282" t="s">
        <v>152</v>
      </c>
      <c r="I5282" t="s">
        <v>2</v>
      </c>
      <c r="J5282" t="s">
        <v>153</v>
      </c>
      <c r="K5282" s="2" t="str">
        <f>LOOKUP(A5282,'[2]Collin Seedling for R'!$A$3:$A$51,'[2]Collin Seedling for R'!$R$3:$R$51)</f>
        <v>Mod</v>
      </c>
      <c r="L5282" s="2" t="str">
        <f>LOOKUP(A5282,'[2]Collin Seedling for R'!$A$3:$A$51,'[2]Collin Seedling for R'!$T$3:$T$51)</f>
        <v>BAND</v>
      </c>
      <c r="M5282" s="2" t="str">
        <f>LOOKUP(A5282,'[2]Collin Seedling for R'!$A$3:$A$51,'[2]Collin Seedling for R'!$P$3:$P$51)</f>
        <v>Unseeded</v>
      </c>
      <c r="N5282" s="8">
        <f t="shared" si="82"/>
        <v>2.2999999999999998</v>
      </c>
      <c r="O5282" s="2" t="str">
        <f>LOOKUP(H5282,[2]plantlist!$A$2:$A$943,[2]plantlist!$B$2:$B$943)</f>
        <v>F</v>
      </c>
    </row>
    <row r="5283" spans="1:15" x14ac:dyDescent="0.2">
      <c r="A5283" t="s">
        <v>472</v>
      </c>
      <c r="B5283">
        <v>2019</v>
      </c>
      <c r="C5283" t="s">
        <v>0</v>
      </c>
      <c r="D5283">
        <v>0</v>
      </c>
      <c r="E5283">
        <v>13</v>
      </c>
      <c r="F5283">
        <v>13</v>
      </c>
      <c r="G5283">
        <v>5000</v>
      </c>
      <c r="H5283" t="s">
        <v>1600</v>
      </c>
      <c r="I5283" t="s">
        <v>2</v>
      </c>
      <c r="J5283" t="s">
        <v>1599</v>
      </c>
      <c r="K5283" s="2" t="str">
        <f>LOOKUP(A5283,'[2]Collin Seedling for R'!$A$3:$A$51,'[2]Collin Seedling for R'!$R$3:$R$51)</f>
        <v>Mod</v>
      </c>
      <c r="L5283" s="2" t="str">
        <f>LOOKUP(A5283,'[2]Collin Seedling for R'!$A$3:$A$51,'[2]Collin Seedling for R'!$T$3:$T$51)</f>
        <v>BAND</v>
      </c>
      <c r="M5283" s="2" t="str">
        <f>LOOKUP(A5283,'[2]Collin Seedling for R'!$A$3:$A$51,'[2]Collin Seedling for R'!$P$3:$P$51)</f>
        <v>Unseeded</v>
      </c>
      <c r="N5283" s="8">
        <f t="shared" si="82"/>
        <v>0.26</v>
      </c>
      <c r="O5283" s="2" t="str">
        <f>LOOKUP(H5283,[2]plantlist!$A$2:$A$943,[2]plantlist!$B$2:$B$943)</f>
        <v>F</v>
      </c>
    </row>
    <row r="5284" spans="1:15" x14ac:dyDescent="0.2">
      <c r="A5284" t="s">
        <v>472</v>
      </c>
      <c r="B5284">
        <v>2019</v>
      </c>
      <c r="C5284" t="s">
        <v>0</v>
      </c>
      <c r="D5284">
        <v>0</v>
      </c>
      <c r="E5284">
        <v>33</v>
      </c>
      <c r="F5284">
        <v>33</v>
      </c>
      <c r="G5284">
        <v>5000</v>
      </c>
      <c r="H5284" t="s">
        <v>150</v>
      </c>
      <c r="I5284" t="s">
        <v>2</v>
      </c>
      <c r="J5284" t="s">
        <v>151</v>
      </c>
      <c r="K5284" s="2" t="str">
        <f>LOOKUP(A5284,'[2]Collin Seedling for R'!$A$3:$A$51,'[2]Collin Seedling for R'!$R$3:$R$51)</f>
        <v>Mod</v>
      </c>
      <c r="L5284" s="2" t="str">
        <f>LOOKUP(A5284,'[2]Collin Seedling for R'!$A$3:$A$51,'[2]Collin Seedling for R'!$T$3:$T$51)</f>
        <v>BAND</v>
      </c>
      <c r="M5284" s="2" t="str">
        <f>LOOKUP(A5284,'[2]Collin Seedling for R'!$A$3:$A$51,'[2]Collin Seedling for R'!$P$3:$P$51)</f>
        <v>Unseeded</v>
      </c>
      <c r="N5284" s="8">
        <f t="shared" si="82"/>
        <v>0.66</v>
      </c>
      <c r="O5284" s="2" t="str">
        <f>LOOKUP(H5284,[2]plantlist!$A$2:$A$943,[2]plantlist!$B$2:$B$943)</f>
        <v>G</v>
      </c>
    </row>
    <row r="5285" spans="1:15" x14ac:dyDescent="0.2">
      <c r="A5285" t="s">
        <v>472</v>
      </c>
      <c r="B5285">
        <v>2019</v>
      </c>
      <c r="C5285" t="s">
        <v>0</v>
      </c>
      <c r="D5285">
        <v>0</v>
      </c>
      <c r="E5285">
        <v>11</v>
      </c>
      <c r="F5285">
        <v>11</v>
      </c>
      <c r="G5285">
        <v>5000</v>
      </c>
      <c r="H5285" t="s">
        <v>96</v>
      </c>
      <c r="I5285" t="s">
        <v>2</v>
      </c>
      <c r="J5285" t="s">
        <v>97</v>
      </c>
      <c r="K5285" s="2" t="str">
        <f>LOOKUP(A5285,'[2]Collin Seedling for R'!$A$3:$A$51,'[2]Collin Seedling for R'!$R$3:$R$51)</f>
        <v>Mod</v>
      </c>
      <c r="L5285" s="2" t="str">
        <f>LOOKUP(A5285,'[2]Collin Seedling for R'!$A$3:$A$51,'[2]Collin Seedling for R'!$T$3:$T$51)</f>
        <v>BAND</v>
      </c>
      <c r="M5285" s="2" t="str">
        <f>LOOKUP(A5285,'[2]Collin Seedling for R'!$A$3:$A$51,'[2]Collin Seedling for R'!$P$3:$P$51)</f>
        <v>Unseeded</v>
      </c>
      <c r="N5285" s="8">
        <f t="shared" si="82"/>
        <v>0.22</v>
      </c>
      <c r="O5285" s="2" t="str">
        <f>LOOKUP(H5285,[2]plantlist!$A$2:$A$943,[2]plantlist!$B$2:$B$943)</f>
        <v>F</v>
      </c>
    </row>
    <row r="5286" spans="1:15" x14ac:dyDescent="0.2">
      <c r="A5286" t="s">
        <v>472</v>
      </c>
      <c r="B5286">
        <v>2019</v>
      </c>
      <c r="C5286" t="s">
        <v>0</v>
      </c>
      <c r="D5286">
        <v>0</v>
      </c>
      <c r="E5286">
        <v>6</v>
      </c>
      <c r="F5286">
        <v>6</v>
      </c>
      <c r="G5286">
        <v>5000</v>
      </c>
      <c r="H5286" t="s">
        <v>37</v>
      </c>
      <c r="I5286" t="s">
        <v>2</v>
      </c>
      <c r="J5286" t="s">
        <v>38</v>
      </c>
      <c r="K5286" s="2" t="str">
        <f>LOOKUP(A5286,'[2]Collin Seedling for R'!$A$3:$A$51,'[2]Collin Seedling for R'!$R$3:$R$51)</f>
        <v>Mod</v>
      </c>
      <c r="L5286" s="2" t="str">
        <f>LOOKUP(A5286,'[2]Collin Seedling for R'!$A$3:$A$51,'[2]Collin Seedling for R'!$T$3:$T$51)</f>
        <v>BAND</v>
      </c>
      <c r="M5286" s="2" t="str">
        <f>LOOKUP(A5286,'[2]Collin Seedling for R'!$A$3:$A$51,'[2]Collin Seedling for R'!$P$3:$P$51)</f>
        <v>Unseeded</v>
      </c>
      <c r="N5286" s="8">
        <f t="shared" si="82"/>
        <v>0.12</v>
      </c>
      <c r="O5286" s="2" t="str">
        <f>LOOKUP(H5286,[2]plantlist!$A$2:$A$943,[2]plantlist!$B$2:$B$943)</f>
        <v>F</v>
      </c>
    </row>
    <row r="5287" spans="1:15" x14ac:dyDescent="0.2">
      <c r="A5287" t="s">
        <v>472</v>
      </c>
      <c r="B5287">
        <v>2019</v>
      </c>
      <c r="C5287" t="s">
        <v>0</v>
      </c>
      <c r="D5287">
        <v>0</v>
      </c>
      <c r="E5287">
        <v>1</v>
      </c>
      <c r="F5287">
        <v>1</v>
      </c>
      <c r="G5287">
        <v>5000</v>
      </c>
      <c r="H5287" t="s">
        <v>340</v>
      </c>
      <c r="I5287" t="s">
        <v>2</v>
      </c>
      <c r="J5287" t="s">
        <v>341</v>
      </c>
      <c r="K5287" s="2" t="str">
        <f>LOOKUP(A5287,'[2]Collin Seedling for R'!$A$3:$A$51,'[2]Collin Seedling for R'!$R$3:$R$51)</f>
        <v>Mod</v>
      </c>
      <c r="L5287" s="2" t="str">
        <f>LOOKUP(A5287,'[2]Collin Seedling for R'!$A$3:$A$51,'[2]Collin Seedling for R'!$T$3:$T$51)</f>
        <v>BAND</v>
      </c>
      <c r="M5287" s="2" t="str">
        <f>LOOKUP(A5287,'[2]Collin Seedling for R'!$A$3:$A$51,'[2]Collin Seedling for R'!$P$3:$P$51)</f>
        <v>Unseeded</v>
      </c>
      <c r="N5287" s="8">
        <f t="shared" si="82"/>
        <v>0.02</v>
      </c>
      <c r="O5287" s="2" t="str">
        <f>LOOKUP(H5287,[2]plantlist!$A$2:$A$943,[2]plantlist!$B$2:$B$943)</f>
        <v>F</v>
      </c>
    </row>
    <row r="5288" spans="1:15" x14ac:dyDescent="0.2">
      <c r="A5288" t="s">
        <v>472</v>
      </c>
      <c r="B5288">
        <v>2019</v>
      </c>
      <c r="C5288" t="s">
        <v>0</v>
      </c>
      <c r="D5288">
        <v>0</v>
      </c>
      <c r="E5288">
        <v>60</v>
      </c>
      <c r="F5288">
        <v>60</v>
      </c>
      <c r="G5288">
        <v>5000</v>
      </c>
      <c r="H5288" t="s">
        <v>2098</v>
      </c>
      <c r="I5288" t="s">
        <v>2</v>
      </c>
      <c r="J5288" t="s">
        <v>2243</v>
      </c>
      <c r="K5288" s="2" t="str">
        <f>LOOKUP(A5288,'[2]Collin Seedling for R'!$A$3:$A$51,'[2]Collin Seedling for R'!$R$3:$R$51)</f>
        <v>Mod</v>
      </c>
      <c r="L5288" s="2" t="str">
        <f>LOOKUP(A5288,'[2]Collin Seedling for R'!$A$3:$A$51,'[2]Collin Seedling for R'!$T$3:$T$51)</f>
        <v>BAND</v>
      </c>
      <c r="M5288" s="2" t="str">
        <f>LOOKUP(A5288,'[2]Collin Seedling for R'!$A$3:$A$51,'[2]Collin Seedling for R'!$P$3:$P$51)</f>
        <v>Unseeded</v>
      </c>
      <c r="N5288" s="8">
        <f t="shared" si="82"/>
        <v>1.2</v>
      </c>
      <c r="O5288" s="2" t="str">
        <f>LOOKUP(H5288,[2]plantlist!$A$2:$A$943,[2]plantlist!$B$2:$B$943)</f>
        <v>F</v>
      </c>
    </row>
    <row r="5289" spans="1:15" x14ac:dyDescent="0.2">
      <c r="A5289" t="s">
        <v>472</v>
      </c>
      <c r="B5289">
        <v>2019</v>
      </c>
      <c r="C5289" t="s">
        <v>0</v>
      </c>
      <c r="D5289">
        <v>0</v>
      </c>
      <c r="E5289">
        <v>105</v>
      </c>
      <c r="F5289">
        <v>105</v>
      </c>
      <c r="G5289">
        <v>5000</v>
      </c>
      <c r="H5289" t="s">
        <v>541</v>
      </c>
      <c r="I5289" t="s">
        <v>2</v>
      </c>
      <c r="J5289" t="s">
        <v>2240</v>
      </c>
      <c r="K5289" s="2" t="str">
        <f>LOOKUP(A5289,'[2]Collin Seedling for R'!$A$3:$A$51,'[2]Collin Seedling for R'!$R$3:$R$51)</f>
        <v>Mod</v>
      </c>
      <c r="L5289" s="2" t="str">
        <f>LOOKUP(A5289,'[2]Collin Seedling for R'!$A$3:$A$51,'[2]Collin Seedling for R'!$T$3:$T$51)</f>
        <v>BAND</v>
      </c>
      <c r="M5289" s="2" t="str">
        <f>LOOKUP(A5289,'[2]Collin Seedling for R'!$A$3:$A$51,'[2]Collin Seedling for R'!$P$3:$P$51)</f>
        <v>Unseeded</v>
      </c>
      <c r="N5289" s="8">
        <f t="shared" si="82"/>
        <v>2.1</v>
      </c>
      <c r="O5289" s="2" t="str">
        <f>LOOKUP(H5289,[2]plantlist!$A$2:$A$943,[2]plantlist!$B$2:$B$943)</f>
        <v>F</v>
      </c>
    </row>
    <row r="5290" spans="1:15" x14ac:dyDescent="0.2">
      <c r="A5290" t="s">
        <v>472</v>
      </c>
      <c r="B5290">
        <v>2019</v>
      </c>
      <c r="C5290" t="s">
        <v>0</v>
      </c>
      <c r="D5290">
        <v>0</v>
      </c>
      <c r="E5290">
        <v>14</v>
      </c>
      <c r="F5290">
        <v>14</v>
      </c>
      <c r="G5290">
        <v>5000</v>
      </c>
      <c r="H5290" t="s">
        <v>302</v>
      </c>
      <c r="I5290" t="s">
        <v>2</v>
      </c>
      <c r="J5290" t="s">
        <v>303</v>
      </c>
      <c r="K5290" s="2" t="str">
        <f>LOOKUP(A5290,'[2]Collin Seedling for R'!$A$3:$A$51,'[2]Collin Seedling for R'!$R$3:$R$51)</f>
        <v>Mod</v>
      </c>
      <c r="L5290" s="2" t="str">
        <f>LOOKUP(A5290,'[2]Collin Seedling for R'!$A$3:$A$51,'[2]Collin Seedling for R'!$T$3:$T$51)</f>
        <v>BAND</v>
      </c>
      <c r="M5290" s="2" t="str">
        <f>LOOKUP(A5290,'[2]Collin Seedling for R'!$A$3:$A$51,'[2]Collin Seedling for R'!$P$3:$P$51)</f>
        <v>Unseeded</v>
      </c>
      <c r="N5290" s="8">
        <f t="shared" si="82"/>
        <v>0.27999999999999997</v>
      </c>
      <c r="O5290" s="2" t="str">
        <f>LOOKUP(H5290,[2]plantlist!$A$2:$A$943,[2]plantlist!$B$2:$B$943)</f>
        <v>G</v>
      </c>
    </row>
    <row r="5291" spans="1:15" x14ac:dyDescent="0.2">
      <c r="A5291" t="s">
        <v>472</v>
      </c>
      <c r="B5291">
        <v>2019</v>
      </c>
      <c r="C5291" t="s">
        <v>0</v>
      </c>
      <c r="D5291">
        <v>0</v>
      </c>
      <c r="E5291">
        <v>144</v>
      </c>
      <c r="F5291">
        <v>144</v>
      </c>
      <c r="G5291">
        <v>5000</v>
      </c>
      <c r="H5291" t="s">
        <v>23</v>
      </c>
      <c r="I5291" t="s">
        <v>2</v>
      </c>
      <c r="J5291" t="s">
        <v>24</v>
      </c>
      <c r="K5291" s="2" t="str">
        <f>LOOKUP(A5291,'[2]Collin Seedling for R'!$A$3:$A$51,'[2]Collin Seedling for R'!$R$3:$R$51)</f>
        <v>Mod</v>
      </c>
      <c r="L5291" s="2" t="str">
        <f>LOOKUP(A5291,'[2]Collin Seedling for R'!$A$3:$A$51,'[2]Collin Seedling for R'!$T$3:$T$51)</f>
        <v>BAND</v>
      </c>
      <c r="M5291" s="2" t="str">
        <f>LOOKUP(A5291,'[2]Collin Seedling for R'!$A$3:$A$51,'[2]Collin Seedling for R'!$P$3:$P$51)</f>
        <v>Unseeded</v>
      </c>
      <c r="N5291" s="8">
        <f t="shared" si="82"/>
        <v>2.88</v>
      </c>
      <c r="O5291" s="2" t="str">
        <f>LOOKUP(H5291,[2]plantlist!$A$2:$A$943,[2]plantlist!$B$2:$B$943)</f>
        <v>S</v>
      </c>
    </row>
    <row r="5292" spans="1:15" x14ac:dyDescent="0.2">
      <c r="A5292" t="s">
        <v>472</v>
      </c>
      <c r="B5292">
        <v>2019</v>
      </c>
      <c r="C5292" t="s">
        <v>0</v>
      </c>
      <c r="D5292">
        <v>0</v>
      </c>
      <c r="E5292">
        <v>13</v>
      </c>
      <c r="F5292">
        <v>13</v>
      </c>
      <c r="G5292">
        <v>5000</v>
      </c>
      <c r="H5292" t="s">
        <v>66</v>
      </c>
      <c r="I5292" t="s">
        <v>2</v>
      </c>
      <c r="J5292" t="s">
        <v>67</v>
      </c>
      <c r="K5292" s="2" t="str">
        <f>LOOKUP(A5292,'[2]Collin Seedling for R'!$A$3:$A$51,'[2]Collin Seedling for R'!$R$3:$R$51)</f>
        <v>Mod</v>
      </c>
      <c r="L5292" s="2" t="str">
        <f>LOOKUP(A5292,'[2]Collin Seedling for R'!$A$3:$A$51,'[2]Collin Seedling for R'!$T$3:$T$51)</f>
        <v>BAND</v>
      </c>
      <c r="M5292" s="2" t="str">
        <f>LOOKUP(A5292,'[2]Collin Seedling for R'!$A$3:$A$51,'[2]Collin Seedling for R'!$P$3:$P$51)</f>
        <v>Unseeded</v>
      </c>
      <c r="N5292" s="8">
        <f t="shared" si="82"/>
        <v>0.26</v>
      </c>
      <c r="O5292" s="2" t="str">
        <f>LOOKUP(H5292,[2]plantlist!$A$2:$A$943,[2]plantlist!$B$2:$B$943)</f>
        <v>G</v>
      </c>
    </row>
    <row r="5293" spans="1:15" x14ac:dyDescent="0.2">
      <c r="A5293" t="s">
        <v>472</v>
      </c>
      <c r="B5293">
        <v>2019</v>
      </c>
      <c r="C5293" t="s">
        <v>0</v>
      </c>
      <c r="D5293">
        <v>0</v>
      </c>
      <c r="E5293">
        <v>4</v>
      </c>
      <c r="F5293">
        <v>4</v>
      </c>
      <c r="G5293">
        <v>5000</v>
      </c>
      <c r="H5293" t="s">
        <v>182</v>
      </c>
      <c r="I5293" t="s">
        <v>2</v>
      </c>
      <c r="J5293" t="s">
        <v>183</v>
      </c>
      <c r="K5293" s="2" t="str">
        <f>LOOKUP(A5293,'[2]Collin Seedling for R'!$A$3:$A$51,'[2]Collin Seedling for R'!$R$3:$R$51)</f>
        <v>Mod</v>
      </c>
      <c r="L5293" s="2" t="str">
        <f>LOOKUP(A5293,'[2]Collin Seedling for R'!$A$3:$A$51,'[2]Collin Seedling for R'!$T$3:$T$51)</f>
        <v>BAND</v>
      </c>
      <c r="M5293" s="2" t="str">
        <f>LOOKUP(A5293,'[2]Collin Seedling for R'!$A$3:$A$51,'[2]Collin Seedling for R'!$P$3:$P$51)</f>
        <v>Unseeded</v>
      </c>
      <c r="N5293" s="8">
        <f t="shared" si="82"/>
        <v>0.08</v>
      </c>
      <c r="O5293" s="2">
        <f>LOOKUP(H5293,[2]plantlist!$A$2:$A$943,[2]plantlist!$B$2:$B$943)</f>
        <v>0</v>
      </c>
    </row>
    <row r="5294" spans="1:15" x14ac:dyDescent="0.2">
      <c r="A5294" t="s">
        <v>472</v>
      </c>
      <c r="B5294">
        <v>2019</v>
      </c>
      <c r="C5294" t="s">
        <v>0</v>
      </c>
      <c r="D5294">
        <v>0</v>
      </c>
      <c r="E5294">
        <v>1</v>
      </c>
      <c r="F5294">
        <v>1</v>
      </c>
      <c r="G5294">
        <v>5000</v>
      </c>
      <c r="H5294" t="s">
        <v>536</v>
      </c>
      <c r="I5294" t="s">
        <v>2</v>
      </c>
      <c r="J5294" t="s">
        <v>537</v>
      </c>
      <c r="K5294" s="2" t="str">
        <f>LOOKUP(A5294,'[2]Collin Seedling for R'!$A$3:$A$51,'[2]Collin Seedling for R'!$R$3:$R$51)</f>
        <v>Mod</v>
      </c>
      <c r="L5294" s="2" t="str">
        <f>LOOKUP(A5294,'[2]Collin Seedling for R'!$A$3:$A$51,'[2]Collin Seedling for R'!$T$3:$T$51)</f>
        <v>BAND</v>
      </c>
      <c r="M5294" s="2" t="str">
        <f>LOOKUP(A5294,'[2]Collin Seedling for R'!$A$3:$A$51,'[2]Collin Seedling for R'!$P$3:$P$51)</f>
        <v>Unseeded</v>
      </c>
      <c r="N5294" s="8">
        <f t="shared" si="82"/>
        <v>0.02</v>
      </c>
      <c r="O5294" s="2" t="str">
        <f>LOOKUP(H5294,[2]plantlist!$A$2:$A$943,[2]plantlist!$B$2:$B$943)</f>
        <v>F</v>
      </c>
    </row>
    <row r="5295" spans="1:15" x14ac:dyDescent="0.2">
      <c r="A5295" t="s">
        <v>472</v>
      </c>
      <c r="B5295">
        <v>2019</v>
      </c>
      <c r="C5295" t="s">
        <v>0</v>
      </c>
      <c r="D5295">
        <v>0</v>
      </c>
      <c r="E5295">
        <v>9</v>
      </c>
      <c r="F5295">
        <v>9</v>
      </c>
      <c r="G5295">
        <v>5000</v>
      </c>
      <c r="H5295" t="s">
        <v>156</v>
      </c>
      <c r="I5295" t="s">
        <v>19</v>
      </c>
      <c r="J5295" t="s">
        <v>157</v>
      </c>
      <c r="K5295" s="2" t="str">
        <f>LOOKUP(A5295,'[2]Collin Seedling for R'!$A$3:$A$51,'[2]Collin Seedling for R'!$R$3:$R$51)</f>
        <v>Mod</v>
      </c>
      <c r="L5295" s="2" t="str">
        <f>LOOKUP(A5295,'[2]Collin Seedling for R'!$A$3:$A$51,'[2]Collin Seedling for R'!$T$3:$T$51)</f>
        <v>BAND</v>
      </c>
      <c r="M5295" s="2" t="str">
        <f>LOOKUP(A5295,'[2]Collin Seedling for R'!$A$3:$A$51,'[2]Collin Seedling for R'!$P$3:$P$51)</f>
        <v>Unseeded</v>
      </c>
      <c r="N5295" s="8">
        <f t="shared" si="82"/>
        <v>0.18</v>
      </c>
      <c r="O5295" s="2" t="str">
        <f>LOOKUP(H5295,[2]plantlist!$A$2:$A$943,[2]plantlist!$B$2:$B$943)</f>
        <v>U</v>
      </c>
    </row>
    <row r="5296" spans="1:15" x14ac:dyDescent="0.2">
      <c r="A5296" s="7" t="s">
        <v>354</v>
      </c>
      <c r="B5296" s="2">
        <v>1997</v>
      </c>
      <c r="C5296" s="2" t="s">
        <v>0</v>
      </c>
      <c r="D5296" s="2">
        <v>4735</v>
      </c>
      <c r="E5296" s="2">
        <v>0</v>
      </c>
      <c r="F5296" s="2">
        <v>4735</v>
      </c>
      <c r="G5296" s="2">
        <v>5000</v>
      </c>
      <c r="H5296" s="2" t="s">
        <v>6</v>
      </c>
      <c r="I5296" s="2" t="s">
        <v>2</v>
      </c>
      <c r="J5296" s="2" t="s">
        <v>7</v>
      </c>
      <c r="K5296" s="2" t="str">
        <f>LOOKUP(A5296,'[2]Collin Seedling for R'!$A$3:$A$51,'[2]Collin Seedling for R'!$R$3:$R$51)</f>
        <v>Mod</v>
      </c>
      <c r="L5296" s="2" t="str">
        <f>LOOKUP(A5296,'[2]Collin Seedling for R'!$A$3:$A$51,'[2]Collin Seedling for R'!$T$3:$T$51)</f>
        <v>FS</v>
      </c>
      <c r="M5296" s="2" t="str">
        <f>LOOKUP(A5296,'[2]Collin Seedling for R'!$A$3:$A$51,'[2]Collin Seedling for R'!$P$3:$P$51)</f>
        <v>Seeded</v>
      </c>
      <c r="N5296" s="8">
        <f t="shared" si="82"/>
        <v>0</v>
      </c>
      <c r="O5296" s="2" t="str">
        <f>LOOKUP(H5296,[2]plantlist!$A$2:$A$943,[2]plantlist!$B$2:$B$943)</f>
        <v>L</v>
      </c>
    </row>
    <row r="5297" spans="1:15" x14ac:dyDescent="0.2">
      <c r="A5297" s="7" t="s">
        <v>354</v>
      </c>
      <c r="B5297" s="2">
        <v>1997</v>
      </c>
      <c r="C5297" s="2" t="s">
        <v>0</v>
      </c>
      <c r="D5297" s="2">
        <v>246</v>
      </c>
      <c r="E5297" s="2">
        <v>0</v>
      </c>
      <c r="F5297" s="2">
        <v>246</v>
      </c>
      <c r="G5297" s="2">
        <v>5000</v>
      </c>
      <c r="H5297" s="2" t="s">
        <v>53</v>
      </c>
      <c r="I5297" s="2" t="s">
        <v>2</v>
      </c>
      <c r="J5297" s="2" t="s">
        <v>54</v>
      </c>
      <c r="K5297" s="2" t="str">
        <f>LOOKUP(A5297,'[2]Collin Seedling for R'!$A$3:$A$51,'[2]Collin Seedling for R'!$R$3:$R$51)</f>
        <v>Mod</v>
      </c>
      <c r="L5297" s="2" t="str">
        <f>LOOKUP(A5297,'[2]Collin Seedling for R'!$A$3:$A$51,'[2]Collin Seedling for R'!$T$3:$T$51)</f>
        <v>FS</v>
      </c>
      <c r="M5297" s="2" t="str">
        <f>LOOKUP(A5297,'[2]Collin Seedling for R'!$A$3:$A$51,'[2]Collin Seedling for R'!$P$3:$P$51)</f>
        <v>Seeded</v>
      </c>
      <c r="N5297" s="8">
        <f t="shared" si="82"/>
        <v>0</v>
      </c>
      <c r="O5297" s="2" t="str">
        <f>LOOKUP(H5297,[2]plantlist!$A$2:$A$943,[2]plantlist!$B$2:$B$943)</f>
        <v>C</v>
      </c>
    </row>
    <row r="5298" spans="1:15" x14ac:dyDescent="0.2">
      <c r="A5298" s="7" t="s">
        <v>354</v>
      </c>
      <c r="B5298" s="2">
        <v>1997</v>
      </c>
      <c r="C5298" s="2" t="s">
        <v>0</v>
      </c>
      <c r="D5298" s="2">
        <v>13</v>
      </c>
      <c r="E5298" s="2">
        <v>37</v>
      </c>
      <c r="F5298" s="2">
        <v>50</v>
      </c>
      <c r="G5298" s="2">
        <v>5000</v>
      </c>
      <c r="H5298" s="2" t="s">
        <v>10</v>
      </c>
      <c r="I5298" s="2" t="s">
        <v>2</v>
      </c>
      <c r="J5298" s="2" t="s">
        <v>11</v>
      </c>
      <c r="K5298" s="2" t="str">
        <f>LOOKUP(A5298,'[2]Collin Seedling for R'!$A$3:$A$51,'[2]Collin Seedling for R'!$R$3:$R$51)</f>
        <v>Mod</v>
      </c>
      <c r="L5298" s="2" t="str">
        <f>LOOKUP(A5298,'[2]Collin Seedling for R'!$A$3:$A$51,'[2]Collin Seedling for R'!$T$3:$T$51)</f>
        <v>FS</v>
      </c>
      <c r="M5298" s="2" t="str">
        <f>LOOKUP(A5298,'[2]Collin Seedling for R'!$A$3:$A$51,'[2]Collin Seedling for R'!$P$3:$P$51)</f>
        <v>Seeded</v>
      </c>
      <c r="N5298" s="8">
        <f t="shared" si="82"/>
        <v>0.74</v>
      </c>
      <c r="O5298" s="2" t="str">
        <f>LOOKUP(H5298,[2]plantlist!$A$2:$A$943,[2]plantlist!$B$2:$B$943)</f>
        <v>L</v>
      </c>
    </row>
    <row r="5299" spans="1:15" x14ac:dyDescent="0.2">
      <c r="A5299" s="7" t="s">
        <v>354</v>
      </c>
      <c r="B5299" s="2">
        <v>1997</v>
      </c>
      <c r="C5299" s="2" t="s">
        <v>0</v>
      </c>
      <c r="D5299" s="2">
        <v>5</v>
      </c>
      <c r="E5299" s="2">
        <v>0</v>
      </c>
      <c r="F5299" s="2">
        <v>5</v>
      </c>
      <c r="G5299" s="2">
        <v>5000</v>
      </c>
      <c r="H5299" s="2" t="s">
        <v>235</v>
      </c>
      <c r="I5299" s="2" t="s">
        <v>19</v>
      </c>
      <c r="J5299" s="2" t="s">
        <v>236</v>
      </c>
      <c r="K5299" s="2" t="str">
        <f>LOOKUP(A5299,'[2]Collin Seedling for R'!$A$3:$A$51,'[2]Collin Seedling for R'!$R$3:$R$51)</f>
        <v>Mod</v>
      </c>
      <c r="L5299" s="2" t="str">
        <f>LOOKUP(A5299,'[2]Collin Seedling for R'!$A$3:$A$51,'[2]Collin Seedling for R'!$T$3:$T$51)</f>
        <v>FS</v>
      </c>
      <c r="M5299" s="2" t="str">
        <f>LOOKUP(A5299,'[2]Collin Seedling for R'!$A$3:$A$51,'[2]Collin Seedling for R'!$P$3:$P$51)</f>
        <v>Seeded</v>
      </c>
      <c r="N5299" s="8">
        <f t="shared" si="82"/>
        <v>0</v>
      </c>
      <c r="O5299" s="2" t="str">
        <f>LOOKUP(H5299,[2]plantlist!$A$2:$A$943,[2]plantlist!$B$2:$B$943)</f>
        <v>T</v>
      </c>
    </row>
    <row r="5300" spans="1:15" x14ac:dyDescent="0.2">
      <c r="A5300" s="7" t="s">
        <v>354</v>
      </c>
      <c r="B5300" s="2">
        <v>1997</v>
      </c>
      <c r="C5300" s="2" t="s">
        <v>0</v>
      </c>
      <c r="D5300" s="2">
        <v>1</v>
      </c>
      <c r="E5300" s="2">
        <v>274</v>
      </c>
      <c r="F5300" s="2">
        <v>275</v>
      </c>
      <c r="G5300" s="2">
        <v>5000</v>
      </c>
      <c r="H5300" s="2" t="s">
        <v>373</v>
      </c>
      <c r="I5300" s="2" t="s">
        <v>2</v>
      </c>
      <c r="J5300" s="2" t="s">
        <v>67</v>
      </c>
      <c r="K5300" s="2" t="str">
        <f>LOOKUP(A5300,'[2]Collin Seedling for R'!$A$3:$A$51,'[2]Collin Seedling for R'!$R$3:$R$51)</f>
        <v>Mod</v>
      </c>
      <c r="L5300" s="2" t="str">
        <f>LOOKUP(A5300,'[2]Collin Seedling for R'!$A$3:$A$51,'[2]Collin Seedling for R'!$T$3:$T$51)</f>
        <v>FS</v>
      </c>
      <c r="M5300" s="2" t="str">
        <f>LOOKUP(A5300,'[2]Collin Seedling for R'!$A$3:$A$51,'[2]Collin Seedling for R'!$P$3:$P$51)</f>
        <v>Seeded</v>
      </c>
      <c r="N5300" s="8">
        <f t="shared" si="82"/>
        <v>5.48</v>
      </c>
      <c r="O5300" s="2" t="str">
        <f>LOOKUP(H5300,[2]plantlist!$A$2:$A$943,[2]plantlist!$B$2:$B$943)</f>
        <v>G</v>
      </c>
    </row>
    <row r="5301" spans="1:15" x14ac:dyDescent="0.2">
      <c r="A5301" s="7" t="s">
        <v>354</v>
      </c>
      <c r="B5301" s="2">
        <v>1997</v>
      </c>
      <c r="C5301" s="2" t="s">
        <v>0</v>
      </c>
      <c r="D5301" s="2">
        <v>0</v>
      </c>
      <c r="E5301" s="2">
        <v>1019</v>
      </c>
      <c r="F5301" s="2">
        <v>1019</v>
      </c>
      <c r="G5301" s="2">
        <v>5000</v>
      </c>
      <c r="H5301" s="2" t="s">
        <v>370</v>
      </c>
      <c r="I5301" s="2" t="s">
        <v>2</v>
      </c>
      <c r="J5301" s="2" t="s">
        <v>371</v>
      </c>
      <c r="K5301" s="2" t="str">
        <f>LOOKUP(A5301,'[2]Collin Seedling for R'!$A$3:$A$51,'[2]Collin Seedling for R'!$R$3:$R$51)</f>
        <v>Mod</v>
      </c>
      <c r="L5301" s="2" t="str">
        <f>LOOKUP(A5301,'[2]Collin Seedling for R'!$A$3:$A$51,'[2]Collin Seedling for R'!$T$3:$T$51)</f>
        <v>FS</v>
      </c>
      <c r="M5301" s="2" t="str">
        <f>LOOKUP(A5301,'[2]Collin Seedling for R'!$A$3:$A$51,'[2]Collin Seedling for R'!$P$3:$P$51)</f>
        <v>Seeded</v>
      </c>
      <c r="N5301" s="8">
        <f t="shared" si="82"/>
        <v>20.380000000000003</v>
      </c>
      <c r="O5301" s="2" t="str">
        <f>LOOKUP(H5301,[2]plantlist!$A$2:$A$943,[2]plantlist!$B$2:$B$943)</f>
        <v>G</v>
      </c>
    </row>
    <row r="5302" spans="1:15" x14ac:dyDescent="0.2">
      <c r="A5302" s="7" t="s">
        <v>354</v>
      </c>
      <c r="B5302" s="2">
        <v>1997</v>
      </c>
      <c r="C5302" s="2" t="s">
        <v>0</v>
      </c>
      <c r="D5302" s="2">
        <v>0</v>
      </c>
      <c r="E5302" s="2">
        <v>3955</v>
      </c>
      <c r="F5302" s="2">
        <v>3955</v>
      </c>
      <c r="G5302" s="2">
        <v>5000</v>
      </c>
      <c r="H5302" s="2" t="s">
        <v>370</v>
      </c>
      <c r="I5302" s="2" t="s">
        <v>19</v>
      </c>
      <c r="J5302" s="2" t="s">
        <v>371</v>
      </c>
      <c r="K5302" s="2" t="str">
        <f>LOOKUP(A5302,'[2]Collin Seedling for R'!$A$3:$A$51,'[2]Collin Seedling for R'!$R$3:$R$51)</f>
        <v>Mod</v>
      </c>
      <c r="L5302" s="2" t="str">
        <f>LOOKUP(A5302,'[2]Collin Seedling for R'!$A$3:$A$51,'[2]Collin Seedling for R'!$T$3:$T$51)</f>
        <v>FS</v>
      </c>
      <c r="M5302" s="2" t="str">
        <f>LOOKUP(A5302,'[2]Collin Seedling for R'!$A$3:$A$51,'[2]Collin Seedling for R'!$P$3:$P$51)</f>
        <v>Seeded</v>
      </c>
      <c r="N5302" s="8">
        <f t="shared" si="82"/>
        <v>79.100000000000009</v>
      </c>
      <c r="O5302" s="2" t="str">
        <f>LOOKUP(H5302,[2]plantlist!$A$2:$A$943,[2]plantlist!$B$2:$B$943)</f>
        <v>G</v>
      </c>
    </row>
    <row r="5303" spans="1:15" x14ac:dyDescent="0.2">
      <c r="A5303" s="7" t="s">
        <v>354</v>
      </c>
      <c r="B5303" s="2">
        <v>1997</v>
      </c>
      <c r="C5303" s="2" t="s">
        <v>0</v>
      </c>
      <c r="D5303" s="2">
        <v>0</v>
      </c>
      <c r="E5303" s="2">
        <v>1485</v>
      </c>
      <c r="F5303" s="2">
        <v>1485</v>
      </c>
      <c r="G5303" s="2">
        <v>5000</v>
      </c>
      <c r="H5303" s="2" t="s">
        <v>368</v>
      </c>
      <c r="I5303" s="2" t="s">
        <v>2</v>
      </c>
      <c r="J5303" s="2" t="s">
        <v>369</v>
      </c>
      <c r="K5303" s="2" t="str">
        <f>LOOKUP(A5303,'[2]Collin Seedling for R'!$A$3:$A$51,'[2]Collin Seedling for R'!$R$3:$R$51)</f>
        <v>Mod</v>
      </c>
      <c r="L5303" s="2" t="str">
        <f>LOOKUP(A5303,'[2]Collin Seedling for R'!$A$3:$A$51,'[2]Collin Seedling for R'!$T$3:$T$51)</f>
        <v>FS</v>
      </c>
      <c r="M5303" s="2" t="str">
        <f>LOOKUP(A5303,'[2]Collin Seedling for R'!$A$3:$A$51,'[2]Collin Seedling for R'!$P$3:$P$51)</f>
        <v>Seeded</v>
      </c>
      <c r="N5303" s="8">
        <f t="shared" si="82"/>
        <v>29.7</v>
      </c>
      <c r="O5303" s="2" t="str">
        <f>LOOKUP(H5303,[2]plantlist!$A$2:$A$943,[2]plantlist!$B$2:$B$943)</f>
        <v>G</v>
      </c>
    </row>
    <row r="5304" spans="1:15" x14ac:dyDescent="0.2">
      <c r="A5304" s="7" t="s">
        <v>354</v>
      </c>
      <c r="B5304" s="2">
        <v>1997</v>
      </c>
      <c r="C5304" s="2" t="s">
        <v>0</v>
      </c>
      <c r="D5304" s="2">
        <v>0</v>
      </c>
      <c r="E5304" s="2">
        <v>32</v>
      </c>
      <c r="F5304" s="2">
        <v>32</v>
      </c>
      <c r="G5304" s="2">
        <v>5000</v>
      </c>
      <c r="H5304" s="2" t="s">
        <v>393</v>
      </c>
      <c r="I5304" s="2" t="s">
        <v>19</v>
      </c>
      <c r="J5304" s="2" t="s">
        <v>394</v>
      </c>
      <c r="K5304" s="2" t="str">
        <f>LOOKUP(A5304,'[2]Collin Seedling for R'!$A$3:$A$51,'[2]Collin Seedling for R'!$R$3:$R$51)</f>
        <v>Mod</v>
      </c>
      <c r="L5304" s="2" t="str">
        <f>LOOKUP(A5304,'[2]Collin Seedling for R'!$A$3:$A$51,'[2]Collin Seedling for R'!$T$3:$T$51)</f>
        <v>FS</v>
      </c>
      <c r="M5304" s="2" t="str">
        <f>LOOKUP(A5304,'[2]Collin Seedling for R'!$A$3:$A$51,'[2]Collin Seedling for R'!$P$3:$P$51)</f>
        <v>Seeded</v>
      </c>
      <c r="N5304" s="8">
        <f t="shared" si="82"/>
        <v>0.64</v>
      </c>
      <c r="O5304" s="2" t="str">
        <f>LOOKUP(H5304,[2]plantlist!$A$2:$A$943,[2]plantlist!$B$2:$B$943)</f>
        <v>G</v>
      </c>
    </row>
    <row r="5305" spans="1:15" x14ac:dyDescent="0.2">
      <c r="A5305" s="7" t="s">
        <v>354</v>
      </c>
      <c r="B5305" s="2">
        <v>1997</v>
      </c>
      <c r="C5305" s="2" t="s">
        <v>0</v>
      </c>
      <c r="D5305" s="2">
        <v>0</v>
      </c>
      <c r="E5305" s="2">
        <v>54</v>
      </c>
      <c r="F5305" s="2">
        <v>54</v>
      </c>
      <c r="G5305" s="2">
        <v>5000</v>
      </c>
      <c r="H5305" s="2" t="s">
        <v>393</v>
      </c>
      <c r="I5305" s="2" t="s">
        <v>2</v>
      </c>
      <c r="J5305" s="2" t="s">
        <v>394</v>
      </c>
      <c r="K5305" s="2" t="str">
        <f>LOOKUP(A5305,'[2]Collin Seedling for R'!$A$3:$A$51,'[2]Collin Seedling for R'!$R$3:$R$51)</f>
        <v>Mod</v>
      </c>
      <c r="L5305" s="2" t="str">
        <f>LOOKUP(A5305,'[2]Collin Seedling for R'!$A$3:$A$51,'[2]Collin Seedling for R'!$T$3:$T$51)</f>
        <v>FS</v>
      </c>
      <c r="M5305" s="2" t="str">
        <f>LOOKUP(A5305,'[2]Collin Seedling for R'!$A$3:$A$51,'[2]Collin Seedling for R'!$P$3:$P$51)</f>
        <v>Seeded</v>
      </c>
      <c r="N5305" s="8">
        <f t="shared" si="82"/>
        <v>1.08</v>
      </c>
      <c r="O5305" s="2" t="str">
        <f>LOOKUP(H5305,[2]plantlist!$A$2:$A$943,[2]plantlist!$B$2:$B$943)</f>
        <v>G</v>
      </c>
    </row>
    <row r="5306" spans="1:15" x14ac:dyDescent="0.2">
      <c r="A5306" s="7" t="s">
        <v>354</v>
      </c>
      <c r="B5306" s="2">
        <v>1997</v>
      </c>
      <c r="C5306" s="2" t="s">
        <v>0</v>
      </c>
      <c r="D5306" s="2">
        <v>0</v>
      </c>
      <c r="E5306" s="2">
        <v>69</v>
      </c>
      <c r="F5306" s="2">
        <v>69</v>
      </c>
      <c r="G5306" s="2">
        <v>5000</v>
      </c>
      <c r="H5306" s="2" t="s">
        <v>248</v>
      </c>
      <c r="I5306" s="2" t="s">
        <v>2</v>
      </c>
      <c r="J5306" s="2" t="s">
        <v>249</v>
      </c>
      <c r="K5306" s="2" t="str">
        <f>LOOKUP(A5306,'[2]Collin Seedling for R'!$A$3:$A$51,'[2]Collin Seedling for R'!$R$3:$R$51)</f>
        <v>Mod</v>
      </c>
      <c r="L5306" s="2" t="str">
        <f>LOOKUP(A5306,'[2]Collin Seedling for R'!$A$3:$A$51,'[2]Collin Seedling for R'!$T$3:$T$51)</f>
        <v>FS</v>
      </c>
      <c r="M5306" s="2" t="str">
        <f>LOOKUP(A5306,'[2]Collin Seedling for R'!$A$3:$A$51,'[2]Collin Seedling for R'!$P$3:$P$51)</f>
        <v>Seeded</v>
      </c>
      <c r="N5306" s="8">
        <f t="shared" si="82"/>
        <v>1.38</v>
      </c>
      <c r="O5306" s="2" t="str">
        <f>LOOKUP(H5306,[2]plantlist!$A$2:$A$943,[2]plantlist!$B$2:$B$943)</f>
        <v>G</v>
      </c>
    </row>
    <row r="5307" spans="1:15" x14ac:dyDescent="0.2">
      <c r="A5307" s="7" t="s">
        <v>354</v>
      </c>
      <c r="B5307" s="2">
        <v>1997</v>
      </c>
      <c r="C5307" s="2" t="s">
        <v>0</v>
      </c>
      <c r="D5307" s="2">
        <v>0</v>
      </c>
      <c r="E5307" s="2">
        <v>16</v>
      </c>
      <c r="F5307" s="2">
        <v>16</v>
      </c>
      <c r="G5307" s="2">
        <v>5000</v>
      </c>
      <c r="H5307" s="2" t="s">
        <v>8</v>
      </c>
      <c r="I5307" s="2" t="s">
        <v>2</v>
      </c>
      <c r="J5307" s="2" t="s">
        <v>9</v>
      </c>
      <c r="K5307" s="2" t="str">
        <f>LOOKUP(A5307,'[2]Collin Seedling for R'!$A$3:$A$51,'[2]Collin Seedling for R'!$R$3:$R$51)</f>
        <v>Mod</v>
      </c>
      <c r="L5307" s="2" t="str">
        <f>LOOKUP(A5307,'[2]Collin Seedling for R'!$A$3:$A$51,'[2]Collin Seedling for R'!$T$3:$T$51)</f>
        <v>FS</v>
      </c>
      <c r="M5307" s="2" t="str">
        <f>LOOKUP(A5307,'[2]Collin Seedling for R'!$A$3:$A$51,'[2]Collin Seedling for R'!$P$3:$P$51)</f>
        <v>Seeded</v>
      </c>
      <c r="N5307" s="8">
        <f t="shared" si="82"/>
        <v>0.32</v>
      </c>
      <c r="O5307" s="2" t="str">
        <f>LOOKUP(H5307,[2]plantlist!$A$2:$A$943,[2]plantlist!$B$2:$B$943)</f>
        <v>G</v>
      </c>
    </row>
    <row r="5308" spans="1:15" x14ac:dyDescent="0.2">
      <c r="A5308" s="7" t="s">
        <v>354</v>
      </c>
      <c r="B5308" s="2">
        <v>1997</v>
      </c>
      <c r="C5308" s="2" t="s">
        <v>0</v>
      </c>
      <c r="D5308" s="2">
        <v>0</v>
      </c>
      <c r="E5308" s="2">
        <v>1</v>
      </c>
      <c r="F5308" s="2">
        <v>1</v>
      </c>
      <c r="G5308" s="2">
        <v>5000</v>
      </c>
      <c r="H5308" s="2" t="s">
        <v>8</v>
      </c>
      <c r="I5308" s="2" t="s">
        <v>19</v>
      </c>
      <c r="J5308" s="2" t="s">
        <v>9</v>
      </c>
      <c r="K5308" s="2" t="str">
        <f>LOOKUP(A5308,'[2]Collin Seedling for R'!$A$3:$A$51,'[2]Collin Seedling for R'!$R$3:$R$51)</f>
        <v>Mod</v>
      </c>
      <c r="L5308" s="2" t="str">
        <f>LOOKUP(A5308,'[2]Collin Seedling for R'!$A$3:$A$51,'[2]Collin Seedling for R'!$T$3:$T$51)</f>
        <v>FS</v>
      </c>
      <c r="M5308" s="2" t="str">
        <f>LOOKUP(A5308,'[2]Collin Seedling for R'!$A$3:$A$51,'[2]Collin Seedling for R'!$P$3:$P$51)</f>
        <v>Seeded</v>
      </c>
      <c r="N5308" s="8">
        <f t="shared" si="82"/>
        <v>0.02</v>
      </c>
      <c r="O5308" s="2" t="str">
        <f>LOOKUP(H5308,[2]plantlist!$A$2:$A$943,[2]plantlist!$B$2:$B$943)</f>
        <v>G</v>
      </c>
    </row>
    <row r="5309" spans="1:15" x14ac:dyDescent="0.2">
      <c r="A5309" s="7" t="s">
        <v>354</v>
      </c>
      <c r="B5309" s="2">
        <v>1997</v>
      </c>
      <c r="C5309" s="2" t="s">
        <v>0</v>
      </c>
      <c r="D5309" s="2">
        <v>0</v>
      </c>
      <c r="E5309" s="2">
        <v>7</v>
      </c>
      <c r="F5309" s="2">
        <v>7</v>
      </c>
      <c r="G5309" s="2">
        <v>5000</v>
      </c>
      <c r="H5309" s="2" t="s">
        <v>368</v>
      </c>
      <c r="I5309" s="2" t="s">
        <v>19</v>
      </c>
      <c r="J5309" s="2" t="s">
        <v>369</v>
      </c>
      <c r="K5309" s="2" t="str">
        <f>LOOKUP(A5309,'[2]Collin Seedling for R'!$A$3:$A$51,'[2]Collin Seedling for R'!$R$3:$R$51)</f>
        <v>Mod</v>
      </c>
      <c r="L5309" s="2" t="str">
        <f>LOOKUP(A5309,'[2]Collin Seedling for R'!$A$3:$A$51,'[2]Collin Seedling for R'!$T$3:$T$51)</f>
        <v>FS</v>
      </c>
      <c r="M5309" s="2" t="str">
        <f>LOOKUP(A5309,'[2]Collin Seedling for R'!$A$3:$A$51,'[2]Collin Seedling for R'!$P$3:$P$51)</f>
        <v>Seeded</v>
      </c>
      <c r="N5309" s="8">
        <f t="shared" si="82"/>
        <v>0.13999999999999999</v>
      </c>
      <c r="O5309" s="2" t="str">
        <f>LOOKUP(H5309,[2]plantlist!$A$2:$A$943,[2]plantlist!$B$2:$B$943)</f>
        <v>G</v>
      </c>
    </row>
    <row r="5310" spans="1:15" x14ac:dyDescent="0.2">
      <c r="A5310" s="7" t="s">
        <v>354</v>
      </c>
      <c r="B5310" s="2">
        <v>1997</v>
      </c>
      <c r="C5310" s="2" t="s">
        <v>0</v>
      </c>
      <c r="D5310" s="2">
        <v>0</v>
      </c>
      <c r="E5310" s="2">
        <v>11</v>
      </c>
      <c r="F5310" s="2">
        <v>11</v>
      </c>
      <c r="G5310" s="2">
        <v>5000</v>
      </c>
      <c r="H5310" s="2" t="s">
        <v>391</v>
      </c>
      <c r="I5310" s="2" t="s">
        <v>2</v>
      </c>
      <c r="J5310" s="2" t="s">
        <v>392</v>
      </c>
      <c r="K5310" s="2" t="str">
        <f>LOOKUP(A5310,'[2]Collin Seedling for R'!$A$3:$A$51,'[2]Collin Seedling for R'!$R$3:$R$51)</f>
        <v>Mod</v>
      </c>
      <c r="L5310" s="2" t="str">
        <f>LOOKUP(A5310,'[2]Collin Seedling for R'!$A$3:$A$51,'[2]Collin Seedling for R'!$T$3:$T$51)</f>
        <v>FS</v>
      </c>
      <c r="M5310" s="2" t="str">
        <f>LOOKUP(A5310,'[2]Collin Seedling for R'!$A$3:$A$51,'[2]Collin Seedling for R'!$P$3:$P$51)</f>
        <v>Seeded</v>
      </c>
      <c r="N5310" s="8">
        <f t="shared" si="82"/>
        <v>0.22</v>
      </c>
      <c r="O5310" s="2" t="str">
        <f>LOOKUP(H5310,[2]plantlist!$A$2:$A$943,[2]plantlist!$B$2:$B$943)</f>
        <v>M</v>
      </c>
    </row>
    <row r="5311" spans="1:15" x14ac:dyDescent="0.2">
      <c r="A5311" s="7" t="s">
        <v>354</v>
      </c>
      <c r="B5311" s="2">
        <v>1997</v>
      </c>
      <c r="C5311" s="2" t="s">
        <v>0</v>
      </c>
      <c r="D5311" s="2">
        <v>0</v>
      </c>
      <c r="E5311" s="2">
        <v>2</v>
      </c>
      <c r="F5311" s="2">
        <v>2</v>
      </c>
      <c r="G5311" s="2">
        <v>5000</v>
      </c>
      <c r="H5311" s="2" t="s">
        <v>346</v>
      </c>
      <c r="I5311" s="2" t="s">
        <v>2</v>
      </c>
      <c r="J5311" s="2" t="s">
        <v>347</v>
      </c>
      <c r="K5311" s="2" t="str">
        <f>LOOKUP(A5311,'[2]Collin Seedling for R'!$A$3:$A$51,'[2]Collin Seedling for R'!$R$3:$R$51)</f>
        <v>Mod</v>
      </c>
      <c r="L5311" s="2" t="str">
        <f>LOOKUP(A5311,'[2]Collin Seedling for R'!$A$3:$A$51,'[2]Collin Seedling for R'!$T$3:$T$51)</f>
        <v>FS</v>
      </c>
      <c r="M5311" s="2" t="str">
        <f>LOOKUP(A5311,'[2]Collin Seedling for R'!$A$3:$A$51,'[2]Collin Seedling for R'!$P$3:$P$51)</f>
        <v>Seeded</v>
      </c>
      <c r="N5311" s="8">
        <f t="shared" si="82"/>
        <v>0.04</v>
      </c>
      <c r="O5311" s="2" t="str">
        <f>LOOKUP(H5311,[2]plantlist!$A$2:$A$943,[2]plantlist!$B$2:$B$943)</f>
        <v>G</v>
      </c>
    </row>
    <row r="5312" spans="1:15" x14ac:dyDescent="0.2">
      <c r="A5312" s="7" t="s">
        <v>354</v>
      </c>
      <c r="B5312" s="2">
        <v>1997</v>
      </c>
      <c r="C5312" s="2" t="s">
        <v>0</v>
      </c>
      <c r="D5312" s="2">
        <v>0</v>
      </c>
      <c r="E5312" s="2">
        <v>20</v>
      </c>
      <c r="F5312" s="2">
        <v>20</v>
      </c>
      <c r="G5312" s="2">
        <v>5000</v>
      </c>
      <c r="H5312" s="2" t="s">
        <v>372</v>
      </c>
      <c r="I5312" s="2" t="s">
        <v>2</v>
      </c>
      <c r="J5312" s="2" t="s">
        <v>48</v>
      </c>
      <c r="K5312" s="2" t="str">
        <f>LOOKUP(A5312,'[2]Collin Seedling for R'!$A$3:$A$51,'[2]Collin Seedling for R'!$R$3:$R$51)</f>
        <v>Mod</v>
      </c>
      <c r="L5312" s="2" t="str">
        <f>LOOKUP(A5312,'[2]Collin Seedling for R'!$A$3:$A$51,'[2]Collin Seedling for R'!$T$3:$T$51)</f>
        <v>FS</v>
      </c>
      <c r="M5312" s="2" t="str">
        <f>LOOKUP(A5312,'[2]Collin Seedling for R'!$A$3:$A$51,'[2]Collin Seedling for R'!$P$3:$P$51)</f>
        <v>Seeded</v>
      </c>
      <c r="N5312" s="8">
        <f t="shared" si="82"/>
        <v>0.4</v>
      </c>
      <c r="O5312" s="2" t="str">
        <f>LOOKUP(H5312,[2]plantlist!$A$2:$A$943,[2]plantlist!$B$2:$B$943)</f>
        <v>G</v>
      </c>
    </row>
    <row r="5313" spans="1:15" x14ac:dyDescent="0.2">
      <c r="A5313" s="7" t="s">
        <v>523</v>
      </c>
      <c r="B5313" s="2">
        <v>1998</v>
      </c>
      <c r="C5313" s="2" t="s">
        <v>0</v>
      </c>
      <c r="D5313" s="2">
        <v>4652</v>
      </c>
      <c r="E5313" s="2">
        <v>0</v>
      </c>
      <c r="F5313" s="2">
        <v>4652</v>
      </c>
      <c r="G5313" s="2">
        <v>5000</v>
      </c>
      <c r="H5313" s="2" t="s">
        <v>6</v>
      </c>
      <c r="I5313" s="2" t="s">
        <v>2</v>
      </c>
      <c r="J5313" s="2" t="s">
        <v>7</v>
      </c>
      <c r="K5313" s="2" t="str">
        <f>LOOKUP(A5313,'[2]Collin Seedling for R'!$A$3:$A$51,'[2]Collin Seedling for R'!$R$3:$R$51)</f>
        <v>Mod</v>
      </c>
      <c r="L5313" s="2" t="str">
        <f>LOOKUP(A5313,'[2]Collin Seedling for R'!$A$3:$A$51,'[2]Collin Seedling for R'!$T$3:$T$51)</f>
        <v>FS</v>
      </c>
      <c r="M5313" s="2" t="str">
        <f>LOOKUP(A5313,'[2]Collin Seedling for R'!$A$3:$A$51,'[2]Collin Seedling for R'!$P$3:$P$51)</f>
        <v>Seeded</v>
      </c>
      <c r="N5313" s="8">
        <f t="shared" si="82"/>
        <v>0</v>
      </c>
      <c r="O5313" s="2" t="str">
        <f>LOOKUP(H5313,[2]plantlist!$A$2:$A$943,[2]plantlist!$B$2:$B$943)</f>
        <v>L</v>
      </c>
    </row>
    <row r="5314" spans="1:15" x14ac:dyDescent="0.2">
      <c r="A5314" s="7" t="s">
        <v>523</v>
      </c>
      <c r="B5314" s="2">
        <v>1998</v>
      </c>
      <c r="C5314" s="2" t="s">
        <v>0</v>
      </c>
      <c r="D5314" s="2">
        <v>120</v>
      </c>
      <c r="E5314" s="2">
        <v>1178</v>
      </c>
      <c r="F5314" s="2">
        <v>1298</v>
      </c>
      <c r="G5314" s="2">
        <v>5000</v>
      </c>
      <c r="H5314" s="2" t="s">
        <v>368</v>
      </c>
      <c r="I5314" s="2" t="s">
        <v>2</v>
      </c>
      <c r="J5314" s="2" t="s">
        <v>369</v>
      </c>
      <c r="K5314" s="2" t="str">
        <f>LOOKUP(A5314,'[2]Collin Seedling for R'!$A$3:$A$51,'[2]Collin Seedling for R'!$R$3:$R$51)</f>
        <v>Mod</v>
      </c>
      <c r="L5314" s="2" t="str">
        <f>LOOKUP(A5314,'[2]Collin Seedling for R'!$A$3:$A$51,'[2]Collin Seedling for R'!$T$3:$T$51)</f>
        <v>FS</v>
      </c>
      <c r="M5314" s="2" t="str">
        <f>LOOKUP(A5314,'[2]Collin Seedling for R'!$A$3:$A$51,'[2]Collin Seedling for R'!$P$3:$P$51)</f>
        <v>Seeded</v>
      </c>
      <c r="N5314" s="8">
        <f t="shared" ref="N5314:N5377" si="83">E5314/G5314*100</f>
        <v>23.56</v>
      </c>
      <c r="O5314" s="2" t="str">
        <f>LOOKUP(H5314,[2]plantlist!$A$2:$A$943,[2]plantlist!$B$2:$B$943)</f>
        <v>G</v>
      </c>
    </row>
    <row r="5315" spans="1:15" x14ac:dyDescent="0.2">
      <c r="A5315" s="7" t="s">
        <v>523</v>
      </c>
      <c r="B5315" s="2">
        <v>1998</v>
      </c>
      <c r="C5315" s="2" t="s">
        <v>0</v>
      </c>
      <c r="D5315" s="2">
        <v>108</v>
      </c>
      <c r="E5315" s="2">
        <v>0</v>
      </c>
      <c r="F5315" s="2">
        <v>108</v>
      </c>
      <c r="G5315" s="2">
        <v>5000</v>
      </c>
      <c r="H5315" s="2" t="s">
        <v>53</v>
      </c>
      <c r="I5315" s="2" t="s">
        <v>2</v>
      </c>
      <c r="J5315" s="2" t="s">
        <v>54</v>
      </c>
      <c r="K5315" s="2" t="str">
        <f>LOOKUP(A5315,'[2]Collin Seedling for R'!$A$3:$A$51,'[2]Collin Seedling for R'!$R$3:$R$51)</f>
        <v>Mod</v>
      </c>
      <c r="L5315" s="2" t="str">
        <f>LOOKUP(A5315,'[2]Collin Seedling for R'!$A$3:$A$51,'[2]Collin Seedling for R'!$T$3:$T$51)</f>
        <v>FS</v>
      </c>
      <c r="M5315" s="2" t="str">
        <f>LOOKUP(A5315,'[2]Collin Seedling for R'!$A$3:$A$51,'[2]Collin Seedling for R'!$P$3:$P$51)</f>
        <v>Seeded</v>
      </c>
      <c r="N5315" s="8">
        <f t="shared" si="83"/>
        <v>0</v>
      </c>
      <c r="O5315" s="2" t="str">
        <f>LOOKUP(H5315,[2]plantlist!$A$2:$A$943,[2]plantlist!$B$2:$B$943)</f>
        <v>C</v>
      </c>
    </row>
    <row r="5316" spans="1:15" x14ac:dyDescent="0.2">
      <c r="A5316" s="7" t="s">
        <v>523</v>
      </c>
      <c r="B5316" s="2">
        <v>1998</v>
      </c>
      <c r="C5316" s="2" t="s">
        <v>0</v>
      </c>
      <c r="D5316" s="2">
        <v>39</v>
      </c>
      <c r="E5316" s="2">
        <v>442</v>
      </c>
      <c r="F5316" s="2">
        <v>481</v>
      </c>
      <c r="G5316" s="2">
        <v>5000</v>
      </c>
      <c r="H5316" s="2" t="s">
        <v>248</v>
      </c>
      <c r="I5316" s="2" t="s">
        <v>2</v>
      </c>
      <c r="J5316" s="2" t="s">
        <v>249</v>
      </c>
      <c r="K5316" s="2" t="str">
        <f>LOOKUP(A5316,'[2]Collin Seedling for R'!$A$3:$A$51,'[2]Collin Seedling for R'!$R$3:$R$51)</f>
        <v>Mod</v>
      </c>
      <c r="L5316" s="2" t="str">
        <f>LOOKUP(A5316,'[2]Collin Seedling for R'!$A$3:$A$51,'[2]Collin Seedling for R'!$T$3:$T$51)</f>
        <v>FS</v>
      </c>
      <c r="M5316" s="2" t="str">
        <f>LOOKUP(A5316,'[2]Collin Seedling for R'!$A$3:$A$51,'[2]Collin Seedling for R'!$P$3:$P$51)</f>
        <v>Seeded</v>
      </c>
      <c r="N5316" s="8">
        <f t="shared" si="83"/>
        <v>8.84</v>
      </c>
      <c r="O5316" s="2" t="str">
        <f>LOOKUP(H5316,[2]plantlist!$A$2:$A$943,[2]plantlist!$B$2:$B$943)</f>
        <v>G</v>
      </c>
    </row>
    <row r="5317" spans="1:15" x14ac:dyDescent="0.2">
      <c r="A5317" s="7" t="s">
        <v>523</v>
      </c>
      <c r="B5317" s="2">
        <v>1998</v>
      </c>
      <c r="C5317" s="2" t="s">
        <v>0</v>
      </c>
      <c r="D5317" s="2">
        <v>31</v>
      </c>
      <c r="E5317" s="2">
        <v>75</v>
      </c>
      <c r="F5317" s="2">
        <v>106</v>
      </c>
      <c r="G5317" s="2">
        <v>5000</v>
      </c>
      <c r="H5317" s="2" t="s">
        <v>74</v>
      </c>
      <c r="I5317" s="2" t="s">
        <v>19</v>
      </c>
      <c r="J5317" s="2" t="s">
        <v>75</v>
      </c>
      <c r="K5317" s="2" t="str">
        <f>LOOKUP(A5317,'[2]Collin Seedling for R'!$A$3:$A$51,'[2]Collin Seedling for R'!$R$3:$R$51)</f>
        <v>Mod</v>
      </c>
      <c r="L5317" s="2" t="str">
        <f>LOOKUP(A5317,'[2]Collin Seedling for R'!$A$3:$A$51,'[2]Collin Seedling for R'!$T$3:$T$51)</f>
        <v>FS</v>
      </c>
      <c r="M5317" s="2" t="str">
        <f>LOOKUP(A5317,'[2]Collin Seedling for R'!$A$3:$A$51,'[2]Collin Seedling for R'!$P$3:$P$51)</f>
        <v>Seeded</v>
      </c>
      <c r="N5317" s="8">
        <f t="shared" si="83"/>
        <v>1.5</v>
      </c>
      <c r="O5317" s="2" t="str">
        <f>LOOKUP(H5317,[2]plantlist!$A$2:$A$943,[2]plantlist!$B$2:$B$943)</f>
        <v>T</v>
      </c>
    </row>
    <row r="5318" spans="1:15" x14ac:dyDescent="0.2">
      <c r="A5318" s="7" t="s">
        <v>523</v>
      </c>
      <c r="B5318" s="2">
        <v>1998</v>
      </c>
      <c r="C5318" s="2" t="s">
        <v>0</v>
      </c>
      <c r="D5318" s="2">
        <v>23</v>
      </c>
      <c r="E5318" s="2">
        <v>48</v>
      </c>
      <c r="F5318" s="2">
        <v>71</v>
      </c>
      <c r="G5318" s="2">
        <v>5000</v>
      </c>
      <c r="H5318" s="2" t="s">
        <v>10</v>
      </c>
      <c r="I5318" s="2" t="s">
        <v>2</v>
      </c>
      <c r="J5318" s="2" t="s">
        <v>11</v>
      </c>
      <c r="K5318" s="2" t="str">
        <f>LOOKUP(A5318,'[2]Collin Seedling for R'!$A$3:$A$51,'[2]Collin Seedling for R'!$R$3:$R$51)</f>
        <v>Mod</v>
      </c>
      <c r="L5318" s="2" t="str">
        <f>LOOKUP(A5318,'[2]Collin Seedling for R'!$A$3:$A$51,'[2]Collin Seedling for R'!$T$3:$T$51)</f>
        <v>FS</v>
      </c>
      <c r="M5318" s="2" t="str">
        <f>LOOKUP(A5318,'[2]Collin Seedling for R'!$A$3:$A$51,'[2]Collin Seedling for R'!$P$3:$P$51)</f>
        <v>Seeded</v>
      </c>
      <c r="N5318" s="8">
        <f t="shared" si="83"/>
        <v>0.96</v>
      </c>
      <c r="O5318" s="2" t="str">
        <f>LOOKUP(H5318,[2]plantlist!$A$2:$A$943,[2]plantlist!$B$2:$B$943)</f>
        <v>L</v>
      </c>
    </row>
    <row r="5319" spans="1:15" x14ac:dyDescent="0.2">
      <c r="A5319" s="7" t="s">
        <v>523</v>
      </c>
      <c r="B5319" s="2">
        <v>1998</v>
      </c>
      <c r="C5319" s="2" t="s">
        <v>0</v>
      </c>
      <c r="D5319" s="2">
        <v>17</v>
      </c>
      <c r="E5319" s="2">
        <v>15</v>
      </c>
      <c r="F5319" s="2">
        <v>32</v>
      </c>
      <c r="G5319" s="2">
        <v>5000</v>
      </c>
      <c r="H5319" s="2" t="s">
        <v>235</v>
      </c>
      <c r="I5319" s="2" t="s">
        <v>19</v>
      </c>
      <c r="J5319" s="2" t="s">
        <v>236</v>
      </c>
      <c r="K5319" s="2" t="str">
        <f>LOOKUP(A5319,'[2]Collin Seedling for R'!$A$3:$A$51,'[2]Collin Seedling for R'!$R$3:$R$51)</f>
        <v>Mod</v>
      </c>
      <c r="L5319" s="2" t="str">
        <f>LOOKUP(A5319,'[2]Collin Seedling for R'!$A$3:$A$51,'[2]Collin Seedling for R'!$T$3:$T$51)</f>
        <v>FS</v>
      </c>
      <c r="M5319" s="2" t="str">
        <f>LOOKUP(A5319,'[2]Collin Seedling for R'!$A$3:$A$51,'[2]Collin Seedling for R'!$P$3:$P$51)</f>
        <v>Seeded</v>
      </c>
      <c r="N5319" s="8">
        <f t="shared" si="83"/>
        <v>0.3</v>
      </c>
      <c r="O5319" s="2" t="str">
        <f>LOOKUP(H5319,[2]plantlist!$A$2:$A$943,[2]plantlist!$B$2:$B$943)</f>
        <v>T</v>
      </c>
    </row>
    <row r="5320" spans="1:15" x14ac:dyDescent="0.2">
      <c r="A5320" s="7" t="s">
        <v>523</v>
      </c>
      <c r="B5320" s="2">
        <v>1998</v>
      </c>
      <c r="C5320" s="2" t="s">
        <v>0</v>
      </c>
      <c r="D5320" s="2">
        <v>5</v>
      </c>
      <c r="E5320" s="2">
        <v>145</v>
      </c>
      <c r="F5320" s="2">
        <v>150</v>
      </c>
      <c r="G5320" s="2">
        <v>5000</v>
      </c>
      <c r="H5320" s="2" t="s">
        <v>8</v>
      </c>
      <c r="I5320" s="2" t="s">
        <v>2</v>
      </c>
      <c r="J5320" s="2" t="s">
        <v>9</v>
      </c>
      <c r="K5320" s="2" t="str">
        <f>LOOKUP(A5320,'[2]Collin Seedling for R'!$A$3:$A$51,'[2]Collin Seedling for R'!$R$3:$R$51)</f>
        <v>Mod</v>
      </c>
      <c r="L5320" s="2" t="str">
        <f>LOOKUP(A5320,'[2]Collin Seedling for R'!$A$3:$A$51,'[2]Collin Seedling for R'!$T$3:$T$51)</f>
        <v>FS</v>
      </c>
      <c r="M5320" s="2" t="str">
        <f>LOOKUP(A5320,'[2]Collin Seedling for R'!$A$3:$A$51,'[2]Collin Seedling for R'!$P$3:$P$51)</f>
        <v>Seeded</v>
      </c>
      <c r="N5320" s="8">
        <f t="shared" si="83"/>
        <v>2.9000000000000004</v>
      </c>
      <c r="O5320" s="2" t="str">
        <f>LOOKUP(H5320,[2]plantlist!$A$2:$A$943,[2]plantlist!$B$2:$B$943)</f>
        <v>G</v>
      </c>
    </row>
    <row r="5321" spans="1:15" x14ac:dyDescent="0.2">
      <c r="A5321" s="7" t="s">
        <v>523</v>
      </c>
      <c r="B5321" s="2">
        <v>1998</v>
      </c>
      <c r="C5321" s="2" t="s">
        <v>0</v>
      </c>
      <c r="D5321" s="2">
        <v>5</v>
      </c>
      <c r="E5321" s="2">
        <v>0</v>
      </c>
      <c r="F5321" s="2">
        <v>5</v>
      </c>
      <c r="G5321" s="2">
        <v>5000</v>
      </c>
      <c r="H5321" s="2" t="s">
        <v>403</v>
      </c>
      <c r="I5321" s="2" t="s">
        <v>2</v>
      </c>
      <c r="J5321" s="2" t="s">
        <v>404</v>
      </c>
      <c r="K5321" s="2" t="str">
        <f>LOOKUP(A5321,'[2]Collin Seedling for R'!$A$3:$A$51,'[2]Collin Seedling for R'!$R$3:$R$51)</f>
        <v>Mod</v>
      </c>
      <c r="L5321" s="2" t="str">
        <f>LOOKUP(A5321,'[2]Collin Seedling for R'!$A$3:$A$51,'[2]Collin Seedling for R'!$T$3:$T$51)</f>
        <v>FS</v>
      </c>
      <c r="M5321" s="2" t="str">
        <f>LOOKUP(A5321,'[2]Collin Seedling for R'!$A$3:$A$51,'[2]Collin Seedling for R'!$P$3:$P$51)</f>
        <v>Seeded</v>
      </c>
      <c r="N5321" s="8">
        <f t="shared" si="83"/>
        <v>0</v>
      </c>
      <c r="O5321" s="2" t="s">
        <v>405</v>
      </c>
    </row>
    <row r="5322" spans="1:15" x14ac:dyDescent="0.2">
      <c r="A5322" s="7" t="s">
        <v>523</v>
      </c>
      <c r="B5322" s="2">
        <v>1998</v>
      </c>
      <c r="C5322" s="2" t="s">
        <v>0</v>
      </c>
      <c r="D5322" s="2">
        <v>0</v>
      </c>
      <c r="E5322" s="2">
        <v>2</v>
      </c>
      <c r="F5322" s="2">
        <v>2</v>
      </c>
      <c r="G5322" s="2">
        <v>5000</v>
      </c>
      <c r="H5322" s="2" t="s">
        <v>140</v>
      </c>
      <c r="I5322" s="2" t="s">
        <v>2</v>
      </c>
      <c r="J5322" s="2" t="s">
        <v>141</v>
      </c>
      <c r="K5322" s="2" t="str">
        <f>LOOKUP(A5322,'[2]Collin Seedling for R'!$A$3:$A$51,'[2]Collin Seedling for R'!$R$3:$R$51)</f>
        <v>Mod</v>
      </c>
      <c r="L5322" s="2" t="str">
        <f>LOOKUP(A5322,'[2]Collin Seedling for R'!$A$3:$A$51,'[2]Collin Seedling for R'!$T$3:$T$51)</f>
        <v>FS</v>
      </c>
      <c r="M5322" s="2" t="str">
        <f>LOOKUP(A5322,'[2]Collin Seedling for R'!$A$3:$A$51,'[2]Collin Seedling for R'!$P$3:$P$51)</f>
        <v>Seeded</v>
      </c>
      <c r="N5322" s="8">
        <f t="shared" si="83"/>
        <v>0.04</v>
      </c>
      <c r="O5322" s="2" t="str">
        <f>LOOKUP(H5322,[2]plantlist!$A$2:$A$943,[2]plantlist!$B$2:$B$943)</f>
        <v>G</v>
      </c>
    </row>
    <row r="5323" spans="1:15" x14ac:dyDescent="0.2">
      <c r="A5323" s="7" t="s">
        <v>523</v>
      </c>
      <c r="B5323" s="2">
        <v>1998</v>
      </c>
      <c r="C5323" s="2" t="s">
        <v>0</v>
      </c>
      <c r="D5323" s="2">
        <v>0</v>
      </c>
      <c r="E5323" s="2">
        <v>543</v>
      </c>
      <c r="F5323" s="2">
        <v>543</v>
      </c>
      <c r="G5323" s="2">
        <v>5000</v>
      </c>
      <c r="H5323" s="2" t="s">
        <v>370</v>
      </c>
      <c r="I5323" s="2" t="s">
        <v>2</v>
      </c>
      <c r="J5323" s="2" t="s">
        <v>371</v>
      </c>
      <c r="K5323" s="2" t="str">
        <f>LOOKUP(A5323,'[2]Collin Seedling for R'!$A$3:$A$51,'[2]Collin Seedling for R'!$R$3:$R$51)</f>
        <v>Mod</v>
      </c>
      <c r="L5323" s="2" t="str">
        <f>LOOKUP(A5323,'[2]Collin Seedling for R'!$A$3:$A$51,'[2]Collin Seedling for R'!$T$3:$T$51)</f>
        <v>FS</v>
      </c>
      <c r="M5323" s="2" t="str">
        <f>LOOKUP(A5323,'[2]Collin Seedling for R'!$A$3:$A$51,'[2]Collin Seedling for R'!$P$3:$P$51)</f>
        <v>Seeded</v>
      </c>
      <c r="N5323" s="8">
        <f t="shared" si="83"/>
        <v>10.86</v>
      </c>
      <c r="O5323" s="2" t="str">
        <f>LOOKUP(H5323,[2]plantlist!$A$2:$A$943,[2]plantlist!$B$2:$B$943)</f>
        <v>G</v>
      </c>
    </row>
    <row r="5324" spans="1:15" x14ac:dyDescent="0.2">
      <c r="A5324" s="7" t="s">
        <v>523</v>
      </c>
      <c r="B5324" s="2">
        <v>1998</v>
      </c>
      <c r="C5324" s="2" t="s">
        <v>0</v>
      </c>
      <c r="D5324" s="2">
        <v>0</v>
      </c>
      <c r="E5324" s="2">
        <v>3</v>
      </c>
      <c r="F5324" s="2">
        <v>3</v>
      </c>
      <c r="G5324" s="2">
        <v>5000</v>
      </c>
      <c r="H5324" s="2" t="s">
        <v>248</v>
      </c>
      <c r="I5324" s="2" t="s">
        <v>19</v>
      </c>
      <c r="J5324" s="2" t="s">
        <v>249</v>
      </c>
      <c r="K5324" s="2" t="str">
        <f>LOOKUP(A5324,'[2]Collin Seedling for R'!$A$3:$A$51,'[2]Collin Seedling for R'!$R$3:$R$51)</f>
        <v>Mod</v>
      </c>
      <c r="L5324" s="2" t="str">
        <f>LOOKUP(A5324,'[2]Collin Seedling for R'!$A$3:$A$51,'[2]Collin Seedling for R'!$T$3:$T$51)</f>
        <v>FS</v>
      </c>
      <c r="M5324" s="2" t="str">
        <f>LOOKUP(A5324,'[2]Collin Seedling for R'!$A$3:$A$51,'[2]Collin Seedling for R'!$P$3:$P$51)</f>
        <v>Seeded</v>
      </c>
      <c r="N5324" s="8">
        <f t="shared" si="83"/>
        <v>0.06</v>
      </c>
      <c r="O5324" s="2" t="str">
        <f>LOOKUP(H5324,[2]plantlist!$A$2:$A$943,[2]plantlist!$B$2:$B$943)</f>
        <v>G</v>
      </c>
    </row>
    <row r="5325" spans="1:15" x14ac:dyDescent="0.2">
      <c r="A5325" s="7" t="s">
        <v>523</v>
      </c>
      <c r="B5325" s="2">
        <v>1998</v>
      </c>
      <c r="C5325" s="2" t="s">
        <v>0</v>
      </c>
      <c r="D5325" s="2">
        <v>0</v>
      </c>
      <c r="E5325" s="2">
        <v>4</v>
      </c>
      <c r="F5325" s="2">
        <v>4</v>
      </c>
      <c r="G5325" s="2">
        <v>5000</v>
      </c>
      <c r="H5325" s="2" t="s">
        <v>368</v>
      </c>
      <c r="I5325" s="2" t="s">
        <v>19</v>
      </c>
      <c r="J5325" s="2" t="s">
        <v>369</v>
      </c>
      <c r="K5325" s="2" t="str">
        <f>LOOKUP(A5325,'[2]Collin Seedling for R'!$A$3:$A$51,'[2]Collin Seedling for R'!$R$3:$R$51)</f>
        <v>Mod</v>
      </c>
      <c r="L5325" s="2" t="str">
        <f>LOOKUP(A5325,'[2]Collin Seedling for R'!$A$3:$A$51,'[2]Collin Seedling for R'!$T$3:$T$51)</f>
        <v>FS</v>
      </c>
      <c r="M5325" s="2" t="str">
        <f>LOOKUP(A5325,'[2]Collin Seedling for R'!$A$3:$A$51,'[2]Collin Seedling for R'!$P$3:$P$51)</f>
        <v>Seeded</v>
      </c>
      <c r="N5325" s="8">
        <f t="shared" si="83"/>
        <v>0.08</v>
      </c>
      <c r="O5325" s="2" t="str">
        <f>LOOKUP(H5325,[2]plantlist!$A$2:$A$943,[2]plantlist!$B$2:$B$943)</f>
        <v>G</v>
      </c>
    </row>
    <row r="5326" spans="1:15" x14ac:dyDescent="0.2">
      <c r="A5326" s="7" t="s">
        <v>523</v>
      </c>
      <c r="B5326" s="2">
        <v>1998</v>
      </c>
      <c r="C5326" s="2" t="s">
        <v>0</v>
      </c>
      <c r="D5326" s="2">
        <v>0</v>
      </c>
      <c r="E5326" s="2">
        <v>1</v>
      </c>
      <c r="F5326" s="2">
        <v>1</v>
      </c>
      <c r="G5326" s="2">
        <v>5000</v>
      </c>
      <c r="H5326" s="2" t="s">
        <v>428</v>
      </c>
      <c r="I5326" s="2" t="s">
        <v>2</v>
      </c>
      <c r="J5326" s="2" t="s">
        <v>429</v>
      </c>
      <c r="K5326" s="2" t="str">
        <f>LOOKUP(A5326,'[2]Collin Seedling for R'!$A$3:$A$51,'[2]Collin Seedling for R'!$R$3:$R$51)</f>
        <v>Mod</v>
      </c>
      <c r="L5326" s="2" t="str">
        <f>LOOKUP(A5326,'[2]Collin Seedling for R'!$A$3:$A$51,'[2]Collin Seedling for R'!$T$3:$T$51)</f>
        <v>FS</v>
      </c>
      <c r="M5326" s="2" t="str">
        <f>LOOKUP(A5326,'[2]Collin Seedling for R'!$A$3:$A$51,'[2]Collin Seedling for R'!$P$3:$P$51)</f>
        <v>Seeded</v>
      </c>
      <c r="N5326" s="8">
        <f t="shared" si="83"/>
        <v>0.02</v>
      </c>
      <c r="O5326" s="2" t="str">
        <f>LOOKUP(H5326,[2]plantlist!$A$2:$A$943,[2]plantlist!$B$2:$B$943)</f>
        <v>G</v>
      </c>
    </row>
    <row r="5327" spans="1:15" x14ac:dyDescent="0.2">
      <c r="A5327" s="7" t="s">
        <v>523</v>
      </c>
      <c r="B5327" s="2">
        <v>1998</v>
      </c>
      <c r="C5327" s="2" t="s">
        <v>0</v>
      </c>
      <c r="D5327" s="2">
        <v>0</v>
      </c>
      <c r="E5327" s="2">
        <v>87</v>
      </c>
      <c r="F5327" s="2">
        <v>87</v>
      </c>
      <c r="G5327" s="2">
        <v>5000</v>
      </c>
      <c r="H5327" s="2" t="s">
        <v>372</v>
      </c>
      <c r="I5327" s="2" t="s">
        <v>2</v>
      </c>
      <c r="J5327" s="2" t="s">
        <v>48</v>
      </c>
      <c r="K5327" s="2" t="str">
        <f>LOOKUP(A5327,'[2]Collin Seedling for R'!$A$3:$A$51,'[2]Collin Seedling for R'!$R$3:$R$51)</f>
        <v>Mod</v>
      </c>
      <c r="L5327" s="2" t="str">
        <f>LOOKUP(A5327,'[2]Collin Seedling for R'!$A$3:$A$51,'[2]Collin Seedling for R'!$T$3:$T$51)</f>
        <v>FS</v>
      </c>
      <c r="M5327" s="2" t="str">
        <f>LOOKUP(A5327,'[2]Collin Seedling for R'!$A$3:$A$51,'[2]Collin Seedling for R'!$P$3:$P$51)</f>
        <v>Seeded</v>
      </c>
      <c r="N5327" s="8">
        <f t="shared" si="83"/>
        <v>1.7399999999999998</v>
      </c>
      <c r="O5327" s="2" t="str">
        <f>LOOKUP(H5327,[2]plantlist!$A$2:$A$943,[2]plantlist!$B$2:$B$943)</f>
        <v>G</v>
      </c>
    </row>
    <row r="5328" spans="1:15" x14ac:dyDescent="0.2">
      <c r="A5328" s="7" t="s">
        <v>523</v>
      </c>
      <c r="B5328" s="2">
        <v>1998</v>
      </c>
      <c r="C5328" s="2" t="s">
        <v>0</v>
      </c>
      <c r="D5328" s="2">
        <v>0</v>
      </c>
      <c r="E5328" s="2">
        <v>13</v>
      </c>
      <c r="F5328" s="2">
        <v>13</v>
      </c>
      <c r="G5328" s="2">
        <v>5000</v>
      </c>
      <c r="H5328" s="2" t="s">
        <v>395</v>
      </c>
      <c r="I5328" s="2" t="s">
        <v>2</v>
      </c>
      <c r="J5328" s="2" t="s">
        <v>396</v>
      </c>
      <c r="K5328" s="2" t="str">
        <f>LOOKUP(A5328,'[2]Collin Seedling for R'!$A$3:$A$51,'[2]Collin Seedling for R'!$R$3:$R$51)</f>
        <v>Mod</v>
      </c>
      <c r="L5328" s="2" t="str">
        <f>LOOKUP(A5328,'[2]Collin Seedling for R'!$A$3:$A$51,'[2]Collin Seedling for R'!$T$3:$T$51)</f>
        <v>FS</v>
      </c>
      <c r="M5328" s="2" t="str">
        <f>LOOKUP(A5328,'[2]Collin Seedling for R'!$A$3:$A$51,'[2]Collin Seedling for R'!$P$3:$P$51)</f>
        <v>Seeded</v>
      </c>
      <c r="N5328" s="8">
        <f t="shared" si="83"/>
        <v>0.26</v>
      </c>
      <c r="O5328" s="2" t="str">
        <f>LOOKUP(H5328,[2]plantlist!$A$2:$A$943,[2]plantlist!$B$2:$B$943)</f>
        <v>F</v>
      </c>
    </row>
    <row r="5329" spans="1:15" x14ac:dyDescent="0.2">
      <c r="A5329" s="7" t="s">
        <v>354</v>
      </c>
      <c r="B5329" s="2">
        <v>2008</v>
      </c>
      <c r="C5329" s="2" t="s">
        <v>0</v>
      </c>
      <c r="D5329" s="2">
        <v>4088</v>
      </c>
      <c r="E5329" s="2">
        <v>0</v>
      </c>
      <c r="F5329" s="2">
        <v>4088</v>
      </c>
      <c r="G5329" s="2">
        <v>5000</v>
      </c>
      <c r="H5329" s="2" t="s">
        <v>6</v>
      </c>
      <c r="I5329" s="2" t="s">
        <v>2</v>
      </c>
      <c r="J5329" s="2" t="s">
        <v>7</v>
      </c>
      <c r="K5329" s="2" t="str">
        <f>LOOKUP(A5329,'[2]Collin Seedling for R'!$A$3:$A$51,'[2]Collin Seedling for R'!$R$3:$R$51)</f>
        <v>Mod</v>
      </c>
      <c r="L5329" s="2" t="str">
        <f>LOOKUP(A5329,'[2]Collin Seedling for R'!$A$3:$A$51,'[2]Collin Seedling for R'!$T$3:$T$51)</f>
        <v>FS</v>
      </c>
      <c r="M5329" s="2" t="str">
        <f>LOOKUP(A5329,'[2]Collin Seedling for R'!$A$3:$A$51,'[2]Collin Seedling for R'!$P$3:$P$51)</f>
        <v>Seeded</v>
      </c>
      <c r="N5329" s="8">
        <f t="shared" si="83"/>
        <v>0</v>
      </c>
      <c r="O5329" s="2" t="str">
        <f>LOOKUP(H5329,[2]plantlist!$A$2:$A$943,[2]plantlist!$B$2:$B$943)</f>
        <v>L</v>
      </c>
    </row>
    <row r="5330" spans="1:15" x14ac:dyDescent="0.2">
      <c r="A5330" s="7" t="s">
        <v>354</v>
      </c>
      <c r="B5330" s="2">
        <v>2008</v>
      </c>
      <c r="C5330" s="2" t="s">
        <v>0</v>
      </c>
      <c r="D5330" s="2">
        <v>670</v>
      </c>
      <c r="E5330" s="2">
        <v>5000</v>
      </c>
      <c r="F5330" s="2">
        <v>5670</v>
      </c>
      <c r="G5330" s="2">
        <v>5000</v>
      </c>
      <c r="H5330" s="2" t="s">
        <v>8</v>
      </c>
      <c r="I5330" s="2" t="s">
        <v>2</v>
      </c>
      <c r="J5330" s="2" t="s">
        <v>9</v>
      </c>
      <c r="K5330" s="2" t="str">
        <f>LOOKUP(A5330,'[2]Collin Seedling for R'!$A$3:$A$51,'[2]Collin Seedling for R'!$R$3:$R$51)</f>
        <v>Mod</v>
      </c>
      <c r="L5330" s="2" t="str">
        <f>LOOKUP(A5330,'[2]Collin Seedling for R'!$A$3:$A$51,'[2]Collin Seedling for R'!$T$3:$T$51)</f>
        <v>FS</v>
      </c>
      <c r="M5330" s="2" t="str">
        <f>LOOKUP(A5330,'[2]Collin Seedling for R'!$A$3:$A$51,'[2]Collin Seedling for R'!$P$3:$P$51)</f>
        <v>Seeded</v>
      </c>
      <c r="N5330" s="8">
        <f t="shared" si="83"/>
        <v>100</v>
      </c>
      <c r="O5330" s="2" t="str">
        <f>LOOKUP(H5330,[2]plantlist!$A$2:$A$943,[2]plantlist!$B$2:$B$943)</f>
        <v>G</v>
      </c>
    </row>
    <row r="5331" spans="1:15" x14ac:dyDescent="0.2">
      <c r="A5331" s="7" t="s">
        <v>354</v>
      </c>
      <c r="B5331" s="2">
        <v>2008</v>
      </c>
      <c r="C5331" s="2" t="s">
        <v>0</v>
      </c>
      <c r="D5331" s="2">
        <v>188</v>
      </c>
      <c r="E5331" s="2">
        <v>499</v>
      </c>
      <c r="F5331" s="2">
        <v>687</v>
      </c>
      <c r="G5331" s="2">
        <v>5000</v>
      </c>
      <c r="H5331" s="2" t="s">
        <v>10</v>
      </c>
      <c r="I5331" s="2" t="s">
        <v>2</v>
      </c>
      <c r="J5331" s="2" t="s">
        <v>11</v>
      </c>
      <c r="K5331" s="2" t="str">
        <f>LOOKUP(A5331,'[2]Collin Seedling for R'!$A$3:$A$51,'[2]Collin Seedling for R'!$R$3:$R$51)</f>
        <v>Mod</v>
      </c>
      <c r="L5331" s="2" t="str">
        <f>LOOKUP(A5331,'[2]Collin Seedling for R'!$A$3:$A$51,'[2]Collin Seedling for R'!$T$3:$T$51)</f>
        <v>FS</v>
      </c>
      <c r="M5331" s="2" t="str">
        <f>LOOKUP(A5331,'[2]Collin Seedling for R'!$A$3:$A$51,'[2]Collin Seedling for R'!$P$3:$P$51)</f>
        <v>Seeded</v>
      </c>
      <c r="N5331" s="8">
        <f t="shared" si="83"/>
        <v>9.98</v>
      </c>
      <c r="O5331" s="2" t="str">
        <f>LOOKUP(H5331,[2]plantlist!$A$2:$A$943,[2]plantlist!$B$2:$B$943)</f>
        <v>L</v>
      </c>
    </row>
    <row r="5332" spans="1:15" x14ac:dyDescent="0.2">
      <c r="A5332" s="7" t="s">
        <v>354</v>
      </c>
      <c r="B5332" s="2">
        <v>2008</v>
      </c>
      <c r="C5332" s="2" t="s">
        <v>0</v>
      </c>
      <c r="D5332" s="2">
        <v>54</v>
      </c>
      <c r="E5332" s="2">
        <v>128</v>
      </c>
      <c r="F5332" s="2">
        <v>182</v>
      </c>
      <c r="G5332" s="2">
        <v>5000</v>
      </c>
      <c r="H5332" s="2" t="s">
        <v>355</v>
      </c>
      <c r="I5332" s="2" t="s">
        <v>2</v>
      </c>
      <c r="J5332" s="2" t="s">
        <v>356</v>
      </c>
      <c r="K5332" s="2" t="str">
        <f>LOOKUP(A5332,'[2]Collin Seedling for R'!$A$3:$A$51,'[2]Collin Seedling for R'!$R$3:$R$51)</f>
        <v>Mod</v>
      </c>
      <c r="L5332" s="2" t="str">
        <f>LOOKUP(A5332,'[2]Collin Seedling for R'!$A$3:$A$51,'[2]Collin Seedling for R'!$T$3:$T$51)</f>
        <v>FS</v>
      </c>
      <c r="M5332" s="2" t="str">
        <f>LOOKUP(A5332,'[2]Collin Seedling for R'!$A$3:$A$51,'[2]Collin Seedling for R'!$P$3:$P$51)</f>
        <v>Seeded</v>
      </c>
      <c r="N5332" s="8">
        <f t="shared" si="83"/>
        <v>2.56</v>
      </c>
      <c r="O5332" s="2" t="str">
        <f>LOOKUP(H5332,[2]plantlist!$A$2:$A$943,[2]plantlist!$B$2:$B$943)</f>
        <v>G</v>
      </c>
    </row>
    <row r="5333" spans="1:15" x14ac:dyDescent="0.2">
      <c r="A5333" s="7" t="s">
        <v>354</v>
      </c>
      <c r="B5333" s="2">
        <v>2008</v>
      </c>
      <c r="C5333" s="2" t="s">
        <v>0</v>
      </c>
      <c r="D5333" s="2">
        <v>0</v>
      </c>
      <c r="E5333" s="2">
        <v>302</v>
      </c>
      <c r="F5333" s="2">
        <v>302</v>
      </c>
      <c r="G5333" s="2">
        <v>5000</v>
      </c>
      <c r="H5333" s="2" t="s">
        <v>23</v>
      </c>
      <c r="I5333" s="2" t="s">
        <v>2</v>
      </c>
      <c r="J5333" s="2" t="s">
        <v>24</v>
      </c>
      <c r="K5333" s="2" t="str">
        <f>LOOKUP(A5333,'[2]Collin Seedling for R'!$A$3:$A$51,'[2]Collin Seedling for R'!$R$3:$R$51)</f>
        <v>Mod</v>
      </c>
      <c r="L5333" s="2" t="str">
        <f>LOOKUP(A5333,'[2]Collin Seedling for R'!$A$3:$A$51,'[2]Collin Seedling for R'!$T$3:$T$51)</f>
        <v>FS</v>
      </c>
      <c r="M5333" s="2" t="str">
        <f>LOOKUP(A5333,'[2]Collin Seedling for R'!$A$3:$A$51,'[2]Collin Seedling for R'!$P$3:$P$51)</f>
        <v>Seeded</v>
      </c>
      <c r="N5333" s="8">
        <f t="shared" si="83"/>
        <v>6.04</v>
      </c>
      <c r="O5333" s="2" t="str">
        <f>LOOKUP(H5333,[2]plantlist!$A$2:$A$943,[2]plantlist!$B$2:$B$943)</f>
        <v>S</v>
      </c>
    </row>
    <row r="5334" spans="1:15" x14ac:dyDescent="0.2">
      <c r="A5334" s="7" t="s">
        <v>354</v>
      </c>
      <c r="B5334" s="2">
        <v>2008</v>
      </c>
      <c r="C5334" s="2" t="s">
        <v>0</v>
      </c>
      <c r="D5334" s="2">
        <v>0</v>
      </c>
      <c r="E5334" s="2">
        <v>5</v>
      </c>
      <c r="F5334" s="2">
        <v>5</v>
      </c>
      <c r="G5334" s="2">
        <v>5000</v>
      </c>
      <c r="H5334" s="2" t="s">
        <v>82</v>
      </c>
      <c r="I5334" s="2" t="s">
        <v>2</v>
      </c>
      <c r="J5334" s="2" t="s">
        <v>83</v>
      </c>
      <c r="K5334" s="2" t="str">
        <f>LOOKUP(A5334,'[2]Collin Seedling for R'!$A$3:$A$51,'[2]Collin Seedling for R'!$R$3:$R$51)</f>
        <v>Mod</v>
      </c>
      <c r="L5334" s="2" t="str">
        <f>LOOKUP(A5334,'[2]Collin Seedling for R'!$A$3:$A$51,'[2]Collin Seedling for R'!$T$3:$T$51)</f>
        <v>FS</v>
      </c>
      <c r="M5334" s="2" t="str">
        <f>LOOKUP(A5334,'[2]Collin Seedling for R'!$A$3:$A$51,'[2]Collin Seedling for R'!$P$3:$P$51)</f>
        <v>Seeded</v>
      </c>
      <c r="N5334" s="8">
        <f t="shared" si="83"/>
        <v>0.1</v>
      </c>
      <c r="O5334" s="2" t="str">
        <f>LOOKUP(H5334,[2]plantlist!$A$2:$A$943,[2]plantlist!$B$2:$B$943)</f>
        <v>F</v>
      </c>
    </row>
    <row r="5335" spans="1:15" x14ac:dyDescent="0.2">
      <c r="A5335" s="7" t="s">
        <v>354</v>
      </c>
      <c r="B5335" s="2">
        <v>2008</v>
      </c>
      <c r="C5335" s="2" t="s">
        <v>0</v>
      </c>
      <c r="D5335" s="2">
        <v>0</v>
      </c>
      <c r="E5335" s="2">
        <v>53</v>
      </c>
      <c r="F5335" s="2">
        <v>53</v>
      </c>
      <c r="G5335" s="2">
        <v>5000</v>
      </c>
      <c r="H5335" s="2" t="s">
        <v>47</v>
      </c>
      <c r="I5335" s="2" t="s">
        <v>2</v>
      </c>
      <c r="J5335" s="2" t="s">
        <v>48</v>
      </c>
      <c r="K5335" s="2" t="str">
        <f>LOOKUP(A5335,'[2]Collin Seedling for R'!$A$3:$A$51,'[2]Collin Seedling for R'!$R$3:$R$51)</f>
        <v>Mod</v>
      </c>
      <c r="L5335" s="2" t="str">
        <f>LOOKUP(A5335,'[2]Collin Seedling for R'!$A$3:$A$51,'[2]Collin Seedling for R'!$T$3:$T$51)</f>
        <v>FS</v>
      </c>
      <c r="M5335" s="2" t="str">
        <f>LOOKUP(A5335,'[2]Collin Seedling for R'!$A$3:$A$51,'[2]Collin Seedling for R'!$P$3:$P$51)</f>
        <v>Seeded</v>
      </c>
      <c r="N5335" s="8">
        <f t="shared" si="83"/>
        <v>1.06</v>
      </c>
      <c r="O5335" s="2" t="str">
        <f>LOOKUP(H5335,[2]plantlist!$A$2:$A$943,[2]plantlist!$B$2:$B$943)</f>
        <v>G</v>
      </c>
    </row>
    <row r="5336" spans="1:15" x14ac:dyDescent="0.2">
      <c r="A5336" s="7" t="s">
        <v>354</v>
      </c>
      <c r="B5336" s="2">
        <v>2008</v>
      </c>
      <c r="C5336" s="2" t="s">
        <v>0</v>
      </c>
      <c r="D5336" s="2">
        <v>0</v>
      </c>
      <c r="E5336" s="2">
        <v>35</v>
      </c>
      <c r="F5336" s="2">
        <v>35</v>
      </c>
      <c r="G5336" s="2">
        <v>5000</v>
      </c>
      <c r="H5336" s="2" t="s">
        <v>68</v>
      </c>
      <c r="I5336" s="2" t="s">
        <v>2</v>
      </c>
      <c r="J5336" s="2" t="s">
        <v>69</v>
      </c>
      <c r="K5336" s="2" t="str">
        <f>LOOKUP(A5336,'[2]Collin Seedling for R'!$A$3:$A$51,'[2]Collin Seedling for R'!$R$3:$R$51)</f>
        <v>Mod</v>
      </c>
      <c r="L5336" s="2" t="str">
        <f>LOOKUP(A5336,'[2]Collin Seedling for R'!$A$3:$A$51,'[2]Collin Seedling for R'!$T$3:$T$51)</f>
        <v>FS</v>
      </c>
      <c r="M5336" s="2" t="str">
        <f>LOOKUP(A5336,'[2]Collin Seedling for R'!$A$3:$A$51,'[2]Collin Seedling for R'!$P$3:$P$51)</f>
        <v>Seeded</v>
      </c>
      <c r="N5336" s="8">
        <f t="shared" si="83"/>
        <v>0.70000000000000007</v>
      </c>
      <c r="O5336" s="2" t="str">
        <f>LOOKUP(H5336,[2]plantlist!$A$2:$A$943,[2]plantlist!$B$2:$B$943)</f>
        <v>G</v>
      </c>
    </row>
    <row r="5337" spans="1:15" x14ac:dyDescent="0.2">
      <c r="A5337" s="7" t="s">
        <v>354</v>
      </c>
      <c r="B5337" s="2">
        <v>2008</v>
      </c>
      <c r="C5337" s="2" t="s">
        <v>0</v>
      </c>
      <c r="D5337" s="2">
        <v>0</v>
      </c>
      <c r="E5337" s="2">
        <v>4</v>
      </c>
      <c r="F5337" s="2">
        <v>4</v>
      </c>
      <c r="G5337" s="2">
        <v>5000</v>
      </c>
      <c r="H5337" s="2" t="s">
        <v>92</v>
      </c>
      <c r="I5337" s="2" t="s">
        <v>2</v>
      </c>
      <c r="J5337" s="2" t="s">
        <v>93</v>
      </c>
      <c r="K5337" s="2" t="str">
        <f>LOOKUP(A5337,'[2]Collin Seedling for R'!$A$3:$A$51,'[2]Collin Seedling for R'!$R$3:$R$51)</f>
        <v>Mod</v>
      </c>
      <c r="L5337" s="2" t="str">
        <f>LOOKUP(A5337,'[2]Collin Seedling for R'!$A$3:$A$51,'[2]Collin Seedling for R'!$T$3:$T$51)</f>
        <v>FS</v>
      </c>
      <c r="M5337" s="2" t="str">
        <f>LOOKUP(A5337,'[2]Collin Seedling for R'!$A$3:$A$51,'[2]Collin Seedling for R'!$P$3:$P$51)</f>
        <v>Seeded</v>
      </c>
      <c r="N5337" s="8">
        <f t="shared" si="83"/>
        <v>0.08</v>
      </c>
      <c r="O5337" s="2" t="str">
        <f>LOOKUP(H5337,[2]plantlist!$A$2:$A$943,[2]plantlist!$B$2:$B$943)</f>
        <v>F</v>
      </c>
    </row>
    <row r="5338" spans="1:15" x14ac:dyDescent="0.2">
      <c r="A5338" s="2" t="s">
        <v>354</v>
      </c>
      <c r="B5338" s="2">
        <v>2013</v>
      </c>
      <c r="C5338" s="2" t="s">
        <v>0</v>
      </c>
      <c r="D5338" s="2">
        <v>3451</v>
      </c>
      <c r="E5338" s="2">
        <v>0</v>
      </c>
      <c r="F5338" s="2">
        <v>3451</v>
      </c>
      <c r="G5338" s="2">
        <v>5025</v>
      </c>
      <c r="H5338" s="2" t="s">
        <v>4</v>
      </c>
      <c r="I5338" s="2" t="s">
        <v>2</v>
      </c>
      <c r="J5338" s="2" t="s">
        <v>5</v>
      </c>
      <c r="K5338" s="2" t="str">
        <f>LOOKUP(A5338,'[2]Collin Seedling for R'!$A$3:$A$51,'[2]Collin Seedling for R'!$R$3:$R$51)</f>
        <v>Mod</v>
      </c>
      <c r="L5338" s="2" t="str">
        <f>LOOKUP(A5338,'[2]Collin Seedling for R'!$A$3:$A$51,'[2]Collin Seedling for R'!$T$3:$T$51)</f>
        <v>FS</v>
      </c>
      <c r="M5338" s="2" t="str">
        <f>LOOKUP(A5338,'[2]Collin Seedling for R'!$A$3:$A$51,'[2]Collin Seedling for R'!$P$3:$P$51)</f>
        <v>Seeded</v>
      </c>
      <c r="N5338" s="8">
        <f t="shared" si="83"/>
        <v>0</v>
      </c>
      <c r="O5338" s="2" t="str">
        <f>LOOKUP(H5338,[2]plantlist!$A$2:$A$943,[2]plantlist!$B$2:$B$943)</f>
        <v>B</v>
      </c>
    </row>
    <row r="5339" spans="1:15" x14ac:dyDescent="0.2">
      <c r="A5339" s="2" t="s">
        <v>354</v>
      </c>
      <c r="B5339" s="2">
        <v>2013</v>
      </c>
      <c r="C5339" s="2" t="s">
        <v>0</v>
      </c>
      <c r="D5339" s="2">
        <v>1159</v>
      </c>
      <c r="E5339" s="2">
        <v>0</v>
      </c>
      <c r="F5339" s="2">
        <v>1159</v>
      </c>
      <c r="G5339" s="2">
        <v>5025</v>
      </c>
      <c r="H5339" s="2" t="s">
        <v>1</v>
      </c>
      <c r="I5339" s="2" t="s">
        <v>2</v>
      </c>
      <c r="J5339" s="2" t="s">
        <v>3</v>
      </c>
      <c r="K5339" s="2" t="str">
        <f>LOOKUP(A5339,'[2]Collin Seedling for R'!$A$3:$A$51,'[2]Collin Seedling for R'!$R$3:$R$51)</f>
        <v>Mod</v>
      </c>
      <c r="L5339" s="2" t="str">
        <f>LOOKUP(A5339,'[2]Collin Seedling for R'!$A$3:$A$51,'[2]Collin Seedling for R'!$T$3:$T$51)</f>
        <v>FS</v>
      </c>
      <c r="M5339" s="2" t="str">
        <f>LOOKUP(A5339,'[2]Collin Seedling for R'!$A$3:$A$51,'[2]Collin Seedling for R'!$P$3:$P$51)</f>
        <v>Seeded</v>
      </c>
      <c r="N5339" s="8">
        <f t="shared" si="83"/>
        <v>0</v>
      </c>
      <c r="O5339" s="2" t="str">
        <f>LOOKUP(H5339,[2]plantlist!$A$2:$A$943,[2]plantlist!$B$2:$B$943)</f>
        <v>F</v>
      </c>
    </row>
    <row r="5340" spans="1:15" x14ac:dyDescent="0.2">
      <c r="A5340" s="2" t="s">
        <v>354</v>
      </c>
      <c r="B5340" s="2">
        <v>2013</v>
      </c>
      <c r="C5340" s="2" t="s">
        <v>0</v>
      </c>
      <c r="D5340" s="2">
        <v>252</v>
      </c>
      <c r="E5340" s="2">
        <v>4</v>
      </c>
      <c r="F5340" s="2">
        <v>256</v>
      </c>
      <c r="G5340" s="2">
        <v>5025</v>
      </c>
      <c r="H5340" s="2" t="s">
        <v>6</v>
      </c>
      <c r="I5340" s="2" t="s">
        <v>2</v>
      </c>
      <c r="J5340" s="2" t="s">
        <v>7</v>
      </c>
      <c r="K5340" s="2" t="str">
        <f>LOOKUP(A5340,'[2]Collin Seedling for R'!$A$3:$A$51,'[2]Collin Seedling for R'!$R$3:$R$51)</f>
        <v>Mod</v>
      </c>
      <c r="L5340" s="2" t="str">
        <f>LOOKUP(A5340,'[2]Collin Seedling for R'!$A$3:$A$51,'[2]Collin Seedling for R'!$T$3:$T$51)</f>
        <v>FS</v>
      </c>
      <c r="M5340" s="2" t="str">
        <f>LOOKUP(A5340,'[2]Collin Seedling for R'!$A$3:$A$51,'[2]Collin Seedling for R'!$P$3:$P$51)</f>
        <v>Seeded</v>
      </c>
      <c r="N5340" s="8">
        <f t="shared" si="83"/>
        <v>7.9601990049751242E-2</v>
      </c>
      <c r="O5340" s="2" t="str">
        <f>LOOKUP(H5340,[2]plantlist!$A$2:$A$943,[2]plantlist!$B$2:$B$943)</f>
        <v>L</v>
      </c>
    </row>
    <row r="5341" spans="1:15" x14ac:dyDescent="0.2">
      <c r="A5341" s="2" t="s">
        <v>354</v>
      </c>
      <c r="B5341" s="2">
        <v>2013</v>
      </c>
      <c r="C5341" s="2" t="s">
        <v>0</v>
      </c>
      <c r="D5341" s="2">
        <v>57</v>
      </c>
      <c r="E5341" s="2">
        <v>537</v>
      </c>
      <c r="F5341" s="2">
        <v>594</v>
      </c>
      <c r="G5341" s="2">
        <v>5025</v>
      </c>
      <c r="H5341" s="2" t="s">
        <v>88</v>
      </c>
      <c r="I5341" s="2" t="s">
        <v>2</v>
      </c>
      <c r="J5341" s="2" t="s">
        <v>89</v>
      </c>
      <c r="K5341" s="2" t="str">
        <f>LOOKUP(A5341,'[2]Collin Seedling for R'!$A$3:$A$51,'[2]Collin Seedling for R'!$R$3:$R$51)</f>
        <v>Mod</v>
      </c>
      <c r="L5341" s="2" t="str">
        <f>LOOKUP(A5341,'[2]Collin Seedling for R'!$A$3:$A$51,'[2]Collin Seedling for R'!$T$3:$T$51)</f>
        <v>FS</v>
      </c>
      <c r="M5341" s="2" t="str">
        <f>LOOKUP(A5341,'[2]Collin Seedling for R'!$A$3:$A$51,'[2]Collin Seedling for R'!$P$3:$P$51)</f>
        <v>Seeded</v>
      </c>
      <c r="N5341" s="8">
        <f t="shared" si="83"/>
        <v>10.686567164179104</v>
      </c>
      <c r="O5341" s="2" t="str">
        <f>LOOKUP(H5341,[2]plantlist!$A$2:$A$943,[2]plantlist!$B$2:$B$943)</f>
        <v>F</v>
      </c>
    </row>
    <row r="5342" spans="1:15" x14ac:dyDescent="0.2">
      <c r="A5342" s="2" t="s">
        <v>354</v>
      </c>
      <c r="B5342" s="2">
        <v>2013</v>
      </c>
      <c r="C5342" s="2" t="s">
        <v>0</v>
      </c>
      <c r="D5342" s="2">
        <v>45</v>
      </c>
      <c r="E5342" s="2">
        <v>124</v>
      </c>
      <c r="F5342" s="2">
        <v>169</v>
      </c>
      <c r="G5342" s="2">
        <v>5025</v>
      </c>
      <c r="H5342" s="2" t="s">
        <v>10</v>
      </c>
      <c r="I5342" s="2" t="s">
        <v>2</v>
      </c>
      <c r="J5342" s="2" t="s">
        <v>11</v>
      </c>
      <c r="K5342" s="2" t="str">
        <f>LOOKUP(A5342,'[2]Collin Seedling for R'!$A$3:$A$51,'[2]Collin Seedling for R'!$R$3:$R$51)</f>
        <v>Mod</v>
      </c>
      <c r="L5342" s="2" t="str">
        <f>LOOKUP(A5342,'[2]Collin Seedling for R'!$A$3:$A$51,'[2]Collin Seedling for R'!$T$3:$T$51)</f>
        <v>FS</v>
      </c>
      <c r="M5342" s="2" t="str">
        <f>LOOKUP(A5342,'[2]Collin Seedling for R'!$A$3:$A$51,'[2]Collin Seedling for R'!$P$3:$P$51)</f>
        <v>Seeded</v>
      </c>
      <c r="N5342" s="8">
        <f t="shared" si="83"/>
        <v>2.4676616915422884</v>
      </c>
      <c r="O5342" s="2" t="str">
        <f>LOOKUP(H5342,[2]plantlist!$A$2:$A$943,[2]plantlist!$B$2:$B$943)</f>
        <v>L</v>
      </c>
    </row>
    <row r="5343" spans="1:15" x14ac:dyDescent="0.2">
      <c r="A5343" s="2" t="s">
        <v>354</v>
      </c>
      <c r="B5343" s="2">
        <v>2013</v>
      </c>
      <c r="C5343" s="2" t="s">
        <v>0</v>
      </c>
      <c r="D5343" s="2">
        <v>36</v>
      </c>
      <c r="E5343" s="2">
        <v>0</v>
      </c>
      <c r="F5343" s="2">
        <v>36</v>
      </c>
      <c r="G5343" s="2">
        <v>5025</v>
      </c>
      <c r="H5343" s="2" t="s">
        <v>74</v>
      </c>
      <c r="I5343" s="2" t="s">
        <v>19</v>
      </c>
      <c r="J5343" s="2" t="s">
        <v>75</v>
      </c>
      <c r="K5343" s="2" t="str">
        <f>LOOKUP(A5343,'[2]Collin Seedling for R'!$A$3:$A$51,'[2]Collin Seedling for R'!$R$3:$R$51)</f>
        <v>Mod</v>
      </c>
      <c r="L5343" s="2" t="str">
        <f>LOOKUP(A5343,'[2]Collin Seedling for R'!$A$3:$A$51,'[2]Collin Seedling for R'!$T$3:$T$51)</f>
        <v>FS</v>
      </c>
      <c r="M5343" s="2" t="str">
        <f>LOOKUP(A5343,'[2]Collin Seedling for R'!$A$3:$A$51,'[2]Collin Seedling for R'!$P$3:$P$51)</f>
        <v>Seeded</v>
      </c>
      <c r="N5343" s="8">
        <f t="shared" si="83"/>
        <v>0</v>
      </c>
      <c r="O5343" s="2" t="str">
        <f>LOOKUP(H5343,[2]plantlist!$A$2:$A$943,[2]plantlist!$B$2:$B$943)</f>
        <v>T</v>
      </c>
    </row>
    <row r="5344" spans="1:15" x14ac:dyDescent="0.2">
      <c r="A5344" s="2" t="s">
        <v>354</v>
      </c>
      <c r="B5344" s="2">
        <v>2013</v>
      </c>
      <c r="C5344" s="2" t="s">
        <v>0</v>
      </c>
      <c r="D5344" s="2">
        <v>14</v>
      </c>
      <c r="E5344" s="2">
        <v>120</v>
      </c>
      <c r="F5344" s="2">
        <v>134</v>
      </c>
      <c r="G5344" s="2">
        <v>5025</v>
      </c>
      <c r="H5344" s="2" t="s">
        <v>8</v>
      </c>
      <c r="I5344" s="2" t="s">
        <v>2</v>
      </c>
      <c r="J5344" s="2" t="s">
        <v>9</v>
      </c>
      <c r="K5344" s="2" t="str">
        <f>LOOKUP(A5344,'[2]Collin Seedling for R'!$A$3:$A$51,'[2]Collin Seedling for R'!$R$3:$R$51)</f>
        <v>Mod</v>
      </c>
      <c r="L5344" s="2" t="str">
        <f>LOOKUP(A5344,'[2]Collin Seedling for R'!$A$3:$A$51,'[2]Collin Seedling for R'!$T$3:$T$51)</f>
        <v>FS</v>
      </c>
      <c r="M5344" s="2" t="str">
        <f>LOOKUP(A5344,'[2]Collin Seedling for R'!$A$3:$A$51,'[2]Collin Seedling for R'!$P$3:$P$51)</f>
        <v>Seeded</v>
      </c>
      <c r="N5344" s="8">
        <f t="shared" si="83"/>
        <v>2.3880597014925375</v>
      </c>
      <c r="O5344" s="2" t="str">
        <f>LOOKUP(H5344,[2]plantlist!$A$2:$A$943,[2]plantlist!$B$2:$B$943)</f>
        <v>G</v>
      </c>
    </row>
    <row r="5345" spans="1:15" x14ac:dyDescent="0.2">
      <c r="A5345" s="2" t="s">
        <v>354</v>
      </c>
      <c r="B5345" s="2">
        <v>2013</v>
      </c>
      <c r="C5345" s="2" t="s">
        <v>0</v>
      </c>
      <c r="D5345" s="2">
        <v>9</v>
      </c>
      <c r="E5345" s="2">
        <v>171</v>
      </c>
      <c r="F5345" s="2">
        <v>180</v>
      </c>
      <c r="G5345" s="2">
        <v>5025</v>
      </c>
      <c r="H5345" s="2" t="s">
        <v>192</v>
      </c>
      <c r="I5345" s="2" t="s">
        <v>2</v>
      </c>
      <c r="J5345" s="2" t="s">
        <v>193</v>
      </c>
      <c r="K5345" s="2" t="str">
        <f>LOOKUP(A5345,'[2]Collin Seedling for R'!$A$3:$A$51,'[2]Collin Seedling for R'!$R$3:$R$51)</f>
        <v>Mod</v>
      </c>
      <c r="L5345" s="2" t="str">
        <f>LOOKUP(A5345,'[2]Collin Seedling for R'!$A$3:$A$51,'[2]Collin Seedling for R'!$T$3:$T$51)</f>
        <v>FS</v>
      </c>
      <c r="M5345" s="2" t="str">
        <f>LOOKUP(A5345,'[2]Collin Seedling for R'!$A$3:$A$51,'[2]Collin Seedling for R'!$P$3:$P$51)</f>
        <v>Seeded</v>
      </c>
      <c r="N5345" s="8">
        <f t="shared" si="83"/>
        <v>3.4029850746268657</v>
      </c>
      <c r="O5345" s="2" t="str">
        <f>LOOKUP(H5345,[2]plantlist!$A$2:$A$943,[2]plantlist!$B$2:$B$943)</f>
        <v>G</v>
      </c>
    </row>
    <row r="5346" spans="1:15" x14ac:dyDescent="0.2">
      <c r="A5346" s="2" t="s">
        <v>354</v>
      </c>
      <c r="B5346" s="2">
        <v>2013</v>
      </c>
      <c r="C5346" s="2" t="s">
        <v>0</v>
      </c>
      <c r="D5346" s="2">
        <v>1</v>
      </c>
      <c r="E5346" s="2">
        <v>4</v>
      </c>
      <c r="F5346" s="2">
        <v>5</v>
      </c>
      <c r="G5346" s="2">
        <v>5025</v>
      </c>
      <c r="H5346" s="2" t="s">
        <v>180</v>
      </c>
      <c r="I5346" s="2" t="s">
        <v>2</v>
      </c>
      <c r="J5346" s="2" t="s">
        <v>181</v>
      </c>
      <c r="K5346" s="2" t="str">
        <f>LOOKUP(A5346,'[2]Collin Seedling for R'!$A$3:$A$51,'[2]Collin Seedling for R'!$R$3:$R$51)</f>
        <v>Mod</v>
      </c>
      <c r="L5346" s="2" t="str">
        <f>LOOKUP(A5346,'[2]Collin Seedling for R'!$A$3:$A$51,'[2]Collin Seedling for R'!$T$3:$T$51)</f>
        <v>FS</v>
      </c>
      <c r="M5346" s="2" t="str">
        <f>LOOKUP(A5346,'[2]Collin Seedling for R'!$A$3:$A$51,'[2]Collin Seedling for R'!$P$3:$P$51)</f>
        <v>Seeded</v>
      </c>
      <c r="N5346" s="8">
        <f t="shared" si="83"/>
        <v>7.9601990049751242E-2</v>
      </c>
      <c r="O5346" s="2" t="str">
        <f>LOOKUP(H5346,[2]plantlist!$A$2:$A$943,[2]plantlist!$B$2:$B$943)</f>
        <v>U</v>
      </c>
    </row>
    <row r="5347" spans="1:15" x14ac:dyDescent="0.2">
      <c r="A5347" s="2" t="s">
        <v>354</v>
      </c>
      <c r="B5347" s="2">
        <v>2013</v>
      </c>
      <c r="C5347" s="2" t="s">
        <v>0</v>
      </c>
      <c r="D5347" s="2">
        <v>1</v>
      </c>
      <c r="E5347" s="2">
        <v>0</v>
      </c>
      <c r="F5347" s="2">
        <v>1</v>
      </c>
      <c r="G5347" s="2">
        <v>5025</v>
      </c>
      <c r="H5347" s="2" t="s">
        <v>66</v>
      </c>
      <c r="I5347" s="2" t="s">
        <v>19</v>
      </c>
      <c r="J5347" s="2" t="s">
        <v>67</v>
      </c>
      <c r="K5347" s="2" t="str">
        <f>LOOKUP(A5347,'[2]Collin Seedling for R'!$A$3:$A$51,'[2]Collin Seedling for R'!$R$3:$R$51)</f>
        <v>Mod</v>
      </c>
      <c r="L5347" s="2" t="str">
        <f>LOOKUP(A5347,'[2]Collin Seedling for R'!$A$3:$A$51,'[2]Collin Seedling for R'!$T$3:$T$51)</f>
        <v>FS</v>
      </c>
      <c r="M5347" s="2" t="str">
        <f>LOOKUP(A5347,'[2]Collin Seedling for R'!$A$3:$A$51,'[2]Collin Seedling for R'!$P$3:$P$51)</f>
        <v>Seeded</v>
      </c>
      <c r="N5347" s="8">
        <f t="shared" si="83"/>
        <v>0</v>
      </c>
      <c r="O5347" s="2" t="str">
        <f>LOOKUP(H5347,[2]plantlist!$A$2:$A$943,[2]plantlist!$B$2:$B$943)</f>
        <v>G</v>
      </c>
    </row>
    <row r="5348" spans="1:15" x14ac:dyDescent="0.2">
      <c r="A5348" s="2" t="s">
        <v>354</v>
      </c>
      <c r="B5348" s="2">
        <v>2013</v>
      </c>
      <c r="C5348" s="2" t="s">
        <v>0</v>
      </c>
      <c r="D5348" s="2">
        <v>0</v>
      </c>
      <c r="E5348" s="2">
        <v>13</v>
      </c>
      <c r="F5348" s="2">
        <v>13</v>
      </c>
      <c r="G5348" s="2">
        <v>5025</v>
      </c>
      <c r="H5348" s="2" t="s">
        <v>108</v>
      </c>
      <c r="I5348" s="2" t="s">
        <v>2</v>
      </c>
      <c r="J5348" s="2" t="s">
        <v>109</v>
      </c>
      <c r="K5348" s="2" t="str">
        <f>LOOKUP(A5348,'[2]Collin Seedling for R'!$A$3:$A$51,'[2]Collin Seedling for R'!$R$3:$R$51)</f>
        <v>Mod</v>
      </c>
      <c r="L5348" s="2" t="str">
        <f>LOOKUP(A5348,'[2]Collin Seedling for R'!$A$3:$A$51,'[2]Collin Seedling for R'!$T$3:$T$51)</f>
        <v>FS</v>
      </c>
      <c r="M5348" s="2" t="str">
        <f>LOOKUP(A5348,'[2]Collin Seedling for R'!$A$3:$A$51,'[2]Collin Seedling for R'!$P$3:$P$51)</f>
        <v>Seeded</v>
      </c>
      <c r="N5348" s="8">
        <f t="shared" si="83"/>
        <v>0.25870646766169153</v>
      </c>
      <c r="O5348" s="2" t="str">
        <f>LOOKUP(H5348,[2]plantlist!$A$2:$A$943,[2]plantlist!$B$2:$B$943)</f>
        <v>F</v>
      </c>
    </row>
    <row r="5349" spans="1:15" x14ac:dyDescent="0.2">
      <c r="A5349" s="2" t="s">
        <v>354</v>
      </c>
      <c r="B5349" s="2">
        <v>2013</v>
      </c>
      <c r="C5349" s="2" t="s">
        <v>0</v>
      </c>
      <c r="D5349" s="2">
        <v>0</v>
      </c>
      <c r="E5349" s="2">
        <v>15</v>
      </c>
      <c r="F5349" s="2">
        <v>15</v>
      </c>
      <c r="G5349" s="2">
        <v>5025</v>
      </c>
      <c r="H5349" s="2" t="s">
        <v>60</v>
      </c>
      <c r="I5349" s="2" t="s">
        <v>2</v>
      </c>
      <c r="J5349" s="2" t="s">
        <v>61</v>
      </c>
      <c r="K5349" s="2" t="str">
        <f>LOOKUP(A5349,'[2]Collin Seedling for R'!$A$3:$A$51,'[2]Collin Seedling for R'!$R$3:$R$51)</f>
        <v>Mod</v>
      </c>
      <c r="L5349" s="2" t="str">
        <f>LOOKUP(A5349,'[2]Collin Seedling for R'!$A$3:$A$51,'[2]Collin Seedling for R'!$T$3:$T$51)</f>
        <v>FS</v>
      </c>
      <c r="M5349" s="2" t="str">
        <f>LOOKUP(A5349,'[2]Collin Seedling for R'!$A$3:$A$51,'[2]Collin Seedling for R'!$P$3:$P$51)</f>
        <v>Seeded</v>
      </c>
      <c r="N5349" s="8">
        <f t="shared" si="83"/>
        <v>0.29850746268656719</v>
      </c>
      <c r="O5349" s="2" t="str">
        <f>LOOKUP(H5349,[2]plantlist!$A$2:$A$943,[2]plantlist!$B$2:$B$943)</f>
        <v>F</v>
      </c>
    </row>
    <row r="5350" spans="1:15" x14ac:dyDescent="0.2">
      <c r="A5350" s="2" t="s">
        <v>354</v>
      </c>
      <c r="B5350" s="2">
        <v>2013</v>
      </c>
      <c r="C5350" s="2" t="s">
        <v>0</v>
      </c>
      <c r="D5350" s="2">
        <v>0</v>
      </c>
      <c r="E5350" s="2">
        <v>482</v>
      </c>
      <c r="F5350" s="2">
        <v>482</v>
      </c>
      <c r="G5350" s="2">
        <v>5025</v>
      </c>
      <c r="H5350" s="2" t="s">
        <v>23</v>
      </c>
      <c r="I5350" s="2" t="s">
        <v>2</v>
      </c>
      <c r="J5350" s="2" t="s">
        <v>24</v>
      </c>
      <c r="K5350" s="2" t="str">
        <f>LOOKUP(A5350,'[2]Collin Seedling for R'!$A$3:$A$51,'[2]Collin Seedling for R'!$R$3:$R$51)</f>
        <v>Mod</v>
      </c>
      <c r="L5350" s="2" t="str">
        <f>LOOKUP(A5350,'[2]Collin Seedling for R'!$A$3:$A$51,'[2]Collin Seedling for R'!$T$3:$T$51)</f>
        <v>FS</v>
      </c>
      <c r="M5350" s="2" t="str">
        <f>LOOKUP(A5350,'[2]Collin Seedling for R'!$A$3:$A$51,'[2]Collin Seedling for R'!$P$3:$P$51)</f>
        <v>Seeded</v>
      </c>
      <c r="N5350" s="8">
        <f t="shared" si="83"/>
        <v>9.5920398009950247</v>
      </c>
      <c r="O5350" s="2" t="str">
        <f>LOOKUP(H5350,[2]plantlist!$A$2:$A$943,[2]plantlist!$B$2:$B$943)</f>
        <v>S</v>
      </c>
    </row>
    <row r="5351" spans="1:15" x14ac:dyDescent="0.2">
      <c r="A5351" t="s">
        <v>354</v>
      </c>
      <c r="B5351">
        <v>2016</v>
      </c>
      <c r="C5351" t="s">
        <v>0</v>
      </c>
      <c r="D5351">
        <v>2182</v>
      </c>
      <c r="E5351">
        <v>1332</v>
      </c>
      <c r="F5351">
        <v>3514</v>
      </c>
      <c r="G5351">
        <v>5000</v>
      </c>
      <c r="H5351" t="s">
        <v>6</v>
      </c>
      <c r="I5351" t="s">
        <v>2</v>
      </c>
      <c r="J5351" t="s">
        <v>7</v>
      </c>
      <c r="K5351" s="2" t="str">
        <f>LOOKUP(A5351,'[2]Collin Seedling for R'!$A$3:$A$51,'[2]Collin Seedling for R'!$R$3:$R$51)</f>
        <v>Mod</v>
      </c>
      <c r="L5351" s="2" t="str">
        <f>LOOKUP(A5351,'[2]Collin Seedling for R'!$A$3:$A$51,'[2]Collin Seedling for R'!$T$3:$T$51)</f>
        <v>FS</v>
      </c>
      <c r="M5351" s="2" t="str">
        <f>LOOKUP(A5351,'[2]Collin Seedling for R'!$A$3:$A$51,'[2]Collin Seedling for R'!$P$3:$P$51)</f>
        <v>Seeded</v>
      </c>
      <c r="N5351" s="8">
        <f t="shared" si="83"/>
        <v>26.640000000000004</v>
      </c>
      <c r="O5351" s="2" t="str">
        <f>LOOKUP(H5351,[2]plantlist!$A$2:$A$943,[2]plantlist!$B$2:$B$943)</f>
        <v>L</v>
      </c>
    </row>
    <row r="5352" spans="1:15" x14ac:dyDescent="0.2">
      <c r="A5352" t="s">
        <v>354</v>
      </c>
      <c r="B5352">
        <v>2016</v>
      </c>
      <c r="C5352" t="s">
        <v>0</v>
      </c>
      <c r="D5352">
        <v>1859</v>
      </c>
      <c r="E5352">
        <v>0</v>
      </c>
      <c r="F5352">
        <v>1859</v>
      </c>
      <c r="G5352">
        <v>5000</v>
      </c>
      <c r="H5352" t="s">
        <v>4</v>
      </c>
      <c r="I5352" t="s">
        <v>2</v>
      </c>
      <c r="J5352" t="s">
        <v>5</v>
      </c>
      <c r="K5352" s="2" t="str">
        <f>LOOKUP(A5352,'[2]Collin Seedling for R'!$A$3:$A$51,'[2]Collin Seedling for R'!$R$3:$R$51)</f>
        <v>Mod</v>
      </c>
      <c r="L5352" s="2" t="str">
        <f>LOOKUP(A5352,'[2]Collin Seedling for R'!$A$3:$A$51,'[2]Collin Seedling for R'!$T$3:$T$51)</f>
        <v>FS</v>
      </c>
      <c r="M5352" s="2" t="str">
        <f>LOOKUP(A5352,'[2]Collin Seedling for R'!$A$3:$A$51,'[2]Collin Seedling for R'!$P$3:$P$51)</f>
        <v>Seeded</v>
      </c>
      <c r="N5352" s="8">
        <f t="shared" si="83"/>
        <v>0</v>
      </c>
      <c r="O5352" s="2" t="str">
        <f>LOOKUP(H5352,[2]plantlist!$A$2:$A$943,[2]plantlist!$B$2:$B$943)</f>
        <v>B</v>
      </c>
    </row>
    <row r="5353" spans="1:15" x14ac:dyDescent="0.2">
      <c r="A5353" t="s">
        <v>354</v>
      </c>
      <c r="B5353">
        <v>2016</v>
      </c>
      <c r="C5353" t="s">
        <v>0</v>
      </c>
      <c r="D5353">
        <v>330</v>
      </c>
      <c r="E5353">
        <v>0</v>
      </c>
      <c r="F5353">
        <v>330</v>
      </c>
      <c r="G5353">
        <v>5000</v>
      </c>
      <c r="H5353" t="s">
        <v>1</v>
      </c>
      <c r="I5353" t="s">
        <v>2</v>
      </c>
      <c r="J5353" t="s">
        <v>3</v>
      </c>
      <c r="K5353" s="2" t="str">
        <f>LOOKUP(A5353,'[2]Collin Seedling for R'!$A$3:$A$51,'[2]Collin Seedling for R'!$R$3:$R$51)</f>
        <v>Mod</v>
      </c>
      <c r="L5353" s="2" t="str">
        <f>LOOKUP(A5353,'[2]Collin Seedling for R'!$A$3:$A$51,'[2]Collin Seedling for R'!$T$3:$T$51)</f>
        <v>FS</v>
      </c>
      <c r="M5353" s="2" t="str">
        <f>LOOKUP(A5353,'[2]Collin Seedling for R'!$A$3:$A$51,'[2]Collin Seedling for R'!$P$3:$P$51)</f>
        <v>Seeded</v>
      </c>
      <c r="N5353" s="8">
        <f t="shared" si="83"/>
        <v>0</v>
      </c>
      <c r="O5353" s="2" t="str">
        <f>LOOKUP(H5353,[2]plantlist!$A$2:$A$943,[2]plantlist!$B$2:$B$943)</f>
        <v>F</v>
      </c>
    </row>
    <row r="5354" spans="1:15" x14ac:dyDescent="0.2">
      <c r="A5354" t="s">
        <v>354</v>
      </c>
      <c r="B5354">
        <v>2016</v>
      </c>
      <c r="C5354" t="s">
        <v>0</v>
      </c>
      <c r="D5354">
        <v>290</v>
      </c>
      <c r="E5354">
        <v>1955</v>
      </c>
      <c r="F5354">
        <v>2245</v>
      </c>
      <c r="G5354">
        <v>5000</v>
      </c>
      <c r="H5354" t="s">
        <v>8</v>
      </c>
      <c r="I5354" t="s">
        <v>2</v>
      </c>
      <c r="J5354" t="s">
        <v>9</v>
      </c>
      <c r="K5354" s="2" t="str">
        <f>LOOKUP(A5354,'[2]Collin Seedling for R'!$A$3:$A$51,'[2]Collin Seedling for R'!$R$3:$R$51)</f>
        <v>Mod</v>
      </c>
      <c r="L5354" s="2" t="str">
        <f>LOOKUP(A5354,'[2]Collin Seedling for R'!$A$3:$A$51,'[2]Collin Seedling for R'!$T$3:$T$51)</f>
        <v>FS</v>
      </c>
      <c r="M5354" s="2" t="str">
        <f>LOOKUP(A5354,'[2]Collin Seedling for R'!$A$3:$A$51,'[2]Collin Seedling for R'!$P$3:$P$51)</f>
        <v>Seeded</v>
      </c>
      <c r="N5354" s="8">
        <f t="shared" si="83"/>
        <v>39.1</v>
      </c>
      <c r="O5354" s="2" t="str">
        <f>LOOKUP(H5354,[2]plantlist!$A$2:$A$943,[2]plantlist!$B$2:$B$943)</f>
        <v>G</v>
      </c>
    </row>
    <row r="5355" spans="1:15" x14ac:dyDescent="0.2">
      <c r="A5355" t="s">
        <v>354</v>
      </c>
      <c r="B5355">
        <v>2016</v>
      </c>
      <c r="C5355" t="s">
        <v>0</v>
      </c>
      <c r="D5355">
        <v>150</v>
      </c>
      <c r="E5355">
        <v>1060</v>
      </c>
      <c r="F5355">
        <v>1210</v>
      </c>
      <c r="G5355">
        <v>5000</v>
      </c>
      <c r="H5355" t="s">
        <v>23</v>
      </c>
      <c r="I5355" t="s">
        <v>2</v>
      </c>
      <c r="J5355" t="s">
        <v>24</v>
      </c>
      <c r="K5355" s="2" t="str">
        <f>LOOKUP(A5355,'[2]Collin Seedling for R'!$A$3:$A$51,'[2]Collin Seedling for R'!$R$3:$R$51)</f>
        <v>Mod</v>
      </c>
      <c r="L5355" s="2" t="str">
        <f>LOOKUP(A5355,'[2]Collin Seedling for R'!$A$3:$A$51,'[2]Collin Seedling for R'!$T$3:$T$51)</f>
        <v>FS</v>
      </c>
      <c r="M5355" s="2" t="str">
        <f>LOOKUP(A5355,'[2]Collin Seedling for R'!$A$3:$A$51,'[2]Collin Seedling for R'!$P$3:$P$51)</f>
        <v>Seeded</v>
      </c>
      <c r="N5355" s="8">
        <f t="shared" si="83"/>
        <v>21.2</v>
      </c>
      <c r="O5355" s="2" t="str">
        <f>LOOKUP(H5355,[2]plantlist!$A$2:$A$943,[2]plantlist!$B$2:$B$943)</f>
        <v>S</v>
      </c>
    </row>
    <row r="5356" spans="1:15" x14ac:dyDescent="0.2">
      <c r="A5356" t="s">
        <v>354</v>
      </c>
      <c r="B5356">
        <v>2016</v>
      </c>
      <c r="C5356" t="s">
        <v>0</v>
      </c>
      <c r="D5356">
        <v>112</v>
      </c>
      <c r="E5356">
        <v>827</v>
      </c>
      <c r="F5356">
        <v>939</v>
      </c>
      <c r="G5356">
        <v>5000</v>
      </c>
      <c r="H5356" t="s">
        <v>51</v>
      </c>
      <c r="I5356" t="s">
        <v>2</v>
      </c>
      <c r="J5356" t="s">
        <v>52</v>
      </c>
      <c r="K5356" s="2" t="str">
        <f>LOOKUP(A5356,'[2]Collin Seedling for R'!$A$3:$A$51,'[2]Collin Seedling for R'!$R$3:$R$51)</f>
        <v>Mod</v>
      </c>
      <c r="L5356" s="2" t="str">
        <f>LOOKUP(A5356,'[2]Collin Seedling for R'!$A$3:$A$51,'[2]Collin Seedling for R'!$T$3:$T$51)</f>
        <v>FS</v>
      </c>
      <c r="M5356" s="2" t="str">
        <f>LOOKUP(A5356,'[2]Collin Seedling for R'!$A$3:$A$51,'[2]Collin Seedling for R'!$P$3:$P$51)</f>
        <v>Seeded</v>
      </c>
      <c r="N5356" s="8">
        <f t="shared" si="83"/>
        <v>16.54</v>
      </c>
      <c r="O5356" s="2" t="str">
        <f>LOOKUP(H5356,[2]plantlist!$A$2:$A$943,[2]plantlist!$B$2:$B$943)</f>
        <v>F</v>
      </c>
    </row>
    <row r="5357" spans="1:15" x14ac:dyDescent="0.2">
      <c r="A5357" t="s">
        <v>354</v>
      </c>
      <c r="B5357">
        <v>2016</v>
      </c>
      <c r="C5357" t="s">
        <v>0</v>
      </c>
      <c r="D5357">
        <v>77</v>
      </c>
      <c r="E5357">
        <v>292</v>
      </c>
      <c r="F5357">
        <v>369</v>
      </c>
      <c r="G5357">
        <v>5000</v>
      </c>
      <c r="H5357" t="s">
        <v>10</v>
      </c>
      <c r="I5357" t="s">
        <v>2</v>
      </c>
      <c r="J5357" t="s">
        <v>11</v>
      </c>
      <c r="K5357" s="2" t="str">
        <f>LOOKUP(A5357,'[2]Collin Seedling for R'!$A$3:$A$51,'[2]Collin Seedling for R'!$R$3:$R$51)</f>
        <v>Mod</v>
      </c>
      <c r="L5357" s="2" t="str">
        <f>LOOKUP(A5357,'[2]Collin Seedling for R'!$A$3:$A$51,'[2]Collin Seedling for R'!$T$3:$T$51)</f>
        <v>FS</v>
      </c>
      <c r="M5357" s="2" t="str">
        <f>LOOKUP(A5357,'[2]Collin Seedling for R'!$A$3:$A$51,'[2]Collin Seedling for R'!$P$3:$P$51)</f>
        <v>Seeded</v>
      </c>
      <c r="N5357" s="8">
        <f t="shared" si="83"/>
        <v>5.84</v>
      </c>
      <c r="O5357" s="2" t="str">
        <f>LOOKUP(H5357,[2]plantlist!$A$2:$A$943,[2]plantlist!$B$2:$B$943)</f>
        <v>L</v>
      </c>
    </row>
    <row r="5358" spans="1:15" x14ac:dyDescent="0.2">
      <c r="A5358" t="s">
        <v>354</v>
      </c>
      <c r="B5358">
        <v>2016</v>
      </c>
      <c r="C5358" t="s">
        <v>0</v>
      </c>
      <c r="D5358">
        <v>0</v>
      </c>
      <c r="E5358">
        <v>5</v>
      </c>
      <c r="F5358">
        <v>5</v>
      </c>
      <c r="G5358">
        <v>5000</v>
      </c>
      <c r="H5358" t="s">
        <v>66</v>
      </c>
      <c r="I5358" t="s">
        <v>2</v>
      </c>
      <c r="J5358" t="s">
        <v>67</v>
      </c>
      <c r="K5358" s="2" t="str">
        <f>LOOKUP(A5358,'[2]Collin Seedling for R'!$A$3:$A$51,'[2]Collin Seedling for R'!$R$3:$R$51)</f>
        <v>Mod</v>
      </c>
      <c r="L5358" s="2" t="str">
        <f>LOOKUP(A5358,'[2]Collin Seedling for R'!$A$3:$A$51,'[2]Collin Seedling for R'!$T$3:$T$51)</f>
        <v>FS</v>
      </c>
      <c r="M5358" s="2" t="str">
        <f>LOOKUP(A5358,'[2]Collin Seedling for R'!$A$3:$A$51,'[2]Collin Seedling for R'!$P$3:$P$51)</f>
        <v>Seeded</v>
      </c>
      <c r="N5358" s="8">
        <f t="shared" si="83"/>
        <v>0.1</v>
      </c>
      <c r="O5358" s="2" t="str">
        <f>LOOKUP(H5358,[2]plantlist!$A$2:$A$943,[2]plantlist!$B$2:$B$943)</f>
        <v>G</v>
      </c>
    </row>
    <row r="5359" spans="1:15" x14ac:dyDescent="0.2">
      <c r="A5359" t="s">
        <v>354</v>
      </c>
      <c r="B5359">
        <v>2016</v>
      </c>
      <c r="C5359" t="s">
        <v>0</v>
      </c>
      <c r="D5359">
        <v>0</v>
      </c>
      <c r="E5359">
        <v>71</v>
      </c>
      <c r="F5359">
        <v>71</v>
      </c>
      <c r="G5359">
        <v>5000</v>
      </c>
      <c r="H5359" t="s">
        <v>82</v>
      </c>
      <c r="I5359" t="s">
        <v>2</v>
      </c>
      <c r="J5359" t="s">
        <v>83</v>
      </c>
      <c r="K5359" s="2" t="str">
        <f>LOOKUP(A5359,'[2]Collin Seedling for R'!$A$3:$A$51,'[2]Collin Seedling for R'!$R$3:$R$51)</f>
        <v>Mod</v>
      </c>
      <c r="L5359" s="2" t="str">
        <f>LOOKUP(A5359,'[2]Collin Seedling for R'!$A$3:$A$51,'[2]Collin Seedling for R'!$T$3:$T$51)</f>
        <v>FS</v>
      </c>
      <c r="M5359" s="2" t="str">
        <f>LOOKUP(A5359,'[2]Collin Seedling for R'!$A$3:$A$51,'[2]Collin Seedling for R'!$P$3:$P$51)</f>
        <v>Seeded</v>
      </c>
      <c r="N5359" s="8">
        <f t="shared" si="83"/>
        <v>1.4200000000000002</v>
      </c>
      <c r="O5359" s="2" t="str">
        <f>LOOKUP(H5359,[2]plantlist!$A$2:$A$943,[2]plantlist!$B$2:$B$943)</f>
        <v>F</v>
      </c>
    </row>
    <row r="5360" spans="1:15" x14ac:dyDescent="0.2">
      <c r="A5360" t="s">
        <v>354</v>
      </c>
      <c r="B5360">
        <v>2016</v>
      </c>
      <c r="C5360" t="s">
        <v>0</v>
      </c>
      <c r="D5360">
        <v>0</v>
      </c>
      <c r="E5360">
        <v>2</v>
      </c>
      <c r="F5360">
        <v>2</v>
      </c>
      <c r="G5360">
        <v>5000</v>
      </c>
      <c r="H5360" t="s">
        <v>51</v>
      </c>
      <c r="I5360" t="s">
        <v>19</v>
      </c>
      <c r="J5360" t="s">
        <v>52</v>
      </c>
      <c r="K5360" s="2" t="str">
        <f>LOOKUP(A5360,'[2]Collin Seedling for R'!$A$3:$A$51,'[2]Collin Seedling for R'!$R$3:$R$51)</f>
        <v>Mod</v>
      </c>
      <c r="L5360" s="2" t="str">
        <f>LOOKUP(A5360,'[2]Collin Seedling for R'!$A$3:$A$51,'[2]Collin Seedling for R'!$T$3:$T$51)</f>
        <v>FS</v>
      </c>
      <c r="M5360" s="2" t="str">
        <f>LOOKUP(A5360,'[2]Collin Seedling for R'!$A$3:$A$51,'[2]Collin Seedling for R'!$P$3:$P$51)</f>
        <v>Seeded</v>
      </c>
      <c r="N5360" s="8">
        <f t="shared" si="83"/>
        <v>0.04</v>
      </c>
      <c r="O5360" s="2" t="str">
        <f>LOOKUP(H5360,[2]plantlist!$A$2:$A$943,[2]plantlist!$B$2:$B$943)</f>
        <v>F</v>
      </c>
    </row>
    <row r="5361" spans="1:15" x14ac:dyDescent="0.2">
      <c r="A5361" t="s">
        <v>354</v>
      </c>
      <c r="B5361">
        <v>2016</v>
      </c>
      <c r="C5361" t="s">
        <v>0</v>
      </c>
      <c r="D5361">
        <v>0</v>
      </c>
      <c r="E5361">
        <v>16</v>
      </c>
      <c r="F5361">
        <v>16</v>
      </c>
      <c r="G5361">
        <v>5000</v>
      </c>
      <c r="H5361" t="s">
        <v>82</v>
      </c>
      <c r="I5361" t="s">
        <v>19</v>
      </c>
      <c r="J5361" t="s">
        <v>83</v>
      </c>
      <c r="K5361" s="2" t="str">
        <f>LOOKUP(A5361,'[2]Collin Seedling for R'!$A$3:$A$51,'[2]Collin Seedling for R'!$R$3:$R$51)</f>
        <v>Mod</v>
      </c>
      <c r="L5361" s="2" t="str">
        <f>LOOKUP(A5361,'[2]Collin Seedling for R'!$A$3:$A$51,'[2]Collin Seedling for R'!$T$3:$T$51)</f>
        <v>FS</v>
      </c>
      <c r="M5361" s="2" t="str">
        <f>LOOKUP(A5361,'[2]Collin Seedling for R'!$A$3:$A$51,'[2]Collin Seedling for R'!$P$3:$P$51)</f>
        <v>Seeded</v>
      </c>
      <c r="N5361" s="8">
        <f t="shared" si="83"/>
        <v>0.32</v>
      </c>
      <c r="O5361" s="2" t="str">
        <f>LOOKUP(H5361,[2]plantlist!$A$2:$A$943,[2]plantlist!$B$2:$B$943)</f>
        <v>F</v>
      </c>
    </row>
    <row r="5362" spans="1:15" x14ac:dyDescent="0.2">
      <c r="A5362" t="s">
        <v>354</v>
      </c>
      <c r="B5362">
        <v>2016</v>
      </c>
      <c r="C5362" t="s">
        <v>0</v>
      </c>
      <c r="D5362">
        <v>0</v>
      </c>
      <c r="E5362">
        <v>116</v>
      </c>
      <c r="F5362">
        <v>116</v>
      </c>
      <c r="G5362">
        <v>5000</v>
      </c>
      <c r="H5362" t="s">
        <v>16</v>
      </c>
      <c r="I5362" t="s">
        <v>2</v>
      </c>
      <c r="J5362" t="s">
        <v>17</v>
      </c>
      <c r="K5362" s="2" t="str">
        <f>LOOKUP(A5362,'[2]Collin Seedling for R'!$A$3:$A$51,'[2]Collin Seedling for R'!$R$3:$R$51)</f>
        <v>Mod</v>
      </c>
      <c r="L5362" s="2" t="str">
        <f>LOOKUP(A5362,'[2]Collin Seedling for R'!$A$3:$A$51,'[2]Collin Seedling for R'!$T$3:$T$51)</f>
        <v>FS</v>
      </c>
      <c r="M5362" s="2" t="str">
        <f>LOOKUP(A5362,'[2]Collin Seedling for R'!$A$3:$A$51,'[2]Collin Seedling for R'!$P$3:$P$51)</f>
        <v>Seeded</v>
      </c>
      <c r="N5362" s="8">
        <f t="shared" si="83"/>
        <v>2.3199999999999998</v>
      </c>
      <c r="O5362" s="2" t="str">
        <f>LOOKUP(H5362,[2]plantlist!$A$2:$A$943,[2]plantlist!$B$2:$B$943)</f>
        <v>S</v>
      </c>
    </row>
    <row r="5363" spans="1:15" x14ac:dyDescent="0.2">
      <c r="A5363" t="s">
        <v>354</v>
      </c>
      <c r="B5363">
        <v>2019</v>
      </c>
      <c r="C5363" t="s">
        <v>0</v>
      </c>
      <c r="D5363">
        <v>2488</v>
      </c>
      <c r="E5363">
        <v>0</v>
      </c>
      <c r="F5363">
        <v>2488</v>
      </c>
      <c r="G5363">
        <v>5027</v>
      </c>
      <c r="H5363" t="s">
        <v>4</v>
      </c>
      <c r="I5363" t="s">
        <v>2</v>
      </c>
      <c r="J5363" t="s">
        <v>5</v>
      </c>
      <c r="K5363" s="2" t="str">
        <f>LOOKUP(A5363,'[2]Collin Seedling for R'!$A$3:$A$51,'[2]Collin Seedling for R'!$R$3:$R$51)</f>
        <v>Mod</v>
      </c>
      <c r="L5363" s="2" t="str">
        <f>LOOKUP(A5363,'[2]Collin Seedling for R'!$A$3:$A$51,'[2]Collin Seedling for R'!$T$3:$T$51)</f>
        <v>FS</v>
      </c>
      <c r="M5363" s="2" t="str">
        <f>LOOKUP(A5363,'[2]Collin Seedling for R'!$A$3:$A$51,'[2]Collin Seedling for R'!$P$3:$P$51)</f>
        <v>Seeded</v>
      </c>
      <c r="N5363" s="8">
        <f t="shared" si="83"/>
        <v>0</v>
      </c>
      <c r="O5363" s="2" t="str">
        <f>LOOKUP(H5363,[2]plantlist!$A$2:$A$943,[2]plantlist!$B$2:$B$943)</f>
        <v>B</v>
      </c>
    </row>
    <row r="5364" spans="1:15" x14ac:dyDescent="0.2">
      <c r="A5364" t="s">
        <v>354</v>
      </c>
      <c r="B5364">
        <v>2019</v>
      </c>
      <c r="C5364" t="s">
        <v>0</v>
      </c>
      <c r="D5364">
        <v>1382</v>
      </c>
      <c r="E5364">
        <v>782</v>
      </c>
      <c r="F5364">
        <v>2164</v>
      </c>
      <c r="G5364">
        <v>5027</v>
      </c>
      <c r="H5364" t="s">
        <v>6</v>
      </c>
      <c r="I5364" t="s">
        <v>2</v>
      </c>
      <c r="J5364" t="s">
        <v>7</v>
      </c>
      <c r="K5364" s="2" t="str">
        <f>LOOKUP(A5364,'[2]Collin Seedling for R'!$A$3:$A$51,'[2]Collin Seedling for R'!$R$3:$R$51)</f>
        <v>Mod</v>
      </c>
      <c r="L5364" s="2" t="str">
        <f>LOOKUP(A5364,'[2]Collin Seedling for R'!$A$3:$A$51,'[2]Collin Seedling for R'!$T$3:$T$51)</f>
        <v>FS</v>
      </c>
      <c r="M5364" s="2" t="str">
        <f>LOOKUP(A5364,'[2]Collin Seedling for R'!$A$3:$A$51,'[2]Collin Seedling for R'!$P$3:$P$51)</f>
        <v>Seeded</v>
      </c>
      <c r="N5364" s="8">
        <f t="shared" si="83"/>
        <v>15.555997612890394</v>
      </c>
      <c r="O5364" s="2" t="str">
        <f>LOOKUP(H5364,[2]plantlist!$A$2:$A$943,[2]plantlist!$B$2:$B$943)</f>
        <v>L</v>
      </c>
    </row>
    <row r="5365" spans="1:15" x14ac:dyDescent="0.2">
      <c r="A5365" t="s">
        <v>354</v>
      </c>
      <c r="B5365">
        <v>2019</v>
      </c>
      <c r="C5365" t="s">
        <v>0</v>
      </c>
      <c r="D5365">
        <v>668</v>
      </c>
      <c r="E5365">
        <v>2535</v>
      </c>
      <c r="F5365">
        <v>3203</v>
      </c>
      <c r="G5365">
        <v>5027</v>
      </c>
      <c r="H5365" t="s">
        <v>8</v>
      </c>
      <c r="I5365" t="s">
        <v>2</v>
      </c>
      <c r="J5365" t="s">
        <v>9</v>
      </c>
      <c r="K5365" s="2" t="str">
        <f>LOOKUP(A5365,'[2]Collin Seedling for R'!$A$3:$A$51,'[2]Collin Seedling for R'!$R$3:$R$51)</f>
        <v>Mod</v>
      </c>
      <c r="L5365" s="2" t="str">
        <f>LOOKUP(A5365,'[2]Collin Seedling for R'!$A$3:$A$51,'[2]Collin Seedling for R'!$T$3:$T$51)</f>
        <v>FS</v>
      </c>
      <c r="M5365" s="2" t="str">
        <f>LOOKUP(A5365,'[2]Collin Seedling for R'!$A$3:$A$51,'[2]Collin Seedling for R'!$P$3:$P$51)</f>
        <v>Seeded</v>
      </c>
      <c r="N5365" s="8">
        <f t="shared" si="83"/>
        <v>50.427690471454142</v>
      </c>
      <c r="O5365" s="2" t="str">
        <f>LOOKUP(H5365,[2]plantlist!$A$2:$A$943,[2]plantlist!$B$2:$B$943)</f>
        <v>G</v>
      </c>
    </row>
    <row r="5366" spans="1:15" x14ac:dyDescent="0.2">
      <c r="A5366" t="s">
        <v>354</v>
      </c>
      <c r="B5366">
        <v>2019</v>
      </c>
      <c r="C5366" t="s">
        <v>0</v>
      </c>
      <c r="D5366">
        <v>150</v>
      </c>
      <c r="E5366">
        <v>0</v>
      </c>
      <c r="F5366">
        <v>150</v>
      </c>
      <c r="G5366">
        <v>5027</v>
      </c>
      <c r="H5366" t="s">
        <v>1</v>
      </c>
      <c r="I5366" t="s">
        <v>2</v>
      </c>
      <c r="J5366" t="s">
        <v>3</v>
      </c>
      <c r="K5366" s="2" t="str">
        <f>LOOKUP(A5366,'[2]Collin Seedling for R'!$A$3:$A$51,'[2]Collin Seedling for R'!$R$3:$R$51)</f>
        <v>Mod</v>
      </c>
      <c r="L5366" s="2" t="str">
        <f>LOOKUP(A5366,'[2]Collin Seedling for R'!$A$3:$A$51,'[2]Collin Seedling for R'!$T$3:$T$51)</f>
        <v>FS</v>
      </c>
      <c r="M5366" s="2" t="str">
        <f>LOOKUP(A5366,'[2]Collin Seedling for R'!$A$3:$A$51,'[2]Collin Seedling for R'!$P$3:$P$51)</f>
        <v>Seeded</v>
      </c>
      <c r="N5366" s="8">
        <f t="shared" si="83"/>
        <v>0</v>
      </c>
      <c r="O5366" s="2" t="str">
        <f>LOOKUP(H5366,[2]plantlist!$A$2:$A$943,[2]plantlist!$B$2:$B$943)</f>
        <v>F</v>
      </c>
    </row>
    <row r="5367" spans="1:15" x14ac:dyDescent="0.2">
      <c r="A5367" t="s">
        <v>354</v>
      </c>
      <c r="B5367">
        <v>2019</v>
      </c>
      <c r="C5367" t="s">
        <v>0</v>
      </c>
      <c r="D5367">
        <v>109</v>
      </c>
      <c r="E5367">
        <v>257</v>
      </c>
      <c r="F5367">
        <v>366</v>
      </c>
      <c r="G5367">
        <v>5027</v>
      </c>
      <c r="H5367" t="s">
        <v>51</v>
      </c>
      <c r="I5367" t="s">
        <v>2</v>
      </c>
      <c r="J5367" t="s">
        <v>52</v>
      </c>
      <c r="K5367" s="2" t="str">
        <f>LOOKUP(A5367,'[2]Collin Seedling for R'!$A$3:$A$51,'[2]Collin Seedling for R'!$R$3:$R$51)</f>
        <v>Mod</v>
      </c>
      <c r="L5367" s="2" t="str">
        <f>LOOKUP(A5367,'[2]Collin Seedling for R'!$A$3:$A$51,'[2]Collin Seedling for R'!$T$3:$T$51)</f>
        <v>FS</v>
      </c>
      <c r="M5367" s="2" t="str">
        <f>LOOKUP(A5367,'[2]Collin Seedling for R'!$A$3:$A$51,'[2]Collin Seedling for R'!$P$3:$P$51)</f>
        <v>Seeded</v>
      </c>
      <c r="N5367" s="8">
        <f t="shared" si="83"/>
        <v>5.1123930773821362</v>
      </c>
      <c r="O5367" s="2" t="str">
        <f>LOOKUP(H5367,[2]plantlist!$A$2:$A$943,[2]plantlist!$B$2:$B$943)</f>
        <v>F</v>
      </c>
    </row>
    <row r="5368" spans="1:15" x14ac:dyDescent="0.2">
      <c r="A5368" t="s">
        <v>354</v>
      </c>
      <c r="B5368">
        <v>2019</v>
      </c>
      <c r="C5368" t="s">
        <v>0</v>
      </c>
      <c r="D5368">
        <v>56</v>
      </c>
      <c r="E5368">
        <v>0</v>
      </c>
      <c r="F5368">
        <v>56</v>
      </c>
      <c r="G5368">
        <v>5027</v>
      </c>
      <c r="H5368" t="s">
        <v>53</v>
      </c>
      <c r="I5368" t="s">
        <v>2</v>
      </c>
      <c r="J5368" t="s">
        <v>54</v>
      </c>
      <c r="K5368" s="2" t="str">
        <f>LOOKUP(A5368,'[2]Collin Seedling for R'!$A$3:$A$51,'[2]Collin Seedling for R'!$R$3:$R$51)</f>
        <v>Mod</v>
      </c>
      <c r="L5368" s="2" t="str">
        <f>LOOKUP(A5368,'[2]Collin Seedling for R'!$A$3:$A$51,'[2]Collin Seedling for R'!$T$3:$T$51)</f>
        <v>FS</v>
      </c>
      <c r="M5368" s="2" t="str">
        <f>LOOKUP(A5368,'[2]Collin Seedling for R'!$A$3:$A$51,'[2]Collin Seedling for R'!$P$3:$P$51)</f>
        <v>Seeded</v>
      </c>
      <c r="N5368" s="8">
        <f t="shared" si="83"/>
        <v>0</v>
      </c>
      <c r="O5368" s="2" t="str">
        <f>LOOKUP(H5368,[2]plantlist!$A$2:$A$943,[2]plantlist!$B$2:$B$943)</f>
        <v>C</v>
      </c>
    </row>
    <row r="5369" spans="1:15" x14ac:dyDescent="0.2">
      <c r="A5369" t="s">
        <v>354</v>
      </c>
      <c r="B5369">
        <v>2019</v>
      </c>
      <c r="C5369" t="s">
        <v>0</v>
      </c>
      <c r="D5369">
        <v>36</v>
      </c>
      <c r="E5369">
        <v>194</v>
      </c>
      <c r="F5369">
        <v>230</v>
      </c>
      <c r="G5369">
        <v>5027</v>
      </c>
      <c r="H5369" t="s">
        <v>108</v>
      </c>
      <c r="I5369" t="s">
        <v>2</v>
      </c>
      <c r="J5369" t="s">
        <v>109</v>
      </c>
      <c r="K5369" s="2" t="str">
        <f>LOOKUP(A5369,'[2]Collin Seedling for R'!$A$3:$A$51,'[2]Collin Seedling for R'!$R$3:$R$51)</f>
        <v>Mod</v>
      </c>
      <c r="L5369" s="2" t="str">
        <f>LOOKUP(A5369,'[2]Collin Seedling for R'!$A$3:$A$51,'[2]Collin Seedling for R'!$T$3:$T$51)</f>
        <v>FS</v>
      </c>
      <c r="M5369" s="2" t="str">
        <f>LOOKUP(A5369,'[2]Collin Seedling for R'!$A$3:$A$51,'[2]Collin Seedling for R'!$P$3:$P$51)</f>
        <v>Seeded</v>
      </c>
      <c r="N5369" s="8">
        <f t="shared" si="83"/>
        <v>3.8591605331211456</v>
      </c>
      <c r="O5369" s="2" t="str">
        <f>LOOKUP(H5369,[2]plantlist!$A$2:$A$943,[2]plantlist!$B$2:$B$943)</f>
        <v>F</v>
      </c>
    </row>
    <row r="5370" spans="1:15" x14ac:dyDescent="0.2">
      <c r="A5370" t="s">
        <v>354</v>
      </c>
      <c r="B5370">
        <v>2019</v>
      </c>
      <c r="C5370" t="s">
        <v>0</v>
      </c>
      <c r="D5370">
        <v>35</v>
      </c>
      <c r="E5370">
        <v>24</v>
      </c>
      <c r="F5370">
        <v>59</v>
      </c>
      <c r="G5370">
        <v>5027</v>
      </c>
      <c r="H5370" t="s">
        <v>51</v>
      </c>
      <c r="I5370" t="s">
        <v>19</v>
      </c>
      <c r="J5370" t="s">
        <v>52</v>
      </c>
      <c r="K5370" s="2" t="str">
        <f>LOOKUP(A5370,'[2]Collin Seedling for R'!$A$3:$A$51,'[2]Collin Seedling for R'!$R$3:$R$51)</f>
        <v>Mod</v>
      </c>
      <c r="L5370" s="2" t="str">
        <f>LOOKUP(A5370,'[2]Collin Seedling for R'!$A$3:$A$51,'[2]Collin Seedling for R'!$T$3:$T$51)</f>
        <v>FS</v>
      </c>
      <c r="M5370" s="2" t="str">
        <f>LOOKUP(A5370,'[2]Collin Seedling for R'!$A$3:$A$51,'[2]Collin Seedling for R'!$P$3:$P$51)</f>
        <v>Seeded</v>
      </c>
      <c r="N5370" s="8">
        <f t="shared" si="83"/>
        <v>0.47742192162323449</v>
      </c>
      <c r="O5370" s="2" t="str">
        <f>LOOKUP(H5370,[2]plantlist!$A$2:$A$943,[2]plantlist!$B$2:$B$943)</f>
        <v>F</v>
      </c>
    </row>
    <row r="5371" spans="1:15" x14ac:dyDescent="0.2">
      <c r="A5371" t="s">
        <v>354</v>
      </c>
      <c r="B5371">
        <v>2019</v>
      </c>
      <c r="C5371" t="s">
        <v>0</v>
      </c>
      <c r="D5371">
        <v>23</v>
      </c>
      <c r="E5371">
        <v>0</v>
      </c>
      <c r="F5371">
        <v>23</v>
      </c>
      <c r="G5371">
        <v>5027</v>
      </c>
      <c r="H5371" t="s">
        <v>74</v>
      </c>
      <c r="I5371" t="s">
        <v>19</v>
      </c>
      <c r="J5371" t="s">
        <v>75</v>
      </c>
      <c r="K5371" s="2" t="str">
        <f>LOOKUP(A5371,'[2]Collin Seedling for R'!$A$3:$A$51,'[2]Collin Seedling for R'!$R$3:$R$51)</f>
        <v>Mod</v>
      </c>
      <c r="L5371" s="2" t="str">
        <f>LOOKUP(A5371,'[2]Collin Seedling for R'!$A$3:$A$51,'[2]Collin Seedling for R'!$T$3:$T$51)</f>
        <v>FS</v>
      </c>
      <c r="M5371" s="2" t="str">
        <f>LOOKUP(A5371,'[2]Collin Seedling for R'!$A$3:$A$51,'[2]Collin Seedling for R'!$P$3:$P$51)</f>
        <v>Seeded</v>
      </c>
      <c r="N5371" s="8">
        <f t="shared" si="83"/>
        <v>0</v>
      </c>
      <c r="O5371" s="2" t="str">
        <f>LOOKUP(H5371,[2]plantlist!$A$2:$A$943,[2]plantlist!$B$2:$B$943)</f>
        <v>T</v>
      </c>
    </row>
    <row r="5372" spans="1:15" x14ac:dyDescent="0.2">
      <c r="A5372" t="s">
        <v>354</v>
      </c>
      <c r="B5372">
        <v>2019</v>
      </c>
      <c r="C5372" t="s">
        <v>0</v>
      </c>
      <c r="D5372">
        <v>23</v>
      </c>
      <c r="E5372">
        <v>142</v>
      </c>
      <c r="F5372">
        <v>165</v>
      </c>
      <c r="G5372">
        <v>5027</v>
      </c>
      <c r="H5372" t="s">
        <v>10</v>
      </c>
      <c r="I5372" t="s">
        <v>2</v>
      </c>
      <c r="J5372" t="s">
        <v>11</v>
      </c>
      <c r="K5372" s="2" t="str">
        <f>LOOKUP(A5372,'[2]Collin Seedling for R'!$A$3:$A$51,'[2]Collin Seedling for R'!$R$3:$R$51)</f>
        <v>Mod</v>
      </c>
      <c r="L5372" s="2" t="str">
        <f>LOOKUP(A5372,'[2]Collin Seedling for R'!$A$3:$A$51,'[2]Collin Seedling for R'!$T$3:$T$51)</f>
        <v>FS</v>
      </c>
      <c r="M5372" s="2" t="str">
        <f>LOOKUP(A5372,'[2]Collin Seedling for R'!$A$3:$A$51,'[2]Collin Seedling for R'!$P$3:$P$51)</f>
        <v>Seeded</v>
      </c>
      <c r="N5372" s="8">
        <f t="shared" si="83"/>
        <v>2.8247463696041377</v>
      </c>
      <c r="O5372" s="2" t="str">
        <f>LOOKUP(H5372,[2]plantlist!$A$2:$A$943,[2]plantlist!$B$2:$B$943)</f>
        <v>L</v>
      </c>
    </row>
    <row r="5373" spans="1:15" x14ac:dyDescent="0.2">
      <c r="A5373" t="s">
        <v>354</v>
      </c>
      <c r="B5373">
        <v>2019</v>
      </c>
      <c r="C5373" t="s">
        <v>0</v>
      </c>
      <c r="D5373">
        <v>17</v>
      </c>
      <c r="E5373">
        <v>66</v>
      </c>
      <c r="F5373">
        <v>83</v>
      </c>
      <c r="G5373">
        <v>5027</v>
      </c>
      <c r="H5373" t="s">
        <v>27</v>
      </c>
      <c r="I5373" t="s">
        <v>2</v>
      </c>
      <c r="J5373" t="s">
        <v>28</v>
      </c>
      <c r="K5373" s="2" t="str">
        <f>LOOKUP(A5373,'[2]Collin Seedling for R'!$A$3:$A$51,'[2]Collin Seedling for R'!$R$3:$R$51)</f>
        <v>Mod</v>
      </c>
      <c r="L5373" s="2" t="str">
        <f>LOOKUP(A5373,'[2]Collin Seedling for R'!$A$3:$A$51,'[2]Collin Seedling for R'!$T$3:$T$51)</f>
        <v>FS</v>
      </c>
      <c r="M5373" s="2" t="str">
        <f>LOOKUP(A5373,'[2]Collin Seedling for R'!$A$3:$A$51,'[2]Collin Seedling for R'!$P$3:$P$51)</f>
        <v>Seeded</v>
      </c>
      <c r="N5373" s="8">
        <f t="shared" si="83"/>
        <v>1.3129102844638949</v>
      </c>
      <c r="O5373" s="2" t="str">
        <f>LOOKUP(H5373,[2]plantlist!$A$2:$A$943,[2]plantlist!$B$2:$B$943)</f>
        <v>F</v>
      </c>
    </row>
    <row r="5374" spans="1:15" x14ac:dyDescent="0.2">
      <c r="A5374" t="s">
        <v>354</v>
      </c>
      <c r="B5374">
        <v>2019</v>
      </c>
      <c r="C5374" t="s">
        <v>0</v>
      </c>
      <c r="D5374">
        <v>12</v>
      </c>
      <c r="E5374">
        <v>25</v>
      </c>
      <c r="F5374">
        <v>37</v>
      </c>
      <c r="G5374">
        <v>5027</v>
      </c>
      <c r="H5374" t="s">
        <v>162</v>
      </c>
      <c r="I5374" t="s">
        <v>2</v>
      </c>
      <c r="J5374" t="s">
        <v>163</v>
      </c>
      <c r="K5374" s="2" t="str">
        <f>LOOKUP(A5374,'[2]Collin Seedling for R'!$A$3:$A$51,'[2]Collin Seedling for R'!$R$3:$R$51)</f>
        <v>Mod</v>
      </c>
      <c r="L5374" s="2" t="str">
        <f>LOOKUP(A5374,'[2]Collin Seedling for R'!$A$3:$A$51,'[2]Collin Seedling for R'!$T$3:$T$51)</f>
        <v>FS</v>
      </c>
      <c r="M5374" s="2" t="str">
        <f>LOOKUP(A5374,'[2]Collin Seedling for R'!$A$3:$A$51,'[2]Collin Seedling for R'!$P$3:$P$51)</f>
        <v>Seeded</v>
      </c>
      <c r="N5374" s="8">
        <f t="shared" si="83"/>
        <v>0.49731450169086933</v>
      </c>
      <c r="O5374" s="2" t="str">
        <f>LOOKUP(H5374,[2]plantlist!$A$2:$A$943,[2]plantlist!$B$2:$B$943)</f>
        <v>G</v>
      </c>
    </row>
    <row r="5375" spans="1:15" x14ac:dyDescent="0.2">
      <c r="A5375" t="s">
        <v>354</v>
      </c>
      <c r="B5375">
        <v>2019</v>
      </c>
      <c r="C5375" t="s">
        <v>0</v>
      </c>
      <c r="D5375">
        <v>9</v>
      </c>
      <c r="E5375">
        <v>54</v>
      </c>
      <c r="F5375">
        <v>63</v>
      </c>
      <c r="G5375">
        <v>5027</v>
      </c>
      <c r="H5375" t="s">
        <v>33</v>
      </c>
      <c r="I5375" t="s">
        <v>2</v>
      </c>
      <c r="J5375" t="s">
        <v>34</v>
      </c>
      <c r="K5375" s="2" t="str">
        <f>LOOKUP(A5375,'[2]Collin Seedling for R'!$A$3:$A$51,'[2]Collin Seedling for R'!$R$3:$R$51)</f>
        <v>Mod</v>
      </c>
      <c r="L5375" s="2" t="str">
        <f>LOOKUP(A5375,'[2]Collin Seedling for R'!$A$3:$A$51,'[2]Collin Seedling for R'!$T$3:$T$51)</f>
        <v>FS</v>
      </c>
      <c r="M5375" s="2" t="str">
        <f>LOOKUP(A5375,'[2]Collin Seedling for R'!$A$3:$A$51,'[2]Collin Seedling for R'!$P$3:$P$51)</f>
        <v>Seeded</v>
      </c>
      <c r="N5375" s="8">
        <f t="shared" si="83"/>
        <v>1.0741993236522778</v>
      </c>
      <c r="O5375" s="2" t="str">
        <f>LOOKUP(H5375,[2]plantlist!$A$2:$A$943,[2]plantlist!$B$2:$B$943)</f>
        <v>F</v>
      </c>
    </row>
    <row r="5376" spans="1:15" x14ac:dyDescent="0.2">
      <c r="A5376" t="s">
        <v>354</v>
      </c>
      <c r="B5376">
        <v>2019</v>
      </c>
      <c r="C5376" t="s">
        <v>0</v>
      </c>
      <c r="D5376">
        <v>5</v>
      </c>
      <c r="E5376">
        <v>1018</v>
      </c>
      <c r="F5376">
        <v>1023</v>
      </c>
      <c r="G5376">
        <v>5027</v>
      </c>
      <c r="H5376" t="s">
        <v>2229</v>
      </c>
      <c r="I5376" t="s">
        <v>2</v>
      </c>
      <c r="J5376" t="s">
        <v>2230</v>
      </c>
      <c r="K5376" s="2" t="str">
        <f>LOOKUP(A5376,'[2]Collin Seedling for R'!$A$3:$A$51,'[2]Collin Seedling for R'!$R$3:$R$51)</f>
        <v>Mod</v>
      </c>
      <c r="L5376" s="2" t="str">
        <f>LOOKUP(A5376,'[2]Collin Seedling for R'!$A$3:$A$51,'[2]Collin Seedling for R'!$T$3:$T$51)</f>
        <v>FS</v>
      </c>
      <c r="M5376" s="2" t="str">
        <f>LOOKUP(A5376,'[2]Collin Seedling for R'!$A$3:$A$51,'[2]Collin Seedling for R'!$P$3:$P$51)</f>
        <v>Seeded</v>
      </c>
      <c r="N5376" s="8">
        <f t="shared" si="83"/>
        <v>20.250646508852199</v>
      </c>
      <c r="O5376" s="2">
        <f>LOOKUP(H5376,[2]plantlist!$A$2:$A$943,[2]plantlist!$B$2:$B$943)</f>
        <v>0</v>
      </c>
    </row>
    <row r="5377" spans="1:15" x14ac:dyDescent="0.2">
      <c r="A5377" t="s">
        <v>354</v>
      </c>
      <c r="B5377">
        <v>2019</v>
      </c>
      <c r="C5377" t="s">
        <v>0</v>
      </c>
      <c r="D5377">
        <v>4</v>
      </c>
      <c r="E5377">
        <v>27</v>
      </c>
      <c r="F5377">
        <v>31</v>
      </c>
      <c r="G5377">
        <v>5027</v>
      </c>
      <c r="H5377" t="s">
        <v>150</v>
      </c>
      <c r="I5377" t="s">
        <v>2</v>
      </c>
      <c r="J5377" t="s">
        <v>151</v>
      </c>
      <c r="K5377" s="2" t="str">
        <f>LOOKUP(A5377,'[2]Collin Seedling for R'!$A$3:$A$51,'[2]Collin Seedling for R'!$R$3:$R$51)</f>
        <v>Mod</v>
      </c>
      <c r="L5377" s="2" t="str">
        <f>LOOKUP(A5377,'[2]Collin Seedling for R'!$A$3:$A$51,'[2]Collin Seedling for R'!$T$3:$T$51)</f>
        <v>FS</v>
      </c>
      <c r="M5377" s="2" t="str">
        <f>LOOKUP(A5377,'[2]Collin Seedling for R'!$A$3:$A$51,'[2]Collin Seedling for R'!$P$3:$P$51)</f>
        <v>Seeded</v>
      </c>
      <c r="N5377" s="8">
        <f t="shared" si="83"/>
        <v>0.53709966182613889</v>
      </c>
      <c r="O5377" s="2" t="str">
        <f>LOOKUP(H5377,[2]plantlist!$A$2:$A$943,[2]plantlist!$B$2:$B$943)</f>
        <v>G</v>
      </c>
    </row>
    <row r="5378" spans="1:15" x14ac:dyDescent="0.2">
      <c r="A5378" t="s">
        <v>354</v>
      </c>
      <c r="B5378">
        <v>2019</v>
      </c>
      <c r="C5378" t="s">
        <v>0</v>
      </c>
      <c r="D5378">
        <v>2</v>
      </c>
      <c r="E5378">
        <v>2</v>
      </c>
      <c r="F5378">
        <v>4</v>
      </c>
      <c r="G5378">
        <v>5027</v>
      </c>
      <c r="H5378" t="s">
        <v>82</v>
      </c>
      <c r="I5378" t="s">
        <v>2</v>
      </c>
      <c r="J5378" t="s">
        <v>83</v>
      </c>
      <c r="K5378" s="2" t="str">
        <f>LOOKUP(A5378,'[2]Collin Seedling for R'!$A$3:$A$51,'[2]Collin Seedling for R'!$R$3:$R$51)</f>
        <v>Mod</v>
      </c>
      <c r="L5378" s="2" t="str">
        <f>LOOKUP(A5378,'[2]Collin Seedling for R'!$A$3:$A$51,'[2]Collin Seedling for R'!$T$3:$T$51)</f>
        <v>FS</v>
      </c>
      <c r="M5378" s="2" t="str">
        <f>LOOKUP(A5378,'[2]Collin Seedling for R'!$A$3:$A$51,'[2]Collin Seedling for R'!$P$3:$P$51)</f>
        <v>Seeded</v>
      </c>
      <c r="N5378" s="8">
        <f t="shared" ref="N5378:N5441" si="84">E5378/G5378*100</f>
        <v>3.9785160135269546E-2</v>
      </c>
      <c r="O5378" s="2" t="str">
        <f>LOOKUP(H5378,[2]plantlist!$A$2:$A$943,[2]plantlist!$B$2:$B$943)</f>
        <v>F</v>
      </c>
    </row>
    <row r="5379" spans="1:15" x14ac:dyDescent="0.2">
      <c r="A5379" t="s">
        <v>354</v>
      </c>
      <c r="B5379">
        <v>2019</v>
      </c>
      <c r="C5379" t="s">
        <v>0</v>
      </c>
      <c r="D5379">
        <v>2</v>
      </c>
      <c r="E5379">
        <v>26</v>
      </c>
      <c r="F5379">
        <v>28</v>
      </c>
      <c r="G5379">
        <v>5027</v>
      </c>
      <c r="H5379" t="s">
        <v>86</v>
      </c>
      <c r="I5379" t="s">
        <v>2</v>
      </c>
      <c r="J5379" t="s">
        <v>87</v>
      </c>
      <c r="K5379" s="2" t="str">
        <f>LOOKUP(A5379,'[2]Collin Seedling for R'!$A$3:$A$51,'[2]Collin Seedling for R'!$R$3:$R$51)</f>
        <v>Mod</v>
      </c>
      <c r="L5379" s="2" t="str">
        <f>LOOKUP(A5379,'[2]Collin Seedling for R'!$A$3:$A$51,'[2]Collin Seedling for R'!$T$3:$T$51)</f>
        <v>FS</v>
      </c>
      <c r="M5379" s="2" t="str">
        <f>LOOKUP(A5379,'[2]Collin Seedling for R'!$A$3:$A$51,'[2]Collin Seedling for R'!$P$3:$P$51)</f>
        <v>Seeded</v>
      </c>
      <c r="N5379" s="8">
        <f t="shared" si="84"/>
        <v>0.51720708175850405</v>
      </c>
      <c r="O5379" s="2" t="str">
        <f>LOOKUP(H5379,[2]plantlist!$A$2:$A$943,[2]plantlist!$B$2:$B$943)</f>
        <v>F</v>
      </c>
    </row>
    <row r="5380" spans="1:15" x14ac:dyDescent="0.2">
      <c r="A5380" t="s">
        <v>354</v>
      </c>
      <c r="B5380">
        <v>2019</v>
      </c>
      <c r="C5380" t="s">
        <v>0</v>
      </c>
      <c r="D5380">
        <v>2</v>
      </c>
      <c r="E5380">
        <v>13</v>
      </c>
      <c r="F5380">
        <v>15</v>
      </c>
      <c r="G5380">
        <v>5027</v>
      </c>
      <c r="H5380" t="s">
        <v>8</v>
      </c>
      <c r="I5380" t="s">
        <v>19</v>
      </c>
      <c r="J5380" t="s">
        <v>9</v>
      </c>
      <c r="K5380" s="2" t="str">
        <f>LOOKUP(A5380,'[2]Collin Seedling for R'!$A$3:$A$51,'[2]Collin Seedling for R'!$R$3:$R$51)</f>
        <v>Mod</v>
      </c>
      <c r="L5380" s="2" t="str">
        <f>LOOKUP(A5380,'[2]Collin Seedling for R'!$A$3:$A$51,'[2]Collin Seedling for R'!$T$3:$T$51)</f>
        <v>FS</v>
      </c>
      <c r="M5380" s="2" t="str">
        <f>LOOKUP(A5380,'[2]Collin Seedling for R'!$A$3:$A$51,'[2]Collin Seedling for R'!$P$3:$P$51)</f>
        <v>Seeded</v>
      </c>
      <c r="N5380" s="8">
        <f t="shared" si="84"/>
        <v>0.25860354087925203</v>
      </c>
      <c r="O5380" s="2" t="str">
        <f>LOOKUP(H5380,[2]plantlist!$A$2:$A$943,[2]plantlist!$B$2:$B$943)</f>
        <v>G</v>
      </c>
    </row>
    <row r="5381" spans="1:15" x14ac:dyDescent="0.2">
      <c r="A5381" t="s">
        <v>354</v>
      </c>
      <c r="B5381">
        <v>2019</v>
      </c>
      <c r="C5381" t="s">
        <v>0</v>
      </c>
      <c r="D5381">
        <v>1</v>
      </c>
      <c r="E5381">
        <v>2</v>
      </c>
      <c r="F5381">
        <v>3</v>
      </c>
      <c r="G5381">
        <v>5027</v>
      </c>
      <c r="H5381" t="s">
        <v>1813</v>
      </c>
      <c r="I5381" t="s">
        <v>2</v>
      </c>
      <c r="J5381" t="s">
        <v>2215</v>
      </c>
      <c r="K5381" s="2" t="str">
        <f>LOOKUP(A5381,'[2]Collin Seedling for R'!$A$3:$A$51,'[2]Collin Seedling for R'!$R$3:$R$51)</f>
        <v>Mod</v>
      </c>
      <c r="L5381" s="2" t="str">
        <f>LOOKUP(A5381,'[2]Collin Seedling for R'!$A$3:$A$51,'[2]Collin Seedling for R'!$T$3:$T$51)</f>
        <v>FS</v>
      </c>
      <c r="M5381" s="2" t="str">
        <f>LOOKUP(A5381,'[2]Collin Seedling for R'!$A$3:$A$51,'[2]Collin Seedling for R'!$P$3:$P$51)</f>
        <v>Seeded</v>
      </c>
      <c r="N5381" s="8">
        <f t="shared" si="84"/>
        <v>3.9785160135269546E-2</v>
      </c>
      <c r="O5381" s="2" t="str">
        <f>LOOKUP(H5381,[2]plantlist!$A$2:$A$943,[2]plantlist!$B$2:$B$943)</f>
        <v>F</v>
      </c>
    </row>
    <row r="5382" spans="1:15" x14ac:dyDescent="0.2">
      <c r="A5382" t="s">
        <v>354</v>
      </c>
      <c r="B5382">
        <v>2019</v>
      </c>
      <c r="C5382" t="s">
        <v>0</v>
      </c>
      <c r="D5382">
        <v>1</v>
      </c>
      <c r="E5382">
        <v>25</v>
      </c>
      <c r="F5382">
        <v>26</v>
      </c>
      <c r="G5382">
        <v>5027</v>
      </c>
      <c r="H5382" t="s">
        <v>190</v>
      </c>
      <c r="I5382" t="s">
        <v>2</v>
      </c>
      <c r="J5382" t="s">
        <v>191</v>
      </c>
      <c r="K5382" s="2" t="str">
        <f>LOOKUP(A5382,'[2]Collin Seedling for R'!$A$3:$A$51,'[2]Collin Seedling for R'!$R$3:$R$51)</f>
        <v>Mod</v>
      </c>
      <c r="L5382" s="2" t="str">
        <f>LOOKUP(A5382,'[2]Collin Seedling for R'!$A$3:$A$51,'[2]Collin Seedling for R'!$T$3:$T$51)</f>
        <v>FS</v>
      </c>
      <c r="M5382" s="2" t="str">
        <f>LOOKUP(A5382,'[2]Collin Seedling for R'!$A$3:$A$51,'[2]Collin Seedling for R'!$P$3:$P$51)</f>
        <v>Seeded</v>
      </c>
      <c r="N5382" s="8">
        <f t="shared" si="84"/>
        <v>0.49731450169086933</v>
      </c>
      <c r="O5382" s="2" t="str">
        <f>LOOKUP(H5382,[2]plantlist!$A$2:$A$943,[2]plantlist!$B$2:$B$943)</f>
        <v>F</v>
      </c>
    </row>
    <row r="5383" spans="1:15" x14ac:dyDescent="0.2">
      <c r="A5383" t="s">
        <v>354</v>
      </c>
      <c r="B5383">
        <v>2019</v>
      </c>
      <c r="C5383" t="s">
        <v>0</v>
      </c>
      <c r="D5383">
        <v>1</v>
      </c>
      <c r="E5383">
        <v>0</v>
      </c>
      <c r="F5383">
        <v>1</v>
      </c>
      <c r="G5383">
        <v>5027</v>
      </c>
      <c r="H5383" t="s">
        <v>27</v>
      </c>
      <c r="I5383" t="s">
        <v>19</v>
      </c>
      <c r="J5383" t="s">
        <v>28</v>
      </c>
      <c r="K5383" s="2" t="str">
        <f>LOOKUP(A5383,'[2]Collin Seedling for R'!$A$3:$A$51,'[2]Collin Seedling for R'!$R$3:$R$51)</f>
        <v>Mod</v>
      </c>
      <c r="L5383" s="2" t="str">
        <f>LOOKUP(A5383,'[2]Collin Seedling for R'!$A$3:$A$51,'[2]Collin Seedling for R'!$T$3:$T$51)</f>
        <v>FS</v>
      </c>
      <c r="M5383" s="2" t="str">
        <f>LOOKUP(A5383,'[2]Collin Seedling for R'!$A$3:$A$51,'[2]Collin Seedling for R'!$P$3:$P$51)</f>
        <v>Seeded</v>
      </c>
      <c r="N5383" s="8">
        <f t="shared" si="84"/>
        <v>0</v>
      </c>
      <c r="O5383" s="2" t="str">
        <f>LOOKUP(H5383,[2]plantlist!$A$2:$A$943,[2]plantlist!$B$2:$B$943)</f>
        <v>F</v>
      </c>
    </row>
    <row r="5384" spans="1:15" x14ac:dyDescent="0.2">
      <c r="A5384" t="s">
        <v>354</v>
      </c>
      <c r="B5384">
        <v>2019</v>
      </c>
      <c r="C5384" t="s">
        <v>0</v>
      </c>
      <c r="D5384">
        <v>1</v>
      </c>
      <c r="E5384">
        <v>1688</v>
      </c>
      <c r="F5384">
        <v>1689</v>
      </c>
      <c r="G5384">
        <v>5027</v>
      </c>
      <c r="H5384" t="s">
        <v>23</v>
      </c>
      <c r="I5384" t="s">
        <v>2</v>
      </c>
      <c r="J5384" t="s">
        <v>24</v>
      </c>
      <c r="K5384" s="2" t="str">
        <f>LOOKUP(A5384,'[2]Collin Seedling for R'!$A$3:$A$51,'[2]Collin Seedling for R'!$R$3:$R$51)</f>
        <v>Mod</v>
      </c>
      <c r="L5384" s="2" t="str">
        <f>LOOKUP(A5384,'[2]Collin Seedling for R'!$A$3:$A$51,'[2]Collin Seedling for R'!$T$3:$T$51)</f>
        <v>FS</v>
      </c>
      <c r="M5384" s="2" t="str">
        <f>LOOKUP(A5384,'[2]Collin Seedling for R'!$A$3:$A$51,'[2]Collin Seedling for R'!$P$3:$P$51)</f>
        <v>Seeded</v>
      </c>
      <c r="N5384" s="8">
        <f t="shared" si="84"/>
        <v>33.578675154167499</v>
      </c>
      <c r="O5384" s="2" t="str">
        <f>LOOKUP(H5384,[2]plantlist!$A$2:$A$943,[2]plantlist!$B$2:$B$943)</f>
        <v>S</v>
      </c>
    </row>
    <row r="5385" spans="1:15" x14ac:dyDescent="0.2">
      <c r="A5385" t="s">
        <v>354</v>
      </c>
      <c r="B5385">
        <v>2019</v>
      </c>
      <c r="C5385" t="s">
        <v>0</v>
      </c>
      <c r="D5385">
        <v>0</v>
      </c>
      <c r="E5385">
        <v>25</v>
      </c>
      <c r="F5385">
        <v>25</v>
      </c>
      <c r="G5385">
        <v>5027</v>
      </c>
      <c r="H5385" t="s">
        <v>60</v>
      </c>
      <c r="I5385" t="s">
        <v>19</v>
      </c>
      <c r="J5385" t="s">
        <v>61</v>
      </c>
      <c r="K5385" s="2" t="str">
        <f>LOOKUP(A5385,'[2]Collin Seedling for R'!$A$3:$A$51,'[2]Collin Seedling for R'!$R$3:$R$51)</f>
        <v>Mod</v>
      </c>
      <c r="L5385" s="2" t="str">
        <f>LOOKUP(A5385,'[2]Collin Seedling for R'!$A$3:$A$51,'[2]Collin Seedling for R'!$T$3:$T$51)</f>
        <v>FS</v>
      </c>
      <c r="M5385" s="2" t="str">
        <f>LOOKUP(A5385,'[2]Collin Seedling for R'!$A$3:$A$51,'[2]Collin Seedling for R'!$P$3:$P$51)</f>
        <v>Seeded</v>
      </c>
      <c r="N5385" s="8">
        <f t="shared" si="84"/>
        <v>0.49731450169086933</v>
      </c>
      <c r="O5385" s="2" t="str">
        <f>LOOKUP(H5385,[2]plantlist!$A$2:$A$943,[2]plantlist!$B$2:$B$943)</f>
        <v>F</v>
      </c>
    </row>
    <row r="5386" spans="1:15" x14ac:dyDescent="0.2">
      <c r="A5386" t="s">
        <v>354</v>
      </c>
      <c r="B5386">
        <v>2019</v>
      </c>
      <c r="C5386" t="s">
        <v>0</v>
      </c>
      <c r="D5386">
        <v>0</v>
      </c>
      <c r="E5386">
        <v>35</v>
      </c>
      <c r="F5386">
        <v>35</v>
      </c>
      <c r="G5386">
        <v>5027</v>
      </c>
      <c r="H5386" t="s">
        <v>1600</v>
      </c>
      <c r="I5386" t="s">
        <v>2</v>
      </c>
      <c r="J5386" t="s">
        <v>1599</v>
      </c>
      <c r="K5386" s="2" t="str">
        <f>LOOKUP(A5386,'[2]Collin Seedling for R'!$A$3:$A$51,'[2]Collin Seedling for R'!$R$3:$R$51)</f>
        <v>Mod</v>
      </c>
      <c r="L5386" s="2" t="str">
        <f>LOOKUP(A5386,'[2]Collin Seedling for R'!$A$3:$A$51,'[2]Collin Seedling for R'!$T$3:$T$51)</f>
        <v>FS</v>
      </c>
      <c r="M5386" s="2" t="str">
        <f>LOOKUP(A5386,'[2]Collin Seedling for R'!$A$3:$A$51,'[2]Collin Seedling for R'!$P$3:$P$51)</f>
        <v>Seeded</v>
      </c>
      <c r="N5386" s="8">
        <f t="shared" si="84"/>
        <v>0.69624030236721701</v>
      </c>
      <c r="O5386" s="2" t="str">
        <f>LOOKUP(H5386,[2]plantlist!$A$2:$A$943,[2]plantlist!$B$2:$B$943)</f>
        <v>F</v>
      </c>
    </row>
    <row r="5387" spans="1:15" x14ac:dyDescent="0.2">
      <c r="A5387" t="s">
        <v>354</v>
      </c>
      <c r="B5387">
        <v>2019</v>
      </c>
      <c r="C5387" t="s">
        <v>0</v>
      </c>
      <c r="D5387">
        <v>0</v>
      </c>
      <c r="E5387">
        <v>5</v>
      </c>
      <c r="F5387">
        <v>5</v>
      </c>
      <c r="G5387">
        <v>5027</v>
      </c>
      <c r="H5387" t="s">
        <v>344</v>
      </c>
      <c r="I5387" t="s">
        <v>2</v>
      </c>
      <c r="J5387" t="s">
        <v>345</v>
      </c>
      <c r="K5387" s="2" t="str">
        <f>LOOKUP(A5387,'[2]Collin Seedling for R'!$A$3:$A$51,'[2]Collin Seedling for R'!$R$3:$R$51)</f>
        <v>Mod</v>
      </c>
      <c r="L5387" s="2" t="str">
        <f>LOOKUP(A5387,'[2]Collin Seedling for R'!$A$3:$A$51,'[2]Collin Seedling for R'!$T$3:$T$51)</f>
        <v>FS</v>
      </c>
      <c r="M5387" s="2" t="str">
        <f>LOOKUP(A5387,'[2]Collin Seedling for R'!$A$3:$A$51,'[2]Collin Seedling for R'!$P$3:$P$51)</f>
        <v>Seeded</v>
      </c>
      <c r="N5387" s="8">
        <f t="shared" si="84"/>
        <v>9.9462900338173857E-2</v>
      </c>
      <c r="O5387" s="2" t="str">
        <f>LOOKUP(H5387,[2]plantlist!$A$2:$A$943,[2]plantlist!$B$2:$B$943)</f>
        <v>F</v>
      </c>
    </row>
    <row r="5388" spans="1:15" x14ac:dyDescent="0.2">
      <c r="A5388" t="s">
        <v>354</v>
      </c>
      <c r="B5388">
        <v>2019</v>
      </c>
      <c r="C5388" t="s">
        <v>0</v>
      </c>
      <c r="D5388">
        <v>0</v>
      </c>
      <c r="E5388">
        <v>25</v>
      </c>
      <c r="F5388">
        <v>25</v>
      </c>
      <c r="G5388">
        <v>5027</v>
      </c>
      <c r="H5388" t="s">
        <v>2227</v>
      </c>
      <c r="I5388" t="s">
        <v>2</v>
      </c>
      <c r="J5388" t="s">
        <v>2228</v>
      </c>
      <c r="K5388" s="2" t="str">
        <f>LOOKUP(A5388,'[2]Collin Seedling for R'!$A$3:$A$51,'[2]Collin Seedling for R'!$R$3:$R$51)</f>
        <v>Mod</v>
      </c>
      <c r="L5388" s="2" t="str">
        <f>LOOKUP(A5388,'[2]Collin Seedling for R'!$A$3:$A$51,'[2]Collin Seedling for R'!$T$3:$T$51)</f>
        <v>FS</v>
      </c>
      <c r="M5388" s="2" t="str">
        <f>LOOKUP(A5388,'[2]Collin Seedling for R'!$A$3:$A$51,'[2]Collin Seedling for R'!$P$3:$P$51)</f>
        <v>Seeded</v>
      </c>
      <c r="N5388" s="8">
        <f t="shared" si="84"/>
        <v>0.49731450169086933</v>
      </c>
      <c r="O5388" s="2" t="str">
        <f>LOOKUP(H5388,[2]plantlist!$A$2:$A$943,[2]plantlist!$B$2:$B$943)</f>
        <v>B</v>
      </c>
    </row>
    <row r="5389" spans="1:15" x14ac:dyDescent="0.2">
      <c r="A5389" t="s">
        <v>354</v>
      </c>
      <c r="B5389">
        <v>2019</v>
      </c>
      <c r="C5389" t="s">
        <v>0</v>
      </c>
      <c r="D5389">
        <v>0</v>
      </c>
      <c r="E5389">
        <v>1</v>
      </c>
      <c r="F5389">
        <v>1</v>
      </c>
      <c r="G5389">
        <v>5027</v>
      </c>
      <c r="H5389" t="s">
        <v>126</v>
      </c>
      <c r="I5389" t="s">
        <v>2</v>
      </c>
      <c r="J5389" t="s">
        <v>127</v>
      </c>
      <c r="K5389" s="2" t="str">
        <f>LOOKUP(A5389,'[2]Collin Seedling for R'!$A$3:$A$51,'[2]Collin Seedling for R'!$R$3:$R$51)</f>
        <v>Mod</v>
      </c>
      <c r="L5389" s="2" t="str">
        <f>LOOKUP(A5389,'[2]Collin Seedling for R'!$A$3:$A$51,'[2]Collin Seedling for R'!$T$3:$T$51)</f>
        <v>FS</v>
      </c>
      <c r="M5389" s="2" t="str">
        <f>LOOKUP(A5389,'[2]Collin Seedling for R'!$A$3:$A$51,'[2]Collin Seedling for R'!$P$3:$P$51)</f>
        <v>Seeded</v>
      </c>
      <c r="N5389" s="8">
        <f t="shared" si="84"/>
        <v>1.9892580067634773E-2</v>
      </c>
      <c r="O5389" s="2" t="str">
        <f>LOOKUP(H5389,[2]plantlist!$A$2:$A$943,[2]plantlist!$B$2:$B$943)</f>
        <v>F</v>
      </c>
    </row>
    <row r="5390" spans="1:15" x14ac:dyDescent="0.2">
      <c r="A5390" s="7" t="s">
        <v>357</v>
      </c>
      <c r="B5390" s="2">
        <v>1997</v>
      </c>
      <c r="C5390" s="2" t="s">
        <v>0</v>
      </c>
      <c r="D5390" s="2">
        <v>2971</v>
      </c>
      <c r="E5390" s="2">
        <v>0</v>
      </c>
      <c r="F5390" s="2">
        <v>2971</v>
      </c>
      <c r="G5390" s="2">
        <v>5000</v>
      </c>
      <c r="H5390" s="2" t="s">
        <v>6</v>
      </c>
      <c r="I5390" s="2" t="s">
        <v>2</v>
      </c>
      <c r="J5390" s="2" t="s">
        <v>7</v>
      </c>
      <c r="K5390" s="2" t="str">
        <f>LOOKUP(A5390,'[2]Collin Seedling for R'!$A$3:$A$51,'[2]Collin Seedling for R'!$R$3:$R$51)</f>
        <v>Mod</v>
      </c>
      <c r="L5390" s="2" t="str">
        <f>LOOKUP(A5390,'[2]Collin Seedling for R'!$A$3:$A$51,'[2]Collin Seedling for R'!$T$3:$T$51)</f>
        <v>FS</v>
      </c>
      <c r="M5390" s="2" t="str">
        <f>LOOKUP(A5390,'[2]Collin Seedling for R'!$A$3:$A$51,'[2]Collin Seedling for R'!$P$3:$P$51)</f>
        <v>Seeded</v>
      </c>
      <c r="N5390" s="8">
        <f t="shared" si="84"/>
        <v>0</v>
      </c>
      <c r="O5390" s="2" t="str">
        <f>LOOKUP(H5390,[2]plantlist!$A$2:$A$943,[2]plantlist!$B$2:$B$943)</f>
        <v>L</v>
      </c>
    </row>
    <row r="5391" spans="1:15" x14ac:dyDescent="0.2">
      <c r="A5391" s="7" t="s">
        <v>357</v>
      </c>
      <c r="B5391" s="2">
        <v>1997</v>
      </c>
      <c r="C5391" s="2" t="s">
        <v>0</v>
      </c>
      <c r="D5391" s="2">
        <v>1896</v>
      </c>
      <c r="E5391" s="2">
        <v>0</v>
      </c>
      <c r="F5391" s="2">
        <v>1896</v>
      </c>
      <c r="G5391" s="2">
        <v>5000</v>
      </c>
      <c r="H5391" s="2" t="s">
        <v>366</v>
      </c>
      <c r="I5391" s="2" t="s">
        <v>2</v>
      </c>
      <c r="J5391" s="2" t="s">
        <v>367</v>
      </c>
      <c r="K5391" s="2" t="str">
        <f>LOOKUP(A5391,'[2]Collin Seedling for R'!$A$3:$A$51,'[2]Collin Seedling for R'!$R$3:$R$51)</f>
        <v>Mod</v>
      </c>
      <c r="L5391" s="2" t="str">
        <f>LOOKUP(A5391,'[2]Collin Seedling for R'!$A$3:$A$51,'[2]Collin Seedling for R'!$T$3:$T$51)</f>
        <v>FS</v>
      </c>
      <c r="M5391" s="2" t="str">
        <f>LOOKUP(A5391,'[2]Collin Seedling for R'!$A$3:$A$51,'[2]Collin Seedling for R'!$P$3:$P$51)</f>
        <v>Seeded</v>
      </c>
      <c r="N5391" s="8">
        <f t="shared" si="84"/>
        <v>0</v>
      </c>
      <c r="O5391" s="2" t="str">
        <f>LOOKUP(H5391,[2]plantlist!$A$2:$A$943,[2]plantlist!$B$2:$B$943)</f>
        <v>B</v>
      </c>
    </row>
    <row r="5392" spans="1:15" x14ac:dyDescent="0.2">
      <c r="A5392" s="7" t="s">
        <v>357</v>
      </c>
      <c r="B5392" s="2">
        <v>1997</v>
      </c>
      <c r="C5392" s="2" t="s">
        <v>0</v>
      </c>
      <c r="D5392" s="2">
        <v>100</v>
      </c>
      <c r="E5392" s="2">
        <v>0</v>
      </c>
      <c r="F5392" s="2">
        <v>100</v>
      </c>
      <c r="G5392" s="2">
        <v>5000</v>
      </c>
      <c r="H5392" s="2" t="s">
        <v>55</v>
      </c>
      <c r="I5392" s="2" t="s">
        <v>2</v>
      </c>
      <c r="J5392" s="2" t="s">
        <v>56</v>
      </c>
      <c r="K5392" s="2" t="str">
        <f>LOOKUP(A5392,'[2]Collin Seedling for R'!$A$3:$A$51,'[2]Collin Seedling for R'!$R$3:$R$51)</f>
        <v>Mod</v>
      </c>
      <c r="L5392" s="2" t="str">
        <f>LOOKUP(A5392,'[2]Collin Seedling for R'!$A$3:$A$51,'[2]Collin Seedling for R'!$T$3:$T$51)</f>
        <v>FS</v>
      </c>
      <c r="M5392" s="2" t="str">
        <f>LOOKUP(A5392,'[2]Collin Seedling for R'!$A$3:$A$51,'[2]Collin Seedling for R'!$P$3:$P$51)</f>
        <v>Seeded</v>
      </c>
      <c r="N5392" s="8">
        <f t="shared" si="84"/>
        <v>0</v>
      </c>
      <c r="O5392" s="2" t="str">
        <f>LOOKUP(H5392,[2]plantlist!$A$2:$A$943,[2]plantlist!$B$2:$B$943)</f>
        <v>T</v>
      </c>
    </row>
    <row r="5393" spans="1:15" x14ac:dyDescent="0.2">
      <c r="A5393" s="7" t="s">
        <v>357</v>
      </c>
      <c r="B5393" s="2">
        <v>1997</v>
      </c>
      <c r="C5393" s="2" t="s">
        <v>0</v>
      </c>
      <c r="D5393" s="2">
        <v>27</v>
      </c>
      <c r="E5393" s="2">
        <v>0</v>
      </c>
      <c r="F5393" s="2">
        <v>27</v>
      </c>
      <c r="G5393" s="2">
        <v>5000</v>
      </c>
      <c r="H5393" s="2" t="s">
        <v>10</v>
      </c>
      <c r="I5393" s="2" t="s">
        <v>2</v>
      </c>
      <c r="J5393" s="2" t="s">
        <v>11</v>
      </c>
      <c r="K5393" s="2" t="str">
        <f>LOOKUP(A5393,'[2]Collin Seedling for R'!$A$3:$A$51,'[2]Collin Seedling for R'!$R$3:$R$51)</f>
        <v>Mod</v>
      </c>
      <c r="L5393" s="2" t="str">
        <f>LOOKUP(A5393,'[2]Collin Seedling for R'!$A$3:$A$51,'[2]Collin Seedling for R'!$T$3:$T$51)</f>
        <v>FS</v>
      </c>
      <c r="M5393" s="2" t="str">
        <f>LOOKUP(A5393,'[2]Collin Seedling for R'!$A$3:$A$51,'[2]Collin Seedling for R'!$P$3:$P$51)</f>
        <v>Seeded</v>
      </c>
      <c r="N5393" s="8">
        <f t="shared" si="84"/>
        <v>0</v>
      </c>
      <c r="O5393" s="2" t="str">
        <f>LOOKUP(H5393,[2]plantlist!$A$2:$A$943,[2]plantlist!$B$2:$B$943)</f>
        <v>L</v>
      </c>
    </row>
    <row r="5394" spans="1:15" x14ac:dyDescent="0.2">
      <c r="A5394" s="7" t="s">
        <v>357</v>
      </c>
      <c r="B5394" s="2">
        <v>1997</v>
      </c>
      <c r="C5394" s="2" t="s">
        <v>0</v>
      </c>
      <c r="D5394" s="2">
        <v>5</v>
      </c>
      <c r="E5394" s="2">
        <v>374</v>
      </c>
      <c r="F5394" s="2">
        <v>379</v>
      </c>
      <c r="G5394" s="2">
        <v>5000</v>
      </c>
      <c r="H5394" s="2" t="s">
        <v>248</v>
      </c>
      <c r="I5394" s="2" t="s">
        <v>2</v>
      </c>
      <c r="J5394" s="2" t="s">
        <v>249</v>
      </c>
      <c r="K5394" s="2" t="str">
        <f>LOOKUP(A5394,'[2]Collin Seedling for R'!$A$3:$A$51,'[2]Collin Seedling for R'!$R$3:$R$51)</f>
        <v>Mod</v>
      </c>
      <c r="L5394" s="2" t="str">
        <f>LOOKUP(A5394,'[2]Collin Seedling for R'!$A$3:$A$51,'[2]Collin Seedling for R'!$T$3:$T$51)</f>
        <v>FS</v>
      </c>
      <c r="M5394" s="2" t="str">
        <f>LOOKUP(A5394,'[2]Collin Seedling for R'!$A$3:$A$51,'[2]Collin Seedling for R'!$P$3:$P$51)</f>
        <v>Seeded</v>
      </c>
      <c r="N5394" s="8">
        <f t="shared" si="84"/>
        <v>7.48</v>
      </c>
      <c r="O5394" s="2" t="str">
        <f>LOOKUP(H5394,[2]plantlist!$A$2:$A$943,[2]plantlist!$B$2:$B$943)</f>
        <v>G</v>
      </c>
    </row>
    <row r="5395" spans="1:15" x14ac:dyDescent="0.2">
      <c r="A5395" s="7" t="s">
        <v>357</v>
      </c>
      <c r="B5395" s="2">
        <v>1997</v>
      </c>
      <c r="C5395" s="2" t="s">
        <v>0</v>
      </c>
      <c r="D5395" s="2">
        <v>1</v>
      </c>
      <c r="E5395" s="2">
        <v>55</v>
      </c>
      <c r="F5395" s="2">
        <v>56</v>
      </c>
      <c r="G5395" s="2">
        <v>5000</v>
      </c>
      <c r="H5395" s="2" t="s">
        <v>370</v>
      </c>
      <c r="I5395" s="2" t="s">
        <v>2</v>
      </c>
      <c r="J5395" s="2" t="s">
        <v>371</v>
      </c>
      <c r="K5395" s="2" t="str">
        <f>LOOKUP(A5395,'[2]Collin Seedling for R'!$A$3:$A$51,'[2]Collin Seedling for R'!$R$3:$R$51)</f>
        <v>Mod</v>
      </c>
      <c r="L5395" s="2" t="str">
        <f>LOOKUP(A5395,'[2]Collin Seedling for R'!$A$3:$A$51,'[2]Collin Seedling for R'!$T$3:$T$51)</f>
        <v>FS</v>
      </c>
      <c r="M5395" s="2" t="str">
        <f>LOOKUP(A5395,'[2]Collin Seedling for R'!$A$3:$A$51,'[2]Collin Seedling for R'!$P$3:$P$51)</f>
        <v>Seeded</v>
      </c>
      <c r="N5395" s="8">
        <f t="shared" si="84"/>
        <v>1.0999999999999999</v>
      </c>
      <c r="O5395" s="2" t="str">
        <f>LOOKUP(H5395,[2]plantlist!$A$2:$A$943,[2]plantlist!$B$2:$B$943)</f>
        <v>G</v>
      </c>
    </row>
    <row r="5396" spans="1:15" x14ac:dyDescent="0.2">
      <c r="A5396" s="7" t="s">
        <v>357</v>
      </c>
      <c r="B5396" s="2">
        <v>1997</v>
      </c>
      <c r="C5396" s="2" t="s">
        <v>0</v>
      </c>
      <c r="D5396" s="2">
        <v>0</v>
      </c>
      <c r="E5396" s="2">
        <v>1176</v>
      </c>
      <c r="F5396" s="2">
        <v>1176</v>
      </c>
      <c r="G5396" s="2">
        <v>5000</v>
      </c>
      <c r="H5396" s="2" t="s">
        <v>152</v>
      </c>
      <c r="I5396" s="2" t="s">
        <v>2</v>
      </c>
      <c r="J5396" s="2" t="s">
        <v>153</v>
      </c>
      <c r="K5396" s="2" t="str">
        <f>LOOKUP(A5396,'[2]Collin Seedling for R'!$A$3:$A$51,'[2]Collin Seedling for R'!$R$3:$R$51)</f>
        <v>Mod</v>
      </c>
      <c r="L5396" s="2" t="str">
        <f>LOOKUP(A5396,'[2]Collin Seedling for R'!$A$3:$A$51,'[2]Collin Seedling for R'!$T$3:$T$51)</f>
        <v>FS</v>
      </c>
      <c r="M5396" s="2" t="str">
        <f>LOOKUP(A5396,'[2]Collin Seedling for R'!$A$3:$A$51,'[2]Collin Seedling for R'!$P$3:$P$51)</f>
        <v>Seeded</v>
      </c>
      <c r="N5396" s="8">
        <f t="shared" si="84"/>
        <v>23.52</v>
      </c>
      <c r="O5396" s="2" t="str">
        <f>LOOKUP(H5396,[2]plantlist!$A$2:$A$943,[2]plantlist!$B$2:$B$943)</f>
        <v>F</v>
      </c>
    </row>
    <row r="5397" spans="1:15" x14ac:dyDescent="0.2">
      <c r="A5397" s="7" t="s">
        <v>357</v>
      </c>
      <c r="B5397" s="2">
        <v>1997</v>
      </c>
      <c r="C5397" s="2" t="s">
        <v>0</v>
      </c>
      <c r="D5397" s="2">
        <v>0</v>
      </c>
      <c r="E5397" s="2">
        <v>37</v>
      </c>
      <c r="F5397" s="2">
        <v>37</v>
      </c>
      <c r="G5397" s="2">
        <v>5000</v>
      </c>
      <c r="H5397" s="2" t="s">
        <v>373</v>
      </c>
      <c r="I5397" s="2" t="s">
        <v>2</v>
      </c>
      <c r="J5397" s="2" t="s">
        <v>67</v>
      </c>
      <c r="K5397" s="2" t="str">
        <f>LOOKUP(A5397,'[2]Collin Seedling for R'!$A$3:$A$51,'[2]Collin Seedling for R'!$R$3:$R$51)</f>
        <v>Mod</v>
      </c>
      <c r="L5397" s="2" t="str">
        <f>LOOKUP(A5397,'[2]Collin Seedling for R'!$A$3:$A$51,'[2]Collin Seedling for R'!$T$3:$T$51)</f>
        <v>FS</v>
      </c>
      <c r="M5397" s="2" t="str">
        <f>LOOKUP(A5397,'[2]Collin Seedling for R'!$A$3:$A$51,'[2]Collin Seedling for R'!$P$3:$P$51)</f>
        <v>Seeded</v>
      </c>
      <c r="N5397" s="8">
        <f t="shared" si="84"/>
        <v>0.74</v>
      </c>
      <c r="O5397" s="2" t="str">
        <f>LOOKUP(H5397,[2]plantlist!$A$2:$A$943,[2]plantlist!$B$2:$B$943)</f>
        <v>G</v>
      </c>
    </row>
    <row r="5398" spans="1:15" x14ac:dyDescent="0.2">
      <c r="A5398" s="7" t="s">
        <v>357</v>
      </c>
      <c r="B5398" s="2">
        <v>1997</v>
      </c>
      <c r="C5398" s="2" t="s">
        <v>0</v>
      </c>
      <c r="D5398" s="2">
        <v>0</v>
      </c>
      <c r="E5398" s="2">
        <v>19</v>
      </c>
      <c r="F5398" s="2">
        <v>19</v>
      </c>
      <c r="G5398" s="2">
        <v>5000</v>
      </c>
      <c r="H5398" s="2" t="s">
        <v>60</v>
      </c>
      <c r="I5398" s="2" t="s">
        <v>2</v>
      </c>
      <c r="J5398" s="2" t="s">
        <v>61</v>
      </c>
      <c r="K5398" s="2" t="str">
        <f>LOOKUP(A5398,'[2]Collin Seedling for R'!$A$3:$A$51,'[2]Collin Seedling for R'!$R$3:$R$51)</f>
        <v>Mod</v>
      </c>
      <c r="L5398" s="2" t="str">
        <f>LOOKUP(A5398,'[2]Collin Seedling for R'!$A$3:$A$51,'[2]Collin Seedling for R'!$T$3:$T$51)</f>
        <v>FS</v>
      </c>
      <c r="M5398" s="2" t="str">
        <f>LOOKUP(A5398,'[2]Collin Seedling for R'!$A$3:$A$51,'[2]Collin Seedling for R'!$P$3:$P$51)</f>
        <v>Seeded</v>
      </c>
      <c r="N5398" s="8">
        <f t="shared" si="84"/>
        <v>0.38</v>
      </c>
      <c r="O5398" s="2" t="str">
        <f>LOOKUP(H5398,[2]plantlist!$A$2:$A$943,[2]plantlist!$B$2:$B$943)</f>
        <v>F</v>
      </c>
    </row>
    <row r="5399" spans="1:15" x14ac:dyDescent="0.2">
      <c r="A5399" s="7" t="s">
        <v>357</v>
      </c>
      <c r="B5399" s="2">
        <v>1997</v>
      </c>
      <c r="C5399" s="2" t="s">
        <v>0</v>
      </c>
      <c r="D5399" s="2">
        <v>0</v>
      </c>
      <c r="E5399" s="2">
        <v>12</v>
      </c>
      <c r="F5399" s="2">
        <v>12</v>
      </c>
      <c r="G5399" s="2">
        <v>5000</v>
      </c>
      <c r="H5399" s="2" t="s">
        <v>393</v>
      </c>
      <c r="I5399" s="2" t="s">
        <v>2</v>
      </c>
      <c r="J5399" s="2" t="s">
        <v>394</v>
      </c>
      <c r="K5399" s="2" t="str">
        <f>LOOKUP(A5399,'[2]Collin Seedling for R'!$A$3:$A$51,'[2]Collin Seedling for R'!$R$3:$R$51)</f>
        <v>Mod</v>
      </c>
      <c r="L5399" s="2" t="str">
        <f>LOOKUP(A5399,'[2]Collin Seedling for R'!$A$3:$A$51,'[2]Collin Seedling for R'!$T$3:$T$51)</f>
        <v>FS</v>
      </c>
      <c r="M5399" s="2" t="str">
        <f>LOOKUP(A5399,'[2]Collin Seedling for R'!$A$3:$A$51,'[2]Collin Seedling for R'!$P$3:$P$51)</f>
        <v>Seeded</v>
      </c>
      <c r="N5399" s="8">
        <f t="shared" si="84"/>
        <v>0.24</v>
      </c>
      <c r="O5399" s="2" t="str">
        <f>LOOKUP(H5399,[2]plantlist!$A$2:$A$943,[2]plantlist!$B$2:$B$943)</f>
        <v>G</v>
      </c>
    </row>
    <row r="5400" spans="1:15" x14ac:dyDescent="0.2">
      <c r="A5400" s="7" t="s">
        <v>357</v>
      </c>
      <c r="B5400" s="2">
        <v>1997</v>
      </c>
      <c r="C5400" s="2" t="s">
        <v>0</v>
      </c>
      <c r="D5400" s="2">
        <v>0</v>
      </c>
      <c r="E5400" s="2">
        <v>79</v>
      </c>
      <c r="F5400" s="2">
        <v>79</v>
      </c>
      <c r="G5400" s="2">
        <v>5000</v>
      </c>
      <c r="H5400" s="2" t="s">
        <v>31</v>
      </c>
      <c r="I5400" s="2" t="s">
        <v>2</v>
      </c>
      <c r="J5400" s="2" t="s">
        <v>32</v>
      </c>
      <c r="K5400" s="2" t="str">
        <f>LOOKUP(A5400,'[2]Collin Seedling for R'!$A$3:$A$51,'[2]Collin Seedling for R'!$R$3:$R$51)</f>
        <v>Mod</v>
      </c>
      <c r="L5400" s="2" t="str">
        <f>LOOKUP(A5400,'[2]Collin Seedling for R'!$A$3:$A$51,'[2]Collin Seedling for R'!$T$3:$T$51)</f>
        <v>FS</v>
      </c>
      <c r="M5400" s="2" t="str">
        <f>LOOKUP(A5400,'[2]Collin Seedling for R'!$A$3:$A$51,'[2]Collin Seedling for R'!$P$3:$P$51)</f>
        <v>Seeded</v>
      </c>
      <c r="N5400" s="8">
        <f t="shared" si="84"/>
        <v>1.58</v>
      </c>
      <c r="O5400" s="2" t="str">
        <f>LOOKUP(H5400,[2]plantlist!$A$2:$A$943,[2]plantlist!$B$2:$B$943)</f>
        <v>U</v>
      </c>
    </row>
    <row r="5401" spans="1:15" x14ac:dyDescent="0.2">
      <c r="A5401" s="7" t="s">
        <v>357</v>
      </c>
      <c r="B5401" s="2">
        <v>1997</v>
      </c>
      <c r="C5401" s="2" t="s">
        <v>0</v>
      </c>
      <c r="D5401" s="2">
        <v>0</v>
      </c>
      <c r="E5401" s="2">
        <v>4</v>
      </c>
      <c r="F5401" s="2">
        <v>4</v>
      </c>
      <c r="G5401" s="2">
        <v>5000</v>
      </c>
      <c r="H5401" s="2" t="s">
        <v>393</v>
      </c>
      <c r="I5401" s="2" t="s">
        <v>19</v>
      </c>
      <c r="J5401" s="2" t="s">
        <v>394</v>
      </c>
      <c r="K5401" s="2" t="str">
        <f>LOOKUP(A5401,'[2]Collin Seedling for R'!$A$3:$A$51,'[2]Collin Seedling for R'!$R$3:$R$51)</f>
        <v>Mod</v>
      </c>
      <c r="L5401" s="2" t="str">
        <f>LOOKUP(A5401,'[2]Collin Seedling for R'!$A$3:$A$51,'[2]Collin Seedling for R'!$T$3:$T$51)</f>
        <v>FS</v>
      </c>
      <c r="M5401" s="2" t="str">
        <f>LOOKUP(A5401,'[2]Collin Seedling for R'!$A$3:$A$51,'[2]Collin Seedling for R'!$P$3:$P$51)</f>
        <v>Seeded</v>
      </c>
      <c r="N5401" s="8">
        <f t="shared" si="84"/>
        <v>0.08</v>
      </c>
      <c r="O5401" s="2" t="str">
        <f>LOOKUP(H5401,[2]plantlist!$A$2:$A$943,[2]plantlist!$B$2:$B$943)</f>
        <v>G</v>
      </c>
    </row>
    <row r="5402" spans="1:15" x14ac:dyDescent="0.2">
      <c r="A5402" s="7" t="s">
        <v>357</v>
      </c>
      <c r="B5402" s="2">
        <v>1997</v>
      </c>
      <c r="C5402" s="2" t="s">
        <v>0</v>
      </c>
      <c r="D5402" s="2">
        <v>0</v>
      </c>
      <c r="E5402" s="2">
        <v>24</v>
      </c>
      <c r="F5402" s="2">
        <v>24</v>
      </c>
      <c r="G5402" s="2">
        <v>5000</v>
      </c>
      <c r="H5402" s="2" t="s">
        <v>434</v>
      </c>
      <c r="I5402" s="2" t="s">
        <v>2</v>
      </c>
      <c r="J5402" s="2" t="s">
        <v>435</v>
      </c>
      <c r="K5402" s="2" t="str">
        <f>LOOKUP(A5402,'[2]Collin Seedling for R'!$A$3:$A$51,'[2]Collin Seedling for R'!$R$3:$R$51)</f>
        <v>Mod</v>
      </c>
      <c r="L5402" s="2" t="str">
        <f>LOOKUP(A5402,'[2]Collin Seedling for R'!$A$3:$A$51,'[2]Collin Seedling for R'!$T$3:$T$51)</f>
        <v>FS</v>
      </c>
      <c r="M5402" s="2" t="str">
        <f>LOOKUP(A5402,'[2]Collin Seedling for R'!$A$3:$A$51,'[2]Collin Seedling for R'!$P$3:$P$51)</f>
        <v>Seeded</v>
      </c>
      <c r="N5402" s="8">
        <f t="shared" si="84"/>
        <v>0.48</v>
      </c>
      <c r="O5402" s="2" t="str">
        <f>LOOKUP(H5402,[2]plantlist!$A$2:$A$943,[2]plantlist!$B$2:$B$943)</f>
        <v>F</v>
      </c>
    </row>
    <row r="5403" spans="1:15" x14ac:dyDescent="0.2">
      <c r="A5403" s="7" t="s">
        <v>357</v>
      </c>
      <c r="B5403" s="2">
        <v>1997</v>
      </c>
      <c r="C5403" s="2" t="s">
        <v>0</v>
      </c>
      <c r="D5403" s="2">
        <v>0</v>
      </c>
      <c r="E5403" s="2">
        <v>112</v>
      </c>
      <c r="F5403" s="2">
        <v>112</v>
      </c>
      <c r="G5403" s="2">
        <v>5000</v>
      </c>
      <c r="H5403" s="2" t="s">
        <v>370</v>
      </c>
      <c r="I5403" s="2" t="s">
        <v>19</v>
      </c>
      <c r="J5403" s="2" t="s">
        <v>371</v>
      </c>
      <c r="K5403" s="2" t="str">
        <f>LOOKUP(A5403,'[2]Collin Seedling for R'!$A$3:$A$51,'[2]Collin Seedling for R'!$R$3:$R$51)</f>
        <v>Mod</v>
      </c>
      <c r="L5403" s="2" t="str">
        <f>LOOKUP(A5403,'[2]Collin Seedling for R'!$A$3:$A$51,'[2]Collin Seedling for R'!$T$3:$T$51)</f>
        <v>FS</v>
      </c>
      <c r="M5403" s="2" t="str">
        <f>LOOKUP(A5403,'[2]Collin Seedling for R'!$A$3:$A$51,'[2]Collin Seedling for R'!$P$3:$P$51)</f>
        <v>Seeded</v>
      </c>
      <c r="N5403" s="8">
        <f t="shared" si="84"/>
        <v>2.2399999999999998</v>
      </c>
      <c r="O5403" s="2" t="str">
        <f>LOOKUP(H5403,[2]plantlist!$A$2:$A$943,[2]plantlist!$B$2:$B$943)</f>
        <v>G</v>
      </c>
    </row>
    <row r="5404" spans="1:15" x14ac:dyDescent="0.2">
      <c r="A5404" s="7" t="s">
        <v>357</v>
      </c>
      <c r="B5404" s="2">
        <v>1997</v>
      </c>
      <c r="C5404" s="2" t="s">
        <v>0</v>
      </c>
      <c r="D5404" s="2">
        <v>0</v>
      </c>
      <c r="E5404" s="2">
        <v>35</v>
      </c>
      <c r="F5404" s="2">
        <v>35</v>
      </c>
      <c r="G5404" s="2">
        <v>5000</v>
      </c>
      <c r="H5404" s="2" t="s">
        <v>458</v>
      </c>
      <c r="I5404" s="2" t="s">
        <v>2</v>
      </c>
      <c r="J5404" s="2" t="s">
        <v>459</v>
      </c>
      <c r="K5404" s="2" t="str">
        <f>LOOKUP(A5404,'[2]Collin Seedling for R'!$A$3:$A$51,'[2]Collin Seedling for R'!$R$3:$R$51)</f>
        <v>Mod</v>
      </c>
      <c r="L5404" s="2" t="str">
        <f>LOOKUP(A5404,'[2]Collin Seedling for R'!$A$3:$A$51,'[2]Collin Seedling for R'!$T$3:$T$51)</f>
        <v>FS</v>
      </c>
      <c r="M5404" s="2" t="str">
        <f>LOOKUP(A5404,'[2]Collin Seedling for R'!$A$3:$A$51,'[2]Collin Seedling for R'!$P$3:$P$51)</f>
        <v>Seeded</v>
      </c>
      <c r="N5404" s="8">
        <f t="shared" si="84"/>
        <v>0.70000000000000007</v>
      </c>
      <c r="O5404" s="2" t="str">
        <f>LOOKUP(H5404,[2]plantlist!$A$2:$A$943,[2]plantlist!$B$2:$B$943)</f>
        <v>F</v>
      </c>
    </row>
    <row r="5405" spans="1:15" x14ac:dyDescent="0.2">
      <c r="A5405" s="7" t="s">
        <v>357</v>
      </c>
      <c r="B5405" s="2">
        <v>1997</v>
      </c>
      <c r="C5405" s="2" t="s">
        <v>0</v>
      </c>
      <c r="D5405" s="2">
        <v>0</v>
      </c>
      <c r="E5405" s="2">
        <v>2</v>
      </c>
      <c r="F5405" s="2">
        <v>2</v>
      </c>
      <c r="G5405" s="2">
        <v>5000</v>
      </c>
      <c r="H5405" s="2" t="s">
        <v>451</v>
      </c>
      <c r="I5405" s="2" t="s">
        <v>2</v>
      </c>
      <c r="J5405" s="2" t="s">
        <v>452</v>
      </c>
      <c r="K5405" s="2" t="str">
        <f>LOOKUP(A5405,'[2]Collin Seedling for R'!$A$3:$A$51,'[2]Collin Seedling for R'!$R$3:$R$51)</f>
        <v>Mod</v>
      </c>
      <c r="L5405" s="2" t="str">
        <f>LOOKUP(A5405,'[2]Collin Seedling for R'!$A$3:$A$51,'[2]Collin Seedling for R'!$T$3:$T$51)</f>
        <v>FS</v>
      </c>
      <c r="M5405" s="2" t="str">
        <f>LOOKUP(A5405,'[2]Collin Seedling for R'!$A$3:$A$51,'[2]Collin Seedling for R'!$P$3:$P$51)</f>
        <v>Seeded</v>
      </c>
      <c r="N5405" s="8">
        <f t="shared" si="84"/>
        <v>0.04</v>
      </c>
      <c r="O5405" s="2" t="str">
        <f>LOOKUP(H5405,[2]plantlist!$A$2:$A$943,[2]plantlist!$B$2:$B$943)</f>
        <v>F</v>
      </c>
    </row>
    <row r="5406" spans="1:15" x14ac:dyDescent="0.2">
      <c r="A5406" s="7" t="s">
        <v>357</v>
      </c>
      <c r="B5406" s="2">
        <v>1997</v>
      </c>
      <c r="C5406" s="2" t="s">
        <v>0</v>
      </c>
      <c r="D5406" s="2">
        <v>0</v>
      </c>
      <c r="E5406" s="2">
        <v>9</v>
      </c>
      <c r="F5406" s="2">
        <v>9</v>
      </c>
      <c r="G5406" s="2">
        <v>5000</v>
      </c>
      <c r="H5406" s="2" t="s">
        <v>51</v>
      </c>
      <c r="I5406" s="2" t="s">
        <v>2</v>
      </c>
      <c r="J5406" s="2" t="s">
        <v>52</v>
      </c>
      <c r="K5406" s="2" t="str">
        <f>LOOKUP(A5406,'[2]Collin Seedling for R'!$A$3:$A$51,'[2]Collin Seedling for R'!$R$3:$R$51)</f>
        <v>Mod</v>
      </c>
      <c r="L5406" s="2" t="str">
        <f>LOOKUP(A5406,'[2]Collin Seedling for R'!$A$3:$A$51,'[2]Collin Seedling for R'!$T$3:$T$51)</f>
        <v>FS</v>
      </c>
      <c r="M5406" s="2" t="str">
        <f>LOOKUP(A5406,'[2]Collin Seedling for R'!$A$3:$A$51,'[2]Collin Seedling for R'!$P$3:$P$51)</f>
        <v>Seeded</v>
      </c>
      <c r="N5406" s="8">
        <f t="shared" si="84"/>
        <v>0.18</v>
      </c>
      <c r="O5406" s="2" t="str">
        <f>LOOKUP(H5406,[2]plantlist!$A$2:$A$943,[2]plantlist!$B$2:$B$943)</f>
        <v>F</v>
      </c>
    </row>
    <row r="5407" spans="1:15" x14ac:dyDescent="0.2">
      <c r="A5407" s="7" t="s">
        <v>357</v>
      </c>
      <c r="B5407" s="2">
        <v>1997</v>
      </c>
      <c r="C5407" s="2" t="s">
        <v>0</v>
      </c>
      <c r="D5407" s="2">
        <v>0</v>
      </c>
      <c r="E5407" s="2">
        <v>16</v>
      </c>
      <c r="F5407" s="2">
        <v>16</v>
      </c>
      <c r="G5407" s="2">
        <v>5000</v>
      </c>
      <c r="H5407" s="2" t="s">
        <v>384</v>
      </c>
      <c r="I5407" s="2" t="s">
        <v>2</v>
      </c>
      <c r="J5407" s="2" t="s">
        <v>385</v>
      </c>
      <c r="K5407" s="2" t="str">
        <f>LOOKUP(A5407,'[2]Collin Seedling for R'!$A$3:$A$51,'[2]Collin Seedling for R'!$R$3:$R$51)</f>
        <v>Mod</v>
      </c>
      <c r="L5407" s="2" t="str">
        <f>LOOKUP(A5407,'[2]Collin Seedling for R'!$A$3:$A$51,'[2]Collin Seedling for R'!$T$3:$T$51)</f>
        <v>FS</v>
      </c>
      <c r="M5407" s="2" t="str">
        <f>LOOKUP(A5407,'[2]Collin Seedling for R'!$A$3:$A$51,'[2]Collin Seedling for R'!$P$3:$P$51)</f>
        <v>Seeded</v>
      </c>
      <c r="N5407" s="8">
        <f t="shared" si="84"/>
        <v>0.32</v>
      </c>
      <c r="O5407" s="2" t="str">
        <f>LOOKUP(H5407,[2]plantlist!$A$2:$A$943,[2]plantlist!$B$2:$B$943)</f>
        <v>G</v>
      </c>
    </row>
    <row r="5408" spans="1:15" x14ac:dyDescent="0.2">
      <c r="A5408" s="7" t="s">
        <v>357</v>
      </c>
      <c r="B5408" s="2">
        <v>1997</v>
      </c>
      <c r="C5408" s="2" t="s">
        <v>0</v>
      </c>
      <c r="D5408" s="2">
        <v>0</v>
      </c>
      <c r="E5408" s="2">
        <v>3</v>
      </c>
      <c r="F5408" s="2">
        <v>3</v>
      </c>
      <c r="G5408" s="2">
        <v>5000</v>
      </c>
      <c r="H5408" s="2" t="s">
        <v>182</v>
      </c>
      <c r="I5408" s="2" t="s">
        <v>2</v>
      </c>
      <c r="J5408" s="2" t="s">
        <v>183</v>
      </c>
      <c r="K5408" s="2" t="str">
        <f>LOOKUP(A5408,'[2]Collin Seedling for R'!$A$3:$A$51,'[2]Collin Seedling for R'!$R$3:$R$51)</f>
        <v>Mod</v>
      </c>
      <c r="L5408" s="2" t="str">
        <f>LOOKUP(A5408,'[2]Collin Seedling for R'!$A$3:$A$51,'[2]Collin Seedling for R'!$T$3:$T$51)</f>
        <v>FS</v>
      </c>
      <c r="M5408" s="2" t="str">
        <f>LOOKUP(A5408,'[2]Collin Seedling for R'!$A$3:$A$51,'[2]Collin Seedling for R'!$P$3:$P$51)</f>
        <v>Seeded</v>
      </c>
      <c r="N5408" s="8">
        <f t="shared" si="84"/>
        <v>0.06</v>
      </c>
      <c r="O5408" s="2" t="s">
        <v>244</v>
      </c>
    </row>
    <row r="5409" spans="1:15" x14ac:dyDescent="0.2">
      <c r="A5409" s="7" t="s">
        <v>357</v>
      </c>
      <c r="B5409" s="2">
        <v>1997</v>
      </c>
      <c r="C5409" s="2" t="s">
        <v>0</v>
      </c>
      <c r="D5409" s="2">
        <v>0</v>
      </c>
      <c r="E5409" s="2">
        <v>12</v>
      </c>
      <c r="F5409" s="2">
        <v>12</v>
      </c>
      <c r="G5409" s="2">
        <v>5000</v>
      </c>
      <c r="H5409" s="2" t="s">
        <v>258</v>
      </c>
      <c r="I5409" s="2" t="s">
        <v>2</v>
      </c>
      <c r="J5409" s="2" t="s">
        <v>259</v>
      </c>
      <c r="K5409" s="2" t="str">
        <f>LOOKUP(A5409,'[2]Collin Seedling for R'!$A$3:$A$51,'[2]Collin Seedling for R'!$R$3:$R$51)</f>
        <v>Mod</v>
      </c>
      <c r="L5409" s="2" t="str">
        <f>LOOKUP(A5409,'[2]Collin Seedling for R'!$A$3:$A$51,'[2]Collin Seedling for R'!$T$3:$T$51)</f>
        <v>FS</v>
      </c>
      <c r="M5409" s="2" t="str">
        <f>LOOKUP(A5409,'[2]Collin Seedling for R'!$A$3:$A$51,'[2]Collin Seedling for R'!$P$3:$P$51)</f>
        <v>Seeded</v>
      </c>
      <c r="N5409" s="8">
        <f t="shared" si="84"/>
        <v>0.24</v>
      </c>
      <c r="O5409" s="2" t="str">
        <f>LOOKUP(H5409,[2]plantlist!$A$2:$A$943,[2]plantlist!$B$2:$B$943)</f>
        <v>F</v>
      </c>
    </row>
    <row r="5410" spans="1:15" x14ac:dyDescent="0.2">
      <c r="A5410" s="7" t="s">
        <v>357</v>
      </c>
      <c r="B5410" s="2">
        <v>1997</v>
      </c>
      <c r="C5410" s="2" t="s">
        <v>0</v>
      </c>
      <c r="D5410" s="2">
        <v>0</v>
      </c>
      <c r="E5410" s="2">
        <v>10</v>
      </c>
      <c r="F5410" s="2">
        <v>10</v>
      </c>
      <c r="G5410" s="2">
        <v>5000</v>
      </c>
      <c r="H5410" s="2" t="s">
        <v>422</v>
      </c>
      <c r="I5410" s="2" t="s">
        <v>2</v>
      </c>
      <c r="J5410" s="2" t="s">
        <v>423</v>
      </c>
      <c r="K5410" s="2" t="str">
        <f>LOOKUP(A5410,'[2]Collin Seedling for R'!$A$3:$A$51,'[2]Collin Seedling for R'!$R$3:$R$51)</f>
        <v>Mod</v>
      </c>
      <c r="L5410" s="2" t="str">
        <f>LOOKUP(A5410,'[2]Collin Seedling for R'!$A$3:$A$51,'[2]Collin Seedling for R'!$T$3:$T$51)</f>
        <v>FS</v>
      </c>
      <c r="M5410" s="2" t="str">
        <f>LOOKUP(A5410,'[2]Collin Seedling for R'!$A$3:$A$51,'[2]Collin Seedling for R'!$P$3:$P$51)</f>
        <v>Seeded</v>
      </c>
      <c r="N5410" s="8">
        <f t="shared" si="84"/>
        <v>0.2</v>
      </c>
      <c r="O5410" s="2" t="str">
        <f>LOOKUP(H5410,[2]plantlist!$A$2:$A$943,[2]plantlist!$B$2:$B$943)</f>
        <v>U</v>
      </c>
    </row>
    <row r="5411" spans="1:15" x14ac:dyDescent="0.2">
      <c r="A5411" s="7" t="s">
        <v>357</v>
      </c>
      <c r="B5411" s="2">
        <v>1997</v>
      </c>
      <c r="C5411" s="2" t="s">
        <v>0</v>
      </c>
      <c r="D5411" s="2">
        <v>0</v>
      </c>
      <c r="E5411" s="2">
        <v>190</v>
      </c>
      <c r="F5411" s="2">
        <v>190</v>
      </c>
      <c r="G5411" s="2">
        <v>5000</v>
      </c>
      <c r="H5411" s="2" t="s">
        <v>23</v>
      </c>
      <c r="I5411" s="2" t="s">
        <v>2</v>
      </c>
      <c r="J5411" s="2" t="s">
        <v>24</v>
      </c>
      <c r="K5411" s="2" t="str">
        <f>LOOKUP(A5411,'[2]Collin Seedling for R'!$A$3:$A$51,'[2]Collin Seedling for R'!$R$3:$R$51)</f>
        <v>Mod</v>
      </c>
      <c r="L5411" s="2" t="str">
        <f>LOOKUP(A5411,'[2]Collin Seedling for R'!$A$3:$A$51,'[2]Collin Seedling for R'!$T$3:$T$51)</f>
        <v>FS</v>
      </c>
      <c r="M5411" s="2" t="str">
        <f>LOOKUP(A5411,'[2]Collin Seedling for R'!$A$3:$A$51,'[2]Collin Seedling for R'!$P$3:$P$51)</f>
        <v>Seeded</v>
      </c>
      <c r="N5411" s="8">
        <f t="shared" si="84"/>
        <v>3.8</v>
      </c>
      <c r="O5411" s="2" t="str">
        <f>LOOKUP(H5411,[2]plantlist!$A$2:$A$943,[2]plantlist!$B$2:$B$943)</f>
        <v>S</v>
      </c>
    </row>
    <row r="5412" spans="1:15" x14ac:dyDescent="0.2">
      <c r="A5412" s="7" t="s">
        <v>357</v>
      </c>
      <c r="B5412" s="2">
        <v>1997</v>
      </c>
      <c r="C5412" s="2" t="s">
        <v>0</v>
      </c>
      <c r="D5412" s="2">
        <v>0</v>
      </c>
      <c r="E5412" s="2">
        <v>3</v>
      </c>
      <c r="F5412" s="2">
        <v>3</v>
      </c>
      <c r="G5412" s="2">
        <v>5000</v>
      </c>
      <c r="H5412" s="2" t="s">
        <v>240</v>
      </c>
      <c r="I5412" s="2" t="s">
        <v>2</v>
      </c>
      <c r="J5412" s="2" t="s">
        <v>241</v>
      </c>
      <c r="K5412" s="2" t="str">
        <f>LOOKUP(A5412,'[2]Collin Seedling for R'!$A$3:$A$51,'[2]Collin Seedling for R'!$R$3:$R$51)</f>
        <v>Mod</v>
      </c>
      <c r="L5412" s="2" t="str">
        <f>LOOKUP(A5412,'[2]Collin Seedling for R'!$A$3:$A$51,'[2]Collin Seedling for R'!$T$3:$T$51)</f>
        <v>FS</v>
      </c>
      <c r="M5412" s="2" t="str">
        <f>LOOKUP(A5412,'[2]Collin Seedling for R'!$A$3:$A$51,'[2]Collin Seedling for R'!$P$3:$P$51)</f>
        <v>Seeded</v>
      </c>
      <c r="N5412" s="8">
        <f t="shared" si="84"/>
        <v>0.06</v>
      </c>
      <c r="O5412" s="2" t="str">
        <f>LOOKUP(H5412,[2]plantlist!$A$2:$A$943,[2]plantlist!$B$2:$B$943)</f>
        <v>G</v>
      </c>
    </row>
    <row r="5413" spans="1:15" x14ac:dyDescent="0.2">
      <c r="A5413" s="7" t="s">
        <v>357</v>
      </c>
      <c r="B5413" s="2">
        <v>1997</v>
      </c>
      <c r="C5413" s="2" t="s">
        <v>0</v>
      </c>
      <c r="D5413" s="2">
        <v>0</v>
      </c>
      <c r="E5413" s="2">
        <v>8</v>
      </c>
      <c r="F5413" s="2">
        <v>8</v>
      </c>
      <c r="G5413" s="2">
        <v>5000</v>
      </c>
      <c r="H5413" s="2" t="s">
        <v>25</v>
      </c>
      <c r="I5413" s="2" t="s">
        <v>2</v>
      </c>
      <c r="J5413" s="2" t="s">
        <v>26</v>
      </c>
      <c r="K5413" s="2" t="str">
        <f>LOOKUP(A5413,'[2]Collin Seedling for R'!$A$3:$A$51,'[2]Collin Seedling for R'!$R$3:$R$51)</f>
        <v>Mod</v>
      </c>
      <c r="L5413" s="2" t="str">
        <f>LOOKUP(A5413,'[2]Collin Seedling for R'!$A$3:$A$51,'[2]Collin Seedling for R'!$T$3:$T$51)</f>
        <v>FS</v>
      </c>
      <c r="M5413" s="2" t="str">
        <f>LOOKUP(A5413,'[2]Collin Seedling for R'!$A$3:$A$51,'[2]Collin Seedling for R'!$P$3:$P$51)</f>
        <v>Seeded</v>
      </c>
      <c r="N5413" s="8">
        <f t="shared" si="84"/>
        <v>0.16</v>
      </c>
      <c r="O5413" s="2" t="str">
        <f>LOOKUP(H5413,[2]plantlist!$A$2:$A$943,[2]plantlist!$B$2:$B$943)</f>
        <v>F</v>
      </c>
    </row>
    <row r="5414" spans="1:15" x14ac:dyDescent="0.2">
      <c r="A5414" s="7" t="s">
        <v>357</v>
      </c>
      <c r="B5414" s="2">
        <v>1997</v>
      </c>
      <c r="C5414" s="2" t="s">
        <v>0</v>
      </c>
      <c r="D5414" s="2">
        <v>0</v>
      </c>
      <c r="E5414" s="2">
        <v>22</v>
      </c>
      <c r="F5414" s="2">
        <v>22</v>
      </c>
      <c r="G5414" s="2">
        <v>5000</v>
      </c>
      <c r="H5414" s="2" t="s">
        <v>21</v>
      </c>
      <c r="I5414" s="2" t="s">
        <v>2</v>
      </c>
      <c r="J5414" s="2" t="s">
        <v>22</v>
      </c>
      <c r="K5414" s="2" t="str">
        <f>LOOKUP(A5414,'[2]Collin Seedling for R'!$A$3:$A$51,'[2]Collin Seedling for R'!$R$3:$R$51)</f>
        <v>Mod</v>
      </c>
      <c r="L5414" s="2" t="str">
        <f>LOOKUP(A5414,'[2]Collin Seedling for R'!$A$3:$A$51,'[2]Collin Seedling for R'!$T$3:$T$51)</f>
        <v>FS</v>
      </c>
      <c r="M5414" s="2" t="str">
        <f>LOOKUP(A5414,'[2]Collin Seedling for R'!$A$3:$A$51,'[2]Collin Seedling for R'!$P$3:$P$51)</f>
        <v>Seeded</v>
      </c>
      <c r="N5414" s="8">
        <f t="shared" si="84"/>
        <v>0.44</v>
      </c>
      <c r="O5414" s="2" t="str">
        <f>LOOKUP(H5414,[2]plantlist!$A$2:$A$943,[2]plantlist!$B$2:$B$943)</f>
        <v>F</v>
      </c>
    </row>
    <row r="5415" spans="1:15" x14ac:dyDescent="0.2">
      <c r="A5415" s="7" t="s">
        <v>357</v>
      </c>
      <c r="B5415" s="2">
        <v>1997</v>
      </c>
      <c r="C5415" s="2" t="s">
        <v>0</v>
      </c>
      <c r="D5415" s="2">
        <v>0</v>
      </c>
      <c r="E5415" s="2">
        <v>17</v>
      </c>
      <c r="F5415" s="2">
        <v>17</v>
      </c>
      <c r="G5415" s="2">
        <v>5000</v>
      </c>
      <c r="H5415" s="2" t="s">
        <v>33</v>
      </c>
      <c r="I5415" s="2" t="s">
        <v>2</v>
      </c>
      <c r="J5415" s="2" t="s">
        <v>34</v>
      </c>
      <c r="K5415" s="2" t="str">
        <f>LOOKUP(A5415,'[2]Collin Seedling for R'!$A$3:$A$51,'[2]Collin Seedling for R'!$R$3:$R$51)</f>
        <v>Mod</v>
      </c>
      <c r="L5415" s="2" t="str">
        <f>LOOKUP(A5415,'[2]Collin Seedling for R'!$A$3:$A$51,'[2]Collin Seedling for R'!$T$3:$T$51)</f>
        <v>FS</v>
      </c>
      <c r="M5415" s="2" t="str">
        <f>LOOKUP(A5415,'[2]Collin Seedling for R'!$A$3:$A$51,'[2]Collin Seedling for R'!$P$3:$P$51)</f>
        <v>Seeded</v>
      </c>
      <c r="N5415" s="8">
        <f t="shared" si="84"/>
        <v>0.33999999999999997</v>
      </c>
      <c r="O5415" s="2" t="str">
        <f>LOOKUP(H5415,[2]plantlist!$A$2:$A$943,[2]plantlist!$B$2:$B$943)</f>
        <v>F</v>
      </c>
    </row>
    <row r="5416" spans="1:15" x14ac:dyDescent="0.2">
      <c r="A5416" s="7" t="s">
        <v>357</v>
      </c>
      <c r="B5416" s="2">
        <v>1997</v>
      </c>
      <c r="C5416" s="2" t="s">
        <v>0</v>
      </c>
      <c r="D5416" s="2">
        <v>0</v>
      </c>
      <c r="E5416" s="2">
        <v>28</v>
      </c>
      <c r="F5416" s="2">
        <v>28</v>
      </c>
      <c r="G5416" s="2">
        <v>5000</v>
      </c>
      <c r="H5416" s="2" t="s">
        <v>124</v>
      </c>
      <c r="I5416" s="2" t="s">
        <v>2</v>
      </c>
      <c r="J5416" s="2" t="s">
        <v>125</v>
      </c>
      <c r="K5416" s="2" t="str">
        <f>LOOKUP(A5416,'[2]Collin Seedling for R'!$A$3:$A$51,'[2]Collin Seedling for R'!$R$3:$R$51)</f>
        <v>Mod</v>
      </c>
      <c r="L5416" s="2" t="str">
        <f>LOOKUP(A5416,'[2]Collin Seedling for R'!$A$3:$A$51,'[2]Collin Seedling for R'!$T$3:$T$51)</f>
        <v>FS</v>
      </c>
      <c r="M5416" s="2" t="str">
        <f>LOOKUP(A5416,'[2]Collin Seedling for R'!$A$3:$A$51,'[2]Collin Seedling for R'!$P$3:$P$51)</f>
        <v>Seeded</v>
      </c>
      <c r="N5416" s="8">
        <f t="shared" si="84"/>
        <v>0.55999999999999994</v>
      </c>
      <c r="O5416" s="2" t="str">
        <f>LOOKUP(H5416,[2]plantlist!$A$2:$A$943,[2]plantlist!$B$2:$B$943)</f>
        <v>F</v>
      </c>
    </row>
    <row r="5417" spans="1:15" x14ac:dyDescent="0.2">
      <c r="A5417" s="7" t="s">
        <v>357</v>
      </c>
      <c r="B5417" s="2">
        <v>1997</v>
      </c>
      <c r="C5417" s="2" t="s">
        <v>0</v>
      </c>
      <c r="D5417" s="2">
        <v>0</v>
      </c>
      <c r="E5417" s="2">
        <v>14</v>
      </c>
      <c r="F5417" s="2">
        <v>14</v>
      </c>
      <c r="G5417" s="2">
        <v>5000</v>
      </c>
      <c r="H5417" s="2" t="s">
        <v>376</v>
      </c>
      <c r="I5417" s="2" t="s">
        <v>2</v>
      </c>
      <c r="J5417" s="2" t="s">
        <v>377</v>
      </c>
      <c r="K5417" s="2" t="str">
        <f>LOOKUP(A5417,'[2]Collin Seedling for R'!$A$3:$A$51,'[2]Collin Seedling for R'!$R$3:$R$51)</f>
        <v>Mod</v>
      </c>
      <c r="L5417" s="2" t="str">
        <f>LOOKUP(A5417,'[2]Collin Seedling for R'!$A$3:$A$51,'[2]Collin Seedling for R'!$T$3:$T$51)</f>
        <v>FS</v>
      </c>
      <c r="M5417" s="2" t="str">
        <f>LOOKUP(A5417,'[2]Collin Seedling for R'!$A$3:$A$51,'[2]Collin Seedling for R'!$P$3:$P$51)</f>
        <v>Seeded</v>
      </c>
      <c r="N5417" s="8">
        <f t="shared" si="84"/>
        <v>0.27999999999999997</v>
      </c>
      <c r="O5417" s="2" t="str">
        <f>LOOKUP(H5417,[2]plantlist!$A$2:$A$943,[2]plantlist!$B$2:$B$943)</f>
        <v>F</v>
      </c>
    </row>
    <row r="5418" spans="1:15" x14ac:dyDescent="0.2">
      <c r="A5418" s="7" t="s">
        <v>357</v>
      </c>
      <c r="B5418" s="2">
        <v>1997</v>
      </c>
      <c r="C5418" s="2" t="s">
        <v>0</v>
      </c>
      <c r="D5418" s="2">
        <v>0</v>
      </c>
      <c r="E5418" s="2">
        <v>8</v>
      </c>
      <c r="F5418" s="2">
        <v>8</v>
      </c>
      <c r="G5418" s="2">
        <v>5000</v>
      </c>
      <c r="H5418" s="2" t="s">
        <v>473</v>
      </c>
      <c r="I5418" s="2" t="s">
        <v>2</v>
      </c>
      <c r="J5418" s="2" t="s">
        <v>474</v>
      </c>
      <c r="K5418" s="2" t="str">
        <f>LOOKUP(A5418,'[2]Collin Seedling for R'!$A$3:$A$51,'[2]Collin Seedling for R'!$R$3:$R$51)</f>
        <v>Mod</v>
      </c>
      <c r="L5418" s="2" t="str">
        <f>LOOKUP(A5418,'[2]Collin Seedling for R'!$A$3:$A$51,'[2]Collin Seedling for R'!$T$3:$T$51)</f>
        <v>FS</v>
      </c>
      <c r="M5418" s="2" t="str">
        <f>LOOKUP(A5418,'[2]Collin Seedling for R'!$A$3:$A$51,'[2]Collin Seedling for R'!$P$3:$P$51)</f>
        <v>Seeded</v>
      </c>
      <c r="N5418" s="8">
        <f t="shared" si="84"/>
        <v>0.16</v>
      </c>
      <c r="O5418" s="2" t="str">
        <f>LOOKUP(H5418,[2]plantlist!$A$2:$A$943,[2]plantlist!$B$2:$B$943)</f>
        <v>G</v>
      </c>
    </row>
    <row r="5419" spans="1:15" x14ac:dyDescent="0.2">
      <c r="A5419" s="7" t="s">
        <v>357</v>
      </c>
      <c r="B5419" s="2">
        <v>1997</v>
      </c>
      <c r="C5419" s="2" t="s">
        <v>0</v>
      </c>
      <c r="D5419" s="2">
        <v>0</v>
      </c>
      <c r="E5419" s="2">
        <v>6</v>
      </c>
      <c r="F5419" s="2">
        <v>6</v>
      </c>
      <c r="G5419" s="2">
        <v>5000</v>
      </c>
      <c r="H5419" s="2" t="s">
        <v>82</v>
      </c>
      <c r="I5419" s="2" t="s">
        <v>2</v>
      </c>
      <c r="J5419" s="2" t="s">
        <v>83</v>
      </c>
      <c r="K5419" s="2" t="str">
        <f>LOOKUP(A5419,'[2]Collin Seedling for R'!$A$3:$A$51,'[2]Collin Seedling for R'!$R$3:$R$51)</f>
        <v>Mod</v>
      </c>
      <c r="L5419" s="2" t="str">
        <f>LOOKUP(A5419,'[2]Collin Seedling for R'!$A$3:$A$51,'[2]Collin Seedling for R'!$T$3:$T$51)</f>
        <v>FS</v>
      </c>
      <c r="M5419" s="2" t="str">
        <f>LOOKUP(A5419,'[2]Collin Seedling for R'!$A$3:$A$51,'[2]Collin Seedling for R'!$P$3:$P$51)</f>
        <v>Seeded</v>
      </c>
      <c r="N5419" s="8">
        <f t="shared" si="84"/>
        <v>0.12</v>
      </c>
      <c r="O5419" s="2" t="str">
        <f>LOOKUP(H5419,[2]plantlist!$A$2:$A$943,[2]plantlist!$B$2:$B$943)</f>
        <v>F</v>
      </c>
    </row>
    <row r="5420" spans="1:15" x14ac:dyDescent="0.2">
      <c r="A5420" s="7" t="s">
        <v>524</v>
      </c>
      <c r="B5420" s="2">
        <v>1998</v>
      </c>
      <c r="C5420" s="2" t="s">
        <v>0</v>
      </c>
      <c r="D5420" s="2">
        <v>4442</v>
      </c>
      <c r="E5420" s="2">
        <v>0</v>
      </c>
      <c r="F5420" s="2">
        <v>4442</v>
      </c>
      <c r="G5420" s="2">
        <v>5000</v>
      </c>
      <c r="H5420" s="2" t="s">
        <v>6</v>
      </c>
      <c r="I5420" s="2" t="s">
        <v>2</v>
      </c>
      <c r="J5420" s="2" t="s">
        <v>7</v>
      </c>
      <c r="K5420" s="2" t="str">
        <f>LOOKUP(A5420,'[2]Collin Seedling for R'!$A$3:$A$51,'[2]Collin Seedling for R'!$R$3:$R$51)</f>
        <v>Mod</v>
      </c>
      <c r="L5420" s="2" t="str">
        <f>LOOKUP(A5420,'[2]Collin Seedling for R'!$A$3:$A$51,'[2]Collin Seedling for R'!$T$3:$T$51)</f>
        <v>FS</v>
      </c>
      <c r="M5420" s="2" t="str">
        <f>LOOKUP(A5420,'[2]Collin Seedling for R'!$A$3:$A$51,'[2]Collin Seedling for R'!$P$3:$P$51)</f>
        <v>Seeded</v>
      </c>
      <c r="N5420" s="8">
        <f t="shared" si="84"/>
        <v>0</v>
      </c>
      <c r="O5420" s="2" t="str">
        <f>LOOKUP(H5420,[2]plantlist!$A$2:$A$943,[2]plantlist!$B$2:$B$943)</f>
        <v>L</v>
      </c>
    </row>
    <row r="5421" spans="1:15" x14ac:dyDescent="0.2">
      <c r="A5421" s="7" t="s">
        <v>524</v>
      </c>
      <c r="B5421" s="2">
        <v>1998</v>
      </c>
      <c r="C5421" s="2" t="s">
        <v>0</v>
      </c>
      <c r="D5421" s="2">
        <v>190</v>
      </c>
      <c r="E5421" s="2">
        <v>0</v>
      </c>
      <c r="F5421" s="2">
        <v>190</v>
      </c>
      <c r="G5421" s="2">
        <v>5000</v>
      </c>
      <c r="H5421" s="2" t="s">
        <v>278</v>
      </c>
      <c r="I5421" s="2" t="s">
        <v>2</v>
      </c>
      <c r="J5421" s="2" t="s">
        <v>279</v>
      </c>
      <c r="K5421" s="2" t="str">
        <f>LOOKUP(A5421,'[2]Collin Seedling for R'!$A$3:$A$51,'[2]Collin Seedling for R'!$R$3:$R$51)</f>
        <v>Mod</v>
      </c>
      <c r="L5421" s="2" t="str">
        <f>LOOKUP(A5421,'[2]Collin Seedling for R'!$A$3:$A$51,'[2]Collin Seedling for R'!$T$3:$T$51)</f>
        <v>FS</v>
      </c>
      <c r="M5421" s="2" t="str">
        <f>LOOKUP(A5421,'[2]Collin Seedling for R'!$A$3:$A$51,'[2]Collin Seedling for R'!$P$3:$P$51)</f>
        <v>Seeded</v>
      </c>
      <c r="N5421" s="8">
        <f t="shared" si="84"/>
        <v>0</v>
      </c>
      <c r="O5421" s="2" t="str">
        <f>LOOKUP(H5421,[2]plantlist!$A$2:$A$943,[2]plantlist!$B$2:$B$943)</f>
        <v>B</v>
      </c>
    </row>
    <row r="5422" spans="1:15" x14ac:dyDescent="0.2">
      <c r="A5422" s="7" t="s">
        <v>524</v>
      </c>
      <c r="B5422" s="2">
        <v>1998</v>
      </c>
      <c r="C5422" s="2" t="s">
        <v>0</v>
      </c>
      <c r="D5422" s="2">
        <v>151</v>
      </c>
      <c r="E5422" s="2">
        <v>0</v>
      </c>
      <c r="F5422" s="2">
        <v>151</v>
      </c>
      <c r="G5422" s="2">
        <v>5000</v>
      </c>
      <c r="H5422" s="2" t="s">
        <v>366</v>
      </c>
      <c r="I5422" s="2" t="s">
        <v>2</v>
      </c>
      <c r="J5422" s="2" t="s">
        <v>367</v>
      </c>
      <c r="K5422" s="2" t="str">
        <f>LOOKUP(A5422,'[2]Collin Seedling for R'!$A$3:$A$51,'[2]Collin Seedling for R'!$R$3:$R$51)</f>
        <v>Mod</v>
      </c>
      <c r="L5422" s="2" t="str">
        <f>LOOKUP(A5422,'[2]Collin Seedling for R'!$A$3:$A$51,'[2]Collin Seedling for R'!$T$3:$T$51)</f>
        <v>FS</v>
      </c>
      <c r="M5422" s="2" t="str">
        <f>LOOKUP(A5422,'[2]Collin Seedling for R'!$A$3:$A$51,'[2]Collin Seedling for R'!$P$3:$P$51)</f>
        <v>Seeded</v>
      </c>
      <c r="N5422" s="8">
        <f t="shared" si="84"/>
        <v>0</v>
      </c>
      <c r="O5422" s="2" t="str">
        <f>LOOKUP(H5422,[2]plantlist!$A$2:$A$943,[2]plantlist!$B$2:$B$943)</f>
        <v>B</v>
      </c>
    </row>
    <row r="5423" spans="1:15" x14ac:dyDescent="0.2">
      <c r="A5423" s="7" t="s">
        <v>524</v>
      </c>
      <c r="B5423" s="2">
        <v>1998</v>
      </c>
      <c r="C5423" s="2" t="s">
        <v>0</v>
      </c>
      <c r="D5423" s="2">
        <v>78</v>
      </c>
      <c r="E5423" s="2">
        <v>0</v>
      </c>
      <c r="F5423" s="2">
        <v>78</v>
      </c>
      <c r="G5423" s="2">
        <v>5000</v>
      </c>
      <c r="H5423" s="2" t="s">
        <v>74</v>
      </c>
      <c r="I5423" s="2" t="s">
        <v>2</v>
      </c>
      <c r="J5423" s="2" t="s">
        <v>75</v>
      </c>
      <c r="K5423" s="2" t="str">
        <f>LOOKUP(A5423,'[2]Collin Seedling for R'!$A$3:$A$51,'[2]Collin Seedling for R'!$R$3:$R$51)</f>
        <v>Mod</v>
      </c>
      <c r="L5423" s="2" t="str">
        <f>LOOKUP(A5423,'[2]Collin Seedling for R'!$A$3:$A$51,'[2]Collin Seedling for R'!$T$3:$T$51)</f>
        <v>FS</v>
      </c>
      <c r="M5423" s="2" t="str">
        <f>LOOKUP(A5423,'[2]Collin Seedling for R'!$A$3:$A$51,'[2]Collin Seedling for R'!$P$3:$P$51)</f>
        <v>Seeded</v>
      </c>
      <c r="N5423" s="8">
        <f t="shared" si="84"/>
        <v>0</v>
      </c>
      <c r="O5423" s="2" t="str">
        <f>LOOKUP(H5423,[2]plantlist!$A$2:$A$943,[2]plantlist!$B$2:$B$943)</f>
        <v>T</v>
      </c>
    </row>
    <row r="5424" spans="1:15" x14ac:dyDescent="0.2">
      <c r="A5424" s="7" t="s">
        <v>524</v>
      </c>
      <c r="B5424" s="2">
        <v>1998</v>
      </c>
      <c r="C5424" s="2" t="s">
        <v>0</v>
      </c>
      <c r="D5424" s="2">
        <v>49</v>
      </c>
      <c r="E5424" s="2">
        <v>328</v>
      </c>
      <c r="F5424" s="2">
        <v>377</v>
      </c>
      <c r="G5424" s="2">
        <v>5000</v>
      </c>
      <c r="H5424" s="2" t="s">
        <v>248</v>
      </c>
      <c r="I5424" s="2" t="s">
        <v>2</v>
      </c>
      <c r="J5424" s="2" t="s">
        <v>249</v>
      </c>
      <c r="K5424" s="2" t="str">
        <f>LOOKUP(A5424,'[2]Collin Seedling for R'!$A$3:$A$51,'[2]Collin Seedling for R'!$R$3:$R$51)</f>
        <v>Mod</v>
      </c>
      <c r="L5424" s="2" t="str">
        <f>LOOKUP(A5424,'[2]Collin Seedling for R'!$A$3:$A$51,'[2]Collin Seedling for R'!$T$3:$T$51)</f>
        <v>FS</v>
      </c>
      <c r="M5424" s="2" t="str">
        <f>LOOKUP(A5424,'[2]Collin Seedling for R'!$A$3:$A$51,'[2]Collin Seedling for R'!$P$3:$P$51)</f>
        <v>Seeded</v>
      </c>
      <c r="N5424" s="8">
        <f t="shared" si="84"/>
        <v>6.5600000000000005</v>
      </c>
      <c r="O5424" s="2" t="str">
        <f>LOOKUP(H5424,[2]plantlist!$A$2:$A$943,[2]plantlist!$B$2:$B$943)</f>
        <v>G</v>
      </c>
    </row>
    <row r="5425" spans="1:15" x14ac:dyDescent="0.2">
      <c r="A5425" s="7" t="s">
        <v>524</v>
      </c>
      <c r="B5425" s="2">
        <v>1998</v>
      </c>
      <c r="C5425" s="2" t="s">
        <v>0</v>
      </c>
      <c r="D5425" s="2">
        <v>42</v>
      </c>
      <c r="E5425" s="2">
        <v>0</v>
      </c>
      <c r="F5425" s="2">
        <v>42</v>
      </c>
      <c r="G5425" s="2">
        <v>5000</v>
      </c>
      <c r="H5425" s="2" t="s">
        <v>10</v>
      </c>
      <c r="I5425" s="2" t="s">
        <v>2</v>
      </c>
      <c r="J5425" s="2" t="s">
        <v>11</v>
      </c>
      <c r="K5425" s="2" t="str">
        <f>LOOKUP(A5425,'[2]Collin Seedling for R'!$A$3:$A$51,'[2]Collin Seedling for R'!$R$3:$R$51)</f>
        <v>Mod</v>
      </c>
      <c r="L5425" s="2" t="str">
        <f>LOOKUP(A5425,'[2]Collin Seedling for R'!$A$3:$A$51,'[2]Collin Seedling for R'!$T$3:$T$51)</f>
        <v>FS</v>
      </c>
      <c r="M5425" s="2" t="str">
        <f>LOOKUP(A5425,'[2]Collin Seedling for R'!$A$3:$A$51,'[2]Collin Seedling for R'!$P$3:$P$51)</f>
        <v>Seeded</v>
      </c>
      <c r="N5425" s="8">
        <f t="shared" si="84"/>
        <v>0</v>
      </c>
      <c r="O5425" s="2" t="str">
        <f>LOOKUP(H5425,[2]plantlist!$A$2:$A$943,[2]plantlist!$B$2:$B$943)</f>
        <v>L</v>
      </c>
    </row>
    <row r="5426" spans="1:15" x14ac:dyDescent="0.2">
      <c r="A5426" s="7" t="s">
        <v>524</v>
      </c>
      <c r="B5426" s="2">
        <v>1998</v>
      </c>
      <c r="C5426" s="2" t="s">
        <v>0</v>
      </c>
      <c r="D5426" s="2">
        <v>21</v>
      </c>
      <c r="E5426" s="2">
        <v>1515</v>
      </c>
      <c r="F5426" s="2">
        <v>1536</v>
      </c>
      <c r="G5426" s="2">
        <v>5000</v>
      </c>
      <c r="H5426" s="2" t="s">
        <v>152</v>
      </c>
      <c r="I5426" s="2" t="s">
        <v>2</v>
      </c>
      <c r="J5426" s="2" t="s">
        <v>153</v>
      </c>
      <c r="K5426" s="2" t="str">
        <f>LOOKUP(A5426,'[2]Collin Seedling for R'!$A$3:$A$51,'[2]Collin Seedling for R'!$R$3:$R$51)</f>
        <v>Mod</v>
      </c>
      <c r="L5426" s="2" t="str">
        <f>LOOKUP(A5426,'[2]Collin Seedling for R'!$A$3:$A$51,'[2]Collin Seedling for R'!$T$3:$T$51)</f>
        <v>FS</v>
      </c>
      <c r="M5426" s="2" t="str">
        <f>LOOKUP(A5426,'[2]Collin Seedling for R'!$A$3:$A$51,'[2]Collin Seedling for R'!$P$3:$P$51)</f>
        <v>Seeded</v>
      </c>
      <c r="N5426" s="8">
        <f t="shared" si="84"/>
        <v>30.3</v>
      </c>
      <c r="O5426" s="2" t="str">
        <f>LOOKUP(H5426,[2]plantlist!$A$2:$A$943,[2]plantlist!$B$2:$B$943)</f>
        <v>F</v>
      </c>
    </row>
    <row r="5427" spans="1:15" x14ac:dyDescent="0.2">
      <c r="A5427" s="7" t="s">
        <v>524</v>
      </c>
      <c r="B5427" s="2">
        <v>1998</v>
      </c>
      <c r="C5427" s="2" t="s">
        <v>0</v>
      </c>
      <c r="D5427" s="2">
        <v>9</v>
      </c>
      <c r="E5427" s="2">
        <v>0</v>
      </c>
      <c r="F5427" s="2">
        <v>9</v>
      </c>
      <c r="G5427" s="2">
        <v>5000</v>
      </c>
      <c r="H5427" s="2" t="s">
        <v>403</v>
      </c>
      <c r="I5427" s="2" t="s">
        <v>2</v>
      </c>
      <c r="J5427" s="2" t="s">
        <v>404</v>
      </c>
      <c r="K5427" s="2" t="str">
        <f>LOOKUP(A5427,'[2]Collin Seedling for R'!$A$3:$A$51,'[2]Collin Seedling for R'!$R$3:$R$51)</f>
        <v>Mod</v>
      </c>
      <c r="L5427" s="2" t="str">
        <f>LOOKUP(A5427,'[2]Collin Seedling for R'!$A$3:$A$51,'[2]Collin Seedling for R'!$T$3:$T$51)</f>
        <v>FS</v>
      </c>
      <c r="M5427" s="2" t="str">
        <f>LOOKUP(A5427,'[2]Collin Seedling for R'!$A$3:$A$51,'[2]Collin Seedling for R'!$P$3:$P$51)</f>
        <v>Seeded</v>
      </c>
      <c r="N5427" s="8">
        <f t="shared" si="84"/>
        <v>0</v>
      </c>
      <c r="O5427" s="2" t="s">
        <v>405</v>
      </c>
    </row>
    <row r="5428" spans="1:15" x14ac:dyDescent="0.2">
      <c r="A5428" s="7" t="s">
        <v>524</v>
      </c>
      <c r="B5428" s="2">
        <v>1998</v>
      </c>
      <c r="C5428" s="2" t="s">
        <v>0</v>
      </c>
      <c r="D5428" s="2">
        <v>6</v>
      </c>
      <c r="E5428" s="2">
        <v>104</v>
      </c>
      <c r="F5428" s="2">
        <v>110</v>
      </c>
      <c r="G5428" s="2">
        <v>5000</v>
      </c>
      <c r="H5428" s="2" t="s">
        <v>473</v>
      </c>
      <c r="I5428" s="2" t="s">
        <v>2</v>
      </c>
      <c r="J5428" s="2" t="s">
        <v>474</v>
      </c>
      <c r="K5428" s="2" t="str">
        <f>LOOKUP(A5428,'[2]Collin Seedling for R'!$A$3:$A$51,'[2]Collin Seedling for R'!$R$3:$R$51)</f>
        <v>Mod</v>
      </c>
      <c r="L5428" s="2" t="str">
        <f>LOOKUP(A5428,'[2]Collin Seedling for R'!$A$3:$A$51,'[2]Collin Seedling for R'!$T$3:$T$51)</f>
        <v>FS</v>
      </c>
      <c r="M5428" s="2" t="str">
        <f>LOOKUP(A5428,'[2]Collin Seedling for R'!$A$3:$A$51,'[2]Collin Seedling for R'!$P$3:$P$51)</f>
        <v>Seeded</v>
      </c>
      <c r="N5428" s="8">
        <f t="shared" si="84"/>
        <v>2.08</v>
      </c>
      <c r="O5428" s="2" t="str">
        <f>LOOKUP(H5428,[2]plantlist!$A$2:$A$943,[2]plantlist!$B$2:$B$943)</f>
        <v>G</v>
      </c>
    </row>
    <row r="5429" spans="1:15" x14ac:dyDescent="0.2">
      <c r="A5429" s="7" t="s">
        <v>524</v>
      </c>
      <c r="B5429" s="2">
        <v>1998</v>
      </c>
      <c r="C5429" s="2" t="s">
        <v>0</v>
      </c>
      <c r="D5429" s="2">
        <v>3</v>
      </c>
      <c r="E5429" s="2">
        <v>211</v>
      </c>
      <c r="F5429" s="2">
        <v>214</v>
      </c>
      <c r="G5429" s="2">
        <v>5000</v>
      </c>
      <c r="H5429" s="2" t="s">
        <v>31</v>
      </c>
      <c r="I5429" s="2" t="s">
        <v>2</v>
      </c>
      <c r="J5429" s="2" t="s">
        <v>32</v>
      </c>
      <c r="K5429" s="2" t="str">
        <f>LOOKUP(A5429,'[2]Collin Seedling for R'!$A$3:$A$51,'[2]Collin Seedling for R'!$R$3:$R$51)</f>
        <v>Mod</v>
      </c>
      <c r="L5429" s="2" t="str">
        <f>LOOKUP(A5429,'[2]Collin Seedling for R'!$A$3:$A$51,'[2]Collin Seedling for R'!$T$3:$T$51)</f>
        <v>FS</v>
      </c>
      <c r="M5429" s="2" t="str">
        <f>LOOKUP(A5429,'[2]Collin Seedling for R'!$A$3:$A$51,'[2]Collin Seedling for R'!$P$3:$P$51)</f>
        <v>Seeded</v>
      </c>
      <c r="N5429" s="8">
        <f t="shared" si="84"/>
        <v>4.22</v>
      </c>
      <c r="O5429" s="2" t="str">
        <f>LOOKUP(H5429,[2]plantlist!$A$2:$A$943,[2]plantlist!$B$2:$B$943)</f>
        <v>U</v>
      </c>
    </row>
    <row r="5430" spans="1:15" x14ac:dyDescent="0.2">
      <c r="A5430" s="7" t="s">
        <v>524</v>
      </c>
      <c r="B5430" s="2">
        <v>1998</v>
      </c>
      <c r="C5430" s="2" t="s">
        <v>0</v>
      </c>
      <c r="D5430" s="2">
        <v>3</v>
      </c>
      <c r="E5430" s="2">
        <v>1211</v>
      </c>
      <c r="F5430" s="2">
        <v>1214</v>
      </c>
      <c r="G5430" s="2">
        <v>5000</v>
      </c>
      <c r="H5430" s="2" t="s">
        <v>370</v>
      </c>
      <c r="I5430" s="2" t="s">
        <v>2</v>
      </c>
      <c r="J5430" s="2" t="s">
        <v>371</v>
      </c>
      <c r="K5430" s="2" t="str">
        <f>LOOKUP(A5430,'[2]Collin Seedling for R'!$A$3:$A$51,'[2]Collin Seedling for R'!$R$3:$R$51)</f>
        <v>Mod</v>
      </c>
      <c r="L5430" s="2" t="str">
        <f>LOOKUP(A5430,'[2]Collin Seedling for R'!$A$3:$A$51,'[2]Collin Seedling for R'!$T$3:$T$51)</f>
        <v>FS</v>
      </c>
      <c r="M5430" s="2" t="str">
        <f>LOOKUP(A5430,'[2]Collin Seedling for R'!$A$3:$A$51,'[2]Collin Seedling for R'!$P$3:$P$51)</f>
        <v>Seeded</v>
      </c>
      <c r="N5430" s="8">
        <f t="shared" si="84"/>
        <v>24.22</v>
      </c>
      <c r="O5430" s="2" t="str">
        <f>LOOKUP(H5430,[2]plantlist!$A$2:$A$943,[2]plantlist!$B$2:$B$943)</f>
        <v>G</v>
      </c>
    </row>
    <row r="5431" spans="1:15" x14ac:dyDescent="0.2">
      <c r="A5431" s="7" t="s">
        <v>524</v>
      </c>
      <c r="B5431" s="2">
        <v>1998</v>
      </c>
      <c r="C5431" s="2" t="s">
        <v>0</v>
      </c>
      <c r="D5431" s="2">
        <v>2</v>
      </c>
      <c r="E5431" s="2">
        <v>0</v>
      </c>
      <c r="F5431" s="2">
        <v>2</v>
      </c>
      <c r="G5431" s="2">
        <v>5000</v>
      </c>
      <c r="H5431" s="2" t="s">
        <v>64</v>
      </c>
      <c r="I5431" s="2" t="s">
        <v>2</v>
      </c>
      <c r="J5431" s="2" t="s">
        <v>65</v>
      </c>
      <c r="K5431" s="2" t="str">
        <f>LOOKUP(A5431,'[2]Collin Seedling for R'!$A$3:$A$51,'[2]Collin Seedling for R'!$R$3:$R$51)</f>
        <v>Mod</v>
      </c>
      <c r="L5431" s="2" t="str">
        <f>LOOKUP(A5431,'[2]Collin Seedling for R'!$A$3:$A$51,'[2]Collin Seedling for R'!$T$3:$T$51)</f>
        <v>FS</v>
      </c>
      <c r="M5431" s="2" t="str">
        <f>LOOKUP(A5431,'[2]Collin Seedling for R'!$A$3:$A$51,'[2]Collin Seedling for R'!$P$3:$P$51)</f>
        <v>Seeded</v>
      </c>
      <c r="N5431" s="8">
        <f t="shared" si="84"/>
        <v>0</v>
      </c>
      <c r="O5431" s="2" t="str">
        <f>LOOKUP(H5431,[2]plantlist!$A$2:$A$943,[2]plantlist!$B$2:$B$943)</f>
        <v>L</v>
      </c>
    </row>
    <row r="5432" spans="1:15" x14ac:dyDescent="0.2">
      <c r="A5432" s="7" t="s">
        <v>524</v>
      </c>
      <c r="B5432" s="2">
        <v>1998</v>
      </c>
      <c r="C5432" s="2" t="s">
        <v>0</v>
      </c>
      <c r="D5432" s="2">
        <v>2</v>
      </c>
      <c r="E5432" s="2">
        <v>212</v>
      </c>
      <c r="F5432" s="2">
        <v>214</v>
      </c>
      <c r="G5432" s="2">
        <v>5000</v>
      </c>
      <c r="H5432" s="2" t="s">
        <v>23</v>
      </c>
      <c r="I5432" s="2" t="s">
        <v>2</v>
      </c>
      <c r="J5432" s="2" t="s">
        <v>24</v>
      </c>
      <c r="K5432" s="2" t="str">
        <f>LOOKUP(A5432,'[2]Collin Seedling for R'!$A$3:$A$51,'[2]Collin Seedling for R'!$R$3:$R$51)</f>
        <v>Mod</v>
      </c>
      <c r="L5432" s="2" t="str">
        <f>LOOKUP(A5432,'[2]Collin Seedling for R'!$A$3:$A$51,'[2]Collin Seedling for R'!$T$3:$T$51)</f>
        <v>FS</v>
      </c>
      <c r="M5432" s="2" t="str">
        <f>LOOKUP(A5432,'[2]Collin Seedling for R'!$A$3:$A$51,'[2]Collin Seedling for R'!$P$3:$P$51)</f>
        <v>Seeded</v>
      </c>
      <c r="N5432" s="8">
        <f t="shared" si="84"/>
        <v>4.24</v>
      </c>
      <c r="O5432" s="2" t="str">
        <f>LOOKUP(H5432,[2]plantlist!$A$2:$A$943,[2]plantlist!$B$2:$B$943)</f>
        <v>S</v>
      </c>
    </row>
    <row r="5433" spans="1:15" x14ac:dyDescent="0.2">
      <c r="A5433" s="7" t="s">
        <v>524</v>
      </c>
      <c r="B5433" s="2">
        <v>1998</v>
      </c>
      <c r="C5433" s="2" t="s">
        <v>0</v>
      </c>
      <c r="D5433" s="2">
        <v>2</v>
      </c>
      <c r="E5433" s="2">
        <v>19</v>
      </c>
      <c r="F5433" s="2">
        <v>21</v>
      </c>
      <c r="G5433" s="2">
        <v>5000</v>
      </c>
      <c r="H5433" s="2" t="s">
        <v>33</v>
      </c>
      <c r="I5433" s="2" t="s">
        <v>2</v>
      </c>
      <c r="J5433" s="2" t="s">
        <v>34</v>
      </c>
      <c r="K5433" s="2" t="str">
        <f>LOOKUP(A5433,'[2]Collin Seedling for R'!$A$3:$A$51,'[2]Collin Seedling for R'!$R$3:$R$51)</f>
        <v>Mod</v>
      </c>
      <c r="L5433" s="2" t="str">
        <f>LOOKUP(A5433,'[2]Collin Seedling for R'!$A$3:$A$51,'[2]Collin Seedling for R'!$T$3:$T$51)</f>
        <v>FS</v>
      </c>
      <c r="M5433" s="2" t="str">
        <f>LOOKUP(A5433,'[2]Collin Seedling for R'!$A$3:$A$51,'[2]Collin Seedling for R'!$P$3:$P$51)</f>
        <v>Seeded</v>
      </c>
      <c r="N5433" s="8">
        <f t="shared" si="84"/>
        <v>0.38</v>
      </c>
      <c r="O5433" s="2" t="str">
        <f>LOOKUP(H5433,[2]plantlist!$A$2:$A$943,[2]plantlist!$B$2:$B$943)</f>
        <v>F</v>
      </c>
    </row>
    <row r="5434" spans="1:15" x14ac:dyDescent="0.2">
      <c r="A5434" s="7" t="s">
        <v>524</v>
      </c>
      <c r="B5434" s="2">
        <v>1998</v>
      </c>
      <c r="C5434" s="2" t="s">
        <v>0</v>
      </c>
      <c r="D5434" s="2">
        <v>0</v>
      </c>
      <c r="E5434" s="2">
        <v>6</v>
      </c>
      <c r="F5434" s="2">
        <v>6</v>
      </c>
      <c r="G5434" s="2">
        <v>5000</v>
      </c>
      <c r="H5434" s="2" t="s">
        <v>422</v>
      </c>
      <c r="I5434" s="2" t="s">
        <v>2</v>
      </c>
      <c r="J5434" s="2" t="s">
        <v>423</v>
      </c>
      <c r="K5434" s="2" t="str">
        <f>LOOKUP(A5434,'[2]Collin Seedling for R'!$A$3:$A$51,'[2]Collin Seedling for R'!$R$3:$R$51)</f>
        <v>Mod</v>
      </c>
      <c r="L5434" s="2" t="str">
        <f>LOOKUP(A5434,'[2]Collin Seedling for R'!$A$3:$A$51,'[2]Collin Seedling for R'!$T$3:$T$51)</f>
        <v>FS</v>
      </c>
      <c r="M5434" s="2" t="str">
        <f>LOOKUP(A5434,'[2]Collin Seedling for R'!$A$3:$A$51,'[2]Collin Seedling for R'!$P$3:$P$51)</f>
        <v>Seeded</v>
      </c>
      <c r="N5434" s="8">
        <f t="shared" si="84"/>
        <v>0.12</v>
      </c>
      <c r="O5434" s="2" t="str">
        <f>LOOKUP(H5434,[2]plantlist!$A$2:$A$943,[2]plantlist!$B$2:$B$943)</f>
        <v>U</v>
      </c>
    </row>
    <row r="5435" spans="1:15" x14ac:dyDescent="0.2">
      <c r="A5435" s="7" t="s">
        <v>524</v>
      </c>
      <c r="B5435" s="2">
        <v>1998</v>
      </c>
      <c r="C5435" s="2" t="s">
        <v>0</v>
      </c>
      <c r="D5435" s="2">
        <v>0</v>
      </c>
      <c r="E5435" s="2">
        <v>22</v>
      </c>
      <c r="F5435" s="2">
        <v>22</v>
      </c>
      <c r="G5435" s="2">
        <v>5000</v>
      </c>
      <c r="H5435" s="2" t="s">
        <v>108</v>
      </c>
      <c r="I5435" s="2" t="s">
        <v>2</v>
      </c>
      <c r="J5435" s="2" t="s">
        <v>109</v>
      </c>
      <c r="K5435" s="2" t="str">
        <f>LOOKUP(A5435,'[2]Collin Seedling for R'!$A$3:$A$51,'[2]Collin Seedling for R'!$R$3:$R$51)</f>
        <v>Mod</v>
      </c>
      <c r="L5435" s="2" t="str">
        <f>LOOKUP(A5435,'[2]Collin Seedling for R'!$A$3:$A$51,'[2]Collin Seedling for R'!$T$3:$T$51)</f>
        <v>FS</v>
      </c>
      <c r="M5435" s="2" t="str">
        <f>LOOKUP(A5435,'[2]Collin Seedling for R'!$A$3:$A$51,'[2]Collin Seedling for R'!$P$3:$P$51)</f>
        <v>Seeded</v>
      </c>
      <c r="N5435" s="8">
        <f t="shared" si="84"/>
        <v>0.44</v>
      </c>
      <c r="O5435" s="2" t="str">
        <f>LOOKUP(H5435,[2]plantlist!$A$2:$A$943,[2]plantlist!$B$2:$B$943)</f>
        <v>F</v>
      </c>
    </row>
    <row r="5436" spans="1:15" x14ac:dyDescent="0.2">
      <c r="A5436" s="7" t="s">
        <v>524</v>
      </c>
      <c r="B5436" s="2">
        <v>1998</v>
      </c>
      <c r="C5436" s="2" t="s">
        <v>0</v>
      </c>
      <c r="D5436" s="2">
        <v>0</v>
      </c>
      <c r="E5436" s="2">
        <v>5</v>
      </c>
      <c r="F5436" s="2">
        <v>5</v>
      </c>
      <c r="G5436" s="2">
        <v>5000</v>
      </c>
      <c r="H5436" s="2" t="s">
        <v>406</v>
      </c>
      <c r="I5436" s="2" t="s">
        <v>2</v>
      </c>
      <c r="J5436" s="2" t="s">
        <v>407</v>
      </c>
      <c r="K5436" s="2" t="str">
        <f>LOOKUP(A5436,'[2]Collin Seedling for R'!$A$3:$A$51,'[2]Collin Seedling for R'!$R$3:$R$51)</f>
        <v>Mod</v>
      </c>
      <c r="L5436" s="2" t="str">
        <f>LOOKUP(A5436,'[2]Collin Seedling for R'!$A$3:$A$51,'[2]Collin Seedling for R'!$T$3:$T$51)</f>
        <v>FS</v>
      </c>
      <c r="M5436" s="2" t="str">
        <f>LOOKUP(A5436,'[2]Collin Seedling for R'!$A$3:$A$51,'[2]Collin Seedling for R'!$P$3:$P$51)</f>
        <v>Seeded</v>
      </c>
      <c r="N5436" s="8">
        <f t="shared" si="84"/>
        <v>0.1</v>
      </c>
      <c r="O5436" s="2" t="str">
        <f>LOOKUP(H5436,[2]plantlist!$A$2:$A$943,[2]plantlist!$B$2:$B$943)</f>
        <v>F</v>
      </c>
    </row>
    <row r="5437" spans="1:15" x14ac:dyDescent="0.2">
      <c r="A5437" s="7" t="s">
        <v>524</v>
      </c>
      <c r="B5437" s="2">
        <v>1998</v>
      </c>
      <c r="C5437" s="2" t="s">
        <v>0</v>
      </c>
      <c r="D5437" s="2">
        <v>0</v>
      </c>
      <c r="E5437" s="2">
        <v>35</v>
      </c>
      <c r="F5437" s="2">
        <v>35</v>
      </c>
      <c r="G5437" s="2">
        <v>5000</v>
      </c>
      <c r="H5437" s="2" t="s">
        <v>51</v>
      </c>
      <c r="I5437" s="2" t="s">
        <v>2</v>
      </c>
      <c r="J5437" s="2" t="s">
        <v>52</v>
      </c>
      <c r="K5437" s="2" t="str">
        <f>LOOKUP(A5437,'[2]Collin Seedling for R'!$A$3:$A$51,'[2]Collin Seedling for R'!$R$3:$R$51)</f>
        <v>Mod</v>
      </c>
      <c r="L5437" s="2" t="str">
        <f>LOOKUP(A5437,'[2]Collin Seedling for R'!$A$3:$A$51,'[2]Collin Seedling for R'!$T$3:$T$51)</f>
        <v>FS</v>
      </c>
      <c r="M5437" s="2" t="str">
        <f>LOOKUP(A5437,'[2]Collin Seedling for R'!$A$3:$A$51,'[2]Collin Seedling for R'!$P$3:$P$51)</f>
        <v>Seeded</v>
      </c>
      <c r="N5437" s="8">
        <f t="shared" si="84"/>
        <v>0.70000000000000007</v>
      </c>
      <c r="O5437" s="2" t="str">
        <f>LOOKUP(H5437,[2]plantlist!$A$2:$A$943,[2]plantlist!$B$2:$B$943)</f>
        <v>F</v>
      </c>
    </row>
    <row r="5438" spans="1:15" x14ac:dyDescent="0.2">
      <c r="A5438" s="7" t="s">
        <v>524</v>
      </c>
      <c r="B5438" s="2">
        <v>1998</v>
      </c>
      <c r="C5438" s="2" t="s">
        <v>0</v>
      </c>
      <c r="D5438" s="2">
        <v>0</v>
      </c>
      <c r="E5438" s="2">
        <v>2</v>
      </c>
      <c r="F5438" s="2">
        <v>2</v>
      </c>
      <c r="G5438" s="2">
        <v>5000</v>
      </c>
      <c r="H5438" s="2" t="s">
        <v>384</v>
      </c>
      <c r="I5438" s="2" t="s">
        <v>2</v>
      </c>
      <c r="J5438" s="2" t="s">
        <v>385</v>
      </c>
      <c r="K5438" s="2" t="str">
        <f>LOOKUP(A5438,'[2]Collin Seedling for R'!$A$3:$A$51,'[2]Collin Seedling for R'!$R$3:$R$51)</f>
        <v>Mod</v>
      </c>
      <c r="L5438" s="2" t="str">
        <f>LOOKUP(A5438,'[2]Collin Seedling for R'!$A$3:$A$51,'[2]Collin Seedling for R'!$T$3:$T$51)</f>
        <v>FS</v>
      </c>
      <c r="M5438" s="2" t="str">
        <f>LOOKUP(A5438,'[2]Collin Seedling for R'!$A$3:$A$51,'[2]Collin Seedling for R'!$P$3:$P$51)</f>
        <v>Seeded</v>
      </c>
      <c r="N5438" s="8">
        <f t="shared" si="84"/>
        <v>0.04</v>
      </c>
      <c r="O5438" s="2" t="str">
        <f>LOOKUP(H5438,[2]plantlist!$A$2:$A$943,[2]plantlist!$B$2:$B$943)</f>
        <v>G</v>
      </c>
    </row>
    <row r="5439" spans="1:15" x14ac:dyDescent="0.2">
      <c r="A5439" s="7" t="s">
        <v>524</v>
      </c>
      <c r="B5439" s="2">
        <v>1998</v>
      </c>
      <c r="C5439" s="2" t="s">
        <v>0</v>
      </c>
      <c r="D5439" s="2">
        <v>0</v>
      </c>
      <c r="E5439" s="2">
        <v>5</v>
      </c>
      <c r="F5439" s="2">
        <v>5</v>
      </c>
      <c r="G5439" s="2">
        <v>5000</v>
      </c>
      <c r="H5439" s="2" t="s">
        <v>434</v>
      </c>
      <c r="I5439" s="2" t="s">
        <v>2</v>
      </c>
      <c r="J5439" s="2" t="s">
        <v>435</v>
      </c>
      <c r="K5439" s="2" t="str">
        <f>LOOKUP(A5439,'[2]Collin Seedling for R'!$A$3:$A$51,'[2]Collin Seedling for R'!$R$3:$R$51)</f>
        <v>Mod</v>
      </c>
      <c r="L5439" s="2" t="str">
        <f>LOOKUP(A5439,'[2]Collin Seedling for R'!$A$3:$A$51,'[2]Collin Seedling for R'!$T$3:$T$51)</f>
        <v>FS</v>
      </c>
      <c r="M5439" s="2" t="str">
        <f>LOOKUP(A5439,'[2]Collin Seedling for R'!$A$3:$A$51,'[2]Collin Seedling for R'!$P$3:$P$51)</f>
        <v>Seeded</v>
      </c>
      <c r="N5439" s="8">
        <f t="shared" si="84"/>
        <v>0.1</v>
      </c>
      <c r="O5439" s="2" t="str">
        <f>LOOKUP(H5439,[2]plantlist!$A$2:$A$943,[2]plantlist!$B$2:$B$943)</f>
        <v>F</v>
      </c>
    </row>
    <row r="5440" spans="1:15" x14ac:dyDescent="0.2">
      <c r="A5440" s="7" t="s">
        <v>524</v>
      </c>
      <c r="B5440" s="2">
        <v>1998</v>
      </c>
      <c r="C5440" s="2" t="s">
        <v>0</v>
      </c>
      <c r="D5440" s="2">
        <v>0</v>
      </c>
      <c r="E5440" s="2">
        <v>17</v>
      </c>
      <c r="F5440" s="2">
        <v>17</v>
      </c>
      <c r="G5440" s="2">
        <v>5000</v>
      </c>
      <c r="H5440" s="2" t="s">
        <v>370</v>
      </c>
      <c r="I5440" s="2" t="s">
        <v>19</v>
      </c>
      <c r="J5440" s="2" t="s">
        <v>371</v>
      </c>
      <c r="K5440" s="2" t="str">
        <f>LOOKUP(A5440,'[2]Collin Seedling for R'!$A$3:$A$51,'[2]Collin Seedling for R'!$R$3:$R$51)</f>
        <v>Mod</v>
      </c>
      <c r="L5440" s="2" t="str">
        <f>LOOKUP(A5440,'[2]Collin Seedling for R'!$A$3:$A$51,'[2]Collin Seedling for R'!$T$3:$T$51)</f>
        <v>FS</v>
      </c>
      <c r="M5440" s="2" t="str">
        <f>LOOKUP(A5440,'[2]Collin Seedling for R'!$A$3:$A$51,'[2]Collin Seedling for R'!$P$3:$P$51)</f>
        <v>Seeded</v>
      </c>
      <c r="N5440" s="8">
        <f t="shared" si="84"/>
        <v>0.33999999999999997</v>
      </c>
      <c r="O5440" s="2" t="str">
        <f>LOOKUP(H5440,[2]plantlist!$A$2:$A$943,[2]plantlist!$B$2:$B$943)</f>
        <v>G</v>
      </c>
    </row>
    <row r="5441" spans="1:15" x14ac:dyDescent="0.2">
      <c r="A5441" s="7" t="s">
        <v>524</v>
      </c>
      <c r="B5441" s="2">
        <v>1998</v>
      </c>
      <c r="C5441" s="2" t="s">
        <v>0</v>
      </c>
      <c r="D5441" s="2">
        <v>0</v>
      </c>
      <c r="E5441" s="2">
        <v>4</v>
      </c>
      <c r="F5441" s="2">
        <v>4</v>
      </c>
      <c r="G5441" s="2">
        <v>5000</v>
      </c>
      <c r="H5441" s="2" t="s">
        <v>393</v>
      </c>
      <c r="I5441" s="2" t="s">
        <v>2</v>
      </c>
      <c r="J5441" s="2" t="s">
        <v>394</v>
      </c>
      <c r="K5441" s="2" t="str">
        <f>LOOKUP(A5441,'[2]Collin Seedling for R'!$A$3:$A$51,'[2]Collin Seedling for R'!$R$3:$R$51)</f>
        <v>Mod</v>
      </c>
      <c r="L5441" s="2" t="str">
        <f>LOOKUP(A5441,'[2]Collin Seedling for R'!$A$3:$A$51,'[2]Collin Seedling for R'!$T$3:$T$51)</f>
        <v>FS</v>
      </c>
      <c r="M5441" s="2" t="str">
        <f>LOOKUP(A5441,'[2]Collin Seedling for R'!$A$3:$A$51,'[2]Collin Seedling for R'!$P$3:$P$51)</f>
        <v>Seeded</v>
      </c>
      <c r="N5441" s="8">
        <f t="shared" si="84"/>
        <v>0.08</v>
      </c>
      <c r="O5441" s="2" t="str">
        <f>LOOKUP(H5441,[2]plantlist!$A$2:$A$943,[2]plantlist!$B$2:$B$943)</f>
        <v>G</v>
      </c>
    </row>
    <row r="5442" spans="1:15" x14ac:dyDescent="0.2">
      <c r="A5442" s="7" t="s">
        <v>524</v>
      </c>
      <c r="B5442" s="2">
        <v>1998</v>
      </c>
      <c r="C5442" s="2" t="s">
        <v>0</v>
      </c>
      <c r="D5442" s="2">
        <v>0</v>
      </c>
      <c r="E5442" s="2">
        <v>11</v>
      </c>
      <c r="F5442" s="2">
        <v>11</v>
      </c>
      <c r="G5442" s="2">
        <v>5000</v>
      </c>
      <c r="H5442" s="2" t="s">
        <v>25</v>
      </c>
      <c r="I5442" s="2" t="s">
        <v>2</v>
      </c>
      <c r="J5442" s="2" t="s">
        <v>26</v>
      </c>
      <c r="K5442" s="2" t="str">
        <f>LOOKUP(A5442,'[2]Collin Seedling for R'!$A$3:$A$51,'[2]Collin Seedling for R'!$R$3:$R$51)</f>
        <v>Mod</v>
      </c>
      <c r="L5442" s="2" t="str">
        <f>LOOKUP(A5442,'[2]Collin Seedling for R'!$A$3:$A$51,'[2]Collin Seedling for R'!$T$3:$T$51)</f>
        <v>FS</v>
      </c>
      <c r="M5442" s="2" t="str">
        <f>LOOKUP(A5442,'[2]Collin Seedling for R'!$A$3:$A$51,'[2]Collin Seedling for R'!$P$3:$P$51)</f>
        <v>Seeded</v>
      </c>
      <c r="N5442" s="8">
        <f t="shared" ref="N5442:N5505" si="85">E5442/G5442*100</f>
        <v>0.22</v>
      </c>
      <c r="O5442" s="2" t="str">
        <f>LOOKUP(H5442,[2]plantlist!$A$2:$A$943,[2]plantlist!$B$2:$B$943)</f>
        <v>F</v>
      </c>
    </row>
    <row r="5443" spans="1:15" x14ac:dyDescent="0.2">
      <c r="A5443" s="7" t="s">
        <v>524</v>
      </c>
      <c r="B5443" s="2">
        <v>1998</v>
      </c>
      <c r="C5443" s="2" t="s">
        <v>0</v>
      </c>
      <c r="D5443" s="2">
        <v>0</v>
      </c>
      <c r="E5443" s="2">
        <v>11</v>
      </c>
      <c r="F5443" s="2">
        <v>11</v>
      </c>
      <c r="G5443" s="2">
        <v>5000</v>
      </c>
      <c r="H5443" s="2" t="s">
        <v>372</v>
      </c>
      <c r="I5443" s="2" t="s">
        <v>2</v>
      </c>
      <c r="J5443" s="2" t="s">
        <v>48</v>
      </c>
      <c r="K5443" s="2" t="str">
        <f>LOOKUP(A5443,'[2]Collin Seedling for R'!$A$3:$A$51,'[2]Collin Seedling for R'!$R$3:$R$51)</f>
        <v>Mod</v>
      </c>
      <c r="L5443" s="2" t="str">
        <f>LOOKUP(A5443,'[2]Collin Seedling for R'!$A$3:$A$51,'[2]Collin Seedling for R'!$T$3:$T$51)</f>
        <v>FS</v>
      </c>
      <c r="M5443" s="2" t="str">
        <f>LOOKUP(A5443,'[2]Collin Seedling for R'!$A$3:$A$51,'[2]Collin Seedling for R'!$P$3:$P$51)</f>
        <v>Seeded</v>
      </c>
      <c r="N5443" s="8">
        <f t="shared" si="85"/>
        <v>0.22</v>
      </c>
      <c r="O5443" s="2" t="str">
        <f>LOOKUP(H5443,[2]plantlist!$A$2:$A$943,[2]plantlist!$B$2:$B$943)</f>
        <v>G</v>
      </c>
    </row>
    <row r="5444" spans="1:15" x14ac:dyDescent="0.2">
      <c r="A5444" s="7" t="s">
        <v>524</v>
      </c>
      <c r="B5444" s="2">
        <v>1998</v>
      </c>
      <c r="C5444" s="2" t="s">
        <v>0</v>
      </c>
      <c r="D5444" s="2">
        <v>0</v>
      </c>
      <c r="E5444" s="2">
        <v>2</v>
      </c>
      <c r="F5444" s="2">
        <v>2</v>
      </c>
      <c r="G5444" s="2">
        <v>5000</v>
      </c>
      <c r="H5444" s="2" t="s">
        <v>66</v>
      </c>
      <c r="I5444" s="2" t="s">
        <v>2</v>
      </c>
      <c r="J5444" s="2" t="s">
        <v>67</v>
      </c>
      <c r="K5444" s="2" t="str">
        <f>LOOKUP(A5444,'[2]Collin Seedling for R'!$A$3:$A$51,'[2]Collin Seedling for R'!$R$3:$R$51)</f>
        <v>Mod</v>
      </c>
      <c r="L5444" s="2" t="str">
        <f>LOOKUP(A5444,'[2]Collin Seedling for R'!$A$3:$A$51,'[2]Collin Seedling for R'!$T$3:$T$51)</f>
        <v>FS</v>
      </c>
      <c r="M5444" s="2" t="str">
        <f>LOOKUP(A5444,'[2]Collin Seedling for R'!$A$3:$A$51,'[2]Collin Seedling for R'!$P$3:$P$51)</f>
        <v>Seeded</v>
      </c>
      <c r="N5444" s="8">
        <f t="shared" si="85"/>
        <v>0.04</v>
      </c>
      <c r="O5444" s="2" t="str">
        <f>LOOKUP(H5444,[2]plantlist!$A$2:$A$943,[2]plantlist!$B$2:$B$943)</f>
        <v>G</v>
      </c>
    </row>
    <row r="5445" spans="1:15" x14ac:dyDescent="0.2">
      <c r="A5445" s="7" t="s">
        <v>524</v>
      </c>
      <c r="B5445" s="2">
        <v>1998</v>
      </c>
      <c r="C5445" s="2" t="s">
        <v>0</v>
      </c>
      <c r="D5445" s="2">
        <v>0</v>
      </c>
      <c r="E5445" s="2">
        <v>2</v>
      </c>
      <c r="F5445" s="2">
        <v>2</v>
      </c>
      <c r="G5445" s="2">
        <v>5000</v>
      </c>
      <c r="H5445" s="2" t="s">
        <v>12</v>
      </c>
      <c r="I5445" s="2" t="s">
        <v>2</v>
      </c>
      <c r="J5445" s="2" t="s">
        <v>13</v>
      </c>
      <c r="K5445" s="2" t="str">
        <f>LOOKUP(A5445,'[2]Collin Seedling for R'!$A$3:$A$51,'[2]Collin Seedling for R'!$R$3:$R$51)</f>
        <v>Mod</v>
      </c>
      <c r="L5445" s="2" t="str">
        <f>LOOKUP(A5445,'[2]Collin Seedling for R'!$A$3:$A$51,'[2]Collin Seedling for R'!$T$3:$T$51)</f>
        <v>FS</v>
      </c>
      <c r="M5445" s="2" t="str">
        <f>LOOKUP(A5445,'[2]Collin Seedling for R'!$A$3:$A$51,'[2]Collin Seedling for R'!$P$3:$P$51)</f>
        <v>Seeded</v>
      </c>
      <c r="N5445" s="8">
        <f t="shared" si="85"/>
        <v>0.04</v>
      </c>
      <c r="O5445" s="2" t="str">
        <f>LOOKUP(H5445,[2]plantlist!$A$2:$A$943,[2]plantlist!$B$2:$B$943)</f>
        <v>G</v>
      </c>
    </row>
    <row r="5446" spans="1:15" x14ac:dyDescent="0.2">
      <c r="A5446" s="7" t="s">
        <v>524</v>
      </c>
      <c r="B5446" s="2">
        <v>1998</v>
      </c>
      <c r="C5446" s="2" t="s">
        <v>0</v>
      </c>
      <c r="D5446" s="2">
        <v>0</v>
      </c>
      <c r="E5446" s="2">
        <v>5</v>
      </c>
      <c r="F5446" s="2">
        <v>5</v>
      </c>
      <c r="G5446" s="2">
        <v>5000</v>
      </c>
      <c r="H5446" s="2" t="s">
        <v>21</v>
      </c>
      <c r="I5446" s="2" t="s">
        <v>2</v>
      </c>
      <c r="J5446" s="2" t="s">
        <v>22</v>
      </c>
      <c r="K5446" s="2" t="str">
        <f>LOOKUP(A5446,'[2]Collin Seedling for R'!$A$3:$A$51,'[2]Collin Seedling for R'!$R$3:$R$51)</f>
        <v>Mod</v>
      </c>
      <c r="L5446" s="2" t="str">
        <f>LOOKUP(A5446,'[2]Collin Seedling for R'!$A$3:$A$51,'[2]Collin Seedling for R'!$T$3:$T$51)</f>
        <v>FS</v>
      </c>
      <c r="M5446" s="2" t="str">
        <f>LOOKUP(A5446,'[2]Collin Seedling for R'!$A$3:$A$51,'[2]Collin Seedling for R'!$P$3:$P$51)</f>
        <v>Seeded</v>
      </c>
      <c r="N5446" s="8">
        <f t="shared" si="85"/>
        <v>0.1</v>
      </c>
      <c r="O5446" s="2" t="str">
        <f>LOOKUP(H5446,[2]plantlist!$A$2:$A$943,[2]plantlist!$B$2:$B$943)</f>
        <v>F</v>
      </c>
    </row>
    <row r="5447" spans="1:15" x14ac:dyDescent="0.2">
      <c r="A5447" s="7" t="s">
        <v>524</v>
      </c>
      <c r="B5447" s="2">
        <v>1998</v>
      </c>
      <c r="C5447" s="2" t="s">
        <v>0</v>
      </c>
      <c r="D5447" s="2">
        <v>0</v>
      </c>
      <c r="E5447" s="2">
        <v>1</v>
      </c>
      <c r="F5447" s="2">
        <v>1</v>
      </c>
      <c r="G5447" s="2">
        <v>5000</v>
      </c>
      <c r="H5447" s="2" t="s">
        <v>124</v>
      </c>
      <c r="I5447" s="2" t="s">
        <v>2</v>
      </c>
      <c r="J5447" s="2" t="s">
        <v>125</v>
      </c>
      <c r="K5447" s="2" t="str">
        <f>LOOKUP(A5447,'[2]Collin Seedling for R'!$A$3:$A$51,'[2]Collin Seedling for R'!$R$3:$R$51)</f>
        <v>Mod</v>
      </c>
      <c r="L5447" s="2" t="str">
        <f>LOOKUP(A5447,'[2]Collin Seedling for R'!$A$3:$A$51,'[2]Collin Seedling for R'!$T$3:$T$51)</f>
        <v>FS</v>
      </c>
      <c r="M5447" s="2" t="str">
        <f>LOOKUP(A5447,'[2]Collin Seedling for R'!$A$3:$A$51,'[2]Collin Seedling for R'!$P$3:$P$51)</f>
        <v>Seeded</v>
      </c>
      <c r="N5447" s="8">
        <f t="shared" si="85"/>
        <v>0.02</v>
      </c>
      <c r="O5447" s="2" t="str">
        <f>LOOKUP(H5447,[2]plantlist!$A$2:$A$943,[2]plantlist!$B$2:$B$943)</f>
        <v>F</v>
      </c>
    </row>
    <row r="5448" spans="1:15" x14ac:dyDescent="0.2">
      <c r="A5448" s="7" t="s">
        <v>524</v>
      </c>
      <c r="B5448" s="2">
        <v>1998</v>
      </c>
      <c r="C5448" s="2" t="s">
        <v>0</v>
      </c>
      <c r="D5448" s="2">
        <v>0</v>
      </c>
      <c r="E5448" s="2">
        <v>10</v>
      </c>
      <c r="F5448" s="2">
        <v>10</v>
      </c>
      <c r="G5448" s="2">
        <v>5000</v>
      </c>
      <c r="H5448" s="2" t="s">
        <v>376</v>
      </c>
      <c r="I5448" s="2" t="s">
        <v>2</v>
      </c>
      <c r="J5448" s="2" t="s">
        <v>377</v>
      </c>
      <c r="K5448" s="2" t="str">
        <f>LOOKUP(A5448,'[2]Collin Seedling for R'!$A$3:$A$51,'[2]Collin Seedling for R'!$R$3:$R$51)</f>
        <v>Mod</v>
      </c>
      <c r="L5448" s="2" t="str">
        <f>LOOKUP(A5448,'[2]Collin Seedling for R'!$A$3:$A$51,'[2]Collin Seedling for R'!$T$3:$T$51)</f>
        <v>FS</v>
      </c>
      <c r="M5448" s="2" t="str">
        <f>LOOKUP(A5448,'[2]Collin Seedling for R'!$A$3:$A$51,'[2]Collin Seedling for R'!$P$3:$P$51)</f>
        <v>Seeded</v>
      </c>
      <c r="N5448" s="8">
        <f t="shared" si="85"/>
        <v>0.2</v>
      </c>
      <c r="O5448" s="2" t="str">
        <f>LOOKUP(H5448,[2]plantlist!$A$2:$A$943,[2]plantlist!$B$2:$B$943)</f>
        <v>F</v>
      </c>
    </row>
    <row r="5449" spans="1:15" x14ac:dyDescent="0.2">
      <c r="A5449" s="7" t="s">
        <v>524</v>
      </c>
      <c r="B5449" s="2">
        <v>1998</v>
      </c>
      <c r="C5449" s="2" t="s">
        <v>0</v>
      </c>
      <c r="D5449" s="2">
        <v>0</v>
      </c>
      <c r="E5449" s="2">
        <v>1</v>
      </c>
      <c r="F5449" s="2">
        <v>1</v>
      </c>
      <c r="G5449" s="2">
        <v>5000</v>
      </c>
      <c r="H5449" s="2" t="s">
        <v>248</v>
      </c>
      <c r="I5449" s="2" t="s">
        <v>19</v>
      </c>
      <c r="J5449" s="2" t="s">
        <v>249</v>
      </c>
      <c r="K5449" s="2" t="str">
        <f>LOOKUP(A5449,'[2]Collin Seedling for R'!$A$3:$A$51,'[2]Collin Seedling for R'!$R$3:$R$51)</f>
        <v>Mod</v>
      </c>
      <c r="L5449" s="2" t="str">
        <f>LOOKUP(A5449,'[2]Collin Seedling for R'!$A$3:$A$51,'[2]Collin Seedling for R'!$T$3:$T$51)</f>
        <v>FS</v>
      </c>
      <c r="M5449" s="2" t="str">
        <f>LOOKUP(A5449,'[2]Collin Seedling for R'!$A$3:$A$51,'[2]Collin Seedling for R'!$P$3:$P$51)</f>
        <v>Seeded</v>
      </c>
      <c r="N5449" s="8">
        <f t="shared" si="85"/>
        <v>0.02</v>
      </c>
      <c r="O5449" s="2" t="str">
        <f>LOOKUP(H5449,[2]plantlist!$A$2:$A$943,[2]plantlist!$B$2:$B$943)</f>
        <v>G</v>
      </c>
    </row>
    <row r="5450" spans="1:15" x14ac:dyDescent="0.2">
      <c r="A5450" s="7" t="s">
        <v>524</v>
      </c>
      <c r="B5450" s="2">
        <v>1998</v>
      </c>
      <c r="C5450" s="2" t="s">
        <v>0</v>
      </c>
      <c r="D5450" s="2">
        <v>0</v>
      </c>
      <c r="E5450" s="2">
        <v>2</v>
      </c>
      <c r="F5450" s="2">
        <v>2</v>
      </c>
      <c r="G5450" s="2">
        <v>5000</v>
      </c>
      <c r="H5450" s="2" t="s">
        <v>346</v>
      </c>
      <c r="I5450" s="2" t="s">
        <v>2</v>
      </c>
      <c r="J5450" s="2" t="s">
        <v>347</v>
      </c>
      <c r="K5450" s="2" t="str">
        <f>LOOKUP(A5450,'[2]Collin Seedling for R'!$A$3:$A$51,'[2]Collin Seedling for R'!$R$3:$R$51)</f>
        <v>Mod</v>
      </c>
      <c r="L5450" s="2" t="str">
        <f>LOOKUP(A5450,'[2]Collin Seedling for R'!$A$3:$A$51,'[2]Collin Seedling for R'!$T$3:$T$51)</f>
        <v>FS</v>
      </c>
      <c r="M5450" s="2" t="str">
        <f>LOOKUP(A5450,'[2]Collin Seedling for R'!$A$3:$A$51,'[2]Collin Seedling for R'!$P$3:$P$51)</f>
        <v>Seeded</v>
      </c>
      <c r="N5450" s="8">
        <f t="shared" si="85"/>
        <v>0.04</v>
      </c>
      <c r="O5450" s="2" t="str">
        <f>LOOKUP(H5450,[2]plantlist!$A$2:$A$943,[2]plantlist!$B$2:$B$943)</f>
        <v>G</v>
      </c>
    </row>
    <row r="5451" spans="1:15" x14ac:dyDescent="0.2">
      <c r="A5451" s="7" t="s">
        <v>357</v>
      </c>
      <c r="B5451" s="2">
        <v>2008</v>
      </c>
      <c r="C5451" s="2" t="s">
        <v>0</v>
      </c>
      <c r="D5451" s="2">
        <v>2440</v>
      </c>
      <c r="E5451" s="2">
        <v>0</v>
      </c>
      <c r="F5451" s="2">
        <v>2440</v>
      </c>
      <c r="G5451" s="2">
        <v>5000</v>
      </c>
      <c r="H5451" s="2" t="s">
        <v>6</v>
      </c>
      <c r="I5451" s="2" t="s">
        <v>2</v>
      </c>
      <c r="J5451" s="2" t="s">
        <v>7</v>
      </c>
      <c r="K5451" s="2" t="str">
        <f>LOOKUP(A5451,'[2]Collin Seedling for R'!$A$3:$A$51,'[2]Collin Seedling for R'!$R$3:$R$51)</f>
        <v>Mod</v>
      </c>
      <c r="L5451" s="2" t="str">
        <f>LOOKUP(A5451,'[2]Collin Seedling for R'!$A$3:$A$51,'[2]Collin Seedling for R'!$T$3:$T$51)</f>
        <v>FS</v>
      </c>
      <c r="M5451" s="2" t="str">
        <f>LOOKUP(A5451,'[2]Collin Seedling for R'!$A$3:$A$51,'[2]Collin Seedling for R'!$P$3:$P$51)</f>
        <v>Seeded</v>
      </c>
      <c r="N5451" s="8">
        <f t="shared" si="85"/>
        <v>0</v>
      </c>
      <c r="O5451" s="2" t="str">
        <f>LOOKUP(H5451,[2]plantlist!$A$2:$A$943,[2]plantlist!$B$2:$B$943)</f>
        <v>L</v>
      </c>
    </row>
    <row r="5452" spans="1:15" x14ac:dyDescent="0.2">
      <c r="A5452" s="7" t="s">
        <v>357</v>
      </c>
      <c r="B5452" s="2">
        <v>2008</v>
      </c>
      <c r="C5452" s="2" t="s">
        <v>0</v>
      </c>
      <c r="D5452" s="2">
        <v>1934</v>
      </c>
      <c r="E5452" s="2">
        <v>0</v>
      </c>
      <c r="F5452" s="2">
        <v>1934</v>
      </c>
      <c r="G5452" s="2">
        <v>5000</v>
      </c>
      <c r="H5452" s="2" t="s">
        <v>1</v>
      </c>
      <c r="I5452" s="2" t="s">
        <v>2</v>
      </c>
      <c r="J5452" s="2" t="s">
        <v>216</v>
      </c>
      <c r="K5452" s="2" t="str">
        <f>LOOKUP(A5452,'[2]Collin Seedling for R'!$A$3:$A$51,'[2]Collin Seedling for R'!$R$3:$R$51)</f>
        <v>Mod</v>
      </c>
      <c r="L5452" s="2" t="str">
        <f>LOOKUP(A5452,'[2]Collin Seedling for R'!$A$3:$A$51,'[2]Collin Seedling for R'!$T$3:$T$51)</f>
        <v>FS</v>
      </c>
      <c r="M5452" s="2" t="str">
        <f>LOOKUP(A5452,'[2]Collin Seedling for R'!$A$3:$A$51,'[2]Collin Seedling for R'!$P$3:$P$51)</f>
        <v>Seeded</v>
      </c>
      <c r="N5452" s="8">
        <f t="shared" si="85"/>
        <v>0</v>
      </c>
      <c r="O5452" s="2" t="s">
        <v>217</v>
      </c>
    </row>
    <row r="5453" spans="1:15" x14ac:dyDescent="0.2">
      <c r="A5453" s="7" t="s">
        <v>357</v>
      </c>
      <c r="B5453" s="2">
        <v>2008</v>
      </c>
      <c r="C5453" s="2" t="s">
        <v>0</v>
      </c>
      <c r="D5453" s="2">
        <v>347</v>
      </c>
      <c r="E5453" s="2">
        <v>59</v>
      </c>
      <c r="F5453" s="2">
        <v>406</v>
      </c>
      <c r="G5453" s="2">
        <v>5000</v>
      </c>
      <c r="H5453" s="2" t="s">
        <v>10</v>
      </c>
      <c r="I5453" s="2" t="s">
        <v>2</v>
      </c>
      <c r="J5453" s="2" t="s">
        <v>11</v>
      </c>
      <c r="K5453" s="2" t="str">
        <f>LOOKUP(A5453,'[2]Collin Seedling for R'!$A$3:$A$51,'[2]Collin Seedling for R'!$R$3:$R$51)</f>
        <v>Mod</v>
      </c>
      <c r="L5453" s="2" t="str">
        <f>LOOKUP(A5453,'[2]Collin Seedling for R'!$A$3:$A$51,'[2]Collin Seedling for R'!$T$3:$T$51)</f>
        <v>FS</v>
      </c>
      <c r="M5453" s="2" t="str">
        <f>LOOKUP(A5453,'[2]Collin Seedling for R'!$A$3:$A$51,'[2]Collin Seedling for R'!$P$3:$P$51)</f>
        <v>Seeded</v>
      </c>
      <c r="N5453" s="8">
        <f t="shared" si="85"/>
        <v>1.18</v>
      </c>
      <c r="O5453" s="2" t="str">
        <f>LOOKUP(H5453,[2]plantlist!$A$2:$A$943,[2]plantlist!$B$2:$B$943)</f>
        <v>L</v>
      </c>
    </row>
    <row r="5454" spans="1:15" x14ac:dyDescent="0.2">
      <c r="A5454" s="7" t="s">
        <v>357</v>
      </c>
      <c r="B5454" s="2">
        <v>2008</v>
      </c>
      <c r="C5454" s="2" t="s">
        <v>0</v>
      </c>
      <c r="D5454" s="2">
        <v>76</v>
      </c>
      <c r="E5454" s="2">
        <v>200</v>
      </c>
      <c r="F5454" s="2">
        <v>276</v>
      </c>
      <c r="G5454" s="2">
        <v>5000</v>
      </c>
      <c r="H5454" s="2" t="s">
        <v>51</v>
      </c>
      <c r="I5454" s="2" t="s">
        <v>2</v>
      </c>
      <c r="J5454" s="2" t="s">
        <v>52</v>
      </c>
      <c r="K5454" s="2" t="str">
        <f>LOOKUP(A5454,'[2]Collin Seedling for R'!$A$3:$A$51,'[2]Collin Seedling for R'!$R$3:$R$51)</f>
        <v>Mod</v>
      </c>
      <c r="L5454" s="2" t="str">
        <f>LOOKUP(A5454,'[2]Collin Seedling for R'!$A$3:$A$51,'[2]Collin Seedling for R'!$T$3:$T$51)</f>
        <v>FS</v>
      </c>
      <c r="M5454" s="2" t="str">
        <f>LOOKUP(A5454,'[2]Collin Seedling for R'!$A$3:$A$51,'[2]Collin Seedling for R'!$P$3:$P$51)</f>
        <v>Seeded</v>
      </c>
      <c r="N5454" s="8">
        <f t="shared" si="85"/>
        <v>4</v>
      </c>
      <c r="O5454" s="2" t="str">
        <f>LOOKUP(H5454,[2]plantlist!$A$2:$A$943,[2]plantlist!$B$2:$B$943)</f>
        <v>F</v>
      </c>
    </row>
    <row r="5455" spans="1:15" x14ac:dyDescent="0.2">
      <c r="A5455" s="7" t="s">
        <v>357</v>
      </c>
      <c r="B5455" s="2">
        <v>2008</v>
      </c>
      <c r="C5455" s="2" t="s">
        <v>0</v>
      </c>
      <c r="D5455" s="2">
        <v>64</v>
      </c>
      <c r="E5455" s="2">
        <v>233</v>
      </c>
      <c r="F5455" s="2">
        <v>297</v>
      </c>
      <c r="G5455" s="2">
        <v>5000</v>
      </c>
      <c r="H5455" s="2" t="s">
        <v>31</v>
      </c>
      <c r="I5455" s="2" t="s">
        <v>2</v>
      </c>
      <c r="J5455" s="2" t="s">
        <v>32</v>
      </c>
      <c r="K5455" s="2" t="str">
        <f>LOOKUP(A5455,'[2]Collin Seedling for R'!$A$3:$A$51,'[2]Collin Seedling for R'!$R$3:$R$51)</f>
        <v>Mod</v>
      </c>
      <c r="L5455" s="2" t="str">
        <f>LOOKUP(A5455,'[2]Collin Seedling for R'!$A$3:$A$51,'[2]Collin Seedling for R'!$T$3:$T$51)</f>
        <v>FS</v>
      </c>
      <c r="M5455" s="2" t="str">
        <f>LOOKUP(A5455,'[2]Collin Seedling for R'!$A$3:$A$51,'[2]Collin Seedling for R'!$P$3:$P$51)</f>
        <v>Seeded</v>
      </c>
      <c r="N5455" s="8">
        <f t="shared" si="85"/>
        <v>4.66</v>
      </c>
      <c r="O5455" s="2" t="str">
        <f>LOOKUP(H5455,[2]plantlist!$A$2:$A$943,[2]plantlist!$B$2:$B$943)</f>
        <v>U</v>
      </c>
    </row>
    <row r="5456" spans="1:15" x14ac:dyDescent="0.2">
      <c r="A5456" s="7" t="s">
        <v>357</v>
      </c>
      <c r="B5456" s="2">
        <v>2008</v>
      </c>
      <c r="C5456" s="2" t="s">
        <v>0</v>
      </c>
      <c r="D5456" s="2">
        <v>50</v>
      </c>
      <c r="E5456" s="2">
        <v>0</v>
      </c>
      <c r="F5456" s="2">
        <v>50</v>
      </c>
      <c r="G5456" s="2">
        <v>5000</v>
      </c>
      <c r="H5456" s="2" t="s">
        <v>150</v>
      </c>
      <c r="I5456" s="2" t="s">
        <v>2</v>
      </c>
      <c r="J5456" s="2" t="s">
        <v>151</v>
      </c>
      <c r="K5456" s="2" t="str">
        <f>LOOKUP(A5456,'[2]Collin Seedling for R'!$A$3:$A$51,'[2]Collin Seedling for R'!$R$3:$R$51)</f>
        <v>Mod</v>
      </c>
      <c r="L5456" s="2" t="str">
        <f>LOOKUP(A5456,'[2]Collin Seedling for R'!$A$3:$A$51,'[2]Collin Seedling for R'!$T$3:$T$51)</f>
        <v>FS</v>
      </c>
      <c r="M5456" s="2" t="str">
        <f>LOOKUP(A5456,'[2]Collin Seedling for R'!$A$3:$A$51,'[2]Collin Seedling for R'!$P$3:$P$51)</f>
        <v>Seeded</v>
      </c>
      <c r="N5456" s="8">
        <f t="shared" si="85"/>
        <v>0</v>
      </c>
      <c r="O5456" s="2" t="str">
        <f>LOOKUP(H5456,[2]plantlist!$A$2:$A$943,[2]plantlist!$B$2:$B$943)</f>
        <v>G</v>
      </c>
    </row>
    <row r="5457" spans="1:15" x14ac:dyDescent="0.2">
      <c r="A5457" s="7" t="s">
        <v>357</v>
      </c>
      <c r="B5457" s="2">
        <v>2008</v>
      </c>
      <c r="C5457" s="2" t="s">
        <v>0</v>
      </c>
      <c r="D5457" s="2">
        <v>29</v>
      </c>
      <c r="E5457" s="2">
        <v>1173</v>
      </c>
      <c r="F5457" s="2">
        <v>1202</v>
      </c>
      <c r="G5457" s="2">
        <v>5000</v>
      </c>
      <c r="H5457" s="2" t="s">
        <v>86</v>
      </c>
      <c r="I5457" s="2" t="s">
        <v>2</v>
      </c>
      <c r="J5457" s="2" t="s">
        <v>87</v>
      </c>
      <c r="K5457" s="2" t="str">
        <f>LOOKUP(A5457,'[2]Collin Seedling for R'!$A$3:$A$51,'[2]Collin Seedling for R'!$R$3:$R$51)</f>
        <v>Mod</v>
      </c>
      <c r="L5457" s="2" t="str">
        <f>LOOKUP(A5457,'[2]Collin Seedling for R'!$A$3:$A$51,'[2]Collin Seedling for R'!$T$3:$T$51)</f>
        <v>FS</v>
      </c>
      <c r="M5457" s="2" t="str">
        <f>LOOKUP(A5457,'[2]Collin Seedling for R'!$A$3:$A$51,'[2]Collin Seedling for R'!$P$3:$P$51)</f>
        <v>Seeded</v>
      </c>
      <c r="N5457" s="8">
        <f t="shared" si="85"/>
        <v>23.46</v>
      </c>
      <c r="O5457" s="2" t="str">
        <f>LOOKUP(H5457,[2]plantlist!$A$2:$A$943,[2]plantlist!$B$2:$B$943)</f>
        <v>F</v>
      </c>
    </row>
    <row r="5458" spans="1:15" x14ac:dyDescent="0.2">
      <c r="A5458" s="7" t="s">
        <v>357</v>
      </c>
      <c r="B5458" s="2">
        <v>2008</v>
      </c>
      <c r="C5458" s="2" t="s">
        <v>0</v>
      </c>
      <c r="D5458" s="2">
        <v>28</v>
      </c>
      <c r="E5458" s="2">
        <v>2431</v>
      </c>
      <c r="F5458" s="2">
        <v>2459</v>
      </c>
      <c r="G5458" s="2">
        <v>5000</v>
      </c>
      <c r="H5458" s="2" t="s">
        <v>150</v>
      </c>
      <c r="I5458" s="2" t="s">
        <v>19</v>
      </c>
      <c r="J5458" s="2" t="s">
        <v>151</v>
      </c>
      <c r="K5458" s="2" t="str">
        <f>LOOKUP(A5458,'[2]Collin Seedling for R'!$A$3:$A$51,'[2]Collin Seedling for R'!$R$3:$R$51)</f>
        <v>Mod</v>
      </c>
      <c r="L5458" s="2" t="str">
        <f>LOOKUP(A5458,'[2]Collin Seedling for R'!$A$3:$A$51,'[2]Collin Seedling for R'!$T$3:$T$51)</f>
        <v>FS</v>
      </c>
      <c r="M5458" s="2" t="str">
        <f>LOOKUP(A5458,'[2]Collin Seedling for R'!$A$3:$A$51,'[2]Collin Seedling for R'!$P$3:$P$51)</f>
        <v>Seeded</v>
      </c>
      <c r="N5458" s="8">
        <f t="shared" si="85"/>
        <v>48.620000000000005</v>
      </c>
      <c r="O5458" s="2" t="str">
        <f>LOOKUP(H5458,[2]plantlist!$A$2:$A$943,[2]plantlist!$B$2:$B$943)</f>
        <v>G</v>
      </c>
    </row>
    <row r="5459" spans="1:15" x14ac:dyDescent="0.2">
      <c r="A5459" s="7" t="s">
        <v>357</v>
      </c>
      <c r="B5459" s="2">
        <v>2008</v>
      </c>
      <c r="C5459" s="2" t="s">
        <v>0</v>
      </c>
      <c r="D5459" s="2">
        <v>10</v>
      </c>
      <c r="E5459" s="2">
        <v>104</v>
      </c>
      <c r="F5459" s="2">
        <v>114</v>
      </c>
      <c r="G5459" s="2">
        <v>5000</v>
      </c>
      <c r="H5459" s="2" t="s">
        <v>248</v>
      </c>
      <c r="I5459" s="2" t="s">
        <v>2</v>
      </c>
      <c r="J5459" s="2" t="s">
        <v>249</v>
      </c>
      <c r="K5459" s="2" t="str">
        <f>LOOKUP(A5459,'[2]Collin Seedling for R'!$A$3:$A$51,'[2]Collin Seedling for R'!$R$3:$R$51)</f>
        <v>Mod</v>
      </c>
      <c r="L5459" s="2" t="str">
        <f>LOOKUP(A5459,'[2]Collin Seedling for R'!$A$3:$A$51,'[2]Collin Seedling for R'!$T$3:$T$51)</f>
        <v>FS</v>
      </c>
      <c r="M5459" s="2" t="str">
        <f>LOOKUP(A5459,'[2]Collin Seedling for R'!$A$3:$A$51,'[2]Collin Seedling for R'!$P$3:$P$51)</f>
        <v>Seeded</v>
      </c>
      <c r="N5459" s="8">
        <f t="shared" si="85"/>
        <v>2.08</v>
      </c>
      <c r="O5459" s="2" t="str">
        <f>LOOKUP(H5459,[2]plantlist!$A$2:$A$943,[2]plantlist!$B$2:$B$943)</f>
        <v>G</v>
      </c>
    </row>
    <row r="5460" spans="1:15" x14ac:dyDescent="0.2">
      <c r="A5460" s="7" t="s">
        <v>357</v>
      </c>
      <c r="B5460" s="2">
        <v>2008</v>
      </c>
      <c r="C5460" s="2" t="s">
        <v>0</v>
      </c>
      <c r="D5460" s="2">
        <v>8</v>
      </c>
      <c r="E5460" s="2">
        <v>119</v>
      </c>
      <c r="F5460" s="2">
        <v>127</v>
      </c>
      <c r="G5460" s="2">
        <v>5000</v>
      </c>
      <c r="H5460" s="2" t="s">
        <v>140</v>
      </c>
      <c r="I5460" s="2" t="s">
        <v>2</v>
      </c>
      <c r="J5460" s="2" t="s">
        <v>141</v>
      </c>
      <c r="K5460" s="2" t="str">
        <f>LOOKUP(A5460,'[2]Collin Seedling for R'!$A$3:$A$51,'[2]Collin Seedling for R'!$R$3:$R$51)</f>
        <v>Mod</v>
      </c>
      <c r="L5460" s="2" t="str">
        <f>LOOKUP(A5460,'[2]Collin Seedling for R'!$A$3:$A$51,'[2]Collin Seedling for R'!$T$3:$T$51)</f>
        <v>FS</v>
      </c>
      <c r="M5460" s="2" t="str">
        <f>LOOKUP(A5460,'[2]Collin Seedling for R'!$A$3:$A$51,'[2]Collin Seedling for R'!$P$3:$P$51)</f>
        <v>Seeded</v>
      </c>
      <c r="N5460" s="8">
        <f t="shared" si="85"/>
        <v>2.3800000000000003</v>
      </c>
      <c r="O5460" s="2" t="str">
        <f>LOOKUP(H5460,[2]plantlist!$A$2:$A$943,[2]plantlist!$B$2:$B$943)</f>
        <v>G</v>
      </c>
    </row>
    <row r="5461" spans="1:15" x14ac:dyDescent="0.2">
      <c r="A5461" s="7" t="s">
        <v>357</v>
      </c>
      <c r="B5461" s="2">
        <v>2008</v>
      </c>
      <c r="C5461" s="2" t="s">
        <v>0</v>
      </c>
      <c r="D5461" s="2">
        <v>6</v>
      </c>
      <c r="E5461" s="2">
        <v>113</v>
      </c>
      <c r="F5461" s="2">
        <v>119</v>
      </c>
      <c r="G5461" s="2">
        <v>5000</v>
      </c>
      <c r="H5461" s="2" t="s">
        <v>309</v>
      </c>
      <c r="I5461" s="2" t="s">
        <v>2</v>
      </c>
      <c r="J5461" s="2" t="s">
        <v>310</v>
      </c>
      <c r="K5461" s="2" t="str">
        <f>LOOKUP(A5461,'[2]Collin Seedling for R'!$A$3:$A$51,'[2]Collin Seedling for R'!$R$3:$R$51)</f>
        <v>Mod</v>
      </c>
      <c r="L5461" s="2" t="str">
        <f>LOOKUP(A5461,'[2]Collin Seedling for R'!$A$3:$A$51,'[2]Collin Seedling for R'!$T$3:$T$51)</f>
        <v>FS</v>
      </c>
      <c r="M5461" s="2" t="str">
        <f>LOOKUP(A5461,'[2]Collin Seedling for R'!$A$3:$A$51,'[2]Collin Seedling for R'!$P$3:$P$51)</f>
        <v>Seeded</v>
      </c>
      <c r="N5461" s="8">
        <f t="shared" si="85"/>
        <v>2.2599999999999998</v>
      </c>
      <c r="O5461" s="2" t="s">
        <v>244</v>
      </c>
    </row>
    <row r="5462" spans="1:15" x14ac:dyDescent="0.2">
      <c r="A5462" s="7" t="s">
        <v>357</v>
      </c>
      <c r="B5462" s="2">
        <v>2008</v>
      </c>
      <c r="C5462" s="2" t="s">
        <v>0</v>
      </c>
      <c r="D5462" s="2">
        <v>5</v>
      </c>
      <c r="E5462" s="2">
        <v>4</v>
      </c>
      <c r="F5462" s="2">
        <v>9</v>
      </c>
      <c r="G5462" s="2">
        <v>5000</v>
      </c>
      <c r="H5462" s="2" t="s">
        <v>66</v>
      </c>
      <c r="I5462" s="2" t="s">
        <v>19</v>
      </c>
      <c r="J5462" s="2" t="s">
        <v>67</v>
      </c>
      <c r="K5462" s="2" t="str">
        <f>LOOKUP(A5462,'[2]Collin Seedling for R'!$A$3:$A$51,'[2]Collin Seedling for R'!$R$3:$R$51)</f>
        <v>Mod</v>
      </c>
      <c r="L5462" s="2" t="str">
        <f>LOOKUP(A5462,'[2]Collin Seedling for R'!$A$3:$A$51,'[2]Collin Seedling for R'!$T$3:$T$51)</f>
        <v>FS</v>
      </c>
      <c r="M5462" s="2" t="str">
        <f>LOOKUP(A5462,'[2]Collin Seedling for R'!$A$3:$A$51,'[2]Collin Seedling for R'!$P$3:$P$51)</f>
        <v>Seeded</v>
      </c>
      <c r="N5462" s="8">
        <f t="shared" si="85"/>
        <v>0.08</v>
      </c>
      <c r="O5462" s="2" t="str">
        <f>LOOKUP(H5462,[2]plantlist!$A$2:$A$943,[2]plantlist!$B$2:$B$943)</f>
        <v>G</v>
      </c>
    </row>
    <row r="5463" spans="1:15" x14ac:dyDescent="0.2">
      <c r="A5463" s="7" t="s">
        <v>357</v>
      </c>
      <c r="B5463" s="2">
        <v>2008</v>
      </c>
      <c r="C5463" s="2" t="s">
        <v>0</v>
      </c>
      <c r="D5463" s="2">
        <v>3</v>
      </c>
      <c r="E5463" s="2">
        <v>9</v>
      </c>
      <c r="F5463" s="2">
        <v>12</v>
      </c>
      <c r="G5463" s="2">
        <v>5000</v>
      </c>
      <c r="H5463" s="2" t="s">
        <v>33</v>
      </c>
      <c r="I5463" s="2" t="s">
        <v>2</v>
      </c>
      <c r="J5463" s="2" t="s">
        <v>34</v>
      </c>
      <c r="K5463" s="2" t="str">
        <f>LOOKUP(A5463,'[2]Collin Seedling for R'!$A$3:$A$51,'[2]Collin Seedling for R'!$R$3:$R$51)</f>
        <v>Mod</v>
      </c>
      <c r="L5463" s="2" t="str">
        <f>LOOKUP(A5463,'[2]Collin Seedling for R'!$A$3:$A$51,'[2]Collin Seedling for R'!$T$3:$T$51)</f>
        <v>FS</v>
      </c>
      <c r="M5463" s="2" t="str">
        <f>LOOKUP(A5463,'[2]Collin Seedling for R'!$A$3:$A$51,'[2]Collin Seedling for R'!$P$3:$P$51)</f>
        <v>Seeded</v>
      </c>
      <c r="N5463" s="8">
        <f t="shared" si="85"/>
        <v>0.18</v>
      </c>
      <c r="O5463" s="2" t="str">
        <f>LOOKUP(H5463,[2]plantlist!$A$2:$A$943,[2]plantlist!$B$2:$B$943)</f>
        <v>F</v>
      </c>
    </row>
    <row r="5464" spans="1:15" x14ac:dyDescent="0.2">
      <c r="A5464" s="7" t="s">
        <v>357</v>
      </c>
      <c r="B5464" s="2">
        <v>2008</v>
      </c>
      <c r="C5464" s="2" t="s">
        <v>0</v>
      </c>
      <c r="D5464" s="2">
        <v>0</v>
      </c>
      <c r="E5464" s="2">
        <v>31</v>
      </c>
      <c r="F5464" s="2">
        <v>31</v>
      </c>
      <c r="G5464" s="2">
        <v>5000</v>
      </c>
      <c r="H5464" s="2" t="s">
        <v>344</v>
      </c>
      <c r="I5464" s="2" t="s">
        <v>2</v>
      </c>
      <c r="J5464" s="2" t="s">
        <v>345</v>
      </c>
      <c r="K5464" s="2" t="str">
        <f>LOOKUP(A5464,'[2]Collin Seedling for R'!$A$3:$A$51,'[2]Collin Seedling for R'!$R$3:$R$51)</f>
        <v>Mod</v>
      </c>
      <c r="L5464" s="2" t="str">
        <f>LOOKUP(A5464,'[2]Collin Seedling for R'!$A$3:$A$51,'[2]Collin Seedling for R'!$T$3:$T$51)</f>
        <v>FS</v>
      </c>
      <c r="M5464" s="2" t="str">
        <f>LOOKUP(A5464,'[2]Collin Seedling for R'!$A$3:$A$51,'[2]Collin Seedling for R'!$P$3:$P$51)</f>
        <v>Seeded</v>
      </c>
      <c r="N5464" s="8">
        <f t="shared" si="85"/>
        <v>0.62</v>
      </c>
      <c r="O5464" s="2" t="str">
        <f>LOOKUP(H5464,[2]plantlist!$A$2:$A$943,[2]plantlist!$B$2:$B$943)</f>
        <v>F</v>
      </c>
    </row>
    <row r="5465" spans="1:15" x14ac:dyDescent="0.2">
      <c r="A5465" s="7" t="s">
        <v>357</v>
      </c>
      <c r="B5465" s="2">
        <v>2008</v>
      </c>
      <c r="C5465" s="2" t="s">
        <v>0</v>
      </c>
      <c r="D5465" s="2">
        <v>0</v>
      </c>
      <c r="E5465" s="2">
        <v>452</v>
      </c>
      <c r="F5465" s="2">
        <v>452</v>
      </c>
      <c r="G5465" s="2">
        <v>5000</v>
      </c>
      <c r="H5465" s="2" t="s">
        <v>288</v>
      </c>
      <c r="I5465" s="2" t="s">
        <v>2</v>
      </c>
      <c r="J5465" s="2" t="s">
        <v>289</v>
      </c>
      <c r="K5465" s="2" t="str">
        <f>LOOKUP(A5465,'[2]Collin Seedling for R'!$A$3:$A$51,'[2]Collin Seedling for R'!$R$3:$R$51)</f>
        <v>Mod</v>
      </c>
      <c r="L5465" s="2" t="str">
        <f>LOOKUP(A5465,'[2]Collin Seedling for R'!$A$3:$A$51,'[2]Collin Seedling for R'!$T$3:$T$51)</f>
        <v>FS</v>
      </c>
      <c r="M5465" s="2" t="str">
        <f>LOOKUP(A5465,'[2]Collin Seedling for R'!$A$3:$A$51,'[2]Collin Seedling for R'!$P$3:$P$51)</f>
        <v>Seeded</v>
      </c>
      <c r="N5465" s="8">
        <f t="shared" si="85"/>
        <v>9.0399999999999991</v>
      </c>
      <c r="O5465" s="2" t="str">
        <f>LOOKUP(H5465,[2]plantlist!$A$2:$A$943,[2]plantlist!$B$2:$B$943)</f>
        <v>F</v>
      </c>
    </row>
    <row r="5466" spans="1:15" x14ac:dyDescent="0.2">
      <c r="A5466" s="7" t="s">
        <v>357</v>
      </c>
      <c r="B5466" s="2">
        <v>2008</v>
      </c>
      <c r="C5466" s="2" t="s">
        <v>0</v>
      </c>
      <c r="D5466" s="2">
        <v>0</v>
      </c>
      <c r="E5466" s="2">
        <v>41</v>
      </c>
      <c r="F5466" s="2">
        <v>41</v>
      </c>
      <c r="G5466" s="2">
        <v>5000</v>
      </c>
      <c r="H5466" s="2" t="s">
        <v>47</v>
      </c>
      <c r="I5466" s="2" t="s">
        <v>2</v>
      </c>
      <c r="J5466" s="2" t="s">
        <v>48</v>
      </c>
      <c r="K5466" s="2" t="str">
        <f>LOOKUP(A5466,'[2]Collin Seedling for R'!$A$3:$A$51,'[2]Collin Seedling for R'!$R$3:$R$51)</f>
        <v>Mod</v>
      </c>
      <c r="L5466" s="2" t="str">
        <f>LOOKUP(A5466,'[2]Collin Seedling for R'!$A$3:$A$51,'[2]Collin Seedling for R'!$T$3:$T$51)</f>
        <v>FS</v>
      </c>
      <c r="M5466" s="2" t="str">
        <f>LOOKUP(A5466,'[2]Collin Seedling for R'!$A$3:$A$51,'[2]Collin Seedling for R'!$P$3:$P$51)</f>
        <v>Seeded</v>
      </c>
      <c r="N5466" s="8">
        <f t="shared" si="85"/>
        <v>0.82000000000000006</v>
      </c>
      <c r="O5466" s="2" t="str">
        <f>LOOKUP(H5466,[2]plantlist!$A$2:$A$943,[2]plantlist!$B$2:$B$943)</f>
        <v>G</v>
      </c>
    </row>
    <row r="5467" spans="1:15" x14ac:dyDescent="0.2">
      <c r="A5467" s="7" t="s">
        <v>357</v>
      </c>
      <c r="B5467" s="2">
        <v>2008</v>
      </c>
      <c r="C5467" s="2" t="s">
        <v>0</v>
      </c>
      <c r="D5467" s="2">
        <v>0</v>
      </c>
      <c r="E5467" s="2">
        <v>15</v>
      </c>
      <c r="F5467" s="2">
        <v>15</v>
      </c>
      <c r="G5467" s="2">
        <v>5000</v>
      </c>
      <c r="H5467" s="2" t="s">
        <v>288</v>
      </c>
      <c r="I5467" s="2" t="s">
        <v>19</v>
      </c>
      <c r="J5467" s="2" t="s">
        <v>289</v>
      </c>
      <c r="K5467" s="2" t="str">
        <f>LOOKUP(A5467,'[2]Collin Seedling for R'!$A$3:$A$51,'[2]Collin Seedling for R'!$R$3:$R$51)</f>
        <v>Mod</v>
      </c>
      <c r="L5467" s="2" t="str">
        <f>LOOKUP(A5467,'[2]Collin Seedling for R'!$A$3:$A$51,'[2]Collin Seedling for R'!$T$3:$T$51)</f>
        <v>FS</v>
      </c>
      <c r="M5467" s="2" t="str">
        <f>LOOKUP(A5467,'[2]Collin Seedling for R'!$A$3:$A$51,'[2]Collin Seedling for R'!$P$3:$P$51)</f>
        <v>Seeded</v>
      </c>
      <c r="N5467" s="8">
        <f t="shared" si="85"/>
        <v>0.3</v>
      </c>
      <c r="O5467" s="2" t="str">
        <f>LOOKUP(H5467,[2]plantlist!$A$2:$A$943,[2]plantlist!$B$2:$B$943)</f>
        <v>F</v>
      </c>
    </row>
    <row r="5468" spans="1:15" x14ac:dyDescent="0.2">
      <c r="A5468" s="7" t="s">
        <v>357</v>
      </c>
      <c r="B5468" s="2">
        <v>2008</v>
      </c>
      <c r="C5468" s="2" t="s">
        <v>0</v>
      </c>
      <c r="D5468" s="2">
        <v>0</v>
      </c>
      <c r="E5468" s="2">
        <v>171</v>
      </c>
      <c r="F5468" s="2">
        <v>171</v>
      </c>
      <c r="G5468" s="2">
        <v>5000</v>
      </c>
      <c r="H5468" s="2" t="s">
        <v>240</v>
      </c>
      <c r="I5468" s="2" t="s">
        <v>2</v>
      </c>
      <c r="J5468" s="2" t="s">
        <v>241</v>
      </c>
      <c r="K5468" s="2" t="str">
        <f>LOOKUP(A5468,'[2]Collin Seedling for R'!$A$3:$A$51,'[2]Collin Seedling for R'!$R$3:$R$51)</f>
        <v>Mod</v>
      </c>
      <c r="L5468" s="2" t="str">
        <f>LOOKUP(A5468,'[2]Collin Seedling for R'!$A$3:$A$51,'[2]Collin Seedling for R'!$T$3:$T$51)</f>
        <v>FS</v>
      </c>
      <c r="M5468" s="2" t="str">
        <f>LOOKUP(A5468,'[2]Collin Seedling for R'!$A$3:$A$51,'[2]Collin Seedling for R'!$P$3:$P$51)</f>
        <v>Seeded</v>
      </c>
      <c r="N5468" s="8">
        <f t="shared" si="85"/>
        <v>3.42</v>
      </c>
      <c r="O5468" s="2" t="str">
        <f>LOOKUP(H5468,[2]plantlist!$A$2:$A$943,[2]plantlist!$B$2:$B$943)</f>
        <v>G</v>
      </c>
    </row>
    <row r="5469" spans="1:15" x14ac:dyDescent="0.2">
      <c r="A5469" s="7" t="s">
        <v>357</v>
      </c>
      <c r="B5469" s="2">
        <v>2008</v>
      </c>
      <c r="C5469" s="2" t="s">
        <v>0</v>
      </c>
      <c r="D5469" s="2">
        <v>0</v>
      </c>
      <c r="E5469" s="2">
        <v>4</v>
      </c>
      <c r="F5469" s="2">
        <v>4</v>
      </c>
      <c r="G5469" s="2">
        <v>5000</v>
      </c>
      <c r="H5469" s="2" t="s">
        <v>25</v>
      </c>
      <c r="I5469" s="2" t="s">
        <v>2</v>
      </c>
      <c r="J5469" s="2" t="s">
        <v>26</v>
      </c>
      <c r="K5469" s="2" t="str">
        <f>LOOKUP(A5469,'[2]Collin Seedling for R'!$A$3:$A$51,'[2]Collin Seedling for R'!$R$3:$R$51)</f>
        <v>Mod</v>
      </c>
      <c r="L5469" s="2" t="str">
        <f>LOOKUP(A5469,'[2]Collin Seedling for R'!$A$3:$A$51,'[2]Collin Seedling for R'!$T$3:$T$51)</f>
        <v>FS</v>
      </c>
      <c r="M5469" s="2" t="str">
        <f>LOOKUP(A5469,'[2]Collin Seedling for R'!$A$3:$A$51,'[2]Collin Seedling for R'!$P$3:$P$51)</f>
        <v>Seeded</v>
      </c>
      <c r="N5469" s="8">
        <f t="shared" si="85"/>
        <v>0.08</v>
      </c>
      <c r="O5469" s="2" t="str">
        <f>LOOKUP(H5469,[2]plantlist!$A$2:$A$943,[2]plantlist!$B$2:$B$943)</f>
        <v>F</v>
      </c>
    </row>
    <row r="5470" spans="1:15" x14ac:dyDescent="0.2">
      <c r="A5470" s="7" t="s">
        <v>357</v>
      </c>
      <c r="B5470" s="2">
        <v>2008</v>
      </c>
      <c r="C5470" s="2" t="s">
        <v>0</v>
      </c>
      <c r="D5470" s="2">
        <v>0</v>
      </c>
      <c r="E5470" s="2">
        <v>460</v>
      </c>
      <c r="F5470" s="2">
        <v>460</v>
      </c>
      <c r="G5470" s="2">
        <v>5000</v>
      </c>
      <c r="H5470" s="2" t="s">
        <v>23</v>
      </c>
      <c r="I5470" s="2" t="s">
        <v>2</v>
      </c>
      <c r="J5470" s="2" t="s">
        <v>24</v>
      </c>
      <c r="K5470" s="2" t="str">
        <f>LOOKUP(A5470,'[2]Collin Seedling for R'!$A$3:$A$51,'[2]Collin Seedling for R'!$R$3:$R$51)</f>
        <v>Mod</v>
      </c>
      <c r="L5470" s="2" t="str">
        <f>LOOKUP(A5470,'[2]Collin Seedling for R'!$A$3:$A$51,'[2]Collin Seedling for R'!$T$3:$T$51)</f>
        <v>FS</v>
      </c>
      <c r="M5470" s="2" t="str">
        <f>LOOKUP(A5470,'[2]Collin Seedling for R'!$A$3:$A$51,'[2]Collin Seedling for R'!$P$3:$P$51)</f>
        <v>Seeded</v>
      </c>
      <c r="N5470" s="8">
        <f t="shared" si="85"/>
        <v>9.1999999999999993</v>
      </c>
      <c r="O5470" s="2" t="str">
        <f>LOOKUP(H5470,[2]plantlist!$A$2:$A$943,[2]plantlist!$B$2:$B$943)</f>
        <v>S</v>
      </c>
    </row>
    <row r="5471" spans="1:15" x14ac:dyDescent="0.2">
      <c r="A5471" s="7" t="s">
        <v>357</v>
      </c>
      <c r="B5471" s="2">
        <v>2008</v>
      </c>
      <c r="C5471" s="2" t="s">
        <v>0</v>
      </c>
      <c r="D5471" s="2">
        <v>0</v>
      </c>
      <c r="E5471" s="2">
        <v>117</v>
      </c>
      <c r="F5471" s="2">
        <v>117</v>
      </c>
      <c r="G5471" s="2">
        <v>5000</v>
      </c>
      <c r="H5471" s="2" t="s">
        <v>82</v>
      </c>
      <c r="I5471" s="2" t="s">
        <v>19</v>
      </c>
      <c r="J5471" s="2" t="s">
        <v>83</v>
      </c>
      <c r="K5471" s="2" t="str">
        <f>LOOKUP(A5471,'[2]Collin Seedling for R'!$A$3:$A$51,'[2]Collin Seedling for R'!$R$3:$R$51)</f>
        <v>Mod</v>
      </c>
      <c r="L5471" s="2" t="str">
        <f>LOOKUP(A5471,'[2]Collin Seedling for R'!$A$3:$A$51,'[2]Collin Seedling for R'!$T$3:$T$51)</f>
        <v>FS</v>
      </c>
      <c r="M5471" s="2" t="str">
        <f>LOOKUP(A5471,'[2]Collin Seedling for R'!$A$3:$A$51,'[2]Collin Seedling for R'!$P$3:$P$51)</f>
        <v>Seeded</v>
      </c>
      <c r="N5471" s="8">
        <f t="shared" si="85"/>
        <v>2.34</v>
      </c>
      <c r="O5471" s="2" t="str">
        <f>LOOKUP(H5471,[2]plantlist!$A$2:$A$943,[2]plantlist!$B$2:$B$943)</f>
        <v>F</v>
      </c>
    </row>
    <row r="5472" spans="1:15" x14ac:dyDescent="0.2">
      <c r="A5472" s="7" t="s">
        <v>357</v>
      </c>
      <c r="B5472" s="2">
        <v>2008</v>
      </c>
      <c r="C5472" s="2" t="s">
        <v>0</v>
      </c>
      <c r="D5472" s="2">
        <v>0</v>
      </c>
      <c r="E5472" s="2">
        <v>327</v>
      </c>
      <c r="F5472" s="2">
        <v>327</v>
      </c>
      <c r="G5472" s="2">
        <v>5000</v>
      </c>
      <c r="H5472" s="2" t="s">
        <v>346</v>
      </c>
      <c r="I5472" s="2" t="s">
        <v>19</v>
      </c>
      <c r="J5472" s="2" t="s">
        <v>347</v>
      </c>
      <c r="K5472" s="2" t="str">
        <f>LOOKUP(A5472,'[2]Collin Seedling for R'!$A$3:$A$51,'[2]Collin Seedling for R'!$R$3:$R$51)</f>
        <v>Mod</v>
      </c>
      <c r="L5472" s="2" t="str">
        <f>LOOKUP(A5472,'[2]Collin Seedling for R'!$A$3:$A$51,'[2]Collin Seedling for R'!$T$3:$T$51)</f>
        <v>FS</v>
      </c>
      <c r="M5472" s="2" t="str">
        <f>LOOKUP(A5472,'[2]Collin Seedling for R'!$A$3:$A$51,'[2]Collin Seedling for R'!$P$3:$P$51)</f>
        <v>Seeded</v>
      </c>
      <c r="N5472" s="8">
        <f t="shared" si="85"/>
        <v>6.54</v>
      </c>
      <c r="O5472" s="2" t="str">
        <f>LOOKUP(H5472,[2]plantlist!$A$2:$A$943,[2]plantlist!$B$2:$B$943)</f>
        <v>G</v>
      </c>
    </row>
    <row r="5473" spans="1:15" x14ac:dyDescent="0.2">
      <c r="A5473" s="7" t="s">
        <v>357</v>
      </c>
      <c r="B5473" s="2">
        <v>2008</v>
      </c>
      <c r="C5473" s="2" t="s">
        <v>0</v>
      </c>
      <c r="D5473" s="2">
        <v>0</v>
      </c>
      <c r="E5473" s="2">
        <v>8</v>
      </c>
      <c r="F5473" s="2">
        <v>8</v>
      </c>
      <c r="G5473" s="2">
        <v>5000</v>
      </c>
      <c r="H5473" s="2" t="s">
        <v>126</v>
      </c>
      <c r="I5473" s="2" t="s">
        <v>19</v>
      </c>
      <c r="J5473" s="2" t="s">
        <v>127</v>
      </c>
      <c r="K5473" s="2" t="str">
        <f>LOOKUP(A5473,'[2]Collin Seedling for R'!$A$3:$A$51,'[2]Collin Seedling for R'!$R$3:$R$51)</f>
        <v>Mod</v>
      </c>
      <c r="L5473" s="2" t="str">
        <f>LOOKUP(A5473,'[2]Collin Seedling for R'!$A$3:$A$51,'[2]Collin Seedling for R'!$T$3:$T$51)</f>
        <v>FS</v>
      </c>
      <c r="M5473" s="2" t="str">
        <f>LOOKUP(A5473,'[2]Collin Seedling for R'!$A$3:$A$51,'[2]Collin Seedling for R'!$P$3:$P$51)</f>
        <v>Seeded</v>
      </c>
      <c r="N5473" s="8">
        <f t="shared" si="85"/>
        <v>0.16</v>
      </c>
      <c r="O5473" s="2" t="str">
        <f>LOOKUP(H5473,[2]plantlist!$A$2:$A$943,[2]plantlist!$B$2:$B$943)</f>
        <v>F</v>
      </c>
    </row>
    <row r="5474" spans="1:15" x14ac:dyDescent="0.2">
      <c r="A5474" s="7" t="s">
        <v>357</v>
      </c>
      <c r="B5474" s="2">
        <v>2008</v>
      </c>
      <c r="C5474" s="2" t="s">
        <v>0</v>
      </c>
      <c r="D5474" s="2">
        <v>0</v>
      </c>
      <c r="E5474" s="2">
        <v>4</v>
      </c>
      <c r="F5474" s="2">
        <v>4</v>
      </c>
      <c r="G5474" s="2">
        <v>5000</v>
      </c>
      <c r="H5474" s="2" t="s">
        <v>190</v>
      </c>
      <c r="I5474" s="2" t="s">
        <v>19</v>
      </c>
      <c r="J5474" s="2" t="s">
        <v>191</v>
      </c>
      <c r="K5474" s="2" t="str">
        <f>LOOKUP(A5474,'[2]Collin Seedling for R'!$A$3:$A$51,'[2]Collin Seedling for R'!$R$3:$R$51)</f>
        <v>Mod</v>
      </c>
      <c r="L5474" s="2" t="str">
        <f>LOOKUP(A5474,'[2]Collin Seedling for R'!$A$3:$A$51,'[2]Collin Seedling for R'!$T$3:$T$51)</f>
        <v>FS</v>
      </c>
      <c r="M5474" s="2" t="str">
        <f>LOOKUP(A5474,'[2]Collin Seedling for R'!$A$3:$A$51,'[2]Collin Seedling for R'!$P$3:$P$51)</f>
        <v>Seeded</v>
      </c>
      <c r="N5474" s="8">
        <f t="shared" si="85"/>
        <v>0.08</v>
      </c>
      <c r="O5474" s="2" t="str">
        <f>LOOKUP(H5474,[2]plantlist!$A$2:$A$943,[2]plantlist!$B$2:$B$943)</f>
        <v>F</v>
      </c>
    </row>
    <row r="5475" spans="1:15" x14ac:dyDescent="0.2">
      <c r="A5475" s="7" t="s">
        <v>357</v>
      </c>
      <c r="B5475" s="2">
        <v>2008</v>
      </c>
      <c r="C5475" s="2" t="s">
        <v>0</v>
      </c>
      <c r="D5475" s="2">
        <v>0</v>
      </c>
      <c r="E5475" s="2">
        <v>94</v>
      </c>
      <c r="F5475" s="2">
        <v>94</v>
      </c>
      <c r="G5475" s="2">
        <v>5000</v>
      </c>
      <c r="H5475" s="2" t="s">
        <v>358</v>
      </c>
      <c r="I5475" s="2" t="s">
        <v>2</v>
      </c>
      <c r="J5475" s="2" t="s">
        <v>359</v>
      </c>
      <c r="K5475" s="2" t="str">
        <f>LOOKUP(A5475,'[2]Collin Seedling for R'!$A$3:$A$51,'[2]Collin Seedling for R'!$R$3:$R$51)</f>
        <v>Mod</v>
      </c>
      <c r="L5475" s="2" t="str">
        <f>LOOKUP(A5475,'[2]Collin Seedling for R'!$A$3:$A$51,'[2]Collin Seedling for R'!$T$3:$T$51)</f>
        <v>FS</v>
      </c>
      <c r="M5475" s="2" t="str">
        <f>LOOKUP(A5475,'[2]Collin Seedling for R'!$A$3:$A$51,'[2]Collin Seedling for R'!$P$3:$P$51)</f>
        <v>Seeded</v>
      </c>
      <c r="N5475" s="8">
        <f t="shared" si="85"/>
        <v>1.8800000000000001</v>
      </c>
      <c r="O5475" s="2" t="str">
        <f>LOOKUP(H5475,[2]plantlist!$A$2:$A$943,[2]plantlist!$B$2:$B$943)</f>
        <v>F</v>
      </c>
    </row>
    <row r="5476" spans="1:15" x14ac:dyDescent="0.2">
      <c r="A5476" s="7" t="s">
        <v>357</v>
      </c>
      <c r="B5476" s="2">
        <v>2008</v>
      </c>
      <c r="C5476" s="2" t="s">
        <v>0</v>
      </c>
      <c r="D5476" s="2">
        <v>0</v>
      </c>
      <c r="E5476" s="2">
        <v>25</v>
      </c>
      <c r="F5476" s="2">
        <v>25</v>
      </c>
      <c r="G5476" s="2">
        <v>5000</v>
      </c>
      <c r="H5476" s="2" t="s">
        <v>51</v>
      </c>
      <c r="I5476" s="2" t="s">
        <v>19</v>
      </c>
      <c r="J5476" s="2" t="s">
        <v>52</v>
      </c>
      <c r="K5476" s="2" t="str">
        <f>LOOKUP(A5476,'[2]Collin Seedling for R'!$A$3:$A$51,'[2]Collin Seedling for R'!$R$3:$R$51)</f>
        <v>Mod</v>
      </c>
      <c r="L5476" s="2" t="str">
        <f>LOOKUP(A5476,'[2]Collin Seedling for R'!$A$3:$A$51,'[2]Collin Seedling for R'!$T$3:$T$51)</f>
        <v>FS</v>
      </c>
      <c r="M5476" s="2" t="str">
        <f>LOOKUP(A5476,'[2]Collin Seedling for R'!$A$3:$A$51,'[2]Collin Seedling for R'!$P$3:$P$51)</f>
        <v>Seeded</v>
      </c>
      <c r="N5476" s="8">
        <f t="shared" si="85"/>
        <v>0.5</v>
      </c>
      <c r="O5476" s="2" t="str">
        <f>LOOKUP(H5476,[2]plantlist!$A$2:$A$943,[2]plantlist!$B$2:$B$943)</f>
        <v>F</v>
      </c>
    </row>
    <row r="5477" spans="1:15" x14ac:dyDescent="0.2">
      <c r="A5477" s="7" t="s">
        <v>357</v>
      </c>
      <c r="B5477" s="2">
        <v>2008</v>
      </c>
      <c r="C5477" s="2" t="s">
        <v>0</v>
      </c>
      <c r="D5477" s="2">
        <v>0</v>
      </c>
      <c r="E5477" s="2">
        <v>90</v>
      </c>
      <c r="F5477" s="2">
        <v>90</v>
      </c>
      <c r="G5477" s="2">
        <v>5000</v>
      </c>
      <c r="H5477" s="2" t="s">
        <v>86</v>
      </c>
      <c r="I5477" s="2" t="s">
        <v>19</v>
      </c>
      <c r="J5477" s="2" t="s">
        <v>87</v>
      </c>
      <c r="K5477" s="2" t="str">
        <f>LOOKUP(A5477,'[2]Collin Seedling for R'!$A$3:$A$51,'[2]Collin Seedling for R'!$R$3:$R$51)</f>
        <v>Mod</v>
      </c>
      <c r="L5477" s="2" t="str">
        <f>LOOKUP(A5477,'[2]Collin Seedling for R'!$A$3:$A$51,'[2]Collin Seedling for R'!$T$3:$T$51)</f>
        <v>FS</v>
      </c>
      <c r="M5477" s="2" t="str">
        <f>LOOKUP(A5477,'[2]Collin Seedling for R'!$A$3:$A$51,'[2]Collin Seedling for R'!$P$3:$P$51)</f>
        <v>Seeded</v>
      </c>
      <c r="N5477" s="8">
        <f t="shared" si="85"/>
        <v>1.7999999999999998</v>
      </c>
      <c r="O5477" s="2" t="str">
        <f>LOOKUP(H5477,[2]plantlist!$A$2:$A$943,[2]plantlist!$B$2:$B$943)</f>
        <v>F</v>
      </c>
    </row>
    <row r="5478" spans="1:15" x14ac:dyDescent="0.2">
      <c r="A5478" s="7" t="s">
        <v>357</v>
      </c>
      <c r="B5478" s="2">
        <v>2008</v>
      </c>
      <c r="C5478" s="2" t="s">
        <v>0</v>
      </c>
      <c r="D5478" s="2">
        <v>0</v>
      </c>
      <c r="E5478" s="2">
        <v>9</v>
      </c>
      <c r="F5478" s="2">
        <v>9</v>
      </c>
      <c r="G5478" s="2">
        <v>5000</v>
      </c>
      <c r="H5478" s="2" t="s">
        <v>152</v>
      </c>
      <c r="I5478" s="2" t="s">
        <v>2</v>
      </c>
      <c r="J5478" s="2" t="s">
        <v>153</v>
      </c>
      <c r="K5478" s="2" t="str">
        <f>LOOKUP(A5478,'[2]Collin Seedling for R'!$A$3:$A$51,'[2]Collin Seedling for R'!$R$3:$R$51)</f>
        <v>Mod</v>
      </c>
      <c r="L5478" s="2" t="str">
        <f>LOOKUP(A5478,'[2]Collin Seedling for R'!$A$3:$A$51,'[2]Collin Seedling for R'!$T$3:$T$51)</f>
        <v>FS</v>
      </c>
      <c r="M5478" s="2" t="str">
        <f>LOOKUP(A5478,'[2]Collin Seedling for R'!$A$3:$A$51,'[2]Collin Seedling for R'!$P$3:$P$51)</f>
        <v>Seeded</v>
      </c>
      <c r="N5478" s="8">
        <f t="shared" si="85"/>
        <v>0.18</v>
      </c>
      <c r="O5478" s="2" t="str">
        <f>LOOKUP(H5478,[2]plantlist!$A$2:$A$943,[2]plantlist!$B$2:$B$943)</f>
        <v>F</v>
      </c>
    </row>
    <row r="5479" spans="1:15" x14ac:dyDescent="0.2">
      <c r="A5479" s="7" t="s">
        <v>357</v>
      </c>
      <c r="B5479" s="2">
        <v>2008</v>
      </c>
      <c r="C5479" s="2" t="s">
        <v>0</v>
      </c>
      <c r="D5479" s="2">
        <v>0</v>
      </c>
      <c r="E5479" s="2">
        <v>86</v>
      </c>
      <c r="F5479" s="2">
        <v>86</v>
      </c>
      <c r="G5479" s="2">
        <v>5000</v>
      </c>
      <c r="H5479" s="2" t="s">
        <v>130</v>
      </c>
      <c r="I5479" s="2" t="s">
        <v>2</v>
      </c>
      <c r="J5479" s="2" t="s">
        <v>131</v>
      </c>
      <c r="K5479" s="2" t="str">
        <f>LOOKUP(A5479,'[2]Collin Seedling for R'!$A$3:$A$51,'[2]Collin Seedling for R'!$R$3:$R$51)</f>
        <v>Mod</v>
      </c>
      <c r="L5479" s="2" t="str">
        <f>LOOKUP(A5479,'[2]Collin Seedling for R'!$A$3:$A$51,'[2]Collin Seedling for R'!$T$3:$T$51)</f>
        <v>FS</v>
      </c>
      <c r="M5479" s="2" t="str">
        <f>LOOKUP(A5479,'[2]Collin Seedling for R'!$A$3:$A$51,'[2]Collin Seedling for R'!$P$3:$P$51)</f>
        <v>Seeded</v>
      </c>
      <c r="N5479" s="8">
        <f t="shared" si="85"/>
        <v>1.72</v>
      </c>
      <c r="O5479" s="2" t="str">
        <f>LOOKUP(H5479,[2]plantlist!$A$2:$A$943,[2]plantlist!$B$2:$B$943)</f>
        <v>F</v>
      </c>
    </row>
    <row r="5480" spans="1:15" x14ac:dyDescent="0.2">
      <c r="A5480" s="7" t="s">
        <v>357</v>
      </c>
      <c r="B5480" s="2">
        <v>2008</v>
      </c>
      <c r="C5480" s="2" t="s">
        <v>0</v>
      </c>
      <c r="D5480" s="2">
        <v>0</v>
      </c>
      <c r="E5480" s="2">
        <v>180</v>
      </c>
      <c r="F5480" s="2">
        <v>180</v>
      </c>
      <c r="G5480" s="2">
        <v>5000</v>
      </c>
      <c r="H5480" s="2" t="s">
        <v>168</v>
      </c>
      <c r="I5480" s="2" t="s">
        <v>2</v>
      </c>
      <c r="J5480" s="2" t="s">
        <v>169</v>
      </c>
      <c r="K5480" s="2" t="str">
        <f>LOOKUP(A5480,'[2]Collin Seedling for R'!$A$3:$A$51,'[2]Collin Seedling for R'!$R$3:$R$51)</f>
        <v>Mod</v>
      </c>
      <c r="L5480" s="2" t="str">
        <f>LOOKUP(A5480,'[2]Collin Seedling for R'!$A$3:$A$51,'[2]Collin Seedling for R'!$T$3:$T$51)</f>
        <v>FS</v>
      </c>
      <c r="M5480" s="2" t="str">
        <f>LOOKUP(A5480,'[2]Collin Seedling for R'!$A$3:$A$51,'[2]Collin Seedling for R'!$P$3:$P$51)</f>
        <v>Seeded</v>
      </c>
      <c r="N5480" s="8">
        <f t="shared" si="85"/>
        <v>3.5999999999999996</v>
      </c>
      <c r="O5480" s="2" t="str">
        <f>LOOKUP(H5480,[2]plantlist!$A$2:$A$943,[2]plantlist!$B$2:$B$943)</f>
        <v>F</v>
      </c>
    </row>
    <row r="5481" spans="1:15" x14ac:dyDescent="0.2">
      <c r="A5481" s="7" t="s">
        <v>357</v>
      </c>
      <c r="B5481" s="2">
        <v>2008</v>
      </c>
      <c r="C5481" s="2" t="s">
        <v>0</v>
      </c>
      <c r="D5481" s="2">
        <v>0</v>
      </c>
      <c r="E5481" s="2">
        <v>55</v>
      </c>
      <c r="F5481" s="2">
        <v>55</v>
      </c>
      <c r="G5481" s="2">
        <v>5000</v>
      </c>
      <c r="H5481" s="2" t="s">
        <v>21</v>
      </c>
      <c r="I5481" s="2" t="s">
        <v>2</v>
      </c>
      <c r="J5481" s="2" t="s">
        <v>22</v>
      </c>
      <c r="K5481" s="2" t="str">
        <f>LOOKUP(A5481,'[2]Collin Seedling for R'!$A$3:$A$51,'[2]Collin Seedling for R'!$R$3:$R$51)</f>
        <v>Mod</v>
      </c>
      <c r="L5481" s="2" t="str">
        <f>LOOKUP(A5481,'[2]Collin Seedling for R'!$A$3:$A$51,'[2]Collin Seedling for R'!$T$3:$T$51)</f>
        <v>FS</v>
      </c>
      <c r="M5481" s="2" t="str">
        <f>LOOKUP(A5481,'[2]Collin Seedling for R'!$A$3:$A$51,'[2]Collin Seedling for R'!$P$3:$P$51)</f>
        <v>Seeded</v>
      </c>
      <c r="N5481" s="8">
        <f t="shared" si="85"/>
        <v>1.0999999999999999</v>
      </c>
      <c r="O5481" s="2" t="str">
        <f>LOOKUP(H5481,[2]plantlist!$A$2:$A$943,[2]plantlist!$B$2:$B$943)</f>
        <v>F</v>
      </c>
    </row>
    <row r="5482" spans="1:15" x14ac:dyDescent="0.2">
      <c r="A5482" s="7" t="s">
        <v>357</v>
      </c>
      <c r="B5482" s="2">
        <v>2008</v>
      </c>
      <c r="C5482" s="2" t="s">
        <v>0</v>
      </c>
      <c r="D5482" s="2">
        <v>0</v>
      </c>
      <c r="E5482" s="2">
        <v>4</v>
      </c>
      <c r="F5482" s="2">
        <v>4</v>
      </c>
      <c r="G5482" s="2">
        <v>5000</v>
      </c>
      <c r="H5482" s="2" t="s">
        <v>82</v>
      </c>
      <c r="I5482" s="2" t="s">
        <v>2</v>
      </c>
      <c r="J5482" s="2" t="s">
        <v>83</v>
      </c>
      <c r="K5482" s="2" t="str">
        <f>LOOKUP(A5482,'[2]Collin Seedling for R'!$A$3:$A$51,'[2]Collin Seedling for R'!$R$3:$R$51)</f>
        <v>Mod</v>
      </c>
      <c r="L5482" s="2" t="str">
        <f>LOOKUP(A5482,'[2]Collin Seedling for R'!$A$3:$A$51,'[2]Collin Seedling for R'!$T$3:$T$51)</f>
        <v>FS</v>
      </c>
      <c r="M5482" s="2" t="str">
        <f>LOOKUP(A5482,'[2]Collin Seedling for R'!$A$3:$A$51,'[2]Collin Seedling for R'!$P$3:$P$51)</f>
        <v>Seeded</v>
      </c>
      <c r="N5482" s="8">
        <f t="shared" si="85"/>
        <v>0.08</v>
      </c>
      <c r="O5482" s="2" t="str">
        <f>LOOKUP(H5482,[2]plantlist!$A$2:$A$943,[2]plantlist!$B$2:$B$943)</f>
        <v>F</v>
      </c>
    </row>
    <row r="5483" spans="1:15" x14ac:dyDescent="0.2">
      <c r="A5483" s="7" t="s">
        <v>357</v>
      </c>
      <c r="B5483" s="2">
        <v>2008</v>
      </c>
      <c r="C5483" s="2" t="s">
        <v>0</v>
      </c>
      <c r="D5483" s="2">
        <v>0</v>
      </c>
      <c r="E5483" s="2">
        <v>44</v>
      </c>
      <c r="F5483" s="2">
        <v>44</v>
      </c>
      <c r="G5483" s="2">
        <v>5000</v>
      </c>
      <c r="H5483" s="2" t="s">
        <v>130</v>
      </c>
      <c r="I5483" s="2" t="s">
        <v>19</v>
      </c>
      <c r="J5483" s="2" t="s">
        <v>131</v>
      </c>
      <c r="K5483" s="2" t="str">
        <f>LOOKUP(A5483,'[2]Collin Seedling for R'!$A$3:$A$51,'[2]Collin Seedling for R'!$R$3:$R$51)</f>
        <v>Mod</v>
      </c>
      <c r="L5483" s="2" t="str">
        <f>LOOKUP(A5483,'[2]Collin Seedling for R'!$A$3:$A$51,'[2]Collin Seedling for R'!$T$3:$T$51)</f>
        <v>FS</v>
      </c>
      <c r="M5483" s="2" t="str">
        <f>LOOKUP(A5483,'[2]Collin Seedling for R'!$A$3:$A$51,'[2]Collin Seedling for R'!$P$3:$P$51)</f>
        <v>Seeded</v>
      </c>
      <c r="N5483" s="8">
        <f t="shared" si="85"/>
        <v>0.88</v>
      </c>
      <c r="O5483" s="2" t="str">
        <f>LOOKUP(H5483,[2]plantlist!$A$2:$A$943,[2]plantlist!$B$2:$B$943)</f>
        <v>F</v>
      </c>
    </row>
    <row r="5484" spans="1:15" x14ac:dyDescent="0.2">
      <c r="A5484" s="7" t="s">
        <v>357</v>
      </c>
      <c r="B5484" s="2">
        <v>2008</v>
      </c>
      <c r="C5484" s="2" t="s">
        <v>0</v>
      </c>
      <c r="D5484" s="2">
        <v>0</v>
      </c>
      <c r="E5484" s="2">
        <v>70</v>
      </c>
      <c r="F5484" s="2">
        <v>70</v>
      </c>
      <c r="G5484" s="2">
        <v>5000</v>
      </c>
      <c r="H5484" s="2" t="s">
        <v>96</v>
      </c>
      <c r="I5484" s="2" t="s">
        <v>2</v>
      </c>
      <c r="J5484" s="2" t="s">
        <v>97</v>
      </c>
      <c r="K5484" s="2" t="str">
        <f>LOOKUP(A5484,'[2]Collin Seedling for R'!$A$3:$A$51,'[2]Collin Seedling for R'!$R$3:$R$51)</f>
        <v>Mod</v>
      </c>
      <c r="L5484" s="2" t="str">
        <f>LOOKUP(A5484,'[2]Collin Seedling for R'!$A$3:$A$51,'[2]Collin Seedling for R'!$T$3:$T$51)</f>
        <v>FS</v>
      </c>
      <c r="M5484" s="2" t="str">
        <f>LOOKUP(A5484,'[2]Collin Seedling for R'!$A$3:$A$51,'[2]Collin Seedling for R'!$P$3:$P$51)</f>
        <v>Seeded</v>
      </c>
      <c r="N5484" s="8">
        <f t="shared" si="85"/>
        <v>1.4000000000000001</v>
      </c>
      <c r="O5484" s="2" t="str">
        <f>LOOKUP(H5484,[2]plantlist!$A$2:$A$943,[2]plantlist!$B$2:$B$943)</f>
        <v>F</v>
      </c>
    </row>
    <row r="5485" spans="1:15" x14ac:dyDescent="0.2">
      <c r="A5485" s="7" t="s">
        <v>357</v>
      </c>
      <c r="B5485" s="2">
        <v>2008</v>
      </c>
      <c r="C5485" s="2" t="s">
        <v>0</v>
      </c>
      <c r="D5485" s="2">
        <v>0</v>
      </c>
      <c r="E5485" s="2">
        <v>15</v>
      </c>
      <c r="F5485" s="2">
        <v>15</v>
      </c>
      <c r="G5485" s="2">
        <v>5000</v>
      </c>
      <c r="H5485" s="2" t="s">
        <v>31</v>
      </c>
      <c r="I5485" s="2" t="s">
        <v>19</v>
      </c>
      <c r="J5485" s="2" t="s">
        <v>32</v>
      </c>
      <c r="K5485" s="2" t="str">
        <f>LOOKUP(A5485,'[2]Collin Seedling for R'!$A$3:$A$51,'[2]Collin Seedling for R'!$R$3:$R$51)</f>
        <v>Mod</v>
      </c>
      <c r="L5485" s="2" t="str">
        <f>LOOKUP(A5485,'[2]Collin Seedling for R'!$A$3:$A$51,'[2]Collin Seedling for R'!$T$3:$T$51)</f>
        <v>FS</v>
      </c>
      <c r="M5485" s="2" t="str">
        <f>LOOKUP(A5485,'[2]Collin Seedling for R'!$A$3:$A$51,'[2]Collin Seedling for R'!$P$3:$P$51)</f>
        <v>Seeded</v>
      </c>
      <c r="N5485" s="8">
        <f t="shared" si="85"/>
        <v>0.3</v>
      </c>
      <c r="O5485" s="2" t="str">
        <f>LOOKUP(H5485,[2]plantlist!$A$2:$A$943,[2]plantlist!$B$2:$B$943)</f>
        <v>U</v>
      </c>
    </row>
    <row r="5486" spans="1:15" x14ac:dyDescent="0.2">
      <c r="A5486" s="7" t="s">
        <v>357</v>
      </c>
      <c r="B5486" s="2">
        <v>2008</v>
      </c>
      <c r="C5486" s="2" t="s">
        <v>0</v>
      </c>
      <c r="D5486" s="2">
        <v>0</v>
      </c>
      <c r="E5486" s="2">
        <v>12</v>
      </c>
      <c r="F5486" s="2">
        <v>12</v>
      </c>
      <c r="G5486" s="2">
        <v>5000</v>
      </c>
      <c r="H5486" s="2" t="s">
        <v>33</v>
      </c>
      <c r="I5486" s="2" t="s">
        <v>19</v>
      </c>
      <c r="J5486" s="2" t="s">
        <v>34</v>
      </c>
      <c r="K5486" s="2" t="str">
        <f>LOOKUP(A5486,'[2]Collin Seedling for R'!$A$3:$A$51,'[2]Collin Seedling for R'!$R$3:$R$51)</f>
        <v>Mod</v>
      </c>
      <c r="L5486" s="2" t="str">
        <f>LOOKUP(A5486,'[2]Collin Seedling for R'!$A$3:$A$51,'[2]Collin Seedling for R'!$T$3:$T$51)</f>
        <v>FS</v>
      </c>
      <c r="M5486" s="2" t="str">
        <f>LOOKUP(A5486,'[2]Collin Seedling for R'!$A$3:$A$51,'[2]Collin Seedling for R'!$P$3:$P$51)</f>
        <v>Seeded</v>
      </c>
      <c r="N5486" s="8">
        <f t="shared" si="85"/>
        <v>0.24</v>
      </c>
      <c r="O5486" s="2" t="str">
        <f>LOOKUP(H5486,[2]plantlist!$A$2:$A$943,[2]plantlist!$B$2:$B$943)</f>
        <v>F</v>
      </c>
    </row>
    <row r="5487" spans="1:15" x14ac:dyDescent="0.2">
      <c r="A5487" s="7" t="s">
        <v>357</v>
      </c>
      <c r="B5487" s="2">
        <v>2008</v>
      </c>
      <c r="C5487" s="2" t="s">
        <v>0</v>
      </c>
      <c r="D5487" s="2">
        <v>0</v>
      </c>
      <c r="E5487" s="2">
        <v>92</v>
      </c>
      <c r="F5487" s="2">
        <v>92</v>
      </c>
      <c r="G5487" s="2">
        <v>5000</v>
      </c>
      <c r="H5487" s="2" t="s">
        <v>319</v>
      </c>
      <c r="I5487" s="2" t="s">
        <v>19</v>
      </c>
      <c r="J5487" s="2" t="s">
        <v>320</v>
      </c>
      <c r="K5487" s="2" t="str">
        <f>LOOKUP(A5487,'[2]Collin Seedling for R'!$A$3:$A$51,'[2]Collin Seedling for R'!$R$3:$R$51)</f>
        <v>Mod</v>
      </c>
      <c r="L5487" s="2" t="str">
        <f>LOOKUP(A5487,'[2]Collin Seedling for R'!$A$3:$A$51,'[2]Collin Seedling for R'!$T$3:$T$51)</f>
        <v>FS</v>
      </c>
      <c r="M5487" s="2" t="str">
        <f>LOOKUP(A5487,'[2]Collin Seedling for R'!$A$3:$A$51,'[2]Collin Seedling for R'!$P$3:$P$51)</f>
        <v>Seeded</v>
      </c>
      <c r="N5487" s="8">
        <f t="shared" si="85"/>
        <v>1.8399999999999999</v>
      </c>
      <c r="O5487" s="2" t="str">
        <f>LOOKUP(H5487,[2]plantlist!$A$2:$A$943,[2]plantlist!$B$2:$B$943)</f>
        <v>T</v>
      </c>
    </row>
    <row r="5488" spans="1:15" x14ac:dyDescent="0.2">
      <c r="A5488" s="7" t="s">
        <v>357</v>
      </c>
      <c r="B5488" s="2">
        <v>2008</v>
      </c>
      <c r="C5488" s="2" t="s">
        <v>0</v>
      </c>
      <c r="D5488" s="2">
        <v>0</v>
      </c>
      <c r="E5488" s="2">
        <v>27</v>
      </c>
      <c r="F5488" s="2">
        <v>27</v>
      </c>
      <c r="G5488" s="2">
        <v>5000</v>
      </c>
      <c r="H5488" s="2" t="s">
        <v>298</v>
      </c>
      <c r="I5488" s="2" t="s">
        <v>2</v>
      </c>
      <c r="J5488" s="2" t="s">
        <v>299</v>
      </c>
      <c r="K5488" s="2" t="str">
        <f>LOOKUP(A5488,'[2]Collin Seedling for R'!$A$3:$A$51,'[2]Collin Seedling for R'!$R$3:$R$51)</f>
        <v>Mod</v>
      </c>
      <c r="L5488" s="2" t="str">
        <f>LOOKUP(A5488,'[2]Collin Seedling for R'!$A$3:$A$51,'[2]Collin Seedling for R'!$T$3:$T$51)</f>
        <v>FS</v>
      </c>
      <c r="M5488" s="2" t="str">
        <f>LOOKUP(A5488,'[2]Collin Seedling for R'!$A$3:$A$51,'[2]Collin Seedling for R'!$P$3:$P$51)</f>
        <v>Seeded</v>
      </c>
      <c r="N5488" s="8">
        <f t="shared" si="85"/>
        <v>0.54</v>
      </c>
      <c r="O5488" s="2" t="str">
        <f>LOOKUP(H5488,[2]plantlist!$A$2:$A$943,[2]plantlist!$B$2:$B$943)</f>
        <v>G</v>
      </c>
    </row>
    <row r="5489" spans="1:15" x14ac:dyDescent="0.2">
      <c r="A5489" s="7" t="s">
        <v>357</v>
      </c>
      <c r="B5489" s="2">
        <v>2008</v>
      </c>
      <c r="C5489" s="2" t="s">
        <v>0</v>
      </c>
      <c r="D5489" s="2">
        <v>0</v>
      </c>
      <c r="E5489" s="2">
        <v>87</v>
      </c>
      <c r="F5489" s="2">
        <v>87</v>
      </c>
      <c r="G5489" s="2">
        <v>5000</v>
      </c>
      <c r="H5489" s="2" t="s">
        <v>198</v>
      </c>
      <c r="I5489" s="2" t="s">
        <v>2</v>
      </c>
      <c r="J5489" s="2" t="s">
        <v>199</v>
      </c>
      <c r="K5489" s="2" t="str">
        <f>LOOKUP(A5489,'[2]Collin Seedling for R'!$A$3:$A$51,'[2]Collin Seedling for R'!$R$3:$R$51)</f>
        <v>Mod</v>
      </c>
      <c r="L5489" s="2" t="str">
        <f>LOOKUP(A5489,'[2]Collin Seedling for R'!$A$3:$A$51,'[2]Collin Seedling for R'!$T$3:$T$51)</f>
        <v>FS</v>
      </c>
      <c r="M5489" s="2" t="str">
        <f>LOOKUP(A5489,'[2]Collin Seedling for R'!$A$3:$A$51,'[2]Collin Seedling for R'!$P$3:$P$51)</f>
        <v>Seeded</v>
      </c>
      <c r="N5489" s="8">
        <f t="shared" si="85"/>
        <v>1.7399999999999998</v>
      </c>
      <c r="O5489" s="2" t="str">
        <f>LOOKUP(H5489,[2]plantlist!$A$2:$A$943,[2]plantlist!$B$2:$B$943)</f>
        <v>G</v>
      </c>
    </row>
    <row r="5490" spans="1:15" x14ac:dyDescent="0.2">
      <c r="A5490" s="7" t="s">
        <v>357</v>
      </c>
      <c r="B5490" s="2">
        <v>2008</v>
      </c>
      <c r="C5490" s="2" t="s">
        <v>0</v>
      </c>
      <c r="D5490" s="2">
        <v>0</v>
      </c>
      <c r="E5490" s="2">
        <v>59</v>
      </c>
      <c r="F5490" s="2">
        <v>59</v>
      </c>
      <c r="G5490" s="2">
        <v>5000</v>
      </c>
      <c r="H5490" s="2" t="s">
        <v>12</v>
      </c>
      <c r="I5490" s="2" t="s">
        <v>2</v>
      </c>
      <c r="J5490" s="2" t="s">
        <v>13</v>
      </c>
      <c r="K5490" s="2" t="str">
        <f>LOOKUP(A5490,'[2]Collin Seedling for R'!$A$3:$A$51,'[2]Collin Seedling for R'!$R$3:$R$51)</f>
        <v>Mod</v>
      </c>
      <c r="L5490" s="2" t="str">
        <f>LOOKUP(A5490,'[2]Collin Seedling for R'!$A$3:$A$51,'[2]Collin Seedling for R'!$T$3:$T$51)</f>
        <v>FS</v>
      </c>
      <c r="M5490" s="2" t="str">
        <f>LOOKUP(A5490,'[2]Collin Seedling for R'!$A$3:$A$51,'[2]Collin Seedling for R'!$P$3:$P$51)</f>
        <v>Seeded</v>
      </c>
      <c r="N5490" s="8">
        <f t="shared" si="85"/>
        <v>1.18</v>
      </c>
      <c r="O5490" s="2" t="str">
        <f>LOOKUP(H5490,[2]plantlist!$A$2:$A$943,[2]plantlist!$B$2:$B$943)</f>
        <v>G</v>
      </c>
    </row>
    <row r="5491" spans="1:15" x14ac:dyDescent="0.2">
      <c r="A5491" s="2" t="s">
        <v>357</v>
      </c>
      <c r="B5491" s="2">
        <v>2013</v>
      </c>
      <c r="C5491" s="2" t="s">
        <v>0</v>
      </c>
      <c r="D5491" s="2">
        <v>3566</v>
      </c>
      <c r="E5491" s="2">
        <v>0</v>
      </c>
      <c r="F5491" s="2">
        <v>3566</v>
      </c>
      <c r="G5491" s="2">
        <v>5000</v>
      </c>
      <c r="H5491" s="2" t="s">
        <v>4</v>
      </c>
      <c r="I5491" s="2" t="s">
        <v>2</v>
      </c>
      <c r="J5491" s="2" t="s">
        <v>5</v>
      </c>
      <c r="K5491" s="2" t="str">
        <f>LOOKUP(A5491,'[2]Collin Seedling for R'!$A$3:$A$51,'[2]Collin Seedling for R'!$R$3:$R$51)</f>
        <v>Mod</v>
      </c>
      <c r="L5491" s="2" t="str">
        <f>LOOKUP(A5491,'[2]Collin Seedling for R'!$A$3:$A$51,'[2]Collin Seedling for R'!$T$3:$T$51)</f>
        <v>FS</v>
      </c>
      <c r="M5491" s="2" t="str">
        <f>LOOKUP(A5491,'[2]Collin Seedling for R'!$A$3:$A$51,'[2]Collin Seedling for R'!$P$3:$P$51)</f>
        <v>Seeded</v>
      </c>
      <c r="N5491" s="8">
        <f t="shared" si="85"/>
        <v>0</v>
      </c>
      <c r="O5491" s="2" t="str">
        <f>LOOKUP(H5491,[2]plantlist!$A$2:$A$943,[2]plantlist!$B$2:$B$943)</f>
        <v>B</v>
      </c>
    </row>
    <row r="5492" spans="1:15" x14ac:dyDescent="0.2">
      <c r="A5492" s="2" t="s">
        <v>357</v>
      </c>
      <c r="B5492" s="2">
        <v>2013</v>
      </c>
      <c r="C5492" s="2" t="s">
        <v>0</v>
      </c>
      <c r="D5492" s="2">
        <v>807</v>
      </c>
      <c r="E5492" s="2">
        <v>0</v>
      </c>
      <c r="F5492" s="2">
        <v>807</v>
      </c>
      <c r="G5492" s="2">
        <v>5000</v>
      </c>
      <c r="H5492" s="2" t="s">
        <v>1</v>
      </c>
      <c r="I5492" s="2" t="s">
        <v>2</v>
      </c>
      <c r="J5492" s="2" t="s">
        <v>3</v>
      </c>
      <c r="K5492" s="2" t="str">
        <f>LOOKUP(A5492,'[2]Collin Seedling for R'!$A$3:$A$51,'[2]Collin Seedling for R'!$R$3:$R$51)</f>
        <v>Mod</v>
      </c>
      <c r="L5492" s="2" t="str">
        <f>LOOKUP(A5492,'[2]Collin Seedling for R'!$A$3:$A$51,'[2]Collin Seedling for R'!$T$3:$T$51)</f>
        <v>FS</v>
      </c>
      <c r="M5492" s="2" t="str">
        <f>LOOKUP(A5492,'[2]Collin Seedling for R'!$A$3:$A$51,'[2]Collin Seedling for R'!$P$3:$P$51)</f>
        <v>Seeded</v>
      </c>
      <c r="N5492" s="8">
        <f t="shared" si="85"/>
        <v>0</v>
      </c>
      <c r="O5492" s="2" t="str">
        <f>LOOKUP(H5492,[2]plantlist!$A$2:$A$943,[2]plantlist!$B$2:$B$943)</f>
        <v>F</v>
      </c>
    </row>
    <row r="5493" spans="1:15" x14ac:dyDescent="0.2">
      <c r="A5493" s="2" t="s">
        <v>357</v>
      </c>
      <c r="B5493" s="2">
        <v>2013</v>
      </c>
      <c r="C5493" s="2" t="s">
        <v>0</v>
      </c>
      <c r="D5493" s="2">
        <v>395</v>
      </c>
      <c r="E5493" s="2">
        <v>24</v>
      </c>
      <c r="F5493" s="2">
        <v>419</v>
      </c>
      <c r="G5493" s="2">
        <v>5000</v>
      </c>
      <c r="H5493" s="2" t="s">
        <v>6</v>
      </c>
      <c r="I5493" s="2" t="s">
        <v>2</v>
      </c>
      <c r="J5493" s="2" t="s">
        <v>7</v>
      </c>
      <c r="K5493" s="2" t="str">
        <f>LOOKUP(A5493,'[2]Collin Seedling for R'!$A$3:$A$51,'[2]Collin Seedling for R'!$R$3:$R$51)</f>
        <v>Mod</v>
      </c>
      <c r="L5493" s="2" t="str">
        <f>LOOKUP(A5493,'[2]Collin Seedling for R'!$A$3:$A$51,'[2]Collin Seedling for R'!$T$3:$T$51)</f>
        <v>FS</v>
      </c>
      <c r="M5493" s="2" t="str">
        <f>LOOKUP(A5493,'[2]Collin Seedling for R'!$A$3:$A$51,'[2]Collin Seedling for R'!$P$3:$P$51)</f>
        <v>Seeded</v>
      </c>
      <c r="N5493" s="8">
        <f t="shared" si="85"/>
        <v>0.48</v>
      </c>
      <c r="O5493" s="2" t="str">
        <f>LOOKUP(H5493,[2]plantlist!$A$2:$A$943,[2]plantlist!$B$2:$B$943)</f>
        <v>L</v>
      </c>
    </row>
    <row r="5494" spans="1:15" x14ac:dyDescent="0.2">
      <c r="A5494" s="2" t="s">
        <v>357</v>
      </c>
      <c r="B5494" s="2">
        <v>2013</v>
      </c>
      <c r="C5494" s="2" t="s">
        <v>0</v>
      </c>
      <c r="D5494" s="2">
        <v>75</v>
      </c>
      <c r="E5494" s="2">
        <v>432</v>
      </c>
      <c r="F5494" s="2">
        <v>507</v>
      </c>
      <c r="G5494" s="2">
        <v>5000</v>
      </c>
      <c r="H5494" s="2" t="s">
        <v>31</v>
      </c>
      <c r="I5494" s="2" t="s">
        <v>2</v>
      </c>
      <c r="J5494" s="2" t="s">
        <v>32</v>
      </c>
      <c r="K5494" s="2" t="str">
        <f>LOOKUP(A5494,'[2]Collin Seedling for R'!$A$3:$A$51,'[2]Collin Seedling for R'!$R$3:$R$51)</f>
        <v>Mod</v>
      </c>
      <c r="L5494" s="2" t="str">
        <f>LOOKUP(A5494,'[2]Collin Seedling for R'!$A$3:$A$51,'[2]Collin Seedling for R'!$T$3:$T$51)</f>
        <v>FS</v>
      </c>
      <c r="M5494" s="2" t="str">
        <f>LOOKUP(A5494,'[2]Collin Seedling for R'!$A$3:$A$51,'[2]Collin Seedling for R'!$P$3:$P$51)</f>
        <v>Seeded</v>
      </c>
      <c r="N5494" s="8">
        <f t="shared" si="85"/>
        <v>8.64</v>
      </c>
      <c r="O5494" s="2" t="str">
        <f>LOOKUP(H5494,[2]plantlist!$A$2:$A$943,[2]plantlist!$B$2:$B$943)</f>
        <v>U</v>
      </c>
    </row>
    <row r="5495" spans="1:15" x14ac:dyDescent="0.2">
      <c r="A5495" s="2" t="s">
        <v>357</v>
      </c>
      <c r="B5495" s="2">
        <v>2013</v>
      </c>
      <c r="C5495" s="2" t="s">
        <v>0</v>
      </c>
      <c r="D5495" s="2">
        <v>74</v>
      </c>
      <c r="E5495" s="2">
        <v>95</v>
      </c>
      <c r="F5495" s="2">
        <v>169</v>
      </c>
      <c r="G5495" s="2">
        <v>5000</v>
      </c>
      <c r="H5495" s="2" t="s">
        <v>10</v>
      </c>
      <c r="I5495" s="2" t="s">
        <v>2</v>
      </c>
      <c r="J5495" s="2" t="s">
        <v>11</v>
      </c>
      <c r="K5495" s="2" t="str">
        <f>LOOKUP(A5495,'[2]Collin Seedling for R'!$A$3:$A$51,'[2]Collin Seedling for R'!$R$3:$R$51)</f>
        <v>Mod</v>
      </c>
      <c r="L5495" s="2" t="str">
        <f>LOOKUP(A5495,'[2]Collin Seedling for R'!$A$3:$A$51,'[2]Collin Seedling for R'!$T$3:$T$51)</f>
        <v>FS</v>
      </c>
      <c r="M5495" s="2" t="str">
        <f>LOOKUP(A5495,'[2]Collin Seedling for R'!$A$3:$A$51,'[2]Collin Seedling for R'!$P$3:$P$51)</f>
        <v>Seeded</v>
      </c>
      <c r="N5495" s="8">
        <f t="shared" si="85"/>
        <v>1.9</v>
      </c>
      <c r="O5495" s="2" t="str">
        <f>LOOKUP(H5495,[2]plantlist!$A$2:$A$943,[2]plantlist!$B$2:$B$943)</f>
        <v>L</v>
      </c>
    </row>
    <row r="5496" spans="1:15" x14ac:dyDescent="0.2">
      <c r="A5496" s="2" t="s">
        <v>357</v>
      </c>
      <c r="B5496" s="2">
        <v>2013</v>
      </c>
      <c r="C5496" s="2" t="s">
        <v>0</v>
      </c>
      <c r="D5496" s="2">
        <v>37</v>
      </c>
      <c r="E5496" s="2">
        <v>288</v>
      </c>
      <c r="F5496" s="2">
        <v>325</v>
      </c>
      <c r="G5496" s="2">
        <v>5000</v>
      </c>
      <c r="H5496" s="2" t="s">
        <v>23</v>
      </c>
      <c r="I5496" s="2" t="s">
        <v>2</v>
      </c>
      <c r="J5496" s="2" t="s">
        <v>24</v>
      </c>
      <c r="K5496" s="2" t="str">
        <f>LOOKUP(A5496,'[2]Collin Seedling for R'!$A$3:$A$51,'[2]Collin Seedling for R'!$R$3:$R$51)</f>
        <v>Mod</v>
      </c>
      <c r="L5496" s="2" t="str">
        <f>LOOKUP(A5496,'[2]Collin Seedling for R'!$A$3:$A$51,'[2]Collin Seedling for R'!$T$3:$T$51)</f>
        <v>FS</v>
      </c>
      <c r="M5496" s="2" t="str">
        <f>LOOKUP(A5496,'[2]Collin Seedling for R'!$A$3:$A$51,'[2]Collin Seedling for R'!$P$3:$P$51)</f>
        <v>Seeded</v>
      </c>
      <c r="N5496" s="8">
        <f t="shared" si="85"/>
        <v>5.76</v>
      </c>
      <c r="O5496" s="2" t="str">
        <f>LOOKUP(H5496,[2]plantlist!$A$2:$A$943,[2]plantlist!$B$2:$B$943)</f>
        <v>S</v>
      </c>
    </row>
    <row r="5497" spans="1:15" x14ac:dyDescent="0.2">
      <c r="A5497" s="2" t="s">
        <v>357</v>
      </c>
      <c r="B5497" s="2">
        <v>2013</v>
      </c>
      <c r="C5497" s="2" t="s">
        <v>0</v>
      </c>
      <c r="D5497" s="2">
        <v>29</v>
      </c>
      <c r="E5497" s="2">
        <v>305</v>
      </c>
      <c r="F5497" s="2">
        <v>334</v>
      </c>
      <c r="G5497" s="2">
        <v>5000</v>
      </c>
      <c r="H5497" s="2" t="s">
        <v>150</v>
      </c>
      <c r="I5497" s="2" t="s">
        <v>19</v>
      </c>
      <c r="J5497" s="2" t="s">
        <v>151</v>
      </c>
      <c r="K5497" s="2" t="str">
        <f>LOOKUP(A5497,'[2]Collin Seedling for R'!$A$3:$A$51,'[2]Collin Seedling for R'!$R$3:$R$51)</f>
        <v>Mod</v>
      </c>
      <c r="L5497" s="2" t="str">
        <f>LOOKUP(A5497,'[2]Collin Seedling for R'!$A$3:$A$51,'[2]Collin Seedling for R'!$T$3:$T$51)</f>
        <v>FS</v>
      </c>
      <c r="M5497" s="2" t="str">
        <f>LOOKUP(A5497,'[2]Collin Seedling for R'!$A$3:$A$51,'[2]Collin Seedling for R'!$P$3:$P$51)</f>
        <v>Seeded</v>
      </c>
      <c r="N5497" s="8">
        <f t="shared" si="85"/>
        <v>6.1</v>
      </c>
      <c r="O5497" s="2" t="str">
        <f>LOOKUP(H5497,[2]plantlist!$A$2:$A$943,[2]plantlist!$B$2:$B$943)</f>
        <v>G</v>
      </c>
    </row>
    <row r="5498" spans="1:15" x14ac:dyDescent="0.2">
      <c r="A5498" s="2" t="s">
        <v>357</v>
      </c>
      <c r="B5498" s="2">
        <v>2013</v>
      </c>
      <c r="C5498" s="2" t="s">
        <v>0</v>
      </c>
      <c r="D5498" s="2">
        <v>8</v>
      </c>
      <c r="E5498" s="2">
        <v>157</v>
      </c>
      <c r="F5498" s="2">
        <v>165</v>
      </c>
      <c r="G5498" s="2">
        <v>5000</v>
      </c>
      <c r="H5498" s="2" t="s">
        <v>168</v>
      </c>
      <c r="I5498" s="2" t="s">
        <v>19</v>
      </c>
      <c r="J5498" s="2" t="s">
        <v>169</v>
      </c>
      <c r="K5498" s="2" t="str">
        <f>LOOKUP(A5498,'[2]Collin Seedling for R'!$A$3:$A$51,'[2]Collin Seedling for R'!$R$3:$R$51)</f>
        <v>Mod</v>
      </c>
      <c r="L5498" s="2" t="str">
        <f>LOOKUP(A5498,'[2]Collin Seedling for R'!$A$3:$A$51,'[2]Collin Seedling for R'!$T$3:$T$51)</f>
        <v>FS</v>
      </c>
      <c r="M5498" s="2" t="str">
        <f>LOOKUP(A5498,'[2]Collin Seedling for R'!$A$3:$A$51,'[2]Collin Seedling for R'!$P$3:$P$51)</f>
        <v>Seeded</v>
      </c>
      <c r="N5498" s="8">
        <f t="shared" si="85"/>
        <v>3.1399999999999997</v>
      </c>
      <c r="O5498" s="2" t="str">
        <f>LOOKUP(H5498,[2]plantlist!$A$2:$A$943,[2]plantlist!$B$2:$B$943)</f>
        <v>F</v>
      </c>
    </row>
    <row r="5499" spans="1:15" x14ac:dyDescent="0.2">
      <c r="A5499" s="2" t="s">
        <v>357</v>
      </c>
      <c r="B5499" s="2">
        <v>2013</v>
      </c>
      <c r="C5499" s="2" t="s">
        <v>0</v>
      </c>
      <c r="D5499" s="2">
        <v>4</v>
      </c>
      <c r="E5499" s="2">
        <v>0</v>
      </c>
      <c r="F5499" s="2">
        <v>4</v>
      </c>
      <c r="G5499" s="2">
        <v>5000</v>
      </c>
      <c r="H5499" s="2" t="s">
        <v>18</v>
      </c>
      <c r="I5499" s="2" t="s">
        <v>19</v>
      </c>
      <c r="J5499" s="2" t="s">
        <v>20</v>
      </c>
      <c r="K5499" s="2" t="str">
        <f>LOOKUP(A5499,'[2]Collin Seedling for R'!$A$3:$A$51,'[2]Collin Seedling for R'!$R$3:$R$51)</f>
        <v>Mod</v>
      </c>
      <c r="L5499" s="2" t="str">
        <f>LOOKUP(A5499,'[2]Collin Seedling for R'!$A$3:$A$51,'[2]Collin Seedling for R'!$T$3:$T$51)</f>
        <v>FS</v>
      </c>
      <c r="M5499" s="2" t="str">
        <f>LOOKUP(A5499,'[2]Collin Seedling for R'!$A$3:$A$51,'[2]Collin Seedling for R'!$P$3:$P$51)</f>
        <v>Seeded</v>
      </c>
      <c r="N5499" s="8">
        <f t="shared" si="85"/>
        <v>0</v>
      </c>
      <c r="O5499" s="2" t="str">
        <f>LOOKUP(H5499,[2]plantlist!$A$2:$A$943,[2]plantlist!$B$2:$B$943)</f>
        <v>F</v>
      </c>
    </row>
    <row r="5500" spans="1:15" x14ac:dyDescent="0.2">
      <c r="A5500" s="2" t="s">
        <v>357</v>
      </c>
      <c r="B5500" s="2">
        <v>2013</v>
      </c>
      <c r="C5500" s="2" t="s">
        <v>0</v>
      </c>
      <c r="D5500" s="2">
        <v>3</v>
      </c>
      <c r="E5500" s="2">
        <v>645</v>
      </c>
      <c r="F5500" s="2">
        <v>648</v>
      </c>
      <c r="G5500" s="2">
        <v>5000</v>
      </c>
      <c r="H5500" s="2" t="s">
        <v>168</v>
      </c>
      <c r="I5500" s="2" t="s">
        <v>2</v>
      </c>
      <c r="J5500" s="2" t="s">
        <v>169</v>
      </c>
      <c r="K5500" s="2" t="str">
        <f>LOOKUP(A5500,'[2]Collin Seedling for R'!$A$3:$A$51,'[2]Collin Seedling for R'!$R$3:$R$51)</f>
        <v>Mod</v>
      </c>
      <c r="L5500" s="2" t="str">
        <f>LOOKUP(A5500,'[2]Collin Seedling for R'!$A$3:$A$51,'[2]Collin Seedling for R'!$T$3:$T$51)</f>
        <v>FS</v>
      </c>
      <c r="M5500" s="2" t="str">
        <f>LOOKUP(A5500,'[2]Collin Seedling for R'!$A$3:$A$51,'[2]Collin Seedling for R'!$P$3:$P$51)</f>
        <v>Seeded</v>
      </c>
      <c r="N5500" s="8">
        <f t="shared" si="85"/>
        <v>12.9</v>
      </c>
      <c r="O5500" s="2" t="str">
        <f>LOOKUP(H5500,[2]plantlist!$A$2:$A$943,[2]plantlist!$B$2:$B$943)</f>
        <v>F</v>
      </c>
    </row>
    <row r="5501" spans="1:15" x14ac:dyDescent="0.2">
      <c r="A5501" s="2" t="s">
        <v>357</v>
      </c>
      <c r="B5501" s="2">
        <v>2013</v>
      </c>
      <c r="C5501" s="2" t="s">
        <v>0</v>
      </c>
      <c r="D5501" s="2">
        <v>1</v>
      </c>
      <c r="E5501" s="2">
        <v>316</v>
      </c>
      <c r="F5501" s="2">
        <v>317</v>
      </c>
      <c r="G5501" s="2">
        <v>5000</v>
      </c>
      <c r="H5501" s="2" t="s">
        <v>60</v>
      </c>
      <c r="I5501" s="2" t="s">
        <v>2</v>
      </c>
      <c r="J5501" s="2" t="s">
        <v>61</v>
      </c>
      <c r="K5501" s="2" t="str">
        <f>LOOKUP(A5501,'[2]Collin Seedling for R'!$A$3:$A$51,'[2]Collin Seedling for R'!$R$3:$R$51)</f>
        <v>Mod</v>
      </c>
      <c r="L5501" s="2" t="str">
        <f>LOOKUP(A5501,'[2]Collin Seedling for R'!$A$3:$A$51,'[2]Collin Seedling for R'!$T$3:$T$51)</f>
        <v>FS</v>
      </c>
      <c r="M5501" s="2" t="str">
        <f>LOOKUP(A5501,'[2]Collin Seedling for R'!$A$3:$A$51,'[2]Collin Seedling for R'!$P$3:$P$51)</f>
        <v>Seeded</v>
      </c>
      <c r="N5501" s="8">
        <f t="shared" si="85"/>
        <v>6.32</v>
      </c>
      <c r="O5501" s="2" t="str">
        <f>LOOKUP(H5501,[2]plantlist!$A$2:$A$943,[2]plantlist!$B$2:$B$943)</f>
        <v>F</v>
      </c>
    </row>
    <row r="5502" spans="1:15" x14ac:dyDescent="0.2">
      <c r="A5502" s="2" t="s">
        <v>357</v>
      </c>
      <c r="B5502" s="2">
        <v>2013</v>
      </c>
      <c r="C5502" s="2" t="s">
        <v>0</v>
      </c>
      <c r="D5502" s="2">
        <v>1</v>
      </c>
      <c r="E5502" s="2">
        <v>57</v>
      </c>
      <c r="F5502" s="2">
        <v>58</v>
      </c>
      <c r="G5502" s="2">
        <v>5000</v>
      </c>
      <c r="H5502" s="2" t="s">
        <v>150</v>
      </c>
      <c r="I5502" s="2" t="s">
        <v>2</v>
      </c>
      <c r="J5502" s="2" t="s">
        <v>151</v>
      </c>
      <c r="K5502" s="2" t="str">
        <f>LOOKUP(A5502,'[2]Collin Seedling for R'!$A$3:$A$51,'[2]Collin Seedling for R'!$R$3:$R$51)</f>
        <v>Mod</v>
      </c>
      <c r="L5502" s="2" t="str">
        <f>LOOKUP(A5502,'[2]Collin Seedling for R'!$A$3:$A$51,'[2]Collin Seedling for R'!$T$3:$T$51)</f>
        <v>FS</v>
      </c>
      <c r="M5502" s="2" t="str">
        <f>LOOKUP(A5502,'[2]Collin Seedling for R'!$A$3:$A$51,'[2]Collin Seedling for R'!$P$3:$P$51)</f>
        <v>Seeded</v>
      </c>
      <c r="N5502" s="8">
        <f t="shared" si="85"/>
        <v>1.1400000000000001</v>
      </c>
      <c r="O5502" s="2" t="str">
        <f>LOOKUP(H5502,[2]plantlist!$A$2:$A$943,[2]plantlist!$B$2:$B$943)</f>
        <v>G</v>
      </c>
    </row>
    <row r="5503" spans="1:15" x14ac:dyDescent="0.2">
      <c r="A5503" s="2" t="s">
        <v>357</v>
      </c>
      <c r="B5503" s="2">
        <v>2013</v>
      </c>
      <c r="C5503" s="2" t="s">
        <v>0</v>
      </c>
      <c r="D5503" s="2">
        <v>0</v>
      </c>
      <c r="E5503" s="2">
        <v>16</v>
      </c>
      <c r="F5503" s="2">
        <v>16</v>
      </c>
      <c r="G5503" s="2">
        <v>5000</v>
      </c>
      <c r="H5503" s="2" t="s">
        <v>74</v>
      </c>
      <c r="I5503" s="2" t="s">
        <v>19</v>
      </c>
      <c r="J5503" s="2" t="s">
        <v>75</v>
      </c>
      <c r="K5503" s="2" t="str">
        <f>LOOKUP(A5503,'[2]Collin Seedling for R'!$A$3:$A$51,'[2]Collin Seedling for R'!$R$3:$R$51)</f>
        <v>Mod</v>
      </c>
      <c r="L5503" s="2" t="str">
        <f>LOOKUP(A5503,'[2]Collin Seedling for R'!$A$3:$A$51,'[2]Collin Seedling for R'!$T$3:$T$51)</f>
        <v>FS</v>
      </c>
      <c r="M5503" s="2" t="str">
        <f>LOOKUP(A5503,'[2]Collin Seedling for R'!$A$3:$A$51,'[2]Collin Seedling for R'!$P$3:$P$51)</f>
        <v>Seeded</v>
      </c>
      <c r="N5503" s="8">
        <f t="shared" si="85"/>
        <v>0.32</v>
      </c>
      <c r="O5503" s="2" t="str">
        <f>LOOKUP(H5503,[2]plantlist!$A$2:$A$943,[2]plantlist!$B$2:$B$943)</f>
        <v>T</v>
      </c>
    </row>
    <row r="5504" spans="1:15" x14ac:dyDescent="0.2">
      <c r="A5504" s="2" t="s">
        <v>357</v>
      </c>
      <c r="B5504" s="2">
        <v>2013</v>
      </c>
      <c r="C5504" s="2" t="s">
        <v>0</v>
      </c>
      <c r="D5504" s="2">
        <v>0</v>
      </c>
      <c r="E5504" s="2">
        <v>9</v>
      </c>
      <c r="F5504" s="2">
        <v>9</v>
      </c>
      <c r="G5504" s="2">
        <v>5000</v>
      </c>
      <c r="H5504" s="2" t="s">
        <v>132</v>
      </c>
      <c r="I5504" s="2" t="s">
        <v>2</v>
      </c>
      <c r="J5504" s="2" t="s">
        <v>133</v>
      </c>
      <c r="K5504" s="2" t="str">
        <f>LOOKUP(A5504,'[2]Collin Seedling for R'!$A$3:$A$51,'[2]Collin Seedling for R'!$R$3:$R$51)</f>
        <v>Mod</v>
      </c>
      <c r="L5504" s="2" t="str">
        <f>LOOKUP(A5504,'[2]Collin Seedling for R'!$A$3:$A$51,'[2]Collin Seedling for R'!$T$3:$T$51)</f>
        <v>FS</v>
      </c>
      <c r="M5504" s="2" t="str">
        <f>LOOKUP(A5504,'[2]Collin Seedling for R'!$A$3:$A$51,'[2]Collin Seedling for R'!$P$3:$P$51)</f>
        <v>Seeded</v>
      </c>
      <c r="N5504" s="8">
        <f t="shared" si="85"/>
        <v>0.18</v>
      </c>
      <c r="O5504" s="2" t="str">
        <f>LOOKUP(H5504,[2]plantlist!$A$2:$A$943,[2]plantlist!$B$2:$B$943)</f>
        <v>F</v>
      </c>
    </row>
    <row r="5505" spans="1:15" x14ac:dyDescent="0.2">
      <c r="A5505" s="2" t="s">
        <v>357</v>
      </c>
      <c r="B5505" s="2">
        <v>2013</v>
      </c>
      <c r="C5505" s="2" t="s">
        <v>0</v>
      </c>
      <c r="D5505" s="2">
        <v>0</v>
      </c>
      <c r="E5505" s="2">
        <v>47</v>
      </c>
      <c r="F5505" s="2">
        <v>47</v>
      </c>
      <c r="G5505" s="2">
        <v>5000</v>
      </c>
      <c r="H5505" s="2" t="s">
        <v>45</v>
      </c>
      <c r="I5505" s="2" t="s">
        <v>2</v>
      </c>
      <c r="J5505" s="2" t="s">
        <v>46</v>
      </c>
      <c r="K5505" s="2" t="str">
        <f>LOOKUP(A5505,'[2]Collin Seedling for R'!$A$3:$A$51,'[2]Collin Seedling for R'!$R$3:$R$51)</f>
        <v>Mod</v>
      </c>
      <c r="L5505" s="2" t="str">
        <f>LOOKUP(A5505,'[2]Collin Seedling for R'!$A$3:$A$51,'[2]Collin Seedling for R'!$T$3:$T$51)</f>
        <v>FS</v>
      </c>
      <c r="M5505" s="2" t="str">
        <f>LOOKUP(A5505,'[2]Collin Seedling for R'!$A$3:$A$51,'[2]Collin Seedling for R'!$P$3:$P$51)</f>
        <v>Seeded</v>
      </c>
      <c r="N5505" s="8">
        <f t="shared" si="85"/>
        <v>0.94000000000000006</v>
      </c>
      <c r="O5505" s="2" t="str">
        <f>LOOKUP(H5505,[2]plantlist!$A$2:$A$943,[2]plantlist!$B$2:$B$943)</f>
        <v>F</v>
      </c>
    </row>
    <row r="5506" spans="1:15" x14ac:dyDescent="0.2">
      <c r="A5506" s="2" t="s">
        <v>357</v>
      </c>
      <c r="B5506" s="2">
        <v>2013</v>
      </c>
      <c r="C5506" s="2" t="s">
        <v>0</v>
      </c>
      <c r="D5506" s="2">
        <v>0</v>
      </c>
      <c r="E5506" s="2">
        <v>8</v>
      </c>
      <c r="F5506" s="2">
        <v>8</v>
      </c>
      <c r="G5506" s="2">
        <v>5000</v>
      </c>
      <c r="H5506" s="2" t="s">
        <v>130</v>
      </c>
      <c r="I5506" s="2" t="s">
        <v>19</v>
      </c>
      <c r="J5506" s="2" t="s">
        <v>131</v>
      </c>
      <c r="K5506" s="2" t="str">
        <f>LOOKUP(A5506,'[2]Collin Seedling for R'!$A$3:$A$51,'[2]Collin Seedling for R'!$R$3:$R$51)</f>
        <v>Mod</v>
      </c>
      <c r="L5506" s="2" t="str">
        <f>LOOKUP(A5506,'[2]Collin Seedling for R'!$A$3:$A$51,'[2]Collin Seedling for R'!$T$3:$T$51)</f>
        <v>FS</v>
      </c>
      <c r="M5506" s="2" t="str">
        <f>LOOKUP(A5506,'[2]Collin Seedling for R'!$A$3:$A$51,'[2]Collin Seedling for R'!$P$3:$P$51)</f>
        <v>Seeded</v>
      </c>
      <c r="N5506" s="8">
        <f t="shared" ref="N5506:N5569" si="86">E5506/G5506*100</f>
        <v>0.16</v>
      </c>
      <c r="O5506" s="2" t="str">
        <f>LOOKUP(H5506,[2]plantlist!$A$2:$A$943,[2]plantlist!$B$2:$B$943)</f>
        <v>F</v>
      </c>
    </row>
    <row r="5507" spans="1:15" x14ac:dyDescent="0.2">
      <c r="A5507" s="2" t="s">
        <v>357</v>
      </c>
      <c r="B5507" s="2">
        <v>2013</v>
      </c>
      <c r="C5507" s="2" t="s">
        <v>0</v>
      </c>
      <c r="D5507" s="2">
        <v>0</v>
      </c>
      <c r="E5507" s="2">
        <v>7</v>
      </c>
      <c r="F5507" s="2">
        <v>7</v>
      </c>
      <c r="G5507" s="2">
        <v>5000</v>
      </c>
      <c r="H5507" s="2" t="s">
        <v>86</v>
      </c>
      <c r="I5507" s="2" t="s">
        <v>19</v>
      </c>
      <c r="J5507" s="2" t="s">
        <v>87</v>
      </c>
      <c r="K5507" s="2" t="str">
        <f>LOOKUP(A5507,'[2]Collin Seedling for R'!$A$3:$A$51,'[2]Collin Seedling for R'!$R$3:$R$51)</f>
        <v>Mod</v>
      </c>
      <c r="L5507" s="2" t="str">
        <f>LOOKUP(A5507,'[2]Collin Seedling for R'!$A$3:$A$51,'[2]Collin Seedling for R'!$T$3:$T$51)</f>
        <v>FS</v>
      </c>
      <c r="M5507" s="2" t="str">
        <f>LOOKUP(A5507,'[2]Collin Seedling for R'!$A$3:$A$51,'[2]Collin Seedling for R'!$P$3:$P$51)</f>
        <v>Seeded</v>
      </c>
      <c r="N5507" s="8">
        <f t="shared" si="86"/>
        <v>0.13999999999999999</v>
      </c>
      <c r="O5507" s="2" t="str">
        <f>LOOKUP(H5507,[2]plantlist!$A$2:$A$943,[2]plantlist!$B$2:$B$943)</f>
        <v>F</v>
      </c>
    </row>
    <row r="5508" spans="1:15" x14ac:dyDescent="0.2">
      <c r="A5508" s="2" t="s">
        <v>357</v>
      </c>
      <c r="B5508" s="2">
        <v>2013</v>
      </c>
      <c r="C5508" s="2" t="s">
        <v>0</v>
      </c>
      <c r="D5508" s="2">
        <v>0</v>
      </c>
      <c r="E5508" s="2">
        <v>62</v>
      </c>
      <c r="F5508" s="2">
        <v>62</v>
      </c>
      <c r="G5508" s="2">
        <v>5000</v>
      </c>
      <c r="H5508" s="2" t="s">
        <v>51</v>
      </c>
      <c r="I5508" s="2" t="s">
        <v>2</v>
      </c>
      <c r="J5508" s="2" t="s">
        <v>52</v>
      </c>
      <c r="K5508" s="2" t="str">
        <f>LOOKUP(A5508,'[2]Collin Seedling for R'!$A$3:$A$51,'[2]Collin Seedling for R'!$R$3:$R$51)</f>
        <v>Mod</v>
      </c>
      <c r="L5508" s="2" t="str">
        <f>LOOKUP(A5508,'[2]Collin Seedling for R'!$A$3:$A$51,'[2]Collin Seedling for R'!$T$3:$T$51)</f>
        <v>FS</v>
      </c>
      <c r="M5508" s="2" t="str">
        <f>LOOKUP(A5508,'[2]Collin Seedling for R'!$A$3:$A$51,'[2]Collin Seedling for R'!$P$3:$P$51)</f>
        <v>Seeded</v>
      </c>
      <c r="N5508" s="8">
        <f t="shared" si="86"/>
        <v>1.24</v>
      </c>
      <c r="O5508" s="2" t="str">
        <f>LOOKUP(H5508,[2]plantlist!$A$2:$A$943,[2]plantlist!$B$2:$B$943)</f>
        <v>F</v>
      </c>
    </row>
    <row r="5509" spans="1:15" x14ac:dyDescent="0.2">
      <c r="A5509" s="2" t="s">
        <v>357</v>
      </c>
      <c r="B5509" s="2">
        <v>2013</v>
      </c>
      <c r="C5509" s="2" t="s">
        <v>0</v>
      </c>
      <c r="D5509" s="2">
        <v>0</v>
      </c>
      <c r="E5509" s="2">
        <v>4</v>
      </c>
      <c r="F5509" s="2">
        <v>4</v>
      </c>
      <c r="G5509" s="2">
        <v>5000</v>
      </c>
      <c r="H5509" s="2" t="s">
        <v>31</v>
      </c>
      <c r="I5509" s="2" t="s">
        <v>19</v>
      </c>
      <c r="J5509" s="2" t="s">
        <v>32</v>
      </c>
      <c r="K5509" s="2" t="str">
        <f>LOOKUP(A5509,'[2]Collin Seedling for R'!$A$3:$A$51,'[2]Collin Seedling for R'!$R$3:$R$51)</f>
        <v>Mod</v>
      </c>
      <c r="L5509" s="2" t="str">
        <f>LOOKUP(A5509,'[2]Collin Seedling for R'!$A$3:$A$51,'[2]Collin Seedling for R'!$T$3:$T$51)</f>
        <v>FS</v>
      </c>
      <c r="M5509" s="2" t="str">
        <f>LOOKUP(A5509,'[2]Collin Seedling for R'!$A$3:$A$51,'[2]Collin Seedling for R'!$P$3:$P$51)</f>
        <v>Seeded</v>
      </c>
      <c r="N5509" s="8">
        <f t="shared" si="86"/>
        <v>0.08</v>
      </c>
      <c r="O5509" s="2" t="str">
        <f>LOOKUP(H5509,[2]plantlist!$A$2:$A$943,[2]plantlist!$B$2:$B$943)</f>
        <v>U</v>
      </c>
    </row>
    <row r="5510" spans="1:15" x14ac:dyDescent="0.2">
      <c r="A5510" s="2" t="s">
        <v>357</v>
      </c>
      <c r="B5510" s="2">
        <v>2013</v>
      </c>
      <c r="C5510" s="2" t="s">
        <v>0</v>
      </c>
      <c r="D5510" s="2">
        <v>0</v>
      </c>
      <c r="E5510" s="2">
        <v>5</v>
      </c>
      <c r="F5510" s="2">
        <v>5</v>
      </c>
      <c r="G5510" s="2">
        <v>5000</v>
      </c>
      <c r="H5510" s="2" t="s">
        <v>60</v>
      </c>
      <c r="I5510" s="2" t="s">
        <v>19</v>
      </c>
      <c r="J5510" s="2" t="s">
        <v>61</v>
      </c>
      <c r="K5510" s="2" t="str">
        <f>LOOKUP(A5510,'[2]Collin Seedling for R'!$A$3:$A$51,'[2]Collin Seedling for R'!$R$3:$R$51)</f>
        <v>Mod</v>
      </c>
      <c r="L5510" s="2" t="str">
        <f>LOOKUP(A5510,'[2]Collin Seedling for R'!$A$3:$A$51,'[2]Collin Seedling for R'!$T$3:$T$51)</f>
        <v>FS</v>
      </c>
      <c r="M5510" s="2" t="str">
        <f>LOOKUP(A5510,'[2]Collin Seedling for R'!$A$3:$A$51,'[2]Collin Seedling for R'!$P$3:$P$51)</f>
        <v>Seeded</v>
      </c>
      <c r="N5510" s="8">
        <f t="shared" si="86"/>
        <v>0.1</v>
      </c>
      <c r="O5510" s="2" t="str">
        <f>LOOKUP(H5510,[2]plantlist!$A$2:$A$943,[2]plantlist!$B$2:$B$943)</f>
        <v>F</v>
      </c>
    </row>
    <row r="5511" spans="1:15" x14ac:dyDescent="0.2">
      <c r="A5511" s="2" t="s">
        <v>357</v>
      </c>
      <c r="B5511" s="2">
        <v>2013</v>
      </c>
      <c r="C5511" s="2" t="s">
        <v>0</v>
      </c>
      <c r="D5511" s="2">
        <v>0</v>
      </c>
      <c r="E5511" s="2">
        <v>45</v>
      </c>
      <c r="F5511" s="2">
        <v>45</v>
      </c>
      <c r="G5511" s="2">
        <v>5000</v>
      </c>
      <c r="H5511" s="2" t="s">
        <v>144</v>
      </c>
      <c r="I5511" s="2" t="s">
        <v>2</v>
      </c>
      <c r="J5511" s="2" t="s">
        <v>145</v>
      </c>
      <c r="K5511" s="2" t="str">
        <f>LOOKUP(A5511,'[2]Collin Seedling for R'!$A$3:$A$51,'[2]Collin Seedling for R'!$R$3:$R$51)</f>
        <v>Mod</v>
      </c>
      <c r="L5511" s="2" t="str">
        <f>LOOKUP(A5511,'[2]Collin Seedling for R'!$A$3:$A$51,'[2]Collin Seedling for R'!$T$3:$T$51)</f>
        <v>FS</v>
      </c>
      <c r="M5511" s="2" t="str">
        <f>LOOKUP(A5511,'[2]Collin Seedling for R'!$A$3:$A$51,'[2]Collin Seedling for R'!$P$3:$P$51)</f>
        <v>Seeded</v>
      </c>
      <c r="N5511" s="8">
        <f t="shared" si="86"/>
        <v>0.89999999999999991</v>
      </c>
      <c r="O5511" s="2" t="str">
        <f>LOOKUP(H5511,[2]plantlist!$A$2:$A$943,[2]plantlist!$B$2:$B$943)</f>
        <v>F</v>
      </c>
    </row>
    <row r="5512" spans="1:15" x14ac:dyDescent="0.2">
      <c r="A5512" s="2" t="s">
        <v>357</v>
      </c>
      <c r="B5512" s="2">
        <v>2013</v>
      </c>
      <c r="C5512" s="2" t="s">
        <v>0</v>
      </c>
      <c r="D5512" s="2">
        <v>0</v>
      </c>
      <c r="E5512" s="2">
        <v>52</v>
      </c>
      <c r="F5512" s="2">
        <v>52</v>
      </c>
      <c r="G5512" s="2">
        <v>5000</v>
      </c>
      <c r="H5512" s="2" t="s">
        <v>33</v>
      </c>
      <c r="I5512" s="2" t="s">
        <v>2</v>
      </c>
      <c r="J5512" s="2" t="s">
        <v>34</v>
      </c>
      <c r="K5512" s="2" t="str">
        <f>LOOKUP(A5512,'[2]Collin Seedling for R'!$A$3:$A$51,'[2]Collin Seedling for R'!$R$3:$R$51)</f>
        <v>Mod</v>
      </c>
      <c r="L5512" s="2" t="str">
        <f>LOOKUP(A5512,'[2]Collin Seedling for R'!$A$3:$A$51,'[2]Collin Seedling for R'!$T$3:$T$51)</f>
        <v>FS</v>
      </c>
      <c r="M5512" s="2" t="str">
        <f>LOOKUP(A5512,'[2]Collin Seedling for R'!$A$3:$A$51,'[2]Collin Seedling for R'!$P$3:$P$51)</f>
        <v>Seeded</v>
      </c>
      <c r="N5512" s="8">
        <f t="shared" si="86"/>
        <v>1.04</v>
      </c>
      <c r="O5512" s="2" t="str">
        <f>LOOKUP(H5512,[2]plantlist!$A$2:$A$943,[2]plantlist!$B$2:$B$943)</f>
        <v>F</v>
      </c>
    </row>
    <row r="5513" spans="1:15" x14ac:dyDescent="0.2">
      <c r="A5513" s="2" t="s">
        <v>357</v>
      </c>
      <c r="B5513" s="2">
        <v>2013</v>
      </c>
      <c r="C5513" s="2" t="s">
        <v>0</v>
      </c>
      <c r="D5513" s="2">
        <v>0</v>
      </c>
      <c r="E5513" s="2">
        <v>23</v>
      </c>
      <c r="F5513" s="2">
        <v>23</v>
      </c>
      <c r="G5513" s="2">
        <v>5000</v>
      </c>
      <c r="H5513" s="2" t="s">
        <v>86</v>
      </c>
      <c r="I5513" s="2" t="s">
        <v>2</v>
      </c>
      <c r="J5513" s="2" t="s">
        <v>87</v>
      </c>
      <c r="K5513" s="2" t="str">
        <f>LOOKUP(A5513,'[2]Collin Seedling for R'!$A$3:$A$51,'[2]Collin Seedling for R'!$R$3:$R$51)</f>
        <v>Mod</v>
      </c>
      <c r="L5513" s="2" t="str">
        <f>LOOKUP(A5513,'[2]Collin Seedling for R'!$A$3:$A$51,'[2]Collin Seedling for R'!$T$3:$T$51)</f>
        <v>FS</v>
      </c>
      <c r="M5513" s="2" t="str">
        <f>LOOKUP(A5513,'[2]Collin Seedling for R'!$A$3:$A$51,'[2]Collin Seedling for R'!$P$3:$P$51)</f>
        <v>Seeded</v>
      </c>
      <c r="N5513" s="8">
        <f t="shared" si="86"/>
        <v>0.45999999999999996</v>
      </c>
      <c r="O5513" s="2" t="str">
        <f>LOOKUP(H5513,[2]plantlist!$A$2:$A$943,[2]plantlist!$B$2:$B$943)</f>
        <v>F</v>
      </c>
    </row>
    <row r="5514" spans="1:15" x14ac:dyDescent="0.2">
      <c r="A5514" s="2" t="s">
        <v>357</v>
      </c>
      <c r="B5514" s="2">
        <v>2013</v>
      </c>
      <c r="C5514" s="2" t="s">
        <v>0</v>
      </c>
      <c r="D5514" s="2">
        <v>0</v>
      </c>
      <c r="E5514" s="2">
        <v>23</v>
      </c>
      <c r="F5514" s="2">
        <v>23</v>
      </c>
      <c r="G5514" s="2">
        <v>5000</v>
      </c>
      <c r="H5514" s="2" t="s">
        <v>8</v>
      </c>
      <c r="I5514" s="2" t="s">
        <v>2</v>
      </c>
      <c r="J5514" s="2" t="s">
        <v>9</v>
      </c>
      <c r="K5514" s="2" t="str">
        <f>LOOKUP(A5514,'[2]Collin Seedling for R'!$A$3:$A$51,'[2]Collin Seedling for R'!$R$3:$R$51)</f>
        <v>Mod</v>
      </c>
      <c r="L5514" s="2" t="str">
        <f>LOOKUP(A5514,'[2]Collin Seedling for R'!$A$3:$A$51,'[2]Collin Seedling for R'!$T$3:$T$51)</f>
        <v>FS</v>
      </c>
      <c r="M5514" s="2" t="str">
        <f>LOOKUP(A5514,'[2]Collin Seedling for R'!$A$3:$A$51,'[2]Collin Seedling for R'!$P$3:$P$51)</f>
        <v>Seeded</v>
      </c>
      <c r="N5514" s="8">
        <f t="shared" si="86"/>
        <v>0.45999999999999996</v>
      </c>
      <c r="O5514" s="2" t="str">
        <f>LOOKUP(H5514,[2]plantlist!$A$2:$A$943,[2]plantlist!$B$2:$B$943)</f>
        <v>G</v>
      </c>
    </row>
    <row r="5515" spans="1:15" x14ac:dyDescent="0.2">
      <c r="A5515" s="2" t="s">
        <v>357</v>
      </c>
      <c r="B5515" s="2">
        <v>2013</v>
      </c>
      <c r="C5515" s="2" t="s">
        <v>0</v>
      </c>
      <c r="D5515" s="2">
        <v>0</v>
      </c>
      <c r="E5515" s="2">
        <v>59</v>
      </c>
      <c r="F5515" s="2">
        <v>59</v>
      </c>
      <c r="G5515" s="2">
        <v>5000</v>
      </c>
      <c r="H5515" s="2" t="s">
        <v>33</v>
      </c>
      <c r="I5515" s="2" t="s">
        <v>19</v>
      </c>
      <c r="J5515" s="2" t="s">
        <v>34</v>
      </c>
      <c r="K5515" s="2" t="str">
        <f>LOOKUP(A5515,'[2]Collin Seedling for R'!$A$3:$A$51,'[2]Collin Seedling for R'!$R$3:$R$51)</f>
        <v>Mod</v>
      </c>
      <c r="L5515" s="2" t="str">
        <f>LOOKUP(A5515,'[2]Collin Seedling for R'!$A$3:$A$51,'[2]Collin Seedling for R'!$T$3:$T$51)</f>
        <v>FS</v>
      </c>
      <c r="M5515" s="2" t="str">
        <f>LOOKUP(A5515,'[2]Collin Seedling for R'!$A$3:$A$51,'[2]Collin Seedling for R'!$P$3:$P$51)</f>
        <v>Seeded</v>
      </c>
      <c r="N5515" s="8">
        <f t="shared" si="86"/>
        <v>1.18</v>
      </c>
      <c r="O5515" s="2" t="str">
        <f>LOOKUP(H5515,[2]plantlist!$A$2:$A$943,[2]plantlist!$B$2:$B$943)</f>
        <v>F</v>
      </c>
    </row>
    <row r="5516" spans="1:15" x14ac:dyDescent="0.2">
      <c r="A5516" s="2" t="s">
        <v>357</v>
      </c>
      <c r="B5516" s="2">
        <v>2013</v>
      </c>
      <c r="C5516" s="2" t="s">
        <v>0</v>
      </c>
      <c r="D5516" s="2">
        <v>0</v>
      </c>
      <c r="E5516" s="2">
        <v>9</v>
      </c>
      <c r="F5516" s="2">
        <v>9</v>
      </c>
      <c r="G5516" s="2">
        <v>5000</v>
      </c>
      <c r="H5516" s="2" t="s">
        <v>90</v>
      </c>
      <c r="I5516" s="2" t="s">
        <v>2</v>
      </c>
      <c r="J5516" s="2" t="s">
        <v>91</v>
      </c>
      <c r="K5516" s="2" t="str">
        <f>LOOKUP(A5516,'[2]Collin Seedling for R'!$A$3:$A$51,'[2]Collin Seedling for R'!$R$3:$R$51)</f>
        <v>Mod</v>
      </c>
      <c r="L5516" s="2" t="str">
        <f>LOOKUP(A5516,'[2]Collin Seedling for R'!$A$3:$A$51,'[2]Collin Seedling for R'!$T$3:$T$51)</f>
        <v>FS</v>
      </c>
      <c r="M5516" s="2" t="str">
        <f>LOOKUP(A5516,'[2]Collin Seedling for R'!$A$3:$A$51,'[2]Collin Seedling for R'!$P$3:$P$51)</f>
        <v>Seeded</v>
      </c>
      <c r="N5516" s="8">
        <f t="shared" si="86"/>
        <v>0.18</v>
      </c>
      <c r="O5516" s="2" t="str">
        <f>LOOKUP(H5516,[2]plantlist!$A$2:$A$943,[2]plantlist!$B$2:$B$943)</f>
        <v>F</v>
      </c>
    </row>
    <row r="5517" spans="1:15" x14ac:dyDescent="0.2">
      <c r="A5517" s="2" t="s">
        <v>357</v>
      </c>
      <c r="B5517" s="2">
        <v>2013</v>
      </c>
      <c r="C5517" s="2" t="s">
        <v>0</v>
      </c>
      <c r="D5517" s="2">
        <v>0</v>
      </c>
      <c r="E5517" s="2">
        <v>13</v>
      </c>
      <c r="F5517" s="2">
        <v>13</v>
      </c>
      <c r="G5517" s="2">
        <v>5000</v>
      </c>
      <c r="H5517" s="2" t="s">
        <v>134</v>
      </c>
      <c r="I5517" s="2" t="s">
        <v>2</v>
      </c>
      <c r="J5517" s="2" t="s">
        <v>135</v>
      </c>
      <c r="K5517" s="2" t="str">
        <f>LOOKUP(A5517,'[2]Collin Seedling for R'!$A$3:$A$51,'[2]Collin Seedling for R'!$R$3:$R$51)</f>
        <v>Mod</v>
      </c>
      <c r="L5517" s="2" t="str">
        <f>LOOKUP(A5517,'[2]Collin Seedling for R'!$A$3:$A$51,'[2]Collin Seedling for R'!$T$3:$T$51)</f>
        <v>FS</v>
      </c>
      <c r="M5517" s="2" t="str">
        <f>LOOKUP(A5517,'[2]Collin Seedling for R'!$A$3:$A$51,'[2]Collin Seedling for R'!$P$3:$P$51)</f>
        <v>Seeded</v>
      </c>
      <c r="N5517" s="8">
        <f t="shared" si="86"/>
        <v>0.26</v>
      </c>
      <c r="O5517" s="2" t="str">
        <f>LOOKUP(H5517,[2]plantlist!$A$2:$A$943,[2]plantlist!$B$2:$B$943)</f>
        <v>F</v>
      </c>
    </row>
    <row r="5518" spans="1:15" x14ac:dyDescent="0.2">
      <c r="A5518" s="2" t="s">
        <v>357</v>
      </c>
      <c r="B5518" s="2">
        <v>2013</v>
      </c>
      <c r="C5518" s="2" t="s">
        <v>0</v>
      </c>
      <c r="D5518" s="2">
        <v>0</v>
      </c>
      <c r="E5518" s="2">
        <v>18</v>
      </c>
      <c r="F5518" s="2">
        <v>18</v>
      </c>
      <c r="G5518" s="2">
        <v>5000</v>
      </c>
      <c r="H5518" s="2" t="s">
        <v>29</v>
      </c>
      <c r="I5518" s="2" t="s">
        <v>2</v>
      </c>
      <c r="J5518" s="2" t="s">
        <v>30</v>
      </c>
      <c r="K5518" s="2" t="str">
        <f>LOOKUP(A5518,'[2]Collin Seedling for R'!$A$3:$A$51,'[2]Collin Seedling for R'!$R$3:$R$51)</f>
        <v>Mod</v>
      </c>
      <c r="L5518" s="2" t="str">
        <f>LOOKUP(A5518,'[2]Collin Seedling for R'!$A$3:$A$51,'[2]Collin Seedling for R'!$T$3:$T$51)</f>
        <v>FS</v>
      </c>
      <c r="M5518" s="2" t="str">
        <f>LOOKUP(A5518,'[2]Collin Seedling for R'!$A$3:$A$51,'[2]Collin Seedling for R'!$P$3:$P$51)</f>
        <v>Seeded</v>
      </c>
      <c r="N5518" s="8">
        <f t="shared" si="86"/>
        <v>0.36</v>
      </c>
      <c r="O5518" s="2" t="str">
        <f>LOOKUP(H5518,[2]plantlist!$A$2:$A$943,[2]plantlist!$B$2:$B$943)</f>
        <v>F</v>
      </c>
    </row>
    <row r="5519" spans="1:15" x14ac:dyDescent="0.2">
      <c r="A5519" s="2" t="s">
        <v>357</v>
      </c>
      <c r="B5519" s="2">
        <v>2013</v>
      </c>
      <c r="C5519" s="2" t="s">
        <v>0</v>
      </c>
      <c r="D5519" s="2">
        <v>0</v>
      </c>
      <c r="E5519" s="2">
        <v>47</v>
      </c>
      <c r="F5519" s="2">
        <v>47</v>
      </c>
      <c r="G5519" s="2">
        <v>5000</v>
      </c>
      <c r="H5519" s="2" t="s">
        <v>130</v>
      </c>
      <c r="I5519" s="2" t="s">
        <v>2</v>
      </c>
      <c r="J5519" s="2" t="s">
        <v>131</v>
      </c>
      <c r="K5519" s="2" t="str">
        <f>LOOKUP(A5519,'[2]Collin Seedling for R'!$A$3:$A$51,'[2]Collin Seedling for R'!$R$3:$R$51)</f>
        <v>Mod</v>
      </c>
      <c r="L5519" s="2" t="str">
        <f>LOOKUP(A5519,'[2]Collin Seedling for R'!$A$3:$A$51,'[2]Collin Seedling for R'!$T$3:$T$51)</f>
        <v>FS</v>
      </c>
      <c r="M5519" s="2" t="str">
        <f>LOOKUP(A5519,'[2]Collin Seedling for R'!$A$3:$A$51,'[2]Collin Seedling for R'!$P$3:$P$51)</f>
        <v>Seeded</v>
      </c>
      <c r="N5519" s="8">
        <f t="shared" si="86"/>
        <v>0.94000000000000006</v>
      </c>
      <c r="O5519" s="2" t="str">
        <f>LOOKUP(H5519,[2]plantlist!$A$2:$A$943,[2]plantlist!$B$2:$B$943)</f>
        <v>F</v>
      </c>
    </row>
    <row r="5520" spans="1:15" x14ac:dyDescent="0.2">
      <c r="A5520" s="2" t="s">
        <v>357</v>
      </c>
      <c r="B5520" s="2">
        <v>2013</v>
      </c>
      <c r="C5520" s="2" t="s">
        <v>0</v>
      </c>
      <c r="D5520" s="2">
        <v>0</v>
      </c>
      <c r="E5520" s="2">
        <v>8</v>
      </c>
      <c r="F5520" s="2">
        <v>8</v>
      </c>
      <c r="G5520" s="2">
        <v>5000</v>
      </c>
      <c r="H5520" s="2" t="s">
        <v>174</v>
      </c>
      <c r="I5520" s="2" t="s">
        <v>2</v>
      </c>
      <c r="J5520" s="2" t="s">
        <v>175</v>
      </c>
      <c r="K5520" s="2" t="str">
        <f>LOOKUP(A5520,'[2]Collin Seedling for R'!$A$3:$A$51,'[2]Collin Seedling for R'!$R$3:$R$51)</f>
        <v>Mod</v>
      </c>
      <c r="L5520" s="2" t="str">
        <f>LOOKUP(A5520,'[2]Collin Seedling for R'!$A$3:$A$51,'[2]Collin Seedling for R'!$T$3:$T$51)</f>
        <v>FS</v>
      </c>
      <c r="M5520" s="2" t="str">
        <f>LOOKUP(A5520,'[2]Collin Seedling for R'!$A$3:$A$51,'[2]Collin Seedling for R'!$P$3:$P$51)</f>
        <v>Seeded</v>
      </c>
      <c r="N5520" s="8">
        <f t="shared" si="86"/>
        <v>0.16</v>
      </c>
      <c r="O5520" s="2" t="str">
        <f>LOOKUP(H5520,[2]plantlist!$A$2:$A$943,[2]plantlist!$B$2:$B$943)</f>
        <v>F</v>
      </c>
    </row>
    <row r="5521" spans="1:15" x14ac:dyDescent="0.2">
      <c r="A5521" t="s">
        <v>357</v>
      </c>
      <c r="B5521">
        <v>2016</v>
      </c>
      <c r="C5521" t="s">
        <v>0</v>
      </c>
      <c r="D5521">
        <v>1681</v>
      </c>
      <c r="E5521">
        <v>0</v>
      </c>
      <c r="F5521">
        <v>1681</v>
      </c>
      <c r="G5521">
        <v>5000</v>
      </c>
      <c r="H5521" t="s">
        <v>4</v>
      </c>
      <c r="I5521" t="s">
        <v>2</v>
      </c>
      <c r="J5521" t="s">
        <v>5</v>
      </c>
      <c r="K5521" s="2" t="str">
        <f>LOOKUP(A5521,'[2]Collin Seedling for R'!$A$3:$A$51,'[2]Collin Seedling for R'!$R$3:$R$51)</f>
        <v>Mod</v>
      </c>
      <c r="L5521" s="2" t="str">
        <f>LOOKUP(A5521,'[2]Collin Seedling for R'!$A$3:$A$51,'[2]Collin Seedling for R'!$T$3:$T$51)</f>
        <v>FS</v>
      </c>
      <c r="M5521" s="2" t="str">
        <f>LOOKUP(A5521,'[2]Collin Seedling for R'!$A$3:$A$51,'[2]Collin Seedling for R'!$P$3:$P$51)</f>
        <v>Seeded</v>
      </c>
      <c r="N5521" s="8">
        <f t="shared" si="86"/>
        <v>0</v>
      </c>
      <c r="O5521" s="2" t="str">
        <f>LOOKUP(H5521,[2]plantlist!$A$2:$A$943,[2]plantlist!$B$2:$B$943)</f>
        <v>B</v>
      </c>
    </row>
    <row r="5522" spans="1:15" x14ac:dyDescent="0.2">
      <c r="A5522" t="s">
        <v>357</v>
      </c>
      <c r="B5522">
        <v>2016</v>
      </c>
      <c r="C5522" t="s">
        <v>0</v>
      </c>
      <c r="D5522">
        <v>1449</v>
      </c>
      <c r="E5522">
        <v>3828</v>
      </c>
      <c r="F5522">
        <v>5277</v>
      </c>
      <c r="G5522">
        <v>5000</v>
      </c>
      <c r="H5522" t="s">
        <v>150</v>
      </c>
      <c r="I5522" t="s">
        <v>2</v>
      </c>
      <c r="J5522" t="s">
        <v>151</v>
      </c>
      <c r="K5522" s="2" t="str">
        <f>LOOKUP(A5522,'[2]Collin Seedling for R'!$A$3:$A$51,'[2]Collin Seedling for R'!$R$3:$R$51)</f>
        <v>Mod</v>
      </c>
      <c r="L5522" s="2" t="str">
        <f>LOOKUP(A5522,'[2]Collin Seedling for R'!$A$3:$A$51,'[2]Collin Seedling for R'!$T$3:$T$51)</f>
        <v>FS</v>
      </c>
      <c r="M5522" s="2" t="str">
        <f>LOOKUP(A5522,'[2]Collin Seedling for R'!$A$3:$A$51,'[2]Collin Seedling for R'!$P$3:$P$51)</f>
        <v>Seeded</v>
      </c>
      <c r="N5522" s="8">
        <f t="shared" si="86"/>
        <v>76.559999999999988</v>
      </c>
      <c r="O5522" s="2" t="str">
        <f>LOOKUP(H5522,[2]plantlist!$A$2:$A$943,[2]plantlist!$B$2:$B$943)</f>
        <v>G</v>
      </c>
    </row>
    <row r="5523" spans="1:15" x14ac:dyDescent="0.2">
      <c r="A5523" t="s">
        <v>357</v>
      </c>
      <c r="B5523">
        <v>2016</v>
      </c>
      <c r="C5523" t="s">
        <v>0</v>
      </c>
      <c r="D5523">
        <v>1228</v>
      </c>
      <c r="E5523">
        <v>156</v>
      </c>
      <c r="F5523">
        <v>1384</v>
      </c>
      <c r="G5523">
        <v>5000</v>
      </c>
      <c r="H5523" t="s">
        <v>6</v>
      </c>
      <c r="I5523" t="s">
        <v>2</v>
      </c>
      <c r="J5523" t="s">
        <v>7</v>
      </c>
      <c r="K5523" s="2" t="str">
        <f>LOOKUP(A5523,'[2]Collin Seedling for R'!$A$3:$A$51,'[2]Collin Seedling for R'!$R$3:$R$51)</f>
        <v>Mod</v>
      </c>
      <c r="L5523" s="2" t="str">
        <f>LOOKUP(A5523,'[2]Collin Seedling for R'!$A$3:$A$51,'[2]Collin Seedling for R'!$T$3:$T$51)</f>
        <v>FS</v>
      </c>
      <c r="M5523" s="2" t="str">
        <f>LOOKUP(A5523,'[2]Collin Seedling for R'!$A$3:$A$51,'[2]Collin Seedling for R'!$P$3:$P$51)</f>
        <v>Seeded</v>
      </c>
      <c r="N5523" s="8">
        <f t="shared" si="86"/>
        <v>3.1199999999999997</v>
      </c>
      <c r="O5523" s="2" t="str">
        <f>LOOKUP(H5523,[2]plantlist!$A$2:$A$943,[2]plantlist!$B$2:$B$943)</f>
        <v>L</v>
      </c>
    </row>
    <row r="5524" spans="1:15" x14ac:dyDescent="0.2">
      <c r="A5524" t="s">
        <v>357</v>
      </c>
      <c r="B5524">
        <v>2016</v>
      </c>
      <c r="C5524" t="s">
        <v>0</v>
      </c>
      <c r="D5524">
        <v>194</v>
      </c>
      <c r="E5524">
        <v>529</v>
      </c>
      <c r="F5524">
        <v>723</v>
      </c>
      <c r="G5524">
        <v>5000</v>
      </c>
      <c r="H5524" t="s">
        <v>582</v>
      </c>
      <c r="I5524" t="s">
        <v>2</v>
      </c>
      <c r="J5524" t="s">
        <v>583</v>
      </c>
      <c r="K5524" s="2" t="str">
        <f>LOOKUP(A5524,'[2]Collin Seedling for R'!$A$3:$A$51,'[2]Collin Seedling for R'!$R$3:$R$51)</f>
        <v>Mod</v>
      </c>
      <c r="L5524" s="2" t="str">
        <f>LOOKUP(A5524,'[2]Collin Seedling for R'!$A$3:$A$51,'[2]Collin Seedling for R'!$T$3:$T$51)</f>
        <v>FS</v>
      </c>
      <c r="M5524" s="2" t="str">
        <f>LOOKUP(A5524,'[2]Collin Seedling for R'!$A$3:$A$51,'[2]Collin Seedling for R'!$P$3:$P$51)</f>
        <v>Seeded</v>
      </c>
      <c r="N5524" s="8">
        <f t="shared" si="86"/>
        <v>10.58</v>
      </c>
      <c r="O5524" s="2" t="str">
        <f>LOOKUP(H5524,[2]plantlist!$A$2:$A$943,[2]plantlist!$B$2:$B$943)</f>
        <v>U</v>
      </c>
    </row>
    <row r="5525" spans="1:15" x14ac:dyDescent="0.2">
      <c r="A5525" t="s">
        <v>357</v>
      </c>
      <c r="B5525">
        <v>2016</v>
      </c>
      <c r="C5525" t="s">
        <v>0</v>
      </c>
      <c r="D5525">
        <v>123</v>
      </c>
      <c r="E5525">
        <v>0</v>
      </c>
      <c r="F5525">
        <v>123</v>
      </c>
      <c r="G5525">
        <v>5000</v>
      </c>
      <c r="H5525" t="s">
        <v>1</v>
      </c>
      <c r="I5525" t="s">
        <v>2</v>
      </c>
      <c r="J5525" t="s">
        <v>3</v>
      </c>
      <c r="K5525" s="2" t="str">
        <f>LOOKUP(A5525,'[2]Collin Seedling for R'!$A$3:$A$51,'[2]Collin Seedling for R'!$R$3:$R$51)</f>
        <v>Mod</v>
      </c>
      <c r="L5525" s="2" t="str">
        <f>LOOKUP(A5525,'[2]Collin Seedling for R'!$A$3:$A$51,'[2]Collin Seedling for R'!$T$3:$T$51)</f>
        <v>FS</v>
      </c>
      <c r="M5525" s="2" t="str">
        <f>LOOKUP(A5525,'[2]Collin Seedling for R'!$A$3:$A$51,'[2]Collin Seedling for R'!$P$3:$P$51)</f>
        <v>Seeded</v>
      </c>
      <c r="N5525" s="8">
        <f t="shared" si="86"/>
        <v>0</v>
      </c>
      <c r="O5525" s="2" t="str">
        <f>LOOKUP(H5525,[2]plantlist!$A$2:$A$943,[2]plantlist!$B$2:$B$943)</f>
        <v>F</v>
      </c>
    </row>
    <row r="5526" spans="1:15" x14ac:dyDescent="0.2">
      <c r="A5526" t="s">
        <v>357</v>
      </c>
      <c r="B5526">
        <v>2016</v>
      </c>
      <c r="C5526" t="s">
        <v>0</v>
      </c>
      <c r="D5526">
        <v>112</v>
      </c>
      <c r="E5526">
        <v>16</v>
      </c>
      <c r="F5526">
        <v>128</v>
      </c>
      <c r="G5526">
        <v>5000</v>
      </c>
      <c r="H5526" t="s">
        <v>10</v>
      </c>
      <c r="I5526" t="s">
        <v>2</v>
      </c>
      <c r="J5526" t="s">
        <v>11</v>
      </c>
      <c r="K5526" s="2" t="str">
        <f>LOOKUP(A5526,'[2]Collin Seedling for R'!$A$3:$A$51,'[2]Collin Seedling for R'!$R$3:$R$51)</f>
        <v>Mod</v>
      </c>
      <c r="L5526" s="2" t="str">
        <f>LOOKUP(A5526,'[2]Collin Seedling for R'!$A$3:$A$51,'[2]Collin Seedling for R'!$T$3:$T$51)</f>
        <v>FS</v>
      </c>
      <c r="M5526" s="2" t="str">
        <f>LOOKUP(A5526,'[2]Collin Seedling for R'!$A$3:$A$51,'[2]Collin Seedling for R'!$P$3:$P$51)</f>
        <v>Seeded</v>
      </c>
      <c r="N5526" s="8">
        <f t="shared" si="86"/>
        <v>0.32</v>
      </c>
      <c r="O5526" s="2" t="str">
        <f>LOOKUP(H5526,[2]plantlist!$A$2:$A$943,[2]plantlist!$B$2:$B$943)</f>
        <v>L</v>
      </c>
    </row>
    <row r="5527" spans="1:15" x14ac:dyDescent="0.2">
      <c r="A5527" t="s">
        <v>357</v>
      </c>
      <c r="B5527">
        <v>2016</v>
      </c>
      <c r="C5527" t="s">
        <v>0</v>
      </c>
      <c r="D5527">
        <v>104</v>
      </c>
      <c r="E5527">
        <v>1048</v>
      </c>
      <c r="F5527">
        <v>1152</v>
      </c>
      <c r="G5527">
        <v>5000</v>
      </c>
      <c r="H5527" t="s">
        <v>82</v>
      </c>
      <c r="I5527" t="s">
        <v>2</v>
      </c>
      <c r="J5527" t="s">
        <v>83</v>
      </c>
      <c r="K5527" s="2" t="str">
        <f>LOOKUP(A5527,'[2]Collin Seedling for R'!$A$3:$A$51,'[2]Collin Seedling for R'!$R$3:$R$51)</f>
        <v>Mod</v>
      </c>
      <c r="L5527" s="2" t="str">
        <f>LOOKUP(A5527,'[2]Collin Seedling for R'!$A$3:$A$51,'[2]Collin Seedling for R'!$T$3:$T$51)</f>
        <v>FS</v>
      </c>
      <c r="M5527" s="2" t="str">
        <f>LOOKUP(A5527,'[2]Collin Seedling for R'!$A$3:$A$51,'[2]Collin Seedling for R'!$P$3:$P$51)</f>
        <v>Seeded</v>
      </c>
      <c r="N5527" s="8">
        <f t="shared" si="86"/>
        <v>20.96</v>
      </c>
      <c r="O5527" s="2" t="str">
        <f>LOOKUP(H5527,[2]plantlist!$A$2:$A$943,[2]plantlist!$B$2:$B$943)</f>
        <v>F</v>
      </c>
    </row>
    <row r="5528" spans="1:15" x14ac:dyDescent="0.2">
      <c r="A5528" t="s">
        <v>357</v>
      </c>
      <c r="B5528">
        <v>2016</v>
      </c>
      <c r="C5528" t="s">
        <v>0</v>
      </c>
      <c r="D5528">
        <v>94</v>
      </c>
      <c r="E5528">
        <v>335</v>
      </c>
      <c r="F5528">
        <v>429</v>
      </c>
      <c r="G5528">
        <v>5000</v>
      </c>
      <c r="H5528" t="s">
        <v>66</v>
      </c>
      <c r="I5528" t="s">
        <v>2</v>
      </c>
      <c r="J5528" t="s">
        <v>67</v>
      </c>
      <c r="K5528" s="2" t="str">
        <f>LOOKUP(A5528,'[2]Collin Seedling for R'!$A$3:$A$51,'[2]Collin Seedling for R'!$R$3:$R$51)</f>
        <v>Mod</v>
      </c>
      <c r="L5528" s="2" t="str">
        <f>LOOKUP(A5528,'[2]Collin Seedling for R'!$A$3:$A$51,'[2]Collin Seedling for R'!$T$3:$T$51)</f>
        <v>FS</v>
      </c>
      <c r="M5528" s="2" t="str">
        <f>LOOKUP(A5528,'[2]Collin Seedling for R'!$A$3:$A$51,'[2]Collin Seedling for R'!$P$3:$P$51)</f>
        <v>Seeded</v>
      </c>
      <c r="N5528" s="8">
        <f t="shared" si="86"/>
        <v>6.7</v>
      </c>
      <c r="O5528" s="2" t="str">
        <f>LOOKUP(H5528,[2]plantlist!$A$2:$A$943,[2]plantlist!$B$2:$B$943)</f>
        <v>G</v>
      </c>
    </row>
    <row r="5529" spans="1:15" x14ac:dyDescent="0.2">
      <c r="A5529" t="s">
        <v>357</v>
      </c>
      <c r="B5529">
        <v>2016</v>
      </c>
      <c r="C5529" t="s">
        <v>0</v>
      </c>
      <c r="D5529">
        <v>8</v>
      </c>
      <c r="E5529">
        <v>0</v>
      </c>
      <c r="F5529">
        <v>8</v>
      </c>
      <c r="G5529">
        <v>5000</v>
      </c>
      <c r="H5529" t="s">
        <v>66</v>
      </c>
      <c r="I5529" t="s">
        <v>19</v>
      </c>
      <c r="J5529" t="s">
        <v>67</v>
      </c>
      <c r="K5529" s="2" t="str">
        <f>LOOKUP(A5529,'[2]Collin Seedling for R'!$A$3:$A$51,'[2]Collin Seedling for R'!$R$3:$R$51)</f>
        <v>Mod</v>
      </c>
      <c r="L5529" s="2" t="str">
        <f>LOOKUP(A5529,'[2]Collin Seedling for R'!$A$3:$A$51,'[2]Collin Seedling for R'!$T$3:$T$51)</f>
        <v>FS</v>
      </c>
      <c r="M5529" s="2" t="str">
        <f>LOOKUP(A5529,'[2]Collin Seedling for R'!$A$3:$A$51,'[2]Collin Seedling for R'!$P$3:$P$51)</f>
        <v>Seeded</v>
      </c>
      <c r="N5529" s="8">
        <f t="shared" si="86"/>
        <v>0</v>
      </c>
      <c r="O5529" s="2" t="str">
        <f>LOOKUP(H5529,[2]plantlist!$A$2:$A$943,[2]plantlist!$B$2:$B$943)</f>
        <v>G</v>
      </c>
    </row>
    <row r="5530" spans="1:15" x14ac:dyDescent="0.2">
      <c r="A5530" t="s">
        <v>357</v>
      </c>
      <c r="B5530">
        <v>2016</v>
      </c>
      <c r="C5530" t="s">
        <v>0</v>
      </c>
      <c r="D5530">
        <v>7</v>
      </c>
      <c r="E5530">
        <v>91</v>
      </c>
      <c r="F5530">
        <v>98</v>
      </c>
      <c r="G5530">
        <v>5000</v>
      </c>
      <c r="H5530" t="s">
        <v>51</v>
      </c>
      <c r="I5530" t="s">
        <v>2</v>
      </c>
      <c r="J5530" t="s">
        <v>52</v>
      </c>
      <c r="K5530" s="2" t="str">
        <f>LOOKUP(A5530,'[2]Collin Seedling for R'!$A$3:$A$51,'[2]Collin Seedling for R'!$R$3:$R$51)</f>
        <v>Mod</v>
      </c>
      <c r="L5530" s="2" t="str">
        <f>LOOKUP(A5530,'[2]Collin Seedling for R'!$A$3:$A$51,'[2]Collin Seedling for R'!$T$3:$T$51)</f>
        <v>FS</v>
      </c>
      <c r="M5530" s="2" t="str">
        <f>LOOKUP(A5530,'[2]Collin Seedling for R'!$A$3:$A$51,'[2]Collin Seedling for R'!$P$3:$P$51)</f>
        <v>Seeded</v>
      </c>
      <c r="N5530" s="8">
        <f t="shared" si="86"/>
        <v>1.82</v>
      </c>
      <c r="O5530" s="2" t="str">
        <f>LOOKUP(H5530,[2]plantlist!$A$2:$A$943,[2]plantlist!$B$2:$B$943)</f>
        <v>F</v>
      </c>
    </row>
    <row r="5531" spans="1:15" x14ac:dyDescent="0.2">
      <c r="A5531" t="s">
        <v>357</v>
      </c>
      <c r="B5531">
        <v>2016</v>
      </c>
      <c r="C5531" t="s">
        <v>0</v>
      </c>
      <c r="D5531">
        <v>0</v>
      </c>
      <c r="E5531">
        <v>224</v>
      </c>
      <c r="F5531">
        <v>224</v>
      </c>
      <c r="G5531">
        <v>5000</v>
      </c>
      <c r="H5531" t="s">
        <v>82</v>
      </c>
      <c r="I5531" t="s">
        <v>19</v>
      </c>
      <c r="J5531" t="s">
        <v>83</v>
      </c>
      <c r="K5531" s="2" t="str">
        <f>LOOKUP(A5531,'[2]Collin Seedling for R'!$A$3:$A$51,'[2]Collin Seedling for R'!$R$3:$R$51)</f>
        <v>Mod</v>
      </c>
      <c r="L5531" s="2" t="str">
        <f>LOOKUP(A5531,'[2]Collin Seedling for R'!$A$3:$A$51,'[2]Collin Seedling for R'!$T$3:$T$51)</f>
        <v>FS</v>
      </c>
      <c r="M5531" s="2" t="str">
        <f>LOOKUP(A5531,'[2]Collin Seedling for R'!$A$3:$A$51,'[2]Collin Seedling for R'!$P$3:$P$51)</f>
        <v>Seeded</v>
      </c>
      <c r="N5531" s="8">
        <f t="shared" si="86"/>
        <v>4.4799999999999995</v>
      </c>
      <c r="O5531" s="2" t="str">
        <f>LOOKUP(H5531,[2]plantlist!$A$2:$A$943,[2]plantlist!$B$2:$B$943)</f>
        <v>F</v>
      </c>
    </row>
    <row r="5532" spans="1:15" x14ac:dyDescent="0.2">
      <c r="A5532" t="s">
        <v>357</v>
      </c>
      <c r="B5532">
        <v>2016</v>
      </c>
      <c r="C5532" t="s">
        <v>0</v>
      </c>
      <c r="D5532">
        <v>0</v>
      </c>
      <c r="E5532">
        <v>2</v>
      </c>
      <c r="F5532">
        <v>2</v>
      </c>
      <c r="G5532">
        <v>5000</v>
      </c>
      <c r="H5532" t="s">
        <v>51</v>
      </c>
      <c r="I5532" t="s">
        <v>19</v>
      </c>
      <c r="J5532" t="s">
        <v>52</v>
      </c>
      <c r="K5532" s="2" t="str">
        <f>LOOKUP(A5532,'[2]Collin Seedling for R'!$A$3:$A$51,'[2]Collin Seedling for R'!$R$3:$R$51)</f>
        <v>Mod</v>
      </c>
      <c r="L5532" s="2" t="str">
        <f>LOOKUP(A5532,'[2]Collin Seedling for R'!$A$3:$A$51,'[2]Collin Seedling for R'!$T$3:$T$51)</f>
        <v>FS</v>
      </c>
      <c r="M5532" s="2" t="str">
        <f>LOOKUP(A5532,'[2]Collin Seedling for R'!$A$3:$A$51,'[2]Collin Seedling for R'!$P$3:$P$51)</f>
        <v>Seeded</v>
      </c>
      <c r="N5532" s="8">
        <f t="shared" si="86"/>
        <v>0.04</v>
      </c>
      <c r="O5532" s="2" t="str">
        <f>LOOKUP(H5532,[2]plantlist!$A$2:$A$943,[2]plantlist!$B$2:$B$943)</f>
        <v>F</v>
      </c>
    </row>
    <row r="5533" spans="1:15" x14ac:dyDescent="0.2">
      <c r="A5533" t="s">
        <v>357</v>
      </c>
      <c r="B5533">
        <v>2016</v>
      </c>
      <c r="C5533" t="s">
        <v>0</v>
      </c>
      <c r="D5533">
        <v>0</v>
      </c>
      <c r="E5533">
        <v>299</v>
      </c>
      <c r="F5533">
        <v>299</v>
      </c>
      <c r="G5533">
        <v>5000</v>
      </c>
      <c r="H5533" t="s">
        <v>23</v>
      </c>
      <c r="I5533" t="s">
        <v>2</v>
      </c>
      <c r="J5533" t="s">
        <v>24</v>
      </c>
      <c r="K5533" s="2" t="str">
        <f>LOOKUP(A5533,'[2]Collin Seedling for R'!$A$3:$A$51,'[2]Collin Seedling for R'!$R$3:$R$51)</f>
        <v>Mod</v>
      </c>
      <c r="L5533" s="2" t="str">
        <f>LOOKUP(A5533,'[2]Collin Seedling for R'!$A$3:$A$51,'[2]Collin Seedling for R'!$T$3:$T$51)</f>
        <v>FS</v>
      </c>
      <c r="M5533" s="2" t="str">
        <f>LOOKUP(A5533,'[2]Collin Seedling for R'!$A$3:$A$51,'[2]Collin Seedling for R'!$P$3:$P$51)</f>
        <v>Seeded</v>
      </c>
      <c r="N5533" s="8">
        <f t="shared" si="86"/>
        <v>5.9799999999999995</v>
      </c>
      <c r="O5533" s="2" t="str">
        <f>LOOKUP(H5533,[2]plantlist!$A$2:$A$943,[2]plantlist!$B$2:$B$943)</f>
        <v>S</v>
      </c>
    </row>
    <row r="5534" spans="1:15" x14ac:dyDescent="0.2">
      <c r="A5534" t="s">
        <v>357</v>
      </c>
      <c r="B5534">
        <v>2016</v>
      </c>
      <c r="C5534" t="s">
        <v>0</v>
      </c>
      <c r="D5534">
        <v>0</v>
      </c>
      <c r="E5534">
        <v>12</v>
      </c>
      <c r="F5534">
        <v>12</v>
      </c>
      <c r="G5534">
        <v>5000</v>
      </c>
      <c r="H5534" t="s">
        <v>108</v>
      </c>
      <c r="I5534" t="s">
        <v>2</v>
      </c>
      <c r="J5534" t="s">
        <v>109</v>
      </c>
      <c r="K5534" s="2" t="str">
        <f>LOOKUP(A5534,'[2]Collin Seedling for R'!$A$3:$A$51,'[2]Collin Seedling for R'!$R$3:$R$51)</f>
        <v>Mod</v>
      </c>
      <c r="L5534" s="2" t="str">
        <f>LOOKUP(A5534,'[2]Collin Seedling for R'!$A$3:$A$51,'[2]Collin Seedling for R'!$T$3:$T$51)</f>
        <v>FS</v>
      </c>
      <c r="M5534" s="2" t="str">
        <f>LOOKUP(A5534,'[2]Collin Seedling for R'!$A$3:$A$51,'[2]Collin Seedling for R'!$P$3:$P$51)</f>
        <v>Seeded</v>
      </c>
      <c r="N5534" s="8">
        <f t="shared" si="86"/>
        <v>0.24</v>
      </c>
      <c r="O5534" s="2" t="str">
        <f>LOOKUP(H5534,[2]plantlist!$A$2:$A$943,[2]plantlist!$B$2:$B$943)</f>
        <v>F</v>
      </c>
    </row>
    <row r="5535" spans="1:15" x14ac:dyDescent="0.2">
      <c r="A5535" t="s">
        <v>357</v>
      </c>
      <c r="B5535">
        <v>2019</v>
      </c>
      <c r="C5535" t="s">
        <v>0</v>
      </c>
      <c r="D5535">
        <v>2922</v>
      </c>
      <c r="E5535">
        <v>0</v>
      </c>
      <c r="F5535">
        <v>2922</v>
      </c>
      <c r="G5535">
        <v>5000</v>
      </c>
      <c r="H5535" t="s">
        <v>4</v>
      </c>
      <c r="I5535" t="s">
        <v>2</v>
      </c>
      <c r="J5535" t="s">
        <v>5</v>
      </c>
      <c r="K5535" s="2" t="str">
        <f>LOOKUP(A5535,'[2]Collin Seedling for R'!$A$3:$A$51,'[2]Collin Seedling for R'!$R$3:$R$51)</f>
        <v>Mod</v>
      </c>
      <c r="L5535" s="2" t="str">
        <f>LOOKUP(A5535,'[2]Collin Seedling for R'!$A$3:$A$51,'[2]Collin Seedling for R'!$T$3:$T$51)</f>
        <v>FS</v>
      </c>
      <c r="M5535" s="2" t="str">
        <f>LOOKUP(A5535,'[2]Collin Seedling for R'!$A$3:$A$51,'[2]Collin Seedling for R'!$P$3:$P$51)</f>
        <v>Seeded</v>
      </c>
      <c r="N5535" s="8">
        <f t="shared" si="86"/>
        <v>0</v>
      </c>
      <c r="O5535" s="2" t="str">
        <f>LOOKUP(H5535,[2]plantlist!$A$2:$A$943,[2]plantlist!$B$2:$B$943)</f>
        <v>B</v>
      </c>
    </row>
    <row r="5536" spans="1:15" x14ac:dyDescent="0.2">
      <c r="A5536" t="s">
        <v>357</v>
      </c>
      <c r="B5536">
        <v>2019</v>
      </c>
      <c r="C5536" t="s">
        <v>0</v>
      </c>
      <c r="D5536">
        <v>1350</v>
      </c>
      <c r="E5536">
        <v>76</v>
      </c>
      <c r="F5536">
        <v>1426</v>
      </c>
      <c r="G5536">
        <v>5000</v>
      </c>
      <c r="H5536" t="s">
        <v>6</v>
      </c>
      <c r="I5536" t="s">
        <v>2</v>
      </c>
      <c r="J5536" t="s">
        <v>7</v>
      </c>
      <c r="K5536" s="2" t="str">
        <f>LOOKUP(A5536,'[2]Collin Seedling for R'!$A$3:$A$51,'[2]Collin Seedling for R'!$R$3:$R$51)</f>
        <v>Mod</v>
      </c>
      <c r="L5536" s="2" t="str">
        <f>LOOKUP(A5536,'[2]Collin Seedling for R'!$A$3:$A$51,'[2]Collin Seedling for R'!$T$3:$T$51)</f>
        <v>FS</v>
      </c>
      <c r="M5536" s="2" t="str">
        <f>LOOKUP(A5536,'[2]Collin Seedling for R'!$A$3:$A$51,'[2]Collin Seedling for R'!$P$3:$P$51)</f>
        <v>Seeded</v>
      </c>
      <c r="N5536" s="8">
        <f t="shared" si="86"/>
        <v>1.52</v>
      </c>
      <c r="O5536" s="2" t="str">
        <f>LOOKUP(H5536,[2]plantlist!$A$2:$A$943,[2]plantlist!$B$2:$B$943)</f>
        <v>L</v>
      </c>
    </row>
    <row r="5537" spans="1:15" x14ac:dyDescent="0.2">
      <c r="A5537" t="s">
        <v>357</v>
      </c>
      <c r="B5537">
        <v>2019</v>
      </c>
      <c r="C5537" t="s">
        <v>0</v>
      </c>
      <c r="D5537">
        <v>290</v>
      </c>
      <c r="E5537">
        <v>0</v>
      </c>
      <c r="F5537">
        <v>290</v>
      </c>
      <c r="G5537">
        <v>5000</v>
      </c>
      <c r="H5537" t="s">
        <v>1</v>
      </c>
      <c r="I5537" t="s">
        <v>2</v>
      </c>
      <c r="J5537" t="s">
        <v>3</v>
      </c>
      <c r="K5537" s="2" t="str">
        <f>LOOKUP(A5537,'[2]Collin Seedling for R'!$A$3:$A$51,'[2]Collin Seedling for R'!$R$3:$R$51)</f>
        <v>Mod</v>
      </c>
      <c r="L5537" s="2" t="str">
        <f>LOOKUP(A5537,'[2]Collin Seedling for R'!$A$3:$A$51,'[2]Collin Seedling for R'!$T$3:$T$51)</f>
        <v>FS</v>
      </c>
      <c r="M5537" s="2" t="str">
        <f>LOOKUP(A5537,'[2]Collin Seedling for R'!$A$3:$A$51,'[2]Collin Seedling for R'!$P$3:$P$51)</f>
        <v>Seeded</v>
      </c>
      <c r="N5537" s="8">
        <f t="shared" si="86"/>
        <v>0</v>
      </c>
      <c r="O5537" s="2" t="str">
        <f>LOOKUP(H5537,[2]plantlist!$A$2:$A$943,[2]plantlist!$B$2:$B$943)</f>
        <v>F</v>
      </c>
    </row>
    <row r="5538" spans="1:15" x14ac:dyDescent="0.2">
      <c r="A5538" t="s">
        <v>357</v>
      </c>
      <c r="B5538">
        <v>2019</v>
      </c>
      <c r="C5538" t="s">
        <v>0</v>
      </c>
      <c r="D5538">
        <v>180</v>
      </c>
      <c r="E5538">
        <v>3859</v>
      </c>
      <c r="F5538">
        <v>4039</v>
      </c>
      <c r="G5538">
        <v>5000</v>
      </c>
      <c r="H5538" t="s">
        <v>150</v>
      </c>
      <c r="I5538" t="s">
        <v>2</v>
      </c>
      <c r="J5538" t="s">
        <v>151</v>
      </c>
      <c r="K5538" s="2" t="str">
        <f>LOOKUP(A5538,'[2]Collin Seedling for R'!$A$3:$A$51,'[2]Collin Seedling for R'!$R$3:$R$51)</f>
        <v>Mod</v>
      </c>
      <c r="L5538" s="2" t="str">
        <f>LOOKUP(A5538,'[2]Collin Seedling for R'!$A$3:$A$51,'[2]Collin Seedling for R'!$T$3:$T$51)</f>
        <v>FS</v>
      </c>
      <c r="M5538" s="2" t="str">
        <f>LOOKUP(A5538,'[2]Collin Seedling for R'!$A$3:$A$51,'[2]Collin Seedling for R'!$P$3:$P$51)</f>
        <v>Seeded</v>
      </c>
      <c r="N5538" s="8">
        <f t="shared" si="86"/>
        <v>77.180000000000007</v>
      </c>
      <c r="O5538" s="2" t="str">
        <f>LOOKUP(H5538,[2]plantlist!$A$2:$A$943,[2]plantlist!$B$2:$B$943)</f>
        <v>G</v>
      </c>
    </row>
    <row r="5539" spans="1:15" x14ac:dyDescent="0.2">
      <c r="A5539" t="s">
        <v>357</v>
      </c>
      <c r="B5539">
        <v>2019</v>
      </c>
      <c r="C5539" t="s">
        <v>0</v>
      </c>
      <c r="D5539">
        <v>70</v>
      </c>
      <c r="E5539">
        <v>585</v>
      </c>
      <c r="F5539">
        <v>655</v>
      </c>
      <c r="G5539">
        <v>5000</v>
      </c>
      <c r="H5539" t="s">
        <v>51</v>
      </c>
      <c r="I5539" t="s">
        <v>2</v>
      </c>
      <c r="J5539" t="s">
        <v>52</v>
      </c>
      <c r="K5539" s="2" t="str">
        <f>LOOKUP(A5539,'[2]Collin Seedling for R'!$A$3:$A$51,'[2]Collin Seedling for R'!$R$3:$R$51)</f>
        <v>Mod</v>
      </c>
      <c r="L5539" s="2" t="str">
        <f>LOOKUP(A5539,'[2]Collin Seedling for R'!$A$3:$A$51,'[2]Collin Seedling for R'!$T$3:$T$51)</f>
        <v>FS</v>
      </c>
      <c r="M5539" s="2" t="str">
        <f>LOOKUP(A5539,'[2]Collin Seedling for R'!$A$3:$A$51,'[2]Collin Seedling for R'!$P$3:$P$51)</f>
        <v>Seeded</v>
      </c>
      <c r="N5539" s="8">
        <f t="shared" si="86"/>
        <v>11.700000000000001</v>
      </c>
      <c r="O5539" s="2" t="str">
        <f>LOOKUP(H5539,[2]plantlist!$A$2:$A$943,[2]plantlist!$B$2:$B$943)</f>
        <v>F</v>
      </c>
    </row>
    <row r="5540" spans="1:15" x14ac:dyDescent="0.2">
      <c r="A5540" t="s">
        <v>357</v>
      </c>
      <c r="B5540">
        <v>2019</v>
      </c>
      <c r="C5540" t="s">
        <v>0</v>
      </c>
      <c r="D5540">
        <v>56</v>
      </c>
      <c r="E5540">
        <v>93</v>
      </c>
      <c r="F5540">
        <v>149</v>
      </c>
      <c r="G5540">
        <v>5000</v>
      </c>
      <c r="H5540" t="s">
        <v>10</v>
      </c>
      <c r="I5540" t="s">
        <v>2</v>
      </c>
      <c r="J5540" t="s">
        <v>11</v>
      </c>
      <c r="K5540" s="2" t="str">
        <f>LOOKUP(A5540,'[2]Collin Seedling for R'!$A$3:$A$51,'[2]Collin Seedling for R'!$R$3:$R$51)</f>
        <v>Mod</v>
      </c>
      <c r="L5540" s="2" t="str">
        <f>LOOKUP(A5540,'[2]Collin Seedling for R'!$A$3:$A$51,'[2]Collin Seedling for R'!$T$3:$T$51)</f>
        <v>FS</v>
      </c>
      <c r="M5540" s="2" t="str">
        <f>LOOKUP(A5540,'[2]Collin Seedling for R'!$A$3:$A$51,'[2]Collin Seedling for R'!$P$3:$P$51)</f>
        <v>Seeded</v>
      </c>
      <c r="N5540" s="8">
        <f t="shared" si="86"/>
        <v>1.8599999999999999</v>
      </c>
      <c r="O5540" s="2" t="str">
        <f>LOOKUP(H5540,[2]plantlist!$A$2:$A$943,[2]plantlist!$B$2:$B$943)</f>
        <v>L</v>
      </c>
    </row>
    <row r="5541" spans="1:15" x14ac:dyDescent="0.2">
      <c r="A5541" t="s">
        <v>357</v>
      </c>
      <c r="B5541">
        <v>2019</v>
      </c>
      <c r="C5541" t="s">
        <v>0</v>
      </c>
      <c r="D5541">
        <v>34</v>
      </c>
      <c r="E5541">
        <v>998</v>
      </c>
      <c r="F5541">
        <v>1032</v>
      </c>
      <c r="G5541">
        <v>5000</v>
      </c>
      <c r="H5541" t="s">
        <v>33</v>
      </c>
      <c r="I5541" t="s">
        <v>2</v>
      </c>
      <c r="J5541" t="s">
        <v>34</v>
      </c>
      <c r="K5541" s="2" t="str">
        <f>LOOKUP(A5541,'[2]Collin Seedling for R'!$A$3:$A$51,'[2]Collin Seedling for R'!$R$3:$R$51)</f>
        <v>Mod</v>
      </c>
      <c r="L5541" s="2" t="str">
        <f>LOOKUP(A5541,'[2]Collin Seedling for R'!$A$3:$A$51,'[2]Collin Seedling for R'!$T$3:$T$51)</f>
        <v>FS</v>
      </c>
      <c r="M5541" s="2" t="str">
        <f>LOOKUP(A5541,'[2]Collin Seedling for R'!$A$3:$A$51,'[2]Collin Seedling for R'!$P$3:$P$51)</f>
        <v>Seeded</v>
      </c>
      <c r="N5541" s="8">
        <f t="shared" si="86"/>
        <v>19.96</v>
      </c>
      <c r="O5541" s="2" t="str">
        <f>LOOKUP(H5541,[2]plantlist!$A$2:$A$943,[2]plantlist!$B$2:$B$943)</f>
        <v>F</v>
      </c>
    </row>
    <row r="5542" spans="1:15" x14ac:dyDescent="0.2">
      <c r="A5542" t="s">
        <v>357</v>
      </c>
      <c r="B5542">
        <v>2019</v>
      </c>
      <c r="C5542" t="s">
        <v>0</v>
      </c>
      <c r="D5542">
        <v>22</v>
      </c>
      <c r="E5542">
        <v>0</v>
      </c>
      <c r="F5542">
        <v>22</v>
      </c>
      <c r="G5542">
        <v>5000</v>
      </c>
      <c r="H5542" t="s">
        <v>64</v>
      </c>
      <c r="I5542" t="s">
        <v>2</v>
      </c>
      <c r="J5542" t="s">
        <v>65</v>
      </c>
      <c r="K5542" s="2" t="str">
        <f>LOOKUP(A5542,'[2]Collin Seedling for R'!$A$3:$A$51,'[2]Collin Seedling for R'!$R$3:$R$51)</f>
        <v>Mod</v>
      </c>
      <c r="L5542" s="2" t="str">
        <f>LOOKUP(A5542,'[2]Collin Seedling for R'!$A$3:$A$51,'[2]Collin Seedling for R'!$T$3:$T$51)</f>
        <v>FS</v>
      </c>
      <c r="M5542" s="2" t="str">
        <f>LOOKUP(A5542,'[2]Collin Seedling for R'!$A$3:$A$51,'[2]Collin Seedling for R'!$P$3:$P$51)</f>
        <v>Seeded</v>
      </c>
      <c r="N5542" s="8">
        <f t="shared" si="86"/>
        <v>0</v>
      </c>
      <c r="O5542" s="2" t="str">
        <f>LOOKUP(H5542,[2]plantlist!$A$2:$A$943,[2]plantlist!$B$2:$B$943)</f>
        <v>L</v>
      </c>
    </row>
    <row r="5543" spans="1:15" x14ac:dyDescent="0.2">
      <c r="A5543" t="s">
        <v>357</v>
      </c>
      <c r="B5543">
        <v>2019</v>
      </c>
      <c r="C5543" t="s">
        <v>0</v>
      </c>
      <c r="D5543">
        <v>20</v>
      </c>
      <c r="E5543">
        <v>260</v>
      </c>
      <c r="F5543">
        <v>280</v>
      </c>
      <c r="G5543">
        <v>5000</v>
      </c>
      <c r="H5543" t="s">
        <v>126</v>
      </c>
      <c r="I5543" t="s">
        <v>2</v>
      </c>
      <c r="J5543" t="s">
        <v>127</v>
      </c>
      <c r="K5543" s="2" t="str">
        <f>LOOKUP(A5543,'[2]Collin Seedling for R'!$A$3:$A$51,'[2]Collin Seedling for R'!$R$3:$R$51)</f>
        <v>Mod</v>
      </c>
      <c r="L5543" s="2" t="str">
        <f>LOOKUP(A5543,'[2]Collin Seedling for R'!$A$3:$A$51,'[2]Collin Seedling for R'!$T$3:$T$51)</f>
        <v>FS</v>
      </c>
      <c r="M5543" s="2" t="str">
        <f>LOOKUP(A5543,'[2]Collin Seedling for R'!$A$3:$A$51,'[2]Collin Seedling for R'!$P$3:$P$51)</f>
        <v>Seeded</v>
      </c>
      <c r="N5543" s="8">
        <f t="shared" si="86"/>
        <v>5.2</v>
      </c>
      <c r="O5543" s="2" t="str">
        <f>LOOKUP(H5543,[2]plantlist!$A$2:$A$943,[2]plantlist!$B$2:$B$943)</f>
        <v>F</v>
      </c>
    </row>
    <row r="5544" spans="1:15" x14ac:dyDescent="0.2">
      <c r="A5544" t="s">
        <v>357</v>
      </c>
      <c r="B5544">
        <v>2019</v>
      </c>
      <c r="C5544" t="s">
        <v>0</v>
      </c>
      <c r="D5544">
        <v>19</v>
      </c>
      <c r="E5544">
        <v>0</v>
      </c>
      <c r="F5544">
        <v>19</v>
      </c>
      <c r="G5544">
        <v>5000</v>
      </c>
      <c r="H5544" t="s">
        <v>41</v>
      </c>
      <c r="I5544" t="s">
        <v>2</v>
      </c>
      <c r="J5544" t="s">
        <v>42</v>
      </c>
      <c r="K5544" s="2" t="str">
        <f>LOOKUP(A5544,'[2]Collin Seedling for R'!$A$3:$A$51,'[2]Collin Seedling for R'!$R$3:$R$51)</f>
        <v>Mod</v>
      </c>
      <c r="L5544" s="2" t="str">
        <f>LOOKUP(A5544,'[2]Collin Seedling for R'!$A$3:$A$51,'[2]Collin Seedling for R'!$T$3:$T$51)</f>
        <v>FS</v>
      </c>
      <c r="M5544" s="2" t="str">
        <f>LOOKUP(A5544,'[2]Collin Seedling for R'!$A$3:$A$51,'[2]Collin Seedling for R'!$P$3:$P$51)</f>
        <v>Seeded</v>
      </c>
      <c r="N5544" s="8">
        <f t="shared" si="86"/>
        <v>0</v>
      </c>
      <c r="O5544" s="2" t="str">
        <f>LOOKUP(H5544,[2]plantlist!$A$2:$A$943,[2]plantlist!$B$2:$B$943)</f>
        <v>B</v>
      </c>
    </row>
    <row r="5545" spans="1:15" x14ac:dyDescent="0.2">
      <c r="A5545" t="s">
        <v>357</v>
      </c>
      <c r="B5545">
        <v>2019</v>
      </c>
      <c r="C5545" t="s">
        <v>0</v>
      </c>
      <c r="D5545">
        <v>11</v>
      </c>
      <c r="E5545">
        <v>599</v>
      </c>
      <c r="F5545">
        <v>610</v>
      </c>
      <c r="G5545">
        <v>5000</v>
      </c>
      <c r="H5545" t="s">
        <v>2229</v>
      </c>
      <c r="I5545" t="s">
        <v>2</v>
      </c>
      <c r="J5545" t="s">
        <v>2230</v>
      </c>
      <c r="K5545" s="2" t="str">
        <f>LOOKUP(A5545,'[2]Collin Seedling for R'!$A$3:$A$51,'[2]Collin Seedling for R'!$R$3:$R$51)</f>
        <v>Mod</v>
      </c>
      <c r="L5545" s="2" t="str">
        <f>LOOKUP(A5545,'[2]Collin Seedling for R'!$A$3:$A$51,'[2]Collin Seedling for R'!$T$3:$T$51)</f>
        <v>FS</v>
      </c>
      <c r="M5545" s="2" t="str">
        <f>LOOKUP(A5545,'[2]Collin Seedling for R'!$A$3:$A$51,'[2]Collin Seedling for R'!$P$3:$P$51)</f>
        <v>Seeded</v>
      </c>
      <c r="N5545" s="8">
        <f t="shared" si="86"/>
        <v>11.98</v>
      </c>
      <c r="O5545" s="2">
        <f>LOOKUP(H5545,[2]plantlist!$A$2:$A$943,[2]plantlist!$B$2:$B$943)</f>
        <v>0</v>
      </c>
    </row>
    <row r="5546" spans="1:15" x14ac:dyDescent="0.2">
      <c r="A5546" t="s">
        <v>357</v>
      </c>
      <c r="B5546">
        <v>2019</v>
      </c>
      <c r="C5546" t="s">
        <v>0</v>
      </c>
      <c r="D5546">
        <v>10</v>
      </c>
      <c r="E5546">
        <v>221</v>
      </c>
      <c r="F5546">
        <v>231</v>
      </c>
      <c r="G5546">
        <v>5000</v>
      </c>
      <c r="H5546" t="s">
        <v>21</v>
      </c>
      <c r="I5546" t="s">
        <v>2</v>
      </c>
      <c r="J5546" t="s">
        <v>22</v>
      </c>
      <c r="K5546" s="2" t="str">
        <f>LOOKUP(A5546,'[2]Collin Seedling for R'!$A$3:$A$51,'[2]Collin Seedling for R'!$R$3:$R$51)</f>
        <v>Mod</v>
      </c>
      <c r="L5546" s="2" t="str">
        <f>LOOKUP(A5546,'[2]Collin Seedling for R'!$A$3:$A$51,'[2]Collin Seedling for R'!$T$3:$T$51)</f>
        <v>FS</v>
      </c>
      <c r="M5546" s="2" t="str">
        <f>LOOKUP(A5546,'[2]Collin Seedling for R'!$A$3:$A$51,'[2]Collin Seedling for R'!$P$3:$P$51)</f>
        <v>Seeded</v>
      </c>
      <c r="N5546" s="8">
        <f t="shared" si="86"/>
        <v>4.42</v>
      </c>
      <c r="O5546" s="2" t="str">
        <f>LOOKUP(H5546,[2]plantlist!$A$2:$A$943,[2]plantlist!$B$2:$B$943)</f>
        <v>F</v>
      </c>
    </row>
    <row r="5547" spans="1:15" x14ac:dyDescent="0.2">
      <c r="A5547" t="s">
        <v>357</v>
      </c>
      <c r="B5547">
        <v>2019</v>
      </c>
      <c r="C5547" t="s">
        <v>0</v>
      </c>
      <c r="D5547">
        <v>10</v>
      </c>
      <c r="E5547">
        <v>95</v>
      </c>
      <c r="F5547">
        <v>105</v>
      </c>
      <c r="G5547">
        <v>5000</v>
      </c>
      <c r="H5547" t="s">
        <v>344</v>
      </c>
      <c r="I5547" t="s">
        <v>2</v>
      </c>
      <c r="J5547" t="s">
        <v>345</v>
      </c>
      <c r="K5547" s="2" t="str">
        <f>LOOKUP(A5547,'[2]Collin Seedling for R'!$A$3:$A$51,'[2]Collin Seedling for R'!$R$3:$R$51)</f>
        <v>Mod</v>
      </c>
      <c r="L5547" s="2" t="str">
        <f>LOOKUP(A5547,'[2]Collin Seedling for R'!$A$3:$A$51,'[2]Collin Seedling for R'!$T$3:$T$51)</f>
        <v>FS</v>
      </c>
      <c r="M5547" s="2" t="str">
        <f>LOOKUP(A5547,'[2]Collin Seedling for R'!$A$3:$A$51,'[2]Collin Seedling for R'!$P$3:$P$51)</f>
        <v>Seeded</v>
      </c>
      <c r="N5547" s="8">
        <f t="shared" si="86"/>
        <v>1.9</v>
      </c>
      <c r="O5547" s="2" t="str">
        <f>LOOKUP(H5547,[2]plantlist!$A$2:$A$943,[2]plantlist!$B$2:$B$943)</f>
        <v>F</v>
      </c>
    </row>
    <row r="5548" spans="1:15" x14ac:dyDescent="0.2">
      <c r="A5548" t="s">
        <v>357</v>
      </c>
      <c r="B5548">
        <v>2019</v>
      </c>
      <c r="C5548" t="s">
        <v>0</v>
      </c>
      <c r="D5548">
        <v>5</v>
      </c>
      <c r="E5548">
        <v>812</v>
      </c>
      <c r="F5548">
        <v>817</v>
      </c>
      <c r="G5548">
        <v>5000</v>
      </c>
      <c r="H5548" t="s">
        <v>31</v>
      </c>
      <c r="I5548" t="s">
        <v>2</v>
      </c>
      <c r="J5548" t="s">
        <v>32</v>
      </c>
      <c r="K5548" s="2" t="str">
        <f>LOOKUP(A5548,'[2]Collin Seedling for R'!$A$3:$A$51,'[2]Collin Seedling for R'!$R$3:$R$51)</f>
        <v>Mod</v>
      </c>
      <c r="L5548" s="2" t="str">
        <f>LOOKUP(A5548,'[2]Collin Seedling for R'!$A$3:$A$51,'[2]Collin Seedling for R'!$T$3:$T$51)</f>
        <v>FS</v>
      </c>
      <c r="M5548" s="2" t="str">
        <f>LOOKUP(A5548,'[2]Collin Seedling for R'!$A$3:$A$51,'[2]Collin Seedling for R'!$P$3:$P$51)</f>
        <v>Seeded</v>
      </c>
      <c r="N5548" s="8">
        <f t="shared" si="86"/>
        <v>16.239999999999998</v>
      </c>
      <c r="O5548" s="2" t="str">
        <f>LOOKUP(H5548,[2]plantlist!$A$2:$A$943,[2]plantlist!$B$2:$B$943)</f>
        <v>U</v>
      </c>
    </row>
    <row r="5549" spans="1:15" x14ac:dyDescent="0.2">
      <c r="A5549" t="s">
        <v>357</v>
      </c>
      <c r="B5549">
        <v>2019</v>
      </c>
      <c r="C5549" t="s">
        <v>0</v>
      </c>
      <c r="D5549">
        <v>1</v>
      </c>
      <c r="E5549">
        <v>60</v>
      </c>
      <c r="F5549">
        <v>61</v>
      </c>
      <c r="G5549">
        <v>5000</v>
      </c>
      <c r="H5549" t="s">
        <v>1244</v>
      </c>
      <c r="I5549" t="s">
        <v>2</v>
      </c>
      <c r="J5549" t="s">
        <v>2233</v>
      </c>
      <c r="K5549" s="2" t="str">
        <f>LOOKUP(A5549,'[2]Collin Seedling for R'!$A$3:$A$51,'[2]Collin Seedling for R'!$R$3:$R$51)</f>
        <v>Mod</v>
      </c>
      <c r="L5549" s="2" t="str">
        <f>LOOKUP(A5549,'[2]Collin Seedling for R'!$A$3:$A$51,'[2]Collin Seedling for R'!$T$3:$T$51)</f>
        <v>FS</v>
      </c>
      <c r="M5549" s="2" t="str">
        <f>LOOKUP(A5549,'[2]Collin Seedling for R'!$A$3:$A$51,'[2]Collin Seedling for R'!$P$3:$P$51)</f>
        <v>Seeded</v>
      </c>
      <c r="N5549" s="8">
        <f t="shared" si="86"/>
        <v>1.2</v>
      </c>
      <c r="O5549" s="2" t="str">
        <f>LOOKUP(H5549,[2]plantlist!$A$2:$A$943,[2]plantlist!$B$2:$B$943)</f>
        <v>F</v>
      </c>
    </row>
    <row r="5550" spans="1:15" x14ac:dyDescent="0.2">
      <c r="A5550" t="s">
        <v>357</v>
      </c>
      <c r="B5550">
        <v>2019</v>
      </c>
      <c r="C5550" t="s">
        <v>0</v>
      </c>
      <c r="D5550">
        <v>0</v>
      </c>
      <c r="E5550">
        <v>9</v>
      </c>
      <c r="F5550">
        <v>9</v>
      </c>
      <c r="G5550">
        <v>5000</v>
      </c>
      <c r="H5550" t="s">
        <v>25</v>
      </c>
      <c r="I5550" t="s">
        <v>2</v>
      </c>
      <c r="J5550" t="s">
        <v>26</v>
      </c>
      <c r="K5550" s="2" t="str">
        <f>LOOKUP(A5550,'[2]Collin Seedling for R'!$A$3:$A$51,'[2]Collin Seedling for R'!$R$3:$R$51)</f>
        <v>Mod</v>
      </c>
      <c r="L5550" s="2" t="str">
        <f>LOOKUP(A5550,'[2]Collin Seedling for R'!$A$3:$A$51,'[2]Collin Seedling for R'!$T$3:$T$51)</f>
        <v>FS</v>
      </c>
      <c r="M5550" s="2" t="str">
        <f>LOOKUP(A5550,'[2]Collin Seedling for R'!$A$3:$A$51,'[2]Collin Seedling for R'!$P$3:$P$51)</f>
        <v>Seeded</v>
      </c>
      <c r="N5550" s="8">
        <f t="shared" si="86"/>
        <v>0.18</v>
      </c>
      <c r="O5550" s="2" t="str">
        <f>LOOKUP(H5550,[2]plantlist!$A$2:$A$943,[2]plantlist!$B$2:$B$943)</f>
        <v>F</v>
      </c>
    </row>
    <row r="5551" spans="1:15" x14ac:dyDescent="0.2">
      <c r="A5551" t="s">
        <v>357</v>
      </c>
      <c r="B5551">
        <v>2019</v>
      </c>
      <c r="C5551" t="s">
        <v>0</v>
      </c>
      <c r="D5551">
        <v>0</v>
      </c>
      <c r="E5551">
        <v>119</v>
      </c>
      <c r="F5551">
        <v>119</v>
      </c>
      <c r="G5551">
        <v>5000</v>
      </c>
      <c r="H5551" t="s">
        <v>144</v>
      </c>
      <c r="I5551" t="s">
        <v>2</v>
      </c>
      <c r="J5551" t="s">
        <v>145</v>
      </c>
      <c r="K5551" s="2" t="str">
        <f>LOOKUP(A5551,'[2]Collin Seedling for R'!$A$3:$A$51,'[2]Collin Seedling for R'!$R$3:$R$51)</f>
        <v>Mod</v>
      </c>
      <c r="L5551" s="2" t="str">
        <f>LOOKUP(A5551,'[2]Collin Seedling for R'!$A$3:$A$51,'[2]Collin Seedling for R'!$T$3:$T$51)</f>
        <v>FS</v>
      </c>
      <c r="M5551" s="2" t="str">
        <f>LOOKUP(A5551,'[2]Collin Seedling for R'!$A$3:$A$51,'[2]Collin Seedling for R'!$P$3:$P$51)</f>
        <v>Seeded</v>
      </c>
      <c r="N5551" s="8">
        <f t="shared" si="86"/>
        <v>2.3800000000000003</v>
      </c>
      <c r="O5551" s="2" t="str">
        <f>LOOKUP(H5551,[2]plantlist!$A$2:$A$943,[2]plantlist!$B$2:$B$943)</f>
        <v>F</v>
      </c>
    </row>
    <row r="5552" spans="1:15" x14ac:dyDescent="0.2">
      <c r="A5552" t="s">
        <v>357</v>
      </c>
      <c r="B5552">
        <v>2019</v>
      </c>
      <c r="C5552" t="s">
        <v>0</v>
      </c>
      <c r="D5552">
        <v>0</v>
      </c>
      <c r="E5552">
        <v>54</v>
      </c>
      <c r="F5552">
        <v>54</v>
      </c>
      <c r="G5552">
        <v>5000</v>
      </c>
      <c r="H5552" t="s">
        <v>152</v>
      </c>
      <c r="I5552" t="s">
        <v>2</v>
      </c>
      <c r="J5552" t="s">
        <v>153</v>
      </c>
      <c r="K5552" s="2" t="str">
        <f>LOOKUP(A5552,'[2]Collin Seedling for R'!$A$3:$A$51,'[2]Collin Seedling for R'!$R$3:$R$51)</f>
        <v>Mod</v>
      </c>
      <c r="L5552" s="2" t="str">
        <f>LOOKUP(A5552,'[2]Collin Seedling for R'!$A$3:$A$51,'[2]Collin Seedling for R'!$T$3:$T$51)</f>
        <v>FS</v>
      </c>
      <c r="M5552" s="2" t="str">
        <f>LOOKUP(A5552,'[2]Collin Seedling for R'!$A$3:$A$51,'[2]Collin Seedling for R'!$P$3:$P$51)</f>
        <v>Seeded</v>
      </c>
      <c r="N5552" s="8">
        <f t="shared" si="86"/>
        <v>1.08</v>
      </c>
      <c r="O5552" s="2" t="str">
        <f>LOOKUP(H5552,[2]plantlist!$A$2:$A$943,[2]plantlist!$B$2:$B$943)</f>
        <v>F</v>
      </c>
    </row>
    <row r="5553" spans="1:15" x14ac:dyDescent="0.2">
      <c r="A5553" t="s">
        <v>357</v>
      </c>
      <c r="B5553">
        <v>2019</v>
      </c>
      <c r="C5553" t="s">
        <v>0</v>
      </c>
      <c r="D5553">
        <v>0</v>
      </c>
      <c r="E5553">
        <v>2</v>
      </c>
      <c r="F5553">
        <v>2</v>
      </c>
      <c r="G5553">
        <v>5000</v>
      </c>
      <c r="H5553" t="s">
        <v>51</v>
      </c>
      <c r="I5553" t="s">
        <v>19</v>
      </c>
      <c r="J5553" t="s">
        <v>52</v>
      </c>
      <c r="K5553" s="2" t="str">
        <f>LOOKUP(A5553,'[2]Collin Seedling for R'!$A$3:$A$51,'[2]Collin Seedling for R'!$R$3:$R$51)</f>
        <v>Mod</v>
      </c>
      <c r="L5553" s="2" t="str">
        <f>LOOKUP(A5553,'[2]Collin Seedling for R'!$A$3:$A$51,'[2]Collin Seedling for R'!$T$3:$T$51)</f>
        <v>FS</v>
      </c>
      <c r="M5553" s="2" t="str">
        <f>LOOKUP(A5553,'[2]Collin Seedling for R'!$A$3:$A$51,'[2]Collin Seedling for R'!$P$3:$P$51)</f>
        <v>Seeded</v>
      </c>
      <c r="N5553" s="8">
        <f t="shared" si="86"/>
        <v>0.04</v>
      </c>
      <c r="O5553" s="2" t="str">
        <f>LOOKUP(H5553,[2]plantlist!$A$2:$A$943,[2]plantlist!$B$2:$B$943)</f>
        <v>F</v>
      </c>
    </row>
    <row r="5554" spans="1:15" x14ac:dyDescent="0.2">
      <c r="A5554" t="s">
        <v>357</v>
      </c>
      <c r="B5554">
        <v>2019</v>
      </c>
      <c r="C5554" t="s">
        <v>0</v>
      </c>
      <c r="D5554">
        <v>0</v>
      </c>
      <c r="E5554">
        <v>22</v>
      </c>
      <c r="F5554">
        <v>22</v>
      </c>
      <c r="G5554">
        <v>5000</v>
      </c>
      <c r="H5554" t="s">
        <v>86</v>
      </c>
      <c r="I5554" t="s">
        <v>2</v>
      </c>
      <c r="J5554" t="s">
        <v>87</v>
      </c>
      <c r="K5554" s="2" t="str">
        <f>LOOKUP(A5554,'[2]Collin Seedling for R'!$A$3:$A$51,'[2]Collin Seedling for R'!$R$3:$R$51)</f>
        <v>Mod</v>
      </c>
      <c r="L5554" s="2" t="str">
        <f>LOOKUP(A5554,'[2]Collin Seedling for R'!$A$3:$A$51,'[2]Collin Seedling for R'!$T$3:$T$51)</f>
        <v>FS</v>
      </c>
      <c r="M5554" s="2" t="str">
        <f>LOOKUP(A5554,'[2]Collin Seedling for R'!$A$3:$A$51,'[2]Collin Seedling for R'!$P$3:$P$51)</f>
        <v>Seeded</v>
      </c>
      <c r="N5554" s="8">
        <f t="shared" si="86"/>
        <v>0.44</v>
      </c>
      <c r="O5554" s="2" t="str">
        <f>LOOKUP(H5554,[2]plantlist!$A$2:$A$943,[2]plantlist!$B$2:$B$943)</f>
        <v>F</v>
      </c>
    </row>
    <row r="5555" spans="1:15" x14ac:dyDescent="0.2">
      <c r="A5555" t="s">
        <v>357</v>
      </c>
      <c r="B5555">
        <v>2019</v>
      </c>
      <c r="C5555" t="s">
        <v>0</v>
      </c>
      <c r="D5555">
        <v>0</v>
      </c>
      <c r="E5555">
        <v>143</v>
      </c>
      <c r="F5555">
        <v>143</v>
      </c>
      <c r="G5555">
        <v>5000</v>
      </c>
      <c r="H5555" t="s">
        <v>60</v>
      </c>
      <c r="I5555" t="s">
        <v>19</v>
      </c>
      <c r="J5555" t="s">
        <v>61</v>
      </c>
      <c r="K5555" s="2" t="str">
        <f>LOOKUP(A5555,'[2]Collin Seedling for R'!$A$3:$A$51,'[2]Collin Seedling for R'!$R$3:$R$51)</f>
        <v>Mod</v>
      </c>
      <c r="L5555" s="2" t="str">
        <f>LOOKUP(A5555,'[2]Collin Seedling for R'!$A$3:$A$51,'[2]Collin Seedling for R'!$T$3:$T$51)</f>
        <v>FS</v>
      </c>
      <c r="M5555" s="2" t="str">
        <f>LOOKUP(A5555,'[2]Collin Seedling for R'!$A$3:$A$51,'[2]Collin Seedling for R'!$P$3:$P$51)</f>
        <v>Seeded</v>
      </c>
      <c r="N5555" s="8">
        <f t="shared" si="86"/>
        <v>2.86</v>
      </c>
      <c r="O5555" s="2" t="str">
        <f>LOOKUP(H5555,[2]plantlist!$A$2:$A$943,[2]plantlist!$B$2:$B$943)</f>
        <v>F</v>
      </c>
    </row>
    <row r="5556" spans="1:15" x14ac:dyDescent="0.2">
      <c r="A5556" t="s">
        <v>357</v>
      </c>
      <c r="B5556">
        <v>2019</v>
      </c>
      <c r="C5556" t="s">
        <v>0</v>
      </c>
      <c r="D5556">
        <v>0</v>
      </c>
      <c r="E5556">
        <v>439</v>
      </c>
      <c r="F5556">
        <v>439</v>
      </c>
      <c r="G5556">
        <v>5000</v>
      </c>
      <c r="H5556" t="s">
        <v>23</v>
      </c>
      <c r="I5556" t="s">
        <v>2</v>
      </c>
      <c r="J5556" t="s">
        <v>24</v>
      </c>
      <c r="K5556" s="2" t="str">
        <f>LOOKUP(A5556,'[2]Collin Seedling for R'!$A$3:$A$51,'[2]Collin Seedling for R'!$R$3:$R$51)</f>
        <v>Mod</v>
      </c>
      <c r="L5556" s="2" t="str">
        <f>LOOKUP(A5556,'[2]Collin Seedling for R'!$A$3:$A$51,'[2]Collin Seedling for R'!$T$3:$T$51)</f>
        <v>FS</v>
      </c>
      <c r="M5556" s="2" t="str">
        <f>LOOKUP(A5556,'[2]Collin Seedling for R'!$A$3:$A$51,'[2]Collin Seedling for R'!$P$3:$P$51)</f>
        <v>Seeded</v>
      </c>
      <c r="N5556" s="8">
        <f t="shared" si="86"/>
        <v>8.7800000000000011</v>
      </c>
      <c r="O5556" s="2" t="str">
        <f>LOOKUP(H5556,[2]plantlist!$A$2:$A$943,[2]plantlist!$B$2:$B$943)</f>
        <v>S</v>
      </c>
    </row>
    <row r="5557" spans="1:15" x14ac:dyDescent="0.2">
      <c r="A5557" t="s">
        <v>357</v>
      </c>
      <c r="B5557">
        <v>2019</v>
      </c>
      <c r="C5557" t="s">
        <v>0</v>
      </c>
      <c r="D5557">
        <v>0</v>
      </c>
      <c r="E5557">
        <v>14</v>
      </c>
      <c r="F5557">
        <v>14</v>
      </c>
      <c r="G5557">
        <v>5000</v>
      </c>
      <c r="H5557" t="s">
        <v>108</v>
      </c>
      <c r="I5557" t="s">
        <v>2</v>
      </c>
      <c r="J5557" t="s">
        <v>109</v>
      </c>
      <c r="K5557" s="2" t="str">
        <f>LOOKUP(A5557,'[2]Collin Seedling for R'!$A$3:$A$51,'[2]Collin Seedling for R'!$R$3:$R$51)</f>
        <v>Mod</v>
      </c>
      <c r="L5557" s="2" t="str">
        <f>LOOKUP(A5557,'[2]Collin Seedling for R'!$A$3:$A$51,'[2]Collin Seedling for R'!$T$3:$T$51)</f>
        <v>FS</v>
      </c>
      <c r="M5557" s="2" t="str">
        <f>LOOKUP(A5557,'[2]Collin Seedling for R'!$A$3:$A$51,'[2]Collin Seedling for R'!$P$3:$P$51)</f>
        <v>Seeded</v>
      </c>
      <c r="N5557" s="8">
        <f t="shared" si="86"/>
        <v>0.27999999999999997</v>
      </c>
      <c r="O5557" s="2" t="str">
        <f>LOOKUP(H5557,[2]plantlist!$A$2:$A$943,[2]plantlist!$B$2:$B$943)</f>
        <v>F</v>
      </c>
    </row>
    <row r="5558" spans="1:15" x14ac:dyDescent="0.2">
      <c r="A5558" t="s">
        <v>357</v>
      </c>
      <c r="B5558">
        <v>2019</v>
      </c>
      <c r="C5558" t="s">
        <v>0</v>
      </c>
      <c r="D5558">
        <v>0</v>
      </c>
      <c r="E5558">
        <v>34</v>
      </c>
      <c r="F5558">
        <v>34</v>
      </c>
      <c r="G5558">
        <v>5000</v>
      </c>
      <c r="H5558" t="s">
        <v>1767</v>
      </c>
      <c r="I5558" t="s">
        <v>2</v>
      </c>
      <c r="J5558" t="s">
        <v>1766</v>
      </c>
      <c r="K5558" s="2" t="str">
        <f>LOOKUP(A5558,'[2]Collin Seedling for R'!$A$3:$A$51,'[2]Collin Seedling for R'!$R$3:$R$51)</f>
        <v>Mod</v>
      </c>
      <c r="L5558" s="2" t="str">
        <f>LOOKUP(A5558,'[2]Collin Seedling for R'!$A$3:$A$51,'[2]Collin Seedling for R'!$T$3:$T$51)</f>
        <v>FS</v>
      </c>
      <c r="M5558" s="2" t="str">
        <f>LOOKUP(A5558,'[2]Collin Seedling for R'!$A$3:$A$51,'[2]Collin Seedling for R'!$P$3:$P$51)</f>
        <v>Seeded</v>
      </c>
      <c r="N5558" s="8">
        <f t="shared" si="86"/>
        <v>0.67999999999999994</v>
      </c>
      <c r="O5558" s="2" t="str">
        <f>LOOKUP(H5558,[2]plantlist!$A$2:$A$943,[2]plantlist!$B$2:$B$943)</f>
        <v>F</v>
      </c>
    </row>
    <row r="5559" spans="1:15" x14ac:dyDescent="0.2">
      <c r="A5559" t="s">
        <v>357</v>
      </c>
      <c r="B5559">
        <v>2019</v>
      </c>
      <c r="C5559" t="s">
        <v>0</v>
      </c>
      <c r="D5559">
        <v>0</v>
      </c>
      <c r="E5559">
        <v>7</v>
      </c>
      <c r="F5559">
        <v>7</v>
      </c>
      <c r="G5559">
        <v>5000</v>
      </c>
      <c r="H5559" t="s">
        <v>90</v>
      </c>
      <c r="I5559" t="s">
        <v>2</v>
      </c>
      <c r="J5559" t="s">
        <v>91</v>
      </c>
      <c r="K5559" s="2" t="str">
        <f>LOOKUP(A5559,'[2]Collin Seedling for R'!$A$3:$A$51,'[2]Collin Seedling for R'!$R$3:$R$51)</f>
        <v>Mod</v>
      </c>
      <c r="L5559" s="2" t="str">
        <f>LOOKUP(A5559,'[2]Collin Seedling for R'!$A$3:$A$51,'[2]Collin Seedling for R'!$T$3:$T$51)</f>
        <v>FS</v>
      </c>
      <c r="M5559" s="2" t="str">
        <f>LOOKUP(A5559,'[2]Collin Seedling for R'!$A$3:$A$51,'[2]Collin Seedling for R'!$P$3:$P$51)</f>
        <v>Seeded</v>
      </c>
      <c r="N5559" s="8">
        <f t="shared" si="86"/>
        <v>0.13999999999999999</v>
      </c>
      <c r="O5559" s="2" t="str">
        <f>LOOKUP(H5559,[2]plantlist!$A$2:$A$943,[2]plantlist!$B$2:$B$943)</f>
        <v>F</v>
      </c>
    </row>
    <row r="5560" spans="1:15" x14ac:dyDescent="0.2">
      <c r="A5560" s="7" t="s">
        <v>360</v>
      </c>
      <c r="B5560" s="2">
        <v>1997</v>
      </c>
      <c r="C5560" s="2" t="s">
        <v>0</v>
      </c>
      <c r="D5560" s="2">
        <v>2799</v>
      </c>
      <c r="E5560" s="2">
        <v>0</v>
      </c>
      <c r="F5560" s="2">
        <v>2799</v>
      </c>
      <c r="G5560" s="2">
        <v>5000</v>
      </c>
      <c r="H5560" s="2" t="s">
        <v>6</v>
      </c>
      <c r="I5560" s="2" t="s">
        <v>2</v>
      </c>
      <c r="J5560" s="2" t="s">
        <v>7</v>
      </c>
      <c r="K5560" s="2" t="str">
        <f>LOOKUP(A5560,'[2]Collin Seedling for R'!$A$3:$A$51,'[2]Collin Seedling for R'!$R$3:$R$51)</f>
        <v>Mod</v>
      </c>
      <c r="L5560" s="2" t="str">
        <f>LOOKUP(A5560,'[2]Collin Seedling for R'!$A$3:$A$51,'[2]Collin Seedling for R'!$T$3:$T$51)</f>
        <v>FS</v>
      </c>
      <c r="M5560" s="2" t="str">
        <f>LOOKUP(A5560,'[2]Collin Seedling for R'!$A$3:$A$51,'[2]Collin Seedling for R'!$P$3:$P$51)</f>
        <v>Seeded</v>
      </c>
      <c r="N5560" s="8">
        <f t="shared" si="86"/>
        <v>0</v>
      </c>
      <c r="O5560" s="2" t="str">
        <f>LOOKUP(H5560,[2]plantlist!$A$2:$A$943,[2]plantlist!$B$2:$B$943)</f>
        <v>L</v>
      </c>
    </row>
    <row r="5561" spans="1:15" x14ac:dyDescent="0.2">
      <c r="A5561" s="7" t="s">
        <v>360</v>
      </c>
      <c r="B5561" s="2">
        <v>1997</v>
      </c>
      <c r="C5561" s="2" t="s">
        <v>0</v>
      </c>
      <c r="D5561" s="2">
        <v>825</v>
      </c>
      <c r="E5561" s="2">
        <v>0</v>
      </c>
      <c r="F5561" s="2">
        <v>825</v>
      </c>
      <c r="G5561" s="2">
        <v>5000</v>
      </c>
      <c r="H5561" s="2" t="s">
        <v>53</v>
      </c>
      <c r="I5561" s="2" t="s">
        <v>2</v>
      </c>
      <c r="J5561" s="2" t="s">
        <v>54</v>
      </c>
      <c r="K5561" s="2" t="str">
        <f>LOOKUP(A5561,'[2]Collin Seedling for R'!$A$3:$A$51,'[2]Collin Seedling for R'!$R$3:$R$51)</f>
        <v>Mod</v>
      </c>
      <c r="L5561" s="2" t="str">
        <f>LOOKUP(A5561,'[2]Collin Seedling for R'!$A$3:$A$51,'[2]Collin Seedling for R'!$T$3:$T$51)</f>
        <v>FS</v>
      </c>
      <c r="M5561" s="2" t="str">
        <f>LOOKUP(A5561,'[2]Collin Seedling for R'!$A$3:$A$51,'[2]Collin Seedling for R'!$P$3:$P$51)</f>
        <v>Seeded</v>
      </c>
      <c r="N5561" s="8">
        <f t="shared" si="86"/>
        <v>0</v>
      </c>
      <c r="O5561" s="2" t="str">
        <f>LOOKUP(H5561,[2]plantlist!$A$2:$A$943,[2]plantlist!$B$2:$B$943)</f>
        <v>C</v>
      </c>
    </row>
    <row r="5562" spans="1:15" x14ac:dyDescent="0.2">
      <c r="A5562" s="7" t="s">
        <v>360</v>
      </c>
      <c r="B5562" s="2">
        <v>1997</v>
      </c>
      <c r="C5562" s="2" t="s">
        <v>0</v>
      </c>
      <c r="D5562" s="2">
        <v>562</v>
      </c>
      <c r="E5562" s="2">
        <v>0</v>
      </c>
      <c r="F5562" s="2">
        <v>562</v>
      </c>
      <c r="G5562" s="2">
        <v>5000</v>
      </c>
      <c r="H5562" s="2" t="s">
        <v>366</v>
      </c>
      <c r="I5562" s="2" t="s">
        <v>2</v>
      </c>
      <c r="J5562" s="2" t="s">
        <v>367</v>
      </c>
      <c r="K5562" s="2" t="str">
        <f>LOOKUP(A5562,'[2]Collin Seedling for R'!$A$3:$A$51,'[2]Collin Seedling for R'!$R$3:$R$51)</f>
        <v>Mod</v>
      </c>
      <c r="L5562" s="2" t="str">
        <f>LOOKUP(A5562,'[2]Collin Seedling for R'!$A$3:$A$51,'[2]Collin Seedling for R'!$T$3:$T$51)</f>
        <v>FS</v>
      </c>
      <c r="M5562" s="2" t="str">
        <f>LOOKUP(A5562,'[2]Collin Seedling for R'!$A$3:$A$51,'[2]Collin Seedling for R'!$P$3:$P$51)</f>
        <v>Seeded</v>
      </c>
      <c r="N5562" s="8">
        <f t="shared" si="86"/>
        <v>0</v>
      </c>
      <c r="O5562" s="2" t="str">
        <f>LOOKUP(H5562,[2]plantlist!$A$2:$A$943,[2]plantlist!$B$2:$B$943)</f>
        <v>B</v>
      </c>
    </row>
    <row r="5563" spans="1:15" x14ac:dyDescent="0.2">
      <c r="A5563" s="7" t="s">
        <v>360</v>
      </c>
      <c r="B5563" s="2">
        <v>1997</v>
      </c>
      <c r="C5563" s="2" t="s">
        <v>0</v>
      </c>
      <c r="D5563" s="2">
        <v>304</v>
      </c>
      <c r="E5563" s="2">
        <v>0</v>
      </c>
      <c r="F5563" s="2">
        <v>304</v>
      </c>
      <c r="G5563" s="2">
        <v>5000</v>
      </c>
      <c r="H5563" s="2" t="s">
        <v>278</v>
      </c>
      <c r="I5563" s="2" t="s">
        <v>2</v>
      </c>
      <c r="J5563" s="2" t="s">
        <v>279</v>
      </c>
      <c r="K5563" s="2" t="str">
        <f>LOOKUP(A5563,'[2]Collin Seedling for R'!$A$3:$A$51,'[2]Collin Seedling for R'!$R$3:$R$51)</f>
        <v>Mod</v>
      </c>
      <c r="L5563" s="2" t="str">
        <f>LOOKUP(A5563,'[2]Collin Seedling for R'!$A$3:$A$51,'[2]Collin Seedling for R'!$T$3:$T$51)</f>
        <v>FS</v>
      </c>
      <c r="M5563" s="2" t="str">
        <f>LOOKUP(A5563,'[2]Collin Seedling for R'!$A$3:$A$51,'[2]Collin Seedling for R'!$P$3:$P$51)</f>
        <v>Seeded</v>
      </c>
      <c r="N5563" s="8">
        <f t="shared" si="86"/>
        <v>0</v>
      </c>
      <c r="O5563" s="2" t="str">
        <f>LOOKUP(H5563,[2]plantlist!$A$2:$A$943,[2]plantlist!$B$2:$B$943)</f>
        <v>B</v>
      </c>
    </row>
    <row r="5564" spans="1:15" x14ac:dyDescent="0.2">
      <c r="A5564" s="7" t="s">
        <v>360</v>
      </c>
      <c r="B5564" s="2">
        <v>1997</v>
      </c>
      <c r="C5564" s="2" t="s">
        <v>0</v>
      </c>
      <c r="D5564" s="2">
        <v>271</v>
      </c>
      <c r="E5564" s="2">
        <v>31</v>
      </c>
      <c r="F5564" s="2">
        <v>302</v>
      </c>
      <c r="G5564" s="2">
        <v>5000</v>
      </c>
      <c r="H5564" s="2" t="s">
        <v>10</v>
      </c>
      <c r="I5564" s="2" t="s">
        <v>2</v>
      </c>
      <c r="J5564" s="2" t="s">
        <v>11</v>
      </c>
      <c r="K5564" s="2" t="str">
        <f>LOOKUP(A5564,'[2]Collin Seedling for R'!$A$3:$A$51,'[2]Collin Seedling for R'!$R$3:$R$51)</f>
        <v>Mod</v>
      </c>
      <c r="L5564" s="2" t="str">
        <f>LOOKUP(A5564,'[2]Collin Seedling for R'!$A$3:$A$51,'[2]Collin Seedling for R'!$T$3:$T$51)</f>
        <v>FS</v>
      </c>
      <c r="M5564" s="2" t="str">
        <f>LOOKUP(A5564,'[2]Collin Seedling for R'!$A$3:$A$51,'[2]Collin Seedling for R'!$P$3:$P$51)</f>
        <v>Seeded</v>
      </c>
      <c r="N5564" s="8">
        <f t="shared" si="86"/>
        <v>0.62</v>
      </c>
      <c r="O5564" s="2" t="str">
        <f>LOOKUP(H5564,[2]plantlist!$A$2:$A$943,[2]plantlist!$B$2:$B$943)</f>
        <v>L</v>
      </c>
    </row>
    <row r="5565" spans="1:15" x14ac:dyDescent="0.2">
      <c r="A5565" s="7" t="s">
        <v>360</v>
      </c>
      <c r="B5565" s="2">
        <v>1997</v>
      </c>
      <c r="C5565" s="2" t="s">
        <v>0</v>
      </c>
      <c r="D5565" s="2">
        <v>92</v>
      </c>
      <c r="E5565" s="2">
        <v>775</v>
      </c>
      <c r="F5565" s="2">
        <v>867</v>
      </c>
      <c r="G5565" s="2">
        <v>5000</v>
      </c>
      <c r="H5565" s="2" t="s">
        <v>368</v>
      </c>
      <c r="I5565" s="2" t="s">
        <v>2</v>
      </c>
      <c r="J5565" s="2" t="s">
        <v>369</v>
      </c>
      <c r="K5565" s="2" t="str">
        <f>LOOKUP(A5565,'[2]Collin Seedling for R'!$A$3:$A$51,'[2]Collin Seedling for R'!$R$3:$R$51)</f>
        <v>Mod</v>
      </c>
      <c r="L5565" s="2" t="str">
        <f>LOOKUP(A5565,'[2]Collin Seedling for R'!$A$3:$A$51,'[2]Collin Seedling for R'!$T$3:$T$51)</f>
        <v>FS</v>
      </c>
      <c r="M5565" s="2" t="str">
        <f>LOOKUP(A5565,'[2]Collin Seedling for R'!$A$3:$A$51,'[2]Collin Seedling for R'!$P$3:$P$51)</f>
        <v>Seeded</v>
      </c>
      <c r="N5565" s="8">
        <f t="shared" si="86"/>
        <v>15.5</v>
      </c>
      <c r="O5565" s="2" t="str">
        <f>LOOKUP(H5565,[2]plantlist!$A$2:$A$943,[2]plantlist!$B$2:$B$943)</f>
        <v>G</v>
      </c>
    </row>
    <row r="5566" spans="1:15" x14ac:dyDescent="0.2">
      <c r="A5566" s="7" t="s">
        <v>360</v>
      </c>
      <c r="B5566" s="2">
        <v>1997</v>
      </c>
      <c r="C5566" s="2" t="s">
        <v>0</v>
      </c>
      <c r="D5566" s="2">
        <v>46</v>
      </c>
      <c r="E5566" s="2">
        <v>619</v>
      </c>
      <c r="F5566" s="2">
        <v>665</v>
      </c>
      <c r="G5566" s="2">
        <v>5000</v>
      </c>
      <c r="H5566" s="2" t="s">
        <v>248</v>
      </c>
      <c r="I5566" s="2" t="s">
        <v>2</v>
      </c>
      <c r="J5566" s="2" t="s">
        <v>249</v>
      </c>
      <c r="K5566" s="2" t="str">
        <f>LOOKUP(A5566,'[2]Collin Seedling for R'!$A$3:$A$51,'[2]Collin Seedling for R'!$R$3:$R$51)</f>
        <v>Mod</v>
      </c>
      <c r="L5566" s="2" t="str">
        <f>LOOKUP(A5566,'[2]Collin Seedling for R'!$A$3:$A$51,'[2]Collin Seedling for R'!$T$3:$T$51)</f>
        <v>FS</v>
      </c>
      <c r="M5566" s="2" t="str">
        <f>LOOKUP(A5566,'[2]Collin Seedling for R'!$A$3:$A$51,'[2]Collin Seedling for R'!$P$3:$P$51)</f>
        <v>Seeded</v>
      </c>
      <c r="N5566" s="8">
        <f t="shared" si="86"/>
        <v>12.379999999999999</v>
      </c>
      <c r="O5566" s="2" t="str">
        <f>LOOKUP(H5566,[2]plantlist!$A$2:$A$943,[2]plantlist!$B$2:$B$943)</f>
        <v>G</v>
      </c>
    </row>
    <row r="5567" spans="1:15" x14ac:dyDescent="0.2">
      <c r="A5567" s="7" t="s">
        <v>360</v>
      </c>
      <c r="B5567" s="2">
        <v>1997</v>
      </c>
      <c r="C5567" s="2" t="s">
        <v>0</v>
      </c>
      <c r="D5567" s="2">
        <v>26</v>
      </c>
      <c r="E5567" s="2">
        <v>511</v>
      </c>
      <c r="F5567" s="2">
        <v>537</v>
      </c>
      <c r="G5567" s="2">
        <v>5000</v>
      </c>
      <c r="H5567" s="2" t="s">
        <v>51</v>
      </c>
      <c r="I5567" s="2" t="s">
        <v>2</v>
      </c>
      <c r="J5567" s="2" t="s">
        <v>52</v>
      </c>
      <c r="K5567" s="2" t="str">
        <f>LOOKUP(A5567,'[2]Collin Seedling for R'!$A$3:$A$51,'[2]Collin Seedling for R'!$R$3:$R$51)</f>
        <v>Mod</v>
      </c>
      <c r="L5567" s="2" t="str">
        <f>LOOKUP(A5567,'[2]Collin Seedling for R'!$A$3:$A$51,'[2]Collin Seedling for R'!$T$3:$T$51)</f>
        <v>FS</v>
      </c>
      <c r="M5567" s="2" t="str">
        <f>LOOKUP(A5567,'[2]Collin Seedling for R'!$A$3:$A$51,'[2]Collin Seedling for R'!$P$3:$P$51)</f>
        <v>Seeded</v>
      </c>
      <c r="N5567" s="8">
        <f t="shared" si="86"/>
        <v>10.220000000000001</v>
      </c>
      <c r="O5567" s="2" t="str">
        <f>LOOKUP(H5567,[2]plantlist!$A$2:$A$943,[2]plantlist!$B$2:$B$943)</f>
        <v>F</v>
      </c>
    </row>
    <row r="5568" spans="1:15" x14ac:dyDescent="0.2">
      <c r="A5568" s="7" t="s">
        <v>360</v>
      </c>
      <c r="B5568" s="2">
        <v>1997</v>
      </c>
      <c r="C5568" s="2" t="s">
        <v>0</v>
      </c>
      <c r="D5568" s="2">
        <v>20</v>
      </c>
      <c r="E5568" s="2">
        <v>288</v>
      </c>
      <c r="F5568" s="2">
        <v>308</v>
      </c>
      <c r="G5568" s="2">
        <v>5000</v>
      </c>
      <c r="H5568" s="2" t="s">
        <v>12</v>
      </c>
      <c r="I5568" s="2" t="s">
        <v>2</v>
      </c>
      <c r="J5568" s="2" t="s">
        <v>13</v>
      </c>
      <c r="K5568" s="2" t="str">
        <f>LOOKUP(A5568,'[2]Collin Seedling for R'!$A$3:$A$51,'[2]Collin Seedling for R'!$R$3:$R$51)</f>
        <v>Mod</v>
      </c>
      <c r="L5568" s="2" t="str">
        <f>LOOKUP(A5568,'[2]Collin Seedling for R'!$A$3:$A$51,'[2]Collin Seedling for R'!$T$3:$T$51)</f>
        <v>FS</v>
      </c>
      <c r="M5568" s="2" t="str">
        <f>LOOKUP(A5568,'[2]Collin Seedling for R'!$A$3:$A$51,'[2]Collin Seedling for R'!$P$3:$P$51)</f>
        <v>Seeded</v>
      </c>
      <c r="N5568" s="8">
        <f t="shared" si="86"/>
        <v>5.76</v>
      </c>
      <c r="O5568" s="2" t="str">
        <f>LOOKUP(H5568,[2]plantlist!$A$2:$A$943,[2]plantlist!$B$2:$B$943)</f>
        <v>G</v>
      </c>
    </row>
    <row r="5569" spans="1:15" x14ac:dyDescent="0.2">
      <c r="A5569" s="7" t="s">
        <v>360</v>
      </c>
      <c r="B5569" s="2">
        <v>1997</v>
      </c>
      <c r="C5569" s="2" t="s">
        <v>0</v>
      </c>
      <c r="D5569" s="2">
        <v>13</v>
      </c>
      <c r="E5569" s="2">
        <v>64</v>
      </c>
      <c r="F5569" s="2">
        <v>77</v>
      </c>
      <c r="G5569" s="2">
        <v>5000</v>
      </c>
      <c r="H5569" s="2" t="s">
        <v>8</v>
      </c>
      <c r="I5569" s="2" t="s">
        <v>2</v>
      </c>
      <c r="J5569" s="2" t="s">
        <v>9</v>
      </c>
      <c r="K5569" s="2" t="str">
        <f>LOOKUP(A5569,'[2]Collin Seedling for R'!$A$3:$A$51,'[2]Collin Seedling for R'!$R$3:$R$51)</f>
        <v>Mod</v>
      </c>
      <c r="L5569" s="2" t="str">
        <f>LOOKUP(A5569,'[2]Collin Seedling for R'!$A$3:$A$51,'[2]Collin Seedling for R'!$T$3:$T$51)</f>
        <v>FS</v>
      </c>
      <c r="M5569" s="2" t="str">
        <f>LOOKUP(A5569,'[2]Collin Seedling for R'!$A$3:$A$51,'[2]Collin Seedling for R'!$P$3:$P$51)</f>
        <v>Seeded</v>
      </c>
      <c r="N5569" s="8">
        <f t="shared" si="86"/>
        <v>1.28</v>
      </c>
      <c r="O5569" s="2" t="str">
        <f>LOOKUP(H5569,[2]plantlist!$A$2:$A$943,[2]plantlist!$B$2:$B$943)</f>
        <v>G</v>
      </c>
    </row>
    <row r="5570" spans="1:15" x14ac:dyDescent="0.2">
      <c r="A5570" s="7" t="s">
        <v>360</v>
      </c>
      <c r="B5570" s="2">
        <v>1997</v>
      </c>
      <c r="C5570" s="2" t="s">
        <v>0</v>
      </c>
      <c r="D5570" s="2">
        <v>10</v>
      </c>
      <c r="E5570" s="2">
        <v>183</v>
      </c>
      <c r="F5570" s="2">
        <v>193</v>
      </c>
      <c r="G5570" s="2">
        <v>5000</v>
      </c>
      <c r="H5570" s="2" t="s">
        <v>370</v>
      </c>
      <c r="I5570" s="2" t="s">
        <v>19</v>
      </c>
      <c r="J5570" s="2" t="s">
        <v>371</v>
      </c>
      <c r="K5570" s="2" t="str">
        <f>LOOKUP(A5570,'[2]Collin Seedling for R'!$A$3:$A$51,'[2]Collin Seedling for R'!$R$3:$R$51)</f>
        <v>Mod</v>
      </c>
      <c r="L5570" s="2" t="str">
        <f>LOOKUP(A5570,'[2]Collin Seedling for R'!$A$3:$A$51,'[2]Collin Seedling for R'!$T$3:$T$51)</f>
        <v>FS</v>
      </c>
      <c r="M5570" s="2" t="str">
        <f>LOOKUP(A5570,'[2]Collin Seedling for R'!$A$3:$A$51,'[2]Collin Seedling for R'!$P$3:$P$51)</f>
        <v>Seeded</v>
      </c>
      <c r="N5570" s="8">
        <f t="shared" ref="N5570:N5633" si="87">E5570/G5570*100</f>
        <v>3.66</v>
      </c>
      <c r="O5570" s="2" t="str">
        <f>LOOKUP(H5570,[2]plantlist!$A$2:$A$943,[2]plantlist!$B$2:$B$943)</f>
        <v>G</v>
      </c>
    </row>
    <row r="5571" spans="1:15" x14ac:dyDescent="0.2">
      <c r="A5571" s="7" t="s">
        <v>360</v>
      </c>
      <c r="B5571" s="2">
        <v>1997</v>
      </c>
      <c r="C5571" s="2" t="s">
        <v>0</v>
      </c>
      <c r="D5571" s="2">
        <v>8</v>
      </c>
      <c r="E5571" s="2">
        <v>120</v>
      </c>
      <c r="F5571" s="2">
        <v>128</v>
      </c>
      <c r="G5571" s="2">
        <v>5000</v>
      </c>
      <c r="H5571" s="2" t="s">
        <v>82</v>
      </c>
      <c r="I5571" s="2" t="s">
        <v>2</v>
      </c>
      <c r="J5571" s="2" t="s">
        <v>83</v>
      </c>
      <c r="K5571" s="2" t="str">
        <f>LOOKUP(A5571,'[2]Collin Seedling for R'!$A$3:$A$51,'[2]Collin Seedling for R'!$R$3:$R$51)</f>
        <v>Mod</v>
      </c>
      <c r="L5571" s="2" t="str">
        <f>LOOKUP(A5571,'[2]Collin Seedling for R'!$A$3:$A$51,'[2]Collin Seedling for R'!$T$3:$T$51)</f>
        <v>FS</v>
      </c>
      <c r="M5571" s="2" t="str">
        <f>LOOKUP(A5571,'[2]Collin Seedling for R'!$A$3:$A$51,'[2]Collin Seedling for R'!$P$3:$P$51)</f>
        <v>Seeded</v>
      </c>
      <c r="N5571" s="8">
        <f t="shared" si="87"/>
        <v>2.4</v>
      </c>
      <c r="O5571" s="2" t="str">
        <f>LOOKUP(H5571,[2]plantlist!$A$2:$A$943,[2]plantlist!$B$2:$B$943)</f>
        <v>F</v>
      </c>
    </row>
    <row r="5572" spans="1:15" x14ac:dyDescent="0.2">
      <c r="A5572" s="7" t="s">
        <v>360</v>
      </c>
      <c r="B5572" s="2">
        <v>1997</v>
      </c>
      <c r="C5572" s="2" t="s">
        <v>0</v>
      </c>
      <c r="D5572" s="2">
        <v>6</v>
      </c>
      <c r="E5572" s="2">
        <v>194</v>
      </c>
      <c r="F5572" s="2">
        <v>200</v>
      </c>
      <c r="G5572" s="2">
        <v>5000</v>
      </c>
      <c r="H5572" s="2" t="s">
        <v>372</v>
      </c>
      <c r="I5572" s="2" t="s">
        <v>2</v>
      </c>
      <c r="J5572" s="2" t="s">
        <v>48</v>
      </c>
      <c r="K5572" s="2" t="str">
        <f>LOOKUP(A5572,'[2]Collin Seedling for R'!$A$3:$A$51,'[2]Collin Seedling for R'!$R$3:$R$51)</f>
        <v>Mod</v>
      </c>
      <c r="L5572" s="2" t="str">
        <f>LOOKUP(A5572,'[2]Collin Seedling for R'!$A$3:$A$51,'[2]Collin Seedling for R'!$T$3:$T$51)</f>
        <v>FS</v>
      </c>
      <c r="M5572" s="2" t="str">
        <f>LOOKUP(A5572,'[2]Collin Seedling for R'!$A$3:$A$51,'[2]Collin Seedling for R'!$P$3:$P$51)</f>
        <v>Seeded</v>
      </c>
      <c r="N5572" s="8">
        <f t="shared" si="87"/>
        <v>3.88</v>
      </c>
      <c r="O5572" s="2" t="str">
        <f>LOOKUP(H5572,[2]plantlist!$A$2:$A$943,[2]plantlist!$B$2:$B$943)</f>
        <v>G</v>
      </c>
    </row>
    <row r="5573" spans="1:15" x14ac:dyDescent="0.2">
      <c r="A5573" s="7" t="s">
        <v>360</v>
      </c>
      <c r="B5573" s="2">
        <v>1997</v>
      </c>
      <c r="C5573" s="2" t="s">
        <v>0</v>
      </c>
      <c r="D5573" s="2">
        <v>6</v>
      </c>
      <c r="E5573" s="2">
        <v>53</v>
      </c>
      <c r="F5573" s="2">
        <v>59</v>
      </c>
      <c r="G5573" s="2">
        <v>5000</v>
      </c>
      <c r="H5573" s="2" t="s">
        <v>370</v>
      </c>
      <c r="I5573" s="2" t="s">
        <v>2</v>
      </c>
      <c r="J5573" s="2" t="s">
        <v>371</v>
      </c>
      <c r="K5573" s="2" t="str">
        <f>LOOKUP(A5573,'[2]Collin Seedling for R'!$A$3:$A$51,'[2]Collin Seedling for R'!$R$3:$R$51)</f>
        <v>Mod</v>
      </c>
      <c r="L5573" s="2" t="str">
        <f>LOOKUP(A5573,'[2]Collin Seedling for R'!$A$3:$A$51,'[2]Collin Seedling for R'!$T$3:$T$51)</f>
        <v>FS</v>
      </c>
      <c r="M5573" s="2" t="str">
        <f>LOOKUP(A5573,'[2]Collin Seedling for R'!$A$3:$A$51,'[2]Collin Seedling for R'!$P$3:$P$51)</f>
        <v>Seeded</v>
      </c>
      <c r="N5573" s="8">
        <f t="shared" si="87"/>
        <v>1.06</v>
      </c>
      <c r="O5573" s="2" t="str">
        <f>LOOKUP(H5573,[2]plantlist!$A$2:$A$943,[2]plantlist!$B$2:$B$943)</f>
        <v>G</v>
      </c>
    </row>
    <row r="5574" spans="1:15" x14ac:dyDescent="0.2">
      <c r="A5574" s="7" t="s">
        <v>360</v>
      </c>
      <c r="B5574" s="2">
        <v>1997</v>
      </c>
      <c r="C5574" s="2" t="s">
        <v>0</v>
      </c>
      <c r="D5574" s="2">
        <v>4</v>
      </c>
      <c r="E5574" s="2">
        <v>0</v>
      </c>
      <c r="F5574" s="2">
        <v>4</v>
      </c>
      <c r="G5574" s="2">
        <v>5000</v>
      </c>
      <c r="H5574" s="2" t="s">
        <v>41</v>
      </c>
      <c r="I5574" s="2" t="s">
        <v>2</v>
      </c>
      <c r="J5574" s="2" t="s">
        <v>42</v>
      </c>
      <c r="K5574" s="2" t="str">
        <f>LOOKUP(A5574,'[2]Collin Seedling for R'!$A$3:$A$51,'[2]Collin Seedling for R'!$R$3:$R$51)</f>
        <v>Mod</v>
      </c>
      <c r="L5574" s="2" t="str">
        <f>LOOKUP(A5574,'[2]Collin Seedling for R'!$A$3:$A$51,'[2]Collin Seedling for R'!$T$3:$T$51)</f>
        <v>FS</v>
      </c>
      <c r="M5574" s="2" t="str">
        <f>LOOKUP(A5574,'[2]Collin Seedling for R'!$A$3:$A$51,'[2]Collin Seedling for R'!$P$3:$P$51)</f>
        <v>Seeded</v>
      </c>
      <c r="N5574" s="8">
        <f t="shared" si="87"/>
        <v>0</v>
      </c>
      <c r="O5574" s="2" t="str">
        <f>LOOKUP(H5574,[2]plantlist!$A$2:$A$943,[2]plantlist!$B$2:$B$943)</f>
        <v>B</v>
      </c>
    </row>
    <row r="5575" spans="1:15" x14ac:dyDescent="0.2">
      <c r="A5575" s="7" t="s">
        <v>360</v>
      </c>
      <c r="B5575" s="2">
        <v>1997</v>
      </c>
      <c r="C5575" s="2" t="s">
        <v>0</v>
      </c>
      <c r="D5575" s="2">
        <v>3</v>
      </c>
      <c r="E5575" s="2">
        <v>161</v>
      </c>
      <c r="F5575" s="2">
        <v>164</v>
      </c>
      <c r="G5575" s="2">
        <v>5000</v>
      </c>
      <c r="H5575" s="2" t="s">
        <v>373</v>
      </c>
      <c r="I5575" s="2" t="s">
        <v>2</v>
      </c>
      <c r="J5575" s="2" t="s">
        <v>67</v>
      </c>
      <c r="K5575" s="2" t="str">
        <f>LOOKUP(A5575,'[2]Collin Seedling for R'!$A$3:$A$51,'[2]Collin Seedling for R'!$R$3:$R$51)</f>
        <v>Mod</v>
      </c>
      <c r="L5575" s="2" t="str">
        <f>LOOKUP(A5575,'[2]Collin Seedling for R'!$A$3:$A$51,'[2]Collin Seedling for R'!$T$3:$T$51)</f>
        <v>FS</v>
      </c>
      <c r="M5575" s="2" t="str">
        <f>LOOKUP(A5575,'[2]Collin Seedling for R'!$A$3:$A$51,'[2]Collin Seedling for R'!$P$3:$P$51)</f>
        <v>Seeded</v>
      </c>
      <c r="N5575" s="8">
        <f t="shared" si="87"/>
        <v>3.2199999999999998</v>
      </c>
      <c r="O5575" s="2" t="str">
        <f>LOOKUP(H5575,[2]plantlist!$A$2:$A$943,[2]plantlist!$B$2:$B$943)</f>
        <v>G</v>
      </c>
    </row>
    <row r="5576" spans="1:15" x14ac:dyDescent="0.2">
      <c r="A5576" s="7" t="s">
        <v>360</v>
      </c>
      <c r="B5576" s="2">
        <v>1997</v>
      </c>
      <c r="C5576" s="2" t="s">
        <v>0</v>
      </c>
      <c r="D5576" s="2">
        <v>3</v>
      </c>
      <c r="E5576" s="2">
        <v>32</v>
      </c>
      <c r="F5576" s="2">
        <v>35</v>
      </c>
      <c r="G5576" s="2">
        <v>5000</v>
      </c>
      <c r="H5576" s="2" t="s">
        <v>218</v>
      </c>
      <c r="I5576" s="2" t="s">
        <v>2</v>
      </c>
      <c r="J5576" s="2" t="s">
        <v>219</v>
      </c>
      <c r="K5576" s="2" t="str">
        <f>LOOKUP(A5576,'[2]Collin Seedling for R'!$A$3:$A$51,'[2]Collin Seedling for R'!$R$3:$R$51)</f>
        <v>Mod</v>
      </c>
      <c r="L5576" s="2" t="str">
        <f>LOOKUP(A5576,'[2]Collin Seedling for R'!$A$3:$A$51,'[2]Collin Seedling for R'!$T$3:$T$51)</f>
        <v>FS</v>
      </c>
      <c r="M5576" s="2" t="str">
        <f>LOOKUP(A5576,'[2]Collin Seedling for R'!$A$3:$A$51,'[2]Collin Seedling for R'!$P$3:$P$51)</f>
        <v>Seeded</v>
      </c>
      <c r="N5576" s="8">
        <f t="shared" si="87"/>
        <v>0.64</v>
      </c>
      <c r="O5576" s="2" t="str">
        <f>LOOKUP(H5576,[2]plantlist!$A$2:$A$943,[2]plantlist!$B$2:$B$943)</f>
        <v>L</v>
      </c>
    </row>
    <row r="5577" spans="1:15" x14ac:dyDescent="0.2">
      <c r="A5577" s="7" t="s">
        <v>360</v>
      </c>
      <c r="B5577" s="2">
        <v>1997</v>
      </c>
      <c r="C5577" s="2" t="s">
        <v>0</v>
      </c>
      <c r="D5577" s="2">
        <v>2</v>
      </c>
      <c r="E5577" s="2">
        <v>44</v>
      </c>
      <c r="F5577" s="2">
        <v>46</v>
      </c>
      <c r="G5577" s="2">
        <v>5000</v>
      </c>
      <c r="H5577" s="2" t="s">
        <v>108</v>
      </c>
      <c r="I5577" s="2" t="s">
        <v>2</v>
      </c>
      <c r="J5577" s="2" t="s">
        <v>109</v>
      </c>
      <c r="K5577" s="2" t="str">
        <f>LOOKUP(A5577,'[2]Collin Seedling for R'!$A$3:$A$51,'[2]Collin Seedling for R'!$R$3:$R$51)</f>
        <v>Mod</v>
      </c>
      <c r="L5577" s="2" t="str">
        <f>LOOKUP(A5577,'[2]Collin Seedling for R'!$A$3:$A$51,'[2]Collin Seedling for R'!$T$3:$T$51)</f>
        <v>FS</v>
      </c>
      <c r="M5577" s="2" t="str">
        <f>LOOKUP(A5577,'[2]Collin Seedling for R'!$A$3:$A$51,'[2]Collin Seedling for R'!$P$3:$P$51)</f>
        <v>Seeded</v>
      </c>
      <c r="N5577" s="8">
        <f t="shared" si="87"/>
        <v>0.88</v>
      </c>
      <c r="O5577" s="2" t="str">
        <f>LOOKUP(H5577,[2]plantlist!$A$2:$A$943,[2]plantlist!$B$2:$B$943)</f>
        <v>F</v>
      </c>
    </row>
    <row r="5578" spans="1:15" x14ac:dyDescent="0.2">
      <c r="A5578" s="7" t="s">
        <v>360</v>
      </c>
      <c r="B5578" s="2">
        <v>1997</v>
      </c>
      <c r="C5578" s="2" t="s">
        <v>0</v>
      </c>
      <c r="D5578" s="2">
        <v>0</v>
      </c>
      <c r="E5578" s="2">
        <v>150</v>
      </c>
      <c r="F5578" s="2">
        <v>150</v>
      </c>
      <c r="G5578" s="2">
        <v>5000</v>
      </c>
      <c r="H5578" s="2" t="s">
        <v>16</v>
      </c>
      <c r="I5578" s="2" t="s">
        <v>2</v>
      </c>
      <c r="J5578" s="2" t="s">
        <v>17</v>
      </c>
      <c r="K5578" s="2" t="str">
        <f>LOOKUP(A5578,'[2]Collin Seedling for R'!$A$3:$A$51,'[2]Collin Seedling for R'!$R$3:$R$51)</f>
        <v>Mod</v>
      </c>
      <c r="L5578" s="2" t="str">
        <f>LOOKUP(A5578,'[2]Collin Seedling for R'!$A$3:$A$51,'[2]Collin Seedling for R'!$T$3:$T$51)</f>
        <v>FS</v>
      </c>
      <c r="M5578" s="2" t="str">
        <f>LOOKUP(A5578,'[2]Collin Seedling for R'!$A$3:$A$51,'[2]Collin Seedling for R'!$P$3:$P$51)</f>
        <v>Seeded</v>
      </c>
      <c r="N5578" s="8">
        <f t="shared" si="87"/>
        <v>3</v>
      </c>
      <c r="O5578" s="2" t="str">
        <f>LOOKUP(H5578,[2]plantlist!$A$2:$A$943,[2]plantlist!$B$2:$B$943)</f>
        <v>S</v>
      </c>
    </row>
    <row r="5579" spans="1:15" x14ac:dyDescent="0.2">
      <c r="A5579" s="7" t="s">
        <v>360</v>
      </c>
      <c r="B5579" s="2">
        <v>1997</v>
      </c>
      <c r="C5579" s="2" t="s">
        <v>0</v>
      </c>
      <c r="D5579" s="2">
        <v>0</v>
      </c>
      <c r="E5579" s="2">
        <v>15</v>
      </c>
      <c r="F5579" s="2">
        <v>15</v>
      </c>
      <c r="G5579" s="2">
        <v>5000</v>
      </c>
      <c r="H5579" s="2" t="s">
        <v>253</v>
      </c>
      <c r="I5579" s="2" t="s">
        <v>19</v>
      </c>
      <c r="J5579" s="2" t="s">
        <v>254</v>
      </c>
      <c r="K5579" s="2" t="str">
        <f>LOOKUP(A5579,'[2]Collin Seedling for R'!$A$3:$A$51,'[2]Collin Seedling for R'!$R$3:$R$51)</f>
        <v>Mod</v>
      </c>
      <c r="L5579" s="2" t="str">
        <f>LOOKUP(A5579,'[2]Collin Seedling for R'!$A$3:$A$51,'[2]Collin Seedling for R'!$T$3:$T$51)</f>
        <v>FS</v>
      </c>
      <c r="M5579" s="2" t="str">
        <f>LOOKUP(A5579,'[2]Collin Seedling for R'!$A$3:$A$51,'[2]Collin Seedling for R'!$P$3:$P$51)</f>
        <v>Seeded</v>
      </c>
      <c r="N5579" s="8">
        <f t="shared" si="87"/>
        <v>0.3</v>
      </c>
      <c r="O5579" s="2" t="str">
        <f>LOOKUP(H5579,[2]plantlist!$A$2:$A$943,[2]plantlist!$B$2:$B$943)</f>
        <v>G</v>
      </c>
    </row>
    <row r="5580" spans="1:15" x14ac:dyDescent="0.2">
      <c r="A5580" s="7" t="s">
        <v>360</v>
      </c>
      <c r="B5580" s="2">
        <v>1997</v>
      </c>
      <c r="C5580" s="2" t="s">
        <v>0</v>
      </c>
      <c r="D5580" s="2">
        <v>0</v>
      </c>
      <c r="E5580" s="2">
        <v>5</v>
      </c>
      <c r="F5580" s="2">
        <v>5</v>
      </c>
      <c r="G5580" s="2">
        <v>5000</v>
      </c>
      <c r="H5580" s="2" t="s">
        <v>110</v>
      </c>
      <c r="I5580" s="2" t="s">
        <v>2</v>
      </c>
      <c r="J5580" s="2" t="s">
        <v>111</v>
      </c>
      <c r="K5580" s="2" t="str">
        <f>LOOKUP(A5580,'[2]Collin Seedling for R'!$A$3:$A$51,'[2]Collin Seedling for R'!$R$3:$R$51)</f>
        <v>Mod</v>
      </c>
      <c r="L5580" s="2" t="str">
        <f>LOOKUP(A5580,'[2]Collin Seedling for R'!$A$3:$A$51,'[2]Collin Seedling for R'!$T$3:$T$51)</f>
        <v>FS</v>
      </c>
      <c r="M5580" s="2" t="str">
        <f>LOOKUP(A5580,'[2]Collin Seedling for R'!$A$3:$A$51,'[2]Collin Seedling for R'!$P$3:$P$51)</f>
        <v>Seeded</v>
      </c>
      <c r="N5580" s="8">
        <f t="shared" si="87"/>
        <v>0.1</v>
      </c>
      <c r="O5580" s="2" t="str">
        <f>LOOKUP(H5580,[2]plantlist!$A$2:$A$943,[2]plantlist!$B$2:$B$943)</f>
        <v>F</v>
      </c>
    </row>
    <row r="5581" spans="1:15" x14ac:dyDescent="0.2">
      <c r="A5581" s="7" t="s">
        <v>360</v>
      </c>
      <c r="B5581" s="2">
        <v>1997</v>
      </c>
      <c r="C5581" s="2" t="s">
        <v>0</v>
      </c>
      <c r="D5581" s="2">
        <v>0</v>
      </c>
      <c r="E5581" s="2">
        <v>116</v>
      </c>
      <c r="F5581" s="2">
        <v>116</v>
      </c>
      <c r="G5581" s="2">
        <v>5000</v>
      </c>
      <c r="H5581" s="2" t="s">
        <v>45</v>
      </c>
      <c r="I5581" s="2" t="s">
        <v>19</v>
      </c>
      <c r="J5581" s="2" t="s">
        <v>46</v>
      </c>
      <c r="K5581" s="2" t="str">
        <f>LOOKUP(A5581,'[2]Collin Seedling for R'!$A$3:$A$51,'[2]Collin Seedling for R'!$R$3:$R$51)</f>
        <v>Mod</v>
      </c>
      <c r="L5581" s="2" t="str">
        <f>LOOKUP(A5581,'[2]Collin Seedling for R'!$A$3:$A$51,'[2]Collin Seedling for R'!$T$3:$T$51)</f>
        <v>FS</v>
      </c>
      <c r="M5581" s="2" t="str">
        <f>LOOKUP(A5581,'[2]Collin Seedling for R'!$A$3:$A$51,'[2]Collin Seedling for R'!$P$3:$P$51)</f>
        <v>Seeded</v>
      </c>
      <c r="N5581" s="8">
        <f t="shared" si="87"/>
        <v>2.3199999999999998</v>
      </c>
      <c r="O5581" s="2" t="str">
        <f>LOOKUP(H5581,[2]plantlist!$A$2:$A$943,[2]plantlist!$B$2:$B$943)</f>
        <v>F</v>
      </c>
    </row>
    <row r="5582" spans="1:15" x14ac:dyDescent="0.2">
      <c r="A5582" s="7" t="s">
        <v>360</v>
      </c>
      <c r="B5582" s="2">
        <v>1997</v>
      </c>
      <c r="C5582" s="2" t="s">
        <v>0</v>
      </c>
      <c r="D5582" s="2">
        <v>0</v>
      </c>
      <c r="E5582" s="2">
        <v>110</v>
      </c>
      <c r="F5582" s="2">
        <v>110</v>
      </c>
      <c r="G5582" s="2">
        <v>5000</v>
      </c>
      <c r="H5582" s="2" t="s">
        <v>382</v>
      </c>
      <c r="I5582" s="2" t="s">
        <v>19</v>
      </c>
      <c r="J5582" s="2" t="s">
        <v>383</v>
      </c>
      <c r="K5582" s="2" t="str">
        <f>LOOKUP(A5582,'[2]Collin Seedling for R'!$A$3:$A$51,'[2]Collin Seedling for R'!$R$3:$R$51)</f>
        <v>Mod</v>
      </c>
      <c r="L5582" s="2" t="str">
        <f>LOOKUP(A5582,'[2]Collin Seedling for R'!$A$3:$A$51,'[2]Collin Seedling for R'!$T$3:$T$51)</f>
        <v>FS</v>
      </c>
      <c r="M5582" s="2" t="str">
        <f>LOOKUP(A5582,'[2]Collin Seedling for R'!$A$3:$A$51,'[2]Collin Seedling for R'!$P$3:$P$51)</f>
        <v>Seeded</v>
      </c>
      <c r="N5582" s="8">
        <f t="shared" si="87"/>
        <v>2.1999999999999997</v>
      </c>
      <c r="O5582" s="2" t="str">
        <f>LOOKUP(H5582,[2]plantlist!$A$2:$A$943,[2]plantlist!$B$2:$B$943)</f>
        <v>T</v>
      </c>
    </row>
    <row r="5583" spans="1:15" x14ac:dyDescent="0.2">
      <c r="A5583" s="7" t="s">
        <v>360</v>
      </c>
      <c r="B5583" s="2">
        <v>1997</v>
      </c>
      <c r="C5583" s="2" t="s">
        <v>0</v>
      </c>
      <c r="D5583" s="2">
        <v>0</v>
      </c>
      <c r="E5583" s="2">
        <v>3</v>
      </c>
      <c r="F5583" s="2">
        <v>3</v>
      </c>
      <c r="G5583" s="2">
        <v>5000</v>
      </c>
      <c r="H5583" s="2" t="s">
        <v>37</v>
      </c>
      <c r="I5583" s="2" t="s">
        <v>2</v>
      </c>
      <c r="J5583" s="2" t="s">
        <v>38</v>
      </c>
      <c r="K5583" s="2" t="str">
        <f>LOOKUP(A5583,'[2]Collin Seedling for R'!$A$3:$A$51,'[2]Collin Seedling for R'!$R$3:$R$51)</f>
        <v>Mod</v>
      </c>
      <c r="L5583" s="2" t="str">
        <f>LOOKUP(A5583,'[2]Collin Seedling for R'!$A$3:$A$51,'[2]Collin Seedling for R'!$T$3:$T$51)</f>
        <v>FS</v>
      </c>
      <c r="M5583" s="2" t="str">
        <f>LOOKUP(A5583,'[2]Collin Seedling for R'!$A$3:$A$51,'[2]Collin Seedling for R'!$P$3:$P$51)</f>
        <v>Seeded</v>
      </c>
      <c r="N5583" s="8">
        <f t="shared" si="87"/>
        <v>0.06</v>
      </c>
      <c r="O5583" s="2" t="str">
        <f>LOOKUP(H5583,[2]plantlist!$A$2:$A$943,[2]plantlist!$B$2:$B$943)</f>
        <v>F</v>
      </c>
    </row>
    <row r="5584" spans="1:15" x14ac:dyDescent="0.2">
      <c r="A5584" s="7" t="s">
        <v>360</v>
      </c>
      <c r="B5584" s="2">
        <v>1997</v>
      </c>
      <c r="C5584" s="2" t="s">
        <v>0</v>
      </c>
      <c r="D5584" s="2">
        <v>0</v>
      </c>
      <c r="E5584" s="2">
        <v>5</v>
      </c>
      <c r="F5584" s="2">
        <v>5</v>
      </c>
      <c r="G5584" s="2">
        <v>5000</v>
      </c>
      <c r="H5584" s="2" t="s">
        <v>253</v>
      </c>
      <c r="I5584" s="2" t="s">
        <v>2</v>
      </c>
      <c r="J5584" s="2" t="s">
        <v>254</v>
      </c>
      <c r="K5584" s="2" t="str">
        <f>LOOKUP(A5584,'[2]Collin Seedling for R'!$A$3:$A$51,'[2]Collin Seedling for R'!$R$3:$R$51)</f>
        <v>Mod</v>
      </c>
      <c r="L5584" s="2" t="str">
        <f>LOOKUP(A5584,'[2]Collin Seedling for R'!$A$3:$A$51,'[2]Collin Seedling for R'!$T$3:$T$51)</f>
        <v>FS</v>
      </c>
      <c r="M5584" s="2" t="str">
        <f>LOOKUP(A5584,'[2]Collin Seedling for R'!$A$3:$A$51,'[2]Collin Seedling for R'!$P$3:$P$51)</f>
        <v>Seeded</v>
      </c>
      <c r="N5584" s="8">
        <f t="shared" si="87"/>
        <v>0.1</v>
      </c>
      <c r="O5584" s="2" t="str">
        <f>LOOKUP(H5584,[2]plantlist!$A$2:$A$943,[2]plantlist!$B$2:$B$943)</f>
        <v>G</v>
      </c>
    </row>
    <row r="5585" spans="1:15" x14ac:dyDescent="0.2">
      <c r="A5585" s="7" t="s">
        <v>360</v>
      </c>
      <c r="B5585" s="2">
        <v>1997</v>
      </c>
      <c r="C5585" s="2" t="s">
        <v>0</v>
      </c>
      <c r="D5585" s="2">
        <v>0</v>
      </c>
      <c r="E5585" s="2">
        <v>1</v>
      </c>
      <c r="F5585" s="2">
        <v>1</v>
      </c>
      <c r="G5585" s="2">
        <v>5000</v>
      </c>
      <c r="H5585" s="2" t="s">
        <v>8</v>
      </c>
      <c r="I5585" s="2" t="s">
        <v>19</v>
      </c>
      <c r="J5585" s="2" t="s">
        <v>9</v>
      </c>
      <c r="K5585" s="2" t="str">
        <f>LOOKUP(A5585,'[2]Collin Seedling for R'!$A$3:$A$51,'[2]Collin Seedling for R'!$R$3:$R$51)</f>
        <v>Mod</v>
      </c>
      <c r="L5585" s="2" t="str">
        <f>LOOKUP(A5585,'[2]Collin Seedling for R'!$A$3:$A$51,'[2]Collin Seedling for R'!$T$3:$T$51)</f>
        <v>FS</v>
      </c>
      <c r="M5585" s="2" t="str">
        <f>LOOKUP(A5585,'[2]Collin Seedling for R'!$A$3:$A$51,'[2]Collin Seedling for R'!$P$3:$P$51)</f>
        <v>Seeded</v>
      </c>
      <c r="N5585" s="8">
        <f t="shared" si="87"/>
        <v>0.02</v>
      </c>
      <c r="O5585" s="2" t="str">
        <f>LOOKUP(H5585,[2]plantlist!$A$2:$A$943,[2]plantlist!$B$2:$B$943)</f>
        <v>G</v>
      </c>
    </row>
    <row r="5586" spans="1:15" x14ac:dyDescent="0.2">
      <c r="A5586" s="7" t="s">
        <v>360</v>
      </c>
      <c r="B5586" s="2">
        <v>1997</v>
      </c>
      <c r="C5586" s="2" t="s">
        <v>0</v>
      </c>
      <c r="D5586" s="2">
        <v>0</v>
      </c>
      <c r="E5586" s="2">
        <v>6</v>
      </c>
      <c r="F5586" s="2">
        <v>6</v>
      </c>
      <c r="G5586" s="2">
        <v>5000</v>
      </c>
      <c r="H5586" s="2" t="s">
        <v>417</v>
      </c>
      <c r="I5586" s="2" t="s">
        <v>19</v>
      </c>
      <c r="J5586" s="2" t="s">
        <v>418</v>
      </c>
      <c r="K5586" s="2" t="str">
        <f>LOOKUP(A5586,'[2]Collin Seedling for R'!$A$3:$A$51,'[2]Collin Seedling for R'!$R$3:$R$51)</f>
        <v>Mod</v>
      </c>
      <c r="L5586" s="2" t="str">
        <f>LOOKUP(A5586,'[2]Collin Seedling for R'!$A$3:$A$51,'[2]Collin Seedling for R'!$T$3:$T$51)</f>
        <v>FS</v>
      </c>
      <c r="M5586" s="2" t="str">
        <f>LOOKUP(A5586,'[2]Collin Seedling for R'!$A$3:$A$51,'[2]Collin Seedling for R'!$P$3:$P$51)</f>
        <v>Seeded</v>
      </c>
      <c r="N5586" s="8">
        <f t="shared" si="87"/>
        <v>0.12</v>
      </c>
      <c r="O5586" s="2" t="str">
        <f>LOOKUP(H5586,[2]plantlist!$A$2:$A$943,[2]plantlist!$B$2:$B$943)</f>
        <v>F</v>
      </c>
    </row>
    <row r="5587" spans="1:15" x14ac:dyDescent="0.2">
      <c r="A5587" s="7" t="s">
        <v>360</v>
      </c>
      <c r="B5587" s="2">
        <v>1997</v>
      </c>
      <c r="C5587" s="2" t="s">
        <v>0</v>
      </c>
      <c r="D5587" s="2">
        <v>0</v>
      </c>
      <c r="E5587" s="2">
        <v>1</v>
      </c>
      <c r="F5587" s="2">
        <v>1</v>
      </c>
      <c r="G5587" s="2">
        <v>5000</v>
      </c>
      <c r="H5587" s="2" t="s">
        <v>78</v>
      </c>
      <c r="I5587" s="2" t="s">
        <v>2</v>
      </c>
      <c r="J5587" s="2" t="s">
        <v>79</v>
      </c>
      <c r="K5587" s="2" t="str">
        <f>LOOKUP(A5587,'[2]Collin Seedling for R'!$A$3:$A$51,'[2]Collin Seedling for R'!$R$3:$R$51)</f>
        <v>Mod</v>
      </c>
      <c r="L5587" s="2" t="str">
        <f>LOOKUP(A5587,'[2]Collin Seedling for R'!$A$3:$A$51,'[2]Collin Seedling for R'!$T$3:$T$51)</f>
        <v>FS</v>
      </c>
      <c r="M5587" s="2" t="str">
        <f>LOOKUP(A5587,'[2]Collin Seedling for R'!$A$3:$A$51,'[2]Collin Seedling for R'!$P$3:$P$51)</f>
        <v>Seeded</v>
      </c>
      <c r="N5587" s="8">
        <f t="shared" si="87"/>
        <v>0.02</v>
      </c>
      <c r="O5587" s="2" t="str">
        <f>LOOKUP(H5587,[2]plantlist!$A$2:$A$943,[2]plantlist!$B$2:$B$943)</f>
        <v>F</v>
      </c>
    </row>
    <row r="5588" spans="1:15" x14ac:dyDescent="0.2">
      <c r="A5588" s="7" t="s">
        <v>360</v>
      </c>
      <c r="B5588" s="2">
        <v>1997</v>
      </c>
      <c r="C5588" s="2" t="s">
        <v>0</v>
      </c>
      <c r="D5588" s="2">
        <v>0</v>
      </c>
      <c r="E5588" s="2">
        <v>3</v>
      </c>
      <c r="F5588" s="2">
        <v>3</v>
      </c>
      <c r="G5588" s="2">
        <v>5000</v>
      </c>
      <c r="H5588" s="2" t="s">
        <v>393</v>
      </c>
      <c r="I5588" s="2" t="s">
        <v>19</v>
      </c>
      <c r="J5588" s="2" t="s">
        <v>394</v>
      </c>
      <c r="K5588" s="2" t="str">
        <f>LOOKUP(A5588,'[2]Collin Seedling for R'!$A$3:$A$51,'[2]Collin Seedling for R'!$R$3:$R$51)</f>
        <v>Mod</v>
      </c>
      <c r="L5588" s="2" t="str">
        <f>LOOKUP(A5588,'[2]Collin Seedling for R'!$A$3:$A$51,'[2]Collin Seedling for R'!$T$3:$T$51)</f>
        <v>FS</v>
      </c>
      <c r="M5588" s="2" t="str">
        <f>LOOKUP(A5588,'[2]Collin Seedling for R'!$A$3:$A$51,'[2]Collin Seedling for R'!$P$3:$P$51)</f>
        <v>Seeded</v>
      </c>
      <c r="N5588" s="8">
        <f t="shared" si="87"/>
        <v>0.06</v>
      </c>
      <c r="O5588" s="2" t="str">
        <f>LOOKUP(H5588,[2]plantlist!$A$2:$A$943,[2]plantlist!$B$2:$B$943)</f>
        <v>G</v>
      </c>
    </row>
    <row r="5589" spans="1:15" x14ac:dyDescent="0.2">
      <c r="A5589" s="7" t="s">
        <v>360</v>
      </c>
      <c r="B5589" s="2">
        <v>1997</v>
      </c>
      <c r="C5589" s="2" t="s">
        <v>0</v>
      </c>
      <c r="D5589" s="2">
        <v>0</v>
      </c>
      <c r="E5589" s="2">
        <v>121</v>
      </c>
      <c r="F5589" s="2">
        <v>121</v>
      </c>
      <c r="G5589" s="2">
        <v>5000</v>
      </c>
      <c r="H5589" s="2" t="s">
        <v>23</v>
      </c>
      <c r="I5589" s="2" t="s">
        <v>2</v>
      </c>
      <c r="J5589" s="2" t="s">
        <v>24</v>
      </c>
      <c r="K5589" s="2" t="str">
        <f>LOOKUP(A5589,'[2]Collin Seedling for R'!$A$3:$A$51,'[2]Collin Seedling for R'!$R$3:$R$51)</f>
        <v>Mod</v>
      </c>
      <c r="L5589" s="2" t="str">
        <f>LOOKUP(A5589,'[2]Collin Seedling for R'!$A$3:$A$51,'[2]Collin Seedling for R'!$T$3:$T$51)</f>
        <v>FS</v>
      </c>
      <c r="M5589" s="2" t="str">
        <f>LOOKUP(A5589,'[2]Collin Seedling for R'!$A$3:$A$51,'[2]Collin Seedling for R'!$P$3:$P$51)</f>
        <v>Seeded</v>
      </c>
      <c r="N5589" s="8">
        <f t="shared" si="87"/>
        <v>2.42</v>
      </c>
      <c r="O5589" s="2" t="str">
        <f>LOOKUP(H5589,[2]plantlist!$A$2:$A$943,[2]plantlist!$B$2:$B$943)</f>
        <v>S</v>
      </c>
    </row>
    <row r="5590" spans="1:15" x14ac:dyDescent="0.2">
      <c r="A5590" s="7" t="s">
        <v>360</v>
      </c>
      <c r="B5590" s="2">
        <v>1997</v>
      </c>
      <c r="C5590" s="2" t="s">
        <v>0</v>
      </c>
      <c r="D5590" s="2">
        <v>0</v>
      </c>
      <c r="E5590" s="2">
        <v>3</v>
      </c>
      <c r="F5590" s="2">
        <v>3</v>
      </c>
      <c r="G5590" s="2">
        <v>5000</v>
      </c>
      <c r="H5590" s="2" t="s">
        <v>60</v>
      </c>
      <c r="I5590" s="2" t="s">
        <v>19</v>
      </c>
      <c r="J5590" s="2" t="s">
        <v>61</v>
      </c>
      <c r="K5590" s="2" t="str">
        <f>LOOKUP(A5590,'[2]Collin Seedling for R'!$A$3:$A$51,'[2]Collin Seedling for R'!$R$3:$R$51)</f>
        <v>Mod</v>
      </c>
      <c r="L5590" s="2" t="str">
        <f>LOOKUP(A5590,'[2]Collin Seedling for R'!$A$3:$A$51,'[2]Collin Seedling for R'!$T$3:$T$51)</f>
        <v>FS</v>
      </c>
      <c r="M5590" s="2" t="str">
        <f>LOOKUP(A5590,'[2]Collin Seedling for R'!$A$3:$A$51,'[2]Collin Seedling for R'!$P$3:$P$51)</f>
        <v>Seeded</v>
      </c>
      <c r="N5590" s="8">
        <f t="shared" si="87"/>
        <v>0.06</v>
      </c>
      <c r="O5590" s="2" t="str">
        <f>LOOKUP(H5590,[2]plantlist!$A$2:$A$943,[2]plantlist!$B$2:$B$943)</f>
        <v>F</v>
      </c>
    </row>
    <row r="5591" spans="1:15" x14ac:dyDescent="0.2">
      <c r="A5591" s="7" t="s">
        <v>360</v>
      </c>
      <c r="B5591" s="2">
        <v>1997</v>
      </c>
      <c r="C5591" s="2" t="s">
        <v>0</v>
      </c>
      <c r="D5591" s="2">
        <v>0</v>
      </c>
      <c r="E5591" s="2">
        <v>3</v>
      </c>
      <c r="F5591" s="2">
        <v>3</v>
      </c>
      <c r="G5591" s="2">
        <v>5000</v>
      </c>
      <c r="H5591" s="2" t="s">
        <v>16</v>
      </c>
      <c r="I5591" s="2" t="s">
        <v>19</v>
      </c>
      <c r="J5591" s="2" t="s">
        <v>17</v>
      </c>
      <c r="K5591" s="2" t="str">
        <f>LOOKUP(A5591,'[2]Collin Seedling for R'!$A$3:$A$51,'[2]Collin Seedling for R'!$R$3:$R$51)</f>
        <v>Mod</v>
      </c>
      <c r="L5591" s="2" t="str">
        <f>LOOKUP(A5591,'[2]Collin Seedling for R'!$A$3:$A$51,'[2]Collin Seedling for R'!$T$3:$T$51)</f>
        <v>FS</v>
      </c>
      <c r="M5591" s="2" t="str">
        <f>LOOKUP(A5591,'[2]Collin Seedling for R'!$A$3:$A$51,'[2]Collin Seedling for R'!$P$3:$P$51)</f>
        <v>Seeded</v>
      </c>
      <c r="N5591" s="8">
        <f t="shared" si="87"/>
        <v>0.06</v>
      </c>
      <c r="O5591" s="2" t="str">
        <f>LOOKUP(H5591,[2]plantlist!$A$2:$A$943,[2]plantlist!$B$2:$B$943)</f>
        <v>S</v>
      </c>
    </row>
    <row r="5592" spans="1:15" x14ac:dyDescent="0.2">
      <c r="A5592" s="7" t="s">
        <v>360</v>
      </c>
      <c r="B5592" s="2">
        <v>1997</v>
      </c>
      <c r="C5592" s="2" t="s">
        <v>0</v>
      </c>
      <c r="D5592" s="2">
        <v>0</v>
      </c>
      <c r="E5592" s="2">
        <v>2</v>
      </c>
      <c r="F5592" s="2">
        <v>2</v>
      </c>
      <c r="G5592" s="2">
        <v>5000</v>
      </c>
      <c r="H5592" s="2" t="s">
        <v>25</v>
      </c>
      <c r="I5592" s="2" t="s">
        <v>2</v>
      </c>
      <c r="J5592" s="2" t="s">
        <v>26</v>
      </c>
      <c r="K5592" s="2" t="str">
        <f>LOOKUP(A5592,'[2]Collin Seedling for R'!$A$3:$A$51,'[2]Collin Seedling for R'!$R$3:$R$51)</f>
        <v>Mod</v>
      </c>
      <c r="L5592" s="2" t="str">
        <f>LOOKUP(A5592,'[2]Collin Seedling for R'!$A$3:$A$51,'[2]Collin Seedling for R'!$T$3:$T$51)</f>
        <v>FS</v>
      </c>
      <c r="M5592" s="2" t="str">
        <f>LOOKUP(A5592,'[2]Collin Seedling for R'!$A$3:$A$51,'[2]Collin Seedling for R'!$P$3:$P$51)</f>
        <v>Seeded</v>
      </c>
      <c r="N5592" s="8">
        <f t="shared" si="87"/>
        <v>0.04</v>
      </c>
      <c r="O5592" s="2" t="str">
        <f>LOOKUP(H5592,[2]plantlist!$A$2:$A$943,[2]plantlist!$B$2:$B$943)</f>
        <v>F</v>
      </c>
    </row>
    <row r="5593" spans="1:15" x14ac:dyDescent="0.2">
      <c r="A5593" s="7" t="s">
        <v>360</v>
      </c>
      <c r="B5593" s="2">
        <v>1997</v>
      </c>
      <c r="C5593" s="2" t="s">
        <v>0</v>
      </c>
      <c r="D5593" s="2">
        <v>0</v>
      </c>
      <c r="E5593" s="2">
        <v>1</v>
      </c>
      <c r="F5593" s="2">
        <v>1</v>
      </c>
      <c r="G5593" s="2">
        <v>5000</v>
      </c>
      <c r="H5593" s="2" t="s">
        <v>395</v>
      </c>
      <c r="I5593" s="2" t="s">
        <v>2</v>
      </c>
      <c r="J5593" s="2" t="s">
        <v>396</v>
      </c>
      <c r="K5593" s="2" t="str">
        <f>LOOKUP(A5593,'[2]Collin Seedling for R'!$A$3:$A$51,'[2]Collin Seedling for R'!$R$3:$R$51)</f>
        <v>Mod</v>
      </c>
      <c r="L5593" s="2" t="str">
        <f>LOOKUP(A5593,'[2]Collin Seedling for R'!$A$3:$A$51,'[2]Collin Seedling for R'!$T$3:$T$51)</f>
        <v>FS</v>
      </c>
      <c r="M5593" s="2" t="str">
        <f>LOOKUP(A5593,'[2]Collin Seedling for R'!$A$3:$A$51,'[2]Collin Seedling for R'!$P$3:$P$51)</f>
        <v>Seeded</v>
      </c>
      <c r="N5593" s="8">
        <f t="shared" si="87"/>
        <v>0.02</v>
      </c>
      <c r="O5593" s="2" t="str">
        <f>LOOKUP(H5593,[2]plantlist!$A$2:$A$943,[2]plantlist!$B$2:$B$943)</f>
        <v>F</v>
      </c>
    </row>
    <row r="5594" spans="1:15" x14ac:dyDescent="0.2">
      <c r="A5594" s="7" t="s">
        <v>360</v>
      </c>
      <c r="B5594" s="2">
        <v>1997</v>
      </c>
      <c r="C5594" s="2" t="s">
        <v>0</v>
      </c>
      <c r="D5594" s="2">
        <v>0</v>
      </c>
      <c r="E5594" s="2">
        <v>7</v>
      </c>
      <c r="F5594" s="2">
        <v>7</v>
      </c>
      <c r="G5594" s="2">
        <v>5000</v>
      </c>
      <c r="H5594" s="2" t="s">
        <v>68</v>
      </c>
      <c r="I5594" s="2" t="s">
        <v>2</v>
      </c>
      <c r="J5594" s="2" t="s">
        <v>69</v>
      </c>
      <c r="K5594" s="2" t="str">
        <f>LOOKUP(A5594,'[2]Collin Seedling for R'!$A$3:$A$51,'[2]Collin Seedling for R'!$R$3:$R$51)</f>
        <v>Mod</v>
      </c>
      <c r="L5594" s="2" t="str">
        <f>LOOKUP(A5594,'[2]Collin Seedling for R'!$A$3:$A$51,'[2]Collin Seedling for R'!$T$3:$T$51)</f>
        <v>FS</v>
      </c>
      <c r="M5594" s="2" t="str">
        <f>LOOKUP(A5594,'[2]Collin Seedling for R'!$A$3:$A$51,'[2]Collin Seedling for R'!$P$3:$P$51)</f>
        <v>Seeded</v>
      </c>
      <c r="N5594" s="8">
        <f t="shared" si="87"/>
        <v>0.13999999999999999</v>
      </c>
      <c r="O5594" s="2" t="str">
        <f>LOOKUP(H5594,[2]plantlist!$A$2:$A$943,[2]plantlist!$B$2:$B$943)</f>
        <v>G</v>
      </c>
    </row>
    <row r="5595" spans="1:15" x14ac:dyDescent="0.2">
      <c r="A5595" s="7" t="s">
        <v>360</v>
      </c>
      <c r="B5595" s="2">
        <v>1997</v>
      </c>
      <c r="C5595" s="2" t="s">
        <v>0</v>
      </c>
      <c r="D5595" s="2">
        <v>0</v>
      </c>
      <c r="E5595" s="2">
        <v>7</v>
      </c>
      <c r="F5595" s="2">
        <v>7</v>
      </c>
      <c r="G5595" s="2">
        <v>5000</v>
      </c>
      <c r="H5595" s="2" t="s">
        <v>118</v>
      </c>
      <c r="I5595" s="2" t="s">
        <v>2</v>
      </c>
      <c r="J5595" s="2" t="s">
        <v>119</v>
      </c>
      <c r="K5595" s="2" t="str">
        <f>LOOKUP(A5595,'[2]Collin Seedling for R'!$A$3:$A$51,'[2]Collin Seedling for R'!$R$3:$R$51)</f>
        <v>Mod</v>
      </c>
      <c r="L5595" s="2" t="str">
        <f>LOOKUP(A5595,'[2]Collin Seedling for R'!$A$3:$A$51,'[2]Collin Seedling for R'!$T$3:$T$51)</f>
        <v>FS</v>
      </c>
      <c r="M5595" s="2" t="str">
        <f>LOOKUP(A5595,'[2]Collin Seedling for R'!$A$3:$A$51,'[2]Collin Seedling for R'!$P$3:$P$51)</f>
        <v>Seeded</v>
      </c>
      <c r="N5595" s="8">
        <f t="shared" si="87"/>
        <v>0.13999999999999999</v>
      </c>
      <c r="O5595" s="2" t="str">
        <f>LOOKUP(H5595,[2]plantlist!$A$2:$A$943,[2]plantlist!$B$2:$B$943)</f>
        <v>F</v>
      </c>
    </row>
    <row r="5596" spans="1:15" x14ac:dyDescent="0.2">
      <c r="A5596" s="7" t="s">
        <v>360</v>
      </c>
      <c r="B5596" s="2">
        <v>1997</v>
      </c>
      <c r="C5596" s="2" t="s">
        <v>0</v>
      </c>
      <c r="D5596" s="2">
        <v>0</v>
      </c>
      <c r="E5596" s="2">
        <v>2</v>
      </c>
      <c r="F5596" s="2">
        <v>2</v>
      </c>
      <c r="G5596" s="2">
        <v>5000</v>
      </c>
      <c r="H5596" s="2" t="s">
        <v>440</v>
      </c>
      <c r="I5596" s="2" t="s">
        <v>19</v>
      </c>
      <c r="J5596" s="2" t="s">
        <v>441</v>
      </c>
      <c r="K5596" s="2" t="str">
        <f>LOOKUP(A5596,'[2]Collin Seedling for R'!$A$3:$A$51,'[2]Collin Seedling for R'!$R$3:$R$51)</f>
        <v>Mod</v>
      </c>
      <c r="L5596" s="2" t="str">
        <f>LOOKUP(A5596,'[2]Collin Seedling for R'!$A$3:$A$51,'[2]Collin Seedling for R'!$T$3:$T$51)</f>
        <v>FS</v>
      </c>
      <c r="M5596" s="2" t="str">
        <f>LOOKUP(A5596,'[2]Collin Seedling for R'!$A$3:$A$51,'[2]Collin Seedling for R'!$P$3:$P$51)</f>
        <v>Seeded</v>
      </c>
      <c r="N5596" s="8">
        <f t="shared" si="87"/>
        <v>0.04</v>
      </c>
      <c r="O5596" s="2" t="str">
        <f>LOOKUP(H5596,[2]plantlist!$A$2:$A$943,[2]plantlist!$B$2:$B$943)</f>
        <v>F</v>
      </c>
    </row>
    <row r="5597" spans="1:15" x14ac:dyDescent="0.2">
      <c r="A5597" s="7" t="s">
        <v>360</v>
      </c>
      <c r="B5597" s="2">
        <v>1997</v>
      </c>
      <c r="C5597" s="2" t="s">
        <v>0</v>
      </c>
      <c r="D5597" s="2">
        <v>0</v>
      </c>
      <c r="E5597" s="2">
        <v>14</v>
      </c>
      <c r="F5597" s="2">
        <v>14</v>
      </c>
      <c r="G5597" s="2">
        <v>5000</v>
      </c>
      <c r="H5597" s="2" t="s">
        <v>82</v>
      </c>
      <c r="I5597" s="2" t="s">
        <v>19</v>
      </c>
      <c r="J5597" s="2" t="s">
        <v>83</v>
      </c>
      <c r="K5597" s="2" t="str">
        <f>LOOKUP(A5597,'[2]Collin Seedling for R'!$A$3:$A$51,'[2]Collin Seedling for R'!$R$3:$R$51)</f>
        <v>Mod</v>
      </c>
      <c r="L5597" s="2" t="str">
        <f>LOOKUP(A5597,'[2]Collin Seedling for R'!$A$3:$A$51,'[2]Collin Seedling for R'!$T$3:$T$51)</f>
        <v>FS</v>
      </c>
      <c r="M5597" s="2" t="str">
        <f>LOOKUP(A5597,'[2]Collin Seedling for R'!$A$3:$A$51,'[2]Collin Seedling for R'!$P$3:$P$51)</f>
        <v>Seeded</v>
      </c>
      <c r="N5597" s="8">
        <f t="shared" si="87"/>
        <v>0.27999999999999997</v>
      </c>
      <c r="O5597" s="2" t="str">
        <f>LOOKUP(H5597,[2]plantlist!$A$2:$A$943,[2]plantlist!$B$2:$B$943)</f>
        <v>F</v>
      </c>
    </row>
    <row r="5598" spans="1:15" x14ac:dyDescent="0.2">
      <c r="A5598" s="7" t="s">
        <v>360</v>
      </c>
      <c r="B5598" s="2">
        <v>1997</v>
      </c>
      <c r="C5598" s="2" t="s">
        <v>0</v>
      </c>
      <c r="D5598" s="2">
        <v>0</v>
      </c>
      <c r="E5598" s="2">
        <v>2</v>
      </c>
      <c r="F5598" s="2">
        <v>2</v>
      </c>
      <c r="G5598" s="2">
        <v>5000</v>
      </c>
      <c r="H5598" s="2" t="s">
        <v>108</v>
      </c>
      <c r="I5598" s="2" t="s">
        <v>19</v>
      </c>
      <c r="J5598" s="2" t="s">
        <v>109</v>
      </c>
      <c r="K5598" s="2" t="str">
        <f>LOOKUP(A5598,'[2]Collin Seedling for R'!$A$3:$A$51,'[2]Collin Seedling for R'!$R$3:$R$51)</f>
        <v>Mod</v>
      </c>
      <c r="L5598" s="2" t="str">
        <f>LOOKUP(A5598,'[2]Collin Seedling for R'!$A$3:$A$51,'[2]Collin Seedling for R'!$T$3:$T$51)</f>
        <v>FS</v>
      </c>
      <c r="M5598" s="2" t="str">
        <f>LOOKUP(A5598,'[2]Collin Seedling for R'!$A$3:$A$51,'[2]Collin Seedling for R'!$P$3:$P$51)</f>
        <v>Seeded</v>
      </c>
      <c r="N5598" s="8">
        <f t="shared" si="87"/>
        <v>0.04</v>
      </c>
      <c r="O5598" s="2" t="str">
        <f>LOOKUP(H5598,[2]plantlist!$A$2:$A$943,[2]plantlist!$B$2:$B$943)</f>
        <v>F</v>
      </c>
    </row>
    <row r="5599" spans="1:15" x14ac:dyDescent="0.2">
      <c r="A5599" s="7" t="s">
        <v>525</v>
      </c>
      <c r="B5599" s="2">
        <v>1998</v>
      </c>
      <c r="C5599" s="2" t="s">
        <v>0</v>
      </c>
      <c r="D5599" s="2">
        <v>3634</v>
      </c>
      <c r="E5599" s="2">
        <v>0</v>
      </c>
      <c r="F5599" s="2">
        <v>3634</v>
      </c>
      <c r="G5599" s="2">
        <v>5000</v>
      </c>
      <c r="H5599" s="2" t="s">
        <v>6</v>
      </c>
      <c r="I5599" s="2" t="s">
        <v>2</v>
      </c>
      <c r="J5599" s="2" t="s">
        <v>7</v>
      </c>
      <c r="K5599" s="2" t="str">
        <f>LOOKUP(A5599,'[2]Collin Seedling for R'!$A$3:$A$51,'[2]Collin Seedling for R'!$R$3:$R$51)</f>
        <v>Mod</v>
      </c>
      <c r="L5599" s="2" t="str">
        <f>LOOKUP(A5599,'[2]Collin Seedling for R'!$A$3:$A$51,'[2]Collin Seedling for R'!$T$3:$T$51)</f>
        <v>FS</v>
      </c>
      <c r="M5599" s="2" t="str">
        <f>LOOKUP(A5599,'[2]Collin Seedling for R'!$A$3:$A$51,'[2]Collin Seedling for R'!$P$3:$P$51)</f>
        <v>Seeded</v>
      </c>
      <c r="N5599" s="8">
        <f t="shared" si="87"/>
        <v>0</v>
      </c>
      <c r="O5599" s="2" t="str">
        <f>LOOKUP(H5599,[2]plantlist!$A$2:$A$943,[2]plantlist!$B$2:$B$943)</f>
        <v>L</v>
      </c>
    </row>
    <row r="5600" spans="1:15" x14ac:dyDescent="0.2">
      <c r="A5600" s="7" t="s">
        <v>525</v>
      </c>
      <c r="B5600" s="2">
        <v>1998</v>
      </c>
      <c r="C5600" s="2" t="s">
        <v>0</v>
      </c>
      <c r="D5600" s="2">
        <v>384</v>
      </c>
      <c r="E5600" s="2">
        <v>0</v>
      </c>
      <c r="F5600" s="2">
        <v>384</v>
      </c>
      <c r="G5600" s="2">
        <v>5000</v>
      </c>
      <c r="H5600" s="2" t="s">
        <v>366</v>
      </c>
      <c r="I5600" s="2" t="s">
        <v>2</v>
      </c>
      <c r="J5600" s="2" t="s">
        <v>367</v>
      </c>
      <c r="K5600" s="2" t="str">
        <f>LOOKUP(A5600,'[2]Collin Seedling for R'!$A$3:$A$51,'[2]Collin Seedling for R'!$R$3:$R$51)</f>
        <v>Mod</v>
      </c>
      <c r="L5600" s="2" t="str">
        <f>LOOKUP(A5600,'[2]Collin Seedling for R'!$A$3:$A$51,'[2]Collin Seedling for R'!$T$3:$T$51)</f>
        <v>FS</v>
      </c>
      <c r="M5600" s="2" t="str">
        <f>LOOKUP(A5600,'[2]Collin Seedling for R'!$A$3:$A$51,'[2]Collin Seedling for R'!$P$3:$P$51)</f>
        <v>Seeded</v>
      </c>
      <c r="N5600" s="8">
        <f t="shared" si="87"/>
        <v>0</v>
      </c>
      <c r="O5600" s="2" t="str">
        <f>LOOKUP(H5600,[2]plantlist!$A$2:$A$943,[2]plantlist!$B$2:$B$943)</f>
        <v>B</v>
      </c>
    </row>
    <row r="5601" spans="1:15" x14ac:dyDescent="0.2">
      <c r="A5601" s="7" t="s">
        <v>525</v>
      </c>
      <c r="B5601" s="2">
        <v>1998</v>
      </c>
      <c r="C5601" s="2" t="s">
        <v>0</v>
      </c>
      <c r="D5601" s="2">
        <v>279</v>
      </c>
      <c r="E5601" s="2">
        <v>10</v>
      </c>
      <c r="F5601" s="2">
        <v>289</v>
      </c>
      <c r="G5601" s="2">
        <v>5000</v>
      </c>
      <c r="H5601" s="2" t="s">
        <v>278</v>
      </c>
      <c r="I5601" s="2" t="s">
        <v>2</v>
      </c>
      <c r="J5601" s="2" t="s">
        <v>279</v>
      </c>
      <c r="K5601" s="2" t="str">
        <f>LOOKUP(A5601,'[2]Collin Seedling for R'!$A$3:$A$51,'[2]Collin Seedling for R'!$R$3:$R$51)</f>
        <v>Mod</v>
      </c>
      <c r="L5601" s="2" t="str">
        <f>LOOKUP(A5601,'[2]Collin Seedling for R'!$A$3:$A$51,'[2]Collin Seedling for R'!$T$3:$T$51)</f>
        <v>FS</v>
      </c>
      <c r="M5601" s="2" t="str">
        <f>LOOKUP(A5601,'[2]Collin Seedling for R'!$A$3:$A$51,'[2]Collin Seedling for R'!$P$3:$P$51)</f>
        <v>Seeded</v>
      </c>
      <c r="N5601" s="8">
        <f t="shared" si="87"/>
        <v>0.2</v>
      </c>
      <c r="O5601" s="2" t="str">
        <f>LOOKUP(H5601,[2]plantlist!$A$2:$A$943,[2]plantlist!$B$2:$B$943)</f>
        <v>B</v>
      </c>
    </row>
    <row r="5602" spans="1:15" x14ac:dyDescent="0.2">
      <c r="A5602" s="7" t="s">
        <v>525</v>
      </c>
      <c r="B5602" s="2">
        <v>1998</v>
      </c>
      <c r="C5602" s="2" t="s">
        <v>0</v>
      </c>
      <c r="D5602" s="2">
        <v>267</v>
      </c>
      <c r="E5602" s="2">
        <v>0</v>
      </c>
      <c r="F5602" s="2">
        <v>267</v>
      </c>
      <c r="G5602" s="2">
        <v>5000</v>
      </c>
      <c r="H5602" s="2" t="s">
        <v>53</v>
      </c>
      <c r="I5602" s="2" t="s">
        <v>2</v>
      </c>
      <c r="J5602" s="2" t="s">
        <v>54</v>
      </c>
      <c r="K5602" s="2" t="str">
        <f>LOOKUP(A5602,'[2]Collin Seedling for R'!$A$3:$A$51,'[2]Collin Seedling for R'!$R$3:$R$51)</f>
        <v>Mod</v>
      </c>
      <c r="L5602" s="2" t="str">
        <f>LOOKUP(A5602,'[2]Collin Seedling for R'!$A$3:$A$51,'[2]Collin Seedling for R'!$T$3:$T$51)</f>
        <v>FS</v>
      </c>
      <c r="M5602" s="2" t="str">
        <f>LOOKUP(A5602,'[2]Collin Seedling for R'!$A$3:$A$51,'[2]Collin Seedling for R'!$P$3:$P$51)</f>
        <v>Seeded</v>
      </c>
      <c r="N5602" s="8">
        <f t="shared" si="87"/>
        <v>0</v>
      </c>
      <c r="O5602" s="2" t="str">
        <f>LOOKUP(H5602,[2]plantlist!$A$2:$A$943,[2]plantlist!$B$2:$B$943)</f>
        <v>C</v>
      </c>
    </row>
    <row r="5603" spans="1:15" x14ac:dyDescent="0.2">
      <c r="A5603" s="7" t="s">
        <v>525</v>
      </c>
      <c r="B5603" s="2">
        <v>1998</v>
      </c>
      <c r="C5603" s="2" t="s">
        <v>0</v>
      </c>
      <c r="D5603" s="2">
        <v>259</v>
      </c>
      <c r="E5603" s="2">
        <v>13</v>
      </c>
      <c r="F5603" s="2">
        <v>272</v>
      </c>
      <c r="G5603" s="2">
        <v>5000</v>
      </c>
      <c r="H5603" s="2" t="s">
        <v>10</v>
      </c>
      <c r="I5603" s="2" t="s">
        <v>2</v>
      </c>
      <c r="J5603" s="2" t="s">
        <v>11</v>
      </c>
      <c r="K5603" s="2" t="str">
        <f>LOOKUP(A5603,'[2]Collin Seedling for R'!$A$3:$A$51,'[2]Collin Seedling for R'!$R$3:$R$51)</f>
        <v>Mod</v>
      </c>
      <c r="L5603" s="2" t="str">
        <f>LOOKUP(A5603,'[2]Collin Seedling for R'!$A$3:$A$51,'[2]Collin Seedling for R'!$T$3:$T$51)</f>
        <v>FS</v>
      </c>
      <c r="M5603" s="2" t="str">
        <f>LOOKUP(A5603,'[2]Collin Seedling for R'!$A$3:$A$51,'[2]Collin Seedling for R'!$P$3:$P$51)</f>
        <v>Seeded</v>
      </c>
      <c r="N5603" s="8">
        <f t="shared" si="87"/>
        <v>0.26</v>
      </c>
      <c r="O5603" s="2" t="str">
        <f>LOOKUP(H5603,[2]plantlist!$A$2:$A$943,[2]plantlist!$B$2:$B$943)</f>
        <v>L</v>
      </c>
    </row>
    <row r="5604" spans="1:15" x14ac:dyDescent="0.2">
      <c r="A5604" s="7" t="s">
        <v>525</v>
      </c>
      <c r="B5604" s="2">
        <v>1998</v>
      </c>
      <c r="C5604" s="2" t="s">
        <v>0</v>
      </c>
      <c r="D5604" s="2">
        <v>95</v>
      </c>
      <c r="E5604" s="2">
        <v>649</v>
      </c>
      <c r="F5604" s="2">
        <v>744</v>
      </c>
      <c r="G5604" s="2">
        <v>5000</v>
      </c>
      <c r="H5604" s="2" t="s">
        <v>248</v>
      </c>
      <c r="I5604" s="2" t="s">
        <v>2</v>
      </c>
      <c r="J5604" s="2" t="s">
        <v>249</v>
      </c>
      <c r="K5604" s="2" t="str">
        <f>LOOKUP(A5604,'[2]Collin Seedling for R'!$A$3:$A$51,'[2]Collin Seedling for R'!$R$3:$R$51)</f>
        <v>Mod</v>
      </c>
      <c r="L5604" s="2" t="str">
        <f>LOOKUP(A5604,'[2]Collin Seedling for R'!$A$3:$A$51,'[2]Collin Seedling for R'!$T$3:$T$51)</f>
        <v>FS</v>
      </c>
      <c r="M5604" s="2" t="str">
        <f>LOOKUP(A5604,'[2]Collin Seedling for R'!$A$3:$A$51,'[2]Collin Seedling for R'!$P$3:$P$51)</f>
        <v>Seeded</v>
      </c>
      <c r="N5604" s="8">
        <f t="shared" si="87"/>
        <v>12.98</v>
      </c>
      <c r="O5604" s="2" t="str">
        <f>LOOKUP(H5604,[2]plantlist!$A$2:$A$943,[2]plantlist!$B$2:$B$943)</f>
        <v>G</v>
      </c>
    </row>
    <row r="5605" spans="1:15" x14ac:dyDescent="0.2">
      <c r="A5605" s="7" t="s">
        <v>525</v>
      </c>
      <c r="B5605" s="2">
        <v>1998</v>
      </c>
      <c r="C5605" s="2" t="s">
        <v>0</v>
      </c>
      <c r="D5605" s="2">
        <v>34</v>
      </c>
      <c r="E5605" s="2">
        <v>248</v>
      </c>
      <c r="F5605" s="2">
        <v>282</v>
      </c>
      <c r="G5605" s="2">
        <v>5000</v>
      </c>
      <c r="H5605" s="2" t="s">
        <v>372</v>
      </c>
      <c r="I5605" s="2" t="s">
        <v>2</v>
      </c>
      <c r="J5605" s="2" t="s">
        <v>48</v>
      </c>
      <c r="K5605" s="2" t="str">
        <f>LOOKUP(A5605,'[2]Collin Seedling for R'!$A$3:$A$51,'[2]Collin Seedling for R'!$R$3:$R$51)</f>
        <v>Mod</v>
      </c>
      <c r="L5605" s="2" t="str">
        <f>LOOKUP(A5605,'[2]Collin Seedling for R'!$A$3:$A$51,'[2]Collin Seedling for R'!$T$3:$T$51)</f>
        <v>FS</v>
      </c>
      <c r="M5605" s="2" t="str">
        <f>LOOKUP(A5605,'[2]Collin Seedling for R'!$A$3:$A$51,'[2]Collin Seedling for R'!$P$3:$P$51)</f>
        <v>Seeded</v>
      </c>
      <c r="N5605" s="8">
        <f t="shared" si="87"/>
        <v>4.96</v>
      </c>
      <c r="O5605" s="2" t="str">
        <f>LOOKUP(H5605,[2]plantlist!$A$2:$A$943,[2]plantlist!$B$2:$B$943)</f>
        <v>G</v>
      </c>
    </row>
    <row r="5606" spans="1:15" x14ac:dyDescent="0.2">
      <c r="A5606" s="7" t="s">
        <v>525</v>
      </c>
      <c r="B5606" s="2">
        <v>1998</v>
      </c>
      <c r="C5606" s="2" t="s">
        <v>0</v>
      </c>
      <c r="D5606" s="2">
        <v>30</v>
      </c>
      <c r="E5606" s="2">
        <v>327</v>
      </c>
      <c r="F5606" s="2">
        <v>357</v>
      </c>
      <c r="G5606" s="2">
        <v>5000</v>
      </c>
      <c r="H5606" s="2" t="s">
        <v>51</v>
      </c>
      <c r="I5606" s="2" t="s">
        <v>2</v>
      </c>
      <c r="J5606" s="2" t="s">
        <v>52</v>
      </c>
      <c r="K5606" s="2" t="str">
        <f>LOOKUP(A5606,'[2]Collin Seedling for R'!$A$3:$A$51,'[2]Collin Seedling for R'!$R$3:$R$51)</f>
        <v>Mod</v>
      </c>
      <c r="L5606" s="2" t="str">
        <f>LOOKUP(A5606,'[2]Collin Seedling for R'!$A$3:$A$51,'[2]Collin Seedling for R'!$T$3:$T$51)</f>
        <v>FS</v>
      </c>
      <c r="M5606" s="2" t="str">
        <f>LOOKUP(A5606,'[2]Collin Seedling for R'!$A$3:$A$51,'[2]Collin Seedling for R'!$P$3:$P$51)</f>
        <v>Seeded</v>
      </c>
      <c r="N5606" s="8">
        <f t="shared" si="87"/>
        <v>6.54</v>
      </c>
      <c r="O5606" s="2" t="str">
        <f>LOOKUP(H5606,[2]plantlist!$A$2:$A$943,[2]plantlist!$B$2:$B$943)</f>
        <v>F</v>
      </c>
    </row>
    <row r="5607" spans="1:15" x14ac:dyDescent="0.2">
      <c r="A5607" s="7" t="s">
        <v>525</v>
      </c>
      <c r="B5607" s="2">
        <v>1998</v>
      </c>
      <c r="C5607" s="2" t="s">
        <v>0</v>
      </c>
      <c r="D5607" s="2">
        <v>11</v>
      </c>
      <c r="E5607" s="2">
        <v>188</v>
      </c>
      <c r="F5607" s="2">
        <v>199</v>
      </c>
      <c r="G5607" s="2">
        <v>5000</v>
      </c>
      <c r="H5607" s="2" t="s">
        <v>23</v>
      </c>
      <c r="I5607" s="2" t="s">
        <v>2</v>
      </c>
      <c r="J5607" s="2" t="s">
        <v>24</v>
      </c>
      <c r="K5607" s="2" t="str">
        <f>LOOKUP(A5607,'[2]Collin Seedling for R'!$A$3:$A$51,'[2]Collin Seedling for R'!$R$3:$R$51)</f>
        <v>Mod</v>
      </c>
      <c r="L5607" s="2" t="str">
        <f>LOOKUP(A5607,'[2]Collin Seedling for R'!$A$3:$A$51,'[2]Collin Seedling for R'!$T$3:$T$51)</f>
        <v>FS</v>
      </c>
      <c r="M5607" s="2" t="str">
        <f>LOOKUP(A5607,'[2]Collin Seedling for R'!$A$3:$A$51,'[2]Collin Seedling for R'!$P$3:$P$51)</f>
        <v>Seeded</v>
      </c>
      <c r="N5607" s="8">
        <f t="shared" si="87"/>
        <v>3.7600000000000002</v>
      </c>
      <c r="O5607" s="2" t="str">
        <f>LOOKUP(H5607,[2]plantlist!$A$2:$A$943,[2]plantlist!$B$2:$B$943)</f>
        <v>S</v>
      </c>
    </row>
    <row r="5608" spans="1:15" x14ac:dyDescent="0.2">
      <c r="A5608" s="7" t="s">
        <v>525</v>
      </c>
      <c r="B5608" s="2">
        <v>1998</v>
      </c>
      <c r="C5608" s="2" t="s">
        <v>0</v>
      </c>
      <c r="D5608" s="2">
        <v>5</v>
      </c>
      <c r="E5608" s="2">
        <v>173</v>
      </c>
      <c r="F5608" s="2">
        <v>178</v>
      </c>
      <c r="G5608" s="2">
        <v>5000</v>
      </c>
      <c r="H5608" s="2" t="s">
        <v>16</v>
      </c>
      <c r="I5608" s="2" t="s">
        <v>2</v>
      </c>
      <c r="J5608" s="2" t="s">
        <v>17</v>
      </c>
      <c r="K5608" s="2" t="str">
        <f>LOOKUP(A5608,'[2]Collin Seedling for R'!$A$3:$A$51,'[2]Collin Seedling for R'!$R$3:$R$51)</f>
        <v>Mod</v>
      </c>
      <c r="L5608" s="2" t="str">
        <f>LOOKUP(A5608,'[2]Collin Seedling for R'!$A$3:$A$51,'[2]Collin Seedling for R'!$T$3:$T$51)</f>
        <v>FS</v>
      </c>
      <c r="M5608" s="2" t="str">
        <f>LOOKUP(A5608,'[2]Collin Seedling for R'!$A$3:$A$51,'[2]Collin Seedling for R'!$P$3:$P$51)</f>
        <v>Seeded</v>
      </c>
      <c r="N5608" s="8">
        <f t="shared" si="87"/>
        <v>3.46</v>
      </c>
      <c r="O5608" s="2" t="str">
        <f>LOOKUP(H5608,[2]plantlist!$A$2:$A$943,[2]plantlist!$B$2:$B$943)</f>
        <v>S</v>
      </c>
    </row>
    <row r="5609" spans="1:15" x14ac:dyDescent="0.2">
      <c r="A5609" s="7" t="s">
        <v>525</v>
      </c>
      <c r="B5609" s="2">
        <v>1998</v>
      </c>
      <c r="C5609" s="2" t="s">
        <v>0</v>
      </c>
      <c r="D5609" s="2">
        <v>1</v>
      </c>
      <c r="E5609" s="2">
        <v>50</v>
      </c>
      <c r="F5609" s="2">
        <v>51</v>
      </c>
      <c r="G5609" s="2">
        <v>5000</v>
      </c>
      <c r="H5609" s="2" t="s">
        <v>8</v>
      </c>
      <c r="I5609" s="2" t="s">
        <v>2</v>
      </c>
      <c r="J5609" s="2" t="s">
        <v>9</v>
      </c>
      <c r="K5609" s="2" t="str">
        <f>LOOKUP(A5609,'[2]Collin Seedling for R'!$A$3:$A$51,'[2]Collin Seedling for R'!$R$3:$R$51)</f>
        <v>Mod</v>
      </c>
      <c r="L5609" s="2" t="str">
        <f>LOOKUP(A5609,'[2]Collin Seedling for R'!$A$3:$A$51,'[2]Collin Seedling for R'!$T$3:$T$51)</f>
        <v>FS</v>
      </c>
      <c r="M5609" s="2" t="str">
        <f>LOOKUP(A5609,'[2]Collin Seedling for R'!$A$3:$A$51,'[2]Collin Seedling for R'!$P$3:$P$51)</f>
        <v>Seeded</v>
      </c>
      <c r="N5609" s="8">
        <f t="shared" si="87"/>
        <v>1</v>
      </c>
      <c r="O5609" s="2" t="str">
        <f>LOOKUP(H5609,[2]plantlist!$A$2:$A$943,[2]plantlist!$B$2:$B$943)</f>
        <v>G</v>
      </c>
    </row>
    <row r="5610" spans="1:15" x14ac:dyDescent="0.2">
      <c r="A5610" s="7" t="s">
        <v>525</v>
      </c>
      <c r="B5610" s="2">
        <v>1998</v>
      </c>
      <c r="C5610" s="2" t="s">
        <v>0</v>
      </c>
      <c r="D5610" s="2">
        <v>1</v>
      </c>
      <c r="E5610" s="2">
        <v>0</v>
      </c>
      <c r="F5610" s="2">
        <v>1</v>
      </c>
      <c r="G5610" s="2">
        <v>5000</v>
      </c>
      <c r="H5610" s="2" t="s">
        <v>64</v>
      </c>
      <c r="I5610" s="2" t="s">
        <v>2</v>
      </c>
      <c r="J5610" s="2" t="s">
        <v>65</v>
      </c>
      <c r="K5610" s="2" t="str">
        <f>LOOKUP(A5610,'[2]Collin Seedling for R'!$A$3:$A$51,'[2]Collin Seedling for R'!$R$3:$R$51)</f>
        <v>Mod</v>
      </c>
      <c r="L5610" s="2" t="str">
        <f>LOOKUP(A5610,'[2]Collin Seedling for R'!$A$3:$A$51,'[2]Collin Seedling for R'!$T$3:$T$51)</f>
        <v>FS</v>
      </c>
      <c r="M5610" s="2" t="str">
        <f>LOOKUP(A5610,'[2]Collin Seedling for R'!$A$3:$A$51,'[2]Collin Seedling for R'!$P$3:$P$51)</f>
        <v>Seeded</v>
      </c>
      <c r="N5610" s="8">
        <f t="shared" si="87"/>
        <v>0</v>
      </c>
      <c r="O5610" s="2" t="str">
        <f>LOOKUP(H5610,[2]plantlist!$A$2:$A$943,[2]plantlist!$B$2:$B$943)</f>
        <v>L</v>
      </c>
    </row>
    <row r="5611" spans="1:15" x14ac:dyDescent="0.2">
      <c r="A5611" s="7" t="s">
        <v>525</v>
      </c>
      <c r="B5611" s="2">
        <v>1998</v>
      </c>
      <c r="C5611" s="2" t="s">
        <v>0</v>
      </c>
      <c r="D5611" s="2">
        <v>0</v>
      </c>
      <c r="E5611" s="2">
        <v>24</v>
      </c>
      <c r="F5611" s="2">
        <v>24</v>
      </c>
      <c r="G5611" s="2">
        <v>5000</v>
      </c>
      <c r="H5611" s="2" t="s">
        <v>45</v>
      </c>
      <c r="I5611" s="2" t="s">
        <v>19</v>
      </c>
      <c r="J5611" s="2" t="s">
        <v>46</v>
      </c>
      <c r="K5611" s="2" t="str">
        <f>LOOKUP(A5611,'[2]Collin Seedling for R'!$A$3:$A$51,'[2]Collin Seedling for R'!$R$3:$R$51)</f>
        <v>Mod</v>
      </c>
      <c r="L5611" s="2" t="str">
        <f>LOOKUP(A5611,'[2]Collin Seedling for R'!$A$3:$A$51,'[2]Collin Seedling for R'!$T$3:$T$51)</f>
        <v>FS</v>
      </c>
      <c r="M5611" s="2" t="str">
        <f>LOOKUP(A5611,'[2]Collin Seedling for R'!$A$3:$A$51,'[2]Collin Seedling for R'!$P$3:$P$51)</f>
        <v>Seeded</v>
      </c>
      <c r="N5611" s="8">
        <f t="shared" si="87"/>
        <v>0.48</v>
      </c>
      <c r="O5611" s="2" t="str">
        <f>LOOKUP(H5611,[2]plantlist!$A$2:$A$943,[2]plantlist!$B$2:$B$943)</f>
        <v>F</v>
      </c>
    </row>
    <row r="5612" spans="1:15" x14ac:dyDescent="0.2">
      <c r="A5612" s="7" t="s">
        <v>525</v>
      </c>
      <c r="B5612" s="2">
        <v>1998</v>
      </c>
      <c r="C5612" s="2" t="s">
        <v>0</v>
      </c>
      <c r="D5612" s="2">
        <v>0</v>
      </c>
      <c r="E5612" s="2">
        <v>1</v>
      </c>
      <c r="F5612" s="2">
        <v>1</v>
      </c>
      <c r="G5612" s="2">
        <v>5000</v>
      </c>
      <c r="H5612" s="2" t="s">
        <v>370</v>
      </c>
      <c r="I5612" s="2" t="s">
        <v>2</v>
      </c>
      <c r="J5612" s="2" t="s">
        <v>371</v>
      </c>
      <c r="K5612" s="2" t="str">
        <f>LOOKUP(A5612,'[2]Collin Seedling for R'!$A$3:$A$51,'[2]Collin Seedling for R'!$R$3:$R$51)</f>
        <v>Mod</v>
      </c>
      <c r="L5612" s="2" t="str">
        <f>LOOKUP(A5612,'[2]Collin Seedling for R'!$A$3:$A$51,'[2]Collin Seedling for R'!$T$3:$T$51)</f>
        <v>FS</v>
      </c>
      <c r="M5612" s="2" t="str">
        <f>LOOKUP(A5612,'[2]Collin Seedling for R'!$A$3:$A$51,'[2]Collin Seedling for R'!$P$3:$P$51)</f>
        <v>Seeded</v>
      </c>
      <c r="N5612" s="8">
        <f t="shared" si="87"/>
        <v>0.02</v>
      </c>
      <c r="O5612" s="2" t="str">
        <f>LOOKUP(H5612,[2]plantlist!$A$2:$A$943,[2]plantlist!$B$2:$B$943)</f>
        <v>G</v>
      </c>
    </row>
    <row r="5613" spans="1:15" x14ac:dyDescent="0.2">
      <c r="A5613" s="7" t="s">
        <v>525</v>
      </c>
      <c r="B5613" s="2">
        <v>1998</v>
      </c>
      <c r="C5613" s="2" t="s">
        <v>0</v>
      </c>
      <c r="D5613" s="2">
        <v>0</v>
      </c>
      <c r="E5613" s="2">
        <v>21</v>
      </c>
      <c r="F5613" s="2">
        <v>21</v>
      </c>
      <c r="G5613" s="2">
        <v>5000</v>
      </c>
      <c r="H5613" s="2" t="s">
        <v>51</v>
      </c>
      <c r="I5613" s="2" t="s">
        <v>19</v>
      </c>
      <c r="J5613" s="2" t="s">
        <v>52</v>
      </c>
      <c r="K5613" s="2" t="str">
        <f>LOOKUP(A5613,'[2]Collin Seedling for R'!$A$3:$A$51,'[2]Collin Seedling for R'!$R$3:$R$51)</f>
        <v>Mod</v>
      </c>
      <c r="L5613" s="2" t="str">
        <f>LOOKUP(A5613,'[2]Collin Seedling for R'!$A$3:$A$51,'[2]Collin Seedling for R'!$T$3:$T$51)</f>
        <v>FS</v>
      </c>
      <c r="M5613" s="2" t="str">
        <f>LOOKUP(A5613,'[2]Collin Seedling for R'!$A$3:$A$51,'[2]Collin Seedling for R'!$P$3:$P$51)</f>
        <v>Seeded</v>
      </c>
      <c r="N5613" s="8">
        <f t="shared" si="87"/>
        <v>0.42</v>
      </c>
      <c r="O5613" s="2" t="str">
        <f>LOOKUP(H5613,[2]plantlist!$A$2:$A$943,[2]plantlist!$B$2:$B$943)</f>
        <v>F</v>
      </c>
    </row>
    <row r="5614" spans="1:15" x14ac:dyDescent="0.2">
      <c r="A5614" s="7" t="s">
        <v>525</v>
      </c>
      <c r="B5614" s="2">
        <v>1998</v>
      </c>
      <c r="C5614" s="2" t="s">
        <v>0</v>
      </c>
      <c r="D5614" s="2">
        <v>0</v>
      </c>
      <c r="E5614" s="2">
        <v>1</v>
      </c>
      <c r="F5614" s="2">
        <v>1</v>
      </c>
      <c r="G5614" s="2">
        <v>5000</v>
      </c>
      <c r="H5614" s="2" t="s">
        <v>33</v>
      </c>
      <c r="I5614" s="2" t="s">
        <v>19</v>
      </c>
      <c r="J5614" s="2" t="s">
        <v>34</v>
      </c>
      <c r="K5614" s="2" t="str">
        <f>LOOKUP(A5614,'[2]Collin Seedling for R'!$A$3:$A$51,'[2]Collin Seedling for R'!$R$3:$R$51)</f>
        <v>Mod</v>
      </c>
      <c r="L5614" s="2" t="str">
        <f>LOOKUP(A5614,'[2]Collin Seedling for R'!$A$3:$A$51,'[2]Collin Seedling for R'!$T$3:$T$51)</f>
        <v>FS</v>
      </c>
      <c r="M5614" s="2" t="str">
        <f>LOOKUP(A5614,'[2]Collin Seedling for R'!$A$3:$A$51,'[2]Collin Seedling for R'!$P$3:$P$51)</f>
        <v>Seeded</v>
      </c>
      <c r="N5614" s="8">
        <f t="shared" si="87"/>
        <v>0.02</v>
      </c>
      <c r="O5614" s="2" t="str">
        <f>LOOKUP(H5614,[2]plantlist!$A$2:$A$943,[2]plantlist!$B$2:$B$943)</f>
        <v>F</v>
      </c>
    </row>
    <row r="5615" spans="1:15" x14ac:dyDescent="0.2">
      <c r="A5615" s="7" t="s">
        <v>525</v>
      </c>
      <c r="B5615" s="2">
        <v>1998</v>
      </c>
      <c r="C5615" s="2" t="s">
        <v>0</v>
      </c>
      <c r="D5615" s="2">
        <v>0</v>
      </c>
      <c r="E5615" s="2">
        <v>25</v>
      </c>
      <c r="F5615" s="2">
        <v>25</v>
      </c>
      <c r="G5615" s="2">
        <v>5000</v>
      </c>
      <c r="H5615" s="2" t="s">
        <v>382</v>
      </c>
      <c r="I5615" s="2" t="s">
        <v>19</v>
      </c>
      <c r="J5615" s="2" t="s">
        <v>383</v>
      </c>
      <c r="K5615" s="2" t="str">
        <f>LOOKUP(A5615,'[2]Collin Seedling for R'!$A$3:$A$51,'[2]Collin Seedling for R'!$R$3:$R$51)</f>
        <v>Mod</v>
      </c>
      <c r="L5615" s="2" t="str">
        <f>LOOKUP(A5615,'[2]Collin Seedling for R'!$A$3:$A$51,'[2]Collin Seedling for R'!$T$3:$T$51)</f>
        <v>FS</v>
      </c>
      <c r="M5615" s="2" t="str">
        <f>LOOKUP(A5615,'[2]Collin Seedling for R'!$A$3:$A$51,'[2]Collin Seedling for R'!$P$3:$P$51)</f>
        <v>Seeded</v>
      </c>
      <c r="N5615" s="8">
        <f t="shared" si="87"/>
        <v>0.5</v>
      </c>
      <c r="O5615" s="2" t="str">
        <f>LOOKUP(H5615,[2]plantlist!$A$2:$A$943,[2]plantlist!$B$2:$B$943)</f>
        <v>T</v>
      </c>
    </row>
    <row r="5616" spans="1:15" x14ac:dyDescent="0.2">
      <c r="A5616" s="7" t="s">
        <v>525</v>
      </c>
      <c r="B5616" s="2">
        <v>1998</v>
      </c>
      <c r="C5616" s="2" t="s">
        <v>0</v>
      </c>
      <c r="D5616" s="2">
        <v>0</v>
      </c>
      <c r="E5616" s="2">
        <v>7</v>
      </c>
      <c r="F5616" s="2">
        <v>7</v>
      </c>
      <c r="G5616" s="2">
        <v>5000</v>
      </c>
      <c r="H5616" s="2" t="s">
        <v>374</v>
      </c>
      <c r="I5616" s="2" t="s">
        <v>2</v>
      </c>
      <c r="J5616" s="2" t="s">
        <v>375</v>
      </c>
      <c r="K5616" s="2" t="str">
        <f>LOOKUP(A5616,'[2]Collin Seedling for R'!$A$3:$A$51,'[2]Collin Seedling for R'!$R$3:$R$51)</f>
        <v>Mod</v>
      </c>
      <c r="L5616" s="2" t="str">
        <f>LOOKUP(A5616,'[2]Collin Seedling for R'!$A$3:$A$51,'[2]Collin Seedling for R'!$T$3:$T$51)</f>
        <v>FS</v>
      </c>
      <c r="M5616" s="2" t="str">
        <f>LOOKUP(A5616,'[2]Collin Seedling for R'!$A$3:$A$51,'[2]Collin Seedling for R'!$P$3:$P$51)</f>
        <v>Seeded</v>
      </c>
      <c r="N5616" s="8">
        <f t="shared" si="87"/>
        <v>0.13999999999999999</v>
      </c>
      <c r="O5616" s="2" t="str">
        <f>LOOKUP(H5616,[2]plantlist!$A$2:$A$943,[2]plantlist!$B$2:$B$943)</f>
        <v>F</v>
      </c>
    </row>
    <row r="5617" spans="1:15" x14ac:dyDescent="0.2">
      <c r="A5617" s="7" t="s">
        <v>525</v>
      </c>
      <c r="B5617" s="2">
        <v>1998</v>
      </c>
      <c r="C5617" s="2" t="s">
        <v>0</v>
      </c>
      <c r="D5617" s="2">
        <v>0</v>
      </c>
      <c r="E5617" s="2">
        <v>10</v>
      </c>
      <c r="F5617" s="2">
        <v>10</v>
      </c>
      <c r="G5617" s="2">
        <v>5000</v>
      </c>
      <c r="H5617" s="2" t="s">
        <v>248</v>
      </c>
      <c r="I5617" s="2" t="s">
        <v>19</v>
      </c>
      <c r="J5617" s="2" t="s">
        <v>249</v>
      </c>
      <c r="K5617" s="2" t="str">
        <f>LOOKUP(A5617,'[2]Collin Seedling for R'!$A$3:$A$51,'[2]Collin Seedling for R'!$R$3:$R$51)</f>
        <v>Mod</v>
      </c>
      <c r="L5617" s="2" t="str">
        <f>LOOKUP(A5617,'[2]Collin Seedling for R'!$A$3:$A$51,'[2]Collin Seedling for R'!$T$3:$T$51)</f>
        <v>FS</v>
      </c>
      <c r="M5617" s="2" t="str">
        <f>LOOKUP(A5617,'[2]Collin Seedling for R'!$A$3:$A$51,'[2]Collin Seedling for R'!$P$3:$P$51)</f>
        <v>Seeded</v>
      </c>
      <c r="N5617" s="8">
        <f t="shared" si="87"/>
        <v>0.2</v>
      </c>
      <c r="O5617" s="2" t="str">
        <f>LOOKUP(H5617,[2]plantlist!$A$2:$A$943,[2]plantlist!$B$2:$B$943)</f>
        <v>G</v>
      </c>
    </row>
    <row r="5618" spans="1:15" x14ac:dyDescent="0.2">
      <c r="A5618" s="7" t="s">
        <v>525</v>
      </c>
      <c r="B5618" s="2">
        <v>1998</v>
      </c>
      <c r="C5618" s="2" t="s">
        <v>0</v>
      </c>
      <c r="D5618" s="2">
        <v>0</v>
      </c>
      <c r="E5618" s="2">
        <v>71</v>
      </c>
      <c r="F5618" s="2">
        <v>71</v>
      </c>
      <c r="G5618" s="2">
        <v>5000</v>
      </c>
      <c r="H5618" s="2" t="s">
        <v>8</v>
      </c>
      <c r="I5618" s="2" t="s">
        <v>19</v>
      </c>
      <c r="J5618" s="2" t="s">
        <v>9</v>
      </c>
      <c r="K5618" s="2" t="str">
        <f>LOOKUP(A5618,'[2]Collin Seedling for R'!$A$3:$A$51,'[2]Collin Seedling for R'!$R$3:$R$51)</f>
        <v>Mod</v>
      </c>
      <c r="L5618" s="2" t="str">
        <f>LOOKUP(A5618,'[2]Collin Seedling for R'!$A$3:$A$51,'[2]Collin Seedling for R'!$T$3:$T$51)</f>
        <v>FS</v>
      </c>
      <c r="M5618" s="2" t="str">
        <f>LOOKUP(A5618,'[2]Collin Seedling for R'!$A$3:$A$51,'[2]Collin Seedling for R'!$P$3:$P$51)</f>
        <v>Seeded</v>
      </c>
      <c r="N5618" s="8">
        <f t="shared" si="87"/>
        <v>1.4200000000000002</v>
      </c>
      <c r="O5618" s="2" t="str">
        <f>LOOKUP(H5618,[2]plantlist!$A$2:$A$943,[2]plantlist!$B$2:$B$943)</f>
        <v>G</v>
      </c>
    </row>
    <row r="5619" spans="1:15" x14ac:dyDescent="0.2">
      <c r="A5619" s="7" t="s">
        <v>525</v>
      </c>
      <c r="B5619" s="2">
        <v>1998</v>
      </c>
      <c r="C5619" s="2" t="s">
        <v>0</v>
      </c>
      <c r="D5619" s="2">
        <v>0</v>
      </c>
      <c r="E5619" s="2">
        <v>1</v>
      </c>
      <c r="F5619" s="2">
        <v>1</v>
      </c>
      <c r="G5619" s="2">
        <v>5000</v>
      </c>
      <c r="H5619" s="2" t="s">
        <v>378</v>
      </c>
      <c r="I5619" s="2" t="s">
        <v>2</v>
      </c>
      <c r="J5619" s="2" t="s">
        <v>379</v>
      </c>
      <c r="K5619" s="2" t="str">
        <f>LOOKUP(A5619,'[2]Collin Seedling for R'!$A$3:$A$51,'[2]Collin Seedling for R'!$R$3:$R$51)</f>
        <v>Mod</v>
      </c>
      <c r="L5619" s="2" t="str">
        <f>LOOKUP(A5619,'[2]Collin Seedling for R'!$A$3:$A$51,'[2]Collin Seedling for R'!$T$3:$T$51)</f>
        <v>FS</v>
      </c>
      <c r="M5619" s="2" t="str">
        <f>LOOKUP(A5619,'[2]Collin Seedling for R'!$A$3:$A$51,'[2]Collin Seedling for R'!$P$3:$P$51)</f>
        <v>Seeded</v>
      </c>
      <c r="N5619" s="8">
        <f t="shared" si="87"/>
        <v>0.02</v>
      </c>
      <c r="O5619" s="2" t="str">
        <f>LOOKUP(H5619,[2]plantlist!$A$2:$A$943,[2]plantlist!$B$2:$B$943)</f>
        <v>F</v>
      </c>
    </row>
    <row r="5620" spans="1:15" x14ac:dyDescent="0.2">
      <c r="A5620" s="7" t="s">
        <v>525</v>
      </c>
      <c r="B5620" s="2">
        <v>1998</v>
      </c>
      <c r="C5620" s="2" t="s">
        <v>0</v>
      </c>
      <c r="D5620" s="2">
        <v>0</v>
      </c>
      <c r="E5620" s="2">
        <v>15</v>
      </c>
      <c r="F5620" s="2">
        <v>15</v>
      </c>
      <c r="G5620" s="2">
        <v>5000</v>
      </c>
      <c r="H5620" s="2" t="s">
        <v>368</v>
      </c>
      <c r="I5620" s="2" t="s">
        <v>19</v>
      </c>
      <c r="J5620" s="2" t="s">
        <v>369</v>
      </c>
      <c r="K5620" s="2" t="str">
        <f>LOOKUP(A5620,'[2]Collin Seedling for R'!$A$3:$A$51,'[2]Collin Seedling for R'!$R$3:$R$51)</f>
        <v>Mod</v>
      </c>
      <c r="L5620" s="2" t="str">
        <f>LOOKUP(A5620,'[2]Collin Seedling for R'!$A$3:$A$51,'[2]Collin Seedling for R'!$T$3:$T$51)</f>
        <v>FS</v>
      </c>
      <c r="M5620" s="2" t="str">
        <f>LOOKUP(A5620,'[2]Collin Seedling for R'!$A$3:$A$51,'[2]Collin Seedling for R'!$P$3:$P$51)</f>
        <v>Seeded</v>
      </c>
      <c r="N5620" s="8">
        <f t="shared" si="87"/>
        <v>0.3</v>
      </c>
      <c r="O5620" s="2" t="str">
        <f>LOOKUP(H5620,[2]plantlist!$A$2:$A$943,[2]plantlist!$B$2:$B$943)</f>
        <v>G</v>
      </c>
    </row>
    <row r="5621" spans="1:15" x14ac:dyDescent="0.2">
      <c r="A5621" s="7" t="s">
        <v>525</v>
      </c>
      <c r="B5621" s="2">
        <v>1998</v>
      </c>
      <c r="C5621" s="2" t="s">
        <v>0</v>
      </c>
      <c r="D5621" s="2">
        <v>0</v>
      </c>
      <c r="E5621" s="2">
        <v>3</v>
      </c>
      <c r="F5621" s="2">
        <v>3</v>
      </c>
      <c r="G5621" s="2">
        <v>5000</v>
      </c>
      <c r="H5621" s="2" t="s">
        <v>492</v>
      </c>
      <c r="I5621" s="2" t="s">
        <v>2</v>
      </c>
      <c r="J5621" s="2" t="s">
        <v>493</v>
      </c>
      <c r="K5621" s="2" t="str">
        <f>LOOKUP(A5621,'[2]Collin Seedling for R'!$A$3:$A$51,'[2]Collin Seedling for R'!$R$3:$R$51)</f>
        <v>Mod</v>
      </c>
      <c r="L5621" s="2" t="str">
        <f>LOOKUP(A5621,'[2]Collin Seedling for R'!$A$3:$A$51,'[2]Collin Seedling for R'!$T$3:$T$51)</f>
        <v>FS</v>
      </c>
      <c r="M5621" s="2" t="str">
        <f>LOOKUP(A5621,'[2]Collin Seedling for R'!$A$3:$A$51,'[2]Collin Seedling for R'!$P$3:$P$51)</f>
        <v>Seeded</v>
      </c>
      <c r="N5621" s="8">
        <f t="shared" si="87"/>
        <v>0.06</v>
      </c>
      <c r="O5621" s="2" t="s">
        <v>244</v>
      </c>
    </row>
    <row r="5622" spans="1:15" x14ac:dyDescent="0.2">
      <c r="A5622" s="7" t="s">
        <v>525</v>
      </c>
      <c r="B5622" s="2">
        <v>1998</v>
      </c>
      <c r="C5622" s="2" t="s">
        <v>0</v>
      </c>
      <c r="D5622" s="2">
        <v>0</v>
      </c>
      <c r="E5622" s="2">
        <v>1</v>
      </c>
      <c r="F5622" s="2">
        <v>1</v>
      </c>
      <c r="G5622" s="2">
        <v>5000</v>
      </c>
      <c r="H5622" s="2" t="s">
        <v>74</v>
      </c>
      <c r="I5622" s="2" t="s">
        <v>2</v>
      </c>
      <c r="J5622" s="2" t="s">
        <v>75</v>
      </c>
      <c r="K5622" s="2" t="str">
        <f>LOOKUP(A5622,'[2]Collin Seedling for R'!$A$3:$A$51,'[2]Collin Seedling for R'!$R$3:$R$51)</f>
        <v>Mod</v>
      </c>
      <c r="L5622" s="2" t="str">
        <f>LOOKUP(A5622,'[2]Collin Seedling for R'!$A$3:$A$51,'[2]Collin Seedling for R'!$T$3:$T$51)</f>
        <v>FS</v>
      </c>
      <c r="M5622" s="2" t="str">
        <f>LOOKUP(A5622,'[2]Collin Seedling for R'!$A$3:$A$51,'[2]Collin Seedling for R'!$P$3:$P$51)</f>
        <v>Seeded</v>
      </c>
      <c r="N5622" s="8">
        <f t="shared" si="87"/>
        <v>0.02</v>
      </c>
      <c r="O5622" s="2" t="str">
        <f>LOOKUP(H5622,[2]plantlist!$A$2:$A$943,[2]plantlist!$B$2:$B$943)</f>
        <v>T</v>
      </c>
    </row>
    <row r="5623" spans="1:15" x14ac:dyDescent="0.2">
      <c r="A5623" s="7" t="s">
        <v>525</v>
      </c>
      <c r="B5623" s="2">
        <v>1998</v>
      </c>
      <c r="C5623" s="2" t="s">
        <v>0</v>
      </c>
      <c r="D5623" s="2">
        <v>0</v>
      </c>
      <c r="E5623" s="2">
        <v>4</v>
      </c>
      <c r="F5623" s="2">
        <v>4</v>
      </c>
      <c r="G5623" s="2">
        <v>5000</v>
      </c>
      <c r="H5623" s="2" t="s">
        <v>368</v>
      </c>
      <c r="I5623" s="2" t="s">
        <v>2</v>
      </c>
      <c r="J5623" s="2" t="s">
        <v>369</v>
      </c>
      <c r="K5623" s="2" t="str">
        <f>LOOKUP(A5623,'[2]Collin Seedling for R'!$A$3:$A$51,'[2]Collin Seedling for R'!$R$3:$R$51)</f>
        <v>Mod</v>
      </c>
      <c r="L5623" s="2" t="str">
        <f>LOOKUP(A5623,'[2]Collin Seedling for R'!$A$3:$A$51,'[2]Collin Seedling for R'!$T$3:$T$51)</f>
        <v>FS</v>
      </c>
      <c r="M5623" s="2" t="str">
        <f>LOOKUP(A5623,'[2]Collin Seedling for R'!$A$3:$A$51,'[2]Collin Seedling for R'!$P$3:$P$51)</f>
        <v>Seeded</v>
      </c>
      <c r="N5623" s="8">
        <f t="shared" si="87"/>
        <v>0.08</v>
      </c>
      <c r="O5623" s="2" t="str">
        <f>LOOKUP(H5623,[2]plantlist!$A$2:$A$943,[2]plantlist!$B$2:$B$943)</f>
        <v>G</v>
      </c>
    </row>
    <row r="5624" spans="1:15" x14ac:dyDescent="0.2">
      <c r="A5624" s="7" t="s">
        <v>525</v>
      </c>
      <c r="B5624" s="2">
        <v>1998</v>
      </c>
      <c r="C5624" s="2" t="s">
        <v>0</v>
      </c>
      <c r="D5624" s="2">
        <v>0</v>
      </c>
      <c r="E5624" s="2">
        <v>8</v>
      </c>
      <c r="F5624" s="2">
        <v>8</v>
      </c>
      <c r="G5624" s="2">
        <v>5000</v>
      </c>
      <c r="H5624" s="2" t="s">
        <v>108</v>
      </c>
      <c r="I5624" s="2" t="s">
        <v>2</v>
      </c>
      <c r="J5624" s="2" t="s">
        <v>109</v>
      </c>
      <c r="K5624" s="2" t="str">
        <f>LOOKUP(A5624,'[2]Collin Seedling for R'!$A$3:$A$51,'[2]Collin Seedling for R'!$R$3:$R$51)</f>
        <v>Mod</v>
      </c>
      <c r="L5624" s="2" t="str">
        <f>LOOKUP(A5624,'[2]Collin Seedling for R'!$A$3:$A$51,'[2]Collin Seedling for R'!$T$3:$T$51)</f>
        <v>FS</v>
      </c>
      <c r="M5624" s="2" t="str">
        <f>LOOKUP(A5624,'[2]Collin Seedling for R'!$A$3:$A$51,'[2]Collin Seedling for R'!$P$3:$P$51)</f>
        <v>Seeded</v>
      </c>
      <c r="N5624" s="8">
        <f t="shared" si="87"/>
        <v>0.16</v>
      </c>
      <c r="O5624" s="2" t="str">
        <f>LOOKUP(H5624,[2]plantlist!$A$2:$A$943,[2]plantlist!$B$2:$B$943)</f>
        <v>F</v>
      </c>
    </row>
    <row r="5625" spans="1:15" x14ac:dyDescent="0.2">
      <c r="A5625" s="7" t="s">
        <v>525</v>
      </c>
      <c r="B5625" s="2">
        <v>1998</v>
      </c>
      <c r="C5625" s="2" t="s">
        <v>0</v>
      </c>
      <c r="D5625" s="2">
        <v>0</v>
      </c>
      <c r="E5625" s="2">
        <v>4</v>
      </c>
      <c r="F5625" s="2">
        <v>4</v>
      </c>
      <c r="G5625" s="2">
        <v>5000</v>
      </c>
      <c r="H5625" s="2" t="s">
        <v>16</v>
      </c>
      <c r="I5625" s="2" t="s">
        <v>19</v>
      </c>
      <c r="J5625" s="2" t="s">
        <v>17</v>
      </c>
      <c r="K5625" s="2" t="str">
        <f>LOOKUP(A5625,'[2]Collin Seedling for R'!$A$3:$A$51,'[2]Collin Seedling for R'!$R$3:$R$51)</f>
        <v>Mod</v>
      </c>
      <c r="L5625" s="2" t="str">
        <f>LOOKUP(A5625,'[2]Collin Seedling for R'!$A$3:$A$51,'[2]Collin Seedling for R'!$T$3:$T$51)</f>
        <v>FS</v>
      </c>
      <c r="M5625" s="2" t="str">
        <f>LOOKUP(A5625,'[2]Collin Seedling for R'!$A$3:$A$51,'[2]Collin Seedling for R'!$P$3:$P$51)</f>
        <v>Seeded</v>
      </c>
      <c r="N5625" s="8">
        <f t="shared" si="87"/>
        <v>0.08</v>
      </c>
      <c r="O5625" s="2" t="str">
        <f>LOOKUP(H5625,[2]plantlist!$A$2:$A$943,[2]plantlist!$B$2:$B$943)</f>
        <v>S</v>
      </c>
    </row>
    <row r="5626" spans="1:15" x14ac:dyDescent="0.2">
      <c r="A5626" s="7" t="s">
        <v>525</v>
      </c>
      <c r="B5626" s="2">
        <v>1998</v>
      </c>
      <c r="C5626" s="2" t="s">
        <v>0</v>
      </c>
      <c r="D5626" s="2">
        <v>0</v>
      </c>
      <c r="E5626" s="2">
        <v>41</v>
      </c>
      <c r="F5626" s="2">
        <v>41</v>
      </c>
      <c r="G5626" s="2">
        <v>5000</v>
      </c>
      <c r="H5626" s="2" t="s">
        <v>410</v>
      </c>
      <c r="I5626" s="2" t="s">
        <v>19</v>
      </c>
      <c r="J5626" s="2" t="s">
        <v>411</v>
      </c>
      <c r="K5626" s="2" t="str">
        <f>LOOKUP(A5626,'[2]Collin Seedling for R'!$A$3:$A$51,'[2]Collin Seedling for R'!$R$3:$R$51)</f>
        <v>Mod</v>
      </c>
      <c r="L5626" s="2" t="str">
        <f>LOOKUP(A5626,'[2]Collin Seedling for R'!$A$3:$A$51,'[2]Collin Seedling for R'!$T$3:$T$51)</f>
        <v>FS</v>
      </c>
      <c r="M5626" s="2" t="str">
        <f>LOOKUP(A5626,'[2]Collin Seedling for R'!$A$3:$A$51,'[2]Collin Seedling for R'!$P$3:$P$51)</f>
        <v>Seeded</v>
      </c>
      <c r="N5626" s="8">
        <f t="shared" si="87"/>
        <v>0.82000000000000006</v>
      </c>
      <c r="O5626" s="2" t="str">
        <f>LOOKUP(H5626,[2]plantlist!$A$2:$A$943,[2]plantlist!$B$2:$B$943)</f>
        <v>T</v>
      </c>
    </row>
    <row r="5627" spans="1:15" x14ac:dyDescent="0.2">
      <c r="A5627" s="7" t="s">
        <v>525</v>
      </c>
      <c r="B5627" s="2">
        <v>1998</v>
      </c>
      <c r="C5627" s="2" t="s">
        <v>0</v>
      </c>
      <c r="D5627" s="2">
        <v>0</v>
      </c>
      <c r="E5627" s="2">
        <v>69</v>
      </c>
      <c r="F5627" s="2">
        <v>69</v>
      </c>
      <c r="G5627" s="2">
        <v>5000</v>
      </c>
      <c r="H5627" s="2" t="s">
        <v>378</v>
      </c>
      <c r="I5627" s="2" t="s">
        <v>19</v>
      </c>
      <c r="J5627" s="2" t="s">
        <v>379</v>
      </c>
      <c r="K5627" s="2" t="str">
        <f>LOOKUP(A5627,'[2]Collin Seedling for R'!$A$3:$A$51,'[2]Collin Seedling for R'!$R$3:$R$51)</f>
        <v>Mod</v>
      </c>
      <c r="L5627" s="2" t="str">
        <f>LOOKUP(A5627,'[2]Collin Seedling for R'!$A$3:$A$51,'[2]Collin Seedling for R'!$T$3:$T$51)</f>
        <v>FS</v>
      </c>
      <c r="M5627" s="2" t="str">
        <f>LOOKUP(A5627,'[2]Collin Seedling for R'!$A$3:$A$51,'[2]Collin Seedling for R'!$P$3:$P$51)</f>
        <v>Seeded</v>
      </c>
      <c r="N5627" s="8">
        <f t="shared" si="87"/>
        <v>1.38</v>
      </c>
      <c r="O5627" s="2" t="str">
        <f>LOOKUP(H5627,[2]plantlist!$A$2:$A$943,[2]plantlist!$B$2:$B$943)</f>
        <v>F</v>
      </c>
    </row>
    <row r="5628" spans="1:15" x14ac:dyDescent="0.2">
      <c r="A5628" s="7" t="s">
        <v>525</v>
      </c>
      <c r="B5628" s="2">
        <v>1998</v>
      </c>
      <c r="C5628" s="2" t="s">
        <v>0</v>
      </c>
      <c r="D5628" s="2">
        <v>0</v>
      </c>
      <c r="E5628" s="2">
        <v>12</v>
      </c>
      <c r="F5628" s="2">
        <v>12</v>
      </c>
      <c r="G5628" s="2">
        <v>5000</v>
      </c>
      <c r="H5628" s="2" t="s">
        <v>60</v>
      </c>
      <c r="I5628" s="2" t="s">
        <v>19</v>
      </c>
      <c r="J5628" s="2" t="s">
        <v>61</v>
      </c>
      <c r="K5628" s="2" t="str">
        <f>LOOKUP(A5628,'[2]Collin Seedling for R'!$A$3:$A$51,'[2]Collin Seedling for R'!$R$3:$R$51)</f>
        <v>Mod</v>
      </c>
      <c r="L5628" s="2" t="str">
        <f>LOOKUP(A5628,'[2]Collin Seedling for R'!$A$3:$A$51,'[2]Collin Seedling for R'!$T$3:$T$51)</f>
        <v>FS</v>
      </c>
      <c r="M5628" s="2" t="str">
        <f>LOOKUP(A5628,'[2]Collin Seedling for R'!$A$3:$A$51,'[2]Collin Seedling for R'!$P$3:$P$51)</f>
        <v>Seeded</v>
      </c>
      <c r="N5628" s="8">
        <f t="shared" si="87"/>
        <v>0.24</v>
      </c>
      <c r="O5628" s="2" t="str">
        <f>LOOKUP(H5628,[2]plantlist!$A$2:$A$943,[2]plantlist!$B$2:$B$943)</f>
        <v>F</v>
      </c>
    </row>
    <row r="5629" spans="1:15" x14ac:dyDescent="0.2">
      <c r="A5629" s="7" t="s">
        <v>525</v>
      </c>
      <c r="B5629" s="2">
        <v>1998</v>
      </c>
      <c r="C5629" s="2" t="s">
        <v>0</v>
      </c>
      <c r="D5629" s="2">
        <v>0</v>
      </c>
      <c r="E5629" s="2">
        <v>21</v>
      </c>
      <c r="F5629" s="2">
        <v>21</v>
      </c>
      <c r="G5629" s="2">
        <v>5000</v>
      </c>
      <c r="H5629" s="2" t="s">
        <v>68</v>
      </c>
      <c r="I5629" s="2" t="s">
        <v>19</v>
      </c>
      <c r="J5629" s="2" t="s">
        <v>69</v>
      </c>
      <c r="K5629" s="2" t="str">
        <f>LOOKUP(A5629,'[2]Collin Seedling for R'!$A$3:$A$51,'[2]Collin Seedling for R'!$R$3:$R$51)</f>
        <v>Mod</v>
      </c>
      <c r="L5629" s="2" t="str">
        <f>LOOKUP(A5629,'[2]Collin Seedling for R'!$A$3:$A$51,'[2]Collin Seedling for R'!$T$3:$T$51)</f>
        <v>FS</v>
      </c>
      <c r="M5629" s="2" t="str">
        <f>LOOKUP(A5629,'[2]Collin Seedling for R'!$A$3:$A$51,'[2]Collin Seedling for R'!$P$3:$P$51)</f>
        <v>Seeded</v>
      </c>
      <c r="N5629" s="8">
        <f t="shared" si="87"/>
        <v>0.42</v>
      </c>
      <c r="O5629" s="2" t="str">
        <f>LOOKUP(H5629,[2]plantlist!$A$2:$A$943,[2]plantlist!$B$2:$B$943)</f>
        <v>G</v>
      </c>
    </row>
    <row r="5630" spans="1:15" x14ac:dyDescent="0.2">
      <c r="A5630" s="7" t="s">
        <v>360</v>
      </c>
      <c r="B5630" s="2">
        <v>2008</v>
      </c>
      <c r="C5630" s="2" t="s">
        <v>0</v>
      </c>
      <c r="D5630" s="2">
        <v>3847</v>
      </c>
      <c r="E5630" s="2">
        <v>0</v>
      </c>
      <c r="F5630" s="2">
        <v>3847</v>
      </c>
      <c r="G5630" s="2">
        <v>5030</v>
      </c>
      <c r="H5630" s="2" t="s">
        <v>6</v>
      </c>
      <c r="I5630" s="2" t="s">
        <v>2</v>
      </c>
      <c r="J5630" s="2" t="s">
        <v>7</v>
      </c>
      <c r="K5630" s="2" t="str">
        <f>LOOKUP(A5630,'[2]Collin Seedling for R'!$A$3:$A$51,'[2]Collin Seedling for R'!$R$3:$R$51)</f>
        <v>Mod</v>
      </c>
      <c r="L5630" s="2" t="str">
        <f>LOOKUP(A5630,'[2]Collin Seedling for R'!$A$3:$A$51,'[2]Collin Seedling for R'!$T$3:$T$51)</f>
        <v>FS</v>
      </c>
      <c r="M5630" s="2" t="str">
        <f>LOOKUP(A5630,'[2]Collin Seedling for R'!$A$3:$A$51,'[2]Collin Seedling for R'!$P$3:$P$51)</f>
        <v>Seeded</v>
      </c>
      <c r="N5630" s="8">
        <f t="shared" si="87"/>
        <v>0</v>
      </c>
      <c r="O5630" s="2" t="str">
        <f>LOOKUP(H5630,[2]plantlist!$A$2:$A$943,[2]plantlist!$B$2:$B$943)</f>
        <v>L</v>
      </c>
    </row>
    <row r="5631" spans="1:15" x14ac:dyDescent="0.2">
      <c r="A5631" s="7" t="s">
        <v>360</v>
      </c>
      <c r="B5631" s="2">
        <v>2008</v>
      </c>
      <c r="C5631" s="2" t="s">
        <v>0</v>
      </c>
      <c r="D5631" s="2">
        <v>642</v>
      </c>
      <c r="E5631" s="2">
        <v>2275</v>
      </c>
      <c r="F5631" s="2">
        <v>2917</v>
      </c>
      <c r="G5631" s="2">
        <v>5030</v>
      </c>
      <c r="H5631" s="2" t="s">
        <v>8</v>
      </c>
      <c r="I5631" s="2" t="s">
        <v>2</v>
      </c>
      <c r="J5631" s="2" t="s">
        <v>9</v>
      </c>
      <c r="K5631" s="2" t="str">
        <f>LOOKUP(A5631,'[2]Collin Seedling for R'!$A$3:$A$51,'[2]Collin Seedling for R'!$R$3:$R$51)</f>
        <v>Mod</v>
      </c>
      <c r="L5631" s="2" t="str">
        <f>LOOKUP(A5631,'[2]Collin Seedling for R'!$A$3:$A$51,'[2]Collin Seedling for R'!$T$3:$T$51)</f>
        <v>FS</v>
      </c>
      <c r="M5631" s="2" t="str">
        <f>LOOKUP(A5631,'[2]Collin Seedling for R'!$A$3:$A$51,'[2]Collin Seedling for R'!$P$3:$P$51)</f>
        <v>Seeded</v>
      </c>
      <c r="N5631" s="8">
        <f t="shared" si="87"/>
        <v>45.228628230616302</v>
      </c>
      <c r="O5631" s="2" t="str">
        <f>LOOKUP(H5631,[2]plantlist!$A$2:$A$943,[2]plantlist!$B$2:$B$943)</f>
        <v>G</v>
      </c>
    </row>
    <row r="5632" spans="1:15" x14ac:dyDescent="0.2">
      <c r="A5632" s="7" t="s">
        <v>360</v>
      </c>
      <c r="B5632" s="2">
        <v>2008</v>
      </c>
      <c r="C5632" s="2" t="s">
        <v>0</v>
      </c>
      <c r="D5632" s="2">
        <v>260</v>
      </c>
      <c r="E5632" s="2">
        <v>129</v>
      </c>
      <c r="F5632" s="2">
        <v>389</v>
      </c>
      <c r="G5632" s="2">
        <v>5030</v>
      </c>
      <c r="H5632" s="2" t="s">
        <v>10</v>
      </c>
      <c r="I5632" s="2" t="s">
        <v>2</v>
      </c>
      <c r="J5632" s="2" t="s">
        <v>11</v>
      </c>
      <c r="K5632" s="2" t="str">
        <f>LOOKUP(A5632,'[2]Collin Seedling for R'!$A$3:$A$51,'[2]Collin Seedling for R'!$R$3:$R$51)</f>
        <v>Mod</v>
      </c>
      <c r="L5632" s="2" t="str">
        <f>LOOKUP(A5632,'[2]Collin Seedling for R'!$A$3:$A$51,'[2]Collin Seedling for R'!$T$3:$T$51)</f>
        <v>FS</v>
      </c>
      <c r="M5632" s="2" t="str">
        <f>LOOKUP(A5632,'[2]Collin Seedling for R'!$A$3:$A$51,'[2]Collin Seedling for R'!$P$3:$P$51)</f>
        <v>Seeded</v>
      </c>
      <c r="N5632" s="8">
        <f t="shared" si="87"/>
        <v>2.5646123260437377</v>
      </c>
      <c r="O5632" s="2" t="str">
        <f>LOOKUP(H5632,[2]plantlist!$A$2:$A$943,[2]plantlist!$B$2:$B$943)</f>
        <v>L</v>
      </c>
    </row>
    <row r="5633" spans="1:15" x14ac:dyDescent="0.2">
      <c r="A5633" s="7" t="s">
        <v>360</v>
      </c>
      <c r="B5633" s="2">
        <v>2008</v>
      </c>
      <c r="C5633" s="2" t="s">
        <v>0</v>
      </c>
      <c r="D5633" s="2">
        <v>107</v>
      </c>
      <c r="E5633" s="2">
        <v>0</v>
      </c>
      <c r="F5633" s="2">
        <v>107</v>
      </c>
      <c r="G5633" s="2">
        <v>5030</v>
      </c>
      <c r="H5633" s="2" t="s">
        <v>1</v>
      </c>
      <c r="I5633" s="2" t="s">
        <v>2</v>
      </c>
      <c r="J5633" s="2" t="s">
        <v>216</v>
      </c>
      <c r="K5633" s="2" t="str">
        <f>LOOKUP(A5633,'[2]Collin Seedling for R'!$A$3:$A$51,'[2]Collin Seedling for R'!$R$3:$R$51)</f>
        <v>Mod</v>
      </c>
      <c r="L5633" s="2" t="str">
        <f>LOOKUP(A5633,'[2]Collin Seedling for R'!$A$3:$A$51,'[2]Collin Seedling for R'!$T$3:$T$51)</f>
        <v>FS</v>
      </c>
      <c r="M5633" s="2" t="str">
        <f>LOOKUP(A5633,'[2]Collin Seedling for R'!$A$3:$A$51,'[2]Collin Seedling for R'!$P$3:$P$51)</f>
        <v>Seeded</v>
      </c>
      <c r="N5633" s="8">
        <f t="shared" si="87"/>
        <v>0</v>
      </c>
      <c r="O5633" s="2" t="s">
        <v>217</v>
      </c>
    </row>
    <row r="5634" spans="1:15" x14ac:dyDescent="0.2">
      <c r="A5634" s="7" t="s">
        <v>360</v>
      </c>
      <c r="B5634" s="2">
        <v>2008</v>
      </c>
      <c r="C5634" s="2" t="s">
        <v>0</v>
      </c>
      <c r="D5634" s="2">
        <v>92</v>
      </c>
      <c r="E5634" s="2">
        <v>0</v>
      </c>
      <c r="F5634" s="2">
        <v>92</v>
      </c>
      <c r="G5634" s="2">
        <v>5030</v>
      </c>
      <c r="H5634" s="2" t="s">
        <v>74</v>
      </c>
      <c r="I5634" s="2" t="s">
        <v>19</v>
      </c>
      <c r="J5634" s="2" t="s">
        <v>75</v>
      </c>
      <c r="K5634" s="2" t="str">
        <f>LOOKUP(A5634,'[2]Collin Seedling for R'!$A$3:$A$51,'[2]Collin Seedling for R'!$R$3:$R$51)</f>
        <v>Mod</v>
      </c>
      <c r="L5634" s="2" t="str">
        <f>LOOKUP(A5634,'[2]Collin Seedling for R'!$A$3:$A$51,'[2]Collin Seedling for R'!$T$3:$T$51)</f>
        <v>FS</v>
      </c>
      <c r="M5634" s="2" t="str">
        <f>LOOKUP(A5634,'[2]Collin Seedling for R'!$A$3:$A$51,'[2]Collin Seedling for R'!$P$3:$P$51)</f>
        <v>Seeded</v>
      </c>
      <c r="N5634" s="8">
        <f t="shared" ref="N5634:N5697" si="88">E5634/G5634*100</f>
        <v>0</v>
      </c>
      <c r="O5634" s="2" t="str">
        <f>LOOKUP(H5634,[2]plantlist!$A$2:$A$943,[2]plantlist!$B$2:$B$943)</f>
        <v>T</v>
      </c>
    </row>
    <row r="5635" spans="1:15" x14ac:dyDescent="0.2">
      <c r="A5635" s="7" t="s">
        <v>360</v>
      </c>
      <c r="B5635" s="2">
        <v>2008</v>
      </c>
      <c r="C5635" s="2" t="s">
        <v>0</v>
      </c>
      <c r="D5635" s="2">
        <v>32</v>
      </c>
      <c r="E5635" s="2">
        <v>223</v>
      </c>
      <c r="F5635" s="2">
        <v>255</v>
      </c>
      <c r="G5635" s="2">
        <v>5030</v>
      </c>
      <c r="H5635" s="2" t="s">
        <v>68</v>
      </c>
      <c r="I5635" s="2" t="s">
        <v>2</v>
      </c>
      <c r="J5635" s="2" t="s">
        <v>69</v>
      </c>
      <c r="K5635" s="2" t="str">
        <f>LOOKUP(A5635,'[2]Collin Seedling for R'!$A$3:$A$51,'[2]Collin Seedling for R'!$R$3:$R$51)</f>
        <v>Mod</v>
      </c>
      <c r="L5635" s="2" t="str">
        <f>LOOKUP(A5635,'[2]Collin Seedling for R'!$A$3:$A$51,'[2]Collin Seedling for R'!$T$3:$T$51)</f>
        <v>FS</v>
      </c>
      <c r="M5635" s="2" t="str">
        <f>LOOKUP(A5635,'[2]Collin Seedling for R'!$A$3:$A$51,'[2]Collin Seedling for R'!$P$3:$P$51)</f>
        <v>Seeded</v>
      </c>
      <c r="N5635" s="8">
        <f t="shared" si="88"/>
        <v>4.4333996023856859</v>
      </c>
      <c r="O5635" s="2" t="str">
        <f>LOOKUP(H5635,[2]plantlist!$A$2:$A$943,[2]plantlist!$B$2:$B$943)</f>
        <v>G</v>
      </c>
    </row>
    <row r="5636" spans="1:15" x14ac:dyDescent="0.2">
      <c r="A5636" s="7" t="s">
        <v>360</v>
      </c>
      <c r="B5636" s="2">
        <v>2008</v>
      </c>
      <c r="C5636" s="2" t="s">
        <v>0</v>
      </c>
      <c r="D5636" s="2">
        <v>25</v>
      </c>
      <c r="E5636" s="2">
        <v>751</v>
      </c>
      <c r="F5636" s="2">
        <v>776</v>
      </c>
      <c r="G5636" s="2">
        <v>5030</v>
      </c>
      <c r="H5636" s="2" t="s">
        <v>12</v>
      </c>
      <c r="I5636" s="2" t="s">
        <v>2</v>
      </c>
      <c r="J5636" s="2" t="s">
        <v>13</v>
      </c>
      <c r="K5636" s="2" t="str">
        <f>LOOKUP(A5636,'[2]Collin Seedling for R'!$A$3:$A$51,'[2]Collin Seedling for R'!$R$3:$R$51)</f>
        <v>Mod</v>
      </c>
      <c r="L5636" s="2" t="str">
        <f>LOOKUP(A5636,'[2]Collin Seedling for R'!$A$3:$A$51,'[2]Collin Seedling for R'!$T$3:$T$51)</f>
        <v>FS</v>
      </c>
      <c r="M5636" s="2" t="str">
        <f>LOOKUP(A5636,'[2]Collin Seedling for R'!$A$3:$A$51,'[2]Collin Seedling for R'!$P$3:$P$51)</f>
        <v>Seeded</v>
      </c>
      <c r="N5636" s="8">
        <f t="shared" si="88"/>
        <v>14.930417495029822</v>
      </c>
      <c r="O5636" s="2" t="str">
        <f>LOOKUP(H5636,[2]plantlist!$A$2:$A$943,[2]plantlist!$B$2:$B$943)</f>
        <v>G</v>
      </c>
    </row>
    <row r="5637" spans="1:15" x14ac:dyDescent="0.2">
      <c r="A5637" s="7" t="s">
        <v>360</v>
      </c>
      <c r="B5637" s="2">
        <v>2008</v>
      </c>
      <c r="C5637" s="2" t="s">
        <v>0</v>
      </c>
      <c r="D5637" s="2">
        <v>15</v>
      </c>
      <c r="E5637" s="2">
        <v>271</v>
      </c>
      <c r="F5637" s="2">
        <v>286</v>
      </c>
      <c r="G5637" s="2">
        <v>5030</v>
      </c>
      <c r="H5637" s="2" t="s">
        <v>361</v>
      </c>
      <c r="I5637" s="2" t="s">
        <v>2</v>
      </c>
      <c r="J5637" s="2" t="s">
        <v>362</v>
      </c>
      <c r="K5637" s="2" t="str">
        <f>LOOKUP(A5637,'[2]Collin Seedling for R'!$A$3:$A$51,'[2]Collin Seedling for R'!$R$3:$R$51)</f>
        <v>Mod</v>
      </c>
      <c r="L5637" s="2" t="str">
        <f>LOOKUP(A5637,'[2]Collin Seedling for R'!$A$3:$A$51,'[2]Collin Seedling for R'!$T$3:$T$51)</f>
        <v>FS</v>
      </c>
      <c r="M5637" s="2" t="str">
        <f>LOOKUP(A5637,'[2]Collin Seedling for R'!$A$3:$A$51,'[2]Collin Seedling for R'!$P$3:$P$51)</f>
        <v>Seeded</v>
      </c>
      <c r="N5637" s="8">
        <f t="shared" si="88"/>
        <v>5.3876739562624252</v>
      </c>
      <c r="O5637" s="2" t="str">
        <f>LOOKUP(H5637,[2]plantlist!$A$2:$A$943,[2]plantlist!$B$2:$B$943)</f>
        <v>U</v>
      </c>
    </row>
    <row r="5638" spans="1:15" x14ac:dyDescent="0.2">
      <c r="A5638" s="7" t="s">
        <v>360</v>
      </c>
      <c r="B5638" s="2">
        <v>2008</v>
      </c>
      <c r="C5638" s="2" t="s">
        <v>0</v>
      </c>
      <c r="D5638" s="2">
        <v>5</v>
      </c>
      <c r="E5638" s="2">
        <v>0</v>
      </c>
      <c r="F5638" s="2">
        <v>5</v>
      </c>
      <c r="G5638" s="2">
        <v>5030</v>
      </c>
      <c r="H5638" s="2" t="s">
        <v>53</v>
      </c>
      <c r="I5638" s="2" t="s">
        <v>2</v>
      </c>
      <c r="J5638" s="2" t="s">
        <v>54</v>
      </c>
      <c r="K5638" s="2" t="str">
        <f>LOOKUP(A5638,'[2]Collin Seedling for R'!$A$3:$A$51,'[2]Collin Seedling for R'!$R$3:$R$51)</f>
        <v>Mod</v>
      </c>
      <c r="L5638" s="2" t="str">
        <f>LOOKUP(A5638,'[2]Collin Seedling for R'!$A$3:$A$51,'[2]Collin Seedling for R'!$T$3:$T$51)</f>
        <v>FS</v>
      </c>
      <c r="M5638" s="2" t="str">
        <f>LOOKUP(A5638,'[2]Collin Seedling for R'!$A$3:$A$51,'[2]Collin Seedling for R'!$P$3:$P$51)</f>
        <v>Seeded</v>
      </c>
      <c r="N5638" s="8">
        <f t="shared" si="88"/>
        <v>0</v>
      </c>
      <c r="O5638" s="2" t="str">
        <f>LOOKUP(H5638,[2]plantlist!$A$2:$A$943,[2]plantlist!$B$2:$B$943)</f>
        <v>C</v>
      </c>
    </row>
    <row r="5639" spans="1:15" x14ac:dyDescent="0.2">
      <c r="A5639" s="7" t="s">
        <v>360</v>
      </c>
      <c r="B5639" s="2">
        <v>2008</v>
      </c>
      <c r="C5639" s="2" t="s">
        <v>0</v>
      </c>
      <c r="D5639" s="2">
        <v>5</v>
      </c>
      <c r="E5639" s="2">
        <v>29</v>
      </c>
      <c r="F5639" s="2">
        <v>34</v>
      </c>
      <c r="G5639" s="2">
        <v>5030</v>
      </c>
      <c r="H5639" s="2" t="s">
        <v>51</v>
      </c>
      <c r="I5639" s="2" t="s">
        <v>2</v>
      </c>
      <c r="J5639" s="2" t="s">
        <v>52</v>
      </c>
      <c r="K5639" s="2" t="str">
        <f>LOOKUP(A5639,'[2]Collin Seedling for R'!$A$3:$A$51,'[2]Collin Seedling for R'!$R$3:$R$51)</f>
        <v>Mod</v>
      </c>
      <c r="L5639" s="2" t="str">
        <f>LOOKUP(A5639,'[2]Collin Seedling for R'!$A$3:$A$51,'[2]Collin Seedling for R'!$T$3:$T$51)</f>
        <v>FS</v>
      </c>
      <c r="M5639" s="2" t="str">
        <f>LOOKUP(A5639,'[2]Collin Seedling for R'!$A$3:$A$51,'[2]Collin Seedling for R'!$P$3:$P$51)</f>
        <v>Seeded</v>
      </c>
      <c r="N5639" s="8">
        <f t="shared" si="88"/>
        <v>0.57654075546719685</v>
      </c>
      <c r="O5639" s="2" t="str">
        <f>LOOKUP(H5639,[2]plantlist!$A$2:$A$943,[2]plantlist!$B$2:$B$943)</f>
        <v>F</v>
      </c>
    </row>
    <row r="5640" spans="1:15" x14ac:dyDescent="0.2">
      <c r="A5640" s="7" t="s">
        <v>360</v>
      </c>
      <c r="B5640" s="2">
        <v>2008</v>
      </c>
      <c r="C5640" s="2" t="s">
        <v>0</v>
      </c>
      <c r="D5640" s="2">
        <v>0</v>
      </c>
      <c r="E5640" s="2">
        <v>1010</v>
      </c>
      <c r="F5640" s="2">
        <v>1010</v>
      </c>
      <c r="G5640" s="2">
        <v>5030</v>
      </c>
      <c r="H5640" s="2" t="s">
        <v>16</v>
      </c>
      <c r="I5640" s="2" t="s">
        <v>2</v>
      </c>
      <c r="J5640" s="2" t="s">
        <v>17</v>
      </c>
      <c r="K5640" s="2" t="str">
        <f>LOOKUP(A5640,'[2]Collin Seedling for R'!$A$3:$A$51,'[2]Collin Seedling for R'!$R$3:$R$51)</f>
        <v>Mod</v>
      </c>
      <c r="L5640" s="2" t="str">
        <f>LOOKUP(A5640,'[2]Collin Seedling for R'!$A$3:$A$51,'[2]Collin Seedling for R'!$T$3:$T$51)</f>
        <v>FS</v>
      </c>
      <c r="M5640" s="2" t="str">
        <f>LOOKUP(A5640,'[2]Collin Seedling for R'!$A$3:$A$51,'[2]Collin Seedling for R'!$P$3:$P$51)</f>
        <v>Seeded</v>
      </c>
      <c r="N5640" s="8">
        <f t="shared" si="88"/>
        <v>20.079522862823062</v>
      </c>
      <c r="O5640" s="2" t="str">
        <f>LOOKUP(H5640,[2]plantlist!$A$2:$A$943,[2]plantlist!$B$2:$B$943)</f>
        <v>S</v>
      </c>
    </row>
    <row r="5641" spans="1:15" x14ac:dyDescent="0.2">
      <c r="A5641" s="7" t="s">
        <v>360</v>
      </c>
      <c r="B5641" s="2">
        <v>2008</v>
      </c>
      <c r="C5641" s="2" t="s">
        <v>0</v>
      </c>
      <c r="D5641" s="2">
        <v>0</v>
      </c>
      <c r="E5641" s="2">
        <v>829</v>
      </c>
      <c r="F5641" s="2">
        <v>829</v>
      </c>
      <c r="G5641" s="2">
        <v>5030</v>
      </c>
      <c r="H5641" s="2" t="s">
        <v>47</v>
      </c>
      <c r="I5641" s="2" t="s">
        <v>2</v>
      </c>
      <c r="J5641" s="2" t="s">
        <v>48</v>
      </c>
      <c r="K5641" s="2" t="str">
        <f>LOOKUP(A5641,'[2]Collin Seedling for R'!$A$3:$A$51,'[2]Collin Seedling for R'!$R$3:$R$51)</f>
        <v>Mod</v>
      </c>
      <c r="L5641" s="2" t="str">
        <f>LOOKUP(A5641,'[2]Collin Seedling for R'!$A$3:$A$51,'[2]Collin Seedling for R'!$T$3:$T$51)</f>
        <v>FS</v>
      </c>
      <c r="M5641" s="2" t="str">
        <f>LOOKUP(A5641,'[2]Collin Seedling for R'!$A$3:$A$51,'[2]Collin Seedling for R'!$P$3:$P$51)</f>
        <v>Seeded</v>
      </c>
      <c r="N5641" s="8">
        <f t="shared" si="88"/>
        <v>16.481113320079523</v>
      </c>
      <c r="O5641" s="2" t="str">
        <f>LOOKUP(H5641,[2]plantlist!$A$2:$A$943,[2]plantlist!$B$2:$B$943)</f>
        <v>G</v>
      </c>
    </row>
    <row r="5642" spans="1:15" x14ac:dyDescent="0.2">
      <c r="A5642" s="7" t="s">
        <v>360</v>
      </c>
      <c r="B5642" s="2">
        <v>2008</v>
      </c>
      <c r="C5642" s="2" t="s">
        <v>0</v>
      </c>
      <c r="D5642" s="2">
        <v>0</v>
      </c>
      <c r="E5642" s="2">
        <v>125</v>
      </c>
      <c r="F5642" s="2">
        <v>125</v>
      </c>
      <c r="G5642" s="2">
        <v>5030</v>
      </c>
      <c r="H5642" s="2" t="s">
        <v>240</v>
      </c>
      <c r="I5642" s="2" t="s">
        <v>2</v>
      </c>
      <c r="J5642" s="2" t="s">
        <v>241</v>
      </c>
      <c r="K5642" s="2" t="str">
        <f>LOOKUP(A5642,'[2]Collin Seedling for R'!$A$3:$A$51,'[2]Collin Seedling for R'!$R$3:$R$51)</f>
        <v>Mod</v>
      </c>
      <c r="L5642" s="2" t="str">
        <f>LOOKUP(A5642,'[2]Collin Seedling for R'!$A$3:$A$51,'[2]Collin Seedling for R'!$T$3:$T$51)</f>
        <v>FS</v>
      </c>
      <c r="M5642" s="2" t="str">
        <f>LOOKUP(A5642,'[2]Collin Seedling for R'!$A$3:$A$51,'[2]Collin Seedling for R'!$P$3:$P$51)</f>
        <v>Seeded</v>
      </c>
      <c r="N5642" s="8">
        <f t="shared" si="88"/>
        <v>2.4850894632206759</v>
      </c>
      <c r="O5642" s="2" t="str">
        <f>LOOKUP(H5642,[2]plantlist!$A$2:$A$943,[2]plantlist!$B$2:$B$943)</f>
        <v>G</v>
      </c>
    </row>
    <row r="5643" spans="1:15" x14ac:dyDescent="0.2">
      <c r="A5643" s="7" t="s">
        <v>360</v>
      </c>
      <c r="B5643" s="2">
        <v>2008</v>
      </c>
      <c r="C5643" s="2" t="s">
        <v>0</v>
      </c>
      <c r="D5643" s="2">
        <v>0</v>
      </c>
      <c r="E5643" s="2">
        <v>1564</v>
      </c>
      <c r="F5643" s="2">
        <v>1564</v>
      </c>
      <c r="G5643" s="2">
        <v>5030</v>
      </c>
      <c r="H5643" s="2" t="s">
        <v>23</v>
      </c>
      <c r="I5643" s="2" t="s">
        <v>2</v>
      </c>
      <c r="J5643" s="2" t="s">
        <v>24</v>
      </c>
      <c r="K5643" s="2" t="str">
        <f>LOOKUP(A5643,'[2]Collin Seedling for R'!$A$3:$A$51,'[2]Collin Seedling for R'!$R$3:$R$51)</f>
        <v>Mod</v>
      </c>
      <c r="L5643" s="2" t="str">
        <f>LOOKUP(A5643,'[2]Collin Seedling for R'!$A$3:$A$51,'[2]Collin Seedling for R'!$T$3:$T$51)</f>
        <v>FS</v>
      </c>
      <c r="M5643" s="2" t="str">
        <f>LOOKUP(A5643,'[2]Collin Seedling for R'!$A$3:$A$51,'[2]Collin Seedling for R'!$P$3:$P$51)</f>
        <v>Seeded</v>
      </c>
      <c r="N5643" s="8">
        <f t="shared" si="88"/>
        <v>31.093439363817097</v>
      </c>
      <c r="O5643" s="2" t="str">
        <f>LOOKUP(H5643,[2]plantlist!$A$2:$A$943,[2]plantlist!$B$2:$B$943)</f>
        <v>S</v>
      </c>
    </row>
    <row r="5644" spans="1:15" x14ac:dyDescent="0.2">
      <c r="A5644" s="7" t="s">
        <v>360</v>
      </c>
      <c r="B5644" s="2">
        <v>2008</v>
      </c>
      <c r="C5644" s="2" t="s">
        <v>0</v>
      </c>
      <c r="D5644" s="2">
        <v>0</v>
      </c>
      <c r="E5644" s="2">
        <v>6</v>
      </c>
      <c r="F5644" s="2">
        <v>6</v>
      </c>
      <c r="G5644" s="2">
        <v>5030</v>
      </c>
      <c r="H5644" s="2" t="s">
        <v>57</v>
      </c>
      <c r="I5644" s="2" t="s">
        <v>2</v>
      </c>
      <c r="J5644" s="2" t="s">
        <v>58</v>
      </c>
      <c r="K5644" s="2" t="str">
        <f>LOOKUP(A5644,'[2]Collin Seedling for R'!$A$3:$A$51,'[2]Collin Seedling for R'!$R$3:$R$51)</f>
        <v>Mod</v>
      </c>
      <c r="L5644" s="2" t="str">
        <f>LOOKUP(A5644,'[2]Collin Seedling for R'!$A$3:$A$51,'[2]Collin Seedling for R'!$T$3:$T$51)</f>
        <v>FS</v>
      </c>
      <c r="M5644" s="2" t="str">
        <f>LOOKUP(A5644,'[2]Collin Seedling for R'!$A$3:$A$51,'[2]Collin Seedling for R'!$P$3:$P$51)</f>
        <v>Seeded</v>
      </c>
      <c r="N5644" s="8">
        <f t="shared" si="88"/>
        <v>0.11928429423459246</v>
      </c>
      <c r="O5644" s="2" t="str">
        <f>LOOKUP(H5644,[2]plantlist!$A$2:$A$943,[2]plantlist!$B$2:$B$943)</f>
        <v>F</v>
      </c>
    </row>
    <row r="5645" spans="1:15" x14ac:dyDescent="0.2">
      <c r="A5645" s="7" t="s">
        <v>360</v>
      </c>
      <c r="B5645" s="2">
        <v>2008</v>
      </c>
      <c r="C5645" s="2" t="s">
        <v>0</v>
      </c>
      <c r="D5645" s="2">
        <v>0</v>
      </c>
      <c r="E5645" s="2">
        <v>16</v>
      </c>
      <c r="F5645" s="2">
        <v>16</v>
      </c>
      <c r="G5645" s="2">
        <v>5030</v>
      </c>
      <c r="H5645" s="2" t="s">
        <v>37</v>
      </c>
      <c r="I5645" s="2" t="s">
        <v>2</v>
      </c>
      <c r="J5645" s="2" t="s">
        <v>38</v>
      </c>
      <c r="K5645" s="2" t="str">
        <f>LOOKUP(A5645,'[2]Collin Seedling for R'!$A$3:$A$51,'[2]Collin Seedling for R'!$R$3:$R$51)</f>
        <v>Mod</v>
      </c>
      <c r="L5645" s="2" t="str">
        <f>LOOKUP(A5645,'[2]Collin Seedling for R'!$A$3:$A$51,'[2]Collin Seedling for R'!$T$3:$T$51)</f>
        <v>FS</v>
      </c>
      <c r="M5645" s="2" t="str">
        <f>LOOKUP(A5645,'[2]Collin Seedling for R'!$A$3:$A$51,'[2]Collin Seedling for R'!$P$3:$P$51)</f>
        <v>Seeded</v>
      </c>
      <c r="N5645" s="8">
        <f t="shared" si="88"/>
        <v>0.31809145129224653</v>
      </c>
      <c r="O5645" s="2" t="str">
        <f>LOOKUP(H5645,[2]plantlist!$A$2:$A$943,[2]plantlist!$B$2:$B$943)</f>
        <v>F</v>
      </c>
    </row>
    <row r="5646" spans="1:15" x14ac:dyDescent="0.2">
      <c r="A5646" s="7" t="s">
        <v>360</v>
      </c>
      <c r="B5646" s="2">
        <v>2008</v>
      </c>
      <c r="C5646" s="2" t="s">
        <v>0</v>
      </c>
      <c r="D5646" s="2">
        <v>0</v>
      </c>
      <c r="E5646" s="2">
        <v>16</v>
      </c>
      <c r="F5646" s="2">
        <v>16</v>
      </c>
      <c r="G5646" s="2">
        <v>5030</v>
      </c>
      <c r="H5646" s="2" t="s">
        <v>248</v>
      </c>
      <c r="I5646" s="2" t="s">
        <v>2</v>
      </c>
      <c r="J5646" s="2" t="s">
        <v>249</v>
      </c>
      <c r="K5646" s="2" t="str">
        <f>LOOKUP(A5646,'[2]Collin Seedling for R'!$A$3:$A$51,'[2]Collin Seedling for R'!$R$3:$R$51)</f>
        <v>Mod</v>
      </c>
      <c r="L5646" s="2" t="str">
        <f>LOOKUP(A5646,'[2]Collin Seedling for R'!$A$3:$A$51,'[2]Collin Seedling for R'!$T$3:$T$51)</f>
        <v>FS</v>
      </c>
      <c r="M5646" s="2" t="str">
        <f>LOOKUP(A5646,'[2]Collin Seedling for R'!$A$3:$A$51,'[2]Collin Seedling for R'!$P$3:$P$51)</f>
        <v>Seeded</v>
      </c>
      <c r="N5646" s="8">
        <f t="shared" si="88"/>
        <v>0.31809145129224653</v>
      </c>
      <c r="O5646" s="2" t="str">
        <f>LOOKUP(H5646,[2]plantlist!$A$2:$A$943,[2]plantlist!$B$2:$B$943)</f>
        <v>G</v>
      </c>
    </row>
    <row r="5647" spans="1:15" x14ac:dyDescent="0.2">
      <c r="A5647" s="7" t="s">
        <v>360</v>
      </c>
      <c r="B5647" s="2">
        <v>2008</v>
      </c>
      <c r="C5647" s="2" t="s">
        <v>0</v>
      </c>
      <c r="D5647" s="2">
        <v>0</v>
      </c>
      <c r="E5647" s="2">
        <v>10</v>
      </c>
      <c r="F5647" s="2">
        <v>10</v>
      </c>
      <c r="G5647" s="2">
        <v>5030</v>
      </c>
      <c r="H5647" s="2" t="s">
        <v>363</v>
      </c>
      <c r="I5647" s="2" t="s">
        <v>2</v>
      </c>
      <c r="J5647" s="2" t="s">
        <v>364</v>
      </c>
      <c r="K5647" s="2" t="str">
        <f>LOOKUP(A5647,'[2]Collin Seedling for R'!$A$3:$A$51,'[2]Collin Seedling for R'!$R$3:$R$51)</f>
        <v>Mod</v>
      </c>
      <c r="L5647" s="2" t="str">
        <f>LOOKUP(A5647,'[2]Collin Seedling for R'!$A$3:$A$51,'[2]Collin Seedling for R'!$T$3:$T$51)</f>
        <v>FS</v>
      </c>
      <c r="M5647" s="2" t="str">
        <f>LOOKUP(A5647,'[2]Collin Seedling for R'!$A$3:$A$51,'[2]Collin Seedling for R'!$P$3:$P$51)</f>
        <v>Seeded</v>
      </c>
      <c r="N5647" s="8">
        <f t="shared" si="88"/>
        <v>0.19880715705765406</v>
      </c>
      <c r="O5647" s="2" t="str">
        <f>LOOKUP(H5647,[2]plantlist!$A$2:$A$943,[2]plantlist!$B$2:$B$943)</f>
        <v>F</v>
      </c>
    </row>
    <row r="5648" spans="1:15" x14ac:dyDescent="0.2">
      <c r="A5648" s="7" t="s">
        <v>360</v>
      </c>
      <c r="B5648" s="2">
        <v>2008</v>
      </c>
      <c r="C5648" s="2" t="s">
        <v>0</v>
      </c>
      <c r="D5648" s="2">
        <v>0</v>
      </c>
      <c r="E5648" s="2">
        <v>8</v>
      </c>
      <c r="F5648" s="2">
        <v>8</v>
      </c>
      <c r="G5648" s="2">
        <v>5030</v>
      </c>
      <c r="H5648" s="2" t="s">
        <v>66</v>
      </c>
      <c r="I5648" s="2" t="s">
        <v>2</v>
      </c>
      <c r="J5648" s="2" t="s">
        <v>67</v>
      </c>
      <c r="K5648" s="2" t="str">
        <f>LOOKUP(A5648,'[2]Collin Seedling for R'!$A$3:$A$51,'[2]Collin Seedling for R'!$R$3:$R$51)</f>
        <v>Mod</v>
      </c>
      <c r="L5648" s="2" t="str">
        <f>LOOKUP(A5648,'[2]Collin Seedling for R'!$A$3:$A$51,'[2]Collin Seedling for R'!$T$3:$T$51)</f>
        <v>FS</v>
      </c>
      <c r="M5648" s="2" t="str">
        <f>LOOKUP(A5648,'[2]Collin Seedling for R'!$A$3:$A$51,'[2]Collin Seedling for R'!$P$3:$P$51)</f>
        <v>Seeded</v>
      </c>
      <c r="N5648" s="8">
        <f t="shared" si="88"/>
        <v>0.15904572564612326</v>
      </c>
      <c r="O5648" s="2" t="str">
        <f>LOOKUP(H5648,[2]plantlist!$A$2:$A$943,[2]plantlist!$B$2:$B$943)</f>
        <v>G</v>
      </c>
    </row>
    <row r="5649" spans="1:15" x14ac:dyDescent="0.2">
      <c r="A5649" s="7" t="s">
        <v>360</v>
      </c>
      <c r="B5649" s="2">
        <v>2008</v>
      </c>
      <c r="C5649" s="2" t="s">
        <v>0</v>
      </c>
      <c r="D5649" s="2">
        <v>0</v>
      </c>
      <c r="E5649" s="2">
        <v>56</v>
      </c>
      <c r="F5649" s="2">
        <v>56</v>
      </c>
      <c r="G5649" s="2">
        <v>5030</v>
      </c>
      <c r="H5649" s="2" t="s">
        <v>227</v>
      </c>
      <c r="I5649" s="2" t="s">
        <v>2</v>
      </c>
      <c r="J5649" s="2" t="s">
        <v>228</v>
      </c>
      <c r="K5649" s="2" t="str">
        <f>LOOKUP(A5649,'[2]Collin Seedling for R'!$A$3:$A$51,'[2]Collin Seedling for R'!$R$3:$R$51)</f>
        <v>Mod</v>
      </c>
      <c r="L5649" s="2" t="str">
        <f>LOOKUP(A5649,'[2]Collin Seedling for R'!$A$3:$A$51,'[2]Collin Seedling for R'!$T$3:$T$51)</f>
        <v>FS</v>
      </c>
      <c r="M5649" s="2" t="str">
        <f>LOOKUP(A5649,'[2]Collin Seedling for R'!$A$3:$A$51,'[2]Collin Seedling for R'!$P$3:$P$51)</f>
        <v>Seeded</v>
      </c>
      <c r="N5649" s="8">
        <f t="shared" si="88"/>
        <v>1.1133200795228628</v>
      </c>
      <c r="O5649" s="2" t="str">
        <f>LOOKUP(H5649,[2]plantlist!$A$2:$A$943,[2]plantlist!$B$2:$B$943)</f>
        <v>G</v>
      </c>
    </row>
    <row r="5650" spans="1:15" x14ac:dyDescent="0.2">
      <c r="A5650" s="7" t="s">
        <v>360</v>
      </c>
      <c r="B5650" s="2">
        <v>2008</v>
      </c>
      <c r="C5650" s="2" t="s">
        <v>0</v>
      </c>
      <c r="D5650" s="2">
        <v>0</v>
      </c>
      <c r="E5650" s="2">
        <v>15</v>
      </c>
      <c r="F5650" s="2">
        <v>15</v>
      </c>
      <c r="G5650" s="2">
        <v>5030</v>
      </c>
      <c r="H5650" s="2" t="s">
        <v>162</v>
      </c>
      <c r="I5650" s="2" t="s">
        <v>2</v>
      </c>
      <c r="J5650" s="2" t="s">
        <v>163</v>
      </c>
      <c r="K5650" s="2" t="str">
        <f>LOOKUP(A5650,'[2]Collin Seedling for R'!$A$3:$A$51,'[2]Collin Seedling for R'!$R$3:$R$51)</f>
        <v>Mod</v>
      </c>
      <c r="L5650" s="2" t="str">
        <f>LOOKUP(A5650,'[2]Collin Seedling for R'!$A$3:$A$51,'[2]Collin Seedling for R'!$T$3:$T$51)</f>
        <v>FS</v>
      </c>
      <c r="M5650" s="2" t="str">
        <f>LOOKUP(A5650,'[2]Collin Seedling for R'!$A$3:$A$51,'[2]Collin Seedling for R'!$P$3:$P$51)</f>
        <v>Seeded</v>
      </c>
      <c r="N5650" s="8">
        <f t="shared" si="88"/>
        <v>0.29821073558648109</v>
      </c>
      <c r="O5650" s="2" t="str">
        <f>LOOKUP(H5650,[2]plantlist!$A$2:$A$943,[2]plantlist!$B$2:$B$943)</f>
        <v>G</v>
      </c>
    </row>
    <row r="5651" spans="1:15" x14ac:dyDescent="0.2">
      <c r="A5651" s="7" t="s">
        <v>360</v>
      </c>
      <c r="B5651" s="2">
        <v>2008</v>
      </c>
      <c r="C5651" s="2" t="s">
        <v>0</v>
      </c>
      <c r="D5651" s="2">
        <v>0</v>
      </c>
      <c r="E5651" s="2">
        <v>35</v>
      </c>
      <c r="F5651" s="2">
        <v>35</v>
      </c>
      <c r="G5651" s="2">
        <v>5030</v>
      </c>
      <c r="H5651" s="2" t="s">
        <v>140</v>
      </c>
      <c r="I5651" s="2" t="s">
        <v>2</v>
      </c>
      <c r="J5651" s="2" t="s">
        <v>141</v>
      </c>
      <c r="K5651" s="2" t="str">
        <f>LOOKUP(A5651,'[2]Collin Seedling for R'!$A$3:$A$51,'[2]Collin Seedling for R'!$R$3:$R$51)</f>
        <v>Mod</v>
      </c>
      <c r="L5651" s="2" t="str">
        <f>LOOKUP(A5651,'[2]Collin Seedling for R'!$A$3:$A$51,'[2]Collin Seedling for R'!$T$3:$T$51)</f>
        <v>FS</v>
      </c>
      <c r="M5651" s="2" t="str">
        <f>LOOKUP(A5651,'[2]Collin Seedling for R'!$A$3:$A$51,'[2]Collin Seedling for R'!$P$3:$P$51)</f>
        <v>Seeded</v>
      </c>
      <c r="N5651" s="8">
        <f t="shared" si="88"/>
        <v>0.69582504970178927</v>
      </c>
      <c r="O5651" s="2" t="str">
        <f>LOOKUP(H5651,[2]plantlist!$A$2:$A$943,[2]plantlist!$B$2:$B$943)</f>
        <v>G</v>
      </c>
    </row>
    <row r="5652" spans="1:15" x14ac:dyDescent="0.2">
      <c r="A5652" s="7" t="s">
        <v>360</v>
      </c>
      <c r="B5652" s="2">
        <v>2008</v>
      </c>
      <c r="C5652" s="2" t="s">
        <v>0</v>
      </c>
      <c r="D5652" s="2">
        <v>0</v>
      </c>
      <c r="E5652" s="2">
        <v>6</v>
      </c>
      <c r="F5652" s="2">
        <v>6</v>
      </c>
      <c r="G5652" s="2">
        <v>5030</v>
      </c>
      <c r="H5652" s="2" t="s">
        <v>190</v>
      </c>
      <c r="I5652" s="2" t="s">
        <v>2</v>
      </c>
      <c r="J5652" s="2" t="s">
        <v>191</v>
      </c>
      <c r="K5652" s="2" t="str">
        <f>LOOKUP(A5652,'[2]Collin Seedling for R'!$A$3:$A$51,'[2]Collin Seedling for R'!$R$3:$R$51)</f>
        <v>Mod</v>
      </c>
      <c r="L5652" s="2" t="str">
        <f>LOOKUP(A5652,'[2]Collin Seedling for R'!$A$3:$A$51,'[2]Collin Seedling for R'!$T$3:$T$51)</f>
        <v>FS</v>
      </c>
      <c r="M5652" s="2" t="str">
        <f>LOOKUP(A5652,'[2]Collin Seedling for R'!$A$3:$A$51,'[2]Collin Seedling for R'!$P$3:$P$51)</f>
        <v>Seeded</v>
      </c>
      <c r="N5652" s="8">
        <f t="shared" si="88"/>
        <v>0.11928429423459246</v>
      </c>
      <c r="O5652" s="2" t="str">
        <f>LOOKUP(H5652,[2]plantlist!$A$2:$A$943,[2]plantlist!$B$2:$B$943)</f>
        <v>F</v>
      </c>
    </row>
    <row r="5653" spans="1:15" x14ac:dyDescent="0.2">
      <c r="A5653" s="7" t="s">
        <v>360</v>
      </c>
      <c r="B5653" s="2">
        <v>2008</v>
      </c>
      <c r="C5653" s="2" t="s">
        <v>0</v>
      </c>
      <c r="D5653" s="2">
        <v>0</v>
      </c>
      <c r="E5653" s="2">
        <v>8</v>
      </c>
      <c r="F5653" s="2">
        <v>8</v>
      </c>
      <c r="G5653" s="2">
        <v>5030</v>
      </c>
      <c r="H5653" s="2" t="s">
        <v>222</v>
      </c>
      <c r="I5653" s="2" t="s">
        <v>2</v>
      </c>
      <c r="J5653" s="2" t="s">
        <v>223</v>
      </c>
      <c r="K5653" s="2" t="str">
        <f>LOOKUP(A5653,'[2]Collin Seedling for R'!$A$3:$A$51,'[2]Collin Seedling for R'!$R$3:$R$51)</f>
        <v>Mod</v>
      </c>
      <c r="L5653" s="2" t="str">
        <f>LOOKUP(A5653,'[2]Collin Seedling for R'!$A$3:$A$51,'[2]Collin Seedling for R'!$T$3:$T$51)</f>
        <v>FS</v>
      </c>
      <c r="M5653" s="2" t="str">
        <f>LOOKUP(A5653,'[2]Collin Seedling for R'!$A$3:$A$51,'[2]Collin Seedling for R'!$P$3:$P$51)</f>
        <v>Seeded</v>
      </c>
      <c r="N5653" s="8">
        <f t="shared" si="88"/>
        <v>0.15904572564612326</v>
      </c>
      <c r="O5653" s="2" t="str">
        <f>LOOKUP(H5653,[2]plantlist!$A$2:$A$943,[2]plantlist!$B$2:$B$943)</f>
        <v>F</v>
      </c>
    </row>
    <row r="5654" spans="1:15" x14ac:dyDescent="0.2">
      <c r="A5654" s="7" t="s">
        <v>360</v>
      </c>
      <c r="B5654" s="2">
        <v>2008</v>
      </c>
      <c r="C5654" s="2" t="s">
        <v>0</v>
      </c>
      <c r="D5654" s="2">
        <v>0</v>
      </c>
      <c r="E5654" s="2">
        <v>7</v>
      </c>
      <c r="F5654" s="2">
        <v>7</v>
      </c>
      <c r="G5654" s="2">
        <v>5030</v>
      </c>
      <c r="H5654" s="2" t="s">
        <v>250</v>
      </c>
      <c r="I5654" s="2" t="s">
        <v>2</v>
      </c>
      <c r="J5654" s="2" t="s">
        <v>251</v>
      </c>
      <c r="K5654" s="2" t="str">
        <f>LOOKUP(A5654,'[2]Collin Seedling for R'!$A$3:$A$51,'[2]Collin Seedling for R'!$R$3:$R$51)</f>
        <v>Mod</v>
      </c>
      <c r="L5654" s="2" t="str">
        <f>LOOKUP(A5654,'[2]Collin Seedling for R'!$A$3:$A$51,'[2]Collin Seedling for R'!$T$3:$T$51)</f>
        <v>FS</v>
      </c>
      <c r="M5654" s="2" t="str">
        <f>LOOKUP(A5654,'[2]Collin Seedling for R'!$A$3:$A$51,'[2]Collin Seedling for R'!$P$3:$P$51)</f>
        <v>Seeded</v>
      </c>
      <c r="N5654" s="8">
        <f t="shared" si="88"/>
        <v>0.13916500994035785</v>
      </c>
      <c r="O5654" s="2" t="str">
        <f>LOOKUP(H5654,[2]plantlist!$A$2:$A$943,[2]plantlist!$B$2:$B$943)</f>
        <v>F</v>
      </c>
    </row>
    <row r="5655" spans="1:15" x14ac:dyDescent="0.2">
      <c r="A5655" s="7" t="s">
        <v>360</v>
      </c>
      <c r="B5655" s="2">
        <v>2008</v>
      </c>
      <c r="C5655" s="2" t="s">
        <v>0</v>
      </c>
      <c r="D5655" s="2">
        <v>0</v>
      </c>
      <c r="E5655" s="2">
        <v>38</v>
      </c>
      <c r="F5655" s="2">
        <v>38</v>
      </c>
      <c r="G5655" s="2">
        <v>5030</v>
      </c>
      <c r="H5655" s="2" t="s">
        <v>118</v>
      </c>
      <c r="I5655" s="2" t="s">
        <v>2</v>
      </c>
      <c r="J5655" s="2" t="s">
        <v>119</v>
      </c>
      <c r="K5655" s="2" t="str">
        <f>LOOKUP(A5655,'[2]Collin Seedling for R'!$A$3:$A$51,'[2]Collin Seedling for R'!$R$3:$R$51)</f>
        <v>Mod</v>
      </c>
      <c r="L5655" s="2" t="str">
        <f>LOOKUP(A5655,'[2]Collin Seedling for R'!$A$3:$A$51,'[2]Collin Seedling for R'!$T$3:$T$51)</f>
        <v>FS</v>
      </c>
      <c r="M5655" s="2" t="str">
        <f>LOOKUP(A5655,'[2]Collin Seedling for R'!$A$3:$A$51,'[2]Collin Seedling for R'!$P$3:$P$51)</f>
        <v>Seeded</v>
      </c>
      <c r="N5655" s="8">
        <f t="shared" si="88"/>
        <v>0.75546719681908547</v>
      </c>
      <c r="O5655" s="2" t="str">
        <f>LOOKUP(H5655,[2]plantlist!$A$2:$A$943,[2]plantlist!$B$2:$B$943)</f>
        <v>F</v>
      </c>
    </row>
    <row r="5656" spans="1:15" x14ac:dyDescent="0.2">
      <c r="A5656" s="7" t="s">
        <v>360</v>
      </c>
      <c r="B5656" s="2">
        <v>2008</v>
      </c>
      <c r="C5656" s="2" t="s">
        <v>0</v>
      </c>
      <c r="D5656" s="2">
        <v>0</v>
      </c>
      <c r="E5656" s="2">
        <v>15</v>
      </c>
      <c r="F5656" s="2">
        <v>15</v>
      </c>
      <c r="G5656" s="2">
        <v>5030</v>
      </c>
      <c r="H5656" s="2" t="s">
        <v>218</v>
      </c>
      <c r="I5656" s="2" t="s">
        <v>2</v>
      </c>
      <c r="J5656" s="2" t="s">
        <v>219</v>
      </c>
      <c r="K5656" s="2" t="str">
        <f>LOOKUP(A5656,'[2]Collin Seedling for R'!$A$3:$A$51,'[2]Collin Seedling for R'!$R$3:$R$51)</f>
        <v>Mod</v>
      </c>
      <c r="L5656" s="2" t="str">
        <f>LOOKUP(A5656,'[2]Collin Seedling for R'!$A$3:$A$51,'[2]Collin Seedling for R'!$T$3:$T$51)</f>
        <v>FS</v>
      </c>
      <c r="M5656" s="2" t="str">
        <f>LOOKUP(A5656,'[2]Collin Seedling for R'!$A$3:$A$51,'[2]Collin Seedling for R'!$P$3:$P$51)</f>
        <v>Seeded</v>
      </c>
      <c r="N5656" s="8">
        <f t="shared" si="88"/>
        <v>0.29821073558648109</v>
      </c>
      <c r="O5656" s="2" t="str">
        <f>LOOKUP(H5656,[2]plantlist!$A$2:$A$943,[2]plantlist!$B$2:$B$943)</f>
        <v>L</v>
      </c>
    </row>
    <row r="5657" spans="1:15" x14ac:dyDescent="0.2">
      <c r="A5657" s="7" t="s">
        <v>360</v>
      </c>
      <c r="B5657" s="2">
        <v>2008</v>
      </c>
      <c r="C5657" s="2" t="s">
        <v>0</v>
      </c>
      <c r="D5657" s="2">
        <v>0</v>
      </c>
      <c r="E5657" s="2">
        <v>22</v>
      </c>
      <c r="F5657" s="2">
        <v>22</v>
      </c>
      <c r="G5657" s="2">
        <v>5030</v>
      </c>
      <c r="H5657" s="2" t="s">
        <v>14</v>
      </c>
      <c r="I5657" s="2" t="s">
        <v>2</v>
      </c>
      <c r="J5657" s="2" t="s">
        <v>15</v>
      </c>
      <c r="K5657" s="2" t="str">
        <f>LOOKUP(A5657,'[2]Collin Seedling for R'!$A$3:$A$51,'[2]Collin Seedling for R'!$R$3:$R$51)</f>
        <v>Mod</v>
      </c>
      <c r="L5657" s="2" t="str">
        <f>LOOKUP(A5657,'[2]Collin Seedling for R'!$A$3:$A$51,'[2]Collin Seedling for R'!$T$3:$T$51)</f>
        <v>FS</v>
      </c>
      <c r="M5657" s="2" t="str">
        <f>LOOKUP(A5657,'[2]Collin Seedling for R'!$A$3:$A$51,'[2]Collin Seedling for R'!$P$3:$P$51)</f>
        <v>Seeded</v>
      </c>
      <c r="N5657" s="8">
        <f t="shared" si="88"/>
        <v>0.43737574552683894</v>
      </c>
      <c r="O5657" s="2" t="str">
        <f>LOOKUP(H5657,[2]plantlist!$A$2:$A$943,[2]plantlist!$B$2:$B$943)</f>
        <v>F</v>
      </c>
    </row>
    <row r="5658" spans="1:15" x14ac:dyDescent="0.2">
      <c r="A5658" s="7" t="s">
        <v>360</v>
      </c>
      <c r="B5658" s="2">
        <v>2008</v>
      </c>
      <c r="C5658" s="2" t="s">
        <v>0</v>
      </c>
      <c r="D5658" s="2">
        <v>0</v>
      </c>
      <c r="E5658" s="2">
        <v>10</v>
      </c>
      <c r="F5658" s="2">
        <v>10</v>
      </c>
      <c r="G5658" s="2">
        <v>5030</v>
      </c>
      <c r="H5658" s="2" t="s">
        <v>27</v>
      </c>
      <c r="I5658" s="2" t="s">
        <v>2</v>
      </c>
      <c r="J5658" s="2" t="s">
        <v>28</v>
      </c>
      <c r="K5658" s="2" t="str">
        <f>LOOKUP(A5658,'[2]Collin Seedling for R'!$A$3:$A$51,'[2]Collin Seedling for R'!$R$3:$R$51)</f>
        <v>Mod</v>
      </c>
      <c r="L5658" s="2" t="str">
        <f>LOOKUP(A5658,'[2]Collin Seedling for R'!$A$3:$A$51,'[2]Collin Seedling for R'!$T$3:$T$51)</f>
        <v>FS</v>
      </c>
      <c r="M5658" s="2" t="str">
        <f>LOOKUP(A5658,'[2]Collin Seedling for R'!$A$3:$A$51,'[2]Collin Seedling for R'!$P$3:$P$51)</f>
        <v>Seeded</v>
      </c>
      <c r="N5658" s="8">
        <f t="shared" si="88"/>
        <v>0.19880715705765406</v>
      </c>
      <c r="O5658" s="2" t="str">
        <f>LOOKUP(H5658,[2]plantlist!$A$2:$A$943,[2]plantlist!$B$2:$B$943)</f>
        <v>F</v>
      </c>
    </row>
    <row r="5659" spans="1:15" x14ac:dyDescent="0.2">
      <c r="A5659" s="7" t="s">
        <v>360</v>
      </c>
      <c r="B5659" s="2">
        <v>2008</v>
      </c>
      <c r="C5659" s="2" t="s">
        <v>0</v>
      </c>
      <c r="D5659" s="2">
        <v>0</v>
      </c>
      <c r="E5659" s="2">
        <v>17</v>
      </c>
      <c r="F5659" s="2">
        <v>17</v>
      </c>
      <c r="G5659" s="2">
        <v>5030</v>
      </c>
      <c r="H5659" s="2" t="s">
        <v>231</v>
      </c>
      <c r="I5659" s="2" t="s">
        <v>2</v>
      </c>
      <c r="J5659" s="2" t="s">
        <v>232</v>
      </c>
      <c r="K5659" s="2" t="str">
        <f>LOOKUP(A5659,'[2]Collin Seedling for R'!$A$3:$A$51,'[2]Collin Seedling for R'!$R$3:$R$51)</f>
        <v>Mod</v>
      </c>
      <c r="L5659" s="2" t="str">
        <f>LOOKUP(A5659,'[2]Collin Seedling for R'!$A$3:$A$51,'[2]Collin Seedling for R'!$T$3:$T$51)</f>
        <v>FS</v>
      </c>
      <c r="M5659" s="2" t="str">
        <f>LOOKUP(A5659,'[2]Collin Seedling for R'!$A$3:$A$51,'[2]Collin Seedling for R'!$P$3:$P$51)</f>
        <v>Seeded</v>
      </c>
      <c r="N5659" s="8">
        <f t="shared" si="88"/>
        <v>0.33797216699801191</v>
      </c>
      <c r="O5659" s="2" t="str">
        <f>LOOKUP(H5659,[2]plantlist!$A$2:$A$943,[2]plantlist!$B$2:$B$943)</f>
        <v>F</v>
      </c>
    </row>
    <row r="5660" spans="1:15" x14ac:dyDescent="0.2">
      <c r="A5660" s="2" t="s">
        <v>360</v>
      </c>
      <c r="B5660" s="2">
        <v>2013</v>
      </c>
      <c r="C5660" s="2" t="s">
        <v>0</v>
      </c>
      <c r="D5660" s="2">
        <v>2110</v>
      </c>
      <c r="E5660" s="2">
        <v>0</v>
      </c>
      <c r="F5660" s="2">
        <v>2110</v>
      </c>
      <c r="G5660" s="2">
        <v>5022</v>
      </c>
      <c r="H5660" s="2" t="s">
        <v>1</v>
      </c>
      <c r="I5660" s="2" t="s">
        <v>2</v>
      </c>
      <c r="J5660" s="2" t="s">
        <v>3</v>
      </c>
      <c r="K5660" s="2" t="str">
        <f>LOOKUP(A5660,'[2]Collin Seedling for R'!$A$3:$A$51,'[2]Collin Seedling for R'!$R$3:$R$51)</f>
        <v>Mod</v>
      </c>
      <c r="L5660" s="2" t="str">
        <f>LOOKUP(A5660,'[2]Collin Seedling for R'!$A$3:$A$51,'[2]Collin Seedling for R'!$T$3:$T$51)</f>
        <v>FS</v>
      </c>
      <c r="M5660" s="2" t="str">
        <f>LOOKUP(A5660,'[2]Collin Seedling for R'!$A$3:$A$51,'[2]Collin Seedling for R'!$P$3:$P$51)</f>
        <v>Seeded</v>
      </c>
      <c r="N5660" s="8">
        <f t="shared" si="88"/>
        <v>0</v>
      </c>
      <c r="O5660" s="2" t="str">
        <f>LOOKUP(H5660,[2]plantlist!$A$2:$A$943,[2]plantlist!$B$2:$B$943)</f>
        <v>F</v>
      </c>
    </row>
    <row r="5661" spans="1:15" x14ac:dyDescent="0.2">
      <c r="A5661" s="2" t="s">
        <v>360</v>
      </c>
      <c r="B5661" s="2">
        <v>2013</v>
      </c>
      <c r="C5661" s="2" t="s">
        <v>0</v>
      </c>
      <c r="D5661" s="2">
        <v>1548</v>
      </c>
      <c r="E5661" s="2">
        <v>74</v>
      </c>
      <c r="F5661" s="2">
        <v>1622</v>
      </c>
      <c r="G5661" s="2">
        <v>5022</v>
      </c>
      <c r="H5661" s="2" t="s">
        <v>6</v>
      </c>
      <c r="I5661" s="2" t="s">
        <v>2</v>
      </c>
      <c r="J5661" s="2" t="s">
        <v>7</v>
      </c>
      <c r="K5661" s="2" t="str">
        <f>LOOKUP(A5661,'[2]Collin Seedling for R'!$A$3:$A$51,'[2]Collin Seedling for R'!$R$3:$R$51)</f>
        <v>Mod</v>
      </c>
      <c r="L5661" s="2" t="str">
        <f>LOOKUP(A5661,'[2]Collin Seedling for R'!$A$3:$A$51,'[2]Collin Seedling for R'!$T$3:$T$51)</f>
        <v>FS</v>
      </c>
      <c r="M5661" s="2" t="str">
        <f>LOOKUP(A5661,'[2]Collin Seedling for R'!$A$3:$A$51,'[2]Collin Seedling for R'!$P$3:$P$51)</f>
        <v>Seeded</v>
      </c>
      <c r="N5661" s="8">
        <f t="shared" si="88"/>
        <v>1.4735165272799682</v>
      </c>
      <c r="O5661" s="2" t="str">
        <f>LOOKUP(H5661,[2]plantlist!$A$2:$A$943,[2]plantlist!$B$2:$B$943)</f>
        <v>L</v>
      </c>
    </row>
    <row r="5662" spans="1:15" x14ac:dyDescent="0.2">
      <c r="A5662" s="2" t="s">
        <v>360</v>
      </c>
      <c r="B5662" s="2">
        <v>2013</v>
      </c>
      <c r="C5662" s="2" t="s">
        <v>0</v>
      </c>
      <c r="D5662" s="2">
        <v>1066</v>
      </c>
      <c r="E5662" s="2">
        <v>0</v>
      </c>
      <c r="F5662" s="2">
        <v>1066</v>
      </c>
      <c r="G5662" s="2">
        <v>5022</v>
      </c>
      <c r="H5662" s="2" t="s">
        <v>4</v>
      </c>
      <c r="I5662" s="2" t="s">
        <v>2</v>
      </c>
      <c r="J5662" s="2" t="s">
        <v>5</v>
      </c>
      <c r="K5662" s="2" t="str">
        <f>LOOKUP(A5662,'[2]Collin Seedling for R'!$A$3:$A$51,'[2]Collin Seedling for R'!$R$3:$R$51)</f>
        <v>Mod</v>
      </c>
      <c r="L5662" s="2" t="str">
        <f>LOOKUP(A5662,'[2]Collin Seedling for R'!$A$3:$A$51,'[2]Collin Seedling for R'!$T$3:$T$51)</f>
        <v>FS</v>
      </c>
      <c r="M5662" s="2" t="str">
        <f>LOOKUP(A5662,'[2]Collin Seedling for R'!$A$3:$A$51,'[2]Collin Seedling for R'!$P$3:$P$51)</f>
        <v>Seeded</v>
      </c>
      <c r="N5662" s="8">
        <f t="shared" si="88"/>
        <v>0</v>
      </c>
      <c r="O5662" s="2" t="str">
        <f>LOOKUP(H5662,[2]plantlist!$A$2:$A$943,[2]plantlist!$B$2:$B$943)</f>
        <v>B</v>
      </c>
    </row>
    <row r="5663" spans="1:15" x14ac:dyDescent="0.2">
      <c r="A5663" s="2" t="s">
        <v>360</v>
      </c>
      <c r="B5663" s="2">
        <v>2013</v>
      </c>
      <c r="C5663" s="2" t="s">
        <v>0</v>
      </c>
      <c r="D5663" s="2">
        <v>132</v>
      </c>
      <c r="E5663" s="2">
        <v>1279</v>
      </c>
      <c r="F5663" s="2">
        <v>1411</v>
      </c>
      <c r="G5663" s="2">
        <v>5022</v>
      </c>
      <c r="H5663" s="2" t="s">
        <v>8</v>
      </c>
      <c r="I5663" s="2" t="s">
        <v>2</v>
      </c>
      <c r="J5663" s="2" t="s">
        <v>9</v>
      </c>
      <c r="K5663" s="2" t="str">
        <f>LOOKUP(A5663,'[2]Collin Seedling for R'!$A$3:$A$51,'[2]Collin Seedling for R'!$R$3:$R$51)</f>
        <v>Mod</v>
      </c>
      <c r="L5663" s="2" t="str">
        <f>LOOKUP(A5663,'[2]Collin Seedling for R'!$A$3:$A$51,'[2]Collin Seedling for R'!$T$3:$T$51)</f>
        <v>FS</v>
      </c>
      <c r="M5663" s="2" t="str">
        <f>LOOKUP(A5663,'[2]Collin Seedling for R'!$A$3:$A$51,'[2]Collin Seedling for R'!$P$3:$P$51)</f>
        <v>Seeded</v>
      </c>
      <c r="N5663" s="8">
        <f t="shared" si="88"/>
        <v>25.467941059338912</v>
      </c>
      <c r="O5663" s="2" t="str">
        <f>LOOKUP(H5663,[2]plantlist!$A$2:$A$943,[2]plantlist!$B$2:$B$943)</f>
        <v>G</v>
      </c>
    </row>
    <row r="5664" spans="1:15" x14ac:dyDescent="0.2">
      <c r="A5664" s="2" t="s">
        <v>360</v>
      </c>
      <c r="B5664" s="2">
        <v>2013</v>
      </c>
      <c r="C5664" s="2" t="s">
        <v>0</v>
      </c>
      <c r="D5664" s="2">
        <v>59</v>
      </c>
      <c r="E5664" s="2">
        <v>37</v>
      </c>
      <c r="F5664" s="2">
        <v>96</v>
      </c>
      <c r="G5664" s="2">
        <v>5022</v>
      </c>
      <c r="H5664" s="2" t="s">
        <v>10</v>
      </c>
      <c r="I5664" s="2" t="s">
        <v>2</v>
      </c>
      <c r="J5664" s="2" t="s">
        <v>11</v>
      </c>
      <c r="K5664" s="2" t="str">
        <f>LOOKUP(A5664,'[2]Collin Seedling for R'!$A$3:$A$51,'[2]Collin Seedling for R'!$R$3:$R$51)</f>
        <v>Mod</v>
      </c>
      <c r="L5664" s="2" t="str">
        <f>LOOKUP(A5664,'[2]Collin Seedling for R'!$A$3:$A$51,'[2]Collin Seedling for R'!$T$3:$T$51)</f>
        <v>FS</v>
      </c>
      <c r="M5664" s="2" t="str">
        <f>LOOKUP(A5664,'[2]Collin Seedling for R'!$A$3:$A$51,'[2]Collin Seedling for R'!$P$3:$P$51)</f>
        <v>Seeded</v>
      </c>
      <c r="N5664" s="8">
        <f t="shared" si="88"/>
        <v>0.73675826363998409</v>
      </c>
      <c r="O5664" s="2" t="str">
        <f>LOOKUP(H5664,[2]plantlist!$A$2:$A$943,[2]plantlist!$B$2:$B$943)</f>
        <v>L</v>
      </c>
    </row>
    <row r="5665" spans="1:15" x14ac:dyDescent="0.2">
      <c r="A5665" s="2" t="s">
        <v>360</v>
      </c>
      <c r="B5665" s="2">
        <v>2013</v>
      </c>
      <c r="C5665" s="2" t="s">
        <v>0</v>
      </c>
      <c r="D5665" s="2">
        <v>32</v>
      </c>
      <c r="E5665" s="2">
        <v>436</v>
      </c>
      <c r="F5665" s="2">
        <v>468</v>
      </c>
      <c r="G5665" s="2">
        <v>5022</v>
      </c>
      <c r="H5665" s="2" t="s">
        <v>16</v>
      </c>
      <c r="I5665" s="2" t="s">
        <v>2</v>
      </c>
      <c r="J5665" s="2" t="s">
        <v>17</v>
      </c>
      <c r="K5665" s="2" t="str">
        <f>LOOKUP(A5665,'[2]Collin Seedling for R'!$A$3:$A$51,'[2]Collin Seedling for R'!$R$3:$R$51)</f>
        <v>Mod</v>
      </c>
      <c r="L5665" s="2" t="str">
        <f>LOOKUP(A5665,'[2]Collin Seedling for R'!$A$3:$A$51,'[2]Collin Seedling for R'!$T$3:$T$51)</f>
        <v>FS</v>
      </c>
      <c r="M5665" s="2" t="str">
        <f>LOOKUP(A5665,'[2]Collin Seedling for R'!$A$3:$A$51,'[2]Collin Seedling for R'!$P$3:$P$51)</f>
        <v>Seeded</v>
      </c>
      <c r="N5665" s="8">
        <f t="shared" si="88"/>
        <v>8.6818000796495411</v>
      </c>
      <c r="O5665" s="2" t="str">
        <f>LOOKUP(H5665,[2]plantlist!$A$2:$A$943,[2]plantlist!$B$2:$B$943)</f>
        <v>S</v>
      </c>
    </row>
    <row r="5666" spans="1:15" x14ac:dyDescent="0.2">
      <c r="A5666" s="2" t="s">
        <v>360</v>
      </c>
      <c r="B5666" s="2">
        <v>2013</v>
      </c>
      <c r="C5666" s="2" t="s">
        <v>0</v>
      </c>
      <c r="D5666" s="2">
        <v>19</v>
      </c>
      <c r="E5666" s="2">
        <v>1499</v>
      </c>
      <c r="F5666" s="2">
        <v>1518</v>
      </c>
      <c r="G5666" s="2">
        <v>5022</v>
      </c>
      <c r="H5666" s="2" t="s">
        <v>23</v>
      </c>
      <c r="I5666" s="2" t="s">
        <v>2</v>
      </c>
      <c r="J5666" s="2" t="s">
        <v>24</v>
      </c>
      <c r="K5666" s="2" t="str">
        <f>LOOKUP(A5666,'[2]Collin Seedling for R'!$A$3:$A$51,'[2]Collin Seedling for R'!$R$3:$R$51)</f>
        <v>Mod</v>
      </c>
      <c r="L5666" s="2" t="str">
        <f>LOOKUP(A5666,'[2]Collin Seedling for R'!$A$3:$A$51,'[2]Collin Seedling for R'!$T$3:$T$51)</f>
        <v>FS</v>
      </c>
      <c r="M5666" s="2" t="str">
        <f>LOOKUP(A5666,'[2]Collin Seedling for R'!$A$3:$A$51,'[2]Collin Seedling for R'!$P$3:$P$51)</f>
        <v>Seeded</v>
      </c>
      <c r="N5666" s="8">
        <f t="shared" si="88"/>
        <v>29.848665870171249</v>
      </c>
      <c r="O5666" s="2" t="str">
        <f>LOOKUP(H5666,[2]plantlist!$A$2:$A$943,[2]plantlist!$B$2:$B$943)</f>
        <v>S</v>
      </c>
    </row>
    <row r="5667" spans="1:15" x14ac:dyDescent="0.2">
      <c r="A5667" s="2" t="s">
        <v>360</v>
      </c>
      <c r="B5667" s="2">
        <v>2013</v>
      </c>
      <c r="C5667" s="2" t="s">
        <v>0</v>
      </c>
      <c r="D5667" s="2">
        <v>19</v>
      </c>
      <c r="E5667" s="2">
        <v>140</v>
      </c>
      <c r="F5667" s="2">
        <v>159</v>
      </c>
      <c r="G5667" s="2">
        <v>5022</v>
      </c>
      <c r="H5667" s="2" t="s">
        <v>51</v>
      </c>
      <c r="I5667" s="2" t="s">
        <v>2</v>
      </c>
      <c r="J5667" s="2" t="s">
        <v>52</v>
      </c>
      <c r="K5667" s="2" t="str">
        <f>LOOKUP(A5667,'[2]Collin Seedling for R'!$A$3:$A$51,'[2]Collin Seedling for R'!$R$3:$R$51)</f>
        <v>Mod</v>
      </c>
      <c r="L5667" s="2" t="str">
        <f>LOOKUP(A5667,'[2]Collin Seedling for R'!$A$3:$A$51,'[2]Collin Seedling for R'!$T$3:$T$51)</f>
        <v>FS</v>
      </c>
      <c r="M5667" s="2" t="str">
        <f>LOOKUP(A5667,'[2]Collin Seedling for R'!$A$3:$A$51,'[2]Collin Seedling for R'!$P$3:$P$51)</f>
        <v>Seeded</v>
      </c>
      <c r="N5667" s="8">
        <f t="shared" si="88"/>
        <v>2.7877339705296693</v>
      </c>
      <c r="O5667" s="2" t="str">
        <f>LOOKUP(H5667,[2]plantlist!$A$2:$A$943,[2]plantlist!$B$2:$B$943)</f>
        <v>F</v>
      </c>
    </row>
    <row r="5668" spans="1:15" x14ac:dyDescent="0.2">
      <c r="A5668" s="2" t="s">
        <v>360</v>
      </c>
      <c r="B5668" s="2">
        <v>2013</v>
      </c>
      <c r="C5668" s="2" t="s">
        <v>0</v>
      </c>
      <c r="D5668" s="2">
        <v>9</v>
      </c>
      <c r="E5668" s="2">
        <v>0</v>
      </c>
      <c r="F5668" s="2">
        <v>9</v>
      </c>
      <c r="G5668" s="2">
        <v>5022</v>
      </c>
      <c r="H5668" s="2" t="s">
        <v>194</v>
      </c>
      <c r="I5668" s="2" t="s">
        <v>2</v>
      </c>
      <c r="J5668" s="2" t="s">
        <v>195</v>
      </c>
      <c r="K5668" s="2" t="str">
        <f>LOOKUP(A5668,'[2]Collin Seedling for R'!$A$3:$A$51,'[2]Collin Seedling for R'!$R$3:$R$51)</f>
        <v>Mod</v>
      </c>
      <c r="L5668" s="2" t="str">
        <f>LOOKUP(A5668,'[2]Collin Seedling for R'!$A$3:$A$51,'[2]Collin Seedling for R'!$T$3:$T$51)</f>
        <v>FS</v>
      </c>
      <c r="M5668" s="2" t="str">
        <f>LOOKUP(A5668,'[2]Collin Seedling for R'!$A$3:$A$51,'[2]Collin Seedling for R'!$P$3:$P$51)</f>
        <v>Seeded</v>
      </c>
      <c r="N5668" s="8">
        <f t="shared" si="88"/>
        <v>0</v>
      </c>
      <c r="O5668" s="2" t="str">
        <f>LOOKUP(H5668,[2]plantlist!$A$2:$A$943,[2]plantlist!$B$2:$B$943)</f>
        <v>F</v>
      </c>
    </row>
    <row r="5669" spans="1:15" x14ac:dyDescent="0.2">
      <c r="A5669" s="2" t="s">
        <v>360</v>
      </c>
      <c r="B5669" s="2">
        <v>2013</v>
      </c>
      <c r="C5669" s="2" t="s">
        <v>0</v>
      </c>
      <c r="D5669" s="2">
        <v>7</v>
      </c>
      <c r="E5669" s="2">
        <v>22</v>
      </c>
      <c r="F5669" s="2">
        <v>29</v>
      </c>
      <c r="G5669" s="2">
        <v>5022</v>
      </c>
      <c r="H5669" s="2" t="s">
        <v>66</v>
      </c>
      <c r="I5669" s="2" t="s">
        <v>2</v>
      </c>
      <c r="J5669" s="2" t="s">
        <v>67</v>
      </c>
      <c r="K5669" s="2" t="str">
        <f>LOOKUP(A5669,'[2]Collin Seedling for R'!$A$3:$A$51,'[2]Collin Seedling for R'!$R$3:$R$51)</f>
        <v>Mod</v>
      </c>
      <c r="L5669" s="2" t="str">
        <f>LOOKUP(A5669,'[2]Collin Seedling for R'!$A$3:$A$51,'[2]Collin Seedling for R'!$T$3:$T$51)</f>
        <v>FS</v>
      </c>
      <c r="M5669" s="2" t="str">
        <f>LOOKUP(A5669,'[2]Collin Seedling for R'!$A$3:$A$51,'[2]Collin Seedling for R'!$P$3:$P$51)</f>
        <v>Seeded</v>
      </c>
      <c r="N5669" s="8">
        <f t="shared" si="88"/>
        <v>0.43807248108323377</v>
      </c>
      <c r="O5669" s="2" t="str">
        <f>LOOKUP(H5669,[2]plantlist!$A$2:$A$943,[2]plantlist!$B$2:$B$943)</f>
        <v>G</v>
      </c>
    </row>
    <row r="5670" spans="1:15" x14ac:dyDescent="0.2">
      <c r="A5670" s="2" t="s">
        <v>360</v>
      </c>
      <c r="B5670" s="2">
        <v>2013</v>
      </c>
      <c r="C5670" s="2" t="s">
        <v>0</v>
      </c>
      <c r="D5670" s="2">
        <v>7</v>
      </c>
      <c r="E5670" s="2">
        <v>178</v>
      </c>
      <c r="F5670" s="2">
        <v>185</v>
      </c>
      <c r="G5670" s="2">
        <v>5022</v>
      </c>
      <c r="H5670" s="2" t="s">
        <v>12</v>
      </c>
      <c r="I5670" s="2" t="s">
        <v>2</v>
      </c>
      <c r="J5670" s="2" t="s">
        <v>13</v>
      </c>
      <c r="K5670" s="2" t="str">
        <f>LOOKUP(A5670,'[2]Collin Seedling for R'!$A$3:$A$51,'[2]Collin Seedling for R'!$R$3:$R$51)</f>
        <v>Mod</v>
      </c>
      <c r="L5670" s="2" t="str">
        <f>LOOKUP(A5670,'[2]Collin Seedling for R'!$A$3:$A$51,'[2]Collin Seedling for R'!$T$3:$T$51)</f>
        <v>FS</v>
      </c>
      <c r="M5670" s="2" t="str">
        <f>LOOKUP(A5670,'[2]Collin Seedling for R'!$A$3:$A$51,'[2]Collin Seedling for R'!$P$3:$P$51)</f>
        <v>Seeded</v>
      </c>
      <c r="N5670" s="8">
        <f t="shared" si="88"/>
        <v>3.5444046196734371</v>
      </c>
      <c r="O5670" s="2" t="str">
        <f>LOOKUP(H5670,[2]plantlist!$A$2:$A$943,[2]plantlist!$B$2:$B$943)</f>
        <v>G</v>
      </c>
    </row>
    <row r="5671" spans="1:15" x14ac:dyDescent="0.2">
      <c r="A5671" s="2" t="s">
        <v>360</v>
      </c>
      <c r="B5671" s="2">
        <v>2013</v>
      </c>
      <c r="C5671" s="2" t="s">
        <v>0</v>
      </c>
      <c r="D5671" s="2">
        <v>6</v>
      </c>
      <c r="E5671" s="2">
        <v>48</v>
      </c>
      <c r="F5671" s="2">
        <v>54</v>
      </c>
      <c r="G5671" s="2">
        <v>5022</v>
      </c>
      <c r="H5671" s="2" t="s">
        <v>47</v>
      </c>
      <c r="I5671" s="2" t="s">
        <v>2</v>
      </c>
      <c r="J5671" s="2" t="s">
        <v>48</v>
      </c>
      <c r="K5671" s="2" t="str">
        <f>LOOKUP(A5671,'[2]Collin Seedling for R'!$A$3:$A$51,'[2]Collin Seedling for R'!$R$3:$R$51)</f>
        <v>Mod</v>
      </c>
      <c r="L5671" s="2" t="str">
        <f>LOOKUP(A5671,'[2]Collin Seedling for R'!$A$3:$A$51,'[2]Collin Seedling for R'!$T$3:$T$51)</f>
        <v>FS</v>
      </c>
      <c r="M5671" s="2" t="str">
        <f>LOOKUP(A5671,'[2]Collin Seedling for R'!$A$3:$A$51,'[2]Collin Seedling for R'!$P$3:$P$51)</f>
        <v>Seeded</v>
      </c>
      <c r="N5671" s="8">
        <f t="shared" si="88"/>
        <v>0.95579450418160095</v>
      </c>
      <c r="O5671" s="2" t="str">
        <f>LOOKUP(H5671,[2]plantlist!$A$2:$A$943,[2]plantlist!$B$2:$B$943)</f>
        <v>G</v>
      </c>
    </row>
    <row r="5672" spans="1:15" x14ac:dyDescent="0.2">
      <c r="A5672" s="2" t="s">
        <v>360</v>
      </c>
      <c r="B5672" s="2">
        <v>2013</v>
      </c>
      <c r="C5672" s="2" t="s">
        <v>0</v>
      </c>
      <c r="D5672" s="2">
        <v>6</v>
      </c>
      <c r="E5672" s="2">
        <v>96</v>
      </c>
      <c r="F5672" s="2">
        <v>102</v>
      </c>
      <c r="G5672" s="2">
        <v>5022</v>
      </c>
      <c r="H5672" s="2" t="s">
        <v>45</v>
      </c>
      <c r="I5672" s="2" t="s">
        <v>2</v>
      </c>
      <c r="J5672" s="2" t="s">
        <v>46</v>
      </c>
      <c r="K5672" s="2" t="str">
        <f>LOOKUP(A5672,'[2]Collin Seedling for R'!$A$3:$A$51,'[2]Collin Seedling for R'!$R$3:$R$51)</f>
        <v>Mod</v>
      </c>
      <c r="L5672" s="2" t="str">
        <f>LOOKUP(A5672,'[2]Collin Seedling for R'!$A$3:$A$51,'[2]Collin Seedling for R'!$T$3:$T$51)</f>
        <v>FS</v>
      </c>
      <c r="M5672" s="2" t="str">
        <f>LOOKUP(A5672,'[2]Collin Seedling for R'!$A$3:$A$51,'[2]Collin Seedling for R'!$P$3:$P$51)</f>
        <v>Seeded</v>
      </c>
      <c r="N5672" s="8">
        <f t="shared" si="88"/>
        <v>1.9115890083632019</v>
      </c>
      <c r="O5672" s="2" t="str">
        <f>LOOKUP(H5672,[2]plantlist!$A$2:$A$943,[2]plantlist!$B$2:$B$943)</f>
        <v>F</v>
      </c>
    </row>
    <row r="5673" spans="1:15" x14ac:dyDescent="0.2">
      <c r="A5673" s="2" t="s">
        <v>360</v>
      </c>
      <c r="B5673" s="2">
        <v>2013</v>
      </c>
      <c r="C5673" s="2" t="s">
        <v>0</v>
      </c>
      <c r="D5673" s="2">
        <v>2</v>
      </c>
      <c r="E5673" s="2">
        <v>6</v>
      </c>
      <c r="F5673" s="2">
        <v>8</v>
      </c>
      <c r="G5673" s="2">
        <v>5022</v>
      </c>
      <c r="H5673" s="2" t="s">
        <v>162</v>
      </c>
      <c r="I5673" s="2" t="s">
        <v>2</v>
      </c>
      <c r="J5673" s="2" t="s">
        <v>163</v>
      </c>
      <c r="K5673" s="2" t="str">
        <f>LOOKUP(A5673,'[2]Collin Seedling for R'!$A$3:$A$51,'[2]Collin Seedling for R'!$R$3:$R$51)</f>
        <v>Mod</v>
      </c>
      <c r="L5673" s="2" t="str">
        <f>LOOKUP(A5673,'[2]Collin Seedling for R'!$A$3:$A$51,'[2]Collin Seedling for R'!$T$3:$T$51)</f>
        <v>FS</v>
      </c>
      <c r="M5673" s="2" t="str">
        <f>LOOKUP(A5673,'[2]Collin Seedling for R'!$A$3:$A$51,'[2]Collin Seedling for R'!$P$3:$P$51)</f>
        <v>Seeded</v>
      </c>
      <c r="N5673" s="8">
        <f t="shared" si="88"/>
        <v>0.11947431302270012</v>
      </c>
      <c r="O5673" s="2" t="str">
        <f>LOOKUP(H5673,[2]plantlist!$A$2:$A$943,[2]plantlist!$B$2:$B$943)</f>
        <v>G</v>
      </c>
    </row>
    <row r="5674" spans="1:15" x14ac:dyDescent="0.2">
      <c r="A5674" s="2" t="s">
        <v>360</v>
      </c>
      <c r="B5674" s="2">
        <v>2013</v>
      </c>
      <c r="C5674" s="2" t="s">
        <v>0</v>
      </c>
      <c r="D5674" s="2">
        <v>0</v>
      </c>
      <c r="E5674" s="2">
        <v>5</v>
      </c>
      <c r="F5674" s="2">
        <v>5</v>
      </c>
      <c r="G5674" s="2">
        <v>5022</v>
      </c>
      <c r="H5674" s="2" t="s">
        <v>33</v>
      </c>
      <c r="I5674" s="2" t="s">
        <v>2</v>
      </c>
      <c r="J5674" s="2" t="s">
        <v>34</v>
      </c>
      <c r="K5674" s="2" t="str">
        <f>LOOKUP(A5674,'[2]Collin Seedling for R'!$A$3:$A$51,'[2]Collin Seedling for R'!$R$3:$R$51)</f>
        <v>Mod</v>
      </c>
      <c r="L5674" s="2" t="str">
        <f>LOOKUP(A5674,'[2]Collin Seedling for R'!$A$3:$A$51,'[2]Collin Seedling for R'!$T$3:$T$51)</f>
        <v>FS</v>
      </c>
      <c r="M5674" s="2" t="str">
        <f>LOOKUP(A5674,'[2]Collin Seedling for R'!$A$3:$A$51,'[2]Collin Seedling for R'!$P$3:$P$51)</f>
        <v>Seeded</v>
      </c>
      <c r="N5674" s="8">
        <f t="shared" si="88"/>
        <v>9.9561927518916751E-2</v>
      </c>
      <c r="O5674" s="2" t="str">
        <f>LOOKUP(H5674,[2]plantlist!$A$2:$A$943,[2]plantlist!$B$2:$B$943)</f>
        <v>F</v>
      </c>
    </row>
    <row r="5675" spans="1:15" x14ac:dyDescent="0.2">
      <c r="A5675" s="2" t="s">
        <v>360</v>
      </c>
      <c r="B5675" s="2">
        <v>2013</v>
      </c>
      <c r="C5675" s="2" t="s">
        <v>0</v>
      </c>
      <c r="D5675" s="2">
        <v>0</v>
      </c>
      <c r="E5675" s="2">
        <v>11</v>
      </c>
      <c r="F5675" s="2">
        <v>11</v>
      </c>
      <c r="G5675" s="2">
        <v>5022</v>
      </c>
      <c r="H5675" s="2" t="s">
        <v>74</v>
      </c>
      <c r="I5675" s="2" t="s">
        <v>19</v>
      </c>
      <c r="J5675" s="2" t="s">
        <v>75</v>
      </c>
      <c r="K5675" s="2" t="str">
        <f>LOOKUP(A5675,'[2]Collin Seedling for R'!$A$3:$A$51,'[2]Collin Seedling for R'!$R$3:$R$51)</f>
        <v>Mod</v>
      </c>
      <c r="L5675" s="2" t="str">
        <f>LOOKUP(A5675,'[2]Collin Seedling for R'!$A$3:$A$51,'[2]Collin Seedling for R'!$T$3:$T$51)</f>
        <v>FS</v>
      </c>
      <c r="M5675" s="2" t="str">
        <f>LOOKUP(A5675,'[2]Collin Seedling for R'!$A$3:$A$51,'[2]Collin Seedling for R'!$P$3:$P$51)</f>
        <v>Seeded</v>
      </c>
      <c r="N5675" s="8">
        <f t="shared" si="88"/>
        <v>0.21903624054161688</v>
      </c>
      <c r="O5675" s="2" t="str">
        <f>LOOKUP(H5675,[2]plantlist!$A$2:$A$943,[2]plantlist!$B$2:$B$943)</f>
        <v>T</v>
      </c>
    </row>
    <row r="5676" spans="1:15" x14ac:dyDescent="0.2">
      <c r="A5676" s="2" t="s">
        <v>360</v>
      </c>
      <c r="B5676" s="2">
        <v>2013</v>
      </c>
      <c r="C5676" s="2" t="s">
        <v>0</v>
      </c>
      <c r="D5676" s="2">
        <v>0</v>
      </c>
      <c r="E5676" s="2">
        <v>39</v>
      </c>
      <c r="F5676" s="2">
        <v>39</v>
      </c>
      <c r="G5676" s="2">
        <v>5022</v>
      </c>
      <c r="H5676" s="2" t="s">
        <v>37</v>
      </c>
      <c r="I5676" s="2" t="s">
        <v>2</v>
      </c>
      <c r="J5676" s="2" t="s">
        <v>38</v>
      </c>
      <c r="K5676" s="2" t="str">
        <f>LOOKUP(A5676,'[2]Collin Seedling for R'!$A$3:$A$51,'[2]Collin Seedling for R'!$R$3:$R$51)</f>
        <v>Mod</v>
      </c>
      <c r="L5676" s="2" t="str">
        <f>LOOKUP(A5676,'[2]Collin Seedling for R'!$A$3:$A$51,'[2]Collin Seedling for R'!$T$3:$T$51)</f>
        <v>FS</v>
      </c>
      <c r="M5676" s="2" t="str">
        <f>LOOKUP(A5676,'[2]Collin Seedling for R'!$A$3:$A$51,'[2]Collin Seedling for R'!$P$3:$P$51)</f>
        <v>Seeded</v>
      </c>
      <c r="N5676" s="8">
        <f t="shared" si="88"/>
        <v>0.77658303464755074</v>
      </c>
      <c r="O5676" s="2" t="str">
        <f>LOOKUP(H5676,[2]plantlist!$A$2:$A$943,[2]plantlist!$B$2:$B$943)</f>
        <v>F</v>
      </c>
    </row>
    <row r="5677" spans="1:15" x14ac:dyDescent="0.2">
      <c r="A5677" s="2" t="s">
        <v>360</v>
      </c>
      <c r="B5677" s="2">
        <v>2013</v>
      </c>
      <c r="C5677" s="2" t="s">
        <v>0</v>
      </c>
      <c r="D5677" s="2">
        <v>0</v>
      </c>
      <c r="E5677" s="2">
        <v>29</v>
      </c>
      <c r="F5677" s="2">
        <v>29</v>
      </c>
      <c r="G5677" s="2">
        <v>5022</v>
      </c>
      <c r="H5677" s="2" t="s">
        <v>57</v>
      </c>
      <c r="I5677" s="2" t="s">
        <v>2</v>
      </c>
      <c r="J5677" s="2" t="s">
        <v>58</v>
      </c>
      <c r="K5677" s="2" t="str">
        <f>LOOKUP(A5677,'[2]Collin Seedling for R'!$A$3:$A$51,'[2]Collin Seedling for R'!$R$3:$R$51)</f>
        <v>Mod</v>
      </c>
      <c r="L5677" s="2" t="str">
        <f>LOOKUP(A5677,'[2]Collin Seedling for R'!$A$3:$A$51,'[2]Collin Seedling for R'!$T$3:$T$51)</f>
        <v>FS</v>
      </c>
      <c r="M5677" s="2" t="str">
        <f>LOOKUP(A5677,'[2]Collin Seedling for R'!$A$3:$A$51,'[2]Collin Seedling for R'!$P$3:$P$51)</f>
        <v>Seeded</v>
      </c>
      <c r="N5677" s="8">
        <f t="shared" si="88"/>
        <v>0.57745917960971727</v>
      </c>
      <c r="O5677" s="2" t="str">
        <f>LOOKUP(H5677,[2]plantlist!$A$2:$A$943,[2]plantlist!$B$2:$B$943)</f>
        <v>F</v>
      </c>
    </row>
    <row r="5678" spans="1:15" x14ac:dyDescent="0.2">
      <c r="A5678" s="2" t="s">
        <v>360</v>
      </c>
      <c r="B5678" s="2">
        <v>2013</v>
      </c>
      <c r="C5678" s="2" t="s">
        <v>0</v>
      </c>
      <c r="D5678" s="2">
        <v>0</v>
      </c>
      <c r="E5678" s="2">
        <v>15</v>
      </c>
      <c r="F5678" s="2">
        <v>15</v>
      </c>
      <c r="G5678" s="2">
        <v>5022</v>
      </c>
      <c r="H5678" s="2" t="s">
        <v>23</v>
      </c>
      <c r="I5678" s="2" t="s">
        <v>19</v>
      </c>
      <c r="J5678" s="2" t="s">
        <v>24</v>
      </c>
      <c r="K5678" s="2" t="str">
        <f>LOOKUP(A5678,'[2]Collin Seedling for R'!$A$3:$A$51,'[2]Collin Seedling for R'!$R$3:$R$51)</f>
        <v>Mod</v>
      </c>
      <c r="L5678" s="2" t="str">
        <f>LOOKUP(A5678,'[2]Collin Seedling for R'!$A$3:$A$51,'[2]Collin Seedling for R'!$T$3:$T$51)</f>
        <v>FS</v>
      </c>
      <c r="M5678" s="2" t="str">
        <f>LOOKUP(A5678,'[2]Collin Seedling for R'!$A$3:$A$51,'[2]Collin Seedling for R'!$P$3:$P$51)</f>
        <v>Seeded</v>
      </c>
      <c r="N5678" s="8">
        <f t="shared" si="88"/>
        <v>0.29868578255675032</v>
      </c>
      <c r="O5678" s="2" t="str">
        <f>LOOKUP(H5678,[2]plantlist!$A$2:$A$943,[2]plantlist!$B$2:$B$943)</f>
        <v>S</v>
      </c>
    </row>
    <row r="5679" spans="1:15" x14ac:dyDescent="0.2">
      <c r="A5679" s="2" t="s">
        <v>360</v>
      </c>
      <c r="B5679" s="2">
        <v>2013</v>
      </c>
      <c r="C5679" s="2" t="s">
        <v>0</v>
      </c>
      <c r="D5679" s="2">
        <v>0</v>
      </c>
      <c r="E5679" s="2">
        <v>16</v>
      </c>
      <c r="F5679" s="2">
        <v>16</v>
      </c>
      <c r="G5679" s="2">
        <v>5022</v>
      </c>
      <c r="H5679" s="2" t="s">
        <v>60</v>
      </c>
      <c r="I5679" s="2" t="s">
        <v>2</v>
      </c>
      <c r="J5679" s="2" t="s">
        <v>61</v>
      </c>
      <c r="K5679" s="2" t="str">
        <f>LOOKUP(A5679,'[2]Collin Seedling for R'!$A$3:$A$51,'[2]Collin Seedling for R'!$R$3:$R$51)</f>
        <v>Mod</v>
      </c>
      <c r="L5679" s="2" t="str">
        <f>LOOKUP(A5679,'[2]Collin Seedling for R'!$A$3:$A$51,'[2]Collin Seedling for R'!$T$3:$T$51)</f>
        <v>FS</v>
      </c>
      <c r="M5679" s="2" t="str">
        <f>LOOKUP(A5679,'[2]Collin Seedling for R'!$A$3:$A$51,'[2]Collin Seedling for R'!$P$3:$P$51)</f>
        <v>Seeded</v>
      </c>
      <c r="N5679" s="8">
        <f t="shared" si="88"/>
        <v>0.31859816806053365</v>
      </c>
      <c r="O5679" s="2" t="str">
        <f>LOOKUP(H5679,[2]plantlist!$A$2:$A$943,[2]plantlist!$B$2:$B$943)</f>
        <v>F</v>
      </c>
    </row>
    <row r="5680" spans="1:15" x14ac:dyDescent="0.2">
      <c r="A5680" s="2" t="s">
        <v>360</v>
      </c>
      <c r="B5680" s="2">
        <v>2013</v>
      </c>
      <c r="C5680" s="2" t="s">
        <v>0</v>
      </c>
      <c r="D5680" s="2">
        <v>0</v>
      </c>
      <c r="E5680" s="2">
        <v>93</v>
      </c>
      <c r="F5680" s="2">
        <v>93</v>
      </c>
      <c r="G5680" s="2">
        <v>5022</v>
      </c>
      <c r="H5680" s="2" t="s">
        <v>68</v>
      </c>
      <c r="I5680" s="2" t="s">
        <v>2</v>
      </c>
      <c r="J5680" s="2" t="s">
        <v>69</v>
      </c>
      <c r="K5680" s="2" t="str">
        <f>LOOKUP(A5680,'[2]Collin Seedling for R'!$A$3:$A$51,'[2]Collin Seedling for R'!$R$3:$R$51)</f>
        <v>Mod</v>
      </c>
      <c r="L5680" s="2" t="str">
        <f>LOOKUP(A5680,'[2]Collin Seedling for R'!$A$3:$A$51,'[2]Collin Seedling for R'!$T$3:$T$51)</f>
        <v>FS</v>
      </c>
      <c r="M5680" s="2" t="str">
        <f>LOOKUP(A5680,'[2]Collin Seedling for R'!$A$3:$A$51,'[2]Collin Seedling for R'!$P$3:$P$51)</f>
        <v>Seeded</v>
      </c>
      <c r="N5680" s="8">
        <f t="shared" si="88"/>
        <v>1.8518518518518516</v>
      </c>
      <c r="O5680" s="2" t="str">
        <f>LOOKUP(H5680,[2]plantlist!$A$2:$A$943,[2]plantlist!$B$2:$B$943)</f>
        <v>G</v>
      </c>
    </row>
    <row r="5681" spans="1:15" x14ac:dyDescent="0.2">
      <c r="A5681" s="2" t="s">
        <v>360</v>
      </c>
      <c r="B5681" s="2">
        <v>2013</v>
      </c>
      <c r="C5681" s="2" t="s">
        <v>0</v>
      </c>
      <c r="D5681" s="2">
        <v>0</v>
      </c>
      <c r="E5681" s="2">
        <v>8</v>
      </c>
      <c r="F5681" s="2">
        <v>8</v>
      </c>
      <c r="G5681" s="2">
        <v>5022</v>
      </c>
      <c r="H5681" s="2" t="s">
        <v>164</v>
      </c>
      <c r="I5681" s="2" t="s">
        <v>2</v>
      </c>
      <c r="J5681" s="2" t="s">
        <v>165</v>
      </c>
      <c r="K5681" s="2" t="str">
        <f>LOOKUP(A5681,'[2]Collin Seedling for R'!$A$3:$A$51,'[2]Collin Seedling for R'!$R$3:$R$51)</f>
        <v>Mod</v>
      </c>
      <c r="L5681" s="2" t="str">
        <f>LOOKUP(A5681,'[2]Collin Seedling for R'!$A$3:$A$51,'[2]Collin Seedling for R'!$T$3:$T$51)</f>
        <v>FS</v>
      </c>
      <c r="M5681" s="2" t="str">
        <f>LOOKUP(A5681,'[2]Collin Seedling for R'!$A$3:$A$51,'[2]Collin Seedling for R'!$P$3:$P$51)</f>
        <v>Seeded</v>
      </c>
      <c r="N5681" s="8">
        <f t="shared" si="88"/>
        <v>0.15929908403026682</v>
      </c>
      <c r="O5681" s="2" t="str">
        <f>LOOKUP(H5681,[2]plantlist!$A$2:$A$943,[2]plantlist!$B$2:$B$943)</f>
        <v>F</v>
      </c>
    </row>
    <row r="5682" spans="1:15" x14ac:dyDescent="0.2">
      <c r="A5682" s="2" t="s">
        <v>360</v>
      </c>
      <c r="B5682" s="2">
        <v>2013</v>
      </c>
      <c r="C5682" s="2" t="s">
        <v>0</v>
      </c>
      <c r="D5682" s="2">
        <v>0</v>
      </c>
      <c r="E5682" s="2">
        <v>7</v>
      </c>
      <c r="F5682" s="2">
        <v>7</v>
      </c>
      <c r="G5682" s="2">
        <v>5022</v>
      </c>
      <c r="H5682" s="2" t="s">
        <v>196</v>
      </c>
      <c r="I5682" s="2" t="s">
        <v>2</v>
      </c>
      <c r="J5682" s="2" t="s">
        <v>197</v>
      </c>
      <c r="K5682" s="2" t="str">
        <f>LOOKUP(A5682,'[2]Collin Seedling for R'!$A$3:$A$51,'[2]Collin Seedling for R'!$R$3:$R$51)</f>
        <v>Mod</v>
      </c>
      <c r="L5682" s="2" t="str">
        <f>LOOKUP(A5682,'[2]Collin Seedling for R'!$A$3:$A$51,'[2]Collin Seedling for R'!$T$3:$T$51)</f>
        <v>FS</v>
      </c>
      <c r="M5682" s="2" t="str">
        <f>LOOKUP(A5682,'[2]Collin Seedling for R'!$A$3:$A$51,'[2]Collin Seedling for R'!$P$3:$P$51)</f>
        <v>Seeded</v>
      </c>
      <c r="N5682" s="8">
        <f t="shared" si="88"/>
        <v>0.13938669852648347</v>
      </c>
      <c r="O5682" s="2" t="str">
        <f>LOOKUP(H5682,[2]plantlist!$A$2:$A$943,[2]plantlist!$B$2:$B$943)</f>
        <v>F</v>
      </c>
    </row>
    <row r="5683" spans="1:15" x14ac:dyDescent="0.2">
      <c r="A5683" s="2" t="s">
        <v>360</v>
      </c>
      <c r="B5683" s="2">
        <v>2013</v>
      </c>
      <c r="C5683" s="2" t="s">
        <v>0</v>
      </c>
      <c r="D5683" s="2">
        <v>0</v>
      </c>
      <c r="E5683" s="2">
        <v>6</v>
      </c>
      <c r="F5683" s="2">
        <v>6</v>
      </c>
      <c r="G5683" s="2">
        <v>5022</v>
      </c>
      <c r="H5683" s="2" t="s">
        <v>16</v>
      </c>
      <c r="I5683" s="2" t="s">
        <v>19</v>
      </c>
      <c r="J5683" s="2" t="s">
        <v>17</v>
      </c>
      <c r="K5683" s="2" t="str">
        <f>LOOKUP(A5683,'[2]Collin Seedling for R'!$A$3:$A$51,'[2]Collin Seedling for R'!$R$3:$R$51)</f>
        <v>Mod</v>
      </c>
      <c r="L5683" s="2" t="str">
        <f>LOOKUP(A5683,'[2]Collin Seedling for R'!$A$3:$A$51,'[2]Collin Seedling for R'!$T$3:$T$51)</f>
        <v>FS</v>
      </c>
      <c r="M5683" s="2" t="str">
        <f>LOOKUP(A5683,'[2]Collin Seedling for R'!$A$3:$A$51,'[2]Collin Seedling for R'!$P$3:$P$51)</f>
        <v>Seeded</v>
      </c>
      <c r="N5683" s="8">
        <f t="shared" si="88"/>
        <v>0.11947431302270012</v>
      </c>
      <c r="O5683" s="2" t="str">
        <f>LOOKUP(H5683,[2]plantlist!$A$2:$A$943,[2]plantlist!$B$2:$B$943)</f>
        <v>S</v>
      </c>
    </row>
    <row r="5684" spans="1:15" x14ac:dyDescent="0.2">
      <c r="A5684" s="2" t="s">
        <v>360</v>
      </c>
      <c r="B5684" s="2">
        <v>2013</v>
      </c>
      <c r="C5684" s="2" t="s">
        <v>0</v>
      </c>
      <c r="D5684" s="2">
        <v>0</v>
      </c>
      <c r="E5684" s="2">
        <v>19</v>
      </c>
      <c r="F5684" s="2">
        <v>19</v>
      </c>
      <c r="G5684" s="2">
        <v>5022</v>
      </c>
      <c r="H5684" s="2" t="s">
        <v>59</v>
      </c>
      <c r="I5684" s="2" t="s">
        <v>2</v>
      </c>
      <c r="J5684" s="2" t="s">
        <v>48</v>
      </c>
      <c r="K5684" s="2" t="str">
        <f>LOOKUP(A5684,'[2]Collin Seedling for R'!$A$3:$A$51,'[2]Collin Seedling for R'!$R$3:$R$51)</f>
        <v>Mod</v>
      </c>
      <c r="L5684" s="2" t="str">
        <f>LOOKUP(A5684,'[2]Collin Seedling for R'!$A$3:$A$51,'[2]Collin Seedling for R'!$T$3:$T$51)</f>
        <v>FS</v>
      </c>
      <c r="M5684" s="2" t="str">
        <f>LOOKUP(A5684,'[2]Collin Seedling for R'!$A$3:$A$51,'[2]Collin Seedling for R'!$P$3:$P$51)</f>
        <v>Seeded</v>
      </c>
      <c r="N5684" s="8">
        <f t="shared" si="88"/>
        <v>0.37833532457188368</v>
      </c>
      <c r="O5684" s="2" t="str">
        <f>LOOKUP(H5684,[2]plantlist!$A$2:$A$943,[2]plantlist!$B$2:$B$943)</f>
        <v>G</v>
      </c>
    </row>
    <row r="5685" spans="1:15" x14ac:dyDescent="0.2">
      <c r="A5685" s="2" t="s">
        <v>360</v>
      </c>
      <c r="B5685" s="2">
        <v>2013</v>
      </c>
      <c r="C5685" s="2" t="s">
        <v>0</v>
      </c>
      <c r="D5685" s="2">
        <v>0</v>
      </c>
      <c r="E5685" s="2">
        <v>9</v>
      </c>
      <c r="F5685" s="2">
        <v>9</v>
      </c>
      <c r="G5685" s="2">
        <v>5022</v>
      </c>
      <c r="H5685" s="2" t="s">
        <v>14</v>
      </c>
      <c r="I5685" s="2" t="s">
        <v>19</v>
      </c>
      <c r="J5685" s="2" t="s">
        <v>15</v>
      </c>
      <c r="K5685" s="2" t="str">
        <f>LOOKUP(A5685,'[2]Collin Seedling for R'!$A$3:$A$51,'[2]Collin Seedling for R'!$R$3:$R$51)</f>
        <v>Mod</v>
      </c>
      <c r="L5685" s="2" t="str">
        <f>LOOKUP(A5685,'[2]Collin Seedling for R'!$A$3:$A$51,'[2]Collin Seedling for R'!$T$3:$T$51)</f>
        <v>FS</v>
      </c>
      <c r="M5685" s="2" t="str">
        <f>LOOKUP(A5685,'[2]Collin Seedling for R'!$A$3:$A$51,'[2]Collin Seedling for R'!$P$3:$P$51)</f>
        <v>Seeded</v>
      </c>
      <c r="N5685" s="8">
        <f t="shared" si="88"/>
        <v>0.17921146953405018</v>
      </c>
      <c r="O5685" s="2" t="str">
        <f>LOOKUP(H5685,[2]plantlist!$A$2:$A$943,[2]plantlist!$B$2:$B$943)</f>
        <v>F</v>
      </c>
    </row>
    <row r="5686" spans="1:15" x14ac:dyDescent="0.2">
      <c r="A5686" s="2" t="s">
        <v>360</v>
      </c>
      <c r="B5686" s="2">
        <v>2013</v>
      </c>
      <c r="C5686" s="2" t="s">
        <v>0</v>
      </c>
      <c r="D5686" s="2">
        <v>0</v>
      </c>
      <c r="E5686" s="2">
        <v>2</v>
      </c>
      <c r="F5686" s="2">
        <v>2</v>
      </c>
      <c r="G5686" s="2">
        <v>5022</v>
      </c>
      <c r="H5686" s="2" t="s">
        <v>14</v>
      </c>
      <c r="I5686" s="2" t="s">
        <v>2</v>
      </c>
      <c r="J5686" s="2" t="s">
        <v>15</v>
      </c>
      <c r="K5686" s="2" t="str">
        <f>LOOKUP(A5686,'[2]Collin Seedling for R'!$A$3:$A$51,'[2]Collin Seedling for R'!$R$3:$R$51)</f>
        <v>Mod</v>
      </c>
      <c r="L5686" s="2" t="str">
        <f>LOOKUP(A5686,'[2]Collin Seedling for R'!$A$3:$A$51,'[2]Collin Seedling for R'!$T$3:$T$51)</f>
        <v>FS</v>
      </c>
      <c r="M5686" s="2" t="str">
        <f>LOOKUP(A5686,'[2]Collin Seedling for R'!$A$3:$A$51,'[2]Collin Seedling for R'!$P$3:$P$51)</f>
        <v>Seeded</v>
      </c>
      <c r="N5686" s="8">
        <f t="shared" si="88"/>
        <v>3.9824771007566706E-2</v>
      </c>
      <c r="O5686" s="2" t="str">
        <f>LOOKUP(H5686,[2]plantlist!$A$2:$A$943,[2]plantlist!$B$2:$B$943)</f>
        <v>F</v>
      </c>
    </row>
    <row r="5687" spans="1:15" x14ac:dyDescent="0.2">
      <c r="A5687" s="2" t="s">
        <v>360</v>
      </c>
      <c r="B5687" s="2">
        <v>2013</v>
      </c>
      <c r="C5687" s="2" t="s">
        <v>0</v>
      </c>
      <c r="D5687" s="2">
        <v>0</v>
      </c>
      <c r="E5687" s="2">
        <v>14</v>
      </c>
      <c r="F5687" s="2">
        <v>14</v>
      </c>
      <c r="G5687" s="2">
        <v>5022</v>
      </c>
      <c r="H5687" s="2" t="s">
        <v>118</v>
      </c>
      <c r="I5687" s="2" t="s">
        <v>2</v>
      </c>
      <c r="J5687" s="2" t="s">
        <v>119</v>
      </c>
      <c r="K5687" s="2" t="str">
        <f>LOOKUP(A5687,'[2]Collin Seedling for R'!$A$3:$A$51,'[2]Collin Seedling for R'!$R$3:$R$51)</f>
        <v>Mod</v>
      </c>
      <c r="L5687" s="2" t="str">
        <f>LOOKUP(A5687,'[2]Collin Seedling for R'!$A$3:$A$51,'[2]Collin Seedling for R'!$T$3:$T$51)</f>
        <v>FS</v>
      </c>
      <c r="M5687" s="2" t="str">
        <f>LOOKUP(A5687,'[2]Collin Seedling for R'!$A$3:$A$51,'[2]Collin Seedling for R'!$P$3:$P$51)</f>
        <v>Seeded</v>
      </c>
      <c r="N5687" s="8">
        <f t="shared" si="88"/>
        <v>0.27877339705296694</v>
      </c>
      <c r="O5687" s="2" t="str">
        <f>LOOKUP(H5687,[2]plantlist!$A$2:$A$943,[2]plantlist!$B$2:$B$943)</f>
        <v>F</v>
      </c>
    </row>
    <row r="5688" spans="1:15" x14ac:dyDescent="0.2">
      <c r="A5688" t="s">
        <v>360</v>
      </c>
      <c r="B5688">
        <v>2016</v>
      </c>
      <c r="C5688" t="s">
        <v>0</v>
      </c>
      <c r="D5688">
        <v>2502</v>
      </c>
      <c r="E5688">
        <v>42</v>
      </c>
      <c r="F5688">
        <v>2544</v>
      </c>
      <c r="G5688">
        <v>5000</v>
      </c>
      <c r="H5688" t="s">
        <v>6</v>
      </c>
      <c r="I5688" t="s">
        <v>2</v>
      </c>
      <c r="J5688" t="s">
        <v>7</v>
      </c>
      <c r="K5688" s="2" t="str">
        <f>LOOKUP(A5688,'[2]Collin Seedling for R'!$A$3:$A$51,'[2]Collin Seedling for R'!$R$3:$R$51)</f>
        <v>Mod</v>
      </c>
      <c r="L5688" s="2" t="str">
        <f>LOOKUP(A5688,'[2]Collin Seedling for R'!$A$3:$A$51,'[2]Collin Seedling for R'!$T$3:$T$51)</f>
        <v>FS</v>
      </c>
      <c r="M5688" s="2" t="str">
        <f>LOOKUP(A5688,'[2]Collin Seedling for R'!$A$3:$A$51,'[2]Collin Seedling for R'!$P$3:$P$51)</f>
        <v>Seeded</v>
      </c>
      <c r="N5688" s="8">
        <f t="shared" si="88"/>
        <v>0.84</v>
      </c>
      <c r="O5688" s="2" t="str">
        <f>LOOKUP(H5688,[2]plantlist!$A$2:$A$943,[2]plantlist!$B$2:$B$943)</f>
        <v>L</v>
      </c>
    </row>
    <row r="5689" spans="1:15" x14ac:dyDescent="0.2">
      <c r="A5689" t="s">
        <v>360</v>
      </c>
      <c r="B5689">
        <v>2016</v>
      </c>
      <c r="C5689" t="s">
        <v>0</v>
      </c>
      <c r="D5689">
        <v>1121</v>
      </c>
      <c r="E5689">
        <v>2859</v>
      </c>
      <c r="F5689">
        <v>3980</v>
      </c>
      <c r="G5689">
        <v>5000</v>
      </c>
      <c r="H5689" t="s">
        <v>8</v>
      </c>
      <c r="I5689" t="s">
        <v>2</v>
      </c>
      <c r="J5689" t="s">
        <v>9</v>
      </c>
      <c r="K5689" s="2" t="str">
        <f>LOOKUP(A5689,'[2]Collin Seedling for R'!$A$3:$A$51,'[2]Collin Seedling for R'!$R$3:$R$51)</f>
        <v>Mod</v>
      </c>
      <c r="L5689" s="2" t="str">
        <f>LOOKUP(A5689,'[2]Collin Seedling for R'!$A$3:$A$51,'[2]Collin Seedling for R'!$T$3:$T$51)</f>
        <v>FS</v>
      </c>
      <c r="M5689" s="2" t="str">
        <f>LOOKUP(A5689,'[2]Collin Seedling for R'!$A$3:$A$51,'[2]Collin Seedling for R'!$P$3:$P$51)</f>
        <v>Seeded</v>
      </c>
      <c r="N5689" s="8">
        <f t="shared" si="88"/>
        <v>57.18</v>
      </c>
      <c r="O5689" s="2" t="str">
        <f>LOOKUP(H5689,[2]plantlist!$A$2:$A$943,[2]plantlist!$B$2:$B$943)</f>
        <v>G</v>
      </c>
    </row>
    <row r="5690" spans="1:15" x14ac:dyDescent="0.2">
      <c r="A5690" t="s">
        <v>360</v>
      </c>
      <c r="B5690">
        <v>2016</v>
      </c>
      <c r="C5690" t="s">
        <v>0</v>
      </c>
      <c r="D5690">
        <v>871</v>
      </c>
      <c r="E5690">
        <v>0</v>
      </c>
      <c r="F5690">
        <v>871</v>
      </c>
      <c r="G5690">
        <v>5000</v>
      </c>
      <c r="H5690" t="s">
        <v>1</v>
      </c>
      <c r="I5690" t="s">
        <v>2</v>
      </c>
      <c r="J5690" t="s">
        <v>3</v>
      </c>
      <c r="K5690" s="2" t="str">
        <f>LOOKUP(A5690,'[2]Collin Seedling for R'!$A$3:$A$51,'[2]Collin Seedling for R'!$R$3:$R$51)</f>
        <v>Mod</v>
      </c>
      <c r="L5690" s="2" t="str">
        <f>LOOKUP(A5690,'[2]Collin Seedling for R'!$A$3:$A$51,'[2]Collin Seedling for R'!$T$3:$T$51)</f>
        <v>FS</v>
      </c>
      <c r="M5690" s="2" t="str">
        <f>LOOKUP(A5690,'[2]Collin Seedling for R'!$A$3:$A$51,'[2]Collin Seedling for R'!$P$3:$P$51)</f>
        <v>Seeded</v>
      </c>
      <c r="N5690" s="8">
        <f t="shared" si="88"/>
        <v>0</v>
      </c>
      <c r="O5690" s="2" t="str">
        <f>LOOKUP(H5690,[2]plantlist!$A$2:$A$943,[2]plantlist!$B$2:$B$943)</f>
        <v>F</v>
      </c>
    </row>
    <row r="5691" spans="1:15" x14ac:dyDescent="0.2">
      <c r="A5691" t="s">
        <v>360</v>
      </c>
      <c r="B5691">
        <v>2016</v>
      </c>
      <c r="C5691" t="s">
        <v>0</v>
      </c>
      <c r="D5691">
        <v>153</v>
      </c>
      <c r="E5691">
        <v>615</v>
      </c>
      <c r="F5691">
        <v>768</v>
      </c>
      <c r="G5691">
        <v>5000</v>
      </c>
      <c r="H5691" t="s">
        <v>16</v>
      </c>
      <c r="I5691" t="s">
        <v>2</v>
      </c>
      <c r="J5691" t="s">
        <v>17</v>
      </c>
      <c r="K5691" s="2" t="str">
        <f>LOOKUP(A5691,'[2]Collin Seedling for R'!$A$3:$A$51,'[2]Collin Seedling for R'!$R$3:$R$51)</f>
        <v>Mod</v>
      </c>
      <c r="L5691" s="2" t="str">
        <f>LOOKUP(A5691,'[2]Collin Seedling for R'!$A$3:$A$51,'[2]Collin Seedling for R'!$T$3:$T$51)</f>
        <v>FS</v>
      </c>
      <c r="M5691" s="2" t="str">
        <f>LOOKUP(A5691,'[2]Collin Seedling for R'!$A$3:$A$51,'[2]Collin Seedling for R'!$P$3:$P$51)</f>
        <v>Seeded</v>
      </c>
      <c r="N5691" s="8">
        <f t="shared" si="88"/>
        <v>12.3</v>
      </c>
      <c r="O5691" s="2" t="str">
        <f>LOOKUP(H5691,[2]plantlist!$A$2:$A$943,[2]plantlist!$B$2:$B$943)</f>
        <v>S</v>
      </c>
    </row>
    <row r="5692" spans="1:15" x14ac:dyDescent="0.2">
      <c r="A5692" t="s">
        <v>360</v>
      </c>
      <c r="B5692">
        <v>2016</v>
      </c>
      <c r="C5692" t="s">
        <v>0</v>
      </c>
      <c r="D5692">
        <v>80</v>
      </c>
      <c r="E5692">
        <v>0</v>
      </c>
      <c r="F5692">
        <v>80</v>
      </c>
      <c r="G5692">
        <v>5000</v>
      </c>
      <c r="H5692" t="s">
        <v>580</v>
      </c>
      <c r="I5692" t="s">
        <v>2</v>
      </c>
      <c r="J5692" t="s">
        <v>581</v>
      </c>
      <c r="K5692" s="2" t="str">
        <f>LOOKUP(A5692,'[2]Collin Seedling for R'!$A$3:$A$51,'[2]Collin Seedling for R'!$R$3:$R$51)</f>
        <v>Mod</v>
      </c>
      <c r="L5692" s="2" t="str">
        <f>LOOKUP(A5692,'[2]Collin Seedling for R'!$A$3:$A$51,'[2]Collin Seedling for R'!$T$3:$T$51)</f>
        <v>FS</v>
      </c>
      <c r="M5692" s="2" t="str">
        <f>LOOKUP(A5692,'[2]Collin Seedling for R'!$A$3:$A$51,'[2]Collin Seedling for R'!$P$3:$P$51)</f>
        <v>Seeded</v>
      </c>
      <c r="N5692" s="8">
        <f t="shared" si="88"/>
        <v>0</v>
      </c>
      <c r="O5692" s="2" t="str">
        <f>LOOKUP(H5692,[2]plantlist!$A$2:$A$943,[2]plantlist!$B$2:$B$943)</f>
        <v>L</v>
      </c>
    </row>
    <row r="5693" spans="1:15" x14ac:dyDescent="0.2">
      <c r="A5693" t="s">
        <v>360</v>
      </c>
      <c r="B5693">
        <v>2016</v>
      </c>
      <c r="C5693" t="s">
        <v>0</v>
      </c>
      <c r="D5693">
        <v>66</v>
      </c>
      <c r="E5693">
        <v>703</v>
      </c>
      <c r="F5693">
        <v>769</v>
      </c>
      <c r="G5693">
        <v>5000</v>
      </c>
      <c r="H5693" t="s">
        <v>66</v>
      </c>
      <c r="I5693" t="s">
        <v>2</v>
      </c>
      <c r="J5693" t="s">
        <v>67</v>
      </c>
      <c r="K5693" s="2" t="str">
        <f>LOOKUP(A5693,'[2]Collin Seedling for R'!$A$3:$A$51,'[2]Collin Seedling for R'!$R$3:$R$51)</f>
        <v>Mod</v>
      </c>
      <c r="L5693" s="2" t="str">
        <f>LOOKUP(A5693,'[2]Collin Seedling for R'!$A$3:$A$51,'[2]Collin Seedling for R'!$T$3:$T$51)</f>
        <v>FS</v>
      </c>
      <c r="M5693" s="2" t="str">
        <f>LOOKUP(A5693,'[2]Collin Seedling for R'!$A$3:$A$51,'[2]Collin Seedling for R'!$P$3:$P$51)</f>
        <v>Seeded</v>
      </c>
      <c r="N5693" s="8">
        <f t="shared" si="88"/>
        <v>14.06</v>
      </c>
      <c r="O5693" s="2" t="str">
        <f>LOOKUP(H5693,[2]plantlist!$A$2:$A$943,[2]plantlist!$B$2:$B$943)</f>
        <v>G</v>
      </c>
    </row>
    <row r="5694" spans="1:15" x14ac:dyDescent="0.2">
      <c r="A5694" t="s">
        <v>360</v>
      </c>
      <c r="B5694">
        <v>2016</v>
      </c>
      <c r="C5694" t="s">
        <v>0</v>
      </c>
      <c r="D5694">
        <v>57</v>
      </c>
      <c r="E5694">
        <v>0</v>
      </c>
      <c r="F5694">
        <v>57</v>
      </c>
      <c r="G5694">
        <v>5000</v>
      </c>
      <c r="H5694" t="s">
        <v>4</v>
      </c>
      <c r="I5694" t="s">
        <v>2</v>
      </c>
      <c r="J5694" t="s">
        <v>5</v>
      </c>
      <c r="K5694" s="2" t="str">
        <f>LOOKUP(A5694,'[2]Collin Seedling for R'!$A$3:$A$51,'[2]Collin Seedling for R'!$R$3:$R$51)</f>
        <v>Mod</v>
      </c>
      <c r="L5694" s="2" t="str">
        <f>LOOKUP(A5694,'[2]Collin Seedling for R'!$A$3:$A$51,'[2]Collin Seedling for R'!$T$3:$T$51)</f>
        <v>FS</v>
      </c>
      <c r="M5694" s="2" t="str">
        <f>LOOKUP(A5694,'[2]Collin Seedling for R'!$A$3:$A$51,'[2]Collin Seedling for R'!$P$3:$P$51)</f>
        <v>Seeded</v>
      </c>
      <c r="N5694" s="8">
        <f t="shared" si="88"/>
        <v>0</v>
      </c>
      <c r="O5694" s="2" t="str">
        <f>LOOKUP(H5694,[2]plantlist!$A$2:$A$943,[2]plantlist!$B$2:$B$943)</f>
        <v>B</v>
      </c>
    </row>
    <row r="5695" spans="1:15" x14ac:dyDescent="0.2">
      <c r="A5695" t="s">
        <v>360</v>
      </c>
      <c r="B5695">
        <v>2016</v>
      </c>
      <c r="C5695" t="s">
        <v>0</v>
      </c>
      <c r="D5695">
        <v>48</v>
      </c>
      <c r="E5695">
        <v>0</v>
      </c>
      <c r="F5695">
        <v>48</v>
      </c>
      <c r="G5695">
        <v>5000</v>
      </c>
      <c r="H5695" t="s">
        <v>53</v>
      </c>
      <c r="I5695" t="s">
        <v>2</v>
      </c>
      <c r="J5695" t="s">
        <v>54</v>
      </c>
      <c r="K5695" s="2" t="str">
        <f>LOOKUP(A5695,'[2]Collin Seedling for R'!$A$3:$A$51,'[2]Collin Seedling for R'!$R$3:$R$51)</f>
        <v>Mod</v>
      </c>
      <c r="L5695" s="2" t="str">
        <f>LOOKUP(A5695,'[2]Collin Seedling for R'!$A$3:$A$51,'[2]Collin Seedling for R'!$T$3:$T$51)</f>
        <v>FS</v>
      </c>
      <c r="M5695" s="2" t="str">
        <f>LOOKUP(A5695,'[2]Collin Seedling for R'!$A$3:$A$51,'[2]Collin Seedling for R'!$P$3:$P$51)</f>
        <v>Seeded</v>
      </c>
      <c r="N5695" s="8">
        <f t="shared" si="88"/>
        <v>0</v>
      </c>
      <c r="O5695" s="2" t="str">
        <f>LOOKUP(H5695,[2]plantlist!$A$2:$A$943,[2]plantlist!$B$2:$B$943)</f>
        <v>C</v>
      </c>
    </row>
    <row r="5696" spans="1:15" x14ac:dyDescent="0.2">
      <c r="A5696" t="s">
        <v>360</v>
      </c>
      <c r="B5696">
        <v>2016</v>
      </c>
      <c r="C5696" t="s">
        <v>0</v>
      </c>
      <c r="D5696">
        <v>45</v>
      </c>
      <c r="E5696">
        <v>2035</v>
      </c>
      <c r="F5696">
        <v>2080</v>
      </c>
      <c r="G5696">
        <v>5000</v>
      </c>
      <c r="H5696" t="s">
        <v>23</v>
      </c>
      <c r="I5696" t="s">
        <v>2</v>
      </c>
      <c r="J5696" t="s">
        <v>24</v>
      </c>
      <c r="K5696" s="2" t="str">
        <f>LOOKUP(A5696,'[2]Collin Seedling for R'!$A$3:$A$51,'[2]Collin Seedling for R'!$R$3:$R$51)</f>
        <v>Mod</v>
      </c>
      <c r="L5696" s="2" t="str">
        <f>LOOKUP(A5696,'[2]Collin Seedling for R'!$A$3:$A$51,'[2]Collin Seedling for R'!$T$3:$T$51)</f>
        <v>FS</v>
      </c>
      <c r="M5696" s="2" t="str">
        <f>LOOKUP(A5696,'[2]Collin Seedling for R'!$A$3:$A$51,'[2]Collin Seedling for R'!$P$3:$P$51)</f>
        <v>Seeded</v>
      </c>
      <c r="N5696" s="8">
        <f t="shared" si="88"/>
        <v>40.699999999999996</v>
      </c>
      <c r="O5696" s="2" t="str">
        <f>LOOKUP(H5696,[2]plantlist!$A$2:$A$943,[2]plantlist!$B$2:$B$943)</f>
        <v>S</v>
      </c>
    </row>
    <row r="5697" spans="1:15" x14ac:dyDescent="0.2">
      <c r="A5697" t="s">
        <v>360</v>
      </c>
      <c r="B5697">
        <v>2016</v>
      </c>
      <c r="C5697" t="s">
        <v>0</v>
      </c>
      <c r="D5697">
        <v>39</v>
      </c>
      <c r="E5697">
        <v>204</v>
      </c>
      <c r="F5697">
        <v>243</v>
      </c>
      <c r="G5697">
        <v>5000</v>
      </c>
      <c r="H5697" t="s">
        <v>51</v>
      </c>
      <c r="I5697" t="s">
        <v>2</v>
      </c>
      <c r="J5697" t="s">
        <v>52</v>
      </c>
      <c r="K5697" s="2" t="str">
        <f>LOOKUP(A5697,'[2]Collin Seedling for R'!$A$3:$A$51,'[2]Collin Seedling for R'!$R$3:$R$51)</f>
        <v>Mod</v>
      </c>
      <c r="L5697" s="2" t="str">
        <f>LOOKUP(A5697,'[2]Collin Seedling for R'!$A$3:$A$51,'[2]Collin Seedling for R'!$T$3:$T$51)</f>
        <v>FS</v>
      </c>
      <c r="M5697" s="2" t="str">
        <f>LOOKUP(A5697,'[2]Collin Seedling for R'!$A$3:$A$51,'[2]Collin Seedling for R'!$P$3:$P$51)</f>
        <v>Seeded</v>
      </c>
      <c r="N5697" s="8">
        <f t="shared" si="88"/>
        <v>4.08</v>
      </c>
      <c r="O5697" s="2" t="str">
        <f>LOOKUP(H5697,[2]plantlist!$A$2:$A$943,[2]plantlist!$B$2:$B$943)</f>
        <v>F</v>
      </c>
    </row>
    <row r="5698" spans="1:15" x14ac:dyDescent="0.2">
      <c r="A5698" t="s">
        <v>360</v>
      </c>
      <c r="B5698">
        <v>2016</v>
      </c>
      <c r="C5698" t="s">
        <v>0</v>
      </c>
      <c r="D5698">
        <v>7</v>
      </c>
      <c r="E5698">
        <v>167</v>
      </c>
      <c r="F5698">
        <v>174</v>
      </c>
      <c r="G5698">
        <v>5000</v>
      </c>
      <c r="H5698" t="s">
        <v>82</v>
      </c>
      <c r="I5698" t="s">
        <v>2</v>
      </c>
      <c r="J5698" t="s">
        <v>83</v>
      </c>
      <c r="K5698" s="2" t="str">
        <f>LOOKUP(A5698,'[2]Collin Seedling for R'!$A$3:$A$51,'[2]Collin Seedling for R'!$R$3:$R$51)</f>
        <v>Mod</v>
      </c>
      <c r="L5698" s="2" t="str">
        <f>LOOKUP(A5698,'[2]Collin Seedling for R'!$A$3:$A$51,'[2]Collin Seedling for R'!$T$3:$T$51)</f>
        <v>FS</v>
      </c>
      <c r="M5698" s="2" t="str">
        <f>LOOKUP(A5698,'[2]Collin Seedling for R'!$A$3:$A$51,'[2]Collin Seedling for R'!$P$3:$P$51)</f>
        <v>Seeded</v>
      </c>
      <c r="N5698" s="8">
        <f t="shared" ref="N5698:N5761" si="89">E5698/G5698*100</f>
        <v>3.34</v>
      </c>
      <c r="O5698" s="2" t="str">
        <f>LOOKUP(H5698,[2]plantlist!$A$2:$A$943,[2]plantlist!$B$2:$B$943)</f>
        <v>F</v>
      </c>
    </row>
    <row r="5699" spans="1:15" x14ac:dyDescent="0.2">
      <c r="A5699" t="s">
        <v>360</v>
      </c>
      <c r="B5699">
        <v>2016</v>
      </c>
      <c r="C5699" t="s">
        <v>0</v>
      </c>
      <c r="D5699">
        <v>7</v>
      </c>
      <c r="E5699">
        <v>0</v>
      </c>
      <c r="F5699">
        <v>7</v>
      </c>
      <c r="G5699">
        <v>5000</v>
      </c>
      <c r="H5699" t="s">
        <v>64</v>
      </c>
      <c r="I5699" t="s">
        <v>2</v>
      </c>
      <c r="J5699" t="s">
        <v>65</v>
      </c>
      <c r="K5699" s="2" t="str">
        <f>LOOKUP(A5699,'[2]Collin Seedling for R'!$A$3:$A$51,'[2]Collin Seedling for R'!$R$3:$R$51)</f>
        <v>Mod</v>
      </c>
      <c r="L5699" s="2" t="str">
        <f>LOOKUP(A5699,'[2]Collin Seedling for R'!$A$3:$A$51,'[2]Collin Seedling for R'!$T$3:$T$51)</f>
        <v>FS</v>
      </c>
      <c r="M5699" s="2" t="str">
        <f>LOOKUP(A5699,'[2]Collin Seedling for R'!$A$3:$A$51,'[2]Collin Seedling for R'!$P$3:$P$51)</f>
        <v>Seeded</v>
      </c>
      <c r="N5699" s="8">
        <f t="shared" si="89"/>
        <v>0</v>
      </c>
      <c r="O5699" s="2" t="str">
        <f>LOOKUP(H5699,[2]plantlist!$A$2:$A$943,[2]plantlist!$B$2:$B$943)</f>
        <v>L</v>
      </c>
    </row>
    <row r="5700" spans="1:15" x14ac:dyDescent="0.2">
      <c r="A5700" t="s">
        <v>360</v>
      </c>
      <c r="B5700">
        <v>2016</v>
      </c>
      <c r="C5700" t="s">
        <v>0</v>
      </c>
      <c r="D5700">
        <v>3</v>
      </c>
      <c r="E5700">
        <v>85</v>
      </c>
      <c r="F5700">
        <v>88</v>
      </c>
      <c r="G5700">
        <v>5000</v>
      </c>
      <c r="H5700" t="s">
        <v>16</v>
      </c>
      <c r="I5700" t="s">
        <v>19</v>
      </c>
      <c r="J5700" t="s">
        <v>17</v>
      </c>
      <c r="K5700" s="2" t="str">
        <f>LOOKUP(A5700,'[2]Collin Seedling for R'!$A$3:$A$51,'[2]Collin Seedling for R'!$R$3:$R$51)</f>
        <v>Mod</v>
      </c>
      <c r="L5700" s="2" t="str">
        <f>LOOKUP(A5700,'[2]Collin Seedling for R'!$A$3:$A$51,'[2]Collin Seedling for R'!$T$3:$T$51)</f>
        <v>FS</v>
      </c>
      <c r="M5700" s="2" t="str">
        <f>LOOKUP(A5700,'[2]Collin Seedling for R'!$A$3:$A$51,'[2]Collin Seedling for R'!$P$3:$P$51)</f>
        <v>Seeded</v>
      </c>
      <c r="N5700" s="8">
        <f t="shared" si="89"/>
        <v>1.7000000000000002</v>
      </c>
      <c r="O5700" s="2" t="str">
        <f>LOOKUP(H5700,[2]plantlist!$A$2:$A$943,[2]plantlist!$B$2:$B$943)</f>
        <v>S</v>
      </c>
    </row>
    <row r="5701" spans="1:15" x14ac:dyDescent="0.2">
      <c r="A5701" t="s">
        <v>360</v>
      </c>
      <c r="B5701">
        <v>2016</v>
      </c>
      <c r="C5701" t="s">
        <v>0</v>
      </c>
      <c r="D5701">
        <v>1</v>
      </c>
      <c r="E5701">
        <v>3</v>
      </c>
      <c r="F5701">
        <v>4</v>
      </c>
      <c r="G5701">
        <v>5000</v>
      </c>
      <c r="H5701" t="s">
        <v>82</v>
      </c>
      <c r="I5701" t="s">
        <v>19</v>
      </c>
      <c r="J5701" t="s">
        <v>83</v>
      </c>
      <c r="K5701" s="2" t="str">
        <f>LOOKUP(A5701,'[2]Collin Seedling for R'!$A$3:$A$51,'[2]Collin Seedling for R'!$R$3:$R$51)</f>
        <v>Mod</v>
      </c>
      <c r="L5701" s="2" t="str">
        <f>LOOKUP(A5701,'[2]Collin Seedling for R'!$A$3:$A$51,'[2]Collin Seedling for R'!$T$3:$T$51)</f>
        <v>FS</v>
      </c>
      <c r="M5701" s="2" t="str">
        <f>LOOKUP(A5701,'[2]Collin Seedling for R'!$A$3:$A$51,'[2]Collin Seedling for R'!$P$3:$P$51)</f>
        <v>Seeded</v>
      </c>
      <c r="N5701" s="8">
        <f t="shared" si="89"/>
        <v>0.06</v>
      </c>
      <c r="O5701" s="2" t="str">
        <f>LOOKUP(H5701,[2]plantlist!$A$2:$A$943,[2]plantlist!$B$2:$B$943)</f>
        <v>F</v>
      </c>
    </row>
    <row r="5702" spans="1:15" x14ac:dyDescent="0.2">
      <c r="A5702" t="s">
        <v>360</v>
      </c>
      <c r="B5702">
        <v>2016</v>
      </c>
      <c r="C5702" t="s">
        <v>0</v>
      </c>
      <c r="D5702">
        <v>0</v>
      </c>
      <c r="E5702">
        <v>96</v>
      </c>
      <c r="F5702">
        <v>96</v>
      </c>
      <c r="G5702">
        <v>5000</v>
      </c>
      <c r="H5702" t="s">
        <v>10</v>
      </c>
      <c r="I5702" t="s">
        <v>2</v>
      </c>
      <c r="J5702" t="s">
        <v>11</v>
      </c>
      <c r="K5702" s="2" t="str">
        <f>LOOKUP(A5702,'[2]Collin Seedling for R'!$A$3:$A$51,'[2]Collin Seedling for R'!$R$3:$R$51)</f>
        <v>Mod</v>
      </c>
      <c r="L5702" s="2" t="str">
        <f>LOOKUP(A5702,'[2]Collin Seedling for R'!$A$3:$A$51,'[2]Collin Seedling for R'!$T$3:$T$51)</f>
        <v>FS</v>
      </c>
      <c r="M5702" s="2" t="str">
        <f>LOOKUP(A5702,'[2]Collin Seedling for R'!$A$3:$A$51,'[2]Collin Seedling for R'!$P$3:$P$51)</f>
        <v>Seeded</v>
      </c>
      <c r="N5702" s="8">
        <f t="shared" si="89"/>
        <v>1.92</v>
      </c>
      <c r="O5702" s="2" t="str">
        <f>LOOKUP(H5702,[2]plantlist!$A$2:$A$943,[2]plantlist!$B$2:$B$943)</f>
        <v>L</v>
      </c>
    </row>
    <row r="5703" spans="1:15" x14ac:dyDescent="0.2">
      <c r="A5703" t="s">
        <v>360</v>
      </c>
      <c r="B5703">
        <v>2016</v>
      </c>
      <c r="C5703" t="s">
        <v>0</v>
      </c>
      <c r="D5703">
        <v>0</v>
      </c>
      <c r="E5703">
        <v>2</v>
      </c>
      <c r="F5703">
        <v>2</v>
      </c>
      <c r="G5703">
        <v>5000</v>
      </c>
      <c r="H5703" t="s">
        <v>23</v>
      </c>
      <c r="I5703" t="s">
        <v>19</v>
      </c>
      <c r="J5703" t="s">
        <v>24</v>
      </c>
      <c r="K5703" s="2" t="str">
        <f>LOOKUP(A5703,'[2]Collin Seedling for R'!$A$3:$A$51,'[2]Collin Seedling for R'!$R$3:$R$51)</f>
        <v>Mod</v>
      </c>
      <c r="L5703" s="2" t="str">
        <f>LOOKUP(A5703,'[2]Collin Seedling for R'!$A$3:$A$51,'[2]Collin Seedling for R'!$T$3:$T$51)</f>
        <v>FS</v>
      </c>
      <c r="M5703" s="2" t="str">
        <f>LOOKUP(A5703,'[2]Collin Seedling for R'!$A$3:$A$51,'[2]Collin Seedling for R'!$P$3:$P$51)</f>
        <v>Seeded</v>
      </c>
      <c r="N5703" s="8">
        <f t="shared" si="89"/>
        <v>0.04</v>
      </c>
      <c r="O5703" s="2" t="str">
        <f>LOOKUP(H5703,[2]plantlist!$A$2:$A$943,[2]plantlist!$B$2:$B$943)</f>
        <v>S</v>
      </c>
    </row>
    <row r="5704" spans="1:15" x14ac:dyDescent="0.2">
      <c r="A5704" t="s">
        <v>360</v>
      </c>
      <c r="B5704">
        <v>2016</v>
      </c>
      <c r="C5704" t="s">
        <v>0</v>
      </c>
      <c r="D5704">
        <v>0</v>
      </c>
      <c r="E5704">
        <v>3</v>
      </c>
      <c r="F5704">
        <v>3</v>
      </c>
      <c r="G5704">
        <v>5000</v>
      </c>
      <c r="H5704" t="s">
        <v>51</v>
      </c>
      <c r="I5704" t="s">
        <v>19</v>
      </c>
      <c r="J5704" t="s">
        <v>52</v>
      </c>
      <c r="K5704" s="2" t="str">
        <f>LOOKUP(A5704,'[2]Collin Seedling for R'!$A$3:$A$51,'[2]Collin Seedling for R'!$R$3:$R$51)</f>
        <v>Mod</v>
      </c>
      <c r="L5704" s="2" t="str">
        <f>LOOKUP(A5704,'[2]Collin Seedling for R'!$A$3:$A$51,'[2]Collin Seedling for R'!$T$3:$T$51)</f>
        <v>FS</v>
      </c>
      <c r="M5704" s="2" t="str">
        <f>LOOKUP(A5704,'[2]Collin Seedling for R'!$A$3:$A$51,'[2]Collin Seedling for R'!$P$3:$P$51)</f>
        <v>Seeded</v>
      </c>
      <c r="N5704" s="8">
        <f t="shared" si="89"/>
        <v>0.06</v>
      </c>
      <c r="O5704" s="2" t="str">
        <f>LOOKUP(H5704,[2]plantlist!$A$2:$A$943,[2]plantlist!$B$2:$B$943)</f>
        <v>F</v>
      </c>
    </row>
    <row r="5705" spans="1:15" x14ac:dyDescent="0.2">
      <c r="A5705" t="s">
        <v>360</v>
      </c>
      <c r="B5705">
        <v>2019</v>
      </c>
      <c r="C5705" t="s">
        <v>0</v>
      </c>
      <c r="D5705">
        <v>2190</v>
      </c>
      <c r="E5705">
        <v>71</v>
      </c>
      <c r="F5705">
        <v>2261</v>
      </c>
      <c r="G5705">
        <v>5000</v>
      </c>
      <c r="H5705" t="s">
        <v>6</v>
      </c>
      <c r="I5705" t="s">
        <v>2</v>
      </c>
      <c r="J5705" t="s">
        <v>7</v>
      </c>
      <c r="K5705" s="2" t="str">
        <f>LOOKUP(A5705,'[2]Collin Seedling for R'!$A$3:$A$51,'[2]Collin Seedling for R'!$R$3:$R$51)</f>
        <v>Mod</v>
      </c>
      <c r="L5705" s="2" t="str">
        <f>LOOKUP(A5705,'[2]Collin Seedling for R'!$A$3:$A$51,'[2]Collin Seedling for R'!$T$3:$T$51)</f>
        <v>FS</v>
      </c>
      <c r="M5705" s="2" t="str">
        <f>LOOKUP(A5705,'[2]Collin Seedling for R'!$A$3:$A$51,'[2]Collin Seedling for R'!$P$3:$P$51)</f>
        <v>Seeded</v>
      </c>
      <c r="N5705" s="8">
        <f t="shared" si="89"/>
        <v>1.4200000000000002</v>
      </c>
      <c r="O5705" s="2" t="str">
        <f>LOOKUP(H5705,[2]plantlist!$A$2:$A$943,[2]plantlist!$B$2:$B$943)</f>
        <v>L</v>
      </c>
    </row>
    <row r="5706" spans="1:15" x14ac:dyDescent="0.2">
      <c r="A5706" t="s">
        <v>360</v>
      </c>
      <c r="B5706">
        <v>2019</v>
      </c>
      <c r="C5706" t="s">
        <v>0</v>
      </c>
      <c r="D5706">
        <v>1502</v>
      </c>
      <c r="E5706">
        <v>2777</v>
      </c>
      <c r="F5706">
        <v>4279</v>
      </c>
      <c r="G5706">
        <v>5000</v>
      </c>
      <c r="H5706" t="s">
        <v>8</v>
      </c>
      <c r="I5706" t="s">
        <v>2</v>
      </c>
      <c r="J5706" t="s">
        <v>9</v>
      </c>
      <c r="K5706" s="2" t="str">
        <f>LOOKUP(A5706,'[2]Collin Seedling for R'!$A$3:$A$51,'[2]Collin Seedling for R'!$R$3:$R$51)</f>
        <v>Mod</v>
      </c>
      <c r="L5706" s="2" t="str">
        <f>LOOKUP(A5706,'[2]Collin Seedling for R'!$A$3:$A$51,'[2]Collin Seedling for R'!$T$3:$T$51)</f>
        <v>FS</v>
      </c>
      <c r="M5706" s="2" t="str">
        <f>LOOKUP(A5706,'[2]Collin Seedling for R'!$A$3:$A$51,'[2]Collin Seedling for R'!$P$3:$P$51)</f>
        <v>Seeded</v>
      </c>
      <c r="N5706" s="8">
        <f t="shared" si="89"/>
        <v>55.54</v>
      </c>
      <c r="O5706" s="2" t="str">
        <f>LOOKUP(H5706,[2]plantlist!$A$2:$A$943,[2]plantlist!$B$2:$B$943)</f>
        <v>G</v>
      </c>
    </row>
    <row r="5707" spans="1:15" x14ac:dyDescent="0.2">
      <c r="A5707" t="s">
        <v>360</v>
      </c>
      <c r="B5707">
        <v>2019</v>
      </c>
      <c r="C5707" t="s">
        <v>0</v>
      </c>
      <c r="D5707">
        <v>458</v>
      </c>
      <c r="E5707">
        <v>0</v>
      </c>
      <c r="F5707">
        <v>458</v>
      </c>
      <c r="G5707">
        <v>5000</v>
      </c>
      <c r="H5707" t="s">
        <v>4</v>
      </c>
      <c r="I5707" t="s">
        <v>2</v>
      </c>
      <c r="J5707" t="s">
        <v>5</v>
      </c>
      <c r="K5707" s="2" t="str">
        <f>LOOKUP(A5707,'[2]Collin Seedling for R'!$A$3:$A$51,'[2]Collin Seedling for R'!$R$3:$R$51)</f>
        <v>Mod</v>
      </c>
      <c r="L5707" s="2" t="str">
        <f>LOOKUP(A5707,'[2]Collin Seedling for R'!$A$3:$A$51,'[2]Collin Seedling for R'!$T$3:$T$51)</f>
        <v>FS</v>
      </c>
      <c r="M5707" s="2" t="str">
        <f>LOOKUP(A5707,'[2]Collin Seedling for R'!$A$3:$A$51,'[2]Collin Seedling for R'!$P$3:$P$51)</f>
        <v>Seeded</v>
      </c>
      <c r="N5707" s="8">
        <f t="shared" si="89"/>
        <v>0</v>
      </c>
      <c r="O5707" s="2" t="str">
        <f>LOOKUP(H5707,[2]plantlist!$A$2:$A$943,[2]plantlist!$B$2:$B$943)</f>
        <v>B</v>
      </c>
    </row>
    <row r="5708" spans="1:15" x14ac:dyDescent="0.2">
      <c r="A5708" t="s">
        <v>360</v>
      </c>
      <c r="B5708">
        <v>2019</v>
      </c>
      <c r="C5708" t="s">
        <v>0</v>
      </c>
      <c r="D5708">
        <v>386</v>
      </c>
      <c r="E5708">
        <v>0</v>
      </c>
      <c r="F5708">
        <v>386</v>
      </c>
      <c r="G5708">
        <v>5000</v>
      </c>
      <c r="H5708" t="s">
        <v>1</v>
      </c>
      <c r="I5708" t="s">
        <v>2</v>
      </c>
      <c r="J5708" t="s">
        <v>3</v>
      </c>
      <c r="K5708" s="2" t="str">
        <f>LOOKUP(A5708,'[2]Collin Seedling for R'!$A$3:$A$51,'[2]Collin Seedling for R'!$R$3:$R$51)</f>
        <v>Mod</v>
      </c>
      <c r="L5708" s="2" t="str">
        <f>LOOKUP(A5708,'[2]Collin Seedling for R'!$A$3:$A$51,'[2]Collin Seedling for R'!$T$3:$T$51)</f>
        <v>FS</v>
      </c>
      <c r="M5708" s="2" t="str">
        <f>LOOKUP(A5708,'[2]Collin Seedling for R'!$A$3:$A$51,'[2]Collin Seedling for R'!$P$3:$P$51)</f>
        <v>Seeded</v>
      </c>
      <c r="N5708" s="8">
        <f t="shared" si="89"/>
        <v>0</v>
      </c>
      <c r="O5708" s="2" t="str">
        <f>LOOKUP(H5708,[2]plantlist!$A$2:$A$943,[2]plantlist!$B$2:$B$943)</f>
        <v>F</v>
      </c>
    </row>
    <row r="5709" spans="1:15" x14ac:dyDescent="0.2">
      <c r="A5709" t="s">
        <v>360</v>
      </c>
      <c r="B5709">
        <v>2019</v>
      </c>
      <c r="C5709" t="s">
        <v>0</v>
      </c>
      <c r="D5709">
        <v>86</v>
      </c>
      <c r="E5709">
        <v>0</v>
      </c>
      <c r="F5709">
        <v>86</v>
      </c>
      <c r="G5709">
        <v>5000</v>
      </c>
      <c r="H5709" t="s">
        <v>53</v>
      </c>
      <c r="I5709" t="s">
        <v>2</v>
      </c>
      <c r="J5709" t="s">
        <v>54</v>
      </c>
      <c r="K5709" s="2" t="str">
        <f>LOOKUP(A5709,'[2]Collin Seedling for R'!$A$3:$A$51,'[2]Collin Seedling for R'!$R$3:$R$51)</f>
        <v>Mod</v>
      </c>
      <c r="L5709" s="2" t="str">
        <f>LOOKUP(A5709,'[2]Collin Seedling for R'!$A$3:$A$51,'[2]Collin Seedling for R'!$T$3:$T$51)</f>
        <v>FS</v>
      </c>
      <c r="M5709" s="2" t="str">
        <f>LOOKUP(A5709,'[2]Collin Seedling for R'!$A$3:$A$51,'[2]Collin Seedling for R'!$P$3:$P$51)</f>
        <v>Seeded</v>
      </c>
      <c r="N5709" s="8">
        <f t="shared" si="89"/>
        <v>0</v>
      </c>
      <c r="O5709" s="2" t="str">
        <f>LOOKUP(H5709,[2]plantlist!$A$2:$A$943,[2]plantlist!$B$2:$B$943)</f>
        <v>C</v>
      </c>
    </row>
    <row r="5710" spans="1:15" x14ac:dyDescent="0.2">
      <c r="A5710" t="s">
        <v>360</v>
      </c>
      <c r="B5710">
        <v>2019</v>
      </c>
      <c r="C5710" t="s">
        <v>0</v>
      </c>
      <c r="D5710">
        <v>50</v>
      </c>
      <c r="E5710">
        <v>382</v>
      </c>
      <c r="F5710">
        <v>432</v>
      </c>
      <c r="G5710">
        <v>5000</v>
      </c>
      <c r="H5710" t="s">
        <v>12</v>
      </c>
      <c r="I5710" t="s">
        <v>2</v>
      </c>
      <c r="J5710" t="s">
        <v>13</v>
      </c>
      <c r="K5710" s="2" t="str">
        <f>LOOKUP(A5710,'[2]Collin Seedling for R'!$A$3:$A$51,'[2]Collin Seedling for R'!$R$3:$R$51)</f>
        <v>Mod</v>
      </c>
      <c r="L5710" s="2" t="str">
        <f>LOOKUP(A5710,'[2]Collin Seedling for R'!$A$3:$A$51,'[2]Collin Seedling for R'!$T$3:$T$51)</f>
        <v>FS</v>
      </c>
      <c r="M5710" s="2" t="str">
        <f>LOOKUP(A5710,'[2]Collin Seedling for R'!$A$3:$A$51,'[2]Collin Seedling for R'!$P$3:$P$51)</f>
        <v>Seeded</v>
      </c>
      <c r="N5710" s="8">
        <f t="shared" si="89"/>
        <v>7.64</v>
      </c>
      <c r="O5710" s="2" t="str">
        <f>LOOKUP(H5710,[2]plantlist!$A$2:$A$943,[2]plantlist!$B$2:$B$943)</f>
        <v>G</v>
      </c>
    </row>
    <row r="5711" spans="1:15" x14ac:dyDescent="0.2">
      <c r="A5711" t="s">
        <v>360</v>
      </c>
      <c r="B5711">
        <v>2019</v>
      </c>
      <c r="C5711" t="s">
        <v>0</v>
      </c>
      <c r="D5711">
        <v>48</v>
      </c>
      <c r="E5711">
        <v>178</v>
      </c>
      <c r="F5711">
        <v>226</v>
      </c>
      <c r="G5711">
        <v>5000</v>
      </c>
      <c r="H5711" t="s">
        <v>27</v>
      </c>
      <c r="I5711" t="s">
        <v>2</v>
      </c>
      <c r="J5711" t="s">
        <v>28</v>
      </c>
      <c r="K5711" s="2" t="str">
        <f>LOOKUP(A5711,'[2]Collin Seedling for R'!$A$3:$A$51,'[2]Collin Seedling for R'!$R$3:$R$51)</f>
        <v>Mod</v>
      </c>
      <c r="L5711" s="2" t="str">
        <f>LOOKUP(A5711,'[2]Collin Seedling for R'!$A$3:$A$51,'[2]Collin Seedling for R'!$T$3:$T$51)</f>
        <v>FS</v>
      </c>
      <c r="M5711" s="2" t="str">
        <f>LOOKUP(A5711,'[2]Collin Seedling for R'!$A$3:$A$51,'[2]Collin Seedling for R'!$P$3:$P$51)</f>
        <v>Seeded</v>
      </c>
      <c r="N5711" s="8">
        <f t="shared" si="89"/>
        <v>3.56</v>
      </c>
      <c r="O5711" s="2" t="str">
        <f>LOOKUP(H5711,[2]plantlist!$A$2:$A$943,[2]plantlist!$B$2:$B$943)</f>
        <v>F</v>
      </c>
    </row>
    <row r="5712" spans="1:15" x14ac:dyDescent="0.2">
      <c r="A5712" t="s">
        <v>360</v>
      </c>
      <c r="B5712">
        <v>2019</v>
      </c>
      <c r="C5712" t="s">
        <v>0</v>
      </c>
      <c r="D5712">
        <v>44</v>
      </c>
      <c r="E5712">
        <v>368</v>
      </c>
      <c r="F5712">
        <v>412</v>
      </c>
      <c r="G5712">
        <v>5000</v>
      </c>
      <c r="H5712" t="s">
        <v>68</v>
      </c>
      <c r="I5712" t="s">
        <v>2</v>
      </c>
      <c r="J5712" t="s">
        <v>69</v>
      </c>
      <c r="K5712" s="2" t="str">
        <f>LOOKUP(A5712,'[2]Collin Seedling for R'!$A$3:$A$51,'[2]Collin Seedling for R'!$R$3:$R$51)</f>
        <v>Mod</v>
      </c>
      <c r="L5712" s="2" t="str">
        <f>LOOKUP(A5712,'[2]Collin Seedling for R'!$A$3:$A$51,'[2]Collin Seedling for R'!$T$3:$T$51)</f>
        <v>FS</v>
      </c>
      <c r="M5712" s="2" t="str">
        <f>LOOKUP(A5712,'[2]Collin Seedling for R'!$A$3:$A$51,'[2]Collin Seedling for R'!$P$3:$P$51)</f>
        <v>Seeded</v>
      </c>
      <c r="N5712" s="8">
        <f t="shared" si="89"/>
        <v>7.3599999999999994</v>
      </c>
      <c r="O5712" s="2" t="str">
        <f>LOOKUP(H5712,[2]plantlist!$A$2:$A$943,[2]plantlist!$B$2:$B$943)</f>
        <v>G</v>
      </c>
    </row>
    <row r="5713" spans="1:15" x14ac:dyDescent="0.2">
      <c r="A5713" t="s">
        <v>360</v>
      </c>
      <c r="B5713">
        <v>2019</v>
      </c>
      <c r="C5713" t="s">
        <v>0</v>
      </c>
      <c r="D5713">
        <v>34</v>
      </c>
      <c r="E5713">
        <v>103</v>
      </c>
      <c r="F5713">
        <v>137</v>
      </c>
      <c r="G5713">
        <v>5000</v>
      </c>
      <c r="H5713" t="s">
        <v>272</v>
      </c>
      <c r="I5713" t="s">
        <v>2</v>
      </c>
      <c r="J5713" t="s">
        <v>273</v>
      </c>
      <c r="K5713" s="2" t="str">
        <f>LOOKUP(A5713,'[2]Collin Seedling for R'!$A$3:$A$51,'[2]Collin Seedling for R'!$R$3:$R$51)</f>
        <v>Mod</v>
      </c>
      <c r="L5713" s="2" t="str">
        <f>LOOKUP(A5713,'[2]Collin Seedling for R'!$A$3:$A$51,'[2]Collin Seedling for R'!$T$3:$T$51)</f>
        <v>FS</v>
      </c>
      <c r="M5713" s="2" t="str">
        <f>LOOKUP(A5713,'[2]Collin Seedling for R'!$A$3:$A$51,'[2]Collin Seedling for R'!$P$3:$P$51)</f>
        <v>Seeded</v>
      </c>
      <c r="N5713" s="8">
        <f t="shared" si="89"/>
        <v>2.06</v>
      </c>
      <c r="O5713" s="2" t="str">
        <f>LOOKUP(H5713,[2]plantlist!$A$2:$A$943,[2]plantlist!$B$2:$B$943)</f>
        <v>G</v>
      </c>
    </row>
    <row r="5714" spans="1:15" x14ac:dyDescent="0.2">
      <c r="A5714" t="s">
        <v>360</v>
      </c>
      <c r="B5714">
        <v>2019</v>
      </c>
      <c r="C5714" t="s">
        <v>0</v>
      </c>
      <c r="D5714">
        <v>25</v>
      </c>
      <c r="E5714">
        <v>229</v>
      </c>
      <c r="F5714">
        <v>254</v>
      </c>
      <c r="G5714">
        <v>5000</v>
      </c>
      <c r="H5714" t="s">
        <v>51</v>
      </c>
      <c r="I5714" t="s">
        <v>2</v>
      </c>
      <c r="J5714" t="s">
        <v>52</v>
      </c>
      <c r="K5714" s="2" t="str">
        <f>LOOKUP(A5714,'[2]Collin Seedling for R'!$A$3:$A$51,'[2]Collin Seedling for R'!$R$3:$R$51)</f>
        <v>Mod</v>
      </c>
      <c r="L5714" s="2" t="str">
        <f>LOOKUP(A5714,'[2]Collin Seedling for R'!$A$3:$A$51,'[2]Collin Seedling for R'!$T$3:$T$51)</f>
        <v>FS</v>
      </c>
      <c r="M5714" s="2" t="str">
        <f>LOOKUP(A5714,'[2]Collin Seedling for R'!$A$3:$A$51,'[2]Collin Seedling for R'!$P$3:$P$51)</f>
        <v>Seeded</v>
      </c>
      <c r="N5714" s="8">
        <f t="shared" si="89"/>
        <v>4.58</v>
      </c>
      <c r="O5714" s="2" t="str">
        <f>LOOKUP(H5714,[2]plantlist!$A$2:$A$943,[2]plantlist!$B$2:$B$943)</f>
        <v>F</v>
      </c>
    </row>
    <row r="5715" spans="1:15" x14ac:dyDescent="0.2">
      <c r="A5715" t="s">
        <v>360</v>
      </c>
      <c r="B5715">
        <v>2019</v>
      </c>
      <c r="C5715" t="s">
        <v>0</v>
      </c>
      <c r="D5715">
        <v>25</v>
      </c>
      <c r="E5715">
        <v>144</v>
      </c>
      <c r="F5715">
        <v>169</v>
      </c>
      <c r="G5715">
        <v>5000</v>
      </c>
      <c r="H5715" t="s">
        <v>1600</v>
      </c>
      <c r="I5715" t="s">
        <v>2</v>
      </c>
      <c r="J5715" t="s">
        <v>1599</v>
      </c>
      <c r="K5715" s="2" t="str">
        <f>LOOKUP(A5715,'[2]Collin Seedling for R'!$A$3:$A$51,'[2]Collin Seedling for R'!$R$3:$R$51)</f>
        <v>Mod</v>
      </c>
      <c r="L5715" s="2" t="str">
        <f>LOOKUP(A5715,'[2]Collin Seedling for R'!$A$3:$A$51,'[2]Collin Seedling for R'!$T$3:$T$51)</f>
        <v>FS</v>
      </c>
      <c r="M5715" s="2" t="str">
        <f>LOOKUP(A5715,'[2]Collin Seedling for R'!$A$3:$A$51,'[2]Collin Seedling for R'!$P$3:$P$51)</f>
        <v>Seeded</v>
      </c>
      <c r="N5715" s="8">
        <f t="shared" si="89"/>
        <v>2.88</v>
      </c>
      <c r="O5715" s="2" t="str">
        <f>LOOKUP(H5715,[2]plantlist!$A$2:$A$943,[2]plantlist!$B$2:$B$943)</f>
        <v>F</v>
      </c>
    </row>
    <row r="5716" spans="1:15" x14ac:dyDescent="0.2">
      <c r="A5716" t="s">
        <v>360</v>
      </c>
      <c r="B5716">
        <v>2019</v>
      </c>
      <c r="C5716" t="s">
        <v>0</v>
      </c>
      <c r="D5716">
        <v>23</v>
      </c>
      <c r="E5716">
        <v>2196</v>
      </c>
      <c r="F5716">
        <v>2219</v>
      </c>
      <c r="G5716">
        <v>5000</v>
      </c>
      <c r="H5716" t="s">
        <v>23</v>
      </c>
      <c r="I5716" t="s">
        <v>2</v>
      </c>
      <c r="J5716" t="s">
        <v>24</v>
      </c>
      <c r="K5716" s="2" t="str">
        <f>LOOKUP(A5716,'[2]Collin Seedling for R'!$A$3:$A$51,'[2]Collin Seedling for R'!$R$3:$R$51)</f>
        <v>Mod</v>
      </c>
      <c r="L5716" s="2" t="str">
        <f>LOOKUP(A5716,'[2]Collin Seedling for R'!$A$3:$A$51,'[2]Collin Seedling for R'!$T$3:$T$51)</f>
        <v>FS</v>
      </c>
      <c r="M5716" s="2" t="str">
        <f>LOOKUP(A5716,'[2]Collin Seedling for R'!$A$3:$A$51,'[2]Collin Seedling for R'!$P$3:$P$51)</f>
        <v>Seeded</v>
      </c>
      <c r="N5716" s="8">
        <f t="shared" si="89"/>
        <v>43.919999999999995</v>
      </c>
      <c r="O5716" s="2" t="str">
        <f>LOOKUP(H5716,[2]plantlist!$A$2:$A$943,[2]plantlist!$B$2:$B$943)</f>
        <v>S</v>
      </c>
    </row>
    <row r="5717" spans="1:15" x14ac:dyDescent="0.2">
      <c r="A5717" t="s">
        <v>360</v>
      </c>
      <c r="B5717">
        <v>2019</v>
      </c>
      <c r="C5717" t="s">
        <v>0</v>
      </c>
      <c r="D5717">
        <v>19</v>
      </c>
      <c r="E5717">
        <v>104</v>
      </c>
      <c r="F5717">
        <v>123</v>
      </c>
      <c r="G5717">
        <v>5000</v>
      </c>
      <c r="H5717" t="s">
        <v>104</v>
      </c>
      <c r="I5717" t="s">
        <v>2</v>
      </c>
      <c r="J5717" t="s">
        <v>105</v>
      </c>
      <c r="K5717" s="2" t="str">
        <f>LOOKUP(A5717,'[2]Collin Seedling for R'!$A$3:$A$51,'[2]Collin Seedling for R'!$R$3:$R$51)</f>
        <v>Mod</v>
      </c>
      <c r="L5717" s="2" t="str">
        <f>LOOKUP(A5717,'[2]Collin Seedling for R'!$A$3:$A$51,'[2]Collin Seedling for R'!$T$3:$T$51)</f>
        <v>FS</v>
      </c>
      <c r="M5717" s="2" t="str">
        <f>LOOKUP(A5717,'[2]Collin Seedling for R'!$A$3:$A$51,'[2]Collin Seedling for R'!$P$3:$P$51)</f>
        <v>Seeded</v>
      </c>
      <c r="N5717" s="8">
        <f t="shared" si="89"/>
        <v>2.08</v>
      </c>
      <c r="O5717" s="2" t="str">
        <f>LOOKUP(H5717,[2]plantlist!$A$2:$A$943,[2]plantlist!$B$2:$B$943)</f>
        <v>G</v>
      </c>
    </row>
    <row r="5718" spans="1:15" x14ac:dyDescent="0.2">
      <c r="A5718" t="s">
        <v>360</v>
      </c>
      <c r="B5718">
        <v>2019</v>
      </c>
      <c r="C5718" t="s">
        <v>0</v>
      </c>
      <c r="D5718">
        <v>17</v>
      </c>
      <c r="E5718">
        <v>1041</v>
      </c>
      <c r="F5718">
        <v>1058</v>
      </c>
      <c r="G5718">
        <v>5000</v>
      </c>
      <c r="H5718" t="s">
        <v>16</v>
      </c>
      <c r="I5718" t="s">
        <v>2</v>
      </c>
      <c r="J5718" t="s">
        <v>17</v>
      </c>
      <c r="K5718" s="2" t="str">
        <f>LOOKUP(A5718,'[2]Collin Seedling for R'!$A$3:$A$51,'[2]Collin Seedling for R'!$R$3:$R$51)</f>
        <v>Mod</v>
      </c>
      <c r="L5718" s="2" t="str">
        <f>LOOKUP(A5718,'[2]Collin Seedling for R'!$A$3:$A$51,'[2]Collin Seedling for R'!$T$3:$T$51)</f>
        <v>FS</v>
      </c>
      <c r="M5718" s="2" t="str">
        <f>LOOKUP(A5718,'[2]Collin Seedling for R'!$A$3:$A$51,'[2]Collin Seedling for R'!$P$3:$P$51)</f>
        <v>Seeded</v>
      </c>
      <c r="N5718" s="8">
        <f t="shared" si="89"/>
        <v>20.82</v>
      </c>
      <c r="O5718" s="2" t="str">
        <f>LOOKUP(H5718,[2]plantlist!$A$2:$A$943,[2]plantlist!$B$2:$B$943)</f>
        <v>S</v>
      </c>
    </row>
    <row r="5719" spans="1:15" x14ac:dyDescent="0.2">
      <c r="A5719" t="s">
        <v>360</v>
      </c>
      <c r="B5719">
        <v>2019</v>
      </c>
      <c r="C5719" t="s">
        <v>0</v>
      </c>
      <c r="D5719">
        <v>17</v>
      </c>
      <c r="E5719">
        <v>74</v>
      </c>
      <c r="F5719">
        <v>91</v>
      </c>
      <c r="G5719">
        <v>5000</v>
      </c>
      <c r="H5719" t="s">
        <v>368</v>
      </c>
      <c r="I5719" t="s">
        <v>2</v>
      </c>
      <c r="J5719" t="s">
        <v>2235</v>
      </c>
      <c r="K5719" s="2" t="str">
        <f>LOOKUP(A5719,'[2]Collin Seedling for R'!$A$3:$A$51,'[2]Collin Seedling for R'!$R$3:$R$51)</f>
        <v>Mod</v>
      </c>
      <c r="L5719" s="2" t="str">
        <f>LOOKUP(A5719,'[2]Collin Seedling for R'!$A$3:$A$51,'[2]Collin Seedling for R'!$T$3:$T$51)</f>
        <v>FS</v>
      </c>
      <c r="M5719" s="2" t="str">
        <f>LOOKUP(A5719,'[2]Collin Seedling for R'!$A$3:$A$51,'[2]Collin Seedling for R'!$P$3:$P$51)</f>
        <v>Seeded</v>
      </c>
      <c r="N5719" s="8">
        <f t="shared" si="89"/>
        <v>1.48</v>
      </c>
      <c r="O5719" s="2" t="str">
        <f>LOOKUP(H5719,[2]plantlist!$A$2:$A$943,[2]plantlist!$B$2:$B$943)</f>
        <v>G</v>
      </c>
    </row>
    <row r="5720" spans="1:15" x14ac:dyDescent="0.2">
      <c r="A5720" t="s">
        <v>360</v>
      </c>
      <c r="B5720">
        <v>2019</v>
      </c>
      <c r="C5720" t="s">
        <v>0</v>
      </c>
      <c r="D5720">
        <v>15</v>
      </c>
      <c r="E5720">
        <v>95</v>
      </c>
      <c r="F5720">
        <v>110</v>
      </c>
      <c r="G5720">
        <v>5000</v>
      </c>
      <c r="H5720" t="s">
        <v>33</v>
      </c>
      <c r="I5720" t="s">
        <v>2</v>
      </c>
      <c r="J5720" t="s">
        <v>34</v>
      </c>
      <c r="K5720" s="2" t="str">
        <f>LOOKUP(A5720,'[2]Collin Seedling for R'!$A$3:$A$51,'[2]Collin Seedling for R'!$R$3:$R$51)</f>
        <v>Mod</v>
      </c>
      <c r="L5720" s="2" t="str">
        <f>LOOKUP(A5720,'[2]Collin Seedling for R'!$A$3:$A$51,'[2]Collin Seedling for R'!$T$3:$T$51)</f>
        <v>FS</v>
      </c>
      <c r="M5720" s="2" t="str">
        <f>LOOKUP(A5720,'[2]Collin Seedling for R'!$A$3:$A$51,'[2]Collin Seedling for R'!$P$3:$P$51)</f>
        <v>Seeded</v>
      </c>
      <c r="N5720" s="8">
        <f t="shared" si="89"/>
        <v>1.9</v>
      </c>
      <c r="O5720" s="2" t="str">
        <f>LOOKUP(H5720,[2]plantlist!$A$2:$A$943,[2]plantlist!$B$2:$B$943)</f>
        <v>F</v>
      </c>
    </row>
    <row r="5721" spans="1:15" x14ac:dyDescent="0.2">
      <c r="A5721" t="s">
        <v>360</v>
      </c>
      <c r="B5721">
        <v>2019</v>
      </c>
      <c r="C5721" t="s">
        <v>0</v>
      </c>
      <c r="D5721">
        <v>14</v>
      </c>
      <c r="E5721">
        <v>92</v>
      </c>
      <c r="F5721">
        <v>106</v>
      </c>
      <c r="G5721">
        <v>5000</v>
      </c>
      <c r="H5721" t="s">
        <v>10</v>
      </c>
      <c r="I5721" t="s">
        <v>2</v>
      </c>
      <c r="J5721" t="s">
        <v>11</v>
      </c>
      <c r="K5721" s="2" t="str">
        <f>LOOKUP(A5721,'[2]Collin Seedling for R'!$A$3:$A$51,'[2]Collin Seedling for R'!$R$3:$R$51)</f>
        <v>Mod</v>
      </c>
      <c r="L5721" s="2" t="str">
        <f>LOOKUP(A5721,'[2]Collin Seedling for R'!$A$3:$A$51,'[2]Collin Seedling for R'!$T$3:$T$51)</f>
        <v>FS</v>
      </c>
      <c r="M5721" s="2" t="str">
        <f>LOOKUP(A5721,'[2]Collin Seedling for R'!$A$3:$A$51,'[2]Collin Seedling for R'!$P$3:$P$51)</f>
        <v>Seeded</v>
      </c>
      <c r="N5721" s="8">
        <f t="shared" si="89"/>
        <v>1.8399999999999999</v>
      </c>
      <c r="O5721" s="2" t="str">
        <f>LOOKUP(H5721,[2]plantlist!$A$2:$A$943,[2]plantlist!$B$2:$B$943)</f>
        <v>L</v>
      </c>
    </row>
    <row r="5722" spans="1:15" x14ac:dyDescent="0.2">
      <c r="A5722" t="s">
        <v>360</v>
      </c>
      <c r="B5722">
        <v>2019</v>
      </c>
      <c r="C5722" t="s">
        <v>0</v>
      </c>
      <c r="D5722">
        <v>11</v>
      </c>
      <c r="E5722">
        <v>32</v>
      </c>
      <c r="F5722">
        <v>43</v>
      </c>
      <c r="G5722">
        <v>5000</v>
      </c>
      <c r="H5722" t="s">
        <v>66</v>
      </c>
      <c r="I5722" t="s">
        <v>2</v>
      </c>
      <c r="J5722" t="s">
        <v>67</v>
      </c>
      <c r="K5722" s="2" t="str">
        <f>LOOKUP(A5722,'[2]Collin Seedling for R'!$A$3:$A$51,'[2]Collin Seedling for R'!$R$3:$R$51)</f>
        <v>Mod</v>
      </c>
      <c r="L5722" s="2" t="str">
        <f>LOOKUP(A5722,'[2]Collin Seedling for R'!$A$3:$A$51,'[2]Collin Seedling for R'!$T$3:$T$51)</f>
        <v>FS</v>
      </c>
      <c r="M5722" s="2" t="str">
        <f>LOOKUP(A5722,'[2]Collin Seedling for R'!$A$3:$A$51,'[2]Collin Seedling for R'!$P$3:$P$51)</f>
        <v>Seeded</v>
      </c>
      <c r="N5722" s="8">
        <f t="shared" si="89"/>
        <v>0.64</v>
      </c>
      <c r="O5722" s="2" t="str">
        <f>LOOKUP(H5722,[2]plantlist!$A$2:$A$943,[2]plantlist!$B$2:$B$943)</f>
        <v>G</v>
      </c>
    </row>
    <row r="5723" spans="1:15" x14ac:dyDescent="0.2">
      <c r="A5723" t="s">
        <v>360</v>
      </c>
      <c r="B5723">
        <v>2019</v>
      </c>
      <c r="C5723" t="s">
        <v>0</v>
      </c>
      <c r="D5723">
        <v>10</v>
      </c>
      <c r="E5723">
        <v>21</v>
      </c>
      <c r="F5723">
        <v>31</v>
      </c>
      <c r="G5723">
        <v>5000</v>
      </c>
      <c r="H5723" t="s">
        <v>162</v>
      </c>
      <c r="I5723" t="s">
        <v>2</v>
      </c>
      <c r="J5723" t="s">
        <v>163</v>
      </c>
      <c r="K5723" s="2" t="str">
        <f>LOOKUP(A5723,'[2]Collin Seedling for R'!$A$3:$A$51,'[2]Collin Seedling for R'!$R$3:$R$51)</f>
        <v>Mod</v>
      </c>
      <c r="L5723" s="2" t="str">
        <f>LOOKUP(A5723,'[2]Collin Seedling for R'!$A$3:$A$51,'[2]Collin Seedling for R'!$T$3:$T$51)</f>
        <v>FS</v>
      </c>
      <c r="M5723" s="2" t="str">
        <f>LOOKUP(A5723,'[2]Collin Seedling for R'!$A$3:$A$51,'[2]Collin Seedling for R'!$P$3:$P$51)</f>
        <v>Seeded</v>
      </c>
      <c r="N5723" s="8">
        <f t="shared" si="89"/>
        <v>0.42</v>
      </c>
      <c r="O5723" s="2" t="str">
        <f>LOOKUP(H5723,[2]plantlist!$A$2:$A$943,[2]plantlist!$B$2:$B$943)</f>
        <v>G</v>
      </c>
    </row>
    <row r="5724" spans="1:15" x14ac:dyDescent="0.2">
      <c r="A5724" t="s">
        <v>360</v>
      </c>
      <c r="B5724">
        <v>2019</v>
      </c>
      <c r="C5724" t="s">
        <v>0</v>
      </c>
      <c r="D5724">
        <v>8</v>
      </c>
      <c r="E5724">
        <v>11</v>
      </c>
      <c r="F5724">
        <v>19</v>
      </c>
      <c r="G5724">
        <v>5000</v>
      </c>
      <c r="H5724" t="s">
        <v>2227</v>
      </c>
      <c r="I5724" t="s">
        <v>2</v>
      </c>
      <c r="J5724" t="s">
        <v>2228</v>
      </c>
      <c r="K5724" s="2" t="str">
        <f>LOOKUP(A5724,'[2]Collin Seedling for R'!$A$3:$A$51,'[2]Collin Seedling for R'!$R$3:$R$51)</f>
        <v>Mod</v>
      </c>
      <c r="L5724" s="2" t="str">
        <f>LOOKUP(A5724,'[2]Collin Seedling for R'!$A$3:$A$51,'[2]Collin Seedling for R'!$T$3:$T$51)</f>
        <v>FS</v>
      </c>
      <c r="M5724" s="2" t="str">
        <f>LOOKUP(A5724,'[2]Collin Seedling for R'!$A$3:$A$51,'[2]Collin Seedling for R'!$P$3:$P$51)</f>
        <v>Seeded</v>
      </c>
      <c r="N5724" s="8">
        <f t="shared" si="89"/>
        <v>0.22</v>
      </c>
      <c r="O5724" s="2" t="str">
        <f>LOOKUP(H5724,[2]plantlist!$A$2:$A$943,[2]plantlist!$B$2:$B$943)</f>
        <v>B</v>
      </c>
    </row>
    <row r="5725" spans="1:15" x14ac:dyDescent="0.2">
      <c r="A5725" t="s">
        <v>360</v>
      </c>
      <c r="B5725">
        <v>2019</v>
      </c>
      <c r="C5725" t="s">
        <v>0</v>
      </c>
      <c r="D5725">
        <v>7</v>
      </c>
      <c r="E5725">
        <v>134</v>
      </c>
      <c r="F5725">
        <v>141</v>
      </c>
      <c r="G5725">
        <v>5000</v>
      </c>
      <c r="H5725" t="s">
        <v>108</v>
      </c>
      <c r="I5725" t="s">
        <v>2</v>
      </c>
      <c r="J5725" t="s">
        <v>109</v>
      </c>
      <c r="K5725" s="2" t="str">
        <f>LOOKUP(A5725,'[2]Collin Seedling for R'!$A$3:$A$51,'[2]Collin Seedling for R'!$R$3:$R$51)</f>
        <v>Mod</v>
      </c>
      <c r="L5725" s="2" t="str">
        <f>LOOKUP(A5725,'[2]Collin Seedling for R'!$A$3:$A$51,'[2]Collin Seedling for R'!$T$3:$T$51)</f>
        <v>FS</v>
      </c>
      <c r="M5725" s="2" t="str">
        <f>LOOKUP(A5725,'[2]Collin Seedling for R'!$A$3:$A$51,'[2]Collin Seedling for R'!$P$3:$P$51)</f>
        <v>Seeded</v>
      </c>
      <c r="N5725" s="8">
        <f t="shared" si="89"/>
        <v>2.68</v>
      </c>
      <c r="O5725" s="2" t="str">
        <f>LOOKUP(H5725,[2]plantlist!$A$2:$A$943,[2]plantlist!$B$2:$B$943)</f>
        <v>F</v>
      </c>
    </row>
    <row r="5726" spans="1:15" x14ac:dyDescent="0.2">
      <c r="A5726" t="s">
        <v>360</v>
      </c>
      <c r="B5726">
        <v>2019</v>
      </c>
      <c r="C5726" t="s">
        <v>0</v>
      </c>
      <c r="D5726">
        <v>4</v>
      </c>
      <c r="E5726">
        <v>45</v>
      </c>
      <c r="F5726">
        <v>49</v>
      </c>
      <c r="G5726">
        <v>5000</v>
      </c>
      <c r="H5726" t="s">
        <v>39</v>
      </c>
      <c r="I5726" t="s">
        <v>2</v>
      </c>
      <c r="J5726" t="s">
        <v>40</v>
      </c>
      <c r="K5726" s="2" t="str">
        <f>LOOKUP(A5726,'[2]Collin Seedling for R'!$A$3:$A$51,'[2]Collin Seedling for R'!$R$3:$R$51)</f>
        <v>Mod</v>
      </c>
      <c r="L5726" s="2" t="str">
        <f>LOOKUP(A5726,'[2]Collin Seedling for R'!$A$3:$A$51,'[2]Collin Seedling for R'!$T$3:$T$51)</f>
        <v>FS</v>
      </c>
      <c r="M5726" s="2" t="str">
        <f>LOOKUP(A5726,'[2]Collin Seedling for R'!$A$3:$A$51,'[2]Collin Seedling for R'!$P$3:$P$51)</f>
        <v>Seeded</v>
      </c>
      <c r="N5726" s="8">
        <f t="shared" si="89"/>
        <v>0.89999999999999991</v>
      </c>
      <c r="O5726" s="2" t="str">
        <f>LOOKUP(H5726,[2]plantlist!$A$2:$A$943,[2]plantlist!$B$2:$B$943)</f>
        <v>F</v>
      </c>
    </row>
    <row r="5727" spans="1:15" x14ac:dyDescent="0.2">
      <c r="A5727" t="s">
        <v>360</v>
      </c>
      <c r="B5727">
        <v>2019</v>
      </c>
      <c r="C5727" t="s">
        <v>0</v>
      </c>
      <c r="D5727">
        <v>2</v>
      </c>
      <c r="E5727">
        <v>94</v>
      </c>
      <c r="F5727">
        <v>96</v>
      </c>
      <c r="G5727">
        <v>5000</v>
      </c>
      <c r="H5727" t="s">
        <v>37</v>
      </c>
      <c r="I5727" t="s">
        <v>2</v>
      </c>
      <c r="J5727" t="s">
        <v>38</v>
      </c>
      <c r="K5727" s="2" t="str">
        <f>LOOKUP(A5727,'[2]Collin Seedling for R'!$A$3:$A$51,'[2]Collin Seedling for R'!$R$3:$R$51)</f>
        <v>Mod</v>
      </c>
      <c r="L5727" s="2" t="str">
        <f>LOOKUP(A5727,'[2]Collin Seedling for R'!$A$3:$A$51,'[2]Collin Seedling for R'!$T$3:$T$51)</f>
        <v>FS</v>
      </c>
      <c r="M5727" s="2" t="str">
        <f>LOOKUP(A5727,'[2]Collin Seedling for R'!$A$3:$A$51,'[2]Collin Seedling for R'!$P$3:$P$51)</f>
        <v>Seeded</v>
      </c>
      <c r="N5727" s="8">
        <f t="shared" si="89"/>
        <v>1.8800000000000001</v>
      </c>
      <c r="O5727" s="2" t="str">
        <f>LOOKUP(H5727,[2]plantlist!$A$2:$A$943,[2]plantlist!$B$2:$B$943)</f>
        <v>F</v>
      </c>
    </row>
    <row r="5728" spans="1:15" x14ac:dyDescent="0.2">
      <c r="A5728" t="s">
        <v>360</v>
      </c>
      <c r="B5728">
        <v>2019</v>
      </c>
      <c r="C5728" t="s">
        <v>0</v>
      </c>
      <c r="D5728">
        <v>2</v>
      </c>
      <c r="E5728">
        <v>34</v>
      </c>
      <c r="F5728">
        <v>36</v>
      </c>
      <c r="G5728">
        <v>5000</v>
      </c>
      <c r="H5728" t="s">
        <v>344</v>
      </c>
      <c r="I5728" t="s">
        <v>2</v>
      </c>
      <c r="J5728" t="s">
        <v>345</v>
      </c>
      <c r="K5728" s="2" t="str">
        <f>LOOKUP(A5728,'[2]Collin Seedling for R'!$A$3:$A$51,'[2]Collin Seedling for R'!$R$3:$R$51)</f>
        <v>Mod</v>
      </c>
      <c r="L5728" s="2" t="str">
        <f>LOOKUP(A5728,'[2]Collin Seedling for R'!$A$3:$A$51,'[2]Collin Seedling for R'!$T$3:$T$51)</f>
        <v>FS</v>
      </c>
      <c r="M5728" s="2" t="str">
        <f>LOOKUP(A5728,'[2]Collin Seedling for R'!$A$3:$A$51,'[2]Collin Seedling for R'!$P$3:$P$51)</f>
        <v>Seeded</v>
      </c>
      <c r="N5728" s="8">
        <f t="shared" si="89"/>
        <v>0.67999999999999994</v>
      </c>
      <c r="O5728" s="2" t="str">
        <f>LOOKUP(H5728,[2]plantlist!$A$2:$A$943,[2]plantlist!$B$2:$B$943)</f>
        <v>F</v>
      </c>
    </row>
    <row r="5729" spans="1:15" x14ac:dyDescent="0.2">
      <c r="A5729" t="s">
        <v>360</v>
      </c>
      <c r="B5729">
        <v>2019</v>
      </c>
      <c r="C5729" t="s">
        <v>0</v>
      </c>
      <c r="D5729">
        <v>1</v>
      </c>
      <c r="E5729">
        <v>0</v>
      </c>
      <c r="F5729">
        <v>1</v>
      </c>
      <c r="G5729">
        <v>5000</v>
      </c>
      <c r="H5729" t="s">
        <v>2054</v>
      </c>
      <c r="I5729" t="s">
        <v>2</v>
      </c>
      <c r="J5729" t="s">
        <v>2236</v>
      </c>
      <c r="K5729" s="2" t="str">
        <f>LOOKUP(A5729,'[2]Collin Seedling for R'!$A$3:$A$51,'[2]Collin Seedling for R'!$R$3:$R$51)</f>
        <v>Mod</v>
      </c>
      <c r="L5729" s="2" t="str">
        <f>LOOKUP(A5729,'[2]Collin Seedling for R'!$A$3:$A$51,'[2]Collin Seedling for R'!$T$3:$T$51)</f>
        <v>FS</v>
      </c>
      <c r="M5729" s="2" t="str">
        <f>LOOKUP(A5729,'[2]Collin Seedling for R'!$A$3:$A$51,'[2]Collin Seedling for R'!$P$3:$P$51)</f>
        <v>Seeded</v>
      </c>
      <c r="N5729" s="8">
        <f t="shared" si="89"/>
        <v>0</v>
      </c>
      <c r="O5729" s="2" t="str">
        <f>LOOKUP(H5729,[2]plantlist!$A$2:$A$943,[2]plantlist!$B$2:$B$943)</f>
        <v>F</v>
      </c>
    </row>
    <row r="5730" spans="1:15" x14ac:dyDescent="0.2">
      <c r="A5730" t="s">
        <v>360</v>
      </c>
      <c r="B5730">
        <v>2019</v>
      </c>
      <c r="C5730" t="s">
        <v>0</v>
      </c>
      <c r="D5730">
        <v>1</v>
      </c>
      <c r="E5730">
        <v>0</v>
      </c>
      <c r="F5730">
        <v>1</v>
      </c>
      <c r="G5730">
        <v>5000</v>
      </c>
      <c r="H5730" t="s">
        <v>51</v>
      </c>
      <c r="I5730" t="s">
        <v>19</v>
      </c>
      <c r="J5730" t="s">
        <v>52</v>
      </c>
      <c r="K5730" s="2" t="str">
        <f>LOOKUP(A5730,'[2]Collin Seedling for R'!$A$3:$A$51,'[2]Collin Seedling for R'!$R$3:$R$51)</f>
        <v>Mod</v>
      </c>
      <c r="L5730" s="2" t="str">
        <f>LOOKUP(A5730,'[2]Collin Seedling for R'!$A$3:$A$51,'[2]Collin Seedling for R'!$T$3:$T$51)</f>
        <v>FS</v>
      </c>
      <c r="M5730" s="2" t="str">
        <f>LOOKUP(A5730,'[2]Collin Seedling for R'!$A$3:$A$51,'[2]Collin Seedling for R'!$P$3:$P$51)</f>
        <v>Seeded</v>
      </c>
      <c r="N5730" s="8">
        <f t="shared" si="89"/>
        <v>0</v>
      </c>
      <c r="O5730" s="2" t="str">
        <f>LOOKUP(H5730,[2]plantlist!$A$2:$A$943,[2]plantlist!$B$2:$B$943)</f>
        <v>F</v>
      </c>
    </row>
    <row r="5731" spans="1:15" x14ac:dyDescent="0.2">
      <c r="A5731" t="s">
        <v>360</v>
      </c>
      <c r="B5731">
        <v>2019</v>
      </c>
      <c r="C5731" t="s">
        <v>0</v>
      </c>
      <c r="D5731">
        <v>1</v>
      </c>
      <c r="E5731">
        <v>44</v>
      </c>
      <c r="F5731">
        <v>45</v>
      </c>
      <c r="G5731">
        <v>5000</v>
      </c>
      <c r="H5731" t="s">
        <v>86</v>
      </c>
      <c r="I5731" t="s">
        <v>2</v>
      </c>
      <c r="J5731" t="s">
        <v>87</v>
      </c>
      <c r="K5731" s="2" t="str">
        <f>LOOKUP(A5731,'[2]Collin Seedling for R'!$A$3:$A$51,'[2]Collin Seedling for R'!$R$3:$R$51)</f>
        <v>Mod</v>
      </c>
      <c r="L5731" s="2" t="str">
        <f>LOOKUP(A5731,'[2]Collin Seedling for R'!$A$3:$A$51,'[2]Collin Seedling for R'!$T$3:$T$51)</f>
        <v>FS</v>
      </c>
      <c r="M5731" s="2" t="str">
        <f>LOOKUP(A5731,'[2]Collin Seedling for R'!$A$3:$A$51,'[2]Collin Seedling for R'!$P$3:$P$51)</f>
        <v>Seeded</v>
      </c>
      <c r="N5731" s="8">
        <f t="shared" si="89"/>
        <v>0.88</v>
      </c>
      <c r="O5731" s="2" t="str">
        <f>LOOKUP(H5731,[2]plantlist!$A$2:$A$943,[2]plantlist!$B$2:$B$943)</f>
        <v>F</v>
      </c>
    </row>
    <row r="5732" spans="1:15" x14ac:dyDescent="0.2">
      <c r="A5732" t="s">
        <v>360</v>
      </c>
      <c r="B5732">
        <v>2019</v>
      </c>
      <c r="C5732" t="s">
        <v>0</v>
      </c>
      <c r="D5732">
        <v>0</v>
      </c>
      <c r="E5732">
        <v>1</v>
      </c>
      <c r="F5732">
        <v>1</v>
      </c>
      <c r="G5732">
        <v>5000</v>
      </c>
      <c r="H5732" t="s">
        <v>82</v>
      </c>
      <c r="I5732" t="s">
        <v>2</v>
      </c>
      <c r="J5732" t="s">
        <v>83</v>
      </c>
      <c r="K5732" s="2" t="str">
        <f>LOOKUP(A5732,'[2]Collin Seedling for R'!$A$3:$A$51,'[2]Collin Seedling for R'!$R$3:$R$51)</f>
        <v>Mod</v>
      </c>
      <c r="L5732" s="2" t="str">
        <f>LOOKUP(A5732,'[2]Collin Seedling for R'!$A$3:$A$51,'[2]Collin Seedling for R'!$T$3:$T$51)</f>
        <v>FS</v>
      </c>
      <c r="M5732" s="2" t="str">
        <f>LOOKUP(A5732,'[2]Collin Seedling for R'!$A$3:$A$51,'[2]Collin Seedling for R'!$P$3:$P$51)</f>
        <v>Seeded</v>
      </c>
      <c r="N5732" s="8">
        <f t="shared" si="89"/>
        <v>0.02</v>
      </c>
      <c r="O5732" s="2" t="str">
        <f>LOOKUP(H5732,[2]plantlist!$A$2:$A$943,[2]plantlist!$B$2:$B$943)</f>
        <v>F</v>
      </c>
    </row>
    <row r="5733" spans="1:15" x14ac:dyDescent="0.2">
      <c r="A5733" t="s">
        <v>360</v>
      </c>
      <c r="B5733">
        <v>2019</v>
      </c>
      <c r="C5733" t="s">
        <v>0</v>
      </c>
      <c r="D5733">
        <v>0</v>
      </c>
      <c r="E5733">
        <v>192</v>
      </c>
      <c r="F5733">
        <v>192</v>
      </c>
      <c r="G5733">
        <v>5000</v>
      </c>
      <c r="H5733" t="s">
        <v>59</v>
      </c>
      <c r="I5733" t="s">
        <v>2</v>
      </c>
      <c r="J5733" t="s">
        <v>48</v>
      </c>
      <c r="K5733" s="2" t="str">
        <f>LOOKUP(A5733,'[2]Collin Seedling for R'!$A$3:$A$51,'[2]Collin Seedling for R'!$R$3:$R$51)</f>
        <v>Mod</v>
      </c>
      <c r="L5733" s="2" t="str">
        <f>LOOKUP(A5733,'[2]Collin Seedling for R'!$A$3:$A$51,'[2]Collin Seedling for R'!$T$3:$T$51)</f>
        <v>FS</v>
      </c>
      <c r="M5733" s="2" t="str">
        <f>LOOKUP(A5733,'[2]Collin Seedling for R'!$A$3:$A$51,'[2]Collin Seedling for R'!$P$3:$P$51)</f>
        <v>Seeded</v>
      </c>
      <c r="N5733" s="8">
        <f t="shared" si="89"/>
        <v>3.84</v>
      </c>
      <c r="O5733" s="2" t="str">
        <f>LOOKUP(H5733,[2]plantlist!$A$2:$A$943,[2]plantlist!$B$2:$B$943)</f>
        <v>G</v>
      </c>
    </row>
    <row r="5734" spans="1:15" x14ac:dyDescent="0.2">
      <c r="A5734" t="s">
        <v>360</v>
      </c>
      <c r="B5734">
        <v>2019</v>
      </c>
      <c r="C5734" t="s">
        <v>0</v>
      </c>
      <c r="D5734">
        <v>0</v>
      </c>
      <c r="E5734">
        <v>28</v>
      </c>
      <c r="F5734">
        <v>28</v>
      </c>
      <c r="G5734">
        <v>5000</v>
      </c>
      <c r="H5734" t="s">
        <v>1931</v>
      </c>
      <c r="I5734" t="s">
        <v>2</v>
      </c>
      <c r="J5734" t="s">
        <v>1930</v>
      </c>
      <c r="K5734" s="2" t="str">
        <f>LOOKUP(A5734,'[2]Collin Seedling for R'!$A$3:$A$51,'[2]Collin Seedling for R'!$R$3:$R$51)</f>
        <v>Mod</v>
      </c>
      <c r="L5734" s="2" t="str">
        <f>LOOKUP(A5734,'[2]Collin Seedling for R'!$A$3:$A$51,'[2]Collin Seedling for R'!$T$3:$T$51)</f>
        <v>FS</v>
      </c>
      <c r="M5734" s="2" t="str">
        <f>LOOKUP(A5734,'[2]Collin Seedling for R'!$A$3:$A$51,'[2]Collin Seedling for R'!$P$3:$P$51)</f>
        <v>Seeded</v>
      </c>
      <c r="N5734" s="8">
        <f t="shared" si="89"/>
        <v>0.55999999999999994</v>
      </c>
      <c r="O5734" s="2" t="str">
        <f>LOOKUP(H5734,[2]plantlist!$A$2:$A$943,[2]plantlist!$B$2:$B$943)</f>
        <v>G</v>
      </c>
    </row>
    <row r="5735" spans="1:15" x14ac:dyDescent="0.2">
      <c r="A5735" t="s">
        <v>360</v>
      </c>
      <c r="B5735">
        <v>2019</v>
      </c>
      <c r="C5735" t="s">
        <v>0</v>
      </c>
      <c r="D5735">
        <v>0</v>
      </c>
      <c r="E5735">
        <v>61</v>
      </c>
      <c r="F5735">
        <v>61</v>
      </c>
      <c r="G5735">
        <v>5000</v>
      </c>
      <c r="H5735" t="s">
        <v>23</v>
      </c>
      <c r="I5735" t="s">
        <v>19</v>
      </c>
      <c r="J5735" t="s">
        <v>24</v>
      </c>
      <c r="K5735" s="2" t="str">
        <f>LOOKUP(A5735,'[2]Collin Seedling for R'!$A$3:$A$51,'[2]Collin Seedling for R'!$R$3:$R$51)</f>
        <v>Mod</v>
      </c>
      <c r="L5735" s="2" t="str">
        <f>LOOKUP(A5735,'[2]Collin Seedling for R'!$A$3:$A$51,'[2]Collin Seedling for R'!$T$3:$T$51)</f>
        <v>FS</v>
      </c>
      <c r="M5735" s="2" t="str">
        <f>LOOKUP(A5735,'[2]Collin Seedling for R'!$A$3:$A$51,'[2]Collin Seedling for R'!$P$3:$P$51)</f>
        <v>Seeded</v>
      </c>
      <c r="N5735" s="8">
        <f t="shared" si="89"/>
        <v>1.22</v>
      </c>
      <c r="O5735" s="2" t="str">
        <f>LOOKUP(H5735,[2]plantlist!$A$2:$A$943,[2]plantlist!$B$2:$B$943)</f>
        <v>S</v>
      </c>
    </row>
    <row r="5736" spans="1:15" x14ac:dyDescent="0.2">
      <c r="A5736" t="s">
        <v>360</v>
      </c>
      <c r="B5736">
        <v>2019</v>
      </c>
      <c r="C5736" t="s">
        <v>0</v>
      </c>
      <c r="D5736">
        <v>0</v>
      </c>
      <c r="E5736">
        <v>1</v>
      </c>
      <c r="F5736">
        <v>1</v>
      </c>
      <c r="G5736">
        <v>5000</v>
      </c>
      <c r="H5736" t="s">
        <v>60</v>
      </c>
      <c r="I5736" t="s">
        <v>19</v>
      </c>
      <c r="J5736" t="s">
        <v>61</v>
      </c>
      <c r="K5736" s="2" t="str">
        <f>LOOKUP(A5736,'[2]Collin Seedling for R'!$A$3:$A$51,'[2]Collin Seedling for R'!$R$3:$R$51)</f>
        <v>Mod</v>
      </c>
      <c r="L5736" s="2" t="str">
        <f>LOOKUP(A5736,'[2]Collin Seedling for R'!$A$3:$A$51,'[2]Collin Seedling for R'!$T$3:$T$51)</f>
        <v>FS</v>
      </c>
      <c r="M5736" s="2" t="str">
        <f>LOOKUP(A5736,'[2]Collin Seedling for R'!$A$3:$A$51,'[2]Collin Seedling for R'!$P$3:$P$51)</f>
        <v>Seeded</v>
      </c>
      <c r="N5736" s="8">
        <f t="shared" si="89"/>
        <v>0.02</v>
      </c>
      <c r="O5736" s="2" t="str">
        <f>LOOKUP(H5736,[2]plantlist!$A$2:$A$943,[2]plantlist!$B$2:$B$943)</f>
        <v>F</v>
      </c>
    </row>
    <row r="5737" spans="1:15" x14ac:dyDescent="0.2">
      <c r="A5737" t="s">
        <v>360</v>
      </c>
      <c r="B5737">
        <v>2019</v>
      </c>
      <c r="C5737" t="s">
        <v>0</v>
      </c>
      <c r="D5737">
        <v>0</v>
      </c>
      <c r="E5737">
        <v>35</v>
      </c>
      <c r="F5737">
        <v>35</v>
      </c>
      <c r="G5737">
        <v>5000</v>
      </c>
      <c r="H5737" t="s">
        <v>150</v>
      </c>
      <c r="I5737" t="s">
        <v>2</v>
      </c>
      <c r="J5737" t="s">
        <v>151</v>
      </c>
      <c r="K5737" s="2" t="str">
        <f>LOOKUP(A5737,'[2]Collin Seedling for R'!$A$3:$A$51,'[2]Collin Seedling for R'!$R$3:$R$51)</f>
        <v>Mod</v>
      </c>
      <c r="L5737" s="2" t="str">
        <f>LOOKUP(A5737,'[2]Collin Seedling for R'!$A$3:$A$51,'[2]Collin Seedling for R'!$T$3:$T$51)</f>
        <v>FS</v>
      </c>
      <c r="M5737" s="2" t="str">
        <f>LOOKUP(A5737,'[2]Collin Seedling for R'!$A$3:$A$51,'[2]Collin Seedling for R'!$P$3:$P$51)</f>
        <v>Seeded</v>
      </c>
      <c r="N5737" s="8">
        <f t="shared" si="89"/>
        <v>0.70000000000000007</v>
      </c>
      <c r="O5737" s="2" t="str">
        <f>LOOKUP(H5737,[2]plantlist!$A$2:$A$943,[2]plantlist!$B$2:$B$943)</f>
        <v>G</v>
      </c>
    </row>
    <row r="5738" spans="1:15" x14ac:dyDescent="0.2">
      <c r="A5738" t="s">
        <v>360</v>
      </c>
      <c r="B5738">
        <v>2019</v>
      </c>
      <c r="C5738" t="s">
        <v>0</v>
      </c>
      <c r="D5738">
        <v>0</v>
      </c>
      <c r="E5738">
        <v>6</v>
      </c>
      <c r="F5738">
        <v>6</v>
      </c>
      <c r="G5738">
        <v>5000</v>
      </c>
      <c r="H5738" t="s">
        <v>1813</v>
      </c>
      <c r="I5738" t="s">
        <v>2</v>
      </c>
      <c r="J5738" t="s">
        <v>2215</v>
      </c>
      <c r="K5738" s="2" t="str">
        <f>LOOKUP(A5738,'[2]Collin Seedling for R'!$A$3:$A$51,'[2]Collin Seedling for R'!$R$3:$R$51)</f>
        <v>Mod</v>
      </c>
      <c r="L5738" s="2" t="str">
        <f>LOOKUP(A5738,'[2]Collin Seedling for R'!$A$3:$A$51,'[2]Collin Seedling for R'!$T$3:$T$51)</f>
        <v>FS</v>
      </c>
      <c r="M5738" s="2" t="str">
        <f>LOOKUP(A5738,'[2]Collin Seedling for R'!$A$3:$A$51,'[2]Collin Seedling for R'!$P$3:$P$51)</f>
        <v>Seeded</v>
      </c>
      <c r="N5738" s="8">
        <f t="shared" si="89"/>
        <v>0.12</v>
      </c>
      <c r="O5738" s="2" t="str">
        <f>LOOKUP(H5738,[2]plantlist!$A$2:$A$943,[2]plantlist!$B$2:$B$943)</f>
        <v>F</v>
      </c>
    </row>
    <row r="5739" spans="1:15" x14ac:dyDescent="0.2">
      <c r="A5739" t="s">
        <v>360</v>
      </c>
      <c r="B5739">
        <v>2019</v>
      </c>
      <c r="C5739" t="s">
        <v>0</v>
      </c>
      <c r="D5739">
        <v>0</v>
      </c>
      <c r="E5739">
        <v>5</v>
      </c>
      <c r="F5739">
        <v>5</v>
      </c>
      <c r="G5739">
        <v>5000</v>
      </c>
      <c r="H5739" t="s">
        <v>114</v>
      </c>
      <c r="I5739" t="s">
        <v>2</v>
      </c>
      <c r="J5739" t="s">
        <v>115</v>
      </c>
      <c r="K5739" s="2" t="str">
        <f>LOOKUP(A5739,'[2]Collin Seedling for R'!$A$3:$A$51,'[2]Collin Seedling for R'!$R$3:$R$51)</f>
        <v>Mod</v>
      </c>
      <c r="L5739" s="2" t="str">
        <f>LOOKUP(A5739,'[2]Collin Seedling for R'!$A$3:$A$51,'[2]Collin Seedling for R'!$T$3:$T$51)</f>
        <v>FS</v>
      </c>
      <c r="M5739" s="2" t="str">
        <f>LOOKUP(A5739,'[2]Collin Seedling for R'!$A$3:$A$51,'[2]Collin Seedling for R'!$P$3:$P$51)</f>
        <v>Seeded</v>
      </c>
      <c r="N5739" s="8">
        <f t="shared" si="89"/>
        <v>0.1</v>
      </c>
      <c r="O5739" s="2" t="str">
        <f>LOOKUP(H5739,[2]plantlist!$A$2:$A$943,[2]plantlist!$B$2:$B$943)</f>
        <v>F</v>
      </c>
    </row>
    <row r="5740" spans="1:15" x14ac:dyDescent="0.2">
      <c r="A5740" t="s">
        <v>360</v>
      </c>
      <c r="B5740">
        <v>2019</v>
      </c>
      <c r="C5740" t="s">
        <v>0</v>
      </c>
      <c r="D5740">
        <v>0</v>
      </c>
      <c r="E5740">
        <v>17</v>
      </c>
      <c r="F5740">
        <v>17</v>
      </c>
      <c r="G5740">
        <v>5000</v>
      </c>
      <c r="H5740" t="s">
        <v>43</v>
      </c>
      <c r="I5740" t="s">
        <v>2</v>
      </c>
      <c r="J5740" t="s">
        <v>44</v>
      </c>
      <c r="K5740" s="2" t="str">
        <f>LOOKUP(A5740,'[2]Collin Seedling for R'!$A$3:$A$51,'[2]Collin Seedling for R'!$R$3:$R$51)</f>
        <v>Mod</v>
      </c>
      <c r="L5740" s="2" t="str">
        <f>LOOKUP(A5740,'[2]Collin Seedling for R'!$A$3:$A$51,'[2]Collin Seedling for R'!$T$3:$T$51)</f>
        <v>FS</v>
      </c>
      <c r="M5740" s="2" t="str">
        <f>LOOKUP(A5740,'[2]Collin Seedling for R'!$A$3:$A$51,'[2]Collin Seedling for R'!$P$3:$P$51)</f>
        <v>Seeded</v>
      </c>
      <c r="N5740" s="8">
        <f t="shared" si="89"/>
        <v>0.33999999999999997</v>
      </c>
      <c r="O5740" s="2" t="str">
        <f>LOOKUP(H5740,[2]plantlist!$A$2:$A$943,[2]plantlist!$B$2:$B$943)</f>
        <v>T</v>
      </c>
    </row>
    <row r="5741" spans="1:15" x14ac:dyDescent="0.2">
      <c r="A5741" s="7" t="s">
        <v>475</v>
      </c>
      <c r="B5741" s="2">
        <v>1997</v>
      </c>
      <c r="C5741" s="2" t="s">
        <v>0</v>
      </c>
      <c r="D5741" s="2">
        <v>2152</v>
      </c>
      <c r="E5741" s="2">
        <v>0</v>
      </c>
      <c r="F5741" s="2">
        <v>2152</v>
      </c>
      <c r="G5741" s="2">
        <v>5000</v>
      </c>
      <c r="H5741" s="2" t="s">
        <v>366</v>
      </c>
      <c r="I5741" s="2" t="s">
        <v>2</v>
      </c>
      <c r="J5741" s="2" t="s">
        <v>367</v>
      </c>
      <c r="K5741" s="2" t="str">
        <f>LOOKUP(A5741,'[2]Collin Seedling for R'!$A$3:$A$51,'[2]Collin Seedling for R'!$R$3:$R$51)</f>
        <v>Mod</v>
      </c>
      <c r="L5741" s="2" t="str">
        <f>LOOKUP(A5741,'[2]Collin Seedling for R'!$A$3:$A$51,'[2]Collin Seedling for R'!$T$3:$T$51)</f>
        <v>BAND</v>
      </c>
      <c r="M5741" s="2" t="str">
        <f>LOOKUP(A5741,'[2]Collin Seedling for R'!$A$3:$A$51,'[2]Collin Seedling for R'!$P$3:$P$51)</f>
        <v>Unseeded</v>
      </c>
      <c r="N5741" s="8">
        <f t="shared" si="89"/>
        <v>0</v>
      </c>
      <c r="O5741" s="2" t="str">
        <f>LOOKUP(H5741,[2]plantlist!$A$2:$A$943,[2]plantlist!$B$2:$B$943)</f>
        <v>B</v>
      </c>
    </row>
    <row r="5742" spans="1:15" x14ac:dyDescent="0.2">
      <c r="A5742" s="7" t="s">
        <v>475</v>
      </c>
      <c r="B5742" s="2">
        <v>1997</v>
      </c>
      <c r="C5742" s="2" t="s">
        <v>0</v>
      </c>
      <c r="D5742" s="2">
        <v>1127</v>
      </c>
      <c r="E5742" s="2">
        <v>0</v>
      </c>
      <c r="F5742" s="2">
        <v>1127</v>
      </c>
      <c r="G5742" s="2">
        <v>5000</v>
      </c>
      <c r="H5742" s="2" t="s">
        <v>41</v>
      </c>
      <c r="I5742" s="2" t="s">
        <v>2</v>
      </c>
      <c r="J5742" s="2" t="s">
        <v>42</v>
      </c>
      <c r="K5742" s="2" t="str">
        <f>LOOKUP(A5742,'[2]Collin Seedling for R'!$A$3:$A$51,'[2]Collin Seedling for R'!$R$3:$R$51)</f>
        <v>Mod</v>
      </c>
      <c r="L5742" s="2" t="str">
        <f>LOOKUP(A5742,'[2]Collin Seedling for R'!$A$3:$A$51,'[2]Collin Seedling for R'!$T$3:$T$51)</f>
        <v>BAND</v>
      </c>
      <c r="M5742" s="2" t="str">
        <f>LOOKUP(A5742,'[2]Collin Seedling for R'!$A$3:$A$51,'[2]Collin Seedling for R'!$P$3:$P$51)</f>
        <v>Unseeded</v>
      </c>
      <c r="N5742" s="8">
        <f t="shared" si="89"/>
        <v>0</v>
      </c>
      <c r="O5742" s="2" t="str">
        <f>LOOKUP(H5742,[2]plantlist!$A$2:$A$943,[2]plantlist!$B$2:$B$943)</f>
        <v>B</v>
      </c>
    </row>
    <row r="5743" spans="1:15" x14ac:dyDescent="0.2">
      <c r="A5743" s="7" t="s">
        <v>475</v>
      </c>
      <c r="B5743" s="2">
        <v>1997</v>
      </c>
      <c r="C5743" s="2" t="s">
        <v>0</v>
      </c>
      <c r="D5743" s="2">
        <v>1053</v>
      </c>
      <c r="E5743" s="2">
        <v>0</v>
      </c>
      <c r="F5743" s="2">
        <v>1053</v>
      </c>
      <c r="G5743" s="2">
        <v>5000</v>
      </c>
      <c r="H5743" s="2" t="s">
        <v>6</v>
      </c>
      <c r="I5743" s="2" t="s">
        <v>2</v>
      </c>
      <c r="J5743" s="2" t="s">
        <v>7</v>
      </c>
      <c r="K5743" s="2" t="str">
        <f>LOOKUP(A5743,'[2]Collin Seedling for R'!$A$3:$A$51,'[2]Collin Seedling for R'!$R$3:$R$51)</f>
        <v>Mod</v>
      </c>
      <c r="L5743" s="2" t="str">
        <f>LOOKUP(A5743,'[2]Collin Seedling for R'!$A$3:$A$51,'[2]Collin Seedling for R'!$T$3:$T$51)</f>
        <v>BAND</v>
      </c>
      <c r="M5743" s="2" t="str">
        <f>LOOKUP(A5743,'[2]Collin Seedling for R'!$A$3:$A$51,'[2]Collin Seedling for R'!$P$3:$P$51)</f>
        <v>Unseeded</v>
      </c>
      <c r="N5743" s="8">
        <f t="shared" si="89"/>
        <v>0</v>
      </c>
      <c r="O5743" s="2" t="str">
        <f>LOOKUP(H5743,[2]plantlist!$A$2:$A$943,[2]plantlist!$B$2:$B$943)</f>
        <v>L</v>
      </c>
    </row>
    <row r="5744" spans="1:15" x14ac:dyDescent="0.2">
      <c r="A5744" s="7" t="s">
        <v>475</v>
      </c>
      <c r="B5744" s="2">
        <v>1997</v>
      </c>
      <c r="C5744" s="2" t="s">
        <v>0</v>
      </c>
      <c r="D5744" s="2">
        <v>625</v>
      </c>
      <c r="E5744" s="2">
        <v>0</v>
      </c>
      <c r="F5744" s="2">
        <v>625</v>
      </c>
      <c r="G5744" s="2">
        <v>5000</v>
      </c>
      <c r="H5744" s="2" t="s">
        <v>278</v>
      </c>
      <c r="I5744" s="2" t="s">
        <v>2</v>
      </c>
      <c r="J5744" s="2" t="s">
        <v>279</v>
      </c>
      <c r="K5744" s="2" t="str">
        <f>LOOKUP(A5744,'[2]Collin Seedling for R'!$A$3:$A$51,'[2]Collin Seedling for R'!$R$3:$R$51)</f>
        <v>Mod</v>
      </c>
      <c r="L5744" s="2" t="str">
        <f>LOOKUP(A5744,'[2]Collin Seedling for R'!$A$3:$A$51,'[2]Collin Seedling for R'!$T$3:$T$51)</f>
        <v>BAND</v>
      </c>
      <c r="M5744" s="2" t="str">
        <f>LOOKUP(A5744,'[2]Collin Seedling for R'!$A$3:$A$51,'[2]Collin Seedling for R'!$P$3:$P$51)</f>
        <v>Unseeded</v>
      </c>
      <c r="N5744" s="8">
        <f t="shared" si="89"/>
        <v>0</v>
      </c>
      <c r="O5744" s="2" t="str">
        <f>LOOKUP(H5744,[2]plantlist!$A$2:$A$943,[2]plantlist!$B$2:$B$943)</f>
        <v>B</v>
      </c>
    </row>
    <row r="5745" spans="1:15" x14ac:dyDescent="0.2">
      <c r="A5745" s="7" t="s">
        <v>475</v>
      </c>
      <c r="B5745" s="2">
        <v>1997</v>
      </c>
      <c r="C5745" s="2" t="s">
        <v>0</v>
      </c>
      <c r="D5745" s="2">
        <v>27</v>
      </c>
      <c r="E5745" s="2">
        <v>0</v>
      </c>
      <c r="F5745" s="2">
        <v>27</v>
      </c>
      <c r="G5745" s="2">
        <v>5000</v>
      </c>
      <c r="H5745" s="2" t="s">
        <v>10</v>
      </c>
      <c r="I5745" s="2" t="s">
        <v>2</v>
      </c>
      <c r="J5745" s="2" t="s">
        <v>11</v>
      </c>
      <c r="K5745" s="2" t="str">
        <f>LOOKUP(A5745,'[2]Collin Seedling for R'!$A$3:$A$51,'[2]Collin Seedling for R'!$R$3:$R$51)</f>
        <v>Mod</v>
      </c>
      <c r="L5745" s="2" t="str">
        <f>LOOKUP(A5745,'[2]Collin Seedling for R'!$A$3:$A$51,'[2]Collin Seedling for R'!$T$3:$T$51)</f>
        <v>BAND</v>
      </c>
      <c r="M5745" s="2" t="str">
        <f>LOOKUP(A5745,'[2]Collin Seedling for R'!$A$3:$A$51,'[2]Collin Seedling for R'!$P$3:$P$51)</f>
        <v>Unseeded</v>
      </c>
      <c r="N5745" s="8">
        <f t="shared" si="89"/>
        <v>0</v>
      </c>
      <c r="O5745" s="2" t="str">
        <f>LOOKUP(H5745,[2]plantlist!$A$2:$A$943,[2]plantlist!$B$2:$B$943)</f>
        <v>L</v>
      </c>
    </row>
    <row r="5746" spans="1:15" x14ac:dyDescent="0.2">
      <c r="A5746" s="7" t="s">
        <v>475</v>
      </c>
      <c r="B5746" s="2">
        <v>1997</v>
      </c>
      <c r="C5746" s="2" t="s">
        <v>0</v>
      </c>
      <c r="D5746" s="2">
        <v>6</v>
      </c>
      <c r="E5746" s="2">
        <v>1497</v>
      </c>
      <c r="F5746" s="2">
        <v>1503</v>
      </c>
      <c r="G5746" s="2">
        <v>5000</v>
      </c>
      <c r="H5746" s="2" t="s">
        <v>45</v>
      </c>
      <c r="I5746" s="2" t="s">
        <v>2</v>
      </c>
      <c r="J5746" s="2" t="s">
        <v>46</v>
      </c>
      <c r="K5746" s="2" t="str">
        <f>LOOKUP(A5746,'[2]Collin Seedling for R'!$A$3:$A$51,'[2]Collin Seedling for R'!$R$3:$R$51)</f>
        <v>Mod</v>
      </c>
      <c r="L5746" s="2" t="str">
        <f>LOOKUP(A5746,'[2]Collin Seedling for R'!$A$3:$A$51,'[2]Collin Seedling for R'!$T$3:$T$51)</f>
        <v>BAND</v>
      </c>
      <c r="M5746" s="2" t="str">
        <f>LOOKUP(A5746,'[2]Collin Seedling for R'!$A$3:$A$51,'[2]Collin Seedling for R'!$P$3:$P$51)</f>
        <v>Unseeded</v>
      </c>
      <c r="N5746" s="8">
        <f t="shared" si="89"/>
        <v>29.94</v>
      </c>
      <c r="O5746" s="2" t="str">
        <f>LOOKUP(H5746,[2]plantlist!$A$2:$A$943,[2]plantlist!$B$2:$B$943)</f>
        <v>F</v>
      </c>
    </row>
    <row r="5747" spans="1:15" x14ac:dyDescent="0.2">
      <c r="A5747" s="7" t="s">
        <v>475</v>
      </c>
      <c r="B5747" s="2">
        <v>1997</v>
      </c>
      <c r="C5747" s="2" t="s">
        <v>0</v>
      </c>
      <c r="D5747" s="2">
        <v>5</v>
      </c>
      <c r="E5747" s="2">
        <v>16</v>
      </c>
      <c r="F5747" s="2">
        <v>21</v>
      </c>
      <c r="G5747" s="2">
        <v>5000</v>
      </c>
      <c r="H5747" s="2" t="s">
        <v>384</v>
      </c>
      <c r="I5747" s="2" t="s">
        <v>2</v>
      </c>
      <c r="J5747" s="2" t="s">
        <v>385</v>
      </c>
      <c r="K5747" s="2" t="str">
        <f>LOOKUP(A5747,'[2]Collin Seedling for R'!$A$3:$A$51,'[2]Collin Seedling for R'!$R$3:$R$51)</f>
        <v>Mod</v>
      </c>
      <c r="L5747" s="2" t="str">
        <f>LOOKUP(A5747,'[2]Collin Seedling for R'!$A$3:$A$51,'[2]Collin Seedling for R'!$T$3:$T$51)</f>
        <v>BAND</v>
      </c>
      <c r="M5747" s="2" t="str">
        <f>LOOKUP(A5747,'[2]Collin Seedling for R'!$A$3:$A$51,'[2]Collin Seedling for R'!$P$3:$P$51)</f>
        <v>Unseeded</v>
      </c>
      <c r="N5747" s="8">
        <f t="shared" si="89"/>
        <v>0.32</v>
      </c>
      <c r="O5747" s="2" t="str">
        <f>LOOKUP(H5747,[2]plantlist!$A$2:$A$943,[2]plantlist!$B$2:$B$943)</f>
        <v>G</v>
      </c>
    </row>
    <row r="5748" spans="1:15" x14ac:dyDescent="0.2">
      <c r="A5748" s="7" t="s">
        <v>475</v>
      </c>
      <c r="B5748" s="2">
        <v>1997</v>
      </c>
      <c r="C5748" s="2" t="s">
        <v>0</v>
      </c>
      <c r="D5748" s="2">
        <v>3</v>
      </c>
      <c r="E5748" s="2">
        <v>9</v>
      </c>
      <c r="F5748" s="2">
        <v>12</v>
      </c>
      <c r="G5748" s="2">
        <v>5000</v>
      </c>
      <c r="H5748" s="2" t="s">
        <v>373</v>
      </c>
      <c r="I5748" s="2" t="s">
        <v>2</v>
      </c>
      <c r="J5748" s="2" t="s">
        <v>67</v>
      </c>
      <c r="K5748" s="2" t="str">
        <f>LOOKUP(A5748,'[2]Collin Seedling for R'!$A$3:$A$51,'[2]Collin Seedling for R'!$R$3:$R$51)</f>
        <v>Mod</v>
      </c>
      <c r="L5748" s="2" t="str">
        <f>LOOKUP(A5748,'[2]Collin Seedling for R'!$A$3:$A$51,'[2]Collin Seedling for R'!$T$3:$T$51)</f>
        <v>BAND</v>
      </c>
      <c r="M5748" s="2" t="str">
        <f>LOOKUP(A5748,'[2]Collin Seedling for R'!$A$3:$A$51,'[2]Collin Seedling for R'!$P$3:$P$51)</f>
        <v>Unseeded</v>
      </c>
      <c r="N5748" s="8">
        <f t="shared" si="89"/>
        <v>0.18</v>
      </c>
      <c r="O5748" s="2" t="str">
        <f>LOOKUP(H5748,[2]plantlist!$A$2:$A$943,[2]plantlist!$B$2:$B$943)</f>
        <v>G</v>
      </c>
    </row>
    <row r="5749" spans="1:15" x14ac:dyDescent="0.2">
      <c r="A5749" s="7" t="s">
        <v>475</v>
      </c>
      <c r="B5749" s="2">
        <v>1997</v>
      </c>
      <c r="C5749" s="2" t="s">
        <v>0</v>
      </c>
      <c r="D5749" s="2">
        <v>2</v>
      </c>
      <c r="E5749" s="2">
        <v>24</v>
      </c>
      <c r="F5749" s="2">
        <v>26</v>
      </c>
      <c r="G5749" s="2">
        <v>5000</v>
      </c>
      <c r="H5749" s="2" t="s">
        <v>476</v>
      </c>
      <c r="I5749" s="2" t="s">
        <v>2</v>
      </c>
      <c r="J5749" s="2" t="s">
        <v>477</v>
      </c>
      <c r="K5749" s="2" t="str">
        <f>LOOKUP(A5749,'[2]Collin Seedling for R'!$A$3:$A$51,'[2]Collin Seedling for R'!$R$3:$R$51)</f>
        <v>Mod</v>
      </c>
      <c r="L5749" s="2" t="str">
        <f>LOOKUP(A5749,'[2]Collin Seedling for R'!$A$3:$A$51,'[2]Collin Seedling for R'!$T$3:$T$51)</f>
        <v>BAND</v>
      </c>
      <c r="M5749" s="2" t="str">
        <f>LOOKUP(A5749,'[2]Collin Seedling for R'!$A$3:$A$51,'[2]Collin Seedling for R'!$P$3:$P$51)</f>
        <v>Unseeded</v>
      </c>
      <c r="N5749" s="8">
        <f t="shared" si="89"/>
        <v>0.48</v>
      </c>
      <c r="O5749" s="2" t="str">
        <f>LOOKUP(H5749,[2]plantlist!$A$2:$A$943,[2]plantlist!$B$2:$B$943)</f>
        <v>F</v>
      </c>
    </row>
    <row r="5750" spans="1:15" x14ac:dyDescent="0.2">
      <c r="A5750" s="7" t="s">
        <v>475</v>
      </c>
      <c r="B5750" s="2">
        <v>1997</v>
      </c>
      <c r="C5750" s="2" t="s">
        <v>0</v>
      </c>
      <c r="D5750" s="2">
        <v>0</v>
      </c>
      <c r="E5750" s="2">
        <v>152</v>
      </c>
      <c r="F5750" s="2">
        <v>152</v>
      </c>
      <c r="G5750" s="2">
        <v>5000</v>
      </c>
      <c r="H5750" s="2" t="s">
        <v>436</v>
      </c>
      <c r="I5750" s="2" t="s">
        <v>2</v>
      </c>
      <c r="J5750" s="2" t="s">
        <v>437</v>
      </c>
      <c r="K5750" s="2" t="str">
        <f>LOOKUP(A5750,'[2]Collin Seedling for R'!$A$3:$A$51,'[2]Collin Seedling for R'!$R$3:$R$51)</f>
        <v>Mod</v>
      </c>
      <c r="L5750" s="2" t="str">
        <f>LOOKUP(A5750,'[2]Collin Seedling for R'!$A$3:$A$51,'[2]Collin Seedling for R'!$T$3:$T$51)</f>
        <v>BAND</v>
      </c>
      <c r="M5750" s="2" t="str">
        <f>LOOKUP(A5750,'[2]Collin Seedling for R'!$A$3:$A$51,'[2]Collin Seedling for R'!$P$3:$P$51)</f>
        <v>Unseeded</v>
      </c>
      <c r="N5750" s="8">
        <f t="shared" si="89"/>
        <v>3.04</v>
      </c>
      <c r="O5750" s="2" t="str">
        <f>LOOKUP(H5750,[2]plantlist!$A$2:$A$943,[2]plantlist!$B$2:$B$943)</f>
        <v>F</v>
      </c>
    </row>
    <row r="5751" spans="1:15" x14ac:dyDescent="0.2">
      <c r="A5751" s="7" t="s">
        <v>475</v>
      </c>
      <c r="B5751" s="2">
        <v>1997</v>
      </c>
      <c r="C5751" s="2" t="s">
        <v>0</v>
      </c>
      <c r="D5751" s="2">
        <v>0</v>
      </c>
      <c r="E5751" s="2">
        <v>21</v>
      </c>
      <c r="F5751" s="2">
        <v>21</v>
      </c>
      <c r="G5751" s="2">
        <v>5000</v>
      </c>
      <c r="H5751" s="2" t="s">
        <v>108</v>
      </c>
      <c r="I5751" s="2" t="s">
        <v>2</v>
      </c>
      <c r="J5751" s="2" t="s">
        <v>109</v>
      </c>
      <c r="K5751" s="2" t="str">
        <f>LOOKUP(A5751,'[2]Collin Seedling for R'!$A$3:$A$51,'[2]Collin Seedling for R'!$R$3:$R$51)</f>
        <v>Mod</v>
      </c>
      <c r="L5751" s="2" t="str">
        <f>LOOKUP(A5751,'[2]Collin Seedling for R'!$A$3:$A$51,'[2]Collin Seedling for R'!$T$3:$T$51)</f>
        <v>BAND</v>
      </c>
      <c r="M5751" s="2" t="str">
        <f>LOOKUP(A5751,'[2]Collin Seedling for R'!$A$3:$A$51,'[2]Collin Seedling for R'!$P$3:$P$51)</f>
        <v>Unseeded</v>
      </c>
      <c r="N5751" s="8">
        <f t="shared" si="89"/>
        <v>0.42</v>
      </c>
      <c r="O5751" s="2" t="str">
        <f>LOOKUP(H5751,[2]plantlist!$A$2:$A$943,[2]plantlist!$B$2:$B$943)</f>
        <v>F</v>
      </c>
    </row>
    <row r="5752" spans="1:15" x14ac:dyDescent="0.2">
      <c r="A5752" s="7" t="s">
        <v>475</v>
      </c>
      <c r="B5752" s="2">
        <v>1997</v>
      </c>
      <c r="C5752" s="2" t="s">
        <v>0</v>
      </c>
      <c r="D5752" s="2">
        <v>0</v>
      </c>
      <c r="E5752" s="2">
        <v>46</v>
      </c>
      <c r="F5752" s="2">
        <v>46</v>
      </c>
      <c r="G5752" s="2">
        <v>5000</v>
      </c>
      <c r="H5752" s="2" t="s">
        <v>16</v>
      </c>
      <c r="I5752" s="2" t="s">
        <v>2</v>
      </c>
      <c r="J5752" s="2" t="s">
        <v>17</v>
      </c>
      <c r="K5752" s="2" t="str">
        <f>LOOKUP(A5752,'[2]Collin Seedling for R'!$A$3:$A$51,'[2]Collin Seedling for R'!$R$3:$R$51)</f>
        <v>Mod</v>
      </c>
      <c r="L5752" s="2" t="str">
        <f>LOOKUP(A5752,'[2]Collin Seedling for R'!$A$3:$A$51,'[2]Collin Seedling for R'!$T$3:$T$51)</f>
        <v>BAND</v>
      </c>
      <c r="M5752" s="2" t="str">
        <f>LOOKUP(A5752,'[2]Collin Seedling for R'!$A$3:$A$51,'[2]Collin Seedling for R'!$P$3:$P$51)</f>
        <v>Unseeded</v>
      </c>
      <c r="N5752" s="8">
        <f t="shared" si="89"/>
        <v>0.91999999999999993</v>
      </c>
      <c r="O5752" s="2" t="str">
        <f>LOOKUP(H5752,[2]plantlist!$A$2:$A$943,[2]plantlist!$B$2:$B$943)</f>
        <v>S</v>
      </c>
    </row>
    <row r="5753" spans="1:15" x14ac:dyDescent="0.2">
      <c r="A5753" s="7" t="s">
        <v>475</v>
      </c>
      <c r="B5753" s="2">
        <v>1997</v>
      </c>
      <c r="C5753" s="2" t="s">
        <v>0</v>
      </c>
      <c r="D5753" s="2">
        <v>0</v>
      </c>
      <c r="E5753" s="2">
        <v>179</v>
      </c>
      <c r="F5753" s="2">
        <v>179</v>
      </c>
      <c r="G5753" s="2">
        <v>5000</v>
      </c>
      <c r="H5753" s="2" t="s">
        <v>23</v>
      </c>
      <c r="I5753" s="2" t="s">
        <v>2</v>
      </c>
      <c r="J5753" s="2" t="s">
        <v>24</v>
      </c>
      <c r="K5753" s="2" t="str">
        <f>LOOKUP(A5753,'[2]Collin Seedling for R'!$A$3:$A$51,'[2]Collin Seedling for R'!$R$3:$R$51)</f>
        <v>Mod</v>
      </c>
      <c r="L5753" s="2" t="str">
        <f>LOOKUP(A5753,'[2]Collin Seedling for R'!$A$3:$A$51,'[2]Collin Seedling for R'!$T$3:$T$51)</f>
        <v>BAND</v>
      </c>
      <c r="M5753" s="2" t="str">
        <f>LOOKUP(A5753,'[2]Collin Seedling for R'!$A$3:$A$51,'[2]Collin Seedling for R'!$P$3:$P$51)</f>
        <v>Unseeded</v>
      </c>
      <c r="N5753" s="8">
        <f t="shared" si="89"/>
        <v>3.58</v>
      </c>
      <c r="O5753" s="2" t="str">
        <f>LOOKUP(H5753,[2]plantlist!$A$2:$A$943,[2]plantlist!$B$2:$B$943)</f>
        <v>S</v>
      </c>
    </row>
    <row r="5754" spans="1:15" x14ac:dyDescent="0.2">
      <c r="A5754" s="7" t="s">
        <v>475</v>
      </c>
      <c r="B5754" s="2">
        <v>1997</v>
      </c>
      <c r="C5754" s="2" t="s">
        <v>0</v>
      </c>
      <c r="D5754" s="2">
        <v>0</v>
      </c>
      <c r="E5754" s="2">
        <v>7</v>
      </c>
      <c r="F5754" s="2">
        <v>7</v>
      </c>
      <c r="G5754" s="2">
        <v>5000</v>
      </c>
      <c r="H5754" s="2" t="s">
        <v>478</v>
      </c>
      <c r="I5754" s="2" t="s">
        <v>2</v>
      </c>
      <c r="J5754" s="2" t="s">
        <v>479</v>
      </c>
      <c r="K5754" s="2" t="str">
        <f>LOOKUP(A5754,'[2]Collin Seedling for R'!$A$3:$A$51,'[2]Collin Seedling for R'!$R$3:$R$51)</f>
        <v>Mod</v>
      </c>
      <c r="L5754" s="2" t="str">
        <f>LOOKUP(A5754,'[2]Collin Seedling for R'!$A$3:$A$51,'[2]Collin Seedling for R'!$T$3:$T$51)</f>
        <v>BAND</v>
      </c>
      <c r="M5754" s="2" t="str">
        <f>LOOKUP(A5754,'[2]Collin Seedling for R'!$A$3:$A$51,'[2]Collin Seedling for R'!$P$3:$P$51)</f>
        <v>Unseeded</v>
      </c>
      <c r="N5754" s="8">
        <f t="shared" si="89"/>
        <v>0.13999999999999999</v>
      </c>
      <c r="O5754" s="2" t="str">
        <f>LOOKUP(H5754,[2]plantlist!$A$2:$A$943,[2]plantlist!$B$2:$B$943)</f>
        <v>F</v>
      </c>
    </row>
    <row r="5755" spans="1:15" x14ac:dyDescent="0.2">
      <c r="A5755" s="7" t="s">
        <v>475</v>
      </c>
      <c r="B5755" s="2">
        <v>1997</v>
      </c>
      <c r="C5755" s="2" t="s">
        <v>0</v>
      </c>
      <c r="D5755" s="2">
        <v>0</v>
      </c>
      <c r="E5755" s="2">
        <v>6</v>
      </c>
      <c r="F5755" s="2">
        <v>6</v>
      </c>
      <c r="G5755" s="2">
        <v>5000</v>
      </c>
      <c r="H5755" s="2" t="s">
        <v>434</v>
      </c>
      <c r="I5755" s="2" t="s">
        <v>2</v>
      </c>
      <c r="J5755" s="2" t="s">
        <v>435</v>
      </c>
      <c r="K5755" s="2" t="str">
        <f>LOOKUP(A5755,'[2]Collin Seedling for R'!$A$3:$A$51,'[2]Collin Seedling for R'!$R$3:$R$51)</f>
        <v>Mod</v>
      </c>
      <c r="L5755" s="2" t="str">
        <f>LOOKUP(A5755,'[2]Collin Seedling for R'!$A$3:$A$51,'[2]Collin Seedling for R'!$T$3:$T$51)</f>
        <v>BAND</v>
      </c>
      <c r="M5755" s="2" t="str">
        <f>LOOKUP(A5755,'[2]Collin Seedling for R'!$A$3:$A$51,'[2]Collin Seedling for R'!$P$3:$P$51)</f>
        <v>Unseeded</v>
      </c>
      <c r="N5755" s="8">
        <f t="shared" si="89"/>
        <v>0.12</v>
      </c>
      <c r="O5755" s="2" t="str">
        <f>LOOKUP(H5755,[2]plantlist!$A$2:$A$943,[2]plantlist!$B$2:$B$943)</f>
        <v>F</v>
      </c>
    </row>
    <row r="5756" spans="1:15" x14ac:dyDescent="0.2">
      <c r="A5756" s="7" t="s">
        <v>475</v>
      </c>
      <c r="B5756" s="2">
        <v>1997</v>
      </c>
      <c r="C5756" s="2" t="s">
        <v>0</v>
      </c>
      <c r="D5756" s="2">
        <v>0</v>
      </c>
      <c r="E5756" s="2">
        <v>46</v>
      </c>
      <c r="F5756" s="2">
        <v>46</v>
      </c>
      <c r="G5756" s="2">
        <v>5000</v>
      </c>
      <c r="H5756" s="2" t="s">
        <v>25</v>
      </c>
      <c r="I5756" s="2" t="s">
        <v>2</v>
      </c>
      <c r="J5756" s="2" t="s">
        <v>26</v>
      </c>
      <c r="K5756" s="2" t="str">
        <f>LOOKUP(A5756,'[2]Collin Seedling for R'!$A$3:$A$51,'[2]Collin Seedling for R'!$R$3:$R$51)</f>
        <v>Mod</v>
      </c>
      <c r="L5756" s="2" t="str">
        <f>LOOKUP(A5756,'[2]Collin Seedling for R'!$A$3:$A$51,'[2]Collin Seedling for R'!$T$3:$T$51)</f>
        <v>BAND</v>
      </c>
      <c r="M5756" s="2" t="str">
        <f>LOOKUP(A5756,'[2]Collin Seedling for R'!$A$3:$A$51,'[2]Collin Seedling for R'!$P$3:$P$51)</f>
        <v>Unseeded</v>
      </c>
      <c r="N5756" s="8">
        <f t="shared" si="89"/>
        <v>0.91999999999999993</v>
      </c>
      <c r="O5756" s="2" t="str">
        <f>LOOKUP(H5756,[2]plantlist!$A$2:$A$943,[2]plantlist!$B$2:$B$943)</f>
        <v>F</v>
      </c>
    </row>
    <row r="5757" spans="1:15" x14ac:dyDescent="0.2">
      <c r="A5757" s="7" t="s">
        <v>475</v>
      </c>
      <c r="B5757" s="2">
        <v>1997</v>
      </c>
      <c r="C5757" s="2" t="s">
        <v>0</v>
      </c>
      <c r="D5757" s="2">
        <v>0</v>
      </c>
      <c r="E5757" s="2">
        <v>11</v>
      </c>
      <c r="F5757" s="2">
        <v>11</v>
      </c>
      <c r="G5757" s="2">
        <v>5000</v>
      </c>
      <c r="H5757" s="2" t="s">
        <v>182</v>
      </c>
      <c r="I5757" s="2" t="s">
        <v>2</v>
      </c>
      <c r="J5757" s="2" t="s">
        <v>183</v>
      </c>
      <c r="K5757" s="2" t="str">
        <f>LOOKUP(A5757,'[2]Collin Seedling for R'!$A$3:$A$51,'[2]Collin Seedling for R'!$R$3:$R$51)</f>
        <v>Mod</v>
      </c>
      <c r="L5757" s="2" t="str">
        <f>LOOKUP(A5757,'[2]Collin Seedling for R'!$A$3:$A$51,'[2]Collin Seedling for R'!$T$3:$T$51)</f>
        <v>BAND</v>
      </c>
      <c r="M5757" s="2" t="str">
        <f>LOOKUP(A5757,'[2]Collin Seedling for R'!$A$3:$A$51,'[2]Collin Seedling for R'!$P$3:$P$51)</f>
        <v>Unseeded</v>
      </c>
      <c r="N5757" s="8">
        <f t="shared" si="89"/>
        <v>0.22</v>
      </c>
      <c r="O5757" s="2" t="s">
        <v>244</v>
      </c>
    </row>
    <row r="5758" spans="1:15" x14ac:dyDescent="0.2">
      <c r="A5758" s="7" t="s">
        <v>475</v>
      </c>
      <c r="B5758" s="2">
        <v>1997</v>
      </c>
      <c r="C5758" s="2" t="s">
        <v>0</v>
      </c>
      <c r="D5758" s="2">
        <v>0</v>
      </c>
      <c r="E5758" s="2">
        <v>50</v>
      </c>
      <c r="F5758" s="2">
        <v>50</v>
      </c>
      <c r="G5758" s="2">
        <v>5000</v>
      </c>
      <c r="H5758" s="2" t="s">
        <v>372</v>
      </c>
      <c r="I5758" s="2" t="s">
        <v>2</v>
      </c>
      <c r="J5758" s="2" t="s">
        <v>48</v>
      </c>
      <c r="K5758" s="2" t="str">
        <f>LOOKUP(A5758,'[2]Collin Seedling for R'!$A$3:$A$51,'[2]Collin Seedling for R'!$R$3:$R$51)</f>
        <v>Mod</v>
      </c>
      <c r="L5758" s="2" t="str">
        <f>LOOKUP(A5758,'[2]Collin Seedling for R'!$A$3:$A$51,'[2]Collin Seedling for R'!$T$3:$T$51)</f>
        <v>BAND</v>
      </c>
      <c r="M5758" s="2" t="str">
        <f>LOOKUP(A5758,'[2]Collin Seedling for R'!$A$3:$A$51,'[2]Collin Seedling for R'!$P$3:$P$51)</f>
        <v>Unseeded</v>
      </c>
      <c r="N5758" s="8">
        <f t="shared" si="89"/>
        <v>1</v>
      </c>
      <c r="O5758" s="2" t="str">
        <f>LOOKUP(H5758,[2]plantlist!$A$2:$A$943,[2]plantlist!$B$2:$B$943)</f>
        <v>G</v>
      </c>
    </row>
    <row r="5759" spans="1:15" x14ac:dyDescent="0.2">
      <c r="A5759" s="7" t="s">
        <v>475</v>
      </c>
      <c r="B5759" s="2">
        <v>1997</v>
      </c>
      <c r="C5759" s="2" t="s">
        <v>0</v>
      </c>
      <c r="D5759" s="2">
        <v>0</v>
      </c>
      <c r="E5759" s="2">
        <v>17</v>
      </c>
      <c r="F5759" s="2">
        <v>17</v>
      </c>
      <c r="G5759" s="2">
        <v>5000</v>
      </c>
      <c r="H5759" s="2" t="s">
        <v>480</v>
      </c>
      <c r="I5759" s="2" t="s">
        <v>2</v>
      </c>
      <c r="J5759" s="2" t="s">
        <v>481</v>
      </c>
      <c r="K5759" s="2" t="str">
        <f>LOOKUP(A5759,'[2]Collin Seedling for R'!$A$3:$A$51,'[2]Collin Seedling for R'!$R$3:$R$51)</f>
        <v>Mod</v>
      </c>
      <c r="L5759" s="2" t="str">
        <f>LOOKUP(A5759,'[2]Collin Seedling for R'!$A$3:$A$51,'[2]Collin Seedling for R'!$T$3:$T$51)</f>
        <v>BAND</v>
      </c>
      <c r="M5759" s="2" t="str">
        <f>LOOKUP(A5759,'[2]Collin Seedling for R'!$A$3:$A$51,'[2]Collin Seedling for R'!$P$3:$P$51)</f>
        <v>Unseeded</v>
      </c>
      <c r="N5759" s="8">
        <f t="shared" si="89"/>
        <v>0.33999999999999997</v>
      </c>
      <c r="O5759" s="2" t="str">
        <f>LOOKUP(H5759,[2]plantlist!$A$2:$A$943,[2]plantlist!$B$2:$B$943)</f>
        <v>F</v>
      </c>
    </row>
    <row r="5760" spans="1:15" x14ac:dyDescent="0.2">
      <c r="A5760" s="7" t="s">
        <v>475</v>
      </c>
      <c r="B5760" s="2">
        <v>1997</v>
      </c>
      <c r="C5760" s="2" t="s">
        <v>0</v>
      </c>
      <c r="D5760" s="2">
        <v>0</v>
      </c>
      <c r="E5760" s="2">
        <v>66</v>
      </c>
      <c r="F5760" s="2">
        <v>66</v>
      </c>
      <c r="G5760" s="2">
        <v>5000</v>
      </c>
      <c r="H5760" s="2" t="s">
        <v>331</v>
      </c>
      <c r="I5760" s="2" t="s">
        <v>2</v>
      </c>
      <c r="J5760" s="2" t="s">
        <v>332</v>
      </c>
      <c r="K5760" s="2" t="str">
        <f>LOOKUP(A5760,'[2]Collin Seedling for R'!$A$3:$A$51,'[2]Collin Seedling for R'!$R$3:$R$51)</f>
        <v>Mod</v>
      </c>
      <c r="L5760" s="2" t="str">
        <f>LOOKUP(A5760,'[2]Collin Seedling for R'!$A$3:$A$51,'[2]Collin Seedling for R'!$T$3:$T$51)</f>
        <v>BAND</v>
      </c>
      <c r="M5760" s="2" t="str">
        <f>LOOKUP(A5760,'[2]Collin Seedling for R'!$A$3:$A$51,'[2]Collin Seedling for R'!$P$3:$P$51)</f>
        <v>Unseeded</v>
      </c>
      <c r="N5760" s="8">
        <f t="shared" si="89"/>
        <v>1.32</v>
      </c>
      <c r="O5760" s="2" t="str">
        <f>LOOKUP(H5760,[2]plantlist!$A$2:$A$943,[2]plantlist!$B$2:$B$943)</f>
        <v>F</v>
      </c>
    </row>
    <row r="5761" spans="1:15" x14ac:dyDescent="0.2">
      <c r="A5761" s="7" t="s">
        <v>526</v>
      </c>
      <c r="B5761" s="2">
        <v>1998</v>
      </c>
      <c r="C5761" s="2" t="s">
        <v>0</v>
      </c>
      <c r="D5761" s="2">
        <v>1549</v>
      </c>
      <c r="E5761" s="2">
        <v>0</v>
      </c>
      <c r="F5761" s="2">
        <v>1549</v>
      </c>
      <c r="G5761" s="2">
        <v>5000</v>
      </c>
      <c r="H5761" s="2" t="s">
        <v>6</v>
      </c>
      <c r="I5761" s="2" t="s">
        <v>2</v>
      </c>
      <c r="J5761" s="2" t="s">
        <v>7</v>
      </c>
      <c r="K5761" s="2" t="str">
        <f>LOOKUP(A5761,'[2]Collin Seedling for R'!$A$3:$A$51,'[2]Collin Seedling for R'!$R$3:$R$51)</f>
        <v>Mod</v>
      </c>
      <c r="L5761" s="2" t="str">
        <f>LOOKUP(A5761,'[2]Collin Seedling for R'!$A$3:$A$51,'[2]Collin Seedling for R'!$T$3:$T$51)</f>
        <v>BAND</v>
      </c>
      <c r="M5761" s="2" t="str">
        <f>LOOKUP(A5761,'[2]Collin Seedling for R'!$A$3:$A$51,'[2]Collin Seedling for R'!$P$3:$P$51)</f>
        <v>Unseeded</v>
      </c>
      <c r="N5761" s="8">
        <f t="shared" si="89"/>
        <v>0</v>
      </c>
      <c r="O5761" s="2" t="str">
        <f>LOOKUP(H5761,[2]plantlist!$A$2:$A$943,[2]plantlist!$B$2:$B$943)</f>
        <v>L</v>
      </c>
    </row>
    <row r="5762" spans="1:15" x14ac:dyDescent="0.2">
      <c r="A5762" s="7" t="s">
        <v>526</v>
      </c>
      <c r="B5762" s="2">
        <v>1998</v>
      </c>
      <c r="C5762" s="2" t="s">
        <v>0</v>
      </c>
      <c r="D5762" s="2">
        <v>1352</v>
      </c>
      <c r="E5762" s="2">
        <v>0</v>
      </c>
      <c r="F5762" s="2">
        <v>1352</v>
      </c>
      <c r="G5762" s="2">
        <v>5000</v>
      </c>
      <c r="H5762" s="2" t="s">
        <v>366</v>
      </c>
      <c r="I5762" s="2" t="s">
        <v>2</v>
      </c>
      <c r="J5762" s="2" t="s">
        <v>367</v>
      </c>
      <c r="K5762" s="2" t="str">
        <f>LOOKUP(A5762,'[2]Collin Seedling for R'!$A$3:$A$51,'[2]Collin Seedling for R'!$R$3:$R$51)</f>
        <v>Mod</v>
      </c>
      <c r="L5762" s="2" t="str">
        <f>LOOKUP(A5762,'[2]Collin Seedling for R'!$A$3:$A$51,'[2]Collin Seedling for R'!$T$3:$T$51)</f>
        <v>BAND</v>
      </c>
      <c r="M5762" s="2" t="str">
        <f>LOOKUP(A5762,'[2]Collin Seedling for R'!$A$3:$A$51,'[2]Collin Seedling for R'!$P$3:$P$51)</f>
        <v>Unseeded</v>
      </c>
      <c r="N5762" s="8">
        <f t="shared" ref="N5762:N5825" si="90">E5762/G5762*100</f>
        <v>0</v>
      </c>
      <c r="O5762" s="2" t="str">
        <f>LOOKUP(H5762,[2]plantlist!$A$2:$A$943,[2]plantlist!$B$2:$B$943)</f>
        <v>B</v>
      </c>
    </row>
    <row r="5763" spans="1:15" x14ac:dyDescent="0.2">
      <c r="A5763" s="7" t="s">
        <v>526</v>
      </c>
      <c r="B5763" s="2">
        <v>1998</v>
      </c>
      <c r="C5763" s="2" t="s">
        <v>0</v>
      </c>
      <c r="D5763" s="2">
        <v>1316</v>
      </c>
      <c r="E5763" s="2">
        <v>0</v>
      </c>
      <c r="F5763" s="2">
        <v>1316</v>
      </c>
      <c r="G5763" s="2">
        <v>5000</v>
      </c>
      <c r="H5763" s="2" t="s">
        <v>41</v>
      </c>
      <c r="I5763" s="2" t="s">
        <v>2</v>
      </c>
      <c r="J5763" s="2" t="s">
        <v>42</v>
      </c>
      <c r="K5763" s="2" t="str">
        <f>LOOKUP(A5763,'[2]Collin Seedling for R'!$A$3:$A$51,'[2]Collin Seedling for R'!$R$3:$R$51)</f>
        <v>Mod</v>
      </c>
      <c r="L5763" s="2" t="str">
        <f>LOOKUP(A5763,'[2]Collin Seedling for R'!$A$3:$A$51,'[2]Collin Seedling for R'!$T$3:$T$51)</f>
        <v>BAND</v>
      </c>
      <c r="M5763" s="2" t="str">
        <f>LOOKUP(A5763,'[2]Collin Seedling for R'!$A$3:$A$51,'[2]Collin Seedling for R'!$P$3:$P$51)</f>
        <v>Unseeded</v>
      </c>
      <c r="N5763" s="8">
        <f t="shared" si="90"/>
        <v>0</v>
      </c>
      <c r="O5763" s="2" t="str">
        <f>LOOKUP(H5763,[2]plantlist!$A$2:$A$943,[2]plantlist!$B$2:$B$943)</f>
        <v>B</v>
      </c>
    </row>
    <row r="5764" spans="1:15" x14ac:dyDescent="0.2">
      <c r="A5764" s="7" t="s">
        <v>526</v>
      </c>
      <c r="B5764" s="2">
        <v>1998</v>
      </c>
      <c r="C5764" s="2" t="s">
        <v>0</v>
      </c>
      <c r="D5764" s="2">
        <v>682</v>
      </c>
      <c r="E5764" s="2">
        <v>0</v>
      </c>
      <c r="F5764" s="2">
        <v>682</v>
      </c>
      <c r="G5764" s="2">
        <v>5000</v>
      </c>
      <c r="H5764" s="2" t="s">
        <v>278</v>
      </c>
      <c r="I5764" s="2" t="s">
        <v>2</v>
      </c>
      <c r="J5764" s="2" t="s">
        <v>279</v>
      </c>
      <c r="K5764" s="2" t="str">
        <f>LOOKUP(A5764,'[2]Collin Seedling for R'!$A$3:$A$51,'[2]Collin Seedling for R'!$R$3:$R$51)</f>
        <v>Mod</v>
      </c>
      <c r="L5764" s="2" t="str">
        <f>LOOKUP(A5764,'[2]Collin Seedling for R'!$A$3:$A$51,'[2]Collin Seedling for R'!$T$3:$T$51)</f>
        <v>BAND</v>
      </c>
      <c r="M5764" s="2" t="str">
        <f>LOOKUP(A5764,'[2]Collin Seedling for R'!$A$3:$A$51,'[2]Collin Seedling for R'!$P$3:$P$51)</f>
        <v>Unseeded</v>
      </c>
      <c r="N5764" s="8">
        <f t="shared" si="90"/>
        <v>0</v>
      </c>
      <c r="O5764" s="2" t="str">
        <f>LOOKUP(H5764,[2]plantlist!$A$2:$A$943,[2]plantlist!$B$2:$B$943)</f>
        <v>B</v>
      </c>
    </row>
    <row r="5765" spans="1:15" x14ac:dyDescent="0.2">
      <c r="A5765" s="7" t="s">
        <v>526</v>
      </c>
      <c r="B5765" s="2">
        <v>1998</v>
      </c>
      <c r="C5765" s="2" t="s">
        <v>0</v>
      </c>
      <c r="D5765" s="2">
        <v>33</v>
      </c>
      <c r="E5765" s="2">
        <v>10</v>
      </c>
      <c r="F5765" s="2">
        <v>43</v>
      </c>
      <c r="G5765" s="2">
        <v>5000</v>
      </c>
      <c r="H5765" s="2" t="s">
        <v>10</v>
      </c>
      <c r="I5765" s="2" t="s">
        <v>2</v>
      </c>
      <c r="J5765" s="2" t="s">
        <v>11</v>
      </c>
      <c r="K5765" s="2" t="str">
        <f>LOOKUP(A5765,'[2]Collin Seedling for R'!$A$3:$A$51,'[2]Collin Seedling for R'!$R$3:$R$51)</f>
        <v>Mod</v>
      </c>
      <c r="L5765" s="2" t="str">
        <f>LOOKUP(A5765,'[2]Collin Seedling for R'!$A$3:$A$51,'[2]Collin Seedling for R'!$T$3:$T$51)</f>
        <v>BAND</v>
      </c>
      <c r="M5765" s="2" t="str">
        <f>LOOKUP(A5765,'[2]Collin Seedling for R'!$A$3:$A$51,'[2]Collin Seedling for R'!$P$3:$P$51)</f>
        <v>Unseeded</v>
      </c>
      <c r="N5765" s="8">
        <f t="shared" si="90"/>
        <v>0.2</v>
      </c>
      <c r="O5765" s="2" t="str">
        <f>LOOKUP(H5765,[2]plantlist!$A$2:$A$943,[2]plantlist!$B$2:$B$943)</f>
        <v>L</v>
      </c>
    </row>
    <row r="5766" spans="1:15" x14ac:dyDescent="0.2">
      <c r="A5766" s="7" t="s">
        <v>526</v>
      </c>
      <c r="B5766" s="2">
        <v>1998</v>
      </c>
      <c r="C5766" s="2" t="s">
        <v>0</v>
      </c>
      <c r="D5766" s="2">
        <v>25</v>
      </c>
      <c r="E5766" s="2">
        <v>620</v>
      </c>
      <c r="F5766" s="2">
        <v>645</v>
      </c>
      <c r="G5766" s="2">
        <v>5000</v>
      </c>
      <c r="H5766" s="2" t="s">
        <v>108</v>
      </c>
      <c r="I5766" s="2" t="s">
        <v>2</v>
      </c>
      <c r="J5766" s="2" t="s">
        <v>109</v>
      </c>
      <c r="K5766" s="2" t="str">
        <f>LOOKUP(A5766,'[2]Collin Seedling for R'!$A$3:$A$51,'[2]Collin Seedling for R'!$R$3:$R$51)</f>
        <v>Mod</v>
      </c>
      <c r="L5766" s="2" t="str">
        <f>LOOKUP(A5766,'[2]Collin Seedling for R'!$A$3:$A$51,'[2]Collin Seedling for R'!$T$3:$T$51)</f>
        <v>BAND</v>
      </c>
      <c r="M5766" s="2" t="str">
        <f>LOOKUP(A5766,'[2]Collin Seedling for R'!$A$3:$A$51,'[2]Collin Seedling for R'!$P$3:$P$51)</f>
        <v>Unseeded</v>
      </c>
      <c r="N5766" s="8">
        <f t="shared" si="90"/>
        <v>12.4</v>
      </c>
      <c r="O5766" s="2" t="str">
        <f>LOOKUP(H5766,[2]plantlist!$A$2:$A$943,[2]plantlist!$B$2:$B$943)</f>
        <v>F</v>
      </c>
    </row>
    <row r="5767" spans="1:15" x14ac:dyDescent="0.2">
      <c r="A5767" s="7" t="s">
        <v>526</v>
      </c>
      <c r="B5767" s="2">
        <v>1998</v>
      </c>
      <c r="C5767" s="2" t="s">
        <v>0</v>
      </c>
      <c r="D5767" s="2">
        <v>18</v>
      </c>
      <c r="E5767" s="2">
        <v>0</v>
      </c>
      <c r="F5767" s="2">
        <v>18</v>
      </c>
      <c r="G5767" s="2">
        <v>5000</v>
      </c>
      <c r="H5767" s="2" t="s">
        <v>74</v>
      </c>
      <c r="I5767" s="2" t="s">
        <v>19</v>
      </c>
      <c r="J5767" s="2" t="s">
        <v>75</v>
      </c>
      <c r="K5767" s="2" t="str">
        <f>LOOKUP(A5767,'[2]Collin Seedling for R'!$A$3:$A$51,'[2]Collin Seedling for R'!$R$3:$R$51)</f>
        <v>Mod</v>
      </c>
      <c r="L5767" s="2" t="str">
        <f>LOOKUP(A5767,'[2]Collin Seedling for R'!$A$3:$A$51,'[2]Collin Seedling for R'!$T$3:$T$51)</f>
        <v>BAND</v>
      </c>
      <c r="M5767" s="2" t="str">
        <f>LOOKUP(A5767,'[2]Collin Seedling for R'!$A$3:$A$51,'[2]Collin Seedling for R'!$P$3:$P$51)</f>
        <v>Unseeded</v>
      </c>
      <c r="N5767" s="8">
        <f t="shared" si="90"/>
        <v>0</v>
      </c>
      <c r="O5767" s="2" t="str">
        <f>LOOKUP(H5767,[2]plantlist!$A$2:$A$943,[2]plantlist!$B$2:$B$943)</f>
        <v>T</v>
      </c>
    </row>
    <row r="5768" spans="1:15" x14ac:dyDescent="0.2">
      <c r="A5768" s="7" t="s">
        <v>526</v>
      </c>
      <c r="B5768" s="2">
        <v>1998</v>
      </c>
      <c r="C5768" s="2" t="s">
        <v>0</v>
      </c>
      <c r="D5768" s="2">
        <v>9</v>
      </c>
      <c r="E5768" s="2">
        <v>0</v>
      </c>
      <c r="F5768" s="2">
        <v>9</v>
      </c>
      <c r="G5768" s="2">
        <v>5000</v>
      </c>
      <c r="H5768" s="2" t="s">
        <v>55</v>
      </c>
      <c r="I5768" s="2" t="s">
        <v>2</v>
      </c>
      <c r="J5768" s="2" t="s">
        <v>56</v>
      </c>
      <c r="K5768" s="2" t="str">
        <f>LOOKUP(A5768,'[2]Collin Seedling for R'!$A$3:$A$51,'[2]Collin Seedling for R'!$R$3:$R$51)</f>
        <v>Mod</v>
      </c>
      <c r="L5768" s="2" t="str">
        <f>LOOKUP(A5768,'[2]Collin Seedling for R'!$A$3:$A$51,'[2]Collin Seedling for R'!$T$3:$T$51)</f>
        <v>BAND</v>
      </c>
      <c r="M5768" s="2" t="str">
        <f>LOOKUP(A5768,'[2]Collin Seedling for R'!$A$3:$A$51,'[2]Collin Seedling for R'!$P$3:$P$51)</f>
        <v>Unseeded</v>
      </c>
      <c r="N5768" s="8">
        <f t="shared" si="90"/>
        <v>0</v>
      </c>
      <c r="O5768" s="2" t="str">
        <f>LOOKUP(H5768,[2]plantlist!$A$2:$A$943,[2]plantlist!$B$2:$B$943)</f>
        <v>T</v>
      </c>
    </row>
    <row r="5769" spans="1:15" x14ac:dyDescent="0.2">
      <c r="A5769" s="7" t="s">
        <v>526</v>
      </c>
      <c r="B5769" s="2">
        <v>1998</v>
      </c>
      <c r="C5769" s="2" t="s">
        <v>0</v>
      </c>
      <c r="D5769" s="2">
        <v>7</v>
      </c>
      <c r="E5769" s="2">
        <v>0</v>
      </c>
      <c r="F5769" s="2">
        <v>7</v>
      </c>
      <c r="G5769" s="2">
        <v>5000</v>
      </c>
      <c r="H5769" s="2" t="s">
        <v>64</v>
      </c>
      <c r="I5769" s="2" t="s">
        <v>2</v>
      </c>
      <c r="J5769" s="2" t="s">
        <v>65</v>
      </c>
      <c r="K5769" s="2" t="str">
        <f>LOOKUP(A5769,'[2]Collin Seedling for R'!$A$3:$A$51,'[2]Collin Seedling for R'!$R$3:$R$51)</f>
        <v>Mod</v>
      </c>
      <c r="L5769" s="2" t="str">
        <f>LOOKUP(A5769,'[2]Collin Seedling for R'!$A$3:$A$51,'[2]Collin Seedling for R'!$T$3:$T$51)</f>
        <v>BAND</v>
      </c>
      <c r="M5769" s="2" t="str">
        <f>LOOKUP(A5769,'[2]Collin Seedling for R'!$A$3:$A$51,'[2]Collin Seedling for R'!$P$3:$P$51)</f>
        <v>Unseeded</v>
      </c>
      <c r="N5769" s="8">
        <f t="shared" si="90"/>
        <v>0</v>
      </c>
      <c r="O5769" s="2" t="str">
        <f>LOOKUP(H5769,[2]plantlist!$A$2:$A$943,[2]plantlist!$B$2:$B$943)</f>
        <v>L</v>
      </c>
    </row>
    <row r="5770" spans="1:15" x14ac:dyDescent="0.2">
      <c r="A5770" s="7" t="s">
        <v>526</v>
      </c>
      <c r="B5770" s="2">
        <v>1998</v>
      </c>
      <c r="C5770" s="2" t="s">
        <v>0</v>
      </c>
      <c r="D5770" s="2">
        <v>4</v>
      </c>
      <c r="E5770" s="2">
        <v>75</v>
      </c>
      <c r="F5770" s="2">
        <v>79</v>
      </c>
      <c r="G5770" s="2">
        <v>5000</v>
      </c>
      <c r="H5770" s="2" t="s">
        <v>16</v>
      </c>
      <c r="I5770" s="2" t="s">
        <v>2</v>
      </c>
      <c r="J5770" s="2" t="s">
        <v>17</v>
      </c>
      <c r="K5770" s="2" t="str">
        <f>LOOKUP(A5770,'[2]Collin Seedling for R'!$A$3:$A$51,'[2]Collin Seedling for R'!$R$3:$R$51)</f>
        <v>Mod</v>
      </c>
      <c r="L5770" s="2" t="str">
        <f>LOOKUP(A5770,'[2]Collin Seedling for R'!$A$3:$A$51,'[2]Collin Seedling for R'!$T$3:$T$51)</f>
        <v>BAND</v>
      </c>
      <c r="M5770" s="2" t="str">
        <f>LOOKUP(A5770,'[2]Collin Seedling for R'!$A$3:$A$51,'[2]Collin Seedling for R'!$P$3:$P$51)</f>
        <v>Unseeded</v>
      </c>
      <c r="N5770" s="8">
        <f t="shared" si="90"/>
        <v>1.5</v>
      </c>
      <c r="O5770" s="2" t="str">
        <f>LOOKUP(H5770,[2]plantlist!$A$2:$A$943,[2]plantlist!$B$2:$B$943)</f>
        <v>S</v>
      </c>
    </row>
    <row r="5771" spans="1:15" x14ac:dyDescent="0.2">
      <c r="A5771" s="7" t="s">
        <v>526</v>
      </c>
      <c r="B5771" s="2">
        <v>1998</v>
      </c>
      <c r="C5771" s="2" t="s">
        <v>0</v>
      </c>
      <c r="D5771" s="2">
        <v>2</v>
      </c>
      <c r="E5771" s="2">
        <v>270</v>
      </c>
      <c r="F5771" s="2">
        <v>272</v>
      </c>
      <c r="G5771" s="2">
        <v>5000</v>
      </c>
      <c r="H5771" s="2" t="s">
        <v>45</v>
      </c>
      <c r="I5771" s="2" t="s">
        <v>19</v>
      </c>
      <c r="J5771" s="2" t="s">
        <v>46</v>
      </c>
      <c r="K5771" s="2" t="str">
        <f>LOOKUP(A5771,'[2]Collin Seedling for R'!$A$3:$A$51,'[2]Collin Seedling for R'!$R$3:$R$51)</f>
        <v>Mod</v>
      </c>
      <c r="L5771" s="2" t="str">
        <f>LOOKUP(A5771,'[2]Collin Seedling for R'!$A$3:$A$51,'[2]Collin Seedling for R'!$T$3:$T$51)</f>
        <v>BAND</v>
      </c>
      <c r="M5771" s="2" t="str">
        <f>LOOKUP(A5771,'[2]Collin Seedling for R'!$A$3:$A$51,'[2]Collin Seedling for R'!$P$3:$P$51)</f>
        <v>Unseeded</v>
      </c>
      <c r="N5771" s="8">
        <f t="shared" si="90"/>
        <v>5.4</v>
      </c>
      <c r="O5771" s="2" t="str">
        <f>LOOKUP(H5771,[2]plantlist!$A$2:$A$943,[2]plantlist!$B$2:$B$943)</f>
        <v>F</v>
      </c>
    </row>
    <row r="5772" spans="1:15" x14ac:dyDescent="0.2">
      <c r="A5772" s="7" t="s">
        <v>526</v>
      </c>
      <c r="B5772" s="2">
        <v>1998</v>
      </c>
      <c r="C5772" s="2" t="s">
        <v>0</v>
      </c>
      <c r="D5772" s="2">
        <v>1</v>
      </c>
      <c r="E5772" s="2">
        <v>54</v>
      </c>
      <c r="F5772" s="2">
        <v>55</v>
      </c>
      <c r="G5772" s="2">
        <v>5000</v>
      </c>
      <c r="H5772" s="2" t="s">
        <v>344</v>
      </c>
      <c r="I5772" s="2" t="s">
        <v>2</v>
      </c>
      <c r="J5772" s="2" t="s">
        <v>345</v>
      </c>
      <c r="K5772" s="2" t="str">
        <f>LOOKUP(A5772,'[2]Collin Seedling for R'!$A$3:$A$51,'[2]Collin Seedling for R'!$R$3:$R$51)</f>
        <v>Mod</v>
      </c>
      <c r="L5772" s="2" t="str">
        <f>LOOKUP(A5772,'[2]Collin Seedling for R'!$A$3:$A$51,'[2]Collin Seedling for R'!$T$3:$T$51)</f>
        <v>BAND</v>
      </c>
      <c r="M5772" s="2" t="str">
        <f>LOOKUP(A5772,'[2]Collin Seedling for R'!$A$3:$A$51,'[2]Collin Seedling for R'!$P$3:$P$51)</f>
        <v>Unseeded</v>
      </c>
      <c r="N5772" s="8">
        <f t="shared" si="90"/>
        <v>1.08</v>
      </c>
      <c r="O5772" s="2" t="str">
        <f>LOOKUP(H5772,[2]plantlist!$A$2:$A$943,[2]plantlist!$B$2:$B$943)</f>
        <v>F</v>
      </c>
    </row>
    <row r="5773" spans="1:15" x14ac:dyDescent="0.2">
      <c r="A5773" s="7" t="s">
        <v>526</v>
      </c>
      <c r="B5773" s="2">
        <v>1998</v>
      </c>
      <c r="C5773" s="2" t="s">
        <v>0</v>
      </c>
      <c r="D5773" s="2">
        <v>1</v>
      </c>
      <c r="E5773" s="2">
        <v>5</v>
      </c>
      <c r="F5773" s="2">
        <v>6</v>
      </c>
      <c r="G5773" s="2">
        <v>5000</v>
      </c>
      <c r="H5773" s="2" t="s">
        <v>57</v>
      </c>
      <c r="I5773" s="2" t="s">
        <v>2</v>
      </c>
      <c r="J5773" s="2" t="s">
        <v>58</v>
      </c>
      <c r="K5773" s="2" t="str">
        <f>LOOKUP(A5773,'[2]Collin Seedling for R'!$A$3:$A$51,'[2]Collin Seedling for R'!$R$3:$R$51)</f>
        <v>Mod</v>
      </c>
      <c r="L5773" s="2" t="str">
        <f>LOOKUP(A5773,'[2]Collin Seedling for R'!$A$3:$A$51,'[2]Collin Seedling for R'!$T$3:$T$51)</f>
        <v>BAND</v>
      </c>
      <c r="M5773" s="2" t="str">
        <f>LOOKUP(A5773,'[2]Collin Seedling for R'!$A$3:$A$51,'[2]Collin Seedling for R'!$P$3:$P$51)</f>
        <v>Unseeded</v>
      </c>
      <c r="N5773" s="8">
        <f t="shared" si="90"/>
        <v>0.1</v>
      </c>
      <c r="O5773" s="2" t="str">
        <f>LOOKUP(H5773,[2]plantlist!$A$2:$A$943,[2]plantlist!$B$2:$B$943)</f>
        <v>F</v>
      </c>
    </row>
    <row r="5774" spans="1:15" x14ac:dyDescent="0.2">
      <c r="A5774" s="7" t="s">
        <v>526</v>
      </c>
      <c r="B5774" s="2">
        <v>1998</v>
      </c>
      <c r="C5774" s="2" t="s">
        <v>0</v>
      </c>
      <c r="D5774" s="2">
        <v>1</v>
      </c>
      <c r="E5774" s="2">
        <v>14</v>
      </c>
      <c r="F5774" s="2">
        <v>15</v>
      </c>
      <c r="G5774" s="2">
        <v>5000</v>
      </c>
      <c r="H5774" s="2" t="s">
        <v>340</v>
      </c>
      <c r="I5774" s="2" t="s">
        <v>2</v>
      </c>
      <c r="J5774" s="2" t="s">
        <v>341</v>
      </c>
      <c r="K5774" s="2" t="str">
        <f>LOOKUP(A5774,'[2]Collin Seedling for R'!$A$3:$A$51,'[2]Collin Seedling for R'!$R$3:$R$51)</f>
        <v>Mod</v>
      </c>
      <c r="L5774" s="2" t="str">
        <f>LOOKUP(A5774,'[2]Collin Seedling for R'!$A$3:$A$51,'[2]Collin Seedling for R'!$T$3:$T$51)</f>
        <v>BAND</v>
      </c>
      <c r="M5774" s="2" t="str">
        <f>LOOKUP(A5774,'[2]Collin Seedling for R'!$A$3:$A$51,'[2]Collin Seedling for R'!$P$3:$P$51)</f>
        <v>Unseeded</v>
      </c>
      <c r="N5774" s="8">
        <f t="shared" si="90"/>
        <v>0.27999999999999997</v>
      </c>
      <c r="O5774" s="2" t="str">
        <f>LOOKUP(H5774,[2]plantlist!$A$2:$A$943,[2]plantlist!$B$2:$B$943)</f>
        <v>F</v>
      </c>
    </row>
    <row r="5775" spans="1:15" x14ac:dyDescent="0.2">
      <c r="A5775" s="7" t="s">
        <v>526</v>
      </c>
      <c r="B5775" s="2">
        <v>1998</v>
      </c>
      <c r="C5775" s="2" t="s">
        <v>0</v>
      </c>
      <c r="D5775" s="2">
        <v>0</v>
      </c>
      <c r="E5775" s="2">
        <v>93</v>
      </c>
      <c r="F5775" s="2">
        <v>93</v>
      </c>
      <c r="G5775" s="2">
        <v>5000</v>
      </c>
      <c r="H5775" s="2" t="s">
        <v>372</v>
      </c>
      <c r="I5775" s="2" t="s">
        <v>2</v>
      </c>
      <c r="J5775" s="2" t="s">
        <v>48</v>
      </c>
      <c r="K5775" s="2" t="str">
        <f>LOOKUP(A5775,'[2]Collin Seedling for R'!$A$3:$A$51,'[2]Collin Seedling for R'!$R$3:$R$51)</f>
        <v>Mod</v>
      </c>
      <c r="L5775" s="2" t="str">
        <f>LOOKUP(A5775,'[2]Collin Seedling for R'!$A$3:$A$51,'[2]Collin Seedling for R'!$T$3:$T$51)</f>
        <v>BAND</v>
      </c>
      <c r="M5775" s="2" t="str">
        <f>LOOKUP(A5775,'[2]Collin Seedling for R'!$A$3:$A$51,'[2]Collin Seedling for R'!$P$3:$P$51)</f>
        <v>Unseeded</v>
      </c>
      <c r="N5775" s="8">
        <f t="shared" si="90"/>
        <v>1.8599999999999999</v>
      </c>
      <c r="O5775" s="2" t="str">
        <f>LOOKUP(H5775,[2]plantlist!$A$2:$A$943,[2]plantlist!$B$2:$B$943)</f>
        <v>G</v>
      </c>
    </row>
    <row r="5776" spans="1:15" x14ac:dyDescent="0.2">
      <c r="A5776" s="7" t="s">
        <v>526</v>
      </c>
      <c r="B5776" s="2">
        <v>1998</v>
      </c>
      <c r="C5776" s="2" t="s">
        <v>0</v>
      </c>
      <c r="D5776" s="2">
        <v>0</v>
      </c>
      <c r="E5776" s="2">
        <v>111</v>
      </c>
      <c r="F5776" s="2">
        <v>111</v>
      </c>
      <c r="G5776" s="2">
        <v>5000</v>
      </c>
      <c r="H5776" s="2" t="s">
        <v>23</v>
      </c>
      <c r="I5776" s="2" t="s">
        <v>2</v>
      </c>
      <c r="J5776" s="2" t="s">
        <v>24</v>
      </c>
      <c r="K5776" s="2" t="str">
        <f>LOOKUP(A5776,'[2]Collin Seedling for R'!$A$3:$A$51,'[2]Collin Seedling for R'!$R$3:$R$51)</f>
        <v>Mod</v>
      </c>
      <c r="L5776" s="2" t="str">
        <f>LOOKUP(A5776,'[2]Collin Seedling for R'!$A$3:$A$51,'[2]Collin Seedling for R'!$T$3:$T$51)</f>
        <v>BAND</v>
      </c>
      <c r="M5776" s="2" t="str">
        <f>LOOKUP(A5776,'[2]Collin Seedling for R'!$A$3:$A$51,'[2]Collin Seedling for R'!$P$3:$P$51)</f>
        <v>Unseeded</v>
      </c>
      <c r="N5776" s="8">
        <f t="shared" si="90"/>
        <v>2.2200000000000002</v>
      </c>
      <c r="O5776" s="2" t="str">
        <f>LOOKUP(H5776,[2]plantlist!$A$2:$A$943,[2]plantlist!$B$2:$B$943)</f>
        <v>S</v>
      </c>
    </row>
    <row r="5777" spans="1:15" x14ac:dyDescent="0.2">
      <c r="A5777" s="7" t="s">
        <v>526</v>
      </c>
      <c r="B5777" s="2">
        <v>1998</v>
      </c>
      <c r="C5777" s="2" t="s">
        <v>0</v>
      </c>
      <c r="D5777" s="2">
        <v>0</v>
      </c>
      <c r="E5777" s="2">
        <v>17</v>
      </c>
      <c r="F5777" s="2">
        <v>17</v>
      </c>
      <c r="G5777" s="2">
        <v>5000</v>
      </c>
      <c r="H5777" s="2" t="s">
        <v>298</v>
      </c>
      <c r="I5777" s="2" t="s">
        <v>2</v>
      </c>
      <c r="J5777" s="2" t="s">
        <v>299</v>
      </c>
      <c r="K5777" s="2" t="str">
        <f>LOOKUP(A5777,'[2]Collin Seedling for R'!$A$3:$A$51,'[2]Collin Seedling for R'!$R$3:$R$51)</f>
        <v>Mod</v>
      </c>
      <c r="L5777" s="2" t="str">
        <f>LOOKUP(A5777,'[2]Collin Seedling for R'!$A$3:$A$51,'[2]Collin Seedling for R'!$T$3:$T$51)</f>
        <v>BAND</v>
      </c>
      <c r="M5777" s="2" t="str">
        <f>LOOKUP(A5777,'[2]Collin Seedling for R'!$A$3:$A$51,'[2]Collin Seedling for R'!$P$3:$P$51)</f>
        <v>Unseeded</v>
      </c>
      <c r="N5777" s="8">
        <f t="shared" si="90"/>
        <v>0.33999999999999997</v>
      </c>
      <c r="O5777" s="2" t="str">
        <f>LOOKUP(H5777,[2]plantlist!$A$2:$A$943,[2]plantlist!$B$2:$B$943)</f>
        <v>G</v>
      </c>
    </row>
    <row r="5778" spans="1:15" x14ac:dyDescent="0.2">
      <c r="A5778" s="7" t="s">
        <v>526</v>
      </c>
      <c r="B5778" s="2">
        <v>1998</v>
      </c>
      <c r="C5778" s="2" t="s">
        <v>0</v>
      </c>
      <c r="D5778" s="2">
        <v>0</v>
      </c>
      <c r="E5778" s="2">
        <v>1</v>
      </c>
      <c r="F5778" s="2">
        <v>1</v>
      </c>
      <c r="G5778" s="2">
        <v>5000</v>
      </c>
      <c r="H5778" s="2" t="s">
        <v>422</v>
      </c>
      <c r="I5778" s="2" t="s">
        <v>2</v>
      </c>
      <c r="J5778" s="2" t="s">
        <v>423</v>
      </c>
      <c r="K5778" s="2" t="str">
        <f>LOOKUP(A5778,'[2]Collin Seedling for R'!$A$3:$A$51,'[2]Collin Seedling for R'!$R$3:$R$51)</f>
        <v>Mod</v>
      </c>
      <c r="L5778" s="2" t="str">
        <f>LOOKUP(A5778,'[2]Collin Seedling for R'!$A$3:$A$51,'[2]Collin Seedling for R'!$T$3:$T$51)</f>
        <v>BAND</v>
      </c>
      <c r="M5778" s="2" t="str">
        <f>LOOKUP(A5778,'[2]Collin Seedling for R'!$A$3:$A$51,'[2]Collin Seedling for R'!$P$3:$P$51)</f>
        <v>Unseeded</v>
      </c>
      <c r="N5778" s="8">
        <f t="shared" si="90"/>
        <v>0.02</v>
      </c>
      <c r="O5778" s="2" t="str">
        <f>LOOKUP(H5778,[2]plantlist!$A$2:$A$943,[2]plantlist!$B$2:$B$943)</f>
        <v>U</v>
      </c>
    </row>
    <row r="5779" spans="1:15" x14ac:dyDescent="0.2">
      <c r="A5779" s="7" t="s">
        <v>526</v>
      </c>
      <c r="B5779" s="2">
        <v>1998</v>
      </c>
      <c r="C5779" s="2" t="s">
        <v>0</v>
      </c>
      <c r="D5779" s="2">
        <v>0</v>
      </c>
      <c r="E5779" s="2">
        <v>103</v>
      </c>
      <c r="F5779" s="2">
        <v>103</v>
      </c>
      <c r="G5779" s="2">
        <v>5000</v>
      </c>
      <c r="H5779" s="2" t="s">
        <v>434</v>
      </c>
      <c r="I5779" s="2" t="s">
        <v>2</v>
      </c>
      <c r="J5779" s="2" t="s">
        <v>435</v>
      </c>
      <c r="K5779" s="2" t="str">
        <f>LOOKUP(A5779,'[2]Collin Seedling for R'!$A$3:$A$51,'[2]Collin Seedling for R'!$R$3:$R$51)</f>
        <v>Mod</v>
      </c>
      <c r="L5779" s="2" t="str">
        <f>LOOKUP(A5779,'[2]Collin Seedling for R'!$A$3:$A$51,'[2]Collin Seedling for R'!$T$3:$T$51)</f>
        <v>BAND</v>
      </c>
      <c r="M5779" s="2" t="str">
        <f>LOOKUP(A5779,'[2]Collin Seedling for R'!$A$3:$A$51,'[2]Collin Seedling for R'!$P$3:$P$51)</f>
        <v>Unseeded</v>
      </c>
      <c r="N5779" s="8">
        <f t="shared" si="90"/>
        <v>2.06</v>
      </c>
      <c r="O5779" s="2" t="str">
        <f>LOOKUP(H5779,[2]plantlist!$A$2:$A$943,[2]plantlist!$B$2:$B$943)</f>
        <v>F</v>
      </c>
    </row>
    <row r="5780" spans="1:15" x14ac:dyDescent="0.2">
      <c r="A5780" s="7" t="s">
        <v>526</v>
      </c>
      <c r="B5780" s="2">
        <v>1998</v>
      </c>
      <c r="C5780" s="2" t="s">
        <v>0</v>
      </c>
      <c r="D5780" s="2">
        <v>0</v>
      </c>
      <c r="E5780" s="2">
        <v>21</v>
      </c>
      <c r="F5780" s="2">
        <v>21</v>
      </c>
      <c r="G5780" s="2">
        <v>5000</v>
      </c>
      <c r="H5780" s="2" t="s">
        <v>182</v>
      </c>
      <c r="I5780" s="2" t="s">
        <v>2</v>
      </c>
      <c r="J5780" s="2" t="s">
        <v>183</v>
      </c>
      <c r="K5780" s="2" t="str">
        <f>LOOKUP(A5780,'[2]Collin Seedling for R'!$A$3:$A$51,'[2]Collin Seedling for R'!$R$3:$R$51)</f>
        <v>Mod</v>
      </c>
      <c r="L5780" s="2" t="str">
        <f>LOOKUP(A5780,'[2]Collin Seedling for R'!$A$3:$A$51,'[2]Collin Seedling for R'!$T$3:$T$51)</f>
        <v>BAND</v>
      </c>
      <c r="M5780" s="2" t="str">
        <f>LOOKUP(A5780,'[2]Collin Seedling for R'!$A$3:$A$51,'[2]Collin Seedling for R'!$P$3:$P$51)</f>
        <v>Unseeded</v>
      </c>
      <c r="N5780" s="8">
        <f t="shared" si="90"/>
        <v>0.42</v>
      </c>
      <c r="O5780" s="2" t="s">
        <v>244</v>
      </c>
    </row>
    <row r="5781" spans="1:15" x14ac:dyDescent="0.2">
      <c r="A5781" s="7" t="s">
        <v>526</v>
      </c>
      <c r="B5781" s="2">
        <v>1998</v>
      </c>
      <c r="C5781" s="2" t="s">
        <v>0</v>
      </c>
      <c r="D5781" s="2">
        <v>0</v>
      </c>
      <c r="E5781" s="2">
        <v>77</v>
      </c>
      <c r="F5781" s="2">
        <v>77</v>
      </c>
      <c r="G5781" s="2">
        <v>5000</v>
      </c>
      <c r="H5781" s="2" t="s">
        <v>527</v>
      </c>
      <c r="I5781" s="2" t="s">
        <v>2</v>
      </c>
      <c r="J5781" s="2" t="s">
        <v>528</v>
      </c>
      <c r="K5781" s="2" t="str">
        <f>LOOKUP(A5781,'[2]Collin Seedling for R'!$A$3:$A$51,'[2]Collin Seedling for R'!$R$3:$R$51)</f>
        <v>Mod</v>
      </c>
      <c r="L5781" s="2" t="str">
        <f>LOOKUP(A5781,'[2]Collin Seedling for R'!$A$3:$A$51,'[2]Collin Seedling for R'!$T$3:$T$51)</f>
        <v>BAND</v>
      </c>
      <c r="M5781" s="2" t="str">
        <f>LOOKUP(A5781,'[2]Collin Seedling for R'!$A$3:$A$51,'[2]Collin Seedling for R'!$P$3:$P$51)</f>
        <v>Unseeded</v>
      </c>
      <c r="N5781" s="8">
        <f t="shared" si="90"/>
        <v>1.54</v>
      </c>
      <c r="O5781" s="2" t="str">
        <f>LOOKUP(H5781,[2]plantlist!$A$2:$A$943,[2]plantlist!$B$2:$B$943)</f>
        <v>F</v>
      </c>
    </row>
    <row r="5782" spans="1:15" x14ac:dyDescent="0.2">
      <c r="A5782" s="7" t="s">
        <v>526</v>
      </c>
      <c r="B5782" s="2">
        <v>1998</v>
      </c>
      <c r="C5782" s="2" t="s">
        <v>0</v>
      </c>
      <c r="D5782" s="2">
        <v>0</v>
      </c>
      <c r="E5782" s="2">
        <v>18</v>
      </c>
      <c r="F5782" s="2">
        <v>18</v>
      </c>
      <c r="G5782" s="2">
        <v>5000</v>
      </c>
      <c r="H5782" s="2" t="s">
        <v>384</v>
      </c>
      <c r="I5782" s="2" t="s">
        <v>2</v>
      </c>
      <c r="J5782" s="2" t="s">
        <v>385</v>
      </c>
      <c r="K5782" s="2" t="str">
        <f>LOOKUP(A5782,'[2]Collin Seedling for R'!$A$3:$A$51,'[2]Collin Seedling for R'!$R$3:$R$51)</f>
        <v>Mod</v>
      </c>
      <c r="L5782" s="2" t="str">
        <f>LOOKUP(A5782,'[2]Collin Seedling for R'!$A$3:$A$51,'[2]Collin Seedling for R'!$T$3:$T$51)</f>
        <v>BAND</v>
      </c>
      <c r="M5782" s="2" t="str">
        <f>LOOKUP(A5782,'[2]Collin Seedling for R'!$A$3:$A$51,'[2]Collin Seedling for R'!$P$3:$P$51)</f>
        <v>Unseeded</v>
      </c>
      <c r="N5782" s="8">
        <f t="shared" si="90"/>
        <v>0.36</v>
      </c>
      <c r="O5782" s="2" t="str">
        <f>LOOKUP(H5782,[2]plantlist!$A$2:$A$943,[2]plantlist!$B$2:$B$943)</f>
        <v>G</v>
      </c>
    </row>
    <row r="5783" spans="1:15" x14ac:dyDescent="0.2">
      <c r="A5783" s="7" t="s">
        <v>526</v>
      </c>
      <c r="B5783" s="2">
        <v>1998</v>
      </c>
      <c r="C5783" s="2" t="s">
        <v>0</v>
      </c>
      <c r="D5783" s="2">
        <v>0</v>
      </c>
      <c r="E5783" s="2">
        <v>27</v>
      </c>
      <c r="F5783" s="2">
        <v>27</v>
      </c>
      <c r="G5783" s="2">
        <v>5000</v>
      </c>
      <c r="H5783" s="2" t="s">
        <v>82</v>
      </c>
      <c r="I5783" s="2" t="s">
        <v>2</v>
      </c>
      <c r="J5783" s="2" t="s">
        <v>83</v>
      </c>
      <c r="K5783" s="2" t="str">
        <f>LOOKUP(A5783,'[2]Collin Seedling for R'!$A$3:$A$51,'[2]Collin Seedling for R'!$R$3:$R$51)</f>
        <v>Mod</v>
      </c>
      <c r="L5783" s="2" t="str">
        <f>LOOKUP(A5783,'[2]Collin Seedling for R'!$A$3:$A$51,'[2]Collin Seedling for R'!$T$3:$T$51)</f>
        <v>BAND</v>
      </c>
      <c r="M5783" s="2" t="str">
        <f>LOOKUP(A5783,'[2]Collin Seedling for R'!$A$3:$A$51,'[2]Collin Seedling for R'!$P$3:$P$51)</f>
        <v>Unseeded</v>
      </c>
      <c r="N5783" s="8">
        <f t="shared" si="90"/>
        <v>0.54</v>
      </c>
      <c r="O5783" s="2" t="str">
        <f>LOOKUP(H5783,[2]plantlist!$A$2:$A$943,[2]plantlist!$B$2:$B$943)</f>
        <v>F</v>
      </c>
    </row>
    <row r="5784" spans="1:15" x14ac:dyDescent="0.2">
      <c r="A5784" s="7" t="s">
        <v>475</v>
      </c>
      <c r="B5784" s="2">
        <v>2002</v>
      </c>
      <c r="C5784" s="2" t="s">
        <v>0</v>
      </c>
      <c r="D5784" s="2">
        <v>2738</v>
      </c>
      <c r="E5784" s="2">
        <v>10</v>
      </c>
      <c r="F5784" s="2">
        <v>2748</v>
      </c>
      <c r="G5784" s="2">
        <v>5000</v>
      </c>
      <c r="H5784" s="2" t="s">
        <v>6</v>
      </c>
      <c r="I5784" s="2" t="s">
        <v>2</v>
      </c>
      <c r="J5784" s="2" t="s">
        <v>7</v>
      </c>
      <c r="K5784" s="2" t="str">
        <f>LOOKUP(A5784,'[2]Collin Seedling for R'!$A$3:$A$51,'[2]Collin Seedling for R'!$R$3:$R$51)</f>
        <v>Mod</v>
      </c>
      <c r="L5784" s="2" t="str">
        <f>LOOKUP(A5784,'[2]Collin Seedling for R'!$A$3:$A$51,'[2]Collin Seedling for R'!$T$3:$T$51)</f>
        <v>BAND</v>
      </c>
      <c r="M5784" s="2" t="str">
        <f>LOOKUP(A5784,'[2]Collin Seedling for R'!$A$3:$A$51,'[2]Collin Seedling for R'!$P$3:$P$51)</f>
        <v>Unseeded</v>
      </c>
      <c r="N5784" s="8">
        <f t="shared" si="90"/>
        <v>0.2</v>
      </c>
      <c r="O5784" s="2" t="str">
        <f>LOOKUP(H5784,[2]plantlist!$A$2:$A$943,[2]plantlist!$B$2:$B$943)</f>
        <v>L</v>
      </c>
    </row>
    <row r="5785" spans="1:15" x14ac:dyDescent="0.2">
      <c r="A5785" s="7" t="s">
        <v>475</v>
      </c>
      <c r="B5785" s="2">
        <v>2002</v>
      </c>
      <c r="C5785" s="2" t="s">
        <v>0</v>
      </c>
      <c r="D5785" s="2">
        <v>1093</v>
      </c>
      <c r="E5785" s="2">
        <v>0</v>
      </c>
      <c r="F5785" s="2">
        <v>1093</v>
      </c>
      <c r="G5785" s="2">
        <v>5000</v>
      </c>
      <c r="H5785" s="2" t="s">
        <v>41</v>
      </c>
      <c r="I5785" s="2" t="s">
        <v>2</v>
      </c>
      <c r="J5785" s="2" t="s">
        <v>42</v>
      </c>
      <c r="K5785" s="2" t="str">
        <f>LOOKUP(A5785,'[2]Collin Seedling for R'!$A$3:$A$51,'[2]Collin Seedling for R'!$R$3:$R$51)</f>
        <v>Mod</v>
      </c>
      <c r="L5785" s="2" t="str">
        <f>LOOKUP(A5785,'[2]Collin Seedling for R'!$A$3:$A$51,'[2]Collin Seedling for R'!$T$3:$T$51)</f>
        <v>BAND</v>
      </c>
      <c r="M5785" s="2" t="str">
        <f>LOOKUP(A5785,'[2]Collin Seedling for R'!$A$3:$A$51,'[2]Collin Seedling for R'!$P$3:$P$51)</f>
        <v>Unseeded</v>
      </c>
      <c r="N5785" s="8">
        <f t="shared" si="90"/>
        <v>0</v>
      </c>
      <c r="O5785" s="2" t="str">
        <f>LOOKUP(H5785,[2]plantlist!$A$2:$A$943,[2]plantlist!$B$2:$B$943)</f>
        <v>B</v>
      </c>
    </row>
    <row r="5786" spans="1:15" x14ac:dyDescent="0.2">
      <c r="A5786" s="7" t="s">
        <v>475</v>
      </c>
      <c r="B5786" s="2">
        <v>2002</v>
      </c>
      <c r="C5786" s="2" t="s">
        <v>0</v>
      </c>
      <c r="D5786" s="2">
        <v>639</v>
      </c>
      <c r="E5786" s="2">
        <v>0</v>
      </c>
      <c r="F5786" s="2">
        <v>639</v>
      </c>
      <c r="G5786" s="2">
        <v>5000</v>
      </c>
      <c r="H5786" s="2" t="s">
        <v>278</v>
      </c>
      <c r="I5786" s="2" t="s">
        <v>2</v>
      </c>
      <c r="J5786" s="2" t="s">
        <v>279</v>
      </c>
      <c r="K5786" s="2" t="str">
        <f>LOOKUP(A5786,'[2]Collin Seedling for R'!$A$3:$A$51,'[2]Collin Seedling for R'!$R$3:$R$51)</f>
        <v>Mod</v>
      </c>
      <c r="L5786" s="2" t="str">
        <f>LOOKUP(A5786,'[2]Collin Seedling for R'!$A$3:$A$51,'[2]Collin Seedling for R'!$T$3:$T$51)</f>
        <v>BAND</v>
      </c>
      <c r="M5786" s="2" t="str">
        <f>LOOKUP(A5786,'[2]Collin Seedling for R'!$A$3:$A$51,'[2]Collin Seedling for R'!$P$3:$P$51)</f>
        <v>Unseeded</v>
      </c>
      <c r="N5786" s="8">
        <f t="shared" si="90"/>
        <v>0</v>
      </c>
      <c r="O5786" s="2" t="str">
        <f>LOOKUP(H5786,[2]plantlist!$A$2:$A$943,[2]plantlist!$B$2:$B$943)</f>
        <v>B</v>
      </c>
    </row>
    <row r="5787" spans="1:15" x14ac:dyDescent="0.2">
      <c r="A5787" s="7" t="s">
        <v>475</v>
      </c>
      <c r="B5787" s="2">
        <v>2002</v>
      </c>
      <c r="C5787" s="2" t="s">
        <v>0</v>
      </c>
      <c r="D5787" s="2">
        <v>296</v>
      </c>
      <c r="E5787" s="2">
        <v>0</v>
      </c>
      <c r="F5787" s="2">
        <v>296</v>
      </c>
      <c r="G5787" s="2">
        <v>5000</v>
      </c>
      <c r="H5787" s="2" t="s">
        <v>366</v>
      </c>
      <c r="I5787" s="2" t="s">
        <v>2</v>
      </c>
      <c r="J5787" s="2" t="s">
        <v>367</v>
      </c>
      <c r="K5787" s="2" t="str">
        <f>LOOKUP(A5787,'[2]Collin Seedling for R'!$A$3:$A$51,'[2]Collin Seedling for R'!$R$3:$R$51)</f>
        <v>Mod</v>
      </c>
      <c r="L5787" s="2" t="str">
        <f>LOOKUP(A5787,'[2]Collin Seedling for R'!$A$3:$A$51,'[2]Collin Seedling for R'!$T$3:$T$51)</f>
        <v>BAND</v>
      </c>
      <c r="M5787" s="2" t="str">
        <f>LOOKUP(A5787,'[2]Collin Seedling for R'!$A$3:$A$51,'[2]Collin Seedling for R'!$P$3:$P$51)</f>
        <v>Unseeded</v>
      </c>
      <c r="N5787" s="8">
        <f t="shared" si="90"/>
        <v>0</v>
      </c>
      <c r="O5787" s="2" t="str">
        <f>LOOKUP(H5787,[2]plantlist!$A$2:$A$943,[2]plantlist!$B$2:$B$943)</f>
        <v>B</v>
      </c>
    </row>
    <row r="5788" spans="1:15" x14ac:dyDescent="0.2">
      <c r="A5788" s="7" t="s">
        <v>475</v>
      </c>
      <c r="B5788" s="2">
        <v>2002</v>
      </c>
      <c r="C5788" s="2" t="s">
        <v>0</v>
      </c>
      <c r="D5788" s="2">
        <v>85</v>
      </c>
      <c r="E5788" s="2">
        <v>197</v>
      </c>
      <c r="F5788" s="2">
        <v>282</v>
      </c>
      <c r="G5788" s="2">
        <v>5000</v>
      </c>
      <c r="H5788" s="2" t="s">
        <v>10</v>
      </c>
      <c r="I5788" s="2" t="s">
        <v>2</v>
      </c>
      <c r="J5788" s="2" t="s">
        <v>11</v>
      </c>
      <c r="K5788" s="2" t="str">
        <f>LOOKUP(A5788,'[2]Collin Seedling for R'!$A$3:$A$51,'[2]Collin Seedling for R'!$R$3:$R$51)</f>
        <v>Mod</v>
      </c>
      <c r="L5788" s="2" t="str">
        <f>LOOKUP(A5788,'[2]Collin Seedling for R'!$A$3:$A$51,'[2]Collin Seedling for R'!$T$3:$T$51)</f>
        <v>BAND</v>
      </c>
      <c r="M5788" s="2" t="str">
        <f>LOOKUP(A5788,'[2]Collin Seedling for R'!$A$3:$A$51,'[2]Collin Seedling for R'!$P$3:$P$51)</f>
        <v>Unseeded</v>
      </c>
      <c r="N5788" s="8">
        <f t="shared" si="90"/>
        <v>3.94</v>
      </c>
      <c r="O5788" s="2" t="str">
        <f>LOOKUP(H5788,[2]plantlist!$A$2:$A$943,[2]plantlist!$B$2:$B$943)</f>
        <v>L</v>
      </c>
    </row>
    <row r="5789" spans="1:15" x14ac:dyDescent="0.2">
      <c r="A5789" s="7" t="s">
        <v>475</v>
      </c>
      <c r="B5789" s="2">
        <v>2002</v>
      </c>
      <c r="C5789" s="2" t="s">
        <v>0</v>
      </c>
      <c r="D5789" s="2">
        <v>68</v>
      </c>
      <c r="E5789" s="2">
        <v>31</v>
      </c>
      <c r="F5789" s="2">
        <v>99</v>
      </c>
      <c r="G5789" s="2">
        <v>5000</v>
      </c>
      <c r="H5789" s="2" t="s">
        <v>51</v>
      </c>
      <c r="I5789" s="2" t="s">
        <v>19</v>
      </c>
      <c r="J5789" s="2" t="s">
        <v>52</v>
      </c>
      <c r="K5789" s="2" t="str">
        <f>LOOKUP(A5789,'[2]Collin Seedling for R'!$A$3:$A$51,'[2]Collin Seedling for R'!$R$3:$R$51)</f>
        <v>Mod</v>
      </c>
      <c r="L5789" s="2" t="str">
        <f>LOOKUP(A5789,'[2]Collin Seedling for R'!$A$3:$A$51,'[2]Collin Seedling for R'!$T$3:$T$51)</f>
        <v>BAND</v>
      </c>
      <c r="M5789" s="2" t="str">
        <f>LOOKUP(A5789,'[2]Collin Seedling for R'!$A$3:$A$51,'[2]Collin Seedling for R'!$P$3:$P$51)</f>
        <v>Unseeded</v>
      </c>
      <c r="N5789" s="8">
        <f t="shared" si="90"/>
        <v>0.62</v>
      </c>
      <c r="O5789" s="2" t="str">
        <f>LOOKUP(H5789,[2]plantlist!$A$2:$A$943,[2]plantlist!$B$2:$B$943)</f>
        <v>F</v>
      </c>
    </row>
    <row r="5790" spans="1:15" x14ac:dyDescent="0.2">
      <c r="A5790" s="7" t="s">
        <v>475</v>
      </c>
      <c r="B5790" s="2">
        <v>2002</v>
      </c>
      <c r="C5790" s="2" t="s">
        <v>0</v>
      </c>
      <c r="D5790" s="2">
        <v>27</v>
      </c>
      <c r="E5790" s="2">
        <v>84</v>
      </c>
      <c r="F5790" s="2">
        <v>111</v>
      </c>
      <c r="G5790" s="2">
        <v>5000</v>
      </c>
      <c r="H5790" s="2" t="s">
        <v>166</v>
      </c>
      <c r="I5790" s="2" t="s">
        <v>2</v>
      </c>
      <c r="J5790" s="2" t="s">
        <v>167</v>
      </c>
      <c r="K5790" s="2" t="str">
        <f>LOOKUP(A5790,'[2]Collin Seedling for R'!$A$3:$A$51,'[2]Collin Seedling for R'!$R$3:$R$51)</f>
        <v>Mod</v>
      </c>
      <c r="L5790" s="2" t="str">
        <f>LOOKUP(A5790,'[2]Collin Seedling for R'!$A$3:$A$51,'[2]Collin Seedling for R'!$T$3:$T$51)</f>
        <v>BAND</v>
      </c>
      <c r="M5790" s="2" t="str">
        <f>LOOKUP(A5790,'[2]Collin Seedling for R'!$A$3:$A$51,'[2]Collin Seedling for R'!$P$3:$P$51)</f>
        <v>Unseeded</v>
      </c>
      <c r="N5790" s="8">
        <f t="shared" si="90"/>
        <v>1.68</v>
      </c>
      <c r="O5790" s="2" t="str">
        <f>LOOKUP(H5790,[2]plantlist!$A$2:$A$943,[2]plantlist!$B$2:$B$943)</f>
        <v>G</v>
      </c>
    </row>
    <row r="5791" spans="1:15" x14ac:dyDescent="0.2">
      <c r="A5791" s="7" t="s">
        <v>475</v>
      </c>
      <c r="B5791" s="2">
        <v>2002</v>
      </c>
      <c r="C5791" s="2" t="s">
        <v>0</v>
      </c>
      <c r="D5791" s="2">
        <v>13</v>
      </c>
      <c r="E5791" s="2">
        <v>0</v>
      </c>
      <c r="F5791" s="2">
        <v>13</v>
      </c>
      <c r="G5791" s="2">
        <v>5000</v>
      </c>
      <c r="H5791" s="2" t="s">
        <v>74</v>
      </c>
      <c r="I5791" s="2" t="s">
        <v>2</v>
      </c>
      <c r="J5791" s="2" t="s">
        <v>75</v>
      </c>
      <c r="K5791" s="2" t="str">
        <f>LOOKUP(A5791,'[2]Collin Seedling for R'!$A$3:$A$51,'[2]Collin Seedling for R'!$R$3:$R$51)</f>
        <v>Mod</v>
      </c>
      <c r="L5791" s="2" t="str">
        <f>LOOKUP(A5791,'[2]Collin Seedling for R'!$A$3:$A$51,'[2]Collin Seedling for R'!$T$3:$T$51)</f>
        <v>BAND</v>
      </c>
      <c r="M5791" s="2" t="str">
        <f>LOOKUP(A5791,'[2]Collin Seedling for R'!$A$3:$A$51,'[2]Collin Seedling for R'!$P$3:$P$51)</f>
        <v>Unseeded</v>
      </c>
      <c r="N5791" s="8">
        <f t="shared" si="90"/>
        <v>0</v>
      </c>
      <c r="O5791" s="2" t="str">
        <f>LOOKUP(H5791,[2]plantlist!$A$2:$A$943,[2]plantlist!$B$2:$B$943)</f>
        <v>T</v>
      </c>
    </row>
    <row r="5792" spans="1:15" x14ac:dyDescent="0.2">
      <c r="A5792" s="7" t="s">
        <v>475</v>
      </c>
      <c r="B5792" s="2">
        <v>2002</v>
      </c>
      <c r="C5792" s="2" t="s">
        <v>0</v>
      </c>
      <c r="D5792" s="2">
        <v>11</v>
      </c>
      <c r="E5792" s="2">
        <v>56</v>
      </c>
      <c r="F5792" s="2">
        <v>67</v>
      </c>
      <c r="G5792" s="2">
        <v>5000</v>
      </c>
      <c r="H5792" s="2" t="s">
        <v>543</v>
      </c>
      <c r="I5792" s="2" t="s">
        <v>2</v>
      </c>
      <c r="J5792" s="2" t="s">
        <v>544</v>
      </c>
      <c r="K5792" s="2" t="str">
        <f>LOOKUP(A5792,'[2]Collin Seedling for R'!$A$3:$A$51,'[2]Collin Seedling for R'!$R$3:$R$51)</f>
        <v>Mod</v>
      </c>
      <c r="L5792" s="2" t="str">
        <f>LOOKUP(A5792,'[2]Collin Seedling for R'!$A$3:$A$51,'[2]Collin Seedling for R'!$T$3:$T$51)</f>
        <v>BAND</v>
      </c>
      <c r="M5792" s="2" t="str">
        <f>LOOKUP(A5792,'[2]Collin Seedling for R'!$A$3:$A$51,'[2]Collin Seedling for R'!$P$3:$P$51)</f>
        <v>Unseeded</v>
      </c>
      <c r="N5792" s="8">
        <f t="shared" si="90"/>
        <v>1.1199999999999999</v>
      </c>
      <c r="O5792" s="2" t="str">
        <f>LOOKUP(H5792,[2]plantlist!$A$2:$A$943,[2]plantlist!$B$2:$B$943)</f>
        <v>G</v>
      </c>
    </row>
    <row r="5793" spans="1:15" x14ac:dyDescent="0.2">
      <c r="A5793" s="7" t="s">
        <v>475</v>
      </c>
      <c r="B5793" s="2">
        <v>2002</v>
      </c>
      <c r="C5793" s="2" t="s">
        <v>0</v>
      </c>
      <c r="D5793" s="2">
        <v>10</v>
      </c>
      <c r="E5793" s="2">
        <v>53</v>
      </c>
      <c r="F5793" s="2">
        <v>63</v>
      </c>
      <c r="G5793" s="2">
        <v>5000</v>
      </c>
      <c r="H5793" s="2" t="s">
        <v>384</v>
      </c>
      <c r="I5793" s="2" t="s">
        <v>2</v>
      </c>
      <c r="J5793" s="2" t="s">
        <v>385</v>
      </c>
      <c r="K5793" s="2" t="str">
        <f>LOOKUP(A5793,'[2]Collin Seedling for R'!$A$3:$A$51,'[2]Collin Seedling for R'!$R$3:$R$51)</f>
        <v>Mod</v>
      </c>
      <c r="L5793" s="2" t="str">
        <f>LOOKUP(A5793,'[2]Collin Seedling for R'!$A$3:$A$51,'[2]Collin Seedling for R'!$T$3:$T$51)</f>
        <v>BAND</v>
      </c>
      <c r="M5793" s="2" t="str">
        <f>LOOKUP(A5793,'[2]Collin Seedling for R'!$A$3:$A$51,'[2]Collin Seedling for R'!$P$3:$P$51)</f>
        <v>Unseeded</v>
      </c>
      <c r="N5793" s="8">
        <f t="shared" si="90"/>
        <v>1.06</v>
      </c>
      <c r="O5793" s="2" t="str">
        <f>LOOKUP(H5793,[2]plantlist!$A$2:$A$943,[2]plantlist!$B$2:$B$943)</f>
        <v>G</v>
      </c>
    </row>
    <row r="5794" spans="1:15" x14ac:dyDescent="0.2">
      <c r="A5794" s="7" t="s">
        <v>475</v>
      </c>
      <c r="B5794" s="2">
        <v>2002</v>
      </c>
      <c r="C5794" s="2" t="s">
        <v>0</v>
      </c>
      <c r="D5794" s="2">
        <v>8</v>
      </c>
      <c r="E5794" s="2">
        <v>8</v>
      </c>
      <c r="F5794" s="2">
        <v>16</v>
      </c>
      <c r="G5794" s="2">
        <v>5000</v>
      </c>
      <c r="H5794" s="2" t="s">
        <v>57</v>
      </c>
      <c r="I5794" s="2" t="s">
        <v>2</v>
      </c>
      <c r="J5794" s="2" t="s">
        <v>58</v>
      </c>
      <c r="K5794" s="2" t="str">
        <f>LOOKUP(A5794,'[2]Collin Seedling for R'!$A$3:$A$51,'[2]Collin Seedling for R'!$R$3:$R$51)</f>
        <v>Mod</v>
      </c>
      <c r="L5794" s="2" t="str">
        <f>LOOKUP(A5794,'[2]Collin Seedling for R'!$A$3:$A$51,'[2]Collin Seedling for R'!$T$3:$T$51)</f>
        <v>BAND</v>
      </c>
      <c r="M5794" s="2" t="str">
        <f>LOOKUP(A5794,'[2]Collin Seedling for R'!$A$3:$A$51,'[2]Collin Seedling for R'!$P$3:$P$51)</f>
        <v>Unseeded</v>
      </c>
      <c r="N5794" s="8">
        <f t="shared" si="90"/>
        <v>0.16</v>
      </c>
      <c r="O5794" s="2" t="str">
        <f>LOOKUP(H5794,[2]plantlist!$A$2:$A$943,[2]plantlist!$B$2:$B$943)</f>
        <v>F</v>
      </c>
    </row>
    <row r="5795" spans="1:15" x14ac:dyDescent="0.2">
      <c r="A5795" s="7" t="s">
        <v>475</v>
      </c>
      <c r="B5795" s="2">
        <v>2002</v>
      </c>
      <c r="C5795" s="2" t="s">
        <v>0</v>
      </c>
      <c r="D5795" s="2">
        <v>5</v>
      </c>
      <c r="E5795" s="2">
        <v>27</v>
      </c>
      <c r="F5795" s="2">
        <v>32</v>
      </c>
      <c r="G5795" s="2">
        <v>5000</v>
      </c>
      <c r="H5795" s="2" t="s">
        <v>51</v>
      </c>
      <c r="I5795" s="2" t="s">
        <v>2</v>
      </c>
      <c r="J5795" s="2" t="s">
        <v>52</v>
      </c>
      <c r="K5795" s="2" t="str">
        <f>LOOKUP(A5795,'[2]Collin Seedling for R'!$A$3:$A$51,'[2]Collin Seedling for R'!$R$3:$R$51)</f>
        <v>Mod</v>
      </c>
      <c r="L5795" s="2" t="str">
        <f>LOOKUP(A5795,'[2]Collin Seedling for R'!$A$3:$A$51,'[2]Collin Seedling for R'!$T$3:$T$51)</f>
        <v>BAND</v>
      </c>
      <c r="M5795" s="2" t="str">
        <f>LOOKUP(A5795,'[2]Collin Seedling for R'!$A$3:$A$51,'[2]Collin Seedling for R'!$P$3:$P$51)</f>
        <v>Unseeded</v>
      </c>
      <c r="N5795" s="8">
        <f t="shared" si="90"/>
        <v>0.54</v>
      </c>
      <c r="O5795" s="2" t="str">
        <f>LOOKUP(H5795,[2]plantlist!$A$2:$A$943,[2]plantlist!$B$2:$B$943)</f>
        <v>F</v>
      </c>
    </row>
    <row r="5796" spans="1:15" x14ac:dyDescent="0.2">
      <c r="A5796" s="7" t="s">
        <v>475</v>
      </c>
      <c r="B5796" s="2">
        <v>2002</v>
      </c>
      <c r="C5796" s="2" t="s">
        <v>0</v>
      </c>
      <c r="D5796" s="2">
        <v>3</v>
      </c>
      <c r="E5796" s="2">
        <v>11</v>
      </c>
      <c r="F5796" s="2">
        <v>14</v>
      </c>
      <c r="G5796" s="2">
        <v>5000</v>
      </c>
      <c r="H5796" s="2" t="s">
        <v>21</v>
      </c>
      <c r="I5796" s="2" t="s">
        <v>2</v>
      </c>
      <c r="J5796" s="2" t="s">
        <v>22</v>
      </c>
      <c r="K5796" s="2" t="str">
        <f>LOOKUP(A5796,'[2]Collin Seedling for R'!$A$3:$A$51,'[2]Collin Seedling for R'!$R$3:$R$51)</f>
        <v>Mod</v>
      </c>
      <c r="L5796" s="2" t="str">
        <f>LOOKUP(A5796,'[2]Collin Seedling for R'!$A$3:$A$51,'[2]Collin Seedling for R'!$T$3:$T$51)</f>
        <v>BAND</v>
      </c>
      <c r="M5796" s="2" t="str">
        <f>LOOKUP(A5796,'[2]Collin Seedling for R'!$A$3:$A$51,'[2]Collin Seedling for R'!$P$3:$P$51)</f>
        <v>Unseeded</v>
      </c>
      <c r="N5796" s="8">
        <f t="shared" si="90"/>
        <v>0.22</v>
      </c>
      <c r="O5796" s="2" t="str">
        <f>LOOKUP(H5796,[2]plantlist!$A$2:$A$943,[2]plantlist!$B$2:$B$943)</f>
        <v>F</v>
      </c>
    </row>
    <row r="5797" spans="1:15" x14ac:dyDescent="0.2">
      <c r="A5797" s="7" t="s">
        <v>475</v>
      </c>
      <c r="B5797" s="2">
        <v>2002</v>
      </c>
      <c r="C5797" s="2" t="s">
        <v>0</v>
      </c>
      <c r="D5797" s="2">
        <v>3</v>
      </c>
      <c r="E5797" s="2">
        <v>62</v>
      </c>
      <c r="F5797" s="2">
        <v>65</v>
      </c>
      <c r="G5797" s="2">
        <v>5000</v>
      </c>
      <c r="H5797" s="2" t="s">
        <v>372</v>
      </c>
      <c r="I5797" s="2" t="s">
        <v>2</v>
      </c>
      <c r="J5797" s="2" t="s">
        <v>48</v>
      </c>
      <c r="K5797" s="2" t="str">
        <f>LOOKUP(A5797,'[2]Collin Seedling for R'!$A$3:$A$51,'[2]Collin Seedling for R'!$R$3:$R$51)</f>
        <v>Mod</v>
      </c>
      <c r="L5797" s="2" t="str">
        <f>LOOKUP(A5797,'[2]Collin Seedling for R'!$A$3:$A$51,'[2]Collin Seedling for R'!$T$3:$T$51)</f>
        <v>BAND</v>
      </c>
      <c r="M5797" s="2" t="str">
        <f>LOOKUP(A5797,'[2]Collin Seedling for R'!$A$3:$A$51,'[2]Collin Seedling for R'!$P$3:$P$51)</f>
        <v>Unseeded</v>
      </c>
      <c r="N5797" s="8">
        <f t="shared" si="90"/>
        <v>1.24</v>
      </c>
      <c r="O5797" s="2" t="str">
        <f>LOOKUP(H5797,[2]plantlist!$A$2:$A$943,[2]plantlist!$B$2:$B$943)</f>
        <v>G</v>
      </c>
    </row>
    <row r="5798" spans="1:15" x14ac:dyDescent="0.2">
      <c r="A5798" s="7" t="s">
        <v>475</v>
      </c>
      <c r="B5798" s="2">
        <v>2002</v>
      </c>
      <c r="C5798" s="2" t="s">
        <v>0</v>
      </c>
      <c r="D5798" s="2">
        <v>1</v>
      </c>
      <c r="E5798" s="2">
        <v>5</v>
      </c>
      <c r="F5798" s="2">
        <v>6</v>
      </c>
      <c r="G5798" s="2">
        <v>5000</v>
      </c>
      <c r="H5798" s="2" t="s">
        <v>340</v>
      </c>
      <c r="I5798" s="2" t="s">
        <v>19</v>
      </c>
      <c r="J5798" s="2" t="s">
        <v>341</v>
      </c>
      <c r="K5798" s="2" t="str">
        <f>LOOKUP(A5798,'[2]Collin Seedling for R'!$A$3:$A$51,'[2]Collin Seedling for R'!$R$3:$R$51)</f>
        <v>Mod</v>
      </c>
      <c r="L5798" s="2" t="str">
        <f>LOOKUP(A5798,'[2]Collin Seedling for R'!$A$3:$A$51,'[2]Collin Seedling for R'!$T$3:$T$51)</f>
        <v>BAND</v>
      </c>
      <c r="M5798" s="2" t="str">
        <f>LOOKUP(A5798,'[2]Collin Seedling for R'!$A$3:$A$51,'[2]Collin Seedling for R'!$P$3:$P$51)</f>
        <v>Unseeded</v>
      </c>
      <c r="N5798" s="8">
        <f t="shared" si="90"/>
        <v>0.1</v>
      </c>
      <c r="O5798" s="2" t="str">
        <f>LOOKUP(H5798,[2]plantlist!$A$2:$A$943,[2]plantlist!$B$2:$B$943)</f>
        <v>F</v>
      </c>
    </row>
    <row r="5799" spans="1:15" x14ac:dyDescent="0.2">
      <c r="A5799" s="7" t="s">
        <v>475</v>
      </c>
      <c r="B5799" s="2">
        <v>2002</v>
      </c>
      <c r="C5799" s="2" t="s">
        <v>0</v>
      </c>
      <c r="D5799" s="2">
        <v>0</v>
      </c>
      <c r="E5799" s="2">
        <v>210</v>
      </c>
      <c r="F5799" s="2">
        <v>210</v>
      </c>
      <c r="G5799" s="2">
        <v>5000</v>
      </c>
      <c r="H5799" s="2" t="s">
        <v>82</v>
      </c>
      <c r="I5799" s="2" t="s">
        <v>2</v>
      </c>
      <c r="J5799" s="2" t="s">
        <v>83</v>
      </c>
      <c r="K5799" s="2" t="str">
        <f>LOOKUP(A5799,'[2]Collin Seedling for R'!$A$3:$A$51,'[2]Collin Seedling for R'!$R$3:$R$51)</f>
        <v>Mod</v>
      </c>
      <c r="L5799" s="2" t="str">
        <f>LOOKUP(A5799,'[2]Collin Seedling for R'!$A$3:$A$51,'[2]Collin Seedling for R'!$T$3:$T$51)</f>
        <v>BAND</v>
      </c>
      <c r="M5799" s="2" t="str">
        <f>LOOKUP(A5799,'[2]Collin Seedling for R'!$A$3:$A$51,'[2]Collin Seedling for R'!$P$3:$P$51)</f>
        <v>Unseeded</v>
      </c>
      <c r="N5799" s="8">
        <f t="shared" si="90"/>
        <v>4.2</v>
      </c>
      <c r="O5799" s="2" t="str">
        <f>LOOKUP(H5799,[2]plantlist!$A$2:$A$943,[2]plantlist!$B$2:$B$943)</f>
        <v>F</v>
      </c>
    </row>
    <row r="5800" spans="1:15" x14ac:dyDescent="0.2">
      <c r="A5800" s="7" t="s">
        <v>475</v>
      </c>
      <c r="B5800" s="2">
        <v>2002</v>
      </c>
      <c r="C5800" s="2" t="s">
        <v>0</v>
      </c>
      <c r="D5800" s="2">
        <v>0</v>
      </c>
      <c r="E5800" s="2">
        <v>2</v>
      </c>
      <c r="F5800" s="2">
        <v>2</v>
      </c>
      <c r="G5800" s="2">
        <v>5000</v>
      </c>
      <c r="H5800" s="2" t="s">
        <v>37</v>
      </c>
      <c r="I5800" s="2" t="s">
        <v>19</v>
      </c>
      <c r="J5800" s="2" t="s">
        <v>38</v>
      </c>
      <c r="K5800" s="2" t="str">
        <f>LOOKUP(A5800,'[2]Collin Seedling for R'!$A$3:$A$51,'[2]Collin Seedling for R'!$R$3:$R$51)</f>
        <v>Mod</v>
      </c>
      <c r="L5800" s="2" t="str">
        <f>LOOKUP(A5800,'[2]Collin Seedling for R'!$A$3:$A$51,'[2]Collin Seedling for R'!$T$3:$T$51)</f>
        <v>BAND</v>
      </c>
      <c r="M5800" s="2" t="str">
        <f>LOOKUP(A5800,'[2]Collin Seedling for R'!$A$3:$A$51,'[2]Collin Seedling for R'!$P$3:$P$51)</f>
        <v>Unseeded</v>
      </c>
      <c r="N5800" s="8">
        <f t="shared" si="90"/>
        <v>0.04</v>
      </c>
      <c r="O5800" s="2" t="str">
        <f>LOOKUP(H5800,[2]plantlist!$A$2:$A$943,[2]plantlist!$B$2:$B$943)</f>
        <v>F</v>
      </c>
    </row>
    <row r="5801" spans="1:15" x14ac:dyDescent="0.2">
      <c r="A5801" s="7" t="s">
        <v>475</v>
      </c>
      <c r="B5801" s="2">
        <v>2002</v>
      </c>
      <c r="C5801" s="2" t="s">
        <v>0</v>
      </c>
      <c r="D5801" s="2">
        <v>0</v>
      </c>
      <c r="E5801" s="2">
        <v>8</v>
      </c>
      <c r="F5801" s="2">
        <v>8</v>
      </c>
      <c r="G5801" s="2">
        <v>5000</v>
      </c>
      <c r="H5801" s="2" t="s">
        <v>37</v>
      </c>
      <c r="I5801" s="2" t="s">
        <v>2</v>
      </c>
      <c r="J5801" s="2" t="s">
        <v>38</v>
      </c>
      <c r="K5801" s="2" t="str">
        <f>LOOKUP(A5801,'[2]Collin Seedling for R'!$A$3:$A$51,'[2]Collin Seedling for R'!$R$3:$R$51)</f>
        <v>Mod</v>
      </c>
      <c r="L5801" s="2" t="str">
        <f>LOOKUP(A5801,'[2]Collin Seedling for R'!$A$3:$A$51,'[2]Collin Seedling for R'!$T$3:$T$51)</f>
        <v>BAND</v>
      </c>
      <c r="M5801" s="2" t="str">
        <f>LOOKUP(A5801,'[2]Collin Seedling for R'!$A$3:$A$51,'[2]Collin Seedling for R'!$P$3:$P$51)</f>
        <v>Unseeded</v>
      </c>
      <c r="N5801" s="8">
        <f t="shared" si="90"/>
        <v>0.16</v>
      </c>
      <c r="O5801" s="2" t="str">
        <f>LOOKUP(H5801,[2]plantlist!$A$2:$A$943,[2]plantlist!$B$2:$B$943)</f>
        <v>F</v>
      </c>
    </row>
    <row r="5802" spans="1:15" x14ac:dyDescent="0.2">
      <c r="A5802" s="7" t="s">
        <v>475</v>
      </c>
      <c r="B5802" s="2">
        <v>2002</v>
      </c>
      <c r="C5802" s="2" t="s">
        <v>0</v>
      </c>
      <c r="D5802" s="2">
        <v>0</v>
      </c>
      <c r="E5802" s="2">
        <v>16</v>
      </c>
      <c r="F5802" s="2">
        <v>16</v>
      </c>
      <c r="G5802" s="2">
        <v>5000</v>
      </c>
      <c r="H5802" s="2" t="s">
        <v>66</v>
      </c>
      <c r="I5802" s="2" t="s">
        <v>2</v>
      </c>
      <c r="J5802" s="2" t="s">
        <v>67</v>
      </c>
      <c r="K5802" s="2" t="str">
        <f>LOOKUP(A5802,'[2]Collin Seedling for R'!$A$3:$A$51,'[2]Collin Seedling for R'!$R$3:$R$51)</f>
        <v>Mod</v>
      </c>
      <c r="L5802" s="2" t="str">
        <f>LOOKUP(A5802,'[2]Collin Seedling for R'!$A$3:$A$51,'[2]Collin Seedling for R'!$T$3:$T$51)</f>
        <v>BAND</v>
      </c>
      <c r="M5802" s="2" t="str">
        <f>LOOKUP(A5802,'[2]Collin Seedling for R'!$A$3:$A$51,'[2]Collin Seedling for R'!$P$3:$P$51)</f>
        <v>Unseeded</v>
      </c>
      <c r="N5802" s="8">
        <f t="shared" si="90"/>
        <v>0.32</v>
      </c>
      <c r="O5802" s="2" t="str">
        <f>LOOKUP(H5802,[2]plantlist!$A$2:$A$943,[2]plantlist!$B$2:$B$943)</f>
        <v>G</v>
      </c>
    </row>
    <row r="5803" spans="1:15" x14ac:dyDescent="0.2">
      <c r="A5803" s="7" t="s">
        <v>475</v>
      </c>
      <c r="B5803" s="2">
        <v>2002</v>
      </c>
      <c r="C5803" s="2" t="s">
        <v>0</v>
      </c>
      <c r="D5803" s="2">
        <v>0</v>
      </c>
      <c r="E5803" s="2">
        <v>29</v>
      </c>
      <c r="F5803" s="2">
        <v>29</v>
      </c>
      <c r="G5803" s="2">
        <v>5000</v>
      </c>
      <c r="H5803" s="2" t="s">
        <v>401</v>
      </c>
      <c r="I5803" s="2" t="s">
        <v>2</v>
      </c>
      <c r="J5803" s="2" t="s">
        <v>402</v>
      </c>
      <c r="K5803" s="2" t="str">
        <f>LOOKUP(A5803,'[2]Collin Seedling for R'!$A$3:$A$51,'[2]Collin Seedling for R'!$R$3:$R$51)</f>
        <v>Mod</v>
      </c>
      <c r="L5803" s="2" t="str">
        <f>LOOKUP(A5803,'[2]Collin Seedling for R'!$A$3:$A$51,'[2]Collin Seedling for R'!$T$3:$T$51)</f>
        <v>BAND</v>
      </c>
      <c r="M5803" s="2" t="str">
        <f>LOOKUP(A5803,'[2]Collin Seedling for R'!$A$3:$A$51,'[2]Collin Seedling for R'!$P$3:$P$51)</f>
        <v>Unseeded</v>
      </c>
      <c r="N5803" s="8">
        <f t="shared" si="90"/>
        <v>0.57999999999999996</v>
      </c>
      <c r="O5803" s="2" t="str">
        <f>LOOKUP(H5803,[2]plantlist!$A$2:$A$943,[2]plantlist!$B$2:$B$943)</f>
        <v>F</v>
      </c>
    </row>
    <row r="5804" spans="1:15" x14ac:dyDescent="0.2">
      <c r="A5804" s="7" t="s">
        <v>475</v>
      </c>
      <c r="B5804" s="2">
        <v>2002</v>
      </c>
      <c r="C5804" s="2" t="s">
        <v>0</v>
      </c>
      <c r="D5804" s="2">
        <v>0</v>
      </c>
      <c r="E5804" s="2">
        <v>275</v>
      </c>
      <c r="F5804" s="2">
        <v>275</v>
      </c>
      <c r="G5804" s="2">
        <v>5000</v>
      </c>
      <c r="H5804" s="2" t="s">
        <v>16</v>
      </c>
      <c r="I5804" s="2" t="s">
        <v>2</v>
      </c>
      <c r="J5804" s="2" t="s">
        <v>17</v>
      </c>
      <c r="K5804" s="2" t="str">
        <f>LOOKUP(A5804,'[2]Collin Seedling for R'!$A$3:$A$51,'[2]Collin Seedling for R'!$R$3:$R$51)</f>
        <v>Mod</v>
      </c>
      <c r="L5804" s="2" t="str">
        <f>LOOKUP(A5804,'[2]Collin Seedling for R'!$A$3:$A$51,'[2]Collin Seedling for R'!$T$3:$T$51)</f>
        <v>BAND</v>
      </c>
      <c r="M5804" s="2" t="str">
        <f>LOOKUP(A5804,'[2]Collin Seedling for R'!$A$3:$A$51,'[2]Collin Seedling for R'!$P$3:$P$51)</f>
        <v>Unseeded</v>
      </c>
      <c r="N5804" s="8">
        <f t="shared" si="90"/>
        <v>5.5</v>
      </c>
      <c r="O5804" s="2" t="str">
        <f>LOOKUP(H5804,[2]plantlist!$A$2:$A$943,[2]plantlist!$B$2:$B$943)</f>
        <v>S</v>
      </c>
    </row>
    <row r="5805" spans="1:15" x14ac:dyDescent="0.2">
      <c r="A5805" s="7" t="s">
        <v>475</v>
      </c>
      <c r="B5805" s="2">
        <v>2002</v>
      </c>
      <c r="C5805" s="2" t="s">
        <v>0</v>
      </c>
      <c r="D5805" s="2">
        <v>0</v>
      </c>
      <c r="E5805" s="2">
        <v>261</v>
      </c>
      <c r="F5805" s="2">
        <v>261</v>
      </c>
      <c r="G5805" s="2">
        <v>5000</v>
      </c>
      <c r="H5805" s="2" t="s">
        <v>74</v>
      </c>
      <c r="I5805" s="2" t="s">
        <v>19</v>
      </c>
      <c r="J5805" s="2" t="s">
        <v>75</v>
      </c>
      <c r="K5805" s="2" t="str">
        <f>LOOKUP(A5805,'[2]Collin Seedling for R'!$A$3:$A$51,'[2]Collin Seedling for R'!$R$3:$R$51)</f>
        <v>Mod</v>
      </c>
      <c r="L5805" s="2" t="str">
        <f>LOOKUP(A5805,'[2]Collin Seedling for R'!$A$3:$A$51,'[2]Collin Seedling for R'!$T$3:$T$51)</f>
        <v>BAND</v>
      </c>
      <c r="M5805" s="2" t="str">
        <f>LOOKUP(A5805,'[2]Collin Seedling for R'!$A$3:$A$51,'[2]Collin Seedling for R'!$P$3:$P$51)</f>
        <v>Unseeded</v>
      </c>
      <c r="N5805" s="8">
        <f t="shared" si="90"/>
        <v>5.2200000000000006</v>
      </c>
      <c r="O5805" s="2" t="str">
        <f>LOOKUP(H5805,[2]plantlist!$A$2:$A$943,[2]plantlist!$B$2:$B$943)</f>
        <v>T</v>
      </c>
    </row>
    <row r="5806" spans="1:15" x14ac:dyDescent="0.2">
      <c r="A5806" s="7" t="s">
        <v>475</v>
      </c>
      <c r="B5806" s="2">
        <v>2002</v>
      </c>
      <c r="C5806" s="2" t="s">
        <v>0</v>
      </c>
      <c r="D5806" s="2">
        <v>0</v>
      </c>
      <c r="E5806" s="2">
        <v>147</v>
      </c>
      <c r="F5806" s="2">
        <v>147</v>
      </c>
      <c r="G5806" s="2">
        <v>5000</v>
      </c>
      <c r="H5806" s="2" t="s">
        <v>23</v>
      </c>
      <c r="I5806" s="2" t="s">
        <v>2</v>
      </c>
      <c r="J5806" s="2" t="s">
        <v>24</v>
      </c>
      <c r="K5806" s="2" t="str">
        <f>LOOKUP(A5806,'[2]Collin Seedling for R'!$A$3:$A$51,'[2]Collin Seedling for R'!$R$3:$R$51)</f>
        <v>Mod</v>
      </c>
      <c r="L5806" s="2" t="str">
        <f>LOOKUP(A5806,'[2]Collin Seedling for R'!$A$3:$A$51,'[2]Collin Seedling for R'!$T$3:$T$51)</f>
        <v>BAND</v>
      </c>
      <c r="M5806" s="2" t="str">
        <f>LOOKUP(A5806,'[2]Collin Seedling for R'!$A$3:$A$51,'[2]Collin Seedling for R'!$P$3:$P$51)</f>
        <v>Unseeded</v>
      </c>
      <c r="N5806" s="8">
        <f t="shared" si="90"/>
        <v>2.94</v>
      </c>
      <c r="O5806" s="2" t="str">
        <f>LOOKUP(H5806,[2]plantlist!$A$2:$A$943,[2]plantlist!$B$2:$B$943)</f>
        <v>S</v>
      </c>
    </row>
    <row r="5807" spans="1:15" x14ac:dyDescent="0.2">
      <c r="A5807" s="7" t="s">
        <v>475</v>
      </c>
      <c r="B5807" s="2">
        <v>2002</v>
      </c>
      <c r="C5807" s="2" t="s">
        <v>0</v>
      </c>
      <c r="D5807" s="2">
        <v>0</v>
      </c>
      <c r="E5807" s="2">
        <v>7</v>
      </c>
      <c r="F5807" s="2">
        <v>7</v>
      </c>
      <c r="G5807" s="2">
        <v>5000</v>
      </c>
      <c r="H5807" s="2" t="s">
        <v>539</v>
      </c>
      <c r="I5807" s="2" t="s">
        <v>2</v>
      </c>
      <c r="J5807" s="2" t="s">
        <v>540</v>
      </c>
      <c r="K5807" s="2" t="str">
        <f>LOOKUP(A5807,'[2]Collin Seedling for R'!$A$3:$A$51,'[2]Collin Seedling for R'!$R$3:$R$51)</f>
        <v>Mod</v>
      </c>
      <c r="L5807" s="2" t="str">
        <f>LOOKUP(A5807,'[2]Collin Seedling for R'!$A$3:$A$51,'[2]Collin Seedling for R'!$T$3:$T$51)</f>
        <v>BAND</v>
      </c>
      <c r="M5807" s="2" t="str">
        <f>LOOKUP(A5807,'[2]Collin Seedling for R'!$A$3:$A$51,'[2]Collin Seedling for R'!$P$3:$P$51)</f>
        <v>Unseeded</v>
      </c>
      <c r="N5807" s="8">
        <f t="shared" si="90"/>
        <v>0.13999999999999999</v>
      </c>
      <c r="O5807" s="2" t="str">
        <f>LOOKUP(H5807,[2]plantlist!$A$2:$A$943,[2]plantlist!$B$2:$B$943)</f>
        <v>F</v>
      </c>
    </row>
    <row r="5808" spans="1:15" x14ac:dyDescent="0.2">
      <c r="A5808" s="7" t="s">
        <v>475</v>
      </c>
      <c r="B5808" s="2">
        <v>2002</v>
      </c>
      <c r="C5808" s="2" t="s">
        <v>0</v>
      </c>
      <c r="D5808" s="2">
        <v>0</v>
      </c>
      <c r="E5808" s="2">
        <v>48</v>
      </c>
      <c r="F5808" s="2">
        <v>48</v>
      </c>
      <c r="G5808" s="2">
        <v>5000</v>
      </c>
      <c r="H5808" s="2" t="s">
        <v>104</v>
      </c>
      <c r="I5808" s="2" t="s">
        <v>2</v>
      </c>
      <c r="J5808" s="2" t="s">
        <v>105</v>
      </c>
      <c r="K5808" s="2" t="str">
        <f>LOOKUP(A5808,'[2]Collin Seedling for R'!$A$3:$A$51,'[2]Collin Seedling for R'!$R$3:$R$51)</f>
        <v>Mod</v>
      </c>
      <c r="L5808" s="2" t="str">
        <f>LOOKUP(A5808,'[2]Collin Seedling for R'!$A$3:$A$51,'[2]Collin Seedling for R'!$T$3:$T$51)</f>
        <v>BAND</v>
      </c>
      <c r="M5808" s="2" t="str">
        <f>LOOKUP(A5808,'[2]Collin Seedling for R'!$A$3:$A$51,'[2]Collin Seedling for R'!$P$3:$P$51)</f>
        <v>Unseeded</v>
      </c>
      <c r="N5808" s="8">
        <f t="shared" si="90"/>
        <v>0.96</v>
      </c>
      <c r="O5808" s="2" t="str">
        <f>LOOKUP(H5808,[2]plantlist!$A$2:$A$943,[2]plantlist!$B$2:$B$943)</f>
        <v>G</v>
      </c>
    </row>
    <row r="5809" spans="1:15" x14ac:dyDescent="0.2">
      <c r="A5809" s="7" t="s">
        <v>475</v>
      </c>
      <c r="B5809" s="2">
        <v>2002</v>
      </c>
      <c r="C5809" s="2" t="s">
        <v>0</v>
      </c>
      <c r="D5809" s="2">
        <v>0</v>
      </c>
      <c r="E5809" s="2">
        <v>24</v>
      </c>
      <c r="F5809" s="2">
        <v>24</v>
      </c>
      <c r="G5809" s="2">
        <v>5000</v>
      </c>
      <c r="H5809" s="2" t="s">
        <v>16</v>
      </c>
      <c r="I5809" s="2" t="s">
        <v>19</v>
      </c>
      <c r="J5809" s="2" t="s">
        <v>17</v>
      </c>
      <c r="K5809" s="2" t="str">
        <f>LOOKUP(A5809,'[2]Collin Seedling for R'!$A$3:$A$51,'[2]Collin Seedling for R'!$R$3:$R$51)</f>
        <v>Mod</v>
      </c>
      <c r="L5809" s="2" t="str">
        <f>LOOKUP(A5809,'[2]Collin Seedling for R'!$A$3:$A$51,'[2]Collin Seedling for R'!$T$3:$T$51)</f>
        <v>BAND</v>
      </c>
      <c r="M5809" s="2" t="str">
        <f>LOOKUP(A5809,'[2]Collin Seedling for R'!$A$3:$A$51,'[2]Collin Seedling for R'!$P$3:$P$51)</f>
        <v>Unseeded</v>
      </c>
      <c r="N5809" s="8">
        <f t="shared" si="90"/>
        <v>0.48</v>
      </c>
      <c r="O5809" s="2" t="str">
        <f>LOOKUP(H5809,[2]plantlist!$A$2:$A$943,[2]plantlist!$B$2:$B$943)</f>
        <v>S</v>
      </c>
    </row>
    <row r="5810" spans="1:15" x14ac:dyDescent="0.2">
      <c r="A5810" s="7" t="s">
        <v>475</v>
      </c>
      <c r="B5810" s="2">
        <v>2002</v>
      </c>
      <c r="C5810" s="2" t="s">
        <v>0</v>
      </c>
      <c r="D5810" s="2">
        <v>0</v>
      </c>
      <c r="E5810" s="2">
        <v>8</v>
      </c>
      <c r="F5810" s="2">
        <v>8</v>
      </c>
      <c r="G5810" s="2">
        <v>5000</v>
      </c>
      <c r="H5810" s="2" t="s">
        <v>372</v>
      </c>
      <c r="I5810" s="2" t="s">
        <v>19</v>
      </c>
      <c r="J5810" s="2" t="s">
        <v>48</v>
      </c>
      <c r="K5810" s="2" t="str">
        <f>LOOKUP(A5810,'[2]Collin Seedling for R'!$A$3:$A$51,'[2]Collin Seedling for R'!$R$3:$R$51)</f>
        <v>Mod</v>
      </c>
      <c r="L5810" s="2" t="str">
        <f>LOOKUP(A5810,'[2]Collin Seedling for R'!$A$3:$A$51,'[2]Collin Seedling for R'!$T$3:$T$51)</f>
        <v>BAND</v>
      </c>
      <c r="M5810" s="2" t="str">
        <f>LOOKUP(A5810,'[2]Collin Seedling for R'!$A$3:$A$51,'[2]Collin Seedling for R'!$P$3:$P$51)</f>
        <v>Unseeded</v>
      </c>
      <c r="N5810" s="8">
        <f t="shared" si="90"/>
        <v>0.16</v>
      </c>
      <c r="O5810" s="2" t="str">
        <f>LOOKUP(H5810,[2]plantlist!$A$2:$A$943,[2]plantlist!$B$2:$B$943)</f>
        <v>G</v>
      </c>
    </row>
    <row r="5811" spans="1:15" x14ac:dyDescent="0.2">
      <c r="A5811" s="7" t="s">
        <v>475</v>
      </c>
      <c r="B5811" s="2">
        <v>2002</v>
      </c>
      <c r="C5811" s="2" t="s">
        <v>0</v>
      </c>
      <c r="D5811" s="2">
        <v>0</v>
      </c>
      <c r="E5811" s="2">
        <v>6</v>
      </c>
      <c r="F5811" s="2">
        <v>6</v>
      </c>
      <c r="G5811" s="2">
        <v>5000</v>
      </c>
      <c r="H5811" s="2" t="s">
        <v>82</v>
      </c>
      <c r="I5811" s="2" t="s">
        <v>19</v>
      </c>
      <c r="J5811" s="2" t="s">
        <v>83</v>
      </c>
      <c r="K5811" s="2" t="str">
        <f>LOOKUP(A5811,'[2]Collin Seedling for R'!$A$3:$A$51,'[2]Collin Seedling for R'!$R$3:$R$51)</f>
        <v>Mod</v>
      </c>
      <c r="L5811" s="2" t="str">
        <f>LOOKUP(A5811,'[2]Collin Seedling for R'!$A$3:$A$51,'[2]Collin Seedling for R'!$T$3:$T$51)</f>
        <v>BAND</v>
      </c>
      <c r="M5811" s="2" t="str">
        <f>LOOKUP(A5811,'[2]Collin Seedling for R'!$A$3:$A$51,'[2]Collin Seedling for R'!$P$3:$P$51)</f>
        <v>Unseeded</v>
      </c>
      <c r="N5811" s="8">
        <f t="shared" si="90"/>
        <v>0.12</v>
      </c>
      <c r="O5811" s="2" t="str">
        <f>LOOKUP(H5811,[2]plantlist!$A$2:$A$943,[2]plantlist!$B$2:$B$943)</f>
        <v>F</v>
      </c>
    </row>
    <row r="5812" spans="1:15" x14ac:dyDescent="0.2">
      <c r="A5812" s="7" t="s">
        <v>475</v>
      </c>
      <c r="B5812" s="2">
        <v>2002</v>
      </c>
      <c r="C5812" s="2" t="s">
        <v>0</v>
      </c>
      <c r="D5812" s="2">
        <v>0</v>
      </c>
      <c r="E5812" s="2">
        <v>3</v>
      </c>
      <c r="F5812" s="2">
        <v>3</v>
      </c>
      <c r="G5812" s="2">
        <v>5000</v>
      </c>
      <c r="H5812" s="2" t="s">
        <v>538</v>
      </c>
      <c r="I5812" s="2" t="s">
        <v>2</v>
      </c>
      <c r="J5812" s="2" t="s">
        <v>131</v>
      </c>
      <c r="K5812" s="2" t="str">
        <f>LOOKUP(A5812,'[2]Collin Seedling for R'!$A$3:$A$51,'[2]Collin Seedling for R'!$R$3:$R$51)</f>
        <v>Mod</v>
      </c>
      <c r="L5812" s="2" t="str">
        <f>LOOKUP(A5812,'[2]Collin Seedling for R'!$A$3:$A$51,'[2]Collin Seedling for R'!$T$3:$T$51)</f>
        <v>BAND</v>
      </c>
      <c r="M5812" s="2" t="str">
        <f>LOOKUP(A5812,'[2]Collin Seedling for R'!$A$3:$A$51,'[2]Collin Seedling for R'!$P$3:$P$51)</f>
        <v>Unseeded</v>
      </c>
      <c r="N5812" s="8">
        <f t="shared" si="90"/>
        <v>0.06</v>
      </c>
      <c r="O5812" s="2" t="str">
        <f>LOOKUP(H5812,[2]plantlist!$A$2:$A$943,[2]plantlist!$B$2:$B$943)</f>
        <v>F</v>
      </c>
    </row>
    <row r="5813" spans="1:15" x14ac:dyDescent="0.2">
      <c r="A5813" s="7" t="s">
        <v>475</v>
      </c>
      <c r="B5813" s="2">
        <v>2002</v>
      </c>
      <c r="C5813" s="2" t="s">
        <v>0</v>
      </c>
      <c r="D5813" s="2">
        <v>0</v>
      </c>
      <c r="E5813" s="2">
        <v>7</v>
      </c>
      <c r="F5813" s="2">
        <v>7</v>
      </c>
      <c r="G5813" s="2">
        <v>5000</v>
      </c>
      <c r="H5813" s="2" t="s">
        <v>126</v>
      </c>
      <c r="I5813" s="2" t="s">
        <v>19</v>
      </c>
      <c r="J5813" s="2" t="s">
        <v>127</v>
      </c>
      <c r="K5813" s="2" t="str">
        <f>LOOKUP(A5813,'[2]Collin Seedling for R'!$A$3:$A$51,'[2]Collin Seedling for R'!$R$3:$R$51)</f>
        <v>Mod</v>
      </c>
      <c r="L5813" s="2" t="str">
        <f>LOOKUP(A5813,'[2]Collin Seedling for R'!$A$3:$A$51,'[2]Collin Seedling for R'!$T$3:$T$51)</f>
        <v>BAND</v>
      </c>
      <c r="M5813" s="2" t="str">
        <f>LOOKUP(A5813,'[2]Collin Seedling for R'!$A$3:$A$51,'[2]Collin Seedling for R'!$P$3:$P$51)</f>
        <v>Unseeded</v>
      </c>
      <c r="N5813" s="8">
        <f t="shared" si="90"/>
        <v>0.13999999999999999</v>
      </c>
      <c r="O5813" s="2" t="str">
        <f>LOOKUP(H5813,[2]plantlist!$A$2:$A$943,[2]plantlist!$B$2:$B$943)</f>
        <v>F</v>
      </c>
    </row>
    <row r="5814" spans="1:15" x14ac:dyDescent="0.2">
      <c r="A5814" s="7" t="s">
        <v>475</v>
      </c>
      <c r="B5814" s="2">
        <v>2002</v>
      </c>
      <c r="C5814" s="2" t="s">
        <v>0</v>
      </c>
      <c r="D5814" s="2">
        <v>0</v>
      </c>
      <c r="E5814" s="2">
        <v>19</v>
      </c>
      <c r="F5814" s="2">
        <v>19</v>
      </c>
      <c r="G5814" s="2">
        <v>5000</v>
      </c>
      <c r="H5814" s="2" t="s">
        <v>538</v>
      </c>
      <c r="I5814" s="2" t="s">
        <v>19</v>
      </c>
      <c r="J5814" s="2" t="s">
        <v>131</v>
      </c>
      <c r="K5814" s="2" t="str">
        <f>LOOKUP(A5814,'[2]Collin Seedling for R'!$A$3:$A$51,'[2]Collin Seedling for R'!$R$3:$R$51)</f>
        <v>Mod</v>
      </c>
      <c r="L5814" s="2" t="str">
        <f>LOOKUP(A5814,'[2]Collin Seedling for R'!$A$3:$A$51,'[2]Collin Seedling for R'!$T$3:$T$51)</f>
        <v>BAND</v>
      </c>
      <c r="M5814" s="2" t="str">
        <f>LOOKUP(A5814,'[2]Collin Seedling for R'!$A$3:$A$51,'[2]Collin Seedling for R'!$P$3:$P$51)</f>
        <v>Unseeded</v>
      </c>
      <c r="N5814" s="8">
        <f t="shared" si="90"/>
        <v>0.38</v>
      </c>
      <c r="O5814" s="2" t="str">
        <f>LOOKUP(H5814,[2]plantlist!$A$2:$A$943,[2]plantlist!$B$2:$B$943)</f>
        <v>F</v>
      </c>
    </row>
    <row r="5815" spans="1:15" x14ac:dyDescent="0.2">
      <c r="A5815" s="7" t="s">
        <v>475</v>
      </c>
      <c r="B5815" s="2">
        <v>2002</v>
      </c>
      <c r="C5815" s="2" t="s">
        <v>0</v>
      </c>
      <c r="D5815" s="2">
        <v>0</v>
      </c>
      <c r="E5815" s="2">
        <v>5</v>
      </c>
      <c r="F5815" s="2">
        <v>5</v>
      </c>
      <c r="G5815" s="2">
        <v>5000</v>
      </c>
      <c r="H5815" s="2" t="s">
        <v>86</v>
      </c>
      <c r="I5815" s="2" t="s">
        <v>2</v>
      </c>
      <c r="J5815" s="2" t="s">
        <v>87</v>
      </c>
      <c r="K5815" s="2" t="str">
        <f>LOOKUP(A5815,'[2]Collin Seedling for R'!$A$3:$A$51,'[2]Collin Seedling for R'!$R$3:$R$51)</f>
        <v>Mod</v>
      </c>
      <c r="L5815" s="2" t="str">
        <f>LOOKUP(A5815,'[2]Collin Seedling for R'!$A$3:$A$51,'[2]Collin Seedling for R'!$T$3:$T$51)</f>
        <v>BAND</v>
      </c>
      <c r="M5815" s="2" t="str">
        <f>LOOKUP(A5815,'[2]Collin Seedling for R'!$A$3:$A$51,'[2]Collin Seedling for R'!$P$3:$P$51)</f>
        <v>Unseeded</v>
      </c>
      <c r="N5815" s="8">
        <f t="shared" si="90"/>
        <v>0.1</v>
      </c>
      <c r="O5815" s="2" t="str">
        <f>LOOKUP(H5815,[2]plantlist!$A$2:$A$943,[2]plantlist!$B$2:$B$943)</f>
        <v>F</v>
      </c>
    </row>
    <row r="5816" spans="1:15" x14ac:dyDescent="0.2">
      <c r="A5816" s="7" t="s">
        <v>475</v>
      </c>
      <c r="B5816" s="2">
        <v>2002</v>
      </c>
      <c r="C5816" s="2" t="s">
        <v>0</v>
      </c>
      <c r="D5816" s="2">
        <v>0</v>
      </c>
      <c r="E5816" s="2">
        <v>15</v>
      </c>
      <c r="F5816" s="2">
        <v>15</v>
      </c>
      <c r="G5816" s="2">
        <v>5000</v>
      </c>
      <c r="H5816" s="2" t="s">
        <v>344</v>
      </c>
      <c r="I5816" s="2" t="s">
        <v>19</v>
      </c>
      <c r="J5816" s="2" t="s">
        <v>345</v>
      </c>
      <c r="K5816" s="2" t="str">
        <f>LOOKUP(A5816,'[2]Collin Seedling for R'!$A$3:$A$51,'[2]Collin Seedling for R'!$R$3:$R$51)</f>
        <v>Mod</v>
      </c>
      <c r="L5816" s="2" t="str">
        <f>LOOKUP(A5816,'[2]Collin Seedling for R'!$A$3:$A$51,'[2]Collin Seedling for R'!$T$3:$T$51)</f>
        <v>BAND</v>
      </c>
      <c r="M5816" s="2" t="str">
        <f>LOOKUP(A5816,'[2]Collin Seedling for R'!$A$3:$A$51,'[2]Collin Seedling for R'!$P$3:$P$51)</f>
        <v>Unseeded</v>
      </c>
      <c r="N5816" s="8">
        <f t="shared" si="90"/>
        <v>0.3</v>
      </c>
      <c r="O5816" s="2" t="str">
        <f>LOOKUP(H5816,[2]plantlist!$A$2:$A$943,[2]plantlist!$B$2:$B$943)</f>
        <v>F</v>
      </c>
    </row>
    <row r="5817" spans="1:15" x14ac:dyDescent="0.2">
      <c r="A5817" s="7" t="s">
        <v>475</v>
      </c>
      <c r="B5817" s="2">
        <v>2002</v>
      </c>
      <c r="C5817" s="2" t="s">
        <v>0</v>
      </c>
      <c r="D5817" s="2">
        <v>0</v>
      </c>
      <c r="E5817" s="2">
        <v>38</v>
      </c>
      <c r="F5817" s="2">
        <v>38</v>
      </c>
      <c r="G5817" s="2">
        <v>5000</v>
      </c>
      <c r="H5817" s="2" t="s">
        <v>416</v>
      </c>
      <c r="I5817" s="2" t="s">
        <v>2</v>
      </c>
      <c r="J5817" s="2" t="s">
        <v>117</v>
      </c>
      <c r="K5817" s="2" t="str">
        <f>LOOKUP(A5817,'[2]Collin Seedling for R'!$A$3:$A$51,'[2]Collin Seedling for R'!$R$3:$R$51)</f>
        <v>Mod</v>
      </c>
      <c r="L5817" s="2" t="str">
        <f>LOOKUP(A5817,'[2]Collin Seedling for R'!$A$3:$A$51,'[2]Collin Seedling for R'!$T$3:$T$51)</f>
        <v>BAND</v>
      </c>
      <c r="M5817" s="2" t="str">
        <f>LOOKUP(A5817,'[2]Collin Seedling for R'!$A$3:$A$51,'[2]Collin Seedling for R'!$P$3:$P$51)</f>
        <v>Unseeded</v>
      </c>
      <c r="N5817" s="8">
        <f t="shared" si="90"/>
        <v>0.76</v>
      </c>
      <c r="O5817" s="2" t="str">
        <f>LOOKUP(H5817,[2]plantlist!$A$2:$A$943,[2]plantlist!$B$2:$B$943)</f>
        <v>F</v>
      </c>
    </row>
    <row r="5818" spans="1:15" x14ac:dyDescent="0.2">
      <c r="A5818" s="7" t="s">
        <v>475</v>
      </c>
      <c r="B5818" s="2">
        <v>2002</v>
      </c>
      <c r="C5818" s="2" t="s">
        <v>0</v>
      </c>
      <c r="D5818" s="2">
        <v>0</v>
      </c>
      <c r="E5818" s="2">
        <v>21</v>
      </c>
      <c r="F5818" s="2">
        <v>21</v>
      </c>
      <c r="G5818" s="2">
        <v>5000</v>
      </c>
      <c r="H5818" s="2" t="s">
        <v>419</v>
      </c>
      <c r="I5818" s="2" t="s">
        <v>2</v>
      </c>
      <c r="J5818" s="2" t="s">
        <v>228</v>
      </c>
      <c r="K5818" s="2" t="str">
        <f>LOOKUP(A5818,'[2]Collin Seedling for R'!$A$3:$A$51,'[2]Collin Seedling for R'!$R$3:$R$51)</f>
        <v>Mod</v>
      </c>
      <c r="L5818" s="2" t="str">
        <f>LOOKUP(A5818,'[2]Collin Seedling for R'!$A$3:$A$51,'[2]Collin Seedling for R'!$T$3:$T$51)</f>
        <v>BAND</v>
      </c>
      <c r="M5818" s="2" t="str">
        <f>LOOKUP(A5818,'[2]Collin Seedling for R'!$A$3:$A$51,'[2]Collin Seedling for R'!$P$3:$P$51)</f>
        <v>Unseeded</v>
      </c>
      <c r="N5818" s="8">
        <f t="shared" si="90"/>
        <v>0.42</v>
      </c>
      <c r="O5818" s="2" t="str">
        <f>LOOKUP(H5818,[2]plantlist!$A$2:$A$943,[2]plantlist!$B$2:$B$943)</f>
        <v>G</v>
      </c>
    </row>
    <row r="5819" spans="1:15" x14ac:dyDescent="0.2">
      <c r="A5819" s="7" t="s">
        <v>475</v>
      </c>
      <c r="B5819" s="2">
        <v>2002</v>
      </c>
      <c r="C5819" s="2" t="s">
        <v>0</v>
      </c>
      <c r="D5819" s="2">
        <v>0</v>
      </c>
      <c r="E5819" s="2">
        <v>3</v>
      </c>
      <c r="F5819" s="2">
        <v>3</v>
      </c>
      <c r="G5819" s="2">
        <v>5000</v>
      </c>
      <c r="H5819" s="2" t="s">
        <v>478</v>
      </c>
      <c r="I5819" s="2" t="s">
        <v>2</v>
      </c>
      <c r="J5819" s="2" t="s">
        <v>479</v>
      </c>
      <c r="K5819" s="2" t="str">
        <f>LOOKUP(A5819,'[2]Collin Seedling for R'!$A$3:$A$51,'[2]Collin Seedling for R'!$R$3:$R$51)</f>
        <v>Mod</v>
      </c>
      <c r="L5819" s="2" t="str">
        <f>LOOKUP(A5819,'[2]Collin Seedling for R'!$A$3:$A$51,'[2]Collin Seedling for R'!$T$3:$T$51)</f>
        <v>BAND</v>
      </c>
      <c r="M5819" s="2" t="str">
        <f>LOOKUP(A5819,'[2]Collin Seedling for R'!$A$3:$A$51,'[2]Collin Seedling for R'!$P$3:$P$51)</f>
        <v>Unseeded</v>
      </c>
      <c r="N5819" s="8">
        <f t="shared" si="90"/>
        <v>0.06</v>
      </c>
      <c r="O5819" s="2" t="str">
        <f>LOOKUP(H5819,[2]plantlist!$A$2:$A$943,[2]plantlist!$B$2:$B$943)</f>
        <v>F</v>
      </c>
    </row>
    <row r="5820" spans="1:15" x14ac:dyDescent="0.2">
      <c r="A5820" s="7" t="s">
        <v>475</v>
      </c>
      <c r="B5820" s="2">
        <v>2002</v>
      </c>
      <c r="C5820" s="2" t="s">
        <v>0</v>
      </c>
      <c r="D5820" s="2">
        <v>0</v>
      </c>
      <c r="E5820" s="2">
        <v>8</v>
      </c>
      <c r="F5820" s="2">
        <v>8</v>
      </c>
      <c r="G5820" s="2">
        <v>5000</v>
      </c>
      <c r="H5820" s="2" t="s">
        <v>401</v>
      </c>
      <c r="I5820" s="2" t="s">
        <v>19</v>
      </c>
      <c r="J5820" s="2" t="s">
        <v>402</v>
      </c>
      <c r="K5820" s="2" t="str">
        <f>LOOKUP(A5820,'[2]Collin Seedling for R'!$A$3:$A$51,'[2]Collin Seedling for R'!$R$3:$R$51)</f>
        <v>Mod</v>
      </c>
      <c r="L5820" s="2" t="str">
        <f>LOOKUP(A5820,'[2]Collin Seedling for R'!$A$3:$A$51,'[2]Collin Seedling for R'!$T$3:$T$51)</f>
        <v>BAND</v>
      </c>
      <c r="M5820" s="2" t="str">
        <f>LOOKUP(A5820,'[2]Collin Seedling for R'!$A$3:$A$51,'[2]Collin Seedling for R'!$P$3:$P$51)</f>
        <v>Unseeded</v>
      </c>
      <c r="N5820" s="8">
        <f t="shared" si="90"/>
        <v>0.16</v>
      </c>
      <c r="O5820" s="2" t="str">
        <f>LOOKUP(H5820,[2]plantlist!$A$2:$A$943,[2]plantlist!$B$2:$B$943)</f>
        <v>F</v>
      </c>
    </row>
    <row r="5821" spans="1:15" x14ac:dyDescent="0.2">
      <c r="A5821" s="7" t="s">
        <v>475</v>
      </c>
      <c r="B5821" s="2">
        <v>2002</v>
      </c>
      <c r="C5821" s="2" t="s">
        <v>0</v>
      </c>
      <c r="D5821" s="2">
        <v>0</v>
      </c>
      <c r="E5821" s="2">
        <v>51</v>
      </c>
      <c r="F5821" s="2">
        <v>51</v>
      </c>
      <c r="G5821" s="2">
        <v>5000</v>
      </c>
      <c r="H5821" s="2" t="s">
        <v>541</v>
      </c>
      <c r="I5821" s="2" t="s">
        <v>2</v>
      </c>
      <c r="J5821" s="2" t="s">
        <v>542</v>
      </c>
      <c r="K5821" s="2" t="str">
        <f>LOOKUP(A5821,'[2]Collin Seedling for R'!$A$3:$A$51,'[2]Collin Seedling for R'!$R$3:$R$51)</f>
        <v>Mod</v>
      </c>
      <c r="L5821" s="2" t="str">
        <f>LOOKUP(A5821,'[2]Collin Seedling for R'!$A$3:$A$51,'[2]Collin Seedling for R'!$T$3:$T$51)</f>
        <v>BAND</v>
      </c>
      <c r="M5821" s="2" t="str">
        <f>LOOKUP(A5821,'[2]Collin Seedling for R'!$A$3:$A$51,'[2]Collin Seedling for R'!$P$3:$P$51)</f>
        <v>Unseeded</v>
      </c>
      <c r="N5821" s="8">
        <f t="shared" si="90"/>
        <v>1.02</v>
      </c>
      <c r="O5821" s="2" t="str">
        <f>LOOKUP(H5821,[2]plantlist!$A$2:$A$943,[2]plantlist!$B$2:$B$943)</f>
        <v>F</v>
      </c>
    </row>
    <row r="5822" spans="1:15" x14ac:dyDescent="0.2">
      <c r="A5822" t="s">
        <v>475</v>
      </c>
      <c r="B5822">
        <v>2019</v>
      </c>
      <c r="C5822" t="s">
        <v>0</v>
      </c>
      <c r="D5822">
        <v>2264</v>
      </c>
      <c r="E5822">
        <v>0</v>
      </c>
      <c r="F5822">
        <v>2264</v>
      </c>
      <c r="G5822">
        <v>5000</v>
      </c>
      <c r="H5822" t="s">
        <v>1</v>
      </c>
      <c r="I5822" t="s">
        <v>2</v>
      </c>
      <c r="J5822" t="s">
        <v>3</v>
      </c>
      <c r="K5822" s="2" t="str">
        <f>LOOKUP(A5822,'[2]Collin Seedling for R'!$A$3:$A$51,'[2]Collin Seedling for R'!$R$3:$R$51)</f>
        <v>Mod</v>
      </c>
      <c r="L5822" s="2" t="str">
        <f>LOOKUP(A5822,'[2]Collin Seedling for R'!$A$3:$A$51,'[2]Collin Seedling for R'!$T$3:$T$51)</f>
        <v>BAND</v>
      </c>
      <c r="M5822" s="2" t="str">
        <f>LOOKUP(A5822,'[2]Collin Seedling for R'!$A$3:$A$51,'[2]Collin Seedling for R'!$P$3:$P$51)</f>
        <v>Unseeded</v>
      </c>
      <c r="N5822" s="8">
        <f t="shared" si="90"/>
        <v>0</v>
      </c>
      <c r="O5822" s="2" t="str">
        <f>LOOKUP(H5822,[2]plantlist!$A$2:$A$943,[2]plantlist!$B$2:$B$943)</f>
        <v>F</v>
      </c>
    </row>
    <row r="5823" spans="1:15" x14ac:dyDescent="0.2">
      <c r="A5823" t="s">
        <v>475</v>
      </c>
      <c r="B5823">
        <v>2019</v>
      </c>
      <c r="C5823" t="s">
        <v>0</v>
      </c>
      <c r="D5823">
        <v>1592</v>
      </c>
      <c r="E5823">
        <v>0</v>
      </c>
      <c r="F5823">
        <v>1592</v>
      </c>
      <c r="G5823">
        <v>5000</v>
      </c>
      <c r="H5823" t="s">
        <v>6</v>
      </c>
      <c r="I5823" t="s">
        <v>2</v>
      </c>
      <c r="J5823" t="s">
        <v>7</v>
      </c>
      <c r="K5823" s="2" t="str">
        <f>LOOKUP(A5823,'[2]Collin Seedling for R'!$A$3:$A$51,'[2]Collin Seedling for R'!$R$3:$R$51)</f>
        <v>Mod</v>
      </c>
      <c r="L5823" s="2" t="str">
        <f>LOOKUP(A5823,'[2]Collin Seedling for R'!$A$3:$A$51,'[2]Collin Seedling for R'!$T$3:$T$51)</f>
        <v>BAND</v>
      </c>
      <c r="M5823" s="2" t="str">
        <f>LOOKUP(A5823,'[2]Collin Seedling for R'!$A$3:$A$51,'[2]Collin Seedling for R'!$P$3:$P$51)</f>
        <v>Unseeded</v>
      </c>
      <c r="N5823" s="8">
        <f t="shared" si="90"/>
        <v>0</v>
      </c>
      <c r="O5823" s="2" t="str">
        <f>LOOKUP(H5823,[2]plantlist!$A$2:$A$943,[2]plantlist!$B$2:$B$943)</f>
        <v>L</v>
      </c>
    </row>
    <row r="5824" spans="1:15" x14ac:dyDescent="0.2">
      <c r="A5824" t="s">
        <v>475</v>
      </c>
      <c r="B5824">
        <v>2019</v>
      </c>
      <c r="C5824" t="s">
        <v>0</v>
      </c>
      <c r="D5824">
        <v>907</v>
      </c>
      <c r="E5824">
        <v>10</v>
      </c>
      <c r="F5824">
        <v>917</v>
      </c>
      <c r="G5824">
        <v>5000</v>
      </c>
      <c r="H5824" t="s">
        <v>41</v>
      </c>
      <c r="I5824" t="s">
        <v>2</v>
      </c>
      <c r="J5824" t="s">
        <v>42</v>
      </c>
      <c r="K5824" s="2" t="str">
        <f>LOOKUP(A5824,'[2]Collin Seedling for R'!$A$3:$A$51,'[2]Collin Seedling for R'!$R$3:$R$51)</f>
        <v>Mod</v>
      </c>
      <c r="L5824" s="2" t="str">
        <f>LOOKUP(A5824,'[2]Collin Seedling for R'!$A$3:$A$51,'[2]Collin Seedling for R'!$T$3:$T$51)</f>
        <v>BAND</v>
      </c>
      <c r="M5824" s="2" t="str">
        <f>LOOKUP(A5824,'[2]Collin Seedling for R'!$A$3:$A$51,'[2]Collin Seedling for R'!$P$3:$P$51)</f>
        <v>Unseeded</v>
      </c>
      <c r="N5824" s="8">
        <f t="shared" si="90"/>
        <v>0.2</v>
      </c>
      <c r="O5824" s="2" t="str">
        <f>LOOKUP(H5824,[2]plantlist!$A$2:$A$943,[2]plantlist!$B$2:$B$943)</f>
        <v>B</v>
      </c>
    </row>
    <row r="5825" spans="1:15" x14ac:dyDescent="0.2">
      <c r="A5825" t="s">
        <v>475</v>
      </c>
      <c r="B5825">
        <v>2019</v>
      </c>
      <c r="C5825" t="s">
        <v>0</v>
      </c>
      <c r="D5825">
        <v>62</v>
      </c>
      <c r="E5825">
        <v>27</v>
      </c>
      <c r="F5825">
        <v>89</v>
      </c>
      <c r="G5825">
        <v>5000</v>
      </c>
      <c r="H5825" t="s">
        <v>10</v>
      </c>
      <c r="I5825" t="s">
        <v>2</v>
      </c>
      <c r="J5825" t="s">
        <v>11</v>
      </c>
      <c r="K5825" s="2" t="str">
        <f>LOOKUP(A5825,'[2]Collin Seedling for R'!$A$3:$A$51,'[2]Collin Seedling for R'!$R$3:$R$51)</f>
        <v>Mod</v>
      </c>
      <c r="L5825" s="2" t="str">
        <f>LOOKUP(A5825,'[2]Collin Seedling for R'!$A$3:$A$51,'[2]Collin Seedling for R'!$T$3:$T$51)</f>
        <v>BAND</v>
      </c>
      <c r="M5825" s="2" t="str">
        <f>LOOKUP(A5825,'[2]Collin Seedling for R'!$A$3:$A$51,'[2]Collin Seedling for R'!$P$3:$P$51)</f>
        <v>Unseeded</v>
      </c>
      <c r="N5825" s="8">
        <f t="shared" si="90"/>
        <v>0.54</v>
      </c>
      <c r="O5825" s="2" t="str">
        <f>LOOKUP(H5825,[2]plantlist!$A$2:$A$943,[2]plantlist!$B$2:$B$943)</f>
        <v>L</v>
      </c>
    </row>
    <row r="5826" spans="1:15" x14ac:dyDescent="0.2">
      <c r="A5826" t="s">
        <v>475</v>
      </c>
      <c r="B5826">
        <v>2019</v>
      </c>
      <c r="C5826" t="s">
        <v>0</v>
      </c>
      <c r="D5826">
        <v>37</v>
      </c>
      <c r="E5826">
        <v>409</v>
      </c>
      <c r="F5826">
        <v>446</v>
      </c>
      <c r="G5826">
        <v>5000</v>
      </c>
      <c r="H5826" t="s">
        <v>2218</v>
      </c>
      <c r="I5826" t="s">
        <v>2</v>
      </c>
      <c r="J5826" t="s">
        <v>2219</v>
      </c>
      <c r="K5826" s="2" t="str">
        <f>LOOKUP(A5826,'[2]Collin Seedling for R'!$A$3:$A$51,'[2]Collin Seedling for R'!$R$3:$R$51)</f>
        <v>Mod</v>
      </c>
      <c r="L5826" s="2" t="str">
        <f>LOOKUP(A5826,'[2]Collin Seedling for R'!$A$3:$A$51,'[2]Collin Seedling for R'!$T$3:$T$51)</f>
        <v>BAND</v>
      </c>
      <c r="M5826" s="2" t="str">
        <f>LOOKUP(A5826,'[2]Collin Seedling for R'!$A$3:$A$51,'[2]Collin Seedling for R'!$P$3:$P$51)</f>
        <v>Unseeded</v>
      </c>
      <c r="N5826" s="8">
        <f t="shared" ref="N5826:N5889" si="91">E5826/G5826*100</f>
        <v>8.18</v>
      </c>
      <c r="O5826" s="2" t="str">
        <f>LOOKUP(H5826,[2]plantlist!$A$2:$A$943,[2]plantlist!$B$2:$B$943)</f>
        <v>F</v>
      </c>
    </row>
    <row r="5827" spans="1:15" x14ac:dyDescent="0.2">
      <c r="A5827" t="s">
        <v>475</v>
      </c>
      <c r="B5827">
        <v>2019</v>
      </c>
      <c r="C5827" t="s">
        <v>0</v>
      </c>
      <c r="D5827">
        <v>34</v>
      </c>
      <c r="E5827">
        <v>208</v>
      </c>
      <c r="F5827">
        <v>242</v>
      </c>
      <c r="G5827">
        <v>5000</v>
      </c>
      <c r="H5827" t="s">
        <v>37</v>
      </c>
      <c r="I5827" t="s">
        <v>2</v>
      </c>
      <c r="J5827" t="s">
        <v>38</v>
      </c>
      <c r="K5827" s="2" t="str">
        <f>LOOKUP(A5827,'[2]Collin Seedling for R'!$A$3:$A$51,'[2]Collin Seedling for R'!$R$3:$R$51)</f>
        <v>Mod</v>
      </c>
      <c r="L5827" s="2" t="str">
        <f>LOOKUP(A5827,'[2]Collin Seedling for R'!$A$3:$A$51,'[2]Collin Seedling for R'!$T$3:$T$51)</f>
        <v>BAND</v>
      </c>
      <c r="M5827" s="2" t="str">
        <f>LOOKUP(A5827,'[2]Collin Seedling for R'!$A$3:$A$51,'[2]Collin Seedling for R'!$P$3:$P$51)</f>
        <v>Unseeded</v>
      </c>
      <c r="N5827" s="8">
        <f t="shared" si="91"/>
        <v>4.16</v>
      </c>
      <c r="O5827" s="2" t="str">
        <f>LOOKUP(H5827,[2]plantlist!$A$2:$A$943,[2]plantlist!$B$2:$B$943)</f>
        <v>F</v>
      </c>
    </row>
    <row r="5828" spans="1:15" x14ac:dyDescent="0.2">
      <c r="A5828" t="s">
        <v>475</v>
      </c>
      <c r="B5828">
        <v>2019</v>
      </c>
      <c r="C5828" t="s">
        <v>0</v>
      </c>
      <c r="D5828">
        <v>20</v>
      </c>
      <c r="E5828">
        <v>126</v>
      </c>
      <c r="F5828">
        <v>146</v>
      </c>
      <c r="G5828">
        <v>5000</v>
      </c>
      <c r="H5828" t="s">
        <v>59</v>
      </c>
      <c r="I5828" t="s">
        <v>2</v>
      </c>
      <c r="J5828" t="s">
        <v>48</v>
      </c>
      <c r="K5828" s="2" t="str">
        <f>LOOKUP(A5828,'[2]Collin Seedling for R'!$A$3:$A$51,'[2]Collin Seedling for R'!$R$3:$R$51)</f>
        <v>Mod</v>
      </c>
      <c r="L5828" s="2" t="str">
        <f>LOOKUP(A5828,'[2]Collin Seedling for R'!$A$3:$A$51,'[2]Collin Seedling for R'!$T$3:$T$51)</f>
        <v>BAND</v>
      </c>
      <c r="M5828" s="2" t="str">
        <f>LOOKUP(A5828,'[2]Collin Seedling for R'!$A$3:$A$51,'[2]Collin Seedling for R'!$P$3:$P$51)</f>
        <v>Unseeded</v>
      </c>
      <c r="N5828" s="8">
        <f t="shared" si="91"/>
        <v>2.52</v>
      </c>
      <c r="O5828" s="2" t="str">
        <f>LOOKUP(H5828,[2]plantlist!$A$2:$A$943,[2]plantlist!$B$2:$B$943)</f>
        <v>G</v>
      </c>
    </row>
    <row r="5829" spans="1:15" x14ac:dyDescent="0.2">
      <c r="A5829" t="s">
        <v>475</v>
      </c>
      <c r="B5829">
        <v>2019</v>
      </c>
      <c r="C5829" t="s">
        <v>0</v>
      </c>
      <c r="D5829">
        <v>19</v>
      </c>
      <c r="E5829">
        <v>231</v>
      </c>
      <c r="F5829">
        <v>250</v>
      </c>
      <c r="G5829">
        <v>5000</v>
      </c>
      <c r="H5829" t="s">
        <v>302</v>
      </c>
      <c r="I5829" t="s">
        <v>2</v>
      </c>
      <c r="J5829" t="s">
        <v>303</v>
      </c>
      <c r="K5829" s="2" t="str">
        <f>LOOKUP(A5829,'[2]Collin Seedling for R'!$A$3:$A$51,'[2]Collin Seedling for R'!$R$3:$R$51)</f>
        <v>Mod</v>
      </c>
      <c r="L5829" s="2" t="str">
        <f>LOOKUP(A5829,'[2]Collin Seedling for R'!$A$3:$A$51,'[2]Collin Seedling for R'!$T$3:$T$51)</f>
        <v>BAND</v>
      </c>
      <c r="M5829" s="2" t="str">
        <f>LOOKUP(A5829,'[2]Collin Seedling for R'!$A$3:$A$51,'[2]Collin Seedling for R'!$P$3:$P$51)</f>
        <v>Unseeded</v>
      </c>
      <c r="N5829" s="8">
        <f t="shared" si="91"/>
        <v>4.62</v>
      </c>
      <c r="O5829" s="2" t="str">
        <f>LOOKUP(H5829,[2]plantlist!$A$2:$A$943,[2]plantlist!$B$2:$B$943)</f>
        <v>G</v>
      </c>
    </row>
    <row r="5830" spans="1:15" x14ac:dyDescent="0.2">
      <c r="A5830" t="s">
        <v>475</v>
      </c>
      <c r="B5830">
        <v>2019</v>
      </c>
      <c r="C5830" t="s">
        <v>0</v>
      </c>
      <c r="D5830">
        <v>18</v>
      </c>
      <c r="E5830">
        <v>556</v>
      </c>
      <c r="F5830">
        <v>574</v>
      </c>
      <c r="G5830">
        <v>5000</v>
      </c>
      <c r="H5830" t="s">
        <v>104</v>
      </c>
      <c r="I5830" t="s">
        <v>2</v>
      </c>
      <c r="J5830" t="s">
        <v>105</v>
      </c>
      <c r="K5830" s="2" t="str">
        <f>LOOKUP(A5830,'[2]Collin Seedling for R'!$A$3:$A$51,'[2]Collin Seedling for R'!$R$3:$R$51)</f>
        <v>Mod</v>
      </c>
      <c r="L5830" s="2" t="str">
        <f>LOOKUP(A5830,'[2]Collin Seedling for R'!$A$3:$A$51,'[2]Collin Seedling for R'!$T$3:$T$51)</f>
        <v>BAND</v>
      </c>
      <c r="M5830" s="2" t="str">
        <f>LOOKUP(A5830,'[2]Collin Seedling for R'!$A$3:$A$51,'[2]Collin Seedling for R'!$P$3:$P$51)</f>
        <v>Unseeded</v>
      </c>
      <c r="N5830" s="8">
        <f t="shared" si="91"/>
        <v>11.12</v>
      </c>
      <c r="O5830" s="2" t="str">
        <f>LOOKUP(H5830,[2]plantlist!$A$2:$A$943,[2]plantlist!$B$2:$B$943)</f>
        <v>G</v>
      </c>
    </row>
    <row r="5831" spans="1:15" x14ac:dyDescent="0.2">
      <c r="A5831" t="s">
        <v>475</v>
      </c>
      <c r="B5831">
        <v>2019</v>
      </c>
      <c r="C5831" t="s">
        <v>0</v>
      </c>
      <c r="D5831">
        <v>18</v>
      </c>
      <c r="E5831">
        <v>199</v>
      </c>
      <c r="F5831">
        <v>217</v>
      </c>
      <c r="G5831">
        <v>5000</v>
      </c>
      <c r="H5831" t="s">
        <v>162</v>
      </c>
      <c r="I5831" t="s">
        <v>2</v>
      </c>
      <c r="J5831" t="s">
        <v>163</v>
      </c>
      <c r="K5831" s="2" t="str">
        <f>LOOKUP(A5831,'[2]Collin Seedling for R'!$A$3:$A$51,'[2]Collin Seedling for R'!$R$3:$R$51)</f>
        <v>Mod</v>
      </c>
      <c r="L5831" s="2" t="str">
        <f>LOOKUP(A5831,'[2]Collin Seedling for R'!$A$3:$A$51,'[2]Collin Seedling for R'!$T$3:$T$51)</f>
        <v>BAND</v>
      </c>
      <c r="M5831" s="2" t="str">
        <f>LOOKUP(A5831,'[2]Collin Seedling for R'!$A$3:$A$51,'[2]Collin Seedling for R'!$P$3:$P$51)</f>
        <v>Unseeded</v>
      </c>
      <c r="N5831" s="8">
        <f t="shared" si="91"/>
        <v>3.9800000000000004</v>
      </c>
      <c r="O5831" s="2" t="str">
        <f>LOOKUP(H5831,[2]plantlist!$A$2:$A$943,[2]plantlist!$B$2:$B$943)</f>
        <v>G</v>
      </c>
    </row>
    <row r="5832" spans="1:15" x14ac:dyDescent="0.2">
      <c r="A5832" t="s">
        <v>475</v>
      </c>
      <c r="B5832">
        <v>2019</v>
      </c>
      <c r="C5832" t="s">
        <v>0</v>
      </c>
      <c r="D5832">
        <v>9</v>
      </c>
      <c r="E5832">
        <v>2</v>
      </c>
      <c r="F5832">
        <v>11</v>
      </c>
      <c r="G5832">
        <v>5000</v>
      </c>
      <c r="H5832" t="s">
        <v>2218</v>
      </c>
      <c r="I5832" t="s">
        <v>19</v>
      </c>
      <c r="J5832" t="s">
        <v>2219</v>
      </c>
      <c r="K5832" s="2" t="str">
        <f>LOOKUP(A5832,'[2]Collin Seedling for R'!$A$3:$A$51,'[2]Collin Seedling for R'!$R$3:$R$51)</f>
        <v>Mod</v>
      </c>
      <c r="L5832" s="2" t="str">
        <f>LOOKUP(A5832,'[2]Collin Seedling for R'!$A$3:$A$51,'[2]Collin Seedling for R'!$T$3:$T$51)</f>
        <v>BAND</v>
      </c>
      <c r="M5832" s="2" t="str">
        <f>LOOKUP(A5832,'[2]Collin Seedling for R'!$A$3:$A$51,'[2]Collin Seedling for R'!$P$3:$P$51)</f>
        <v>Unseeded</v>
      </c>
      <c r="N5832" s="8">
        <f t="shared" si="91"/>
        <v>0.04</v>
      </c>
      <c r="O5832" s="2" t="str">
        <f>LOOKUP(H5832,[2]plantlist!$A$2:$A$943,[2]plantlist!$B$2:$B$943)</f>
        <v>F</v>
      </c>
    </row>
    <row r="5833" spans="1:15" x14ac:dyDescent="0.2">
      <c r="A5833" t="s">
        <v>475</v>
      </c>
      <c r="B5833">
        <v>2019</v>
      </c>
      <c r="C5833" t="s">
        <v>0</v>
      </c>
      <c r="D5833">
        <v>8</v>
      </c>
      <c r="E5833">
        <v>283</v>
      </c>
      <c r="F5833">
        <v>291</v>
      </c>
      <c r="G5833">
        <v>5000</v>
      </c>
      <c r="H5833" t="s">
        <v>160</v>
      </c>
      <c r="I5833" t="s">
        <v>2</v>
      </c>
      <c r="J5833" t="s">
        <v>161</v>
      </c>
      <c r="K5833" s="2" t="str">
        <f>LOOKUP(A5833,'[2]Collin Seedling for R'!$A$3:$A$51,'[2]Collin Seedling for R'!$R$3:$R$51)</f>
        <v>Mod</v>
      </c>
      <c r="L5833" s="2" t="str">
        <f>LOOKUP(A5833,'[2]Collin Seedling for R'!$A$3:$A$51,'[2]Collin Seedling for R'!$T$3:$T$51)</f>
        <v>BAND</v>
      </c>
      <c r="M5833" s="2" t="str">
        <f>LOOKUP(A5833,'[2]Collin Seedling for R'!$A$3:$A$51,'[2]Collin Seedling for R'!$P$3:$P$51)</f>
        <v>Unseeded</v>
      </c>
      <c r="N5833" s="8">
        <f t="shared" si="91"/>
        <v>5.66</v>
      </c>
      <c r="O5833" s="2" t="str">
        <f>LOOKUP(H5833,[2]plantlist!$A$2:$A$943,[2]plantlist!$B$2:$B$943)</f>
        <v>F</v>
      </c>
    </row>
    <row r="5834" spans="1:15" x14ac:dyDescent="0.2">
      <c r="A5834" t="s">
        <v>475</v>
      </c>
      <c r="B5834">
        <v>2019</v>
      </c>
      <c r="C5834" t="s">
        <v>0</v>
      </c>
      <c r="D5834">
        <v>6</v>
      </c>
      <c r="E5834">
        <v>73</v>
      </c>
      <c r="F5834">
        <v>79</v>
      </c>
      <c r="G5834">
        <v>5000</v>
      </c>
      <c r="H5834" t="s">
        <v>160</v>
      </c>
      <c r="I5834" t="s">
        <v>19</v>
      </c>
      <c r="J5834" t="s">
        <v>161</v>
      </c>
      <c r="K5834" s="2" t="str">
        <f>LOOKUP(A5834,'[2]Collin Seedling for R'!$A$3:$A$51,'[2]Collin Seedling for R'!$R$3:$R$51)</f>
        <v>Mod</v>
      </c>
      <c r="L5834" s="2" t="str">
        <f>LOOKUP(A5834,'[2]Collin Seedling for R'!$A$3:$A$51,'[2]Collin Seedling for R'!$T$3:$T$51)</f>
        <v>BAND</v>
      </c>
      <c r="M5834" s="2" t="str">
        <f>LOOKUP(A5834,'[2]Collin Seedling for R'!$A$3:$A$51,'[2]Collin Seedling for R'!$P$3:$P$51)</f>
        <v>Unseeded</v>
      </c>
      <c r="N5834" s="8">
        <f t="shared" si="91"/>
        <v>1.46</v>
      </c>
      <c r="O5834" s="2" t="str">
        <f>LOOKUP(H5834,[2]plantlist!$A$2:$A$943,[2]plantlist!$B$2:$B$943)</f>
        <v>F</v>
      </c>
    </row>
    <row r="5835" spans="1:15" x14ac:dyDescent="0.2">
      <c r="A5835" t="s">
        <v>475</v>
      </c>
      <c r="B5835">
        <v>2019</v>
      </c>
      <c r="C5835" t="s">
        <v>0</v>
      </c>
      <c r="D5835">
        <v>3</v>
      </c>
      <c r="E5835">
        <v>0</v>
      </c>
      <c r="F5835">
        <v>3</v>
      </c>
      <c r="G5835">
        <v>5000</v>
      </c>
      <c r="H5835" t="s">
        <v>66</v>
      </c>
      <c r="I5835" t="s">
        <v>19</v>
      </c>
      <c r="J5835" t="s">
        <v>67</v>
      </c>
      <c r="K5835" s="2" t="str">
        <f>LOOKUP(A5835,'[2]Collin Seedling for R'!$A$3:$A$51,'[2]Collin Seedling for R'!$R$3:$R$51)</f>
        <v>Mod</v>
      </c>
      <c r="L5835" s="2" t="str">
        <f>LOOKUP(A5835,'[2]Collin Seedling for R'!$A$3:$A$51,'[2]Collin Seedling for R'!$T$3:$T$51)</f>
        <v>BAND</v>
      </c>
      <c r="M5835" s="2" t="str">
        <f>LOOKUP(A5835,'[2]Collin Seedling for R'!$A$3:$A$51,'[2]Collin Seedling for R'!$P$3:$P$51)</f>
        <v>Unseeded</v>
      </c>
      <c r="N5835" s="8">
        <f t="shared" si="91"/>
        <v>0</v>
      </c>
      <c r="O5835" s="2" t="str">
        <f>LOOKUP(H5835,[2]plantlist!$A$2:$A$943,[2]plantlist!$B$2:$B$943)</f>
        <v>G</v>
      </c>
    </row>
    <row r="5836" spans="1:15" x14ac:dyDescent="0.2">
      <c r="A5836" t="s">
        <v>475</v>
      </c>
      <c r="B5836">
        <v>2019</v>
      </c>
      <c r="C5836" t="s">
        <v>0</v>
      </c>
      <c r="D5836">
        <v>2</v>
      </c>
      <c r="E5836">
        <v>72</v>
      </c>
      <c r="F5836">
        <v>74</v>
      </c>
      <c r="G5836">
        <v>5000</v>
      </c>
      <c r="H5836" t="s">
        <v>16</v>
      </c>
      <c r="I5836" t="s">
        <v>19</v>
      </c>
      <c r="J5836" t="s">
        <v>17</v>
      </c>
      <c r="K5836" s="2" t="str">
        <f>LOOKUP(A5836,'[2]Collin Seedling for R'!$A$3:$A$51,'[2]Collin Seedling for R'!$R$3:$R$51)</f>
        <v>Mod</v>
      </c>
      <c r="L5836" s="2" t="str">
        <f>LOOKUP(A5836,'[2]Collin Seedling for R'!$A$3:$A$51,'[2]Collin Seedling for R'!$T$3:$T$51)</f>
        <v>BAND</v>
      </c>
      <c r="M5836" s="2" t="str">
        <f>LOOKUP(A5836,'[2]Collin Seedling for R'!$A$3:$A$51,'[2]Collin Seedling for R'!$P$3:$P$51)</f>
        <v>Unseeded</v>
      </c>
      <c r="N5836" s="8">
        <f t="shared" si="91"/>
        <v>1.44</v>
      </c>
      <c r="O5836" s="2" t="str">
        <f>LOOKUP(H5836,[2]plantlist!$A$2:$A$943,[2]plantlist!$B$2:$B$943)</f>
        <v>S</v>
      </c>
    </row>
    <row r="5837" spans="1:15" x14ac:dyDescent="0.2">
      <c r="A5837" t="s">
        <v>475</v>
      </c>
      <c r="B5837">
        <v>2019</v>
      </c>
      <c r="C5837" t="s">
        <v>0</v>
      </c>
      <c r="D5837">
        <v>1</v>
      </c>
      <c r="E5837">
        <v>76</v>
      </c>
      <c r="F5837">
        <v>77</v>
      </c>
      <c r="G5837">
        <v>5000</v>
      </c>
      <c r="H5837" t="s">
        <v>227</v>
      </c>
      <c r="I5837" t="s">
        <v>2</v>
      </c>
      <c r="J5837" t="s">
        <v>228</v>
      </c>
      <c r="K5837" s="2" t="str">
        <f>LOOKUP(A5837,'[2]Collin Seedling for R'!$A$3:$A$51,'[2]Collin Seedling for R'!$R$3:$R$51)</f>
        <v>Mod</v>
      </c>
      <c r="L5837" s="2" t="str">
        <f>LOOKUP(A5837,'[2]Collin Seedling for R'!$A$3:$A$51,'[2]Collin Seedling for R'!$T$3:$T$51)</f>
        <v>BAND</v>
      </c>
      <c r="M5837" s="2" t="str">
        <f>LOOKUP(A5837,'[2]Collin Seedling for R'!$A$3:$A$51,'[2]Collin Seedling for R'!$P$3:$P$51)</f>
        <v>Unseeded</v>
      </c>
      <c r="N5837" s="8">
        <f t="shared" si="91"/>
        <v>1.52</v>
      </c>
      <c r="O5837" s="2" t="str">
        <f>LOOKUP(H5837,[2]plantlist!$A$2:$A$943,[2]plantlist!$B$2:$B$943)</f>
        <v>G</v>
      </c>
    </row>
    <row r="5838" spans="1:15" x14ac:dyDescent="0.2">
      <c r="A5838" t="s">
        <v>475</v>
      </c>
      <c r="B5838">
        <v>2019</v>
      </c>
      <c r="C5838" t="s">
        <v>0</v>
      </c>
      <c r="D5838">
        <v>0</v>
      </c>
      <c r="E5838">
        <v>3</v>
      </c>
      <c r="F5838">
        <v>3</v>
      </c>
      <c r="G5838">
        <v>5000</v>
      </c>
      <c r="H5838" t="s">
        <v>33</v>
      </c>
      <c r="I5838" t="s">
        <v>2</v>
      </c>
      <c r="J5838" t="s">
        <v>34</v>
      </c>
      <c r="K5838" s="2" t="str">
        <f>LOOKUP(A5838,'[2]Collin Seedling for R'!$A$3:$A$51,'[2]Collin Seedling for R'!$R$3:$R$51)</f>
        <v>Mod</v>
      </c>
      <c r="L5838" s="2" t="str">
        <f>LOOKUP(A5838,'[2]Collin Seedling for R'!$A$3:$A$51,'[2]Collin Seedling for R'!$T$3:$T$51)</f>
        <v>BAND</v>
      </c>
      <c r="M5838" s="2" t="str">
        <f>LOOKUP(A5838,'[2]Collin Seedling for R'!$A$3:$A$51,'[2]Collin Seedling for R'!$P$3:$P$51)</f>
        <v>Unseeded</v>
      </c>
      <c r="N5838" s="8">
        <f t="shared" si="91"/>
        <v>0.06</v>
      </c>
      <c r="O5838" s="2" t="str">
        <f>LOOKUP(H5838,[2]plantlist!$A$2:$A$943,[2]plantlist!$B$2:$B$943)</f>
        <v>F</v>
      </c>
    </row>
    <row r="5839" spans="1:15" x14ac:dyDescent="0.2">
      <c r="A5839" t="s">
        <v>475</v>
      </c>
      <c r="B5839">
        <v>2019</v>
      </c>
      <c r="C5839" t="s">
        <v>0</v>
      </c>
      <c r="D5839">
        <v>0</v>
      </c>
      <c r="E5839">
        <v>68</v>
      </c>
      <c r="F5839">
        <v>68</v>
      </c>
      <c r="G5839">
        <v>5000</v>
      </c>
      <c r="H5839" t="s">
        <v>2244</v>
      </c>
      <c r="I5839" t="s">
        <v>2</v>
      </c>
      <c r="J5839" t="s">
        <v>2245</v>
      </c>
      <c r="K5839" s="2" t="str">
        <f>LOOKUP(A5839,'[2]Collin Seedling for R'!$A$3:$A$51,'[2]Collin Seedling for R'!$R$3:$R$51)</f>
        <v>Mod</v>
      </c>
      <c r="L5839" s="2" t="str">
        <f>LOOKUP(A5839,'[2]Collin Seedling for R'!$A$3:$A$51,'[2]Collin Seedling for R'!$T$3:$T$51)</f>
        <v>BAND</v>
      </c>
      <c r="M5839" s="2" t="str">
        <f>LOOKUP(A5839,'[2]Collin Seedling for R'!$A$3:$A$51,'[2]Collin Seedling for R'!$P$3:$P$51)</f>
        <v>Unseeded</v>
      </c>
      <c r="N5839" s="8">
        <f t="shared" si="91"/>
        <v>1.3599999999999999</v>
      </c>
      <c r="O5839" s="2">
        <f>LOOKUP(H5839,[2]plantlist!$A$2:$A$943,[2]plantlist!$B$2:$B$943)</f>
        <v>0</v>
      </c>
    </row>
    <row r="5840" spans="1:15" x14ac:dyDescent="0.2">
      <c r="A5840" t="s">
        <v>475</v>
      </c>
      <c r="B5840">
        <v>2019</v>
      </c>
      <c r="C5840" t="s">
        <v>0</v>
      </c>
      <c r="D5840">
        <v>0</v>
      </c>
      <c r="E5840">
        <v>510</v>
      </c>
      <c r="F5840">
        <v>510</v>
      </c>
      <c r="G5840">
        <v>5000</v>
      </c>
      <c r="H5840" t="s">
        <v>16</v>
      </c>
      <c r="I5840" t="s">
        <v>2</v>
      </c>
      <c r="J5840" t="s">
        <v>17</v>
      </c>
      <c r="K5840" s="2" t="str">
        <f>LOOKUP(A5840,'[2]Collin Seedling for R'!$A$3:$A$51,'[2]Collin Seedling for R'!$R$3:$R$51)</f>
        <v>Mod</v>
      </c>
      <c r="L5840" s="2" t="str">
        <f>LOOKUP(A5840,'[2]Collin Seedling for R'!$A$3:$A$51,'[2]Collin Seedling for R'!$T$3:$T$51)</f>
        <v>BAND</v>
      </c>
      <c r="M5840" s="2" t="str">
        <f>LOOKUP(A5840,'[2]Collin Seedling for R'!$A$3:$A$51,'[2]Collin Seedling for R'!$P$3:$P$51)</f>
        <v>Unseeded</v>
      </c>
      <c r="N5840" s="8">
        <f t="shared" si="91"/>
        <v>10.199999999999999</v>
      </c>
      <c r="O5840" s="2" t="str">
        <f>LOOKUP(H5840,[2]plantlist!$A$2:$A$943,[2]plantlist!$B$2:$B$943)</f>
        <v>S</v>
      </c>
    </row>
    <row r="5841" spans="1:15" x14ac:dyDescent="0.2">
      <c r="A5841" t="s">
        <v>475</v>
      </c>
      <c r="B5841">
        <v>2019</v>
      </c>
      <c r="C5841" t="s">
        <v>0</v>
      </c>
      <c r="D5841">
        <v>0</v>
      </c>
      <c r="E5841">
        <v>71</v>
      </c>
      <c r="F5841">
        <v>71</v>
      </c>
      <c r="G5841">
        <v>5000</v>
      </c>
      <c r="H5841" t="s">
        <v>473</v>
      </c>
      <c r="I5841" t="s">
        <v>2</v>
      </c>
      <c r="J5841" t="s">
        <v>474</v>
      </c>
      <c r="K5841" s="2" t="str">
        <f>LOOKUP(A5841,'[2]Collin Seedling for R'!$A$3:$A$51,'[2]Collin Seedling for R'!$R$3:$R$51)</f>
        <v>Mod</v>
      </c>
      <c r="L5841" s="2" t="str">
        <f>LOOKUP(A5841,'[2]Collin Seedling for R'!$A$3:$A$51,'[2]Collin Seedling for R'!$T$3:$T$51)</f>
        <v>BAND</v>
      </c>
      <c r="M5841" s="2" t="str">
        <f>LOOKUP(A5841,'[2]Collin Seedling for R'!$A$3:$A$51,'[2]Collin Seedling for R'!$P$3:$P$51)</f>
        <v>Unseeded</v>
      </c>
      <c r="N5841" s="8">
        <f t="shared" si="91"/>
        <v>1.4200000000000002</v>
      </c>
      <c r="O5841" s="2" t="str">
        <f>LOOKUP(H5841,[2]plantlist!$A$2:$A$943,[2]plantlist!$B$2:$B$943)</f>
        <v>G</v>
      </c>
    </row>
    <row r="5842" spans="1:15" x14ac:dyDescent="0.2">
      <c r="A5842" t="s">
        <v>475</v>
      </c>
      <c r="B5842">
        <v>2019</v>
      </c>
      <c r="C5842" t="s">
        <v>0</v>
      </c>
      <c r="D5842">
        <v>0</v>
      </c>
      <c r="E5842">
        <v>882</v>
      </c>
      <c r="F5842">
        <v>882</v>
      </c>
      <c r="G5842">
        <v>5000</v>
      </c>
      <c r="H5842" t="s">
        <v>23</v>
      </c>
      <c r="I5842" t="s">
        <v>2</v>
      </c>
      <c r="J5842" t="s">
        <v>24</v>
      </c>
      <c r="K5842" s="2" t="str">
        <f>LOOKUP(A5842,'[2]Collin Seedling for R'!$A$3:$A$51,'[2]Collin Seedling for R'!$R$3:$R$51)</f>
        <v>Mod</v>
      </c>
      <c r="L5842" s="2" t="str">
        <f>LOOKUP(A5842,'[2]Collin Seedling for R'!$A$3:$A$51,'[2]Collin Seedling for R'!$T$3:$T$51)</f>
        <v>BAND</v>
      </c>
      <c r="M5842" s="2" t="str">
        <f>LOOKUP(A5842,'[2]Collin Seedling for R'!$A$3:$A$51,'[2]Collin Seedling for R'!$P$3:$P$51)</f>
        <v>Unseeded</v>
      </c>
      <c r="N5842" s="8">
        <f t="shared" si="91"/>
        <v>17.64</v>
      </c>
      <c r="O5842" s="2" t="str">
        <f>LOOKUP(H5842,[2]plantlist!$A$2:$A$943,[2]plantlist!$B$2:$B$943)</f>
        <v>S</v>
      </c>
    </row>
    <row r="5843" spans="1:15" x14ac:dyDescent="0.2">
      <c r="A5843" t="s">
        <v>475</v>
      </c>
      <c r="B5843">
        <v>2019</v>
      </c>
      <c r="C5843" t="s">
        <v>0</v>
      </c>
      <c r="D5843">
        <v>0</v>
      </c>
      <c r="E5843">
        <v>3</v>
      </c>
      <c r="F5843">
        <v>3</v>
      </c>
      <c r="G5843">
        <v>5000</v>
      </c>
      <c r="H5843" t="s">
        <v>23</v>
      </c>
      <c r="I5843" t="s">
        <v>19</v>
      </c>
      <c r="J5843" t="s">
        <v>24</v>
      </c>
      <c r="K5843" s="2" t="str">
        <f>LOOKUP(A5843,'[2]Collin Seedling for R'!$A$3:$A$51,'[2]Collin Seedling for R'!$R$3:$R$51)</f>
        <v>Mod</v>
      </c>
      <c r="L5843" s="2" t="str">
        <f>LOOKUP(A5843,'[2]Collin Seedling for R'!$A$3:$A$51,'[2]Collin Seedling for R'!$T$3:$T$51)</f>
        <v>BAND</v>
      </c>
      <c r="M5843" s="2" t="str">
        <f>LOOKUP(A5843,'[2]Collin Seedling for R'!$A$3:$A$51,'[2]Collin Seedling for R'!$P$3:$P$51)</f>
        <v>Unseeded</v>
      </c>
      <c r="N5843" s="8">
        <f t="shared" si="91"/>
        <v>0.06</v>
      </c>
      <c r="O5843" s="2" t="str">
        <f>LOOKUP(H5843,[2]plantlist!$A$2:$A$943,[2]plantlist!$B$2:$B$943)</f>
        <v>S</v>
      </c>
    </row>
    <row r="5844" spans="1:15" x14ac:dyDescent="0.2">
      <c r="A5844" t="s">
        <v>475</v>
      </c>
      <c r="B5844">
        <v>2019</v>
      </c>
      <c r="C5844" t="s">
        <v>0</v>
      </c>
      <c r="D5844">
        <v>0</v>
      </c>
      <c r="E5844">
        <v>74</v>
      </c>
      <c r="F5844">
        <v>74</v>
      </c>
      <c r="G5844">
        <v>5000</v>
      </c>
      <c r="H5844" t="s">
        <v>152</v>
      </c>
      <c r="I5844" t="s">
        <v>2</v>
      </c>
      <c r="J5844" t="s">
        <v>153</v>
      </c>
      <c r="K5844" s="2" t="str">
        <f>LOOKUP(A5844,'[2]Collin Seedling for R'!$A$3:$A$51,'[2]Collin Seedling for R'!$R$3:$R$51)</f>
        <v>Mod</v>
      </c>
      <c r="L5844" s="2" t="str">
        <f>LOOKUP(A5844,'[2]Collin Seedling for R'!$A$3:$A$51,'[2]Collin Seedling for R'!$T$3:$T$51)</f>
        <v>BAND</v>
      </c>
      <c r="M5844" s="2" t="str">
        <f>LOOKUP(A5844,'[2]Collin Seedling for R'!$A$3:$A$51,'[2]Collin Seedling for R'!$P$3:$P$51)</f>
        <v>Unseeded</v>
      </c>
      <c r="N5844" s="8">
        <f t="shared" si="91"/>
        <v>1.48</v>
      </c>
      <c r="O5844" s="2" t="str">
        <f>LOOKUP(H5844,[2]plantlist!$A$2:$A$943,[2]plantlist!$B$2:$B$943)</f>
        <v>F</v>
      </c>
    </row>
    <row r="5845" spans="1:15" x14ac:dyDescent="0.2">
      <c r="A5845" t="s">
        <v>475</v>
      </c>
      <c r="B5845">
        <v>2019</v>
      </c>
      <c r="C5845" t="s">
        <v>0</v>
      </c>
      <c r="D5845">
        <v>0</v>
      </c>
      <c r="E5845">
        <v>70</v>
      </c>
      <c r="F5845">
        <v>70</v>
      </c>
      <c r="G5845">
        <v>5000</v>
      </c>
      <c r="H5845" t="s">
        <v>86</v>
      </c>
      <c r="I5845" t="s">
        <v>2</v>
      </c>
      <c r="J5845" t="s">
        <v>87</v>
      </c>
      <c r="K5845" s="2" t="str">
        <f>LOOKUP(A5845,'[2]Collin Seedling for R'!$A$3:$A$51,'[2]Collin Seedling for R'!$R$3:$R$51)</f>
        <v>Mod</v>
      </c>
      <c r="L5845" s="2" t="str">
        <f>LOOKUP(A5845,'[2]Collin Seedling for R'!$A$3:$A$51,'[2]Collin Seedling for R'!$T$3:$T$51)</f>
        <v>BAND</v>
      </c>
      <c r="M5845" s="2" t="str">
        <f>LOOKUP(A5845,'[2]Collin Seedling for R'!$A$3:$A$51,'[2]Collin Seedling for R'!$P$3:$P$51)</f>
        <v>Unseeded</v>
      </c>
      <c r="N5845" s="8">
        <f t="shared" si="91"/>
        <v>1.4000000000000001</v>
      </c>
      <c r="O5845" s="2" t="str">
        <f>LOOKUP(H5845,[2]plantlist!$A$2:$A$943,[2]plantlist!$B$2:$B$943)</f>
        <v>F</v>
      </c>
    </row>
    <row r="5846" spans="1:15" x14ac:dyDescent="0.2">
      <c r="A5846" t="s">
        <v>475</v>
      </c>
      <c r="B5846">
        <v>2019</v>
      </c>
      <c r="C5846" t="s">
        <v>0</v>
      </c>
      <c r="D5846">
        <v>0</v>
      </c>
      <c r="E5846">
        <v>5</v>
      </c>
      <c r="F5846">
        <v>5</v>
      </c>
      <c r="G5846">
        <v>5000</v>
      </c>
      <c r="H5846" t="s">
        <v>424</v>
      </c>
      <c r="I5846" t="s">
        <v>2</v>
      </c>
      <c r="J5846" t="s">
        <v>425</v>
      </c>
      <c r="K5846" s="2" t="str">
        <f>LOOKUP(A5846,'[2]Collin Seedling for R'!$A$3:$A$51,'[2]Collin Seedling for R'!$R$3:$R$51)</f>
        <v>Mod</v>
      </c>
      <c r="L5846" s="2" t="str">
        <f>LOOKUP(A5846,'[2]Collin Seedling for R'!$A$3:$A$51,'[2]Collin Seedling for R'!$T$3:$T$51)</f>
        <v>BAND</v>
      </c>
      <c r="M5846" s="2" t="str">
        <f>LOOKUP(A5846,'[2]Collin Seedling for R'!$A$3:$A$51,'[2]Collin Seedling for R'!$P$3:$P$51)</f>
        <v>Unseeded</v>
      </c>
      <c r="N5846" s="8">
        <f t="shared" si="91"/>
        <v>0.1</v>
      </c>
      <c r="O5846" s="2" t="str">
        <f>LOOKUP(H5846,[2]plantlist!$A$2:$A$943,[2]plantlist!$B$2:$B$943)</f>
        <v>F</v>
      </c>
    </row>
    <row r="5847" spans="1:15" x14ac:dyDescent="0.2">
      <c r="A5847" t="s">
        <v>475</v>
      </c>
      <c r="B5847">
        <v>2019</v>
      </c>
      <c r="C5847" t="s">
        <v>0</v>
      </c>
      <c r="D5847">
        <v>0</v>
      </c>
      <c r="E5847">
        <v>1</v>
      </c>
      <c r="F5847">
        <v>1</v>
      </c>
      <c r="G5847">
        <v>5000</v>
      </c>
      <c r="H5847" t="s">
        <v>144</v>
      </c>
      <c r="I5847" t="s">
        <v>2</v>
      </c>
      <c r="J5847" t="s">
        <v>145</v>
      </c>
      <c r="K5847" s="2" t="str">
        <f>LOOKUP(A5847,'[2]Collin Seedling for R'!$A$3:$A$51,'[2]Collin Seedling for R'!$R$3:$R$51)</f>
        <v>Mod</v>
      </c>
      <c r="L5847" s="2" t="str">
        <f>LOOKUP(A5847,'[2]Collin Seedling for R'!$A$3:$A$51,'[2]Collin Seedling for R'!$T$3:$T$51)</f>
        <v>BAND</v>
      </c>
      <c r="M5847" s="2" t="str">
        <f>LOOKUP(A5847,'[2]Collin Seedling for R'!$A$3:$A$51,'[2]Collin Seedling for R'!$P$3:$P$51)</f>
        <v>Unseeded</v>
      </c>
      <c r="N5847" s="8">
        <f t="shared" si="91"/>
        <v>0.02</v>
      </c>
      <c r="O5847" s="2" t="str">
        <f>LOOKUP(H5847,[2]plantlist!$A$2:$A$943,[2]plantlist!$B$2:$B$943)</f>
        <v>F</v>
      </c>
    </row>
    <row r="5848" spans="1:15" x14ac:dyDescent="0.2">
      <c r="A5848" t="s">
        <v>475</v>
      </c>
      <c r="B5848">
        <v>2019</v>
      </c>
      <c r="C5848" t="s">
        <v>0</v>
      </c>
      <c r="D5848">
        <v>0</v>
      </c>
      <c r="E5848">
        <v>109</v>
      </c>
      <c r="F5848">
        <v>109</v>
      </c>
      <c r="G5848">
        <v>5000</v>
      </c>
      <c r="H5848" t="s">
        <v>156</v>
      </c>
      <c r="I5848" t="s">
        <v>2</v>
      </c>
      <c r="J5848" t="s">
        <v>157</v>
      </c>
      <c r="K5848" s="2" t="str">
        <f>LOOKUP(A5848,'[2]Collin Seedling for R'!$A$3:$A$51,'[2]Collin Seedling for R'!$R$3:$R$51)</f>
        <v>Mod</v>
      </c>
      <c r="L5848" s="2" t="str">
        <f>LOOKUP(A5848,'[2]Collin Seedling for R'!$A$3:$A$51,'[2]Collin Seedling for R'!$T$3:$T$51)</f>
        <v>BAND</v>
      </c>
      <c r="M5848" s="2" t="str">
        <f>LOOKUP(A5848,'[2]Collin Seedling for R'!$A$3:$A$51,'[2]Collin Seedling for R'!$P$3:$P$51)</f>
        <v>Unseeded</v>
      </c>
      <c r="N5848" s="8">
        <f t="shared" si="91"/>
        <v>2.1800000000000002</v>
      </c>
      <c r="O5848" s="2" t="str">
        <f>LOOKUP(H5848,[2]plantlist!$A$2:$A$943,[2]plantlist!$B$2:$B$943)</f>
        <v>U</v>
      </c>
    </row>
    <row r="5849" spans="1:15" x14ac:dyDescent="0.2">
      <c r="A5849" t="s">
        <v>475</v>
      </c>
      <c r="B5849">
        <v>2019</v>
      </c>
      <c r="C5849" t="s">
        <v>0</v>
      </c>
      <c r="D5849">
        <v>0</v>
      </c>
      <c r="E5849">
        <v>38</v>
      </c>
      <c r="F5849">
        <v>38</v>
      </c>
      <c r="G5849">
        <v>5000</v>
      </c>
      <c r="H5849" t="s">
        <v>140</v>
      </c>
      <c r="I5849" t="s">
        <v>2</v>
      </c>
      <c r="J5849" t="s">
        <v>141</v>
      </c>
      <c r="K5849" s="2" t="str">
        <f>LOOKUP(A5849,'[2]Collin Seedling for R'!$A$3:$A$51,'[2]Collin Seedling for R'!$R$3:$R$51)</f>
        <v>Mod</v>
      </c>
      <c r="L5849" s="2" t="str">
        <f>LOOKUP(A5849,'[2]Collin Seedling for R'!$A$3:$A$51,'[2]Collin Seedling for R'!$T$3:$T$51)</f>
        <v>BAND</v>
      </c>
      <c r="M5849" s="2" t="str">
        <f>LOOKUP(A5849,'[2]Collin Seedling for R'!$A$3:$A$51,'[2]Collin Seedling for R'!$P$3:$P$51)</f>
        <v>Unseeded</v>
      </c>
      <c r="N5849" s="8">
        <f t="shared" si="91"/>
        <v>0.76</v>
      </c>
      <c r="O5849" s="2" t="str">
        <f>LOOKUP(H5849,[2]plantlist!$A$2:$A$943,[2]plantlist!$B$2:$B$943)</f>
        <v>G</v>
      </c>
    </row>
    <row r="5850" spans="1:15" x14ac:dyDescent="0.2">
      <c r="A5850" s="7" t="s">
        <v>482</v>
      </c>
      <c r="B5850" s="2">
        <v>1997</v>
      </c>
      <c r="C5850" s="2" t="s">
        <v>0</v>
      </c>
      <c r="D5850" s="2">
        <v>2068</v>
      </c>
      <c r="E5850" s="2">
        <v>0</v>
      </c>
      <c r="F5850" s="2">
        <v>2068</v>
      </c>
      <c r="G5850" s="2">
        <v>5000</v>
      </c>
      <c r="H5850" s="2" t="s">
        <v>6</v>
      </c>
      <c r="I5850" s="2" t="s">
        <v>2</v>
      </c>
      <c r="J5850" s="2" t="s">
        <v>7</v>
      </c>
      <c r="K5850" s="2" t="str">
        <f>LOOKUP(A5850,'[2]Collin Seedling for R'!$A$3:$A$51,'[2]Collin Seedling for R'!$R$3:$R$51)</f>
        <v>Mod</v>
      </c>
      <c r="L5850" s="2" t="str">
        <f>LOOKUP(A5850,'[2]Collin Seedling for R'!$A$3:$A$51,'[2]Collin Seedling for R'!$T$3:$T$51)</f>
        <v>BAND</v>
      </c>
      <c r="M5850" s="2" t="str">
        <f>LOOKUP(A5850,'[2]Collin Seedling for R'!$A$3:$A$51,'[2]Collin Seedling for R'!$P$3:$P$51)</f>
        <v>Unseeded</v>
      </c>
      <c r="N5850" s="8">
        <f t="shared" si="91"/>
        <v>0</v>
      </c>
      <c r="O5850" s="2" t="str">
        <f>LOOKUP(H5850,[2]plantlist!$A$2:$A$943,[2]plantlist!$B$2:$B$943)</f>
        <v>L</v>
      </c>
    </row>
    <row r="5851" spans="1:15" x14ac:dyDescent="0.2">
      <c r="A5851" s="7" t="s">
        <v>482</v>
      </c>
      <c r="B5851" s="2">
        <v>1997</v>
      </c>
      <c r="C5851" s="2" t="s">
        <v>0</v>
      </c>
      <c r="D5851" s="2">
        <v>1590</v>
      </c>
      <c r="E5851" s="2">
        <v>0</v>
      </c>
      <c r="F5851" s="2">
        <v>1590</v>
      </c>
      <c r="G5851" s="2">
        <v>5000</v>
      </c>
      <c r="H5851" s="2" t="s">
        <v>366</v>
      </c>
      <c r="I5851" s="2" t="s">
        <v>2</v>
      </c>
      <c r="J5851" s="2" t="s">
        <v>367</v>
      </c>
      <c r="K5851" s="2" t="str">
        <f>LOOKUP(A5851,'[2]Collin Seedling for R'!$A$3:$A$51,'[2]Collin Seedling for R'!$R$3:$R$51)</f>
        <v>Mod</v>
      </c>
      <c r="L5851" s="2" t="str">
        <f>LOOKUP(A5851,'[2]Collin Seedling for R'!$A$3:$A$51,'[2]Collin Seedling for R'!$T$3:$T$51)</f>
        <v>BAND</v>
      </c>
      <c r="M5851" s="2" t="str">
        <f>LOOKUP(A5851,'[2]Collin Seedling for R'!$A$3:$A$51,'[2]Collin Seedling for R'!$P$3:$P$51)</f>
        <v>Unseeded</v>
      </c>
      <c r="N5851" s="8">
        <f t="shared" si="91"/>
        <v>0</v>
      </c>
      <c r="O5851" s="2" t="str">
        <f>LOOKUP(H5851,[2]plantlist!$A$2:$A$943,[2]plantlist!$B$2:$B$943)</f>
        <v>B</v>
      </c>
    </row>
    <row r="5852" spans="1:15" x14ac:dyDescent="0.2">
      <c r="A5852" s="7" t="s">
        <v>482</v>
      </c>
      <c r="B5852" s="2">
        <v>1997</v>
      </c>
      <c r="C5852" s="2" t="s">
        <v>0</v>
      </c>
      <c r="D5852" s="2">
        <v>641</v>
      </c>
      <c r="E5852" s="2">
        <v>0</v>
      </c>
      <c r="F5852" s="2">
        <v>641</v>
      </c>
      <c r="G5852" s="2">
        <v>5000</v>
      </c>
      <c r="H5852" s="2" t="s">
        <v>41</v>
      </c>
      <c r="I5852" s="2" t="s">
        <v>2</v>
      </c>
      <c r="J5852" s="2" t="s">
        <v>42</v>
      </c>
      <c r="K5852" s="2" t="str">
        <f>LOOKUP(A5852,'[2]Collin Seedling for R'!$A$3:$A$51,'[2]Collin Seedling for R'!$R$3:$R$51)</f>
        <v>Mod</v>
      </c>
      <c r="L5852" s="2" t="str">
        <f>LOOKUP(A5852,'[2]Collin Seedling for R'!$A$3:$A$51,'[2]Collin Seedling for R'!$T$3:$T$51)</f>
        <v>BAND</v>
      </c>
      <c r="M5852" s="2" t="str">
        <f>LOOKUP(A5852,'[2]Collin Seedling for R'!$A$3:$A$51,'[2]Collin Seedling for R'!$P$3:$P$51)</f>
        <v>Unseeded</v>
      </c>
      <c r="N5852" s="8">
        <f t="shared" si="91"/>
        <v>0</v>
      </c>
      <c r="O5852" s="2" t="str">
        <f>LOOKUP(H5852,[2]plantlist!$A$2:$A$943,[2]plantlist!$B$2:$B$943)</f>
        <v>B</v>
      </c>
    </row>
    <row r="5853" spans="1:15" x14ac:dyDescent="0.2">
      <c r="A5853" s="7" t="s">
        <v>482</v>
      </c>
      <c r="B5853" s="2">
        <v>1997</v>
      </c>
      <c r="C5853" s="2" t="s">
        <v>0</v>
      </c>
      <c r="D5853" s="2">
        <v>381</v>
      </c>
      <c r="E5853" s="2">
        <v>0</v>
      </c>
      <c r="F5853" s="2">
        <v>381</v>
      </c>
      <c r="G5853" s="2">
        <v>5000</v>
      </c>
      <c r="H5853" s="2" t="s">
        <v>278</v>
      </c>
      <c r="I5853" s="2" t="s">
        <v>2</v>
      </c>
      <c r="J5853" s="2" t="s">
        <v>279</v>
      </c>
      <c r="K5853" s="2" t="str">
        <f>LOOKUP(A5853,'[2]Collin Seedling for R'!$A$3:$A$51,'[2]Collin Seedling for R'!$R$3:$R$51)</f>
        <v>Mod</v>
      </c>
      <c r="L5853" s="2" t="str">
        <f>LOOKUP(A5853,'[2]Collin Seedling for R'!$A$3:$A$51,'[2]Collin Seedling for R'!$T$3:$T$51)</f>
        <v>BAND</v>
      </c>
      <c r="M5853" s="2" t="str">
        <f>LOOKUP(A5853,'[2]Collin Seedling for R'!$A$3:$A$51,'[2]Collin Seedling for R'!$P$3:$P$51)</f>
        <v>Unseeded</v>
      </c>
      <c r="N5853" s="8">
        <f t="shared" si="91"/>
        <v>0</v>
      </c>
      <c r="O5853" s="2" t="str">
        <f>LOOKUP(H5853,[2]plantlist!$A$2:$A$943,[2]plantlist!$B$2:$B$943)</f>
        <v>B</v>
      </c>
    </row>
    <row r="5854" spans="1:15" x14ac:dyDescent="0.2">
      <c r="A5854" s="7" t="s">
        <v>482</v>
      </c>
      <c r="B5854" s="2">
        <v>1997</v>
      </c>
      <c r="C5854" s="2" t="s">
        <v>0</v>
      </c>
      <c r="D5854" s="2">
        <v>101</v>
      </c>
      <c r="E5854" s="2">
        <v>0</v>
      </c>
      <c r="F5854" s="2">
        <v>101</v>
      </c>
      <c r="G5854" s="2">
        <v>5000</v>
      </c>
      <c r="H5854" s="2" t="s">
        <v>53</v>
      </c>
      <c r="I5854" s="2" t="s">
        <v>2</v>
      </c>
      <c r="J5854" s="2" t="s">
        <v>54</v>
      </c>
      <c r="K5854" s="2" t="str">
        <f>LOOKUP(A5854,'[2]Collin Seedling for R'!$A$3:$A$51,'[2]Collin Seedling for R'!$R$3:$R$51)</f>
        <v>Mod</v>
      </c>
      <c r="L5854" s="2" t="str">
        <f>LOOKUP(A5854,'[2]Collin Seedling for R'!$A$3:$A$51,'[2]Collin Seedling for R'!$T$3:$T$51)</f>
        <v>BAND</v>
      </c>
      <c r="M5854" s="2" t="str">
        <f>LOOKUP(A5854,'[2]Collin Seedling for R'!$A$3:$A$51,'[2]Collin Seedling for R'!$P$3:$P$51)</f>
        <v>Unseeded</v>
      </c>
      <c r="N5854" s="8">
        <f t="shared" si="91"/>
        <v>0</v>
      </c>
      <c r="O5854" s="2" t="str">
        <f>LOOKUP(H5854,[2]plantlist!$A$2:$A$943,[2]plantlist!$B$2:$B$943)</f>
        <v>C</v>
      </c>
    </row>
    <row r="5855" spans="1:15" x14ac:dyDescent="0.2">
      <c r="A5855" s="7" t="s">
        <v>482</v>
      </c>
      <c r="B5855" s="2">
        <v>1997</v>
      </c>
      <c r="C5855" s="2" t="s">
        <v>0</v>
      </c>
      <c r="D5855" s="2">
        <v>83</v>
      </c>
      <c r="E5855" s="2">
        <v>49</v>
      </c>
      <c r="F5855" s="2">
        <v>132</v>
      </c>
      <c r="G5855" s="2">
        <v>5000</v>
      </c>
      <c r="H5855" s="2" t="s">
        <v>74</v>
      </c>
      <c r="I5855" s="2" t="s">
        <v>19</v>
      </c>
      <c r="J5855" s="2" t="s">
        <v>75</v>
      </c>
      <c r="K5855" s="2" t="str">
        <f>LOOKUP(A5855,'[2]Collin Seedling for R'!$A$3:$A$51,'[2]Collin Seedling for R'!$R$3:$R$51)</f>
        <v>Mod</v>
      </c>
      <c r="L5855" s="2" t="str">
        <f>LOOKUP(A5855,'[2]Collin Seedling for R'!$A$3:$A$51,'[2]Collin Seedling for R'!$T$3:$T$51)</f>
        <v>BAND</v>
      </c>
      <c r="M5855" s="2" t="str">
        <f>LOOKUP(A5855,'[2]Collin Seedling for R'!$A$3:$A$51,'[2]Collin Seedling for R'!$P$3:$P$51)</f>
        <v>Unseeded</v>
      </c>
      <c r="N5855" s="8">
        <f t="shared" si="91"/>
        <v>0.98</v>
      </c>
      <c r="O5855" s="2" t="str">
        <f>LOOKUP(H5855,[2]plantlist!$A$2:$A$943,[2]plantlist!$B$2:$B$943)</f>
        <v>T</v>
      </c>
    </row>
    <row r="5856" spans="1:15" x14ac:dyDescent="0.2">
      <c r="A5856" s="7" t="s">
        <v>482</v>
      </c>
      <c r="B5856" s="2">
        <v>1997</v>
      </c>
      <c r="C5856" s="2" t="s">
        <v>0</v>
      </c>
      <c r="D5856" s="2">
        <v>70</v>
      </c>
      <c r="E5856" s="2">
        <v>871</v>
      </c>
      <c r="F5856" s="2">
        <v>941</v>
      </c>
      <c r="G5856" s="2">
        <v>5000</v>
      </c>
      <c r="H5856" s="2" t="s">
        <v>108</v>
      </c>
      <c r="I5856" s="2" t="s">
        <v>2</v>
      </c>
      <c r="J5856" s="2" t="s">
        <v>109</v>
      </c>
      <c r="K5856" s="2" t="str">
        <f>LOOKUP(A5856,'[2]Collin Seedling for R'!$A$3:$A$51,'[2]Collin Seedling for R'!$R$3:$R$51)</f>
        <v>Mod</v>
      </c>
      <c r="L5856" s="2" t="str">
        <f>LOOKUP(A5856,'[2]Collin Seedling for R'!$A$3:$A$51,'[2]Collin Seedling for R'!$T$3:$T$51)</f>
        <v>BAND</v>
      </c>
      <c r="M5856" s="2" t="str">
        <f>LOOKUP(A5856,'[2]Collin Seedling for R'!$A$3:$A$51,'[2]Collin Seedling for R'!$P$3:$P$51)</f>
        <v>Unseeded</v>
      </c>
      <c r="N5856" s="8">
        <f t="shared" si="91"/>
        <v>17.419999999999998</v>
      </c>
      <c r="O5856" s="2" t="str">
        <f>LOOKUP(H5856,[2]plantlist!$A$2:$A$943,[2]plantlist!$B$2:$B$943)</f>
        <v>F</v>
      </c>
    </row>
    <row r="5857" spans="1:15" x14ac:dyDescent="0.2">
      <c r="A5857" s="7" t="s">
        <v>482</v>
      </c>
      <c r="B5857" s="2">
        <v>1997</v>
      </c>
      <c r="C5857" s="2" t="s">
        <v>0</v>
      </c>
      <c r="D5857" s="2">
        <v>33</v>
      </c>
      <c r="E5857" s="2">
        <v>24</v>
      </c>
      <c r="F5857" s="2">
        <v>57</v>
      </c>
      <c r="G5857" s="2">
        <v>5000</v>
      </c>
      <c r="H5857" s="2" t="s">
        <v>10</v>
      </c>
      <c r="I5857" s="2" t="s">
        <v>2</v>
      </c>
      <c r="J5857" s="2" t="s">
        <v>11</v>
      </c>
      <c r="K5857" s="2" t="str">
        <f>LOOKUP(A5857,'[2]Collin Seedling for R'!$A$3:$A$51,'[2]Collin Seedling for R'!$R$3:$R$51)</f>
        <v>Mod</v>
      </c>
      <c r="L5857" s="2" t="str">
        <f>LOOKUP(A5857,'[2]Collin Seedling for R'!$A$3:$A$51,'[2]Collin Seedling for R'!$T$3:$T$51)</f>
        <v>BAND</v>
      </c>
      <c r="M5857" s="2" t="str">
        <f>LOOKUP(A5857,'[2]Collin Seedling for R'!$A$3:$A$51,'[2]Collin Seedling for R'!$P$3:$P$51)</f>
        <v>Unseeded</v>
      </c>
      <c r="N5857" s="8">
        <f t="shared" si="91"/>
        <v>0.48</v>
      </c>
      <c r="O5857" s="2" t="str">
        <f>LOOKUP(H5857,[2]plantlist!$A$2:$A$943,[2]plantlist!$B$2:$B$943)</f>
        <v>L</v>
      </c>
    </row>
    <row r="5858" spans="1:15" x14ac:dyDescent="0.2">
      <c r="A5858" s="7" t="s">
        <v>482</v>
      </c>
      <c r="B5858" s="2">
        <v>1997</v>
      </c>
      <c r="C5858" s="2" t="s">
        <v>0</v>
      </c>
      <c r="D5858" s="2">
        <v>11</v>
      </c>
      <c r="E5858" s="2">
        <v>0</v>
      </c>
      <c r="F5858" s="2">
        <v>11</v>
      </c>
      <c r="G5858" s="2">
        <v>5000</v>
      </c>
      <c r="H5858" s="2" t="s">
        <v>403</v>
      </c>
      <c r="I5858" s="2" t="s">
        <v>2</v>
      </c>
      <c r="J5858" s="2" t="s">
        <v>404</v>
      </c>
      <c r="K5858" s="2" t="str">
        <f>LOOKUP(A5858,'[2]Collin Seedling for R'!$A$3:$A$51,'[2]Collin Seedling for R'!$R$3:$R$51)</f>
        <v>Mod</v>
      </c>
      <c r="L5858" s="2" t="str">
        <f>LOOKUP(A5858,'[2]Collin Seedling for R'!$A$3:$A$51,'[2]Collin Seedling for R'!$T$3:$T$51)</f>
        <v>BAND</v>
      </c>
      <c r="M5858" s="2" t="str">
        <f>LOOKUP(A5858,'[2]Collin Seedling for R'!$A$3:$A$51,'[2]Collin Seedling for R'!$P$3:$P$51)</f>
        <v>Unseeded</v>
      </c>
      <c r="N5858" s="8">
        <f t="shared" si="91"/>
        <v>0</v>
      </c>
      <c r="O5858" s="2" t="s">
        <v>405</v>
      </c>
    </row>
    <row r="5859" spans="1:15" x14ac:dyDescent="0.2">
      <c r="A5859" s="7" t="s">
        <v>482</v>
      </c>
      <c r="B5859" s="2">
        <v>1997</v>
      </c>
      <c r="C5859" s="2" t="s">
        <v>0</v>
      </c>
      <c r="D5859" s="2">
        <v>9</v>
      </c>
      <c r="E5859" s="2">
        <v>41</v>
      </c>
      <c r="F5859" s="2">
        <v>50</v>
      </c>
      <c r="G5859" s="2">
        <v>5000</v>
      </c>
      <c r="H5859" s="2" t="s">
        <v>372</v>
      </c>
      <c r="I5859" s="2" t="s">
        <v>2</v>
      </c>
      <c r="J5859" s="2" t="s">
        <v>48</v>
      </c>
      <c r="K5859" s="2" t="str">
        <f>LOOKUP(A5859,'[2]Collin Seedling for R'!$A$3:$A$51,'[2]Collin Seedling for R'!$R$3:$R$51)</f>
        <v>Mod</v>
      </c>
      <c r="L5859" s="2" t="str">
        <f>LOOKUP(A5859,'[2]Collin Seedling for R'!$A$3:$A$51,'[2]Collin Seedling for R'!$T$3:$T$51)</f>
        <v>BAND</v>
      </c>
      <c r="M5859" s="2" t="str">
        <f>LOOKUP(A5859,'[2]Collin Seedling for R'!$A$3:$A$51,'[2]Collin Seedling for R'!$P$3:$P$51)</f>
        <v>Unseeded</v>
      </c>
      <c r="N5859" s="8">
        <f t="shared" si="91"/>
        <v>0.82000000000000006</v>
      </c>
      <c r="O5859" s="2" t="str">
        <f>LOOKUP(H5859,[2]plantlist!$A$2:$A$943,[2]plantlist!$B$2:$B$943)</f>
        <v>G</v>
      </c>
    </row>
    <row r="5860" spans="1:15" x14ac:dyDescent="0.2">
      <c r="A5860" s="7" t="s">
        <v>482</v>
      </c>
      <c r="B5860" s="2">
        <v>1997</v>
      </c>
      <c r="C5860" s="2" t="s">
        <v>0</v>
      </c>
      <c r="D5860" s="2">
        <v>6</v>
      </c>
      <c r="E5860" s="2">
        <v>39</v>
      </c>
      <c r="F5860" s="2">
        <v>45</v>
      </c>
      <c r="G5860" s="2">
        <v>5000</v>
      </c>
      <c r="H5860" s="2" t="s">
        <v>218</v>
      </c>
      <c r="I5860" s="2" t="s">
        <v>2</v>
      </c>
      <c r="J5860" s="2" t="s">
        <v>219</v>
      </c>
      <c r="K5860" s="2" t="str">
        <f>LOOKUP(A5860,'[2]Collin Seedling for R'!$A$3:$A$51,'[2]Collin Seedling for R'!$R$3:$R$51)</f>
        <v>Mod</v>
      </c>
      <c r="L5860" s="2" t="str">
        <f>LOOKUP(A5860,'[2]Collin Seedling for R'!$A$3:$A$51,'[2]Collin Seedling for R'!$T$3:$T$51)</f>
        <v>BAND</v>
      </c>
      <c r="M5860" s="2" t="str">
        <f>LOOKUP(A5860,'[2]Collin Seedling for R'!$A$3:$A$51,'[2]Collin Seedling for R'!$P$3:$P$51)</f>
        <v>Unseeded</v>
      </c>
      <c r="N5860" s="8">
        <f t="shared" si="91"/>
        <v>0.77999999999999992</v>
      </c>
      <c r="O5860" s="2" t="str">
        <f>LOOKUP(H5860,[2]plantlist!$A$2:$A$943,[2]plantlist!$B$2:$B$943)</f>
        <v>L</v>
      </c>
    </row>
    <row r="5861" spans="1:15" x14ac:dyDescent="0.2">
      <c r="A5861" s="7" t="s">
        <v>482</v>
      </c>
      <c r="B5861" s="2">
        <v>1997</v>
      </c>
      <c r="C5861" s="2" t="s">
        <v>0</v>
      </c>
      <c r="D5861" s="2">
        <v>4</v>
      </c>
      <c r="E5861" s="2">
        <v>137</v>
      </c>
      <c r="F5861" s="2">
        <v>141</v>
      </c>
      <c r="G5861" s="2">
        <v>5000</v>
      </c>
      <c r="H5861" s="2" t="s">
        <v>401</v>
      </c>
      <c r="I5861" s="2" t="s">
        <v>2</v>
      </c>
      <c r="J5861" s="2" t="s">
        <v>402</v>
      </c>
      <c r="K5861" s="2" t="str">
        <f>LOOKUP(A5861,'[2]Collin Seedling for R'!$A$3:$A$51,'[2]Collin Seedling for R'!$R$3:$R$51)</f>
        <v>Mod</v>
      </c>
      <c r="L5861" s="2" t="str">
        <f>LOOKUP(A5861,'[2]Collin Seedling for R'!$A$3:$A$51,'[2]Collin Seedling for R'!$T$3:$T$51)</f>
        <v>BAND</v>
      </c>
      <c r="M5861" s="2" t="str">
        <f>LOOKUP(A5861,'[2]Collin Seedling for R'!$A$3:$A$51,'[2]Collin Seedling for R'!$P$3:$P$51)</f>
        <v>Unseeded</v>
      </c>
      <c r="N5861" s="8">
        <f t="shared" si="91"/>
        <v>2.74</v>
      </c>
      <c r="O5861" s="2" t="str">
        <f>LOOKUP(H5861,[2]plantlist!$A$2:$A$943,[2]plantlist!$B$2:$B$943)</f>
        <v>F</v>
      </c>
    </row>
    <row r="5862" spans="1:15" x14ac:dyDescent="0.2">
      <c r="A5862" s="7" t="s">
        <v>482</v>
      </c>
      <c r="B5862" s="2">
        <v>1997</v>
      </c>
      <c r="C5862" s="2" t="s">
        <v>0</v>
      </c>
      <c r="D5862" s="2">
        <v>2</v>
      </c>
      <c r="E5862" s="2">
        <v>410</v>
      </c>
      <c r="F5862" s="2">
        <v>412</v>
      </c>
      <c r="G5862" s="2">
        <v>5000</v>
      </c>
      <c r="H5862" s="2" t="s">
        <v>340</v>
      </c>
      <c r="I5862" s="2" t="s">
        <v>2</v>
      </c>
      <c r="J5862" s="2" t="s">
        <v>341</v>
      </c>
      <c r="K5862" s="2" t="str">
        <f>LOOKUP(A5862,'[2]Collin Seedling for R'!$A$3:$A$51,'[2]Collin Seedling for R'!$R$3:$R$51)</f>
        <v>Mod</v>
      </c>
      <c r="L5862" s="2" t="str">
        <f>LOOKUP(A5862,'[2]Collin Seedling for R'!$A$3:$A$51,'[2]Collin Seedling for R'!$T$3:$T$51)</f>
        <v>BAND</v>
      </c>
      <c r="M5862" s="2" t="str">
        <f>LOOKUP(A5862,'[2]Collin Seedling for R'!$A$3:$A$51,'[2]Collin Seedling for R'!$P$3:$P$51)</f>
        <v>Unseeded</v>
      </c>
      <c r="N5862" s="8">
        <f t="shared" si="91"/>
        <v>8.2000000000000011</v>
      </c>
      <c r="O5862" s="2" t="str">
        <f>LOOKUP(H5862,[2]plantlist!$A$2:$A$943,[2]plantlist!$B$2:$B$943)</f>
        <v>F</v>
      </c>
    </row>
    <row r="5863" spans="1:15" x14ac:dyDescent="0.2">
      <c r="A5863" s="7" t="s">
        <v>482</v>
      </c>
      <c r="B5863" s="2">
        <v>1997</v>
      </c>
      <c r="C5863" s="2" t="s">
        <v>0</v>
      </c>
      <c r="D5863" s="2">
        <v>1</v>
      </c>
      <c r="E5863" s="2">
        <v>9</v>
      </c>
      <c r="F5863" s="2">
        <v>10</v>
      </c>
      <c r="G5863" s="2">
        <v>5000</v>
      </c>
      <c r="H5863" s="2" t="s">
        <v>166</v>
      </c>
      <c r="I5863" s="2" t="s">
        <v>2</v>
      </c>
      <c r="J5863" s="2" t="s">
        <v>167</v>
      </c>
      <c r="K5863" s="2" t="str">
        <f>LOOKUP(A5863,'[2]Collin Seedling for R'!$A$3:$A$51,'[2]Collin Seedling for R'!$R$3:$R$51)</f>
        <v>Mod</v>
      </c>
      <c r="L5863" s="2" t="str">
        <f>LOOKUP(A5863,'[2]Collin Seedling for R'!$A$3:$A$51,'[2]Collin Seedling for R'!$T$3:$T$51)</f>
        <v>BAND</v>
      </c>
      <c r="M5863" s="2" t="str">
        <f>LOOKUP(A5863,'[2]Collin Seedling for R'!$A$3:$A$51,'[2]Collin Seedling for R'!$P$3:$P$51)</f>
        <v>Unseeded</v>
      </c>
      <c r="N5863" s="8">
        <f t="shared" si="91"/>
        <v>0.18</v>
      </c>
      <c r="O5863" s="2" t="str">
        <f>LOOKUP(H5863,[2]plantlist!$A$2:$A$943,[2]plantlist!$B$2:$B$943)</f>
        <v>G</v>
      </c>
    </row>
    <row r="5864" spans="1:15" x14ac:dyDescent="0.2">
      <c r="A5864" s="7" t="s">
        <v>482</v>
      </c>
      <c r="B5864" s="2">
        <v>1997</v>
      </c>
      <c r="C5864" s="2" t="s">
        <v>0</v>
      </c>
      <c r="D5864" s="2">
        <v>0</v>
      </c>
      <c r="E5864" s="2">
        <v>83</v>
      </c>
      <c r="F5864" s="2">
        <v>83</v>
      </c>
      <c r="G5864" s="2">
        <v>5000</v>
      </c>
      <c r="H5864" s="2" t="s">
        <v>60</v>
      </c>
      <c r="I5864" s="2" t="s">
        <v>2</v>
      </c>
      <c r="J5864" s="2" t="s">
        <v>61</v>
      </c>
      <c r="K5864" s="2" t="str">
        <f>LOOKUP(A5864,'[2]Collin Seedling for R'!$A$3:$A$51,'[2]Collin Seedling for R'!$R$3:$R$51)</f>
        <v>Mod</v>
      </c>
      <c r="L5864" s="2" t="str">
        <f>LOOKUP(A5864,'[2]Collin Seedling for R'!$A$3:$A$51,'[2]Collin Seedling for R'!$T$3:$T$51)</f>
        <v>BAND</v>
      </c>
      <c r="M5864" s="2" t="str">
        <f>LOOKUP(A5864,'[2]Collin Seedling for R'!$A$3:$A$51,'[2]Collin Seedling for R'!$P$3:$P$51)</f>
        <v>Unseeded</v>
      </c>
      <c r="N5864" s="8">
        <f t="shared" si="91"/>
        <v>1.66</v>
      </c>
      <c r="O5864" s="2" t="str">
        <f>LOOKUP(H5864,[2]plantlist!$A$2:$A$943,[2]plantlist!$B$2:$B$943)</f>
        <v>F</v>
      </c>
    </row>
    <row r="5865" spans="1:15" x14ac:dyDescent="0.2">
      <c r="A5865" s="7" t="s">
        <v>482</v>
      </c>
      <c r="B5865" s="2">
        <v>1997</v>
      </c>
      <c r="C5865" s="2" t="s">
        <v>0</v>
      </c>
      <c r="D5865" s="2">
        <v>0</v>
      </c>
      <c r="E5865" s="2">
        <v>567</v>
      </c>
      <c r="F5865" s="2">
        <v>567</v>
      </c>
      <c r="G5865" s="2">
        <v>5000</v>
      </c>
      <c r="H5865" s="2" t="s">
        <v>152</v>
      </c>
      <c r="I5865" s="2" t="s">
        <v>2</v>
      </c>
      <c r="J5865" s="2" t="s">
        <v>153</v>
      </c>
      <c r="K5865" s="2" t="str">
        <f>LOOKUP(A5865,'[2]Collin Seedling for R'!$A$3:$A$51,'[2]Collin Seedling for R'!$R$3:$R$51)</f>
        <v>Mod</v>
      </c>
      <c r="L5865" s="2" t="str">
        <f>LOOKUP(A5865,'[2]Collin Seedling for R'!$A$3:$A$51,'[2]Collin Seedling for R'!$T$3:$T$51)</f>
        <v>BAND</v>
      </c>
      <c r="M5865" s="2" t="str">
        <f>LOOKUP(A5865,'[2]Collin Seedling for R'!$A$3:$A$51,'[2]Collin Seedling for R'!$P$3:$P$51)</f>
        <v>Unseeded</v>
      </c>
      <c r="N5865" s="8">
        <f t="shared" si="91"/>
        <v>11.34</v>
      </c>
      <c r="O5865" s="2" t="str">
        <f>LOOKUP(H5865,[2]plantlist!$A$2:$A$943,[2]plantlist!$B$2:$B$943)</f>
        <v>F</v>
      </c>
    </row>
    <row r="5866" spans="1:15" x14ac:dyDescent="0.2">
      <c r="A5866" s="7" t="s">
        <v>482</v>
      </c>
      <c r="B5866" s="2">
        <v>1997</v>
      </c>
      <c r="C5866" s="2" t="s">
        <v>0</v>
      </c>
      <c r="D5866" s="2">
        <v>0</v>
      </c>
      <c r="E5866" s="2">
        <v>30</v>
      </c>
      <c r="F5866" s="2">
        <v>30</v>
      </c>
      <c r="G5866" s="2">
        <v>5000</v>
      </c>
      <c r="H5866" s="2" t="s">
        <v>68</v>
      </c>
      <c r="I5866" s="2" t="s">
        <v>2</v>
      </c>
      <c r="J5866" s="2" t="s">
        <v>69</v>
      </c>
      <c r="K5866" s="2" t="str">
        <f>LOOKUP(A5866,'[2]Collin Seedling for R'!$A$3:$A$51,'[2]Collin Seedling for R'!$R$3:$R$51)</f>
        <v>Mod</v>
      </c>
      <c r="L5866" s="2" t="str">
        <f>LOOKUP(A5866,'[2]Collin Seedling for R'!$A$3:$A$51,'[2]Collin Seedling for R'!$T$3:$T$51)</f>
        <v>BAND</v>
      </c>
      <c r="M5866" s="2" t="str">
        <f>LOOKUP(A5866,'[2]Collin Seedling for R'!$A$3:$A$51,'[2]Collin Seedling for R'!$P$3:$P$51)</f>
        <v>Unseeded</v>
      </c>
      <c r="N5866" s="8">
        <f t="shared" si="91"/>
        <v>0.6</v>
      </c>
      <c r="O5866" s="2" t="str">
        <f>LOOKUP(H5866,[2]plantlist!$A$2:$A$943,[2]plantlist!$B$2:$B$943)</f>
        <v>G</v>
      </c>
    </row>
    <row r="5867" spans="1:15" x14ac:dyDescent="0.2">
      <c r="A5867" s="7" t="s">
        <v>482</v>
      </c>
      <c r="B5867" s="2">
        <v>1997</v>
      </c>
      <c r="C5867" s="2" t="s">
        <v>0</v>
      </c>
      <c r="D5867" s="2">
        <v>0</v>
      </c>
      <c r="E5867" s="2">
        <v>19</v>
      </c>
      <c r="F5867" s="2">
        <v>19</v>
      </c>
      <c r="G5867" s="2">
        <v>5000</v>
      </c>
      <c r="H5867" s="2" t="s">
        <v>373</v>
      </c>
      <c r="I5867" s="2" t="s">
        <v>2</v>
      </c>
      <c r="J5867" s="2" t="s">
        <v>67</v>
      </c>
      <c r="K5867" s="2" t="str">
        <f>LOOKUP(A5867,'[2]Collin Seedling for R'!$A$3:$A$51,'[2]Collin Seedling for R'!$R$3:$R$51)</f>
        <v>Mod</v>
      </c>
      <c r="L5867" s="2" t="str">
        <f>LOOKUP(A5867,'[2]Collin Seedling for R'!$A$3:$A$51,'[2]Collin Seedling for R'!$T$3:$T$51)</f>
        <v>BAND</v>
      </c>
      <c r="M5867" s="2" t="str">
        <f>LOOKUP(A5867,'[2]Collin Seedling for R'!$A$3:$A$51,'[2]Collin Seedling for R'!$P$3:$P$51)</f>
        <v>Unseeded</v>
      </c>
      <c r="N5867" s="8">
        <f t="shared" si="91"/>
        <v>0.38</v>
      </c>
      <c r="O5867" s="2" t="str">
        <f>LOOKUP(H5867,[2]plantlist!$A$2:$A$943,[2]plantlist!$B$2:$B$943)</f>
        <v>G</v>
      </c>
    </row>
    <row r="5868" spans="1:15" x14ac:dyDescent="0.2">
      <c r="A5868" s="7" t="s">
        <v>482</v>
      </c>
      <c r="B5868" s="2">
        <v>1997</v>
      </c>
      <c r="C5868" s="2" t="s">
        <v>0</v>
      </c>
      <c r="D5868" s="2">
        <v>0</v>
      </c>
      <c r="E5868" s="2">
        <v>24</v>
      </c>
      <c r="F5868" s="2">
        <v>24</v>
      </c>
      <c r="G5868" s="2">
        <v>5000</v>
      </c>
      <c r="H5868" s="2" t="s">
        <v>384</v>
      </c>
      <c r="I5868" s="2" t="s">
        <v>2</v>
      </c>
      <c r="J5868" s="2" t="s">
        <v>385</v>
      </c>
      <c r="K5868" s="2" t="str">
        <f>LOOKUP(A5868,'[2]Collin Seedling for R'!$A$3:$A$51,'[2]Collin Seedling for R'!$R$3:$R$51)</f>
        <v>Mod</v>
      </c>
      <c r="L5868" s="2" t="str">
        <f>LOOKUP(A5868,'[2]Collin Seedling for R'!$A$3:$A$51,'[2]Collin Seedling for R'!$T$3:$T$51)</f>
        <v>BAND</v>
      </c>
      <c r="M5868" s="2" t="str">
        <f>LOOKUP(A5868,'[2]Collin Seedling for R'!$A$3:$A$51,'[2]Collin Seedling for R'!$P$3:$P$51)</f>
        <v>Unseeded</v>
      </c>
      <c r="N5868" s="8">
        <f t="shared" si="91"/>
        <v>0.48</v>
      </c>
      <c r="O5868" s="2" t="str">
        <f>LOOKUP(H5868,[2]plantlist!$A$2:$A$943,[2]plantlist!$B$2:$B$943)</f>
        <v>G</v>
      </c>
    </row>
    <row r="5869" spans="1:15" x14ac:dyDescent="0.2">
      <c r="A5869" s="7" t="s">
        <v>482</v>
      </c>
      <c r="B5869" s="2">
        <v>1997</v>
      </c>
      <c r="C5869" s="2" t="s">
        <v>0</v>
      </c>
      <c r="D5869" s="2">
        <v>0</v>
      </c>
      <c r="E5869" s="2">
        <v>5</v>
      </c>
      <c r="F5869" s="2">
        <v>5</v>
      </c>
      <c r="G5869" s="2">
        <v>5000</v>
      </c>
      <c r="H5869" s="2" t="s">
        <v>240</v>
      </c>
      <c r="I5869" s="2" t="s">
        <v>2</v>
      </c>
      <c r="J5869" s="2" t="s">
        <v>241</v>
      </c>
      <c r="K5869" s="2" t="str">
        <f>LOOKUP(A5869,'[2]Collin Seedling for R'!$A$3:$A$51,'[2]Collin Seedling for R'!$R$3:$R$51)</f>
        <v>Mod</v>
      </c>
      <c r="L5869" s="2" t="str">
        <f>LOOKUP(A5869,'[2]Collin Seedling for R'!$A$3:$A$51,'[2]Collin Seedling for R'!$T$3:$T$51)</f>
        <v>BAND</v>
      </c>
      <c r="M5869" s="2" t="str">
        <f>LOOKUP(A5869,'[2]Collin Seedling for R'!$A$3:$A$51,'[2]Collin Seedling for R'!$P$3:$P$51)</f>
        <v>Unseeded</v>
      </c>
      <c r="N5869" s="8">
        <f t="shared" si="91"/>
        <v>0.1</v>
      </c>
      <c r="O5869" s="2" t="str">
        <f>LOOKUP(H5869,[2]plantlist!$A$2:$A$943,[2]plantlist!$B$2:$B$943)</f>
        <v>G</v>
      </c>
    </row>
    <row r="5870" spans="1:15" x14ac:dyDescent="0.2">
      <c r="A5870" s="7" t="s">
        <v>482</v>
      </c>
      <c r="B5870" s="2">
        <v>1997</v>
      </c>
      <c r="C5870" s="2" t="s">
        <v>0</v>
      </c>
      <c r="D5870" s="2">
        <v>0</v>
      </c>
      <c r="E5870" s="2">
        <v>88</v>
      </c>
      <c r="F5870" s="2">
        <v>88</v>
      </c>
      <c r="G5870" s="2">
        <v>5000</v>
      </c>
      <c r="H5870" s="2" t="s">
        <v>45</v>
      </c>
      <c r="I5870" s="2" t="s">
        <v>2</v>
      </c>
      <c r="J5870" s="2" t="s">
        <v>46</v>
      </c>
      <c r="K5870" s="2" t="str">
        <f>LOOKUP(A5870,'[2]Collin Seedling for R'!$A$3:$A$51,'[2]Collin Seedling for R'!$R$3:$R$51)</f>
        <v>Mod</v>
      </c>
      <c r="L5870" s="2" t="str">
        <f>LOOKUP(A5870,'[2]Collin Seedling for R'!$A$3:$A$51,'[2]Collin Seedling for R'!$T$3:$T$51)</f>
        <v>BAND</v>
      </c>
      <c r="M5870" s="2" t="str">
        <f>LOOKUP(A5870,'[2]Collin Seedling for R'!$A$3:$A$51,'[2]Collin Seedling for R'!$P$3:$P$51)</f>
        <v>Unseeded</v>
      </c>
      <c r="N5870" s="8">
        <f t="shared" si="91"/>
        <v>1.76</v>
      </c>
      <c r="O5870" s="2" t="str">
        <f>LOOKUP(H5870,[2]plantlist!$A$2:$A$943,[2]plantlist!$B$2:$B$943)</f>
        <v>F</v>
      </c>
    </row>
    <row r="5871" spans="1:15" x14ac:dyDescent="0.2">
      <c r="A5871" s="7" t="s">
        <v>482</v>
      </c>
      <c r="B5871" s="2">
        <v>1997</v>
      </c>
      <c r="C5871" s="2" t="s">
        <v>0</v>
      </c>
      <c r="D5871" s="2">
        <v>0</v>
      </c>
      <c r="E5871" s="2">
        <v>88</v>
      </c>
      <c r="F5871" s="2">
        <v>88</v>
      </c>
      <c r="G5871" s="2">
        <v>5000</v>
      </c>
      <c r="H5871" s="2" t="s">
        <v>82</v>
      </c>
      <c r="I5871" s="2" t="s">
        <v>2</v>
      </c>
      <c r="J5871" s="2" t="s">
        <v>83</v>
      </c>
      <c r="K5871" s="2" t="str">
        <f>LOOKUP(A5871,'[2]Collin Seedling for R'!$A$3:$A$51,'[2]Collin Seedling for R'!$R$3:$R$51)</f>
        <v>Mod</v>
      </c>
      <c r="L5871" s="2" t="str">
        <f>LOOKUP(A5871,'[2]Collin Seedling for R'!$A$3:$A$51,'[2]Collin Seedling for R'!$T$3:$T$51)</f>
        <v>BAND</v>
      </c>
      <c r="M5871" s="2" t="str">
        <f>LOOKUP(A5871,'[2]Collin Seedling for R'!$A$3:$A$51,'[2]Collin Seedling for R'!$P$3:$P$51)</f>
        <v>Unseeded</v>
      </c>
      <c r="N5871" s="8">
        <f t="shared" si="91"/>
        <v>1.76</v>
      </c>
      <c r="O5871" s="2" t="str">
        <f>LOOKUP(H5871,[2]plantlist!$A$2:$A$943,[2]plantlist!$B$2:$B$943)</f>
        <v>F</v>
      </c>
    </row>
    <row r="5872" spans="1:15" x14ac:dyDescent="0.2">
      <c r="A5872" s="7" t="s">
        <v>482</v>
      </c>
      <c r="B5872" s="2">
        <v>1997</v>
      </c>
      <c r="C5872" s="2" t="s">
        <v>0</v>
      </c>
      <c r="D5872" s="2">
        <v>0</v>
      </c>
      <c r="E5872" s="2">
        <v>2</v>
      </c>
      <c r="F5872" s="2">
        <v>2</v>
      </c>
      <c r="G5872" s="2">
        <v>5000</v>
      </c>
      <c r="H5872" s="2" t="s">
        <v>391</v>
      </c>
      <c r="I5872" s="2" t="s">
        <v>2</v>
      </c>
      <c r="J5872" s="2" t="s">
        <v>392</v>
      </c>
      <c r="K5872" s="2" t="str">
        <f>LOOKUP(A5872,'[2]Collin Seedling for R'!$A$3:$A$51,'[2]Collin Seedling for R'!$R$3:$R$51)</f>
        <v>Mod</v>
      </c>
      <c r="L5872" s="2" t="str">
        <f>LOOKUP(A5872,'[2]Collin Seedling for R'!$A$3:$A$51,'[2]Collin Seedling for R'!$T$3:$T$51)</f>
        <v>BAND</v>
      </c>
      <c r="M5872" s="2" t="str">
        <f>LOOKUP(A5872,'[2]Collin Seedling for R'!$A$3:$A$51,'[2]Collin Seedling for R'!$P$3:$P$51)</f>
        <v>Unseeded</v>
      </c>
      <c r="N5872" s="8">
        <f t="shared" si="91"/>
        <v>0.04</v>
      </c>
      <c r="O5872" s="2" t="str">
        <f>LOOKUP(H5872,[2]plantlist!$A$2:$A$943,[2]plantlist!$B$2:$B$943)</f>
        <v>M</v>
      </c>
    </row>
    <row r="5873" spans="1:15" x14ac:dyDescent="0.2">
      <c r="A5873" s="7" t="s">
        <v>482</v>
      </c>
      <c r="B5873" s="2">
        <v>1997</v>
      </c>
      <c r="C5873" s="2" t="s">
        <v>0</v>
      </c>
      <c r="D5873" s="2">
        <v>0</v>
      </c>
      <c r="E5873" s="2">
        <v>216</v>
      </c>
      <c r="F5873" s="2">
        <v>216</v>
      </c>
      <c r="G5873" s="2">
        <v>5000</v>
      </c>
      <c r="H5873" s="2" t="s">
        <v>33</v>
      </c>
      <c r="I5873" s="2" t="s">
        <v>2</v>
      </c>
      <c r="J5873" s="2" t="s">
        <v>34</v>
      </c>
      <c r="K5873" s="2" t="str">
        <f>LOOKUP(A5873,'[2]Collin Seedling for R'!$A$3:$A$51,'[2]Collin Seedling for R'!$R$3:$R$51)</f>
        <v>Mod</v>
      </c>
      <c r="L5873" s="2" t="str">
        <f>LOOKUP(A5873,'[2]Collin Seedling for R'!$A$3:$A$51,'[2]Collin Seedling for R'!$T$3:$T$51)</f>
        <v>BAND</v>
      </c>
      <c r="M5873" s="2" t="str">
        <f>LOOKUP(A5873,'[2]Collin Seedling for R'!$A$3:$A$51,'[2]Collin Seedling for R'!$P$3:$P$51)</f>
        <v>Unseeded</v>
      </c>
      <c r="N5873" s="8">
        <f t="shared" si="91"/>
        <v>4.32</v>
      </c>
      <c r="O5873" s="2" t="str">
        <f>LOOKUP(H5873,[2]plantlist!$A$2:$A$943,[2]plantlist!$B$2:$B$943)</f>
        <v>F</v>
      </c>
    </row>
    <row r="5874" spans="1:15" x14ac:dyDescent="0.2">
      <c r="A5874" s="7" t="s">
        <v>482</v>
      </c>
      <c r="B5874" s="2">
        <v>1997</v>
      </c>
      <c r="C5874" s="2" t="s">
        <v>0</v>
      </c>
      <c r="D5874" s="2">
        <v>0</v>
      </c>
      <c r="E5874" s="2">
        <v>15</v>
      </c>
      <c r="F5874" s="2">
        <v>15</v>
      </c>
      <c r="G5874" s="2">
        <v>5000</v>
      </c>
      <c r="H5874" s="2" t="s">
        <v>483</v>
      </c>
      <c r="I5874" s="2" t="s">
        <v>2</v>
      </c>
      <c r="J5874" s="2" t="s">
        <v>484</v>
      </c>
      <c r="K5874" s="2" t="str">
        <f>LOOKUP(A5874,'[2]Collin Seedling for R'!$A$3:$A$51,'[2]Collin Seedling for R'!$R$3:$R$51)</f>
        <v>Mod</v>
      </c>
      <c r="L5874" s="2" t="str">
        <f>LOOKUP(A5874,'[2]Collin Seedling for R'!$A$3:$A$51,'[2]Collin Seedling for R'!$T$3:$T$51)</f>
        <v>BAND</v>
      </c>
      <c r="M5874" s="2" t="str">
        <f>LOOKUP(A5874,'[2]Collin Seedling for R'!$A$3:$A$51,'[2]Collin Seedling for R'!$P$3:$P$51)</f>
        <v>Unseeded</v>
      </c>
      <c r="N5874" s="8">
        <f t="shared" si="91"/>
        <v>0.3</v>
      </c>
      <c r="O5874" s="2" t="str">
        <f>LOOKUP(H5874,[2]plantlist!$A$2:$A$943,[2]plantlist!$B$2:$B$943)</f>
        <v>F</v>
      </c>
    </row>
    <row r="5875" spans="1:15" x14ac:dyDescent="0.2">
      <c r="A5875" s="7" t="s">
        <v>482</v>
      </c>
      <c r="B5875" s="2">
        <v>1997</v>
      </c>
      <c r="C5875" s="2" t="s">
        <v>0</v>
      </c>
      <c r="D5875" s="2">
        <v>0</v>
      </c>
      <c r="E5875" s="2">
        <v>29</v>
      </c>
      <c r="F5875" s="2">
        <v>29</v>
      </c>
      <c r="G5875" s="2">
        <v>5000</v>
      </c>
      <c r="H5875" s="2" t="s">
        <v>154</v>
      </c>
      <c r="I5875" s="2" t="s">
        <v>2</v>
      </c>
      <c r="J5875" s="2" t="s">
        <v>324</v>
      </c>
      <c r="K5875" s="2" t="str">
        <f>LOOKUP(A5875,'[2]Collin Seedling for R'!$A$3:$A$51,'[2]Collin Seedling for R'!$R$3:$R$51)</f>
        <v>Mod</v>
      </c>
      <c r="L5875" s="2" t="str">
        <f>LOOKUP(A5875,'[2]Collin Seedling for R'!$A$3:$A$51,'[2]Collin Seedling for R'!$T$3:$T$51)</f>
        <v>BAND</v>
      </c>
      <c r="M5875" s="2" t="str">
        <f>LOOKUP(A5875,'[2]Collin Seedling for R'!$A$3:$A$51,'[2]Collin Seedling for R'!$P$3:$P$51)</f>
        <v>Unseeded</v>
      </c>
      <c r="N5875" s="8">
        <f t="shared" si="91"/>
        <v>0.57999999999999996</v>
      </c>
      <c r="O5875" s="2" t="str">
        <f>LOOKUP(H5875,[2]plantlist!$A$2:$A$943,[2]plantlist!$B$2:$B$943)</f>
        <v>F</v>
      </c>
    </row>
    <row r="5876" spans="1:15" x14ac:dyDescent="0.2">
      <c r="A5876" s="7" t="s">
        <v>529</v>
      </c>
      <c r="B5876" s="2">
        <v>1998</v>
      </c>
      <c r="C5876" s="2" t="s">
        <v>0</v>
      </c>
      <c r="D5876" s="2">
        <v>2943</v>
      </c>
      <c r="E5876" s="2">
        <v>0</v>
      </c>
      <c r="F5876" s="2">
        <v>2943</v>
      </c>
      <c r="G5876" s="2">
        <v>5000</v>
      </c>
      <c r="H5876" s="2" t="s">
        <v>6</v>
      </c>
      <c r="I5876" s="2" t="s">
        <v>2</v>
      </c>
      <c r="J5876" s="2" t="s">
        <v>7</v>
      </c>
      <c r="K5876" s="2" t="str">
        <f>LOOKUP(A5876,'[2]Collin Seedling for R'!$A$3:$A$51,'[2]Collin Seedling for R'!$R$3:$R$51)</f>
        <v>Mod</v>
      </c>
      <c r="L5876" s="2" t="str">
        <f>LOOKUP(A5876,'[2]Collin Seedling for R'!$A$3:$A$51,'[2]Collin Seedling for R'!$T$3:$T$51)</f>
        <v>BAND</v>
      </c>
      <c r="M5876" s="2" t="str">
        <f>LOOKUP(A5876,'[2]Collin Seedling for R'!$A$3:$A$51,'[2]Collin Seedling for R'!$P$3:$P$51)</f>
        <v>Unseeded</v>
      </c>
      <c r="N5876" s="8">
        <f t="shared" si="91"/>
        <v>0</v>
      </c>
      <c r="O5876" s="2" t="str">
        <f>LOOKUP(H5876,[2]plantlist!$A$2:$A$943,[2]plantlist!$B$2:$B$943)</f>
        <v>L</v>
      </c>
    </row>
    <row r="5877" spans="1:15" x14ac:dyDescent="0.2">
      <c r="A5877" s="7" t="s">
        <v>529</v>
      </c>
      <c r="B5877" s="2">
        <v>1998</v>
      </c>
      <c r="C5877" s="2" t="s">
        <v>0</v>
      </c>
      <c r="D5877" s="2">
        <v>688</v>
      </c>
      <c r="E5877" s="2">
        <v>0</v>
      </c>
      <c r="F5877" s="2">
        <v>688</v>
      </c>
      <c r="G5877" s="2">
        <v>5000</v>
      </c>
      <c r="H5877" s="2" t="s">
        <v>278</v>
      </c>
      <c r="I5877" s="2" t="s">
        <v>2</v>
      </c>
      <c r="J5877" s="2" t="s">
        <v>279</v>
      </c>
      <c r="K5877" s="2" t="str">
        <f>LOOKUP(A5877,'[2]Collin Seedling for R'!$A$3:$A$51,'[2]Collin Seedling for R'!$R$3:$R$51)</f>
        <v>Mod</v>
      </c>
      <c r="L5877" s="2" t="str">
        <f>LOOKUP(A5877,'[2]Collin Seedling for R'!$A$3:$A$51,'[2]Collin Seedling for R'!$T$3:$T$51)</f>
        <v>BAND</v>
      </c>
      <c r="M5877" s="2" t="str">
        <f>LOOKUP(A5877,'[2]Collin Seedling for R'!$A$3:$A$51,'[2]Collin Seedling for R'!$P$3:$P$51)</f>
        <v>Unseeded</v>
      </c>
      <c r="N5877" s="8">
        <f t="shared" si="91"/>
        <v>0</v>
      </c>
      <c r="O5877" s="2" t="str">
        <f>LOOKUP(H5877,[2]plantlist!$A$2:$A$943,[2]plantlist!$B$2:$B$943)</f>
        <v>B</v>
      </c>
    </row>
    <row r="5878" spans="1:15" x14ac:dyDescent="0.2">
      <c r="A5878" s="7" t="s">
        <v>529</v>
      </c>
      <c r="B5878" s="2">
        <v>1998</v>
      </c>
      <c r="C5878" s="2" t="s">
        <v>0</v>
      </c>
      <c r="D5878" s="2">
        <v>643</v>
      </c>
      <c r="E5878" s="2">
        <v>0</v>
      </c>
      <c r="F5878" s="2">
        <v>643</v>
      </c>
      <c r="G5878" s="2">
        <v>5000</v>
      </c>
      <c r="H5878" s="2" t="s">
        <v>366</v>
      </c>
      <c r="I5878" s="2" t="s">
        <v>2</v>
      </c>
      <c r="J5878" s="2" t="s">
        <v>367</v>
      </c>
      <c r="K5878" s="2" t="str">
        <f>LOOKUP(A5878,'[2]Collin Seedling for R'!$A$3:$A$51,'[2]Collin Seedling for R'!$R$3:$R$51)</f>
        <v>Mod</v>
      </c>
      <c r="L5878" s="2" t="str">
        <f>LOOKUP(A5878,'[2]Collin Seedling for R'!$A$3:$A$51,'[2]Collin Seedling for R'!$T$3:$T$51)</f>
        <v>BAND</v>
      </c>
      <c r="M5878" s="2" t="str">
        <f>LOOKUP(A5878,'[2]Collin Seedling for R'!$A$3:$A$51,'[2]Collin Seedling for R'!$P$3:$P$51)</f>
        <v>Unseeded</v>
      </c>
      <c r="N5878" s="8">
        <f t="shared" si="91"/>
        <v>0</v>
      </c>
      <c r="O5878" s="2" t="str">
        <f>LOOKUP(H5878,[2]plantlist!$A$2:$A$943,[2]plantlist!$B$2:$B$943)</f>
        <v>B</v>
      </c>
    </row>
    <row r="5879" spans="1:15" x14ac:dyDescent="0.2">
      <c r="A5879" s="7" t="s">
        <v>529</v>
      </c>
      <c r="B5879" s="2">
        <v>1998</v>
      </c>
      <c r="C5879" s="2" t="s">
        <v>0</v>
      </c>
      <c r="D5879" s="2">
        <v>494</v>
      </c>
      <c r="E5879" s="2">
        <v>0</v>
      </c>
      <c r="F5879" s="2">
        <v>494</v>
      </c>
      <c r="G5879" s="2">
        <v>5000</v>
      </c>
      <c r="H5879" s="2" t="s">
        <v>41</v>
      </c>
      <c r="I5879" s="2" t="s">
        <v>2</v>
      </c>
      <c r="J5879" s="2" t="s">
        <v>42</v>
      </c>
      <c r="K5879" s="2" t="str">
        <f>LOOKUP(A5879,'[2]Collin Seedling for R'!$A$3:$A$51,'[2]Collin Seedling for R'!$R$3:$R$51)</f>
        <v>Mod</v>
      </c>
      <c r="L5879" s="2" t="str">
        <f>LOOKUP(A5879,'[2]Collin Seedling for R'!$A$3:$A$51,'[2]Collin Seedling for R'!$T$3:$T$51)</f>
        <v>BAND</v>
      </c>
      <c r="M5879" s="2" t="str">
        <f>LOOKUP(A5879,'[2]Collin Seedling for R'!$A$3:$A$51,'[2]Collin Seedling for R'!$P$3:$P$51)</f>
        <v>Unseeded</v>
      </c>
      <c r="N5879" s="8">
        <f t="shared" si="91"/>
        <v>0</v>
      </c>
      <c r="O5879" s="2" t="str">
        <f>LOOKUP(H5879,[2]plantlist!$A$2:$A$943,[2]plantlist!$B$2:$B$943)</f>
        <v>B</v>
      </c>
    </row>
    <row r="5880" spans="1:15" x14ac:dyDescent="0.2">
      <c r="A5880" s="7" t="s">
        <v>529</v>
      </c>
      <c r="B5880" s="2">
        <v>1998</v>
      </c>
      <c r="C5880" s="2" t="s">
        <v>0</v>
      </c>
      <c r="D5880" s="2">
        <v>70</v>
      </c>
      <c r="E5880" s="2">
        <v>103</v>
      </c>
      <c r="F5880" s="2">
        <v>173</v>
      </c>
      <c r="G5880" s="2">
        <v>5000</v>
      </c>
      <c r="H5880" s="2" t="s">
        <v>74</v>
      </c>
      <c r="I5880" s="2" t="s">
        <v>19</v>
      </c>
      <c r="J5880" s="2" t="s">
        <v>75</v>
      </c>
      <c r="K5880" s="2" t="str">
        <f>LOOKUP(A5880,'[2]Collin Seedling for R'!$A$3:$A$51,'[2]Collin Seedling for R'!$R$3:$R$51)</f>
        <v>Mod</v>
      </c>
      <c r="L5880" s="2" t="str">
        <f>LOOKUP(A5880,'[2]Collin Seedling for R'!$A$3:$A$51,'[2]Collin Seedling for R'!$T$3:$T$51)</f>
        <v>BAND</v>
      </c>
      <c r="M5880" s="2" t="str">
        <f>LOOKUP(A5880,'[2]Collin Seedling for R'!$A$3:$A$51,'[2]Collin Seedling for R'!$P$3:$P$51)</f>
        <v>Unseeded</v>
      </c>
      <c r="N5880" s="8">
        <f t="shared" si="91"/>
        <v>2.06</v>
      </c>
      <c r="O5880" s="2" t="str">
        <f>LOOKUP(H5880,[2]plantlist!$A$2:$A$943,[2]plantlist!$B$2:$B$943)</f>
        <v>T</v>
      </c>
    </row>
    <row r="5881" spans="1:15" x14ac:dyDescent="0.2">
      <c r="A5881" s="7" t="s">
        <v>529</v>
      </c>
      <c r="B5881" s="2">
        <v>1998</v>
      </c>
      <c r="C5881" s="2" t="s">
        <v>0</v>
      </c>
      <c r="D5881" s="2">
        <v>48</v>
      </c>
      <c r="E5881" s="2">
        <v>1305</v>
      </c>
      <c r="F5881" s="2">
        <v>1353</v>
      </c>
      <c r="G5881" s="2">
        <v>5000</v>
      </c>
      <c r="H5881" s="2" t="s">
        <v>108</v>
      </c>
      <c r="I5881" s="2" t="s">
        <v>2</v>
      </c>
      <c r="J5881" s="2" t="s">
        <v>109</v>
      </c>
      <c r="K5881" s="2" t="str">
        <f>LOOKUP(A5881,'[2]Collin Seedling for R'!$A$3:$A$51,'[2]Collin Seedling for R'!$R$3:$R$51)</f>
        <v>Mod</v>
      </c>
      <c r="L5881" s="2" t="str">
        <f>LOOKUP(A5881,'[2]Collin Seedling for R'!$A$3:$A$51,'[2]Collin Seedling for R'!$T$3:$T$51)</f>
        <v>BAND</v>
      </c>
      <c r="M5881" s="2" t="str">
        <f>LOOKUP(A5881,'[2]Collin Seedling for R'!$A$3:$A$51,'[2]Collin Seedling for R'!$P$3:$P$51)</f>
        <v>Unseeded</v>
      </c>
      <c r="N5881" s="8">
        <f t="shared" si="91"/>
        <v>26.1</v>
      </c>
      <c r="O5881" s="2" t="str">
        <f>LOOKUP(H5881,[2]plantlist!$A$2:$A$943,[2]plantlist!$B$2:$B$943)</f>
        <v>F</v>
      </c>
    </row>
    <row r="5882" spans="1:15" x14ac:dyDescent="0.2">
      <c r="A5882" s="7" t="s">
        <v>529</v>
      </c>
      <c r="B5882" s="2">
        <v>1998</v>
      </c>
      <c r="C5882" s="2" t="s">
        <v>0</v>
      </c>
      <c r="D5882" s="2">
        <v>38</v>
      </c>
      <c r="E5882" s="2">
        <v>5</v>
      </c>
      <c r="F5882" s="2">
        <v>43</v>
      </c>
      <c r="G5882" s="2">
        <v>5000</v>
      </c>
      <c r="H5882" s="2" t="s">
        <v>10</v>
      </c>
      <c r="I5882" s="2" t="s">
        <v>2</v>
      </c>
      <c r="J5882" s="2" t="s">
        <v>11</v>
      </c>
      <c r="K5882" s="2" t="str">
        <f>LOOKUP(A5882,'[2]Collin Seedling for R'!$A$3:$A$51,'[2]Collin Seedling for R'!$R$3:$R$51)</f>
        <v>Mod</v>
      </c>
      <c r="L5882" s="2" t="str">
        <f>LOOKUP(A5882,'[2]Collin Seedling for R'!$A$3:$A$51,'[2]Collin Seedling for R'!$T$3:$T$51)</f>
        <v>BAND</v>
      </c>
      <c r="M5882" s="2" t="str">
        <f>LOOKUP(A5882,'[2]Collin Seedling for R'!$A$3:$A$51,'[2]Collin Seedling for R'!$P$3:$P$51)</f>
        <v>Unseeded</v>
      </c>
      <c r="N5882" s="8">
        <f t="shared" si="91"/>
        <v>0.1</v>
      </c>
      <c r="O5882" s="2" t="str">
        <f>LOOKUP(H5882,[2]plantlist!$A$2:$A$943,[2]plantlist!$B$2:$B$943)</f>
        <v>L</v>
      </c>
    </row>
    <row r="5883" spans="1:15" x14ac:dyDescent="0.2">
      <c r="A5883" s="7" t="s">
        <v>529</v>
      </c>
      <c r="B5883" s="2">
        <v>1998</v>
      </c>
      <c r="C5883" s="2" t="s">
        <v>0</v>
      </c>
      <c r="D5883" s="2">
        <v>24</v>
      </c>
      <c r="E5883" s="2">
        <v>0</v>
      </c>
      <c r="F5883" s="2">
        <v>24</v>
      </c>
      <c r="G5883" s="2">
        <v>5000</v>
      </c>
      <c r="H5883" s="2" t="s">
        <v>53</v>
      </c>
      <c r="I5883" s="2" t="s">
        <v>2</v>
      </c>
      <c r="J5883" s="2" t="s">
        <v>54</v>
      </c>
      <c r="K5883" s="2" t="str">
        <f>LOOKUP(A5883,'[2]Collin Seedling for R'!$A$3:$A$51,'[2]Collin Seedling for R'!$R$3:$R$51)</f>
        <v>Mod</v>
      </c>
      <c r="L5883" s="2" t="str">
        <f>LOOKUP(A5883,'[2]Collin Seedling for R'!$A$3:$A$51,'[2]Collin Seedling for R'!$T$3:$T$51)</f>
        <v>BAND</v>
      </c>
      <c r="M5883" s="2" t="str">
        <f>LOOKUP(A5883,'[2]Collin Seedling for R'!$A$3:$A$51,'[2]Collin Seedling for R'!$P$3:$P$51)</f>
        <v>Unseeded</v>
      </c>
      <c r="N5883" s="8">
        <f t="shared" si="91"/>
        <v>0</v>
      </c>
      <c r="O5883" s="2" t="str">
        <f>LOOKUP(H5883,[2]plantlist!$A$2:$A$943,[2]plantlist!$B$2:$B$943)</f>
        <v>C</v>
      </c>
    </row>
    <row r="5884" spans="1:15" x14ac:dyDescent="0.2">
      <c r="A5884" s="7" t="s">
        <v>529</v>
      </c>
      <c r="B5884" s="2">
        <v>1998</v>
      </c>
      <c r="C5884" s="2" t="s">
        <v>0</v>
      </c>
      <c r="D5884" s="2">
        <v>20</v>
      </c>
      <c r="E5884" s="2">
        <v>34</v>
      </c>
      <c r="F5884" s="2">
        <v>54</v>
      </c>
      <c r="G5884" s="2">
        <v>5000</v>
      </c>
      <c r="H5884" s="2" t="s">
        <v>66</v>
      </c>
      <c r="I5884" s="2" t="s">
        <v>2</v>
      </c>
      <c r="J5884" s="2" t="s">
        <v>67</v>
      </c>
      <c r="K5884" s="2" t="str">
        <f>LOOKUP(A5884,'[2]Collin Seedling for R'!$A$3:$A$51,'[2]Collin Seedling for R'!$R$3:$R$51)</f>
        <v>Mod</v>
      </c>
      <c r="L5884" s="2" t="str">
        <f>LOOKUP(A5884,'[2]Collin Seedling for R'!$A$3:$A$51,'[2]Collin Seedling for R'!$T$3:$T$51)</f>
        <v>BAND</v>
      </c>
      <c r="M5884" s="2" t="str">
        <f>LOOKUP(A5884,'[2]Collin Seedling for R'!$A$3:$A$51,'[2]Collin Seedling for R'!$P$3:$P$51)</f>
        <v>Unseeded</v>
      </c>
      <c r="N5884" s="8">
        <f t="shared" si="91"/>
        <v>0.67999999999999994</v>
      </c>
      <c r="O5884" s="2" t="str">
        <f>LOOKUP(H5884,[2]plantlist!$A$2:$A$943,[2]plantlist!$B$2:$B$943)</f>
        <v>G</v>
      </c>
    </row>
    <row r="5885" spans="1:15" x14ac:dyDescent="0.2">
      <c r="A5885" s="7" t="s">
        <v>529</v>
      </c>
      <c r="B5885" s="2">
        <v>1998</v>
      </c>
      <c r="C5885" s="2" t="s">
        <v>0</v>
      </c>
      <c r="D5885" s="2">
        <v>9</v>
      </c>
      <c r="E5885" s="2">
        <v>843</v>
      </c>
      <c r="F5885" s="2">
        <v>852</v>
      </c>
      <c r="G5885" s="2">
        <v>5000</v>
      </c>
      <c r="H5885" s="2" t="s">
        <v>152</v>
      </c>
      <c r="I5885" s="2" t="s">
        <v>2</v>
      </c>
      <c r="J5885" s="2" t="s">
        <v>153</v>
      </c>
      <c r="K5885" s="2" t="str">
        <f>LOOKUP(A5885,'[2]Collin Seedling for R'!$A$3:$A$51,'[2]Collin Seedling for R'!$R$3:$R$51)</f>
        <v>Mod</v>
      </c>
      <c r="L5885" s="2" t="str">
        <f>LOOKUP(A5885,'[2]Collin Seedling for R'!$A$3:$A$51,'[2]Collin Seedling for R'!$T$3:$T$51)</f>
        <v>BAND</v>
      </c>
      <c r="M5885" s="2" t="str">
        <f>LOOKUP(A5885,'[2]Collin Seedling for R'!$A$3:$A$51,'[2]Collin Seedling for R'!$P$3:$P$51)</f>
        <v>Unseeded</v>
      </c>
      <c r="N5885" s="8">
        <f t="shared" si="91"/>
        <v>16.86</v>
      </c>
      <c r="O5885" s="2" t="str">
        <f>LOOKUP(H5885,[2]plantlist!$A$2:$A$943,[2]plantlist!$B$2:$B$943)</f>
        <v>F</v>
      </c>
    </row>
    <row r="5886" spans="1:15" x14ac:dyDescent="0.2">
      <c r="A5886" s="7" t="s">
        <v>529</v>
      </c>
      <c r="B5886" s="2">
        <v>1998</v>
      </c>
      <c r="C5886" s="2" t="s">
        <v>0</v>
      </c>
      <c r="D5886" s="2">
        <v>9</v>
      </c>
      <c r="E5886" s="2">
        <v>47</v>
      </c>
      <c r="F5886" s="2">
        <v>56</v>
      </c>
      <c r="G5886" s="2">
        <v>5000</v>
      </c>
      <c r="H5886" s="2" t="s">
        <v>372</v>
      </c>
      <c r="I5886" s="2" t="s">
        <v>2</v>
      </c>
      <c r="J5886" s="2" t="s">
        <v>48</v>
      </c>
      <c r="K5886" s="2" t="str">
        <f>LOOKUP(A5886,'[2]Collin Seedling for R'!$A$3:$A$51,'[2]Collin Seedling for R'!$R$3:$R$51)</f>
        <v>Mod</v>
      </c>
      <c r="L5886" s="2" t="str">
        <f>LOOKUP(A5886,'[2]Collin Seedling for R'!$A$3:$A$51,'[2]Collin Seedling for R'!$T$3:$T$51)</f>
        <v>BAND</v>
      </c>
      <c r="M5886" s="2" t="str">
        <f>LOOKUP(A5886,'[2]Collin Seedling for R'!$A$3:$A$51,'[2]Collin Seedling for R'!$P$3:$P$51)</f>
        <v>Unseeded</v>
      </c>
      <c r="N5886" s="8">
        <f t="shared" si="91"/>
        <v>0.94000000000000006</v>
      </c>
      <c r="O5886" s="2" t="str">
        <f>LOOKUP(H5886,[2]plantlist!$A$2:$A$943,[2]plantlist!$B$2:$B$943)</f>
        <v>G</v>
      </c>
    </row>
    <row r="5887" spans="1:15" x14ac:dyDescent="0.2">
      <c r="A5887" s="7" t="s">
        <v>529</v>
      </c>
      <c r="B5887" s="2">
        <v>1998</v>
      </c>
      <c r="C5887" s="2" t="s">
        <v>0</v>
      </c>
      <c r="D5887" s="2">
        <v>7</v>
      </c>
      <c r="E5887" s="2">
        <v>14</v>
      </c>
      <c r="F5887" s="2">
        <v>21</v>
      </c>
      <c r="G5887" s="2">
        <v>5000</v>
      </c>
      <c r="H5887" s="2" t="s">
        <v>12</v>
      </c>
      <c r="I5887" s="2" t="s">
        <v>2</v>
      </c>
      <c r="J5887" s="2" t="s">
        <v>13</v>
      </c>
      <c r="K5887" s="2" t="str">
        <f>LOOKUP(A5887,'[2]Collin Seedling for R'!$A$3:$A$51,'[2]Collin Seedling for R'!$R$3:$R$51)</f>
        <v>Mod</v>
      </c>
      <c r="L5887" s="2" t="str">
        <f>LOOKUP(A5887,'[2]Collin Seedling for R'!$A$3:$A$51,'[2]Collin Seedling for R'!$T$3:$T$51)</f>
        <v>BAND</v>
      </c>
      <c r="M5887" s="2" t="str">
        <f>LOOKUP(A5887,'[2]Collin Seedling for R'!$A$3:$A$51,'[2]Collin Seedling for R'!$P$3:$P$51)</f>
        <v>Unseeded</v>
      </c>
      <c r="N5887" s="8">
        <f t="shared" si="91"/>
        <v>0.27999999999999997</v>
      </c>
      <c r="O5887" s="2" t="str">
        <f>LOOKUP(H5887,[2]plantlist!$A$2:$A$943,[2]plantlist!$B$2:$B$943)</f>
        <v>G</v>
      </c>
    </row>
    <row r="5888" spans="1:15" x14ac:dyDescent="0.2">
      <c r="A5888" s="7" t="s">
        <v>529</v>
      </c>
      <c r="B5888" s="2">
        <v>1998</v>
      </c>
      <c r="C5888" s="2" t="s">
        <v>0</v>
      </c>
      <c r="D5888" s="2">
        <v>4</v>
      </c>
      <c r="E5888" s="2">
        <v>17</v>
      </c>
      <c r="F5888" s="2">
        <v>21</v>
      </c>
      <c r="G5888" s="2">
        <v>5000</v>
      </c>
      <c r="H5888" s="2" t="s">
        <v>344</v>
      </c>
      <c r="I5888" s="2" t="s">
        <v>2</v>
      </c>
      <c r="J5888" s="2" t="s">
        <v>345</v>
      </c>
      <c r="K5888" s="2" t="str">
        <f>LOOKUP(A5888,'[2]Collin Seedling for R'!$A$3:$A$51,'[2]Collin Seedling for R'!$R$3:$R$51)</f>
        <v>Mod</v>
      </c>
      <c r="L5888" s="2" t="str">
        <f>LOOKUP(A5888,'[2]Collin Seedling for R'!$A$3:$A$51,'[2]Collin Seedling for R'!$T$3:$T$51)</f>
        <v>BAND</v>
      </c>
      <c r="M5888" s="2" t="str">
        <f>LOOKUP(A5888,'[2]Collin Seedling for R'!$A$3:$A$51,'[2]Collin Seedling for R'!$P$3:$P$51)</f>
        <v>Unseeded</v>
      </c>
      <c r="N5888" s="8">
        <f t="shared" si="91"/>
        <v>0.33999999999999997</v>
      </c>
      <c r="O5888" s="2" t="str">
        <f>LOOKUP(H5888,[2]plantlist!$A$2:$A$943,[2]plantlist!$B$2:$B$943)</f>
        <v>F</v>
      </c>
    </row>
    <row r="5889" spans="1:15" x14ac:dyDescent="0.2">
      <c r="A5889" s="7" t="s">
        <v>529</v>
      </c>
      <c r="B5889" s="2">
        <v>1998</v>
      </c>
      <c r="C5889" s="2" t="s">
        <v>0</v>
      </c>
      <c r="D5889" s="2">
        <v>2</v>
      </c>
      <c r="E5889" s="2">
        <v>472</v>
      </c>
      <c r="F5889" s="2">
        <v>474</v>
      </c>
      <c r="G5889" s="2">
        <v>5000</v>
      </c>
      <c r="H5889" s="2" t="s">
        <v>340</v>
      </c>
      <c r="I5889" s="2" t="s">
        <v>2</v>
      </c>
      <c r="J5889" s="2" t="s">
        <v>341</v>
      </c>
      <c r="K5889" s="2" t="str">
        <f>LOOKUP(A5889,'[2]Collin Seedling for R'!$A$3:$A$51,'[2]Collin Seedling for R'!$R$3:$R$51)</f>
        <v>Mod</v>
      </c>
      <c r="L5889" s="2" t="str">
        <f>LOOKUP(A5889,'[2]Collin Seedling for R'!$A$3:$A$51,'[2]Collin Seedling for R'!$T$3:$T$51)</f>
        <v>BAND</v>
      </c>
      <c r="M5889" s="2" t="str">
        <f>LOOKUP(A5889,'[2]Collin Seedling for R'!$A$3:$A$51,'[2]Collin Seedling for R'!$P$3:$P$51)</f>
        <v>Unseeded</v>
      </c>
      <c r="N5889" s="8">
        <f t="shared" si="91"/>
        <v>9.44</v>
      </c>
      <c r="O5889" s="2" t="str">
        <f>LOOKUP(H5889,[2]plantlist!$A$2:$A$943,[2]plantlist!$B$2:$B$943)</f>
        <v>F</v>
      </c>
    </row>
    <row r="5890" spans="1:15" x14ac:dyDescent="0.2">
      <c r="A5890" s="7" t="s">
        <v>529</v>
      </c>
      <c r="B5890" s="2">
        <v>1998</v>
      </c>
      <c r="C5890" s="2" t="s">
        <v>0</v>
      </c>
      <c r="D5890" s="2">
        <v>1</v>
      </c>
      <c r="E5890" s="2">
        <v>168</v>
      </c>
      <c r="F5890" s="2">
        <v>169</v>
      </c>
      <c r="G5890" s="2">
        <v>5000</v>
      </c>
      <c r="H5890" s="2" t="s">
        <v>96</v>
      </c>
      <c r="I5890" s="2" t="s">
        <v>2</v>
      </c>
      <c r="J5890" s="2" t="s">
        <v>97</v>
      </c>
      <c r="K5890" s="2" t="str">
        <f>LOOKUP(A5890,'[2]Collin Seedling for R'!$A$3:$A$51,'[2]Collin Seedling for R'!$R$3:$R$51)</f>
        <v>Mod</v>
      </c>
      <c r="L5890" s="2" t="str">
        <f>LOOKUP(A5890,'[2]Collin Seedling for R'!$A$3:$A$51,'[2]Collin Seedling for R'!$T$3:$T$51)</f>
        <v>BAND</v>
      </c>
      <c r="M5890" s="2" t="str">
        <f>LOOKUP(A5890,'[2]Collin Seedling for R'!$A$3:$A$51,'[2]Collin Seedling for R'!$P$3:$P$51)</f>
        <v>Unseeded</v>
      </c>
      <c r="N5890" s="8">
        <f t="shared" ref="N5890:N5953" si="92">E5890/G5890*100</f>
        <v>3.36</v>
      </c>
      <c r="O5890" s="2" t="str">
        <f>LOOKUP(H5890,[2]plantlist!$A$2:$A$943,[2]plantlist!$B$2:$B$943)</f>
        <v>F</v>
      </c>
    </row>
    <row r="5891" spans="1:15" x14ac:dyDescent="0.2">
      <c r="A5891" s="7" t="s">
        <v>529</v>
      </c>
      <c r="B5891" s="2">
        <v>1998</v>
      </c>
      <c r="C5891" s="2" t="s">
        <v>0</v>
      </c>
      <c r="D5891" s="2">
        <v>0</v>
      </c>
      <c r="E5891" s="2">
        <v>274</v>
      </c>
      <c r="F5891" s="2">
        <v>274</v>
      </c>
      <c r="G5891" s="2">
        <v>5000</v>
      </c>
      <c r="H5891" s="2" t="s">
        <v>74</v>
      </c>
      <c r="I5891" s="2" t="s">
        <v>2</v>
      </c>
      <c r="J5891" s="2" t="s">
        <v>75</v>
      </c>
      <c r="K5891" s="2" t="str">
        <f>LOOKUP(A5891,'[2]Collin Seedling for R'!$A$3:$A$51,'[2]Collin Seedling for R'!$R$3:$R$51)</f>
        <v>Mod</v>
      </c>
      <c r="L5891" s="2" t="str">
        <f>LOOKUP(A5891,'[2]Collin Seedling for R'!$A$3:$A$51,'[2]Collin Seedling for R'!$T$3:$T$51)</f>
        <v>BAND</v>
      </c>
      <c r="M5891" s="2" t="str">
        <f>LOOKUP(A5891,'[2]Collin Seedling for R'!$A$3:$A$51,'[2]Collin Seedling for R'!$P$3:$P$51)</f>
        <v>Unseeded</v>
      </c>
      <c r="N5891" s="8">
        <f t="shared" si="92"/>
        <v>5.48</v>
      </c>
      <c r="O5891" s="2" t="str">
        <f>LOOKUP(H5891,[2]plantlist!$A$2:$A$943,[2]plantlist!$B$2:$B$943)</f>
        <v>T</v>
      </c>
    </row>
    <row r="5892" spans="1:15" x14ac:dyDescent="0.2">
      <c r="A5892" s="7" t="s">
        <v>529</v>
      </c>
      <c r="B5892" s="2">
        <v>1998</v>
      </c>
      <c r="C5892" s="2" t="s">
        <v>0</v>
      </c>
      <c r="D5892" s="2">
        <v>0</v>
      </c>
      <c r="E5892" s="2">
        <v>51</v>
      </c>
      <c r="F5892" s="2">
        <v>51</v>
      </c>
      <c r="G5892" s="2">
        <v>5000</v>
      </c>
      <c r="H5892" s="2" t="s">
        <v>108</v>
      </c>
      <c r="I5892" s="2" t="s">
        <v>19</v>
      </c>
      <c r="J5892" s="2" t="s">
        <v>109</v>
      </c>
      <c r="K5892" s="2" t="str">
        <f>LOOKUP(A5892,'[2]Collin Seedling for R'!$A$3:$A$51,'[2]Collin Seedling for R'!$R$3:$R$51)</f>
        <v>Mod</v>
      </c>
      <c r="L5892" s="2" t="str">
        <f>LOOKUP(A5892,'[2]Collin Seedling for R'!$A$3:$A$51,'[2]Collin Seedling for R'!$T$3:$T$51)</f>
        <v>BAND</v>
      </c>
      <c r="M5892" s="2" t="str">
        <f>LOOKUP(A5892,'[2]Collin Seedling for R'!$A$3:$A$51,'[2]Collin Seedling for R'!$P$3:$P$51)</f>
        <v>Unseeded</v>
      </c>
      <c r="N5892" s="8">
        <f t="shared" si="92"/>
        <v>1.02</v>
      </c>
      <c r="O5892" s="2" t="str">
        <f>LOOKUP(H5892,[2]plantlist!$A$2:$A$943,[2]plantlist!$B$2:$B$943)</f>
        <v>F</v>
      </c>
    </row>
    <row r="5893" spans="1:15" x14ac:dyDescent="0.2">
      <c r="A5893" s="7" t="s">
        <v>529</v>
      </c>
      <c r="B5893" s="2">
        <v>1998</v>
      </c>
      <c r="C5893" s="2" t="s">
        <v>0</v>
      </c>
      <c r="D5893" s="2">
        <v>0</v>
      </c>
      <c r="E5893" s="2">
        <v>6</v>
      </c>
      <c r="F5893" s="2">
        <v>6</v>
      </c>
      <c r="G5893" s="2">
        <v>5000</v>
      </c>
      <c r="H5893" s="2" t="s">
        <v>68</v>
      </c>
      <c r="I5893" s="2" t="s">
        <v>2</v>
      </c>
      <c r="J5893" s="2" t="s">
        <v>69</v>
      </c>
      <c r="K5893" s="2" t="str">
        <f>LOOKUP(A5893,'[2]Collin Seedling for R'!$A$3:$A$51,'[2]Collin Seedling for R'!$R$3:$R$51)</f>
        <v>Mod</v>
      </c>
      <c r="L5893" s="2" t="str">
        <f>LOOKUP(A5893,'[2]Collin Seedling for R'!$A$3:$A$51,'[2]Collin Seedling for R'!$T$3:$T$51)</f>
        <v>BAND</v>
      </c>
      <c r="M5893" s="2" t="str">
        <f>LOOKUP(A5893,'[2]Collin Seedling for R'!$A$3:$A$51,'[2]Collin Seedling for R'!$P$3:$P$51)</f>
        <v>Unseeded</v>
      </c>
      <c r="N5893" s="8">
        <f t="shared" si="92"/>
        <v>0.12</v>
      </c>
      <c r="O5893" s="2" t="str">
        <f>LOOKUP(H5893,[2]plantlist!$A$2:$A$943,[2]plantlist!$B$2:$B$943)</f>
        <v>G</v>
      </c>
    </row>
    <row r="5894" spans="1:15" x14ac:dyDescent="0.2">
      <c r="A5894" s="7" t="s">
        <v>529</v>
      </c>
      <c r="B5894" s="2">
        <v>1998</v>
      </c>
      <c r="C5894" s="2" t="s">
        <v>0</v>
      </c>
      <c r="D5894" s="2">
        <v>0</v>
      </c>
      <c r="E5894" s="2">
        <v>40</v>
      </c>
      <c r="F5894" s="2">
        <v>40</v>
      </c>
      <c r="G5894" s="2">
        <v>5000</v>
      </c>
      <c r="H5894" s="2" t="s">
        <v>152</v>
      </c>
      <c r="I5894" s="2" t="s">
        <v>19</v>
      </c>
      <c r="J5894" s="2" t="s">
        <v>153</v>
      </c>
      <c r="K5894" s="2" t="str">
        <f>LOOKUP(A5894,'[2]Collin Seedling for R'!$A$3:$A$51,'[2]Collin Seedling for R'!$R$3:$R$51)</f>
        <v>Mod</v>
      </c>
      <c r="L5894" s="2" t="str">
        <f>LOOKUP(A5894,'[2]Collin Seedling for R'!$A$3:$A$51,'[2]Collin Seedling for R'!$T$3:$T$51)</f>
        <v>BAND</v>
      </c>
      <c r="M5894" s="2" t="str">
        <f>LOOKUP(A5894,'[2]Collin Seedling for R'!$A$3:$A$51,'[2]Collin Seedling for R'!$P$3:$P$51)</f>
        <v>Unseeded</v>
      </c>
      <c r="N5894" s="8">
        <f t="shared" si="92"/>
        <v>0.8</v>
      </c>
      <c r="O5894" s="2" t="str">
        <f>LOOKUP(H5894,[2]plantlist!$A$2:$A$943,[2]plantlist!$B$2:$B$943)</f>
        <v>F</v>
      </c>
    </row>
    <row r="5895" spans="1:15" x14ac:dyDescent="0.2">
      <c r="A5895" s="7" t="s">
        <v>529</v>
      </c>
      <c r="B5895" s="2">
        <v>1998</v>
      </c>
      <c r="C5895" s="2" t="s">
        <v>0</v>
      </c>
      <c r="D5895" s="2">
        <v>0</v>
      </c>
      <c r="E5895" s="2">
        <v>1</v>
      </c>
      <c r="F5895" s="2">
        <v>1</v>
      </c>
      <c r="G5895" s="2">
        <v>5000</v>
      </c>
      <c r="H5895" s="2" t="s">
        <v>62</v>
      </c>
      <c r="I5895" s="2" t="s">
        <v>2</v>
      </c>
      <c r="J5895" s="2" t="s">
        <v>63</v>
      </c>
      <c r="K5895" s="2" t="str">
        <f>LOOKUP(A5895,'[2]Collin Seedling for R'!$A$3:$A$51,'[2]Collin Seedling for R'!$R$3:$R$51)</f>
        <v>Mod</v>
      </c>
      <c r="L5895" s="2" t="str">
        <f>LOOKUP(A5895,'[2]Collin Seedling for R'!$A$3:$A$51,'[2]Collin Seedling for R'!$T$3:$T$51)</f>
        <v>BAND</v>
      </c>
      <c r="M5895" s="2" t="str">
        <f>LOOKUP(A5895,'[2]Collin Seedling for R'!$A$3:$A$51,'[2]Collin Seedling for R'!$P$3:$P$51)</f>
        <v>Unseeded</v>
      </c>
      <c r="N5895" s="8">
        <f t="shared" si="92"/>
        <v>0.02</v>
      </c>
      <c r="O5895" s="2" t="str">
        <f>LOOKUP(H5895,[2]plantlist!$A$2:$A$943,[2]plantlist!$B$2:$B$943)</f>
        <v>F</v>
      </c>
    </row>
    <row r="5896" spans="1:15" x14ac:dyDescent="0.2">
      <c r="A5896" s="7" t="s">
        <v>529</v>
      </c>
      <c r="B5896" s="2">
        <v>1998</v>
      </c>
      <c r="C5896" s="2" t="s">
        <v>0</v>
      </c>
      <c r="D5896" s="2">
        <v>0</v>
      </c>
      <c r="E5896" s="2">
        <v>60</v>
      </c>
      <c r="F5896" s="2">
        <v>60</v>
      </c>
      <c r="G5896" s="2">
        <v>5000</v>
      </c>
      <c r="H5896" s="2" t="s">
        <v>384</v>
      </c>
      <c r="I5896" s="2" t="s">
        <v>2</v>
      </c>
      <c r="J5896" s="2" t="s">
        <v>385</v>
      </c>
      <c r="K5896" s="2" t="str">
        <f>LOOKUP(A5896,'[2]Collin Seedling for R'!$A$3:$A$51,'[2]Collin Seedling for R'!$R$3:$R$51)</f>
        <v>Mod</v>
      </c>
      <c r="L5896" s="2" t="str">
        <f>LOOKUP(A5896,'[2]Collin Seedling for R'!$A$3:$A$51,'[2]Collin Seedling for R'!$T$3:$T$51)</f>
        <v>BAND</v>
      </c>
      <c r="M5896" s="2" t="str">
        <f>LOOKUP(A5896,'[2]Collin Seedling for R'!$A$3:$A$51,'[2]Collin Seedling for R'!$P$3:$P$51)</f>
        <v>Unseeded</v>
      </c>
      <c r="N5896" s="8">
        <f t="shared" si="92"/>
        <v>1.2</v>
      </c>
      <c r="O5896" s="2" t="str">
        <f>LOOKUP(H5896,[2]plantlist!$A$2:$A$943,[2]plantlist!$B$2:$B$943)</f>
        <v>G</v>
      </c>
    </row>
    <row r="5897" spans="1:15" x14ac:dyDescent="0.2">
      <c r="A5897" s="7" t="s">
        <v>529</v>
      </c>
      <c r="B5897" s="2">
        <v>1998</v>
      </c>
      <c r="C5897" s="2" t="s">
        <v>0</v>
      </c>
      <c r="D5897" s="2">
        <v>0</v>
      </c>
      <c r="E5897" s="2">
        <v>17</v>
      </c>
      <c r="F5897" s="2">
        <v>17</v>
      </c>
      <c r="G5897" s="2">
        <v>5000</v>
      </c>
      <c r="H5897" s="2" t="s">
        <v>240</v>
      </c>
      <c r="I5897" s="2" t="s">
        <v>2</v>
      </c>
      <c r="J5897" s="2" t="s">
        <v>241</v>
      </c>
      <c r="K5897" s="2" t="str">
        <f>LOOKUP(A5897,'[2]Collin Seedling for R'!$A$3:$A$51,'[2]Collin Seedling for R'!$R$3:$R$51)</f>
        <v>Mod</v>
      </c>
      <c r="L5897" s="2" t="str">
        <f>LOOKUP(A5897,'[2]Collin Seedling for R'!$A$3:$A$51,'[2]Collin Seedling for R'!$T$3:$T$51)</f>
        <v>BAND</v>
      </c>
      <c r="M5897" s="2" t="str">
        <f>LOOKUP(A5897,'[2]Collin Seedling for R'!$A$3:$A$51,'[2]Collin Seedling for R'!$P$3:$P$51)</f>
        <v>Unseeded</v>
      </c>
      <c r="N5897" s="8">
        <f t="shared" si="92"/>
        <v>0.33999999999999997</v>
      </c>
      <c r="O5897" s="2" t="str">
        <f>LOOKUP(H5897,[2]plantlist!$A$2:$A$943,[2]plantlist!$B$2:$B$943)</f>
        <v>G</v>
      </c>
    </row>
    <row r="5898" spans="1:15" x14ac:dyDescent="0.2">
      <c r="A5898" s="7" t="s">
        <v>529</v>
      </c>
      <c r="B5898" s="2">
        <v>1998</v>
      </c>
      <c r="C5898" s="2" t="s">
        <v>0</v>
      </c>
      <c r="D5898" s="2">
        <v>0</v>
      </c>
      <c r="E5898" s="2">
        <v>40</v>
      </c>
      <c r="F5898" s="2">
        <v>40</v>
      </c>
      <c r="G5898" s="2">
        <v>5000</v>
      </c>
      <c r="H5898" s="2" t="s">
        <v>45</v>
      </c>
      <c r="I5898" s="2" t="s">
        <v>19</v>
      </c>
      <c r="J5898" s="2" t="s">
        <v>46</v>
      </c>
      <c r="K5898" s="2" t="str">
        <f>LOOKUP(A5898,'[2]Collin Seedling for R'!$A$3:$A$51,'[2]Collin Seedling for R'!$R$3:$R$51)</f>
        <v>Mod</v>
      </c>
      <c r="L5898" s="2" t="str">
        <f>LOOKUP(A5898,'[2]Collin Seedling for R'!$A$3:$A$51,'[2]Collin Seedling for R'!$T$3:$T$51)</f>
        <v>BAND</v>
      </c>
      <c r="M5898" s="2" t="str">
        <f>LOOKUP(A5898,'[2]Collin Seedling for R'!$A$3:$A$51,'[2]Collin Seedling for R'!$P$3:$P$51)</f>
        <v>Unseeded</v>
      </c>
      <c r="N5898" s="8">
        <f t="shared" si="92"/>
        <v>0.8</v>
      </c>
      <c r="O5898" s="2" t="str">
        <f>LOOKUP(H5898,[2]plantlist!$A$2:$A$943,[2]plantlist!$B$2:$B$943)</f>
        <v>F</v>
      </c>
    </row>
    <row r="5899" spans="1:15" x14ac:dyDescent="0.2">
      <c r="A5899" s="7" t="s">
        <v>529</v>
      </c>
      <c r="B5899" s="2">
        <v>1998</v>
      </c>
      <c r="C5899" s="2" t="s">
        <v>0</v>
      </c>
      <c r="D5899" s="2">
        <v>0</v>
      </c>
      <c r="E5899" s="2">
        <v>1</v>
      </c>
      <c r="F5899" s="2">
        <v>1</v>
      </c>
      <c r="G5899" s="2">
        <v>5000</v>
      </c>
      <c r="H5899" s="2" t="s">
        <v>45</v>
      </c>
      <c r="I5899" s="2" t="s">
        <v>2</v>
      </c>
      <c r="J5899" s="2" t="s">
        <v>46</v>
      </c>
      <c r="K5899" s="2" t="str">
        <f>LOOKUP(A5899,'[2]Collin Seedling for R'!$A$3:$A$51,'[2]Collin Seedling for R'!$R$3:$R$51)</f>
        <v>Mod</v>
      </c>
      <c r="L5899" s="2" t="str">
        <f>LOOKUP(A5899,'[2]Collin Seedling for R'!$A$3:$A$51,'[2]Collin Seedling for R'!$T$3:$T$51)</f>
        <v>BAND</v>
      </c>
      <c r="M5899" s="2" t="str">
        <f>LOOKUP(A5899,'[2]Collin Seedling for R'!$A$3:$A$51,'[2]Collin Seedling for R'!$P$3:$P$51)</f>
        <v>Unseeded</v>
      </c>
      <c r="N5899" s="8">
        <f t="shared" si="92"/>
        <v>0.02</v>
      </c>
      <c r="O5899" s="2" t="str">
        <f>LOOKUP(H5899,[2]plantlist!$A$2:$A$943,[2]plantlist!$B$2:$B$943)</f>
        <v>F</v>
      </c>
    </row>
    <row r="5900" spans="1:15" x14ac:dyDescent="0.2">
      <c r="A5900" s="7" t="s">
        <v>529</v>
      </c>
      <c r="B5900" s="2">
        <v>1998</v>
      </c>
      <c r="C5900" s="2" t="s">
        <v>0</v>
      </c>
      <c r="D5900" s="2">
        <v>0</v>
      </c>
      <c r="E5900" s="2">
        <v>7</v>
      </c>
      <c r="F5900" s="2">
        <v>7</v>
      </c>
      <c r="G5900" s="2">
        <v>5000</v>
      </c>
      <c r="H5900" s="2" t="s">
        <v>57</v>
      </c>
      <c r="I5900" s="2" t="s">
        <v>2</v>
      </c>
      <c r="J5900" s="2" t="s">
        <v>58</v>
      </c>
      <c r="K5900" s="2" t="str">
        <f>LOOKUP(A5900,'[2]Collin Seedling for R'!$A$3:$A$51,'[2]Collin Seedling for R'!$R$3:$R$51)</f>
        <v>Mod</v>
      </c>
      <c r="L5900" s="2" t="str">
        <f>LOOKUP(A5900,'[2]Collin Seedling for R'!$A$3:$A$51,'[2]Collin Seedling for R'!$T$3:$T$51)</f>
        <v>BAND</v>
      </c>
      <c r="M5900" s="2" t="str">
        <f>LOOKUP(A5900,'[2]Collin Seedling for R'!$A$3:$A$51,'[2]Collin Seedling for R'!$P$3:$P$51)</f>
        <v>Unseeded</v>
      </c>
      <c r="N5900" s="8">
        <f t="shared" si="92"/>
        <v>0.13999999999999999</v>
      </c>
      <c r="O5900" s="2" t="str">
        <f>LOOKUP(H5900,[2]plantlist!$A$2:$A$943,[2]plantlist!$B$2:$B$943)</f>
        <v>F</v>
      </c>
    </row>
    <row r="5901" spans="1:15" x14ac:dyDescent="0.2">
      <c r="A5901" s="7" t="s">
        <v>529</v>
      </c>
      <c r="B5901" s="2">
        <v>1998</v>
      </c>
      <c r="C5901" s="2" t="s">
        <v>0</v>
      </c>
      <c r="D5901" s="2">
        <v>0</v>
      </c>
      <c r="E5901" s="2">
        <v>15</v>
      </c>
      <c r="F5901" s="2">
        <v>15</v>
      </c>
      <c r="G5901" s="2">
        <v>5000</v>
      </c>
      <c r="H5901" s="2" t="s">
        <v>154</v>
      </c>
      <c r="I5901" s="2" t="s">
        <v>2</v>
      </c>
      <c r="J5901" s="2" t="s">
        <v>324</v>
      </c>
      <c r="K5901" s="2" t="str">
        <f>LOOKUP(A5901,'[2]Collin Seedling for R'!$A$3:$A$51,'[2]Collin Seedling for R'!$R$3:$R$51)</f>
        <v>Mod</v>
      </c>
      <c r="L5901" s="2" t="str">
        <f>LOOKUP(A5901,'[2]Collin Seedling for R'!$A$3:$A$51,'[2]Collin Seedling for R'!$T$3:$T$51)</f>
        <v>BAND</v>
      </c>
      <c r="M5901" s="2" t="str">
        <f>LOOKUP(A5901,'[2]Collin Seedling for R'!$A$3:$A$51,'[2]Collin Seedling for R'!$P$3:$P$51)</f>
        <v>Unseeded</v>
      </c>
      <c r="N5901" s="8">
        <f t="shared" si="92"/>
        <v>0.3</v>
      </c>
      <c r="O5901" s="2" t="str">
        <f>LOOKUP(H5901,[2]plantlist!$A$2:$A$943,[2]plantlist!$B$2:$B$943)</f>
        <v>F</v>
      </c>
    </row>
    <row r="5902" spans="1:15" x14ac:dyDescent="0.2">
      <c r="A5902" s="7" t="s">
        <v>529</v>
      </c>
      <c r="B5902" s="2">
        <v>1998</v>
      </c>
      <c r="C5902" s="2" t="s">
        <v>0</v>
      </c>
      <c r="D5902" s="2">
        <v>0</v>
      </c>
      <c r="E5902" s="2">
        <v>1</v>
      </c>
      <c r="F5902" s="2">
        <v>1</v>
      </c>
      <c r="G5902" s="2">
        <v>5000</v>
      </c>
      <c r="H5902" s="2" t="s">
        <v>154</v>
      </c>
      <c r="I5902" s="2" t="s">
        <v>19</v>
      </c>
      <c r="J5902" s="2" t="s">
        <v>324</v>
      </c>
      <c r="K5902" s="2" t="str">
        <f>LOOKUP(A5902,'[2]Collin Seedling for R'!$A$3:$A$51,'[2]Collin Seedling for R'!$R$3:$R$51)</f>
        <v>Mod</v>
      </c>
      <c r="L5902" s="2" t="str">
        <f>LOOKUP(A5902,'[2]Collin Seedling for R'!$A$3:$A$51,'[2]Collin Seedling for R'!$T$3:$T$51)</f>
        <v>BAND</v>
      </c>
      <c r="M5902" s="2" t="str">
        <f>LOOKUP(A5902,'[2]Collin Seedling for R'!$A$3:$A$51,'[2]Collin Seedling for R'!$P$3:$P$51)</f>
        <v>Unseeded</v>
      </c>
      <c r="N5902" s="8">
        <f t="shared" si="92"/>
        <v>0.02</v>
      </c>
      <c r="O5902" s="2" t="str">
        <f>LOOKUP(H5902,[2]plantlist!$A$2:$A$943,[2]plantlist!$B$2:$B$943)</f>
        <v>F</v>
      </c>
    </row>
    <row r="5903" spans="1:15" x14ac:dyDescent="0.2">
      <c r="A5903" s="7" t="s">
        <v>529</v>
      </c>
      <c r="B5903" s="2">
        <v>1998</v>
      </c>
      <c r="C5903" s="2" t="s">
        <v>0</v>
      </c>
      <c r="D5903" s="2">
        <v>0</v>
      </c>
      <c r="E5903" s="2">
        <v>2</v>
      </c>
      <c r="F5903" s="2">
        <v>2</v>
      </c>
      <c r="G5903" s="2">
        <v>5000</v>
      </c>
      <c r="H5903" s="2" t="s">
        <v>401</v>
      </c>
      <c r="I5903" s="2" t="s">
        <v>2</v>
      </c>
      <c r="J5903" s="2" t="s">
        <v>402</v>
      </c>
      <c r="K5903" s="2" t="str">
        <f>LOOKUP(A5903,'[2]Collin Seedling for R'!$A$3:$A$51,'[2]Collin Seedling for R'!$R$3:$R$51)</f>
        <v>Mod</v>
      </c>
      <c r="L5903" s="2" t="str">
        <f>LOOKUP(A5903,'[2]Collin Seedling for R'!$A$3:$A$51,'[2]Collin Seedling for R'!$T$3:$T$51)</f>
        <v>BAND</v>
      </c>
      <c r="M5903" s="2" t="str">
        <f>LOOKUP(A5903,'[2]Collin Seedling for R'!$A$3:$A$51,'[2]Collin Seedling for R'!$P$3:$P$51)</f>
        <v>Unseeded</v>
      </c>
      <c r="N5903" s="8">
        <f t="shared" si="92"/>
        <v>0.04</v>
      </c>
      <c r="O5903" s="2" t="str">
        <f>LOOKUP(H5903,[2]plantlist!$A$2:$A$943,[2]plantlist!$B$2:$B$943)</f>
        <v>F</v>
      </c>
    </row>
    <row r="5904" spans="1:15" x14ac:dyDescent="0.2">
      <c r="A5904" s="7" t="s">
        <v>482</v>
      </c>
      <c r="B5904" s="2">
        <v>2002</v>
      </c>
      <c r="C5904" s="2" t="s">
        <v>0</v>
      </c>
      <c r="D5904" s="2">
        <v>3407</v>
      </c>
      <c r="E5904" s="2">
        <v>0</v>
      </c>
      <c r="F5904" s="2">
        <v>3407</v>
      </c>
      <c r="G5904" s="2">
        <v>5000</v>
      </c>
      <c r="H5904" s="2" t="s">
        <v>6</v>
      </c>
      <c r="I5904" s="2" t="s">
        <v>2</v>
      </c>
      <c r="J5904" s="2" t="s">
        <v>7</v>
      </c>
      <c r="K5904" s="2" t="str">
        <f>LOOKUP(A5904,'[2]Collin Seedling for R'!$A$3:$A$51,'[2]Collin Seedling for R'!$R$3:$R$51)</f>
        <v>Mod</v>
      </c>
      <c r="L5904" s="2" t="str">
        <f>LOOKUP(A5904,'[2]Collin Seedling for R'!$A$3:$A$51,'[2]Collin Seedling for R'!$T$3:$T$51)</f>
        <v>BAND</v>
      </c>
      <c r="M5904" s="2" t="str">
        <f>LOOKUP(A5904,'[2]Collin Seedling for R'!$A$3:$A$51,'[2]Collin Seedling for R'!$P$3:$P$51)</f>
        <v>Unseeded</v>
      </c>
      <c r="N5904" s="8">
        <f t="shared" si="92"/>
        <v>0</v>
      </c>
      <c r="O5904" s="2" t="str">
        <f>LOOKUP(H5904,[2]plantlist!$A$2:$A$943,[2]plantlist!$B$2:$B$943)</f>
        <v>L</v>
      </c>
    </row>
    <row r="5905" spans="1:15" x14ac:dyDescent="0.2">
      <c r="A5905" s="7" t="s">
        <v>482</v>
      </c>
      <c r="B5905" s="2">
        <v>2002</v>
      </c>
      <c r="C5905" s="2" t="s">
        <v>0</v>
      </c>
      <c r="D5905" s="2">
        <v>464</v>
      </c>
      <c r="E5905" s="2">
        <v>290</v>
      </c>
      <c r="F5905" s="2">
        <v>754</v>
      </c>
      <c r="G5905" s="2">
        <v>5000</v>
      </c>
      <c r="H5905" s="2" t="s">
        <v>10</v>
      </c>
      <c r="I5905" s="2" t="s">
        <v>2</v>
      </c>
      <c r="J5905" s="2" t="s">
        <v>11</v>
      </c>
      <c r="K5905" s="2" t="str">
        <f>LOOKUP(A5905,'[2]Collin Seedling for R'!$A$3:$A$51,'[2]Collin Seedling for R'!$R$3:$R$51)</f>
        <v>Mod</v>
      </c>
      <c r="L5905" s="2" t="str">
        <f>LOOKUP(A5905,'[2]Collin Seedling for R'!$A$3:$A$51,'[2]Collin Seedling for R'!$T$3:$T$51)</f>
        <v>BAND</v>
      </c>
      <c r="M5905" s="2" t="str">
        <f>LOOKUP(A5905,'[2]Collin Seedling for R'!$A$3:$A$51,'[2]Collin Seedling for R'!$P$3:$P$51)</f>
        <v>Unseeded</v>
      </c>
      <c r="N5905" s="8">
        <f t="shared" si="92"/>
        <v>5.8000000000000007</v>
      </c>
      <c r="O5905" s="2" t="str">
        <f>LOOKUP(H5905,[2]plantlist!$A$2:$A$943,[2]plantlist!$B$2:$B$943)</f>
        <v>L</v>
      </c>
    </row>
    <row r="5906" spans="1:15" x14ac:dyDescent="0.2">
      <c r="A5906" s="7" t="s">
        <v>482</v>
      </c>
      <c r="B5906" s="2">
        <v>2002</v>
      </c>
      <c r="C5906" s="2" t="s">
        <v>0</v>
      </c>
      <c r="D5906" s="2">
        <v>454</v>
      </c>
      <c r="E5906" s="2">
        <v>0</v>
      </c>
      <c r="F5906" s="2">
        <v>454</v>
      </c>
      <c r="G5906" s="2">
        <v>5000</v>
      </c>
      <c r="H5906" s="2" t="s">
        <v>41</v>
      </c>
      <c r="I5906" s="2" t="s">
        <v>2</v>
      </c>
      <c r="J5906" s="2" t="s">
        <v>42</v>
      </c>
      <c r="K5906" s="2" t="str">
        <f>LOOKUP(A5906,'[2]Collin Seedling for R'!$A$3:$A$51,'[2]Collin Seedling for R'!$R$3:$R$51)</f>
        <v>Mod</v>
      </c>
      <c r="L5906" s="2" t="str">
        <f>LOOKUP(A5906,'[2]Collin Seedling for R'!$A$3:$A$51,'[2]Collin Seedling for R'!$T$3:$T$51)</f>
        <v>BAND</v>
      </c>
      <c r="M5906" s="2" t="str">
        <f>LOOKUP(A5906,'[2]Collin Seedling for R'!$A$3:$A$51,'[2]Collin Seedling for R'!$P$3:$P$51)</f>
        <v>Unseeded</v>
      </c>
      <c r="N5906" s="8">
        <f t="shared" si="92"/>
        <v>0</v>
      </c>
      <c r="O5906" s="2" t="str">
        <f>LOOKUP(H5906,[2]plantlist!$A$2:$A$943,[2]plantlist!$B$2:$B$943)</f>
        <v>B</v>
      </c>
    </row>
    <row r="5907" spans="1:15" x14ac:dyDescent="0.2">
      <c r="A5907" s="7" t="s">
        <v>482</v>
      </c>
      <c r="B5907" s="2">
        <v>2002</v>
      </c>
      <c r="C5907" s="2" t="s">
        <v>0</v>
      </c>
      <c r="D5907" s="2">
        <v>190</v>
      </c>
      <c r="E5907" s="2">
        <v>34</v>
      </c>
      <c r="F5907" s="2">
        <v>224</v>
      </c>
      <c r="G5907" s="2">
        <v>5000</v>
      </c>
      <c r="H5907" s="2" t="s">
        <v>82</v>
      </c>
      <c r="I5907" s="2" t="s">
        <v>2</v>
      </c>
      <c r="J5907" s="2" t="s">
        <v>83</v>
      </c>
      <c r="K5907" s="2" t="str">
        <f>LOOKUP(A5907,'[2]Collin Seedling for R'!$A$3:$A$51,'[2]Collin Seedling for R'!$R$3:$R$51)</f>
        <v>Mod</v>
      </c>
      <c r="L5907" s="2" t="str">
        <f>LOOKUP(A5907,'[2]Collin Seedling for R'!$A$3:$A$51,'[2]Collin Seedling for R'!$T$3:$T$51)</f>
        <v>BAND</v>
      </c>
      <c r="M5907" s="2" t="str">
        <f>LOOKUP(A5907,'[2]Collin Seedling for R'!$A$3:$A$51,'[2]Collin Seedling for R'!$P$3:$P$51)</f>
        <v>Unseeded</v>
      </c>
      <c r="N5907" s="8">
        <f t="shared" si="92"/>
        <v>0.67999999999999994</v>
      </c>
      <c r="O5907" s="2" t="str">
        <f>LOOKUP(H5907,[2]plantlist!$A$2:$A$943,[2]plantlist!$B$2:$B$943)</f>
        <v>F</v>
      </c>
    </row>
    <row r="5908" spans="1:15" x14ac:dyDescent="0.2">
      <c r="A5908" s="7" t="s">
        <v>482</v>
      </c>
      <c r="B5908" s="2">
        <v>2002</v>
      </c>
      <c r="C5908" s="2" t="s">
        <v>0</v>
      </c>
      <c r="D5908" s="2">
        <v>138</v>
      </c>
      <c r="E5908" s="2">
        <v>0</v>
      </c>
      <c r="F5908" s="2">
        <v>138</v>
      </c>
      <c r="G5908" s="2">
        <v>5000</v>
      </c>
      <c r="H5908" s="2" t="s">
        <v>278</v>
      </c>
      <c r="I5908" s="2" t="s">
        <v>2</v>
      </c>
      <c r="J5908" s="2" t="s">
        <v>279</v>
      </c>
      <c r="K5908" s="2" t="str">
        <f>LOOKUP(A5908,'[2]Collin Seedling for R'!$A$3:$A$51,'[2]Collin Seedling for R'!$R$3:$R$51)</f>
        <v>Mod</v>
      </c>
      <c r="L5908" s="2" t="str">
        <f>LOOKUP(A5908,'[2]Collin Seedling for R'!$A$3:$A$51,'[2]Collin Seedling for R'!$T$3:$T$51)</f>
        <v>BAND</v>
      </c>
      <c r="M5908" s="2" t="str">
        <f>LOOKUP(A5908,'[2]Collin Seedling for R'!$A$3:$A$51,'[2]Collin Seedling for R'!$P$3:$P$51)</f>
        <v>Unseeded</v>
      </c>
      <c r="N5908" s="8">
        <f t="shared" si="92"/>
        <v>0</v>
      </c>
      <c r="O5908" s="2" t="str">
        <f>LOOKUP(H5908,[2]plantlist!$A$2:$A$943,[2]plantlist!$B$2:$B$943)</f>
        <v>B</v>
      </c>
    </row>
    <row r="5909" spans="1:15" x14ac:dyDescent="0.2">
      <c r="A5909" s="7" t="s">
        <v>482</v>
      </c>
      <c r="B5909" s="2">
        <v>2002</v>
      </c>
      <c r="C5909" s="2" t="s">
        <v>0</v>
      </c>
      <c r="D5909" s="2">
        <v>136</v>
      </c>
      <c r="E5909" s="2">
        <v>0</v>
      </c>
      <c r="F5909" s="2">
        <v>136</v>
      </c>
      <c r="G5909" s="2">
        <v>5000</v>
      </c>
      <c r="H5909" s="2" t="s">
        <v>53</v>
      </c>
      <c r="I5909" s="2" t="s">
        <v>2</v>
      </c>
      <c r="J5909" s="2" t="s">
        <v>54</v>
      </c>
      <c r="K5909" s="2" t="str">
        <f>LOOKUP(A5909,'[2]Collin Seedling for R'!$A$3:$A$51,'[2]Collin Seedling for R'!$R$3:$R$51)</f>
        <v>Mod</v>
      </c>
      <c r="L5909" s="2" t="str">
        <f>LOOKUP(A5909,'[2]Collin Seedling for R'!$A$3:$A$51,'[2]Collin Seedling for R'!$T$3:$T$51)</f>
        <v>BAND</v>
      </c>
      <c r="M5909" s="2" t="str">
        <f>LOOKUP(A5909,'[2]Collin Seedling for R'!$A$3:$A$51,'[2]Collin Seedling for R'!$P$3:$P$51)</f>
        <v>Unseeded</v>
      </c>
      <c r="N5909" s="8">
        <f t="shared" si="92"/>
        <v>0</v>
      </c>
      <c r="O5909" s="2" t="str">
        <f>LOOKUP(H5909,[2]plantlist!$A$2:$A$943,[2]plantlist!$B$2:$B$943)</f>
        <v>C</v>
      </c>
    </row>
    <row r="5910" spans="1:15" x14ac:dyDescent="0.2">
      <c r="A5910" s="7" t="s">
        <v>482</v>
      </c>
      <c r="B5910" s="2">
        <v>2002</v>
      </c>
      <c r="C5910" s="2" t="s">
        <v>0</v>
      </c>
      <c r="D5910" s="2">
        <v>94</v>
      </c>
      <c r="E5910" s="2">
        <v>104</v>
      </c>
      <c r="F5910" s="2">
        <v>198</v>
      </c>
      <c r="G5910" s="2">
        <v>5000</v>
      </c>
      <c r="H5910" s="2" t="s">
        <v>74</v>
      </c>
      <c r="I5910" s="2" t="s">
        <v>2</v>
      </c>
      <c r="J5910" s="2" t="s">
        <v>75</v>
      </c>
      <c r="K5910" s="2" t="str">
        <f>LOOKUP(A5910,'[2]Collin Seedling for R'!$A$3:$A$51,'[2]Collin Seedling for R'!$R$3:$R$51)</f>
        <v>Mod</v>
      </c>
      <c r="L5910" s="2" t="str">
        <f>LOOKUP(A5910,'[2]Collin Seedling for R'!$A$3:$A$51,'[2]Collin Seedling for R'!$T$3:$T$51)</f>
        <v>BAND</v>
      </c>
      <c r="M5910" s="2" t="str">
        <f>LOOKUP(A5910,'[2]Collin Seedling for R'!$A$3:$A$51,'[2]Collin Seedling for R'!$P$3:$P$51)</f>
        <v>Unseeded</v>
      </c>
      <c r="N5910" s="8">
        <f t="shared" si="92"/>
        <v>2.08</v>
      </c>
      <c r="O5910" s="2" t="str">
        <f>LOOKUP(H5910,[2]plantlist!$A$2:$A$943,[2]plantlist!$B$2:$B$943)</f>
        <v>T</v>
      </c>
    </row>
    <row r="5911" spans="1:15" x14ac:dyDescent="0.2">
      <c r="A5911" s="7" t="s">
        <v>482</v>
      </c>
      <c r="B5911" s="2">
        <v>2002</v>
      </c>
      <c r="C5911" s="2" t="s">
        <v>0</v>
      </c>
      <c r="D5911" s="2">
        <v>28</v>
      </c>
      <c r="E5911" s="2">
        <v>0</v>
      </c>
      <c r="F5911" s="2">
        <v>28</v>
      </c>
      <c r="G5911" s="2">
        <v>5000</v>
      </c>
      <c r="H5911" s="2" t="s">
        <v>64</v>
      </c>
      <c r="I5911" s="2" t="s">
        <v>2</v>
      </c>
      <c r="J5911" s="2" t="s">
        <v>65</v>
      </c>
      <c r="K5911" s="2" t="str">
        <f>LOOKUP(A5911,'[2]Collin Seedling for R'!$A$3:$A$51,'[2]Collin Seedling for R'!$R$3:$R$51)</f>
        <v>Mod</v>
      </c>
      <c r="L5911" s="2" t="str">
        <f>LOOKUP(A5911,'[2]Collin Seedling for R'!$A$3:$A$51,'[2]Collin Seedling for R'!$T$3:$T$51)</f>
        <v>BAND</v>
      </c>
      <c r="M5911" s="2" t="str">
        <f>LOOKUP(A5911,'[2]Collin Seedling for R'!$A$3:$A$51,'[2]Collin Seedling for R'!$P$3:$P$51)</f>
        <v>Unseeded</v>
      </c>
      <c r="N5911" s="8">
        <f t="shared" si="92"/>
        <v>0</v>
      </c>
      <c r="O5911" s="2" t="str">
        <f>LOOKUP(H5911,[2]plantlist!$A$2:$A$943,[2]plantlist!$B$2:$B$943)</f>
        <v>L</v>
      </c>
    </row>
    <row r="5912" spans="1:15" x14ac:dyDescent="0.2">
      <c r="A5912" s="7" t="s">
        <v>482</v>
      </c>
      <c r="B5912" s="2">
        <v>2002</v>
      </c>
      <c r="C5912" s="2" t="s">
        <v>0</v>
      </c>
      <c r="D5912" s="2">
        <v>23</v>
      </c>
      <c r="E5912" s="2">
        <v>229</v>
      </c>
      <c r="F5912" s="2">
        <v>252</v>
      </c>
      <c r="G5912" s="2">
        <v>5000</v>
      </c>
      <c r="H5912" s="2" t="s">
        <v>372</v>
      </c>
      <c r="I5912" s="2" t="s">
        <v>2</v>
      </c>
      <c r="J5912" s="2" t="s">
        <v>48</v>
      </c>
      <c r="K5912" s="2" t="str">
        <f>LOOKUP(A5912,'[2]Collin Seedling for R'!$A$3:$A$51,'[2]Collin Seedling for R'!$R$3:$R$51)</f>
        <v>Mod</v>
      </c>
      <c r="L5912" s="2" t="str">
        <f>LOOKUP(A5912,'[2]Collin Seedling for R'!$A$3:$A$51,'[2]Collin Seedling for R'!$T$3:$T$51)</f>
        <v>BAND</v>
      </c>
      <c r="M5912" s="2" t="str">
        <f>LOOKUP(A5912,'[2]Collin Seedling for R'!$A$3:$A$51,'[2]Collin Seedling for R'!$P$3:$P$51)</f>
        <v>Unseeded</v>
      </c>
      <c r="N5912" s="8">
        <f t="shared" si="92"/>
        <v>4.58</v>
      </c>
      <c r="O5912" s="2" t="str">
        <f>LOOKUP(H5912,[2]plantlist!$A$2:$A$943,[2]plantlist!$B$2:$B$943)</f>
        <v>G</v>
      </c>
    </row>
    <row r="5913" spans="1:15" x14ac:dyDescent="0.2">
      <c r="A5913" s="7" t="s">
        <v>482</v>
      </c>
      <c r="B5913" s="2">
        <v>2002</v>
      </c>
      <c r="C5913" s="2" t="s">
        <v>0</v>
      </c>
      <c r="D5913" s="2">
        <v>17</v>
      </c>
      <c r="E5913" s="2">
        <v>0</v>
      </c>
      <c r="F5913" s="2">
        <v>17</v>
      </c>
      <c r="G5913" s="2">
        <v>5000</v>
      </c>
      <c r="H5913" s="2" t="s">
        <v>366</v>
      </c>
      <c r="I5913" s="2" t="s">
        <v>2</v>
      </c>
      <c r="J5913" s="2" t="s">
        <v>367</v>
      </c>
      <c r="K5913" s="2" t="str">
        <f>LOOKUP(A5913,'[2]Collin Seedling for R'!$A$3:$A$51,'[2]Collin Seedling for R'!$R$3:$R$51)</f>
        <v>Mod</v>
      </c>
      <c r="L5913" s="2" t="str">
        <f>LOOKUP(A5913,'[2]Collin Seedling for R'!$A$3:$A$51,'[2]Collin Seedling for R'!$T$3:$T$51)</f>
        <v>BAND</v>
      </c>
      <c r="M5913" s="2" t="str">
        <f>LOOKUP(A5913,'[2]Collin Seedling for R'!$A$3:$A$51,'[2]Collin Seedling for R'!$P$3:$P$51)</f>
        <v>Unseeded</v>
      </c>
      <c r="N5913" s="8">
        <f t="shared" si="92"/>
        <v>0</v>
      </c>
      <c r="O5913" s="2" t="str">
        <f>LOOKUP(H5913,[2]plantlist!$A$2:$A$943,[2]plantlist!$B$2:$B$943)</f>
        <v>B</v>
      </c>
    </row>
    <row r="5914" spans="1:15" x14ac:dyDescent="0.2">
      <c r="A5914" s="7" t="s">
        <v>482</v>
      </c>
      <c r="B5914" s="2">
        <v>2002</v>
      </c>
      <c r="C5914" s="2" t="s">
        <v>0</v>
      </c>
      <c r="D5914" s="2">
        <v>15</v>
      </c>
      <c r="E5914" s="2">
        <v>42</v>
      </c>
      <c r="F5914" s="2">
        <v>57</v>
      </c>
      <c r="G5914" s="2">
        <v>5000</v>
      </c>
      <c r="H5914" s="2" t="s">
        <v>12</v>
      </c>
      <c r="I5914" s="2" t="s">
        <v>2</v>
      </c>
      <c r="J5914" s="2" t="s">
        <v>13</v>
      </c>
      <c r="K5914" s="2" t="str">
        <f>LOOKUP(A5914,'[2]Collin Seedling for R'!$A$3:$A$51,'[2]Collin Seedling for R'!$R$3:$R$51)</f>
        <v>Mod</v>
      </c>
      <c r="L5914" s="2" t="str">
        <f>LOOKUP(A5914,'[2]Collin Seedling for R'!$A$3:$A$51,'[2]Collin Seedling for R'!$T$3:$T$51)</f>
        <v>BAND</v>
      </c>
      <c r="M5914" s="2" t="str">
        <f>LOOKUP(A5914,'[2]Collin Seedling for R'!$A$3:$A$51,'[2]Collin Seedling for R'!$P$3:$P$51)</f>
        <v>Unseeded</v>
      </c>
      <c r="N5914" s="8">
        <f t="shared" si="92"/>
        <v>0.84</v>
      </c>
      <c r="O5914" s="2" t="str">
        <f>LOOKUP(H5914,[2]plantlist!$A$2:$A$943,[2]plantlist!$B$2:$B$943)</f>
        <v>G</v>
      </c>
    </row>
    <row r="5915" spans="1:15" x14ac:dyDescent="0.2">
      <c r="A5915" s="7" t="s">
        <v>482</v>
      </c>
      <c r="B5915" s="2">
        <v>2002</v>
      </c>
      <c r="C5915" s="2" t="s">
        <v>0</v>
      </c>
      <c r="D5915" s="2">
        <v>9</v>
      </c>
      <c r="E5915" s="2">
        <v>53</v>
      </c>
      <c r="F5915" s="2">
        <v>62</v>
      </c>
      <c r="G5915" s="2">
        <v>5000</v>
      </c>
      <c r="H5915" s="2" t="s">
        <v>104</v>
      </c>
      <c r="I5915" s="2" t="s">
        <v>2</v>
      </c>
      <c r="J5915" s="2" t="s">
        <v>105</v>
      </c>
      <c r="K5915" s="2" t="str">
        <f>LOOKUP(A5915,'[2]Collin Seedling for R'!$A$3:$A$51,'[2]Collin Seedling for R'!$R$3:$R$51)</f>
        <v>Mod</v>
      </c>
      <c r="L5915" s="2" t="str">
        <f>LOOKUP(A5915,'[2]Collin Seedling for R'!$A$3:$A$51,'[2]Collin Seedling for R'!$T$3:$T$51)</f>
        <v>BAND</v>
      </c>
      <c r="M5915" s="2" t="str">
        <f>LOOKUP(A5915,'[2]Collin Seedling for R'!$A$3:$A$51,'[2]Collin Seedling for R'!$P$3:$P$51)</f>
        <v>Unseeded</v>
      </c>
      <c r="N5915" s="8">
        <f t="shared" si="92"/>
        <v>1.06</v>
      </c>
      <c r="O5915" s="2" t="str">
        <f>LOOKUP(H5915,[2]plantlist!$A$2:$A$943,[2]plantlist!$B$2:$B$943)</f>
        <v>G</v>
      </c>
    </row>
    <row r="5916" spans="1:15" x14ac:dyDescent="0.2">
      <c r="A5916" s="7" t="s">
        <v>482</v>
      </c>
      <c r="B5916" s="2">
        <v>2002</v>
      </c>
      <c r="C5916" s="2" t="s">
        <v>0</v>
      </c>
      <c r="D5916" s="2">
        <v>9</v>
      </c>
      <c r="E5916" s="2">
        <v>0</v>
      </c>
      <c r="F5916" s="2">
        <v>9</v>
      </c>
      <c r="G5916" s="2">
        <v>5000</v>
      </c>
      <c r="H5916" s="2" t="s">
        <v>51</v>
      </c>
      <c r="I5916" s="2" t="s">
        <v>19</v>
      </c>
      <c r="J5916" s="2" t="s">
        <v>52</v>
      </c>
      <c r="K5916" s="2" t="str">
        <f>LOOKUP(A5916,'[2]Collin Seedling for R'!$A$3:$A$51,'[2]Collin Seedling for R'!$R$3:$R$51)</f>
        <v>Mod</v>
      </c>
      <c r="L5916" s="2" t="str">
        <f>LOOKUP(A5916,'[2]Collin Seedling for R'!$A$3:$A$51,'[2]Collin Seedling for R'!$T$3:$T$51)</f>
        <v>BAND</v>
      </c>
      <c r="M5916" s="2" t="str">
        <f>LOOKUP(A5916,'[2]Collin Seedling for R'!$A$3:$A$51,'[2]Collin Seedling for R'!$P$3:$P$51)</f>
        <v>Unseeded</v>
      </c>
      <c r="N5916" s="8">
        <f t="shared" si="92"/>
        <v>0</v>
      </c>
      <c r="O5916" s="2" t="str">
        <f>LOOKUP(H5916,[2]plantlist!$A$2:$A$943,[2]plantlist!$B$2:$B$943)</f>
        <v>F</v>
      </c>
    </row>
    <row r="5917" spans="1:15" x14ac:dyDescent="0.2">
      <c r="A5917" s="7" t="s">
        <v>482</v>
      </c>
      <c r="B5917" s="2">
        <v>2002</v>
      </c>
      <c r="C5917" s="2" t="s">
        <v>0</v>
      </c>
      <c r="D5917" s="2">
        <v>9</v>
      </c>
      <c r="E5917" s="2">
        <v>46</v>
      </c>
      <c r="F5917" s="2">
        <v>55</v>
      </c>
      <c r="G5917" s="2">
        <v>5000</v>
      </c>
      <c r="H5917" s="2" t="s">
        <v>51</v>
      </c>
      <c r="I5917" s="2" t="s">
        <v>2</v>
      </c>
      <c r="J5917" s="2" t="s">
        <v>52</v>
      </c>
      <c r="K5917" s="2" t="str">
        <f>LOOKUP(A5917,'[2]Collin Seedling for R'!$A$3:$A$51,'[2]Collin Seedling for R'!$R$3:$R$51)</f>
        <v>Mod</v>
      </c>
      <c r="L5917" s="2" t="str">
        <f>LOOKUP(A5917,'[2]Collin Seedling for R'!$A$3:$A$51,'[2]Collin Seedling for R'!$T$3:$T$51)</f>
        <v>BAND</v>
      </c>
      <c r="M5917" s="2" t="str">
        <f>LOOKUP(A5917,'[2]Collin Seedling for R'!$A$3:$A$51,'[2]Collin Seedling for R'!$P$3:$P$51)</f>
        <v>Unseeded</v>
      </c>
      <c r="N5917" s="8">
        <f t="shared" si="92"/>
        <v>0.91999999999999993</v>
      </c>
      <c r="O5917" s="2" t="str">
        <f>LOOKUP(H5917,[2]plantlist!$A$2:$A$943,[2]plantlist!$B$2:$B$943)</f>
        <v>F</v>
      </c>
    </row>
    <row r="5918" spans="1:15" x14ac:dyDescent="0.2">
      <c r="A5918" s="7" t="s">
        <v>482</v>
      </c>
      <c r="B5918" s="2">
        <v>2002</v>
      </c>
      <c r="C5918" s="2" t="s">
        <v>0</v>
      </c>
      <c r="D5918" s="2">
        <v>4</v>
      </c>
      <c r="E5918" s="2">
        <v>188</v>
      </c>
      <c r="F5918" s="2">
        <v>192</v>
      </c>
      <c r="G5918" s="2">
        <v>5000</v>
      </c>
      <c r="H5918" s="2" t="s">
        <v>384</v>
      </c>
      <c r="I5918" s="2" t="s">
        <v>2</v>
      </c>
      <c r="J5918" s="2" t="s">
        <v>385</v>
      </c>
      <c r="K5918" s="2" t="str">
        <f>LOOKUP(A5918,'[2]Collin Seedling for R'!$A$3:$A$51,'[2]Collin Seedling for R'!$R$3:$R$51)</f>
        <v>Mod</v>
      </c>
      <c r="L5918" s="2" t="str">
        <f>LOOKUP(A5918,'[2]Collin Seedling for R'!$A$3:$A$51,'[2]Collin Seedling for R'!$T$3:$T$51)</f>
        <v>BAND</v>
      </c>
      <c r="M5918" s="2" t="str">
        <f>LOOKUP(A5918,'[2]Collin Seedling for R'!$A$3:$A$51,'[2]Collin Seedling for R'!$P$3:$P$51)</f>
        <v>Unseeded</v>
      </c>
      <c r="N5918" s="8">
        <f t="shared" si="92"/>
        <v>3.7600000000000002</v>
      </c>
      <c r="O5918" s="2" t="str">
        <f>LOOKUP(H5918,[2]plantlist!$A$2:$A$943,[2]plantlist!$B$2:$B$943)</f>
        <v>G</v>
      </c>
    </row>
    <row r="5919" spans="1:15" x14ac:dyDescent="0.2">
      <c r="A5919" s="7" t="s">
        <v>482</v>
      </c>
      <c r="B5919" s="2">
        <v>2002</v>
      </c>
      <c r="C5919" s="2" t="s">
        <v>0</v>
      </c>
      <c r="D5919" s="2">
        <v>3</v>
      </c>
      <c r="E5919" s="2">
        <v>111</v>
      </c>
      <c r="F5919" s="2">
        <v>114</v>
      </c>
      <c r="G5919" s="2">
        <v>5000</v>
      </c>
      <c r="H5919" s="2" t="s">
        <v>166</v>
      </c>
      <c r="I5919" s="2" t="s">
        <v>2</v>
      </c>
      <c r="J5919" s="2" t="s">
        <v>167</v>
      </c>
      <c r="K5919" s="2" t="str">
        <f>LOOKUP(A5919,'[2]Collin Seedling for R'!$A$3:$A$51,'[2]Collin Seedling for R'!$R$3:$R$51)</f>
        <v>Mod</v>
      </c>
      <c r="L5919" s="2" t="str">
        <f>LOOKUP(A5919,'[2]Collin Seedling for R'!$A$3:$A$51,'[2]Collin Seedling for R'!$T$3:$T$51)</f>
        <v>BAND</v>
      </c>
      <c r="M5919" s="2" t="str">
        <f>LOOKUP(A5919,'[2]Collin Seedling for R'!$A$3:$A$51,'[2]Collin Seedling for R'!$P$3:$P$51)</f>
        <v>Unseeded</v>
      </c>
      <c r="N5919" s="8">
        <f t="shared" si="92"/>
        <v>2.2200000000000002</v>
      </c>
      <c r="O5919" s="2" t="str">
        <f>LOOKUP(H5919,[2]plantlist!$A$2:$A$943,[2]plantlist!$B$2:$B$943)</f>
        <v>G</v>
      </c>
    </row>
    <row r="5920" spans="1:15" x14ac:dyDescent="0.2">
      <c r="A5920" s="7" t="s">
        <v>482</v>
      </c>
      <c r="B5920" s="2">
        <v>2002</v>
      </c>
      <c r="C5920" s="2" t="s">
        <v>0</v>
      </c>
      <c r="D5920" s="2">
        <v>0</v>
      </c>
      <c r="E5920" s="2">
        <v>34</v>
      </c>
      <c r="F5920" s="2">
        <v>34</v>
      </c>
      <c r="G5920" s="2">
        <v>5000</v>
      </c>
      <c r="H5920" s="2" t="s">
        <v>66</v>
      </c>
      <c r="I5920" s="2" t="s">
        <v>2</v>
      </c>
      <c r="J5920" s="2" t="s">
        <v>67</v>
      </c>
      <c r="K5920" s="2" t="str">
        <f>LOOKUP(A5920,'[2]Collin Seedling for R'!$A$3:$A$51,'[2]Collin Seedling for R'!$R$3:$R$51)</f>
        <v>Mod</v>
      </c>
      <c r="L5920" s="2" t="str">
        <f>LOOKUP(A5920,'[2]Collin Seedling for R'!$A$3:$A$51,'[2]Collin Seedling for R'!$T$3:$T$51)</f>
        <v>BAND</v>
      </c>
      <c r="M5920" s="2" t="str">
        <f>LOOKUP(A5920,'[2]Collin Seedling for R'!$A$3:$A$51,'[2]Collin Seedling for R'!$P$3:$P$51)</f>
        <v>Unseeded</v>
      </c>
      <c r="N5920" s="8">
        <f t="shared" si="92"/>
        <v>0.67999999999999994</v>
      </c>
      <c r="O5920" s="2" t="str">
        <f>LOOKUP(H5920,[2]plantlist!$A$2:$A$943,[2]plantlist!$B$2:$B$943)</f>
        <v>G</v>
      </c>
    </row>
    <row r="5921" spans="1:15" x14ac:dyDescent="0.2">
      <c r="A5921" s="7" t="s">
        <v>482</v>
      </c>
      <c r="B5921" s="2">
        <v>2002</v>
      </c>
      <c r="C5921" s="2" t="s">
        <v>0</v>
      </c>
      <c r="D5921" s="2">
        <v>0</v>
      </c>
      <c r="E5921" s="2">
        <v>2</v>
      </c>
      <c r="F5921" s="2">
        <v>2</v>
      </c>
      <c r="G5921" s="2">
        <v>5000</v>
      </c>
      <c r="H5921" s="2" t="s">
        <v>60</v>
      </c>
      <c r="I5921" s="2" t="s">
        <v>2</v>
      </c>
      <c r="J5921" s="2" t="s">
        <v>61</v>
      </c>
      <c r="K5921" s="2" t="str">
        <f>LOOKUP(A5921,'[2]Collin Seedling for R'!$A$3:$A$51,'[2]Collin Seedling for R'!$R$3:$R$51)</f>
        <v>Mod</v>
      </c>
      <c r="L5921" s="2" t="str">
        <f>LOOKUP(A5921,'[2]Collin Seedling for R'!$A$3:$A$51,'[2]Collin Seedling for R'!$T$3:$T$51)</f>
        <v>BAND</v>
      </c>
      <c r="M5921" s="2" t="str">
        <f>LOOKUP(A5921,'[2]Collin Seedling for R'!$A$3:$A$51,'[2]Collin Seedling for R'!$P$3:$P$51)</f>
        <v>Unseeded</v>
      </c>
      <c r="N5921" s="8">
        <f t="shared" si="92"/>
        <v>0.04</v>
      </c>
      <c r="O5921" s="2" t="str">
        <f>LOOKUP(H5921,[2]plantlist!$A$2:$A$943,[2]plantlist!$B$2:$B$943)</f>
        <v>F</v>
      </c>
    </row>
    <row r="5922" spans="1:15" x14ac:dyDescent="0.2">
      <c r="A5922" s="7" t="s">
        <v>482</v>
      </c>
      <c r="B5922" s="2">
        <v>2002</v>
      </c>
      <c r="C5922" s="2" t="s">
        <v>0</v>
      </c>
      <c r="D5922" s="2">
        <v>0</v>
      </c>
      <c r="E5922" s="2">
        <v>32</v>
      </c>
      <c r="F5922" s="2">
        <v>32</v>
      </c>
      <c r="G5922" s="2">
        <v>5000</v>
      </c>
      <c r="H5922" s="2" t="s">
        <v>152</v>
      </c>
      <c r="I5922" s="2" t="s">
        <v>2</v>
      </c>
      <c r="J5922" s="2" t="s">
        <v>153</v>
      </c>
      <c r="K5922" s="2" t="str">
        <f>LOOKUP(A5922,'[2]Collin Seedling for R'!$A$3:$A$51,'[2]Collin Seedling for R'!$R$3:$R$51)</f>
        <v>Mod</v>
      </c>
      <c r="L5922" s="2" t="str">
        <f>LOOKUP(A5922,'[2]Collin Seedling for R'!$A$3:$A$51,'[2]Collin Seedling for R'!$T$3:$T$51)</f>
        <v>BAND</v>
      </c>
      <c r="M5922" s="2" t="str">
        <f>LOOKUP(A5922,'[2]Collin Seedling for R'!$A$3:$A$51,'[2]Collin Seedling for R'!$P$3:$P$51)</f>
        <v>Unseeded</v>
      </c>
      <c r="N5922" s="8">
        <f t="shared" si="92"/>
        <v>0.64</v>
      </c>
      <c r="O5922" s="2" t="str">
        <f>LOOKUP(H5922,[2]plantlist!$A$2:$A$943,[2]plantlist!$B$2:$B$943)</f>
        <v>F</v>
      </c>
    </row>
    <row r="5923" spans="1:15" x14ac:dyDescent="0.2">
      <c r="A5923" s="7" t="s">
        <v>482</v>
      </c>
      <c r="B5923" s="2">
        <v>2002</v>
      </c>
      <c r="C5923" s="2" t="s">
        <v>0</v>
      </c>
      <c r="D5923" s="2">
        <v>0</v>
      </c>
      <c r="E5923" s="2">
        <v>73</v>
      </c>
      <c r="F5923" s="2">
        <v>73</v>
      </c>
      <c r="G5923" s="2">
        <v>5000</v>
      </c>
      <c r="H5923" s="2" t="s">
        <v>68</v>
      </c>
      <c r="I5923" s="2" t="s">
        <v>2</v>
      </c>
      <c r="J5923" s="2" t="s">
        <v>69</v>
      </c>
      <c r="K5923" s="2" t="str">
        <f>LOOKUP(A5923,'[2]Collin Seedling for R'!$A$3:$A$51,'[2]Collin Seedling for R'!$R$3:$R$51)</f>
        <v>Mod</v>
      </c>
      <c r="L5923" s="2" t="str">
        <f>LOOKUP(A5923,'[2]Collin Seedling for R'!$A$3:$A$51,'[2]Collin Seedling for R'!$T$3:$T$51)</f>
        <v>BAND</v>
      </c>
      <c r="M5923" s="2" t="str">
        <f>LOOKUP(A5923,'[2]Collin Seedling for R'!$A$3:$A$51,'[2]Collin Seedling for R'!$P$3:$P$51)</f>
        <v>Unseeded</v>
      </c>
      <c r="N5923" s="8">
        <f t="shared" si="92"/>
        <v>1.46</v>
      </c>
      <c r="O5923" s="2" t="str">
        <f>LOOKUP(H5923,[2]plantlist!$A$2:$A$943,[2]plantlist!$B$2:$B$943)</f>
        <v>G</v>
      </c>
    </row>
    <row r="5924" spans="1:15" x14ac:dyDescent="0.2">
      <c r="A5924" s="7" t="s">
        <v>482</v>
      </c>
      <c r="B5924" s="2">
        <v>2002</v>
      </c>
      <c r="C5924" s="2" t="s">
        <v>0</v>
      </c>
      <c r="D5924" s="2">
        <v>0</v>
      </c>
      <c r="E5924" s="2">
        <v>14</v>
      </c>
      <c r="F5924" s="2">
        <v>14</v>
      </c>
      <c r="G5924" s="2">
        <v>5000</v>
      </c>
      <c r="H5924" s="2" t="s">
        <v>66</v>
      </c>
      <c r="I5924" s="2" t="s">
        <v>19</v>
      </c>
      <c r="J5924" s="2" t="s">
        <v>67</v>
      </c>
      <c r="K5924" s="2" t="str">
        <f>LOOKUP(A5924,'[2]Collin Seedling for R'!$A$3:$A$51,'[2]Collin Seedling for R'!$R$3:$R$51)</f>
        <v>Mod</v>
      </c>
      <c r="L5924" s="2" t="str">
        <f>LOOKUP(A5924,'[2]Collin Seedling for R'!$A$3:$A$51,'[2]Collin Seedling for R'!$T$3:$T$51)</f>
        <v>BAND</v>
      </c>
      <c r="M5924" s="2" t="str">
        <f>LOOKUP(A5924,'[2]Collin Seedling for R'!$A$3:$A$51,'[2]Collin Seedling for R'!$P$3:$P$51)</f>
        <v>Unseeded</v>
      </c>
      <c r="N5924" s="8">
        <f t="shared" si="92"/>
        <v>0.27999999999999997</v>
      </c>
      <c r="O5924" s="2" t="str">
        <f>LOOKUP(H5924,[2]plantlist!$A$2:$A$943,[2]plantlist!$B$2:$B$943)</f>
        <v>G</v>
      </c>
    </row>
    <row r="5925" spans="1:15" x14ac:dyDescent="0.2">
      <c r="A5925" s="7" t="s">
        <v>482</v>
      </c>
      <c r="B5925" s="2">
        <v>2002</v>
      </c>
      <c r="C5925" s="2" t="s">
        <v>0</v>
      </c>
      <c r="D5925" s="2">
        <v>0</v>
      </c>
      <c r="E5925" s="2">
        <v>13</v>
      </c>
      <c r="F5925" s="2">
        <v>13</v>
      </c>
      <c r="G5925" s="2">
        <v>5000</v>
      </c>
      <c r="H5925" s="2" t="s">
        <v>82</v>
      </c>
      <c r="I5925" s="2" t="s">
        <v>19</v>
      </c>
      <c r="J5925" s="2" t="s">
        <v>83</v>
      </c>
      <c r="K5925" s="2" t="str">
        <f>LOOKUP(A5925,'[2]Collin Seedling for R'!$A$3:$A$51,'[2]Collin Seedling for R'!$R$3:$R$51)</f>
        <v>Mod</v>
      </c>
      <c r="L5925" s="2" t="str">
        <f>LOOKUP(A5925,'[2]Collin Seedling for R'!$A$3:$A$51,'[2]Collin Seedling for R'!$T$3:$T$51)</f>
        <v>BAND</v>
      </c>
      <c r="M5925" s="2" t="str">
        <f>LOOKUP(A5925,'[2]Collin Seedling for R'!$A$3:$A$51,'[2]Collin Seedling for R'!$P$3:$P$51)</f>
        <v>Unseeded</v>
      </c>
      <c r="N5925" s="8">
        <f t="shared" si="92"/>
        <v>0.26</v>
      </c>
      <c r="O5925" s="2" t="str">
        <f>LOOKUP(H5925,[2]plantlist!$A$2:$A$943,[2]plantlist!$B$2:$B$943)</f>
        <v>F</v>
      </c>
    </row>
    <row r="5926" spans="1:15" x14ac:dyDescent="0.2">
      <c r="A5926" s="7" t="s">
        <v>482</v>
      </c>
      <c r="B5926" s="2">
        <v>2002</v>
      </c>
      <c r="C5926" s="2" t="s">
        <v>0</v>
      </c>
      <c r="D5926" s="2">
        <v>0</v>
      </c>
      <c r="E5926" s="2">
        <v>7</v>
      </c>
      <c r="F5926" s="2">
        <v>7</v>
      </c>
      <c r="G5926" s="2">
        <v>5000</v>
      </c>
      <c r="H5926" s="2" t="s">
        <v>419</v>
      </c>
      <c r="I5926" s="2" t="s">
        <v>2</v>
      </c>
      <c r="J5926" s="2" t="s">
        <v>228</v>
      </c>
      <c r="K5926" s="2" t="str">
        <f>LOOKUP(A5926,'[2]Collin Seedling for R'!$A$3:$A$51,'[2]Collin Seedling for R'!$R$3:$R$51)</f>
        <v>Mod</v>
      </c>
      <c r="L5926" s="2" t="str">
        <f>LOOKUP(A5926,'[2]Collin Seedling for R'!$A$3:$A$51,'[2]Collin Seedling for R'!$T$3:$T$51)</f>
        <v>BAND</v>
      </c>
      <c r="M5926" s="2" t="str">
        <f>LOOKUP(A5926,'[2]Collin Seedling for R'!$A$3:$A$51,'[2]Collin Seedling for R'!$P$3:$P$51)</f>
        <v>Unseeded</v>
      </c>
      <c r="N5926" s="8">
        <f t="shared" si="92"/>
        <v>0.13999999999999999</v>
      </c>
      <c r="O5926" s="2" t="str">
        <f>LOOKUP(H5926,[2]plantlist!$A$2:$A$943,[2]plantlist!$B$2:$B$943)</f>
        <v>G</v>
      </c>
    </row>
    <row r="5927" spans="1:15" x14ac:dyDescent="0.2">
      <c r="A5927" s="7" t="s">
        <v>482</v>
      </c>
      <c r="B5927" s="2">
        <v>2002</v>
      </c>
      <c r="C5927" s="2" t="s">
        <v>0</v>
      </c>
      <c r="D5927" s="2">
        <v>0</v>
      </c>
      <c r="E5927" s="2">
        <v>49</v>
      </c>
      <c r="F5927" s="2">
        <v>49</v>
      </c>
      <c r="G5927" s="2">
        <v>5000</v>
      </c>
      <c r="H5927" s="2" t="s">
        <v>340</v>
      </c>
      <c r="I5927" s="2" t="s">
        <v>19</v>
      </c>
      <c r="J5927" s="2" t="s">
        <v>341</v>
      </c>
      <c r="K5927" s="2" t="str">
        <f>LOOKUP(A5927,'[2]Collin Seedling for R'!$A$3:$A$51,'[2]Collin Seedling for R'!$R$3:$R$51)</f>
        <v>Mod</v>
      </c>
      <c r="L5927" s="2" t="str">
        <f>LOOKUP(A5927,'[2]Collin Seedling for R'!$A$3:$A$51,'[2]Collin Seedling for R'!$T$3:$T$51)</f>
        <v>BAND</v>
      </c>
      <c r="M5927" s="2" t="str">
        <f>LOOKUP(A5927,'[2]Collin Seedling for R'!$A$3:$A$51,'[2]Collin Seedling for R'!$P$3:$P$51)</f>
        <v>Unseeded</v>
      </c>
      <c r="N5927" s="8">
        <f t="shared" si="92"/>
        <v>0.98</v>
      </c>
      <c r="O5927" s="2" t="str">
        <f>LOOKUP(H5927,[2]plantlist!$A$2:$A$943,[2]plantlist!$B$2:$B$943)</f>
        <v>F</v>
      </c>
    </row>
    <row r="5928" spans="1:15" x14ac:dyDescent="0.2">
      <c r="A5928" s="7" t="s">
        <v>482</v>
      </c>
      <c r="B5928" s="2">
        <v>2002</v>
      </c>
      <c r="C5928" s="2" t="s">
        <v>0</v>
      </c>
      <c r="D5928" s="2">
        <v>0</v>
      </c>
      <c r="E5928" s="2">
        <v>29</v>
      </c>
      <c r="F5928" s="2">
        <v>29</v>
      </c>
      <c r="G5928" s="2">
        <v>5000</v>
      </c>
      <c r="H5928" s="2" t="s">
        <v>344</v>
      </c>
      <c r="I5928" s="2" t="s">
        <v>19</v>
      </c>
      <c r="J5928" s="2" t="s">
        <v>345</v>
      </c>
      <c r="K5928" s="2" t="str">
        <f>LOOKUP(A5928,'[2]Collin Seedling for R'!$A$3:$A$51,'[2]Collin Seedling for R'!$R$3:$R$51)</f>
        <v>Mod</v>
      </c>
      <c r="L5928" s="2" t="str">
        <f>LOOKUP(A5928,'[2]Collin Seedling for R'!$A$3:$A$51,'[2]Collin Seedling for R'!$T$3:$T$51)</f>
        <v>BAND</v>
      </c>
      <c r="M5928" s="2" t="str">
        <f>LOOKUP(A5928,'[2]Collin Seedling for R'!$A$3:$A$51,'[2]Collin Seedling for R'!$P$3:$P$51)</f>
        <v>Unseeded</v>
      </c>
      <c r="N5928" s="8">
        <f t="shared" si="92"/>
        <v>0.57999999999999996</v>
      </c>
      <c r="O5928" s="2" t="str">
        <f>LOOKUP(H5928,[2]plantlist!$A$2:$A$943,[2]plantlist!$B$2:$B$943)</f>
        <v>F</v>
      </c>
    </row>
    <row r="5929" spans="1:15" x14ac:dyDescent="0.2">
      <c r="A5929" s="7" t="s">
        <v>482</v>
      </c>
      <c r="B5929" s="2">
        <v>2002</v>
      </c>
      <c r="C5929" s="2" t="s">
        <v>0</v>
      </c>
      <c r="D5929" s="2">
        <v>0</v>
      </c>
      <c r="E5929" s="2">
        <v>192</v>
      </c>
      <c r="F5929" s="2">
        <v>192</v>
      </c>
      <c r="G5929" s="2">
        <v>5000</v>
      </c>
      <c r="H5929" s="2" t="s">
        <v>265</v>
      </c>
      <c r="I5929" s="2" t="s">
        <v>19</v>
      </c>
      <c r="J5929" s="2" t="s">
        <v>266</v>
      </c>
      <c r="K5929" s="2" t="str">
        <f>LOOKUP(A5929,'[2]Collin Seedling for R'!$A$3:$A$51,'[2]Collin Seedling for R'!$R$3:$R$51)</f>
        <v>Mod</v>
      </c>
      <c r="L5929" s="2" t="str">
        <f>LOOKUP(A5929,'[2]Collin Seedling for R'!$A$3:$A$51,'[2]Collin Seedling for R'!$T$3:$T$51)</f>
        <v>BAND</v>
      </c>
      <c r="M5929" s="2" t="str">
        <f>LOOKUP(A5929,'[2]Collin Seedling for R'!$A$3:$A$51,'[2]Collin Seedling for R'!$P$3:$P$51)</f>
        <v>Unseeded</v>
      </c>
      <c r="N5929" s="8">
        <f t="shared" si="92"/>
        <v>3.84</v>
      </c>
      <c r="O5929" s="2" t="str">
        <f>LOOKUP(H5929,[2]plantlist!$A$2:$A$943,[2]plantlist!$B$2:$B$943)</f>
        <v>F</v>
      </c>
    </row>
    <row r="5930" spans="1:15" x14ac:dyDescent="0.2">
      <c r="A5930" s="7" t="s">
        <v>482</v>
      </c>
      <c r="B5930" s="2">
        <v>2002</v>
      </c>
      <c r="C5930" s="2" t="s">
        <v>0</v>
      </c>
      <c r="D5930" s="2">
        <v>0</v>
      </c>
      <c r="E5930" s="2">
        <v>36</v>
      </c>
      <c r="F5930" s="2">
        <v>36</v>
      </c>
      <c r="G5930" s="2">
        <v>5000</v>
      </c>
      <c r="H5930" s="2" t="s">
        <v>265</v>
      </c>
      <c r="I5930" s="2" t="s">
        <v>2</v>
      </c>
      <c r="J5930" s="2" t="s">
        <v>266</v>
      </c>
      <c r="K5930" s="2" t="str">
        <f>LOOKUP(A5930,'[2]Collin Seedling for R'!$A$3:$A$51,'[2]Collin Seedling for R'!$R$3:$R$51)</f>
        <v>Mod</v>
      </c>
      <c r="L5930" s="2" t="str">
        <f>LOOKUP(A5930,'[2]Collin Seedling for R'!$A$3:$A$51,'[2]Collin Seedling for R'!$T$3:$T$51)</f>
        <v>BAND</v>
      </c>
      <c r="M5930" s="2" t="str">
        <f>LOOKUP(A5930,'[2]Collin Seedling for R'!$A$3:$A$51,'[2]Collin Seedling for R'!$P$3:$P$51)</f>
        <v>Unseeded</v>
      </c>
      <c r="N5930" s="8">
        <f t="shared" si="92"/>
        <v>0.72</v>
      </c>
      <c r="O5930" s="2" t="str">
        <f>LOOKUP(H5930,[2]plantlist!$A$2:$A$943,[2]plantlist!$B$2:$B$943)</f>
        <v>F</v>
      </c>
    </row>
    <row r="5931" spans="1:15" x14ac:dyDescent="0.2">
      <c r="A5931" s="7" t="s">
        <v>482</v>
      </c>
      <c r="B5931" s="2">
        <v>2002</v>
      </c>
      <c r="C5931" s="2" t="s">
        <v>0</v>
      </c>
      <c r="D5931" s="2">
        <v>0</v>
      </c>
      <c r="E5931" s="2">
        <v>36</v>
      </c>
      <c r="F5931" s="2">
        <v>36</v>
      </c>
      <c r="G5931" s="2">
        <v>5000</v>
      </c>
      <c r="H5931" s="2" t="s">
        <v>545</v>
      </c>
      <c r="I5931" s="2" t="s">
        <v>19</v>
      </c>
      <c r="J5931" s="2" t="s">
        <v>546</v>
      </c>
      <c r="K5931" s="2" t="str">
        <f>LOOKUP(A5931,'[2]Collin Seedling for R'!$A$3:$A$51,'[2]Collin Seedling for R'!$R$3:$R$51)</f>
        <v>Mod</v>
      </c>
      <c r="L5931" s="2" t="str">
        <f>LOOKUP(A5931,'[2]Collin Seedling for R'!$A$3:$A$51,'[2]Collin Seedling for R'!$T$3:$T$51)</f>
        <v>BAND</v>
      </c>
      <c r="M5931" s="2" t="str">
        <f>LOOKUP(A5931,'[2]Collin Seedling for R'!$A$3:$A$51,'[2]Collin Seedling for R'!$P$3:$P$51)</f>
        <v>Unseeded</v>
      </c>
      <c r="N5931" s="8">
        <f t="shared" si="92"/>
        <v>0.72</v>
      </c>
      <c r="O5931" s="2" t="str">
        <f>LOOKUP(H5931,[2]plantlist!$A$2:$A$943,[2]plantlist!$B$2:$B$943)</f>
        <v>F</v>
      </c>
    </row>
    <row r="5932" spans="1:15" x14ac:dyDescent="0.2">
      <c r="A5932" s="7" t="s">
        <v>482</v>
      </c>
      <c r="B5932" s="2">
        <v>2002</v>
      </c>
      <c r="C5932" s="2" t="s">
        <v>0</v>
      </c>
      <c r="D5932" s="2">
        <v>0</v>
      </c>
      <c r="E5932" s="2">
        <v>1</v>
      </c>
      <c r="F5932" s="2">
        <v>1</v>
      </c>
      <c r="G5932" s="2">
        <v>5000</v>
      </c>
      <c r="H5932" s="2" t="s">
        <v>538</v>
      </c>
      <c r="I5932" s="2" t="s">
        <v>2</v>
      </c>
      <c r="J5932" s="2" t="s">
        <v>131</v>
      </c>
      <c r="K5932" s="2" t="str">
        <f>LOOKUP(A5932,'[2]Collin Seedling for R'!$A$3:$A$51,'[2]Collin Seedling for R'!$R$3:$R$51)</f>
        <v>Mod</v>
      </c>
      <c r="L5932" s="2" t="str">
        <f>LOOKUP(A5932,'[2]Collin Seedling for R'!$A$3:$A$51,'[2]Collin Seedling for R'!$T$3:$T$51)</f>
        <v>BAND</v>
      </c>
      <c r="M5932" s="2" t="str">
        <f>LOOKUP(A5932,'[2]Collin Seedling for R'!$A$3:$A$51,'[2]Collin Seedling for R'!$P$3:$P$51)</f>
        <v>Unseeded</v>
      </c>
      <c r="N5932" s="8">
        <f t="shared" si="92"/>
        <v>0.02</v>
      </c>
      <c r="O5932" s="2" t="str">
        <f>LOOKUP(H5932,[2]plantlist!$A$2:$A$943,[2]plantlist!$B$2:$B$943)</f>
        <v>F</v>
      </c>
    </row>
    <row r="5933" spans="1:15" x14ac:dyDescent="0.2">
      <c r="A5933" s="7" t="s">
        <v>482</v>
      </c>
      <c r="B5933" s="2">
        <v>2002</v>
      </c>
      <c r="C5933" s="2" t="s">
        <v>0</v>
      </c>
      <c r="D5933" s="2">
        <v>0</v>
      </c>
      <c r="E5933" s="2">
        <v>4</v>
      </c>
      <c r="F5933" s="2">
        <v>4</v>
      </c>
      <c r="G5933" s="2">
        <v>5000</v>
      </c>
      <c r="H5933" s="2" t="s">
        <v>57</v>
      </c>
      <c r="I5933" s="2" t="s">
        <v>2</v>
      </c>
      <c r="J5933" s="2" t="s">
        <v>58</v>
      </c>
      <c r="K5933" s="2" t="str">
        <f>LOOKUP(A5933,'[2]Collin Seedling for R'!$A$3:$A$51,'[2]Collin Seedling for R'!$R$3:$R$51)</f>
        <v>Mod</v>
      </c>
      <c r="L5933" s="2" t="str">
        <f>LOOKUP(A5933,'[2]Collin Seedling for R'!$A$3:$A$51,'[2]Collin Seedling for R'!$T$3:$T$51)</f>
        <v>BAND</v>
      </c>
      <c r="M5933" s="2" t="str">
        <f>LOOKUP(A5933,'[2]Collin Seedling for R'!$A$3:$A$51,'[2]Collin Seedling for R'!$P$3:$P$51)</f>
        <v>Unseeded</v>
      </c>
      <c r="N5933" s="8">
        <f t="shared" si="92"/>
        <v>0.08</v>
      </c>
      <c r="O5933" s="2" t="str">
        <f>LOOKUP(H5933,[2]plantlist!$A$2:$A$943,[2]plantlist!$B$2:$B$943)</f>
        <v>F</v>
      </c>
    </row>
    <row r="5934" spans="1:15" x14ac:dyDescent="0.2">
      <c r="A5934" s="7" t="s">
        <v>482</v>
      </c>
      <c r="B5934" s="2">
        <v>2002</v>
      </c>
      <c r="C5934" s="2" t="s">
        <v>0</v>
      </c>
      <c r="D5934" s="2">
        <v>0</v>
      </c>
      <c r="E5934" s="2">
        <v>1</v>
      </c>
      <c r="F5934" s="2">
        <v>1</v>
      </c>
      <c r="G5934" s="2">
        <v>5000</v>
      </c>
      <c r="H5934" s="2" t="s">
        <v>33</v>
      </c>
      <c r="I5934" s="2" t="s">
        <v>2</v>
      </c>
      <c r="J5934" s="2" t="s">
        <v>34</v>
      </c>
      <c r="K5934" s="2" t="str">
        <f>LOOKUP(A5934,'[2]Collin Seedling for R'!$A$3:$A$51,'[2]Collin Seedling for R'!$R$3:$R$51)</f>
        <v>Mod</v>
      </c>
      <c r="L5934" s="2" t="str">
        <f>LOOKUP(A5934,'[2]Collin Seedling for R'!$A$3:$A$51,'[2]Collin Seedling for R'!$T$3:$T$51)</f>
        <v>BAND</v>
      </c>
      <c r="M5934" s="2" t="str">
        <f>LOOKUP(A5934,'[2]Collin Seedling for R'!$A$3:$A$51,'[2]Collin Seedling for R'!$P$3:$P$51)</f>
        <v>Unseeded</v>
      </c>
      <c r="N5934" s="8">
        <f t="shared" si="92"/>
        <v>0.02</v>
      </c>
      <c r="O5934" s="2" t="str">
        <f>LOOKUP(H5934,[2]plantlist!$A$2:$A$943,[2]plantlist!$B$2:$B$943)</f>
        <v>F</v>
      </c>
    </row>
    <row r="5935" spans="1:15" x14ac:dyDescent="0.2">
      <c r="A5935" t="s">
        <v>482</v>
      </c>
      <c r="B5935">
        <v>2019</v>
      </c>
      <c r="C5935" t="s">
        <v>0</v>
      </c>
      <c r="D5935">
        <v>2442</v>
      </c>
      <c r="E5935">
        <v>0</v>
      </c>
      <c r="F5935">
        <v>2442</v>
      </c>
      <c r="G5935">
        <v>5060</v>
      </c>
      <c r="H5935" t="s">
        <v>1</v>
      </c>
      <c r="I5935" t="s">
        <v>2</v>
      </c>
      <c r="J5935" t="s">
        <v>3</v>
      </c>
      <c r="K5935" s="2" t="str">
        <f>LOOKUP(A5935,'[2]Collin Seedling for R'!$A$3:$A$51,'[2]Collin Seedling for R'!$R$3:$R$51)</f>
        <v>Mod</v>
      </c>
      <c r="L5935" s="2" t="str">
        <f>LOOKUP(A5935,'[2]Collin Seedling for R'!$A$3:$A$51,'[2]Collin Seedling for R'!$T$3:$T$51)</f>
        <v>BAND</v>
      </c>
      <c r="M5935" s="2" t="str">
        <f>LOOKUP(A5935,'[2]Collin Seedling for R'!$A$3:$A$51,'[2]Collin Seedling for R'!$P$3:$P$51)</f>
        <v>Unseeded</v>
      </c>
      <c r="N5935" s="8">
        <f t="shared" si="92"/>
        <v>0</v>
      </c>
      <c r="O5935" s="2" t="str">
        <f>LOOKUP(H5935,[2]plantlist!$A$2:$A$943,[2]plantlist!$B$2:$B$943)</f>
        <v>F</v>
      </c>
    </row>
    <row r="5936" spans="1:15" x14ac:dyDescent="0.2">
      <c r="A5936" t="s">
        <v>482</v>
      </c>
      <c r="B5936">
        <v>2019</v>
      </c>
      <c r="C5936" t="s">
        <v>0</v>
      </c>
      <c r="D5936">
        <v>1670</v>
      </c>
      <c r="E5936">
        <v>48</v>
      </c>
      <c r="F5936">
        <v>1718</v>
      </c>
      <c r="G5936">
        <v>5060</v>
      </c>
      <c r="H5936" t="s">
        <v>6</v>
      </c>
      <c r="I5936" t="s">
        <v>2</v>
      </c>
      <c r="J5936" t="s">
        <v>7</v>
      </c>
      <c r="K5936" s="2" t="str">
        <f>LOOKUP(A5936,'[2]Collin Seedling for R'!$A$3:$A$51,'[2]Collin Seedling for R'!$R$3:$R$51)</f>
        <v>Mod</v>
      </c>
      <c r="L5936" s="2" t="str">
        <f>LOOKUP(A5936,'[2]Collin Seedling for R'!$A$3:$A$51,'[2]Collin Seedling for R'!$T$3:$T$51)</f>
        <v>BAND</v>
      </c>
      <c r="M5936" s="2" t="str">
        <f>LOOKUP(A5936,'[2]Collin Seedling for R'!$A$3:$A$51,'[2]Collin Seedling for R'!$P$3:$P$51)</f>
        <v>Unseeded</v>
      </c>
      <c r="N5936" s="8">
        <f t="shared" si="92"/>
        <v>0.94861660079051391</v>
      </c>
      <c r="O5936" s="2" t="str">
        <f>LOOKUP(H5936,[2]plantlist!$A$2:$A$943,[2]plantlist!$B$2:$B$943)</f>
        <v>L</v>
      </c>
    </row>
    <row r="5937" spans="1:15" x14ac:dyDescent="0.2">
      <c r="A5937" t="s">
        <v>482</v>
      </c>
      <c r="B5937">
        <v>2019</v>
      </c>
      <c r="C5937" t="s">
        <v>0</v>
      </c>
      <c r="D5937">
        <v>392</v>
      </c>
      <c r="E5937">
        <v>0</v>
      </c>
      <c r="F5937">
        <v>392</v>
      </c>
      <c r="G5937">
        <v>5060</v>
      </c>
      <c r="H5937" t="s">
        <v>41</v>
      </c>
      <c r="I5937" t="s">
        <v>2</v>
      </c>
      <c r="J5937" t="s">
        <v>42</v>
      </c>
      <c r="K5937" s="2" t="str">
        <f>LOOKUP(A5937,'[2]Collin Seedling for R'!$A$3:$A$51,'[2]Collin Seedling for R'!$R$3:$R$51)</f>
        <v>Mod</v>
      </c>
      <c r="L5937" s="2" t="str">
        <f>LOOKUP(A5937,'[2]Collin Seedling for R'!$A$3:$A$51,'[2]Collin Seedling for R'!$T$3:$T$51)</f>
        <v>BAND</v>
      </c>
      <c r="M5937" s="2" t="str">
        <f>LOOKUP(A5937,'[2]Collin Seedling for R'!$A$3:$A$51,'[2]Collin Seedling for R'!$P$3:$P$51)</f>
        <v>Unseeded</v>
      </c>
      <c r="N5937" s="8">
        <f t="shared" si="92"/>
        <v>0</v>
      </c>
      <c r="O5937" s="2" t="str">
        <f>LOOKUP(H5937,[2]plantlist!$A$2:$A$943,[2]plantlist!$B$2:$B$943)</f>
        <v>B</v>
      </c>
    </row>
    <row r="5938" spans="1:15" x14ac:dyDescent="0.2">
      <c r="A5938" t="s">
        <v>482</v>
      </c>
      <c r="B5938">
        <v>2019</v>
      </c>
      <c r="C5938" t="s">
        <v>0</v>
      </c>
      <c r="D5938">
        <v>178</v>
      </c>
      <c r="E5938">
        <v>1677</v>
      </c>
      <c r="F5938">
        <v>1855</v>
      </c>
      <c r="G5938">
        <v>5060</v>
      </c>
      <c r="H5938" t="s">
        <v>2218</v>
      </c>
      <c r="I5938" t="s">
        <v>2</v>
      </c>
      <c r="J5938" t="s">
        <v>2219</v>
      </c>
      <c r="K5938" s="2" t="str">
        <f>LOOKUP(A5938,'[2]Collin Seedling for R'!$A$3:$A$51,'[2]Collin Seedling for R'!$R$3:$R$51)</f>
        <v>Mod</v>
      </c>
      <c r="L5938" s="2" t="str">
        <f>LOOKUP(A5938,'[2]Collin Seedling for R'!$A$3:$A$51,'[2]Collin Seedling for R'!$T$3:$T$51)</f>
        <v>BAND</v>
      </c>
      <c r="M5938" s="2" t="str">
        <f>LOOKUP(A5938,'[2]Collin Seedling for R'!$A$3:$A$51,'[2]Collin Seedling for R'!$P$3:$P$51)</f>
        <v>Unseeded</v>
      </c>
      <c r="N5938" s="8">
        <f t="shared" si="92"/>
        <v>33.142292490118578</v>
      </c>
      <c r="O5938" s="2" t="str">
        <f>LOOKUP(H5938,[2]plantlist!$A$2:$A$943,[2]plantlist!$B$2:$B$943)</f>
        <v>F</v>
      </c>
    </row>
    <row r="5939" spans="1:15" x14ac:dyDescent="0.2">
      <c r="A5939" t="s">
        <v>482</v>
      </c>
      <c r="B5939">
        <v>2019</v>
      </c>
      <c r="C5939" t="s">
        <v>0</v>
      </c>
      <c r="D5939">
        <v>67</v>
      </c>
      <c r="E5939">
        <v>0</v>
      </c>
      <c r="F5939">
        <v>67</v>
      </c>
      <c r="G5939">
        <v>5060</v>
      </c>
      <c r="H5939" t="s">
        <v>10</v>
      </c>
      <c r="I5939" t="s">
        <v>2</v>
      </c>
      <c r="J5939" t="s">
        <v>11</v>
      </c>
      <c r="K5939" s="2" t="str">
        <f>LOOKUP(A5939,'[2]Collin Seedling for R'!$A$3:$A$51,'[2]Collin Seedling for R'!$R$3:$R$51)</f>
        <v>Mod</v>
      </c>
      <c r="L5939" s="2" t="str">
        <f>LOOKUP(A5939,'[2]Collin Seedling for R'!$A$3:$A$51,'[2]Collin Seedling for R'!$T$3:$T$51)</f>
        <v>BAND</v>
      </c>
      <c r="M5939" s="2" t="str">
        <f>LOOKUP(A5939,'[2]Collin Seedling for R'!$A$3:$A$51,'[2]Collin Seedling for R'!$P$3:$P$51)</f>
        <v>Unseeded</v>
      </c>
      <c r="N5939" s="8">
        <f t="shared" si="92"/>
        <v>0</v>
      </c>
      <c r="O5939" s="2" t="str">
        <f>LOOKUP(H5939,[2]plantlist!$A$2:$A$943,[2]plantlist!$B$2:$B$943)</f>
        <v>L</v>
      </c>
    </row>
    <row r="5940" spans="1:15" x14ac:dyDescent="0.2">
      <c r="A5940" t="s">
        <v>482</v>
      </c>
      <c r="B5940">
        <v>2019</v>
      </c>
      <c r="C5940" t="s">
        <v>0</v>
      </c>
      <c r="D5940">
        <v>67</v>
      </c>
      <c r="E5940">
        <v>320</v>
      </c>
      <c r="F5940">
        <v>387</v>
      </c>
      <c r="G5940">
        <v>5060</v>
      </c>
      <c r="H5940" t="s">
        <v>162</v>
      </c>
      <c r="I5940" t="s">
        <v>2</v>
      </c>
      <c r="J5940" t="s">
        <v>163</v>
      </c>
      <c r="K5940" s="2" t="str">
        <f>LOOKUP(A5940,'[2]Collin Seedling for R'!$A$3:$A$51,'[2]Collin Seedling for R'!$R$3:$R$51)</f>
        <v>Mod</v>
      </c>
      <c r="L5940" s="2" t="str">
        <f>LOOKUP(A5940,'[2]Collin Seedling for R'!$A$3:$A$51,'[2]Collin Seedling for R'!$T$3:$T$51)</f>
        <v>BAND</v>
      </c>
      <c r="M5940" s="2" t="str">
        <f>LOOKUP(A5940,'[2]Collin Seedling for R'!$A$3:$A$51,'[2]Collin Seedling for R'!$P$3:$P$51)</f>
        <v>Unseeded</v>
      </c>
      <c r="N5940" s="8">
        <f t="shared" si="92"/>
        <v>6.3241106719367588</v>
      </c>
      <c r="O5940" s="2" t="str">
        <f>LOOKUP(H5940,[2]plantlist!$A$2:$A$943,[2]plantlist!$B$2:$B$943)</f>
        <v>G</v>
      </c>
    </row>
    <row r="5941" spans="1:15" x14ac:dyDescent="0.2">
      <c r="A5941" t="s">
        <v>482</v>
      </c>
      <c r="B5941">
        <v>2019</v>
      </c>
      <c r="C5941" t="s">
        <v>0</v>
      </c>
      <c r="D5941">
        <v>57</v>
      </c>
      <c r="E5941">
        <v>641</v>
      </c>
      <c r="F5941">
        <v>698</v>
      </c>
      <c r="G5941">
        <v>5060</v>
      </c>
      <c r="H5941" t="s">
        <v>104</v>
      </c>
      <c r="I5941" t="s">
        <v>2</v>
      </c>
      <c r="J5941" t="s">
        <v>105</v>
      </c>
      <c r="K5941" s="2" t="str">
        <f>LOOKUP(A5941,'[2]Collin Seedling for R'!$A$3:$A$51,'[2]Collin Seedling for R'!$R$3:$R$51)</f>
        <v>Mod</v>
      </c>
      <c r="L5941" s="2" t="str">
        <f>LOOKUP(A5941,'[2]Collin Seedling for R'!$A$3:$A$51,'[2]Collin Seedling for R'!$T$3:$T$51)</f>
        <v>BAND</v>
      </c>
      <c r="M5941" s="2" t="str">
        <f>LOOKUP(A5941,'[2]Collin Seedling for R'!$A$3:$A$51,'[2]Collin Seedling for R'!$P$3:$P$51)</f>
        <v>Unseeded</v>
      </c>
      <c r="N5941" s="8">
        <f t="shared" si="92"/>
        <v>12.667984189723319</v>
      </c>
      <c r="O5941" s="2" t="str">
        <f>LOOKUP(H5941,[2]plantlist!$A$2:$A$943,[2]plantlist!$B$2:$B$943)</f>
        <v>G</v>
      </c>
    </row>
    <row r="5942" spans="1:15" x14ac:dyDescent="0.2">
      <c r="A5942" t="s">
        <v>482</v>
      </c>
      <c r="B5942">
        <v>2019</v>
      </c>
      <c r="C5942" t="s">
        <v>0</v>
      </c>
      <c r="D5942">
        <v>49</v>
      </c>
      <c r="E5942">
        <v>235</v>
      </c>
      <c r="F5942">
        <v>284</v>
      </c>
      <c r="G5942">
        <v>5060</v>
      </c>
      <c r="H5942" t="s">
        <v>86</v>
      </c>
      <c r="I5942" t="s">
        <v>2</v>
      </c>
      <c r="J5942" t="s">
        <v>87</v>
      </c>
      <c r="K5942" s="2" t="str">
        <f>LOOKUP(A5942,'[2]Collin Seedling for R'!$A$3:$A$51,'[2]Collin Seedling for R'!$R$3:$R$51)</f>
        <v>Mod</v>
      </c>
      <c r="L5942" s="2" t="str">
        <f>LOOKUP(A5942,'[2]Collin Seedling for R'!$A$3:$A$51,'[2]Collin Seedling for R'!$T$3:$T$51)</f>
        <v>BAND</v>
      </c>
      <c r="M5942" s="2" t="str">
        <f>LOOKUP(A5942,'[2]Collin Seedling for R'!$A$3:$A$51,'[2]Collin Seedling for R'!$P$3:$P$51)</f>
        <v>Unseeded</v>
      </c>
      <c r="N5942" s="8">
        <f t="shared" si="92"/>
        <v>4.6442687747035576</v>
      </c>
      <c r="O5942" s="2" t="str">
        <f>LOOKUP(H5942,[2]plantlist!$A$2:$A$943,[2]plantlist!$B$2:$B$943)</f>
        <v>F</v>
      </c>
    </row>
    <row r="5943" spans="1:15" x14ac:dyDescent="0.2">
      <c r="A5943" t="s">
        <v>482</v>
      </c>
      <c r="B5943">
        <v>2019</v>
      </c>
      <c r="C5943" t="s">
        <v>0</v>
      </c>
      <c r="D5943">
        <v>42</v>
      </c>
      <c r="E5943">
        <v>105</v>
      </c>
      <c r="F5943">
        <v>147</v>
      </c>
      <c r="G5943">
        <v>5060</v>
      </c>
      <c r="H5943" t="s">
        <v>227</v>
      </c>
      <c r="I5943" t="s">
        <v>2</v>
      </c>
      <c r="J5943" t="s">
        <v>228</v>
      </c>
      <c r="K5943" s="2" t="str">
        <f>LOOKUP(A5943,'[2]Collin Seedling for R'!$A$3:$A$51,'[2]Collin Seedling for R'!$R$3:$R$51)</f>
        <v>Mod</v>
      </c>
      <c r="L5943" s="2" t="str">
        <f>LOOKUP(A5943,'[2]Collin Seedling for R'!$A$3:$A$51,'[2]Collin Seedling for R'!$T$3:$T$51)</f>
        <v>BAND</v>
      </c>
      <c r="M5943" s="2" t="str">
        <f>LOOKUP(A5943,'[2]Collin Seedling for R'!$A$3:$A$51,'[2]Collin Seedling for R'!$P$3:$P$51)</f>
        <v>Unseeded</v>
      </c>
      <c r="N5943" s="8">
        <f t="shared" si="92"/>
        <v>2.075098814229249</v>
      </c>
      <c r="O5943" s="2" t="str">
        <f>LOOKUP(H5943,[2]plantlist!$A$2:$A$943,[2]plantlist!$B$2:$B$943)</f>
        <v>G</v>
      </c>
    </row>
    <row r="5944" spans="1:15" x14ac:dyDescent="0.2">
      <c r="A5944" t="s">
        <v>482</v>
      </c>
      <c r="B5944">
        <v>2019</v>
      </c>
      <c r="C5944" t="s">
        <v>0</v>
      </c>
      <c r="D5944">
        <v>25</v>
      </c>
      <c r="E5944">
        <v>181</v>
      </c>
      <c r="F5944">
        <v>206</v>
      </c>
      <c r="G5944">
        <v>5060</v>
      </c>
      <c r="H5944" t="s">
        <v>302</v>
      </c>
      <c r="I5944" t="s">
        <v>2</v>
      </c>
      <c r="J5944" t="s">
        <v>303</v>
      </c>
      <c r="K5944" s="2" t="str">
        <f>LOOKUP(A5944,'[2]Collin Seedling for R'!$A$3:$A$51,'[2]Collin Seedling for R'!$R$3:$R$51)</f>
        <v>Mod</v>
      </c>
      <c r="L5944" s="2" t="str">
        <f>LOOKUP(A5944,'[2]Collin Seedling for R'!$A$3:$A$51,'[2]Collin Seedling for R'!$T$3:$T$51)</f>
        <v>BAND</v>
      </c>
      <c r="M5944" s="2" t="str">
        <f>LOOKUP(A5944,'[2]Collin Seedling for R'!$A$3:$A$51,'[2]Collin Seedling for R'!$P$3:$P$51)</f>
        <v>Unseeded</v>
      </c>
      <c r="N5944" s="8">
        <f t="shared" si="92"/>
        <v>3.5770750988142295</v>
      </c>
      <c r="O5944" s="2" t="str">
        <f>LOOKUP(H5944,[2]plantlist!$A$2:$A$943,[2]plantlist!$B$2:$B$943)</f>
        <v>G</v>
      </c>
    </row>
    <row r="5945" spans="1:15" x14ac:dyDescent="0.2">
      <c r="A5945" t="s">
        <v>482</v>
      </c>
      <c r="B5945">
        <v>2019</v>
      </c>
      <c r="C5945" t="s">
        <v>0</v>
      </c>
      <c r="D5945">
        <v>21</v>
      </c>
      <c r="E5945">
        <v>110</v>
      </c>
      <c r="F5945">
        <v>131</v>
      </c>
      <c r="G5945">
        <v>5060</v>
      </c>
      <c r="H5945" t="s">
        <v>59</v>
      </c>
      <c r="I5945" t="s">
        <v>2</v>
      </c>
      <c r="J5945" t="s">
        <v>48</v>
      </c>
      <c r="K5945" s="2" t="str">
        <f>LOOKUP(A5945,'[2]Collin Seedling for R'!$A$3:$A$51,'[2]Collin Seedling for R'!$R$3:$R$51)</f>
        <v>Mod</v>
      </c>
      <c r="L5945" s="2" t="str">
        <f>LOOKUP(A5945,'[2]Collin Seedling for R'!$A$3:$A$51,'[2]Collin Seedling for R'!$T$3:$T$51)</f>
        <v>BAND</v>
      </c>
      <c r="M5945" s="2" t="str">
        <f>LOOKUP(A5945,'[2]Collin Seedling for R'!$A$3:$A$51,'[2]Collin Seedling for R'!$P$3:$P$51)</f>
        <v>Unseeded</v>
      </c>
      <c r="N5945" s="8">
        <f t="shared" si="92"/>
        <v>2.1739130434782608</v>
      </c>
      <c r="O5945" s="2" t="str">
        <f>LOOKUP(H5945,[2]plantlist!$A$2:$A$943,[2]plantlist!$B$2:$B$943)</f>
        <v>G</v>
      </c>
    </row>
    <row r="5946" spans="1:15" x14ac:dyDescent="0.2">
      <c r="A5946" t="s">
        <v>482</v>
      </c>
      <c r="B5946">
        <v>2019</v>
      </c>
      <c r="C5946" t="s">
        <v>0</v>
      </c>
      <c r="D5946">
        <v>12</v>
      </c>
      <c r="E5946">
        <v>189</v>
      </c>
      <c r="F5946">
        <v>201</v>
      </c>
      <c r="G5946">
        <v>5060</v>
      </c>
      <c r="H5946" t="s">
        <v>33</v>
      </c>
      <c r="I5946" t="s">
        <v>2</v>
      </c>
      <c r="J5946" t="s">
        <v>34</v>
      </c>
      <c r="K5946" s="2" t="str">
        <f>LOOKUP(A5946,'[2]Collin Seedling for R'!$A$3:$A$51,'[2]Collin Seedling for R'!$R$3:$R$51)</f>
        <v>Mod</v>
      </c>
      <c r="L5946" s="2" t="str">
        <f>LOOKUP(A5946,'[2]Collin Seedling for R'!$A$3:$A$51,'[2]Collin Seedling for R'!$T$3:$T$51)</f>
        <v>BAND</v>
      </c>
      <c r="M5946" s="2" t="str">
        <f>LOOKUP(A5946,'[2]Collin Seedling for R'!$A$3:$A$51,'[2]Collin Seedling for R'!$P$3:$P$51)</f>
        <v>Unseeded</v>
      </c>
      <c r="N5946" s="8">
        <f t="shared" si="92"/>
        <v>3.735177865612648</v>
      </c>
      <c r="O5946" s="2" t="str">
        <f>LOOKUP(H5946,[2]plantlist!$A$2:$A$943,[2]plantlist!$B$2:$B$943)</f>
        <v>F</v>
      </c>
    </row>
    <row r="5947" spans="1:15" x14ac:dyDescent="0.2">
      <c r="A5947" t="s">
        <v>482</v>
      </c>
      <c r="B5947">
        <v>2019</v>
      </c>
      <c r="C5947" t="s">
        <v>0</v>
      </c>
      <c r="D5947">
        <v>11</v>
      </c>
      <c r="E5947">
        <v>1702</v>
      </c>
      <c r="F5947">
        <v>1713</v>
      </c>
      <c r="G5947">
        <v>5060</v>
      </c>
      <c r="H5947" t="s">
        <v>150</v>
      </c>
      <c r="I5947" t="s">
        <v>2</v>
      </c>
      <c r="J5947" t="s">
        <v>151</v>
      </c>
      <c r="K5947" s="2" t="str">
        <f>LOOKUP(A5947,'[2]Collin Seedling for R'!$A$3:$A$51,'[2]Collin Seedling for R'!$R$3:$R$51)</f>
        <v>Mod</v>
      </c>
      <c r="L5947" s="2" t="str">
        <f>LOOKUP(A5947,'[2]Collin Seedling for R'!$A$3:$A$51,'[2]Collin Seedling for R'!$T$3:$T$51)</f>
        <v>BAND</v>
      </c>
      <c r="M5947" s="2" t="str">
        <f>LOOKUP(A5947,'[2]Collin Seedling for R'!$A$3:$A$51,'[2]Collin Seedling for R'!$P$3:$P$51)</f>
        <v>Unseeded</v>
      </c>
      <c r="N5947" s="8">
        <f t="shared" si="92"/>
        <v>33.636363636363633</v>
      </c>
      <c r="O5947" s="2" t="str">
        <f>LOOKUP(H5947,[2]plantlist!$A$2:$A$943,[2]plantlist!$B$2:$B$943)</f>
        <v>G</v>
      </c>
    </row>
    <row r="5948" spans="1:15" x14ac:dyDescent="0.2">
      <c r="A5948" t="s">
        <v>482</v>
      </c>
      <c r="B5948">
        <v>2019</v>
      </c>
      <c r="C5948" t="s">
        <v>0</v>
      </c>
      <c r="D5948">
        <v>11</v>
      </c>
      <c r="E5948">
        <v>42</v>
      </c>
      <c r="F5948">
        <v>53</v>
      </c>
      <c r="G5948">
        <v>5060</v>
      </c>
      <c r="H5948" t="s">
        <v>68</v>
      </c>
      <c r="I5948" t="s">
        <v>2</v>
      </c>
      <c r="J5948" t="s">
        <v>69</v>
      </c>
      <c r="K5948" s="2" t="str">
        <f>LOOKUP(A5948,'[2]Collin Seedling for R'!$A$3:$A$51,'[2]Collin Seedling for R'!$R$3:$R$51)</f>
        <v>Mod</v>
      </c>
      <c r="L5948" s="2" t="str">
        <f>LOOKUP(A5948,'[2]Collin Seedling for R'!$A$3:$A$51,'[2]Collin Seedling for R'!$T$3:$T$51)</f>
        <v>BAND</v>
      </c>
      <c r="M5948" s="2" t="str">
        <f>LOOKUP(A5948,'[2]Collin Seedling for R'!$A$3:$A$51,'[2]Collin Seedling for R'!$P$3:$P$51)</f>
        <v>Unseeded</v>
      </c>
      <c r="N5948" s="8">
        <f t="shared" si="92"/>
        <v>0.8300395256916997</v>
      </c>
      <c r="O5948" s="2" t="str">
        <f>LOOKUP(H5948,[2]plantlist!$A$2:$A$943,[2]plantlist!$B$2:$B$943)</f>
        <v>G</v>
      </c>
    </row>
    <row r="5949" spans="1:15" x14ac:dyDescent="0.2">
      <c r="A5949" t="s">
        <v>482</v>
      </c>
      <c r="B5949">
        <v>2019</v>
      </c>
      <c r="C5949" t="s">
        <v>0</v>
      </c>
      <c r="D5949">
        <v>5</v>
      </c>
      <c r="E5949">
        <v>0</v>
      </c>
      <c r="F5949">
        <v>5</v>
      </c>
      <c r="G5949">
        <v>5060</v>
      </c>
      <c r="H5949" t="s">
        <v>64</v>
      </c>
      <c r="I5949" t="s">
        <v>2</v>
      </c>
      <c r="J5949" t="s">
        <v>65</v>
      </c>
      <c r="K5949" s="2" t="str">
        <f>LOOKUP(A5949,'[2]Collin Seedling for R'!$A$3:$A$51,'[2]Collin Seedling for R'!$R$3:$R$51)</f>
        <v>Mod</v>
      </c>
      <c r="L5949" s="2" t="str">
        <f>LOOKUP(A5949,'[2]Collin Seedling for R'!$A$3:$A$51,'[2]Collin Seedling for R'!$T$3:$T$51)</f>
        <v>BAND</v>
      </c>
      <c r="M5949" s="2" t="str">
        <f>LOOKUP(A5949,'[2]Collin Seedling for R'!$A$3:$A$51,'[2]Collin Seedling for R'!$P$3:$P$51)</f>
        <v>Unseeded</v>
      </c>
      <c r="N5949" s="8">
        <f t="shared" si="92"/>
        <v>0</v>
      </c>
      <c r="O5949" s="2" t="str">
        <f>LOOKUP(H5949,[2]plantlist!$A$2:$A$943,[2]plantlist!$B$2:$B$943)</f>
        <v>L</v>
      </c>
    </row>
    <row r="5950" spans="1:15" x14ac:dyDescent="0.2">
      <c r="A5950" t="s">
        <v>482</v>
      </c>
      <c r="B5950">
        <v>2019</v>
      </c>
      <c r="C5950" t="s">
        <v>0</v>
      </c>
      <c r="D5950">
        <v>5</v>
      </c>
      <c r="E5950">
        <v>138</v>
      </c>
      <c r="F5950">
        <v>143</v>
      </c>
      <c r="G5950">
        <v>5060</v>
      </c>
      <c r="H5950" t="s">
        <v>37</v>
      </c>
      <c r="I5950" t="s">
        <v>2</v>
      </c>
      <c r="J5950" t="s">
        <v>38</v>
      </c>
      <c r="K5950" s="2" t="str">
        <f>LOOKUP(A5950,'[2]Collin Seedling for R'!$A$3:$A$51,'[2]Collin Seedling for R'!$R$3:$R$51)</f>
        <v>Mod</v>
      </c>
      <c r="L5950" s="2" t="str">
        <f>LOOKUP(A5950,'[2]Collin Seedling for R'!$A$3:$A$51,'[2]Collin Seedling for R'!$T$3:$T$51)</f>
        <v>BAND</v>
      </c>
      <c r="M5950" s="2" t="str">
        <f>LOOKUP(A5950,'[2]Collin Seedling for R'!$A$3:$A$51,'[2]Collin Seedling for R'!$P$3:$P$51)</f>
        <v>Unseeded</v>
      </c>
      <c r="N5950" s="8">
        <f t="shared" si="92"/>
        <v>2.7272727272727271</v>
      </c>
      <c r="O5950" s="2" t="str">
        <f>LOOKUP(H5950,[2]plantlist!$A$2:$A$943,[2]plantlist!$B$2:$B$943)</f>
        <v>F</v>
      </c>
    </row>
    <row r="5951" spans="1:15" x14ac:dyDescent="0.2">
      <c r="A5951" t="s">
        <v>482</v>
      </c>
      <c r="B5951">
        <v>2019</v>
      </c>
      <c r="C5951" t="s">
        <v>0</v>
      </c>
      <c r="D5951">
        <v>2</v>
      </c>
      <c r="E5951">
        <v>99</v>
      </c>
      <c r="F5951">
        <v>101</v>
      </c>
      <c r="G5951">
        <v>5060</v>
      </c>
      <c r="H5951" t="s">
        <v>160</v>
      </c>
      <c r="I5951" t="s">
        <v>2</v>
      </c>
      <c r="J5951" t="s">
        <v>161</v>
      </c>
      <c r="K5951" s="2" t="str">
        <f>LOOKUP(A5951,'[2]Collin Seedling for R'!$A$3:$A$51,'[2]Collin Seedling for R'!$R$3:$R$51)</f>
        <v>Mod</v>
      </c>
      <c r="L5951" s="2" t="str">
        <f>LOOKUP(A5951,'[2]Collin Seedling for R'!$A$3:$A$51,'[2]Collin Seedling for R'!$T$3:$T$51)</f>
        <v>BAND</v>
      </c>
      <c r="M5951" s="2" t="str">
        <f>LOOKUP(A5951,'[2]Collin Seedling for R'!$A$3:$A$51,'[2]Collin Seedling for R'!$P$3:$P$51)</f>
        <v>Unseeded</v>
      </c>
      <c r="N5951" s="8">
        <f t="shared" si="92"/>
        <v>1.956521739130435</v>
      </c>
      <c r="O5951" s="2" t="str">
        <f>LOOKUP(H5951,[2]plantlist!$A$2:$A$943,[2]plantlist!$B$2:$B$943)</f>
        <v>F</v>
      </c>
    </row>
    <row r="5952" spans="1:15" x14ac:dyDescent="0.2">
      <c r="A5952" t="s">
        <v>482</v>
      </c>
      <c r="B5952">
        <v>2019</v>
      </c>
      <c r="C5952" t="s">
        <v>0</v>
      </c>
      <c r="D5952">
        <v>1</v>
      </c>
      <c r="E5952">
        <v>10</v>
      </c>
      <c r="F5952">
        <v>11</v>
      </c>
      <c r="G5952">
        <v>5060</v>
      </c>
      <c r="H5952" t="s">
        <v>190</v>
      </c>
      <c r="I5952" t="s">
        <v>2</v>
      </c>
      <c r="J5952" t="s">
        <v>191</v>
      </c>
      <c r="K5952" s="2" t="str">
        <f>LOOKUP(A5952,'[2]Collin Seedling for R'!$A$3:$A$51,'[2]Collin Seedling for R'!$R$3:$R$51)</f>
        <v>Mod</v>
      </c>
      <c r="L5952" s="2" t="str">
        <f>LOOKUP(A5952,'[2]Collin Seedling for R'!$A$3:$A$51,'[2]Collin Seedling for R'!$T$3:$T$51)</f>
        <v>BAND</v>
      </c>
      <c r="M5952" s="2" t="str">
        <f>LOOKUP(A5952,'[2]Collin Seedling for R'!$A$3:$A$51,'[2]Collin Seedling for R'!$P$3:$P$51)</f>
        <v>Unseeded</v>
      </c>
      <c r="N5952" s="8">
        <f t="shared" si="92"/>
        <v>0.19762845849802371</v>
      </c>
      <c r="O5952" s="2" t="str">
        <f>LOOKUP(H5952,[2]plantlist!$A$2:$A$943,[2]plantlist!$B$2:$B$943)</f>
        <v>F</v>
      </c>
    </row>
    <row r="5953" spans="1:15" x14ac:dyDescent="0.2">
      <c r="A5953" t="s">
        <v>482</v>
      </c>
      <c r="B5953">
        <v>2019</v>
      </c>
      <c r="C5953" t="s">
        <v>0</v>
      </c>
      <c r="D5953">
        <v>1</v>
      </c>
      <c r="E5953">
        <v>33</v>
      </c>
      <c r="F5953">
        <v>34</v>
      </c>
      <c r="G5953">
        <v>5060</v>
      </c>
      <c r="H5953" t="s">
        <v>152</v>
      </c>
      <c r="I5953" t="s">
        <v>2</v>
      </c>
      <c r="J5953" t="s">
        <v>153</v>
      </c>
      <c r="K5953" s="2" t="str">
        <f>LOOKUP(A5953,'[2]Collin Seedling for R'!$A$3:$A$51,'[2]Collin Seedling for R'!$R$3:$R$51)</f>
        <v>Mod</v>
      </c>
      <c r="L5953" s="2" t="str">
        <f>LOOKUP(A5953,'[2]Collin Seedling for R'!$A$3:$A$51,'[2]Collin Seedling for R'!$T$3:$T$51)</f>
        <v>BAND</v>
      </c>
      <c r="M5953" s="2" t="str">
        <f>LOOKUP(A5953,'[2]Collin Seedling for R'!$A$3:$A$51,'[2]Collin Seedling for R'!$P$3:$P$51)</f>
        <v>Unseeded</v>
      </c>
      <c r="N5953" s="8">
        <f t="shared" si="92"/>
        <v>0.65217391304347827</v>
      </c>
      <c r="O5953" s="2" t="str">
        <f>LOOKUP(H5953,[2]plantlist!$A$2:$A$943,[2]plantlist!$B$2:$B$943)</f>
        <v>F</v>
      </c>
    </row>
    <row r="5954" spans="1:15" x14ac:dyDescent="0.2">
      <c r="A5954" t="s">
        <v>482</v>
      </c>
      <c r="B5954">
        <v>2019</v>
      </c>
      <c r="C5954" t="s">
        <v>0</v>
      </c>
      <c r="D5954">
        <v>1</v>
      </c>
      <c r="E5954">
        <v>0</v>
      </c>
      <c r="F5954">
        <v>1</v>
      </c>
      <c r="G5954">
        <v>5060</v>
      </c>
      <c r="H5954" t="s">
        <v>23</v>
      </c>
      <c r="I5954" t="s">
        <v>19</v>
      </c>
      <c r="J5954" t="s">
        <v>24</v>
      </c>
      <c r="K5954" s="2" t="str">
        <f>LOOKUP(A5954,'[2]Collin Seedling for R'!$A$3:$A$51,'[2]Collin Seedling for R'!$R$3:$R$51)</f>
        <v>Mod</v>
      </c>
      <c r="L5954" s="2" t="str">
        <f>LOOKUP(A5954,'[2]Collin Seedling for R'!$A$3:$A$51,'[2]Collin Seedling for R'!$T$3:$T$51)</f>
        <v>BAND</v>
      </c>
      <c r="M5954" s="2" t="str">
        <f>LOOKUP(A5954,'[2]Collin Seedling for R'!$A$3:$A$51,'[2]Collin Seedling for R'!$P$3:$P$51)</f>
        <v>Unseeded</v>
      </c>
      <c r="N5954" s="8">
        <f t="shared" ref="N5954:N5986" si="93">E5954/G5954*100</f>
        <v>0</v>
      </c>
      <c r="O5954" s="2" t="str">
        <f>LOOKUP(H5954,[2]plantlist!$A$2:$A$943,[2]plantlist!$B$2:$B$943)</f>
        <v>S</v>
      </c>
    </row>
    <row r="5955" spans="1:15" x14ac:dyDescent="0.2">
      <c r="A5955" t="s">
        <v>482</v>
      </c>
      <c r="B5955">
        <v>2019</v>
      </c>
      <c r="C5955" t="s">
        <v>0</v>
      </c>
      <c r="D5955">
        <v>1</v>
      </c>
      <c r="E5955">
        <v>0</v>
      </c>
      <c r="F5955">
        <v>1</v>
      </c>
      <c r="G5955">
        <v>5060</v>
      </c>
      <c r="H5955" t="s">
        <v>86</v>
      </c>
      <c r="I5955" t="s">
        <v>19</v>
      </c>
      <c r="J5955" t="s">
        <v>87</v>
      </c>
      <c r="K5955" s="2" t="str">
        <f>LOOKUP(A5955,'[2]Collin Seedling for R'!$A$3:$A$51,'[2]Collin Seedling for R'!$R$3:$R$51)</f>
        <v>Mod</v>
      </c>
      <c r="L5955" s="2" t="str">
        <f>LOOKUP(A5955,'[2]Collin Seedling for R'!$A$3:$A$51,'[2]Collin Seedling for R'!$T$3:$T$51)</f>
        <v>BAND</v>
      </c>
      <c r="M5955" s="2" t="str">
        <f>LOOKUP(A5955,'[2]Collin Seedling for R'!$A$3:$A$51,'[2]Collin Seedling for R'!$P$3:$P$51)</f>
        <v>Unseeded</v>
      </c>
      <c r="N5955" s="8">
        <f t="shared" si="93"/>
        <v>0</v>
      </c>
      <c r="O5955" s="2" t="str">
        <f>LOOKUP(H5955,[2]plantlist!$A$2:$A$943,[2]plantlist!$B$2:$B$943)</f>
        <v>F</v>
      </c>
    </row>
    <row r="5956" spans="1:15" x14ac:dyDescent="0.2">
      <c r="A5956" t="s">
        <v>482</v>
      </c>
      <c r="B5956">
        <v>2019</v>
      </c>
      <c r="C5956" t="s">
        <v>0</v>
      </c>
      <c r="D5956">
        <v>0</v>
      </c>
      <c r="E5956">
        <v>646</v>
      </c>
      <c r="F5956">
        <v>646</v>
      </c>
      <c r="G5956">
        <v>5060</v>
      </c>
      <c r="H5956" t="s">
        <v>23</v>
      </c>
      <c r="I5956" t="s">
        <v>2</v>
      </c>
      <c r="J5956" t="s">
        <v>24</v>
      </c>
      <c r="K5956" s="2" t="str">
        <f>LOOKUP(A5956,'[2]Collin Seedling for R'!$A$3:$A$51,'[2]Collin Seedling for R'!$R$3:$R$51)</f>
        <v>Mod</v>
      </c>
      <c r="L5956" s="2" t="str">
        <f>LOOKUP(A5956,'[2]Collin Seedling for R'!$A$3:$A$51,'[2]Collin Seedling for R'!$T$3:$T$51)</f>
        <v>BAND</v>
      </c>
      <c r="M5956" s="2" t="str">
        <f>LOOKUP(A5956,'[2]Collin Seedling for R'!$A$3:$A$51,'[2]Collin Seedling for R'!$P$3:$P$51)</f>
        <v>Unseeded</v>
      </c>
      <c r="N5956" s="8">
        <f t="shared" si="93"/>
        <v>12.766798418972334</v>
      </c>
      <c r="O5956" s="2" t="str">
        <f>LOOKUP(H5956,[2]plantlist!$A$2:$A$943,[2]plantlist!$B$2:$B$943)</f>
        <v>S</v>
      </c>
    </row>
    <row r="5957" spans="1:15" x14ac:dyDescent="0.2">
      <c r="A5957" t="s">
        <v>482</v>
      </c>
      <c r="B5957">
        <v>2019</v>
      </c>
      <c r="C5957" t="s">
        <v>0</v>
      </c>
      <c r="D5957">
        <v>0</v>
      </c>
      <c r="E5957">
        <v>89</v>
      </c>
      <c r="F5957">
        <v>89</v>
      </c>
      <c r="G5957">
        <v>5060</v>
      </c>
      <c r="H5957" t="s">
        <v>96</v>
      </c>
      <c r="I5957" t="s">
        <v>2</v>
      </c>
      <c r="J5957" t="s">
        <v>97</v>
      </c>
      <c r="K5957" s="2" t="str">
        <f>LOOKUP(A5957,'[2]Collin Seedling for R'!$A$3:$A$51,'[2]Collin Seedling for R'!$R$3:$R$51)</f>
        <v>Mod</v>
      </c>
      <c r="L5957" s="2" t="str">
        <f>LOOKUP(A5957,'[2]Collin Seedling for R'!$A$3:$A$51,'[2]Collin Seedling for R'!$T$3:$T$51)</f>
        <v>BAND</v>
      </c>
      <c r="M5957" s="2" t="str">
        <f>LOOKUP(A5957,'[2]Collin Seedling for R'!$A$3:$A$51,'[2]Collin Seedling for R'!$P$3:$P$51)</f>
        <v>Unseeded</v>
      </c>
      <c r="N5957" s="8">
        <f t="shared" si="93"/>
        <v>1.7588932806324109</v>
      </c>
      <c r="O5957" s="2" t="str">
        <f>LOOKUP(H5957,[2]plantlist!$A$2:$A$943,[2]plantlist!$B$2:$B$943)</f>
        <v>F</v>
      </c>
    </row>
    <row r="5958" spans="1:15" x14ac:dyDescent="0.2">
      <c r="A5958" t="s">
        <v>482</v>
      </c>
      <c r="B5958">
        <v>2019</v>
      </c>
      <c r="C5958" t="s">
        <v>0</v>
      </c>
      <c r="D5958">
        <v>0</v>
      </c>
      <c r="E5958">
        <v>17</v>
      </c>
      <c r="F5958">
        <v>17</v>
      </c>
      <c r="G5958">
        <v>5060</v>
      </c>
      <c r="H5958" t="s">
        <v>51</v>
      </c>
      <c r="I5958" t="s">
        <v>2</v>
      </c>
      <c r="J5958" t="s">
        <v>52</v>
      </c>
      <c r="K5958" s="2" t="str">
        <f>LOOKUP(A5958,'[2]Collin Seedling for R'!$A$3:$A$51,'[2]Collin Seedling for R'!$R$3:$R$51)</f>
        <v>Mod</v>
      </c>
      <c r="L5958" s="2" t="str">
        <f>LOOKUP(A5958,'[2]Collin Seedling for R'!$A$3:$A$51,'[2]Collin Seedling for R'!$T$3:$T$51)</f>
        <v>BAND</v>
      </c>
      <c r="M5958" s="2" t="str">
        <f>LOOKUP(A5958,'[2]Collin Seedling for R'!$A$3:$A$51,'[2]Collin Seedling for R'!$P$3:$P$51)</f>
        <v>Unseeded</v>
      </c>
      <c r="N5958" s="8">
        <f t="shared" si="93"/>
        <v>0.33596837944664032</v>
      </c>
      <c r="O5958" s="2" t="str">
        <f>LOOKUP(H5958,[2]plantlist!$A$2:$A$943,[2]plantlist!$B$2:$B$943)</f>
        <v>F</v>
      </c>
    </row>
    <row r="5959" spans="1:15" x14ac:dyDescent="0.2">
      <c r="A5959" t="s">
        <v>482</v>
      </c>
      <c r="B5959">
        <v>2019</v>
      </c>
      <c r="C5959" t="s">
        <v>0</v>
      </c>
      <c r="D5959">
        <v>0</v>
      </c>
      <c r="E5959">
        <v>5</v>
      </c>
      <c r="F5959">
        <v>5</v>
      </c>
      <c r="G5959">
        <v>5060</v>
      </c>
      <c r="H5959" t="s">
        <v>2218</v>
      </c>
      <c r="I5959" t="s">
        <v>19</v>
      </c>
      <c r="J5959" t="s">
        <v>2219</v>
      </c>
      <c r="K5959" s="2" t="str">
        <f>LOOKUP(A5959,'[2]Collin Seedling for R'!$A$3:$A$51,'[2]Collin Seedling for R'!$R$3:$R$51)</f>
        <v>Mod</v>
      </c>
      <c r="L5959" s="2" t="str">
        <f>LOOKUP(A5959,'[2]Collin Seedling for R'!$A$3:$A$51,'[2]Collin Seedling for R'!$T$3:$T$51)</f>
        <v>BAND</v>
      </c>
      <c r="M5959" s="2" t="str">
        <f>LOOKUP(A5959,'[2]Collin Seedling for R'!$A$3:$A$51,'[2]Collin Seedling for R'!$P$3:$P$51)</f>
        <v>Unseeded</v>
      </c>
      <c r="N5959" s="8">
        <f t="shared" si="93"/>
        <v>9.8814229249011856E-2</v>
      </c>
      <c r="O5959" s="2" t="str">
        <f>LOOKUP(H5959,[2]plantlist!$A$2:$A$943,[2]plantlist!$B$2:$B$943)</f>
        <v>F</v>
      </c>
    </row>
    <row r="5960" spans="1:15" x14ac:dyDescent="0.2">
      <c r="A5960" t="s">
        <v>482</v>
      </c>
      <c r="B5960">
        <v>2019</v>
      </c>
      <c r="C5960" t="s">
        <v>0</v>
      </c>
      <c r="D5960">
        <v>0</v>
      </c>
      <c r="E5960">
        <v>210</v>
      </c>
      <c r="F5960">
        <v>210</v>
      </c>
      <c r="G5960">
        <v>5060</v>
      </c>
      <c r="H5960" t="s">
        <v>31</v>
      </c>
      <c r="I5960" t="s">
        <v>2</v>
      </c>
      <c r="J5960" t="s">
        <v>32</v>
      </c>
      <c r="K5960" s="2" t="str">
        <f>LOOKUP(A5960,'[2]Collin Seedling for R'!$A$3:$A$51,'[2]Collin Seedling for R'!$R$3:$R$51)</f>
        <v>Mod</v>
      </c>
      <c r="L5960" s="2" t="str">
        <f>LOOKUP(A5960,'[2]Collin Seedling for R'!$A$3:$A$51,'[2]Collin Seedling for R'!$T$3:$T$51)</f>
        <v>BAND</v>
      </c>
      <c r="M5960" s="2" t="str">
        <f>LOOKUP(A5960,'[2]Collin Seedling for R'!$A$3:$A$51,'[2]Collin Seedling for R'!$P$3:$P$51)</f>
        <v>Unseeded</v>
      </c>
      <c r="N5960" s="8">
        <f t="shared" si="93"/>
        <v>4.150197628458498</v>
      </c>
      <c r="O5960" s="2" t="str">
        <f>LOOKUP(H5960,[2]plantlist!$A$2:$A$943,[2]plantlist!$B$2:$B$943)</f>
        <v>U</v>
      </c>
    </row>
    <row r="5961" spans="1:15" x14ac:dyDescent="0.2">
      <c r="A5961" t="s">
        <v>482</v>
      </c>
      <c r="B5961">
        <v>2019</v>
      </c>
      <c r="C5961" t="s">
        <v>0</v>
      </c>
      <c r="D5961">
        <v>0</v>
      </c>
      <c r="E5961">
        <v>70</v>
      </c>
      <c r="F5961">
        <v>70</v>
      </c>
      <c r="G5961">
        <v>5060</v>
      </c>
      <c r="H5961" t="s">
        <v>130</v>
      </c>
      <c r="I5961" t="s">
        <v>2</v>
      </c>
      <c r="J5961" t="s">
        <v>131</v>
      </c>
      <c r="K5961" s="2" t="str">
        <f>LOOKUP(A5961,'[2]Collin Seedling for R'!$A$3:$A$51,'[2]Collin Seedling for R'!$R$3:$R$51)</f>
        <v>Mod</v>
      </c>
      <c r="L5961" s="2" t="str">
        <f>LOOKUP(A5961,'[2]Collin Seedling for R'!$A$3:$A$51,'[2]Collin Seedling for R'!$T$3:$T$51)</f>
        <v>BAND</v>
      </c>
      <c r="M5961" s="2" t="str">
        <f>LOOKUP(A5961,'[2]Collin Seedling for R'!$A$3:$A$51,'[2]Collin Seedling for R'!$P$3:$P$51)</f>
        <v>Unseeded</v>
      </c>
      <c r="N5961" s="8">
        <f t="shared" si="93"/>
        <v>1.383399209486166</v>
      </c>
      <c r="O5961" s="2" t="str">
        <f>LOOKUP(H5961,[2]plantlist!$A$2:$A$943,[2]plantlist!$B$2:$B$943)</f>
        <v>F</v>
      </c>
    </row>
    <row r="5962" spans="1:15" x14ac:dyDescent="0.2">
      <c r="A5962" t="s">
        <v>482</v>
      </c>
      <c r="B5962">
        <v>2019</v>
      </c>
      <c r="C5962" t="s">
        <v>0</v>
      </c>
      <c r="D5962">
        <v>0</v>
      </c>
      <c r="E5962">
        <v>18</v>
      </c>
      <c r="F5962">
        <v>18</v>
      </c>
      <c r="G5962">
        <v>5060</v>
      </c>
      <c r="H5962" t="s">
        <v>154</v>
      </c>
      <c r="I5962" t="s">
        <v>2</v>
      </c>
      <c r="J5962" t="s">
        <v>155</v>
      </c>
      <c r="K5962" s="2" t="str">
        <f>LOOKUP(A5962,'[2]Collin Seedling for R'!$A$3:$A$51,'[2]Collin Seedling for R'!$R$3:$R$51)</f>
        <v>Mod</v>
      </c>
      <c r="L5962" s="2" t="str">
        <f>LOOKUP(A5962,'[2]Collin Seedling for R'!$A$3:$A$51,'[2]Collin Seedling for R'!$T$3:$T$51)</f>
        <v>BAND</v>
      </c>
      <c r="M5962" s="2" t="str">
        <f>LOOKUP(A5962,'[2]Collin Seedling for R'!$A$3:$A$51,'[2]Collin Seedling for R'!$P$3:$P$51)</f>
        <v>Unseeded</v>
      </c>
      <c r="N5962" s="8">
        <f t="shared" si="93"/>
        <v>0.35573122529644269</v>
      </c>
      <c r="O5962" s="2" t="str">
        <f>LOOKUP(H5962,[2]plantlist!$A$2:$A$943,[2]plantlist!$B$2:$B$943)</f>
        <v>F</v>
      </c>
    </row>
    <row r="5963" spans="1:15" x14ac:dyDescent="0.2">
      <c r="A5963" s="7" t="s">
        <v>485</v>
      </c>
      <c r="B5963" s="2">
        <v>1997</v>
      </c>
      <c r="C5963" s="2" t="s">
        <v>0</v>
      </c>
      <c r="D5963" s="2">
        <v>3155</v>
      </c>
      <c r="E5963" s="2">
        <v>0</v>
      </c>
      <c r="F5963" s="2">
        <v>3155</v>
      </c>
      <c r="G5963" s="2">
        <v>5000</v>
      </c>
      <c r="H5963" s="2" t="s">
        <v>6</v>
      </c>
      <c r="I5963" s="2" t="s">
        <v>2</v>
      </c>
      <c r="J5963" s="2" t="s">
        <v>7</v>
      </c>
      <c r="K5963" s="2" t="str">
        <f>LOOKUP(A5963,'[2]Collin Seedling for R'!$A$3:$A$51,'[2]Collin Seedling for R'!$R$3:$R$51)</f>
        <v>Unburned</v>
      </c>
      <c r="L5963" s="2" t="str">
        <f>LOOKUP(A5963,'[2]Collin Seedling for R'!$A$3:$A$51,'[2]Collin Seedling for R'!$T$3:$T$51)</f>
        <v>BAND</v>
      </c>
      <c r="M5963" s="2" t="str">
        <f>LOOKUP(A5963,'[2]Collin Seedling for R'!$A$3:$A$51,'[2]Collin Seedling for R'!$P$3:$P$51)</f>
        <v>Unseeded</v>
      </c>
      <c r="N5963" s="8">
        <f t="shared" si="93"/>
        <v>0</v>
      </c>
      <c r="O5963" s="2" t="str">
        <f>LOOKUP(H5963,[2]plantlist!$A$2:$A$943,[2]plantlist!$B$2:$B$943)</f>
        <v>L</v>
      </c>
    </row>
    <row r="5964" spans="1:15" x14ac:dyDescent="0.2">
      <c r="A5964" s="7" t="s">
        <v>485</v>
      </c>
      <c r="B5964" s="2">
        <v>1997</v>
      </c>
      <c r="C5964" s="2" t="s">
        <v>0</v>
      </c>
      <c r="D5964" s="2">
        <v>785</v>
      </c>
      <c r="E5964" s="2">
        <v>0</v>
      </c>
      <c r="F5964" s="2">
        <v>785</v>
      </c>
      <c r="G5964" s="2">
        <v>5000</v>
      </c>
      <c r="H5964" s="2" t="s">
        <v>41</v>
      </c>
      <c r="I5964" s="2" t="s">
        <v>2</v>
      </c>
      <c r="J5964" s="2" t="s">
        <v>42</v>
      </c>
      <c r="K5964" s="2" t="str">
        <f>LOOKUP(A5964,'[2]Collin Seedling for R'!$A$3:$A$51,'[2]Collin Seedling for R'!$R$3:$R$51)</f>
        <v>Unburned</v>
      </c>
      <c r="L5964" s="2" t="str">
        <f>LOOKUP(A5964,'[2]Collin Seedling for R'!$A$3:$A$51,'[2]Collin Seedling for R'!$T$3:$T$51)</f>
        <v>BAND</v>
      </c>
      <c r="M5964" s="2" t="str">
        <f>LOOKUP(A5964,'[2]Collin Seedling for R'!$A$3:$A$51,'[2]Collin Seedling for R'!$P$3:$P$51)</f>
        <v>Unseeded</v>
      </c>
      <c r="N5964" s="8">
        <f t="shared" si="93"/>
        <v>0</v>
      </c>
      <c r="O5964" s="2" t="str">
        <f>LOOKUP(H5964,[2]plantlist!$A$2:$A$943,[2]plantlist!$B$2:$B$943)</f>
        <v>B</v>
      </c>
    </row>
    <row r="5965" spans="1:15" x14ac:dyDescent="0.2">
      <c r="A5965" s="7" t="s">
        <v>485</v>
      </c>
      <c r="B5965" s="2">
        <v>1997</v>
      </c>
      <c r="C5965" s="2" t="s">
        <v>0</v>
      </c>
      <c r="D5965" s="2">
        <v>772</v>
      </c>
      <c r="E5965" s="2">
        <v>0</v>
      </c>
      <c r="F5965" s="2">
        <v>772</v>
      </c>
      <c r="G5965" s="2">
        <v>5000</v>
      </c>
      <c r="H5965" s="2" t="s">
        <v>366</v>
      </c>
      <c r="I5965" s="2" t="s">
        <v>2</v>
      </c>
      <c r="J5965" s="2" t="s">
        <v>367</v>
      </c>
      <c r="K5965" s="2" t="str">
        <f>LOOKUP(A5965,'[2]Collin Seedling for R'!$A$3:$A$51,'[2]Collin Seedling for R'!$R$3:$R$51)</f>
        <v>Unburned</v>
      </c>
      <c r="L5965" s="2" t="str">
        <f>LOOKUP(A5965,'[2]Collin Seedling for R'!$A$3:$A$51,'[2]Collin Seedling for R'!$T$3:$T$51)</f>
        <v>BAND</v>
      </c>
      <c r="M5965" s="2" t="str">
        <f>LOOKUP(A5965,'[2]Collin Seedling for R'!$A$3:$A$51,'[2]Collin Seedling for R'!$P$3:$P$51)</f>
        <v>Unseeded</v>
      </c>
      <c r="N5965" s="8">
        <f t="shared" si="93"/>
        <v>0</v>
      </c>
      <c r="O5965" s="2" t="str">
        <f>LOOKUP(H5965,[2]plantlist!$A$2:$A$943,[2]plantlist!$B$2:$B$943)</f>
        <v>B</v>
      </c>
    </row>
    <row r="5966" spans="1:15" x14ac:dyDescent="0.2">
      <c r="A5966" s="7" t="s">
        <v>485</v>
      </c>
      <c r="B5966" s="2">
        <v>1997</v>
      </c>
      <c r="C5966" s="2" t="s">
        <v>0</v>
      </c>
      <c r="D5966" s="2">
        <v>90</v>
      </c>
      <c r="E5966" s="2">
        <v>74</v>
      </c>
      <c r="F5966" s="2">
        <v>164</v>
      </c>
      <c r="G5966" s="2">
        <v>5000</v>
      </c>
      <c r="H5966" s="2" t="s">
        <v>10</v>
      </c>
      <c r="I5966" s="2" t="s">
        <v>2</v>
      </c>
      <c r="J5966" s="2" t="s">
        <v>11</v>
      </c>
      <c r="K5966" s="2" t="str">
        <f>LOOKUP(A5966,'[2]Collin Seedling for R'!$A$3:$A$51,'[2]Collin Seedling for R'!$R$3:$R$51)</f>
        <v>Unburned</v>
      </c>
      <c r="L5966" s="2" t="str">
        <f>LOOKUP(A5966,'[2]Collin Seedling for R'!$A$3:$A$51,'[2]Collin Seedling for R'!$T$3:$T$51)</f>
        <v>BAND</v>
      </c>
      <c r="M5966" s="2" t="str">
        <f>LOOKUP(A5966,'[2]Collin Seedling for R'!$A$3:$A$51,'[2]Collin Seedling for R'!$P$3:$P$51)</f>
        <v>Unseeded</v>
      </c>
      <c r="N5966" s="8">
        <f t="shared" si="93"/>
        <v>1.48</v>
      </c>
      <c r="O5966" s="2" t="str">
        <f>LOOKUP(H5966,[2]plantlist!$A$2:$A$943,[2]plantlist!$B$2:$B$943)</f>
        <v>L</v>
      </c>
    </row>
    <row r="5967" spans="1:15" x14ac:dyDescent="0.2">
      <c r="A5967" s="7" t="s">
        <v>485</v>
      </c>
      <c r="B5967" s="2">
        <v>1997</v>
      </c>
      <c r="C5967" s="2" t="s">
        <v>0</v>
      </c>
      <c r="D5967" s="2">
        <v>45</v>
      </c>
      <c r="E5967" s="2">
        <v>0</v>
      </c>
      <c r="F5967" s="2">
        <v>45</v>
      </c>
      <c r="G5967" s="2">
        <v>5000</v>
      </c>
      <c r="H5967" s="2" t="s">
        <v>278</v>
      </c>
      <c r="I5967" s="2" t="s">
        <v>2</v>
      </c>
      <c r="J5967" s="2" t="s">
        <v>279</v>
      </c>
      <c r="K5967" s="2" t="str">
        <f>LOOKUP(A5967,'[2]Collin Seedling for R'!$A$3:$A$51,'[2]Collin Seedling for R'!$R$3:$R$51)</f>
        <v>Unburned</v>
      </c>
      <c r="L5967" s="2" t="str">
        <f>LOOKUP(A5967,'[2]Collin Seedling for R'!$A$3:$A$51,'[2]Collin Seedling for R'!$T$3:$T$51)</f>
        <v>BAND</v>
      </c>
      <c r="M5967" s="2" t="str">
        <f>LOOKUP(A5967,'[2]Collin Seedling for R'!$A$3:$A$51,'[2]Collin Seedling for R'!$P$3:$P$51)</f>
        <v>Unseeded</v>
      </c>
      <c r="N5967" s="8">
        <f t="shared" si="93"/>
        <v>0</v>
      </c>
      <c r="O5967" s="2" t="str">
        <f>LOOKUP(H5967,[2]plantlist!$A$2:$A$943,[2]plantlist!$B$2:$B$943)</f>
        <v>B</v>
      </c>
    </row>
    <row r="5968" spans="1:15" x14ac:dyDescent="0.2">
      <c r="A5968" s="7" t="s">
        <v>485</v>
      </c>
      <c r="B5968" s="2">
        <v>1997</v>
      </c>
      <c r="C5968" s="2" t="s">
        <v>0</v>
      </c>
      <c r="D5968" s="2">
        <v>35</v>
      </c>
      <c r="E5968" s="2">
        <v>198</v>
      </c>
      <c r="F5968" s="2">
        <v>233</v>
      </c>
      <c r="G5968" s="2">
        <v>5000</v>
      </c>
      <c r="H5968" s="2" t="s">
        <v>68</v>
      </c>
      <c r="I5968" s="2" t="s">
        <v>2</v>
      </c>
      <c r="J5968" s="2" t="s">
        <v>69</v>
      </c>
      <c r="K5968" s="2" t="str">
        <f>LOOKUP(A5968,'[2]Collin Seedling for R'!$A$3:$A$51,'[2]Collin Seedling for R'!$R$3:$R$51)</f>
        <v>Unburned</v>
      </c>
      <c r="L5968" s="2" t="str">
        <f>LOOKUP(A5968,'[2]Collin Seedling for R'!$A$3:$A$51,'[2]Collin Seedling for R'!$T$3:$T$51)</f>
        <v>BAND</v>
      </c>
      <c r="M5968" s="2" t="str">
        <f>LOOKUP(A5968,'[2]Collin Seedling for R'!$A$3:$A$51,'[2]Collin Seedling for R'!$P$3:$P$51)</f>
        <v>Unseeded</v>
      </c>
      <c r="N5968" s="8">
        <f t="shared" si="93"/>
        <v>3.9600000000000004</v>
      </c>
      <c r="O5968" s="2" t="str">
        <f>LOOKUP(H5968,[2]plantlist!$A$2:$A$943,[2]plantlist!$B$2:$B$943)</f>
        <v>G</v>
      </c>
    </row>
    <row r="5969" spans="1:15" x14ac:dyDescent="0.2">
      <c r="A5969" s="7" t="s">
        <v>485</v>
      </c>
      <c r="B5969" s="2">
        <v>1997</v>
      </c>
      <c r="C5969" s="2" t="s">
        <v>0</v>
      </c>
      <c r="D5969" s="2">
        <v>25</v>
      </c>
      <c r="E5969" s="2">
        <v>112</v>
      </c>
      <c r="F5969" s="2">
        <v>137</v>
      </c>
      <c r="G5969" s="2">
        <v>5000</v>
      </c>
      <c r="H5969" s="2" t="s">
        <v>66</v>
      </c>
      <c r="I5969" s="2" t="s">
        <v>2</v>
      </c>
      <c r="J5969" s="2" t="s">
        <v>67</v>
      </c>
      <c r="K5969" s="2" t="str">
        <f>LOOKUP(A5969,'[2]Collin Seedling for R'!$A$3:$A$51,'[2]Collin Seedling for R'!$R$3:$R$51)</f>
        <v>Unburned</v>
      </c>
      <c r="L5969" s="2" t="str">
        <f>LOOKUP(A5969,'[2]Collin Seedling for R'!$A$3:$A$51,'[2]Collin Seedling for R'!$T$3:$T$51)</f>
        <v>BAND</v>
      </c>
      <c r="M5969" s="2" t="str">
        <f>LOOKUP(A5969,'[2]Collin Seedling for R'!$A$3:$A$51,'[2]Collin Seedling for R'!$P$3:$P$51)</f>
        <v>Unseeded</v>
      </c>
      <c r="N5969" s="8">
        <f t="shared" si="93"/>
        <v>2.2399999999999998</v>
      </c>
      <c r="O5969" s="2" t="str">
        <f>LOOKUP(H5969,[2]plantlist!$A$2:$A$943,[2]plantlist!$B$2:$B$943)</f>
        <v>G</v>
      </c>
    </row>
    <row r="5970" spans="1:15" x14ac:dyDescent="0.2">
      <c r="A5970" s="7" t="s">
        <v>485</v>
      </c>
      <c r="B5970" s="2">
        <v>1997</v>
      </c>
      <c r="C5970" s="2" t="s">
        <v>0</v>
      </c>
      <c r="D5970" s="2">
        <v>22</v>
      </c>
      <c r="E5970" s="2">
        <v>65</v>
      </c>
      <c r="F5970" s="2">
        <v>87</v>
      </c>
      <c r="G5970" s="2">
        <v>5000</v>
      </c>
      <c r="H5970" s="2" t="s">
        <v>373</v>
      </c>
      <c r="I5970" s="2" t="s">
        <v>2</v>
      </c>
      <c r="J5970" s="2" t="s">
        <v>67</v>
      </c>
      <c r="K5970" s="2" t="str">
        <f>LOOKUP(A5970,'[2]Collin Seedling for R'!$A$3:$A$51,'[2]Collin Seedling for R'!$R$3:$R$51)</f>
        <v>Unburned</v>
      </c>
      <c r="L5970" s="2" t="str">
        <f>LOOKUP(A5970,'[2]Collin Seedling for R'!$A$3:$A$51,'[2]Collin Seedling for R'!$T$3:$T$51)</f>
        <v>BAND</v>
      </c>
      <c r="M5970" s="2" t="str">
        <f>LOOKUP(A5970,'[2]Collin Seedling for R'!$A$3:$A$51,'[2]Collin Seedling for R'!$P$3:$P$51)</f>
        <v>Unseeded</v>
      </c>
      <c r="N5970" s="8">
        <f t="shared" si="93"/>
        <v>1.3</v>
      </c>
      <c r="O5970" s="2" t="str">
        <f>LOOKUP(H5970,[2]plantlist!$A$2:$A$943,[2]plantlist!$B$2:$B$943)</f>
        <v>G</v>
      </c>
    </row>
    <row r="5971" spans="1:15" x14ac:dyDescent="0.2">
      <c r="A5971" s="7" t="s">
        <v>485</v>
      </c>
      <c r="B5971" s="2">
        <v>1997</v>
      </c>
      <c r="C5971" s="2" t="s">
        <v>0</v>
      </c>
      <c r="D5971" s="2">
        <v>20</v>
      </c>
      <c r="E5971" s="2">
        <v>143</v>
      </c>
      <c r="F5971" s="2">
        <v>163</v>
      </c>
      <c r="G5971" s="2">
        <v>5000</v>
      </c>
      <c r="H5971" s="2" t="s">
        <v>12</v>
      </c>
      <c r="I5971" s="2" t="s">
        <v>2</v>
      </c>
      <c r="J5971" s="2" t="s">
        <v>13</v>
      </c>
      <c r="K5971" s="2" t="str">
        <f>LOOKUP(A5971,'[2]Collin Seedling for R'!$A$3:$A$51,'[2]Collin Seedling for R'!$R$3:$R$51)</f>
        <v>Unburned</v>
      </c>
      <c r="L5971" s="2" t="str">
        <f>LOOKUP(A5971,'[2]Collin Seedling for R'!$A$3:$A$51,'[2]Collin Seedling for R'!$T$3:$T$51)</f>
        <v>BAND</v>
      </c>
      <c r="M5971" s="2" t="str">
        <f>LOOKUP(A5971,'[2]Collin Seedling for R'!$A$3:$A$51,'[2]Collin Seedling for R'!$P$3:$P$51)</f>
        <v>Unseeded</v>
      </c>
      <c r="N5971" s="8">
        <f t="shared" si="93"/>
        <v>2.86</v>
      </c>
      <c r="O5971" s="2" t="str">
        <f>LOOKUP(H5971,[2]plantlist!$A$2:$A$943,[2]plantlist!$B$2:$B$943)</f>
        <v>G</v>
      </c>
    </row>
    <row r="5972" spans="1:15" x14ac:dyDescent="0.2">
      <c r="A5972" s="7" t="s">
        <v>485</v>
      </c>
      <c r="B5972" s="2">
        <v>1997</v>
      </c>
      <c r="C5972" s="2" t="s">
        <v>0</v>
      </c>
      <c r="D5972" s="2">
        <v>16</v>
      </c>
      <c r="E5972" s="2">
        <v>193</v>
      </c>
      <c r="F5972" s="2">
        <v>209</v>
      </c>
      <c r="G5972" s="2">
        <v>5000</v>
      </c>
      <c r="H5972" s="2" t="s">
        <v>240</v>
      </c>
      <c r="I5972" s="2" t="s">
        <v>2</v>
      </c>
      <c r="J5972" s="2" t="s">
        <v>241</v>
      </c>
      <c r="K5972" s="2" t="str">
        <f>LOOKUP(A5972,'[2]Collin Seedling for R'!$A$3:$A$51,'[2]Collin Seedling for R'!$R$3:$R$51)</f>
        <v>Unburned</v>
      </c>
      <c r="L5972" s="2" t="str">
        <f>LOOKUP(A5972,'[2]Collin Seedling for R'!$A$3:$A$51,'[2]Collin Seedling for R'!$T$3:$T$51)</f>
        <v>BAND</v>
      </c>
      <c r="M5972" s="2" t="str">
        <f>LOOKUP(A5972,'[2]Collin Seedling for R'!$A$3:$A$51,'[2]Collin Seedling for R'!$P$3:$P$51)</f>
        <v>Unseeded</v>
      </c>
      <c r="N5972" s="8">
        <f t="shared" si="93"/>
        <v>3.8600000000000003</v>
      </c>
      <c r="O5972" s="2" t="str">
        <f>LOOKUP(H5972,[2]plantlist!$A$2:$A$943,[2]plantlist!$B$2:$B$943)</f>
        <v>G</v>
      </c>
    </row>
    <row r="5973" spans="1:15" x14ac:dyDescent="0.2">
      <c r="A5973" s="7" t="s">
        <v>485</v>
      </c>
      <c r="B5973" s="2">
        <v>1997</v>
      </c>
      <c r="C5973" s="2" t="s">
        <v>0</v>
      </c>
      <c r="D5973" s="2">
        <v>15</v>
      </c>
      <c r="E5973" s="2">
        <v>164</v>
      </c>
      <c r="F5973" s="2">
        <v>179</v>
      </c>
      <c r="G5973" s="2">
        <v>5000</v>
      </c>
      <c r="H5973" s="2" t="s">
        <v>372</v>
      </c>
      <c r="I5973" s="2" t="s">
        <v>2</v>
      </c>
      <c r="J5973" s="2" t="s">
        <v>48</v>
      </c>
      <c r="K5973" s="2" t="str">
        <f>LOOKUP(A5973,'[2]Collin Seedling for R'!$A$3:$A$51,'[2]Collin Seedling for R'!$R$3:$R$51)</f>
        <v>Unburned</v>
      </c>
      <c r="L5973" s="2" t="str">
        <f>LOOKUP(A5973,'[2]Collin Seedling for R'!$A$3:$A$51,'[2]Collin Seedling for R'!$T$3:$T$51)</f>
        <v>BAND</v>
      </c>
      <c r="M5973" s="2" t="str">
        <f>LOOKUP(A5973,'[2]Collin Seedling for R'!$A$3:$A$51,'[2]Collin Seedling for R'!$P$3:$P$51)</f>
        <v>Unseeded</v>
      </c>
      <c r="N5973" s="8">
        <f t="shared" si="93"/>
        <v>3.2800000000000002</v>
      </c>
      <c r="O5973" s="2" t="str">
        <f>LOOKUP(H5973,[2]plantlist!$A$2:$A$943,[2]plantlist!$B$2:$B$943)</f>
        <v>G</v>
      </c>
    </row>
    <row r="5974" spans="1:15" x14ac:dyDescent="0.2">
      <c r="A5974" s="7" t="s">
        <v>485</v>
      </c>
      <c r="B5974" s="2">
        <v>1997</v>
      </c>
      <c r="C5974" s="2" t="s">
        <v>0</v>
      </c>
      <c r="D5974" s="2">
        <v>9</v>
      </c>
      <c r="E5974" s="2">
        <v>0</v>
      </c>
      <c r="F5974" s="2">
        <v>9</v>
      </c>
      <c r="G5974" s="2">
        <v>5000</v>
      </c>
      <c r="H5974" s="2" t="s">
        <v>403</v>
      </c>
      <c r="I5974" s="2" t="s">
        <v>2</v>
      </c>
      <c r="J5974" s="2" t="s">
        <v>404</v>
      </c>
      <c r="K5974" s="2" t="str">
        <f>LOOKUP(A5974,'[2]Collin Seedling for R'!$A$3:$A$51,'[2]Collin Seedling for R'!$R$3:$R$51)</f>
        <v>Unburned</v>
      </c>
      <c r="L5974" s="2" t="str">
        <f>LOOKUP(A5974,'[2]Collin Seedling for R'!$A$3:$A$51,'[2]Collin Seedling for R'!$T$3:$T$51)</f>
        <v>BAND</v>
      </c>
      <c r="M5974" s="2" t="str">
        <f>LOOKUP(A5974,'[2]Collin Seedling for R'!$A$3:$A$51,'[2]Collin Seedling for R'!$P$3:$P$51)</f>
        <v>Unseeded</v>
      </c>
      <c r="N5974" s="8">
        <f t="shared" si="93"/>
        <v>0</v>
      </c>
      <c r="O5974" s="2" t="s">
        <v>405</v>
      </c>
    </row>
    <row r="5975" spans="1:15" x14ac:dyDescent="0.2">
      <c r="A5975" s="7" t="s">
        <v>485</v>
      </c>
      <c r="B5975" s="2">
        <v>1997</v>
      </c>
      <c r="C5975" s="2" t="s">
        <v>0</v>
      </c>
      <c r="D5975" s="2">
        <v>6</v>
      </c>
      <c r="E5975" s="2">
        <v>0</v>
      </c>
      <c r="F5975" s="2">
        <v>6</v>
      </c>
      <c r="G5975" s="2">
        <v>5000</v>
      </c>
      <c r="H5975" s="2" t="s">
        <v>53</v>
      </c>
      <c r="I5975" s="2" t="s">
        <v>2</v>
      </c>
      <c r="J5975" s="2" t="s">
        <v>54</v>
      </c>
      <c r="K5975" s="2" t="str">
        <f>LOOKUP(A5975,'[2]Collin Seedling for R'!$A$3:$A$51,'[2]Collin Seedling for R'!$R$3:$R$51)</f>
        <v>Unburned</v>
      </c>
      <c r="L5975" s="2" t="str">
        <f>LOOKUP(A5975,'[2]Collin Seedling for R'!$A$3:$A$51,'[2]Collin Seedling for R'!$T$3:$T$51)</f>
        <v>BAND</v>
      </c>
      <c r="M5975" s="2" t="str">
        <f>LOOKUP(A5975,'[2]Collin Seedling for R'!$A$3:$A$51,'[2]Collin Seedling for R'!$P$3:$P$51)</f>
        <v>Unseeded</v>
      </c>
      <c r="N5975" s="8">
        <f t="shared" si="93"/>
        <v>0</v>
      </c>
      <c r="O5975" s="2" t="str">
        <f>LOOKUP(H5975,[2]plantlist!$A$2:$A$943,[2]plantlist!$B$2:$B$943)</f>
        <v>C</v>
      </c>
    </row>
    <row r="5976" spans="1:15" x14ac:dyDescent="0.2">
      <c r="A5976" s="7" t="s">
        <v>485</v>
      </c>
      <c r="B5976" s="2">
        <v>1997</v>
      </c>
      <c r="C5976" s="2" t="s">
        <v>0</v>
      </c>
      <c r="D5976" s="2">
        <v>3</v>
      </c>
      <c r="E5976" s="2">
        <v>0</v>
      </c>
      <c r="F5976" s="2">
        <v>3</v>
      </c>
      <c r="G5976" s="2">
        <v>5000</v>
      </c>
      <c r="H5976" s="2" t="s">
        <v>66</v>
      </c>
      <c r="I5976" s="2" t="s">
        <v>19</v>
      </c>
      <c r="J5976" s="2" t="s">
        <v>67</v>
      </c>
      <c r="K5976" s="2" t="str">
        <f>LOOKUP(A5976,'[2]Collin Seedling for R'!$A$3:$A$51,'[2]Collin Seedling for R'!$R$3:$R$51)</f>
        <v>Unburned</v>
      </c>
      <c r="L5976" s="2" t="str">
        <f>LOOKUP(A5976,'[2]Collin Seedling for R'!$A$3:$A$51,'[2]Collin Seedling for R'!$T$3:$T$51)</f>
        <v>BAND</v>
      </c>
      <c r="M5976" s="2" t="str">
        <f>LOOKUP(A5976,'[2]Collin Seedling for R'!$A$3:$A$51,'[2]Collin Seedling for R'!$P$3:$P$51)</f>
        <v>Unseeded</v>
      </c>
      <c r="N5976" s="8">
        <f t="shared" si="93"/>
        <v>0</v>
      </c>
      <c r="O5976" s="2" t="str">
        <f>LOOKUP(H5976,[2]plantlist!$A$2:$A$943,[2]plantlist!$B$2:$B$943)</f>
        <v>G</v>
      </c>
    </row>
    <row r="5977" spans="1:15" x14ac:dyDescent="0.2">
      <c r="A5977" s="7" t="s">
        <v>485</v>
      </c>
      <c r="B5977" s="2">
        <v>1997</v>
      </c>
      <c r="C5977" s="2" t="s">
        <v>0</v>
      </c>
      <c r="D5977" s="2">
        <v>1</v>
      </c>
      <c r="E5977" s="2">
        <v>49</v>
      </c>
      <c r="F5977" s="2">
        <v>50</v>
      </c>
      <c r="G5977" s="2">
        <v>5000</v>
      </c>
      <c r="H5977" s="2" t="s">
        <v>82</v>
      </c>
      <c r="I5977" s="2" t="s">
        <v>2</v>
      </c>
      <c r="J5977" s="2" t="s">
        <v>83</v>
      </c>
      <c r="K5977" s="2" t="str">
        <f>LOOKUP(A5977,'[2]Collin Seedling for R'!$A$3:$A$51,'[2]Collin Seedling for R'!$R$3:$R$51)</f>
        <v>Unburned</v>
      </c>
      <c r="L5977" s="2" t="str">
        <f>LOOKUP(A5977,'[2]Collin Seedling for R'!$A$3:$A$51,'[2]Collin Seedling for R'!$T$3:$T$51)</f>
        <v>BAND</v>
      </c>
      <c r="M5977" s="2" t="str">
        <f>LOOKUP(A5977,'[2]Collin Seedling for R'!$A$3:$A$51,'[2]Collin Seedling for R'!$P$3:$P$51)</f>
        <v>Unseeded</v>
      </c>
      <c r="N5977" s="8">
        <f t="shared" si="93"/>
        <v>0.98</v>
      </c>
      <c r="O5977" s="2" t="str">
        <f>LOOKUP(H5977,[2]plantlist!$A$2:$A$943,[2]plantlist!$B$2:$B$943)</f>
        <v>F</v>
      </c>
    </row>
    <row r="5978" spans="1:15" x14ac:dyDescent="0.2">
      <c r="A5978" s="7" t="s">
        <v>485</v>
      </c>
      <c r="B5978" s="2">
        <v>1997</v>
      </c>
      <c r="C5978" s="2" t="s">
        <v>0</v>
      </c>
      <c r="D5978" s="2">
        <v>1</v>
      </c>
      <c r="E5978" s="2">
        <v>0</v>
      </c>
      <c r="F5978" s="2">
        <v>1</v>
      </c>
      <c r="G5978" s="2">
        <v>5000</v>
      </c>
      <c r="H5978" s="2" t="s">
        <v>55</v>
      </c>
      <c r="I5978" s="2" t="s">
        <v>2</v>
      </c>
      <c r="J5978" s="2" t="s">
        <v>56</v>
      </c>
      <c r="K5978" s="2" t="str">
        <f>LOOKUP(A5978,'[2]Collin Seedling for R'!$A$3:$A$51,'[2]Collin Seedling for R'!$R$3:$R$51)</f>
        <v>Unburned</v>
      </c>
      <c r="L5978" s="2" t="str">
        <f>LOOKUP(A5978,'[2]Collin Seedling for R'!$A$3:$A$51,'[2]Collin Seedling for R'!$T$3:$T$51)</f>
        <v>BAND</v>
      </c>
      <c r="M5978" s="2" t="str">
        <f>LOOKUP(A5978,'[2]Collin Seedling for R'!$A$3:$A$51,'[2]Collin Seedling for R'!$P$3:$P$51)</f>
        <v>Unseeded</v>
      </c>
      <c r="N5978" s="8">
        <f t="shared" si="93"/>
        <v>0</v>
      </c>
      <c r="O5978" s="2" t="str">
        <f>LOOKUP(H5978,[2]plantlist!$A$2:$A$943,[2]plantlist!$B$2:$B$943)</f>
        <v>T</v>
      </c>
    </row>
    <row r="5979" spans="1:15" x14ac:dyDescent="0.2">
      <c r="A5979" s="7" t="s">
        <v>485</v>
      </c>
      <c r="B5979" s="2">
        <v>1997</v>
      </c>
      <c r="C5979" s="2" t="s">
        <v>0</v>
      </c>
      <c r="D5979" s="2">
        <v>0</v>
      </c>
      <c r="E5979" s="2">
        <v>496</v>
      </c>
      <c r="F5979" s="2">
        <v>496</v>
      </c>
      <c r="G5979" s="2">
        <v>5000</v>
      </c>
      <c r="H5979" s="2" t="s">
        <v>33</v>
      </c>
      <c r="I5979" s="2" t="s">
        <v>2</v>
      </c>
      <c r="J5979" s="2" t="s">
        <v>34</v>
      </c>
      <c r="K5979" s="2" t="str">
        <f>LOOKUP(A5979,'[2]Collin Seedling for R'!$A$3:$A$51,'[2]Collin Seedling for R'!$R$3:$R$51)</f>
        <v>Unburned</v>
      </c>
      <c r="L5979" s="2" t="str">
        <f>LOOKUP(A5979,'[2]Collin Seedling for R'!$A$3:$A$51,'[2]Collin Seedling for R'!$T$3:$T$51)</f>
        <v>BAND</v>
      </c>
      <c r="M5979" s="2" t="str">
        <f>LOOKUP(A5979,'[2]Collin Seedling for R'!$A$3:$A$51,'[2]Collin Seedling for R'!$P$3:$P$51)</f>
        <v>Unseeded</v>
      </c>
      <c r="N5979" s="8">
        <f t="shared" si="93"/>
        <v>9.92</v>
      </c>
      <c r="O5979" s="2" t="str">
        <f>LOOKUP(H5979,[2]plantlist!$A$2:$A$943,[2]plantlist!$B$2:$B$943)</f>
        <v>F</v>
      </c>
    </row>
    <row r="5980" spans="1:15" x14ac:dyDescent="0.2">
      <c r="A5980" s="7" t="s">
        <v>485</v>
      </c>
      <c r="B5980" s="2">
        <v>1997</v>
      </c>
      <c r="C5980" s="2" t="s">
        <v>0</v>
      </c>
      <c r="D5980" s="2">
        <v>0</v>
      </c>
      <c r="E5980" s="2">
        <v>69</v>
      </c>
      <c r="F5980" s="2">
        <v>69</v>
      </c>
      <c r="G5980" s="2">
        <v>5000</v>
      </c>
      <c r="H5980" s="2" t="s">
        <v>401</v>
      </c>
      <c r="I5980" s="2" t="s">
        <v>2</v>
      </c>
      <c r="J5980" s="2" t="s">
        <v>402</v>
      </c>
      <c r="K5980" s="2" t="str">
        <f>LOOKUP(A5980,'[2]Collin Seedling for R'!$A$3:$A$51,'[2]Collin Seedling for R'!$R$3:$R$51)</f>
        <v>Unburned</v>
      </c>
      <c r="L5980" s="2" t="str">
        <f>LOOKUP(A5980,'[2]Collin Seedling for R'!$A$3:$A$51,'[2]Collin Seedling for R'!$T$3:$T$51)</f>
        <v>BAND</v>
      </c>
      <c r="M5980" s="2" t="str">
        <f>LOOKUP(A5980,'[2]Collin Seedling for R'!$A$3:$A$51,'[2]Collin Seedling for R'!$P$3:$P$51)</f>
        <v>Unseeded</v>
      </c>
      <c r="N5980" s="8">
        <f t="shared" si="93"/>
        <v>1.38</v>
      </c>
      <c r="O5980" s="2" t="str">
        <f>LOOKUP(H5980,[2]plantlist!$A$2:$A$943,[2]plantlist!$B$2:$B$943)</f>
        <v>F</v>
      </c>
    </row>
    <row r="5981" spans="1:15" x14ac:dyDescent="0.2">
      <c r="A5981" s="7" t="s">
        <v>485</v>
      </c>
      <c r="B5981" s="2">
        <v>1997</v>
      </c>
      <c r="C5981" s="2" t="s">
        <v>0</v>
      </c>
      <c r="D5981" s="2">
        <v>0</v>
      </c>
      <c r="E5981" s="2">
        <v>672</v>
      </c>
      <c r="F5981" s="2">
        <v>672</v>
      </c>
      <c r="G5981" s="2">
        <v>5000</v>
      </c>
      <c r="H5981" s="2" t="s">
        <v>486</v>
      </c>
      <c r="I5981" s="2" t="s">
        <v>2</v>
      </c>
      <c r="J5981" s="2" t="s">
        <v>487</v>
      </c>
      <c r="K5981" s="2" t="str">
        <f>LOOKUP(A5981,'[2]Collin Seedling for R'!$A$3:$A$51,'[2]Collin Seedling for R'!$R$3:$R$51)</f>
        <v>Unburned</v>
      </c>
      <c r="L5981" s="2" t="str">
        <f>LOOKUP(A5981,'[2]Collin Seedling for R'!$A$3:$A$51,'[2]Collin Seedling for R'!$T$3:$T$51)</f>
        <v>BAND</v>
      </c>
      <c r="M5981" s="2" t="str">
        <f>LOOKUP(A5981,'[2]Collin Seedling for R'!$A$3:$A$51,'[2]Collin Seedling for R'!$P$3:$P$51)</f>
        <v>Unseeded</v>
      </c>
      <c r="N5981" s="8">
        <f t="shared" si="93"/>
        <v>13.44</v>
      </c>
      <c r="O5981" s="2" t="str">
        <f>LOOKUP(H5981,[2]plantlist!$A$2:$A$943,[2]plantlist!$B$2:$B$943)</f>
        <v>T</v>
      </c>
    </row>
    <row r="5982" spans="1:15" x14ac:dyDescent="0.2">
      <c r="A5982" s="7" t="s">
        <v>485</v>
      </c>
      <c r="B5982" s="2">
        <v>1997</v>
      </c>
      <c r="C5982" s="2" t="s">
        <v>0</v>
      </c>
      <c r="D5982" s="2">
        <v>0</v>
      </c>
      <c r="E5982" s="2">
        <v>13</v>
      </c>
      <c r="F5982" s="2">
        <v>13</v>
      </c>
      <c r="G5982" s="2">
        <v>5000</v>
      </c>
      <c r="H5982" s="2" t="s">
        <v>70</v>
      </c>
      <c r="I5982" s="2" t="s">
        <v>2</v>
      </c>
      <c r="J5982" s="2" t="s">
        <v>71</v>
      </c>
      <c r="K5982" s="2" t="str">
        <f>LOOKUP(A5982,'[2]Collin Seedling for R'!$A$3:$A$51,'[2]Collin Seedling for R'!$R$3:$R$51)</f>
        <v>Unburned</v>
      </c>
      <c r="L5982" s="2" t="str">
        <f>LOOKUP(A5982,'[2]Collin Seedling for R'!$A$3:$A$51,'[2]Collin Seedling for R'!$T$3:$T$51)</f>
        <v>BAND</v>
      </c>
      <c r="M5982" s="2" t="str">
        <f>LOOKUP(A5982,'[2]Collin Seedling for R'!$A$3:$A$51,'[2]Collin Seedling for R'!$P$3:$P$51)</f>
        <v>Unseeded</v>
      </c>
      <c r="N5982" s="8">
        <f t="shared" si="93"/>
        <v>0.26</v>
      </c>
      <c r="O5982" s="2" t="str">
        <f>LOOKUP(H5982,[2]plantlist!$A$2:$A$943,[2]plantlist!$B$2:$B$943)</f>
        <v>F</v>
      </c>
    </row>
    <row r="5983" spans="1:15" x14ac:dyDescent="0.2">
      <c r="A5983" s="7" t="s">
        <v>485</v>
      </c>
      <c r="B5983" s="2">
        <v>1997</v>
      </c>
      <c r="C5983" s="2" t="s">
        <v>0</v>
      </c>
      <c r="D5983" s="2">
        <v>0</v>
      </c>
      <c r="E5983" s="2">
        <v>22</v>
      </c>
      <c r="F5983" s="2">
        <v>22</v>
      </c>
      <c r="G5983" s="2">
        <v>5000</v>
      </c>
      <c r="H5983" s="2" t="s">
        <v>218</v>
      </c>
      <c r="I5983" s="2" t="s">
        <v>2</v>
      </c>
      <c r="J5983" s="2" t="s">
        <v>219</v>
      </c>
      <c r="K5983" s="2" t="str">
        <f>LOOKUP(A5983,'[2]Collin Seedling for R'!$A$3:$A$51,'[2]Collin Seedling for R'!$R$3:$R$51)</f>
        <v>Unburned</v>
      </c>
      <c r="L5983" s="2" t="str">
        <f>LOOKUP(A5983,'[2]Collin Seedling for R'!$A$3:$A$51,'[2]Collin Seedling for R'!$T$3:$T$51)</f>
        <v>BAND</v>
      </c>
      <c r="M5983" s="2" t="str">
        <f>LOOKUP(A5983,'[2]Collin Seedling for R'!$A$3:$A$51,'[2]Collin Seedling for R'!$P$3:$P$51)</f>
        <v>Unseeded</v>
      </c>
      <c r="N5983" s="8">
        <f t="shared" si="93"/>
        <v>0.44</v>
      </c>
      <c r="O5983" s="2" t="str">
        <f>LOOKUP(H5983,[2]plantlist!$A$2:$A$943,[2]plantlist!$B$2:$B$943)</f>
        <v>L</v>
      </c>
    </row>
    <row r="5984" spans="1:15" x14ac:dyDescent="0.2">
      <c r="A5984" s="7" t="s">
        <v>485</v>
      </c>
      <c r="B5984" s="2">
        <v>1997</v>
      </c>
      <c r="C5984" s="2" t="s">
        <v>0</v>
      </c>
      <c r="D5984" s="2">
        <v>0</v>
      </c>
      <c r="E5984" s="2">
        <v>1</v>
      </c>
      <c r="F5984" s="2">
        <v>1</v>
      </c>
      <c r="G5984" s="2">
        <v>5000</v>
      </c>
      <c r="H5984" s="2" t="s">
        <v>12</v>
      </c>
      <c r="I5984" s="2" t="s">
        <v>19</v>
      </c>
      <c r="J5984" s="2" t="s">
        <v>13</v>
      </c>
      <c r="K5984" s="2" t="str">
        <f>LOOKUP(A5984,'[2]Collin Seedling for R'!$A$3:$A$51,'[2]Collin Seedling for R'!$R$3:$R$51)</f>
        <v>Unburned</v>
      </c>
      <c r="L5984" s="2" t="str">
        <f>LOOKUP(A5984,'[2]Collin Seedling for R'!$A$3:$A$51,'[2]Collin Seedling for R'!$T$3:$T$51)</f>
        <v>BAND</v>
      </c>
      <c r="M5984" s="2" t="str">
        <f>LOOKUP(A5984,'[2]Collin Seedling for R'!$A$3:$A$51,'[2]Collin Seedling for R'!$P$3:$P$51)</f>
        <v>Unseeded</v>
      </c>
      <c r="N5984" s="8">
        <f t="shared" si="93"/>
        <v>0.02</v>
      </c>
      <c r="O5984" s="2" t="str">
        <f>LOOKUP(H5984,[2]plantlist!$A$2:$A$943,[2]plantlist!$B$2:$B$943)</f>
        <v>G</v>
      </c>
    </row>
    <row r="5985" spans="1:15" x14ac:dyDescent="0.2">
      <c r="A5985" s="7" t="s">
        <v>485</v>
      </c>
      <c r="B5985" s="2">
        <v>1997</v>
      </c>
      <c r="C5985" s="2" t="s">
        <v>0</v>
      </c>
      <c r="D5985" s="2">
        <v>0</v>
      </c>
      <c r="E5985" s="2">
        <v>2</v>
      </c>
      <c r="F5985" s="2">
        <v>2</v>
      </c>
      <c r="G5985" s="2">
        <v>5000</v>
      </c>
      <c r="H5985" s="2" t="s">
        <v>25</v>
      </c>
      <c r="I5985" s="2" t="s">
        <v>2</v>
      </c>
      <c r="J5985" s="2" t="s">
        <v>26</v>
      </c>
      <c r="K5985" s="2" t="str">
        <f>LOOKUP(A5985,'[2]Collin Seedling for R'!$A$3:$A$51,'[2]Collin Seedling for R'!$R$3:$R$51)</f>
        <v>Unburned</v>
      </c>
      <c r="L5985" s="2" t="str">
        <f>LOOKUP(A5985,'[2]Collin Seedling for R'!$A$3:$A$51,'[2]Collin Seedling for R'!$T$3:$T$51)</f>
        <v>BAND</v>
      </c>
      <c r="M5985" s="2" t="str">
        <f>LOOKUP(A5985,'[2]Collin Seedling for R'!$A$3:$A$51,'[2]Collin Seedling for R'!$P$3:$P$51)</f>
        <v>Unseeded</v>
      </c>
      <c r="N5985" s="8">
        <f t="shared" si="93"/>
        <v>0.04</v>
      </c>
      <c r="O5985" s="2" t="str">
        <f>LOOKUP(H5985,[2]plantlist!$A$2:$A$943,[2]plantlist!$B$2:$B$943)</f>
        <v>F</v>
      </c>
    </row>
    <row r="5986" spans="1:15" x14ac:dyDescent="0.2">
      <c r="A5986" s="7" t="s">
        <v>485</v>
      </c>
      <c r="B5986" s="2">
        <v>1997</v>
      </c>
      <c r="C5986" s="2" t="s">
        <v>0</v>
      </c>
      <c r="D5986" s="2">
        <v>0</v>
      </c>
      <c r="E5986" s="2">
        <v>34</v>
      </c>
      <c r="F5986" s="2">
        <v>34</v>
      </c>
      <c r="G5986" s="2">
        <v>5000</v>
      </c>
      <c r="H5986" s="2" t="s">
        <v>384</v>
      </c>
      <c r="I5986" s="2" t="s">
        <v>2</v>
      </c>
      <c r="J5986" s="2" t="s">
        <v>385</v>
      </c>
      <c r="K5986" s="2" t="str">
        <f>LOOKUP(A5986,'[2]Collin Seedling for R'!$A$3:$A$51,'[2]Collin Seedling for R'!$R$3:$R$51)</f>
        <v>Unburned</v>
      </c>
      <c r="L5986" s="2" t="str">
        <f>LOOKUP(A5986,'[2]Collin Seedling for R'!$A$3:$A$51,'[2]Collin Seedling for R'!$T$3:$T$51)</f>
        <v>BAND</v>
      </c>
      <c r="M5986" s="2" t="str">
        <f>LOOKUP(A5986,'[2]Collin Seedling for R'!$A$3:$A$51,'[2]Collin Seedling for R'!$P$3:$P$51)</f>
        <v>Unseeded</v>
      </c>
      <c r="N5986" s="8">
        <f t="shared" si="93"/>
        <v>0.67999999999999994</v>
      </c>
      <c r="O5986" s="2" t="str">
        <f>LOOKUP(H5986,[2]plantlist!$A$2:$A$943,[2]plantlist!$B$2:$B$943)</f>
        <v>G</v>
      </c>
    </row>
    <row r="5987" spans="1:15" x14ac:dyDescent="0.2">
      <c r="A5987" s="7" t="s">
        <v>485</v>
      </c>
      <c r="B5987" s="2">
        <v>1997</v>
      </c>
      <c r="C5987" s="2" t="s">
        <v>0</v>
      </c>
      <c r="D5987" s="2">
        <v>0</v>
      </c>
      <c r="E5987" s="2">
        <v>3</v>
      </c>
      <c r="F5987" s="2">
        <v>3</v>
      </c>
      <c r="G5987" s="2">
        <v>5000</v>
      </c>
      <c r="H5987" s="2" t="s">
        <v>240</v>
      </c>
      <c r="I5987" s="2" t="s">
        <v>19</v>
      </c>
      <c r="J5987" s="2" t="s">
        <v>241</v>
      </c>
      <c r="K5987" s="2" t="str">
        <f>LOOKUP(A5987,'[2]Collin Seedling for R'!$A$3:$A$51,'[2]Collin Seedling for R'!$R$3:$R$51)</f>
        <v>Unburned</v>
      </c>
      <c r="L5987" s="2" t="str">
        <f>LOOKUP(A5987,'[2]Collin Seedling for R'!$A$3:$A$51,'[2]Collin Seedling for R'!$T$3:$T$51)</f>
        <v>BAND</v>
      </c>
      <c r="M5987" s="2" t="str">
        <f>LOOKUP(A5987,'[2]Collin Seedling for R'!$A$3:$A$51,'[2]Collin Seedling for R'!$P$3:$P$51)</f>
        <v>Unseeded</v>
      </c>
      <c r="N5987" s="8">
        <f t="shared" ref="N5987:N6050" si="94">E5987/G5987*100</f>
        <v>0.06</v>
      </c>
      <c r="O5987" s="2" t="str">
        <f>LOOKUP(H5987,[2]plantlist!$A$2:$A$943,[2]plantlist!$B$2:$B$943)</f>
        <v>G</v>
      </c>
    </row>
    <row r="5988" spans="1:15" x14ac:dyDescent="0.2">
      <c r="A5988" s="7" t="s">
        <v>485</v>
      </c>
      <c r="B5988" s="2">
        <v>1997</v>
      </c>
      <c r="C5988" s="2" t="s">
        <v>0</v>
      </c>
      <c r="D5988" s="2">
        <v>0</v>
      </c>
      <c r="E5988" s="2">
        <v>1355</v>
      </c>
      <c r="F5988" s="2">
        <v>1355</v>
      </c>
      <c r="G5988" s="2">
        <v>5000</v>
      </c>
      <c r="H5988" s="2" t="s">
        <v>74</v>
      </c>
      <c r="I5988" s="2" t="s">
        <v>2</v>
      </c>
      <c r="J5988" s="2" t="s">
        <v>75</v>
      </c>
      <c r="K5988" s="2" t="str">
        <f>LOOKUP(A5988,'[2]Collin Seedling for R'!$A$3:$A$51,'[2]Collin Seedling for R'!$R$3:$R$51)</f>
        <v>Unburned</v>
      </c>
      <c r="L5988" s="2" t="str">
        <f>LOOKUP(A5988,'[2]Collin Seedling for R'!$A$3:$A$51,'[2]Collin Seedling for R'!$T$3:$T$51)</f>
        <v>BAND</v>
      </c>
      <c r="M5988" s="2" t="str">
        <f>LOOKUP(A5988,'[2]Collin Seedling for R'!$A$3:$A$51,'[2]Collin Seedling for R'!$P$3:$P$51)</f>
        <v>Unseeded</v>
      </c>
      <c r="N5988" s="8">
        <f t="shared" si="94"/>
        <v>27.1</v>
      </c>
      <c r="O5988" s="2" t="str">
        <f>LOOKUP(H5988,[2]plantlist!$A$2:$A$943,[2]plantlist!$B$2:$B$943)</f>
        <v>T</v>
      </c>
    </row>
    <row r="5989" spans="1:15" x14ac:dyDescent="0.2">
      <c r="A5989" s="7" t="s">
        <v>485</v>
      </c>
      <c r="B5989" s="2">
        <v>1997</v>
      </c>
      <c r="C5989" s="2" t="s">
        <v>0</v>
      </c>
      <c r="D5989" s="2">
        <v>0</v>
      </c>
      <c r="E5989" s="2">
        <v>262</v>
      </c>
      <c r="F5989" s="2">
        <v>262</v>
      </c>
      <c r="G5989" s="2">
        <v>5000</v>
      </c>
      <c r="H5989" s="2" t="s">
        <v>100</v>
      </c>
      <c r="I5989" s="2" t="s">
        <v>2</v>
      </c>
      <c r="J5989" s="2" t="s">
        <v>101</v>
      </c>
      <c r="K5989" s="2" t="str">
        <f>LOOKUP(A5989,'[2]Collin Seedling for R'!$A$3:$A$51,'[2]Collin Seedling for R'!$R$3:$R$51)</f>
        <v>Unburned</v>
      </c>
      <c r="L5989" s="2" t="str">
        <f>LOOKUP(A5989,'[2]Collin Seedling for R'!$A$3:$A$51,'[2]Collin Seedling for R'!$T$3:$T$51)</f>
        <v>BAND</v>
      </c>
      <c r="M5989" s="2" t="str">
        <f>LOOKUP(A5989,'[2]Collin Seedling for R'!$A$3:$A$51,'[2]Collin Seedling for R'!$P$3:$P$51)</f>
        <v>Unseeded</v>
      </c>
      <c r="N5989" s="8">
        <f t="shared" si="94"/>
        <v>5.24</v>
      </c>
      <c r="O5989" s="2" t="str">
        <f>LOOKUP(H5989,[2]plantlist!$A$2:$A$943,[2]plantlist!$B$2:$B$943)</f>
        <v>S</v>
      </c>
    </row>
    <row r="5990" spans="1:15" x14ac:dyDescent="0.2">
      <c r="A5990" s="7" t="s">
        <v>485</v>
      </c>
      <c r="B5990" s="2">
        <v>1997</v>
      </c>
      <c r="C5990" s="2" t="s">
        <v>0</v>
      </c>
      <c r="D5990" s="2">
        <v>0</v>
      </c>
      <c r="E5990" s="2">
        <v>2</v>
      </c>
      <c r="F5990" s="2">
        <v>2</v>
      </c>
      <c r="G5990" s="2">
        <v>5000</v>
      </c>
      <c r="H5990" s="2" t="s">
        <v>416</v>
      </c>
      <c r="I5990" s="2" t="s">
        <v>2</v>
      </c>
      <c r="J5990" s="2" t="s">
        <v>117</v>
      </c>
      <c r="K5990" s="2" t="str">
        <f>LOOKUP(A5990,'[2]Collin Seedling for R'!$A$3:$A$51,'[2]Collin Seedling for R'!$R$3:$R$51)</f>
        <v>Unburned</v>
      </c>
      <c r="L5990" s="2" t="str">
        <f>LOOKUP(A5990,'[2]Collin Seedling for R'!$A$3:$A$51,'[2]Collin Seedling for R'!$T$3:$T$51)</f>
        <v>BAND</v>
      </c>
      <c r="M5990" s="2" t="str">
        <f>LOOKUP(A5990,'[2]Collin Seedling for R'!$A$3:$A$51,'[2]Collin Seedling for R'!$P$3:$P$51)</f>
        <v>Unseeded</v>
      </c>
      <c r="N5990" s="8">
        <f t="shared" si="94"/>
        <v>0.04</v>
      </c>
      <c r="O5990" s="2" t="str">
        <f>LOOKUP(H5990,[2]plantlist!$A$2:$A$943,[2]plantlist!$B$2:$B$943)</f>
        <v>F</v>
      </c>
    </row>
    <row r="5991" spans="1:15" x14ac:dyDescent="0.2">
      <c r="A5991" s="7" t="s">
        <v>485</v>
      </c>
      <c r="B5991" s="2">
        <v>1997</v>
      </c>
      <c r="C5991" s="2" t="s">
        <v>0</v>
      </c>
      <c r="D5991" s="2">
        <v>0</v>
      </c>
      <c r="E5991" s="2">
        <v>1</v>
      </c>
      <c r="F5991" s="2">
        <v>1</v>
      </c>
      <c r="G5991" s="2">
        <v>5000</v>
      </c>
      <c r="H5991" s="2" t="s">
        <v>384</v>
      </c>
      <c r="I5991" s="2" t="s">
        <v>19</v>
      </c>
      <c r="J5991" s="2" t="s">
        <v>385</v>
      </c>
      <c r="K5991" s="2" t="str">
        <f>LOOKUP(A5991,'[2]Collin Seedling for R'!$A$3:$A$51,'[2]Collin Seedling for R'!$R$3:$R$51)</f>
        <v>Unburned</v>
      </c>
      <c r="L5991" s="2" t="str">
        <f>LOOKUP(A5991,'[2]Collin Seedling for R'!$A$3:$A$51,'[2]Collin Seedling for R'!$T$3:$T$51)</f>
        <v>BAND</v>
      </c>
      <c r="M5991" s="2" t="str">
        <f>LOOKUP(A5991,'[2]Collin Seedling for R'!$A$3:$A$51,'[2]Collin Seedling for R'!$P$3:$P$51)</f>
        <v>Unseeded</v>
      </c>
      <c r="N5991" s="8">
        <f t="shared" si="94"/>
        <v>0.02</v>
      </c>
      <c r="O5991" s="2" t="str">
        <f>LOOKUP(H5991,[2]plantlist!$A$2:$A$943,[2]plantlist!$B$2:$B$943)</f>
        <v>G</v>
      </c>
    </row>
    <row r="5992" spans="1:15" x14ac:dyDescent="0.2">
      <c r="A5992" s="7" t="s">
        <v>485</v>
      </c>
      <c r="B5992" s="2">
        <v>1997</v>
      </c>
      <c r="C5992" s="2" t="s">
        <v>0</v>
      </c>
      <c r="D5992" s="2">
        <v>0</v>
      </c>
      <c r="E5992" s="2">
        <v>101</v>
      </c>
      <c r="F5992" s="2">
        <v>101</v>
      </c>
      <c r="G5992" s="2">
        <v>5000</v>
      </c>
      <c r="H5992" s="2" t="s">
        <v>486</v>
      </c>
      <c r="I5992" s="2" t="s">
        <v>19</v>
      </c>
      <c r="J5992" s="2" t="s">
        <v>487</v>
      </c>
      <c r="K5992" s="2" t="str">
        <f>LOOKUP(A5992,'[2]Collin Seedling for R'!$A$3:$A$51,'[2]Collin Seedling for R'!$R$3:$R$51)</f>
        <v>Unburned</v>
      </c>
      <c r="L5992" s="2" t="str">
        <f>LOOKUP(A5992,'[2]Collin Seedling for R'!$A$3:$A$51,'[2]Collin Seedling for R'!$T$3:$T$51)</f>
        <v>BAND</v>
      </c>
      <c r="M5992" s="2" t="str">
        <f>LOOKUP(A5992,'[2]Collin Seedling for R'!$A$3:$A$51,'[2]Collin Seedling for R'!$P$3:$P$51)</f>
        <v>Unseeded</v>
      </c>
      <c r="N5992" s="8">
        <f t="shared" si="94"/>
        <v>2.02</v>
      </c>
      <c r="O5992" s="2" t="str">
        <f>LOOKUP(H5992,[2]plantlist!$A$2:$A$943,[2]plantlist!$B$2:$B$943)</f>
        <v>T</v>
      </c>
    </row>
    <row r="5993" spans="1:15" x14ac:dyDescent="0.2">
      <c r="A5993" s="7" t="s">
        <v>485</v>
      </c>
      <c r="B5993" s="2">
        <v>1997</v>
      </c>
      <c r="C5993" s="2" t="s">
        <v>0</v>
      </c>
      <c r="D5993" s="2">
        <v>0</v>
      </c>
      <c r="E5993" s="2">
        <v>4</v>
      </c>
      <c r="F5993" s="2">
        <v>4</v>
      </c>
      <c r="G5993" s="2">
        <v>5000</v>
      </c>
      <c r="H5993" s="2" t="s">
        <v>68</v>
      </c>
      <c r="I5993" s="2" t="s">
        <v>19</v>
      </c>
      <c r="J5993" s="2" t="s">
        <v>69</v>
      </c>
      <c r="K5993" s="2" t="str">
        <f>LOOKUP(A5993,'[2]Collin Seedling for R'!$A$3:$A$51,'[2]Collin Seedling for R'!$R$3:$R$51)</f>
        <v>Unburned</v>
      </c>
      <c r="L5993" s="2" t="str">
        <f>LOOKUP(A5993,'[2]Collin Seedling for R'!$A$3:$A$51,'[2]Collin Seedling for R'!$T$3:$T$51)</f>
        <v>BAND</v>
      </c>
      <c r="M5993" s="2" t="str">
        <f>LOOKUP(A5993,'[2]Collin Seedling for R'!$A$3:$A$51,'[2]Collin Seedling for R'!$P$3:$P$51)</f>
        <v>Unseeded</v>
      </c>
      <c r="N5993" s="8">
        <f t="shared" si="94"/>
        <v>0.08</v>
      </c>
      <c r="O5993" s="2" t="str">
        <f>LOOKUP(H5993,[2]plantlist!$A$2:$A$943,[2]plantlist!$B$2:$B$943)</f>
        <v>G</v>
      </c>
    </row>
    <row r="5994" spans="1:15" x14ac:dyDescent="0.2">
      <c r="A5994" s="7" t="s">
        <v>485</v>
      </c>
      <c r="B5994" s="2">
        <v>1997</v>
      </c>
      <c r="C5994" s="2" t="s">
        <v>0</v>
      </c>
      <c r="D5994" s="2">
        <v>0</v>
      </c>
      <c r="E5994" s="2">
        <v>21</v>
      </c>
      <c r="F5994" s="2">
        <v>21</v>
      </c>
      <c r="G5994" s="2">
        <v>5000</v>
      </c>
      <c r="H5994" s="2" t="s">
        <v>100</v>
      </c>
      <c r="I5994" s="2" t="s">
        <v>19</v>
      </c>
      <c r="J5994" s="2" t="s">
        <v>101</v>
      </c>
      <c r="K5994" s="2" t="str">
        <f>LOOKUP(A5994,'[2]Collin Seedling for R'!$A$3:$A$51,'[2]Collin Seedling for R'!$R$3:$R$51)</f>
        <v>Unburned</v>
      </c>
      <c r="L5994" s="2" t="str">
        <f>LOOKUP(A5994,'[2]Collin Seedling for R'!$A$3:$A$51,'[2]Collin Seedling for R'!$T$3:$T$51)</f>
        <v>BAND</v>
      </c>
      <c r="M5994" s="2" t="str">
        <f>LOOKUP(A5994,'[2]Collin Seedling for R'!$A$3:$A$51,'[2]Collin Seedling for R'!$P$3:$P$51)</f>
        <v>Unseeded</v>
      </c>
      <c r="N5994" s="8">
        <f t="shared" si="94"/>
        <v>0.42</v>
      </c>
      <c r="O5994" s="2" t="str">
        <f>LOOKUP(H5994,[2]plantlist!$A$2:$A$943,[2]plantlist!$B$2:$B$943)</f>
        <v>S</v>
      </c>
    </row>
    <row r="5995" spans="1:15" x14ac:dyDescent="0.2">
      <c r="A5995" s="7" t="s">
        <v>485</v>
      </c>
      <c r="B5995" s="2">
        <v>1997</v>
      </c>
      <c r="C5995" s="2" t="s">
        <v>0</v>
      </c>
      <c r="D5995" s="2">
        <v>0</v>
      </c>
      <c r="E5995" s="2">
        <v>181</v>
      </c>
      <c r="F5995" s="2">
        <v>181</v>
      </c>
      <c r="G5995" s="2">
        <v>5000</v>
      </c>
      <c r="H5995" s="2" t="s">
        <v>382</v>
      </c>
      <c r="I5995" s="2" t="s">
        <v>19</v>
      </c>
      <c r="J5995" s="2" t="s">
        <v>383</v>
      </c>
      <c r="K5995" s="2" t="str">
        <f>LOOKUP(A5995,'[2]Collin Seedling for R'!$A$3:$A$51,'[2]Collin Seedling for R'!$R$3:$R$51)</f>
        <v>Unburned</v>
      </c>
      <c r="L5995" s="2" t="str">
        <f>LOOKUP(A5995,'[2]Collin Seedling for R'!$A$3:$A$51,'[2]Collin Seedling for R'!$T$3:$T$51)</f>
        <v>BAND</v>
      </c>
      <c r="M5995" s="2" t="str">
        <f>LOOKUP(A5995,'[2]Collin Seedling for R'!$A$3:$A$51,'[2]Collin Seedling for R'!$P$3:$P$51)</f>
        <v>Unseeded</v>
      </c>
      <c r="N5995" s="8">
        <f t="shared" si="94"/>
        <v>3.62</v>
      </c>
      <c r="O5995" s="2" t="str">
        <f>LOOKUP(H5995,[2]plantlist!$A$2:$A$943,[2]plantlist!$B$2:$B$943)</f>
        <v>T</v>
      </c>
    </row>
    <row r="5996" spans="1:15" x14ac:dyDescent="0.2">
      <c r="A5996" s="7" t="s">
        <v>485</v>
      </c>
      <c r="B5996" s="2">
        <v>1997</v>
      </c>
      <c r="C5996" s="2" t="s">
        <v>0</v>
      </c>
      <c r="D5996" s="2">
        <v>0</v>
      </c>
      <c r="E5996" s="2">
        <v>77</v>
      </c>
      <c r="F5996" s="2">
        <v>77</v>
      </c>
      <c r="G5996" s="2">
        <v>5000</v>
      </c>
      <c r="H5996" s="2" t="s">
        <v>488</v>
      </c>
      <c r="I5996" s="2" t="s">
        <v>19</v>
      </c>
      <c r="J5996" s="2" t="s">
        <v>489</v>
      </c>
      <c r="K5996" s="2" t="str">
        <f>LOOKUP(A5996,'[2]Collin Seedling for R'!$A$3:$A$51,'[2]Collin Seedling for R'!$R$3:$R$51)</f>
        <v>Unburned</v>
      </c>
      <c r="L5996" s="2" t="str">
        <f>LOOKUP(A5996,'[2]Collin Seedling for R'!$A$3:$A$51,'[2]Collin Seedling for R'!$T$3:$T$51)</f>
        <v>BAND</v>
      </c>
      <c r="M5996" s="2" t="str">
        <f>LOOKUP(A5996,'[2]Collin Seedling for R'!$A$3:$A$51,'[2]Collin Seedling for R'!$P$3:$P$51)</f>
        <v>Unseeded</v>
      </c>
      <c r="N5996" s="8">
        <f t="shared" si="94"/>
        <v>1.54</v>
      </c>
      <c r="O5996" s="2" t="str">
        <f>LOOKUP(H5996,[2]plantlist!$A$2:$A$943,[2]plantlist!$B$2:$B$943)</f>
        <v>T</v>
      </c>
    </row>
    <row r="5997" spans="1:15" x14ac:dyDescent="0.2">
      <c r="A5997" s="7" t="s">
        <v>485</v>
      </c>
      <c r="B5997" s="2">
        <v>1997</v>
      </c>
      <c r="C5997" s="2" t="s">
        <v>0</v>
      </c>
      <c r="D5997" s="2">
        <v>0</v>
      </c>
      <c r="E5997" s="2">
        <v>1</v>
      </c>
      <c r="F5997" s="2">
        <v>1</v>
      </c>
      <c r="G5997" s="2">
        <v>5000</v>
      </c>
      <c r="H5997" s="2" t="s">
        <v>198</v>
      </c>
      <c r="I5997" s="2" t="s">
        <v>2</v>
      </c>
      <c r="J5997" s="2" t="s">
        <v>199</v>
      </c>
      <c r="K5997" s="2" t="str">
        <f>LOOKUP(A5997,'[2]Collin Seedling for R'!$A$3:$A$51,'[2]Collin Seedling for R'!$R$3:$R$51)</f>
        <v>Unburned</v>
      </c>
      <c r="L5997" s="2" t="str">
        <f>LOOKUP(A5997,'[2]Collin Seedling for R'!$A$3:$A$51,'[2]Collin Seedling for R'!$T$3:$T$51)</f>
        <v>BAND</v>
      </c>
      <c r="M5997" s="2" t="str">
        <f>LOOKUP(A5997,'[2]Collin Seedling for R'!$A$3:$A$51,'[2]Collin Seedling for R'!$P$3:$P$51)</f>
        <v>Unseeded</v>
      </c>
      <c r="N5997" s="8">
        <f t="shared" si="94"/>
        <v>0.02</v>
      </c>
      <c r="O5997" s="2" t="str">
        <f>LOOKUP(H5997,[2]plantlist!$A$2:$A$943,[2]plantlist!$B$2:$B$943)</f>
        <v>G</v>
      </c>
    </row>
    <row r="5998" spans="1:15" x14ac:dyDescent="0.2">
      <c r="A5998" s="7" t="s">
        <v>485</v>
      </c>
      <c r="B5998" s="2">
        <v>1997</v>
      </c>
      <c r="C5998" s="2" t="s">
        <v>0</v>
      </c>
      <c r="D5998" s="2">
        <v>0</v>
      </c>
      <c r="E5998" s="2">
        <v>8</v>
      </c>
      <c r="F5998" s="2">
        <v>8</v>
      </c>
      <c r="G5998" s="2">
        <v>5000</v>
      </c>
      <c r="H5998" s="2" t="s">
        <v>319</v>
      </c>
      <c r="I5998" s="2" t="s">
        <v>2</v>
      </c>
      <c r="J5998" s="2" t="s">
        <v>320</v>
      </c>
      <c r="K5998" s="2" t="str">
        <f>LOOKUP(A5998,'[2]Collin Seedling for R'!$A$3:$A$51,'[2]Collin Seedling for R'!$R$3:$R$51)</f>
        <v>Unburned</v>
      </c>
      <c r="L5998" s="2" t="str">
        <f>LOOKUP(A5998,'[2]Collin Seedling for R'!$A$3:$A$51,'[2]Collin Seedling for R'!$T$3:$T$51)</f>
        <v>BAND</v>
      </c>
      <c r="M5998" s="2" t="str">
        <f>LOOKUP(A5998,'[2]Collin Seedling for R'!$A$3:$A$51,'[2]Collin Seedling for R'!$P$3:$P$51)</f>
        <v>Unseeded</v>
      </c>
      <c r="N5998" s="8">
        <f t="shared" si="94"/>
        <v>0.16</v>
      </c>
      <c r="O5998" s="2" t="str">
        <f>LOOKUP(H5998,[2]plantlist!$A$2:$A$943,[2]plantlist!$B$2:$B$943)</f>
        <v>T</v>
      </c>
    </row>
    <row r="5999" spans="1:15" x14ac:dyDescent="0.2">
      <c r="A5999" s="7" t="s">
        <v>485</v>
      </c>
      <c r="B5999" s="2">
        <v>1997</v>
      </c>
      <c r="C5999" s="2" t="s">
        <v>0</v>
      </c>
      <c r="D5999" s="2">
        <v>0</v>
      </c>
      <c r="E5999" s="2">
        <v>1</v>
      </c>
      <c r="F5999" s="2">
        <v>1</v>
      </c>
      <c r="G5999" s="2">
        <v>5000</v>
      </c>
      <c r="H5999" s="2" t="s">
        <v>414</v>
      </c>
      <c r="I5999" s="2" t="s">
        <v>2</v>
      </c>
      <c r="J5999" s="2" t="s">
        <v>415</v>
      </c>
      <c r="K5999" s="2" t="str">
        <f>LOOKUP(A5999,'[2]Collin Seedling for R'!$A$3:$A$51,'[2]Collin Seedling for R'!$R$3:$R$51)</f>
        <v>Unburned</v>
      </c>
      <c r="L5999" s="2" t="str">
        <f>LOOKUP(A5999,'[2]Collin Seedling for R'!$A$3:$A$51,'[2]Collin Seedling for R'!$T$3:$T$51)</f>
        <v>BAND</v>
      </c>
      <c r="M5999" s="2" t="str">
        <f>LOOKUP(A5999,'[2]Collin Seedling for R'!$A$3:$A$51,'[2]Collin Seedling for R'!$P$3:$P$51)</f>
        <v>Unseeded</v>
      </c>
      <c r="N5999" s="8">
        <f t="shared" si="94"/>
        <v>0.02</v>
      </c>
      <c r="O5999" s="2" t="str">
        <f>LOOKUP(H5999,[2]plantlist!$A$2:$A$943,[2]plantlist!$B$2:$B$943)</f>
        <v>F</v>
      </c>
    </row>
    <row r="6000" spans="1:15" x14ac:dyDescent="0.2">
      <c r="A6000" s="7" t="s">
        <v>485</v>
      </c>
      <c r="B6000" s="2">
        <v>1997</v>
      </c>
      <c r="C6000" s="2" t="s">
        <v>0</v>
      </c>
      <c r="D6000" s="2">
        <v>0</v>
      </c>
      <c r="E6000" s="2">
        <v>7</v>
      </c>
      <c r="F6000" s="2">
        <v>7</v>
      </c>
      <c r="G6000" s="2">
        <v>5000</v>
      </c>
      <c r="H6000" s="2" t="s">
        <v>490</v>
      </c>
      <c r="I6000" s="2" t="s">
        <v>19</v>
      </c>
      <c r="J6000" s="2" t="s">
        <v>491</v>
      </c>
      <c r="K6000" s="2" t="str">
        <f>LOOKUP(A6000,'[2]Collin Seedling for R'!$A$3:$A$51,'[2]Collin Seedling for R'!$R$3:$R$51)</f>
        <v>Unburned</v>
      </c>
      <c r="L6000" s="2" t="str">
        <f>LOOKUP(A6000,'[2]Collin Seedling for R'!$A$3:$A$51,'[2]Collin Seedling for R'!$T$3:$T$51)</f>
        <v>BAND</v>
      </c>
      <c r="M6000" s="2" t="str">
        <f>LOOKUP(A6000,'[2]Collin Seedling for R'!$A$3:$A$51,'[2]Collin Seedling for R'!$P$3:$P$51)</f>
        <v>Unseeded</v>
      </c>
      <c r="N6000" s="8">
        <f t="shared" si="94"/>
        <v>0.13999999999999999</v>
      </c>
      <c r="O6000" s="2" t="str">
        <f>LOOKUP(H6000,[2]plantlist!$A$2:$A$943,[2]plantlist!$B$2:$B$943)</f>
        <v>S</v>
      </c>
    </row>
    <row r="6001" spans="1:15" x14ac:dyDescent="0.2">
      <c r="A6001" s="7" t="s">
        <v>485</v>
      </c>
      <c r="B6001" s="2">
        <v>1997</v>
      </c>
      <c r="C6001" s="2" t="s">
        <v>0</v>
      </c>
      <c r="D6001" s="2">
        <v>0</v>
      </c>
      <c r="E6001" s="2">
        <v>6</v>
      </c>
      <c r="F6001" s="2">
        <v>6</v>
      </c>
      <c r="G6001" s="2">
        <v>5000</v>
      </c>
      <c r="H6001" s="2" t="s">
        <v>490</v>
      </c>
      <c r="I6001" s="2" t="s">
        <v>2</v>
      </c>
      <c r="J6001" s="2" t="s">
        <v>491</v>
      </c>
      <c r="K6001" s="2" t="str">
        <f>LOOKUP(A6001,'[2]Collin Seedling for R'!$A$3:$A$51,'[2]Collin Seedling for R'!$R$3:$R$51)</f>
        <v>Unburned</v>
      </c>
      <c r="L6001" s="2" t="str">
        <f>LOOKUP(A6001,'[2]Collin Seedling for R'!$A$3:$A$51,'[2]Collin Seedling for R'!$T$3:$T$51)</f>
        <v>BAND</v>
      </c>
      <c r="M6001" s="2" t="str">
        <f>LOOKUP(A6001,'[2]Collin Seedling for R'!$A$3:$A$51,'[2]Collin Seedling for R'!$P$3:$P$51)</f>
        <v>Unseeded</v>
      </c>
      <c r="N6001" s="8">
        <f t="shared" si="94"/>
        <v>0.12</v>
      </c>
      <c r="O6001" s="2" t="str">
        <f>LOOKUP(H6001,[2]plantlist!$A$2:$A$943,[2]plantlist!$B$2:$B$943)</f>
        <v>S</v>
      </c>
    </row>
    <row r="6002" spans="1:15" x14ac:dyDescent="0.2">
      <c r="A6002" s="7" t="s">
        <v>485</v>
      </c>
      <c r="B6002" s="2">
        <v>1997</v>
      </c>
      <c r="C6002" s="2" t="s">
        <v>0</v>
      </c>
      <c r="D6002" s="2">
        <v>0</v>
      </c>
      <c r="E6002" s="2">
        <v>3</v>
      </c>
      <c r="F6002" s="2">
        <v>3</v>
      </c>
      <c r="G6002" s="2">
        <v>5000</v>
      </c>
      <c r="H6002" s="2" t="s">
        <v>86</v>
      </c>
      <c r="I6002" s="2" t="s">
        <v>2</v>
      </c>
      <c r="J6002" s="2" t="s">
        <v>87</v>
      </c>
      <c r="K6002" s="2" t="str">
        <f>LOOKUP(A6002,'[2]Collin Seedling for R'!$A$3:$A$51,'[2]Collin Seedling for R'!$R$3:$R$51)</f>
        <v>Unburned</v>
      </c>
      <c r="L6002" s="2" t="str">
        <f>LOOKUP(A6002,'[2]Collin Seedling for R'!$A$3:$A$51,'[2]Collin Seedling for R'!$T$3:$T$51)</f>
        <v>BAND</v>
      </c>
      <c r="M6002" s="2" t="str">
        <f>LOOKUP(A6002,'[2]Collin Seedling for R'!$A$3:$A$51,'[2]Collin Seedling for R'!$P$3:$P$51)</f>
        <v>Unseeded</v>
      </c>
      <c r="N6002" s="8">
        <f t="shared" si="94"/>
        <v>0.06</v>
      </c>
      <c r="O6002" s="2" t="str">
        <f>LOOKUP(H6002,[2]plantlist!$A$2:$A$943,[2]plantlist!$B$2:$B$943)</f>
        <v>F</v>
      </c>
    </row>
    <row r="6003" spans="1:15" x14ac:dyDescent="0.2">
      <c r="A6003" s="7" t="s">
        <v>530</v>
      </c>
      <c r="B6003" s="2">
        <v>1998</v>
      </c>
      <c r="C6003" s="2" t="s">
        <v>0</v>
      </c>
      <c r="D6003" s="2">
        <v>3472</v>
      </c>
      <c r="E6003" s="2">
        <v>0</v>
      </c>
      <c r="F6003" s="2">
        <v>3472</v>
      </c>
      <c r="G6003" s="2">
        <v>5000</v>
      </c>
      <c r="H6003" s="2" t="s">
        <v>6</v>
      </c>
      <c r="I6003" s="2" t="s">
        <v>2</v>
      </c>
      <c r="J6003" s="2" t="s">
        <v>7</v>
      </c>
      <c r="K6003" s="2" t="str">
        <f>LOOKUP(A6003,'[2]Collin Seedling for R'!$A$3:$A$51,'[2]Collin Seedling for R'!$R$3:$R$51)</f>
        <v>Unburned</v>
      </c>
      <c r="L6003" s="2" t="str">
        <f>LOOKUP(A6003,'[2]Collin Seedling for R'!$A$3:$A$51,'[2]Collin Seedling for R'!$T$3:$T$51)</f>
        <v>BAND</v>
      </c>
      <c r="M6003" s="2" t="str">
        <f>LOOKUP(A6003,'[2]Collin Seedling for R'!$A$3:$A$51,'[2]Collin Seedling for R'!$P$3:$P$51)</f>
        <v>Unseeded</v>
      </c>
      <c r="N6003" s="8">
        <f t="shared" si="94"/>
        <v>0</v>
      </c>
      <c r="O6003" s="2" t="str">
        <f>LOOKUP(H6003,[2]plantlist!$A$2:$A$943,[2]plantlist!$B$2:$B$943)</f>
        <v>L</v>
      </c>
    </row>
    <row r="6004" spans="1:15" x14ac:dyDescent="0.2">
      <c r="A6004" s="7" t="s">
        <v>530</v>
      </c>
      <c r="B6004" s="2">
        <v>1998</v>
      </c>
      <c r="C6004" s="2" t="s">
        <v>0</v>
      </c>
      <c r="D6004" s="2">
        <v>748</v>
      </c>
      <c r="E6004" s="2">
        <v>0</v>
      </c>
      <c r="F6004" s="2">
        <v>748</v>
      </c>
      <c r="G6004" s="2">
        <v>5000</v>
      </c>
      <c r="H6004" s="2" t="s">
        <v>41</v>
      </c>
      <c r="I6004" s="2" t="s">
        <v>2</v>
      </c>
      <c r="J6004" s="2" t="s">
        <v>42</v>
      </c>
      <c r="K6004" s="2" t="str">
        <f>LOOKUP(A6004,'[2]Collin Seedling for R'!$A$3:$A$51,'[2]Collin Seedling for R'!$R$3:$R$51)</f>
        <v>Unburned</v>
      </c>
      <c r="L6004" s="2" t="str">
        <f>LOOKUP(A6004,'[2]Collin Seedling for R'!$A$3:$A$51,'[2]Collin Seedling for R'!$T$3:$T$51)</f>
        <v>BAND</v>
      </c>
      <c r="M6004" s="2" t="str">
        <f>LOOKUP(A6004,'[2]Collin Seedling for R'!$A$3:$A$51,'[2]Collin Seedling for R'!$P$3:$P$51)</f>
        <v>Unseeded</v>
      </c>
      <c r="N6004" s="8">
        <f t="shared" si="94"/>
        <v>0</v>
      </c>
      <c r="O6004" s="2" t="str">
        <f>LOOKUP(H6004,[2]plantlist!$A$2:$A$943,[2]plantlist!$B$2:$B$943)</f>
        <v>B</v>
      </c>
    </row>
    <row r="6005" spans="1:15" x14ac:dyDescent="0.2">
      <c r="A6005" s="7" t="s">
        <v>530</v>
      </c>
      <c r="B6005" s="2">
        <v>1998</v>
      </c>
      <c r="C6005" s="2" t="s">
        <v>0</v>
      </c>
      <c r="D6005" s="2">
        <v>445</v>
      </c>
      <c r="E6005" s="2">
        <v>0</v>
      </c>
      <c r="F6005" s="2">
        <v>445</v>
      </c>
      <c r="G6005" s="2">
        <v>5000</v>
      </c>
      <c r="H6005" s="2" t="s">
        <v>366</v>
      </c>
      <c r="I6005" s="2" t="s">
        <v>2</v>
      </c>
      <c r="J6005" s="2" t="s">
        <v>367</v>
      </c>
      <c r="K6005" s="2" t="str">
        <f>LOOKUP(A6005,'[2]Collin Seedling for R'!$A$3:$A$51,'[2]Collin Seedling for R'!$R$3:$R$51)</f>
        <v>Unburned</v>
      </c>
      <c r="L6005" s="2" t="str">
        <f>LOOKUP(A6005,'[2]Collin Seedling for R'!$A$3:$A$51,'[2]Collin Seedling for R'!$T$3:$T$51)</f>
        <v>BAND</v>
      </c>
      <c r="M6005" s="2" t="str">
        <f>LOOKUP(A6005,'[2]Collin Seedling for R'!$A$3:$A$51,'[2]Collin Seedling for R'!$P$3:$P$51)</f>
        <v>Unseeded</v>
      </c>
      <c r="N6005" s="8">
        <f t="shared" si="94"/>
        <v>0</v>
      </c>
      <c r="O6005" s="2" t="str">
        <f>LOOKUP(H6005,[2]plantlist!$A$2:$A$943,[2]plantlist!$B$2:$B$943)</f>
        <v>B</v>
      </c>
    </row>
    <row r="6006" spans="1:15" x14ac:dyDescent="0.2">
      <c r="A6006" s="7" t="s">
        <v>530</v>
      </c>
      <c r="B6006" s="2">
        <v>1998</v>
      </c>
      <c r="C6006" s="2" t="s">
        <v>0</v>
      </c>
      <c r="D6006" s="2">
        <v>112</v>
      </c>
      <c r="E6006" s="2">
        <v>0</v>
      </c>
      <c r="F6006" s="2">
        <v>112</v>
      </c>
      <c r="G6006" s="2">
        <v>5000</v>
      </c>
      <c r="H6006" s="2" t="s">
        <v>278</v>
      </c>
      <c r="I6006" s="2" t="s">
        <v>2</v>
      </c>
      <c r="J6006" s="2" t="s">
        <v>279</v>
      </c>
      <c r="K6006" s="2" t="str">
        <f>LOOKUP(A6006,'[2]Collin Seedling for R'!$A$3:$A$51,'[2]Collin Seedling for R'!$R$3:$R$51)</f>
        <v>Unburned</v>
      </c>
      <c r="L6006" s="2" t="str">
        <f>LOOKUP(A6006,'[2]Collin Seedling for R'!$A$3:$A$51,'[2]Collin Seedling for R'!$T$3:$T$51)</f>
        <v>BAND</v>
      </c>
      <c r="M6006" s="2" t="str">
        <f>LOOKUP(A6006,'[2]Collin Seedling for R'!$A$3:$A$51,'[2]Collin Seedling for R'!$P$3:$P$51)</f>
        <v>Unseeded</v>
      </c>
      <c r="N6006" s="8">
        <f t="shared" si="94"/>
        <v>0</v>
      </c>
      <c r="O6006" s="2" t="str">
        <f>LOOKUP(H6006,[2]plantlist!$A$2:$A$943,[2]plantlist!$B$2:$B$943)</f>
        <v>B</v>
      </c>
    </row>
    <row r="6007" spans="1:15" x14ac:dyDescent="0.2">
      <c r="A6007" s="7" t="s">
        <v>530</v>
      </c>
      <c r="B6007" s="2">
        <v>1998</v>
      </c>
      <c r="C6007" s="2" t="s">
        <v>0</v>
      </c>
      <c r="D6007" s="2">
        <v>90</v>
      </c>
      <c r="E6007" s="2">
        <v>66</v>
      </c>
      <c r="F6007" s="2">
        <v>156</v>
      </c>
      <c r="G6007" s="2">
        <v>5000</v>
      </c>
      <c r="H6007" s="2" t="s">
        <v>10</v>
      </c>
      <c r="I6007" s="2" t="s">
        <v>2</v>
      </c>
      <c r="J6007" s="2" t="s">
        <v>11</v>
      </c>
      <c r="K6007" s="2" t="str">
        <f>LOOKUP(A6007,'[2]Collin Seedling for R'!$A$3:$A$51,'[2]Collin Seedling for R'!$R$3:$R$51)</f>
        <v>Unburned</v>
      </c>
      <c r="L6007" s="2" t="str">
        <f>LOOKUP(A6007,'[2]Collin Seedling for R'!$A$3:$A$51,'[2]Collin Seedling for R'!$T$3:$T$51)</f>
        <v>BAND</v>
      </c>
      <c r="M6007" s="2" t="str">
        <f>LOOKUP(A6007,'[2]Collin Seedling for R'!$A$3:$A$51,'[2]Collin Seedling for R'!$P$3:$P$51)</f>
        <v>Unseeded</v>
      </c>
      <c r="N6007" s="8">
        <f t="shared" si="94"/>
        <v>1.32</v>
      </c>
      <c r="O6007" s="2" t="str">
        <f>LOOKUP(H6007,[2]plantlist!$A$2:$A$943,[2]plantlist!$B$2:$B$943)</f>
        <v>L</v>
      </c>
    </row>
    <row r="6008" spans="1:15" x14ac:dyDescent="0.2">
      <c r="A6008" s="7" t="s">
        <v>530</v>
      </c>
      <c r="B6008" s="2">
        <v>1998</v>
      </c>
      <c r="C6008" s="2" t="s">
        <v>0</v>
      </c>
      <c r="D6008" s="2">
        <v>29</v>
      </c>
      <c r="E6008" s="2">
        <v>140</v>
      </c>
      <c r="F6008" s="2">
        <v>169</v>
      </c>
      <c r="G6008" s="2">
        <v>5000</v>
      </c>
      <c r="H6008" s="2" t="s">
        <v>12</v>
      </c>
      <c r="I6008" s="2" t="s">
        <v>2</v>
      </c>
      <c r="J6008" s="2" t="s">
        <v>13</v>
      </c>
      <c r="K6008" s="2" t="str">
        <f>LOOKUP(A6008,'[2]Collin Seedling for R'!$A$3:$A$51,'[2]Collin Seedling for R'!$R$3:$R$51)</f>
        <v>Unburned</v>
      </c>
      <c r="L6008" s="2" t="str">
        <f>LOOKUP(A6008,'[2]Collin Seedling for R'!$A$3:$A$51,'[2]Collin Seedling for R'!$T$3:$T$51)</f>
        <v>BAND</v>
      </c>
      <c r="M6008" s="2" t="str">
        <f>LOOKUP(A6008,'[2]Collin Seedling for R'!$A$3:$A$51,'[2]Collin Seedling for R'!$P$3:$P$51)</f>
        <v>Unseeded</v>
      </c>
      <c r="N6008" s="8">
        <f t="shared" si="94"/>
        <v>2.8000000000000003</v>
      </c>
      <c r="O6008" s="2" t="str">
        <f>LOOKUP(H6008,[2]plantlist!$A$2:$A$943,[2]plantlist!$B$2:$B$943)</f>
        <v>G</v>
      </c>
    </row>
    <row r="6009" spans="1:15" x14ac:dyDescent="0.2">
      <c r="A6009" s="7" t="s">
        <v>530</v>
      </c>
      <c r="B6009" s="2">
        <v>1998</v>
      </c>
      <c r="C6009" s="2" t="s">
        <v>0</v>
      </c>
      <c r="D6009" s="2">
        <v>24</v>
      </c>
      <c r="E6009" s="2">
        <v>0</v>
      </c>
      <c r="F6009" s="2">
        <v>24</v>
      </c>
      <c r="G6009" s="2">
        <v>5000</v>
      </c>
      <c r="H6009" s="2" t="s">
        <v>403</v>
      </c>
      <c r="I6009" s="2" t="s">
        <v>2</v>
      </c>
      <c r="J6009" s="2" t="s">
        <v>404</v>
      </c>
      <c r="K6009" s="2" t="str">
        <f>LOOKUP(A6009,'[2]Collin Seedling for R'!$A$3:$A$51,'[2]Collin Seedling for R'!$R$3:$R$51)</f>
        <v>Unburned</v>
      </c>
      <c r="L6009" s="2" t="str">
        <f>LOOKUP(A6009,'[2]Collin Seedling for R'!$A$3:$A$51,'[2]Collin Seedling for R'!$T$3:$T$51)</f>
        <v>BAND</v>
      </c>
      <c r="M6009" s="2" t="str">
        <f>LOOKUP(A6009,'[2]Collin Seedling for R'!$A$3:$A$51,'[2]Collin Seedling for R'!$P$3:$P$51)</f>
        <v>Unseeded</v>
      </c>
      <c r="N6009" s="8">
        <f t="shared" si="94"/>
        <v>0</v>
      </c>
      <c r="O6009" s="2" t="s">
        <v>405</v>
      </c>
    </row>
    <row r="6010" spans="1:15" x14ac:dyDescent="0.2">
      <c r="A6010" s="7" t="s">
        <v>530</v>
      </c>
      <c r="B6010" s="2">
        <v>1998</v>
      </c>
      <c r="C6010" s="2" t="s">
        <v>0</v>
      </c>
      <c r="D6010" s="2">
        <v>19</v>
      </c>
      <c r="E6010" s="2">
        <v>129</v>
      </c>
      <c r="F6010" s="2">
        <v>148</v>
      </c>
      <c r="G6010" s="2">
        <v>5000</v>
      </c>
      <c r="H6010" s="2" t="s">
        <v>66</v>
      </c>
      <c r="I6010" s="2" t="s">
        <v>2</v>
      </c>
      <c r="J6010" s="2" t="s">
        <v>67</v>
      </c>
      <c r="K6010" s="2" t="str">
        <f>LOOKUP(A6010,'[2]Collin Seedling for R'!$A$3:$A$51,'[2]Collin Seedling for R'!$R$3:$R$51)</f>
        <v>Unburned</v>
      </c>
      <c r="L6010" s="2" t="str">
        <f>LOOKUP(A6010,'[2]Collin Seedling for R'!$A$3:$A$51,'[2]Collin Seedling for R'!$T$3:$T$51)</f>
        <v>BAND</v>
      </c>
      <c r="M6010" s="2" t="str">
        <f>LOOKUP(A6010,'[2]Collin Seedling for R'!$A$3:$A$51,'[2]Collin Seedling for R'!$P$3:$P$51)</f>
        <v>Unseeded</v>
      </c>
      <c r="N6010" s="8">
        <f t="shared" si="94"/>
        <v>2.58</v>
      </c>
      <c r="O6010" s="2" t="str">
        <f>LOOKUP(H6010,[2]plantlist!$A$2:$A$943,[2]plantlist!$B$2:$B$943)</f>
        <v>G</v>
      </c>
    </row>
    <row r="6011" spans="1:15" x14ac:dyDescent="0.2">
      <c r="A6011" s="7" t="s">
        <v>530</v>
      </c>
      <c r="B6011" s="2">
        <v>1998</v>
      </c>
      <c r="C6011" s="2" t="s">
        <v>0</v>
      </c>
      <c r="D6011" s="2">
        <v>12</v>
      </c>
      <c r="E6011" s="2">
        <v>15</v>
      </c>
      <c r="F6011" s="2">
        <v>27</v>
      </c>
      <c r="G6011" s="2">
        <v>5000</v>
      </c>
      <c r="H6011" s="2" t="s">
        <v>198</v>
      </c>
      <c r="I6011" s="2" t="s">
        <v>2</v>
      </c>
      <c r="J6011" s="2" t="s">
        <v>199</v>
      </c>
      <c r="K6011" s="2" t="str">
        <f>LOOKUP(A6011,'[2]Collin Seedling for R'!$A$3:$A$51,'[2]Collin Seedling for R'!$R$3:$R$51)</f>
        <v>Unburned</v>
      </c>
      <c r="L6011" s="2" t="str">
        <f>LOOKUP(A6011,'[2]Collin Seedling for R'!$A$3:$A$51,'[2]Collin Seedling for R'!$T$3:$T$51)</f>
        <v>BAND</v>
      </c>
      <c r="M6011" s="2" t="str">
        <f>LOOKUP(A6011,'[2]Collin Seedling for R'!$A$3:$A$51,'[2]Collin Seedling for R'!$P$3:$P$51)</f>
        <v>Unseeded</v>
      </c>
      <c r="N6011" s="8">
        <f t="shared" si="94"/>
        <v>0.3</v>
      </c>
      <c r="O6011" s="2" t="str">
        <f>LOOKUP(H6011,[2]plantlist!$A$2:$A$943,[2]plantlist!$B$2:$B$943)</f>
        <v>G</v>
      </c>
    </row>
    <row r="6012" spans="1:15" x14ac:dyDescent="0.2">
      <c r="A6012" s="7" t="s">
        <v>530</v>
      </c>
      <c r="B6012" s="2">
        <v>1998</v>
      </c>
      <c r="C6012" s="2" t="s">
        <v>0</v>
      </c>
      <c r="D6012" s="2">
        <v>11</v>
      </c>
      <c r="E6012" s="2">
        <v>129</v>
      </c>
      <c r="F6012" s="2">
        <v>140</v>
      </c>
      <c r="G6012" s="2">
        <v>5000</v>
      </c>
      <c r="H6012" s="2" t="s">
        <v>33</v>
      </c>
      <c r="I6012" s="2" t="s">
        <v>2</v>
      </c>
      <c r="J6012" s="2" t="s">
        <v>34</v>
      </c>
      <c r="K6012" s="2" t="str">
        <f>LOOKUP(A6012,'[2]Collin Seedling for R'!$A$3:$A$51,'[2]Collin Seedling for R'!$R$3:$R$51)</f>
        <v>Unburned</v>
      </c>
      <c r="L6012" s="2" t="str">
        <f>LOOKUP(A6012,'[2]Collin Seedling for R'!$A$3:$A$51,'[2]Collin Seedling for R'!$T$3:$T$51)</f>
        <v>BAND</v>
      </c>
      <c r="M6012" s="2" t="str">
        <f>LOOKUP(A6012,'[2]Collin Seedling for R'!$A$3:$A$51,'[2]Collin Seedling for R'!$P$3:$P$51)</f>
        <v>Unseeded</v>
      </c>
      <c r="N6012" s="8">
        <f t="shared" si="94"/>
        <v>2.58</v>
      </c>
      <c r="O6012" s="2" t="str">
        <f>LOOKUP(H6012,[2]plantlist!$A$2:$A$943,[2]plantlist!$B$2:$B$943)</f>
        <v>F</v>
      </c>
    </row>
    <row r="6013" spans="1:15" x14ac:dyDescent="0.2">
      <c r="A6013" s="7" t="s">
        <v>530</v>
      </c>
      <c r="B6013" s="2">
        <v>1998</v>
      </c>
      <c r="C6013" s="2" t="s">
        <v>0</v>
      </c>
      <c r="D6013" s="2">
        <v>9</v>
      </c>
      <c r="E6013" s="2">
        <v>86</v>
      </c>
      <c r="F6013" s="2">
        <v>95</v>
      </c>
      <c r="G6013" s="2">
        <v>5000</v>
      </c>
      <c r="H6013" s="2" t="s">
        <v>240</v>
      </c>
      <c r="I6013" s="2" t="s">
        <v>2</v>
      </c>
      <c r="J6013" s="2" t="s">
        <v>241</v>
      </c>
      <c r="K6013" s="2" t="str">
        <f>LOOKUP(A6013,'[2]Collin Seedling for R'!$A$3:$A$51,'[2]Collin Seedling for R'!$R$3:$R$51)</f>
        <v>Unburned</v>
      </c>
      <c r="L6013" s="2" t="str">
        <f>LOOKUP(A6013,'[2]Collin Seedling for R'!$A$3:$A$51,'[2]Collin Seedling for R'!$T$3:$T$51)</f>
        <v>BAND</v>
      </c>
      <c r="M6013" s="2" t="str">
        <f>LOOKUP(A6013,'[2]Collin Seedling for R'!$A$3:$A$51,'[2]Collin Seedling for R'!$P$3:$P$51)</f>
        <v>Unseeded</v>
      </c>
      <c r="N6013" s="8">
        <f t="shared" si="94"/>
        <v>1.72</v>
      </c>
      <c r="O6013" s="2" t="str">
        <f>LOOKUP(H6013,[2]plantlist!$A$2:$A$943,[2]plantlist!$B$2:$B$943)</f>
        <v>G</v>
      </c>
    </row>
    <row r="6014" spans="1:15" x14ac:dyDescent="0.2">
      <c r="A6014" s="7" t="s">
        <v>530</v>
      </c>
      <c r="B6014" s="2">
        <v>1998</v>
      </c>
      <c r="C6014" s="2" t="s">
        <v>0</v>
      </c>
      <c r="D6014" s="2">
        <v>6</v>
      </c>
      <c r="E6014" s="2">
        <v>219</v>
      </c>
      <c r="F6014" s="2">
        <v>225</v>
      </c>
      <c r="G6014" s="2">
        <v>5000</v>
      </c>
      <c r="H6014" s="2" t="s">
        <v>100</v>
      </c>
      <c r="I6014" s="2" t="s">
        <v>2</v>
      </c>
      <c r="J6014" s="2" t="s">
        <v>101</v>
      </c>
      <c r="K6014" s="2" t="str">
        <f>LOOKUP(A6014,'[2]Collin Seedling for R'!$A$3:$A$51,'[2]Collin Seedling for R'!$R$3:$R$51)</f>
        <v>Unburned</v>
      </c>
      <c r="L6014" s="2" t="str">
        <f>LOOKUP(A6014,'[2]Collin Seedling for R'!$A$3:$A$51,'[2]Collin Seedling for R'!$T$3:$T$51)</f>
        <v>BAND</v>
      </c>
      <c r="M6014" s="2" t="str">
        <f>LOOKUP(A6014,'[2]Collin Seedling for R'!$A$3:$A$51,'[2]Collin Seedling for R'!$P$3:$P$51)</f>
        <v>Unseeded</v>
      </c>
      <c r="N6014" s="8">
        <f t="shared" si="94"/>
        <v>4.38</v>
      </c>
      <c r="O6014" s="2" t="str">
        <f>LOOKUP(H6014,[2]plantlist!$A$2:$A$943,[2]plantlist!$B$2:$B$943)</f>
        <v>S</v>
      </c>
    </row>
    <row r="6015" spans="1:15" x14ac:dyDescent="0.2">
      <c r="A6015" s="7" t="s">
        <v>530</v>
      </c>
      <c r="B6015" s="2">
        <v>1998</v>
      </c>
      <c r="C6015" s="2" t="s">
        <v>0</v>
      </c>
      <c r="D6015" s="2">
        <v>5</v>
      </c>
      <c r="E6015" s="2">
        <v>93</v>
      </c>
      <c r="F6015" s="2">
        <v>98</v>
      </c>
      <c r="G6015" s="2">
        <v>5000</v>
      </c>
      <c r="H6015" s="2" t="s">
        <v>96</v>
      </c>
      <c r="I6015" s="2" t="s">
        <v>2</v>
      </c>
      <c r="J6015" s="2" t="s">
        <v>97</v>
      </c>
      <c r="K6015" s="2" t="str">
        <f>LOOKUP(A6015,'[2]Collin Seedling for R'!$A$3:$A$51,'[2]Collin Seedling for R'!$R$3:$R$51)</f>
        <v>Unburned</v>
      </c>
      <c r="L6015" s="2" t="str">
        <f>LOOKUP(A6015,'[2]Collin Seedling for R'!$A$3:$A$51,'[2]Collin Seedling for R'!$T$3:$T$51)</f>
        <v>BAND</v>
      </c>
      <c r="M6015" s="2" t="str">
        <f>LOOKUP(A6015,'[2]Collin Seedling for R'!$A$3:$A$51,'[2]Collin Seedling for R'!$P$3:$P$51)</f>
        <v>Unseeded</v>
      </c>
      <c r="N6015" s="8">
        <f t="shared" si="94"/>
        <v>1.8599999999999999</v>
      </c>
      <c r="O6015" s="2" t="str">
        <f>LOOKUP(H6015,[2]plantlist!$A$2:$A$943,[2]plantlist!$B$2:$B$943)</f>
        <v>F</v>
      </c>
    </row>
    <row r="6016" spans="1:15" x14ac:dyDescent="0.2">
      <c r="A6016" s="7" t="s">
        <v>530</v>
      </c>
      <c r="B6016" s="2">
        <v>1998</v>
      </c>
      <c r="C6016" s="2" t="s">
        <v>0</v>
      </c>
      <c r="D6016" s="2">
        <v>5</v>
      </c>
      <c r="E6016" s="2">
        <v>20</v>
      </c>
      <c r="F6016" s="2">
        <v>25</v>
      </c>
      <c r="G6016" s="2">
        <v>5000</v>
      </c>
      <c r="H6016" s="2" t="s">
        <v>140</v>
      </c>
      <c r="I6016" s="2" t="s">
        <v>2</v>
      </c>
      <c r="J6016" s="2" t="s">
        <v>141</v>
      </c>
      <c r="K6016" s="2" t="str">
        <f>LOOKUP(A6016,'[2]Collin Seedling for R'!$A$3:$A$51,'[2]Collin Seedling for R'!$R$3:$R$51)</f>
        <v>Unburned</v>
      </c>
      <c r="L6016" s="2" t="str">
        <f>LOOKUP(A6016,'[2]Collin Seedling for R'!$A$3:$A$51,'[2]Collin Seedling for R'!$T$3:$T$51)</f>
        <v>BAND</v>
      </c>
      <c r="M6016" s="2" t="str">
        <f>LOOKUP(A6016,'[2]Collin Seedling for R'!$A$3:$A$51,'[2]Collin Seedling for R'!$P$3:$P$51)</f>
        <v>Unseeded</v>
      </c>
      <c r="N6016" s="8">
        <f t="shared" si="94"/>
        <v>0.4</v>
      </c>
      <c r="O6016" s="2" t="str">
        <f>LOOKUP(H6016,[2]plantlist!$A$2:$A$943,[2]plantlist!$B$2:$B$943)</f>
        <v>G</v>
      </c>
    </row>
    <row r="6017" spans="1:15" x14ac:dyDescent="0.2">
      <c r="A6017" s="7" t="s">
        <v>530</v>
      </c>
      <c r="B6017" s="2">
        <v>1998</v>
      </c>
      <c r="C6017" s="2" t="s">
        <v>0</v>
      </c>
      <c r="D6017" s="2">
        <v>4</v>
      </c>
      <c r="E6017" s="2">
        <v>0</v>
      </c>
      <c r="F6017" s="2">
        <v>4</v>
      </c>
      <c r="G6017" s="2">
        <v>5000</v>
      </c>
      <c r="H6017" s="2" t="s">
        <v>53</v>
      </c>
      <c r="I6017" s="2" t="s">
        <v>2</v>
      </c>
      <c r="J6017" s="2" t="s">
        <v>54</v>
      </c>
      <c r="K6017" s="2" t="str">
        <f>LOOKUP(A6017,'[2]Collin Seedling for R'!$A$3:$A$51,'[2]Collin Seedling for R'!$R$3:$R$51)</f>
        <v>Unburned</v>
      </c>
      <c r="L6017" s="2" t="str">
        <f>LOOKUP(A6017,'[2]Collin Seedling for R'!$A$3:$A$51,'[2]Collin Seedling for R'!$T$3:$T$51)</f>
        <v>BAND</v>
      </c>
      <c r="M6017" s="2" t="str">
        <f>LOOKUP(A6017,'[2]Collin Seedling for R'!$A$3:$A$51,'[2]Collin Seedling for R'!$P$3:$P$51)</f>
        <v>Unseeded</v>
      </c>
      <c r="N6017" s="8">
        <f t="shared" si="94"/>
        <v>0</v>
      </c>
      <c r="O6017" s="2" t="str">
        <f>LOOKUP(H6017,[2]plantlist!$A$2:$A$943,[2]plantlist!$B$2:$B$943)</f>
        <v>C</v>
      </c>
    </row>
    <row r="6018" spans="1:15" x14ac:dyDescent="0.2">
      <c r="A6018" s="7" t="s">
        <v>530</v>
      </c>
      <c r="B6018" s="2">
        <v>1998</v>
      </c>
      <c r="C6018" s="2" t="s">
        <v>0</v>
      </c>
      <c r="D6018" s="2">
        <v>3</v>
      </c>
      <c r="E6018" s="2">
        <v>4</v>
      </c>
      <c r="F6018" s="2">
        <v>7</v>
      </c>
      <c r="G6018" s="2">
        <v>5000</v>
      </c>
      <c r="H6018" s="2" t="s">
        <v>82</v>
      </c>
      <c r="I6018" s="2" t="s">
        <v>2</v>
      </c>
      <c r="J6018" s="2" t="s">
        <v>83</v>
      </c>
      <c r="K6018" s="2" t="str">
        <f>LOOKUP(A6018,'[2]Collin Seedling for R'!$A$3:$A$51,'[2]Collin Seedling for R'!$R$3:$R$51)</f>
        <v>Unburned</v>
      </c>
      <c r="L6018" s="2" t="str">
        <f>LOOKUP(A6018,'[2]Collin Seedling for R'!$A$3:$A$51,'[2]Collin Seedling for R'!$T$3:$T$51)</f>
        <v>BAND</v>
      </c>
      <c r="M6018" s="2" t="str">
        <f>LOOKUP(A6018,'[2]Collin Seedling for R'!$A$3:$A$51,'[2]Collin Seedling for R'!$P$3:$P$51)</f>
        <v>Unseeded</v>
      </c>
      <c r="N6018" s="8">
        <f t="shared" si="94"/>
        <v>0.08</v>
      </c>
      <c r="O6018" s="2" t="str">
        <f>LOOKUP(H6018,[2]plantlist!$A$2:$A$943,[2]plantlist!$B$2:$B$943)</f>
        <v>F</v>
      </c>
    </row>
    <row r="6019" spans="1:15" x14ac:dyDescent="0.2">
      <c r="A6019" s="7" t="s">
        <v>530</v>
      </c>
      <c r="B6019" s="2">
        <v>1998</v>
      </c>
      <c r="C6019" s="2" t="s">
        <v>0</v>
      </c>
      <c r="D6019" s="2">
        <v>2</v>
      </c>
      <c r="E6019" s="2">
        <v>20</v>
      </c>
      <c r="F6019" s="2">
        <v>22</v>
      </c>
      <c r="G6019" s="2">
        <v>5000</v>
      </c>
      <c r="H6019" s="2" t="s">
        <v>372</v>
      </c>
      <c r="I6019" s="2" t="s">
        <v>2</v>
      </c>
      <c r="J6019" s="2" t="s">
        <v>48</v>
      </c>
      <c r="K6019" s="2" t="str">
        <f>LOOKUP(A6019,'[2]Collin Seedling for R'!$A$3:$A$51,'[2]Collin Seedling for R'!$R$3:$R$51)</f>
        <v>Unburned</v>
      </c>
      <c r="L6019" s="2" t="str">
        <f>LOOKUP(A6019,'[2]Collin Seedling for R'!$A$3:$A$51,'[2]Collin Seedling for R'!$T$3:$T$51)</f>
        <v>BAND</v>
      </c>
      <c r="M6019" s="2" t="str">
        <f>LOOKUP(A6019,'[2]Collin Seedling for R'!$A$3:$A$51,'[2]Collin Seedling for R'!$P$3:$P$51)</f>
        <v>Unseeded</v>
      </c>
      <c r="N6019" s="8">
        <f t="shared" si="94"/>
        <v>0.4</v>
      </c>
      <c r="O6019" s="2" t="str">
        <f>LOOKUP(H6019,[2]plantlist!$A$2:$A$943,[2]plantlist!$B$2:$B$943)</f>
        <v>G</v>
      </c>
    </row>
    <row r="6020" spans="1:15" x14ac:dyDescent="0.2">
      <c r="A6020" s="7" t="s">
        <v>530</v>
      </c>
      <c r="B6020" s="2">
        <v>1998</v>
      </c>
      <c r="C6020" s="2" t="s">
        <v>0</v>
      </c>
      <c r="D6020" s="2">
        <v>2</v>
      </c>
      <c r="E6020" s="2">
        <v>0</v>
      </c>
      <c r="F6020" s="2">
        <v>2</v>
      </c>
      <c r="G6020" s="2">
        <v>5000</v>
      </c>
      <c r="H6020" s="2" t="s">
        <v>64</v>
      </c>
      <c r="I6020" s="2" t="s">
        <v>2</v>
      </c>
      <c r="J6020" s="2" t="s">
        <v>65</v>
      </c>
      <c r="K6020" s="2" t="str">
        <f>LOOKUP(A6020,'[2]Collin Seedling for R'!$A$3:$A$51,'[2]Collin Seedling for R'!$R$3:$R$51)</f>
        <v>Unburned</v>
      </c>
      <c r="L6020" s="2" t="str">
        <f>LOOKUP(A6020,'[2]Collin Seedling for R'!$A$3:$A$51,'[2]Collin Seedling for R'!$T$3:$T$51)</f>
        <v>BAND</v>
      </c>
      <c r="M6020" s="2" t="str">
        <f>LOOKUP(A6020,'[2]Collin Seedling for R'!$A$3:$A$51,'[2]Collin Seedling for R'!$P$3:$P$51)</f>
        <v>Unseeded</v>
      </c>
      <c r="N6020" s="8">
        <f t="shared" si="94"/>
        <v>0</v>
      </c>
      <c r="O6020" s="2" t="str">
        <f>LOOKUP(H6020,[2]plantlist!$A$2:$A$943,[2]plantlist!$B$2:$B$943)</f>
        <v>L</v>
      </c>
    </row>
    <row r="6021" spans="1:15" x14ac:dyDescent="0.2">
      <c r="A6021" s="7" t="s">
        <v>530</v>
      </c>
      <c r="B6021" s="2">
        <v>1998</v>
      </c>
      <c r="C6021" s="2" t="s">
        <v>0</v>
      </c>
      <c r="D6021" s="2">
        <v>1</v>
      </c>
      <c r="E6021" s="2">
        <v>52</v>
      </c>
      <c r="F6021" s="2">
        <v>53</v>
      </c>
      <c r="G6021" s="2">
        <v>5000</v>
      </c>
      <c r="H6021" s="2" t="s">
        <v>33</v>
      </c>
      <c r="I6021" s="2" t="s">
        <v>19</v>
      </c>
      <c r="J6021" s="2" t="s">
        <v>34</v>
      </c>
      <c r="K6021" s="2" t="str">
        <f>LOOKUP(A6021,'[2]Collin Seedling for R'!$A$3:$A$51,'[2]Collin Seedling for R'!$R$3:$R$51)</f>
        <v>Unburned</v>
      </c>
      <c r="L6021" s="2" t="str">
        <f>LOOKUP(A6021,'[2]Collin Seedling for R'!$A$3:$A$51,'[2]Collin Seedling for R'!$T$3:$T$51)</f>
        <v>BAND</v>
      </c>
      <c r="M6021" s="2" t="str">
        <f>LOOKUP(A6021,'[2]Collin Seedling for R'!$A$3:$A$51,'[2]Collin Seedling for R'!$P$3:$P$51)</f>
        <v>Unseeded</v>
      </c>
      <c r="N6021" s="8">
        <f t="shared" si="94"/>
        <v>1.04</v>
      </c>
      <c r="O6021" s="2" t="str">
        <f>LOOKUP(H6021,[2]plantlist!$A$2:$A$943,[2]plantlist!$B$2:$B$943)</f>
        <v>F</v>
      </c>
    </row>
    <row r="6022" spans="1:15" x14ac:dyDescent="0.2">
      <c r="A6022" s="7" t="s">
        <v>530</v>
      </c>
      <c r="B6022" s="2">
        <v>1998</v>
      </c>
      <c r="C6022" s="2" t="s">
        <v>0</v>
      </c>
      <c r="D6022" s="2">
        <v>1</v>
      </c>
      <c r="E6022" s="2">
        <v>8</v>
      </c>
      <c r="F6022" s="2">
        <v>9</v>
      </c>
      <c r="G6022" s="2">
        <v>5000</v>
      </c>
      <c r="H6022" s="2" t="s">
        <v>401</v>
      </c>
      <c r="I6022" s="2" t="s">
        <v>2</v>
      </c>
      <c r="J6022" s="2" t="s">
        <v>402</v>
      </c>
      <c r="K6022" s="2" t="str">
        <f>LOOKUP(A6022,'[2]Collin Seedling for R'!$A$3:$A$51,'[2]Collin Seedling for R'!$R$3:$R$51)</f>
        <v>Unburned</v>
      </c>
      <c r="L6022" s="2" t="str">
        <f>LOOKUP(A6022,'[2]Collin Seedling for R'!$A$3:$A$51,'[2]Collin Seedling for R'!$T$3:$T$51)</f>
        <v>BAND</v>
      </c>
      <c r="M6022" s="2" t="str">
        <f>LOOKUP(A6022,'[2]Collin Seedling for R'!$A$3:$A$51,'[2]Collin Seedling for R'!$P$3:$P$51)</f>
        <v>Unseeded</v>
      </c>
      <c r="N6022" s="8">
        <f t="shared" si="94"/>
        <v>0.16</v>
      </c>
      <c r="O6022" s="2" t="str">
        <f>LOOKUP(H6022,[2]plantlist!$A$2:$A$943,[2]plantlist!$B$2:$B$943)</f>
        <v>F</v>
      </c>
    </row>
    <row r="6023" spans="1:15" x14ac:dyDescent="0.2">
      <c r="A6023" s="7" t="s">
        <v>530</v>
      </c>
      <c r="B6023" s="2">
        <v>1998</v>
      </c>
      <c r="C6023" s="2" t="s">
        <v>0</v>
      </c>
      <c r="D6023" s="2">
        <v>0</v>
      </c>
      <c r="E6023" s="2">
        <v>840</v>
      </c>
      <c r="F6023" s="2">
        <v>840</v>
      </c>
      <c r="G6023" s="2">
        <v>5000</v>
      </c>
      <c r="H6023" s="2" t="s">
        <v>486</v>
      </c>
      <c r="I6023" s="2" t="s">
        <v>2</v>
      </c>
      <c r="J6023" s="2" t="s">
        <v>487</v>
      </c>
      <c r="K6023" s="2" t="str">
        <f>LOOKUP(A6023,'[2]Collin Seedling for R'!$A$3:$A$51,'[2]Collin Seedling for R'!$R$3:$R$51)</f>
        <v>Unburned</v>
      </c>
      <c r="L6023" s="2" t="str">
        <f>LOOKUP(A6023,'[2]Collin Seedling for R'!$A$3:$A$51,'[2]Collin Seedling for R'!$T$3:$T$51)</f>
        <v>BAND</v>
      </c>
      <c r="M6023" s="2" t="str">
        <f>LOOKUP(A6023,'[2]Collin Seedling for R'!$A$3:$A$51,'[2]Collin Seedling for R'!$P$3:$P$51)</f>
        <v>Unseeded</v>
      </c>
      <c r="N6023" s="8">
        <f t="shared" si="94"/>
        <v>16.8</v>
      </c>
      <c r="O6023" s="2" t="str">
        <f>LOOKUP(H6023,[2]plantlist!$A$2:$A$943,[2]plantlist!$B$2:$B$943)</f>
        <v>T</v>
      </c>
    </row>
    <row r="6024" spans="1:15" x14ac:dyDescent="0.2">
      <c r="A6024" s="7" t="s">
        <v>530</v>
      </c>
      <c r="B6024" s="2">
        <v>1998</v>
      </c>
      <c r="C6024" s="2" t="s">
        <v>0</v>
      </c>
      <c r="D6024" s="2">
        <v>0</v>
      </c>
      <c r="E6024" s="2">
        <v>4</v>
      </c>
      <c r="F6024" s="2">
        <v>4</v>
      </c>
      <c r="G6024" s="2">
        <v>5000</v>
      </c>
      <c r="H6024" s="2" t="s">
        <v>70</v>
      </c>
      <c r="I6024" s="2" t="s">
        <v>2</v>
      </c>
      <c r="J6024" s="2" t="s">
        <v>71</v>
      </c>
      <c r="K6024" s="2" t="str">
        <f>LOOKUP(A6024,'[2]Collin Seedling for R'!$A$3:$A$51,'[2]Collin Seedling for R'!$R$3:$R$51)</f>
        <v>Unburned</v>
      </c>
      <c r="L6024" s="2" t="str">
        <f>LOOKUP(A6024,'[2]Collin Seedling for R'!$A$3:$A$51,'[2]Collin Seedling for R'!$T$3:$T$51)</f>
        <v>BAND</v>
      </c>
      <c r="M6024" s="2" t="str">
        <f>LOOKUP(A6024,'[2]Collin Seedling for R'!$A$3:$A$51,'[2]Collin Seedling for R'!$P$3:$P$51)</f>
        <v>Unseeded</v>
      </c>
      <c r="N6024" s="8">
        <f t="shared" si="94"/>
        <v>0.08</v>
      </c>
      <c r="O6024" s="2" t="str">
        <f>LOOKUP(H6024,[2]plantlist!$A$2:$A$943,[2]plantlist!$B$2:$B$943)</f>
        <v>F</v>
      </c>
    </row>
    <row r="6025" spans="1:15" x14ac:dyDescent="0.2">
      <c r="A6025" s="7" t="s">
        <v>530</v>
      </c>
      <c r="B6025" s="2">
        <v>1998</v>
      </c>
      <c r="C6025" s="2" t="s">
        <v>0</v>
      </c>
      <c r="D6025" s="2">
        <v>0</v>
      </c>
      <c r="E6025" s="2">
        <v>11</v>
      </c>
      <c r="F6025" s="2">
        <v>11</v>
      </c>
      <c r="G6025" s="2">
        <v>5000</v>
      </c>
      <c r="H6025" s="2" t="s">
        <v>240</v>
      </c>
      <c r="I6025" s="2" t="s">
        <v>19</v>
      </c>
      <c r="J6025" s="2" t="s">
        <v>241</v>
      </c>
      <c r="K6025" s="2" t="str">
        <f>LOOKUP(A6025,'[2]Collin Seedling for R'!$A$3:$A$51,'[2]Collin Seedling for R'!$R$3:$R$51)</f>
        <v>Unburned</v>
      </c>
      <c r="L6025" s="2" t="str">
        <f>LOOKUP(A6025,'[2]Collin Seedling for R'!$A$3:$A$51,'[2]Collin Seedling for R'!$T$3:$T$51)</f>
        <v>BAND</v>
      </c>
      <c r="M6025" s="2" t="str">
        <f>LOOKUP(A6025,'[2]Collin Seedling for R'!$A$3:$A$51,'[2]Collin Seedling for R'!$P$3:$P$51)</f>
        <v>Unseeded</v>
      </c>
      <c r="N6025" s="8">
        <f t="shared" si="94"/>
        <v>0.22</v>
      </c>
      <c r="O6025" s="2" t="str">
        <f>LOOKUP(H6025,[2]plantlist!$A$2:$A$943,[2]plantlist!$B$2:$B$943)</f>
        <v>G</v>
      </c>
    </row>
    <row r="6026" spans="1:15" x14ac:dyDescent="0.2">
      <c r="A6026" s="7" t="s">
        <v>530</v>
      </c>
      <c r="B6026" s="2">
        <v>1998</v>
      </c>
      <c r="C6026" s="2" t="s">
        <v>0</v>
      </c>
      <c r="D6026" s="2">
        <v>0</v>
      </c>
      <c r="E6026" s="2">
        <v>3</v>
      </c>
      <c r="F6026" s="2">
        <v>3</v>
      </c>
      <c r="G6026" s="2">
        <v>5000</v>
      </c>
      <c r="H6026" s="2" t="s">
        <v>218</v>
      </c>
      <c r="I6026" s="2" t="s">
        <v>2</v>
      </c>
      <c r="J6026" s="2" t="s">
        <v>219</v>
      </c>
      <c r="K6026" s="2" t="str">
        <f>LOOKUP(A6026,'[2]Collin Seedling for R'!$A$3:$A$51,'[2]Collin Seedling for R'!$R$3:$R$51)</f>
        <v>Unburned</v>
      </c>
      <c r="L6026" s="2" t="str">
        <f>LOOKUP(A6026,'[2]Collin Seedling for R'!$A$3:$A$51,'[2]Collin Seedling for R'!$T$3:$T$51)</f>
        <v>BAND</v>
      </c>
      <c r="M6026" s="2" t="str">
        <f>LOOKUP(A6026,'[2]Collin Seedling for R'!$A$3:$A$51,'[2]Collin Seedling for R'!$P$3:$P$51)</f>
        <v>Unseeded</v>
      </c>
      <c r="N6026" s="8">
        <f t="shared" si="94"/>
        <v>0.06</v>
      </c>
      <c r="O6026" s="2" t="str">
        <f>LOOKUP(H6026,[2]plantlist!$A$2:$A$943,[2]plantlist!$B$2:$B$943)</f>
        <v>L</v>
      </c>
    </row>
    <row r="6027" spans="1:15" x14ac:dyDescent="0.2">
      <c r="A6027" s="7" t="s">
        <v>530</v>
      </c>
      <c r="B6027" s="2">
        <v>1998</v>
      </c>
      <c r="C6027" s="2" t="s">
        <v>0</v>
      </c>
      <c r="D6027" s="2">
        <v>0</v>
      </c>
      <c r="E6027" s="2">
        <v>2</v>
      </c>
      <c r="F6027" s="2">
        <v>2</v>
      </c>
      <c r="G6027" s="2">
        <v>5000</v>
      </c>
      <c r="H6027" s="2" t="s">
        <v>218</v>
      </c>
      <c r="I6027" s="2" t="s">
        <v>19</v>
      </c>
      <c r="J6027" s="2" t="s">
        <v>219</v>
      </c>
      <c r="K6027" s="2" t="str">
        <f>LOOKUP(A6027,'[2]Collin Seedling for R'!$A$3:$A$51,'[2]Collin Seedling for R'!$R$3:$R$51)</f>
        <v>Unburned</v>
      </c>
      <c r="L6027" s="2" t="str">
        <f>LOOKUP(A6027,'[2]Collin Seedling for R'!$A$3:$A$51,'[2]Collin Seedling for R'!$T$3:$T$51)</f>
        <v>BAND</v>
      </c>
      <c r="M6027" s="2" t="str">
        <f>LOOKUP(A6027,'[2]Collin Seedling for R'!$A$3:$A$51,'[2]Collin Seedling for R'!$P$3:$P$51)</f>
        <v>Unseeded</v>
      </c>
      <c r="N6027" s="8">
        <f t="shared" si="94"/>
        <v>0.04</v>
      </c>
      <c r="O6027" s="2" t="str">
        <f>LOOKUP(H6027,[2]plantlist!$A$2:$A$943,[2]plantlist!$B$2:$B$943)</f>
        <v>L</v>
      </c>
    </row>
    <row r="6028" spans="1:15" x14ac:dyDescent="0.2">
      <c r="A6028" s="7" t="s">
        <v>530</v>
      </c>
      <c r="B6028" s="2">
        <v>1998</v>
      </c>
      <c r="C6028" s="2" t="s">
        <v>0</v>
      </c>
      <c r="D6028" s="2">
        <v>0</v>
      </c>
      <c r="E6028" s="2">
        <v>2</v>
      </c>
      <c r="F6028" s="2">
        <v>2</v>
      </c>
      <c r="G6028" s="2">
        <v>5000</v>
      </c>
      <c r="H6028" s="2" t="s">
        <v>25</v>
      </c>
      <c r="I6028" s="2" t="s">
        <v>2</v>
      </c>
      <c r="J6028" s="2" t="s">
        <v>26</v>
      </c>
      <c r="K6028" s="2" t="str">
        <f>LOOKUP(A6028,'[2]Collin Seedling for R'!$A$3:$A$51,'[2]Collin Seedling for R'!$R$3:$R$51)</f>
        <v>Unburned</v>
      </c>
      <c r="L6028" s="2" t="str">
        <f>LOOKUP(A6028,'[2]Collin Seedling for R'!$A$3:$A$51,'[2]Collin Seedling for R'!$T$3:$T$51)</f>
        <v>BAND</v>
      </c>
      <c r="M6028" s="2" t="str">
        <f>LOOKUP(A6028,'[2]Collin Seedling for R'!$A$3:$A$51,'[2]Collin Seedling for R'!$P$3:$P$51)</f>
        <v>Unseeded</v>
      </c>
      <c r="N6028" s="8">
        <f t="shared" si="94"/>
        <v>0.04</v>
      </c>
      <c r="O6028" s="2" t="str">
        <f>LOOKUP(H6028,[2]plantlist!$A$2:$A$943,[2]plantlist!$B$2:$B$943)</f>
        <v>F</v>
      </c>
    </row>
    <row r="6029" spans="1:15" x14ac:dyDescent="0.2">
      <c r="A6029" s="7" t="s">
        <v>530</v>
      </c>
      <c r="B6029" s="2">
        <v>1998</v>
      </c>
      <c r="C6029" s="2" t="s">
        <v>0</v>
      </c>
      <c r="D6029" s="2">
        <v>0</v>
      </c>
      <c r="E6029" s="2">
        <v>1138</v>
      </c>
      <c r="F6029" s="2">
        <v>1138</v>
      </c>
      <c r="G6029" s="2">
        <v>5000</v>
      </c>
      <c r="H6029" s="2" t="s">
        <v>74</v>
      </c>
      <c r="I6029" s="2" t="s">
        <v>2</v>
      </c>
      <c r="J6029" s="2" t="s">
        <v>75</v>
      </c>
      <c r="K6029" s="2" t="str">
        <f>LOOKUP(A6029,'[2]Collin Seedling for R'!$A$3:$A$51,'[2]Collin Seedling for R'!$R$3:$R$51)</f>
        <v>Unburned</v>
      </c>
      <c r="L6029" s="2" t="str">
        <f>LOOKUP(A6029,'[2]Collin Seedling for R'!$A$3:$A$51,'[2]Collin Seedling for R'!$T$3:$T$51)</f>
        <v>BAND</v>
      </c>
      <c r="M6029" s="2" t="str">
        <f>LOOKUP(A6029,'[2]Collin Seedling for R'!$A$3:$A$51,'[2]Collin Seedling for R'!$P$3:$P$51)</f>
        <v>Unseeded</v>
      </c>
      <c r="N6029" s="8">
        <f t="shared" si="94"/>
        <v>22.759999999999998</v>
      </c>
      <c r="O6029" s="2" t="str">
        <f>LOOKUP(H6029,[2]plantlist!$A$2:$A$943,[2]plantlist!$B$2:$B$943)</f>
        <v>T</v>
      </c>
    </row>
    <row r="6030" spans="1:15" x14ac:dyDescent="0.2">
      <c r="A6030" s="7" t="s">
        <v>530</v>
      </c>
      <c r="B6030" s="2">
        <v>1998</v>
      </c>
      <c r="C6030" s="2" t="s">
        <v>0</v>
      </c>
      <c r="D6030" s="2">
        <v>0</v>
      </c>
      <c r="E6030" s="2">
        <v>38</v>
      </c>
      <c r="F6030" s="2">
        <v>38</v>
      </c>
      <c r="G6030" s="2">
        <v>5000</v>
      </c>
      <c r="H6030" s="2" t="s">
        <v>100</v>
      </c>
      <c r="I6030" s="2" t="s">
        <v>19</v>
      </c>
      <c r="J6030" s="2" t="s">
        <v>101</v>
      </c>
      <c r="K6030" s="2" t="str">
        <f>LOOKUP(A6030,'[2]Collin Seedling for R'!$A$3:$A$51,'[2]Collin Seedling for R'!$R$3:$R$51)</f>
        <v>Unburned</v>
      </c>
      <c r="L6030" s="2" t="str">
        <f>LOOKUP(A6030,'[2]Collin Seedling for R'!$A$3:$A$51,'[2]Collin Seedling for R'!$T$3:$T$51)</f>
        <v>BAND</v>
      </c>
      <c r="M6030" s="2" t="str">
        <f>LOOKUP(A6030,'[2]Collin Seedling for R'!$A$3:$A$51,'[2]Collin Seedling for R'!$P$3:$P$51)</f>
        <v>Unseeded</v>
      </c>
      <c r="N6030" s="8">
        <f t="shared" si="94"/>
        <v>0.76</v>
      </c>
      <c r="O6030" s="2" t="str">
        <f>LOOKUP(H6030,[2]plantlist!$A$2:$A$943,[2]plantlist!$B$2:$B$943)</f>
        <v>S</v>
      </c>
    </row>
    <row r="6031" spans="1:15" x14ac:dyDescent="0.2">
      <c r="A6031" s="7" t="s">
        <v>530</v>
      </c>
      <c r="B6031" s="2">
        <v>1998</v>
      </c>
      <c r="C6031" s="2" t="s">
        <v>0</v>
      </c>
      <c r="D6031" s="2">
        <v>0</v>
      </c>
      <c r="E6031" s="2">
        <v>8</v>
      </c>
      <c r="F6031" s="2">
        <v>8</v>
      </c>
      <c r="G6031" s="2">
        <v>5000</v>
      </c>
      <c r="H6031" s="2" t="s">
        <v>384</v>
      </c>
      <c r="I6031" s="2" t="s">
        <v>2</v>
      </c>
      <c r="J6031" s="2" t="s">
        <v>385</v>
      </c>
      <c r="K6031" s="2" t="str">
        <f>LOOKUP(A6031,'[2]Collin Seedling for R'!$A$3:$A$51,'[2]Collin Seedling for R'!$R$3:$R$51)</f>
        <v>Unburned</v>
      </c>
      <c r="L6031" s="2" t="str">
        <f>LOOKUP(A6031,'[2]Collin Seedling for R'!$A$3:$A$51,'[2]Collin Seedling for R'!$T$3:$T$51)</f>
        <v>BAND</v>
      </c>
      <c r="M6031" s="2" t="str">
        <f>LOOKUP(A6031,'[2]Collin Seedling for R'!$A$3:$A$51,'[2]Collin Seedling for R'!$P$3:$P$51)</f>
        <v>Unseeded</v>
      </c>
      <c r="N6031" s="8">
        <f t="shared" si="94"/>
        <v>0.16</v>
      </c>
      <c r="O6031" s="2" t="str">
        <f>LOOKUP(H6031,[2]plantlist!$A$2:$A$943,[2]plantlist!$B$2:$B$943)</f>
        <v>G</v>
      </c>
    </row>
    <row r="6032" spans="1:15" x14ac:dyDescent="0.2">
      <c r="A6032" s="7" t="s">
        <v>530</v>
      </c>
      <c r="B6032" s="2">
        <v>1998</v>
      </c>
      <c r="C6032" s="2" t="s">
        <v>0</v>
      </c>
      <c r="D6032" s="2">
        <v>0</v>
      </c>
      <c r="E6032" s="2">
        <v>2</v>
      </c>
      <c r="F6032" s="2">
        <v>2</v>
      </c>
      <c r="G6032" s="2">
        <v>5000</v>
      </c>
      <c r="H6032" s="2" t="s">
        <v>384</v>
      </c>
      <c r="I6032" s="2" t="s">
        <v>19</v>
      </c>
      <c r="J6032" s="2" t="s">
        <v>385</v>
      </c>
      <c r="K6032" s="2" t="str">
        <f>LOOKUP(A6032,'[2]Collin Seedling for R'!$A$3:$A$51,'[2]Collin Seedling for R'!$R$3:$R$51)</f>
        <v>Unburned</v>
      </c>
      <c r="L6032" s="2" t="str">
        <f>LOOKUP(A6032,'[2]Collin Seedling for R'!$A$3:$A$51,'[2]Collin Seedling for R'!$T$3:$T$51)</f>
        <v>BAND</v>
      </c>
      <c r="M6032" s="2" t="str">
        <f>LOOKUP(A6032,'[2]Collin Seedling for R'!$A$3:$A$51,'[2]Collin Seedling for R'!$P$3:$P$51)</f>
        <v>Unseeded</v>
      </c>
      <c r="N6032" s="8">
        <f t="shared" si="94"/>
        <v>0.04</v>
      </c>
      <c r="O6032" s="2" t="str">
        <f>LOOKUP(H6032,[2]plantlist!$A$2:$A$943,[2]plantlist!$B$2:$B$943)</f>
        <v>G</v>
      </c>
    </row>
    <row r="6033" spans="1:15" x14ac:dyDescent="0.2">
      <c r="A6033" s="7" t="s">
        <v>530</v>
      </c>
      <c r="B6033" s="2">
        <v>1998</v>
      </c>
      <c r="C6033" s="2" t="s">
        <v>0</v>
      </c>
      <c r="D6033" s="2">
        <v>0</v>
      </c>
      <c r="E6033" s="2">
        <v>8</v>
      </c>
      <c r="F6033" s="2">
        <v>8</v>
      </c>
      <c r="G6033" s="2">
        <v>5000</v>
      </c>
      <c r="H6033" s="2" t="s">
        <v>86</v>
      </c>
      <c r="I6033" s="2" t="s">
        <v>2</v>
      </c>
      <c r="J6033" s="2" t="s">
        <v>87</v>
      </c>
      <c r="K6033" s="2" t="str">
        <f>LOOKUP(A6033,'[2]Collin Seedling for R'!$A$3:$A$51,'[2]Collin Seedling for R'!$R$3:$R$51)</f>
        <v>Unburned</v>
      </c>
      <c r="L6033" s="2" t="str">
        <f>LOOKUP(A6033,'[2]Collin Seedling for R'!$A$3:$A$51,'[2]Collin Seedling for R'!$T$3:$T$51)</f>
        <v>BAND</v>
      </c>
      <c r="M6033" s="2" t="str">
        <f>LOOKUP(A6033,'[2]Collin Seedling for R'!$A$3:$A$51,'[2]Collin Seedling for R'!$P$3:$P$51)</f>
        <v>Unseeded</v>
      </c>
      <c r="N6033" s="8">
        <f t="shared" si="94"/>
        <v>0.16</v>
      </c>
      <c r="O6033" s="2" t="str">
        <f>LOOKUP(H6033,[2]plantlist!$A$2:$A$943,[2]plantlist!$B$2:$B$943)</f>
        <v>F</v>
      </c>
    </row>
    <row r="6034" spans="1:15" x14ac:dyDescent="0.2">
      <c r="A6034" s="7" t="s">
        <v>530</v>
      </c>
      <c r="B6034" s="2">
        <v>1998</v>
      </c>
      <c r="C6034" s="2" t="s">
        <v>0</v>
      </c>
      <c r="D6034" s="2">
        <v>0</v>
      </c>
      <c r="E6034" s="2">
        <v>59</v>
      </c>
      <c r="F6034" s="2">
        <v>59</v>
      </c>
      <c r="G6034" s="2">
        <v>5000</v>
      </c>
      <c r="H6034" s="2" t="s">
        <v>319</v>
      </c>
      <c r="I6034" s="2" t="s">
        <v>19</v>
      </c>
      <c r="J6034" s="2" t="s">
        <v>320</v>
      </c>
      <c r="K6034" s="2" t="str">
        <f>LOOKUP(A6034,'[2]Collin Seedling for R'!$A$3:$A$51,'[2]Collin Seedling for R'!$R$3:$R$51)</f>
        <v>Unburned</v>
      </c>
      <c r="L6034" s="2" t="str">
        <f>LOOKUP(A6034,'[2]Collin Seedling for R'!$A$3:$A$51,'[2]Collin Seedling for R'!$T$3:$T$51)</f>
        <v>BAND</v>
      </c>
      <c r="M6034" s="2" t="str">
        <f>LOOKUP(A6034,'[2]Collin Seedling for R'!$A$3:$A$51,'[2]Collin Seedling for R'!$P$3:$P$51)</f>
        <v>Unseeded</v>
      </c>
      <c r="N6034" s="8">
        <f t="shared" si="94"/>
        <v>1.18</v>
      </c>
      <c r="O6034" s="2" t="str">
        <f>LOOKUP(H6034,[2]plantlist!$A$2:$A$943,[2]plantlist!$B$2:$B$943)</f>
        <v>T</v>
      </c>
    </row>
    <row r="6035" spans="1:15" x14ac:dyDescent="0.2">
      <c r="A6035" s="7" t="s">
        <v>530</v>
      </c>
      <c r="B6035" s="2">
        <v>1998</v>
      </c>
      <c r="C6035" s="2" t="s">
        <v>0</v>
      </c>
      <c r="D6035" s="2">
        <v>0</v>
      </c>
      <c r="E6035" s="2">
        <v>2</v>
      </c>
      <c r="F6035" s="2">
        <v>2</v>
      </c>
      <c r="G6035" s="2">
        <v>5000</v>
      </c>
      <c r="H6035" s="2" t="s">
        <v>82</v>
      </c>
      <c r="I6035" s="2" t="s">
        <v>19</v>
      </c>
      <c r="J6035" s="2" t="s">
        <v>83</v>
      </c>
      <c r="K6035" s="2" t="str">
        <f>LOOKUP(A6035,'[2]Collin Seedling for R'!$A$3:$A$51,'[2]Collin Seedling for R'!$R$3:$R$51)</f>
        <v>Unburned</v>
      </c>
      <c r="L6035" s="2" t="str">
        <f>LOOKUP(A6035,'[2]Collin Seedling for R'!$A$3:$A$51,'[2]Collin Seedling for R'!$T$3:$T$51)</f>
        <v>BAND</v>
      </c>
      <c r="M6035" s="2" t="str">
        <f>LOOKUP(A6035,'[2]Collin Seedling for R'!$A$3:$A$51,'[2]Collin Seedling for R'!$P$3:$P$51)</f>
        <v>Unseeded</v>
      </c>
      <c r="N6035" s="8">
        <f t="shared" si="94"/>
        <v>0.04</v>
      </c>
      <c r="O6035" s="2" t="str">
        <f>LOOKUP(H6035,[2]plantlist!$A$2:$A$943,[2]plantlist!$B$2:$B$943)</f>
        <v>F</v>
      </c>
    </row>
    <row r="6036" spans="1:15" x14ac:dyDescent="0.2">
      <c r="A6036" s="7" t="s">
        <v>530</v>
      </c>
      <c r="B6036" s="2">
        <v>1998</v>
      </c>
      <c r="C6036" s="2" t="s">
        <v>0</v>
      </c>
      <c r="D6036" s="2">
        <v>0</v>
      </c>
      <c r="E6036" s="2">
        <v>1</v>
      </c>
      <c r="F6036" s="2">
        <v>1</v>
      </c>
      <c r="G6036" s="2">
        <v>5000</v>
      </c>
      <c r="H6036" s="2" t="s">
        <v>70</v>
      </c>
      <c r="I6036" s="2" t="s">
        <v>19</v>
      </c>
      <c r="J6036" s="2" t="s">
        <v>71</v>
      </c>
      <c r="K6036" s="2" t="str">
        <f>LOOKUP(A6036,'[2]Collin Seedling for R'!$A$3:$A$51,'[2]Collin Seedling for R'!$R$3:$R$51)</f>
        <v>Unburned</v>
      </c>
      <c r="L6036" s="2" t="str">
        <f>LOOKUP(A6036,'[2]Collin Seedling for R'!$A$3:$A$51,'[2]Collin Seedling for R'!$T$3:$T$51)</f>
        <v>BAND</v>
      </c>
      <c r="M6036" s="2" t="str">
        <f>LOOKUP(A6036,'[2]Collin Seedling for R'!$A$3:$A$51,'[2]Collin Seedling for R'!$P$3:$P$51)</f>
        <v>Unseeded</v>
      </c>
      <c r="N6036" s="8">
        <f t="shared" si="94"/>
        <v>0.02</v>
      </c>
      <c r="O6036" s="2" t="str">
        <f>LOOKUP(H6036,[2]plantlist!$A$2:$A$943,[2]plantlist!$B$2:$B$943)</f>
        <v>F</v>
      </c>
    </row>
    <row r="6037" spans="1:15" x14ac:dyDescent="0.2">
      <c r="A6037" s="7" t="s">
        <v>530</v>
      </c>
      <c r="B6037" s="2">
        <v>1998</v>
      </c>
      <c r="C6037" s="2" t="s">
        <v>0</v>
      </c>
      <c r="D6037" s="2">
        <v>0</v>
      </c>
      <c r="E6037" s="2">
        <v>7</v>
      </c>
      <c r="F6037" s="2">
        <v>7</v>
      </c>
      <c r="G6037" s="2">
        <v>5000</v>
      </c>
      <c r="H6037" s="2" t="s">
        <v>488</v>
      </c>
      <c r="I6037" s="2" t="s">
        <v>19</v>
      </c>
      <c r="J6037" s="2" t="s">
        <v>489</v>
      </c>
      <c r="K6037" s="2" t="str">
        <f>LOOKUP(A6037,'[2]Collin Seedling for R'!$A$3:$A$51,'[2]Collin Seedling for R'!$R$3:$R$51)</f>
        <v>Unburned</v>
      </c>
      <c r="L6037" s="2" t="str">
        <f>LOOKUP(A6037,'[2]Collin Seedling for R'!$A$3:$A$51,'[2]Collin Seedling for R'!$T$3:$T$51)</f>
        <v>BAND</v>
      </c>
      <c r="M6037" s="2" t="str">
        <f>LOOKUP(A6037,'[2]Collin Seedling for R'!$A$3:$A$51,'[2]Collin Seedling for R'!$P$3:$P$51)</f>
        <v>Unseeded</v>
      </c>
      <c r="N6037" s="8">
        <f t="shared" si="94"/>
        <v>0.13999999999999999</v>
      </c>
      <c r="O6037" s="2" t="str">
        <f>LOOKUP(H6037,[2]plantlist!$A$2:$A$943,[2]plantlist!$B$2:$B$943)</f>
        <v>T</v>
      </c>
    </row>
    <row r="6038" spans="1:15" x14ac:dyDescent="0.2">
      <c r="A6038" s="7" t="s">
        <v>530</v>
      </c>
      <c r="B6038" s="2">
        <v>1998</v>
      </c>
      <c r="C6038" s="2" t="s">
        <v>0</v>
      </c>
      <c r="D6038" s="2">
        <v>0</v>
      </c>
      <c r="E6038" s="2">
        <v>34</v>
      </c>
      <c r="F6038" s="2">
        <v>34</v>
      </c>
      <c r="G6038" s="2">
        <v>5000</v>
      </c>
      <c r="H6038" s="2" t="s">
        <v>66</v>
      </c>
      <c r="I6038" s="2" t="s">
        <v>19</v>
      </c>
      <c r="J6038" s="2" t="s">
        <v>67</v>
      </c>
      <c r="K6038" s="2" t="str">
        <f>LOOKUP(A6038,'[2]Collin Seedling for R'!$A$3:$A$51,'[2]Collin Seedling for R'!$R$3:$R$51)</f>
        <v>Unburned</v>
      </c>
      <c r="L6038" s="2" t="str">
        <f>LOOKUP(A6038,'[2]Collin Seedling for R'!$A$3:$A$51,'[2]Collin Seedling for R'!$T$3:$T$51)</f>
        <v>BAND</v>
      </c>
      <c r="M6038" s="2" t="str">
        <f>LOOKUP(A6038,'[2]Collin Seedling for R'!$A$3:$A$51,'[2]Collin Seedling for R'!$P$3:$P$51)</f>
        <v>Unseeded</v>
      </c>
      <c r="N6038" s="8">
        <f t="shared" si="94"/>
        <v>0.67999999999999994</v>
      </c>
      <c r="O6038" s="2" t="str">
        <f>LOOKUP(H6038,[2]plantlist!$A$2:$A$943,[2]plantlist!$B$2:$B$943)</f>
        <v>G</v>
      </c>
    </row>
    <row r="6039" spans="1:15" x14ac:dyDescent="0.2">
      <c r="A6039" s="7" t="s">
        <v>530</v>
      </c>
      <c r="B6039" s="2">
        <v>1998</v>
      </c>
      <c r="C6039" s="2" t="s">
        <v>0</v>
      </c>
      <c r="D6039" s="2">
        <v>0</v>
      </c>
      <c r="E6039" s="2">
        <v>6</v>
      </c>
      <c r="F6039" s="2">
        <v>6</v>
      </c>
      <c r="G6039" s="2">
        <v>5000</v>
      </c>
      <c r="H6039" s="2" t="s">
        <v>140</v>
      </c>
      <c r="I6039" s="2" t="s">
        <v>19</v>
      </c>
      <c r="J6039" s="2" t="s">
        <v>141</v>
      </c>
      <c r="K6039" s="2" t="str">
        <f>LOOKUP(A6039,'[2]Collin Seedling for R'!$A$3:$A$51,'[2]Collin Seedling for R'!$R$3:$R$51)</f>
        <v>Unburned</v>
      </c>
      <c r="L6039" s="2" t="str">
        <f>LOOKUP(A6039,'[2]Collin Seedling for R'!$A$3:$A$51,'[2]Collin Seedling for R'!$T$3:$T$51)</f>
        <v>BAND</v>
      </c>
      <c r="M6039" s="2" t="str">
        <f>LOOKUP(A6039,'[2]Collin Seedling for R'!$A$3:$A$51,'[2]Collin Seedling for R'!$P$3:$P$51)</f>
        <v>Unseeded</v>
      </c>
      <c r="N6039" s="8">
        <f t="shared" si="94"/>
        <v>0.12</v>
      </c>
      <c r="O6039" s="2" t="str">
        <f>LOOKUP(H6039,[2]plantlist!$A$2:$A$943,[2]plantlist!$B$2:$B$943)</f>
        <v>G</v>
      </c>
    </row>
    <row r="6040" spans="1:15" x14ac:dyDescent="0.2">
      <c r="A6040" s="7" t="s">
        <v>530</v>
      </c>
      <c r="B6040" s="2">
        <v>1998</v>
      </c>
      <c r="C6040" s="2" t="s">
        <v>0</v>
      </c>
      <c r="D6040" s="2">
        <v>0</v>
      </c>
      <c r="E6040" s="2">
        <v>9</v>
      </c>
      <c r="F6040" s="2">
        <v>9</v>
      </c>
      <c r="G6040" s="2">
        <v>5000</v>
      </c>
      <c r="H6040" s="2" t="s">
        <v>12</v>
      </c>
      <c r="I6040" s="2" t="s">
        <v>19</v>
      </c>
      <c r="J6040" s="2" t="s">
        <v>13</v>
      </c>
      <c r="K6040" s="2" t="str">
        <f>LOOKUP(A6040,'[2]Collin Seedling for R'!$A$3:$A$51,'[2]Collin Seedling for R'!$R$3:$R$51)</f>
        <v>Unburned</v>
      </c>
      <c r="L6040" s="2" t="str">
        <f>LOOKUP(A6040,'[2]Collin Seedling for R'!$A$3:$A$51,'[2]Collin Seedling for R'!$T$3:$T$51)</f>
        <v>BAND</v>
      </c>
      <c r="M6040" s="2" t="str">
        <f>LOOKUP(A6040,'[2]Collin Seedling for R'!$A$3:$A$51,'[2]Collin Seedling for R'!$P$3:$P$51)</f>
        <v>Unseeded</v>
      </c>
      <c r="N6040" s="8">
        <f t="shared" si="94"/>
        <v>0.18</v>
      </c>
      <c r="O6040" s="2" t="str">
        <f>LOOKUP(H6040,[2]plantlist!$A$2:$A$943,[2]plantlist!$B$2:$B$943)</f>
        <v>G</v>
      </c>
    </row>
    <row r="6041" spans="1:15" x14ac:dyDescent="0.2">
      <c r="A6041" s="7" t="s">
        <v>530</v>
      </c>
      <c r="B6041" s="2">
        <v>1998</v>
      </c>
      <c r="C6041" s="2" t="s">
        <v>0</v>
      </c>
      <c r="D6041" s="2">
        <v>0</v>
      </c>
      <c r="E6041" s="2">
        <v>1</v>
      </c>
      <c r="F6041" s="2">
        <v>1</v>
      </c>
      <c r="G6041" s="2">
        <v>5000</v>
      </c>
      <c r="H6041" s="2" t="s">
        <v>490</v>
      </c>
      <c r="I6041" s="2" t="s">
        <v>19</v>
      </c>
      <c r="J6041" s="2" t="s">
        <v>491</v>
      </c>
      <c r="K6041" s="2" t="str">
        <f>LOOKUP(A6041,'[2]Collin Seedling for R'!$A$3:$A$51,'[2]Collin Seedling for R'!$R$3:$R$51)</f>
        <v>Unburned</v>
      </c>
      <c r="L6041" s="2" t="str">
        <f>LOOKUP(A6041,'[2]Collin Seedling for R'!$A$3:$A$51,'[2]Collin Seedling for R'!$T$3:$T$51)</f>
        <v>BAND</v>
      </c>
      <c r="M6041" s="2" t="str">
        <f>LOOKUP(A6041,'[2]Collin Seedling for R'!$A$3:$A$51,'[2]Collin Seedling for R'!$P$3:$P$51)</f>
        <v>Unseeded</v>
      </c>
      <c r="N6041" s="8">
        <f t="shared" si="94"/>
        <v>0.02</v>
      </c>
      <c r="O6041" s="2" t="str">
        <f>LOOKUP(H6041,[2]plantlist!$A$2:$A$943,[2]plantlist!$B$2:$B$943)</f>
        <v>S</v>
      </c>
    </row>
    <row r="6042" spans="1:15" x14ac:dyDescent="0.2">
      <c r="A6042" s="7" t="s">
        <v>530</v>
      </c>
      <c r="B6042" s="2">
        <v>1998</v>
      </c>
      <c r="C6042" s="2" t="s">
        <v>0</v>
      </c>
      <c r="D6042" s="2">
        <v>0</v>
      </c>
      <c r="E6042" s="2">
        <v>192</v>
      </c>
      <c r="F6042" s="2">
        <v>192</v>
      </c>
      <c r="G6042" s="2">
        <v>5000</v>
      </c>
      <c r="H6042" s="2" t="s">
        <v>486</v>
      </c>
      <c r="I6042" s="2" t="s">
        <v>19</v>
      </c>
      <c r="J6042" s="2" t="s">
        <v>487</v>
      </c>
      <c r="K6042" s="2" t="str">
        <f>LOOKUP(A6042,'[2]Collin Seedling for R'!$A$3:$A$51,'[2]Collin Seedling for R'!$R$3:$R$51)</f>
        <v>Unburned</v>
      </c>
      <c r="L6042" s="2" t="str">
        <f>LOOKUP(A6042,'[2]Collin Seedling for R'!$A$3:$A$51,'[2]Collin Seedling for R'!$T$3:$T$51)</f>
        <v>BAND</v>
      </c>
      <c r="M6042" s="2" t="str">
        <f>LOOKUP(A6042,'[2]Collin Seedling for R'!$A$3:$A$51,'[2]Collin Seedling for R'!$P$3:$P$51)</f>
        <v>Unseeded</v>
      </c>
      <c r="N6042" s="8">
        <f t="shared" si="94"/>
        <v>3.84</v>
      </c>
      <c r="O6042" s="2" t="str">
        <f>LOOKUP(H6042,[2]plantlist!$A$2:$A$943,[2]plantlist!$B$2:$B$943)</f>
        <v>T</v>
      </c>
    </row>
    <row r="6043" spans="1:15" x14ac:dyDescent="0.2">
      <c r="A6043" s="7" t="s">
        <v>530</v>
      </c>
      <c r="B6043" s="2">
        <v>2002</v>
      </c>
      <c r="C6043" s="2" t="s">
        <v>0</v>
      </c>
      <c r="D6043" s="2">
        <v>3637</v>
      </c>
      <c r="E6043" s="2">
        <v>0</v>
      </c>
      <c r="F6043" s="2">
        <v>3637</v>
      </c>
      <c r="G6043" s="2">
        <v>5000</v>
      </c>
      <c r="H6043" s="2" t="s">
        <v>6</v>
      </c>
      <c r="I6043" s="2" t="s">
        <v>2</v>
      </c>
      <c r="J6043" s="2" t="s">
        <v>7</v>
      </c>
      <c r="K6043" s="2" t="str">
        <f>LOOKUP(A6043,'[2]Collin Seedling for R'!$A$3:$A$51,'[2]Collin Seedling for R'!$R$3:$R$51)</f>
        <v>Unburned</v>
      </c>
      <c r="L6043" s="2" t="str">
        <f>LOOKUP(A6043,'[2]Collin Seedling for R'!$A$3:$A$51,'[2]Collin Seedling for R'!$T$3:$T$51)</f>
        <v>BAND</v>
      </c>
      <c r="M6043" s="2" t="str">
        <f>LOOKUP(A6043,'[2]Collin Seedling for R'!$A$3:$A$51,'[2]Collin Seedling for R'!$P$3:$P$51)</f>
        <v>Unseeded</v>
      </c>
      <c r="N6043" s="8">
        <f t="shared" si="94"/>
        <v>0</v>
      </c>
      <c r="O6043" s="2" t="str">
        <f>LOOKUP(H6043,[2]plantlist!$A$2:$A$943,[2]plantlist!$B$2:$B$943)</f>
        <v>L</v>
      </c>
    </row>
    <row r="6044" spans="1:15" x14ac:dyDescent="0.2">
      <c r="A6044" s="7" t="s">
        <v>530</v>
      </c>
      <c r="B6044" s="2">
        <v>2002</v>
      </c>
      <c r="C6044" s="2" t="s">
        <v>0</v>
      </c>
      <c r="D6044" s="2">
        <v>751</v>
      </c>
      <c r="E6044" s="2">
        <v>0</v>
      </c>
      <c r="F6044" s="2">
        <v>751</v>
      </c>
      <c r="G6044" s="2">
        <v>5000</v>
      </c>
      <c r="H6044" s="2" t="s">
        <v>41</v>
      </c>
      <c r="I6044" s="2" t="s">
        <v>2</v>
      </c>
      <c r="J6044" s="2" t="s">
        <v>42</v>
      </c>
      <c r="K6044" s="2" t="str">
        <f>LOOKUP(A6044,'[2]Collin Seedling for R'!$A$3:$A$51,'[2]Collin Seedling for R'!$R$3:$R$51)</f>
        <v>Unburned</v>
      </c>
      <c r="L6044" s="2" t="str">
        <f>LOOKUP(A6044,'[2]Collin Seedling for R'!$A$3:$A$51,'[2]Collin Seedling for R'!$T$3:$T$51)</f>
        <v>BAND</v>
      </c>
      <c r="M6044" s="2" t="str">
        <f>LOOKUP(A6044,'[2]Collin Seedling for R'!$A$3:$A$51,'[2]Collin Seedling for R'!$P$3:$P$51)</f>
        <v>Unseeded</v>
      </c>
      <c r="N6044" s="8">
        <f t="shared" si="94"/>
        <v>0</v>
      </c>
      <c r="O6044" s="2" t="str">
        <f>LOOKUP(H6044,[2]plantlist!$A$2:$A$943,[2]plantlist!$B$2:$B$943)</f>
        <v>B</v>
      </c>
    </row>
    <row r="6045" spans="1:15" x14ac:dyDescent="0.2">
      <c r="A6045" s="7" t="s">
        <v>530</v>
      </c>
      <c r="B6045" s="2">
        <v>2002</v>
      </c>
      <c r="C6045" s="2" t="s">
        <v>0</v>
      </c>
      <c r="D6045" s="2">
        <v>346</v>
      </c>
      <c r="E6045" s="2">
        <v>0</v>
      </c>
      <c r="F6045" s="2">
        <v>346</v>
      </c>
      <c r="G6045" s="2">
        <v>5000</v>
      </c>
      <c r="H6045" s="2" t="s">
        <v>278</v>
      </c>
      <c r="I6045" s="2" t="s">
        <v>2</v>
      </c>
      <c r="J6045" s="2" t="s">
        <v>279</v>
      </c>
      <c r="K6045" s="2" t="str">
        <f>LOOKUP(A6045,'[2]Collin Seedling for R'!$A$3:$A$51,'[2]Collin Seedling for R'!$R$3:$R$51)</f>
        <v>Unburned</v>
      </c>
      <c r="L6045" s="2" t="str">
        <f>LOOKUP(A6045,'[2]Collin Seedling for R'!$A$3:$A$51,'[2]Collin Seedling for R'!$T$3:$T$51)</f>
        <v>BAND</v>
      </c>
      <c r="M6045" s="2" t="str">
        <f>LOOKUP(A6045,'[2]Collin Seedling for R'!$A$3:$A$51,'[2]Collin Seedling for R'!$P$3:$P$51)</f>
        <v>Unseeded</v>
      </c>
      <c r="N6045" s="8">
        <f t="shared" si="94"/>
        <v>0</v>
      </c>
      <c r="O6045" s="2" t="str">
        <f>LOOKUP(H6045,[2]plantlist!$A$2:$A$943,[2]plantlist!$B$2:$B$943)</f>
        <v>B</v>
      </c>
    </row>
    <row r="6046" spans="1:15" x14ac:dyDescent="0.2">
      <c r="A6046" s="7" t="s">
        <v>530</v>
      </c>
      <c r="B6046" s="2">
        <v>2002</v>
      </c>
      <c r="C6046" s="2" t="s">
        <v>0</v>
      </c>
      <c r="D6046" s="2">
        <v>124</v>
      </c>
      <c r="E6046" s="2">
        <v>78</v>
      </c>
      <c r="F6046" s="2">
        <v>202</v>
      </c>
      <c r="G6046" s="2">
        <v>5000</v>
      </c>
      <c r="H6046" s="2" t="s">
        <v>10</v>
      </c>
      <c r="I6046" s="2" t="s">
        <v>2</v>
      </c>
      <c r="J6046" s="2" t="s">
        <v>11</v>
      </c>
      <c r="K6046" s="2" t="str">
        <f>LOOKUP(A6046,'[2]Collin Seedling for R'!$A$3:$A$51,'[2]Collin Seedling for R'!$R$3:$R$51)</f>
        <v>Unburned</v>
      </c>
      <c r="L6046" s="2" t="str">
        <f>LOOKUP(A6046,'[2]Collin Seedling for R'!$A$3:$A$51,'[2]Collin Seedling for R'!$T$3:$T$51)</f>
        <v>BAND</v>
      </c>
      <c r="M6046" s="2" t="str">
        <f>LOOKUP(A6046,'[2]Collin Seedling for R'!$A$3:$A$51,'[2]Collin Seedling for R'!$P$3:$P$51)</f>
        <v>Unseeded</v>
      </c>
      <c r="N6046" s="8">
        <f t="shared" si="94"/>
        <v>1.5599999999999998</v>
      </c>
      <c r="O6046" s="2" t="str">
        <f>LOOKUP(H6046,[2]plantlist!$A$2:$A$943,[2]plantlist!$B$2:$B$943)</f>
        <v>L</v>
      </c>
    </row>
    <row r="6047" spans="1:15" x14ac:dyDescent="0.2">
      <c r="A6047" s="7" t="s">
        <v>530</v>
      </c>
      <c r="B6047" s="2">
        <v>2002</v>
      </c>
      <c r="C6047" s="2" t="s">
        <v>0</v>
      </c>
      <c r="D6047" s="2">
        <v>56</v>
      </c>
      <c r="E6047" s="2">
        <v>200</v>
      </c>
      <c r="F6047" s="2">
        <v>256</v>
      </c>
      <c r="G6047" s="2">
        <v>5000</v>
      </c>
      <c r="H6047" s="2" t="s">
        <v>12</v>
      </c>
      <c r="I6047" s="2" t="s">
        <v>2</v>
      </c>
      <c r="J6047" s="2" t="s">
        <v>13</v>
      </c>
      <c r="K6047" s="2" t="str">
        <f>LOOKUP(A6047,'[2]Collin Seedling for R'!$A$3:$A$51,'[2]Collin Seedling for R'!$R$3:$R$51)</f>
        <v>Unburned</v>
      </c>
      <c r="L6047" s="2" t="str">
        <f>LOOKUP(A6047,'[2]Collin Seedling for R'!$A$3:$A$51,'[2]Collin Seedling for R'!$T$3:$T$51)</f>
        <v>BAND</v>
      </c>
      <c r="M6047" s="2" t="str">
        <f>LOOKUP(A6047,'[2]Collin Seedling for R'!$A$3:$A$51,'[2]Collin Seedling for R'!$P$3:$P$51)</f>
        <v>Unseeded</v>
      </c>
      <c r="N6047" s="8">
        <f t="shared" si="94"/>
        <v>4</v>
      </c>
      <c r="O6047" s="2" t="str">
        <f>LOOKUP(H6047,[2]plantlist!$A$2:$A$943,[2]plantlist!$B$2:$B$943)</f>
        <v>G</v>
      </c>
    </row>
    <row r="6048" spans="1:15" x14ac:dyDescent="0.2">
      <c r="A6048" s="7" t="s">
        <v>530</v>
      </c>
      <c r="B6048" s="2">
        <v>2002</v>
      </c>
      <c r="C6048" s="2" t="s">
        <v>0</v>
      </c>
      <c r="D6048" s="2">
        <v>51</v>
      </c>
      <c r="E6048" s="2">
        <v>233</v>
      </c>
      <c r="F6048" s="2">
        <v>284</v>
      </c>
      <c r="G6048" s="2">
        <v>5000</v>
      </c>
      <c r="H6048" s="2" t="s">
        <v>200</v>
      </c>
      <c r="I6048" s="2" t="s">
        <v>2</v>
      </c>
      <c r="J6048" s="2" t="s">
        <v>201</v>
      </c>
      <c r="K6048" s="2" t="str">
        <f>LOOKUP(A6048,'[2]Collin Seedling for R'!$A$3:$A$51,'[2]Collin Seedling for R'!$R$3:$R$51)</f>
        <v>Unburned</v>
      </c>
      <c r="L6048" s="2" t="str">
        <f>LOOKUP(A6048,'[2]Collin Seedling for R'!$A$3:$A$51,'[2]Collin Seedling for R'!$T$3:$T$51)</f>
        <v>BAND</v>
      </c>
      <c r="M6048" s="2" t="str">
        <f>LOOKUP(A6048,'[2]Collin Seedling for R'!$A$3:$A$51,'[2]Collin Seedling for R'!$P$3:$P$51)</f>
        <v>Unseeded</v>
      </c>
      <c r="N6048" s="8">
        <f t="shared" si="94"/>
        <v>4.66</v>
      </c>
      <c r="O6048" s="2" t="str">
        <f>LOOKUP(H6048,[2]plantlist!$A$2:$A$943,[2]plantlist!$B$2:$B$943)</f>
        <v>G</v>
      </c>
    </row>
    <row r="6049" spans="1:15" x14ac:dyDescent="0.2">
      <c r="A6049" s="7" t="s">
        <v>530</v>
      </c>
      <c r="B6049" s="2">
        <v>2002</v>
      </c>
      <c r="C6049" s="2" t="s">
        <v>0</v>
      </c>
      <c r="D6049" s="2">
        <v>15</v>
      </c>
      <c r="E6049" s="2">
        <v>239</v>
      </c>
      <c r="F6049" s="2">
        <v>254</v>
      </c>
      <c r="G6049" s="2">
        <v>5000</v>
      </c>
      <c r="H6049" s="2" t="s">
        <v>198</v>
      </c>
      <c r="I6049" s="2" t="s">
        <v>2</v>
      </c>
      <c r="J6049" s="2" t="s">
        <v>199</v>
      </c>
      <c r="K6049" s="2" t="str">
        <f>LOOKUP(A6049,'[2]Collin Seedling for R'!$A$3:$A$51,'[2]Collin Seedling for R'!$R$3:$R$51)</f>
        <v>Unburned</v>
      </c>
      <c r="L6049" s="2" t="str">
        <f>LOOKUP(A6049,'[2]Collin Seedling for R'!$A$3:$A$51,'[2]Collin Seedling for R'!$T$3:$T$51)</f>
        <v>BAND</v>
      </c>
      <c r="M6049" s="2" t="str">
        <f>LOOKUP(A6049,'[2]Collin Seedling for R'!$A$3:$A$51,'[2]Collin Seedling for R'!$P$3:$P$51)</f>
        <v>Unseeded</v>
      </c>
      <c r="N6049" s="8">
        <f t="shared" si="94"/>
        <v>4.78</v>
      </c>
      <c r="O6049" s="2" t="str">
        <f>LOOKUP(H6049,[2]plantlist!$A$2:$A$943,[2]plantlist!$B$2:$B$943)</f>
        <v>G</v>
      </c>
    </row>
    <row r="6050" spans="1:15" x14ac:dyDescent="0.2">
      <c r="A6050" s="7" t="s">
        <v>530</v>
      </c>
      <c r="B6050" s="2">
        <v>2002</v>
      </c>
      <c r="C6050" s="2" t="s">
        <v>0</v>
      </c>
      <c r="D6050" s="2">
        <v>8</v>
      </c>
      <c r="E6050" s="2">
        <v>86</v>
      </c>
      <c r="F6050" s="2">
        <v>94</v>
      </c>
      <c r="G6050" s="2">
        <v>5000</v>
      </c>
      <c r="H6050" s="2" t="s">
        <v>66</v>
      </c>
      <c r="I6050" s="2" t="s">
        <v>19</v>
      </c>
      <c r="J6050" s="2" t="s">
        <v>67</v>
      </c>
      <c r="K6050" s="2" t="str">
        <f>LOOKUP(A6050,'[2]Collin Seedling for R'!$A$3:$A$51,'[2]Collin Seedling for R'!$R$3:$R$51)</f>
        <v>Unburned</v>
      </c>
      <c r="L6050" s="2" t="str">
        <f>LOOKUP(A6050,'[2]Collin Seedling for R'!$A$3:$A$51,'[2]Collin Seedling for R'!$T$3:$T$51)</f>
        <v>BAND</v>
      </c>
      <c r="M6050" s="2" t="str">
        <f>LOOKUP(A6050,'[2]Collin Seedling for R'!$A$3:$A$51,'[2]Collin Seedling for R'!$P$3:$P$51)</f>
        <v>Unseeded</v>
      </c>
      <c r="N6050" s="8">
        <f t="shared" si="94"/>
        <v>1.72</v>
      </c>
      <c r="O6050" s="2" t="str">
        <f>LOOKUP(H6050,[2]plantlist!$A$2:$A$943,[2]plantlist!$B$2:$B$943)</f>
        <v>G</v>
      </c>
    </row>
    <row r="6051" spans="1:15" x14ac:dyDescent="0.2">
      <c r="A6051" s="7" t="s">
        <v>530</v>
      </c>
      <c r="B6051" s="2">
        <v>2002</v>
      </c>
      <c r="C6051" s="2" t="s">
        <v>0</v>
      </c>
      <c r="D6051" s="2">
        <v>8</v>
      </c>
      <c r="E6051" s="2">
        <v>0</v>
      </c>
      <c r="F6051" s="2">
        <v>8</v>
      </c>
      <c r="G6051" s="2">
        <v>5000</v>
      </c>
      <c r="H6051" s="2" t="s">
        <v>200</v>
      </c>
      <c r="I6051" s="2" t="s">
        <v>19</v>
      </c>
      <c r="J6051" s="2" t="s">
        <v>201</v>
      </c>
      <c r="K6051" s="2" t="str">
        <f>LOOKUP(A6051,'[2]Collin Seedling for R'!$A$3:$A$51,'[2]Collin Seedling for R'!$R$3:$R$51)</f>
        <v>Unburned</v>
      </c>
      <c r="L6051" s="2" t="str">
        <f>LOOKUP(A6051,'[2]Collin Seedling for R'!$A$3:$A$51,'[2]Collin Seedling for R'!$T$3:$T$51)</f>
        <v>BAND</v>
      </c>
      <c r="M6051" s="2" t="str">
        <f>LOOKUP(A6051,'[2]Collin Seedling for R'!$A$3:$A$51,'[2]Collin Seedling for R'!$P$3:$P$51)</f>
        <v>Unseeded</v>
      </c>
      <c r="N6051" s="8">
        <f t="shared" ref="N6051:N6114" si="95">E6051/G6051*100</f>
        <v>0</v>
      </c>
      <c r="O6051" s="2" t="str">
        <f>LOOKUP(H6051,[2]plantlist!$A$2:$A$943,[2]plantlist!$B$2:$B$943)</f>
        <v>G</v>
      </c>
    </row>
    <row r="6052" spans="1:15" x14ac:dyDescent="0.2">
      <c r="A6052" s="7" t="s">
        <v>530</v>
      </c>
      <c r="B6052" s="2">
        <v>2002</v>
      </c>
      <c r="C6052" s="2" t="s">
        <v>0</v>
      </c>
      <c r="D6052" s="2">
        <v>2</v>
      </c>
      <c r="E6052" s="2">
        <v>9</v>
      </c>
      <c r="F6052" s="2">
        <v>11</v>
      </c>
      <c r="G6052" s="2">
        <v>5000</v>
      </c>
      <c r="H6052" s="2" t="s">
        <v>372</v>
      </c>
      <c r="I6052" s="2" t="s">
        <v>19</v>
      </c>
      <c r="J6052" s="2" t="s">
        <v>48</v>
      </c>
      <c r="K6052" s="2" t="str">
        <f>LOOKUP(A6052,'[2]Collin Seedling for R'!$A$3:$A$51,'[2]Collin Seedling for R'!$R$3:$R$51)</f>
        <v>Unburned</v>
      </c>
      <c r="L6052" s="2" t="str">
        <f>LOOKUP(A6052,'[2]Collin Seedling for R'!$A$3:$A$51,'[2]Collin Seedling for R'!$T$3:$T$51)</f>
        <v>BAND</v>
      </c>
      <c r="M6052" s="2" t="str">
        <f>LOOKUP(A6052,'[2]Collin Seedling for R'!$A$3:$A$51,'[2]Collin Seedling for R'!$P$3:$P$51)</f>
        <v>Unseeded</v>
      </c>
      <c r="N6052" s="8">
        <f t="shared" si="95"/>
        <v>0.18</v>
      </c>
      <c r="O6052" s="2" t="str">
        <f>LOOKUP(H6052,[2]plantlist!$A$2:$A$943,[2]plantlist!$B$2:$B$943)</f>
        <v>G</v>
      </c>
    </row>
    <row r="6053" spans="1:15" x14ac:dyDescent="0.2">
      <c r="A6053" s="7" t="s">
        <v>530</v>
      </c>
      <c r="B6053" s="2">
        <v>2002</v>
      </c>
      <c r="C6053" s="2" t="s">
        <v>0</v>
      </c>
      <c r="D6053" s="2">
        <v>2</v>
      </c>
      <c r="E6053" s="2">
        <v>0</v>
      </c>
      <c r="F6053" s="2">
        <v>2</v>
      </c>
      <c r="G6053" s="2">
        <v>5000</v>
      </c>
      <c r="H6053" s="2" t="s">
        <v>53</v>
      </c>
      <c r="I6053" s="2" t="s">
        <v>2</v>
      </c>
      <c r="J6053" s="2" t="s">
        <v>54</v>
      </c>
      <c r="K6053" s="2" t="str">
        <f>LOOKUP(A6053,'[2]Collin Seedling for R'!$A$3:$A$51,'[2]Collin Seedling for R'!$R$3:$R$51)</f>
        <v>Unburned</v>
      </c>
      <c r="L6053" s="2" t="str">
        <f>LOOKUP(A6053,'[2]Collin Seedling for R'!$A$3:$A$51,'[2]Collin Seedling for R'!$T$3:$T$51)</f>
        <v>BAND</v>
      </c>
      <c r="M6053" s="2" t="str">
        <f>LOOKUP(A6053,'[2]Collin Seedling for R'!$A$3:$A$51,'[2]Collin Seedling for R'!$P$3:$P$51)</f>
        <v>Unseeded</v>
      </c>
      <c r="N6053" s="8">
        <f t="shared" si="95"/>
        <v>0</v>
      </c>
      <c r="O6053" s="2" t="str">
        <f>LOOKUP(H6053,[2]plantlist!$A$2:$A$943,[2]plantlist!$B$2:$B$943)</f>
        <v>C</v>
      </c>
    </row>
    <row r="6054" spans="1:15" x14ac:dyDescent="0.2">
      <c r="A6054" s="7" t="s">
        <v>530</v>
      </c>
      <c r="B6054" s="2">
        <v>2002</v>
      </c>
      <c r="C6054" s="2" t="s">
        <v>0</v>
      </c>
      <c r="D6054" s="2">
        <v>0</v>
      </c>
      <c r="E6054" s="2">
        <v>580</v>
      </c>
      <c r="F6054" s="2">
        <v>580</v>
      </c>
      <c r="G6054" s="2">
        <v>5000</v>
      </c>
      <c r="H6054" s="2" t="s">
        <v>74</v>
      </c>
      <c r="I6054" s="2" t="s">
        <v>2</v>
      </c>
      <c r="J6054" s="2" t="s">
        <v>75</v>
      </c>
      <c r="K6054" s="2" t="str">
        <f>LOOKUP(A6054,'[2]Collin Seedling for R'!$A$3:$A$51,'[2]Collin Seedling for R'!$R$3:$R$51)</f>
        <v>Unburned</v>
      </c>
      <c r="L6054" s="2" t="str">
        <f>LOOKUP(A6054,'[2]Collin Seedling for R'!$A$3:$A$51,'[2]Collin Seedling for R'!$T$3:$T$51)</f>
        <v>BAND</v>
      </c>
      <c r="M6054" s="2" t="str">
        <f>LOOKUP(A6054,'[2]Collin Seedling for R'!$A$3:$A$51,'[2]Collin Seedling for R'!$P$3:$P$51)</f>
        <v>Unseeded</v>
      </c>
      <c r="N6054" s="8">
        <f t="shared" si="95"/>
        <v>11.600000000000001</v>
      </c>
      <c r="O6054" s="2" t="str">
        <f>LOOKUP(H6054,[2]plantlist!$A$2:$A$943,[2]plantlist!$B$2:$B$943)</f>
        <v>T</v>
      </c>
    </row>
    <row r="6055" spans="1:15" x14ac:dyDescent="0.2">
      <c r="A6055" s="7" t="s">
        <v>530</v>
      </c>
      <c r="B6055" s="2">
        <v>2002</v>
      </c>
      <c r="C6055" s="2" t="s">
        <v>0</v>
      </c>
      <c r="D6055" s="2">
        <v>0</v>
      </c>
      <c r="E6055" s="2">
        <v>6</v>
      </c>
      <c r="F6055" s="2">
        <v>6</v>
      </c>
      <c r="G6055" s="2">
        <v>5000</v>
      </c>
      <c r="H6055" s="2" t="s">
        <v>70</v>
      </c>
      <c r="I6055" s="2" t="s">
        <v>2</v>
      </c>
      <c r="J6055" s="2" t="s">
        <v>71</v>
      </c>
      <c r="K6055" s="2" t="str">
        <f>LOOKUP(A6055,'[2]Collin Seedling for R'!$A$3:$A$51,'[2]Collin Seedling for R'!$R$3:$R$51)</f>
        <v>Unburned</v>
      </c>
      <c r="L6055" s="2" t="str">
        <f>LOOKUP(A6055,'[2]Collin Seedling for R'!$A$3:$A$51,'[2]Collin Seedling for R'!$T$3:$T$51)</f>
        <v>BAND</v>
      </c>
      <c r="M6055" s="2" t="str">
        <f>LOOKUP(A6055,'[2]Collin Seedling for R'!$A$3:$A$51,'[2]Collin Seedling for R'!$P$3:$P$51)</f>
        <v>Unseeded</v>
      </c>
      <c r="N6055" s="8">
        <f t="shared" si="95"/>
        <v>0.12</v>
      </c>
      <c r="O6055" s="2" t="str">
        <f>LOOKUP(H6055,[2]plantlist!$A$2:$A$943,[2]plantlist!$B$2:$B$943)</f>
        <v>F</v>
      </c>
    </row>
    <row r="6056" spans="1:15" x14ac:dyDescent="0.2">
      <c r="A6056" s="7" t="s">
        <v>530</v>
      </c>
      <c r="B6056" s="2">
        <v>2002</v>
      </c>
      <c r="C6056" s="2" t="s">
        <v>0</v>
      </c>
      <c r="D6056" s="2">
        <v>0</v>
      </c>
      <c r="E6056" s="2">
        <v>47</v>
      </c>
      <c r="F6056" s="2">
        <v>47</v>
      </c>
      <c r="G6056" s="2">
        <v>5000</v>
      </c>
      <c r="H6056" s="2" t="s">
        <v>96</v>
      </c>
      <c r="I6056" s="2" t="s">
        <v>19</v>
      </c>
      <c r="J6056" s="2" t="s">
        <v>97</v>
      </c>
      <c r="K6056" s="2" t="str">
        <f>LOOKUP(A6056,'[2]Collin Seedling for R'!$A$3:$A$51,'[2]Collin Seedling for R'!$R$3:$R$51)</f>
        <v>Unburned</v>
      </c>
      <c r="L6056" s="2" t="str">
        <f>LOOKUP(A6056,'[2]Collin Seedling for R'!$A$3:$A$51,'[2]Collin Seedling for R'!$T$3:$T$51)</f>
        <v>BAND</v>
      </c>
      <c r="M6056" s="2" t="str">
        <f>LOOKUP(A6056,'[2]Collin Seedling for R'!$A$3:$A$51,'[2]Collin Seedling for R'!$P$3:$P$51)</f>
        <v>Unseeded</v>
      </c>
      <c r="N6056" s="8">
        <f t="shared" si="95"/>
        <v>0.94000000000000006</v>
      </c>
      <c r="O6056" s="2" t="str">
        <f>LOOKUP(H6056,[2]plantlist!$A$2:$A$943,[2]plantlist!$B$2:$B$943)</f>
        <v>F</v>
      </c>
    </row>
    <row r="6057" spans="1:15" x14ac:dyDescent="0.2">
      <c r="A6057" s="7" t="s">
        <v>530</v>
      </c>
      <c r="B6057" s="2">
        <v>2002</v>
      </c>
      <c r="C6057" s="2" t="s">
        <v>0</v>
      </c>
      <c r="D6057" s="2">
        <v>0</v>
      </c>
      <c r="E6057" s="2">
        <v>25</v>
      </c>
      <c r="F6057" s="2">
        <v>25</v>
      </c>
      <c r="G6057" s="2">
        <v>5000</v>
      </c>
      <c r="H6057" s="2" t="s">
        <v>372</v>
      </c>
      <c r="I6057" s="2" t="s">
        <v>2</v>
      </c>
      <c r="J6057" s="2" t="s">
        <v>48</v>
      </c>
      <c r="K6057" s="2" t="str">
        <f>LOOKUP(A6057,'[2]Collin Seedling for R'!$A$3:$A$51,'[2]Collin Seedling for R'!$R$3:$R$51)</f>
        <v>Unburned</v>
      </c>
      <c r="L6057" s="2" t="str">
        <f>LOOKUP(A6057,'[2]Collin Seedling for R'!$A$3:$A$51,'[2]Collin Seedling for R'!$T$3:$T$51)</f>
        <v>BAND</v>
      </c>
      <c r="M6057" s="2" t="str">
        <f>LOOKUP(A6057,'[2]Collin Seedling for R'!$A$3:$A$51,'[2]Collin Seedling for R'!$P$3:$P$51)</f>
        <v>Unseeded</v>
      </c>
      <c r="N6057" s="8">
        <f t="shared" si="95"/>
        <v>0.5</v>
      </c>
      <c r="O6057" s="2" t="str">
        <f>LOOKUP(H6057,[2]plantlist!$A$2:$A$943,[2]plantlist!$B$2:$B$943)</f>
        <v>G</v>
      </c>
    </row>
    <row r="6058" spans="1:15" x14ac:dyDescent="0.2">
      <c r="A6058" s="7" t="s">
        <v>530</v>
      </c>
      <c r="B6058" s="2">
        <v>2002</v>
      </c>
      <c r="C6058" s="2" t="s">
        <v>0</v>
      </c>
      <c r="D6058" s="2">
        <v>0</v>
      </c>
      <c r="E6058" s="2">
        <v>35</v>
      </c>
      <c r="F6058" s="2">
        <v>35</v>
      </c>
      <c r="G6058" s="2">
        <v>5000</v>
      </c>
      <c r="H6058" s="2" t="s">
        <v>340</v>
      </c>
      <c r="I6058" s="2" t="s">
        <v>19</v>
      </c>
      <c r="J6058" s="2" t="s">
        <v>341</v>
      </c>
      <c r="K6058" s="2" t="str">
        <f>LOOKUP(A6058,'[2]Collin Seedling for R'!$A$3:$A$51,'[2]Collin Seedling for R'!$R$3:$R$51)</f>
        <v>Unburned</v>
      </c>
      <c r="L6058" s="2" t="str">
        <f>LOOKUP(A6058,'[2]Collin Seedling for R'!$A$3:$A$51,'[2]Collin Seedling for R'!$T$3:$T$51)</f>
        <v>BAND</v>
      </c>
      <c r="M6058" s="2" t="str">
        <f>LOOKUP(A6058,'[2]Collin Seedling for R'!$A$3:$A$51,'[2]Collin Seedling for R'!$P$3:$P$51)</f>
        <v>Unseeded</v>
      </c>
      <c r="N6058" s="8">
        <f t="shared" si="95"/>
        <v>0.70000000000000007</v>
      </c>
      <c r="O6058" s="2" t="str">
        <f>LOOKUP(H6058,[2]plantlist!$A$2:$A$943,[2]plantlist!$B$2:$B$943)</f>
        <v>F</v>
      </c>
    </row>
    <row r="6059" spans="1:15" x14ac:dyDescent="0.2">
      <c r="A6059" s="7" t="s">
        <v>530</v>
      </c>
      <c r="B6059" s="2">
        <v>2002</v>
      </c>
      <c r="C6059" s="2" t="s">
        <v>0</v>
      </c>
      <c r="D6059" s="2">
        <v>0</v>
      </c>
      <c r="E6059" s="2">
        <v>7</v>
      </c>
      <c r="F6059" s="2">
        <v>7</v>
      </c>
      <c r="G6059" s="2">
        <v>5000</v>
      </c>
      <c r="H6059" s="2" t="s">
        <v>96</v>
      </c>
      <c r="I6059" s="2" t="s">
        <v>2</v>
      </c>
      <c r="J6059" s="2" t="s">
        <v>97</v>
      </c>
      <c r="K6059" s="2" t="str">
        <f>LOOKUP(A6059,'[2]Collin Seedling for R'!$A$3:$A$51,'[2]Collin Seedling for R'!$R$3:$R$51)</f>
        <v>Unburned</v>
      </c>
      <c r="L6059" s="2" t="str">
        <f>LOOKUP(A6059,'[2]Collin Seedling for R'!$A$3:$A$51,'[2]Collin Seedling for R'!$T$3:$T$51)</f>
        <v>BAND</v>
      </c>
      <c r="M6059" s="2" t="str">
        <f>LOOKUP(A6059,'[2]Collin Seedling for R'!$A$3:$A$51,'[2]Collin Seedling for R'!$P$3:$P$51)</f>
        <v>Unseeded</v>
      </c>
      <c r="N6059" s="8">
        <f t="shared" si="95"/>
        <v>0.13999999999999999</v>
      </c>
      <c r="O6059" s="2" t="str">
        <f>LOOKUP(H6059,[2]plantlist!$A$2:$A$943,[2]plantlist!$B$2:$B$943)</f>
        <v>F</v>
      </c>
    </row>
    <row r="6060" spans="1:15" x14ac:dyDescent="0.2">
      <c r="A6060" s="7" t="s">
        <v>530</v>
      </c>
      <c r="B6060" s="2">
        <v>2002</v>
      </c>
      <c r="C6060" s="2" t="s">
        <v>0</v>
      </c>
      <c r="D6060" s="2">
        <v>0</v>
      </c>
      <c r="E6060" s="2">
        <v>840</v>
      </c>
      <c r="F6060" s="2">
        <v>840</v>
      </c>
      <c r="G6060" s="2">
        <v>5000</v>
      </c>
      <c r="H6060" s="2" t="s">
        <v>486</v>
      </c>
      <c r="I6060" s="2" t="s">
        <v>2</v>
      </c>
      <c r="J6060" s="2" t="s">
        <v>487</v>
      </c>
      <c r="K6060" s="2" t="str">
        <f>LOOKUP(A6060,'[2]Collin Seedling for R'!$A$3:$A$51,'[2]Collin Seedling for R'!$R$3:$R$51)</f>
        <v>Unburned</v>
      </c>
      <c r="L6060" s="2" t="str">
        <f>LOOKUP(A6060,'[2]Collin Seedling for R'!$A$3:$A$51,'[2]Collin Seedling for R'!$T$3:$T$51)</f>
        <v>BAND</v>
      </c>
      <c r="M6060" s="2" t="str">
        <f>LOOKUP(A6060,'[2]Collin Seedling for R'!$A$3:$A$51,'[2]Collin Seedling for R'!$P$3:$P$51)</f>
        <v>Unseeded</v>
      </c>
      <c r="N6060" s="8">
        <f t="shared" si="95"/>
        <v>16.8</v>
      </c>
      <c r="O6060" s="2" t="str">
        <f>LOOKUP(H6060,[2]plantlist!$A$2:$A$943,[2]plantlist!$B$2:$B$943)</f>
        <v>T</v>
      </c>
    </row>
    <row r="6061" spans="1:15" x14ac:dyDescent="0.2">
      <c r="A6061" s="7" t="s">
        <v>530</v>
      </c>
      <c r="B6061" s="2">
        <v>2002</v>
      </c>
      <c r="C6061" s="2" t="s">
        <v>0</v>
      </c>
      <c r="D6061" s="2">
        <v>0</v>
      </c>
      <c r="E6061" s="2">
        <v>259</v>
      </c>
      <c r="F6061" s="2">
        <v>259</v>
      </c>
      <c r="G6061" s="2">
        <v>5000</v>
      </c>
      <c r="H6061" s="2" t="s">
        <v>100</v>
      </c>
      <c r="I6061" s="2" t="s">
        <v>2</v>
      </c>
      <c r="J6061" s="2" t="s">
        <v>101</v>
      </c>
      <c r="K6061" s="2" t="str">
        <f>LOOKUP(A6061,'[2]Collin Seedling for R'!$A$3:$A$51,'[2]Collin Seedling for R'!$R$3:$R$51)</f>
        <v>Unburned</v>
      </c>
      <c r="L6061" s="2" t="str">
        <f>LOOKUP(A6061,'[2]Collin Seedling for R'!$A$3:$A$51,'[2]Collin Seedling for R'!$T$3:$T$51)</f>
        <v>BAND</v>
      </c>
      <c r="M6061" s="2" t="str">
        <f>LOOKUP(A6061,'[2]Collin Seedling for R'!$A$3:$A$51,'[2]Collin Seedling for R'!$P$3:$P$51)</f>
        <v>Unseeded</v>
      </c>
      <c r="N6061" s="8">
        <f t="shared" si="95"/>
        <v>5.18</v>
      </c>
      <c r="O6061" s="2" t="str">
        <f>LOOKUP(H6061,[2]plantlist!$A$2:$A$943,[2]plantlist!$B$2:$B$943)</f>
        <v>S</v>
      </c>
    </row>
    <row r="6062" spans="1:15" x14ac:dyDescent="0.2">
      <c r="A6062" s="7" t="s">
        <v>530</v>
      </c>
      <c r="B6062" s="2">
        <v>2002</v>
      </c>
      <c r="C6062" s="2" t="s">
        <v>0</v>
      </c>
      <c r="D6062" s="2">
        <v>0</v>
      </c>
      <c r="E6062" s="2">
        <v>28</v>
      </c>
      <c r="F6062" s="2">
        <v>28</v>
      </c>
      <c r="G6062" s="2">
        <v>5000</v>
      </c>
      <c r="H6062" s="2" t="s">
        <v>384</v>
      </c>
      <c r="I6062" s="2" t="s">
        <v>2</v>
      </c>
      <c r="J6062" s="2" t="s">
        <v>385</v>
      </c>
      <c r="K6062" s="2" t="str">
        <f>LOOKUP(A6062,'[2]Collin Seedling for R'!$A$3:$A$51,'[2]Collin Seedling for R'!$R$3:$R$51)</f>
        <v>Unburned</v>
      </c>
      <c r="L6062" s="2" t="str">
        <f>LOOKUP(A6062,'[2]Collin Seedling for R'!$A$3:$A$51,'[2]Collin Seedling for R'!$T$3:$T$51)</f>
        <v>BAND</v>
      </c>
      <c r="M6062" s="2" t="str">
        <f>LOOKUP(A6062,'[2]Collin Seedling for R'!$A$3:$A$51,'[2]Collin Seedling for R'!$P$3:$P$51)</f>
        <v>Unseeded</v>
      </c>
      <c r="N6062" s="8">
        <f t="shared" si="95"/>
        <v>0.55999999999999994</v>
      </c>
      <c r="O6062" s="2" t="str">
        <f>LOOKUP(H6062,[2]plantlist!$A$2:$A$943,[2]plantlist!$B$2:$B$943)</f>
        <v>G</v>
      </c>
    </row>
    <row r="6063" spans="1:15" x14ac:dyDescent="0.2">
      <c r="A6063" s="7" t="s">
        <v>530</v>
      </c>
      <c r="B6063" s="2">
        <v>2002</v>
      </c>
      <c r="C6063" s="2" t="s">
        <v>0</v>
      </c>
      <c r="D6063" s="2">
        <v>0</v>
      </c>
      <c r="E6063" s="2">
        <v>21</v>
      </c>
      <c r="F6063" s="2">
        <v>21</v>
      </c>
      <c r="G6063" s="2">
        <v>5000</v>
      </c>
      <c r="H6063" s="2" t="s">
        <v>543</v>
      </c>
      <c r="I6063" s="2" t="s">
        <v>2</v>
      </c>
      <c r="J6063" s="2" t="s">
        <v>544</v>
      </c>
      <c r="K6063" s="2" t="str">
        <f>LOOKUP(A6063,'[2]Collin Seedling for R'!$A$3:$A$51,'[2]Collin Seedling for R'!$R$3:$R$51)</f>
        <v>Unburned</v>
      </c>
      <c r="L6063" s="2" t="str">
        <f>LOOKUP(A6063,'[2]Collin Seedling for R'!$A$3:$A$51,'[2]Collin Seedling for R'!$T$3:$T$51)</f>
        <v>BAND</v>
      </c>
      <c r="M6063" s="2" t="str">
        <f>LOOKUP(A6063,'[2]Collin Seedling for R'!$A$3:$A$51,'[2]Collin Seedling for R'!$P$3:$P$51)</f>
        <v>Unseeded</v>
      </c>
      <c r="N6063" s="8">
        <f t="shared" si="95"/>
        <v>0.42</v>
      </c>
      <c r="O6063" s="2" t="str">
        <f>LOOKUP(H6063,[2]plantlist!$A$2:$A$943,[2]plantlist!$B$2:$B$943)</f>
        <v>G</v>
      </c>
    </row>
    <row r="6064" spans="1:15" x14ac:dyDescent="0.2">
      <c r="A6064" s="7" t="s">
        <v>530</v>
      </c>
      <c r="B6064" s="2">
        <v>2002</v>
      </c>
      <c r="C6064" s="2" t="s">
        <v>0</v>
      </c>
      <c r="D6064" s="2">
        <v>0</v>
      </c>
      <c r="E6064" s="2">
        <v>316</v>
      </c>
      <c r="F6064" s="2">
        <v>316</v>
      </c>
      <c r="G6064" s="2">
        <v>5000</v>
      </c>
      <c r="H6064" s="2" t="s">
        <v>319</v>
      </c>
      <c r="I6064" s="2" t="s">
        <v>2</v>
      </c>
      <c r="J6064" s="2" t="s">
        <v>320</v>
      </c>
      <c r="K6064" s="2" t="str">
        <f>LOOKUP(A6064,'[2]Collin Seedling for R'!$A$3:$A$51,'[2]Collin Seedling for R'!$R$3:$R$51)</f>
        <v>Unburned</v>
      </c>
      <c r="L6064" s="2" t="str">
        <f>LOOKUP(A6064,'[2]Collin Seedling for R'!$A$3:$A$51,'[2]Collin Seedling for R'!$T$3:$T$51)</f>
        <v>BAND</v>
      </c>
      <c r="M6064" s="2" t="str">
        <f>LOOKUP(A6064,'[2]Collin Seedling for R'!$A$3:$A$51,'[2]Collin Seedling for R'!$P$3:$P$51)</f>
        <v>Unseeded</v>
      </c>
      <c r="N6064" s="8">
        <f t="shared" si="95"/>
        <v>6.32</v>
      </c>
      <c r="O6064" s="2" t="str">
        <f>LOOKUP(H6064,[2]plantlist!$A$2:$A$943,[2]plantlist!$B$2:$B$943)</f>
        <v>T</v>
      </c>
    </row>
    <row r="6065" spans="1:15" x14ac:dyDescent="0.2">
      <c r="A6065" s="7" t="s">
        <v>530</v>
      </c>
      <c r="B6065" s="2">
        <v>2002</v>
      </c>
      <c r="C6065" s="2" t="s">
        <v>0</v>
      </c>
      <c r="D6065" s="2">
        <v>0</v>
      </c>
      <c r="E6065" s="2">
        <v>8</v>
      </c>
      <c r="F6065" s="2">
        <v>8</v>
      </c>
      <c r="G6065" s="2">
        <v>5000</v>
      </c>
      <c r="H6065" s="2" t="s">
        <v>538</v>
      </c>
      <c r="I6065" s="2" t="s">
        <v>19</v>
      </c>
      <c r="J6065" s="2" t="s">
        <v>131</v>
      </c>
      <c r="K6065" s="2" t="str">
        <f>LOOKUP(A6065,'[2]Collin Seedling for R'!$A$3:$A$51,'[2]Collin Seedling for R'!$R$3:$R$51)</f>
        <v>Unburned</v>
      </c>
      <c r="L6065" s="2" t="str">
        <f>LOOKUP(A6065,'[2]Collin Seedling for R'!$A$3:$A$51,'[2]Collin Seedling for R'!$T$3:$T$51)</f>
        <v>BAND</v>
      </c>
      <c r="M6065" s="2" t="str">
        <f>LOOKUP(A6065,'[2]Collin Seedling for R'!$A$3:$A$51,'[2]Collin Seedling for R'!$P$3:$P$51)</f>
        <v>Unseeded</v>
      </c>
      <c r="N6065" s="8">
        <f t="shared" si="95"/>
        <v>0.16</v>
      </c>
      <c r="O6065" s="2" t="str">
        <f>LOOKUP(H6065,[2]plantlist!$A$2:$A$943,[2]plantlist!$B$2:$B$943)</f>
        <v>F</v>
      </c>
    </row>
    <row r="6066" spans="1:15" x14ac:dyDescent="0.2">
      <c r="A6066" s="7" t="s">
        <v>530</v>
      </c>
      <c r="B6066" s="2">
        <v>2002</v>
      </c>
      <c r="C6066" s="2" t="s">
        <v>0</v>
      </c>
      <c r="D6066" s="2">
        <v>0</v>
      </c>
      <c r="E6066" s="2">
        <v>54</v>
      </c>
      <c r="F6066" s="2">
        <v>54</v>
      </c>
      <c r="G6066" s="2">
        <v>5000</v>
      </c>
      <c r="H6066" s="2" t="s">
        <v>488</v>
      </c>
      <c r="I6066" s="2" t="s">
        <v>2</v>
      </c>
      <c r="J6066" s="2" t="s">
        <v>489</v>
      </c>
      <c r="K6066" s="2" t="str">
        <f>LOOKUP(A6066,'[2]Collin Seedling for R'!$A$3:$A$51,'[2]Collin Seedling for R'!$R$3:$R$51)</f>
        <v>Unburned</v>
      </c>
      <c r="L6066" s="2" t="str">
        <f>LOOKUP(A6066,'[2]Collin Seedling for R'!$A$3:$A$51,'[2]Collin Seedling for R'!$T$3:$T$51)</f>
        <v>BAND</v>
      </c>
      <c r="M6066" s="2" t="str">
        <f>LOOKUP(A6066,'[2]Collin Seedling for R'!$A$3:$A$51,'[2]Collin Seedling for R'!$P$3:$P$51)</f>
        <v>Unseeded</v>
      </c>
      <c r="N6066" s="8">
        <f t="shared" si="95"/>
        <v>1.08</v>
      </c>
      <c r="O6066" s="2" t="str">
        <f>LOOKUP(H6066,[2]plantlist!$A$2:$A$943,[2]plantlist!$B$2:$B$943)</f>
        <v>T</v>
      </c>
    </row>
    <row r="6067" spans="1:15" x14ac:dyDescent="0.2">
      <c r="A6067" s="7" t="s">
        <v>530</v>
      </c>
      <c r="B6067" s="2">
        <v>2002</v>
      </c>
      <c r="C6067" s="2" t="s">
        <v>0</v>
      </c>
      <c r="D6067" s="2">
        <v>0</v>
      </c>
      <c r="E6067" s="2">
        <v>5</v>
      </c>
      <c r="F6067" s="2">
        <v>5</v>
      </c>
      <c r="G6067" s="2">
        <v>5000</v>
      </c>
      <c r="H6067" s="2" t="s">
        <v>340</v>
      </c>
      <c r="I6067" s="2" t="s">
        <v>2</v>
      </c>
      <c r="J6067" s="2" t="s">
        <v>341</v>
      </c>
      <c r="K6067" s="2" t="str">
        <f>LOOKUP(A6067,'[2]Collin Seedling for R'!$A$3:$A$51,'[2]Collin Seedling for R'!$R$3:$R$51)</f>
        <v>Unburned</v>
      </c>
      <c r="L6067" s="2" t="str">
        <f>LOOKUP(A6067,'[2]Collin Seedling for R'!$A$3:$A$51,'[2]Collin Seedling for R'!$T$3:$T$51)</f>
        <v>BAND</v>
      </c>
      <c r="M6067" s="2" t="str">
        <f>LOOKUP(A6067,'[2]Collin Seedling for R'!$A$3:$A$51,'[2]Collin Seedling for R'!$P$3:$P$51)</f>
        <v>Unseeded</v>
      </c>
      <c r="N6067" s="8">
        <f t="shared" si="95"/>
        <v>0.1</v>
      </c>
      <c r="O6067" s="2" t="str">
        <f>LOOKUP(H6067,[2]plantlist!$A$2:$A$943,[2]plantlist!$B$2:$B$943)</f>
        <v>F</v>
      </c>
    </row>
    <row r="6068" spans="1:15" x14ac:dyDescent="0.2">
      <c r="A6068" s="7" t="s">
        <v>530</v>
      </c>
      <c r="B6068" s="2">
        <v>2002</v>
      </c>
      <c r="C6068" s="2" t="s">
        <v>0</v>
      </c>
      <c r="D6068" s="2">
        <v>0</v>
      </c>
      <c r="E6068" s="2">
        <v>3</v>
      </c>
      <c r="F6068" s="2">
        <v>3</v>
      </c>
      <c r="G6068" s="2">
        <v>5000</v>
      </c>
      <c r="H6068" s="2" t="s">
        <v>342</v>
      </c>
      <c r="I6068" s="2" t="s">
        <v>2</v>
      </c>
      <c r="J6068" s="2" t="s">
        <v>343</v>
      </c>
      <c r="K6068" s="2" t="str">
        <f>LOOKUP(A6068,'[2]Collin Seedling for R'!$A$3:$A$51,'[2]Collin Seedling for R'!$R$3:$R$51)</f>
        <v>Unburned</v>
      </c>
      <c r="L6068" s="2" t="str">
        <f>LOOKUP(A6068,'[2]Collin Seedling for R'!$A$3:$A$51,'[2]Collin Seedling for R'!$T$3:$T$51)</f>
        <v>BAND</v>
      </c>
      <c r="M6068" s="2" t="str">
        <f>LOOKUP(A6068,'[2]Collin Seedling for R'!$A$3:$A$51,'[2]Collin Seedling for R'!$P$3:$P$51)</f>
        <v>Unseeded</v>
      </c>
      <c r="N6068" s="8">
        <f t="shared" si="95"/>
        <v>0.06</v>
      </c>
      <c r="O6068" s="2" t="str">
        <f>LOOKUP(H6068,[2]plantlist!$A$2:$A$943,[2]plantlist!$B$2:$B$943)</f>
        <v>F</v>
      </c>
    </row>
    <row r="6069" spans="1:15" x14ac:dyDescent="0.2">
      <c r="A6069" s="7" t="s">
        <v>530</v>
      </c>
      <c r="B6069" s="2">
        <v>2002</v>
      </c>
      <c r="C6069" s="2" t="s">
        <v>0</v>
      </c>
      <c r="D6069" s="2">
        <v>0</v>
      </c>
      <c r="E6069" s="2">
        <v>747</v>
      </c>
      <c r="F6069" s="2">
        <v>747</v>
      </c>
      <c r="G6069" s="2">
        <v>5000</v>
      </c>
      <c r="H6069" s="2" t="s">
        <v>74</v>
      </c>
      <c r="I6069" s="2" t="s">
        <v>19</v>
      </c>
      <c r="J6069" s="2" t="s">
        <v>75</v>
      </c>
      <c r="K6069" s="2" t="str">
        <f>LOOKUP(A6069,'[2]Collin Seedling for R'!$A$3:$A$51,'[2]Collin Seedling for R'!$R$3:$R$51)</f>
        <v>Unburned</v>
      </c>
      <c r="L6069" s="2" t="str">
        <f>LOOKUP(A6069,'[2]Collin Seedling for R'!$A$3:$A$51,'[2]Collin Seedling for R'!$T$3:$T$51)</f>
        <v>BAND</v>
      </c>
      <c r="M6069" s="2" t="str">
        <f>LOOKUP(A6069,'[2]Collin Seedling for R'!$A$3:$A$51,'[2]Collin Seedling for R'!$P$3:$P$51)</f>
        <v>Unseeded</v>
      </c>
      <c r="N6069" s="8">
        <f t="shared" si="95"/>
        <v>14.940000000000001</v>
      </c>
      <c r="O6069" s="2" t="str">
        <f>LOOKUP(H6069,[2]plantlist!$A$2:$A$943,[2]plantlist!$B$2:$B$943)</f>
        <v>T</v>
      </c>
    </row>
    <row r="6070" spans="1:15" x14ac:dyDescent="0.2">
      <c r="A6070" s="7" t="s">
        <v>530</v>
      </c>
      <c r="B6070" s="2">
        <v>2002</v>
      </c>
      <c r="C6070" s="2" t="s">
        <v>0</v>
      </c>
      <c r="D6070" s="2">
        <v>0</v>
      </c>
      <c r="E6070" s="2">
        <v>26</v>
      </c>
      <c r="F6070" s="2">
        <v>26</v>
      </c>
      <c r="G6070" s="2">
        <v>5000</v>
      </c>
      <c r="H6070" s="2" t="s">
        <v>100</v>
      </c>
      <c r="I6070" s="2" t="s">
        <v>19</v>
      </c>
      <c r="J6070" s="2" t="s">
        <v>101</v>
      </c>
      <c r="K6070" s="2" t="str">
        <f>LOOKUP(A6070,'[2]Collin Seedling for R'!$A$3:$A$51,'[2]Collin Seedling for R'!$R$3:$R$51)</f>
        <v>Unburned</v>
      </c>
      <c r="L6070" s="2" t="str">
        <f>LOOKUP(A6070,'[2]Collin Seedling for R'!$A$3:$A$51,'[2]Collin Seedling for R'!$T$3:$T$51)</f>
        <v>BAND</v>
      </c>
      <c r="M6070" s="2" t="str">
        <f>LOOKUP(A6070,'[2]Collin Seedling for R'!$A$3:$A$51,'[2]Collin Seedling for R'!$P$3:$P$51)</f>
        <v>Unseeded</v>
      </c>
      <c r="N6070" s="8">
        <f t="shared" si="95"/>
        <v>0.52</v>
      </c>
      <c r="O6070" s="2" t="str">
        <f>LOOKUP(H6070,[2]plantlist!$A$2:$A$943,[2]plantlist!$B$2:$B$943)</f>
        <v>S</v>
      </c>
    </row>
    <row r="6071" spans="1:15" x14ac:dyDescent="0.2">
      <c r="A6071" s="7" t="s">
        <v>530</v>
      </c>
      <c r="B6071" s="2">
        <v>2002</v>
      </c>
      <c r="C6071" s="2" t="s">
        <v>0</v>
      </c>
      <c r="D6071" s="2">
        <v>0</v>
      </c>
      <c r="E6071" s="2">
        <v>24</v>
      </c>
      <c r="F6071" s="2">
        <v>24</v>
      </c>
      <c r="G6071" s="2">
        <v>5000</v>
      </c>
      <c r="H6071" s="2" t="s">
        <v>12</v>
      </c>
      <c r="I6071" s="2" t="s">
        <v>19</v>
      </c>
      <c r="J6071" s="2" t="s">
        <v>13</v>
      </c>
      <c r="K6071" s="2" t="str">
        <f>LOOKUP(A6071,'[2]Collin Seedling for R'!$A$3:$A$51,'[2]Collin Seedling for R'!$R$3:$R$51)</f>
        <v>Unburned</v>
      </c>
      <c r="L6071" s="2" t="str">
        <f>LOOKUP(A6071,'[2]Collin Seedling for R'!$A$3:$A$51,'[2]Collin Seedling for R'!$T$3:$T$51)</f>
        <v>BAND</v>
      </c>
      <c r="M6071" s="2" t="str">
        <f>LOOKUP(A6071,'[2]Collin Seedling for R'!$A$3:$A$51,'[2]Collin Seedling for R'!$P$3:$P$51)</f>
        <v>Unseeded</v>
      </c>
      <c r="N6071" s="8">
        <f t="shared" si="95"/>
        <v>0.48</v>
      </c>
      <c r="O6071" s="2" t="str">
        <f>LOOKUP(H6071,[2]plantlist!$A$2:$A$943,[2]plantlist!$B$2:$B$943)</f>
        <v>G</v>
      </c>
    </row>
    <row r="6072" spans="1:15" x14ac:dyDescent="0.2">
      <c r="A6072" s="2" t="s">
        <v>485</v>
      </c>
      <c r="B6072" s="2">
        <v>2013</v>
      </c>
      <c r="C6072" s="2" t="s">
        <v>0</v>
      </c>
      <c r="D6072" s="2">
        <v>3370</v>
      </c>
      <c r="E6072" s="2">
        <v>0</v>
      </c>
      <c r="F6072" s="2">
        <v>3370</v>
      </c>
      <c r="G6072" s="2">
        <v>5000</v>
      </c>
      <c r="H6072" s="2" t="s">
        <v>1</v>
      </c>
      <c r="I6072" s="2" t="s">
        <v>2</v>
      </c>
      <c r="J6072" s="2" t="s">
        <v>3</v>
      </c>
      <c r="K6072" s="2" t="str">
        <f>LOOKUP(A6072,'[2]Collin Seedling for R'!$A$3:$A$51,'[2]Collin Seedling for R'!$R$3:$R$51)</f>
        <v>Unburned</v>
      </c>
      <c r="L6072" s="2" t="str">
        <f>LOOKUP(A6072,'[2]Collin Seedling for R'!$A$3:$A$51,'[2]Collin Seedling for R'!$T$3:$T$51)</f>
        <v>BAND</v>
      </c>
      <c r="M6072" s="2" t="str">
        <f>LOOKUP(A6072,'[2]Collin Seedling for R'!$A$3:$A$51,'[2]Collin Seedling for R'!$P$3:$P$51)</f>
        <v>Unseeded</v>
      </c>
      <c r="N6072" s="8">
        <f t="shared" si="95"/>
        <v>0</v>
      </c>
      <c r="O6072" s="2" t="str">
        <f>LOOKUP(H6072,[2]plantlist!$A$2:$A$943,[2]plantlist!$B$2:$B$943)</f>
        <v>F</v>
      </c>
    </row>
    <row r="6073" spans="1:15" x14ac:dyDescent="0.2">
      <c r="A6073" s="2" t="s">
        <v>485</v>
      </c>
      <c r="B6073" s="2">
        <v>2013</v>
      </c>
      <c r="C6073" s="2" t="s">
        <v>0</v>
      </c>
      <c r="D6073" s="2">
        <v>954</v>
      </c>
      <c r="E6073" s="2">
        <v>14</v>
      </c>
      <c r="F6073" s="2">
        <v>968</v>
      </c>
      <c r="G6073" s="2">
        <v>5000</v>
      </c>
      <c r="H6073" s="2" t="s">
        <v>41</v>
      </c>
      <c r="I6073" s="2" t="s">
        <v>2</v>
      </c>
      <c r="J6073" s="2" t="s">
        <v>42</v>
      </c>
      <c r="K6073" s="2" t="str">
        <f>LOOKUP(A6073,'[2]Collin Seedling for R'!$A$3:$A$51,'[2]Collin Seedling for R'!$R$3:$R$51)</f>
        <v>Unburned</v>
      </c>
      <c r="L6073" s="2" t="str">
        <f>LOOKUP(A6073,'[2]Collin Seedling for R'!$A$3:$A$51,'[2]Collin Seedling for R'!$T$3:$T$51)</f>
        <v>BAND</v>
      </c>
      <c r="M6073" s="2" t="str">
        <f>LOOKUP(A6073,'[2]Collin Seedling for R'!$A$3:$A$51,'[2]Collin Seedling for R'!$P$3:$P$51)</f>
        <v>Unseeded</v>
      </c>
      <c r="N6073" s="8">
        <f t="shared" si="95"/>
        <v>0.27999999999999997</v>
      </c>
      <c r="O6073" s="2" t="str">
        <f>LOOKUP(H6073,[2]plantlist!$A$2:$A$943,[2]plantlist!$B$2:$B$943)</f>
        <v>B</v>
      </c>
    </row>
    <row r="6074" spans="1:15" x14ac:dyDescent="0.2">
      <c r="A6074" s="2" t="s">
        <v>485</v>
      </c>
      <c r="B6074" s="2">
        <v>2013</v>
      </c>
      <c r="C6074" s="2" t="s">
        <v>0</v>
      </c>
      <c r="D6074" s="2">
        <v>342</v>
      </c>
      <c r="E6074" s="2">
        <v>262</v>
      </c>
      <c r="F6074" s="2">
        <v>604</v>
      </c>
      <c r="G6074" s="2">
        <v>5000</v>
      </c>
      <c r="H6074" s="2" t="s">
        <v>6</v>
      </c>
      <c r="I6074" s="2" t="s">
        <v>2</v>
      </c>
      <c r="J6074" s="2" t="s">
        <v>7</v>
      </c>
      <c r="K6074" s="2" t="str">
        <f>LOOKUP(A6074,'[2]Collin Seedling for R'!$A$3:$A$51,'[2]Collin Seedling for R'!$R$3:$R$51)</f>
        <v>Unburned</v>
      </c>
      <c r="L6074" s="2" t="str">
        <f>LOOKUP(A6074,'[2]Collin Seedling for R'!$A$3:$A$51,'[2]Collin Seedling for R'!$T$3:$T$51)</f>
        <v>BAND</v>
      </c>
      <c r="M6074" s="2" t="str">
        <f>LOOKUP(A6074,'[2]Collin Seedling for R'!$A$3:$A$51,'[2]Collin Seedling for R'!$P$3:$P$51)</f>
        <v>Unseeded</v>
      </c>
      <c r="N6074" s="8">
        <f t="shared" si="95"/>
        <v>5.24</v>
      </c>
      <c r="O6074" s="2" t="str">
        <f>LOOKUP(H6074,[2]plantlist!$A$2:$A$943,[2]plantlist!$B$2:$B$943)</f>
        <v>L</v>
      </c>
    </row>
    <row r="6075" spans="1:15" x14ac:dyDescent="0.2">
      <c r="A6075" s="2" t="s">
        <v>485</v>
      </c>
      <c r="B6075" s="2">
        <v>2013</v>
      </c>
      <c r="C6075" s="2" t="s">
        <v>0</v>
      </c>
      <c r="D6075" s="2">
        <v>148</v>
      </c>
      <c r="E6075" s="2">
        <v>0</v>
      </c>
      <c r="F6075" s="2">
        <v>148</v>
      </c>
      <c r="G6075" s="2">
        <v>5000</v>
      </c>
      <c r="H6075" s="2" t="s">
        <v>4</v>
      </c>
      <c r="I6075" s="2" t="s">
        <v>2</v>
      </c>
      <c r="J6075" s="2" t="s">
        <v>5</v>
      </c>
      <c r="K6075" s="2" t="str">
        <f>LOOKUP(A6075,'[2]Collin Seedling for R'!$A$3:$A$51,'[2]Collin Seedling for R'!$R$3:$R$51)</f>
        <v>Unburned</v>
      </c>
      <c r="L6075" s="2" t="str">
        <f>LOOKUP(A6075,'[2]Collin Seedling for R'!$A$3:$A$51,'[2]Collin Seedling for R'!$T$3:$T$51)</f>
        <v>BAND</v>
      </c>
      <c r="M6075" s="2" t="str">
        <f>LOOKUP(A6075,'[2]Collin Seedling for R'!$A$3:$A$51,'[2]Collin Seedling for R'!$P$3:$P$51)</f>
        <v>Unseeded</v>
      </c>
      <c r="N6075" s="8">
        <f t="shared" si="95"/>
        <v>0</v>
      </c>
      <c r="O6075" s="2" t="str">
        <f>LOOKUP(H6075,[2]plantlist!$A$2:$A$943,[2]plantlist!$B$2:$B$943)</f>
        <v>B</v>
      </c>
    </row>
    <row r="6076" spans="1:15" x14ac:dyDescent="0.2">
      <c r="A6076" s="2" t="s">
        <v>485</v>
      </c>
      <c r="B6076" s="2">
        <v>2013</v>
      </c>
      <c r="C6076" s="2" t="s">
        <v>0</v>
      </c>
      <c r="D6076" s="2">
        <v>111</v>
      </c>
      <c r="E6076" s="2">
        <v>550</v>
      </c>
      <c r="F6076" s="2">
        <v>661</v>
      </c>
      <c r="G6076" s="2">
        <v>5000</v>
      </c>
      <c r="H6076" s="2" t="s">
        <v>198</v>
      </c>
      <c r="I6076" s="2" t="s">
        <v>2</v>
      </c>
      <c r="J6076" s="2" t="s">
        <v>199</v>
      </c>
      <c r="K6076" s="2" t="str">
        <f>LOOKUP(A6076,'[2]Collin Seedling for R'!$A$3:$A$51,'[2]Collin Seedling for R'!$R$3:$R$51)</f>
        <v>Unburned</v>
      </c>
      <c r="L6076" s="2" t="str">
        <f>LOOKUP(A6076,'[2]Collin Seedling for R'!$A$3:$A$51,'[2]Collin Seedling for R'!$T$3:$T$51)</f>
        <v>BAND</v>
      </c>
      <c r="M6076" s="2" t="str">
        <f>LOOKUP(A6076,'[2]Collin Seedling for R'!$A$3:$A$51,'[2]Collin Seedling for R'!$P$3:$P$51)</f>
        <v>Unseeded</v>
      </c>
      <c r="N6076" s="8">
        <f t="shared" si="95"/>
        <v>11</v>
      </c>
      <c r="O6076" s="2" t="str">
        <f>LOOKUP(H6076,[2]plantlist!$A$2:$A$943,[2]plantlist!$B$2:$B$943)</f>
        <v>G</v>
      </c>
    </row>
    <row r="6077" spans="1:15" x14ac:dyDescent="0.2">
      <c r="A6077" s="2" t="s">
        <v>485</v>
      </c>
      <c r="B6077" s="2">
        <v>2013</v>
      </c>
      <c r="C6077" s="2" t="s">
        <v>0</v>
      </c>
      <c r="D6077" s="2">
        <v>37</v>
      </c>
      <c r="E6077" s="2">
        <v>16</v>
      </c>
      <c r="F6077" s="2">
        <v>53</v>
      </c>
      <c r="G6077" s="2">
        <v>5000</v>
      </c>
      <c r="H6077" s="2" t="s">
        <v>10</v>
      </c>
      <c r="I6077" s="2" t="s">
        <v>2</v>
      </c>
      <c r="J6077" s="2" t="s">
        <v>11</v>
      </c>
      <c r="K6077" s="2" t="str">
        <f>LOOKUP(A6077,'[2]Collin Seedling for R'!$A$3:$A$51,'[2]Collin Seedling for R'!$R$3:$R$51)</f>
        <v>Unburned</v>
      </c>
      <c r="L6077" s="2" t="str">
        <f>LOOKUP(A6077,'[2]Collin Seedling for R'!$A$3:$A$51,'[2]Collin Seedling for R'!$T$3:$T$51)</f>
        <v>BAND</v>
      </c>
      <c r="M6077" s="2" t="str">
        <f>LOOKUP(A6077,'[2]Collin Seedling for R'!$A$3:$A$51,'[2]Collin Seedling for R'!$P$3:$P$51)</f>
        <v>Unseeded</v>
      </c>
      <c r="N6077" s="8">
        <f t="shared" si="95"/>
        <v>0.32</v>
      </c>
      <c r="O6077" s="2" t="str">
        <f>LOOKUP(H6077,[2]plantlist!$A$2:$A$943,[2]plantlist!$B$2:$B$943)</f>
        <v>L</v>
      </c>
    </row>
    <row r="6078" spans="1:15" x14ac:dyDescent="0.2">
      <c r="A6078" s="2" t="s">
        <v>485</v>
      </c>
      <c r="B6078" s="2">
        <v>2013</v>
      </c>
      <c r="C6078" s="2" t="s">
        <v>0</v>
      </c>
      <c r="D6078" s="2">
        <v>18</v>
      </c>
      <c r="E6078" s="2">
        <v>90</v>
      </c>
      <c r="F6078" s="2">
        <v>108</v>
      </c>
      <c r="G6078" s="2">
        <v>5000</v>
      </c>
      <c r="H6078" s="2" t="s">
        <v>200</v>
      </c>
      <c r="I6078" s="2" t="s">
        <v>2</v>
      </c>
      <c r="J6078" s="2" t="s">
        <v>201</v>
      </c>
      <c r="K6078" s="2" t="str">
        <f>LOOKUP(A6078,'[2]Collin Seedling for R'!$A$3:$A$51,'[2]Collin Seedling for R'!$R$3:$R$51)</f>
        <v>Unburned</v>
      </c>
      <c r="L6078" s="2" t="str">
        <f>LOOKUP(A6078,'[2]Collin Seedling for R'!$A$3:$A$51,'[2]Collin Seedling for R'!$T$3:$T$51)</f>
        <v>BAND</v>
      </c>
      <c r="M6078" s="2" t="str">
        <f>LOOKUP(A6078,'[2]Collin Seedling for R'!$A$3:$A$51,'[2]Collin Seedling for R'!$P$3:$P$51)</f>
        <v>Unseeded</v>
      </c>
      <c r="N6078" s="8">
        <f t="shared" si="95"/>
        <v>1.7999999999999998</v>
      </c>
      <c r="O6078" s="2" t="str">
        <f>LOOKUP(H6078,[2]plantlist!$A$2:$A$943,[2]plantlist!$B$2:$B$943)</f>
        <v>G</v>
      </c>
    </row>
    <row r="6079" spans="1:15" x14ac:dyDescent="0.2">
      <c r="A6079" s="2" t="s">
        <v>485</v>
      </c>
      <c r="B6079" s="2">
        <v>2013</v>
      </c>
      <c r="C6079" s="2" t="s">
        <v>0</v>
      </c>
      <c r="D6079" s="2">
        <v>15</v>
      </c>
      <c r="E6079" s="2">
        <v>26</v>
      </c>
      <c r="F6079" s="2">
        <v>41</v>
      </c>
      <c r="G6079" s="2">
        <v>5000</v>
      </c>
      <c r="H6079" s="2" t="s">
        <v>104</v>
      </c>
      <c r="I6079" s="2" t="s">
        <v>2</v>
      </c>
      <c r="J6079" s="2" t="s">
        <v>105</v>
      </c>
      <c r="K6079" s="2" t="str">
        <f>LOOKUP(A6079,'[2]Collin Seedling for R'!$A$3:$A$51,'[2]Collin Seedling for R'!$R$3:$R$51)</f>
        <v>Unburned</v>
      </c>
      <c r="L6079" s="2" t="str">
        <f>LOOKUP(A6079,'[2]Collin Seedling for R'!$A$3:$A$51,'[2]Collin Seedling for R'!$T$3:$T$51)</f>
        <v>BAND</v>
      </c>
      <c r="M6079" s="2" t="str">
        <f>LOOKUP(A6079,'[2]Collin Seedling for R'!$A$3:$A$51,'[2]Collin Seedling for R'!$P$3:$P$51)</f>
        <v>Unseeded</v>
      </c>
      <c r="N6079" s="8">
        <f t="shared" si="95"/>
        <v>0.52</v>
      </c>
      <c r="O6079" s="2" t="str">
        <f>LOOKUP(H6079,[2]plantlist!$A$2:$A$943,[2]plantlist!$B$2:$B$943)</f>
        <v>G</v>
      </c>
    </row>
    <row r="6080" spans="1:15" x14ac:dyDescent="0.2">
      <c r="A6080" s="2" t="s">
        <v>485</v>
      </c>
      <c r="B6080" s="2">
        <v>2013</v>
      </c>
      <c r="C6080" s="2" t="s">
        <v>0</v>
      </c>
      <c r="D6080" s="2">
        <v>5</v>
      </c>
      <c r="E6080" s="2">
        <v>151</v>
      </c>
      <c r="F6080" s="2">
        <v>156</v>
      </c>
      <c r="G6080" s="2">
        <v>5000</v>
      </c>
      <c r="H6080" s="2" t="s">
        <v>33</v>
      </c>
      <c r="I6080" s="2" t="s">
        <v>19</v>
      </c>
      <c r="J6080" s="2" t="s">
        <v>34</v>
      </c>
      <c r="K6080" s="2" t="str">
        <f>LOOKUP(A6080,'[2]Collin Seedling for R'!$A$3:$A$51,'[2]Collin Seedling for R'!$R$3:$R$51)</f>
        <v>Unburned</v>
      </c>
      <c r="L6080" s="2" t="str">
        <f>LOOKUP(A6080,'[2]Collin Seedling for R'!$A$3:$A$51,'[2]Collin Seedling for R'!$T$3:$T$51)</f>
        <v>BAND</v>
      </c>
      <c r="M6080" s="2" t="str">
        <f>LOOKUP(A6080,'[2]Collin Seedling for R'!$A$3:$A$51,'[2]Collin Seedling for R'!$P$3:$P$51)</f>
        <v>Unseeded</v>
      </c>
      <c r="N6080" s="8">
        <f t="shared" si="95"/>
        <v>3.02</v>
      </c>
      <c r="O6080" s="2" t="str">
        <f>LOOKUP(H6080,[2]plantlist!$A$2:$A$943,[2]plantlist!$B$2:$B$943)</f>
        <v>F</v>
      </c>
    </row>
    <row r="6081" spans="1:15" x14ac:dyDescent="0.2">
      <c r="A6081" s="2" t="s">
        <v>485</v>
      </c>
      <c r="B6081" s="2">
        <v>2013</v>
      </c>
      <c r="C6081" s="2" t="s">
        <v>0</v>
      </c>
      <c r="D6081" s="2">
        <v>0</v>
      </c>
      <c r="E6081" s="2">
        <v>6</v>
      </c>
      <c r="F6081" s="2">
        <v>6</v>
      </c>
      <c r="G6081" s="2">
        <v>5000</v>
      </c>
      <c r="H6081" s="2" t="s">
        <v>96</v>
      </c>
      <c r="I6081" s="2" t="s">
        <v>2</v>
      </c>
      <c r="J6081" s="2" t="s">
        <v>97</v>
      </c>
      <c r="K6081" s="2" t="str">
        <f>LOOKUP(A6081,'[2]Collin Seedling for R'!$A$3:$A$51,'[2]Collin Seedling for R'!$R$3:$R$51)</f>
        <v>Unburned</v>
      </c>
      <c r="L6081" s="2" t="str">
        <f>LOOKUP(A6081,'[2]Collin Seedling for R'!$A$3:$A$51,'[2]Collin Seedling for R'!$T$3:$T$51)</f>
        <v>BAND</v>
      </c>
      <c r="M6081" s="2" t="str">
        <f>LOOKUP(A6081,'[2]Collin Seedling for R'!$A$3:$A$51,'[2]Collin Seedling for R'!$P$3:$P$51)</f>
        <v>Unseeded</v>
      </c>
      <c r="N6081" s="8">
        <f t="shared" si="95"/>
        <v>0.12</v>
      </c>
      <c r="O6081" s="2" t="str">
        <f>LOOKUP(H6081,[2]plantlist!$A$2:$A$943,[2]plantlist!$B$2:$B$943)</f>
        <v>F</v>
      </c>
    </row>
    <row r="6082" spans="1:15" x14ac:dyDescent="0.2">
      <c r="A6082" s="2" t="s">
        <v>485</v>
      </c>
      <c r="B6082" s="2">
        <v>2013</v>
      </c>
      <c r="C6082" s="2" t="s">
        <v>0</v>
      </c>
      <c r="D6082" s="2">
        <v>0</v>
      </c>
      <c r="E6082" s="2">
        <v>49</v>
      </c>
      <c r="F6082" s="2">
        <v>49</v>
      </c>
      <c r="G6082" s="2">
        <v>5000</v>
      </c>
      <c r="H6082" s="2" t="s">
        <v>162</v>
      </c>
      <c r="I6082" s="2" t="s">
        <v>2</v>
      </c>
      <c r="J6082" s="2" t="s">
        <v>163</v>
      </c>
      <c r="K6082" s="2" t="str">
        <f>LOOKUP(A6082,'[2]Collin Seedling for R'!$A$3:$A$51,'[2]Collin Seedling for R'!$R$3:$R$51)</f>
        <v>Unburned</v>
      </c>
      <c r="L6082" s="2" t="str">
        <f>LOOKUP(A6082,'[2]Collin Seedling for R'!$A$3:$A$51,'[2]Collin Seedling for R'!$T$3:$T$51)</f>
        <v>BAND</v>
      </c>
      <c r="M6082" s="2" t="str">
        <f>LOOKUP(A6082,'[2]Collin Seedling for R'!$A$3:$A$51,'[2]Collin Seedling for R'!$P$3:$P$51)</f>
        <v>Unseeded</v>
      </c>
      <c r="N6082" s="8">
        <f t="shared" si="95"/>
        <v>0.98</v>
      </c>
      <c r="O6082" s="2" t="str">
        <f>LOOKUP(H6082,[2]plantlist!$A$2:$A$943,[2]plantlist!$B$2:$B$943)</f>
        <v>G</v>
      </c>
    </row>
    <row r="6083" spans="1:15" x14ac:dyDescent="0.2">
      <c r="A6083" s="2" t="s">
        <v>485</v>
      </c>
      <c r="B6083" s="2">
        <v>2013</v>
      </c>
      <c r="C6083" s="2" t="s">
        <v>0</v>
      </c>
      <c r="D6083" s="2">
        <v>0</v>
      </c>
      <c r="E6083" s="2">
        <v>170</v>
      </c>
      <c r="F6083" s="2">
        <v>170</v>
      </c>
      <c r="G6083" s="2">
        <v>5000</v>
      </c>
      <c r="H6083" s="2" t="s">
        <v>45</v>
      </c>
      <c r="I6083" s="2" t="s">
        <v>19</v>
      </c>
      <c r="J6083" s="2" t="s">
        <v>46</v>
      </c>
      <c r="K6083" s="2" t="str">
        <f>LOOKUP(A6083,'[2]Collin Seedling for R'!$A$3:$A$51,'[2]Collin Seedling for R'!$R$3:$R$51)</f>
        <v>Unburned</v>
      </c>
      <c r="L6083" s="2" t="str">
        <f>LOOKUP(A6083,'[2]Collin Seedling for R'!$A$3:$A$51,'[2]Collin Seedling for R'!$T$3:$T$51)</f>
        <v>BAND</v>
      </c>
      <c r="M6083" s="2" t="str">
        <f>LOOKUP(A6083,'[2]Collin Seedling for R'!$A$3:$A$51,'[2]Collin Seedling for R'!$P$3:$P$51)</f>
        <v>Unseeded</v>
      </c>
      <c r="N6083" s="8">
        <f t="shared" si="95"/>
        <v>3.4000000000000004</v>
      </c>
      <c r="O6083" s="2" t="str">
        <f>LOOKUP(H6083,[2]plantlist!$A$2:$A$943,[2]plantlist!$B$2:$B$943)</f>
        <v>F</v>
      </c>
    </row>
    <row r="6084" spans="1:15" x14ac:dyDescent="0.2">
      <c r="A6084" s="2" t="s">
        <v>485</v>
      </c>
      <c r="B6084" s="2">
        <v>2013</v>
      </c>
      <c r="C6084" s="2" t="s">
        <v>0</v>
      </c>
      <c r="D6084" s="2">
        <v>0</v>
      </c>
      <c r="E6084" s="2">
        <v>179</v>
      </c>
      <c r="F6084" s="2">
        <v>179</v>
      </c>
      <c r="G6084" s="2">
        <v>5000</v>
      </c>
      <c r="H6084" s="2" t="s">
        <v>100</v>
      </c>
      <c r="I6084" s="2" t="s">
        <v>2</v>
      </c>
      <c r="J6084" s="2" t="s">
        <v>101</v>
      </c>
      <c r="K6084" s="2" t="str">
        <f>LOOKUP(A6084,'[2]Collin Seedling for R'!$A$3:$A$51,'[2]Collin Seedling for R'!$R$3:$R$51)</f>
        <v>Unburned</v>
      </c>
      <c r="L6084" s="2" t="str">
        <f>LOOKUP(A6084,'[2]Collin Seedling for R'!$A$3:$A$51,'[2]Collin Seedling for R'!$T$3:$T$51)</f>
        <v>BAND</v>
      </c>
      <c r="M6084" s="2" t="str">
        <f>LOOKUP(A6084,'[2]Collin Seedling for R'!$A$3:$A$51,'[2]Collin Seedling for R'!$P$3:$P$51)</f>
        <v>Unseeded</v>
      </c>
      <c r="N6084" s="8">
        <f t="shared" si="95"/>
        <v>3.58</v>
      </c>
      <c r="O6084" s="2" t="str">
        <f>LOOKUP(H6084,[2]plantlist!$A$2:$A$943,[2]plantlist!$B$2:$B$943)</f>
        <v>S</v>
      </c>
    </row>
    <row r="6085" spans="1:15" x14ac:dyDescent="0.2">
      <c r="A6085" s="2" t="s">
        <v>485</v>
      </c>
      <c r="B6085" s="2">
        <v>2013</v>
      </c>
      <c r="C6085" s="2" t="s">
        <v>0</v>
      </c>
      <c r="D6085" s="2">
        <v>0</v>
      </c>
      <c r="E6085" s="2">
        <v>11</v>
      </c>
      <c r="F6085" s="2">
        <v>11</v>
      </c>
      <c r="G6085" s="2">
        <v>5000</v>
      </c>
      <c r="H6085" s="2" t="s">
        <v>60</v>
      </c>
      <c r="I6085" s="2" t="s">
        <v>2</v>
      </c>
      <c r="J6085" s="2" t="s">
        <v>61</v>
      </c>
      <c r="K6085" s="2" t="str">
        <f>LOOKUP(A6085,'[2]Collin Seedling for R'!$A$3:$A$51,'[2]Collin Seedling for R'!$R$3:$R$51)</f>
        <v>Unburned</v>
      </c>
      <c r="L6085" s="2" t="str">
        <f>LOOKUP(A6085,'[2]Collin Seedling for R'!$A$3:$A$51,'[2]Collin Seedling for R'!$T$3:$T$51)</f>
        <v>BAND</v>
      </c>
      <c r="M6085" s="2" t="str">
        <f>LOOKUP(A6085,'[2]Collin Seedling for R'!$A$3:$A$51,'[2]Collin Seedling for R'!$P$3:$P$51)</f>
        <v>Unseeded</v>
      </c>
      <c r="N6085" s="8">
        <f t="shared" si="95"/>
        <v>0.22</v>
      </c>
      <c r="O6085" s="2" t="str">
        <f>LOOKUP(H6085,[2]plantlist!$A$2:$A$943,[2]plantlist!$B$2:$B$943)</f>
        <v>F</v>
      </c>
    </row>
    <row r="6086" spans="1:15" x14ac:dyDescent="0.2">
      <c r="A6086" s="2" t="s">
        <v>485</v>
      </c>
      <c r="B6086" s="2">
        <v>2013</v>
      </c>
      <c r="C6086" s="2" t="s">
        <v>0</v>
      </c>
      <c r="D6086" s="2">
        <v>0</v>
      </c>
      <c r="E6086" s="2">
        <v>4</v>
      </c>
      <c r="F6086" s="2">
        <v>4</v>
      </c>
      <c r="G6086" s="2">
        <v>5000</v>
      </c>
      <c r="H6086" s="2" t="s">
        <v>66</v>
      </c>
      <c r="I6086" s="2" t="s">
        <v>19</v>
      </c>
      <c r="J6086" s="2" t="s">
        <v>67</v>
      </c>
      <c r="K6086" s="2" t="str">
        <f>LOOKUP(A6086,'[2]Collin Seedling for R'!$A$3:$A$51,'[2]Collin Seedling for R'!$R$3:$R$51)</f>
        <v>Unburned</v>
      </c>
      <c r="L6086" s="2" t="str">
        <f>LOOKUP(A6086,'[2]Collin Seedling for R'!$A$3:$A$51,'[2]Collin Seedling for R'!$T$3:$T$51)</f>
        <v>BAND</v>
      </c>
      <c r="M6086" s="2" t="str">
        <f>LOOKUP(A6086,'[2]Collin Seedling for R'!$A$3:$A$51,'[2]Collin Seedling for R'!$P$3:$P$51)</f>
        <v>Unseeded</v>
      </c>
      <c r="N6086" s="8">
        <f t="shared" si="95"/>
        <v>0.08</v>
      </c>
      <c r="O6086" s="2" t="str">
        <f>LOOKUP(H6086,[2]plantlist!$A$2:$A$943,[2]plantlist!$B$2:$B$943)</f>
        <v>G</v>
      </c>
    </row>
    <row r="6087" spans="1:15" x14ac:dyDescent="0.2">
      <c r="A6087" s="2" t="s">
        <v>485</v>
      </c>
      <c r="B6087" s="2">
        <v>2013</v>
      </c>
      <c r="C6087" s="2" t="s">
        <v>0</v>
      </c>
      <c r="D6087" s="2">
        <v>0</v>
      </c>
      <c r="E6087" s="2">
        <v>12</v>
      </c>
      <c r="F6087" s="2">
        <v>12</v>
      </c>
      <c r="G6087" s="2">
        <v>5000</v>
      </c>
      <c r="H6087" s="2" t="s">
        <v>202</v>
      </c>
      <c r="I6087" s="2" t="s">
        <v>2</v>
      </c>
      <c r="J6087" s="2" t="s">
        <v>203</v>
      </c>
      <c r="K6087" s="2" t="str">
        <f>LOOKUP(A6087,'[2]Collin Seedling for R'!$A$3:$A$51,'[2]Collin Seedling for R'!$R$3:$R$51)</f>
        <v>Unburned</v>
      </c>
      <c r="L6087" s="2" t="str">
        <f>LOOKUP(A6087,'[2]Collin Seedling for R'!$A$3:$A$51,'[2]Collin Seedling for R'!$T$3:$T$51)</f>
        <v>BAND</v>
      </c>
      <c r="M6087" s="2" t="str">
        <f>LOOKUP(A6087,'[2]Collin Seedling for R'!$A$3:$A$51,'[2]Collin Seedling for R'!$P$3:$P$51)</f>
        <v>Unseeded</v>
      </c>
      <c r="N6087" s="8">
        <f t="shared" si="95"/>
        <v>0.24</v>
      </c>
      <c r="O6087" s="2" t="str">
        <f>LOOKUP(H6087,[2]plantlist!$A$2:$A$943,[2]plantlist!$B$2:$B$943)</f>
        <v>F</v>
      </c>
    </row>
    <row r="6088" spans="1:15" x14ac:dyDescent="0.2">
      <c r="A6088" s="2" t="s">
        <v>485</v>
      </c>
      <c r="B6088" s="2">
        <v>2013</v>
      </c>
      <c r="C6088" s="2" t="s">
        <v>0</v>
      </c>
      <c r="D6088" s="2">
        <v>0</v>
      </c>
      <c r="E6088" s="2">
        <v>10</v>
      </c>
      <c r="F6088" s="2">
        <v>10</v>
      </c>
      <c r="G6088" s="2">
        <v>5000</v>
      </c>
      <c r="H6088" s="2" t="s">
        <v>47</v>
      </c>
      <c r="I6088" s="2" t="s">
        <v>2</v>
      </c>
      <c r="J6088" s="2" t="s">
        <v>48</v>
      </c>
      <c r="K6088" s="2" t="str">
        <f>LOOKUP(A6088,'[2]Collin Seedling for R'!$A$3:$A$51,'[2]Collin Seedling for R'!$R$3:$R$51)</f>
        <v>Unburned</v>
      </c>
      <c r="L6088" s="2" t="str">
        <f>LOOKUP(A6088,'[2]Collin Seedling for R'!$A$3:$A$51,'[2]Collin Seedling for R'!$T$3:$T$51)</f>
        <v>BAND</v>
      </c>
      <c r="M6088" s="2" t="str">
        <f>LOOKUP(A6088,'[2]Collin Seedling for R'!$A$3:$A$51,'[2]Collin Seedling for R'!$P$3:$P$51)</f>
        <v>Unseeded</v>
      </c>
      <c r="N6088" s="8">
        <f t="shared" si="95"/>
        <v>0.2</v>
      </c>
      <c r="O6088" s="2" t="str">
        <f>LOOKUP(H6088,[2]plantlist!$A$2:$A$943,[2]plantlist!$B$2:$B$943)</f>
        <v>G</v>
      </c>
    </row>
    <row r="6089" spans="1:15" x14ac:dyDescent="0.2">
      <c r="A6089" s="2" t="s">
        <v>485</v>
      </c>
      <c r="B6089" s="2">
        <v>2013</v>
      </c>
      <c r="C6089" s="2" t="s">
        <v>0</v>
      </c>
      <c r="D6089" s="2">
        <v>0</v>
      </c>
      <c r="E6089" s="2">
        <v>10</v>
      </c>
      <c r="F6089" s="2">
        <v>10</v>
      </c>
      <c r="G6089" s="2">
        <v>5000</v>
      </c>
      <c r="H6089" s="2" t="s">
        <v>172</v>
      </c>
      <c r="I6089" s="2" t="s">
        <v>2</v>
      </c>
      <c r="J6089" s="2" t="s">
        <v>173</v>
      </c>
      <c r="K6089" s="2" t="str">
        <f>LOOKUP(A6089,'[2]Collin Seedling for R'!$A$3:$A$51,'[2]Collin Seedling for R'!$R$3:$R$51)</f>
        <v>Unburned</v>
      </c>
      <c r="L6089" s="2" t="str">
        <f>LOOKUP(A6089,'[2]Collin Seedling for R'!$A$3:$A$51,'[2]Collin Seedling for R'!$T$3:$T$51)</f>
        <v>BAND</v>
      </c>
      <c r="M6089" s="2" t="str">
        <f>LOOKUP(A6089,'[2]Collin Seedling for R'!$A$3:$A$51,'[2]Collin Seedling for R'!$P$3:$P$51)</f>
        <v>Unseeded</v>
      </c>
      <c r="N6089" s="8">
        <f t="shared" si="95"/>
        <v>0.2</v>
      </c>
      <c r="O6089" s="2" t="str">
        <f>LOOKUP(H6089,[2]plantlist!$A$2:$A$943,[2]plantlist!$B$2:$B$943)</f>
        <v>F</v>
      </c>
    </row>
    <row r="6090" spans="1:15" x14ac:dyDescent="0.2">
      <c r="A6090" s="2" t="s">
        <v>485</v>
      </c>
      <c r="B6090" s="2">
        <v>2013</v>
      </c>
      <c r="C6090" s="2" t="s">
        <v>0</v>
      </c>
      <c r="D6090" s="2">
        <v>0</v>
      </c>
      <c r="E6090" s="2">
        <v>4</v>
      </c>
      <c r="F6090" s="2">
        <v>4</v>
      </c>
      <c r="G6090" s="2">
        <v>5000</v>
      </c>
      <c r="H6090" s="2" t="s">
        <v>108</v>
      </c>
      <c r="I6090" s="2" t="s">
        <v>2</v>
      </c>
      <c r="J6090" s="2" t="s">
        <v>109</v>
      </c>
      <c r="K6090" s="2" t="str">
        <f>LOOKUP(A6090,'[2]Collin Seedling for R'!$A$3:$A$51,'[2]Collin Seedling for R'!$R$3:$R$51)</f>
        <v>Unburned</v>
      </c>
      <c r="L6090" s="2" t="str">
        <f>LOOKUP(A6090,'[2]Collin Seedling for R'!$A$3:$A$51,'[2]Collin Seedling for R'!$T$3:$T$51)</f>
        <v>BAND</v>
      </c>
      <c r="M6090" s="2" t="str">
        <f>LOOKUP(A6090,'[2]Collin Seedling for R'!$A$3:$A$51,'[2]Collin Seedling for R'!$P$3:$P$51)</f>
        <v>Unseeded</v>
      </c>
      <c r="N6090" s="8">
        <f t="shared" si="95"/>
        <v>0.08</v>
      </c>
      <c r="O6090" s="2" t="str">
        <f>LOOKUP(H6090,[2]plantlist!$A$2:$A$943,[2]plantlist!$B$2:$B$943)</f>
        <v>F</v>
      </c>
    </row>
    <row r="6091" spans="1:15" x14ac:dyDescent="0.2">
      <c r="A6091" s="2" t="s">
        <v>485</v>
      </c>
      <c r="B6091" s="2">
        <v>2013</v>
      </c>
      <c r="C6091" s="2" t="s">
        <v>0</v>
      </c>
      <c r="D6091" s="2">
        <v>0</v>
      </c>
      <c r="E6091" s="2">
        <v>21</v>
      </c>
      <c r="F6091" s="2">
        <v>21</v>
      </c>
      <c r="G6091" s="2">
        <v>5000</v>
      </c>
      <c r="H6091" s="2" t="s">
        <v>126</v>
      </c>
      <c r="I6091" s="2" t="s">
        <v>19</v>
      </c>
      <c r="J6091" s="2" t="s">
        <v>127</v>
      </c>
      <c r="K6091" s="2" t="str">
        <f>LOOKUP(A6091,'[2]Collin Seedling for R'!$A$3:$A$51,'[2]Collin Seedling for R'!$R$3:$R$51)</f>
        <v>Unburned</v>
      </c>
      <c r="L6091" s="2" t="str">
        <f>LOOKUP(A6091,'[2]Collin Seedling for R'!$A$3:$A$51,'[2]Collin Seedling for R'!$T$3:$T$51)</f>
        <v>BAND</v>
      </c>
      <c r="M6091" s="2" t="str">
        <f>LOOKUP(A6091,'[2]Collin Seedling for R'!$A$3:$A$51,'[2]Collin Seedling for R'!$P$3:$P$51)</f>
        <v>Unseeded</v>
      </c>
      <c r="N6091" s="8">
        <f t="shared" si="95"/>
        <v>0.42</v>
      </c>
      <c r="O6091" s="2" t="str">
        <f>LOOKUP(H6091,[2]plantlist!$A$2:$A$943,[2]plantlist!$B$2:$B$943)</f>
        <v>F</v>
      </c>
    </row>
    <row r="6092" spans="1:15" x14ac:dyDescent="0.2">
      <c r="A6092" s="2" t="s">
        <v>485</v>
      </c>
      <c r="B6092" s="2">
        <v>2013</v>
      </c>
      <c r="C6092" s="2" t="s">
        <v>0</v>
      </c>
      <c r="D6092" s="2">
        <v>0</v>
      </c>
      <c r="E6092" s="2">
        <v>8</v>
      </c>
      <c r="F6092" s="2">
        <v>8</v>
      </c>
      <c r="G6092" s="2">
        <v>5000</v>
      </c>
      <c r="H6092" s="2" t="s">
        <v>176</v>
      </c>
      <c r="I6092" s="2" t="s">
        <v>2</v>
      </c>
      <c r="J6092" s="2" t="s">
        <v>177</v>
      </c>
      <c r="K6092" s="2" t="str">
        <f>LOOKUP(A6092,'[2]Collin Seedling for R'!$A$3:$A$51,'[2]Collin Seedling for R'!$R$3:$R$51)</f>
        <v>Unburned</v>
      </c>
      <c r="L6092" s="2" t="str">
        <f>LOOKUP(A6092,'[2]Collin Seedling for R'!$A$3:$A$51,'[2]Collin Seedling for R'!$T$3:$T$51)</f>
        <v>BAND</v>
      </c>
      <c r="M6092" s="2" t="str">
        <f>LOOKUP(A6092,'[2]Collin Seedling for R'!$A$3:$A$51,'[2]Collin Seedling for R'!$P$3:$P$51)</f>
        <v>Unseeded</v>
      </c>
      <c r="N6092" s="8">
        <f t="shared" si="95"/>
        <v>0.16</v>
      </c>
      <c r="O6092" s="2" t="str">
        <f>LOOKUP(H6092,[2]plantlist!$A$2:$A$943,[2]plantlist!$B$2:$B$943)</f>
        <v>F</v>
      </c>
    </row>
    <row r="6093" spans="1:15" x14ac:dyDescent="0.2">
      <c r="A6093" s="2" t="s">
        <v>485</v>
      </c>
      <c r="B6093" s="2">
        <v>2013</v>
      </c>
      <c r="C6093" s="2" t="s">
        <v>0</v>
      </c>
      <c r="D6093" s="2">
        <v>0</v>
      </c>
      <c r="E6093" s="2">
        <v>4</v>
      </c>
      <c r="F6093" s="2">
        <v>4</v>
      </c>
      <c r="G6093" s="2">
        <v>5000</v>
      </c>
      <c r="H6093" s="2" t="s">
        <v>29</v>
      </c>
      <c r="I6093" s="2" t="s">
        <v>2</v>
      </c>
      <c r="J6093" s="2" t="s">
        <v>30</v>
      </c>
      <c r="K6093" s="2" t="str">
        <f>LOOKUP(A6093,'[2]Collin Seedling for R'!$A$3:$A$51,'[2]Collin Seedling for R'!$R$3:$R$51)</f>
        <v>Unburned</v>
      </c>
      <c r="L6093" s="2" t="str">
        <f>LOOKUP(A6093,'[2]Collin Seedling for R'!$A$3:$A$51,'[2]Collin Seedling for R'!$T$3:$T$51)</f>
        <v>BAND</v>
      </c>
      <c r="M6093" s="2" t="str">
        <f>LOOKUP(A6093,'[2]Collin Seedling for R'!$A$3:$A$51,'[2]Collin Seedling for R'!$P$3:$P$51)</f>
        <v>Unseeded</v>
      </c>
      <c r="N6093" s="8">
        <f t="shared" si="95"/>
        <v>0.08</v>
      </c>
      <c r="O6093" s="2" t="str">
        <f>LOOKUP(H6093,[2]plantlist!$A$2:$A$943,[2]plantlist!$B$2:$B$943)</f>
        <v>F</v>
      </c>
    </row>
    <row r="6094" spans="1:15" x14ac:dyDescent="0.2">
      <c r="A6094" s="2" t="s">
        <v>485</v>
      </c>
      <c r="B6094" s="2">
        <v>2013</v>
      </c>
      <c r="C6094" s="2" t="s">
        <v>0</v>
      </c>
      <c r="D6094" s="2">
        <v>0</v>
      </c>
      <c r="E6094" s="2">
        <v>36</v>
      </c>
      <c r="F6094" s="2">
        <v>36</v>
      </c>
      <c r="G6094" s="2">
        <v>5000</v>
      </c>
      <c r="H6094" s="2" t="s">
        <v>18</v>
      </c>
      <c r="I6094" s="2" t="s">
        <v>19</v>
      </c>
      <c r="J6094" s="2" t="s">
        <v>20</v>
      </c>
      <c r="K6094" s="2" t="str">
        <f>LOOKUP(A6094,'[2]Collin Seedling for R'!$A$3:$A$51,'[2]Collin Seedling for R'!$R$3:$R$51)</f>
        <v>Unburned</v>
      </c>
      <c r="L6094" s="2" t="str">
        <f>LOOKUP(A6094,'[2]Collin Seedling for R'!$A$3:$A$51,'[2]Collin Seedling for R'!$T$3:$T$51)</f>
        <v>BAND</v>
      </c>
      <c r="M6094" s="2" t="str">
        <f>LOOKUP(A6094,'[2]Collin Seedling for R'!$A$3:$A$51,'[2]Collin Seedling for R'!$P$3:$P$51)</f>
        <v>Unseeded</v>
      </c>
      <c r="N6094" s="8">
        <f t="shared" si="95"/>
        <v>0.72</v>
      </c>
      <c r="O6094" s="2" t="str">
        <f>LOOKUP(H6094,[2]plantlist!$A$2:$A$943,[2]plantlist!$B$2:$B$943)</f>
        <v>F</v>
      </c>
    </row>
    <row r="6095" spans="1:15" x14ac:dyDescent="0.2">
      <c r="A6095" s="2" t="s">
        <v>485</v>
      </c>
      <c r="B6095" s="2">
        <v>2013</v>
      </c>
      <c r="C6095" s="2" t="s">
        <v>0</v>
      </c>
      <c r="D6095" s="2">
        <v>0</v>
      </c>
      <c r="E6095" s="2">
        <v>2</v>
      </c>
      <c r="F6095" s="2">
        <v>2</v>
      </c>
      <c r="G6095" s="2">
        <v>5000</v>
      </c>
      <c r="H6095" s="2" t="s">
        <v>164</v>
      </c>
      <c r="I6095" s="2" t="s">
        <v>2</v>
      </c>
      <c r="J6095" s="2" t="s">
        <v>165</v>
      </c>
      <c r="K6095" s="2" t="str">
        <f>LOOKUP(A6095,'[2]Collin Seedling for R'!$A$3:$A$51,'[2]Collin Seedling for R'!$R$3:$R$51)</f>
        <v>Unburned</v>
      </c>
      <c r="L6095" s="2" t="str">
        <f>LOOKUP(A6095,'[2]Collin Seedling for R'!$A$3:$A$51,'[2]Collin Seedling for R'!$T$3:$T$51)</f>
        <v>BAND</v>
      </c>
      <c r="M6095" s="2" t="str">
        <f>LOOKUP(A6095,'[2]Collin Seedling for R'!$A$3:$A$51,'[2]Collin Seedling for R'!$P$3:$P$51)</f>
        <v>Unseeded</v>
      </c>
      <c r="N6095" s="8">
        <f t="shared" si="95"/>
        <v>0.04</v>
      </c>
      <c r="O6095" s="2" t="str">
        <f>LOOKUP(H6095,[2]plantlist!$A$2:$A$943,[2]plantlist!$B$2:$B$943)</f>
        <v>F</v>
      </c>
    </row>
    <row r="6096" spans="1:15" x14ac:dyDescent="0.2">
      <c r="A6096" t="s">
        <v>485</v>
      </c>
      <c r="B6096">
        <v>2019</v>
      </c>
      <c r="C6096" t="s">
        <v>0</v>
      </c>
      <c r="D6096">
        <v>1350</v>
      </c>
      <c r="E6096">
        <v>0</v>
      </c>
      <c r="F6096">
        <v>1350</v>
      </c>
      <c r="G6096">
        <v>5000</v>
      </c>
      <c r="H6096" t="s">
        <v>1</v>
      </c>
      <c r="I6096" t="s">
        <v>2</v>
      </c>
      <c r="J6096" t="s">
        <v>3</v>
      </c>
      <c r="K6096" s="2" t="str">
        <f>LOOKUP(A6096,'[2]Collin Seedling for R'!$A$3:$A$51,'[2]Collin Seedling for R'!$R$3:$R$51)</f>
        <v>Unburned</v>
      </c>
      <c r="L6096" s="2" t="str">
        <f>LOOKUP(A6096,'[2]Collin Seedling for R'!$A$3:$A$51,'[2]Collin Seedling for R'!$T$3:$T$51)</f>
        <v>BAND</v>
      </c>
      <c r="M6096" s="2" t="str">
        <f>LOOKUP(A6096,'[2]Collin Seedling for R'!$A$3:$A$51,'[2]Collin Seedling for R'!$P$3:$P$51)</f>
        <v>Unseeded</v>
      </c>
      <c r="N6096" s="8">
        <f t="shared" si="95"/>
        <v>0</v>
      </c>
      <c r="O6096" s="2" t="str">
        <f>LOOKUP(H6096,[2]plantlist!$A$2:$A$943,[2]plantlist!$B$2:$B$943)</f>
        <v>F</v>
      </c>
    </row>
    <row r="6097" spans="1:15" x14ac:dyDescent="0.2">
      <c r="A6097" t="s">
        <v>485</v>
      </c>
      <c r="B6097">
        <v>2019</v>
      </c>
      <c r="C6097" t="s">
        <v>0</v>
      </c>
      <c r="D6097">
        <v>961</v>
      </c>
      <c r="E6097">
        <v>258</v>
      </c>
      <c r="F6097">
        <v>1219</v>
      </c>
      <c r="G6097">
        <v>5000</v>
      </c>
      <c r="H6097" t="s">
        <v>6</v>
      </c>
      <c r="I6097" t="s">
        <v>2</v>
      </c>
      <c r="J6097" t="s">
        <v>7</v>
      </c>
      <c r="K6097" s="2" t="str">
        <f>LOOKUP(A6097,'[2]Collin Seedling for R'!$A$3:$A$51,'[2]Collin Seedling for R'!$R$3:$R$51)</f>
        <v>Unburned</v>
      </c>
      <c r="L6097" s="2" t="str">
        <f>LOOKUP(A6097,'[2]Collin Seedling for R'!$A$3:$A$51,'[2]Collin Seedling for R'!$T$3:$T$51)</f>
        <v>BAND</v>
      </c>
      <c r="M6097" s="2" t="str">
        <f>LOOKUP(A6097,'[2]Collin Seedling for R'!$A$3:$A$51,'[2]Collin Seedling for R'!$P$3:$P$51)</f>
        <v>Unseeded</v>
      </c>
      <c r="N6097" s="8">
        <f t="shared" si="95"/>
        <v>5.16</v>
      </c>
      <c r="O6097" s="2" t="str">
        <f>LOOKUP(H6097,[2]plantlist!$A$2:$A$943,[2]plantlist!$B$2:$B$943)</f>
        <v>L</v>
      </c>
    </row>
    <row r="6098" spans="1:15" x14ac:dyDescent="0.2">
      <c r="A6098" t="s">
        <v>485</v>
      </c>
      <c r="B6098">
        <v>2019</v>
      </c>
      <c r="C6098" t="s">
        <v>0</v>
      </c>
      <c r="D6098">
        <v>956</v>
      </c>
      <c r="E6098">
        <v>0</v>
      </c>
      <c r="F6098">
        <v>956</v>
      </c>
      <c r="G6098">
        <v>5000</v>
      </c>
      <c r="H6098" t="s">
        <v>4</v>
      </c>
      <c r="I6098" t="s">
        <v>2</v>
      </c>
      <c r="J6098" t="s">
        <v>5</v>
      </c>
      <c r="K6098" s="2" t="str">
        <f>LOOKUP(A6098,'[2]Collin Seedling for R'!$A$3:$A$51,'[2]Collin Seedling for R'!$R$3:$R$51)</f>
        <v>Unburned</v>
      </c>
      <c r="L6098" s="2" t="str">
        <f>LOOKUP(A6098,'[2]Collin Seedling for R'!$A$3:$A$51,'[2]Collin Seedling for R'!$T$3:$T$51)</f>
        <v>BAND</v>
      </c>
      <c r="M6098" s="2" t="str">
        <f>LOOKUP(A6098,'[2]Collin Seedling for R'!$A$3:$A$51,'[2]Collin Seedling for R'!$P$3:$P$51)</f>
        <v>Unseeded</v>
      </c>
      <c r="N6098" s="8">
        <f t="shared" si="95"/>
        <v>0</v>
      </c>
      <c r="O6098" s="2" t="str">
        <f>LOOKUP(H6098,[2]plantlist!$A$2:$A$943,[2]plantlist!$B$2:$B$943)</f>
        <v>B</v>
      </c>
    </row>
    <row r="6099" spans="1:15" x14ac:dyDescent="0.2">
      <c r="A6099" t="s">
        <v>485</v>
      </c>
      <c r="B6099">
        <v>2019</v>
      </c>
      <c r="C6099" t="s">
        <v>0</v>
      </c>
      <c r="D6099">
        <v>791</v>
      </c>
      <c r="E6099">
        <v>29</v>
      </c>
      <c r="F6099">
        <v>820</v>
      </c>
      <c r="G6099">
        <v>5000</v>
      </c>
      <c r="H6099" t="s">
        <v>41</v>
      </c>
      <c r="I6099" t="s">
        <v>2</v>
      </c>
      <c r="J6099" t="s">
        <v>42</v>
      </c>
      <c r="K6099" s="2" t="str">
        <f>LOOKUP(A6099,'[2]Collin Seedling for R'!$A$3:$A$51,'[2]Collin Seedling for R'!$R$3:$R$51)</f>
        <v>Unburned</v>
      </c>
      <c r="L6099" s="2" t="str">
        <f>LOOKUP(A6099,'[2]Collin Seedling for R'!$A$3:$A$51,'[2]Collin Seedling for R'!$T$3:$T$51)</f>
        <v>BAND</v>
      </c>
      <c r="M6099" s="2" t="str">
        <f>LOOKUP(A6099,'[2]Collin Seedling for R'!$A$3:$A$51,'[2]Collin Seedling for R'!$P$3:$P$51)</f>
        <v>Unseeded</v>
      </c>
      <c r="N6099" s="8">
        <f t="shared" si="95"/>
        <v>0.57999999999999996</v>
      </c>
      <c r="O6099" s="2" t="str">
        <f>LOOKUP(H6099,[2]plantlist!$A$2:$A$943,[2]plantlist!$B$2:$B$943)</f>
        <v>B</v>
      </c>
    </row>
    <row r="6100" spans="1:15" x14ac:dyDescent="0.2">
      <c r="A6100" t="s">
        <v>485</v>
      </c>
      <c r="B6100">
        <v>2019</v>
      </c>
      <c r="C6100" t="s">
        <v>0</v>
      </c>
      <c r="D6100">
        <v>305</v>
      </c>
      <c r="E6100">
        <v>996</v>
      </c>
      <c r="F6100">
        <v>1301</v>
      </c>
      <c r="G6100">
        <v>5000</v>
      </c>
      <c r="H6100" t="s">
        <v>104</v>
      </c>
      <c r="I6100" t="s">
        <v>2</v>
      </c>
      <c r="J6100" t="s">
        <v>105</v>
      </c>
      <c r="K6100" s="2" t="str">
        <f>LOOKUP(A6100,'[2]Collin Seedling for R'!$A$3:$A$51,'[2]Collin Seedling for R'!$R$3:$R$51)</f>
        <v>Unburned</v>
      </c>
      <c r="L6100" s="2" t="str">
        <f>LOOKUP(A6100,'[2]Collin Seedling for R'!$A$3:$A$51,'[2]Collin Seedling for R'!$T$3:$T$51)</f>
        <v>BAND</v>
      </c>
      <c r="M6100" s="2" t="str">
        <f>LOOKUP(A6100,'[2]Collin Seedling for R'!$A$3:$A$51,'[2]Collin Seedling for R'!$P$3:$P$51)</f>
        <v>Unseeded</v>
      </c>
      <c r="N6100" s="8">
        <f t="shared" si="95"/>
        <v>19.919999999999998</v>
      </c>
      <c r="O6100" s="2" t="str">
        <f>LOOKUP(H6100,[2]plantlist!$A$2:$A$943,[2]plantlist!$B$2:$B$943)</f>
        <v>G</v>
      </c>
    </row>
    <row r="6101" spans="1:15" x14ac:dyDescent="0.2">
      <c r="A6101" t="s">
        <v>485</v>
      </c>
      <c r="B6101">
        <v>2019</v>
      </c>
      <c r="C6101" t="s">
        <v>0</v>
      </c>
      <c r="D6101">
        <v>153</v>
      </c>
      <c r="E6101">
        <v>291</v>
      </c>
      <c r="F6101">
        <v>444</v>
      </c>
      <c r="G6101">
        <v>5000</v>
      </c>
      <c r="H6101" t="s">
        <v>198</v>
      </c>
      <c r="I6101" t="s">
        <v>2</v>
      </c>
      <c r="J6101" t="s">
        <v>199</v>
      </c>
      <c r="K6101" s="2" t="str">
        <f>LOOKUP(A6101,'[2]Collin Seedling for R'!$A$3:$A$51,'[2]Collin Seedling for R'!$R$3:$R$51)</f>
        <v>Unburned</v>
      </c>
      <c r="L6101" s="2" t="str">
        <f>LOOKUP(A6101,'[2]Collin Seedling for R'!$A$3:$A$51,'[2]Collin Seedling for R'!$T$3:$T$51)</f>
        <v>BAND</v>
      </c>
      <c r="M6101" s="2" t="str">
        <f>LOOKUP(A6101,'[2]Collin Seedling for R'!$A$3:$A$51,'[2]Collin Seedling for R'!$P$3:$P$51)</f>
        <v>Unseeded</v>
      </c>
      <c r="N6101" s="8">
        <f t="shared" si="95"/>
        <v>5.82</v>
      </c>
      <c r="O6101" s="2" t="str">
        <f>LOOKUP(H6101,[2]plantlist!$A$2:$A$943,[2]plantlist!$B$2:$B$943)</f>
        <v>G</v>
      </c>
    </row>
    <row r="6102" spans="1:15" x14ac:dyDescent="0.2">
      <c r="A6102" t="s">
        <v>485</v>
      </c>
      <c r="B6102">
        <v>2019</v>
      </c>
      <c r="C6102" t="s">
        <v>0</v>
      </c>
      <c r="D6102">
        <v>102</v>
      </c>
      <c r="E6102">
        <v>421</v>
      </c>
      <c r="F6102">
        <v>523</v>
      </c>
      <c r="G6102">
        <v>5000</v>
      </c>
      <c r="H6102" t="s">
        <v>162</v>
      </c>
      <c r="I6102" t="s">
        <v>2</v>
      </c>
      <c r="J6102" t="s">
        <v>163</v>
      </c>
      <c r="K6102" s="2" t="str">
        <f>LOOKUP(A6102,'[2]Collin Seedling for R'!$A$3:$A$51,'[2]Collin Seedling for R'!$R$3:$R$51)</f>
        <v>Unburned</v>
      </c>
      <c r="L6102" s="2" t="str">
        <f>LOOKUP(A6102,'[2]Collin Seedling for R'!$A$3:$A$51,'[2]Collin Seedling for R'!$T$3:$T$51)</f>
        <v>BAND</v>
      </c>
      <c r="M6102" s="2" t="str">
        <f>LOOKUP(A6102,'[2]Collin Seedling for R'!$A$3:$A$51,'[2]Collin Seedling for R'!$P$3:$P$51)</f>
        <v>Unseeded</v>
      </c>
      <c r="N6102" s="8">
        <f t="shared" si="95"/>
        <v>8.42</v>
      </c>
      <c r="O6102" s="2" t="str">
        <f>LOOKUP(H6102,[2]plantlist!$A$2:$A$943,[2]plantlist!$B$2:$B$943)</f>
        <v>G</v>
      </c>
    </row>
    <row r="6103" spans="1:15" x14ac:dyDescent="0.2">
      <c r="A6103" t="s">
        <v>485</v>
      </c>
      <c r="B6103">
        <v>2019</v>
      </c>
      <c r="C6103" t="s">
        <v>0</v>
      </c>
      <c r="D6103">
        <v>93</v>
      </c>
      <c r="E6103">
        <v>424</v>
      </c>
      <c r="F6103">
        <v>517</v>
      </c>
      <c r="G6103">
        <v>5000</v>
      </c>
      <c r="H6103" t="s">
        <v>68</v>
      </c>
      <c r="I6103" t="s">
        <v>2</v>
      </c>
      <c r="J6103" t="s">
        <v>69</v>
      </c>
      <c r="K6103" s="2" t="str">
        <f>LOOKUP(A6103,'[2]Collin Seedling for R'!$A$3:$A$51,'[2]Collin Seedling for R'!$R$3:$R$51)</f>
        <v>Unburned</v>
      </c>
      <c r="L6103" s="2" t="str">
        <f>LOOKUP(A6103,'[2]Collin Seedling for R'!$A$3:$A$51,'[2]Collin Seedling for R'!$T$3:$T$51)</f>
        <v>BAND</v>
      </c>
      <c r="M6103" s="2" t="str">
        <f>LOOKUP(A6103,'[2]Collin Seedling for R'!$A$3:$A$51,'[2]Collin Seedling for R'!$P$3:$P$51)</f>
        <v>Unseeded</v>
      </c>
      <c r="N6103" s="8">
        <f t="shared" si="95"/>
        <v>8.48</v>
      </c>
      <c r="O6103" s="2" t="str">
        <f>LOOKUP(H6103,[2]plantlist!$A$2:$A$943,[2]plantlist!$B$2:$B$943)</f>
        <v>G</v>
      </c>
    </row>
    <row r="6104" spans="1:15" x14ac:dyDescent="0.2">
      <c r="A6104" t="s">
        <v>485</v>
      </c>
      <c r="B6104">
        <v>2019</v>
      </c>
      <c r="C6104" t="s">
        <v>0</v>
      </c>
      <c r="D6104">
        <v>58</v>
      </c>
      <c r="E6104">
        <v>0</v>
      </c>
      <c r="F6104">
        <v>58</v>
      </c>
      <c r="G6104">
        <v>5000</v>
      </c>
      <c r="H6104" t="s">
        <v>53</v>
      </c>
      <c r="I6104" t="s">
        <v>2</v>
      </c>
      <c r="J6104" t="s">
        <v>54</v>
      </c>
      <c r="K6104" s="2" t="str">
        <f>LOOKUP(A6104,'[2]Collin Seedling for R'!$A$3:$A$51,'[2]Collin Seedling for R'!$R$3:$R$51)</f>
        <v>Unburned</v>
      </c>
      <c r="L6104" s="2" t="str">
        <f>LOOKUP(A6104,'[2]Collin Seedling for R'!$A$3:$A$51,'[2]Collin Seedling for R'!$T$3:$T$51)</f>
        <v>BAND</v>
      </c>
      <c r="M6104" s="2" t="str">
        <f>LOOKUP(A6104,'[2]Collin Seedling for R'!$A$3:$A$51,'[2]Collin Seedling for R'!$P$3:$P$51)</f>
        <v>Unseeded</v>
      </c>
      <c r="N6104" s="8">
        <f t="shared" si="95"/>
        <v>0</v>
      </c>
      <c r="O6104" s="2" t="str">
        <f>LOOKUP(H6104,[2]plantlist!$A$2:$A$943,[2]plantlist!$B$2:$B$943)</f>
        <v>C</v>
      </c>
    </row>
    <row r="6105" spans="1:15" x14ac:dyDescent="0.2">
      <c r="A6105" t="s">
        <v>485</v>
      </c>
      <c r="B6105">
        <v>2019</v>
      </c>
      <c r="C6105" t="s">
        <v>0</v>
      </c>
      <c r="D6105">
        <v>40</v>
      </c>
      <c r="E6105">
        <v>42</v>
      </c>
      <c r="F6105">
        <v>82</v>
      </c>
      <c r="G6105">
        <v>5000</v>
      </c>
      <c r="H6105" t="s">
        <v>10</v>
      </c>
      <c r="I6105" t="s">
        <v>2</v>
      </c>
      <c r="J6105" t="s">
        <v>11</v>
      </c>
      <c r="K6105" s="2" t="str">
        <f>LOOKUP(A6105,'[2]Collin Seedling for R'!$A$3:$A$51,'[2]Collin Seedling for R'!$R$3:$R$51)</f>
        <v>Unburned</v>
      </c>
      <c r="L6105" s="2" t="str">
        <f>LOOKUP(A6105,'[2]Collin Seedling for R'!$A$3:$A$51,'[2]Collin Seedling for R'!$T$3:$T$51)</f>
        <v>BAND</v>
      </c>
      <c r="M6105" s="2" t="str">
        <f>LOOKUP(A6105,'[2]Collin Seedling for R'!$A$3:$A$51,'[2]Collin Seedling for R'!$P$3:$P$51)</f>
        <v>Unseeded</v>
      </c>
      <c r="N6105" s="8">
        <f t="shared" si="95"/>
        <v>0.84</v>
      </c>
      <c r="O6105" s="2" t="str">
        <f>LOOKUP(H6105,[2]plantlist!$A$2:$A$943,[2]plantlist!$B$2:$B$943)</f>
        <v>L</v>
      </c>
    </row>
    <row r="6106" spans="1:15" x14ac:dyDescent="0.2">
      <c r="A6106" t="s">
        <v>485</v>
      </c>
      <c r="B6106">
        <v>2019</v>
      </c>
      <c r="C6106" t="s">
        <v>0</v>
      </c>
      <c r="D6106">
        <v>33</v>
      </c>
      <c r="E6106">
        <v>0</v>
      </c>
      <c r="F6106">
        <v>33</v>
      </c>
      <c r="G6106">
        <v>5000</v>
      </c>
      <c r="H6106" t="s">
        <v>198</v>
      </c>
      <c r="I6106" t="s">
        <v>19</v>
      </c>
      <c r="J6106" t="s">
        <v>199</v>
      </c>
      <c r="K6106" s="2" t="str">
        <f>LOOKUP(A6106,'[2]Collin Seedling for R'!$A$3:$A$51,'[2]Collin Seedling for R'!$R$3:$R$51)</f>
        <v>Unburned</v>
      </c>
      <c r="L6106" s="2" t="str">
        <f>LOOKUP(A6106,'[2]Collin Seedling for R'!$A$3:$A$51,'[2]Collin Seedling for R'!$T$3:$T$51)</f>
        <v>BAND</v>
      </c>
      <c r="M6106" s="2" t="str">
        <f>LOOKUP(A6106,'[2]Collin Seedling for R'!$A$3:$A$51,'[2]Collin Seedling for R'!$P$3:$P$51)</f>
        <v>Unseeded</v>
      </c>
      <c r="N6106" s="8">
        <f t="shared" si="95"/>
        <v>0</v>
      </c>
      <c r="O6106" s="2" t="str">
        <f>LOOKUP(H6106,[2]plantlist!$A$2:$A$943,[2]plantlist!$B$2:$B$943)</f>
        <v>G</v>
      </c>
    </row>
    <row r="6107" spans="1:15" x14ac:dyDescent="0.2">
      <c r="A6107" t="s">
        <v>485</v>
      </c>
      <c r="B6107">
        <v>2019</v>
      </c>
      <c r="C6107" t="s">
        <v>0</v>
      </c>
      <c r="D6107">
        <v>27</v>
      </c>
      <c r="E6107">
        <v>514</v>
      </c>
      <c r="F6107">
        <v>541</v>
      </c>
      <c r="G6107">
        <v>5000</v>
      </c>
      <c r="H6107" t="s">
        <v>150</v>
      </c>
      <c r="I6107" t="s">
        <v>2</v>
      </c>
      <c r="J6107" t="s">
        <v>151</v>
      </c>
      <c r="K6107" s="2" t="str">
        <f>LOOKUP(A6107,'[2]Collin Seedling for R'!$A$3:$A$51,'[2]Collin Seedling for R'!$R$3:$R$51)</f>
        <v>Unburned</v>
      </c>
      <c r="L6107" s="2" t="str">
        <f>LOOKUP(A6107,'[2]Collin Seedling for R'!$A$3:$A$51,'[2]Collin Seedling for R'!$T$3:$T$51)</f>
        <v>BAND</v>
      </c>
      <c r="M6107" s="2" t="str">
        <f>LOOKUP(A6107,'[2]Collin Seedling for R'!$A$3:$A$51,'[2]Collin Seedling for R'!$P$3:$P$51)</f>
        <v>Unseeded</v>
      </c>
      <c r="N6107" s="8">
        <f t="shared" si="95"/>
        <v>10.280000000000001</v>
      </c>
      <c r="O6107" s="2" t="str">
        <f>LOOKUP(H6107,[2]plantlist!$A$2:$A$943,[2]plantlist!$B$2:$B$943)</f>
        <v>G</v>
      </c>
    </row>
    <row r="6108" spans="1:15" x14ac:dyDescent="0.2">
      <c r="A6108" t="s">
        <v>485</v>
      </c>
      <c r="B6108">
        <v>2019</v>
      </c>
      <c r="C6108" t="s">
        <v>0</v>
      </c>
      <c r="D6108">
        <v>25</v>
      </c>
      <c r="E6108">
        <v>212</v>
      </c>
      <c r="F6108">
        <v>237</v>
      </c>
      <c r="G6108">
        <v>5000</v>
      </c>
      <c r="H6108" t="s">
        <v>37</v>
      </c>
      <c r="I6108" t="s">
        <v>2</v>
      </c>
      <c r="J6108" t="s">
        <v>38</v>
      </c>
      <c r="K6108" s="2" t="str">
        <f>LOOKUP(A6108,'[2]Collin Seedling for R'!$A$3:$A$51,'[2]Collin Seedling for R'!$R$3:$R$51)</f>
        <v>Unburned</v>
      </c>
      <c r="L6108" s="2" t="str">
        <f>LOOKUP(A6108,'[2]Collin Seedling for R'!$A$3:$A$51,'[2]Collin Seedling for R'!$T$3:$T$51)</f>
        <v>BAND</v>
      </c>
      <c r="M6108" s="2" t="str">
        <f>LOOKUP(A6108,'[2]Collin Seedling for R'!$A$3:$A$51,'[2]Collin Seedling for R'!$P$3:$P$51)</f>
        <v>Unseeded</v>
      </c>
      <c r="N6108" s="8">
        <f t="shared" si="95"/>
        <v>4.24</v>
      </c>
      <c r="O6108" s="2" t="str">
        <f>LOOKUP(H6108,[2]plantlist!$A$2:$A$943,[2]plantlist!$B$2:$B$943)</f>
        <v>F</v>
      </c>
    </row>
    <row r="6109" spans="1:15" x14ac:dyDescent="0.2">
      <c r="A6109" t="s">
        <v>485</v>
      </c>
      <c r="B6109">
        <v>2019</v>
      </c>
      <c r="C6109" t="s">
        <v>0</v>
      </c>
      <c r="D6109">
        <v>22</v>
      </c>
      <c r="E6109">
        <v>1103</v>
      </c>
      <c r="F6109">
        <v>1125</v>
      </c>
      <c r="G6109">
        <v>5000</v>
      </c>
      <c r="H6109" t="s">
        <v>96</v>
      </c>
      <c r="I6109" t="s">
        <v>2</v>
      </c>
      <c r="J6109" t="s">
        <v>97</v>
      </c>
      <c r="K6109" s="2" t="str">
        <f>LOOKUP(A6109,'[2]Collin Seedling for R'!$A$3:$A$51,'[2]Collin Seedling for R'!$R$3:$R$51)</f>
        <v>Unburned</v>
      </c>
      <c r="L6109" s="2" t="str">
        <f>LOOKUP(A6109,'[2]Collin Seedling for R'!$A$3:$A$51,'[2]Collin Seedling for R'!$T$3:$T$51)</f>
        <v>BAND</v>
      </c>
      <c r="M6109" s="2" t="str">
        <f>LOOKUP(A6109,'[2]Collin Seedling for R'!$A$3:$A$51,'[2]Collin Seedling for R'!$P$3:$P$51)</f>
        <v>Unseeded</v>
      </c>
      <c r="N6109" s="8">
        <f t="shared" si="95"/>
        <v>22.06</v>
      </c>
      <c r="O6109" s="2" t="str">
        <f>LOOKUP(H6109,[2]plantlist!$A$2:$A$943,[2]plantlist!$B$2:$B$943)</f>
        <v>F</v>
      </c>
    </row>
    <row r="6110" spans="1:15" x14ac:dyDescent="0.2">
      <c r="A6110" t="s">
        <v>485</v>
      </c>
      <c r="B6110">
        <v>2019</v>
      </c>
      <c r="C6110" t="s">
        <v>0</v>
      </c>
      <c r="D6110">
        <v>12</v>
      </c>
      <c r="E6110">
        <v>38</v>
      </c>
      <c r="F6110">
        <v>50</v>
      </c>
      <c r="G6110">
        <v>5000</v>
      </c>
      <c r="H6110" t="s">
        <v>154</v>
      </c>
      <c r="I6110" t="s">
        <v>2</v>
      </c>
      <c r="J6110" t="s">
        <v>155</v>
      </c>
      <c r="K6110" s="2" t="str">
        <f>LOOKUP(A6110,'[2]Collin Seedling for R'!$A$3:$A$51,'[2]Collin Seedling for R'!$R$3:$R$51)</f>
        <v>Unburned</v>
      </c>
      <c r="L6110" s="2" t="str">
        <f>LOOKUP(A6110,'[2]Collin Seedling for R'!$A$3:$A$51,'[2]Collin Seedling for R'!$T$3:$T$51)</f>
        <v>BAND</v>
      </c>
      <c r="M6110" s="2" t="str">
        <f>LOOKUP(A6110,'[2]Collin Seedling for R'!$A$3:$A$51,'[2]Collin Seedling for R'!$P$3:$P$51)</f>
        <v>Unseeded</v>
      </c>
      <c r="N6110" s="8">
        <f t="shared" si="95"/>
        <v>0.76</v>
      </c>
      <c r="O6110" s="2" t="str">
        <f>LOOKUP(H6110,[2]plantlist!$A$2:$A$943,[2]plantlist!$B$2:$B$943)</f>
        <v>F</v>
      </c>
    </row>
    <row r="6111" spans="1:15" x14ac:dyDescent="0.2">
      <c r="A6111" t="s">
        <v>485</v>
      </c>
      <c r="B6111">
        <v>2019</v>
      </c>
      <c r="C6111" t="s">
        <v>0</v>
      </c>
      <c r="D6111">
        <v>11</v>
      </c>
      <c r="E6111">
        <v>49</v>
      </c>
      <c r="F6111">
        <v>60</v>
      </c>
      <c r="G6111">
        <v>5000</v>
      </c>
      <c r="H6111" t="s">
        <v>302</v>
      </c>
      <c r="I6111" t="s">
        <v>2</v>
      </c>
      <c r="J6111" t="s">
        <v>303</v>
      </c>
      <c r="K6111" s="2" t="str">
        <f>LOOKUP(A6111,'[2]Collin Seedling for R'!$A$3:$A$51,'[2]Collin Seedling for R'!$R$3:$R$51)</f>
        <v>Unburned</v>
      </c>
      <c r="L6111" s="2" t="str">
        <f>LOOKUP(A6111,'[2]Collin Seedling for R'!$A$3:$A$51,'[2]Collin Seedling for R'!$T$3:$T$51)</f>
        <v>BAND</v>
      </c>
      <c r="M6111" s="2" t="str">
        <f>LOOKUP(A6111,'[2]Collin Seedling for R'!$A$3:$A$51,'[2]Collin Seedling for R'!$P$3:$P$51)</f>
        <v>Unseeded</v>
      </c>
      <c r="N6111" s="8">
        <f t="shared" si="95"/>
        <v>0.98</v>
      </c>
      <c r="O6111" s="2" t="str">
        <f>LOOKUP(H6111,[2]plantlist!$A$2:$A$943,[2]plantlist!$B$2:$B$943)</f>
        <v>G</v>
      </c>
    </row>
    <row r="6112" spans="1:15" x14ac:dyDescent="0.2">
      <c r="A6112" t="s">
        <v>485</v>
      </c>
      <c r="B6112">
        <v>2019</v>
      </c>
      <c r="C6112" t="s">
        <v>0</v>
      </c>
      <c r="D6112">
        <v>10</v>
      </c>
      <c r="E6112">
        <v>119</v>
      </c>
      <c r="F6112">
        <v>129</v>
      </c>
      <c r="G6112">
        <v>5000</v>
      </c>
      <c r="H6112" t="s">
        <v>2218</v>
      </c>
      <c r="I6112" t="s">
        <v>2</v>
      </c>
      <c r="J6112" t="s">
        <v>2219</v>
      </c>
      <c r="K6112" s="2" t="str">
        <f>LOOKUP(A6112,'[2]Collin Seedling for R'!$A$3:$A$51,'[2]Collin Seedling for R'!$R$3:$R$51)</f>
        <v>Unburned</v>
      </c>
      <c r="L6112" s="2" t="str">
        <f>LOOKUP(A6112,'[2]Collin Seedling for R'!$A$3:$A$51,'[2]Collin Seedling for R'!$T$3:$T$51)</f>
        <v>BAND</v>
      </c>
      <c r="M6112" s="2" t="str">
        <f>LOOKUP(A6112,'[2]Collin Seedling for R'!$A$3:$A$51,'[2]Collin Seedling for R'!$P$3:$P$51)</f>
        <v>Unseeded</v>
      </c>
      <c r="N6112" s="8">
        <f t="shared" si="95"/>
        <v>2.3800000000000003</v>
      </c>
      <c r="O6112" s="2" t="str">
        <f>LOOKUP(H6112,[2]plantlist!$A$2:$A$943,[2]plantlist!$B$2:$B$943)</f>
        <v>F</v>
      </c>
    </row>
    <row r="6113" spans="1:15" x14ac:dyDescent="0.2">
      <c r="A6113" t="s">
        <v>485</v>
      </c>
      <c r="B6113">
        <v>2019</v>
      </c>
      <c r="C6113" t="s">
        <v>0</v>
      </c>
      <c r="D6113">
        <v>9</v>
      </c>
      <c r="E6113">
        <v>60</v>
      </c>
      <c r="F6113">
        <v>69</v>
      </c>
      <c r="G6113">
        <v>5000</v>
      </c>
      <c r="H6113" t="s">
        <v>33</v>
      </c>
      <c r="I6113" t="s">
        <v>2</v>
      </c>
      <c r="J6113" t="s">
        <v>34</v>
      </c>
      <c r="K6113" s="2" t="str">
        <f>LOOKUP(A6113,'[2]Collin Seedling for R'!$A$3:$A$51,'[2]Collin Seedling for R'!$R$3:$R$51)</f>
        <v>Unburned</v>
      </c>
      <c r="L6113" s="2" t="str">
        <f>LOOKUP(A6113,'[2]Collin Seedling for R'!$A$3:$A$51,'[2]Collin Seedling for R'!$T$3:$T$51)</f>
        <v>BAND</v>
      </c>
      <c r="M6113" s="2" t="str">
        <f>LOOKUP(A6113,'[2]Collin Seedling for R'!$A$3:$A$51,'[2]Collin Seedling for R'!$P$3:$P$51)</f>
        <v>Unseeded</v>
      </c>
      <c r="N6113" s="8">
        <f t="shared" si="95"/>
        <v>1.2</v>
      </c>
      <c r="O6113" s="2" t="str">
        <f>LOOKUP(H6113,[2]plantlist!$A$2:$A$943,[2]plantlist!$B$2:$B$943)</f>
        <v>F</v>
      </c>
    </row>
    <row r="6114" spans="1:15" x14ac:dyDescent="0.2">
      <c r="A6114" t="s">
        <v>485</v>
      </c>
      <c r="B6114">
        <v>2019</v>
      </c>
      <c r="C6114" t="s">
        <v>0</v>
      </c>
      <c r="D6114">
        <v>7</v>
      </c>
      <c r="E6114">
        <v>355</v>
      </c>
      <c r="F6114">
        <v>362</v>
      </c>
      <c r="G6114">
        <v>5000</v>
      </c>
      <c r="H6114" t="s">
        <v>275</v>
      </c>
      <c r="I6114" t="s">
        <v>2</v>
      </c>
      <c r="J6114" t="s">
        <v>276</v>
      </c>
      <c r="K6114" s="2" t="str">
        <f>LOOKUP(A6114,'[2]Collin Seedling for R'!$A$3:$A$51,'[2]Collin Seedling for R'!$R$3:$R$51)</f>
        <v>Unburned</v>
      </c>
      <c r="L6114" s="2" t="str">
        <f>LOOKUP(A6114,'[2]Collin Seedling for R'!$A$3:$A$51,'[2]Collin Seedling for R'!$T$3:$T$51)</f>
        <v>BAND</v>
      </c>
      <c r="M6114" s="2" t="str">
        <f>LOOKUP(A6114,'[2]Collin Seedling for R'!$A$3:$A$51,'[2]Collin Seedling for R'!$P$3:$P$51)</f>
        <v>Unseeded</v>
      </c>
      <c r="N6114" s="8">
        <f t="shared" si="95"/>
        <v>7.1</v>
      </c>
      <c r="O6114" s="2" t="str">
        <f>LOOKUP(H6114,[2]plantlist!$A$2:$A$943,[2]plantlist!$B$2:$B$943)</f>
        <v>S</v>
      </c>
    </row>
    <row r="6115" spans="1:15" x14ac:dyDescent="0.2">
      <c r="A6115" t="s">
        <v>485</v>
      </c>
      <c r="B6115">
        <v>2019</v>
      </c>
      <c r="C6115" t="s">
        <v>0</v>
      </c>
      <c r="D6115">
        <v>7</v>
      </c>
      <c r="E6115">
        <v>13</v>
      </c>
      <c r="F6115">
        <v>20</v>
      </c>
      <c r="G6115">
        <v>5000</v>
      </c>
      <c r="H6115" t="s">
        <v>2046</v>
      </c>
      <c r="I6115" t="s">
        <v>2</v>
      </c>
      <c r="J6115" t="s">
        <v>2246</v>
      </c>
      <c r="K6115" s="2" t="str">
        <f>LOOKUP(A6115,'[2]Collin Seedling for R'!$A$3:$A$51,'[2]Collin Seedling for R'!$R$3:$R$51)</f>
        <v>Unburned</v>
      </c>
      <c r="L6115" s="2" t="str">
        <f>LOOKUP(A6115,'[2]Collin Seedling for R'!$A$3:$A$51,'[2]Collin Seedling for R'!$T$3:$T$51)</f>
        <v>BAND</v>
      </c>
      <c r="M6115" s="2" t="str">
        <f>LOOKUP(A6115,'[2]Collin Seedling for R'!$A$3:$A$51,'[2]Collin Seedling for R'!$P$3:$P$51)</f>
        <v>Unseeded</v>
      </c>
      <c r="N6115" s="8">
        <f t="shared" ref="N6115:N6178" si="96">E6115/G6115*100</f>
        <v>0.26</v>
      </c>
      <c r="O6115" s="2" t="str">
        <f>LOOKUP(H6115,[2]plantlist!$A$2:$A$943,[2]plantlist!$B$2:$B$943)</f>
        <v>G</v>
      </c>
    </row>
    <row r="6116" spans="1:15" x14ac:dyDescent="0.2">
      <c r="A6116" t="s">
        <v>485</v>
      </c>
      <c r="B6116">
        <v>2019</v>
      </c>
      <c r="C6116" t="s">
        <v>0</v>
      </c>
      <c r="D6116">
        <v>6</v>
      </c>
      <c r="E6116">
        <v>77</v>
      </c>
      <c r="F6116">
        <v>83</v>
      </c>
      <c r="G6116">
        <v>5000</v>
      </c>
      <c r="H6116" t="s">
        <v>86</v>
      </c>
      <c r="I6116" t="s">
        <v>2</v>
      </c>
      <c r="J6116" t="s">
        <v>87</v>
      </c>
      <c r="K6116" s="2" t="str">
        <f>LOOKUP(A6116,'[2]Collin Seedling for R'!$A$3:$A$51,'[2]Collin Seedling for R'!$R$3:$R$51)</f>
        <v>Unburned</v>
      </c>
      <c r="L6116" s="2" t="str">
        <f>LOOKUP(A6116,'[2]Collin Seedling for R'!$A$3:$A$51,'[2]Collin Seedling for R'!$T$3:$T$51)</f>
        <v>BAND</v>
      </c>
      <c r="M6116" s="2" t="str">
        <f>LOOKUP(A6116,'[2]Collin Seedling for R'!$A$3:$A$51,'[2]Collin Seedling for R'!$P$3:$P$51)</f>
        <v>Unseeded</v>
      </c>
      <c r="N6116" s="8">
        <f t="shared" si="96"/>
        <v>1.54</v>
      </c>
      <c r="O6116" s="2" t="str">
        <f>LOOKUP(H6116,[2]plantlist!$A$2:$A$943,[2]plantlist!$B$2:$B$943)</f>
        <v>F</v>
      </c>
    </row>
    <row r="6117" spans="1:15" x14ac:dyDescent="0.2">
      <c r="A6117" t="s">
        <v>485</v>
      </c>
      <c r="B6117">
        <v>2019</v>
      </c>
      <c r="C6117" t="s">
        <v>0</v>
      </c>
      <c r="D6117">
        <v>5</v>
      </c>
      <c r="E6117">
        <v>15</v>
      </c>
      <c r="F6117">
        <v>20</v>
      </c>
      <c r="G6117">
        <v>5000</v>
      </c>
      <c r="H6117" t="s">
        <v>59</v>
      </c>
      <c r="I6117" t="s">
        <v>2</v>
      </c>
      <c r="J6117" t="s">
        <v>48</v>
      </c>
      <c r="K6117" s="2" t="str">
        <f>LOOKUP(A6117,'[2]Collin Seedling for R'!$A$3:$A$51,'[2]Collin Seedling for R'!$R$3:$R$51)</f>
        <v>Unburned</v>
      </c>
      <c r="L6117" s="2" t="str">
        <f>LOOKUP(A6117,'[2]Collin Seedling for R'!$A$3:$A$51,'[2]Collin Seedling for R'!$T$3:$T$51)</f>
        <v>BAND</v>
      </c>
      <c r="M6117" s="2" t="str">
        <f>LOOKUP(A6117,'[2]Collin Seedling for R'!$A$3:$A$51,'[2]Collin Seedling for R'!$P$3:$P$51)</f>
        <v>Unseeded</v>
      </c>
      <c r="N6117" s="8">
        <f t="shared" si="96"/>
        <v>0.3</v>
      </c>
      <c r="O6117" s="2" t="str">
        <f>LOOKUP(H6117,[2]plantlist!$A$2:$A$943,[2]plantlist!$B$2:$B$943)</f>
        <v>G</v>
      </c>
    </row>
    <row r="6118" spans="1:15" x14ac:dyDescent="0.2">
      <c r="A6118" t="s">
        <v>485</v>
      </c>
      <c r="B6118">
        <v>2019</v>
      </c>
      <c r="C6118" t="s">
        <v>0</v>
      </c>
      <c r="D6118">
        <v>4</v>
      </c>
      <c r="E6118">
        <v>49</v>
      </c>
      <c r="F6118">
        <v>53</v>
      </c>
      <c r="G6118">
        <v>5000</v>
      </c>
      <c r="H6118" t="s">
        <v>188</v>
      </c>
      <c r="I6118" t="s">
        <v>2</v>
      </c>
      <c r="J6118" t="s">
        <v>189</v>
      </c>
      <c r="K6118" s="2" t="str">
        <f>LOOKUP(A6118,'[2]Collin Seedling for R'!$A$3:$A$51,'[2]Collin Seedling for R'!$R$3:$R$51)</f>
        <v>Unburned</v>
      </c>
      <c r="L6118" s="2" t="str">
        <f>LOOKUP(A6118,'[2]Collin Seedling for R'!$A$3:$A$51,'[2]Collin Seedling for R'!$T$3:$T$51)</f>
        <v>BAND</v>
      </c>
      <c r="M6118" s="2" t="str">
        <f>LOOKUP(A6118,'[2]Collin Seedling for R'!$A$3:$A$51,'[2]Collin Seedling for R'!$P$3:$P$51)</f>
        <v>Unseeded</v>
      </c>
      <c r="N6118" s="8">
        <f t="shared" si="96"/>
        <v>0.98</v>
      </c>
      <c r="O6118" s="2" t="str">
        <f>LOOKUP(H6118,[2]plantlist!$A$2:$A$943,[2]plantlist!$B$2:$B$943)</f>
        <v>U</v>
      </c>
    </row>
    <row r="6119" spans="1:15" x14ac:dyDescent="0.2">
      <c r="A6119" t="s">
        <v>485</v>
      </c>
      <c r="B6119">
        <v>2019</v>
      </c>
      <c r="C6119" t="s">
        <v>0</v>
      </c>
      <c r="D6119">
        <v>3</v>
      </c>
      <c r="E6119">
        <v>0</v>
      </c>
      <c r="F6119">
        <v>3</v>
      </c>
      <c r="G6119">
        <v>5000</v>
      </c>
      <c r="H6119" t="s">
        <v>66</v>
      </c>
      <c r="I6119" t="s">
        <v>19</v>
      </c>
      <c r="J6119" t="s">
        <v>67</v>
      </c>
      <c r="K6119" s="2" t="str">
        <f>LOOKUP(A6119,'[2]Collin Seedling for R'!$A$3:$A$51,'[2]Collin Seedling for R'!$R$3:$R$51)</f>
        <v>Unburned</v>
      </c>
      <c r="L6119" s="2" t="str">
        <f>LOOKUP(A6119,'[2]Collin Seedling for R'!$A$3:$A$51,'[2]Collin Seedling for R'!$T$3:$T$51)</f>
        <v>BAND</v>
      </c>
      <c r="M6119" s="2" t="str">
        <f>LOOKUP(A6119,'[2]Collin Seedling for R'!$A$3:$A$51,'[2]Collin Seedling for R'!$P$3:$P$51)</f>
        <v>Unseeded</v>
      </c>
      <c r="N6119" s="8">
        <f t="shared" si="96"/>
        <v>0</v>
      </c>
      <c r="O6119" s="2" t="str">
        <f>LOOKUP(H6119,[2]plantlist!$A$2:$A$943,[2]plantlist!$B$2:$B$943)</f>
        <v>G</v>
      </c>
    </row>
    <row r="6120" spans="1:15" x14ac:dyDescent="0.2">
      <c r="A6120" t="s">
        <v>485</v>
      </c>
      <c r="B6120">
        <v>2019</v>
      </c>
      <c r="C6120" t="s">
        <v>0</v>
      </c>
      <c r="D6120">
        <v>3</v>
      </c>
      <c r="E6120">
        <v>52</v>
      </c>
      <c r="F6120">
        <v>55</v>
      </c>
      <c r="G6120">
        <v>5000</v>
      </c>
      <c r="H6120" t="s">
        <v>1600</v>
      </c>
      <c r="I6120" t="s">
        <v>2</v>
      </c>
      <c r="J6120" t="s">
        <v>1599</v>
      </c>
      <c r="K6120" s="2" t="str">
        <f>LOOKUP(A6120,'[2]Collin Seedling for R'!$A$3:$A$51,'[2]Collin Seedling for R'!$R$3:$R$51)</f>
        <v>Unburned</v>
      </c>
      <c r="L6120" s="2" t="str">
        <f>LOOKUP(A6120,'[2]Collin Seedling for R'!$A$3:$A$51,'[2]Collin Seedling for R'!$T$3:$T$51)</f>
        <v>BAND</v>
      </c>
      <c r="M6120" s="2" t="str">
        <f>LOOKUP(A6120,'[2]Collin Seedling for R'!$A$3:$A$51,'[2]Collin Seedling for R'!$P$3:$P$51)</f>
        <v>Unseeded</v>
      </c>
      <c r="N6120" s="8">
        <f t="shared" si="96"/>
        <v>1.04</v>
      </c>
      <c r="O6120" s="2" t="str">
        <f>LOOKUP(H6120,[2]plantlist!$A$2:$A$943,[2]plantlist!$B$2:$B$943)</f>
        <v>F</v>
      </c>
    </row>
    <row r="6121" spans="1:15" x14ac:dyDescent="0.2">
      <c r="A6121" t="s">
        <v>485</v>
      </c>
      <c r="B6121">
        <v>2019</v>
      </c>
      <c r="C6121" t="s">
        <v>0</v>
      </c>
      <c r="D6121">
        <v>2</v>
      </c>
      <c r="E6121">
        <v>5</v>
      </c>
      <c r="F6121">
        <v>7</v>
      </c>
      <c r="G6121">
        <v>5000</v>
      </c>
      <c r="H6121" t="s">
        <v>1607</v>
      </c>
      <c r="I6121" t="s">
        <v>2</v>
      </c>
      <c r="J6121" t="s">
        <v>2247</v>
      </c>
      <c r="K6121" s="2" t="str">
        <f>LOOKUP(A6121,'[2]Collin Seedling for R'!$A$3:$A$51,'[2]Collin Seedling for R'!$R$3:$R$51)</f>
        <v>Unburned</v>
      </c>
      <c r="L6121" s="2" t="str">
        <f>LOOKUP(A6121,'[2]Collin Seedling for R'!$A$3:$A$51,'[2]Collin Seedling for R'!$T$3:$T$51)</f>
        <v>BAND</v>
      </c>
      <c r="M6121" s="2" t="str">
        <f>LOOKUP(A6121,'[2]Collin Seedling for R'!$A$3:$A$51,'[2]Collin Seedling for R'!$P$3:$P$51)</f>
        <v>Unseeded</v>
      </c>
      <c r="N6121" s="8">
        <f t="shared" si="96"/>
        <v>0.1</v>
      </c>
      <c r="O6121" s="2" t="str">
        <f>LOOKUP(H6121,[2]plantlist!$A$2:$A$943,[2]plantlist!$B$2:$B$943)</f>
        <v>F</v>
      </c>
    </row>
    <row r="6122" spans="1:15" x14ac:dyDescent="0.2">
      <c r="A6122" t="s">
        <v>485</v>
      </c>
      <c r="B6122">
        <v>2019</v>
      </c>
      <c r="C6122" t="s">
        <v>0</v>
      </c>
      <c r="D6122">
        <v>2</v>
      </c>
      <c r="E6122">
        <v>31</v>
      </c>
      <c r="F6122">
        <v>33</v>
      </c>
      <c r="G6122">
        <v>5000</v>
      </c>
      <c r="H6122" t="s">
        <v>2248</v>
      </c>
      <c r="I6122" t="s">
        <v>2</v>
      </c>
      <c r="J6122" t="s">
        <v>2249</v>
      </c>
      <c r="K6122" s="2" t="str">
        <f>LOOKUP(A6122,'[2]Collin Seedling for R'!$A$3:$A$51,'[2]Collin Seedling for R'!$R$3:$R$51)</f>
        <v>Unburned</v>
      </c>
      <c r="L6122" s="2" t="str">
        <f>LOOKUP(A6122,'[2]Collin Seedling for R'!$A$3:$A$51,'[2]Collin Seedling for R'!$T$3:$T$51)</f>
        <v>BAND</v>
      </c>
      <c r="M6122" s="2" t="str">
        <f>LOOKUP(A6122,'[2]Collin Seedling for R'!$A$3:$A$51,'[2]Collin Seedling for R'!$P$3:$P$51)</f>
        <v>Unseeded</v>
      </c>
      <c r="N6122" s="8">
        <f t="shared" si="96"/>
        <v>0.62</v>
      </c>
      <c r="O6122" s="2" t="str">
        <f>LOOKUP(H6122,[2]plantlist!$A$2:$A$943,[2]plantlist!$B$2:$B$943)</f>
        <v>F</v>
      </c>
    </row>
    <row r="6123" spans="1:15" x14ac:dyDescent="0.2">
      <c r="A6123" t="s">
        <v>485</v>
      </c>
      <c r="B6123">
        <v>2019</v>
      </c>
      <c r="C6123" t="s">
        <v>0</v>
      </c>
      <c r="D6123">
        <v>1</v>
      </c>
      <c r="E6123">
        <v>4</v>
      </c>
      <c r="F6123">
        <v>5</v>
      </c>
      <c r="G6123">
        <v>5000</v>
      </c>
      <c r="H6123" t="s">
        <v>536</v>
      </c>
      <c r="I6123" t="s">
        <v>2</v>
      </c>
      <c r="J6123" t="s">
        <v>537</v>
      </c>
      <c r="K6123" s="2" t="str">
        <f>LOOKUP(A6123,'[2]Collin Seedling for R'!$A$3:$A$51,'[2]Collin Seedling for R'!$R$3:$R$51)</f>
        <v>Unburned</v>
      </c>
      <c r="L6123" s="2" t="str">
        <f>LOOKUP(A6123,'[2]Collin Seedling for R'!$A$3:$A$51,'[2]Collin Seedling for R'!$T$3:$T$51)</f>
        <v>BAND</v>
      </c>
      <c r="M6123" s="2" t="str">
        <f>LOOKUP(A6123,'[2]Collin Seedling for R'!$A$3:$A$51,'[2]Collin Seedling for R'!$P$3:$P$51)</f>
        <v>Unseeded</v>
      </c>
      <c r="N6123" s="8">
        <f t="shared" si="96"/>
        <v>0.08</v>
      </c>
      <c r="O6123" s="2" t="str">
        <f>LOOKUP(H6123,[2]plantlist!$A$2:$A$943,[2]plantlist!$B$2:$B$943)</f>
        <v>F</v>
      </c>
    </row>
    <row r="6124" spans="1:15" x14ac:dyDescent="0.2">
      <c r="A6124" t="s">
        <v>485</v>
      </c>
      <c r="B6124">
        <v>2019</v>
      </c>
      <c r="C6124" t="s">
        <v>0</v>
      </c>
      <c r="D6124">
        <v>1</v>
      </c>
      <c r="E6124">
        <v>6</v>
      </c>
      <c r="F6124">
        <v>7</v>
      </c>
      <c r="G6124">
        <v>5000</v>
      </c>
      <c r="H6124" t="s">
        <v>344</v>
      </c>
      <c r="I6124" t="s">
        <v>2</v>
      </c>
      <c r="J6124" t="s">
        <v>345</v>
      </c>
      <c r="K6124" s="2" t="str">
        <f>LOOKUP(A6124,'[2]Collin Seedling for R'!$A$3:$A$51,'[2]Collin Seedling for R'!$R$3:$R$51)</f>
        <v>Unburned</v>
      </c>
      <c r="L6124" s="2" t="str">
        <f>LOOKUP(A6124,'[2]Collin Seedling for R'!$A$3:$A$51,'[2]Collin Seedling for R'!$T$3:$T$51)</f>
        <v>BAND</v>
      </c>
      <c r="M6124" s="2" t="str">
        <f>LOOKUP(A6124,'[2]Collin Seedling for R'!$A$3:$A$51,'[2]Collin Seedling for R'!$P$3:$P$51)</f>
        <v>Unseeded</v>
      </c>
      <c r="N6124" s="8">
        <f t="shared" si="96"/>
        <v>0.12</v>
      </c>
      <c r="O6124" s="2" t="str">
        <f>LOOKUP(H6124,[2]plantlist!$A$2:$A$943,[2]plantlist!$B$2:$B$943)</f>
        <v>F</v>
      </c>
    </row>
    <row r="6125" spans="1:15" x14ac:dyDescent="0.2">
      <c r="A6125" t="s">
        <v>485</v>
      </c>
      <c r="B6125">
        <v>2019</v>
      </c>
      <c r="C6125" t="s">
        <v>0</v>
      </c>
      <c r="D6125">
        <v>1</v>
      </c>
      <c r="E6125">
        <v>5</v>
      </c>
      <c r="F6125">
        <v>6</v>
      </c>
      <c r="G6125">
        <v>5000</v>
      </c>
      <c r="H6125" t="s">
        <v>82</v>
      </c>
      <c r="I6125" t="s">
        <v>2</v>
      </c>
      <c r="J6125" t="s">
        <v>83</v>
      </c>
      <c r="K6125" s="2" t="str">
        <f>LOOKUP(A6125,'[2]Collin Seedling for R'!$A$3:$A$51,'[2]Collin Seedling for R'!$R$3:$R$51)</f>
        <v>Unburned</v>
      </c>
      <c r="L6125" s="2" t="str">
        <f>LOOKUP(A6125,'[2]Collin Seedling for R'!$A$3:$A$51,'[2]Collin Seedling for R'!$T$3:$T$51)</f>
        <v>BAND</v>
      </c>
      <c r="M6125" s="2" t="str">
        <f>LOOKUP(A6125,'[2]Collin Seedling for R'!$A$3:$A$51,'[2]Collin Seedling for R'!$P$3:$P$51)</f>
        <v>Unseeded</v>
      </c>
      <c r="N6125" s="8">
        <f t="shared" si="96"/>
        <v>0.1</v>
      </c>
      <c r="O6125" s="2" t="str">
        <f>LOOKUP(H6125,[2]plantlist!$A$2:$A$943,[2]plantlist!$B$2:$B$943)</f>
        <v>F</v>
      </c>
    </row>
    <row r="6126" spans="1:15" x14ac:dyDescent="0.2">
      <c r="A6126" t="s">
        <v>485</v>
      </c>
      <c r="B6126">
        <v>2019</v>
      </c>
      <c r="C6126" t="s">
        <v>0</v>
      </c>
      <c r="D6126">
        <v>0</v>
      </c>
      <c r="E6126">
        <v>3</v>
      </c>
      <c r="F6126">
        <v>3</v>
      </c>
      <c r="G6126">
        <v>5000</v>
      </c>
      <c r="H6126" t="s">
        <v>172</v>
      </c>
      <c r="I6126" t="s">
        <v>2</v>
      </c>
      <c r="J6126" t="s">
        <v>173</v>
      </c>
      <c r="K6126" s="2" t="str">
        <f>LOOKUP(A6126,'[2]Collin Seedling for R'!$A$3:$A$51,'[2]Collin Seedling for R'!$R$3:$R$51)</f>
        <v>Unburned</v>
      </c>
      <c r="L6126" s="2" t="str">
        <f>LOOKUP(A6126,'[2]Collin Seedling for R'!$A$3:$A$51,'[2]Collin Seedling for R'!$T$3:$T$51)</f>
        <v>BAND</v>
      </c>
      <c r="M6126" s="2" t="str">
        <f>LOOKUP(A6126,'[2]Collin Seedling for R'!$A$3:$A$51,'[2]Collin Seedling for R'!$P$3:$P$51)</f>
        <v>Unseeded</v>
      </c>
      <c r="N6126" s="8">
        <f t="shared" si="96"/>
        <v>0.06</v>
      </c>
      <c r="O6126" s="2" t="str">
        <f>LOOKUP(H6126,[2]plantlist!$A$2:$A$943,[2]plantlist!$B$2:$B$943)</f>
        <v>F</v>
      </c>
    </row>
    <row r="6127" spans="1:15" x14ac:dyDescent="0.2">
      <c r="A6127" t="s">
        <v>485</v>
      </c>
      <c r="B6127">
        <v>2019</v>
      </c>
      <c r="C6127" t="s">
        <v>0</v>
      </c>
      <c r="D6127">
        <v>0</v>
      </c>
      <c r="E6127">
        <v>19</v>
      </c>
      <c r="F6127">
        <v>19</v>
      </c>
      <c r="G6127">
        <v>5000</v>
      </c>
      <c r="H6127" t="s">
        <v>25</v>
      </c>
      <c r="I6127" t="s">
        <v>2</v>
      </c>
      <c r="J6127" t="s">
        <v>26</v>
      </c>
      <c r="K6127" s="2" t="str">
        <f>LOOKUP(A6127,'[2]Collin Seedling for R'!$A$3:$A$51,'[2]Collin Seedling for R'!$R$3:$R$51)</f>
        <v>Unburned</v>
      </c>
      <c r="L6127" s="2" t="str">
        <f>LOOKUP(A6127,'[2]Collin Seedling for R'!$A$3:$A$51,'[2]Collin Seedling for R'!$T$3:$T$51)</f>
        <v>BAND</v>
      </c>
      <c r="M6127" s="2" t="str">
        <f>LOOKUP(A6127,'[2]Collin Seedling for R'!$A$3:$A$51,'[2]Collin Seedling for R'!$P$3:$P$51)</f>
        <v>Unseeded</v>
      </c>
      <c r="N6127" s="8">
        <f t="shared" si="96"/>
        <v>0.38</v>
      </c>
      <c r="O6127" s="2" t="str">
        <f>LOOKUP(H6127,[2]plantlist!$A$2:$A$943,[2]plantlist!$B$2:$B$943)</f>
        <v>F</v>
      </c>
    </row>
    <row r="6128" spans="1:15" x14ac:dyDescent="0.2">
      <c r="A6128" t="s">
        <v>485</v>
      </c>
      <c r="B6128">
        <v>2019</v>
      </c>
      <c r="C6128" t="s">
        <v>0</v>
      </c>
      <c r="D6128">
        <v>0</v>
      </c>
      <c r="E6128">
        <v>2</v>
      </c>
      <c r="F6128">
        <v>2</v>
      </c>
      <c r="G6128">
        <v>5000</v>
      </c>
      <c r="H6128" t="s">
        <v>340</v>
      </c>
      <c r="I6128" t="s">
        <v>2</v>
      </c>
      <c r="J6128" t="s">
        <v>341</v>
      </c>
      <c r="K6128" s="2" t="str">
        <f>LOOKUP(A6128,'[2]Collin Seedling for R'!$A$3:$A$51,'[2]Collin Seedling for R'!$R$3:$R$51)</f>
        <v>Unburned</v>
      </c>
      <c r="L6128" s="2" t="str">
        <f>LOOKUP(A6128,'[2]Collin Seedling for R'!$A$3:$A$51,'[2]Collin Seedling for R'!$T$3:$T$51)</f>
        <v>BAND</v>
      </c>
      <c r="M6128" s="2" t="str">
        <f>LOOKUP(A6128,'[2]Collin Seedling for R'!$A$3:$A$51,'[2]Collin Seedling for R'!$P$3:$P$51)</f>
        <v>Unseeded</v>
      </c>
      <c r="N6128" s="8">
        <f t="shared" si="96"/>
        <v>0.04</v>
      </c>
      <c r="O6128" s="2" t="str">
        <f>LOOKUP(H6128,[2]plantlist!$A$2:$A$943,[2]plantlist!$B$2:$B$943)</f>
        <v>F</v>
      </c>
    </row>
    <row r="6129" spans="1:15" x14ac:dyDescent="0.2">
      <c r="A6129" t="s">
        <v>485</v>
      </c>
      <c r="B6129">
        <v>2019</v>
      </c>
      <c r="C6129" t="s">
        <v>0</v>
      </c>
      <c r="D6129">
        <v>0</v>
      </c>
      <c r="E6129">
        <v>3</v>
      </c>
      <c r="F6129">
        <v>3</v>
      </c>
      <c r="G6129">
        <v>5000</v>
      </c>
      <c r="H6129" t="s">
        <v>130</v>
      </c>
      <c r="I6129" t="s">
        <v>2</v>
      </c>
      <c r="J6129" t="s">
        <v>131</v>
      </c>
      <c r="K6129" s="2" t="str">
        <f>LOOKUP(A6129,'[2]Collin Seedling for R'!$A$3:$A$51,'[2]Collin Seedling for R'!$R$3:$R$51)</f>
        <v>Unburned</v>
      </c>
      <c r="L6129" s="2" t="str">
        <f>LOOKUP(A6129,'[2]Collin Seedling for R'!$A$3:$A$51,'[2]Collin Seedling for R'!$T$3:$T$51)</f>
        <v>BAND</v>
      </c>
      <c r="M6129" s="2" t="str">
        <f>LOOKUP(A6129,'[2]Collin Seedling for R'!$A$3:$A$51,'[2]Collin Seedling for R'!$P$3:$P$51)</f>
        <v>Unseeded</v>
      </c>
      <c r="N6129" s="8">
        <f t="shared" si="96"/>
        <v>0.06</v>
      </c>
      <c r="O6129" s="2" t="str">
        <f>LOOKUP(H6129,[2]plantlist!$A$2:$A$943,[2]plantlist!$B$2:$B$943)</f>
        <v>F</v>
      </c>
    </row>
    <row r="6130" spans="1:15" x14ac:dyDescent="0.2">
      <c r="A6130" t="s">
        <v>485</v>
      </c>
      <c r="B6130">
        <v>2019</v>
      </c>
      <c r="C6130" t="s">
        <v>0</v>
      </c>
      <c r="D6130">
        <v>0</v>
      </c>
      <c r="E6130">
        <v>2</v>
      </c>
      <c r="F6130">
        <v>2</v>
      </c>
      <c r="G6130">
        <v>5000</v>
      </c>
      <c r="H6130" t="s">
        <v>66</v>
      </c>
      <c r="I6130" t="s">
        <v>2</v>
      </c>
      <c r="J6130" t="s">
        <v>67</v>
      </c>
      <c r="K6130" s="2" t="str">
        <f>LOOKUP(A6130,'[2]Collin Seedling for R'!$A$3:$A$51,'[2]Collin Seedling for R'!$R$3:$R$51)</f>
        <v>Unburned</v>
      </c>
      <c r="L6130" s="2" t="str">
        <f>LOOKUP(A6130,'[2]Collin Seedling for R'!$A$3:$A$51,'[2]Collin Seedling for R'!$T$3:$T$51)</f>
        <v>BAND</v>
      </c>
      <c r="M6130" s="2" t="str">
        <f>LOOKUP(A6130,'[2]Collin Seedling for R'!$A$3:$A$51,'[2]Collin Seedling for R'!$P$3:$P$51)</f>
        <v>Unseeded</v>
      </c>
      <c r="N6130" s="8">
        <f t="shared" si="96"/>
        <v>0.04</v>
      </c>
      <c r="O6130" s="2" t="str">
        <f>LOOKUP(H6130,[2]plantlist!$A$2:$A$943,[2]plantlist!$B$2:$B$943)</f>
        <v>G</v>
      </c>
    </row>
    <row r="6131" spans="1:15" x14ac:dyDescent="0.2">
      <c r="A6131" t="s">
        <v>485</v>
      </c>
      <c r="B6131">
        <v>2019</v>
      </c>
      <c r="C6131" t="s">
        <v>0</v>
      </c>
      <c r="D6131">
        <v>0</v>
      </c>
      <c r="E6131">
        <v>7</v>
      </c>
      <c r="F6131">
        <v>7</v>
      </c>
      <c r="G6131">
        <v>5000</v>
      </c>
      <c r="H6131" t="s">
        <v>33</v>
      </c>
      <c r="I6131" t="s">
        <v>19</v>
      </c>
      <c r="J6131" t="s">
        <v>34</v>
      </c>
      <c r="K6131" s="2" t="str">
        <f>LOOKUP(A6131,'[2]Collin Seedling for R'!$A$3:$A$51,'[2]Collin Seedling for R'!$R$3:$R$51)</f>
        <v>Unburned</v>
      </c>
      <c r="L6131" s="2" t="str">
        <f>LOOKUP(A6131,'[2]Collin Seedling for R'!$A$3:$A$51,'[2]Collin Seedling for R'!$T$3:$T$51)</f>
        <v>BAND</v>
      </c>
      <c r="M6131" s="2" t="str">
        <f>LOOKUP(A6131,'[2]Collin Seedling for R'!$A$3:$A$51,'[2]Collin Seedling for R'!$P$3:$P$51)</f>
        <v>Unseeded</v>
      </c>
      <c r="N6131" s="8">
        <f t="shared" si="96"/>
        <v>0.13999999999999999</v>
      </c>
      <c r="O6131" s="2" t="str">
        <f>LOOKUP(H6131,[2]plantlist!$A$2:$A$943,[2]plantlist!$B$2:$B$943)</f>
        <v>F</v>
      </c>
    </row>
    <row r="6132" spans="1:15" x14ac:dyDescent="0.2">
      <c r="A6132" t="s">
        <v>485</v>
      </c>
      <c r="B6132">
        <v>2019</v>
      </c>
      <c r="C6132" t="s">
        <v>0</v>
      </c>
      <c r="D6132">
        <v>0</v>
      </c>
      <c r="E6132">
        <v>4</v>
      </c>
      <c r="F6132">
        <v>4</v>
      </c>
      <c r="G6132">
        <v>5000</v>
      </c>
      <c r="H6132" t="s">
        <v>70</v>
      </c>
      <c r="I6132" t="s">
        <v>2</v>
      </c>
      <c r="J6132" t="s">
        <v>71</v>
      </c>
      <c r="K6132" s="2" t="str">
        <f>LOOKUP(A6132,'[2]Collin Seedling for R'!$A$3:$A$51,'[2]Collin Seedling for R'!$R$3:$R$51)</f>
        <v>Unburned</v>
      </c>
      <c r="L6132" s="2" t="str">
        <f>LOOKUP(A6132,'[2]Collin Seedling for R'!$A$3:$A$51,'[2]Collin Seedling for R'!$T$3:$T$51)</f>
        <v>BAND</v>
      </c>
      <c r="M6132" s="2" t="str">
        <f>LOOKUP(A6132,'[2]Collin Seedling for R'!$A$3:$A$51,'[2]Collin Seedling for R'!$P$3:$P$51)</f>
        <v>Unseeded</v>
      </c>
      <c r="N6132" s="8">
        <f t="shared" si="96"/>
        <v>0.08</v>
      </c>
      <c r="O6132" s="2" t="str">
        <f>LOOKUP(H6132,[2]plantlist!$A$2:$A$943,[2]plantlist!$B$2:$B$943)</f>
        <v>F</v>
      </c>
    </row>
    <row r="6133" spans="1:15" x14ac:dyDescent="0.2">
      <c r="A6133" t="s">
        <v>485</v>
      </c>
      <c r="B6133">
        <v>2019</v>
      </c>
      <c r="C6133" t="s">
        <v>0</v>
      </c>
      <c r="D6133">
        <v>0</v>
      </c>
      <c r="E6133">
        <v>12</v>
      </c>
      <c r="F6133">
        <v>12</v>
      </c>
      <c r="G6133">
        <v>5000</v>
      </c>
      <c r="H6133" t="s">
        <v>1198</v>
      </c>
      <c r="I6133" t="s">
        <v>2</v>
      </c>
      <c r="J6133" t="s">
        <v>1197</v>
      </c>
      <c r="K6133" s="2" t="str">
        <f>LOOKUP(A6133,'[2]Collin Seedling for R'!$A$3:$A$51,'[2]Collin Seedling for R'!$R$3:$R$51)</f>
        <v>Unburned</v>
      </c>
      <c r="L6133" s="2" t="str">
        <f>LOOKUP(A6133,'[2]Collin Seedling for R'!$A$3:$A$51,'[2]Collin Seedling for R'!$T$3:$T$51)</f>
        <v>BAND</v>
      </c>
      <c r="M6133" s="2" t="str">
        <f>LOOKUP(A6133,'[2]Collin Seedling for R'!$A$3:$A$51,'[2]Collin Seedling for R'!$P$3:$P$51)</f>
        <v>Unseeded</v>
      </c>
      <c r="N6133" s="8">
        <f t="shared" si="96"/>
        <v>0.24</v>
      </c>
      <c r="O6133" s="2" t="str">
        <f>LOOKUP(H6133,[2]plantlist!$A$2:$A$943,[2]plantlist!$B$2:$B$943)</f>
        <v>G</v>
      </c>
    </row>
    <row r="6134" spans="1:15" x14ac:dyDescent="0.2">
      <c r="A6134" t="s">
        <v>485</v>
      </c>
      <c r="B6134">
        <v>2019</v>
      </c>
      <c r="C6134" t="s">
        <v>0</v>
      </c>
      <c r="D6134">
        <v>0</v>
      </c>
      <c r="E6134">
        <v>2</v>
      </c>
      <c r="F6134">
        <v>2</v>
      </c>
      <c r="G6134">
        <v>5000</v>
      </c>
      <c r="H6134" t="s">
        <v>162</v>
      </c>
      <c r="I6134" t="s">
        <v>19</v>
      </c>
      <c r="J6134" t="s">
        <v>163</v>
      </c>
      <c r="K6134" s="2" t="str">
        <f>LOOKUP(A6134,'[2]Collin Seedling for R'!$A$3:$A$51,'[2]Collin Seedling for R'!$R$3:$R$51)</f>
        <v>Unburned</v>
      </c>
      <c r="L6134" s="2" t="str">
        <f>LOOKUP(A6134,'[2]Collin Seedling for R'!$A$3:$A$51,'[2]Collin Seedling for R'!$T$3:$T$51)</f>
        <v>BAND</v>
      </c>
      <c r="M6134" s="2" t="str">
        <f>LOOKUP(A6134,'[2]Collin Seedling for R'!$A$3:$A$51,'[2]Collin Seedling for R'!$P$3:$P$51)</f>
        <v>Unseeded</v>
      </c>
      <c r="N6134" s="8">
        <f t="shared" si="96"/>
        <v>0.04</v>
      </c>
      <c r="O6134" s="2" t="str">
        <f>LOOKUP(H6134,[2]plantlist!$A$2:$A$943,[2]plantlist!$B$2:$B$943)</f>
        <v>G</v>
      </c>
    </row>
    <row r="6135" spans="1:15" x14ac:dyDescent="0.2">
      <c r="A6135" t="s">
        <v>485</v>
      </c>
      <c r="B6135">
        <v>2019</v>
      </c>
      <c r="C6135" t="s">
        <v>0</v>
      </c>
      <c r="D6135">
        <v>0</v>
      </c>
      <c r="E6135">
        <v>14</v>
      </c>
      <c r="F6135">
        <v>14</v>
      </c>
      <c r="G6135">
        <v>5000</v>
      </c>
      <c r="H6135" t="s">
        <v>82</v>
      </c>
      <c r="I6135" t="s">
        <v>19</v>
      </c>
      <c r="J6135" t="s">
        <v>83</v>
      </c>
      <c r="K6135" s="2" t="str">
        <f>LOOKUP(A6135,'[2]Collin Seedling for R'!$A$3:$A$51,'[2]Collin Seedling for R'!$R$3:$R$51)</f>
        <v>Unburned</v>
      </c>
      <c r="L6135" s="2" t="str">
        <f>LOOKUP(A6135,'[2]Collin Seedling for R'!$A$3:$A$51,'[2]Collin Seedling for R'!$T$3:$T$51)</f>
        <v>BAND</v>
      </c>
      <c r="M6135" s="2" t="str">
        <f>LOOKUP(A6135,'[2]Collin Seedling for R'!$A$3:$A$51,'[2]Collin Seedling for R'!$P$3:$P$51)</f>
        <v>Unseeded</v>
      </c>
      <c r="N6135" s="8">
        <f t="shared" si="96"/>
        <v>0.27999999999999997</v>
      </c>
      <c r="O6135" s="2" t="str">
        <f>LOOKUP(H6135,[2]plantlist!$A$2:$A$943,[2]plantlist!$B$2:$B$943)</f>
        <v>F</v>
      </c>
    </row>
    <row r="6136" spans="1:15" x14ac:dyDescent="0.2">
      <c r="A6136" t="s">
        <v>485</v>
      </c>
      <c r="B6136">
        <v>2019</v>
      </c>
      <c r="C6136" t="s">
        <v>0</v>
      </c>
      <c r="D6136">
        <v>0</v>
      </c>
      <c r="E6136">
        <v>6</v>
      </c>
      <c r="F6136">
        <v>6</v>
      </c>
      <c r="G6136">
        <v>5000</v>
      </c>
      <c r="H6136" t="s">
        <v>1813</v>
      </c>
      <c r="I6136" t="s">
        <v>2</v>
      </c>
      <c r="J6136" t="s">
        <v>2215</v>
      </c>
      <c r="K6136" s="2" t="str">
        <f>LOOKUP(A6136,'[2]Collin Seedling for R'!$A$3:$A$51,'[2]Collin Seedling for R'!$R$3:$R$51)</f>
        <v>Unburned</v>
      </c>
      <c r="L6136" s="2" t="str">
        <f>LOOKUP(A6136,'[2]Collin Seedling for R'!$A$3:$A$51,'[2]Collin Seedling for R'!$T$3:$T$51)</f>
        <v>BAND</v>
      </c>
      <c r="M6136" s="2" t="str">
        <f>LOOKUP(A6136,'[2]Collin Seedling for R'!$A$3:$A$51,'[2]Collin Seedling for R'!$P$3:$P$51)</f>
        <v>Unseeded</v>
      </c>
      <c r="N6136" s="8">
        <f t="shared" si="96"/>
        <v>0.12</v>
      </c>
      <c r="O6136" s="2" t="str">
        <f>LOOKUP(H6136,[2]plantlist!$A$2:$A$943,[2]plantlist!$B$2:$B$943)</f>
        <v>F</v>
      </c>
    </row>
    <row r="6137" spans="1:15" x14ac:dyDescent="0.2">
      <c r="A6137" t="s">
        <v>485</v>
      </c>
      <c r="B6137">
        <v>2019</v>
      </c>
      <c r="C6137" t="s">
        <v>0</v>
      </c>
      <c r="D6137">
        <v>0</v>
      </c>
      <c r="E6137">
        <v>83</v>
      </c>
      <c r="F6137">
        <v>83</v>
      </c>
      <c r="G6137">
        <v>5000</v>
      </c>
      <c r="H6137" t="s">
        <v>100</v>
      </c>
      <c r="I6137" t="s">
        <v>2</v>
      </c>
      <c r="J6137" t="s">
        <v>101</v>
      </c>
      <c r="K6137" s="2" t="str">
        <f>LOOKUP(A6137,'[2]Collin Seedling for R'!$A$3:$A$51,'[2]Collin Seedling for R'!$R$3:$R$51)</f>
        <v>Unburned</v>
      </c>
      <c r="L6137" s="2" t="str">
        <f>LOOKUP(A6137,'[2]Collin Seedling for R'!$A$3:$A$51,'[2]Collin Seedling for R'!$T$3:$T$51)</f>
        <v>BAND</v>
      </c>
      <c r="M6137" s="2" t="str">
        <f>LOOKUP(A6137,'[2]Collin Seedling for R'!$A$3:$A$51,'[2]Collin Seedling for R'!$P$3:$P$51)</f>
        <v>Unseeded</v>
      </c>
      <c r="N6137" s="8">
        <f t="shared" si="96"/>
        <v>1.66</v>
      </c>
      <c r="O6137" s="2" t="str">
        <f>LOOKUP(H6137,[2]plantlist!$A$2:$A$943,[2]plantlist!$B$2:$B$943)</f>
        <v>S</v>
      </c>
    </row>
    <row r="6138" spans="1:15" x14ac:dyDescent="0.2">
      <c r="A6138" s="7" t="s">
        <v>365</v>
      </c>
      <c r="B6138" s="2">
        <v>1997</v>
      </c>
      <c r="C6138" s="2" t="s">
        <v>0</v>
      </c>
      <c r="D6138" s="2">
        <v>3705</v>
      </c>
      <c r="E6138" s="2">
        <v>0</v>
      </c>
      <c r="F6138" s="2">
        <v>3705</v>
      </c>
      <c r="G6138" s="2">
        <v>5000</v>
      </c>
      <c r="H6138" s="2" t="s">
        <v>6</v>
      </c>
      <c r="I6138" s="2" t="s">
        <v>2</v>
      </c>
      <c r="J6138" s="2" t="s">
        <v>7</v>
      </c>
      <c r="K6138" s="2" t="str">
        <f>LOOKUP(A6138,'[2]Collin Seedling for R'!$A$3:$A$51,'[2]Collin Seedling for R'!$R$3:$R$51)</f>
        <v>Unburned</v>
      </c>
      <c r="L6138" s="2" t="str">
        <f>LOOKUP(A6138,'[2]Collin Seedling for R'!$A$3:$A$51,'[2]Collin Seedling for R'!$T$3:$T$51)</f>
        <v>FS</v>
      </c>
      <c r="M6138" s="2" t="str">
        <f>LOOKUP(A6138,'[2]Collin Seedling for R'!$A$3:$A$51,'[2]Collin Seedling for R'!$P$3:$P$51)</f>
        <v>Unseeded</v>
      </c>
      <c r="N6138" s="8">
        <f t="shared" si="96"/>
        <v>0</v>
      </c>
      <c r="O6138" s="2" t="str">
        <f>LOOKUP(H6138,[2]plantlist!$A$2:$A$943,[2]plantlist!$B$2:$B$943)</f>
        <v>L</v>
      </c>
    </row>
    <row r="6139" spans="1:15" x14ac:dyDescent="0.2">
      <c r="A6139" s="7" t="s">
        <v>365</v>
      </c>
      <c r="B6139" s="2">
        <v>1997</v>
      </c>
      <c r="C6139" s="2" t="s">
        <v>0</v>
      </c>
      <c r="D6139" s="2">
        <v>1230</v>
      </c>
      <c r="E6139" s="2">
        <v>0</v>
      </c>
      <c r="F6139" s="2">
        <v>1230</v>
      </c>
      <c r="G6139" s="2">
        <v>5000</v>
      </c>
      <c r="H6139" s="2" t="s">
        <v>366</v>
      </c>
      <c r="I6139" s="2" t="s">
        <v>2</v>
      </c>
      <c r="J6139" s="2" t="s">
        <v>367</v>
      </c>
      <c r="K6139" s="2" t="str">
        <f>LOOKUP(A6139,'[2]Collin Seedling for R'!$A$3:$A$51,'[2]Collin Seedling for R'!$R$3:$R$51)</f>
        <v>Unburned</v>
      </c>
      <c r="L6139" s="2" t="str">
        <f>LOOKUP(A6139,'[2]Collin Seedling for R'!$A$3:$A$51,'[2]Collin Seedling for R'!$T$3:$T$51)</f>
        <v>FS</v>
      </c>
      <c r="M6139" s="2" t="str">
        <f>LOOKUP(A6139,'[2]Collin Seedling for R'!$A$3:$A$51,'[2]Collin Seedling for R'!$P$3:$P$51)</f>
        <v>Unseeded</v>
      </c>
      <c r="N6139" s="8">
        <f t="shared" si="96"/>
        <v>0</v>
      </c>
      <c r="O6139" s="2" t="str">
        <f>LOOKUP(H6139,[2]plantlist!$A$2:$A$943,[2]plantlist!$B$2:$B$943)</f>
        <v>B</v>
      </c>
    </row>
    <row r="6140" spans="1:15" x14ac:dyDescent="0.2">
      <c r="A6140" s="7" t="s">
        <v>365</v>
      </c>
      <c r="B6140" s="2">
        <v>1997</v>
      </c>
      <c r="C6140" s="2" t="s">
        <v>0</v>
      </c>
      <c r="D6140" s="2">
        <v>39</v>
      </c>
      <c r="E6140" s="2">
        <v>0</v>
      </c>
      <c r="F6140" s="2">
        <v>39</v>
      </c>
      <c r="G6140" s="2">
        <v>5000</v>
      </c>
      <c r="H6140" s="2" t="s">
        <v>278</v>
      </c>
      <c r="I6140" s="2" t="s">
        <v>2</v>
      </c>
      <c r="J6140" s="2" t="s">
        <v>279</v>
      </c>
      <c r="K6140" s="2" t="str">
        <f>LOOKUP(A6140,'[2]Collin Seedling for R'!$A$3:$A$51,'[2]Collin Seedling for R'!$R$3:$R$51)</f>
        <v>Unburned</v>
      </c>
      <c r="L6140" s="2" t="str">
        <f>LOOKUP(A6140,'[2]Collin Seedling for R'!$A$3:$A$51,'[2]Collin Seedling for R'!$T$3:$T$51)</f>
        <v>FS</v>
      </c>
      <c r="M6140" s="2" t="str">
        <f>LOOKUP(A6140,'[2]Collin Seedling for R'!$A$3:$A$51,'[2]Collin Seedling for R'!$P$3:$P$51)</f>
        <v>Unseeded</v>
      </c>
      <c r="N6140" s="8">
        <f t="shared" si="96"/>
        <v>0</v>
      </c>
      <c r="O6140" s="2" t="str">
        <f>LOOKUP(H6140,[2]plantlist!$A$2:$A$943,[2]plantlist!$B$2:$B$943)</f>
        <v>B</v>
      </c>
    </row>
    <row r="6141" spans="1:15" x14ac:dyDescent="0.2">
      <c r="A6141" s="7" t="s">
        <v>365</v>
      </c>
      <c r="B6141" s="2">
        <v>1997</v>
      </c>
      <c r="C6141" s="2" t="s">
        <v>0</v>
      </c>
      <c r="D6141" s="2">
        <v>14</v>
      </c>
      <c r="E6141" s="2">
        <v>26</v>
      </c>
      <c r="F6141" s="2">
        <v>40</v>
      </c>
      <c r="G6141" s="2">
        <v>5000</v>
      </c>
      <c r="H6141" s="2" t="s">
        <v>10</v>
      </c>
      <c r="I6141" s="2" t="s">
        <v>2</v>
      </c>
      <c r="J6141" s="2" t="s">
        <v>11</v>
      </c>
      <c r="K6141" s="2" t="str">
        <f>LOOKUP(A6141,'[2]Collin Seedling for R'!$A$3:$A$51,'[2]Collin Seedling for R'!$R$3:$R$51)</f>
        <v>Unburned</v>
      </c>
      <c r="L6141" s="2" t="str">
        <f>LOOKUP(A6141,'[2]Collin Seedling for R'!$A$3:$A$51,'[2]Collin Seedling for R'!$T$3:$T$51)</f>
        <v>FS</v>
      </c>
      <c r="M6141" s="2" t="str">
        <f>LOOKUP(A6141,'[2]Collin Seedling for R'!$A$3:$A$51,'[2]Collin Seedling for R'!$P$3:$P$51)</f>
        <v>Unseeded</v>
      </c>
      <c r="N6141" s="8">
        <f t="shared" si="96"/>
        <v>0.52</v>
      </c>
      <c r="O6141" s="2" t="str">
        <f>LOOKUP(H6141,[2]plantlist!$A$2:$A$943,[2]plantlist!$B$2:$B$943)</f>
        <v>L</v>
      </c>
    </row>
    <row r="6142" spans="1:15" x14ac:dyDescent="0.2">
      <c r="A6142" s="7" t="s">
        <v>365</v>
      </c>
      <c r="B6142" s="2">
        <v>1997</v>
      </c>
      <c r="C6142" s="2" t="s">
        <v>0</v>
      </c>
      <c r="D6142" s="2">
        <v>10</v>
      </c>
      <c r="E6142" s="2">
        <v>0</v>
      </c>
      <c r="F6142" s="2">
        <v>10</v>
      </c>
      <c r="G6142" s="2">
        <v>5000</v>
      </c>
      <c r="H6142" s="2" t="s">
        <v>55</v>
      </c>
      <c r="I6142" s="2" t="s">
        <v>2</v>
      </c>
      <c r="J6142" s="2" t="s">
        <v>56</v>
      </c>
      <c r="K6142" s="2" t="str">
        <f>LOOKUP(A6142,'[2]Collin Seedling for R'!$A$3:$A$51,'[2]Collin Seedling for R'!$R$3:$R$51)</f>
        <v>Unburned</v>
      </c>
      <c r="L6142" s="2" t="str">
        <f>LOOKUP(A6142,'[2]Collin Seedling for R'!$A$3:$A$51,'[2]Collin Seedling for R'!$T$3:$T$51)</f>
        <v>FS</v>
      </c>
      <c r="M6142" s="2" t="str">
        <f>LOOKUP(A6142,'[2]Collin Seedling for R'!$A$3:$A$51,'[2]Collin Seedling for R'!$P$3:$P$51)</f>
        <v>Unseeded</v>
      </c>
      <c r="N6142" s="8">
        <f t="shared" si="96"/>
        <v>0</v>
      </c>
      <c r="O6142" s="2" t="str">
        <f>LOOKUP(H6142,[2]plantlist!$A$2:$A$943,[2]plantlist!$B$2:$B$943)</f>
        <v>T</v>
      </c>
    </row>
    <row r="6143" spans="1:15" x14ac:dyDescent="0.2">
      <c r="A6143" s="7" t="s">
        <v>365</v>
      </c>
      <c r="B6143" s="2">
        <v>1997</v>
      </c>
      <c r="C6143" s="2" t="s">
        <v>0</v>
      </c>
      <c r="D6143" s="2">
        <v>2</v>
      </c>
      <c r="E6143" s="2">
        <v>0</v>
      </c>
      <c r="F6143" s="2">
        <v>2</v>
      </c>
      <c r="G6143" s="2">
        <v>5000</v>
      </c>
      <c r="H6143" s="2" t="s">
        <v>403</v>
      </c>
      <c r="I6143" s="2" t="s">
        <v>2</v>
      </c>
      <c r="J6143" s="2" t="s">
        <v>404</v>
      </c>
      <c r="K6143" s="2" t="str">
        <f>LOOKUP(A6143,'[2]Collin Seedling for R'!$A$3:$A$51,'[2]Collin Seedling for R'!$R$3:$R$51)</f>
        <v>Unburned</v>
      </c>
      <c r="L6143" s="2" t="str">
        <f>LOOKUP(A6143,'[2]Collin Seedling for R'!$A$3:$A$51,'[2]Collin Seedling for R'!$T$3:$T$51)</f>
        <v>FS</v>
      </c>
      <c r="M6143" s="2" t="str">
        <f>LOOKUP(A6143,'[2]Collin Seedling for R'!$A$3:$A$51,'[2]Collin Seedling for R'!$P$3:$P$51)</f>
        <v>Unseeded</v>
      </c>
      <c r="N6143" s="8">
        <f t="shared" si="96"/>
        <v>0</v>
      </c>
      <c r="O6143" s="2" t="s">
        <v>405</v>
      </c>
    </row>
    <row r="6144" spans="1:15" x14ac:dyDescent="0.2">
      <c r="A6144" s="7" t="s">
        <v>365</v>
      </c>
      <c r="B6144" s="2">
        <v>1997</v>
      </c>
      <c r="C6144" s="2" t="s">
        <v>0</v>
      </c>
      <c r="D6144" s="2">
        <v>0</v>
      </c>
      <c r="E6144" s="2">
        <v>2280</v>
      </c>
      <c r="F6144" s="2">
        <v>2280</v>
      </c>
      <c r="G6144" s="2">
        <v>5000</v>
      </c>
      <c r="H6144" s="2" t="s">
        <v>74</v>
      </c>
      <c r="I6144" s="2" t="s">
        <v>2</v>
      </c>
      <c r="J6144" s="2" t="s">
        <v>75</v>
      </c>
      <c r="K6144" s="2" t="str">
        <f>LOOKUP(A6144,'[2]Collin Seedling for R'!$A$3:$A$51,'[2]Collin Seedling for R'!$R$3:$R$51)</f>
        <v>Unburned</v>
      </c>
      <c r="L6144" s="2" t="str">
        <f>LOOKUP(A6144,'[2]Collin Seedling for R'!$A$3:$A$51,'[2]Collin Seedling for R'!$T$3:$T$51)</f>
        <v>FS</v>
      </c>
      <c r="M6144" s="2" t="str">
        <f>LOOKUP(A6144,'[2]Collin Seedling for R'!$A$3:$A$51,'[2]Collin Seedling for R'!$P$3:$P$51)</f>
        <v>Unseeded</v>
      </c>
      <c r="N6144" s="8">
        <f t="shared" si="96"/>
        <v>45.6</v>
      </c>
      <c r="O6144" s="2" t="str">
        <f>LOOKUP(H6144,[2]plantlist!$A$2:$A$943,[2]plantlist!$B$2:$B$943)</f>
        <v>T</v>
      </c>
    </row>
    <row r="6145" spans="1:15" x14ac:dyDescent="0.2">
      <c r="A6145" s="7" t="s">
        <v>365</v>
      </c>
      <c r="B6145" s="2">
        <v>1997</v>
      </c>
      <c r="C6145" s="2" t="s">
        <v>0</v>
      </c>
      <c r="D6145" s="2">
        <v>0</v>
      </c>
      <c r="E6145" s="2">
        <v>17</v>
      </c>
      <c r="F6145" s="2">
        <v>17</v>
      </c>
      <c r="G6145" s="2">
        <v>5000</v>
      </c>
      <c r="H6145" s="2" t="s">
        <v>240</v>
      </c>
      <c r="I6145" s="2" t="s">
        <v>2</v>
      </c>
      <c r="J6145" s="2" t="s">
        <v>241</v>
      </c>
      <c r="K6145" s="2" t="str">
        <f>LOOKUP(A6145,'[2]Collin Seedling for R'!$A$3:$A$51,'[2]Collin Seedling for R'!$R$3:$R$51)</f>
        <v>Unburned</v>
      </c>
      <c r="L6145" s="2" t="str">
        <f>LOOKUP(A6145,'[2]Collin Seedling for R'!$A$3:$A$51,'[2]Collin Seedling for R'!$T$3:$T$51)</f>
        <v>FS</v>
      </c>
      <c r="M6145" s="2" t="str">
        <f>LOOKUP(A6145,'[2]Collin Seedling for R'!$A$3:$A$51,'[2]Collin Seedling for R'!$P$3:$P$51)</f>
        <v>Unseeded</v>
      </c>
      <c r="N6145" s="8">
        <f t="shared" si="96"/>
        <v>0.33999999999999997</v>
      </c>
      <c r="O6145" s="2" t="str">
        <f>LOOKUP(H6145,[2]plantlist!$A$2:$A$943,[2]plantlist!$B$2:$B$943)</f>
        <v>G</v>
      </c>
    </row>
    <row r="6146" spans="1:15" x14ac:dyDescent="0.2">
      <c r="A6146" s="7" t="s">
        <v>365</v>
      </c>
      <c r="B6146" s="2">
        <v>1997</v>
      </c>
      <c r="C6146" s="2" t="s">
        <v>0</v>
      </c>
      <c r="D6146" s="2">
        <v>0</v>
      </c>
      <c r="E6146" s="2">
        <v>1</v>
      </c>
      <c r="F6146" s="2">
        <v>1</v>
      </c>
      <c r="G6146" s="2">
        <v>5000</v>
      </c>
      <c r="H6146" s="2" t="s">
        <v>240</v>
      </c>
      <c r="I6146" s="2" t="s">
        <v>19</v>
      </c>
      <c r="J6146" s="2" t="s">
        <v>241</v>
      </c>
      <c r="K6146" s="2" t="str">
        <f>LOOKUP(A6146,'[2]Collin Seedling for R'!$A$3:$A$51,'[2]Collin Seedling for R'!$R$3:$R$51)</f>
        <v>Unburned</v>
      </c>
      <c r="L6146" s="2" t="str">
        <f>LOOKUP(A6146,'[2]Collin Seedling for R'!$A$3:$A$51,'[2]Collin Seedling for R'!$T$3:$T$51)</f>
        <v>FS</v>
      </c>
      <c r="M6146" s="2" t="str">
        <f>LOOKUP(A6146,'[2]Collin Seedling for R'!$A$3:$A$51,'[2]Collin Seedling for R'!$P$3:$P$51)</f>
        <v>Unseeded</v>
      </c>
      <c r="N6146" s="8">
        <f t="shared" si="96"/>
        <v>0.02</v>
      </c>
      <c r="O6146" s="2" t="str">
        <f>LOOKUP(H6146,[2]plantlist!$A$2:$A$943,[2]plantlist!$B$2:$B$943)</f>
        <v>G</v>
      </c>
    </row>
    <row r="6147" spans="1:15" x14ac:dyDescent="0.2">
      <c r="A6147" s="7" t="s">
        <v>365</v>
      </c>
      <c r="B6147" s="2">
        <v>1997</v>
      </c>
      <c r="C6147" s="2" t="s">
        <v>0</v>
      </c>
      <c r="D6147" s="2">
        <v>0</v>
      </c>
      <c r="E6147" s="2">
        <v>159</v>
      </c>
      <c r="F6147" s="2">
        <v>159</v>
      </c>
      <c r="G6147" s="2">
        <v>5000</v>
      </c>
      <c r="H6147" s="2" t="s">
        <v>31</v>
      </c>
      <c r="I6147" s="2" t="s">
        <v>2</v>
      </c>
      <c r="J6147" s="2" t="s">
        <v>32</v>
      </c>
      <c r="K6147" s="2" t="str">
        <f>LOOKUP(A6147,'[2]Collin Seedling for R'!$A$3:$A$51,'[2]Collin Seedling for R'!$R$3:$R$51)</f>
        <v>Unburned</v>
      </c>
      <c r="L6147" s="2" t="str">
        <f>LOOKUP(A6147,'[2]Collin Seedling for R'!$A$3:$A$51,'[2]Collin Seedling for R'!$T$3:$T$51)</f>
        <v>FS</v>
      </c>
      <c r="M6147" s="2" t="str">
        <f>LOOKUP(A6147,'[2]Collin Seedling for R'!$A$3:$A$51,'[2]Collin Seedling for R'!$P$3:$P$51)</f>
        <v>Unseeded</v>
      </c>
      <c r="N6147" s="8">
        <f t="shared" si="96"/>
        <v>3.18</v>
      </c>
      <c r="O6147" s="2" t="str">
        <f>LOOKUP(H6147,[2]plantlist!$A$2:$A$943,[2]plantlist!$B$2:$B$943)</f>
        <v>U</v>
      </c>
    </row>
    <row r="6148" spans="1:15" x14ac:dyDescent="0.2">
      <c r="A6148" s="7" t="s">
        <v>365</v>
      </c>
      <c r="B6148" s="2">
        <v>1997</v>
      </c>
      <c r="C6148" s="2" t="s">
        <v>0</v>
      </c>
      <c r="D6148" s="2">
        <v>0</v>
      </c>
      <c r="E6148" s="2">
        <v>30</v>
      </c>
      <c r="F6148" s="2">
        <v>30</v>
      </c>
      <c r="G6148" s="2">
        <v>5000</v>
      </c>
      <c r="H6148" s="2" t="s">
        <v>372</v>
      </c>
      <c r="I6148" s="2" t="s">
        <v>2</v>
      </c>
      <c r="J6148" s="2" t="s">
        <v>48</v>
      </c>
      <c r="K6148" s="2" t="str">
        <f>LOOKUP(A6148,'[2]Collin Seedling for R'!$A$3:$A$51,'[2]Collin Seedling for R'!$R$3:$R$51)</f>
        <v>Unburned</v>
      </c>
      <c r="L6148" s="2" t="str">
        <f>LOOKUP(A6148,'[2]Collin Seedling for R'!$A$3:$A$51,'[2]Collin Seedling for R'!$T$3:$T$51)</f>
        <v>FS</v>
      </c>
      <c r="M6148" s="2" t="str">
        <f>LOOKUP(A6148,'[2]Collin Seedling for R'!$A$3:$A$51,'[2]Collin Seedling for R'!$P$3:$P$51)</f>
        <v>Unseeded</v>
      </c>
      <c r="N6148" s="8">
        <f t="shared" si="96"/>
        <v>0.6</v>
      </c>
      <c r="O6148" s="2" t="str">
        <f>LOOKUP(H6148,[2]plantlist!$A$2:$A$943,[2]plantlist!$B$2:$B$943)</f>
        <v>G</v>
      </c>
    </row>
    <row r="6149" spans="1:15" x14ac:dyDescent="0.2">
      <c r="A6149" s="7" t="s">
        <v>365</v>
      </c>
      <c r="B6149" s="2">
        <v>1997</v>
      </c>
      <c r="C6149" s="2" t="s">
        <v>0</v>
      </c>
      <c r="D6149" s="2">
        <v>0</v>
      </c>
      <c r="E6149" s="2">
        <v>1024</v>
      </c>
      <c r="F6149" s="2">
        <v>1024</v>
      </c>
      <c r="G6149" s="2">
        <v>5000</v>
      </c>
      <c r="H6149" s="2" t="s">
        <v>168</v>
      </c>
      <c r="I6149" s="2" t="s">
        <v>2</v>
      </c>
      <c r="J6149" s="2" t="s">
        <v>169</v>
      </c>
      <c r="K6149" s="2" t="str">
        <f>LOOKUP(A6149,'[2]Collin Seedling for R'!$A$3:$A$51,'[2]Collin Seedling for R'!$R$3:$R$51)</f>
        <v>Unburned</v>
      </c>
      <c r="L6149" s="2" t="str">
        <f>LOOKUP(A6149,'[2]Collin Seedling for R'!$A$3:$A$51,'[2]Collin Seedling for R'!$T$3:$T$51)</f>
        <v>FS</v>
      </c>
      <c r="M6149" s="2" t="str">
        <f>LOOKUP(A6149,'[2]Collin Seedling for R'!$A$3:$A$51,'[2]Collin Seedling for R'!$P$3:$P$51)</f>
        <v>Unseeded</v>
      </c>
      <c r="N6149" s="8">
        <f t="shared" si="96"/>
        <v>20.48</v>
      </c>
      <c r="O6149" s="2" t="str">
        <f>LOOKUP(H6149,[2]plantlist!$A$2:$A$943,[2]plantlist!$B$2:$B$943)</f>
        <v>F</v>
      </c>
    </row>
    <row r="6150" spans="1:15" x14ac:dyDescent="0.2">
      <c r="A6150" s="7" t="s">
        <v>365</v>
      </c>
      <c r="B6150" s="2">
        <v>1997</v>
      </c>
      <c r="C6150" s="2" t="s">
        <v>0</v>
      </c>
      <c r="D6150" s="2">
        <v>0</v>
      </c>
      <c r="E6150" s="2">
        <v>92</v>
      </c>
      <c r="F6150" s="2">
        <v>92</v>
      </c>
      <c r="G6150" s="2">
        <v>5000</v>
      </c>
      <c r="H6150" s="2" t="s">
        <v>124</v>
      </c>
      <c r="I6150" s="2" t="s">
        <v>2</v>
      </c>
      <c r="J6150" s="2" t="s">
        <v>125</v>
      </c>
      <c r="K6150" s="2" t="str">
        <f>LOOKUP(A6150,'[2]Collin Seedling for R'!$A$3:$A$51,'[2]Collin Seedling for R'!$R$3:$R$51)</f>
        <v>Unburned</v>
      </c>
      <c r="L6150" s="2" t="str">
        <f>LOOKUP(A6150,'[2]Collin Seedling for R'!$A$3:$A$51,'[2]Collin Seedling for R'!$T$3:$T$51)</f>
        <v>FS</v>
      </c>
      <c r="M6150" s="2" t="str">
        <f>LOOKUP(A6150,'[2]Collin Seedling for R'!$A$3:$A$51,'[2]Collin Seedling for R'!$P$3:$P$51)</f>
        <v>Unseeded</v>
      </c>
      <c r="N6150" s="8">
        <f t="shared" si="96"/>
        <v>1.8399999999999999</v>
      </c>
      <c r="O6150" s="2" t="str">
        <f>LOOKUP(H6150,[2]plantlist!$A$2:$A$943,[2]plantlist!$B$2:$B$943)</f>
        <v>F</v>
      </c>
    </row>
    <row r="6151" spans="1:15" x14ac:dyDescent="0.2">
      <c r="A6151" s="7" t="s">
        <v>365</v>
      </c>
      <c r="B6151" s="2">
        <v>1997</v>
      </c>
      <c r="C6151" s="2" t="s">
        <v>0</v>
      </c>
      <c r="D6151" s="2">
        <v>0</v>
      </c>
      <c r="E6151" s="2">
        <v>3</v>
      </c>
      <c r="F6151" s="2">
        <v>3</v>
      </c>
      <c r="G6151" s="2">
        <v>5000</v>
      </c>
      <c r="H6151" s="2" t="s">
        <v>128</v>
      </c>
      <c r="I6151" s="2" t="s">
        <v>2</v>
      </c>
      <c r="J6151" s="2" t="s">
        <v>129</v>
      </c>
      <c r="K6151" s="2" t="str">
        <f>LOOKUP(A6151,'[2]Collin Seedling for R'!$A$3:$A$51,'[2]Collin Seedling for R'!$R$3:$R$51)</f>
        <v>Unburned</v>
      </c>
      <c r="L6151" s="2" t="str">
        <f>LOOKUP(A6151,'[2]Collin Seedling for R'!$A$3:$A$51,'[2]Collin Seedling for R'!$T$3:$T$51)</f>
        <v>FS</v>
      </c>
      <c r="M6151" s="2" t="str">
        <f>LOOKUP(A6151,'[2]Collin Seedling for R'!$A$3:$A$51,'[2]Collin Seedling for R'!$P$3:$P$51)</f>
        <v>Unseeded</v>
      </c>
      <c r="N6151" s="8">
        <f t="shared" si="96"/>
        <v>0.06</v>
      </c>
      <c r="O6151" s="2" t="str">
        <f>LOOKUP(H6151,[2]plantlist!$A$2:$A$943,[2]plantlist!$B$2:$B$943)</f>
        <v>F</v>
      </c>
    </row>
    <row r="6152" spans="1:15" x14ac:dyDescent="0.2">
      <c r="A6152" s="7" t="s">
        <v>365</v>
      </c>
      <c r="B6152" s="2">
        <v>1997</v>
      </c>
      <c r="C6152" s="2" t="s">
        <v>0</v>
      </c>
      <c r="D6152" s="2">
        <v>0</v>
      </c>
      <c r="E6152" s="2">
        <v>4</v>
      </c>
      <c r="F6152" s="2">
        <v>4</v>
      </c>
      <c r="G6152" s="2">
        <v>5000</v>
      </c>
      <c r="H6152" s="2" t="s">
        <v>424</v>
      </c>
      <c r="I6152" s="2" t="s">
        <v>2</v>
      </c>
      <c r="J6152" s="2" t="s">
        <v>425</v>
      </c>
      <c r="K6152" s="2" t="str">
        <f>LOOKUP(A6152,'[2]Collin Seedling for R'!$A$3:$A$51,'[2]Collin Seedling for R'!$R$3:$R$51)</f>
        <v>Unburned</v>
      </c>
      <c r="L6152" s="2" t="str">
        <f>LOOKUP(A6152,'[2]Collin Seedling for R'!$A$3:$A$51,'[2]Collin Seedling for R'!$T$3:$T$51)</f>
        <v>FS</v>
      </c>
      <c r="M6152" s="2" t="str">
        <f>LOOKUP(A6152,'[2]Collin Seedling for R'!$A$3:$A$51,'[2]Collin Seedling for R'!$P$3:$P$51)</f>
        <v>Unseeded</v>
      </c>
      <c r="N6152" s="8">
        <f t="shared" si="96"/>
        <v>0.08</v>
      </c>
      <c r="O6152" s="2" t="str">
        <f>LOOKUP(H6152,[2]plantlist!$A$2:$A$943,[2]plantlist!$B$2:$B$943)</f>
        <v>F</v>
      </c>
    </row>
    <row r="6153" spans="1:15" x14ac:dyDescent="0.2">
      <c r="A6153" s="7" t="s">
        <v>365</v>
      </c>
      <c r="B6153" s="2">
        <v>1997</v>
      </c>
      <c r="C6153" s="2" t="s">
        <v>0</v>
      </c>
      <c r="D6153" s="2">
        <v>0</v>
      </c>
      <c r="E6153" s="2">
        <v>2</v>
      </c>
      <c r="F6153" s="2">
        <v>2</v>
      </c>
      <c r="G6153" s="2">
        <v>5000</v>
      </c>
      <c r="H6153" s="2" t="s">
        <v>391</v>
      </c>
      <c r="I6153" s="2" t="s">
        <v>2</v>
      </c>
      <c r="J6153" s="2" t="s">
        <v>392</v>
      </c>
      <c r="K6153" s="2" t="str">
        <f>LOOKUP(A6153,'[2]Collin Seedling for R'!$A$3:$A$51,'[2]Collin Seedling for R'!$R$3:$R$51)</f>
        <v>Unburned</v>
      </c>
      <c r="L6153" s="2" t="str">
        <f>LOOKUP(A6153,'[2]Collin Seedling for R'!$A$3:$A$51,'[2]Collin Seedling for R'!$T$3:$T$51)</f>
        <v>FS</v>
      </c>
      <c r="M6153" s="2" t="str">
        <f>LOOKUP(A6153,'[2]Collin Seedling for R'!$A$3:$A$51,'[2]Collin Seedling for R'!$P$3:$P$51)</f>
        <v>Unseeded</v>
      </c>
      <c r="N6153" s="8">
        <f t="shared" si="96"/>
        <v>0.04</v>
      </c>
      <c r="O6153" s="2" t="str">
        <f>LOOKUP(H6153,[2]plantlist!$A$2:$A$943,[2]plantlist!$B$2:$B$943)</f>
        <v>M</v>
      </c>
    </row>
    <row r="6154" spans="1:15" x14ac:dyDescent="0.2">
      <c r="A6154" s="7" t="s">
        <v>365</v>
      </c>
      <c r="B6154" s="2">
        <v>1997</v>
      </c>
      <c r="C6154" s="2" t="s">
        <v>0</v>
      </c>
      <c r="D6154" s="2">
        <v>0</v>
      </c>
      <c r="E6154" s="2">
        <v>10</v>
      </c>
      <c r="F6154" s="2">
        <v>10</v>
      </c>
      <c r="G6154" s="2">
        <v>5000</v>
      </c>
      <c r="H6154" s="2" t="s">
        <v>422</v>
      </c>
      <c r="I6154" s="2" t="s">
        <v>2</v>
      </c>
      <c r="J6154" s="2" t="s">
        <v>423</v>
      </c>
      <c r="K6154" s="2" t="str">
        <f>LOOKUP(A6154,'[2]Collin Seedling for R'!$A$3:$A$51,'[2]Collin Seedling for R'!$R$3:$R$51)</f>
        <v>Unburned</v>
      </c>
      <c r="L6154" s="2" t="str">
        <f>LOOKUP(A6154,'[2]Collin Seedling for R'!$A$3:$A$51,'[2]Collin Seedling for R'!$T$3:$T$51)</f>
        <v>FS</v>
      </c>
      <c r="M6154" s="2" t="str">
        <f>LOOKUP(A6154,'[2]Collin Seedling for R'!$A$3:$A$51,'[2]Collin Seedling for R'!$P$3:$P$51)</f>
        <v>Unseeded</v>
      </c>
      <c r="N6154" s="8">
        <f t="shared" si="96"/>
        <v>0.2</v>
      </c>
      <c r="O6154" s="2" t="str">
        <f>LOOKUP(H6154,[2]plantlist!$A$2:$A$943,[2]plantlist!$B$2:$B$943)</f>
        <v>U</v>
      </c>
    </row>
    <row r="6155" spans="1:15" x14ac:dyDescent="0.2">
      <c r="A6155" s="7" t="s">
        <v>365</v>
      </c>
      <c r="B6155" s="2">
        <v>1997</v>
      </c>
      <c r="C6155" s="2" t="s">
        <v>0</v>
      </c>
      <c r="D6155" s="2">
        <v>0</v>
      </c>
      <c r="E6155" s="2">
        <v>2</v>
      </c>
      <c r="F6155" s="2">
        <v>2</v>
      </c>
      <c r="G6155" s="2">
        <v>5000</v>
      </c>
      <c r="H6155" s="2" t="s">
        <v>118</v>
      </c>
      <c r="I6155" s="2" t="s">
        <v>2</v>
      </c>
      <c r="J6155" s="2" t="s">
        <v>119</v>
      </c>
      <c r="K6155" s="2" t="str">
        <f>LOOKUP(A6155,'[2]Collin Seedling for R'!$A$3:$A$51,'[2]Collin Seedling for R'!$R$3:$R$51)</f>
        <v>Unburned</v>
      </c>
      <c r="L6155" s="2" t="str">
        <f>LOOKUP(A6155,'[2]Collin Seedling for R'!$A$3:$A$51,'[2]Collin Seedling for R'!$T$3:$T$51)</f>
        <v>FS</v>
      </c>
      <c r="M6155" s="2" t="str">
        <f>LOOKUP(A6155,'[2]Collin Seedling for R'!$A$3:$A$51,'[2]Collin Seedling for R'!$P$3:$P$51)</f>
        <v>Unseeded</v>
      </c>
      <c r="N6155" s="8">
        <f t="shared" si="96"/>
        <v>0.04</v>
      </c>
      <c r="O6155" s="2" t="str">
        <f>LOOKUP(H6155,[2]plantlist!$A$2:$A$943,[2]plantlist!$B$2:$B$943)</f>
        <v>F</v>
      </c>
    </row>
    <row r="6156" spans="1:15" x14ac:dyDescent="0.2">
      <c r="A6156" s="7" t="s">
        <v>365</v>
      </c>
      <c r="B6156" s="2">
        <v>1997</v>
      </c>
      <c r="C6156" s="2" t="s">
        <v>0</v>
      </c>
      <c r="D6156" s="2">
        <v>0</v>
      </c>
      <c r="E6156" s="2">
        <v>3</v>
      </c>
      <c r="F6156" s="2">
        <v>3</v>
      </c>
      <c r="G6156" s="2">
        <v>5000</v>
      </c>
      <c r="H6156" s="2" t="s">
        <v>82</v>
      </c>
      <c r="I6156" s="2" t="s">
        <v>19</v>
      </c>
      <c r="J6156" s="2" t="s">
        <v>83</v>
      </c>
      <c r="K6156" s="2" t="str">
        <f>LOOKUP(A6156,'[2]Collin Seedling for R'!$A$3:$A$51,'[2]Collin Seedling for R'!$R$3:$R$51)</f>
        <v>Unburned</v>
      </c>
      <c r="L6156" s="2" t="str">
        <f>LOOKUP(A6156,'[2]Collin Seedling for R'!$A$3:$A$51,'[2]Collin Seedling for R'!$T$3:$T$51)</f>
        <v>FS</v>
      </c>
      <c r="M6156" s="2" t="str">
        <f>LOOKUP(A6156,'[2]Collin Seedling for R'!$A$3:$A$51,'[2]Collin Seedling for R'!$P$3:$P$51)</f>
        <v>Unseeded</v>
      </c>
      <c r="N6156" s="8">
        <f t="shared" si="96"/>
        <v>0.06</v>
      </c>
      <c r="O6156" s="2" t="str">
        <f>LOOKUP(H6156,[2]plantlist!$A$2:$A$943,[2]plantlist!$B$2:$B$943)</f>
        <v>F</v>
      </c>
    </row>
    <row r="6157" spans="1:15" x14ac:dyDescent="0.2">
      <c r="A6157" s="7" t="s">
        <v>365</v>
      </c>
      <c r="B6157" s="2">
        <v>1997</v>
      </c>
      <c r="C6157" s="2" t="s">
        <v>0</v>
      </c>
      <c r="D6157" s="2">
        <v>0</v>
      </c>
      <c r="E6157" s="2">
        <v>14</v>
      </c>
      <c r="F6157" s="2">
        <v>14</v>
      </c>
      <c r="G6157" s="2">
        <v>5000</v>
      </c>
      <c r="H6157" s="2" t="s">
        <v>373</v>
      </c>
      <c r="I6157" s="2" t="s">
        <v>2</v>
      </c>
      <c r="J6157" s="2" t="s">
        <v>67</v>
      </c>
      <c r="K6157" s="2" t="str">
        <f>LOOKUP(A6157,'[2]Collin Seedling for R'!$A$3:$A$51,'[2]Collin Seedling for R'!$R$3:$R$51)</f>
        <v>Unburned</v>
      </c>
      <c r="L6157" s="2" t="str">
        <f>LOOKUP(A6157,'[2]Collin Seedling for R'!$A$3:$A$51,'[2]Collin Seedling for R'!$T$3:$T$51)</f>
        <v>FS</v>
      </c>
      <c r="M6157" s="2" t="str">
        <f>LOOKUP(A6157,'[2]Collin Seedling for R'!$A$3:$A$51,'[2]Collin Seedling for R'!$P$3:$P$51)</f>
        <v>Unseeded</v>
      </c>
      <c r="N6157" s="8">
        <f t="shared" si="96"/>
        <v>0.27999999999999997</v>
      </c>
      <c r="O6157" s="2" t="str">
        <f>LOOKUP(H6157,[2]plantlist!$A$2:$A$943,[2]plantlist!$B$2:$B$943)</f>
        <v>G</v>
      </c>
    </row>
    <row r="6158" spans="1:15" x14ac:dyDescent="0.2">
      <c r="A6158" s="7" t="s">
        <v>365</v>
      </c>
      <c r="B6158" s="2">
        <v>1997</v>
      </c>
      <c r="C6158" s="2" t="s">
        <v>0</v>
      </c>
      <c r="D6158" s="2">
        <v>0</v>
      </c>
      <c r="E6158" s="2">
        <v>21</v>
      </c>
      <c r="F6158" s="2">
        <v>21</v>
      </c>
      <c r="G6158" s="2">
        <v>5000</v>
      </c>
      <c r="H6158" s="2" t="s">
        <v>102</v>
      </c>
      <c r="I6158" s="2" t="s">
        <v>19</v>
      </c>
      <c r="J6158" s="2" t="s">
        <v>103</v>
      </c>
      <c r="K6158" s="2" t="str">
        <f>LOOKUP(A6158,'[2]Collin Seedling for R'!$A$3:$A$51,'[2]Collin Seedling for R'!$R$3:$R$51)</f>
        <v>Unburned</v>
      </c>
      <c r="L6158" s="2" t="str">
        <f>LOOKUP(A6158,'[2]Collin Seedling for R'!$A$3:$A$51,'[2]Collin Seedling for R'!$T$3:$T$51)</f>
        <v>FS</v>
      </c>
      <c r="M6158" s="2" t="str">
        <f>LOOKUP(A6158,'[2]Collin Seedling for R'!$A$3:$A$51,'[2]Collin Seedling for R'!$P$3:$P$51)</f>
        <v>Unseeded</v>
      </c>
      <c r="N6158" s="8">
        <f t="shared" si="96"/>
        <v>0.42</v>
      </c>
      <c r="O6158" s="2" t="str">
        <f>LOOKUP(H6158,[2]plantlist!$A$2:$A$943,[2]plantlist!$B$2:$B$943)</f>
        <v>F</v>
      </c>
    </row>
    <row r="6159" spans="1:15" x14ac:dyDescent="0.2">
      <c r="A6159" s="7" t="s">
        <v>365</v>
      </c>
      <c r="B6159" s="2">
        <v>1997</v>
      </c>
      <c r="C6159" s="2" t="s">
        <v>0</v>
      </c>
      <c r="D6159" s="2">
        <v>0</v>
      </c>
      <c r="E6159" s="2">
        <v>20</v>
      </c>
      <c r="F6159" s="2">
        <v>20</v>
      </c>
      <c r="G6159" s="2">
        <v>5000</v>
      </c>
      <c r="H6159" s="2" t="s">
        <v>82</v>
      </c>
      <c r="I6159" s="2" t="s">
        <v>2</v>
      </c>
      <c r="J6159" s="2" t="s">
        <v>83</v>
      </c>
      <c r="K6159" s="2" t="str">
        <f>LOOKUP(A6159,'[2]Collin Seedling for R'!$A$3:$A$51,'[2]Collin Seedling for R'!$R$3:$R$51)</f>
        <v>Unburned</v>
      </c>
      <c r="L6159" s="2" t="str">
        <f>LOOKUP(A6159,'[2]Collin Seedling for R'!$A$3:$A$51,'[2]Collin Seedling for R'!$T$3:$T$51)</f>
        <v>FS</v>
      </c>
      <c r="M6159" s="2" t="str">
        <f>LOOKUP(A6159,'[2]Collin Seedling for R'!$A$3:$A$51,'[2]Collin Seedling for R'!$P$3:$P$51)</f>
        <v>Unseeded</v>
      </c>
      <c r="N6159" s="8">
        <f t="shared" si="96"/>
        <v>0.4</v>
      </c>
      <c r="O6159" s="2" t="str">
        <f>LOOKUP(H6159,[2]plantlist!$A$2:$A$943,[2]plantlist!$B$2:$B$943)</f>
        <v>F</v>
      </c>
    </row>
    <row r="6160" spans="1:15" x14ac:dyDescent="0.2">
      <c r="A6160" s="7" t="s">
        <v>365</v>
      </c>
      <c r="B6160" s="2">
        <v>1997</v>
      </c>
      <c r="C6160" s="2" t="s">
        <v>0</v>
      </c>
      <c r="D6160" s="2">
        <v>0</v>
      </c>
      <c r="E6160" s="2">
        <v>7</v>
      </c>
      <c r="F6160" s="2">
        <v>7</v>
      </c>
      <c r="G6160" s="2">
        <v>5000</v>
      </c>
      <c r="H6160" s="2" t="s">
        <v>384</v>
      </c>
      <c r="I6160" s="2" t="s">
        <v>2</v>
      </c>
      <c r="J6160" s="2" t="s">
        <v>385</v>
      </c>
      <c r="K6160" s="2" t="str">
        <f>LOOKUP(A6160,'[2]Collin Seedling for R'!$A$3:$A$51,'[2]Collin Seedling for R'!$R$3:$R$51)</f>
        <v>Unburned</v>
      </c>
      <c r="L6160" s="2" t="str">
        <f>LOOKUP(A6160,'[2]Collin Seedling for R'!$A$3:$A$51,'[2]Collin Seedling for R'!$T$3:$T$51)</f>
        <v>FS</v>
      </c>
      <c r="M6160" s="2" t="str">
        <f>LOOKUP(A6160,'[2]Collin Seedling for R'!$A$3:$A$51,'[2]Collin Seedling for R'!$P$3:$P$51)</f>
        <v>Unseeded</v>
      </c>
      <c r="N6160" s="8">
        <f t="shared" si="96"/>
        <v>0.13999999999999999</v>
      </c>
      <c r="O6160" s="2" t="str">
        <f>LOOKUP(H6160,[2]plantlist!$A$2:$A$943,[2]plantlist!$B$2:$B$943)</f>
        <v>G</v>
      </c>
    </row>
    <row r="6161" spans="1:15" x14ac:dyDescent="0.2">
      <c r="A6161" s="7" t="s">
        <v>365</v>
      </c>
      <c r="B6161" s="2">
        <v>1997</v>
      </c>
      <c r="C6161" s="2" t="s">
        <v>0</v>
      </c>
      <c r="D6161" s="2">
        <v>0</v>
      </c>
      <c r="E6161" s="2">
        <v>8</v>
      </c>
      <c r="F6161" s="2">
        <v>8</v>
      </c>
      <c r="G6161" s="2">
        <v>5000</v>
      </c>
      <c r="H6161" s="2" t="s">
        <v>70</v>
      </c>
      <c r="I6161" s="2" t="s">
        <v>2</v>
      </c>
      <c r="J6161" s="2" t="s">
        <v>71</v>
      </c>
      <c r="K6161" s="2" t="str">
        <f>LOOKUP(A6161,'[2]Collin Seedling for R'!$A$3:$A$51,'[2]Collin Seedling for R'!$R$3:$R$51)</f>
        <v>Unburned</v>
      </c>
      <c r="L6161" s="2" t="str">
        <f>LOOKUP(A6161,'[2]Collin Seedling for R'!$A$3:$A$51,'[2]Collin Seedling for R'!$T$3:$T$51)</f>
        <v>FS</v>
      </c>
      <c r="M6161" s="2" t="str">
        <f>LOOKUP(A6161,'[2]Collin Seedling for R'!$A$3:$A$51,'[2]Collin Seedling for R'!$P$3:$P$51)</f>
        <v>Unseeded</v>
      </c>
      <c r="N6161" s="8">
        <f t="shared" si="96"/>
        <v>0.16</v>
      </c>
      <c r="O6161" s="2" t="str">
        <f>LOOKUP(H6161,[2]plantlist!$A$2:$A$943,[2]plantlist!$B$2:$B$943)</f>
        <v>F</v>
      </c>
    </row>
    <row r="6162" spans="1:15" x14ac:dyDescent="0.2">
      <c r="A6162" s="7" t="s">
        <v>365</v>
      </c>
      <c r="B6162" s="2">
        <v>1997</v>
      </c>
      <c r="C6162" s="2" t="s">
        <v>0</v>
      </c>
      <c r="D6162" s="2">
        <v>0</v>
      </c>
      <c r="E6162" s="2">
        <v>5</v>
      </c>
      <c r="F6162" s="2">
        <v>5</v>
      </c>
      <c r="G6162" s="2">
        <v>5000</v>
      </c>
      <c r="H6162" s="2" t="s">
        <v>370</v>
      </c>
      <c r="I6162" s="2" t="s">
        <v>19</v>
      </c>
      <c r="J6162" s="2" t="s">
        <v>371</v>
      </c>
      <c r="K6162" s="2" t="str">
        <f>LOOKUP(A6162,'[2]Collin Seedling for R'!$A$3:$A$51,'[2]Collin Seedling for R'!$R$3:$R$51)</f>
        <v>Unburned</v>
      </c>
      <c r="L6162" s="2" t="str">
        <f>LOOKUP(A6162,'[2]Collin Seedling for R'!$A$3:$A$51,'[2]Collin Seedling for R'!$T$3:$T$51)</f>
        <v>FS</v>
      </c>
      <c r="M6162" s="2" t="str">
        <f>LOOKUP(A6162,'[2]Collin Seedling for R'!$A$3:$A$51,'[2]Collin Seedling for R'!$P$3:$P$51)</f>
        <v>Unseeded</v>
      </c>
      <c r="N6162" s="8">
        <f t="shared" si="96"/>
        <v>0.1</v>
      </c>
      <c r="O6162" s="2" t="str">
        <f>LOOKUP(H6162,[2]plantlist!$A$2:$A$943,[2]plantlist!$B$2:$B$943)</f>
        <v>G</v>
      </c>
    </row>
    <row r="6163" spans="1:15" x14ac:dyDescent="0.2">
      <c r="A6163" s="7" t="s">
        <v>365</v>
      </c>
      <c r="B6163" s="2">
        <v>1997</v>
      </c>
      <c r="C6163" s="2" t="s">
        <v>0</v>
      </c>
      <c r="D6163" s="2">
        <v>0</v>
      </c>
      <c r="E6163" s="2">
        <v>62</v>
      </c>
      <c r="F6163" s="2">
        <v>62</v>
      </c>
      <c r="G6163" s="2">
        <v>5000</v>
      </c>
      <c r="H6163" s="2" t="s">
        <v>33</v>
      </c>
      <c r="I6163" s="2" t="s">
        <v>2</v>
      </c>
      <c r="J6163" s="2" t="s">
        <v>34</v>
      </c>
      <c r="K6163" s="2" t="str">
        <f>LOOKUP(A6163,'[2]Collin Seedling for R'!$A$3:$A$51,'[2]Collin Seedling for R'!$R$3:$R$51)</f>
        <v>Unburned</v>
      </c>
      <c r="L6163" s="2" t="str">
        <f>LOOKUP(A6163,'[2]Collin Seedling for R'!$A$3:$A$51,'[2]Collin Seedling for R'!$T$3:$T$51)</f>
        <v>FS</v>
      </c>
      <c r="M6163" s="2" t="str">
        <f>LOOKUP(A6163,'[2]Collin Seedling for R'!$A$3:$A$51,'[2]Collin Seedling for R'!$P$3:$P$51)</f>
        <v>Unseeded</v>
      </c>
      <c r="N6163" s="8">
        <f t="shared" si="96"/>
        <v>1.24</v>
      </c>
      <c r="O6163" s="2" t="str">
        <f>LOOKUP(H6163,[2]plantlist!$A$2:$A$943,[2]plantlist!$B$2:$B$943)</f>
        <v>F</v>
      </c>
    </row>
    <row r="6164" spans="1:15" x14ac:dyDescent="0.2">
      <c r="A6164" s="7" t="s">
        <v>365</v>
      </c>
      <c r="B6164" s="2">
        <v>1997</v>
      </c>
      <c r="C6164" s="2" t="s">
        <v>0</v>
      </c>
      <c r="D6164" s="2">
        <v>0</v>
      </c>
      <c r="E6164" s="2">
        <v>269</v>
      </c>
      <c r="F6164" s="2">
        <v>269</v>
      </c>
      <c r="G6164" s="2">
        <v>5000</v>
      </c>
      <c r="H6164" s="2" t="s">
        <v>152</v>
      </c>
      <c r="I6164" s="2" t="s">
        <v>2</v>
      </c>
      <c r="J6164" s="2" t="s">
        <v>153</v>
      </c>
      <c r="K6164" s="2" t="str">
        <f>LOOKUP(A6164,'[2]Collin Seedling for R'!$A$3:$A$51,'[2]Collin Seedling for R'!$R$3:$R$51)</f>
        <v>Unburned</v>
      </c>
      <c r="L6164" s="2" t="str">
        <f>LOOKUP(A6164,'[2]Collin Seedling for R'!$A$3:$A$51,'[2]Collin Seedling for R'!$T$3:$T$51)</f>
        <v>FS</v>
      </c>
      <c r="M6164" s="2" t="str">
        <f>LOOKUP(A6164,'[2]Collin Seedling for R'!$A$3:$A$51,'[2]Collin Seedling for R'!$P$3:$P$51)</f>
        <v>Unseeded</v>
      </c>
      <c r="N6164" s="8">
        <f t="shared" si="96"/>
        <v>5.38</v>
      </c>
      <c r="O6164" s="2" t="str">
        <f>LOOKUP(H6164,[2]plantlist!$A$2:$A$943,[2]plantlist!$B$2:$B$943)</f>
        <v>F</v>
      </c>
    </row>
    <row r="6165" spans="1:15" x14ac:dyDescent="0.2">
      <c r="A6165" s="7" t="s">
        <v>365</v>
      </c>
      <c r="B6165" s="2">
        <v>1997</v>
      </c>
      <c r="C6165" s="2" t="s">
        <v>0</v>
      </c>
      <c r="D6165" s="2">
        <v>0</v>
      </c>
      <c r="E6165" s="2">
        <v>24</v>
      </c>
      <c r="F6165" s="2">
        <v>24</v>
      </c>
      <c r="G6165" s="2">
        <v>5000</v>
      </c>
      <c r="H6165" s="2" t="s">
        <v>108</v>
      </c>
      <c r="I6165" s="2" t="s">
        <v>2</v>
      </c>
      <c r="J6165" s="2" t="s">
        <v>109</v>
      </c>
      <c r="K6165" s="2" t="str">
        <f>LOOKUP(A6165,'[2]Collin Seedling for R'!$A$3:$A$51,'[2]Collin Seedling for R'!$R$3:$R$51)</f>
        <v>Unburned</v>
      </c>
      <c r="L6165" s="2" t="str">
        <f>LOOKUP(A6165,'[2]Collin Seedling for R'!$A$3:$A$51,'[2]Collin Seedling for R'!$T$3:$T$51)</f>
        <v>FS</v>
      </c>
      <c r="M6165" s="2" t="str">
        <f>LOOKUP(A6165,'[2]Collin Seedling for R'!$A$3:$A$51,'[2]Collin Seedling for R'!$P$3:$P$51)</f>
        <v>Unseeded</v>
      </c>
      <c r="N6165" s="8">
        <f t="shared" si="96"/>
        <v>0.48</v>
      </c>
      <c r="O6165" s="2" t="str">
        <f>LOOKUP(H6165,[2]plantlist!$A$2:$A$943,[2]plantlist!$B$2:$B$943)</f>
        <v>F</v>
      </c>
    </row>
    <row r="6166" spans="1:15" x14ac:dyDescent="0.2">
      <c r="A6166" s="7" t="s">
        <v>365</v>
      </c>
      <c r="B6166" s="2">
        <v>1997</v>
      </c>
      <c r="C6166" s="2" t="s">
        <v>0</v>
      </c>
      <c r="D6166" s="2">
        <v>0</v>
      </c>
      <c r="E6166" s="2">
        <v>41</v>
      </c>
      <c r="F6166" s="2">
        <v>41</v>
      </c>
      <c r="G6166" s="2">
        <v>5000</v>
      </c>
      <c r="H6166" s="2" t="s">
        <v>110</v>
      </c>
      <c r="I6166" s="2" t="s">
        <v>19</v>
      </c>
      <c r="J6166" s="2" t="s">
        <v>111</v>
      </c>
      <c r="K6166" s="2" t="str">
        <f>LOOKUP(A6166,'[2]Collin Seedling for R'!$A$3:$A$51,'[2]Collin Seedling for R'!$R$3:$R$51)</f>
        <v>Unburned</v>
      </c>
      <c r="L6166" s="2" t="str">
        <f>LOOKUP(A6166,'[2]Collin Seedling for R'!$A$3:$A$51,'[2]Collin Seedling for R'!$T$3:$T$51)</f>
        <v>FS</v>
      </c>
      <c r="M6166" s="2" t="str">
        <f>LOOKUP(A6166,'[2]Collin Seedling for R'!$A$3:$A$51,'[2]Collin Seedling for R'!$P$3:$P$51)</f>
        <v>Unseeded</v>
      </c>
      <c r="N6166" s="8">
        <f t="shared" si="96"/>
        <v>0.82000000000000006</v>
      </c>
      <c r="O6166" s="2" t="str">
        <f>LOOKUP(H6166,[2]plantlist!$A$2:$A$943,[2]plantlist!$B$2:$B$943)</f>
        <v>F</v>
      </c>
    </row>
    <row r="6167" spans="1:15" x14ac:dyDescent="0.2">
      <c r="A6167" s="7" t="s">
        <v>365</v>
      </c>
      <c r="B6167" s="2">
        <v>1997</v>
      </c>
      <c r="C6167" s="2" t="s">
        <v>0</v>
      </c>
      <c r="D6167" s="2">
        <v>0</v>
      </c>
      <c r="E6167" s="2">
        <v>5</v>
      </c>
      <c r="F6167" s="2">
        <v>5</v>
      </c>
      <c r="G6167" s="2">
        <v>5000</v>
      </c>
      <c r="H6167" s="2" t="s">
        <v>258</v>
      </c>
      <c r="I6167" s="2" t="s">
        <v>2</v>
      </c>
      <c r="J6167" s="2" t="s">
        <v>259</v>
      </c>
      <c r="K6167" s="2" t="str">
        <f>LOOKUP(A6167,'[2]Collin Seedling for R'!$A$3:$A$51,'[2]Collin Seedling for R'!$R$3:$R$51)</f>
        <v>Unburned</v>
      </c>
      <c r="L6167" s="2" t="str">
        <f>LOOKUP(A6167,'[2]Collin Seedling for R'!$A$3:$A$51,'[2]Collin Seedling for R'!$T$3:$T$51)</f>
        <v>FS</v>
      </c>
      <c r="M6167" s="2" t="str">
        <f>LOOKUP(A6167,'[2]Collin Seedling for R'!$A$3:$A$51,'[2]Collin Seedling for R'!$P$3:$P$51)</f>
        <v>Unseeded</v>
      </c>
      <c r="N6167" s="8">
        <f t="shared" si="96"/>
        <v>0.1</v>
      </c>
      <c r="O6167" s="2" t="str">
        <f>LOOKUP(H6167,[2]plantlist!$A$2:$A$943,[2]plantlist!$B$2:$B$943)</f>
        <v>F</v>
      </c>
    </row>
    <row r="6168" spans="1:15" x14ac:dyDescent="0.2">
      <c r="A6168" s="7" t="s">
        <v>365</v>
      </c>
      <c r="B6168" s="2">
        <v>1997</v>
      </c>
      <c r="C6168" s="2" t="s">
        <v>0</v>
      </c>
      <c r="D6168" s="2">
        <v>0</v>
      </c>
      <c r="E6168" s="2">
        <v>4</v>
      </c>
      <c r="F6168" s="2">
        <v>4</v>
      </c>
      <c r="G6168" s="2">
        <v>5000</v>
      </c>
      <c r="H6168" s="2" t="s">
        <v>25</v>
      </c>
      <c r="I6168" s="2" t="s">
        <v>2</v>
      </c>
      <c r="J6168" s="2" t="s">
        <v>26</v>
      </c>
      <c r="K6168" s="2" t="str">
        <f>LOOKUP(A6168,'[2]Collin Seedling for R'!$A$3:$A$51,'[2]Collin Seedling for R'!$R$3:$R$51)</f>
        <v>Unburned</v>
      </c>
      <c r="L6168" s="2" t="str">
        <f>LOOKUP(A6168,'[2]Collin Seedling for R'!$A$3:$A$51,'[2]Collin Seedling for R'!$T$3:$T$51)</f>
        <v>FS</v>
      </c>
      <c r="M6168" s="2" t="str">
        <f>LOOKUP(A6168,'[2]Collin Seedling for R'!$A$3:$A$51,'[2]Collin Seedling for R'!$P$3:$P$51)</f>
        <v>Unseeded</v>
      </c>
      <c r="N6168" s="8">
        <f t="shared" si="96"/>
        <v>0.08</v>
      </c>
      <c r="O6168" s="2" t="str">
        <f>LOOKUP(H6168,[2]plantlist!$A$2:$A$943,[2]plantlist!$B$2:$B$943)</f>
        <v>F</v>
      </c>
    </row>
    <row r="6169" spans="1:15" x14ac:dyDescent="0.2">
      <c r="A6169" s="7" t="s">
        <v>365</v>
      </c>
      <c r="B6169" s="2">
        <v>1997</v>
      </c>
      <c r="C6169" s="2" t="s">
        <v>0</v>
      </c>
      <c r="D6169" s="2">
        <v>0</v>
      </c>
      <c r="E6169" s="2">
        <v>3</v>
      </c>
      <c r="F6169" s="2">
        <v>3</v>
      </c>
      <c r="G6169" s="2">
        <v>5000</v>
      </c>
      <c r="H6169" s="2" t="s">
        <v>12</v>
      </c>
      <c r="I6169" s="2" t="s">
        <v>2</v>
      </c>
      <c r="J6169" s="2" t="s">
        <v>13</v>
      </c>
      <c r="K6169" s="2" t="str">
        <f>LOOKUP(A6169,'[2]Collin Seedling for R'!$A$3:$A$51,'[2]Collin Seedling for R'!$R$3:$R$51)</f>
        <v>Unburned</v>
      </c>
      <c r="L6169" s="2" t="str">
        <f>LOOKUP(A6169,'[2]Collin Seedling for R'!$A$3:$A$51,'[2]Collin Seedling for R'!$T$3:$T$51)</f>
        <v>FS</v>
      </c>
      <c r="M6169" s="2" t="str">
        <f>LOOKUP(A6169,'[2]Collin Seedling for R'!$A$3:$A$51,'[2]Collin Seedling for R'!$P$3:$P$51)</f>
        <v>Unseeded</v>
      </c>
      <c r="N6169" s="8">
        <f t="shared" si="96"/>
        <v>0.06</v>
      </c>
      <c r="O6169" s="2" t="str">
        <f>LOOKUP(H6169,[2]plantlist!$A$2:$A$943,[2]plantlist!$B$2:$B$943)</f>
        <v>G</v>
      </c>
    </row>
    <row r="6170" spans="1:15" x14ac:dyDescent="0.2">
      <c r="A6170" s="7" t="s">
        <v>531</v>
      </c>
      <c r="B6170" s="2">
        <v>1998</v>
      </c>
      <c r="C6170" s="2" t="s">
        <v>0</v>
      </c>
      <c r="D6170" s="2">
        <v>4518</v>
      </c>
      <c r="E6170" s="2">
        <v>0</v>
      </c>
      <c r="F6170" s="2">
        <v>4518</v>
      </c>
      <c r="G6170" s="2">
        <v>5000</v>
      </c>
      <c r="H6170" s="2" t="s">
        <v>6</v>
      </c>
      <c r="I6170" s="2" t="s">
        <v>2</v>
      </c>
      <c r="J6170" s="2" t="s">
        <v>7</v>
      </c>
      <c r="K6170" s="2" t="str">
        <f>LOOKUP(A6170,'[2]Collin Seedling for R'!$A$3:$A$51,'[2]Collin Seedling for R'!$R$3:$R$51)</f>
        <v>Unburned</v>
      </c>
      <c r="L6170" s="2" t="str">
        <f>LOOKUP(A6170,'[2]Collin Seedling for R'!$A$3:$A$51,'[2]Collin Seedling for R'!$T$3:$T$51)</f>
        <v>FS</v>
      </c>
      <c r="M6170" s="2" t="str">
        <f>LOOKUP(A6170,'[2]Collin Seedling for R'!$A$3:$A$51,'[2]Collin Seedling for R'!$P$3:$P$51)</f>
        <v>Unseeded</v>
      </c>
      <c r="N6170" s="8">
        <f t="shared" si="96"/>
        <v>0</v>
      </c>
      <c r="O6170" s="2" t="str">
        <f>LOOKUP(H6170,[2]plantlist!$A$2:$A$943,[2]plantlist!$B$2:$B$943)</f>
        <v>L</v>
      </c>
    </row>
    <row r="6171" spans="1:15" x14ac:dyDescent="0.2">
      <c r="A6171" s="7" t="s">
        <v>531</v>
      </c>
      <c r="B6171" s="2">
        <v>1998</v>
      </c>
      <c r="C6171" s="2" t="s">
        <v>0</v>
      </c>
      <c r="D6171" s="2">
        <v>428</v>
      </c>
      <c r="E6171" s="2">
        <v>0</v>
      </c>
      <c r="F6171" s="2">
        <v>428</v>
      </c>
      <c r="G6171" s="2">
        <v>5000</v>
      </c>
      <c r="H6171" s="2" t="s">
        <v>366</v>
      </c>
      <c r="I6171" s="2" t="s">
        <v>2</v>
      </c>
      <c r="J6171" s="2" t="s">
        <v>367</v>
      </c>
      <c r="K6171" s="2" t="str">
        <f>LOOKUP(A6171,'[2]Collin Seedling for R'!$A$3:$A$51,'[2]Collin Seedling for R'!$R$3:$R$51)</f>
        <v>Unburned</v>
      </c>
      <c r="L6171" s="2" t="str">
        <f>LOOKUP(A6171,'[2]Collin Seedling for R'!$A$3:$A$51,'[2]Collin Seedling for R'!$T$3:$T$51)</f>
        <v>FS</v>
      </c>
      <c r="M6171" s="2" t="str">
        <f>LOOKUP(A6171,'[2]Collin Seedling for R'!$A$3:$A$51,'[2]Collin Seedling for R'!$P$3:$P$51)</f>
        <v>Unseeded</v>
      </c>
      <c r="N6171" s="8">
        <f t="shared" si="96"/>
        <v>0</v>
      </c>
      <c r="O6171" s="2" t="str">
        <f>LOOKUP(H6171,[2]plantlist!$A$2:$A$943,[2]plantlist!$B$2:$B$943)</f>
        <v>B</v>
      </c>
    </row>
    <row r="6172" spans="1:15" x14ac:dyDescent="0.2">
      <c r="A6172" s="7" t="s">
        <v>531</v>
      </c>
      <c r="B6172" s="2">
        <v>1998</v>
      </c>
      <c r="C6172" s="2" t="s">
        <v>0</v>
      </c>
      <c r="D6172" s="2">
        <v>28</v>
      </c>
      <c r="E6172" s="2">
        <v>12</v>
      </c>
      <c r="F6172" s="2">
        <v>40</v>
      </c>
      <c r="G6172" s="2">
        <v>5000</v>
      </c>
      <c r="H6172" s="2" t="s">
        <v>10</v>
      </c>
      <c r="I6172" s="2" t="s">
        <v>2</v>
      </c>
      <c r="J6172" s="2" t="s">
        <v>11</v>
      </c>
      <c r="K6172" s="2" t="str">
        <f>LOOKUP(A6172,'[2]Collin Seedling for R'!$A$3:$A$51,'[2]Collin Seedling for R'!$R$3:$R$51)</f>
        <v>Unburned</v>
      </c>
      <c r="L6172" s="2" t="str">
        <f>LOOKUP(A6172,'[2]Collin Seedling for R'!$A$3:$A$51,'[2]Collin Seedling for R'!$T$3:$T$51)</f>
        <v>FS</v>
      </c>
      <c r="M6172" s="2" t="str">
        <f>LOOKUP(A6172,'[2]Collin Seedling for R'!$A$3:$A$51,'[2]Collin Seedling for R'!$P$3:$P$51)</f>
        <v>Unseeded</v>
      </c>
      <c r="N6172" s="8">
        <f t="shared" si="96"/>
        <v>0.24</v>
      </c>
      <c r="O6172" s="2" t="str">
        <f>LOOKUP(H6172,[2]plantlist!$A$2:$A$943,[2]plantlist!$B$2:$B$943)</f>
        <v>L</v>
      </c>
    </row>
    <row r="6173" spans="1:15" x14ac:dyDescent="0.2">
      <c r="A6173" s="7" t="s">
        <v>531</v>
      </c>
      <c r="B6173" s="2">
        <v>1998</v>
      </c>
      <c r="C6173" s="2" t="s">
        <v>0</v>
      </c>
      <c r="D6173" s="2">
        <v>13</v>
      </c>
      <c r="E6173" s="2">
        <v>0</v>
      </c>
      <c r="F6173" s="2">
        <v>13</v>
      </c>
      <c r="G6173" s="2">
        <v>5000</v>
      </c>
      <c r="H6173" s="2" t="s">
        <v>278</v>
      </c>
      <c r="I6173" s="2" t="s">
        <v>2</v>
      </c>
      <c r="J6173" s="2" t="s">
        <v>279</v>
      </c>
      <c r="K6173" s="2" t="str">
        <f>LOOKUP(A6173,'[2]Collin Seedling for R'!$A$3:$A$51,'[2]Collin Seedling for R'!$R$3:$R$51)</f>
        <v>Unburned</v>
      </c>
      <c r="L6173" s="2" t="str">
        <f>LOOKUP(A6173,'[2]Collin Seedling for R'!$A$3:$A$51,'[2]Collin Seedling for R'!$T$3:$T$51)</f>
        <v>FS</v>
      </c>
      <c r="M6173" s="2" t="str">
        <f>LOOKUP(A6173,'[2]Collin Seedling for R'!$A$3:$A$51,'[2]Collin Seedling for R'!$P$3:$P$51)</f>
        <v>Unseeded</v>
      </c>
      <c r="N6173" s="8">
        <f t="shared" si="96"/>
        <v>0</v>
      </c>
      <c r="O6173" s="2" t="str">
        <f>LOOKUP(H6173,[2]plantlist!$A$2:$A$943,[2]plantlist!$B$2:$B$943)</f>
        <v>B</v>
      </c>
    </row>
    <row r="6174" spans="1:15" x14ac:dyDescent="0.2">
      <c r="A6174" s="7" t="s">
        <v>531</v>
      </c>
      <c r="B6174" s="2">
        <v>1998</v>
      </c>
      <c r="C6174" s="2" t="s">
        <v>0</v>
      </c>
      <c r="D6174" s="2">
        <v>6</v>
      </c>
      <c r="E6174" s="2">
        <v>200</v>
      </c>
      <c r="F6174" s="2">
        <v>206</v>
      </c>
      <c r="G6174" s="2">
        <v>5000</v>
      </c>
      <c r="H6174" s="2" t="s">
        <v>31</v>
      </c>
      <c r="I6174" s="2" t="s">
        <v>2</v>
      </c>
      <c r="J6174" s="2" t="s">
        <v>32</v>
      </c>
      <c r="K6174" s="2" t="str">
        <f>LOOKUP(A6174,'[2]Collin Seedling for R'!$A$3:$A$51,'[2]Collin Seedling for R'!$R$3:$R$51)</f>
        <v>Unburned</v>
      </c>
      <c r="L6174" s="2" t="str">
        <f>LOOKUP(A6174,'[2]Collin Seedling for R'!$A$3:$A$51,'[2]Collin Seedling for R'!$T$3:$T$51)</f>
        <v>FS</v>
      </c>
      <c r="M6174" s="2" t="str">
        <f>LOOKUP(A6174,'[2]Collin Seedling for R'!$A$3:$A$51,'[2]Collin Seedling for R'!$P$3:$P$51)</f>
        <v>Unseeded</v>
      </c>
      <c r="N6174" s="8">
        <f t="shared" si="96"/>
        <v>4</v>
      </c>
      <c r="O6174" s="2" t="str">
        <f>LOOKUP(H6174,[2]plantlist!$A$2:$A$943,[2]plantlist!$B$2:$B$943)</f>
        <v>U</v>
      </c>
    </row>
    <row r="6175" spans="1:15" x14ac:dyDescent="0.2">
      <c r="A6175" s="7" t="s">
        <v>531</v>
      </c>
      <c r="B6175" s="2">
        <v>1998</v>
      </c>
      <c r="C6175" s="2" t="s">
        <v>0</v>
      </c>
      <c r="D6175" s="2">
        <v>6</v>
      </c>
      <c r="E6175" s="2">
        <v>0</v>
      </c>
      <c r="F6175" s="2">
        <v>6</v>
      </c>
      <c r="G6175" s="2">
        <v>5000</v>
      </c>
      <c r="H6175" s="2" t="s">
        <v>53</v>
      </c>
      <c r="I6175" s="2" t="s">
        <v>2</v>
      </c>
      <c r="J6175" s="2" t="s">
        <v>54</v>
      </c>
      <c r="K6175" s="2" t="str">
        <f>LOOKUP(A6175,'[2]Collin Seedling for R'!$A$3:$A$51,'[2]Collin Seedling for R'!$R$3:$R$51)</f>
        <v>Unburned</v>
      </c>
      <c r="L6175" s="2" t="str">
        <f>LOOKUP(A6175,'[2]Collin Seedling for R'!$A$3:$A$51,'[2]Collin Seedling for R'!$T$3:$T$51)</f>
        <v>FS</v>
      </c>
      <c r="M6175" s="2" t="str">
        <f>LOOKUP(A6175,'[2]Collin Seedling for R'!$A$3:$A$51,'[2]Collin Seedling for R'!$P$3:$P$51)</f>
        <v>Unseeded</v>
      </c>
      <c r="N6175" s="8">
        <f t="shared" si="96"/>
        <v>0</v>
      </c>
      <c r="O6175" s="2" t="str">
        <f>LOOKUP(H6175,[2]plantlist!$A$2:$A$943,[2]plantlist!$B$2:$B$943)</f>
        <v>C</v>
      </c>
    </row>
    <row r="6176" spans="1:15" x14ac:dyDescent="0.2">
      <c r="A6176" s="7" t="s">
        <v>531</v>
      </c>
      <c r="B6176" s="2">
        <v>1998</v>
      </c>
      <c r="C6176" s="2" t="s">
        <v>0</v>
      </c>
      <c r="D6176" s="2">
        <v>1</v>
      </c>
      <c r="E6176" s="2">
        <v>5</v>
      </c>
      <c r="F6176" s="2">
        <v>6</v>
      </c>
      <c r="G6176" s="2">
        <v>5000</v>
      </c>
      <c r="H6176" s="2" t="s">
        <v>422</v>
      </c>
      <c r="I6176" s="2" t="s">
        <v>2</v>
      </c>
      <c r="J6176" s="2" t="s">
        <v>423</v>
      </c>
      <c r="K6176" s="2" t="str">
        <f>LOOKUP(A6176,'[2]Collin Seedling for R'!$A$3:$A$51,'[2]Collin Seedling for R'!$R$3:$R$51)</f>
        <v>Unburned</v>
      </c>
      <c r="L6176" s="2" t="str">
        <f>LOOKUP(A6176,'[2]Collin Seedling for R'!$A$3:$A$51,'[2]Collin Seedling for R'!$T$3:$T$51)</f>
        <v>FS</v>
      </c>
      <c r="M6176" s="2" t="str">
        <f>LOOKUP(A6176,'[2]Collin Seedling for R'!$A$3:$A$51,'[2]Collin Seedling for R'!$P$3:$P$51)</f>
        <v>Unseeded</v>
      </c>
      <c r="N6176" s="8">
        <f t="shared" si="96"/>
        <v>0.1</v>
      </c>
      <c r="O6176" s="2" t="str">
        <f>LOOKUP(H6176,[2]plantlist!$A$2:$A$943,[2]plantlist!$B$2:$B$943)</f>
        <v>U</v>
      </c>
    </row>
    <row r="6177" spans="1:15" x14ac:dyDescent="0.2">
      <c r="A6177" s="7" t="s">
        <v>531</v>
      </c>
      <c r="B6177" s="2">
        <v>1998</v>
      </c>
      <c r="C6177" s="2" t="s">
        <v>0</v>
      </c>
      <c r="D6177" s="2">
        <v>0</v>
      </c>
      <c r="E6177" s="2">
        <v>395</v>
      </c>
      <c r="F6177" s="2">
        <v>395</v>
      </c>
      <c r="G6177" s="2">
        <v>5000</v>
      </c>
      <c r="H6177" s="2" t="s">
        <v>152</v>
      </c>
      <c r="I6177" s="2" t="s">
        <v>2</v>
      </c>
      <c r="J6177" s="2" t="s">
        <v>153</v>
      </c>
      <c r="K6177" s="2" t="str">
        <f>LOOKUP(A6177,'[2]Collin Seedling for R'!$A$3:$A$51,'[2]Collin Seedling for R'!$R$3:$R$51)</f>
        <v>Unburned</v>
      </c>
      <c r="L6177" s="2" t="str">
        <f>LOOKUP(A6177,'[2]Collin Seedling for R'!$A$3:$A$51,'[2]Collin Seedling for R'!$T$3:$T$51)</f>
        <v>FS</v>
      </c>
      <c r="M6177" s="2" t="str">
        <f>LOOKUP(A6177,'[2]Collin Seedling for R'!$A$3:$A$51,'[2]Collin Seedling for R'!$P$3:$P$51)</f>
        <v>Unseeded</v>
      </c>
      <c r="N6177" s="8">
        <f t="shared" si="96"/>
        <v>7.9</v>
      </c>
      <c r="O6177" s="2" t="str">
        <f>LOOKUP(H6177,[2]plantlist!$A$2:$A$943,[2]plantlist!$B$2:$B$943)</f>
        <v>F</v>
      </c>
    </row>
    <row r="6178" spans="1:15" x14ac:dyDescent="0.2">
      <c r="A6178" s="7" t="s">
        <v>531</v>
      </c>
      <c r="B6178" s="2">
        <v>1998</v>
      </c>
      <c r="C6178" s="2" t="s">
        <v>0</v>
      </c>
      <c r="D6178" s="2">
        <v>0</v>
      </c>
      <c r="E6178" s="2">
        <v>2485</v>
      </c>
      <c r="F6178" s="2">
        <v>2485</v>
      </c>
      <c r="G6178" s="2">
        <v>5000</v>
      </c>
      <c r="H6178" s="2" t="s">
        <v>74</v>
      </c>
      <c r="I6178" s="2" t="s">
        <v>2</v>
      </c>
      <c r="J6178" s="2" t="s">
        <v>75</v>
      </c>
      <c r="K6178" s="2" t="str">
        <f>LOOKUP(A6178,'[2]Collin Seedling for R'!$A$3:$A$51,'[2]Collin Seedling for R'!$R$3:$R$51)</f>
        <v>Unburned</v>
      </c>
      <c r="L6178" s="2" t="str">
        <f>LOOKUP(A6178,'[2]Collin Seedling for R'!$A$3:$A$51,'[2]Collin Seedling for R'!$T$3:$T$51)</f>
        <v>FS</v>
      </c>
      <c r="M6178" s="2" t="str">
        <f>LOOKUP(A6178,'[2]Collin Seedling for R'!$A$3:$A$51,'[2]Collin Seedling for R'!$P$3:$P$51)</f>
        <v>Unseeded</v>
      </c>
      <c r="N6178" s="8">
        <f t="shared" si="96"/>
        <v>49.7</v>
      </c>
      <c r="O6178" s="2" t="str">
        <f>LOOKUP(H6178,[2]plantlist!$A$2:$A$943,[2]plantlist!$B$2:$B$943)</f>
        <v>T</v>
      </c>
    </row>
    <row r="6179" spans="1:15" x14ac:dyDescent="0.2">
      <c r="A6179" s="7" t="s">
        <v>531</v>
      </c>
      <c r="B6179" s="2">
        <v>1998</v>
      </c>
      <c r="C6179" s="2" t="s">
        <v>0</v>
      </c>
      <c r="D6179" s="2">
        <v>0</v>
      </c>
      <c r="E6179" s="2">
        <v>9</v>
      </c>
      <c r="F6179" s="2">
        <v>9</v>
      </c>
      <c r="G6179" s="2">
        <v>5000</v>
      </c>
      <c r="H6179" s="2" t="s">
        <v>240</v>
      </c>
      <c r="I6179" s="2" t="s">
        <v>2</v>
      </c>
      <c r="J6179" s="2" t="s">
        <v>241</v>
      </c>
      <c r="K6179" s="2" t="str">
        <f>LOOKUP(A6179,'[2]Collin Seedling for R'!$A$3:$A$51,'[2]Collin Seedling for R'!$R$3:$R$51)</f>
        <v>Unburned</v>
      </c>
      <c r="L6179" s="2" t="str">
        <f>LOOKUP(A6179,'[2]Collin Seedling for R'!$A$3:$A$51,'[2]Collin Seedling for R'!$T$3:$T$51)</f>
        <v>FS</v>
      </c>
      <c r="M6179" s="2" t="str">
        <f>LOOKUP(A6179,'[2]Collin Seedling for R'!$A$3:$A$51,'[2]Collin Seedling for R'!$P$3:$P$51)</f>
        <v>Unseeded</v>
      </c>
      <c r="N6179" s="8">
        <f t="shared" ref="N6179:N6242" si="97">E6179/G6179*100</f>
        <v>0.18</v>
      </c>
      <c r="O6179" s="2" t="str">
        <f>LOOKUP(H6179,[2]plantlist!$A$2:$A$943,[2]plantlist!$B$2:$B$943)</f>
        <v>G</v>
      </c>
    </row>
    <row r="6180" spans="1:15" x14ac:dyDescent="0.2">
      <c r="A6180" s="7" t="s">
        <v>531</v>
      </c>
      <c r="B6180" s="2">
        <v>1998</v>
      </c>
      <c r="C6180" s="2" t="s">
        <v>0</v>
      </c>
      <c r="D6180" s="2">
        <v>0</v>
      </c>
      <c r="E6180" s="2">
        <v>1</v>
      </c>
      <c r="F6180" s="2">
        <v>1</v>
      </c>
      <c r="G6180" s="2">
        <v>5000</v>
      </c>
      <c r="H6180" s="2" t="s">
        <v>118</v>
      </c>
      <c r="I6180" s="2" t="s">
        <v>2</v>
      </c>
      <c r="J6180" s="2" t="s">
        <v>119</v>
      </c>
      <c r="K6180" s="2" t="str">
        <f>LOOKUP(A6180,'[2]Collin Seedling for R'!$A$3:$A$51,'[2]Collin Seedling for R'!$R$3:$R$51)</f>
        <v>Unburned</v>
      </c>
      <c r="L6180" s="2" t="str">
        <f>LOOKUP(A6180,'[2]Collin Seedling for R'!$A$3:$A$51,'[2]Collin Seedling for R'!$T$3:$T$51)</f>
        <v>FS</v>
      </c>
      <c r="M6180" s="2" t="str">
        <f>LOOKUP(A6180,'[2]Collin Seedling for R'!$A$3:$A$51,'[2]Collin Seedling for R'!$P$3:$P$51)</f>
        <v>Unseeded</v>
      </c>
      <c r="N6180" s="8">
        <f t="shared" si="97"/>
        <v>0.02</v>
      </c>
      <c r="O6180" s="2" t="str">
        <f>LOOKUP(H6180,[2]plantlist!$A$2:$A$943,[2]plantlist!$B$2:$B$943)</f>
        <v>F</v>
      </c>
    </row>
    <row r="6181" spans="1:15" x14ac:dyDescent="0.2">
      <c r="A6181" s="7" t="s">
        <v>531</v>
      </c>
      <c r="B6181" s="2">
        <v>1998</v>
      </c>
      <c r="C6181" s="2" t="s">
        <v>0</v>
      </c>
      <c r="D6181" s="2">
        <v>0</v>
      </c>
      <c r="E6181" s="2">
        <v>111</v>
      </c>
      <c r="F6181" s="2">
        <v>111</v>
      </c>
      <c r="G6181" s="2">
        <v>5000</v>
      </c>
      <c r="H6181" s="2" t="s">
        <v>458</v>
      </c>
      <c r="I6181" s="2" t="s">
        <v>2</v>
      </c>
      <c r="J6181" s="2" t="s">
        <v>459</v>
      </c>
      <c r="K6181" s="2" t="str">
        <f>LOOKUP(A6181,'[2]Collin Seedling for R'!$A$3:$A$51,'[2]Collin Seedling for R'!$R$3:$R$51)</f>
        <v>Unburned</v>
      </c>
      <c r="L6181" s="2" t="str">
        <f>LOOKUP(A6181,'[2]Collin Seedling for R'!$A$3:$A$51,'[2]Collin Seedling for R'!$T$3:$T$51)</f>
        <v>FS</v>
      </c>
      <c r="M6181" s="2" t="str">
        <f>LOOKUP(A6181,'[2]Collin Seedling for R'!$A$3:$A$51,'[2]Collin Seedling for R'!$P$3:$P$51)</f>
        <v>Unseeded</v>
      </c>
      <c r="N6181" s="8">
        <f t="shared" si="97"/>
        <v>2.2200000000000002</v>
      </c>
      <c r="O6181" s="2" t="str">
        <f>LOOKUP(H6181,[2]plantlist!$A$2:$A$943,[2]plantlist!$B$2:$B$943)</f>
        <v>F</v>
      </c>
    </row>
    <row r="6182" spans="1:15" x14ac:dyDescent="0.2">
      <c r="A6182" s="7" t="s">
        <v>531</v>
      </c>
      <c r="B6182" s="2">
        <v>1998</v>
      </c>
      <c r="C6182" s="2" t="s">
        <v>0</v>
      </c>
      <c r="D6182" s="2">
        <v>0</v>
      </c>
      <c r="E6182" s="2">
        <v>4</v>
      </c>
      <c r="F6182" s="2">
        <v>4</v>
      </c>
      <c r="G6182" s="2">
        <v>5000</v>
      </c>
      <c r="H6182" s="2" t="s">
        <v>33</v>
      </c>
      <c r="I6182" s="2" t="s">
        <v>2</v>
      </c>
      <c r="J6182" s="2" t="s">
        <v>34</v>
      </c>
      <c r="K6182" s="2" t="str">
        <f>LOOKUP(A6182,'[2]Collin Seedling for R'!$A$3:$A$51,'[2]Collin Seedling for R'!$R$3:$R$51)</f>
        <v>Unburned</v>
      </c>
      <c r="L6182" s="2" t="str">
        <f>LOOKUP(A6182,'[2]Collin Seedling for R'!$A$3:$A$51,'[2]Collin Seedling for R'!$T$3:$T$51)</f>
        <v>FS</v>
      </c>
      <c r="M6182" s="2" t="str">
        <f>LOOKUP(A6182,'[2]Collin Seedling for R'!$A$3:$A$51,'[2]Collin Seedling for R'!$P$3:$P$51)</f>
        <v>Unseeded</v>
      </c>
      <c r="N6182" s="8">
        <f t="shared" si="97"/>
        <v>0.08</v>
      </c>
      <c r="O6182" s="2" t="str">
        <f>LOOKUP(H6182,[2]plantlist!$A$2:$A$943,[2]plantlist!$B$2:$B$943)</f>
        <v>F</v>
      </c>
    </row>
    <row r="6183" spans="1:15" x14ac:dyDescent="0.2">
      <c r="A6183" s="7" t="s">
        <v>531</v>
      </c>
      <c r="B6183" s="2">
        <v>1998</v>
      </c>
      <c r="C6183" s="2" t="s">
        <v>0</v>
      </c>
      <c r="D6183" s="2">
        <v>0</v>
      </c>
      <c r="E6183" s="2">
        <v>71</v>
      </c>
      <c r="F6183" s="2">
        <v>71</v>
      </c>
      <c r="G6183" s="2">
        <v>5000</v>
      </c>
      <c r="H6183" s="2" t="s">
        <v>372</v>
      </c>
      <c r="I6183" s="2" t="s">
        <v>2</v>
      </c>
      <c r="J6183" s="2" t="s">
        <v>48</v>
      </c>
      <c r="K6183" s="2" t="str">
        <f>LOOKUP(A6183,'[2]Collin Seedling for R'!$A$3:$A$51,'[2]Collin Seedling for R'!$R$3:$R$51)</f>
        <v>Unburned</v>
      </c>
      <c r="L6183" s="2" t="str">
        <f>LOOKUP(A6183,'[2]Collin Seedling for R'!$A$3:$A$51,'[2]Collin Seedling for R'!$T$3:$T$51)</f>
        <v>FS</v>
      </c>
      <c r="M6183" s="2" t="str">
        <f>LOOKUP(A6183,'[2]Collin Seedling for R'!$A$3:$A$51,'[2]Collin Seedling for R'!$P$3:$P$51)</f>
        <v>Unseeded</v>
      </c>
      <c r="N6183" s="8">
        <f t="shared" si="97"/>
        <v>1.4200000000000002</v>
      </c>
      <c r="O6183" s="2" t="str">
        <f>LOOKUP(H6183,[2]plantlist!$A$2:$A$943,[2]plantlist!$B$2:$B$943)</f>
        <v>G</v>
      </c>
    </row>
    <row r="6184" spans="1:15" x14ac:dyDescent="0.2">
      <c r="A6184" s="7" t="s">
        <v>531</v>
      </c>
      <c r="B6184" s="2">
        <v>1998</v>
      </c>
      <c r="C6184" s="2" t="s">
        <v>0</v>
      </c>
      <c r="D6184" s="2">
        <v>0</v>
      </c>
      <c r="E6184" s="2">
        <v>26</v>
      </c>
      <c r="F6184" s="2">
        <v>26</v>
      </c>
      <c r="G6184" s="2">
        <v>5000</v>
      </c>
      <c r="H6184" s="2" t="s">
        <v>458</v>
      </c>
      <c r="I6184" s="2" t="s">
        <v>19</v>
      </c>
      <c r="J6184" s="2" t="s">
        <v>459</v>
      </c>
      <c r="K6184" s="2" t="str">
        <f>LOOKUP(A6184,'[2]Collin Seedling for R'!$A$3:$A$51,'[2]Collin Seedling for R'!$R$3:$R$51)</f>
        <v>Unburned</v>
      </c>
      <c r="L6184" s="2" t="str">
        <f>LOOKUP(A6184,'[2]Collin Seedling for R'!$A$3:$A$51,'[2]Collin Seedling for R'!$T$3:$T$51)</f>
        <v>FS</v>
      </c>
      <c r="M6184" s="2" t="str">
        <f>LOOKUP(A6184,'[2]Collin Seedling for R'!$A$3:$A$51,'[2]Collin Seedling for R'!$P$3:$P$51)</f>
        <v>Unseeded</v>
      </c>
      <c r="N6184" s="8">
        <f t="shared" si="97"/>
        <v>0.52</v>
      </c>
      <c r="O6184" s="2" t="str">
        <f>LOOKUP(H6184,[2]plantlist!$A$2:$A$943,[2]plantlist!$B$2:$B$943)</f>
        <v>F</v>
      </c>
    </row>
    <row r="6185" spans="1:15" x14ac:dyDescent="0.2">
      <c r="A6185" s="7" t="s">
        <v>531</v>
      </c>
      <c r="B6185" s="2">
        <v>1998</v>
      </c>
      <c r="C6185" s="2" t="s">
        <v>0</v>
      </c>
      <c r="D6185" s="2">
        <v>0</v>
      </c>
      <c r="E6185" s="2">
        <v>7</v>
      </c>
      <c r="F6185" s="2">
        <v>7</v>
      </c>
      <c r="G6185" s="2">
        <v>5000</v>
      </c>
      <c r="H6185" s="2" t="s">
        <v>248</v>
      </c>
      <c r="I6185" s="2" t="s">
        <v>2</v>
      </c>
      <c r="J6185" s="2" t="s">
        <v>249</v>
      </c>
      <c r="K6185" s="2" t="str">
        <f>LOOKUP(A6185,'[2]Collin Seedling for R'!$A$3:$A$51,'[2]Collin Seedling for R'!$R$3:$R$51)</f>
        <v>Unburned</v>
      </c>
      <c r="L6185" s="2" t="str">
        <f>LOOKUP(A6185,'[2]Collin Seedling for R'!$A$3:$A$51,'[2]Collin Seedling for R'!$T$3:$T$51)</f>
        <v>FS</v>
      </c>
      <c r="M6185" s="2" t="str">
        <f>LOOKUP(A6185,'[2]Collin Seedling for R'!$A$3:$A$51,'[2]Collin Seedling for R'!$P$3:$P$51)</f>
        <v>Unseeded</v>
      </c>
      <c r="N6185" s="8">
        <f t="shared" si="97"/>
        <v>0.13999999999999999</v>
      </c>
      <c r="O6185" s="2" t="str">
        <f>LOOKUP(H6185,[2]plantlist!$A$2:$A$943,[2]plantlist!$B$2:$B$943)</f>
        <v>G</v>
      </c>
    </row>
    <row r="6186" spans="1:15" x14ac:dyDescent="0.2">
      <c r="A6186" s="7" t="s">
        <v>531</v>
      </c>
      <c r="B6186" s="2">
        <v>1998</v>
      </c>
      <c r="C6186" s="2" t="s">
        <v>0</v>
      </c>
      <c r="D6186" s="2">
        <v>0</v>
      </c>
      <c r="E6186" s="2">
        <v>63</v>
      </c>
      <c r="F6186" s="2">
        <v>63</v>
      </c>
      <c r="G6186" s="2">
        <v>5000</v>
      </c>
      <c r="H6186" s="2" t="s">
        <v>124</v>
      </c>
      <c r="I6186" s="2" t="s">
        <v>2</v>
      </c>
      <c r="J6186" s="2" t="s">
        <v>125</v>
      </c>
      <c r="K6186" s="2" t="str">
        <f>LOOKUP(A6186,'[2]Collin Seedling for R'!$A$3:$A$51,'[2]Collin Seedling for R'!$R$3:$R$51)</f>
        <v>Unburned</v>
      </c>
      <c r="L6186" s="2" t="str">
        <f>LOOKUP(A6186,'[2]Collin Seedling for R'!$A$3:$A$51,'[2]Collin Seedling for R'!$T$3:$T$51)</f>
        <v>FS</v>
      </c>
      <c r="M6186" s="2" t="str">
        <f>LOOKUP(A6186,'[2]Collin Seedling for R'!$A$3:$A$51,'[2]Collin Seedling for R'!$P$3:$P$51)</f>
        <v>Unseeded</v>
      </c>
      <c r="N6186" s="8">
        <f t="shared" si="97"/>
        <v>1.26</v>
      </c>
      <c r="O6186" s="2" t="str">
        <f>LOOKUP(H6186,[2]plantlist!$A$2:$A$943,[2]plantlist!$B$2:$B$943)</f>
        <v>F</v>
      </c>
    </row>
    <row r="6187" spans="1:15" x14ac:dyDescent="0.2">
      <c r="A6187" s="7" t="s">
        <v>531</v>
      </c>
      <c r="B6187" s="2">
        <v>1998</v>
      </c>
      <c r="C6187" s="2" t="s">
        <v>0</v>
      </c>
      <c r="D6187" s="2">
        <v>0</v>
      </c>
      <c r="E6187" s="2">
        <v>6</v>
      </c>
      <c r="F6187" s="2">
        <v>6</v>
      </c>
      <c r="G6187" s="2">
        <v>5000</v>
      </c>
      <c r="H6187" s="2" t="s">
        <v>124</v>
      </c>
      <c r="I6187" s="2" t="s">
        <v>19</v>
      </c>
      <c r="J6187" s="2" t="s">
        <v>125</v>
      </c>
      <c r="K6187" s="2" t="str">
        <f>LOOKUP(A6187,'[2]Collin Seedling for R'!$A$3:$A$51,'[2]Collin Seedling for R'!$R$3:$R$51)</f>
        <v>Unburned</v>
      </c>
      <c r="L6187" s="2" t="str">
        <f>LOOKUP(A6187,'[2]Collin Seedling for R'!$A$3:$A$51,'[2]Collin Seedling for R'!$T$3:$T$51)</f>
        <v>FS</v>
      </c>
      <c r="M6187" s="2" t="str">
        <f>LOOKUP(A6187,'[2]Collin Seedling for R'!$A$3:$A$51,'[2]Collin Seedling for R'!$P$3:$P$51)</f>
        <v>Unseeded</v>
      </c>
      <c r="N6187" s="8">
        <f t="shared" si="97"/>
        <v>0.12</v>
      </c>
      <c r="O6187" s="2" t="str">
        <f>LOOKUP(H6187,[2]plantlist!$A$2:$A$943,[2]plantlist!$B$2:$B$943)</f>
        <v>F</v>
      </c>
    </row>
    <row r="6188" spans="1:15" x14ac:dyDescent="0.2">
      <c r="A6188" s="7" t="s">
        <v>531</v>
      </c>
      <c r="B6188" s="2">
        <v>1998</v>
      </c>
      <c r="C6188" s="2" t="s">
        <v>0</v>
      </c>
      <c r="D6188" s="2">
        <v>0</v>
      </c>
      <c r="E6188" s="2">
        <v>1</v>
      </c>
      <c r="F6188" s="2">
        <v>1</v>
      </c>
      <c r="G6188" s="2">
        <v>5000</v>
      </c>
      <c r="H6188" s="2" t="s">
        <v>492</v>
      </c>
      <c r="I6188" s="2" t="s">
        <v>2</v>
      </c>
      <c r="J6188" s="2" t="s">
        <v>493</v>
      </c>
      <c r="K6188" s="2" t="str">
        <f>LOOKUP(A6188,'[2]Collin Seedling for R'!$A$3:$A$51,'[2]Collin Seedling for R'!$R$3:$R$51)</f>
        <v>Unburned</v>
      </c>
      <c r="L6188" s="2" t="str">
        <f>LOOKUP(A6188,'[2]Collin Seedling for R'!$A$3:$A$51,'[2]Collin Seedling for R'!$T$3:$T$51)</f>
        <v>FS</v>
      </c>
      <c r="M6188" s="2" t="str">
        <f>LOOKUP(A6188,'[2]Collin Seedling for R'!$A$3:$A$51,'[2]Collin Seedling for R'!$P$3:$P$51)</f>
        <v>Unseeded</v>
      </c>
      <c r="N6188" s="8">
        <f t="shared" si="97"/>
        <v>0.02</v>
      </c>
      <c r="O6188" s="2" t="s">
        <v>244</v>
      </c>
    </row>
    <row r="6189" spans="1:15" x14ac:dyDescent="0.2">
      <c r="A6189" s="7" t="s">
        <v>531</v>
      </c>
      <c r="B6189" s="2">
        <v>1998</v>
      </c>
      <c r="C6189" s="2" t="s">
        <v>0</v>
      </c>
      <c r="D6189" s="2">
        <v>0</v>
      </c>
      <c r="E6189" s="2">
        <v>1</v>
      </c>
      <c r="F6189" s="2">
        <v>1</v>
      </c>
      <c r="G6189" s="2">
        <v>5000</v>
      </c>
      <c r="H6189" s="2" t="s">
        <v>70</v>
      </c>
      <c r="I6189" s="2" t="s">
        <v>2</v>
      </c>
      <c r="J6189" s="2" t="s">
        <v>71</v>
      </c>
      <c r="K6189" s="2" t="str">
        <f>LOOKUP(A6189,'[2]Collin Seedling for R'!$A$3:$A$51,'[2]Collin Seedling for R'!$R$3:$R$51)</f>
        <v>Unburned</v>
      </c>
      <c r="L6189" s="2" t="str">
        <f>LOOKUP(A6189,'[2]Collin Seedling for R'!$A$3:$A$51,'[2]Collin Seedling for R'!$T$3:$T$51)</f>
        <v>FS</v>
      </c>
      <c r="M6189" s="2" t="str">
        <f>LOOKUP(A6189,'[2]Collin Seedling for R'!$A$3:$A$51,'[2]Collin Seedling for R'!$P$3:$P$51)</f>
        <v>Unseeded</v>
      </c>
      <c r="N6189" s="8">
        <f t="shared" si="97"/>
        <v>0.02</v>
      </c>
      <c r="O6189" s="2" t="str">
        <f>LOOKUP(H6189,[2]plantlist!$A$2:$A$943,[2]plantlist!$B$2:$B$943)</f>
        <v>F</v>
      </c>
    </row>
    <row r="6190" spans="1:15" x14ac:dyDescent="0.2">
      <c r="A6190" s="7" t="s">
        <v>531</v>
      </c>
      <c r="B6190" s="2">
        <v>1998</v>
      </c>
      <c r="C6190" s="2" t="s">
        <v>0</v>
      </c>
      <c r="D6190" s="2">
        <v>0</v>
      </c>
      <c r="E6190" s="2">
        <v>1</v>
      </c>
      <c r="F6190" s="2">
        <v>1</v>
      </c>
      <c r="G6190" s="2">
        <v>5000</v>
      </c>
      <c r="H6190" s="2" t="s">
        <v>240</v>
      </c>
      <c r="I6190" s="2" t="s">
        <v>19</v>
      </c>
      <c r="J6190" s="2" t="s">
        <v>241</v>
      </c>
      <c r="K6190" s="2" t="str">
        <f>LOOKUP(A6190,'[2]Collin Seedling for R'!$A$3:$A$51,'[2]Collin Seedling for R'!$R$3:$R$51)</f>
        <v>Unburned</v>
      </c>
      <c r="L6190" s="2" t="str">
        <f>LOOKUP(A6190,'[2]Collin Seedling for R'!$A$3:$A$51,'[2]Collin Seedling for R'!$T$3:$T$51)</f>
        <v>FS</v>
      </c>
      <c r="M6190" s="2" t="str">
        <f>LOOKUP(A6190,'[2]Collin Seedling for R'!$A$3:$A$51,'[2]Collin Seedling for R'!$P$3:$P$51)</f>
        <v>Unseeded</v>
      </c>
      <c r="N6190" s="8">
        <f t="shared" si="97"/>
        <v>0.02</v>
      </c>
      <c r="O6190" s="2" t="str">
        <f>LOOKUP(H6190,[2]plantlist!$A$2:$A$943,[2]plantlist!$B$2:$B$943)</f>
        <v>G</v>
      </c>
    </row>
    <row r="6191" spans="1:15" x14ac:dyDescent="0.2">
      <c r="A6191" s="7" t="s">
        <v>531</v>
      </c>
      <c r="B6191" s="2">
        <v>1998</v>
      </c>
      <c r="C6191" s="2" t="s">
        <v>0</v>
      </c>
      <c r="D6191" s="2">
        <v>0</v>
      </c>
      <c r="E6191" s="2">
        <v>3</v>
      </c>
      <c r="F6191" s="2">
        <v>3</v>
      </c>
      <c r="G6191" s="2">
        <v>5000</v>
      </c>
      <c r="H6191" s="2" t="s">
        <v>82</v>
      </c>
      <c r="I6191" s="2" t="s">
        <v>2</v>
      </c>
      <c r="J6191" s="2" t="s">
        <v>83</v>
      </c>
      <c r="K6191" s="2" t="str">
        <f>LOOKUP(A6191,'[2]Collin Seedling for R'!$A$3:$A$51,'[2]Collin Seedling for R'!$R$3:$R$51)</f>
        <v>Unburned</v>
      </c>
      <c r="L6191" s="2" t="str">
        <f>LOOKUP(A6191,'[2]Collin Seedling for R'!$A$3:$A$51,'[2]Collin Seedling for R'!$T$3:$T$51)</f>
        <v>FS</v>
      </c>
      <c r="M6191" s="2" t="str">
        <f>LOOKUP(A6191,'[2]Collin Seedling for R'!$A$3:$A$51,'[2]Collin Seedling for R'!$P$3:$P$51)</f>
        <v>Unseeded</v>
      </c>
      <c r="N6191" s="8">
        <f t="shared" si="97"/>
        <v>0.06</v>
      </c>
      <c r="O6191" s="2" t="str">
        <f>LOOKUP(H6191,[2]plantlist!$A$2:$A$943,[2]plantlist!$B$2:$B$943)</f>
        <v>F</v>
      </c>
    </row>
    <row r="6192" spans="1:15" x14ac:dyDescent="0.2">
      <c r="A6192" s="7" t="s">
        <v>531</v>
      </c>
      <c r="B6192" s="2">
        <v>1998</v>
      </c>
      <c r="C6192" s="2" t="s">
        <v>0</v>
      </c>
      <c r="D6192" s="2">
        <v>0</v>
      </c>
      <c r="E6192" s="2">
        <v>6</v>
      </c>
      <c r="F6192" s="2">
        <v>6</v>
      </c>
      <c r="G6192" s="2">
        <v>5000</v>
      </c>
      <c r="H6192" s="2" t="s">
        <v>108</v>
      </c>
      <c r="I6192" s="2" t="s">
        <v>2</v>
      </c>
      <c r="J6192" s="2" t="s">
        <v>109</v>
      </c>
      <c r="K6192" s="2" t="str">
        <f>LOOKUP(A6192,'[2]Collin Seedling for R'!$A$3:$A$51,'[2]Collin Seedling for R'!$R$3:$R$51)</f>
        <v>Unburned</v>
      </c>
      <c r="L6192" s="2" t="str">
        <f>LOOKUP(A6192,'[2]Collin Seedling for R'!$A$3:$A$51,'[2]Collin Seedling for R'!$T$3:$T$51)</f>
        <v>FS</v>
      </c>
      <c r="M6192" s="2" t="str">
        <f>LOOKUP(A6192,'[2]Collin Seedling for R'!$A$3:$A$51,'[2]Collin Seedling for R'!$P$3:$P$51)</f>
        <v>Unseeded</v>
      </c>
      <c r="N6192" s="8">
        <f t="shared" si="97"/>
        <v>0.12</v>
      </c>
      <c r="O6192" s="2" t="str">
        <f>LOOKUP(H6192,[2]plantlist!$A$2:$A$943,[2]plantlist!$B$2:$B$943)</f>
        <v>F</v>
      </c>
    </row>
    <row r="6193" spans="1:15" x14ac:dyDescent="0.2">
      <c r="A6193" s="7" t="s">
        <v>531</v>
      </c>
      <c r="B6193" s="2">
        <v>1998</v>
      </c>
      <c r="C6193" s="2" t="s">
        <v>0</v>
      </c>
      <c r="D6193" s="2">
        <v>0</v>
      </c>
      <c r="E6193" s="2">
        <v>4</v>
      </c>
      <c r="F6193" s="2">
        <v>4</v>
      </c>
      <c r="G6193" s="2">
        <v>5000</v>
      </c>
      <c r="H6193" s="2" t="s">
        <v>370</v>
      </c>
      <c r="I6193" s="2" t="s">
        <v>2</v>
      </c>
      <c r="J6193" s="2" t="s">
        <v>371</v>
      </c>
      <c r="K6193" s="2" t="str">
        <f>LOOKUP(A6193,'[2]Collin Seedling for R'!$A$3:$A$51,'[2]Collin Seedling for R'!$R$3:$R$51)</f>
        <v>Unburned</v>
      </c>
      <c r="L6193" s="2" t="str">
        <f>LOOKUP(A6193,'[2]Collin Seedling for R'!$A$3:$A$51,'[2]Collin Seedling for R'!$T$3:$T$51)</f>
        <v>FS</v>
      </c>
      <c r="M6193" s="2" t="str">
        <f>LOOKUP(A6193,'[2]Collin Seedling for R'!$A$3:$A$51,'[2]Collin Seedling for R'!$P$3:$P$51)</f>
        <v>Unseeded</v>
      </c>
      <c r="N6193" s="8">
        <f t="shared" si="97"/>
        <v>0.08</v>
      </c>
      <c r="O6193" s="2" t="str">
        <f>LOOKUP(H6193,[2]plantlist!$A$2:$A$943,[2]plantlist!$B$2:$B$943)</f>
        <v>G</v>
      </c>
    </row>
    <row r="6194" spans="1:15" x14ac:dyDescent="0.2">
      <c r="A6194" s="7" t="s">
        <v>531</v>
      </c>
      <c r="B6194" s="2">
        <v>1998</v>
      </c>
      <c r="C6194" s="2" t="s">
        <v>0</v>
      </c>
      <c r="D6194" s="2">
        <v>0</v>
      </c>
      <c r="E6194" s="2">
        <v>7</v>
      </c>
      <c r="F6194" s="2">
        <v>7</v>
      </c>
      <c r="G6194" s="2">
        <v>5000</v>
      </c>
      <c r="H6194" s="2" t="s">
        <v>82</v>
      </c>
      <c r="I6194" s="2" t="s">
        <v>19</v>
      </c>
      <c r="J6194" s="2" t="s">
        <v>83</v>
      </c>
      <c r="K6194" s="2" t="str">
        <f>LOOKUP(A6194,'[2]Collin Seedling for R'!$A$3:$A$51,'[2]Collin Seedling for R'!$R$3:$R$51)</f>
        <v>Unburned</v>
      </c>
      <c r="L6194" s="2" t="str">
        <f>LOOKUP(A6194,'[2]Collin Seedling for R'!$A$3:$A$51,'[2]Collin Seedling for R'!$T$3:$T$51)</f>
        <v>FS</v>
      </c>
      <c r="M6194" s="2" t="str">
        <f>LOOKUP(A6194,'[2]Collin Seedling for R'!$A$3:$A$51,'[2]Collin Seedling for R'!$P$3:$P$51)</f>
        <v>Unseeded</v>
      </c>
      <c r="N6194" s="8">
        <f t="shared" si="97"/>
        <v>0.13999999999999999</v>
      </c>
      <c r="O6194" s="2" t="str">
        <f>LOOKUP(H6194,[2]plantlist!$A$2:$A$943,[2]plantlist!$B$2:$B$943)</f>
        <v>F</v>
      </c>
    </row>
    <row r="6195" spans="1:15" x14ac:dyDescent="0.2">
      <c r="A6195" s="7" t="s">
        <v>531</v>
      </c>
      <c r="B6195" s="2">
        <v>1998</v>
      </c>
      <c r="C6195" s="2" t="s">
        <v>0</v>
      </c>
      <c r="D6195" s="2">
        <v>0</v>
      </c>
      <c r="E6195" s="2">
        <v>2</v>
      </c>
      <c r="F6195" s="2">
        <v>2</v>
      </c>
      <c r="G6195" s="2">
        <v>5000</v>
      </c>
      <c r="H6195" s="2" t="s">
        <v>33</v>
      </c>
      <c r="I6195" s="2" t="s">
        <v>19</v>
      </c>
      <c r="J6195" s="2" t="s">
        <v>34</v>
      </c>
      <c r="K6195" s="2" t="str">
        <f>LOOKUP(A6195,'[2]Collin Seedling for R'!$A$3:$A$51,'[2]Collin Seedling for R'!$R$3:$R$51)</f>
        <v>Unburned</v>
      </c>
      <c r="L6195" s="2" t="str">
        <f>LOOKUP(A6195,'[2]Collin Seedling for R'!$A$3:$A$51,'[2]Collin Seedling for R'!$T$3:$T$51)</f>
        <v>FS</v>
      </c>
      <c r="M6195" s="2" t="str">
        <f>LOOKUP(A6195,'[2]Collin Seedling for R'!$A$3:$A$51,'[2]Collin Seedling for R'!$P$3:$P$51)</f>
        <v>Unseeded</v>
      </c>
      <c r="N6195" s="8">
        <f t="shared" si="97"/>
        <v>0.04</v>
      </c>
      <c r="O6195" s="2" t="str">
        <f>LOOKUP(H6195,[2]plantlist!$A$2:$A$943,[2]plantlist!$B$2:$B$943)</f>
        <v>F</v>
      </c>
    </row>
    <row r="6196" spans="1:15" x14ac:dyDescent="0.2">
      <c r="A6196" s="7" t="s">
        <v>531</v>
      </c>
      <c r="B6196" s="2">
        <v>1998</v>
      </c>
      <c r="C6196" s="2" t="s">
        <v>0</v>
      </c>
      <c r="D6196" s="2">
        <v>0</v>
      </c>
      <c r="E6196" s="2">
        <v>1</v>
      </c>
      <c r="F6196" s="2">
        <v>1</v>
      </c>
      <c r="G6196" s="2">
        <v>5000</v>
      </c>
      <c r="H6196" s="2" t="s">
        <v>344</v>
      </c>
      <c r="I6196" s="2" t="s">
        <v>2</v>
      </c>
      <c r="J6196" s="2" t="s">
        <v>345</v>
      </c>
      <c r="K6196" s="2" t="str">
        <f>LOOKUP(A6196,'[2]Collin Seedling for R'!$A$3:$A$51,'[2]Collin Seedling for R'!$R$3:$R$51)</f>
        <v>Unburned</v>
      </c>
      <c r="L6196" s="2" t="str">
        <f>LOOKUP(A6196,'[2]Collin Seedling for R'!$A$3:$A$51,'[2]Collin Seedling for R'!$T$3:$T$51)</f>
        <v>FS</v>
      </c>
      <c r="M6196" s="2" t="str">
        <f>LOOKUP(A6196,'[2]Collin Seedling for R'!$A$3:$A$51,'[2]Collin Seedling for R'!$P$3:$P$51)</f>
        <v>Unseeded</v>
      </c>
      <c r="N6196" s="8">
        <f t="shared" si="97"/>
        <v>0.02</v>
      </c>
      <c r="O6196" s="2" t="str">
        <f>LOOKUP(H6196,[2]plantlist!$A$2:$A$943,[2]plantlist!$B$2:$B$943)</f>
        <v>F</v>
      </c>
    </row>
    <row r="6197" spans="1:15" x14ac:dyDescent="0.2">
      <c r="A6197" s="7" t="s">
        <v>365</v>
      </c>
      <c r="B6197" s="2">
        <v>2008</v>
      </c>
      <c r="C6197" s="2" t="s">
        <v>0</v>
      </c>
      <c r="D6197" s="2">
        <v>4067</v>
      </c>
      <c r="E6197" s="2">
        <v>0</v>
      </c>
      <c r="F6197" s="2">
        <v>4067</v>
      </c>
      <c r="G6197" s="2">
        <v>5000</v>
      </c>
      <c r="H6197" s="2" t="s">
        <v>6</v>
      </c>
      <c r="I6197" s="2" t="s">
        <v>2</v>
      </c>
      <c r="J6197" s="2" t="s">
        <v>7</v>
      </c>
      <c r="K6197" s="2" t="str">
        <f>LOOKUP(A6197,'[2]Collin Seedling for R'!$A$3:$A$51,'[2]Collin Seedling for R'!$R$3:$R$51)</f>
        <v>Unburned</v>
      </c>
      <c r="L6197" s="2" t="str">
        <f>LOOKUP(A6197,'[2]Collin Seedling for R'!$A$3:$A$51,'[2]Collin Seedling for R'!$T$3:$T$51)</f>
        <v>FS</v>
      </c>
      <c r="M6197" s="2" t="str">
        <f>LOOKUP(A6197,'[2]Collin Seedling for R'!$A$3:$A$51,'[2]Collin Seedling for R'!$P$3:$P$51)</f>
        <v>Unseeded</v>
      </c>
      <c r="N6197" s="8">
        <f t="shared" si="97"/>
        <v>0</v>
      </c>
      <c r="O6197" s="2" t="str">
        <f>LOOKUP(H6197,[2]plantlist!$A$2:$A$943,[2]plantlist!$B$2:$B$943)</f>
        <v>L</v>
      </c>
    </row>
    <row r="6198" spans="1:15" x14ac:dyDescent="0.2">
      <c r="A6198" s="7" t="s">
        <v>365</v>
      </c>
      <c r="B6198" s="2">
        <v>2008</v>
      </c>
      <c r="C6198" s="2" t="s">
        <v>0</v>
      </c>
      <c r="D6198" s="2">
        <v>557</v>
      </c>
      <c r="E6198" s="2">
        <v>0</v>
      </c>
      <c r="F6198" s="2">
        <v>557</v>
      </c>
      <c r="G6198" s="2">
        <v>5000</v>
      </c>
      <c r="H6198" s="2" t="s">
        <v>1</v>
      </c>
      <c r="I6198" s="2" t="s">
        <v>2</v>
      </c>
      <c r="J6198" s="2" t="s">
        <v>216</v>
      </c>
      <c r="K6198" s="2" t="str">
        <f>LOOKUP(A6198,'[2]Collin Seedling for R'!$A$3:$A$51,'[2]Collin Seedling for R'!$R$3:$R$51)</f>
        <v>Unburned</v>
      </c>
      <c r="L6198" s="2" t="str">
        <f>LOOKUP(A6198,'[2]Collin Seedling for R'!$A$3:$A$51,'[2]Collin Seedling for R'!$T$3:$T$51)</f>
        <v>FS</v>
      </c>
      <c r="M6198" s="2" t="str">
        <f>LOOKUP(A6198,'[2]Collin Seedling for R'!$A$3:$A$51,'[2]Collin Seedling for R'!$P$3:$P$51)</f>
        <v>Unseeded</v>
      </c>
      <c r="N6198" s="8">
        <f t="shared" si="97"/>
        <v>0</v>
      </c>
      <c r="O6198" s="2" t="s">
        <v>217</v>
      </c>
    </row>
    <row r="6199" spans="1:15" x14ac:dyDescent="0.2">
      <c r="A6199" s="7" t="s">
        <v>365</v>
      </c>
      <c r="B6199" s="2">
        <v>2008</v>
      </c>
      <c r="C6199" s="2" t="s">
        <v>0</v>
      </c>
      <c r="D6199" s="2">
        <v>241</v>
      </c>
      <c r="E6199" s="2">
        <v>117</v>
      </c>
      <c r="F6199" s="2">
        <v>358</v>
      </c>
      <c r="G6199" s="2">
        <v>5000</v>
      </c>
      <c r="H6199" s="2" t="s">
        <v>10</v>
      </c>
      <c r="I6199" s="2" t="s">
        <v>2</v>
      </c>
      <c r="J6199" s="2" t="s">
        <v>11</v>
      </c>
      <c r="K6199" s="2" t="str">
        <f>LOOKUP(A6199,'[2]Collin Seedling for R'!$A$3:$A$51,'[2]Collin Seedling for R'!$R$3:$R$51)</f>
        <v>Unburned</v>
      </c>
      <c r="L6199" s="2" t="str">
        <f>LOOKUP(A6199,'[2]Collin Seedling for R'!$A$3:$A$51,'[2]Collin Seedling for R'!$T$3:$T$51)</f>
        <v>FS</v>
      </c>
      <c r="M6199" s="2" t="str">
        <f>LOOKUP(A6199,'[2]Collin Seedling for R'!$A$3:$A$51,'[2]Collin Seedling for R'!$P$3:$P$51)</f>
        <v>Unseeded</v>
      </c>
      <c r="N6199" s="8">
        <f t="shared" si="97"/>
        <v>2.34</v>
      </c>
      <c r="O6199" s="2" t="str">
        <f>LOOKUP(H6199,[2]plantlist!$A$2:$A$943,[2]plantlist!$B$2:$B$943)</f>
        <v>L</v>
      </c>
    </row>
    <row r="6200" spans="1:15" x14ac:dyDescent="0.2">
      <c r="A6200" s="7" t="s">
        <v>365</v>
      </c>
      <c r="B6200" s="2">
        <v>2008</v>
      </c>
      <c r="C6200" s="2" t="s">
        <v>0</v>
      </c>
      <c r="D6200" s="2">
        <v>95</v>
      </c>
      <c r="E6200" s="2">
        <v>98</v>
      </c>
      <c r="F6200" s="2">
        <v>193</v>
      </c>
      <c r="G6200" s="2">
        <v>5000</v>
      </c>
      <c r="H6200" s="2" t="s">
        <v>12</v>
      </c>
      <c r="I6200" s="2" t="s">
        <v>2</v>
      </c>
      <c r="J6200" s="2" t="s">
        <v>13</v>
      </c>
      <c r="K6200" s="2" t="str">
        <f>LOOKUP(A6200,'[2]Collin Seedling for R'!$A$3:$A$51,'[2]Collin Seedling for R'!$R$3:$R$51)</f>
        <v>Unburned</v>
      </c>
      <c r="L6200" s="2" t="str">
        <f>LOOKUP(A6200,'[2]Collin Seedling for R'!$A$3:$A$51,'[2]Collin Seedling for R'!$T$3:$T$51)</f>
        <v>FS</v>
      </c>
      <c r="M6200" s="2" t="str">
        <f>LOOKUP(A6200,'[2]Collin Seedling for R'!$A$3:$A$51,'[2]Collin Seedling for R'!$P$3:$P$51)</f>
        <v>Unseeded</v>
      </c>
      <c r="N6200" s="8">
        <f t="shared" si="97"/>
        <v>1.96</v>
      </c>
      <c r="O6200" s="2" t="str">
        <f>LOOKUP(H6200,[2]plantlist!$A$2:$A$943,[2]plantlist!$B$2:$B$943)</f>
        <v>G</v>
      </c>
    </row>
    <row r="6201" spans="1:15" x14ac:dyDescent="0.2">
      <c r="A6201" s="7" t="s">
        <v>365</v>
      </c>
      <c r="B6201" s="2">
        <v>2008</v>
      </c>
      <c r="C6201" s="2" t="s">
        <v>0</v>
      </c>
      <c r="D6201" s="2">
        <v>13</v>
      </c>
      <c r="E6201" s="2">
        <v>426</v>
      </c>
      <c r="F6201" s="2">
        <v>439</v>
      </c>
      <c r="G6201" s="2">
        <v>5000</v>
      </c>
      <c r="H6201" s="2" t="s">
        <v>240</v>
      </c>
      <c r="I6201" s="2" t="s">
        <v>2</v>
      </c>
      <c r="J6201" s="2" t="s">
        <v>241</v>
      </c>
      <c r="K6201" s="2" t="str">
        <f>LOOKUP(A6201,'[2]Collin Seedling for R'!$A$3:$A$51,'[2]Collin Seedling for R'!$R$3:$R$51)</f>
        <v>Unburned</v>
      </c>
      <c r="L6201" s="2" t="str">
        <f>LOOKUP(A6201,'[2]Collin Seedling for R'!$A$3:$A$51,'[2]Collin Seedling for R'!$T$3:$T$51)</f>
        <v>FS</v>
      </c>
      <c r="M6201" s="2" t="str">
        <f>LOOKUP(A6201,'[2]Collin Seedling for R'!$A$3:$A$51,'[2]Collin Seedling for R'!$P$3:$P$51)</f>
        <v>Unseeded</v>
      </c>
      <c r="N6201" s="8">
        <f t="shared" si="97"/>
        <v>8.52</v>
      </c>
      <c r="O6201" s="2" t="str">
        <f>LOOKUP(H6201,[2]plantlist!$A$2:$A$943,[2]plantlist!$B$2:$B$943)</f>
        <v>G</v>
      </c>
    </row>
    <row r="6202" spans="1:15" x14ac:dyDescent="0.2">
      <c r="A6202" s="7" t="s">
        <v>365</v>
      </c>
      <c r="B6202" s="2">
        <v>2008</v>
      </c>
      <c r="C6202" s="2" t="s">
        <v>0</v>
      </c>
      <c r="D6202" s="2">
        <v>11</v>
      </c>
      <c r="E6202" s="2">
        <v>2163</v>
      </c>
      <c r="F6202" s="2">
        <v>2174</v>
      </c>
      <c r="G6202" s="2">
        <v>5000</v>
      </c>
      <c r="H6202" s="2" t="s">
        <v>31</v>
      </c>
      <c r="I6202" s="2" t="s">
        <v>2</v>
      </c>
      <c r="J6202" s="2" t="s">
        <v>32</v>
      </c>
      <c r="K6202" s="2" t="str">
        <f>LOOKUP(A6202,'[2]Collin Seedling for R'!$A$3:$A$51,'[2]Collin Seedling for R'!$R$3:$R$51)</f>
        <v>Unburned</v>
      </c>
      <c r="L6202" s="2" t="str">
        <f>LOOKUP(A6202,'[2]Collin Seedling for R'!$A$3:$A$51,'[2]Collin Seedling for R'!$T$3:$T$51)</f>
        <v>FS</v>
      </c>
      <c r="M6202" s="2" t="str">
        <f>LOOKUP(A6202,'[2]Collin Seedling for R'!$A$3:$A$51,'[2]Collin Seedling for R'!$P$3:$P$51)</f>
        <v>Unseeded</v>
      </c>
      <c r="N6202" s="8">
        <f t="shared" si="97"/>
        <v>43.26</v>
      </c>
      <c r="O6202" s="2" t="str">
        <f>LOOKUP(H6202,[2]plantlist!$A$2:$A$943,[2]plantlist!$B$2:$B$943)</f>
        <v>U</v>
      </c>
    </row>
    <row r="6203" spans="1:15" x14ac:dyDescent="0.2">
      <c r="A6203" s="7" t="s">
        <v>365</v>
      </c>
      <c r="B6203" s="2">
        <v>2008</v>
      </c>
      <c r="C6203" s="2" t="s">
        <v>0</v>
      </c>
      <c r="D6203" s="2">
        <v>9</v>
      </c>
      <c r="E6203" s="2">
        <v>9</v>
      </c>
      <c r="F6203" s="2">
        <v>18</v>
      </c>
      <c r="G6203" s="2">
        <v>5000</v>
      </c>
      <c r="H6203" s="2" t="s">
        <v>231</v>
      </c>
      <c r="I6203" s="2" t="s">
        <v>2</v>
      </c>
      <c r="J6203" s="2" t="s">
        <v>232</v>
      </c>
      <c r="K6203" s="2" t="str">
        <f>LOOKUP(A6203,'[2]Collin Seedling for R'!$A$3:$A$51,'[2]Collin Seedling for R'!$R$3:$R$51)</f>
        <v>Unburned</v>
      </c>
      <c r="L6203" s="2" t="str">
        <f>LOOKUP(A6203,'[2]Collin Seedling for R'!$A$3:$A$51,'[2]Collin Seedling for R'!$T$3:$T$51)</f>
        <v>FS</v>
      </c>
      <c r="M6203" s="2" t="str">
        <f>LOOKUP(A6203,'[2]Collin Seedling for R'!$A$3:$A$51,'[2]Collin Seedling for R'!$P$3:$P$51)</f>
        <v>Unseeded</v>
      </c>
      <c r="N6203" s="8">
        <f t="shared" si="97"/>
        <v>0.18</v>
      </c>
      <c r="O6203" s="2" t="str">
        <f>LOOKUP(H6203,[2]plantlist!$A$2:$A$943,[2]plantlist!$B$2:$B$943)</f>
        <v>F</v>
      </c>
    </row>
    <row r="6204" spans="1:15" x14ac:dyDescent="0.2">
      <c r="A6204" s="7" t="s">
        <v>365</v>
      </c>
      <c r="B6204" s="2">
        <v>2008</v>
      </c>
      <c r="C6204" s="2" t="s">
        <v>0</v>
      </c>
      <c r="D6204" s="2">
        <v>7</v>
      </c>
      <c r="E6204" s="2">
        <v>123</v>
      </c>
      <c r="F6204" s="2">
        <v>130</v>
      </c>
      <c r="G6204" s="2">
        <v>5000</v>
      </c>
      <c r="H6204" s="2" t="s">
        <v>162</v>
      </c>
      <c r="I6204" s="2" t="s">
        <v>2</v>
      </c>
      <c r="J6204" s="2" t="s">
        <v>163</v>
      </c>
      <c r="K6204" s="2" t="str">
        <f>LOOKUP(A6204,'[2]Collin Seedling for R'!$A$3:$A$51,'[2]Collin Seedling for R'!$R$3:$R$51)</f>
        <v>Unburned</v>
      </c>
      <c r="L6204" s="2" t="str">
        <f>LOOKUP(A6204,'[2]Collin Seedling for R'!$A$3:$A$51,'[2]Collin Seedling for R'!$T$3:$T$51)</f>
        <v>FS</v>
      </c>
      <c r="M6204" s="2" t="str">
        <f>LOOKUP(A6204,'[2]Collin Seedling for R'!$A$3:$A$51,'[2]Collin Seedling for R'!$P$3:$P$51)</f>
        <v>Unseeded</v>
      </c>
      <c r="N6204" s="8">
        <f t="shared" si="97"/>
        <v>2.46</v>
      </c>
      <c r="O6204" s="2" t="str">
        <f>LOOKUP(H6204,[2]plantlist!$A$2:$A$943,[2]plantlist!$B$2:$B$943)</f>
        <v>G</v>
      </c>
    </row>
    <row r="6205" spans="1:15" x14ac:dyDescent="0.2">
      <c r="A6205" s="7" t="s">
        <v>365</v>
      </c>
      <c r="B6205" s="2">
        <v>2008</v>
      </c>
      <c r="C6205" s="2" t="s">
        <v>0</v>
      </c>
      <c r="D6205" s="2">
        <v>0</v>
      </c>
      <c r="E6205" s="2">
        <v>84</v>
      </c>
      <c r="F6205" s="2">
        <v>84</v>
      </c>
      <c r="G6205" s="2">
        <v>5000</v>
      </c>
      <c r="H6205" s="2" t="s">
        <v>233</v>
      </c>
      <c r="I6205" s="2" t="s">
        <v>2</v>
      </c>
      <c r="J6205" s="2" t="s">
        <v>234</v>
      </c>
      <c r="K6205" s="2" t="str">
        <f>LOOKUP(A6205,'[2]Collin Seedling for R'!$A$3:$A$51,'[2]Collin Seedling for R'!$R$3:$R$51)</f>
        <v>Unburned</v>
      </c>
      <c r="L6205" s="2" t="str">
        <f>LOOKUP(A6205,'[2]Collin Seedling for R'!$A$3:$A$51,'[2]Collin Seedling for R'!$T$3:$T$51)</f>
        <v>FS</v>
      </c>
      <c r="M6205" s="2" t="str">
        <f>LOOKUP(A6205,'[2]Collin Seedling for R'!$A$3:$A$51,'[2]Collin Seedling for R'!$P$3:$P$51)</f>
        <v>Unseeded</v>
      </c>
      <c r="N6205" s="8">
        <f t="shared" si="97"/>
        <v>1.68</v>
      </c>
      <c r="O6205" s="2" t="str">
        <f>LOOKUP(H6205,[2]plantlist!$A$2:$A$943,[2]plantlist!$B$2:$B$943)</f>
        <v>G</v>
      </c>
    </row>
    <row r="6206" spans="1:15" x14ac:dyDescent="0.2">
      <c r="A6206" s="7" t="s">
        <v>365</v>
      </c>
      <c r="B6206" s="2">
        <v>2008</v>
      </c>
      <c r="C6206" s="2" t="s">
        <v>0</v>
      </c>
      <c r="D6206" s="2">
        <v>0</v>
      </c>
      <c r="E6206" s="2">
        <v>1210</v>
      </c>
      <c r="F6206" s="2">
        <v>1210</v>
      </c>
      <c r="G6206" s="2">
        <v>5000</v>
      </c>
      <c r="H6206" s="2" t="s">
        <v>74</v>
      </c>
      <c r="I6206" s="2" t="s">
        <v>2</v>
      </c>
      <c r="J6206" s="2" t="s">
        <v>75</v>
      </c>
      <c r="K6206" s="2" t="str">
        <f>LOOKUP(A6206,'[2]Collin Seedling for R'!$A$3:$A$51,'[2]Collin Seedling for R'!$R$3:$R$51)</f>
        <v>Unburned</v>
      </c>
      <c r="L6206" s="2" t="str">
        <f>LOOKUP(A6206,'[2]Collin Seedling for R'!$A$3:$A$51,'[2]Collin Seedling for R'!$T$3:$T$51)</f>
        <v>FS</v>
      </c>
      <c r="M6206" s="2" t="str">
        <f>LOOKUP(A6206,'[2]Collin Seedling for R'!$A$3:$A$51,'[2]Collin Seedling for R'!$P$3:$P$51)</f>
        <v>Unseeded</v>
      </c>
      <c r="N6206" s="8">
        <f t="shared" si="97"/>
        <v>24.2</v>
      </c>
      <c r="O6206" s="2" t="str">
        <f>LOOKUP(H6206,[2]plantlist!$A$2:$A$943,[2]plantlist!$B$2:$B$943)</f>
        <v>T</v>
      </c>
    </row>
    <row r="6207" spans="1:15" x14ac:dyDescent="0.2">
      <c r="A6207" s="7" t="s">
        <v>365</v>
      </c>
      <c r="B6207" s="2">
        <v>2008</v>
      </c>
      <c r="C6207" s="2" t="s">
        <v>0</v>
      </c>
      <c r="D6207" s="2">
        <v>0</v>
      </c>
      <c r="E6207" s="2">
        <v>63</v>
      </c>
      <c r="F6207" s="2">
        <v>63</v>
      </c>
      <c r="G6207" s="2">
        <v>5000</v>
      </c>
      <c r="H6207" s="2" t="s">
        <v>74</v>
      </c>
      <c r="I6207" s="2" t="s">
        <v>19</v>
      </c>
      <c r="J6207" s="2" t="s">
        <v>75</v>
      </c>
      <c r="K6207" s="2" t="str">
        <f>LOOKUP(A6207,'[2]Collin Seedling for R'!$A$3:$A$51,'[2]Collin Seedling for R'!$R$3:$R$51)</f>
        <v>Unburned</v>
      </c>
      <c r="L6207" s="2" t="str">
        <f>LOOKUP(A6207,'[2]Collin Seedling for R'!$A$3:$A$51,'[2]Collin Seedling for R'!$T$3:$T$51)</f>
        <v>FS</v>
      </c>
      <c r="M6207" s="2" t="str">
        <f>LOOKUP(A6207,'[2]Collin Seedling for R'!$A$3:$A$51,'[2]Collin Seedling for R'!$P$3:$P$51)</f>
        <v>Unseeded</v>
      </c>
      <c r="N6207" s="8">
        <f t="shared" si="97"/>
        <v>1.26</v>
      </c>
      <c r="O6207" s="2" t="str">
        <f>LOOKUP(H6207,[2]plantlist!$A$2:$A$943,[2]plantlist!$B$2:$B$943)</f>
        <v>T</v>
      </c>
    </row>
    <row r="6208" spans="1:15" x14ac:dyDescent="0.2">
      <c r="A6208" s="7" t="s">
        <v>365</v>
      </c>
      <c r="B6208" s="2">
        <v>2008</v>
      </c>
      <c r="C6208" s="2" t="s">
        <v>0</v>
      </c>
      <c r="D6208" s="2">
        <v>0</v>
      </c>
      <c r="E6208" s="2">
        <v>48</v>
      </c>
      <c r="F6208" s="2">
        <v>48</v>
      </c>
      <c r="G6208" s="2">
        <v>5000</v>
      </c>
      <c r="H6208" s="2" t="s">
        <v>180</v>
      </c>
      <c r="I6208" s="2" t="s">
        <v>2</v>
      </c>
      <c r="J6208" s="2" t="s">
        <v>181</v>
      </c>
      <c r="K6208" s="2" t="str">
        <f>LOOKUP(A6208,'[2]Collin Seedling for R'!$A$3:$A$51,'[2]Collin Seedling for R'!$R$3:$R$51)</f>
        <v>Unburned</v>
      </c>
      <c r="L6208" s="2" t="str">
        <f>LOOKUP(A6208,'[2]Collin Seedling for R'!$A$3:$A$51,'[2]Collin Seedling for R'!$T$3:$T$51)</f>
        <v>FS</v>
      </c>
      <c r="M6208" s="2" t="str">
        <f>LOOKUP(A6208,'[2]Collin Seedling for R'!$A$3:$A$51,'[2]Collin Seedling for R'!$P$3:$P$51)</f>
        <v>Unseeded</v>
      </c>
      <c r="N6208" s="8">
        <f t="shared" si="97"/>
        <v>0.96</v>
      </c>
      <c r="O6208" s="2" t="str">
        <f>LOOKUP(H6208,[2]plantlist!$A$2:$A$943,[2]plantlist!$B$2:$B$943)</f>
        <v>U</v>
      </c>
    </row>
    <row r="6209" spans="1:15" x14ac:dyDescent="0.2">
      <c r="A6209" s="7" t="s">
        <v>365</v>
      </c>
      <c r="B6209" s="2">
        <v>2008</v>
      </c>
      <c r="C6209" s="2" t="s">
        <v>0</v>
      </c>
      <c r="D6209" s="2">
        <v>0</v>
      </c>
      <c r="E6209" s="2">
        <v>58</v>
      </c>
      <c r="F6209" s="2">
        <v>58</v>
      </c>
      <c r="G6209" s="2">
        <v>5000</v>
      </c>
      <c r="H6209" s="2" t="s">
        <v>47</v>
      </c>
      <c r="I6209" s="2" t="s">
        <v>2</v>
      </c>
      <c r="J6209" s="2" t="s">
        <v>48</v>
      </c>
      <c r="K6209" s="2" t="str">
        <f>LOOKUP(A6209,'[2]Collin Seedling for R'!$A$3:$A$51,'[2]Collin Seedling for R'!$R$3:$R$51)</f>
        <v>Unburned</v>
      </c>
      <c r="L6209" s="2" t="str">
        <f>LOOKUP(A6209,'[2]Collin Seedling for R'!$A$3:$A$51,'[2]Collin Seedling for R'!$T$3:$T$51)</f>
        <v>FS</v>
      </c>
      <c r="M6209" s="2" t="str">
        <f>LOOKUP(A6209,'[2]Collin Seedling for R'!$A$3:$A$51,'[2]Collin Seedling for R'!$P$3:$P$51)</f>
        <v>Unseeded</v>
      </c>
      <c r="N6209" s="8">
        <f t="shared" si="97"/>
        <v>1.1599999999999999</v>
      </c>
      <c r="O6209" s="2" t="str">
        <f>LOOKUP(H6209,[2]plantlist!$A$2:$A$943,[2]plantlist!$B$2:$B$943)</f>
        <v>G</v>
      </c>
    </row>
    <row r="6210" spans="1:15" x14ac:dyDescent="0.2">
      <c r="A6210" s="7" t="s">
        <v>365</v>
      </c>
      <c r="B6210" s="2">
        <v>2008</v>
      </c>
      <c r="C6210" s="2" t="s">
        <v>0</v>
      </c>
      <c r="D6210" s="2">
        <v>0</v>
      </c>
      <c r="E6210" s="2">
        <v>10</v>
      </c>
      <c r="F6210" s="2">
        <v>10</v>
      </c>
      <c r="G6210" s="2">
        <v>5000</v>
      </c>
      <c r="H6210" s="2" t="s">
        <v>227</v>
      </c>
      <c r="I6210" s="2" t="s">
        <v>2</v>
      </c>
      <c r="J6210" s="2" t="s">
        <v>228</v>
      </c>
      <c r="K6210" s="2" t="str">
        <f>LOOKUP(A6210,'[2]Collin Seedling for R'!$A$3:$A$51,'[2]Collin Seedling for R'!$R$3:$R$51)</f>
        <v>Unburned</v>
      </c>
      <c r="L6210" s="2" t="str">
        <f>LOOKUP(A6210,'[2]Collin Seedling for R'!$A$3:$A$51,'[2]Collin Seedling for R'!$T$3:$T$51)</f>
        <v>FS</v>
      </c>
      <c r="M6210" s="2" t="str">
        <f>LOOKUP(A6210,'[2]Collin Seedling for R'!$A$3:$A$51,'[2]Collin Seedling for R'!$P$3:$P$51)</f>
        <v>Unseeded</v>
      </c>
      <c r="N6210" s="8">
        <f t="shared" si="97"/>
        <v>0.2</v>
      </c>
      <c r="O6210" s="2" t="str">
        <f>LOOKUP(H6210,[2]plantlist!$A$2:$A$943,[2]plantlist!$B$2:$B$943)</f>
        <v>G</v>
      </c>
    </row>
    <row r="6211" spans="1:15" x14ac:dyDescent="0.2">
      <c r="A6211" s="7" t="s">
        <v>365</v>
      </c>
      <c r="B6211" s="2">
        <v>2008</v>
      </c>
      <c r="C6211" s="2" t="s">
        <v>0</v>
      </c>
      <c r="D6211" s="2">
        <v>0</v>
      </c>
      <c r="E6211" s="2">
        <v>14</v>
      </c>
      <c r="F6211" s="2">
        <v>14</v>
      </c>
      <c r="G6211" s="2">
        <v>5000</v>
      </c>
      <c r="H6211" s="2" t="s">
        <v>138</v>
      </c>
      <c r="I6211" s="2" t="s">
        <v>2</v>
      </c>
      <c r="J6211" s="2" t="s">
        <v>139</v>
      </c>
      <c r="K6211" s="2" t="str">
        <f>LOOKUP(A6211,'[2]Collin Seedling for R'!$A$3:$A$51,'[2]Collin Seedling for R'!$R$3:$R$51)</f>
        <v>Unburned</v>
      </c>
      <c r="L6211" s="2" t="str">
        <f>LOOKUP(A6211,'[2]Collin Seedling for R'!$A$3:$A$51,'[2]Collin Seedling for R'!$T$3:$T$51)</f>
        <v>FS</v>
      </c>
      <c r="M6211" s="2" t="str">
        <f>LOOKUP(A6211,'[2]Collin Seedling for R'!$A$3:$A$51,'[2]Collin Seedling for R'!$P$3:$P$51)</f>
        <v>Unseeded</v>
      </c>
      <c r="N6211" s="8">
        <f t="shared" si="97"/>
        <v>0.27999999999999997</v>
      </c>
      <c r="O6211" s="2" t="str">
        <f>LOOKUP(H6211,[2]plantlist!$A$2:$A$943,[2]plantlist!$B$2:$B$943)</f>
        <v>F</v>
      </c>
    </row>
    <row r="6212" spans="1:15" x14ac:dyDescent="0.2">
      <c r="A6212" s="7" t="s">
        <v>365</v>
      </c>
      <c r="B6212" s="2">
        <v>2008</v>
      </c>
      <c r="C6212" s="2" t="s">
        <v>0</v>
      </c>
      <c r="D6212" s="2">
        <v>0</v>
      </c>
      <c r="E6212" s="2">
        <v>76</v>
      </c>
      <c r="F6212" s="2">
        <v>76</v>
      </c>
      <c r="G6212" s="2">
        <v>5000</v>
      </c>
      <c r="H6212" s="2" t="s">
        <v>140</v>
      </c>
      <c r="I6212" s="2" t="s">
        <v>2</v>
      </c>
      <c r="J6212" s="2" t="s">
        <v>141</v>
      </c>
      <c r="K6212" s="2" t="str">
        <f>LOOKUP(A6212,'[2]Collin Seedling for R'!$A$3:$A$51,'[2]Collin Seedling for R'!$R$3:$R$51)</f>
        <v>Unburned</v>
      </c>
      <c r="L6212" s="2" t="str">
        <f>LOOKUP(A6212,'[2]Collin Seedling for R'!$A$3:$A$51,'[2]Collin Seedling for R'!$T$3:$T$51)</f>
        <v>FS</v>
      </c>
      <c r="M6212" s="2" t="str">
        <f>LOOKUP(A6212,'[2]Collin Seedling for R'!$A$3:$A$51,'[2]Collin Seedling for R'!$P$3:$P$51)</f>
        <v>Unseeded</v>
      </c>
      <c r="N6212" s="8">
        <f t="shared" si="97"/>
        <v>1.52</v>
      </c>
      <c r="O6212" s="2" t="str">
        <f>LOOKUP(H6212,[2]plantlist!$A$2:$A$943,[2]plantlist!$B$2:$B$943)</f>
        <v>G</v>
      </c>
    </row>
    <row r="6213" spans="1:15" x14ac:dyDescent="0.2">
      <c r="A6213" s="7" t="s">
        <v>365</v>
      </c>
      <c r="B6213" s="2">
        <v>2008</v>
      </c>
      <c r="C6213" s="2" t="s">
        <v>0</v>
      </c>
      <c r="D6213" s="2">
        <v>0</v>
      </c>
      <c r="E6213" s="2">
        <v>162</v>
      </c>
      <c r="F6213" s="2">
        <v>162</v>
      </c>
      <c r="G6213" s="2">
        <v>5000</v>
      </c>
      <c r="H6213" s="2" t="s">
        <v>68</v>
      </c>
      <c r="I6213" s="2" t="s">
        <v>2</v>
      </c>
      <c r="J6213" s="2" t="s">
        <v>69</v>
      </c>
      <c r="K6213" s="2" t="str">
        <f>LOOKUP(A6213,'[2]Collin Seedling for R'!$A$3:$A$51,'[2]Collin Seedling for R'!$R$3:$R$51)</f>
        <v>Unburned</v>
      </c>
      <c r="L6213" s="2" t="str">
        <f>LOOKUP(A6213,'[2]Collin Seedling for R'!$A$3:$A$51,'[2]Collin Seedling for R'!$T$3:$T$51)</f>
        <v>FS</v>
      </c>
      <c r="M6213" s="2" t="str">
        <f>LOOKUP(A6213,'[2]Collin Seedling for R'!$A$3:$A$51,'[2]Collin Seedling for R'!$P$3:$P$51)</f>
        <v>Unseeded</v>
      </c>
      <c r="N6213" s="8">
        <f t="shared" si="97"/>
        <v>3.2399999999999998</v>
      </c>
      <c r="O6213" s="2" t="str">
        <f>LOOKUP(H6213,[2]plantlist!$A$2:$A$943,[2]plantlist!$B$2:$B$943)</f>
        <v>G</v>
      </c>
    </row>
    <row r="6214" spans="1:15" x14ac:dyDescent="0.2">
      <c r="A6214" s="7" t="s">
        <v>365</v>
      </c>
      <c r="B6214" s="2">
        <v>2008</v>
      </c>
      <c r="C6214" s="2" t="s">
        <v>0</v>
      </c>
      <c r="D6214" s="2">
        <v>0</v>
      </c>
      <c r="E6214" s="2">
        <v>91</v>
      </c>
      <c r="F6214" s="2">
        <v>91</v>
      </c>
      <c r="G6214" s="2">
        <v>5000</v>
      </c>
      <c r="H6214" s="2" t="s">
        <v>288</v>
      </c>
      <c r="I6214" s="2" t="s">
        <v>2</v>
      </c>
      <c r="J6214" s="2" t="s">
        <v>289</v>
      </c>
      <c r="K6214" s="2" t="str">
        <f>LOOKUP(A6214,'[2]Collin Seedling for R'!$A$3:$A$51,'[2]Collin Seedling for R'!$R$3:$R$51)</f>
        <v>Unburned</v>
      </c>
      <c r="L6214" s="2" t="str">
        <f>LOOKUP(A6214,'[2]Collin Seedling for R'!$A$3:$A$51,'[2]Collin Seedling for R'!$T$3:$T$51)</f>
        <v>FS</v>
      </c>
      <c r="M6214" s="2" t="str">
        <f>LOOKUP(A6214,'[2]Collin Seedling for R'!$A$3:$A$51,'[2]Collin Seedling for R'!$P$3:$P$51)</f>
        <v>Unseeded</v>
      </c>
      <c r="N6214" s="8">
        <f t="shared" si="97"/>
        <v>1.82</v>
      </c>
      <c r="O6214" s="2" t="str">
        <f>LOOKUP(H6214,[2]plantlist!$A$2:$A$943,[2]plantlist!$B$2:$B$943)</f>
        <v>F</v>
      </c>
    </row>
    <row r="6215" spans="1:15" x14ac:dyDescent="0.2">
      <c r="A6215" s="7" t="s">
        <v>365</v>
      </c>
      <c r="B6215" s="2">
        <v>2008</v>
      </c>
      <c r="C6215" s="2" t="s">
        <v>0</v>
      </c>
      <c r="D6215" s="2">
        <v>0</v>
      </c>
      <c r="E6215" s="2">
        <v>16</v>
      </c>
      <c r="F6215" s="2">
        <v>16</v>
      </c>
      <c r="G6215" s="2">
        <v>5000</v>
      </c>
      <c r="H6215" s="2" t="s">
        <v>14</v>
      </c>
      <c r="I6215" s="2" t="s">
        <v>2</v>
      </c>
      <c r="J6215" s="2" t="s">
        <v>15</v>
      </c>
      <c r="K6215" s="2" t="str">
        <f>LOOKUP(A6215,'[2]Collin Seedling for R'!$A$3:$A$51,'[2]Collin Seedling for R'!$R$3:$R$51)</f>
        <v>Unburned</v>
      </c>
      <c r="L6215" s="2" t="str">
        <f>LOOKUP(A6215,'[2]Collin Seedling for R'!$A$3:$A$51,'[2]Collin Seedling for R'!$T$3:$T$51)</f>
        <v>FS</v>
      </c>
      <c r="M6215" s="2" t="str">
        <f>LOOKUP(A6215,'[2]Collin Seedling for R'!$A$3:$A$51,'[2]Collin Seedling for R'!$P$3:$P$51)</f>
        <v>Unseeded</v>
      </c>
      <c r="N6215" s="8">
        <f t="shared" si="97"/>
        <v>0.32</v>
      </c>
      <c r="O6215" s="2" t="str">
        <f>LOOKUP(H6215,[2]plantlist!$A$2:$A$943,[2]plantlist!$B$2:$B$943)</f>
        <v>F</v>
      </c>
    </row>
    <row r="6216" spans="1:15" x14ac:dyDescent="0.2">
      <c r="A6216" s="7" t="s">
        <v>365</v>
      </c>
      <c r="B6216" s="2">
        <v>2008</v>
      </c>
      <c r="C6216" s="2" t="s">
        <v>0</v>
      </c>
      <c r="D6216" s="2">
        <v>0</v>
      </c>
      <c r="E6216" s="2">
        <v>1</v>
      </c>
      <c r="F6216" s="2">
        <v>1</v>
      </c>
      <c r="G6216" s="2">
        <v>5000</v>
      </c>
      <c r="H6216" s="2" t="s">
        <v>253</v>
      </c>
      <c r="I6216" s="2" t="s">
        <v>2</v>
      </c>
      <c r="J6216" s="2" t="s">
        <v>254</v>
      </c>
      <c r="K6216" s="2" t="str">
        <f>LOOKUP(A6216,'[2]Collin Seedling for R'!$A$3:$A$51,'[2]Collin Seedling for R'!$R$3:$R$51)</f>
        <v>Unburned</v>
      </c>
      <c r="L6216" s="2" t="str">
        <f>LOOKUP(A6216,'[2]Collin Seedling for R'!$A$3:$A$51,'[2]Collin Seedling for R'!$T$3:$T$51)</f>
        <v>FS</v>
      </c>
      <c r="M6216" s="2" t="str">
        <f>LOOKUP(A6216,'[2]Collin Seedling for R'!$A$3:$A$51,'[2]Collin Seedling for R'!$P$3:$P$51)</f>
        <v>Unseeded</v>
      </c>
      <c r="N6216" s="8">
        <f t="shared" si="97"/>
        <v>0.02</v>
      </c>
      <c r="O6216" s="2" t="str">
        <f>LOOKUP(H6216,[2]plantlist!$A$2:$A$943,[2]plantlist!$B$2:$B$943)</f>
        <v>G</v>
      </c>
    </row>
    <row r="6217" spans="1:15" x14ac:dyDescent="0.2">
      <c r="A6217" s="7" t="s">
        <v>365</v>
      </c>
      <c r="B6217" s="2">
        <v>2008</v>
      </c>
      <c r="C6217" s="2" t="s">
        <v>0</v>
      </c>
      <c r="D6217" s="2">
        <v>0</v>
      </c>
      <c r="E6217" s="2">
        <v>255</v>
      </c>
      <c r="F6217" s="2">
        <v>255</v>
      </c>
      <c r="G6217" s="2">
        <v>5000</v>
      </c>
      <c r="H6217" s="2" t="s">
        <v>96</v>
      </c>
      <c r="I6217" s="2" t="s">
        <v>2</v>
      </c>
      <c r="J6217" s="2" t="s">
        <v>97</v>
      </c>
      <c r="K6217" s="2" t="str">
        <f>LOOKUP(A6217,'[2]Collin Seedling for R'!$A$3:$A$51,'[2]Collin Seedling for R'!$R$3:$R$51)</f>
        <v>Unburned</v>
      </c>
      <c r="L6217" s="2" t="str">
        <f>LOOKUP(A6217,'[2]Collin Seedling for R'!$A$3:$A$51,'[2]Collin Seedling for R'!$T$3:$T$51)</f>
        <v>FS</v>
      </c>
      <c r="M6217" s="2" t="str">
        <f>LOOKUP(A6217,'[2]Collin Seedling for R'!$A$3:$A$51,'[2]Collin Seedling for R'!$P$3:$P$51)</f>
        <v>Unseeded</v>
      </c>
      <c r="N6217" s="8">
        <f t="shared" si="97"/>
        <v>5.0999999999999996</v>
      </c>
      <c r="O6217" s="2" t="str">
        <f>LOOKUP(H6217,[2]plantlist!$A$2:$A$943,[2]plantlist!$B$2:$B$943)</f>
        <v>F</v>
      </c>
    </row>
    <row r="6218" spans="1:15" x14ac:dyDescent="0.2">
      <c r="A6218" s="7" t="s">
        <v>365</v>
      </c>
      <c r="B6218" s="2">
        <v>2008</v>
      </c>
      <c r="C6218" s="2" t="s">
        <v>0</v>
      </c>
      <c r="D6218" s="2">
        <v>0</v>
      </c>
      <c r="E6218" s="2">
        <v>32</v>
      </c>
      <c r="F6218" s="2">
        <v>32</v>
      </c>
      <c r="G6218" s="2">
        <v>5000</v>
      </c>
      <c r="H6218" s="2" t="s">
        <v>118</v>
      </c>
      <c r="I6218" s="2" t="s">
        <v>2</v>
      </c>
      <c r="J6218" s="2" t="s">
        <v>119</v>
      </c>
      <c r="K6218" s="2" t="str">
        <f>LOOKUP(A6218,'[2]Collin Seedling for R'!$A$3:$A$51,'[2]Collin Seedling for R'!$R$3:$R$51)</f>
        <v>Unburned</v>
      </c>
      <c r="L6218" s="2" t="str">
        <f>LOOKUP(A6218,'[2]Collin Seedling for R'!$A$3:$A$51,'[2]Collin Seedling for R'!$T$3:$T$51)</f>
        <v>FS</v>
      </c>
      <c r="M6218" s="2" t="str">
        <f>LOOKUP(A6218,'[2]Collin Seedling for R'!$A$3:$A$51,'[2]Collin Seedling for R'!$P$3:$P$51)</f>
        <v>Unseeded</v>
      </c>
      <c r="N6218" s="8">
        <f t="shared" si="97"/>
        <v>0.64</v>
      </c>
      <c r="O6218" s="2" t="str">
        <f>LOOKUP(H6218,[2]plantlist!$A$2:$A$943,[2]plantlist!$B$2:$B$943)</f>
        <v>F</v>
      </c>
    </row>
    <row r="6219" spans="1:15" x14ac:dyDescent="0.2">
      <c r="A6219" s="7" t="s">
        <v>365</v>
      </c>
      <c r="B6219" s="2">
        <v>2008</v>
      </c>
      <c r="C6219" s="2" t="s">
        <v>0</v>
      </c>
      <c r="D6219" s="2">
        <v>0</v>
      </c>
      <c r="E6219" s="2">
        <v>76</v>
      </c>
      <c r="F6219" s="2">
        <v>76</v>
      </c>
      <c r="G6219" s="2">
        <v>5000</v>
      </c>
      <c r="H6219" s="2" t="s">
        <v>152</v>
      </c>
      <c r="I6219" s="2" t="s">
        <v>2</v>
      </c>
      <c r="J6219" s="2" t="s">
        <v>153</v>
      </c>
      <c r="K6219" s="2" t="str">
        <f>LOOKUP(A6219,'[2]Collin Seedling for R'!$A$3:$A$51,'[2]Collin Seedling for R'!$R$3:$R$51)</f>
        <v>Unburned</v>
      </c>
      <c r="L6219" s="2" t="str">
        <f>LOOKUP(A6219,'[2]Collin Seedling for R'!$A$3:$A$51,'[2]Collin Seedling for R'!$T$3:$T$51)</f>
        <v>FS</v>
      </c>
      <c r="M6219" s="2" t="str">
        <f>LOOKUP(A6219,'[2]Collin Seedling for R'!$A$3:$A$51,'[2]Collin Seedling for R'!$P$3:$P$51)</f>
        <v>Unseeded</v>
      </c>
      <c r="N6219" s="8">
        <f t="shared" si="97"/>
        <v>1.52</v>
      </c>
      <c r="O6219" s="2" t="str">
        <f>LOOKUP(H6219,[2]plantlist!$A$2:$A$943,[2]plantlist!$B$2:$B$943)</f>
        <v>F</v>
      </c>
    </row>
    <row r="6220" spans="1:15" x14ac:dyDescent="0.2">
      <c r="A6220" s="7" t="s">
        <v>365</v>
      </c>
      <c r="B6220" s="2">
        <v>2008</v>
      </c>
      <c r="C6220" s="2" t="s">
        <v>0</v>
      </c>
      <c r="D6220" s="2">
        <v>0</v>
      </c>
      <c r="E6220" s="2">
        <v>20</v>
      </c>
      <c r="F6220" s="2">
        <v>20</v>
      </c>
      <c r="G6220" s="2">
        <v>5000</v>
      </c>
      <c r="H6220" s="2" t="s">
        <v>319</v>
      </c>
      <c r="I6220" s="2" t="s">
        <v>2</v>
      </c>
      <c r="J6220" s="2" t="s">
        <v>320</v>
      </c>
      <c r="K6220" s="2" t="str">
        <f>LOOKUP(A6220,'[2]Collin Seedling for R'!$A$3:$A$51,'[2]Collin Seedling for R'!$R$3:$R$51)</f>
        <v>Unburned</v>
      </c>
      <c r="L6220" s="2" t="str">
        <f>LOOKUP(A6220,'[2]Collin Seedling for R'!$A$3:$A$51,'[2]Collin Seedling for R'!$T$3:$T$51)</f>
        <v>FS</v>
      </c>
      <c r="M6220" s="2" t="str">
        <f>LOOKUP(A6220,'[2]Collin Seedling for R'!$A$3:$A$51,'[2]Collin Seedling for R'!$P$3:$P$51)</f>
        <v>Unseeded</v>
      </c>
      <c r="N6220" s="8">
        <f t="shared" si="97"/>
        <v>0.4</v>
      </c>
      <c r="O6220" s="2" t="str">
        <f>LOOKUP(H6220,[2]plantlist!$A$2:$A$943,[2]plantlist!$B$2:$B$943)</f>
        <v>T</v>
      </c>
    </row>
    <row r="6221" spans="1:15" x14ac:dyDescent="0.2">
      <c r="A6221" s="2" t="s">
        <v>365</v>
      </c>
      <c r="B6221" s="2">
        <v>2013</v>
      </c>
      <c r="C6221" s="2" t="s">
        <v>0</v>
      </c>
      <c r="D6221" s="2">
        <v>3289</v>
      </c>
      <c r="E6221" s="2">
        <v>0</v>
      </c>
      <c r="F6221" s="2">
        <v>3289</v>
      </c>
      <c r="G6221" s="2">
        <v>5000</v>
      </c>
      <c r="H6221" s="2" t="s">
        <v>4</v>
      </c>
      <c r="I6221" s="2" t="s">
        <v>2</v>
      </c>
      <c r="J6221" s="2" t="s">
        <v>5</v>
      </c>
      <c r="K6221" s="2" t="str">
        <f>LOOKUP(A6221,'[2]Collin Seedling for R'!$A$3:$A$51,'[2]Collin Seedling for R'!$R$3:$R$51)</f>
        <v>Unburned</v>
      </c>
      <c r="L6221" s="2" t="str">
        <f>LOOKUP(A6221,'[2]Collin Seedling for R'!$A$3:$A$51,'[2]Collin Seedling for R'!$T$3:$T$51)</f>
        <v>FS</v>
      </c>
      <c r="M6221" s="2" t="str">
        <f>LOOKUP(A6221,'[2]Collin Seedling for R'!$A$3:$A$51,'[2]Collin Seedling for R'!$P$3:$P$51)</f>
        <v>Unseeded</v>
      </c>
      <c r="N6221" s="8">
        <f t="shared" si="97"/>
        <v>0</v>
      </c>
      <c r="O6221" s="2" t="str">
        <f>LOOKUP(H6221,[2]plantlist!$A$2:$A$943,[2]plantlist!$B$2:$B$943)</f>
        <v>B</v>
      </c>
    </row>
    <row r="6222" spans="1:15" x14ac:dyDescent="0.2">
      <c r="A6222" s="2" t="s">
        <v>365</v>
      </c>
      <c r="B6222" s="2">
        <v>2013</v>
      </c>
      <c r="C6222" s="2" t="s">
        <v>0</v>
      </c>
      <c r="D6222" s="2">
        <v>1261</v>
      </c>
      <c r="E6222" s="2">
        <v>0</v>
      </c>
      <c r="F6222" s="2">
        <v>1261</v>
      </c>
      <c r="G6222" s="2">
        <v>5000</v>
      </c>
      <c r="H6222" s="2" t="s">
        <v>1</v>
      </c>
      <c r="I6222" s="2" t="s">
        <v>2</v>
      </c>
      <c r="J6222" s="2" t="s">
        <v>3</v>
      </c>
      <c r="K6222" s="2" t="str">
        <f>LOOKUP(A6222,'[2]Collin Seedling for R'!$A$3:$A$51,'[2]Collin Seedling for R'!$R$3:$R$51)</f>
        <v>Unburned</v>
      </c>
      <c r="L6222" s="2" t="str">
        <f>LOOKUP(A6222,'[2]Collin Seedling for R'!$A$3:$A$51,'[2]Collin Seedling for R'!$T$3:$T$51)</f>
        <v>FS</v>
      </c>
      <c r="M6222" s="2" t="str">
        <f>LOOKUP(A6222,'[2]Collin Seedling for R'!$A$3:$A$51,'[2]Collin Seedling for R'!$P$3:$P$51)</f>
        <v>Unseeded</v>
      </c>
      <c r="N6222" s="8">
        <f t="shared" si="97"/>
        <v>0</v>
      </c>
      <c r="O6222" s="2" t="str">
        <f>LOOKUP(H6222,[2]plantlist!$A$2:$A$943,[2]plantlist!$B$2:$B$943)</f>
        <v>F</v>
      </c>
    </row>
    <row r="6223" spans="1:15" x14ac:dyDescent="0.2">
      <c r="A6223" s="2" t="s">
        <v>365</v>
      </c>
      <c r="B6223" s="2">
        <v>2013</v>
      </c>
      <c r="C6223" s="2" t="s">
        <v>0</v>
      </c>
      <c r="D6223" s="2">
        <v>418</v>
      </c>
      <c r="E6223" s="2">
        <v>152</v>
      </c>
      <c r="F6223" s="2">
        <v>570</v>
      </c>
      <c r="G6223" s="2">
        <v>5000</v>
      </c>
      <c r="H6223" s="2" t="s">
        <v>6</v>
      </c>
      <c r="I6223" s="2" t="s">
        <v>2</v>
      </c>
      <c r="J6223" s="2" t="s">
        <v>7</v>
      </c>
      <c r="K6223" s="2" t="str">
        <f>LOOKUP(A6223,'[2]Collin Seedling for R'!$A$3:$A$51,'[2]Collin Seedling for R'!$R$3:$R$51)</f>
        <v>Unburned</v>
      </c>
      <c r="L6223" s="2" t="str">
        <f>LOOKUP(A6223,'[2]Collin Seedling for R'!$A$3:$A$51,'[2]Collin Seedling for R'!$T$3:$T$51)</f>
        <v>FS</v>
      </c>
      <c r="M6223" s="2" t="str">
        <f>LOOKUP(A6223,'[2]Collin Seedling for R'!$A$3:$A$51,'[2]Collin Seedling for R'!$P$3:$P$51)</f>
        <v>Unseeded</v>
      </c>
      <c r="N6223" s="8">
        <f t="shared" si="97"/>
        <v>3.04</v>
      </c>
      <c r="O6223" s="2" t="str">
        <f>LOOKUP(H6223,[2]plantlist!$A$2:$A$943,[2]plantlist!$B$2:$B$943)</f>
        <v>L</v>
      </c>
    </row>
    <row r="6224" spans="1:15" x14ac:dyDescent="0.2">
      <c r="A6224" s="2" t="s">
        <v>365</v>
      </c>
      <c r="B6224" s="2">
        <v>2013</v>
      </c>
      <c r="C6224" s="2" t="s">
        <v>0</v>
      </c>
      <c r="D6224" s="2">
        <v>29</v>
      </c>
      <c r="E6224" s="2">
        <v>43</v>
      </c>
      <c r="F6224" s="2">
        <v>72</v>
      </c>
      <c r="G6224" s="2">
        <v>5000</v>
      </c>
      <c r="H6224" s="2" t="s">
        <v>10</v>
      </c>
      <c r="I6224" s="2" t="s">
        <v>2</v>
      </c>
      <c r="J6224" s="2" t="s">
        <v>11</v>
      </c>
      <c r="K6224" s="2" t="str">
        <f>LOOKUP(A6224,'[2]Collin Seedling for R'!$A$3:$A$51,'[2]Collin Seedling for R'!$R$3:$R$51)</f>
        <v>Unburned</v>
      </c>
      <c r="L6224" s="2" t="str">
        <f>LOOKUP(A6224,'[2]Collin Seedling for R'!$A$3:$A$51,'[2]Collin Seedling for R'!$T$3:$T$51)</f>
        <v>FS</v>
      </c>
      <c r="M6224" s="2" t="str">
        <f>LOOKUP(A6224,'[2]Collin Seedling for R'!$A$3:$A$51,'[2]Collin Seedling for R'!$P$3:$P$51)</f>
        <v>Unseeded</v>
      </c>
      <c r="N6224" s="8">
        <f t="shared" si="97"/>
        <v>0.86</v>
      </c>
      <c r="O6224" s="2" t="str">
        <f>LOOKUP(H6224,[2]plantlist!$A$2:$A$943,[2]plantlist!$B$2:$B$943)</f>
        <v>L</v>
      </c>
    </row>
    <row r="6225" spans="1:15" x14ac:dyDescent="0.2">
      <c r="A6225" s="2" t="s">
        <v>365</v>
      </c>
      <c r="B6225" s="2">
        <v>2013</v>
      </c>
      <c r="C6225" s="2" t="s">
        <v>0</v>
      </c>
      <c r="D6225" s="2">
        <v>3</v>
      </c>
      <c r="E6225" s="2">
        <v>38</v>
      </c>
      <c r="F6225" s="2">
        <v>41</v>
      </c>
      <c r="G6225" s="2">
        <v>5000</v>
      </c>
      <c r="H6225" s="2" t="s">
        <v>14</v>
      </c>
      <c r="I6225" s="2" t="s">
        <v>2</v>
      </c>
      <c r="J6225" s="2" t="s">
        <v>15</v>
      </c>
      <c r="K6225" s="2" t="str">
        <f>LOOKUP(A6225,'[2]Collin Seedling for R'!$A$3:$A$51,'[2]Collin Seedling for R'!$R$3:$R$51)</f>
        <v>Unburned</v>
      </c>
      <c r="L6225" s="2" t="str">
        <f>LOOKUP(A6225,'[2]Collin Seedling for R'!$A$3:$A$51,'[2]Collin Seedling for R'!$T$3:$T$51)</f>
        <v>FS</v>
      </c>
      <c r="M6225" s="2" t="str">
        <f>LOOKUP(A6225,'[2]Collin Seedling for R'!$A$3:$A$51,'[2]Collin Seedling for R'!$P$3:$P$51)</f>
        <v>Unseeded</v>
      </c>
      <c r="N6225" s="8">
        <f t="shared" si="97"/>
        <v>0.76</v>
      </c>
      <c r="O6225" s="2" t="str">
        <f>LOOKUP(H6225,[2]plantlist!$A$2:$A$943,[2]plantlist!$B$2:$B$943)</f>
        <v>F</v>
      </c>
    </row>
    <row r="6226" spans="1:15" x14ac:dyDescent="0.2">
      <c r="A6226" s="2" t="s">
        <v>365</v>
      </c>
      <c r="B6226" s="2">
        <v>2013</v>
      </c>
      <c r="C6226" s="2" t="s">
        <v>0</v>
      </c>
      <c r="D6226" s="2">
        <v>0</v>
      </c>
      <c r="E6226" s="2">
        <v>1030</v>
      </c>
      <c r="F6226" s="2">
        <v>1030</v>
      </c>
      <c r="G6226" s="2">
        <v>5000</v>
      </c>
      <c r="H6226" s="2" t="s">
        <v>74</v>
      </c>
      <c r="I6226" s="2" t="s">
        <v>19</v>
      </c>
      <c r="J6226" s="2" t="s">
        <v>75</v>
      </c>
      <c r="K6226" s="2" t="str">
        <f>LOOKUP(A6226,'[2]Collin Seedling for R'!$A$3:$A$51,'[2]Collin Seedling for R'!$R$3:$R$51)</f>
        <v>Unburned</v>
      </c>
      <c r="L6226" s="2" t="str">
        <f>LOOKUP(A6226,'[2]Collin Seedling for R'!$A$3:$A$51,'[2]Collin Seedling for R'!$T$3:$T$51)</f>
        <v>FS</v>
      </c>
      <c r="M6226" s="2" t="str">
        <f>LOOKUP(A6226,'[2]Collin Seedling for R'!$A$3:$A$51,'[2]Collin Seedling for R'!$P$3:$P$51)</f>
        <v>Unseeded</v>
      </c>
      <c r="N6226" s="8">
        <f t="shared" si="97"/>
        <v>20.599999999999998</v>
      </c>
      <c r="O6226" s="2" t="str">
        <f>LOOKUP(H6226,[2]plantlist!$A$2:$A$943,[2]plantlist!$B$2:$B$943)</f>
        <v>T</v>
      </c>
    </row>
    <row r="6227" spans="1:15" x14ac:dyDescent="0.2">
      <c r="A6227" s="2" t="s">
        <v>365</v>
      </c>
      <c r="B6227" s="2">
        <v>2013</v>
      </c>
      <c r="C6227" s="2" t="s">
        <v>0</v>
      </c>
      <c r="D6227" s="2">
        <v>0</v>
      </c>
      <c r="E6227" s="2">
        <v>24</v>
      </c>
      <c r="F6227" s="2">
        <v>24</v>
      </c>
      <c r="G6227" s="2">
        <v>5000</v>
      </c>
      <c r="H6227" s="2" t="s">
        <v>168</v>
      </c>
      <c r="I6227" s="2" t="s">
        <v>19</v>
      </c>
      <c r="J6227" s="2" t="s">
        <v>169</v>
      </c>
      <c r="K6227" s="2" t="str">
        <f>LOOKUP(A6227,'[2]Collin Seedling for R'!$A$3:$A$51,'[2]Collin Seedling for R'!$R$3:$R$51)</f>
        <v>Unburned</v>
      </c>
      <c r="L6227" s="2" t="str">
        <f>LOOKUP(A6227,'[2]Collin Seedling for R'!$A$3:$A$51,'[2]Collin Seedling for R'!$T$3:$T$51)</f>
        <v>FS</v>
      </c>
      <c r="M6227" s="2" t="str">
        <f>LOOKUP(A6227,'[2]Collin Seedling for R'!$A$3:$A$51,'[2]Collin Seedling for R'!$P$3:$P$51)</f>
        <v>Unseeded</v>
      </c>
      <c r="N6227" s="8">
        <f t="shared" si="97"/>
        <v>0.48</v>
      </c>
      <c r="O6227" s="2" t="str">
        <f>LOOKUP(H6227,[2]plantlist!$A$2:$A$943,[2]plantlist!$B$2:$B$943)</f>
        <v>F</v>
      </c>
    </row>
    <row r="6228" spans="1:15" x14ac:dyDescent="0.2">
      <c r="A6228" s="2" t="s">
        <v>365</v>
      </c>
      <c r="B6228" s="2">
        <v>2013</v>
      </c>
      <c r="C6228" s="2" t="s">
        <v>0</v>
      </c>
      <c r="D6228" s="2">
        <v>0</v>
      </c>
      <c r="E6228" s="2">
        <v>194</v>
      </c>
      <c r="F6228" s="2">
        <v>194</v>
      </c>
      <c r="G6228" s="2">
        <v>5000</v>
      </c>
      <c r="H6228" s="2" t="s">
        <v>60</v>
      </c>
      <c r="I6228" s="2" t="s">
        <v>2</v>
      </c>
      <c r="J6228" s="2" t="s">
        <v>61</v>
      </c>
      <c r="K6228" s="2" t="str">
        <f>LOOKUP(A6228,'[2]Collin Seedling for R'!$A$3:$A$51,'[2]Collin Seedling for R'!$R$3:$R$51)</f>
        <v>Unburned</v>
      </c>
      <c r="L6228" s="2" t="str">
        <f>LOOKUP(A6228,'[2]Collin Seedling for R'!$A$3:$A$51,'[2]Collin Seedling for R'!$T$3:$T$51)</f>
        <v>FS</v>
      </c>
      <c r="M6228" s="2" t="str">
        <f>LOOKUP(A6228,'[2]Collin Seedling for R'!$A$3:$A$51,'[2]Collin Seedling for R'!$P$3:$P$51)</f>
        <v>Unseeded</v>
      </c>
      <c r="N6228" s="8">
        <f t="shared" si="97"/>
        <v>3.88</v>
      </c>
      <c r="O6228" s="2" t="str">
        <f>LOOKUP(H6228,[2]plantlist!$A$2:$A$943,[2]plantlist!$B$2:$B$943)</f>
        <v>F</v>
      </c>
    </row>
    <row r="6229" spans="1:15" x14ac:dyDescent="0.2">
      <c r="A6229" s="2" t="s">
        <v>365</v>
      </c>
      <c r="B6229" s="2">
        <v>2013</v>
      </c>
      <c r="C6229" s="2" t="s">
        <v>0</v>
      </c>
      <c r="D6229" s="2">
        <v>0</v>
      </c>
      <c r="E6229" s="2">
        <v>5</v>
      </c>
      <c r="F6229" s="2">
        <v>5</v>
      </c>
      <c r="G6229" s="2">
        <v>5000</v>
      </c>
      <c r="H6229" s="2" t="s">
        <v>60</v>
      </c>
      <c r="I6229" s="2" t="s">
        <v>19</v>
      </c>
      <c r="J6229" s="2" t="s">
        <v>61</v>
      </c>
      <c r="K6229" s="2" t="str">
        <f>LOOKUP(A6229,'[2]Collin Seedling for R'!$A$3:$A$51,'[2]Collin Seedling for R'!$R$3:$R$51)</f>
        <v>Unburned</v>
      </c>
      <c r="L6229" s="2" t="str">
        <f>LOOKUP(A6229,'[2]Collin Seedling for R'!$A$3:$A$51,'[2]Collin Seedling for R'!$T$3:$T$51)</f>
        <v>FS</v>
      </c>
      <c r="M6229" s="2" t="str">
        <f>LOOKUP(A6229,'[2]Collin Seedling for R'!$A$3:$A$51,'[2]Collin Seedling for R'!$P$3:$P$51)</f>
        <v>Unseeded</v>
      </c>
      <c r="N6229" s="8">
        <f t="shared" si="97"/>
        <v>0.1</v>
      </c>
      <c r="O6229" s="2" t="str">
        <f>LOOKUP(H6229,[2]plantlist!$A$2:$A$943,[2]plantlist!$B$2:$B$943)</f>
        <v>F</v>
      </c>
    </row>
    <row r="6230" spans="1:15" x14ac:dyDescent="0.2">
      <c r="A6230" s="2" t="s">
        <v>365</v>
      </c>
      <c r="B6230" s="2">
        <v>2013</v>
      </c>
      <c r="C6230" s="2" t="s">
        <v>0</v>
      </c>
      <c r="D6230" s="2">
        <v>0</v>
      </c>
      <c r="E6230" s="2">
        <v>376</v>
      </c>
      <c r="F6230" s="2">
        <v>376</v>
      </c>
      <c r="G6230" s="2">
        <v>5000</v>
      </c>
      <c r="H6230" s="2" t="s">
        <v>31</v>
      </c>
      <c r="I6230" s="2" t="s">
        <v>2</v>
      </c>
      <c r="J6230" s="2" t="s">
        <v>32</v>
      </c>
      <c r="K6230" s="2" t="str">
        <f>LOOKUP(A6230,'[2]Collin Seedling for R'!$A$3:$A$51,'[2]Collin Seedling for R'!$R$3:$R$51)</f>
        <v>Unburned</v>
      </c>
      <c r="L6230" s="2" t="str">
        <f>LOOKUP(A6230,'[2]Collin Seedling for R'!$A$3:$A$51,'[2]Collin Seedling for R'!$T$3:$T$51)</f>
        <v>FS</v>
      </c>
      <c r="M6230" s="2" t="str">
        <f>LOOKUP(A6230,'[2]Collin Seedling for R'!$A$3:$A$51,'[2]Collin Seedling for R'!$P$3:$P$51)</f>
        <v>Unseeded</v>
      </c>
      <c r="N6230" s="8">
        <f t="shared" si="97"/>
        <v>7.5200000000000005</v>
      </c>
      <c r="O6230" s="2" t="str">
        <f>LOOKUP(H6230,[2]plantlist!$A$2:$A$943,[2]plantlist!$B$2:$B$943)</f>
        <v>U</v>
      </c>
    </row>
    <row r="6231" spans="1:15" x14ac:dyDescent="0.2">
      <c r="A6231" s="2" t="s">
        <v>365</v>
      </c>
      <c r="B6231" s="2">
        <v>2013</v>
      </c>
      <c r="C6231" s="2" t="s">
        <v>0</v>
      </c>
      <c r="D6231" s="2">
        <v>0</v>
      </c>
      <c r="E6231" s="2">
        <v>37</v>
      </c>
      <c r="F6231" s="2">
        <v>37</v>
      </c>
      <c r="G6231" s="2">
        <v>5000</v>
      </c>
      <c r="H6231" s="2" t="s">
        <v>118</v>
      </c>
      <c r="I6231" s="2" t="s">
        <v>2</v>
      </c>
      <c r="J6231" s="2" t="s">
        <v>119</v>
      </c>
      <c r="K6231" s="2" t="str">
        <f>LOOKUP(A6231,'[2]Collin Seedling for R'!$A$3:$A$51,'[2]Collin Seedling for R'!$R$3:$R$51)</f>
        <v>Unburned</v>
      </c>
      <c r="L6231" s="2" t="str">
        <f>LOOKUP(A6231,'[2]Collin Seedling for R'!$A$3:$A$51,'[2]Collin Seedling for R'!$T$3:$T$51)</f>
        <v>FS</v>
      </c>
      <c r="M6231" s="2" t="str">
        <f>LOOKUP(A6231,'[2]Collin Seedling for R'!$A$3:$A$51,'[2]Collin Seedling for R'!$P$3:$P$51)</f>
        <v>Unseeded</v>
      </c>
      <c r="N6231" s="8">
        <f t="shared" si="97"/>
        <v>0.74</v>
      </c>
      <c r="O6231" s="2" t="str">
        <f>LOOKUP(H6231,[2]plantlist!$A$2:$A$943,[2]plantlist!$B$2:$B$943)</f>
        <v>F</v>
      </c>
    </row>
    <row r="6232" spans="1:15" x14ac:dyDescent="0.2">
      <c r="A6232" s="2" t="s">
        <v>365</v>
      </c>
      <c r="B6232" s="2">
        <v>2013</v>
      </c>
      <c r="C6232" s="2" t="s">
        <v>0</v>
      </c>
      <c r="D6232" s="2">
        <v>0</v>
      </c>
      <c r="E6232" s="2">
        <v>261</v>
      </c>
      <c r="F6232" s="2">
        <v>261</v>
      </c>
      <c r="G6232" s="2">
        <v>5000</v>
      </c>
      <c r="H6232" s="2" t="s">
        <v>168</v>
      </c>
      <c r="I6232" s="2" t="s">
        <v>2</v>
      </c>
      <c r="J6232" s="2" t="s">
        <v>169</v>
      </c>
      <c r="K6232" s="2" t="str">
        <f>LOOKUP(A6232,'[2]Collin Seedling for R'!$A$3:$A$51,'[2]Collin Seedling for R'!$R$3:$R$51)</f>
        <v>Unburned</v>
      </c>
      <c r="L6232" s="2" t="str">
        <f>LOOKUP(A6232,'[2]Collin Seedling for R'!$A$3:$A$51,'[2]Collin Seedling for R'!$T$3:$T$51)</f>
        <v>FS</v>
      </c>
      <c r="M6232" s="2" t="str">
        <f>LOOKUP(A6232,'[2]Collin Seedling for R'!$A$3:$A$51,'[2]Collin Seedling for R'!$P$3:$P$51)</f>
        <v>Unseeded</v>
      </c>
      <c r="N6232" s="8">
        <f t="shared" si="97"/>
        <v>5.2200000000000006</v>
      </c>
      <c r="O6232" s="2" t="str">
        <f>LOOKUP(H6232,[2]plantlist!$A$2:$A$943,[2]plantlist!$B$2:$B$943)</f>
        <v>F</v>
      </c>
    </row>
    <row r="6233" spans="1:15" x14ac:dyDescent="0.2">
      <c r="A6233" s="2" t="s">
        <v>365</v>
      </c>
      <c r="B6233" s="2">
        <v>2013</v>
      </c>
      <c r="C6233" s="2" t="s">
        <v>0</v>
      </c>
      <c r="D6233" s="2">
        <v>0</v>
      </c>
      <c r="E6233" s="2">
        <v>15</v>
      </c>
      <c r="F6233" s="2">
        <v>15</v>
      </c>
      <c r="G6233" s="2">
        <v>5000</v>
      </c>
      <c r="H6233" s="2" t="s">
        <v>152</v>
      </c>
      <c r="I6233" s="2" t="s">
        <v>2</v>
      </c>
      <c r="J6233" s="2" t="s">
        <v>153</v>
      </c>
      <c r="K6233" s="2" t="str">
        <f>LOOKUP(A6233,'[2]Collin Seedling for R'!$A$3:$A$51,'[2]Collin Seedling for R'!$R$3:$R$51)</f>
        <v>Unburned</v>
      </c>
      <c r="L6233" s="2" t="str">
        <f>LOOKUP(A6233,'[2]Collin Seedling for R'!$A$3:$A$51,'[2]Collin Seedling for R'!$T$3:$T$51)</f>
        <v>FS</v>
      </c>
      <c r="M6233" s="2" t="str">
        <f>LOOKUP(A6233,'[2]Collin Seedling for R'!$A$3:$A$51,'[2]Collin Seedling for R'!$P$3:$P$51)</f>
        <v>Unseeded</v>
      </c>
      <c r="N6233" s="8">
        <f t="shared" si="97"/>
        <v>0.3</v>
      </c>
      <c r="O6233" s="2" t="str">
        <f>LOOKUP(H6233,[2]plantlist!$A$2:$A$943,[2]plantlist!$B$2:$B$943)</f>
        <v>F</v>
      </c>
    </row>
    <row r="6234" spans="1:15" x14ac:dyDescent="0.2">
      <c r="A6234" s="2" t="s">
        <v>365</v>
      </c>
      <c r="B6234" s="2">
        <v>2013</v>
      </c>
      <c r="C6234" s="2" t="s">
        <v>0</v>
      </c>
      <c r="D6234" s="2">
        <v>0</v>
      </c>
      <c r="E6234" s="2">
        <v>9</v>
      </c>
      <c r="F6234" s="2">
        <v>9</v>
      </c>
      <c r="G6234" s="2">
        <v>5000</v>
      </c>
      <c r="H6234" s="2" t="s">
        <v>74</v>
      </c>
      <c r="I6234" s="2" t="s">
        <v>2</v>
      </c>
      <c r="J6234" s="2" t="s">
        <v>75</v>
      </c>
      <c r="K6234" s="2" t="str">
        <f>LOOKUP(A6234,'[2]Collin Seedling for R'!$A$3:$A$51,'[2]Collin Seedling for R'!$R$3:$R$51)</f>
        <v>Unburned</v>
      </c>
      <c r="L6234" s="2" t="str">
        <f>LOOKUP(A6234,'[2]Collin Seedling for R'!$A$3:$A$51,'[2]Collin Seedling for R'!$T$3:$T$51)</f>
        <v>FS</v>
      </c>
      <c r="M6234" s="2" t="str">
        <f>LOOKUP(A6234,'[2]Collin Seedling for R'!$A$3:$A$51,'[2]Collin Seedling for R'!$P$3:$P$51)</f>
        <v>Unseeded</v>
      </c>
      <c r="N6234" s="8">
        <f t="shared" si="97"/>
        <v>0.18</v>
      </c>
      <c r="O6234" s="2" t="str">
        <f>LOOKUP(H6234,[2]plantlist!$A$2:$A$943,[2]plantlist!$B$2:$B$943)</f>
        <v>T</v>
      </c>
    </row>
    <row r="6235" spans="1:15" x14ac:dyDescent="0.2">
      <c r="A6235" s="2" t="s">
        <v>365</v>
      </c>
      <c r="B6235" s="2">
        <v>2013</v>
      </c>
      <c r="C6235" s="2" t="s">
        <v>0</v>
      </c>
      <c r="D6235" s="2">
        <v>0</v>
      </c>
      <c r="E6235" s="2">
        <v>10</v>
      </c>
      <c r="F6235" s="2">
        <v>10</v>
      </c>
      <c r="G6235" s="2">
        <v>5000</v>
      </c>
      <c r="H6235" s="2" t="s">
        <v>33</v>
      </c>
      <c r="I6235" s="2" t="s">
        <v>2</v>
      </c>
      <c r="J6235" s="2" t="s">
        <v>34</v>
      </c>
      <c r="K6235" s="2" t="str">
        <f>LOOKUP(A6235,'[2]Collin Seedling for R'!$A$3:$A$51,'[2]Collin Seedling for R'!$R$3:$R$51)</f>
        <v>Unburned</v>
      </c>
      <c r="L6235" s="2" t="str">
        <f>LOOKUP(A6235,'[2]Collin Seedling for R'!$A$3:$A$51,'[2]Collin Seedling for R'!$T$3:$T$51)</f>
        <v>FS</v>
      </c>
      <c r="M6235" s="2" t="str">
        <f>LOOKUP(A6235,'[2]Collin Seedling for R'!$A$3:$A$51,'[2]Collin Seedling for R'!$P$3:$P$51)</f>
        <v>Unseeded</v>
      </c>
      <c r="N6235" s="8">
        <f t="shared" si="97"/>
        <v>0.2</v>
      </c>
      <c r="O6235" s="2" t="str">
        <f>LOOKUP(H6235,[2]plantlist!$A$2:$A$943,[2]plantlist!$B$2:$B$943)</f>
        <v>F</v>
      </c>
    </row>
    <row r="6236" spans="1:15" x14ac:dyDescent="0.2">
      <c r="A6236" s="2" t="s">
        <v>365</v>
      </c>
      <c r="B6236" s="2">
        <v>2013</v>
      </c>
      <c r="C6236" s="2" t="s">
        <v>0</v>
      </c>
      <c r="D6236" s="2">
        <v>0</v>
      </c>
      <c r="E6236" s="2">
        <v>12</v>
      </c>
      <c r="F6236" s="2">
        <v>12</v>
      </c>
      <c r="G6236" s="2">
        <v>5000</v>
      </c>
      <c r="H6236" s="2" t="s">
        <v>180</v>
      </c>
      <c r="I6236" s="2" t="s">
        <v>2</v>
      </c>
      <c r="J6236" s="2" t="s">
        <v>181</v>
      </c>
      <c r="K6236" s="2" t="str">
        <f>LOOKUP(A6236,'[2]Collin Seedling for R'!$A$3:$A$51,'[2]Collin Seedling for R'!$R$3:$R$51)</f>
        <v>Unburned</v>
      </c>
      <c r="L6236" s="2" t="str">
        <f>LOOKUP(A6236,'[2]Collin Seedling for R'!$A$3:$A$51,'[2]Collin Seedling for R'!$T$3:$T$51)</f>
        <v>FS</v>
      </c>
      <c r="M6236" s="2" t="str">
        <f>LOOKUP(A6236,'[2]Collin Seedling for R'!$A$3:$A$51,'[2]Collin Seedling for R'!$P$3:$P$51)</f>
        <v>Unseeded</v>
      </c>
      <c r="N6236" s="8">
        <f t="shared" si="97"/>
        <v>0.24</v>
      </c>
      <c r="O6236" s="2" t="str">
        <f>LOOKUP(H6236,[2]plantlist!$A$2:$A$943,[2]plantlist!$B$2:$B$943)</f>
        <v>U</v>
      </c>
    </row>
    <row r="6237" spans="1:15" x14ac:dyDescent="0.2">
      <c r="A6237" s="2" t="s">
        <v>365</v>
      </c>
      <c r="B6237" s="2">
        <v>2013</v>
      </c>
      <c r="C6237" s="2" t="s">
        <v>0</v>
      </c>
      <c r="D6237" s="2">
        <v>0</v>
      </c>
      <c r="E6237" s="2">
        <v>1</v>
      </c>
      <c r="F6237" s="2">
        <v>1</v>
      </c>
      <c r="G6237" s="2">
        <v>5000</v>
      </c>
      <c r="H6237" s="2" t="s">
        <v>68</v>
      </c>
      <c r="I6237" s="2" t="s">
        <v>2</v>
      </c>
      <c r="J6237" s="2" t="s">
        <v>69</v>
      </c>
      <c r="K6237" s="2" t="str">
        <f>LOOKUP(A6237,'[2]Collin Seedling for R'!$A$3:$A$51,'[2]Collin Seedling for R'!$R$3:$R$51)</f>
        <v>Unburned</v>
      </c>
      <c r="L6237" s="2" t="str">
        <f>LOOKUP(A6237,'[2]Collin Seedling for R'!$A$3:$A$51,'[2]Collin Seedling for R'!$T$3:$T$51)</f>
        <v>FS</v>
      </c>
      <c r="M6237" s="2" t="str">
        <f>LOOKUP(A6237,'[2]Collin Seedling for R'!$A$3:$A$51,'[2]Collin Seedling for R'!$P$3:$P$51)</f>
        <v>Unseeded</v>
      </c>
      <c r="N6237" s="8">
        <f t="shared" si="97"/>
        <v>0.02</v>
      </c>
      <c r="O6237" s="2" t="str">
        <f>LOOKUP(H6237,[2]plantlist!$A$2:$A$943,[2]plantlist!$B$2:$B$943)</f>
        <v>G</v>
      </c>
    </row>
    <row r="6238" spans="1:15" x14ac:dyDescent="0.2">
      <c r="A6238" s="2" t="s">
        <v>365</v>
      </c>
      <c r="B6238" s="2">
        <v>2013</v>
      </c>
      <c r="C6238" s="2" t="s">
        <v>0</v>
      </c>
      <c r="D6238" s="2">
        <v>0</v>
      </c>
      <c r="E6238" s="2">
        <v>52</v>
      </c>
      <c r="F6238" s="2">
        <v>52</v>
      </c>
      <c r="G6238" s="2">
        <v>5000</v>
      </c>
      <c r="H6238" s="2" t="s">
        <v>51</v>
      </c>
      <c r="I6238" s="2" t="s">
        <v>2</v>
      </c>
      <c r="J6238" s="2" t="s">
        <v>52</v>
      </c>
      <c r="K6238" s="2" t="str">
        <f>LOOKUP(A6238,'[2]Collin Seedling for R'!$A$3:$A$51,'[2]Collin Seedling for R'!$R$3:$R$51)</f>
        <v>Unburned</v>
      </c>
      <c r="L6238" s="2" t="str">
        <f>LOOKUP(A6238,'[2]Collin Seedling for R'!$A$3:$A$51,'[2]Collin Seedling for R'!$T$3:$T$51)</f>
        <v>FS</v>
      </c>
      <c r="M6238" s="2" t="str">
        <f>LOOKUP(A6238,'[2]Collin Seedling for R'!$A$3:$A$51,'[2]Collin Seedling for R'!$P$3:$P$51)</f>
        <v>Unseeded</v>
      </c>
      <c r="N6238" s="8">
        <f t="shared" si="97"/>
        <v>1.04</v>
      </c>
      <c r="O6238" s="2" t="str">
        <f>LOOKUP(H6238,[2]plantlist!$A$2:$A$943,[2]plantlist!$B$2:$B$943)</f>
        <v>F</v>
      </c>
    </row>
    <row r="6239" spans="1:15" x14ac:dyDescent="0.2">
      <c r="A6239" t="s">
        <v>365</v>
      </c>
      <c r="B6239">
        <v>2016</v>
      </c>
      <c r="C6239" t="s">
        <v>0</v>
      </c>
      <c r="D6239">
        <v>1865</v>
      </c>
      <c r="E6239">
        <v>0</v>
      </c>
      <c r="F6239">
        <v>1865</v>
      </c>
      <c r="G6239">
        <v>5003</v>
      </c>
      <c r="H6239" t="s">
        <v>4</v>
      </c>
      <c r="I6239" t="s">
        <v>2</v>
      </c>
      <c r="J6239" t="s">
        <v>5</v>
      </c>
      <c r="K6239" s="2" t="str">
        <f>LOOKUP(A6239,'[2]Collin Seedling for R'!$A$3:$A$51,'[2]Collin Seedling for R'!$R$3:$R$51)</f>
        <v>Unburned</v>
      </c>
      <c r="L6239" s="2" t="str">
        <f>LOOKUP(A6239,'[2]Collin Seedling for R'!$A$3:$A$51,'[2]Collin Seedling for R'!$T$3:$T$51)</f>
        <v>FS</v>
      </c>
      <c r="M6239" s="2" t="str">
        <f>LOOKUP(A6239,'[2]Collin Seedling for R'!$A$3:$A$51,'[2]Collin Seedling for R'!$P$3:$P$51)</f>
        <v>Unseeded</v>
      </c>
      <c r="N6239" s="8">
        <f t="shared" si="97"/>
        <v>0</v>
      </c>
      <c r="O6239" s="2" t="str">
        <f>LOOKUP(H6239,[2]plantlist!$A$2:$A$943,[2]plantlist!$B$2:$B$943)</f>
        <v>B</v>
      </c>
    </row>
    <row r="6240" spans="1:15" x14ac:dyDescent="0.2">
      <c r="A6240" t="s">
        <v>365</v>
      </c>
      <c r="B6240">
        <v>2016</v>
      </c>
      <c r="C6240" t="s">
        <v>0</v>
      </c>
      <c r="D6240">
        <v>1661</v>
      </c>
      <c r="E6240">
        <v>745</v>
      </c>
      <c r="F6240">
        <v>2406</v>
      </c>
      <c r="G6240">
        <v>5003</v>
      </c>
      <c r="H6240" t="s">
        <v>6</v>
      </c>
      <c r="I6240" t="s">
        <v>2</v>
      </c>
      <c r="J6240" t="s">
        <v>7</v>
      </c>
      <c r="K6240" s="2" t="str">
        <f>LOOKUP(A6240,'[2]Collin Seedling for R'!$A$3:$A$51,'[2]Collin Seedling for R'!$R$3:$R$51)</f>
        <v>Unburned</v>
      </c>
      <c r="L6240" s="2" t="str">
        <f>LOOKUP(A6240,'[2]Collin Seedling for R'!$A$3:$A$51,'[2]Collin Seedling for R'!$T$3:$T$51)</f>
        <v>FS</v>
      </c>
      <c r="M6240" s="2" t="str">
        <f>LOOKUP(A6240,'[2]Collin Seedling for R'!$A$3:$A$51,'[2]Collin Seedling for R'!$P$3:$P$51)</f>
        <v>Unseeded</v>
      </c>
      <c r="N6240" s="8">
        <f t="shared" si="97"/>
        <v>14.891065360783529</v>
      </c>
      <c r="O6240" s="2" t="str">
        <f>LOOKUP(H6240,[2]plantlist!$A$2:$A$943,[2]plantlist!$B$2:$B$943)</f>
        <v>L</v>
      </c>
    </row>
    <row r="6241" spans="1:15" x14ac:dyDescent="0.2">
      <c r="A6241" t="s">
        <v>365</v>
      </c>
      <c r="B6241">
        <v>2016</v>
      </c>
      <c r="C6241" t="s">
        <v>0</v>
      </c>
      <c r="D6241">
        <v>576</v>
      </c>
      <c r="E6241">
        <v>1501</v>
      </c>
      <c r="F6241">
        <v>2077</v>
      </c>
      <c r="G6241">
        <v>5003</v>
      </c>
      <c r="H6241" t="s">
        <v>150</v>
      </c>
      <c r="I6241" t="s">
        <v>2</v>
      </c>
      <c r="J6241" t="s">
        <v>151</v>
      </c>
      <c r="K6241" s="2" t="str">
        <f>LOOKUP(A6241,'[2]Collin Seedling for R'!$A$3:$A$51,'[2]Collin Seedling for R'!$R$3:$R$51)</f>
        <v>Unburned</v>
      </c>
      <c r="L6241" s="2" t="str">
        <f>LOOKUP(A6241,'[2]Collin Seedling for R'!$A$3:$A$51,'[2]Collin Seedling for R'!$T$3:$T$51)</f>
        <v>FS</v>
      </c>
      <c r="M6241" s="2" t="str">
        <f>LOOKUP(A6241,'[2]Collin Seedling for R'!$A$3:$A$51,'[2]Collin Seedling for R'!$P$3:$P$51)</f>
        <v>Unseeded</v>
      </c>
      <c r="N6241" s="8">
        <f t="shared" si="97"/>
        <v>30.001998800719569</v>
      </c>
      <c r="O6241" s="2" t="str">
        <f>LOOKUP(H6241,[2]plantlist!$A$2:$A$943,[2]plantlist!$B$2:$B$943)</f>
        <v>G</v>
      </c>
    </row>
    <row r="6242" spans="1:15" x14ac:dyDescent="0.2">
      <c r="A6242" t="s">
        <v>365</v>
      </c>
      <c r="B6242">
        <v>2016</v>
      </c>
      <c r="C6242" t="s">
        <v>0</v>
      </c>
      <c r="D6242">
        <v>392</v>
      </c>
      <c r="E6242">
        <v>0</v>
      </c>
      <c r="F6242">
        <v>392</v>
      </c>
      <c r="G6242">
        <v>5003</v>
      </c>
      <c r="H6242" t="s">
        <v>1</v>
      </c>
      <c r="I6242" t="s">
        <v>2</v>
      </c>
      <c r="J6242" t="s">
        <v>3</v>
      </c>
      <c r="K6242" s="2" t="str">
        <f>LOOKUP(A6242,'[2]Collin Seedling for R'!$A$3:$A$51,'[2]Collin Seedling for R'!$R$3:$R$51)</f>
        <v>Unburned</v>
      </c>
      <c r="L6242" s="2" t="str">
        <f>LOOKUP(A6242,'[2]Collin Seedling for R'!$A$3:$A$51,'[2]Collin Seedling for R'!$T$3:$T$51)</f>
        <v>FS</v>
      </c>
      <c r="M6242" s="2" t="str">
        <f>LOOKUP(A6242,'[2]Collin Seedling for R'!$A$3:$A$51,'[2]Collin Seedling for R'!$P$3:$P$51)</f>
        <v>Unseeded</v>
      </c>
      <c r="N6242" s="8">
        <f t="shared" si="97"/>
        <v>0</v>
      </c>
      <c r="O6242" s="2" t="str">
        <f>LOOKUP(H6242,[2]plantlist!$A$2:$A$943,[2]plantlist!$B$2:$B$943)</f>
        <v>F</v>
      </c>
    </row>
    <row r="6243" spans="1:15" x14ac:dyDescent="0.2">
      <c r="A6243" t="s">
        <v>365</v>
      </c>
      <c r="B6243">
        <v>2016</v>
      </c>
      <c r="C6243" t="s">
        <v>0</v>
      </c>
      <c r="D6243">
        <v>232</v>
      </c>
      <c r="E6243">
        <v>787</v>
      </c>
      <c r="F6243">
        <v>1019</v>
      </c>
      <c r="G6243">
        <v>5003</v>
      </c>
      <c r="H6243" t="s">
        <v>66</v>
      </c>
      <c r="I6243" t="s">
        <v>2</v>
      </c>
      <c r="J6243" t="s">
        <v>67</v>
      </c>
      <c r="K6243" s="2" t="str">
        <f>LOOKUP(A6243,'[2]Collin Seedling for R'!$A$3:$A$51,'[2]Collin Seedling for R'!$R$3:$R$51)</f>
        <v>Unburned</v>
      </c>
      <c r="L6243" s="2" t="str">
        <f>LOOKUP(A6243,'[2]Collin Seedling for R'!$A$3:$A$51,'[2]Collin Seedling for R'!$T$3:$T$51)</f>
        <v>FS</v>
      </c>
      <c r="M6243" s="2" t="str">
        <f>LOOKUP(A6243,'[2]Collin Seedling for R'!$A$3:$A$51,'[2]Collin Seedling for R'!$P$3:$P$51)</f>
        <v>Unseeded</v>
      </c>
      <c r="N6243" s="8">
        <f t="shared" ref="N6243:N6283" si="98">E6243/G6243*100</f>
        <v>15.730561663002199</v>
      </c>
      <c r="O6243" s="2" t="str">
        <f>LOOKUP(H6243,[2]plantlist!$A$2:$A$943,[2]plantlist!$B$2:$B$943)</f>
        <v>G</v>
      </c>
    </row>
    <row r="6244" spans="1:15" x14ac:dyDescent="0.2">
      <c r="A6244" t="s">
        <v>365</v>
      </c>
      <c r="B6244">
        <v>2016</v>
      </c>
      <c r="C6244" t="s">
        <v>0</v>
      </c>
      <c r="D6244">
        <v>65</v>
      </c>
      <c r="E6244">
        <v>264</v>
      </c>
      <c r="F6244">
        <v>329</v>
      </c>
      <c r="G6244">
        <v>5003</v>
      </c>
      <c r="H6244" t="s">
        <v>10</v>
      </c>
      <c r="I6244" t="s">
        <v>2</v>
      </c>
      <c r="J6244" t="s">
        <v>11</v>
      </c>
      <c r="K6244" s="2" t="str">
        <f>LOOKUP(A6244,'[2]Collin Seedling for R'!$A$3:$A$51,'[2]Collin Seedling for R'!$R$3:$R$51)</f>
        <v>Unburned</v>
      </c>
      <c r="L6244" s="2" t="str">
        <f>LOOKUP(A6244,'[2]Collin Seedling for R'!$A$3:$A$51,'[2]Collin Seedling for R'!$T$3:$T$51)</f>
        <v>FS</v>
      </c>
      <c r="M6244" s="2" t="str">
        <f>LOOKUP(A6244,'[2]Collin Seedling for R'!$A$3:$A$51,'[2]Collin Seedling for R'!$P$3:$P$51)</f>
        <v>Unseeded</v>
      </c>
      <c r="N6244" s="8">
        <f t="shared" si="98"/>
        <v>5.276833899660204</v>
      </c>
      <c r="O6244" s="2" t="str">
        <f>LOOKUP(H6244,[2]plantlist!$A$2:$A$943,[2]plantlist!$B$2:$B$943)</f>
        <v>L</v>
      </c>
    </row>
    <row r="6245" spans="1:15" x14ac:dyDescent="0.2">
      <c r="A6245" t="s">
        <v>365</v>
      </c>
      <c r="B6245">
        <v>2016</v>
      </c>
      <c r="C6245" t="s">
        <v>0</v>
      </c>
      <c r="D6245">
        <v>63</v>
      </c>
      <c r="E6245">
        <v>622</v>
      </c>
      <c r="F6245">
        <v>685</v>
      </c>
      <c r="G6245">
        <v>5003</v>
      </c>
      <c r="H6245" t="s">
        <v>82</v>
      </c>
      <c r="I6245" t="s">
        <v>2</v>
      </c>
      <c r="J6245" t="s">
        <v>83</v>
      </c>
      <c r="K6245" s="2" t="str">
        <f>LOOKUP(A6245,'[2]Collin Seedling for R'!$A$3:$A$51,'[2]Collin Seedling for R'!$R$3:$R$51)</f>
        <v>Unburned</v>
      </c>
      <c r="L6245" s="2" t="str">
        <f>LOOKUP(A6245,'[2]Collin Seedling for R'!$A$3:$A$51,'[2]Collin Seedling for R'!$T$3:$T$51)</f>
        <v>FS</v>
      </c>
      <c r="M6245" s="2" t="str">
        <f>LOOKUP(A6245,'[2]Collin Seedling for R'!$A$3:$A$51,'[2]Collin Seedling for R'!$P$3:$P$51)</f>
        <v>Unseeded</v>
      </c>
      <c r="N6245" s="8">
        <f t="shared" si="98"/>
        <v>12.432540475714571</v>
      </c>
      <c r="O6245" s="2" t="str">
        <f>LOOKUP(H6245,[2]plantlist!$A$2:$A$943,[2]plantlist!$B$2:$B$943)</f>
        <v>F</v>
      </c>
    </row>
    <row r="6246" spans="1:15" x14ac:dyDescent="0.2">
      <c r="A6246" t="s">
        <v>365</v>
      </c>
      <c r="B6246">
        <v>2016</v>
      </c>
      <c r="C6246" t="s">
        <v>0</v>
      </c>
      <c r="D6246">
        <v>62</v>
      </c>
      <c r="E6246">
        <v>299</v>
      </c>
      <c r="F6246">
        <v>361</v>
      </c>
      <c r="G6246">
        <v>5003</v>
      </c>
      <c r="H6246" t="s">
        <v>51</v>
      </c>
      <c r="I6246" t="s">
        <v>2</v>
      </c>
      <c r="J6246" t="s">
        <v>52</v>
      </c>
      <c r="K6246" s="2" t="str">
        <f>LOOKUP(A6246,'[2]Collin Seedling for R'!$A$3:$A$51,'[2]Collin Seedling for R'!$R$3:$R$51)</f>
        <v>Unburned</v>
      </c>
      <c r="L6246" s="2" t="str">
        <f>LOOKUP(A6246,'[2]Collin Seedling for R'!$A$3:$A$51,'[2]Collin Seedling for R'!$T$3:$T$51)</f>
        <v>FS</v>
      </c>
      <c r="M6246" s="2" t="str">
        <f>LOOKUP(A6246,'[2]Collin Seedling for R'!$A$3:$A$51,'[2]Collin Seedling for R'!$P$3:$P$51)</f>
        <v>Unseeded</v>
      </c>
      <c r="N6246" s="8">
        <f t="shared" si="98"/>
        <v>5.9764141515090952</v>
      </c>
      <c r="O6246" s="2" t="str">
        <f>LOOKUP(H6246,[2]plantlist!$A$2:$A$943,[2]plantlist!$B$2:$B$943)</f>
        <v>F</v>
      </c>
    </row>
    <row r="6247" spans="1:15" x14ac:dyDescent="0.2">
      <c r="A6247" t="s">
        <v>365</v>
      </c>
      <c r="B6247">
        <v>2016</v>
      </c>
      <c r="C6247" t="s">
        <v>0</v>
      </c>
      <c r="D6247">
        <v>36</v>
      </c>
      <c r="E6247">
        <v>82</v>
      </c>
      <c r="F6247">
        <v>118</v>
      </c>
      <c r="G6247">
        <v>5003</v>
      </c>
      <c r="H6247" t="s">
        <v>74</v>
      </c>
      <c r="I6247" t="s">
        <v>19</v>
      </c>
      <c r="J6247" t="s">
        <v>75</v>
      </c>
      <c r="K6247" s="2" t="str">
        <f>LOOKUP(A6247,'[2]Collin Seedling for R'!$A$3:$A$51,'[2]Collin Seedling for R'!$R$3:$R$51)</f>
        <v>Unburned</v>
      </c>
      <c r="L6247" s="2" t="str">
        <f>LOOKUP(A6247,'[2]Collin Seedling for R'!$A$3:$A$51,'[2]Collin Seedling for R'!$T$3:$T$51)</f>
        <v>FS</v>
      </c>
      <c r="M6247" s="2" t="str">
        <f>LOOKUP(A6247,'[2]Collin Seedling for R'!$A$3:$A$51,'[2]Collin Seedling for R'!$P$3:$P$51)</f>
        <v>Unseeded</v>
      </c>
      <c r="N6247" s="8">
        <f t="shared" si="98"/>
        <v>1.6390165900459726</v>
      </c>
      <c r="O6247" s="2" t="str">
        <f>LOOKUP(H6247,[2]plantlist!$A$2:$A$943,[2]plantlist!$B$2:$B$943)</f>
        <v>T</v>
      </c>
    </row>
    <row r="6248" spans="1:15" x14ac:dyDescent="0.2">
      <c r="A6248" t="s">
        <v>365</v>
      </c>
      <c r="B6248">
        <v>2016</v>
      </c>
      <c r="C6248" t="s">
        <v>0</v>
      </c>
      <c r="D6248">
        <v>20</v>
      </c>
      <c r="E6248">
        <v>366</v>
      </c>
      <c r="F6248">
        <v>386</v>
      </c>
      <c r="G6248">
        <v>5003</v>
      </c>
      <c r="H6248" t="s">
        <v>82</v>
      </c>
      <c r="I6248" t="s">
        <v>19</v>
      </c>
      <c r="J6248" t="s">
        <v>83</v>
      </c>
      <c r="K6248" s="2" t="str">
        <f>LOOKUP(A6248,'[2]Collin Seedling for R'!$A$3:$A$51,'[2]Collin Seedling for R'!$R$3:$R$51)</f>
        <v>Unburned</v>
      </c>
      <c r="L6248" s="2" t="str">
        <f>LOOKUP(A6248,'[2]Collin Seedling for R'!$A$3:$A$51,'[2]Collin Seedling for R'!$T$3:$T$51)</f>
        <v>FS</v>
      </c>
      <c r="M6248" s="2" t="str">
        <f>LOOKUP(A6248,'[2]Collin Seedling for R'!$A$3:$A$51,'[2]Collin Seedling for R'!$P$3:$P$51)</f>
        <v>Unseeded</v>
      </c>
      <c r="N6248" s="8">
        <f t="shared" si="98"/>
        <v>7.3156106336198272</v>
      </c>
      <c r="O6248" s="2" t="str">
        <f>LOOKUP(H6248,[2]plantlist!$A$2:$A$943,[2]plantlist!$B$2:$B$943)</f>
        <v>F</v>
      </c>
    </row>
    <row r="6249" spans="1:15" x14ac:dyDescent="0.2">
      <c r="A6249" t="s">
        <v>365</v>
      </c>
      <c r="B6249">
        <v>2016</v>
      </c>
      <c r="C6249" t="s">
        <v>0</v>
      </c>
      <c r="D6249">
        <v>16</v>
      </c>
      <c r="E6249">
        <v>44</v>
      </c>
      <c r="F6249">
        <v>60</v>
      </c>
      <c r="G6249">
        <v>5003</v>
      </c>
      <c r="H6249" t="s">
        <v>51</v>
      </c>
      <c r="I6249" t="s">
        <v>19</v>
      </c>
      <c r="J6249" t="s">
        <v>52</v>
      </c>
      <c r="K6249" s="2" t="str">
        <f>LOOKUP(A6249,'[2]Collin Seedling for R'!$A$3:$A$51,'[2]Collin Seedling for R'!$R$3:$R$51)</f>
        <v>Unburned</v>
      </c>
      <c r="L6249" s="2" t="str">
        <f>LOOKUP(A6249,'[2]Collin Seedling for R'!$A$3:$A$51,'[2]Collin Seedling for R'!$T$3:$T$51)</f>
        <v>FS</v>
      </c>
      <c r="M6249" s="2" t="str">
        <f>LOOKUP(A6249,'[2]Collin Seedling for R'!$A$3:$A$51,'[2]Collin Seedling for R'!$P$3:$P$51)</f>
        <v>Unseeded</v>
      </c>
      <c r="N6249" s="8">
        <f t="shared" si="98"/>
        <v>0.87947231661003389</v>
      </c>
      <c r="O6249" s="2" t="str">
        <f>LOOKUP(H6249,[2]plantlist!$A$2:$A$943,[2]plantlist!$B$2:$B$943)</f>
        <v>F</v>
      </c>
    </row>
    <row r="6250" spans="1:15" x14ac:dyDescent="0.2">
      <c r="A6250" t="s">
        <v>365</v>
      </c>
      <c r="B6250">
        <v>2016</v>
      </c>
      <c r="C6250" t="s">
        <v>0</v>
      </c>
      <c r="D6250">
        <v>12</v>
      </c>
      <c r="E6250">
        <v>387</v>
      </c>
      <c r="F6250">
        <v>399</v>
      </c>
      <c r="G6250">
        <v>5003</v>
      </c>
      <c r="H6250" t="s">
        <v>582</v>
      </c>
      <c r="I6250" t="s">
        <v>2</v>
      </c>
      <c r="J6250" t="s">
        <v>583</v>
      </c>
      <c r="K6250" s="2" t="str">
        <f>LOOKUP(A6250,'[2]Collin Seedling for R'!$A$3:$A$51,'[2]Collin Seedling for R'!$R$3:$R$51)</f>
        <v>Unburned</v>
      </c>
      <c r="L6250" s="2" t="str">
        <f>LOOKUP(A6250,'[2]Collin Seedling for R'!$A$3:$A$51,'[2]Collin Seedling for R'!$T$3:$T$51)</f>
        <v>FS</v>
      </c>
      <c r="M6250" s="2" t="str">
        <f>LOOKUP(A6250,'[2]Collin Seedling for R'!$A$3:$A$51,'[2]Collin Seedling for R'!$P$3:$P$51)</f>
        <v>Unseeded</v>
      </c>
      <c r="N6250" s="8">
        <f t="shared" si="98"/>
        <v>7.7353587847291632</v>
      </c>
      <c r="O6250" s="2" t="str">
        <f>LOOKUP(H6250,[2]plantlist!$A$2:$A$943,[2]plantlist!$B$2:$B$943)</f>
        <v>U</v>
      </c>
    </row>
    <row r="6251" spans="1:15" x14ac:dyDescent="0.2">
      <c r="A6251" t="s">
        <v>365</v>
      </c>
      <c r="B6251">
        <v>2016</v>
      </c>
      <c r="C6251" t="s">
        <v>0</v>
      </c>
      <c r="D6251">
        <v>3</v>
      </c>
      <c r="E6251">
        <v>0</v>
      </c>
      <c r="F6251">
        <v>3</v>
      </c>
      <c r="G6251">
        <v>5003</v>
      </c>
      <c r="H6251" t="s">
        <v>41</v>
      </c>
      <c r="I6251" t="s">
        <v>2</v>
      </c>
      <c r="J6251" t="s">
        <v>42</v>
      </c>
      <c r="K6251" s="2" t="str">
        <f>LOOKUP(A6251,'[2]Collin Seedling for R'!$A$3:$A$51,'[2]Collin Seedling for R'!$R$3:$R$51)</f>
        <v>Unburned</v>
      </c>
      <c r="L6251" s="2" t="str">
        <f>LOOKUP(A6251,'[2]Collin Seedling for R'!$A$3:$A$51,'[2]Collin Seedling for R'!$T$3:$T$51)</f>
        <v>FS</v>
      </c>
      <c r="M6251" s="2" t="str">
        <f>LOOKUP(A6251,'[2]Collin Seedling for R'!$A$3:$A$51,'[2]Collin Seedling for R'!$P$3:$P$51)</f>
        <v>Unseeded</v>
      </c>
      <c r="N6251" s="8">
        <f t="shared" si="98"/>
        <v>0</v>
      </c>
      <c r="O6251" s="2" t="str">
        <f>LOOKUP(H6251,[2]plantlist!$A$2:$A$943,[2]plantlist!$B$2:$B$943)</f>
        <v>B</v>
      </c>
    </row>
    <row r="6252" spans="1:15" x14ac:dyDescent="0.2">
      <c r="A6252" t="s">
        <v>365</v>
      </c>
      <c r="B6252">
        <v>2016</v>
      </c>
      <c r="C6252" t="s">
        <v>0</v>
      </c>
      <c r="D6252">
        <v>0</v>
      </c>
      <c r="E6252">
        <v>6</v>
      </c>
      <c r="F6252">
        <v>6</v>
      </c>
      <c r="G6252">
        <v>5003</v>
      </c>
      <c r="H6252" t="s">
        <v>420</v>
      </c>
      <c r="I6252" t="s">
        <v>2</v>
      </c>
      <c r="J6252" t="s">
        <v>421</v>
      </c>
      <c r="K6252" s="2" t="str">
        <f>LOOKUP(A6252,'[2]Collin Seedling for R'!$A$3:$A$51,'[2]Collin Seedling for R'!$R$3:$R$51)</f>
        <v>Unburned</v>
      </c>
      <c r="L6252" s="2" t="str">
        <f>LOOKUP(A6252,'[2]Collin Seedling for R'!$A$3:$A$51,'[2]Collin Seedling for R'!$T$3:$T$51)</f>
        <v>FS</v>
      </c>
      <c r="M6252" s="2" t="str">
        <f>LOOKUP(A6252,'[2]Collin Seedling for R'!$A$3:$A$51,'[2]Collin Seedling for R'!$P$3:$P$51)</f>
        <v>Unseeded</v>
      </c>
      <c r="N6252" s="8">
        <f t="shared" si="98"/>
        <v>0.11992804317409553</v>
      </c>
      <c r="O6252" s="2" t="str">
        <f>LOOKUP(H6252,[2]plantlist!$A$2:$A$943,[2]plantlist!$B$2:$B$943)</f>
        <v>S</v>
      </c>
    </row>
    <row r="6253" spans="1:15" x14ac:dyDescent="0.2">
      <c r="A6253" t="s">
        <v>365</v>
      </c>
      <c r="B6253">
        <v>2016</v>
      </c>
      <c r="C6253" t="s">
        <v>0</v>
      </c>
      <c r="D6253">
        <v>0</v>
      </c>
      <c r="E6253">
        <v>44</v>
      </c>
      <c r="F6253">
        <v>44</v>
      </c>
      <c r="G6253">
        <v>5003</v>
      </c>
      <c r="H6253" t="s">
        <v>108</v>
      </c>
      <c r="I6253" t="s">
        <v>2</v>
      </c>
      <c r="J6253" t="s">
        <v>109</v>
      </c>
      <c r="K6253" s="2" t="str">
        <f>LOOKUP(A6253,'[2]Collin Seedling for R'!$A$3:$A$51,'[2]Collin Seedling for R'!$R$3:$R$51)</f>
        <v>Unburned</v>
      </c>
      <c r="L6253" s="2" t="str">
        <f>LOOKUP(A6253,'[2]Collin Seedling for R'!$A$3:$A$51,'[2]Collin Seedling for R'!$T$3:$T$51)</f>
        <v>FS</v>
      </c>
      <c r="M6253" s="2" t="str">
        <f>LOOKUP(A6253,'[2]Collin Seedling for R'!$A$3:$A$51,'[2]Collin Seedling for R'!$P$3:$P$51)</f>
        <v>Unseeded</v>
      </c>
      <c r="N6253" s="8">
        <f t="shared" si="98"/>
        <v>0.87947231661003389</v>
      </c>
      <c r="O6253" s="2" t="str">
        <f>LOOKUP(H6253,[2]plantlist!$A$2:$A$943,[2]plantlist!$B$2:$B$943)</f>
        <v>F</v>
      </c>
    </row>
    <row r="6254" spans="1:15" x14ac:dyDescent="0.2">
      <c r="A6254" t="s">
        <v>365</v>
      </c>
      <c r="B6254">
        <v>2016</v>
      </c>
      <c r="C6254" t="s">
        <v>0</v>
      </c>
      <c r="D6254">
        <v>0</v>
      </c>
      <c r="E6254">
        <v>19</v>
      </c>
      <c r="F6254">
        <v>19</v>
      </c>
      <c r="G6254">
        <v>5003</v>
      </c>
      <c r="H6254" t="s">
        <v>582</v>
      </c>
      <c r="I6254" t="s">
        <v>19</v>
      </c>
      <c r="J6254" t="s">
        <v>583</v>
      </c>
      <c r="K6254" s="2" t="str">
        <f>LOOKUP(A6254,'[2]Collin Seedling for R'!$A$3:$A$51,'[2]Collin Seedling for R'!$R$3:$R$51)</f>
        <v>Unburned</v>
      </c>
      <c r="L6254" s="2" t="str">
        <f>LOOKUP(A6254,'[2]Collin Seedling for R'!$A$3:$A$51,'[2]Collin Seedling for R'!$T$3:$T$51)</f>
        <v>FS</v>
      </c>
      <c r="M6254" s="2" t="str">
        <f>LOOKUP(A6254,'[2]Collin Seedling for R'!$A$3:$A$51,'[2]Collin Seedling for R'!$P$3:$P$51)</f>
        <v>Unseeded</v>
      </c>
      <c r="N6254" s="8">
        <f t="shared" si="98"/>
        <v>0.37977213671796922</v>
      </c>
      <c r="O6254" s="2" t="str">
        <f>LOOKUP(H6254,[2]plantlist!$A$2:$A$943,[2]plantlist!$B$2:$B$943)</f>
        <v>U</v>
      </c>
    </row>
    <row r="6255" spans="1:15" x14ac:dyDescent="0.2">
      <c r="A6255" t="s">
        <v>365</v>
      </c>
      <c r="B6255">
        <v>2019</v>
      </c>
      <c r="C6255" t="s">
        <v>0</v>
      </c>
      <c r="D6255">
        <v>2378</v>
      </c>
      <c r="E6255">
        <v>0</v>
      </c>
      <c r="F6255">
        <v>2378</v>
      </c>
      <c r="G6255">
        <v>5000</v>
      </c>
      <c r="H6255" t="s">
        <v>4</v>
      </c>
      <c r="I6255" t="s">
        <v>2</v>
      </c>
      <c r="J6255" t="s">
        <v>5</v>
      </c>
      <c r="K6255" s="2" t="str">
        <f>LOOKUP(A6255,'[2]Collin Seedling for R'!$A$3:$A$51,'[2]Collin Seedling for R'!$R$3:$R$51)</f>
        <v>Unburned</v>
      </c>
      <c r="L6255" s="2" t="str">
        <f>LOOKUP(A6255,'[2]Collin Seedling for R'!$A$3:$A$51,'[2]Collin Seedling for R'!$T$3:$T$51)</f>
        <v>FS</v>
      </c>
      <c r="M6255" s="2" t="str">
        <f>LOOKUP(A6255,'[2]Collin Seedling for R'!$A$3:$A$51,'[2]Collin Seedling for R'!$P$3:$P$51)</f>
        <v>Unseeded</v>
      </c>
      <c r="N6255" s="8">
        <f t="shared" si="98"/>
        <v>0</v>
      </c>
      <c r="O6255" s="2" t="str">
        <f>LOOKUP(H6255,[2]plantlist!$A$2:$A$943,[2]plantlist!$B$2:$B$943)</f>
        <v>B</v>
      </c>
    </row>
    <row r="6256" spans="1:15" x14ac:dyDescent="0.2">
      <c r="A6256" t="s">
        <v>365</v>
      </c>
      <c r="B6256">
        <v>2019</v>
      </c>
      <c r="C6256" t="s">
        <v>0</v>
      </c>
      <c r="D6256">
        <v>1490</v>
      </c>
      <c r="E6256">
        <v>246</v>
      </c>
      <c r="F6256">
        <v>1736</v>
      </c>
      <c r="G6256">
        <v>5000</v>
      </c>
      <c r="H6256" t="s">
        <v>6</v>
      </c>
      <c r="I6256" t="s">
        <v>2</v>
      </c>
      <c r="J6256" t="s">
        <v>7</v>
      </c>
      <c r="K6256" s="2" t="str">
        <f>LOOKUP(A6256,'[2]Collin Seedling for R'!$A$3:$A$51,'[2]Collin Seedling for R'!$R$3:$R$51)</f>
        <v>Unburned</v>
      </c>
      <c r="L6256" s="2" t="str">
        <f>LOOKUP(A6256,'[2]Collin Seedling for R'!$A$3:$A$51,'[2]Collin Seedling for R'!$T$3:$T$51)</f>
        <v>FS</v>
      </c>
      <c r="M6256" s="2" t="str">
        <f>LOOKUP(A6256,'[2]Collin Seedling for R'!$A$3:$A$51,'[2]Collin Seedling for R'!$P$3:$P$51)</f>
        <v>Unseeded</v>
      </c>
      <c r="N6256" s="8">
        <f t="shared" si="98"/>
        <v>4.92</v>
      </c>
      <c r="O6256" s="2" t="str">
        <f>LOOKUP(H6256,[2]plantlist!$A$2:$A$943,[2]plantlist!$B$2:$B$943)</f>
        <v>L</v>
      </c>
    </row>
    <row r="6257" spans="1:15" x14ac:dyDescent="0.2">
      <c r="A6257" t="s">
        <v>365</v>
      </c>
      <c r="B6257">
        <v>2019</v>
      </c>
      <c r="C6257" t="s">
        <v>0</v>
      </c>
      <c r="D6257">
        <v>447</v>
      </c>
      <c r="E6257">
        <v>0</v>
      </c>
      <c r="F6257">
        <v>447</v>
      </c>
      <c r="G6257">
        <v>5000</v>
      </c>
      <c r="H6257" t="s">
        <v>1</v>
      </c>
      <c r="I6257" t="s">
        <v>2</v>
      </c>
      <c r="J6257" t="s">
        <v>3</v>
      </c>
      <c r="K6257" s="2" t="str">
        <f>LOOKUP(A6257,'[2]Collin Seedling for R'!$A$3:$A$51,'[2]Collin Seedling for R'!$R$3:$R$51)</f>
        <v>Unburned</v>
      </c>
      <c r="L6257" s="2" t="str">
        <f>LOOKUP(A6257,'[2]Collin Seedling for R'!$A$3:$A$51,'[2]Collin Seedling for R'!$T$3:$T$51)</f>
        <v>FS</v>
      </c>
      <c r="M6257" s="2" t="str">
        <f>LOOKUP(A6257,'[2]Collin Seedling for R'!$A$3:$A$51,'[2]Collin Seedling for R'!$P$3:$P$51)</f>
        <v>Unseeded</v>
      </c>
      <c r="N6257" s="8">
        <f t="shared" si="98"/>
        <v>0</v>
      </c>
      <c r="O6257" s="2" t="str">
        <f>LOOKUP(H6257,[2]plantlist!$A$2:$A$943,[2]plantlist!$B$2:$B$943)</f>
        <v>F</v>
      </c>
    </row>
    <row r="6258" spans="1:15" x14ac:dyDescent="0.2">
      <c r="A6258" t="s">
        <v>365</v>
      </c>
      <c r="B6258">
        <v>2019</v>
      </c>
      <c r="C6258" t="s">
        <v>0</v>
      </c>
      <c r="D6258">
        <v>221</v>
      </c>
      <c r="E6258">
        <v>670</v>
      </c>
      <c r="F6258">
        <v>891</v>
      </c>
      <c r="G6258">
        <v>5000</v>
      </c>
      <c r="H6258" t="s">
        <v>10</v>
      </c>
      <c r="I6258" t="s">
        <v>2</v>
      </c>
      <c r="J6258" t="s">
        <v>11</v>
      </c>
      <c r="K6258" s="2" t="str">
        <f>LOOKUP(A6258,'[2]Collin Seedling for R'!$A$3:$A$51,'[2]Collin Seedling for R'!$R$3:$R$51)</f>
        <v>Unburned</v>
      </c>
      <c r="L6258" s="2" t="str">
        <f>LOOKUP(A6258,'[2]Collin Seedling for R'!$A$3:$A$51,'[2]Collin Seedling for R'!$T$3:$T$51)</f>
        <v>FS</v>
      </c>
      <c r="M6258" s="2" t="str">
        <f>LOOKUP(A6258,'[2]Collin Seedling for R'!$A$3:$A$51,'[2]Collin Seedling for R'!$P$3:$P$51)</f>
        <v>Unseeded</v>
      </c>
      <c r="N6258" s="8">
        <f t="shared" si="98"/>
        <v>13.4</v>
      </c>
      <c r="O6258" s="2" t="str">
        <f>LOOKUP(H6258,[2]plantlist!$A$2:$A$943,[2]plantlist!$B$2:$B$943)</f>
        <v>L</v>
      </c>
    </row>
    <row r="6259" spans="1:15" x14ac:dyDescent="0.2">
      <c r="A6259" t="s">
        <v>365</v>
      </c>
      <c r="B6259">
        <v>2019</v>
      </c>
      <c r="C6259" t="s">
        <v>0</v>
      </c>
      <c r="D6259">
        <v>185</v>
      </c>
      <c r="E6259">
        <v>3221</v>
      </c>
      <c r="F6259">
        <v>3406</v>
      </c>
      <c r="G6259">
        <v>5000</v>
      </c>
      <c r="H6259" t="s">
        <v>150</v>
      </c>
      <c r="I6259" t="s">
        <v>2</v>
      </c>
      <c r="J6259" t="s">
        <v>151</v>
      </c>
      <c r="K6259" s="2" t="str">
        <f>LOOKUP(A6259,'[2]Collin Seedling for R'!$A$3:$A$51,'[2]Collin Seedling for R'!$R$3:$R$51)</f>
        <v>Unburned</v>
      </c>
      <c r="L6259" s="2" t="str">
        <f>LOOKUP(A6259,'[2]Collin Seedling for R'!$A$3:$A$51,'[2]Collin Seedling for R'!$T$3:$T$51)</f>
        <v>FS</v>
      </c>
      <c r="M6259" s="2" t="str">
        <f>LOOKUP(A6259,'[2]Collin Seedling for R'!$A$3:$A$51,'[2]Collin Seedling for R'!$P$3:$P$51)</f>
        <v>Unseeded</v>
      </c>
      <c r="N6259" s="8">
        <f t="shared" si="98"/>
        <v>64.42</v>
      </c>
      <c r="O6259" s="2" t="str">
        <f>LOOKUP(H6259,[2]plantlist!$A$2:$A$943,[2]plantlist!$B$2:$B$943)</f>
        <v>G</v>
      </c>
    </row>
    <row r="6260" spans="1:15" x14ac:dyDescent="0.2">
      <c r="A6260" t="s">
        <v>365</v>
      </c>
      <c r="B6260">
        <v>2019</v>
      </c>
      <c r="C6260" t="s">
        <v>0</v>
      </c>
      <c r="D6260">
        <v>110</v>
      </c>
      <c r="E6260">
        <v>985</v>
      </c>
      <c r="F6260">
        <v>1095</v>
      </c>
      <c r="G6260">
        <v>5000</v>
      </c>
      <c r="H6260" t="s">
        <v>33</v>
      </c>
      <c r="I6260" t="s">
        <v>2</v>
      </c>
      <c r="J6260" t="s">
        <v>34</v>
      </c>
      <c r="K6260" s="2" t="str">
        <f>LOOKUP(A6260,'[2]Collin Seedling for R'!$A$3:$A$51,'[2]Collin Seedling for R'!$R$3:$R$51)</f>
        <v>Unburned</v>
      </c>
      <c r="L6260" s="2" t="str">
        <f>LOOKUP(A6260,'[2]Collin Seedling for R'!$A$3:$A$51,'[2]Collin Seedling for R'!$T$3:$T$51)</f>
        <v>FS</v>
      </c>
      <c r="M6260" s="2" t="str">
        <f>LOOKUP(A6260,'[2]Collin Seedling for R'!$A$3:$A$51,'[2]Collin Seedling for R'!$P$3:$P$51)</f>
        <v>Unseeded</v>
      </c>
      <c r="N6260" s="8">
        <f t="shared" si="98"/>
        <v>19.7</v>
      </c>
      <c r="O6260" s="2" t="str">
        <f>LOOKUP(H6260,[2]plantlist!$A$2:$A$943,[2]plantlist!$B$2:$B$943)</f>
        <v>F</v>
      </c>
    </row>
    <row r="6261" spans="1:15" x14ac:dyDescent="0.2">
      <c r="A6261" t="s">
        <v>365</v>
      </c>
      <c r="B6261">
        <v>2019</v>
      </c>
      <c r="C6261" t="s">
        <v>0</v>
      </c>
      <c r="D6261">
        <v>46</v>
      </c>
      <c r="E6261">
        <v>638</v>
      </c>
      <c r="F6261">
        <v>684</v>
      </c>
      <c r="G6261">
        <v>5000</v>
      </c>
      <c r="H6261" t="s">
        <v>31</v>
      </c>
      <c r="I6261" t="s">
        <v>2</v>
      </c>
      <c r="J6261" t="s">
        <v>32</v>
      </c>
      <c r="K6261" s="2" t="str">
        <f>LOOKUP(A6261,'[2]Collin Seedling for R'!$A$3:$A$51,'[2]Collin Seedling for R'!$R$3:$R$51)</f>
        <v>Unburned</v>
      </c>
      <c r="L6261" s="2" t="str">
        <f>LOOKUP(A6261,'[2]Collin Seedling for R'!$A$3:$A$51,'[2]Collin Seedling for R'!$T$3:$T$51)</f>
        <v>FS</v>
      </c>
      <c r="M6261" s="2" t="str">
        <f>LOOKUP(A6261,'[2]Collin Seedling for R'!$A$3:$A$51,'[2]Collin Seedling for R'!$P$3:$P$51)</f>
        <v>Unseeded</v>
      </c>
      <c r="N6261" s="8">
        <f t="shared" si="98"/>
        <v>12.76</v>
      </c>
      <c r="O6261" s="2" t="str">
        <f>LOOKUP(H6261,[2]plantlist!$A$2:$A$943,[2]plantlist!$B$2:$B$943)</f>
        <v>U</v>
      </c>
    </row>
    <row r="6262" spans="1:15" x14ac:dyDescent="0.2">
      <c r="A6262" t="s">
        <v>365</v>
      </c>
      <c r="B6262">
        <v>2019</v>
      </c>
      <c r="C6262" t="s">
        <v>0</v>
      </c>
      <c r="D6262">
        <v>43</v>
      </c>
      <c r="E6262">
        <v>170</v>
      </c>
      <c r="F6262">
        <v>213</v>
      </c>
      <c r="G6262">
        <v>5000</v>
      </c>
      <c r="H6262" t="s">
        <v>104</v>
      </c>
      <c r="I6262" t="s">
        <v>2</v>
      </c>
      <c r="J6262" t="s">
        <v>105</v>
      </c>
      <c r="K6262" s="2" t="str">
        <f>LOOKUP(A6262,'[2]Collin Seedling for R'!$A$3:$A$51,'[2]Collin Seedling for R'!$R$3:$R$51)</f>
        <v>Unburned</v>
      </c>
      <c r="L6262" s="2" t="str">
        <f>LOOKUP(A6262,'[2]Collin Seedling for R'!$A$3:$A$51,'[2]Collin Seedling for R'!$T$3:$T$51)</f>
        <v>FS</v>
      </c>
      <c r="M6262" s="2" t="str">
        <f>LOOKUP(A6262,'[2]Collin Seedling for R'!$A$3:$A$51,'[2]Collin Seedling for R'!$P$3:$P$51)</f>
        <v>Unseeded</v>
      </c>
      <c r="N6262" s="8">
        <f t="shared" si="98"/>
        <v>3.4000000000000004</v>
      </c>
      <c r="O6262" s="2" t="str">
        <f>LOOKUP(H6262,[2]plantlist!$A$2:$A$943,[2]plantlist!$B$2:$B$943)</f>
        <v>G</v>
      </c>
    </row>
    <row r="6263" spans="1:15" x14ac:dyDescent="0.2">
      <c r="A6263" t="s">
        <v>365</v>
      </c>
      <c r="B6263">
        <v>2019</v>
      </c>
      <c r="C6263" t="s">
        <v>0</v>
      </c>
      <c r="D6263">
        <v>20</v>
      </c>
      <c r="E6263">
        <v>0</v>
      </c>
      <c r="F6263">
        <v>20</v>
      </c>
      <c r="G6263">
        <v>5000</v>
      </c>
      <c r="H6263" t="s">
        <v>53</v>
      </c>
      <c r="I6263" t="s">
        <v>2</v>
      </c>
      <c r="J6263" t="s">
        <v>54</v>
      </c>
      <c r="K6263" s="2" t="str">
        <f>LOOKUP(A6263,'[2]Collin Seedling for R'!$A$3:$A$51,'[2]Collin Seedling for R'!$R$3:$R$51)</f>
        <v>Unburned</v>
      </c>
      <c r="L6263" s="2" t="str">
        <f>LOOKUP(A6263,'[2]Collin Seedling for R'!$A$3:$A$51,'[2]Collin Seedling for R'!$T$3:$T$51)</f>
        <v>FS</v>
      </c>
      <c r="M6263" s="2" t="str">
        <f>LOOKUP(A6263,'[2]Collin Seedling for R'!$A$3:$A$51,'[2]Collin Seedling for R'!$P$3:$P$51)</f>
        <v>Unseeded</v>
      </c>
      <c r="N6263" s="8">
        <f t="shared" si="98"/>
        <v>0</v>
      </c>
      <c r="O6263" s="2" t="str">
        <f>LOOKUP(H6263,[2]plantlist!$A$2:$A$943,[2]plantlist!$B$2:$B$943)</f>
        <v>C</v>
      </c>
    </row>
    <row r="6264" spans="1:15" x14ac:dyDescent="0.2">
      <c r="A6264" t="s">
        <v>365</v>
      </c>
      <c r="B6264">
        <v>2019</v>
      </c>
      <c r="C6264" t="s">
        <v>0</v>
      </c>
      <c r="D6264">
        <v>19</v>
      </c>
      <c r="E6264">
        <v>332</v>
      </c>
      <c r="F6264">
        <v>351</v>
      </c>
      <c r="G6264">
        <v>5000</v>
      </c>
      <c r="H6264" t="s">
        <v>2229</v>
      </c>
      <c r="I6264" t="s">
        <v>2</v>
      </c>
      <c r="J6264" t="s">
        <v>2230</v>
      </c>
      <c r="K6264" s="2" t="str">
        <f>LOOKUP(A6264,'[2]Collin Seedling for R'!$A$3:$A$51,'[2]Collin Seedling for R'!$R$3:$R$51)</f>
        <v>Unburned</v>
      </c>
      <c r="L6264" s="2" t="str">
        <f>LOOKUP(A6264,'[2]Collin Seedling for R'!$A$3:$A$51,'[2]Collin Seedling for R'!$T$3:$T$51)</f>
        <v>FS</v>
      </c>
      <c r="M6264" s="2" t="str">
        <f>LOOKUP(A6264,'[2]Collin Seedling for R'!$A$3:$A$51,'[2]Collin Seedling for R'!$P$3:$P$51)</f>
        <v>Unseeded</v>
      </c>
      <c r="N6264" s="8">
        <f t="shared" si="98"/>
        <v>6.64</v>
      </c>
      <c r="O6264" s="2">
        <f>LOOKUP(H6264,[2]plantlist!$A$2:$A$943,[2]plantlist!$B$2:$B$943)</f>
        <v>0</v>
      </c>
    </row>
    <row r="6265" spans="1:15" x14ac:dyDescent="0.2">
      <c r="A6265" t="s">
        <v>365</v>
      </c>
      <c r="B6265">
        <v>2019</v>
      </c>
      <c r="C6265" t="s">
        <v>0</v>
      </c>
      <c r="D6265">
        <v>16</v>
      </c>
      <c r="E6265">
        <v>10</v>
      </c>
      <c r="F6265">
        <v>26</v>
      </c>
      <c r="G6265">
        <v>5000</v>
      </c>
      <c r="H6265" t="s">
        <v>68</v>
      </c>
      <c r="I6265" t="s">
        <v>2</v>
      </c>
      <c r="J6265" t="s">
        <v>69</v>
      </c>
      <c r="K6265" s="2" t="str">
        <f>LOOKUP(A6265,'[2]Collin Seedling for R'!$A$3:$A$51,'[2]Collin Seedling for R'!$R$3:$R$51)</f>
        <v>Unburned</v>
      </c>
      <c r="L6265" s="2" t="str">
        <f>LOOKUP(A6265,'[2]Collin Seedling for R'!$A$3:$A$51,'[2]Collin Seedling for R'!$T$3:$T$51)</f>
        <v>FS</v>
      </c>
      <c r="M6265" s="2" t="str">
        <f>LOOKUP(A6265,'[2]Collin Seedling for R'!$A$3:$A$51,'[2]Collin Seedling for R'!$P$3:$P$51)</f>
        <v>Unseeded</v>
      </c>
      <c r="N6265" s="8">
        <f t="shared" si="98"/>
        <v>0.2</v>
      </c>
      <c r="O6265" s="2" t="str">
        <f>LOOKUP(H6265,[2]plantlist!$A$2:$A$943,[2]plantlist!$B$2:$B$943)</f>
        <v>G</v>
      </c>
    </row>
    <row r="6266" spans="1:15" x14ac:dyDescent="0.2">
      <c r="A6266" t="s">
        <v>365</v>
      </c>
      <c r="B6266">
        <v>2019</v>
      </c>
      <c r="C6266" t="s">
        <v>0</v>
      </c>
      <c r="D6266">
        <v>10</v>
      </c>
      <c r="E6266">
        <v>18</v>
      </c>
      <c r="F6266">
        <v>28</v>
      </c>
      <c r="G6266">
        <v>5000</v>
      </c>
      <c r="H6266" t="s">
        <v>51</v>
      </c>
      <c r="I6266" t="s">
        <v>2</v>
      </c>
      <c r="J6266" t="s">
        <v>52</v>
      </c>
      <c r="K6266" s="2" t="str">
        <f>LOOKUP(A6266,'[2]Collin Seedling for R'!$A$3:$A$51,'[2]Collin Seedling for R'!$R$3:$R$51)</f>
        <v>Unburned</v>
      </c>
      <c r="L6266" s="2" t="str">
        <f>LOOKUP(A6266,'[2]Collin Seedling for R'!$A$3:$A$51,'[2]Collin Seedling for R'!$T$3:$T$51)</f>
        <v>FS</v>
      </c>
      <c r="M6266" s="2" t="str">
        <f>LOOKUP(A6266,'[2]Collin Seedling for R'!$A$3:$A$51,'[2]Collin Seedling for R'!$P$3:$P$51)</f>
        <v>Unseeded</v>
      </c>
      <c r="N6266" s="8">
        <f t="shared" si="98"/>
        <v>0.36</v>
      </c>
      <c r="O6266" s="2" t="str">
        <f>LOOKUP(H6266,[2]plantlist!$A$2:$A$943,[2]plantlist!$B$2:$B$943)</f>
        <v>F</v>
      </c>
    </row>
    <row r="6267" spans="1:15" x14ac:dyDescent="0.2">
      <c r="A6267" t="s">
        <v>365</v>
      </c>
      <c r="B6267">
        <v>2019</v>
      </c>
      <c r="C6267" t="s">
        <v>0</v>
      </c>
      <c r="D6267">
        <v>6</v>
      </c>
      <c r="E6267">
        <v>13</v>
      </c>
      <c r="F6267">
        <v>19</v>
      </c>
      <c r="G6267">
        <v>5000</v>
      </c>
      <c r="H6267" t="s">
        <v>108</v>
      </c>
      <c r="I6267" t="s">
        <v>2</v>
      </c>
      <c r="J6267" t="s">
        <v>109</v>
      </c>
      <c r="K6267" s="2" t="str">
        <f>LOOKUP(A6267,'[2]Collin Seedling for R'!$A$3:$A$51,'[2]Collin Seedling for R'!$R$3:$R$51)</f>
        <v>Unburned</v>
      </c>
      <c r="L6267" s="2" t="str">
        <f>LOOKUP(A6267,'[2]Collin Seedling for R'!$A$3:$A$51,'[2]Collin Seedling for R'!$T$3:$T$51)</f>
        <v>FS</v>
      </c>
      <c r="M6267" s="2" t="str">
        <f>LOOKUP(A6267,'[2]Collin Seedling for R'!$A$3:$A$51,'[2]Collin Seedling for R'!$P$3:$P$51)</f>
        <v>Unseeded</v>
      </c>
      <c r="N6267" s="8">
        <f t="shared" si="98"/>
        <v>0.26</v>
      </c>
      <c r="O6267" s="2" t="str">
        <f>LOOKUP(H6267,[2]plantlist!$A$2:$A$943,[2]plantlist!$B$2:$B$943)</f>
        <v>F</v>
      </c>
    </row>
    <row r="6268" spans="1:15" x14ac:dyDescent="0.2">
      <c r="A6268" t="s">
        <v>365</v>
      </c>
      <c r="B6268">
        <v>2019</v>
      </c>
      <c r="C6268" t="s">
        <v>0</v>
      </c>
      <c r="D6268">
        <v>2</v>
      </c>
      <c r="E6268">
        <v>58</v>
      </c>
      <c r="F6268">
        <v>60</v>
      </c>
      <c r="G6268">
        <v>5000</v>
      </c>
      <c r="H6268" t="s">
        <v>2218</v>
      </c>
      <c r="I6268" t="s">
        <v>2</v>
      </c>
      <c r="J6268" t="s">
        <v>2219</v>
      </c>
      <c r="K6268" s="2" t="str">
        <f>LOOKUP(A6268,'[2]Collin Seedling for R'!$A$3:$A$51,'[2]Collin Seedling for R'!$R$3:$R$51)</f>
        <v>Unburned</v>
      </c>
      <c r="L6268" s="2" t="str">
        <f>LOOKUP(A6268,'[2]Collin Seedling for R'!$A$3:$A$51,'[2]Collin Seedling for R'!$T$3:$T$51)</f>
        <v>FS</v>
      </c>
      <c r="M6268" s="2" t="str">
        <f>LOOKUP(A6268,'[2]Collin Seedling for R'!$A$3:$A$51,'[2]Collin Seedling for R'!$P$3:$P$51)</f>
        <v>Unseeded</v>
      </c>
      <c r="N6268" s="8">
        <f t="shared" si="98"/>
        <v>1.1599999999999999</v>
      </c>
      <c r="O6268" s="2" t="str">
        <f>LOOKUP(H6268,[2]plantlist!$A$2:$A$943,[2]plantlist!$B$2:$B$943)</f>
        <v>F</v>
      </c>
    </row>
    <row r="6269" spans="1:15" x14ac:dyDescent="0.2">
      <c r="A6269" t="s">
        <v>365</v>
      </c>
      <c r="B6269">
        <v>2019</v>
      </c>
      <c r="C6269" t="s">
        <v>0</v>
      </c>
      <c r="D6269">
        <v>2</v>
      </c>
      <c r="E6269">
        <v>0</v>
      </c>
      <c r="F6269">
        <v>2</v>
      </c>
      <c r="G6269">
        <v>5000</v>
      </c>
      <c r="H6269" t="s">
        <v>33</v>
      </c>
      <c r="I6269" t="s">
        <v>19</v>
      </c>
      <c r="J6269" t="s">
        <v>34</v>
      </c>
      <c r="K6269" s="2" t="str">
        <f>LOOKUP(A6269,'[2]Collin Seedling for R'!$A$3:$A$51,'[2]Collin Seedling for R'!$R$3:$R$51)</f>
        <v>Unburned</v>
      </c>
      <c r="L6269" s="2" t="str">
        <f>LOOKUP(A6269,'[2]Collin Seedling for R'!$A$3:$A$51,'[2]Collin Seedling for R'!$T$3:$T$51)</f>
        <v>FS</v>
      </c>
      <c r="M6269" s="2" t="str">
        <f>LOOKUP(A6269,'[2]Collin Seedling for R'!$A$3:$A$51,'[2]Collin Seedling for R'!$P$3:$P$51)</f>
        <v>Unseeded</v>
      </c>
      <c r="N6269" s="8">
        <f t="shared" si="98"/>
        <v>0</v>
      </c>
      <c r="O6269" s="2" t="str">
        <f>LOOKUP(H6269,[2]plantlist!$A$2:$A$943,[2]plantlist!$B$2:$B$943)</f>
        <v>F</v>
      </c>
    </row>
    <row r="6270" spans="1:15" x14ac:dyDescent="0.2">
      <c r="A6270" t="s">
        <v>365</v>
      </c>
      <c r="B6270">
        <v>2019</v>
      </c>
      <c r="C6270" t="s">
        <v>0</v>
      </c>
      <c r="D6270">
        <v>1</v>
      </c>
      <c r="E6270">
        <v>1</v>
      </c>
      <c r="F6270">
        <v>2</v>
      </c>
      <c r="G6270">
        <v>5000</v>
      </c>
      <c r="H6270" t="s">
        <v>82</v>
      </c>
      <c r="I6270" t="s">
        <v>2</v>
      </c>
      <c r="J6270" t="s">
        <v>83</v>
      </c>
      <c r="K6270" s="2" t="str">
        <f>LOOKUP(A6270,'[2]Collin Seedling for R'!$A$3:$A$51,'[2]Collin Seedling for R'!$R$3:$R$51)</f>
        <v>Unburned</v>
      </c>
      <c r="L6270" s="2" t="str">
        <f>LOOKUP(A6270,'[2]Collin Seedling for R'!$A$3:$A$51,'[2]Collin Seedling for R'!$T$3:$T$51)</f>
        <v>FS</v>
      </c>
      <c r="M6270" s="2" t="str">
        <f>LOOKUP(A6270,'[2]Collin Seedling for R'!$A$3:$A$51,'[2]Collin Seedling for R'!$P$3:$P$51)</f>
        <v>Unseeded</v>
      </c>
      <c r="N6270" s="8">
        <f t="shared" si="98"/>
        <v>0.02</v>
      </c>
      <c r="O6270" s="2" t="str">
        <f>LOOKUP(H6270,[2]plantlist!$A$2:$A$943,[2]plantlist!$B$2:$B$943)</f>
        <v>F</v>
      </c>
    </row>
    <row r="6271" spans="1:15" x14ac:dyDescent="0.2">
      <c r="A6271" t="s">
        <v>365</v>
      </c>
      <c r="B6271">
        <v>2019</v>
      </c>
      <c r="C6271" t="s">
        <v>0</v>
      </c>
      <c r="D6271">
        <v>1</v>
      </c>
      <c r="E6271">
        <v>1</v>
      </c>
      <c r="F6271">
        <v>2</v>
      </c>
      <c r="G6271">
        <v>5000</v>
      </c>
      <c r="H6271" t="s">
        <v>51</v>
      </c>
      <c r="I6271" t="s">
        <v>19</v>
      </c>
      <c r="J6271" t="s">
        <v>52</v>
      </c>
      <c r="K6271" s="2" t="str">
        <f>LOOKUP(A6271,'[2]Collin Seedling for R'!$A$3:$A$51,'[2]Collin Seedling for R'!$R$3:$R$51)</f>
        <v>Unburned</v>
      </c>
      <c r="L6271" s="2" t="str">
        <f>LOOKUP(A6271,'[2]Collin Seedling for R'!$A$3:$A$51,'[2]Collin Seedling for R'!$T$3:$T$51)</f>
        <v>FS</v>
      </c>
      <c r="M6271" s="2" t="str">
        <f>LOOKUP(A6271,'[2]Collin Seedling for R'!$A$3:$A$51,'[2]Collin Seedling for R'!$P$3:$P$51)</f>
        <v>Unseeded</v>
      </c>
      <c r="N6271" s="8">
        <f t="shared" si="98"/>
        <v>0.02</v>
      </c>
      <c r="O6271" s="2" t="str">
        <f>LOOKUP(H6271,[2]plantlist!$A$2:$A$943,[2]plantlist!$B$2:$B$943)</f>
        <v>F</v>
      </c>
    </row>
    <row r="6272" spans="1:15" x14ac:dyDescent="0.2">
      <c r="A6272" t="s">
        <v>365</v>
      </c>
      <c r="B6272">
        <v>2019</v>
      </c>
      <c r="C6272" t="s">
        <v>0</v>
      </c>
      <c r="D6272">
        <v>1</v>
      </c>
      <c r="E6272">
        <v>116</v>
      </c>
      <c r="F6272">
        <v>117</v>
      </c>
      <c r="G6272">
        <v>5000</v>
      </c>
      <c r="H6272" t="s">
        <v>86</v>
      </c>
      <c r="I6272" t="s">
        <v>2</v>
      </c>
      <c r="J6272" t="s">
        <v>87</v>
      </c>
      <c r="K6272" s="2" t="str">
        <f>LOOKUP(A6272,'[2]Collin Seedling for R'!$A$3:$A$51,'[2]Collin Seedling for R'!$R$3:$R$51)</f>
        <v>Unburned</v>
      </c>
      <c r="L6272" s="2" t="str">
        <f>LOOKUP(A6272,'[2]Collin Seedling for R'!$A$3:$A$51,'[2]Collin Seedling for R'!$T$3:$T$51)</f>
        <v>FS</v>
      </c>
      <c r="M6272" s="2" t="str">
        <f>LOOKUP(A6272,'[2]Collin Seedling for R'!$A$3:$A$51,'[2]Collin Seedling for R'!$P$3:$P$51)</f>
        <v>Unseeded</v>
      </c>
      <c r="N6272" s="8">
        <f t="shared" si="98"/>
        <v>2.3199999999999998</v>
      </c>
      <c r="O6272" s="2" t="str">
        <f>LOOKUP(H6272,[2]plantlist!$A$2:$A$943,[2]plantlist!$B$2:$B$943)</f>
        <v>F</v>
      </c>
    </row>
    <row r="6273" spans="1:15" x14ac:dyDescent="0.2">
      <c r="A6273" t="s">
        <v>365</v>
      </c>
      <c r="B6273">
        <v>2019</v>
      </c>
      <c r="C6273" t="s">
        <v>0</v>
      </c>
      <c r="D6273">
        <v>1</v>
      </c>
      <c r="E6273">
        <v>0</v>
      </c>
      <c r="F6273">
        <v>1</v>
      </c>
      <c r="G6273">
        <v>5000</v>
      </c>
      <c r="H6273" t="s">
        <v>478</v>
      </c>
      <c r="I6273" t="s">
        <v>2</v>
      </c>
      <c r="J6273" t="s">
        <v>479</v>
      </c>
      <c r="K6273" s="2" t="str">
        <f>LOOKUP(A6273,'[2]Collin Seedling for R'!$A$3:$A$51,'[2]Collin Seedling for R'!$R$3:$R$51)</f>
        <v>Unburned</v>
      </c>
      <c r="L6273" s="2" t="str">
        <f>LOOKUP(A6273,'[2]Collin Seedling for R'!$A$3:$A$51,'[2]Collin Seedling for R'!$T$3:$T$51)</f>
        <v>FS</v>
      </c>
      <c r="M6273" s="2" t="str">
        <f>LOOKUP(A6273,'[2]Collin Seedling for R'!$A$3:$A$51,'[2]Collin Seedling for R'!$P$3:$P$51)</f>
        <v>Unseeded</v>
      </c>
      <c r="N6273" s="8">
        <f t="shared" si="98"/>
        <v>0</v>
      </c>
      <c r="O6273" s="2" t="str">
        <f>LOOKUP(H6273,[2]plantlist!$A$2:$A$943,[2]plantlist!$B$2:$B$943)</f>
        <v>F</v>
      </c>
    </row>
    <row r="6274" spans="1:15" x14ac:dyDescent="0.2">
      <c r="A6274" t="s">
        <v>365</v>
      </c>
      <c r="B6274">
        <v>2019</v>
      </c>
      <c r="C6274" t="s">
        <v>0</v>
      </c>
      <c r="D6274">
        <v>1</v>
      </c>
      <c r="E6274">
        <v>109</v>
      </c>
      <c r="F6274">
        <v>110</v>
      </c>
      <c r="G6274">
        <v>5000</v>
      </c>
      <c r="H6274" t="s">
        <v>60</v>
      </c>
      <c r="I6274" t="s">
        <v>19</v>
      </c>
      <c r="J6274" t="s">
        <v>61</v>
      </c>
      <c r="K6274" s="2" t="str">
        <f>LOOKUP(A6274,'[2]Collin Seedling for R'!$A$3:$A$51,'[2]Collin Seedling for R'!$R$3:$R$51)</f>
        <v>Unburned</v>
      </c>
      <c r="L6274" s="2" t="str">
        <f>LOOKUP(A6274,'[2]Collin Seedling for R'!$A$3:$A$51,'[2]Collin Seedling for R'!$T$3:$T$51)</f>
        <v>FS</v>
      </c>
      <c r="M6274" s="2" t="str">
        <f>LOOKUP(A6274,'[2]Collin Seedling for R'!$A$3:$A$51,'[2]Collin Seedling for R'!$P$3:$P$51)</f>
        <v>Unseeded</v>
      </c>
      <c r="N6274" s="8">
        <f t="shared" si="98"/>
        <v>2.1800000000000002</v>
      </c>
      <c r="O6274" s="2" t="str">
        <f>LOOKUP(H6274,[2]plantlist!$A$2:$A$943,[2]plantlist!$B$2:$B$943)</f>
        <v>F</v>
      </c>
    </row>
    <row r="6275" spans="1:15" x14ac:dyDescent="0.2">
      <c r="A6275" t="s">
        <v>365</v>
      </c>
      <c r="B6275">
        <v>2019</v>
      </c>
      <c r="C6275" t="s">
        <v>0</v>
      </c>
      <c r="D6275">
        <v>0</v>
      </c>
      <c r="E6275">
        <v>38</v>
      </c>
      <c r="F6275">
        <v>38</v>
      </c>
      <c r="G6275">
        <v>5000</v>
      </c>
      <c r="H6275" t="s">
        <v>126</v>
      </c>
      <c r="I6275" t="s">
        <v>2</v>
      </c>
      <c r="J6275" t="s">
        <v>127</v>
      </c>
      <c r="K6275" s="2" t="str">
        <f>LOOKUP(A6275,'[2]Collin Seedling for R'!$A$3:$A$51,'[2]Collin Seedling for R'!$R$3:$R$51)</f>
        <v>Unburned</v>
      </c>
      <c r="L6275" s="2" t="str">
        <f>LOOKUP(A6275,'[2]Collin Seedling for R'!$A$3:$A$51,'[2]Collin Seedling for R'!$T$3:$T$51)</f>
        <v>FS</v>
      </c>
      <c r="M6275" s="2" t="str">
        <f>LOOKUP(A6275,'[2]Collin Seedling for R'!$A$3:$A$51,'[2]Collin Seedling for R'!$P$3:$P$51)</f>
        <v>Unseeded</v>
      </c>
      <c r="N6275" s="8">
        <f t="shared" si="98"/>
        <v>0.76</v>
      </c>
      <c r="O6275" s="2" t="str">
        <f>LOOKUP(H6275,[2]plantlist!$A$2:$A$943,[2]plantlist!$B$2:$B$943)</f>
        <v>F</v>
      </c>
    </row>
    <row r="6276" spans="1:15" x14ac:dyDescent="0.2">
      <c r="A6276" t="s">
        <v>365</v>
      </c>
      <c r="B6276">
        <v>2019</v>
      </c>
      <c r="C6276" t="s">
        <v>0</v>
      </c>
      <c r="D6276">
        <v>0</v>
      </c>
      <c r="E6276">
        <v>28</v>
      </c>
      <c r="F6276">
        <v>28</v>
      </c>
      <c r="G6276">
        <v>5000</v>
      </c>
      <c r="H6276" t="s">
        <v>90</v>
      </c>
      <c r="I6276" t="s">
        <v>2</v>
      </c>
      <c r="J6276" t="s">
        <v>91</v>
      </c>
      <c r="K6276" s="2" t="str">
        <f>LOOKUP(A6276,'[2]Collin Seedling for R'!$A$3:$A$51,'[2]Collin Seedling for R'!$R$3:$R$51)</f>
        <v>Unburned</v>
      </c>
      <c r="L6276" s="2" t="str">
        <f>LOOKUP(A6276,'[2]Collin Seedling for R'!$A$3:$A$51,'[2]Collin Seedling for R'!$T$3:$T$51)</f>
        <v>FS</v>
      </c>
      <c r="M6276" s="2" t="str">
        <f>LOOKUP(A6276,'[2]Collin Seedling for R'!$A$3:$A$51,'[2]Collin Seedling for R'!$P$3:$P$51)</f>
        <v>Unseeded</v>
      </c>
      <c r="N6276" s="8">
        <f t="shared" si="98"/>
        <v>0.55999999999999994</v>
      </c>
      <c r="O6276" s="2" t="str">
        <f>LOOKUP(H6276,[2]plantlist!$A$2:$A$943,[2]plantlist!$B$2:$B$943)</f>
        <v>F</v>
      </c>
    </row>
    <row r="6277" spans="1:15" x14ac:dyDescent="0.2">
      <c r="A6277" t="s">
        <v>365</v>
      </c>
      <c r="B6277">
        <v>2019</v>
      </c>
      <c r="C6277" t="s">
        <v>0</v>
      </c>
      <c r="D6277">
        <v>0</v>
      </c>
      <c r="E6277">
        <v>43</v>
      </c>
      <c r="F6277">
        <v>43</v>
      </c>
      <c r="G6277">
        <v>5000</v>
      </c>
      <c r="H6277" t="s">
        <v>86</v>
      </c>
      <c r="I6277" t="s">
        <v>19</v>
      </c>
      <c r="J6277" t="s">
        <v>87</v>
      </c>
      <c r="K6277" s="2" t="str">
        <f>LOOKUP(A6277,'[2]Collin Seedling for R'!$A$3:$A$51,'[2]Collin Seedling for R'!$R$3:$R$51)</f>
        <v>Unburned</v>
      </c>
      <c r="L6277" s="2" t="str">
        <f>LOOKUP(A6277,'[2]Collin Seedling for R'!$A$3:$A$51,'[2]Collin Seedling for R'!$T$3:$T$51)</f>
        <v>FS</v>
      </c>
      <c r="M6277" s="2" t="str">
        <f>LOOKUP(A6277,'[2]Collin Seedling for R'!$A$3:$A$51,'[2]Collin Seedling for R'!$P$3:$P$51)</f>
        <v>Unseeded</v>
      </c>
      <c r="N6277" s="8">
        <f t="shared" si="98"/>
        <v>0.86</v>
      </c>
      <c r="O6277" s="2" t="str">
        <f>LOOKUP(H6277,[2]plantlist!$A$2:$A$943,[2]plantlist!$B$2:$B$943)</f>
        <v>F</v>
      </c>
    </row>
    <row r="6278" spans="1:15" x14ac:dyDescent="0.2">
      <c r="A6278" t="s">
        <v>365</v>
      </c>
      <c r="B6278">
        <v>2019</v>
      </c>
      <c r="C6278" t="s">
        <v>0</v>
      </c>
      <c r="D6278">
        <v>0</v>
      </c>
      <c r="E6278">
        <v>11</v>
      </c>
      <c r="F6278">
        <v>11</v>
      </c>
      <c r="G6278">
        <v>5000</v>
      </c>
      <c r="H6278" t="s">
        <v>190</v>
      </c>
      <c r="I6278" t="s">
        <v>2</v>
      </c>
      <c r="J6278" t="s">
        <v>191</v>
      </c>
      <c r="K6278" s="2" t="str">
        <f>LOOKUP(A6278,'[2]Collin Seedling for R'!$A$3:$A$51,'[2]Collin Seedling for R'!$R$3:$R$51)</f>
        <v>Unburned</v>
      </c>
      <c r="L6278" s="2" t="str">
        <f>LOOKUP(A6278,'[2]Collin Seedling for R'!$A$3:$A$51,'[2]Collin Seedling for R'!$T$3:$T$51)</f>
        <v>FS</v>
      </c>
      <c r="M6278" s="2" t="str">
        <f>LOOKUP(A6278,'[2]Collin Seedling for R'!$A$3:$A$51,'[2]Collin Seedling for R'!$P$3:$P$51)</f>
        <v>Unseeded</v>
      </c>
      <c r="N6278" s="8">
        <f t="shared" si="98"/>
        <v>0.22</v>
      </c>
      <c r="O6278" s="2" t="str">
        <f>LOOKUP(H6278,[2]plantlist!$A$2:$A$943,[2]plantlist!$B$2:$B$943)</f>
        <v>F</v>
      </c>
    </row>
    <row r="6279" spans="1:15" x14ac:dyDescent="0.2">
      <c r="A6279" t="s">
        <v>365</v>
      </c>
      <c r="B6279">
        <v>2019</v>
      </c>
      <c r="C6279" t="s">
        <v>0</v>
      </c>
      <c r="D6279">
        <v>0</v>
      </c>
      <c r="E6279">
        <v>66</v>
      </c>
      <c r="F6279">
        <v>66</v>
      </c>
      <c r="G6279">
        <v>5000</v>
      </c>
      <c r="H6279" t="s">
        <v>2229</v>
      </c>
      <c r="I6279" t="s">
        <v>19</v>
      </c>
      <c r="J6279" t="s">
        <v>2230</v>
      </c>
      <c r="K6279" s="2" t="str">
        <f>LOOKUP(A6279,'[2]Collin Seedling for R'!$A$3:$A$51,'[2]Collin Seedling for R'!$R$3:$R$51)</f>
        <v>Unburned</v>
      </c>
      <c r="L6279" s="2" t="str">
        <f>LOOKUP(A6279,'[2]Collin Seedling for R'!$A$3:$A$51,'[2]Collin Seedling for R'!$T$3:$T$51)</f>
        <v>FS</v>
      </c>
      <c r="M6279" s="2" t="str">
        <f>LOOKUP(A6279,'[2]Collin Seedling for R'!$A$3:$A$51,'[2]Collin Seedling for R'!$P$3:$P$51)</f>
        <v>Unseeded</v>
      </c>
      <c r="N6279" s="8">
        <f t="shared" si="98"/>
        <v>1.32</v>
      </c>
      <c r="O6279" s="2">
        <f>LOOKUP(H6279,[2]plantlist!$A$2:$A$943,[2]plantlist!$B$2:$B$943)</f>
        <v>0</v>
      </c>
    </row>
    <row r="6280" spans="1:15" x14ac:dyDescent="0.2">
      <c r="A6280" t="s">
        <v>365</v>
      </c>
      <c r="B6280">
        <v>2019</v>
      </c>
      <c r="C6280" t="s">
        <v>0</v>
      </c>
      <c r="D6280">
        <v>0</v>
      </c>
      <c r="E6280">
        <v>4</v>
      </c>
      <c r="F6280">
        <v>4</v>
      </c>
      <c r="G6280">
        <v>5000</v>
      </c>
      <c r="H6280" t="s">
        <v>110</v>
      </c>
      <c r="I6280" t="s">
        <v>19</v>
      </c>
      <c r="J6280" t="s">
        <v>111</v>
      </c>
      <c r="K6280" s="2" t="str">
        <f>LOOKUP(A6280,'[2]Collin Seedling for R'!$A$3:$A$51,'[2]Collin Seedling for R'!$R$3:$R$51)</f>
        <v>Unburned</v>
      </c>
      <c r="L6280" s="2" t="str">
        <f>LOOKUP(A6280,'[2]Collin Seedling for R'!$A$3:$A$51,'[2]Collin Seedling for R'!$T$3:$T$51)</f>
        <v>FS</v>
      </c>
      <c r="M6280" s="2" t="str">
        <f>LOOKUP(A6280,'[2]Collin Seedling for R'!$A$3:$A$51,'[2]Collin Seedling for R'!$P$3:$P$51)</f>
        <v>Unseeded</v>
      </c>
      <c r="N6280" s="8">
        <f t="shared" si="98"/>
        <v>0.08</v>
      </c>
      <c r="O6280" s="2" t="str">
        <f>LOOKUP(H6280,[2]plantlist!$A$2:$A$943,[2]plantlist!$B$2:$B$943)</f>
        <v>F</v>
      </c>
    </row>
    <row r="6281" spans="1:15" x14ac:dyDescent="0.2">
      <c r="A6281" t="s">
        <v>365</v>
      </c>
      <c r="B6281">
        <v>2019</v>
      </c>
      <c r="C6281" t="s">
        <v>0</v>
      </c>
      <c r="D6281">
        <v>0</v>
      </c>
      <c r="E6281">
        <v>42</v>
      </c>
      <c r="F6281">
        <v>42</v>
      </c>
      <c r="G6281">
        <v>5000</v>
      </c>
      <c r="H6281" t="s">
        <v>1813</v>
      </c>
      <c r="I6281" t="s">
        <v>2</v>
      </c>
      <c r="J6281" t="s">
        <v>2215</v>
      </c>
      <c r="K6281" s="2" t="str">
        <f>LOOKUP(A6281,'[2]Collin Seedling for R'!$A$3:$A$51,'[2]Collin Seedling for R'!$R$3:$R$51)</f>
        <v>Unburned</v>
      </c>
      <c r="L6281" s="2" t="str">
        <f>LOOKUP(A6281,'[2]Collin Seedling for R'!$A$3:$A$51,'[2]Collin Seedling for R'!$T$3:$T$51)</f>
        <v>FS</v>
      </c>
      <c r="M6281" s="2" t="str">
        <f>LOOKUP(A6281,'[2]Collin Seedling for R'!$A$3:$A$51,'[2]Collin Seedling for R'!$P$3:$P$51)</f>
        <v>Unseeded</v>
      </c>
      <c r="N6281" s="8">
        <f t="shared" si="98"/>
        <v>0.84</v>
      </c>
      <c r="O6281" s="2" t="str">
        <f>LOOKUP(H6281,[2]plantlist!$A$2:$A$943,[2]plantlist!$B$2:$B$943)</f>
        <v>F</v>
      </c>
    </row>
    <row r="6282" spans="1:15" x14ac:dyDescent="0.2">
      <c r="A6282" t="s">
        <v>365</v>
      </c>
      <c r="B6282">
        <v>2019</v>
      </c>
      <c r="C6282" t="s">
        <v>0</v>
      </c>
      <c r="D6282">
        <v>0</v>
      </c>
      <c r="E6282">
        <v>33</v>
      </c>
      <c r="F6282">
        <v>33</v>
      </c>
      <c r="G6282">
        <v>5000</v>
      </c>
      <c r="H6282" t="s">
        <v>59</v>
      </c>
      <c r="I6282" t="s">
        <v>2</v>
      </c>
      <c r="J6282" t="s">
        <v>48</v>
      </c>
      <c r="K6282" s="2" t="str">
        <f>LOOKUP(A6282,'[2]Collin Seedling for R'!$A$3:$A$51,'[2]Collin Seedling for R'!$R$3:$R$51)</f>
        <v>Unburned</v>
      </c>
      <c r="L6282" s="2" t="str">
        <f>LOOKUP(A6282,'[2]Collin Seedling for R'!$A$3:$A$51,'[2]Collin Seedling for R'!$T$3:$T$51)</f>
        <v>FS</v>
      </c>
      <c r="M6282" s="2" t="str">
        <f>LOOKUP(A6282,'[2]Collin Seedling for R'!$A$3:$A$51,'[2]Collin Seedling for R'!$P$3:$P$51)</f>
        <v>Unseeded</v>
      </c>
      <c r="N6282" s="8">
        <f t="shared" si="98"/>
        <v>0.66</v>
      </c>
      <c r="O6282" s="2" t="str">
        <f>LOOKUP(H6282,[2]plantlist!$A$2:$A$943,[2]plantlist!$B$2:$B$943)</f>
        <v>G</v>
      </c>
    </row>
    <row r="6283" spans="1:15" x14ac:dyDescent="0.2">
      <c r="A6283" t="s">
        <v>365</v>
      </c>
      <c r="B6283">
        <v>2019</v>
      </c>
      <c r="C6283" t="s">
        <v>0</v>
      </c>
      <c r="D6283">
        <v>0</v>
      </c>
      <c r="E6283">
        <v>58</v>
      </c>
      <c r="F6283">
        <v>58</v>
      </c>
      <c r="G6283">
        <v>5000</v>
      </c>
      <c r="H6283" t="s">
        <v>1244</v>
      </c>
      <c r="I6283" t="s">
        <v>2</v>
      </c>
      <c r="J6283" t="s">
        <v>2233</v>
      </c>
      <c r="K6283" s="2" t="str">
        <f>LOOKUP(A6283,'[2]Collin Seedling for R'!$A$3:$A$51,'[2]Collin Seedling for R'!$R$3:$R$51)</f>
        <v>Unburned</v>
      </c>
      <c r="L6283" s="2" t="str">
        <f>LOOKUP(A6283,'[2]Collin Seedling for R'!$A$3:$A$51,'[2]Collin Seedling for R'!$T$3:$T$51)</f>
        <v>FS</v>
      </c>
      <c r="M6283" s="2" t="str">
        <f>LOOKUP(A6283,'[2]Collin Seedling for R'!$A$3:$A$51,'[2]Collin Seedling for R'!$P$3:$P$51)</f>
        <v>Unseeded</v>
      </c>
      <c r="N6283" s="8">
        <f t="shared" si="98"/>
        <v>1.1599999999999999</v>
      </c>
      <c r="O6283" s="2" t="str">
        <f>LOOKUP(H6283,[2]plantlist!$A$2:$A$943,[2]plantlist!$B$2:$B$943)</f>
        <v>F</v>
      </c>
    </row>
  </sheetData>
  <sortState xmlns:xlrd2="http://schemas.microsoft.com/office/spreadsheetml/2017/richdata2" ref="A2:O6283">
    <sortCondition ref="A2:A6283"/>
    <sortCondition ref="B2:B6283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42"/>
  <sheetViews>
    <sheetView topLeftCell="A4" workbookViewId="0">
      <selection activeCell="B13" sqref="B13"/>
    </sheetView>
  </sheetViews>
  <sheetFormatPr baseColWidth="10" defaultColWidth="8.83203125" defaultRowHeight="15" x14ac:dyDescent="0.2"/>
  <cols>
    <col min="1" max="1" width="13.1640625" customWidth="1"/>
    <col min="2" max="2" width="16.33203125" customWidth="1"/>
    <col min="3" max="3" width="6" customWidth="1"/>
    <col min="4" max="7" width="12" customWidth="1"/>
    <col min="8" max="8" width="7.33203125" customWidth="1"/>
    <col min="9" max="9" width="12" bestFit="1" customWidth="1"/>
  </cols>
  <sheetData>
    <row r="1" spans="1:7" x14ac:dyDescent="0.2">
      <c r="A1" s="9" t="s">
        <v>211</v>
      </c>
      <c r="B1" t="s">
        <v>8</v>
      </c>
    </row>
    <row r="3" spans="1:7" x14ac:dyDescent="0.2">
      <c r="A3" s="9" t="s">
        <v>563</v>
      </c>
      <c r="B3" s="9" t="s">
        <v>547</v>
      </c>
    </row>
    <row r="4" spans="1:7" x14ac:dyDescent="0.2">
      <c r="A4" s="9" t="s">
        <v>549</v>
      </c>
      <c r="B4">
        <v>1997</v>
      </c>
      <c r="C4">
        <v>1998</v>
      </c>
      <c r="D4">
        <v>2008</v>
      </c>
      <c r="E4">
        <v>2013</v>
      </c>
      <c r="F4">
        <v>2016</v>
      </c>
      <c r="G4">
        <v>2019</v>
      </c>
    </row>
    <row r="5" spans="1:7" x14ac:dyDescent="0.2">
      <c r="A5" s="10" t="s">
        <v>215</v>
      </c>
      <c r="B5" s="1">
        <v>2.2200000000000002</v>
      </c>
      <c r="C5" s="1">
        <v>3.06</v>
      </c>
      <c r="D5" s="1">
        <v>18.602794411177644</v>
      </c>
      <c r="E5" s="1">
        <v>20.295055821371612</v>
      </c>
      <c r="F5" s="1">
        <v>45.597923737272907</v>
      </c>
      <c r="G5" s="1">
        <v>27.844311377245507</v>
      </c>
    </row>
    <row r="6" spans="1:7" x14ac:dyDescent="0.2">
      <c r="A6" s="10" t="s">
        <v>226</v>
      </c>
      <c r="B6" s="1">
        <v>1.78</v>
      </c>
      <c r="C6" s="1"/>
      <c r="D6" s="1">
        <v>50.68</v>
      </c>
      <c r="E6" s="1">
        <v>21.078921078921077</v>
      </c>
      <c r="F6" s="1">
        <v>52.998800479808075</v>
      </c>
      <c r="G6" s="1">
        <v>58.46</v>
      </c>
    </row>
    <row r="7" spans="1:7" x14ac:dyDescent="0.2">
      <c r="A7" s="10" t="s">
        <v>230</v>
      </c>
      <c r="B7" s="1">
        <v>0.26</v>
      </c>
      <c r="C7" s="1">
        <v>7.9799999999999986</v>
      </c>
      <c r="D7" s="1">
        <v>87.340255591054316</v>
      </c>
      <c r="E7" s="1">
        <v>24.535464535464534</v>
      </c>
      <c r="F7" s="1">
        <v>70.495405513383929</v>
      </c>
      <c r="G7" s="1">
        <v>56.58</v>
      </c>
    </row>
    <row r="8" spans="1:7" x14ac:dyDescent="0.2">
      <c r="A8" s="10" t="s">
        <v>239</v>
      </c>
      <c r="B8" s="1">
        <v>1.1199999999999999</v>
      </c>
      <c r="C8" s="1">
        <v>3.46</v>
      </c>
      <c r="D8" s="1">
        <v>55.02</v>
      </c>
      <c r="E8" s="1">
        <v>34.84251968503937</v>
      </c>
      <c r="F8" s="1">
        <v>68.72</v>
      </c>
      <c r="G8" s="1">
        <v>75.289421157684629</v>
      </c>
    </row>
    <row r="9" spans="1:7" x14ac:dyDescent="0.2">
      <c r="A9" s="10" t="s">
        <v>247</v>
      </c>
      <c r="B9" s="1">
        <v>0.12</v>
      </c>
      <c r="C9" s="1">
        <v>0.02</v>
      </c>
      <c r="D9" s="1">
        <v>30.149850149850149</v>
      </c>
      <c r="E9" s="1">
        <v>15.361566120655215</v>
      </c>
      <c r="F9" s="1">
        <v>39.1</v>
      </c>
      <c r="G9" s="1">
        <v>36.28</v>
      </c>
    </row>
    <row r="10" spans="1:7" x14ac:dyDescent="0.2">
      <c r="A10" s="10" t="s">
        <v>252</v>
      </c>
      <c r="B10" s="1">
        <v>0.36</v>
      </c>
      <c r="C10" s="1">
        <v>1.72</v>
      </c>
      <c r="D10" s="1">
        <v>17.439073112265284</v>
      </c>
      <c r="E10" s="1">
        <v>0.87649402390438258</v>
      </c>
      <c r="F10" s="1">
        <v>13.26</v>
      </c>
      <c r="G10" s="1">
        <v>18.205383848454638</v>
      </c>
    </row>
    <row r="11" spans="1:7" x14ac:dyDescent="0.2">
      <c r="A11" s="10" t="s">
        <v>257</v>
      </c>
      <c r="B11" s="1"/>
      <c r="C11" s="1"/>
      <c r="D11" s="1"/>
      <c r="E11" s="1"/>
      <c r="F11" s="1"/>
      <c r="G11" s="1">
        <v>2.1800000000000002</v>
      </c>
    </row>
    <row r="12" spans="1:7" x14ac:dyDescent="0.2">
      <c r="A12" s="10" t="s">
        <v>264</v>
      </c>
      <c r="B12" s="1"/>
      <c r="C12" s="1">
        <v>1.5599999999999998</v>
      </c>
      <c r="D12" s="1">
        <v>41.838161838161838</v>
      </c>
      <c r="E12" s="1">
        <v>33.499501495513464</v>
      </c>
      <c r="F12" s="1">
        <v>47.24</v>
      </c>
      <c r="G12" s="1">
        <v>45.641743302678925</v>
      </c>
    </row>
    <row r="13" spans="1:7" x14ac:dyDescent="0.2">
      <c r="A13" s="10" t="s">
        <v>267</v>
      </c>
      <c r="B13" s="1"/>
      <c r="C13" s="1"/>
      <c r="D13" s="1"/>
      <c r="E13" s="1"/>
      <c r="F13" s="1">
        <v>2.16</v>
      </c>
      <c r="G13" s="1">
        <v>1.6</v>
      </c>
    </row>
    <row r="14" spans="1:7" x14ac:dyDescent="0.2">
      <c r="A14" s="10" t="s">
        <v>271</v>
      </c>
      <c r="B14" s="1">
        <v>0.66</v>
      </c>
      <c r="C14" s="1">
        <v>4.34</v>
      </c>
      <c r="D14" s="1">
        <v>67.28</v>
      </c>
      <c r="E14" s="1">
        <v>8.4346959122632104</v>
      </c>
      <c r="F14" s="1">
        <v>51.656025538707105</v>
      </c>
      <c r="G14" s="1">
        <v>48.993020937188433</v>
      </c>
    </row>
    <row r="15" spans="1:7" x14ac:dyDescent="0.2">
      <c r="A15" s="10" t="s">
        <v>274</v>
      </c>
      <c r="B15" s="1">
        <v>0.72</v>
      </c>
      <c r="C15" s="1">
        <v>0.94000000000000006</v>
      </c>
      <c r="D15" s="1">
        <v>38.379999999999995</v>
      </c>
      <c r="E15" s="1">
        <v>6.94</v>
      </c>
      <c r="F15" s="1">
        <v>41.68</v>
      </c>
      <c r="G15" s="1">
        <v>26.060000000000002</v>
      </c>
    </row>
    <row r="16" spans="1:7" x14ac:dyDescent="0.2">
      <c r="A16" s="10" t="s">
        <v>277</v>
      </c>
      <c r="B16" s="1">
        <v>0.84</v>
      </c>
      <c r="C16" s="1">
        <v>1.46</v>
      </c>
      <c r="D16" s="1">
        <v>12.949640287769784</v>
      </c>
      <c r="E16" s="1">
        <v>2.4755440207626274</v>
      </c>
      <c r="F16" s="1">
        <v>16</v>
      </c>
      <c r="G16" s="1">
        <v>17.080000000000002</v>
      </c>
    </row>
    <row r="17" spans="1:7" x14ac:dyDescent="0.2">
      <c r="A17" s="10" t="s">
        <v>280</v>
      </c>
      <c r="B17" s="1">
        <v>1.54</v>
      </c>
      <c r="C17" s="1">
        <v>1.4200000000000002</v>
      </c>
      <c r="D17" s="1">
        <v>5.3546453546453554</v>
      </c>
      <c r="E17" s="1"/>
      <c r="F17" s="1"/>
      <c r="G17" s="1">
        <v>2.92</v>
      </c>
    </row>
    <row r="18" spans="1:7" x14ac:dyDescent="0.2">
      <c r="A18" s="10" t="s">
        <v>286</v>
      </c>
      <c r="B18" s="1">
        <v>0.70000000000000007</v>
      </c>
      <c r="C18" s="1">
        <v>0.94000000000000006</v>
      </c>
      <c r="D18" s="1">
        <v>59.919999999999995</v>
      </c>
      <c r="E18" s="1">
        <v>3.82</v>
      </c>
      <c r="F18" s="1">
        <v>42.94</v>
      </c>
      <c r="G18" s="1">
        <v>26.38</v>
      </c>
    </row>
    <row r="19" spans="1:7" x14ac:dyDescent="0.2">
      <c r="A19" s="10" t="s">
        <v>287</v>
      </c>
      <c r="B19" s="1"/>
      <c r="C19" s="1">
        <v>0.12</v>
      </c>
      <c r="D19" s="1">
        <v>49.207940645678768</v>
      </c>
      <c r="E19" s="1">
        <v>28.480000000000004</v>
      </c>
      <c r="F19" s="1">
        <v>70.92</v>
      </c>
      <c r="G19" s="1">
        <v>47.3</v>
      </c>
    </row>
    <row r="20" spans="1:7" x14ac:dyDescent="0.2">
      <c r="A20" s="10" t="s">
        <v>290</v>
      </c>
      <c r="B20" s="1"/>
      <c r="C20" s="1">
        <v>0.04</v>
      </c>
      <c r="D20" s="1">
        <v>19.16</v>
      </c>
      <c r="E20" s="1">
        <v>14.884277733439744</v>
      </c>
      <c r="F20" s="1"/>
      <c r="G20" s="1">
        <v>33.300099700897306</v>
      </c>
    </row>
    <row r="21" spans="1:7" x14ac:dyDescent="0.2">
      <c r="A21" s="10" t="s">
        <v>291</v>
      </c>
      <c r="B21" s="1"/>
      <c r="C21" s="1"/>
      <c r="D21" s="1">
        <v>0.84</v>
      </c>
      <c r="E21" s="1">
        <v>2.7</v>
      </c>
      <c r="F21" s="1">
        <v>14.180000000000001</v>
      </c>
      <c r="G21" s="1">
        <v>16.136772645470906</v>
      </c>
    </row>
    <row r="22" spans="1:7" x14ac:dyDescent="0.2">
      <c r="A22" s="10" t="s">
        <v>296</v>
      </c>
      <c r="B22" s="1">
        <v>0.06</v>
      </c>
      <c r="C22" s="1">
        <v>1.7000000000000002</v>
      </c>
      <c r="D22" s="1">
        <v>44.14</v>
      </c>
      <c r="E22" s="1">
        <v>14.593301435406699</v>
      </c>
      <c r="F22" s="1">
        <v>40.760000000000005</v>
      </c>
      <c r="G22" s="1">
        <v>55.289421157684636</v>
      </c>
    </row>
    <row r="23" spans="1:7" x14ac:dyDescent="0.2">
      <c r="A23" s="10" t="s">
        <v>297</v>
      </c>
      <c r="B23" s="1">
        <v>2.1800000000000002</v>
      </c>
      <c r="C23" s="1">
        <v>3.3000000000000003</v>
      </c>
      <c r="D23" s="1">
        <v>85.960000000000008</v>
      </c>
      <c r="E23" s="1">
        <v>10.08</v>
      </c>
      <c r="F23" s="1">
        <v>44.76</v>
      </c>
      <c r="G23" s="1">
        <v>102.89999999999999</v>
      </c>
    </row>
    <row r="24" spans="1:7" x14ac:dyDescent="0.2">
      <c r="A24" s="10" t="s">
        <v>300</v>
      </c>
      <c r="B24" s="1"/>
      <c r="C24" s="1">
        <v>0.04</v>
      </c>
      <c r="D24" s="1">
        <v>22.563897763578275</v>
      </c>
      <c r="E24" s="1">
        <v>1.9988007195682591</v>
      </c>
      <c r="F24" s="1">
        <v>36.931364724660817</v>
      </c>
      <c r="G24" s="1">
        <v>33.919999999999995</v>
      </c>
    </row>
    <row r="25" spans="1:7" x14ac:dyDescent="0.2">
      <c r="A25" s="10" t="s">
        <v>301</v>
      </c>
      <c r="B25" s="1"/>
      <c r="C25" s="1"/>
      <c r="D25" s="1">
        <v>18.600000000000001</v>
      </c>
      <c r="E25" s="1">
        <v>3.3966033966033966</v>
      </c>
      <c r="F25" s="1">
        <v>20.5</v>
      </c>
      <c r="G25" s="1">
        <v>41.638361638361637</v>
      </c>
    </row>
    <row r="26" spans="1:7" x14ac:dyDescent="0.2">
      <c r="A26" s="10" t="s">
        <v>306</v>
      </c>
      <c r="B26" s="1">
        <v>0.89999999999999991</v>
      </c>
      <c r="C26" s="1">
        <v>2.48</v>
      </c>
      <c r="D26" s="1">
        <v>27.267338470657972</v>
      </c>
      <c r="E26" s="1">
        <v>12.754195459032575</v>
      </c>
      <c r="F26" s="1">
        <v>25.3</v>
      </c>
      <c r="G26" s="1">
        <v>30.02</v>
      </c>
    </row>
    <row r="27" spans="1:7" x14ac:dyDescent="0.2">
      <c r="A27" s="10" t="s">
        <v>311</v>
      </c>
      <c r="B27" s="1">
        <v>0.02</v>
      </c>
      <c r="C27" s="1">
        <v>0.04</v>
      </c>
      <c r="D27" s="1">
        <v>37.717369578253049</v>
      </c>
      <c r="E27" s="1">
        <v>6.2799999999999994</v>
      </c>
      <c r="F27" s="1">
        <v>29.92</v>
      </c>
      <c r="G27" s="1">
        <v>43.46</v>
      </c>
    </row>
    <row r="28" spans="1:7" x14ac:dyDescent="0.2">
      <c r="A28" s="10" t="s">
        <v>312</v>
      </c>
      <c r="B28" s="1"/>
      <c r="C28" s="1"/>
      <c r="D28" s="1">
        <v>1.7785771382893685</v>
      </c>
      <c r="E28" s="1">
        <v>0.54</v>
      </c>
      <c r="F28" s="1">
        <v>2.1800000000000002</v>
      </c>
      <c r="G28" s="1">
        <v>2.7</v>
      </c>
    </row>
    <row r="29" spans="1:7" x14ac:dyDescent="0.2">
      <c r="A29" s="10" t="s">
        <v>313</v>
      </c>
      <c r="B29" s="1">
        <v>0.06</v>
      </c>
      <c r="C29" s="1"/>
      <c r="D29" s="1">
        <v>1.78</v>
      </c>
      <c r="E29" s="1">
        <v>0.14016820184221065</v>
      </c>
      <c r="F29" s="1"/>
      <c r="G29" s="1">
        <v>6.7265469061876253</v>
      </c>
    </row>
    <row r="30" spans="1:7" x14ac:dyDescent="0.2">
      <c r="A30" s="10" t="s">
        <v>314</v>
      </c>
      <c r="B30" s="1"/>
      <c r="C30" s="1"/>
      <c r="D30" s="1">
        <v>0.45954045954045952</v>
      </c>
      <c r="E30" s="1"/>
      <c r="F30" s="1"/>
      <c r="G30" s="1"/>
    </row>
    <row r="31" spans="1:7" x14ac:dyDescent="0.2">
      <c r="A31" s="10" t="s">
        <v>315</v>
      </c>
      <c r="B31" s="1">
        <v>1.7999999999999998</v>
      </c>
      <c r="C31" s="1"/>
      <c r="D31" s="1">
        <v>6.16</v>
      </c>
      <c r="E31" s="1"/>
      <c r="F31" s="1"/>
      <c r="G31" s="1">
        <v>7.9681274900398405E-2</v>
      </c>
    </row>
    <row r="32" spans="1:7" x14ac:dyDescent="0.2">
      <c r="A32" s="10" t="s">
        <v>318</v>
      </c>
      <c r="B32" s="1"/>
      <c r="C32" s="1">
        <v>0.54</v>
      </c>
      <c r="D32" s="1"/>
      <c r="E32" s="1"/>
      <c r="F32" s="1"/>
      <c r="G32" s="1"/>
    </row>
    <row r="33" spans="1:7" x14ac:dyDescent="0.2">
      <c r="A33" s="10" t="s">
        <v>321</v>
      </c>
      <c r="B33" s="1"/>
      <c r="C33" s="1">
        <v>0.64</v>
      </c>
      <c r="D33" s="1">
        <v>23.353293413173652</v>
      </c>
      <c r="E33" s="1">
        <v>13.201517874975035</v>
      </c>
      <c r="F33" s="1">
        <v>34.32</v>
      </c>
      <c r="G33" s="1">
        <v>34.839999999999996</v>
      </c>
    </row>
    <row r="34" spans="1:7" x14ac:dyDescent="0.2">
      <c r="A34" s="10" t="s">
        <v>327</v>
      </c>
      <c r="B34" s="1"/>
      <c r="C34" s="1">
        <v>0.16</v>
      </c>
      <c r="D34" s="1">
        <v>67.7</v>
      </c>
      <c r="E34" s="1">
        <v>5.36</v>
      </c>
      <c r="F34" s="1">
        <v>17.025125628140703</v>
      </c>
      <c r="G34" s="1">
        <v>25.44</v>
      </c>
    </row>
    <row r="35" spans="1:7" x14ac:dyDescent="0.2">
      <c r="A35" s="10" t="s">
        <v>330</v>
      </c>
      <c r="B35" s="1">
        <v>0.24</v>
      </c>
      <c r="C35" s="1">
        <v>0.72</v>
      </c>
      <c r="D35" s="1">
        <v>33</v>
      </c>
      <c r="E35" s="1">
        <v>17.684630738522955</v>
      </c>
      <c r="F35" s="1">
        <v>52.874251497005986</v>
      </c>
      <c r="G35" s="1">
        <v>39.840159840159842</v>
      </c>
    </row>
    <row r="36" spans="1:7" x14ac:dyDescent="0.2">
      <c r="A36" s="10" t="s">
        <v>337</v>
      </c>
      <c r="B36" s="1"/>
      <c r="C36" s="1"/>
      <c r="D36" s="1"/>
      <c r="E36" s="1"/>
      <c r="F36" s="1"/>
      <c r="G36" s="1">
        <v>9.9800399201596793E-2</v>
      </c>
    </row>
    <row r="37" spans="1:7" x14ac:dyDescent="0.2">
      <c r="A37" s="10" t="s">
        <v>350</v>
      </c>
      <c r="B37" s="1">
        <v>0.1</v>
      </c>
      <c r="C37" s="1">
        <v>0.24</v>
      </c>
      <c r="D37" s="1">
        <v>70.940000000000012</v>
      </c>
      <c r="E37" s="1">
        <v>5.2894211576846306</v>
      </c>
      <c r="F37" s="1">
        <v>46.862509992006395</v>
      </c>
      <c r="G37" s="1">
        <v>48.28</v>
      </c>
    </row>
    <row r="38" spans="1:7" x14ac:dyDescent="0.2">
      <c r="A38" s="10" t="s">
        <v>351</v>
      </c>
      <c r="B38" s="1">
        <v>3.6999999999999997</v>
      </c>
      <c r="C38" s="1">
        <v>6.68</v>
      </c>
      <c r="D38" s="1">
        <v>34.970178926441356</v>
      </c>
      <c r="E38" s="1">
        <v>4.74</v>
      </c>
      <c r="F38" s="1">
        <v>42.9</v>
      </c>
      <c r="G38" s="1">
        <v>53.36</v>
      </c>
    </row>
    <row r="39" spans="1:7" x14ac:dyDescent="0.2">
      <c r="A39" s="10" t="s">
        <v>354</v>
      </c>
      <c r="B39" s="1">
        <v>0.34</v>
      </c>
      <c r="C39" s="1">
        <v>2.9000000000000004</v>
      </c>
      <c r="D39" s="1">
        <v>100</v>
      </c>
      <c r="E39" s="1">
        <v>2.3880597014925375</v>
      </c>
      <c r="F39" s="1">
        <v>39.1</v>
      </c>
      <c r="G39" s="1">
        <v>50.686294012333391</v>
      </c>
    </row>
    <row r="40" spans="1:7" x14ac:dyDescent="0.2">
      <c r="A40" s="10" t="s">
        <v>357</v>
      </c>
      <c r="B40" s="1"/>
      <c r="C40" s="1"/>
      <c r="D40" s="1"/>
      <c r="E40" s="1">
        <v>0.45999999999999996</v>
      </c>
      <c r="F40" s="1"/>
      <c r="G40" s="1"/>
    </row>
    <row r="41" spans="1:7" x14ac:dyDescent="0.2">
      <c r="A41" s="10" t="s">
        <v>360</v>
      </c>
      <c r="B41" s="1">
        <v>1.3</v>
      </c>
      <c r="C41" s="1">
        <v>2.42</v>
      </c>
      <c r="D41" s="1">
        <v>45.228628230616302</v>
      </c>
      <c r="E41" s="1">
        <v>25.467941059338912</v>
      </c>
      <c r="F41" s="1">
        <v>57.18</v>
      </c>
      <c r="G41" s="1">
        <v>55.54</v>
      </c>
    </row>
    <row r="42" spans="1:7" x14ac:dyDescent="0.2">
      <c r="A42" s="10" t="s">
        <v>548</v>
      </c>
      <c r="B42" s="1">
        <v>21.02</v>
      </c>
      <c r="C42" s="1">
        <v>48.919999999999995</v>
      </c>
      <c r="D42" s="1">
        <v>1175.7811853711539</v>
      </c>
      <c r="E42" s="1">
        <v>342.59868017180241</v>
      </c>
      <c r="F42" s="1">
        <v>1067.5614071109858</v>
      </c>
      <c r="G42" s="1">
        <v>1165.0710181984493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81"/>
  <sheetViews>
    <sheetView workbookViewId="0">
      <selection activeCell="L22" sqref="L22"/>
    </sheetView>
  </sheetViews>
  <sheetFormatPr baseColWidth="10" defaultColWidth="8.83203125" defaultRowHeight="15" x14ac:dyDescent="0.2"/>
  <cols>
    <col min="1" max="1" width="4.1640625" bestFit="1" customWidth="1"/>
    <col min="2" max="2" width="5.5" bestFit="1" customWidth="1"/>
    <col min="3" max="3" width="7.1640625" bestFit="1" customWidth="1"/>
    <col min="4" max="4" width="7.5" customWidth="1"/>
    <col min="5" max="8" width="6.6640625" bestFit="1" customWidth="1"/>
    <col min="9" max="9" width="6.6640625" customWidth="1"/>
    <col min="10" max="10" width="9.83203125" bestFit="1" customWidth="1"/>
  </cols>
  <sheetData>
    <row r="1" spans="1:10" x14ac:dyDescent="0.2">
      <c r="A1" t="s">
        <v>560</v>
      </c>
      <c r="B1" t="s">
        <v>561</v>
      </c>
      <c r="C1" t="s">
        <v>562</v>
      </c>
      <c r="D1" t="s">
        <v>550</v>
      </c>
      <c r="E1" t="s">
        <v>551</v>
      </c>
      <c r="F1" t="s">
        <v>552</v>
      </c>
      <c r="G1" t="s">
        <v>553</v>
      </c>
      <c r="H1" t="s">
        <v>554</v>
      </c>
      <c r="I1" t="s">
        <v>2182</v>
      </c>
      <c r="J1" t="s">
        <v>565</v>
      </c>
    </row>
    <row r="2" spans="1:10" x14ac:dyDescent="0.2">
      <c r="A2" t="s">
        <v>559</v>
      </c>
      <c r="B2" t="s">
        <v>556</v>
      </c>
      <c r="C2" t="str">
        <f t="shared" ref="C2:C33" si="0">LEFT(D2,1)</f>
        <v>1</v>
      </c>
      <c r="D2" t="s">
        <v>264</v>
      </c>
      <c r="E2" s="12">
        <v>0</v>
      </c>
      <c r="F2" s="12">
        <v>0.36</v>
      </c>
      <c r="G2" s="12">
        <v>8.5114885114885119</v>
      </c>
      <c r="H2" s="12">
        <v>12.34297108673978</v>
      </c>
      <c r="I2" s="12">
        <v>16.059999999999999</v>
      </c>
      <c r="J2" s="11">
        <f>MAX(E2:I2)</f>
        <v>16.059999999999999</v>
      </c>
    </row>
    <row r="3" spans="1:10" x14ac:dyDescent="0.2">
      <c r="A3" t="s">
        <v>557</v>
      </c>
      <c r="B3" t="s">
        <v>557</v>
      </c>
      <c r="C3" t="str">
        <f t="shared" si="0"/>
        <v>1</v>
      </c>
      <c r="D3" t="s">
        <v>268</v>
      </c>
      <c r="E3" s="12">
        <v>5.38</v>
      </c>
      <c r="F3" s="12">
        <v>0.52</v>
      </c>
      <c r="G3" s="12">
        <v>0</v>
      </c>
      <c r="H3" s="12">
        <v>0</v>
      </c>
      <c r="I3" s="12">
        <v>0</v>
      </c>
      <c r="J3" s="11">
        <f t="shared" ref="J3:J50" si="1">MAX(E3:I3)</f>
        <v>5.38</v>
      </c>
    </row>
    <row r="4" spans="1:10" x14ac:dyDescent="0.2">
      <c r="A4" t="s">
        <v>559</v>
      </c>
      <c r="B4" t="s">
        <v>556</v>
      </c>
      <c r="C4" t="str">
        <f t="shared" si="0"/>
        <v>1</v>
      </c>
      <c r="D4" t="s">
        <v>257</v>
      </c>
      <c r="E4" s="12">
        <v>0.32</v>
      </c>
      <c r="F4" s="12">
        <v>0.98</v>
      </c>
      <c r="G4" s="12">
        <v>3.2199999999999998</v>
      </c>
      <c r="H4" s="12">
        <v>5.8682634730538927</v>
      </c>
      <c r="I4" s="12">
        <v>4.9970605526161078</v>
      </c>
      <c r="J4" s="11">
        <f t="shared" si="1"/>
        <v>5.8682634730538927</v>
      </c>
    </row>
    <row r="5" spans="1:10" x14ac:dyDescent="0.2">
      <c r="A5" t="s">
        <v>559</v>
      </c>
      <c r="B5" t="s">
        <v>556</v>
      </c>
      <c r="C5" t="str">
        <f t="shared" si="0"/>
        <v>1</v>
      </c>
      <c r="D5" t="s">
        <v>252</v>
      </c>
      <c r="E5" s="12">
        <v>2.8400000000000003</v>
      </c>
      <c r="F5" s="12">
        <v>1.72</v>
      </c>
      <c r="G5" s="12">
        <v>10.866959648421894</v>
      </c>
      <c r="H5" s="12">
        <v>8.8446215139442224</v>
      </c>
      <c r="I5" s="12">
        <v>17.7</v>
      </c>
      <c r="J5" s="11">
        <f t="shared" si="1"/>
        <v>17.7</v>
      </c>
    </row>
    <row r="6" spans="1:10" x14ac:dyDescent="0.2">
      <c r="A6" t="s">
        <v>558</v>
      </c>
      <c r="B6" t="s">
        <v>556</v>
      </c>
      <c r="C6" t="str">
        <f t="shared" si="0"/>
        <v>1</v>
      </c>
      <c r="D6" t="s">
        <v>230</v>
      </c>
      <c r="E6" s="12">
        <v>2.2599999999999998</v>
      </c>
      <c r="F6" s="12">
        <v>3.52</v>
      </c>
      <c r="G6" s="12">
        <v>22.464057507987221</v>
      </c>
      <c r="H6" s="12">
        <v>17.702297702297702</v>
      </c>
      <c r="I6" s="12">
        <v>22.293248102277268</v>
      </c>
      <c r="J6" s="11">
        <f t="shared" si="1"/>
        <v>22.464057507987221</v>
      </c>
    </row>
    <row r="7" spans="1:10" x14ac:dyDescent="0.2">
      <c r="A7" t="s">
        <v>559</v>
      </c>
      <c r="B7" t="s">
        <v>556</v>
      </c>
      <c r="C7" t="str">
        <f t="shared" si="0"/>
        <v>1</v>
      </c>
      <c r="D7" t="s">
        <v>247</v>
      </c>
      <c r="E7" s="12">
        <v>1.94</v>
      </c>
      <c r="F7" s="12">
        <v>4.24</v>
      </c>
      <c r="G7" s="12">
        <v>26.873126873126875</v>
      </c>
      <c r="H7" s="12">
        <v>19.936076707950459</v>
      </c>
      <c r="I7" s="12">
        <v>15.959999999999999</v>
      </c>
      <c r="J7" s="11">
        <f t="shared" si="1"/>
        <v>26.873126873126875</v>
      </c>
    </row>
    <row r="8" spans="1:10" x14ac:dyDescent="0.2">
      <c r="A8" t="s">
        <v>557</v>
      </c>
      <c r="B8" t="s">
        <v>557</v>
      </c>
      <c r="C8" t="str">
        <f t="shared" si="0"/>
        <v>1</v>
      </c>
      <c r="D8" t="s">
        <v>267</v>
      </c>
      <c r="E8" s="12">
        <v>7.06</v>
      </c>
      <c r="F8" s="12">
        <v>4.58</v>
      </c>
      <c r="G8" s="12">
        <v>19.62</v>
      </c>
      <c r="H8" s="12">
        <v>11.916167664670658</v>
      </c>
      <c r="I8" s="12">
        <v>17.580000000000002</v>
      </c>
      <c r="J8" s="11">
        <f t="shared" si="1"/>
        <v>19.62</v>
      </c>
    </row>
    <row r="9" spans="1:10" x14ac:dyDescent="0.2">
      <c r="A9" t="s">
        <v>558</v>
      </c>
      <c r="B9" t="s">
        <v>556</v>
      </c>
      <c r="C9" t="str">
        <f t="shared" si="0"/>
        <v>1</v>
      </c>
      <c r="D9" t="s">
        <v>239</v>
      </c>
      <c r="E9" s="12">
        <v>6.02</v>
      </c>
      <c r="F9" s="12">
        <v>6.3</v>
      </c>
      <c r="G9" s="12">
        <v>37.04</v>
      </c>
      <c r="H9" s="12">
        <v>35.590551181102363</v>
      </c>
      <c r="I9" s="12">
        <v>39.879999999999995</v>
      </c>
      <c r="J9" s="11">
        <f t="shared" si="1"/>
        <v>39.879999999999995</v>
      </c>
    </row>
    <row r="10" spans="1:10" x14ac:dyDescent="0.2">
      <c r="A10" t="s">
        <v>558</v>
      </c>
      <c r="B10" t="s">
        <v>556</v>
      </c>
      <c r="C10" t="str">
        <f t="shared" si="0"/>
        <v>1</v>
      </c>
      <c r="D10" t="s">
        <v>215</v>
      </c>
      <c r="E10" s="12">
        <v>4.32</v>
      </c>
      <c r="F10" s="12">
        <v>7.5399999999999991</v>
      </c>
      <c r="G10" s="12">
        <v>9.2814371257485018</v>
      </c>
      <c r="H10" s="12">
        <v>8.931419457735247</v>
      </c>
      <c r="I10" s="12">
        <v>10.241565182671192</v>
      </c>
      <c r="J10" s="11">
        <f t="shared" si="1"/>
        <v>10.241565182671192</v>
      </c>
    </row>
    <row r="11" spans="1:10" x14ac:dyDescent="0.2">
      <c r="A11" t="s">
        <v>558</v>
      </c>
      <c r="B11" t="s">
        <v>556</v>
      </c>
      <c r="C11" t="str">
        <f t="shared" si="0"/>
        <v>1</v>
      </c>
      <c r="D11" t="s">
        <v>226</v>
      </c>
      <c r="E11" s="12">
        <v>23.380000000000003</v>
      </c>
      <c r="F11" s="12"/>
      <c r="G11" s="12">
        <v>64.44</v>
      </c>
      <c r="H11" s="12">
        <v>38.241758241758241</v>
      </c>
      <c r="I11" s="12">
        <v>49.600159936025591</v>
      </c>
      <c r="J11" s="11">
        <f t="shared" si="1"/>
        <v>64.44</v>
      </c>
    </row>
    <row r="12" spans="1:10" x14ac:dyDescent="0.2">
      <c r="A12" t="s">
        <v>559</v>
      </c>
      <c r="B12" t="s">
        <v>557</v>
      </c>
      <c r="C12" t="str">
        <f t="shared" si="0"/>
        <v>2</v>
      </c>
      <c r="D12" t="s">
        <v>301</v>
      </c>
      <c r="E12" s="12">
        <v>0</v>
      </c>
      <c r="F12" s="12">
        <v>0</v>
      </c>
      <c r="G12" s="12">
        <v>11.959999999999999</v>
      </c>
      <c r="H12" s="12">
        <v>12.327672327672328</v>
      </c>
      <c r="I12" s="12">
        <v>16.3</v>
      </c>
      <c r="J12" s="11">
        <f t="shared" si="1"/>
        <v>16.3</v>
      </c>
    </row>
    <row r="13" spans="1:10" x14ac:dyDescent="0.2">
      <c r="A13" t="s">
        <v>557</v>
      </c>
      <c r="B13" t="s">
        <v>557</v>
      </c>
      <c r="C13" t="str">
        <f t="shared" si="0"/>
        <v>2</v>
      </c>
      <c r="D13" t="s">
        <v>318</v>
      </c>
      <c r="E13" s="12">
        <v>0</v>
      </c>
      <c r="F13" s="12">
        <v>0</v>
      </c>
      <c r="G13" s="12">
        <v>0.15984015984015984</v>
      </c>
      <c r="H13" s="12">
        <v>0</v>
      </c>
      <c r="I13" s="12">
        <v>8.2484521669662474</v>
      </c>
      <c r="J13" s="11">
        <f t="shared" si="1"/>
        <v>8.2484521669662474</v>
      </c>
    </row>
    <row r="14" spans="1:10" x14ac:dyDescent="0.2">
      <c r="A14" t="s">
        <v>559</v>
      </c>
      <c r="B14" t="s">
        <v>556</v>
      </c>
      <c r="C14" t="str">
        <f t="shared" si="0"/>
        <v>2</v>
      </c>
      <c r="D14" t="s">
        <v>311</v>
      </c>
      <c r="E14" s="12">
        <v>1.48</v>
      </c>
      <c r="F14" s="12">
        <v>0.74</v>
      </c>
      <c r="G14" s="12">
        <v>13.971617029782129</v>
      </c>
      <c r="H14" s="12">
        <v>12.26</v>
      </c>
      <c r="I14" s="12">
        <v>21.62</v>
      </c>
      <c r="J14" s="11">
        <f t="shared" si="1"/>
        <v>21.62</v>
      </c>
    </row>
    <row r="15" spans="1:10" x14ac:dyDescent="0.2">
      <c r="A15" t="s">
        <v>559</v>
      </c>
      <c r="B15" t="s">
        <v>556</v>
      </c>
      <c r="C15" t="str">
        <f t="shared" si="0"/>
        <v>2</v>
      </c>
      <c r="D15" t="s">
        <v>296</v>
      </c>
      <c r="E15" s="12">
        <v>1.46</v>
      </c>
      <c r="F15" s="12">
        <v>2.54</v>
      </c>
      <c r="G15" s="12">
        <v>12</v>
      </c>
      <c r="H15" s="12">
        <v>11.383572567783094</v>
      </c>
      <c r="I15" s="12">
        <v>27.639999999999997</v>
      </c>
      <c r="J15" s="11">
        <f t="shared" si="1"/>
        <v>27.639999999999997</v>
      </c>
    </row>
    <row r="16" spans="1:10" x14ac:dyDescent="0.2">
      <c r="A16" t="s">
        <v>558</v>
      </c>
      <c r="B16" t="s">
        <v>556</v>
      </c>
      <c r="C16" t="str">
        <f t="shared" si="0"/>
        <v>2</v>
      </c>
      <c r="D16" t="s">
        <v>286</v>
      </c>
      <c r="E16" s="12">
        <v>1.1400000000000001</v>
      </c>
      <c r="F16" s="12">
        <v>2.56</v>
      </c>
      <c r="G16" s="12">
        <v>29.360000000000003</v>
      </c>
      <c r="H16" s="12">
        <v>44.48</v>
      </c>
      <c r="I16" s="12">
        <v>45.5</v>
      </c>
      <c r="J16" s="11">
        <f t="shared" si="1"/>
        <v>45.5</v>
      </c>
    </row>
    <row r="17" spans="1:10" x14ac:dyDescent="0.2">
      <c r="A17" t="s">
        <v>559</v>
      </c>
      <c r="B17" t="s">
        <v>557</v>
      </c>
      <c r="C17" t="str">
        <f t="shared" si="0"/>
        <v>2</v>
      </c>
      <c r="D17" t="s">
        <v>314</v>
      </c>
      <c r="E17" s="12">
        <v>2.12</v>
      </c>
      <c r="F17" s="12">
        <v>2.86</v>
      </c>
      <c r="G17" s="12">
        <v>19.420579420579422</v>
      </c>
      <c r="H17" s="12">
        <v>12.68</v>
      </c>
      <c r="I17" s="12"/>
      <c r="J17" s="11">
        <f t="shared" si="1"/>
        <v>19.420579420579422</v>
      </c>
    </row>
    <row r="18" spans="1:10" x14ac:dyDescent="0.2">
      <c r="A18" t="s">
        <v>558</v>
      </c>
      <c r="B18" t="s">
        <v>556</v>
      </c>
      <c r="C18" t="str">
        <f t="shared" si="0"/>
        <v>2</v>
      </c>
      <c r="D18" t="s">
        <v>274</v>
      </c>
      <c r="E18" s="12">
        <v>3.3000000000000003</v>
      </c>
      <c r="F18" s="12">
        <v>4.84</v>
      </c>
      <c r="G18" s="12">
        <v>19.72</v>
      </c>
      <c r="H18" s="12">
        <v>9.6</v>
      </c>
      <c r="I18" s="12">
        <v>18.260000000000002</v>
      </c>
      <c r="J18" s="11">
        <f t="shared" si="1"/>
        <v>19.72</v>
      </c>
    </row>
    <row r="19" spans="1:10" x14ac:dyDescent="0.2">
      <c r="A19" t="s">
        <v>559</v>
      </c>
      <c r="B19" t="s">
        <v>556</v>
      </c>
      <c r="C19" t="str">
        <f t="shared" si="0"/>
        <v>2</v>
      </c>
      <c r="D19" t="s">
        <v>306</v>
      </c>
      <c r="E19" s="12">
        <v>4.38</v>
      </c>
      <c r="F19" s="12">
        <v>5.04</v>
      </c>
      <c r="G19" s="12">
        <v>23.592175459395374</v>
      </c>
      <c r="H19" s="12">
        <v>10.661401776900297</v>
      </c>
      <c r="I19" s="12">
        <v>22.3</v>
      </c>
      <c r="J19" s="11">
        <f t="shared" si="1"/>
        <v>23.592175459395374</v>
      </c>
    </row>
    <row r="20" spans="1:10" x14ac:dyDescent="0.2">
      <c r="A20" t="s">
        <v>559</v>
      </c>
      <c r="B20" t="s">
        <v>557</v>
      </c>
      <c r="C20" t="str">
        <f t="shared" si="0"/>
        <v>2</v>
      </c>
      <c r="D20" t="s">
        <v>300</v>
      </c>
      <c r="E20" s="12">
        <v>2.1800000000000002</v>
      </c>
      <c r="F20" s="12">
        <v>5.62</v>
      </c>
      <c r="G20" s="12">
        <v>33.506389776357828</v>
      </c>
      <c r="H20" s="12">
        <v>14.731161303218068</v>
      </c>
      <c r="I20" s="12">
        <v>29.828411811652032</v>
      </c>
      <c r="J20" s="11">
        <f t="shared" si="1"/>
        <v>33.506389776357828</v>
      </c>
    </row>
    <row r="21" spans="1:10" x14ac:dyDescent="0.2">
      <c r="A21" t="s">
        <v>558</v>
      </c>
      <c r="B21" t="s">
        <v>557</v>
      </c>
      <c r="C21" t="str">
        <f t="shared" si="0"/>
        <v>2</v>
      </c>
      <c r="D21" t="s">
        <v>280</v>
      </c>
      <c r="E21" s="12">
        <v>3.36</v>
      </c>
      <c r="F21" s="12">
        <v>5.96</v>
      </c>
      <c r="G21" s="12">
        <v>46.373626373626372</v>
      </c>
      <c r="H21" s="12">
        <v>31.288711288711291</v>
      </c>
      <c r="I21" s="12">
        <v>52.86</v>
      </c>
      <c r="J21" s="11">
        <f t="shared" si="1"/>
        <v>52.86</v>
      </c>
    </row>
    <row r="22" spans="1:10" x14ac:dyDescent="0.2">
      <c r="A22" t="s">
        <v>558</v>
      </c>
      <c r="B22" t="s">
        <v>557</v>
      </c>
      <c r="C22" t="str">
        <f t="shared" si="0"/>
        <v>2</v>
      </c>
      <c r="D22" t="s">
        <v>290</v>
      </c>
      <c r="E22" s="12">
        <v>6.76</v>
      </c>
      <c r="F22" s="12">
        <v>11.700000000000001</v>
      </c>
      <c r="G22" s="12">
        <v>48.64</v>
      </c>
      <c r="H22" s="12">
        <v>28.491620111731841</v>
      </c>
      <c r="I22" s="12"/>
      <c r="J22" s="11">
        <f t="shared" si="1"/>
        <v>48.64</v>
      </c>
    </row>
    <row r="23" spans="1:10" x14ac:dyDescent="0.2">
      <c r="A23" t="s">
        <v>559</v>
      </c>
      <c r="B23" t="s">
        <v>556</v>
      </c>
      <c r="C23" t="str">
        <f t="shared" si="0"/>
        <v>2</v>
      </c>
      <c r="D23" t="s">
        <v>297</v>
      </c>
      <c r="E23" s="12">
        <v>10.58</v>
      </c>
      <c r="F23" s="12">
        <v>14.82</v>
      </c>
      <c r="G23" s="12">
        <v>36.96</v>
      </c>
      <c r="H23" s="12">
        <v>20.28</v>
      </c>
      <c r="I23" s="12">
        <v>17.02</v>
      </c>
      <c r="J23" s="11">
        <f t="shared" si="1"/>
        <v>36.96</v>
      </c>
    </row>
    <row r="24" spans="1:10" x14ac:dyDescent="0.2">
      <c r="A24" t="s">
        <v>557</v>
      </c>
      <c r="B24" t="s">
        <v>557</v>
      </c>
      <c r="C24" t="str">
        <f t="shared" si="0"/>
        <v>2</v>
      </c>
      <c r="D24" t="s">
        <v>315</v>
      </c>
      <c r="E24" s="12">
        <v>12.34</v>
      </c>
      <c r="F24" s="12">
        <v>15.14</v>
      </c>
      <c r="G24" s="12">
        <v>31.2</v>
      </c>
      <c r="H24" s="12">
        <v>18.745019920318725</v>
      </c>
      <c r="I24" s="12">
        <v>21.62</v>
      </c>
      <c r="J24" s="11">
        <f t="shared" si="1"/>
        <v>31.2</v>
      </c>
    </row>
    <row r="25" spans="1:10" x14ac:dyDescent="0.2">
      <c r="A25" t="s">
        <v>558</v>
      </c>
      <c r="B25" t="s">
        <v>556</v>
      </c>
      <c r="C25" t="str">
        <f t="shared" si="0"/>
        <v>2</v>
      </c>
      <c r="D25" t="s">
        <v>271</v>
      </c>
      <c r="E25" s="12">
        <v>17</v>
      </c>
      <c r="F25" s="12">
        <v>16.100000000000001</v>
      </c>
      <c r="G25" s="12">
        <v>31.680000000000003</v>
      </c>
      <c r="H25" s="12">
        <v>21.455633100697906</v>
      </c>
      <c r="I25" s="12">
        <v>29.648842777334401</v>
      </c>
      <c r="J25" s="11">
        <f t="shared" si="1"/>
        <v>31.680000000000003</v>
      </c>
    </row>
    <row r="26" spans="1:10" x14ac:dyDescent="0.2">
      <c r="A26" t="s">
        <v>558</v>
      </c>
      <c r="B26" t="s">
        <v>557</v>
      </c>
      <c r="C26" t="str">
        <f t="shared" si="0"/>
        <v>2</v>
      </c>
      <c r="D26" t="s">
        <v>291</v>
      </c>
      <c r="E26" s="12">
        <v>9.120000000000001</v>
      </c>
      <c r="F26" s="12">
        <v>17.78</v>
      </c>
      <c r="G26" s="12">
        <v>56.66</v>
      </c>
      <c r="H26" s="12">
        <v>38.56</v>
      </c>
      <c r="I26" s="12">
        <v>58.24</v>
      </c>
      <c r="J26" s="11">
        <f t="shared" si="1"/>
        <v>58.24</v>
      </c>
    </row>
    <row r="27" spans="1:10" x14ac:dyDescent="0.2">
      <c r="A27" t="s">
        <v>558</v>
      </c>
      <c r="B27" t="s">
        <v>556</v>
      </c>
      <c r="C27" t="str">
        <f t="shared" si="0"/>
        <v>2</v>
      </c>
      <c r="D27" t="s">
        <v>287</v>
      </c>
      <c r="E27" s="12">
        <v>16.38</v>
      </c>
      <c r="F27" s="12">
        <v>22.36</v>
      </c>
      <c r="G27" s="12">
        <v>17.044315219570887</v>
      </c>
      <c r="H27" s="12">
        <v>16.38</v>
      </c>
      <c r="I27" s="12">
        <v>20.76</v>
      </c>
      <c r="J27" s="11">
        <f t="shared" si="1"/>
        <v>22.36</v>
      </c>
    </row>
    <row r="28" spans="1:10" x14ac:dyDescent="0.2">
      <c r="A28" t="s">
        <v>558</v>
      </c>
      <c r="B28" t="s">
        <v>557</v>
      </c>
      <c r="C28" t="str">
        <f t="shared" si="0"/>
        <v>2</v>
      </c>
      <c r="D28" t="s">
        <v>277</v>
      </c>
      <c r="E28" s="12">
        <v>31.540000000000003</v>
      </c>
      <c r="F28" s="12">
        <v>39.82</v>
      </c>
      <c r="G28" s="12">
        <v>60.57154276578737</v>
      </c>
      <c r="H28" s="12">
        <v>15.192653224196444</v>
      </c>
      <c r="I28" s="12">
        <v>27.98</v>
      </c>
      <c r="J28" s="11">
        <f t="shared" si="1"/>
        <v>60.57154276578737</v>
      </c>
    </row>
    <row r="29" spans="1:10" x14ac:dyDescent="0.2">
      <c r="A29" t="s">
        <v>559</v>
      </c>
      <c r="B29" t="s">
        <v>557</v>
      </c>
      <c r="C29" t="str">
        <f t="shared" si="0"/>
        <v>2</v>
      </c>
      <c r="D29" t="s">
        <v>313</v>
      </c>
      <c r="E29" s="12">
        <v>40.78</v>
      </c>
      <c r="F29" s="12">
        <v>53.080000000000005</v>
      </c>
      <c r="G29" s="12">
        <v>82</v>
      </c>
      <c r="H29" s="12">
        <v>72.52703243892671</v>
      </c>
      <c r="I29" s="12"/>
      <c r="J29" s="11">
        <f t="shared" si="1"/>
        <v>82</v>
      </c>
    </row>
    <row r="30" spans="1:10" x14ac:dyDescent="0.2">
      <c r="A30" t="s">
        <v>559</v>
      </c>
      <c r="B30" t="s">
        <v>556</v>
      </c>
      <c r="C30" t="str">
        <f t="shared" si="0"/>
        <v>2</v>
      </c>
      <c r="D30" t="s">
        <v>312</v>
      </c>
      <c r="E30" s="12">
        <v>0</v>
      </c>
      <c r="F30" s="12"/>
      <c r="G30" s="12">
        <v>11.270983213429256</v>
      </c>
      <c r="H30" s="12">
        <v>11.82</v>
      </c>
      <c r="I30" s="12">
        <v>24.759999999999998</v>
      </c>
      <c r="J30" s="11">
        <f t="shared" si="1"/>
        <v>24.759999999999998</v>
      </c>
    </row>
    <row r="31" spans="1:10" x14ac:dyDescent="0.2">
      <c r="A31" t="s">
        <v>558</v>
      </c>
      <c r="B31" t="s">
        <v>556</v>
      </c>
      <c r="C31" t="str">
        <f t="shared" si="0"/>
        <v>3</v>
      </c>
      <c r="D31" t="s">
        <v>321</v>
      </c>
      <c r="E31" s="12">
        <v>0.06</v>
      </c>
      <c r="F31" s="12">
        <v>0</v>
      </c>
      <c r="G31" s="12">
        <v>7.8443113772455098</v>
      </c>
      <c r="H31" s="12">
        <v>3.4951068504094267</v>
      </c>
      <c r="I31" s="12">
        <v>4.74</v>
      </c>
      <c r="J31" s="11">
        <f t="shared" si="1"/>
        <v>7.8443113772455098</v>
      </c>
    </row>
    <row r="32" spans="1:10" x14ac:dyDescent="0.2">
      <c r="A32" t="s">
        <v>558</v>
      </c>
      <c r="B32" t="s">
        <v>557</v>
      </c>
      <c r="C32" t="str">
        <f t="shared" si="0"/>
        <v>3</v>
      </c>
      <c r="D32" t="s">
        <v>453</v>
      </c>
      <c r="E32" s="12">
        <v>0.33999999999999997</v>
      </c>
      <c r="F32" s="12">
        <v>0</v>
      </c>
      <c r="G32" s="12"/>
      <c r="H32" s="12">
        <v>0</v>
      </c>
      <c r="I32" s="12"/>
      <c r="J32" s="11">
        <f t="shared" si="1"/>
        <v>0.33999999999999997</v>
      </c>
    </row>
    <row r="33" spans="1:10" x14ac:dyDescent="0.2">
      <c r="A33" t="s">
        <v>558</v>
      </c>
      <c r="B33" t="s">
        <v>556</v>
      </c>
      <c r="C33" t="str">
        <f t="shared" si="0"/>
        <v>3</v>
      </c>
      <c r="D33" t="s">
        <v>330</v>
      </c>
      <c r="E33" s="12">
        <v>0</v>
      </c>
      <c r="F33" s="12">
        <v>0</v>
      </c>
      <c r="G33" s="12">
        <v>0</v>
      </c>
      <c r="H33" s="12">
        <v>0</v>
      </c>
      <c r="I33" s="12">
        <v>0</v>
      </c>
      <c r="J33" s="11">
        <f t="shared" si="1"/>
        <v>0</v>
      </c>
    </row>
    <row r="34" spans="1:10" x14ac:dyDescent="0.2">
      <c r="A34" t="s">
        <v>558</v>
      </c>
      <c r="B34" t="s">
        <v>556</v>
      </c>
      <c r="C34" t="str">
        <f t="shared" ref="C34:C50" si="2">LEFT(D34,1)</f>
        <v>3</v>
      </c>
      <c r="D34" t="s">
        <v>337</v>
      </c>
      <c r="E34">
        <v>0</v>
      </c>
      <c r="F34">
        <v>0</v>
      </c>
      <c r="G34">
        <v>2.86</v>
      </c>
      <c r="H34">
        <v>1.3952561291608532</v>
      </c>
      <c r="I34">
        <v>5.6543456543456543</v>
      </c>
      <c r="J34" s="11">
        <f t="shared" si="1"/>
        <v>5.6543456543456543</v>
      </c>
    </row>
    <row r="35" spans="1:10" x14ac:dyDescent="0.2">
      <c r="A35" t="s">
        <v>558</v>
      </c>
      <c r="B35" t="s">
        <v>557</v>
      </c>
      <c r="C35" t="str">
        <f t="shared" si="2"/>
        <v>3</v>
      </c>
      <c r="D35" t="s">
        <v>467</v>
      </c>
      <c r="E35" s="12">
        <v>0</v>
      </c>
      <c r="F35" s="12">
        <v>0</v>
      </c>
      <c r="G35" s="12"/>
      <c r="H35" s="12">
        <v>1.656686626746507</v>
      </c>
      <c r="I35" s="12"/>
      <c r="J35" s="11">
        <f t="shared" si="1"/>
        <v>1.656686626746507</v>
      </c>
    </row>
    <row r="36" spans="1:10" x14ac:dyDescent="0.2">
      <c r="A36" t="s">
        <v>405</v>
      </c>
      <c r="B36" t="s">
        <v>557</v>
      </c>
      <c r="C36" t="str">
        <f t="shared" si="2"/>
        <v>3</v>
      </c>
      <c r="D36" t="s">
        <v>470</v>
      </c>
      <c r="E36">
        <v>0</v>
      </c>
      <c r="F36">
        <v>0</v>
      </c>
      <c r="H36">
        <v>0</v>
      </c>
      <c r="J36" s="11">
        <f t="shared" si="1"/>
        <v>0</v>
      </c>
    </row>
    <row r="37" spans="1:10" x14ac:dyDescent="0.2">
      <c r="A37" t="s">
        <v>559</v>
      </c>
      <c r="B37" t="s">
        <v>557</v>
      </c>
      <c r="C37" t="str">
        <f t="shared" si="2"/>
        <v>3</v>
      </c>
      <c r="D37" t="s">
        <v>471</v>
      </c>
      <c r="E37">
        <v>0</v>
      </c>
      <c r="F37">
        <v>0</v>
      </c>
      <c r="H37">
        <v>2.0334928229665072</v>
      </c>
      <c r="J37" s="11">
        <f t="shared" si="1"/>
        <v>2.0334928229665072</v>
      </c>
    </row>
    <row r="38" spans="1:10" x14ac:dyDescent="0.2">
      <c r="A38" t="s">
        <v>559</v>
      </c>
      <c r="B38" t="s">
        <v>556</v>
      </c>
      <c r="C38" t="str">
        <f t="shared" si="2"/>
        <v>3</v>
      </c>
      <c r="D38" t="s">
        <v>354</v>
      </c>
      <c r="E38" s="12">
        <v>0</v>
      </c>
      <c r="F38" s="12">
        <v>0</v>
      </c>
      <c r="G38" s="12">
        <v>6.04</v>
      </c>
      <c r="H38" s="12">
        <v>9.5920398009950247</v>
      </c>
      <c r="I38" s="12">
        <v>23.52</v>
      </c>
      <c r="J38" s="11">
        <f t="shared" si="1"/>
        <v>23.52</v>
      </c>
    </row>
    <row r="39" spans="1:10" x14ac:dyDescent="0.2">
      <c r="A39" t="s">
        <v>559</v>
      </c>
      <c r="B39" t="s">
        <v>557</v>
      </c>
      <c r="C39" t="str">
        <f t="shared" si="2"/>
        <v>3</v>
      </c>
      <c r="D39" t="s">
        <v>482</v>
      </c>
      <c r="E39" s="12">
        <v>0</v>
      </c>
      <c r="F39" s="12">
        <v>0</v>
      </c>
      <c r="G39" s="12"/>
      <c r="H39" s="12">
        <v>2.16</v>
      </c>
      <c r="I39" s="12"/>
      <c r="J39" s="11">
        <f t="shared" si="1"/>
        <v>2.16</v>
      </c>
    </row>
    <row r="40" spans="1:10" x14ac:dyDescent="0.2">
      <c r="A40" t="s">
        <v>557</v>
      </c>
      <c r="B40" t="s">
        <v>557</v>
      </c>
      <c r="C40" t="str">
        <f t="shared" si="2"/>
        <v>3</v>
      </c>
      <c r="D40" t="s">
        <v>365</v>
      </c>
      <c r="E40" s="12">
        <v>0</v>
      </c>
      <c r="F40" s="12">
        <v>0</v>
      </c>
      <c r="G40" s="12">
        <v>0</v>
      </c>
      <c r="H40" s="12">
        <v>0</v>
      </c>
      <c r="I40" s="12">
        <v>0.11992804317409553</v>
      </c>
      <c r="J40" s="11">
        <f t="shared" si="1"/>
        <v>0.11992804317409553</v>
      </c>
    </row>
    <row r="41" spans="1:10" x14ac:dyDescent="0.2">
      <c r="A41" t="s">
        <v>558</v>
      </c>
      <c r="B41" t="s">
        <v>557</v>
      </c>
      <c r="C41" t="str">
        <f t="shared" si="2"/>
        <v>3</v>
      </c>
      <c r="D41" t="s">
        <v>450</v>
      </c>
      <c r="E41">
        <v>0</v>
      </c>
      <c r="F41">
        <v>0.77999999999999992</v>
      </c>
      <c r="G41" s="12"/>
      <c r="H41" s="12">
        <v>6.6000000000000005</v>
      </c>
      <c r="I41" s="12"/>
      <c r="J41" s="11">
        <f t="shared" si="1"/>
        <v>6.6000000000000005</v>
      </c>
    </row>
    <row r="42" spans="1:10" x14ac:dyDescent="0.2">
      <c r="A42" t="s">
        <v>558</v>
      </c>
      <c r="B42" t="s">
        <v>557</v>
      </c>
      <c r="C42" t="str">
        <f t="shared" si="2"/>
        <v>3</v>
      </c>
      <c r="D42" t="s">
        <v>464</v>
      </c>
      <c r="E42" s="12">
        <v>0.8</v>
      </c>
      <c r="F42" s="12">
        <v>2</v>
      </c>
      <c r="G42" s="12"/>
      <c r="H42" s="12">
        <v>8.162055335968379</v>
      </c>
      <c r="I42" s="12"/>
      <c r="J42" s="11">
        <f t="shared" si="1"/>
        <v>8.162055335968379</v>
      </c>
    </row>
    <row r="43" spans="1:10" x14ac:dyDescent="0.2">
      <c r="A43" t="s">
        <v>559</v>
      </c>
      <c r="B43" t="s">
        <v>557</v>
      </c>
      <c r="C43" t="str">
        <f t="shared" si="2"/>
        <v>3</v>
      </c>
      <c r="D43" t="s">
        <v>472</v>
      </c>
      <c r="E43" s="12">
        <v>3.8</v>
      </c>
      <c r="F43" s="12">
        <v>3.32</v>
      </c>
      <c r="G43" s="12"/>
      <c r="H43" s="12">
        <v>7.6477635782747608</v>
      </c>
      <c r="I43" s="12"/>
      <c r="J43" s="11">
        <f t="shared" si="1"/>
        <v>7.6477635782747608</v>
      </c>
    </row>
    <row r="44" spans="1:10" x14ac:dyDescent="0.2">
      <c r="A44" t="s">
        <v>559</v>
      </c>
      <c r="B44" t="s">
        <v>557</v>
      </c>
      <c r="C44" t="str">
        <f t="shared" si="2"/>
        <v>3</v>
      </c>
      <c r="D44" t="s">
        <v>475</v>
      </c>
      <c r="E44" s="12">
        <v>4.5</v>
      </c>
      <c r="F44" s="12">
        <v>3.7199999999999998</v>
      </c>
      <c r="G44" s="12"/>
      <c r="H44" s="12">
        <v>21.831267493002798</v>
      </c>
      <c r="I44" s="12"/>
      <c r="J44" s="11">
        <f t="shared" si="1"/>
        <v>21.831267493002798</v>
      </c>
    </row>
    <row r="45" spans="1:10" x14ac:dyDescent="0.2">
      <c r="A45" t="s">
        <v>559</v>
      </c>
      <c r="B45" t="s">
        <v>556</v>
      </c>
      <c r="C45" t="str">
        <f t="shared" si="2"/>
        <v>3</v>
      </c>
      <c r="D45" t="s">
        <v>357</v>
      </c>
      <c r="E45" s="12">
        <v>3.8</v>
      </c>
      <c r="F45" s="12">
        <v>4.24</v>
      </c>
      <c r="G45" s="12">
        <v>9.1999999999999993</v>
      </c>
      <c r="H45" s="12">
        <v>5.76</v>
      </c>
      <c r="I45" s="12">
        <v>5.9799999999999995</v>
      </c>
      <c r="J45" s="11">
        <f t="shared" si="1"/>
        <v>9.1999999999999993</v>
      </c>
    </row>
    <row r="46" spans="1:10" x14ac:dyDescent="0.2">
      <c r="A46" t="s">
        <v>557</v>
      </c>
      <c r="B46" t="s">
        <v>557</v>
      </c>
      <c r="C46" t="str">
        <f t="shared" si="2"/>
        <v>3</v>
      </c>
      <c r="D46" t="s">
        <v>485</v>
      </c>
      <c r="E46" s="12">
        <v>5.86</v>
      </c>
      <c r="F46" s="12">
        <v>4.88</v>
      </c>
      <c r="G46" s="12"/>
      <c r="H46" s="12">
        <v>3.58</v>
      </c>
      <c r="I46" s="12"/>
      <c r="J46" s="11">
        <f t="shared" si="1"/>
        <v>5.86</v>
      </c>
    </row>
    <row r="47" spans="1:10" x14ac:dyDescent="0.2">
      <c r="A47" t="s">
        <v>558</v>
      </c>
      <c r="B47" t="s">
        <v>556</v>
      </c>
      <c r="C47" t="str">
        <f t="shared" si="2"/>
        <v>3</v>
      </c>
      <c r="D47" t="s">
        <v>327</v>
      </c>
      <c r="E47" s="12">
        <v>4.1000000000000005</v>
      </c>
      <c r="F47" s="12">
        <v>5.62</v>
      </c>
      <c r="G47" s="12">
        <v>6.1400000000000006</v>
      </c>
      <c r="H47" s="12">
        <v>3.1</v>
      </c>
      <c r="I47" s="12">
        <v>3.2562814070351762</v>
      </c>
      <c r="J47" s="11">
        <f t="shared" si="1"/>
        <v>6.1400000000000006</v>
      </c>
    </row>
    <row r="48" spans="1:10" x14ac:dyDescent="0.2">
      <c r="A48" t="s">
        <v>559</v>
      </c>
      <c r="B48" t="s">
        <v>556</v>
      </c>
      <c r="C48" t="str">
        <f t="shared" si="2"/>
        <v>3</v>
      </c>
      <c r="D48" t="s">
        <v>350</v>
      </c>
      <c r="E48" s="12">
        <v>6.9</v>
      </c>
      <c r="F48" s="12">
        <v>7.16</v>
      </c>
      <c r="G48" s="12">
        <v>37.419999999999995</v>
      </c>
      <c r="H48" s="12">
        <v>14.211576846307386</v>
      </c>
      <c r="I48" s="12">
        <v>34.652278177458037</v>
      </c>
      <c r="J48" s="11">
        <f t="shared" si="1"/>
        <v>37.419999999999995</v>
      </c>
    </row>
    <row r="49" spans="1:10" x14ac:dyDescent="0.2">
      <c r="A49" t="s">
        <v>559</v>
      </c>
      <c r="B49" t="s">
        <v>556</v>
      </c>
      <c r="C49" t="str">
        <f t="shared" si="2"/>
        <v>3</v>
      </c>
      <c r="D49" t="s">
        <v>360</v>
      </c>
      <c r="E49" s="12">
        <v>5.48</v>
      </c>
      <c r="F49" s="12">
        <v>7.3</v>
      </c>
      <c r="G49" s="12">
        <v>43.339960238568587</v>
      </c>
      <c r="H49" s="12">
        <v>38.231780167264041</v>
      </c>
      <c r="I49" s="12">
        <v>51.94</v>
      </c>
      <c r="J49" s="11">
        <f t="shared" si="1"/>
        <v>51.94</v>
      </c>
    </row>
    <row r="50" spans="1:10" x14ac:dyDescent="0.2">
      <c r="A50" t="s">
        <v>559</v>
      </c>
      <c r="B50" t="s">
        <v>556</v>
      </c>
      <c r="C50" t="str">
        <f t="shared" si="2"/>
        <v>3</v>
      </c>
      <c r="D50" t="s">
        <v>351</v>
      </c>
      <c r="E50">
        <v>5.54</v>
      </c>
      <c r="F50">
        <v>7.32</v>
      </c>
      <c r="G50">
        <v>32.087475149105366</v>
      </c>
      <c r="H50">
        <v>9.5200000000000014</v>
      </c>
      <c r="I50">
        <v>22.54</v>
      </c>
      <c r="J50" s="11">
        <f t="shared" si="1"/>
        <v>32.087475149105366</v>
      </c>
    </row>
    <row r="51" spans="1:10" x14ac:dyDescent="0.2">
      <c r="E51" s="12"/>
      <c r="F51" s="12"/>
      <c r="G51" s="12"/>
      <c r="H51" s="12"/>
      <c r="I51" s="12"/>
      <c r="J51" s="11"/>
    </row>
    <row r="52" spans="1:10" x14ac:dyDescent="0.2">
      <c r="E52" s="12"/>
      <c r="F52" s="12"/>
      <c r="G52" s="12"/>
      <c r="H52" s="12"/>
      <c r="I52" s="12"/>
      <c r="J52" s="11"/>
    </row>
    <row r="53" spans="1:10" x14ac:dyDescent="0.2">
      <c r="E53" s="12"/>
      <c r="F53" s="12"/>
      <c r="G53" s="12"/>
      <c r="H53" s="12"/>
      <c r="I53" s="12"/>
      <c r="J53" s="11"/>
    </row>
    <row r="54" spans="1:10" x14ac:dyDescent="0.2">
      <c r="E54" s="12"/>
      <c r="F54" s="12"/>
      <c r="G54" s="12"/>
      <c r="H54" s="12"/>
      <c r="I54" s="12"/>
      <c r="J54" s="11"/>
    </row>
    <row r="55" spans="1:10" x14ac:dyDescent="0.2">
      <c r="E55" s="12"/>
      <c r="F55" s="12"/>
      <c r="G55" s="12"/>
      <c r="H55" s="12"/>
      <c r="I55" s="12"/>
      <c r="J55" s="11"/>
    </row>
    <row r="56" spans="1:10" x14ac:dyDescent="0.2">
      <c r="E56" s="12"/>
      <c r="F56" s="12"/>
      <c r="G56" s="12"/>
      <c r="H56" s="12"/>
      <c r="I56" s="12"/>
      <c r="J56" s="11"/>
    </row>
    <row r="57" spans="1:10" x14ac:dyDescent="0.2">
      <c r="E57" s="12"/>
      <c r="F57" s="12"/>
      <c r="G57" s="12"/>
      <c r="H57" s="12"/>
      <c r="I57" s="12"/>
      <c r="J57" s="11"/>
    </row>
    <row r="58" spans="1:10" x14ac:dyDescent="0.2">
      <c r="E58" s="12"/>
      <c r="F58" s="12"/>
      <c r="G58" s="12"/>
      <c r="H58" s="12"/>
      <c r="I58" s="12"/>
      <c r="J58" s="11"/>
    </row>
    <row r="59" spans="1:10" x14ac:dyDescent="0.2">
      <c r="E59" s="12"/>
      <c r="F59" s="12"/>
      <c r="G59" s="12"/>
      <c r="H59" s="12"/>
      <c r="I59" s="12"/>
      <c r="J59" s="11"/>
    </row>
    <row r="60" spans="1:10" x14ac:dyDescent="0.2">
      <c r="E60" s="12"/>
      <c r="F60" s="12"/>
      <c r="G60" s="12"/>
      <c r="H60" s="12"/>
      <c r="I60" s="12"/>
      <c r="J60" s="11"/>
    </row>
    <row r="61" spans="1:10" x14ac:dyDescent="0.2">
      <c r="E61" s="12"/>
      <c r="F61" s="12"/>
      <c r="G61" s="12"/>
      <c r="H61" s="12"/>
      <c r="I61" s="12"/>
      <c r="J61" s="11"/>
    </row>
    <row r="62" spans="1:10" x14ac:dyDescent="0.2">
      <c r="E62" s="12"/>
      <c r="F62" s="12"/>
      <c r="G62" s="12"/>
      <c r="H62" s="12"/>
      <c r="I62" s="12"/>
      <c r="J62" s="11"/>
    </row>
    <row r="63" spans="1:10" x14ac:dyDescent="0.2">
      <c r="E63" s="12"/>
      <c r="F63" s="12"/>
      <c r="G63" s="12"/>
      <c r="H63" s="12"/>
      <c r="I63" s="12"/>
      <c r="J63" s="11"/>
    </row>
    <row r="64" spans="1:10" x14ac:dyDescent="0.2">
      <c r="E64" s="12"/>
      <c r="F64" s="12"/>
      <c r="G64" s="12"/>
      <c r="H64" s="12"/>
      <c r="I64" s="12"/>
      <c r="J64" s="11"/>
    </row>
    <row r="65" spans="5:10" x14ac:dyDescent="0.2">
      <c r="E65" s="12"/>
      <c r="F65" s="12"/>
      <c r="G65" s="12"/>
      <c r="H65" s="12"/>
      <c r="I65" s="12"/>
      <c r="J65" s="11"/>
    </row>
    <row r="66" spans="5:10" x14ac:dyDescent="0.2">
      <c r="E66" s="12"/>
      <c r="F66" s="12"/>
      <c r="G66" s="12"/>
      <c r="H66" s="12"/>
      <c r="I66" s="12"/>
      <c r="J66" s="11"/>
    </row>
    <row r="67" spans="5:10" x14ac:dyDescent="0.2">
      <c r="E67" s="12"/>
      <c r="F67" s="12"/>
      <c r="G67" s="12"/>
      <c r="H67" s="12"/>
      <c r="I67" s="12"/>
      <c r="J67" s="11"/>
    </row>
    <row r="68" spans="5:10" x14ac:dyDescent="0.2">
      <c r="E68" s="12"/>
      <c r="F68" s="12"/>
      <c r="G68" s="12"/>
      <c r="H68" s="12"/>
      <c r="I68" s="12"/>
      <c r="J68" s="11"/>
    </row>
    <row r="69" spans="5:10" x14ac:dyDescent="0.2">
      <c r="E69" s="12"/>
      <c r="F69" s="12"/>
      <c r="G69" s="12"/>
      <c r="H69" s="12"/>
      <c r="I69" s="12"/>
      <c r="J69" s="11"/>
    </row>
    <row r="70" spans="5:10" x14ac:dyDescent="0.2">
      <c r="E70" s="12"/>
      <c r="F70" s="12"/>
      <c r="G70" s="12"/>
      <c r="H70" s="12"/>
      <c r="I70" s="12"/>
      <c r="J70" s="11"/>
    </row>
    <row r="71" spans="5:10" x14ac:dyDescent="0.2">
      <c r="E71" s="12"/>
      <c r="F71" s="12"/>
      <c r="G71" s="12"/>
      <c r="H71" s="12"/>
      <c r="I71" s="12"/>
      <c r="J71" s="11"/>
    </row>
    <row r="72" spans="5:10" x14ac:dyDescent="0.2">
      <c r="E72" s="12"/>
      <c r="F72" s="12"/>
      <c r="G72" s="12"/>
      <c r="H72" s="12"/>
      <c r="I72" s="12"/>
      <c r="J72" s="11"/>
    </row>
    <row r="73" spans="5:10" x14ac:dyDescent="0.2">
      <c r="E73" s="12"/>
      <c r="F73" s="12"/>
      <c r="G73" s="12"/>
      <c r="H73" s="12"/>
      <c r="I73" s="12"/>
      <c r="J73" s="11"/>
    </row>
    <row r="74" spans="5:10" x14ac:dyDescent="0.2">
      <c r="E74" s="12"/>
      <c r="F74" s="12"/>
      <c r="G74" s="12"/>
      <c r="H74" s="12"/>
      <c r="I74" s="12"/>
      <c r="J74" s="11"/>
    </row>
    <row r="75" spans="5:10" x14ac:dyDescent="0.2">
      <c r="E75" s="12"/>
      <c r="F75" s="12"/>
      <c r="G75" s="12"/>
      <c r="H75" s="12"/>
      <c r="I75" s="12"/>
      <c r="J75" s="11"/>
    </row>
    <row r="76" spans="5:10" x14ac:dyDescent="0.2">
      <c r="E76" s="12"/>
      <c r="F76" s="12"/>
      <c r="G76" s="12"/>
      <c r="H76" s="12"/>
      <c r="I76" s="12"/>
      <c r="J76" s="11"/>
    </row>
    <row r="77" spans="5:10" x14ac:dyDescent="0.2">
      <c r="E77" s="12"/>
      <c r="F77" s="12"/>
      <c r="G77" s="12"/>
      <c r="H77" s="12"/>
      <c r="I77" s="12"/>
      <c r="J77" s="11"/>
    </row>
    <row r="78" spans="5:10" x14ac:dyDescent="0.2">
      <c r="E78" s="12"/>
      <c r="F78" s="12"/>
      <c r="G78" s="12"/>
      <c r="H78" s="12"/>
      <c r="I78" s="12"/>
      <c r="J78" s="11"/>
    </row>
    <row r="79" spans="5:10" x14ac:dyDescent="0.2">
      <c r="E79" s="12"/>
      <c r="F79" s="12"/>
      <c r="G79" s="12"/>
      <c r="H79" s="12"/>
      <c r="I79" s="12"/>
      <c r="J79" s="11"/>
    </row>
    <row r="80" spans="5:10" x14ac:dyDescent="0.2">
      <c r="E80" s="12"/>
      <c r="F80" s="12"/>
      <c r="G80" s="12"/>
      <c r="H80" s="12"/>
      <c r="I80" s="12"/>
      <c r="J80" s="11"/>
    </row>
    <row r="81" spans="4:10" x14ac:dyDescent="0.2">
      <c r="D81" s="26"/>
      <c r="E81" s="12"/>
      <c r="F81" s="12"/>
      <c r="G81" s="12"/>
      <c r="H81" s="12"/>
      <c r="I81" s="12"/>
      <c r="J81" s="11"/>
    </row>
  </sheetData>
  <sortState xmlns:xlrd2="http://schemas.microsoft.com/office/spreadsheetml/2017/richdata2" ref="A2:J50">
    <sortCondition ref="C2:C50"/>
    <sortCondition ref="F2:F50"/>
    <sortCondition ref="A2:A50"/>
  </sortState>
  <pageMargins left="0.7" right="0.7" top="0.75" bottom="0.75" header="0.3" footer="0.3"/>
  <pageSetup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36"/>
  <sheetViews>
    <sheetView workbookViewId="0">
      <selection activeCell="H31" sqref="H31"/>
    </sheetView>
  </sheetViews>
  <sheetFormatPr baseColWidth="10" defaultColWidth="8.83203125" defaultRowHeight="15" x14ac:dyDescent="0.2"/>
  <cols>
    <col min="1" max="1" width="4.1640625" bestFit="1" customWidth="1"/>
    <col min="2" max="2" width="5.5" bestFit="1" customWidth="1"/>
    <col min="3" max="3" width="7.1640625" customWidth="1"/>
    <col min="4" max="4" width="7.33203125" bestFit="1" customWidth="1"/>
    <col min="5" max="8" width="6.6640625" bestFit="1" customWidth="1"/>
    <col min="9" max="9" width="6.6640625" customWidth="1"/>
    <col min="10" max="10" width="8.33203125" bestFit="1" customWidth="1"/>
  </cols>
  <sheetData>
    <row r="1" spans="1:10" x14ac:dyDescent="0.2">
      <c r="A1" t="s">
        <v>560</v>
      </c>
      <c r="B1" t="s">
        <v>561</v>
      </c>
      <c r="C1" t="s">
        <v>562</v>
      </c>
      <c r="D1" t="s">
        <v>550</v>
      </c>
      <c r="E1" t="s">
        <v>551</v>
      </c>
      <c r="F1" t="s">
        <v>552</v>
      </c>
      <c r="G1" t="s">
        <v>553</v>
      </c>
      <c r="H1" t="s">
        <v>554</v>
      </c>
      <c r="I1" t="s">
        <v>2182</v>
      </c>
      <c r="J1" t="s">
        <v>555</v>
      </c>
    </row>
    <row r="2" spans="1:10" x14ac:dyDescent="0.2">
      <c r="A2" t="s">
        <v>558</v>
      </c>
      <c r="B2" t="s">
        <v>556</v>
      </c>
      <c r="C2" t="str">
        <f t="shared" ref="C2:C9" si="0">LEFT(D2,1)</f>
        <v>1</v>
      </c>
      <c r="D2" t="s">
        <v>230</v>
      </c>
      <c r="E2">
        <v>0.26</v>
      </c>
      <c r="F2">
        <v>3.9899999999999993</v>
      </c>
      <c r="G2" s="11">
        <v>87.340255591054316</v>
      </c>
      <c r="H2" s="11">
        <v>24.535464535464534</v>
      </c>
      <c r="I2">
        <v>70.495405513383901</v>
      </c>
      <c r="J2" s="11">
        <f>MAX(E2:I2)</f>
        <v>87.340255591054316</v>
      </c>
    </row>
    <row r="3" spans="1:10" x14ac:dyDescent="0.2">
      <c r="A3" t="s">
        <v>558</v>
      </c>
      <c r="B3" t="s">
        <v>556</v>
      </c>
      <c r="C3" t="str">
        <f t="shared" si="0"/>
        <v>1</v>
      </c>
      <c r="D3" t="s">
        <v>239</v>
      </c>
      <c r="E3">
        <v>1.1199999999999999</v>
      </c>
      <c r="F3">
        <v>3.46</v>
      </c>
      <c r="G3" s="11">
        <v>55.02</v>
      </c>
      <c r="H3" s="11">
        <v>34.84251968503937</v>
      </c>
      <c r="I3">
        <v>68.72</v>
      </c>
      <c r="J3" s="11">
        <f t="shared" ref="J3:J36" si="1">MAX(E3:I3)</f>
        <v>68.72</v>
      </c>
    </row>
    <row r="4" spans="1:10" x14ac:dyDescent="0.2">
      <c r="A4" t="s">
        <v>558</v>
      </c>
      <c r="B4" t="s">
        <v>556</v>
      </c>
      <c r="C4" t="str">
        <f t="shared" si="0"/>
        <v>1</v>
      </c>
      <c r="D4" t="s">
        <v>226</v>
      </c>
      <c r="E4">
        <v>1.78</v>
      </c>
      <c r="G4" s="11">
        <v>50.68</v>
      </c>
      <c r="H4" s="11">
        <v>21.078921078921077</v>
      </c>
      <c r="I4">
        <v>52.998800479808075</v>
      </c>
      <c r="J4" s="11">
        <f t="shared" si="1"/>
        <v>52.998800479808075</v>
      </c>
    </row>
    <row r="5" spans="1:10" x14ac:dyDescent="0.2">
      <c r="A5" t="s">
        <v>559</v>
      </c>
      <c r="B5" t="s">
        <v>556</v>
      </c>
      <c r="C5" t="str">
        <f t="shared" si="0"/>
        <v>1</v>
      </c>
      <c r="D5" t="s">
        <v>264</v>
      </c>
      <c r="F5">
        <v>1.5599999999999998</v>
      </c>
      <c r="G5" s="11">
        <v>41.838161838161838</v>
      </c>
      <c r="H5" s="11">
        <v>33.499501495513464</v>
      </c>
      <c r="I5">
        <v>47.24</v>
      </c>
      <c r="J5" s="11">
        <f t="shared" si="1"/>
        <v>47.24</v>
      </c>
    </row>
    <row r="6" spans="1:10" x14ac:dyDescent="0.2">
      <c r="A6" t="s">
        <v>559</v>
      </c>
      <c r="B6" t="s">
        <v>556</v>
      </c>
      <c r="C6" t="str">
        <f t="shared" si="0"/>
        <v>1</v>
      </c>
      <c r="D6" t="s">
        <v>247</v>
      </c>
      <c r="E6">
        <v>0.12</v>
      </c>
      <c r="F6">
        <v>0.02</v>
      </c>
      <c r="G6" s="11">
        <v>30.149850149850149</v>
      </c>
      <c r="H6" s="11">
        <v>7.6807830603276077</v>
      </c>
      <c r="I6">
        <v>39.1</v>
      </c>
      <c r="J6" s="11">
        <f t="shared" si="1"/>
        <v>39.1</v>
      </c>
    </row>
    <row r="7" spans="1:10" x14ac:dyDescent="0.2">
      <c r="A7" t="s">
        <v>558</v>
      </c>
      <c r="B7" t="s">
        <v>556</v>
      </c>
      <c r="C7" t="str">
        <f t="shared" si="0"/>
        <v>1</v>
      </c>
      <c r="D7" t="s">
        <v>215</v>
      </c>
      <c r="E7">
        <v>2.2200000000000002</v>
      </c>
      <c r="F7">
        <v>3.06</v>
      </c>
      <c r="G7" s="11">
        <v>18.602794411177644</v>
      </c>
      <c r="H7" s="11">
        <v>20.295055821371612</v>
      </c>
      <c r="I7">
        <v>45.597923737272907</v>
      </c>
      <c r="J7" s="11">
        <f t="shared" si="1"/>
        <v>45.597923737272907</v>
      </c>
    </row>
    <row r="8" spans="1:10" x14ac:dyDescent="0.2">
      <c r="A8" t="s">
        <v>559</v>
      </c>
      <c r="B8" t="s">
        <v>556</v>
      </c>
      <c r="C8" t="str">
        <f t="shared" si="0"/>
        <v>1</v>
      </c>
      <c r="D8" t="s">
        <v>252</v>
      </c>
      <c r="E8">
        <v>0.36</v>
      </c>
      <c r="F8">
        <v>0.86</v>
      </c>
      <c r="G8" s="11">
        <v>17.439073112265284</v>
      </c>
      <c r="H8" s="11">
        <v>0.87649402390438258</v>
      </c>
      <c r="I8">
        <v>13.26</v>
      </c>
      <c r="J8" s="11">
        <f t="shared" si="1"/>
        <v>17.439073112265284</v>
      </c>
    </row>
    <row r="9" spans="1:10" x14ac:dyDescent="0.2">
      <c r="A9" t="s">
        <v>557</v>
      </c>
      <c r="B9" t="s">
        <v>557</v>
      </c>
      <c r="C9" t="str">
        <f t="shared" si="0"/>
        <v>1</v>
      </c>
      <c r="D9" t="s">
        <v>267</v>
      </c>
      <c r="I9">
        <v>2.16</v>
      </c>
      <c r="J9" s="11">
        <f t="shared" si="1"/>
        <v>2.16</v>
      </c>
    </row>
    <row r="10" spans="1:10" x14ac:dyDescent="0.2">
      <c r="A10" t="s">
        <v>559</v>
      </c>
      <c r="B10" t="s">
        <v>556</v>
      </c>
      <c r="C10" t="str">
        <f t="shared" ref="C10:C36" si="2">LEFT(D10,1)</f>
        <v>2</v>
      </c>
      <c r="D10" t="s">
        <v>297</v>
      </c>
      <c r="E10">
        <v>2.1800000000000002</v>
      </c>
      <c r="F10">
        <v>3.3000000000000003</v>
      </c>
      <c r="G10" s="11">
        <v>85.960000000000008</v>
      </c>
      <c r="H10" s="11">
        <v>10.08</v>
      </c>
      <c r="I10">
        <v>44.76</v>
      </c>
      <c r="J10" s="11">
        <f t="shared" si="1"/>
        <v>85.960000000000008</v>
      </c>
    </row>
    <row r="11" spans="1:10" x14ac:dyDescent="0.2">
      <c r="A11" t="s">
        <v>558</v>
      </c>
      <c r="B11" t="s">
        <v>556</v>
      </c>
      <c r="C11" t="str">
        <f t="shared" si="2"/>
        <v>2</v>
      </c>
      <c r="D11" t="s">
        <v>271</v>
      </c>
      <c r="E11">
        <v>0.66</v>
      </c>
      <c r="F11">
        <v>2.17</v>
      </c>
      <c r="G11" s="11">
        <v>67.28</v>
      </c>
      <c r="H11" s="11">
        <v>8.4346959122632104</v>
      </c>
      <c r="I11">
        <v>51.656025538707105</v>
      </c>
      <c r="J11" s="11">
        <f t="shared" si="1"/>
        <v>67.28</v>
      </c>
    </row>
    <row r="12" spans="1:10" x14ac:dyDescent="0.2">
      <c r="A12" t="s">
        <v>558</v>
      </c>
      <c r="B12" t="s">
        <v>556</v>
      </c>
      <c r="C12" t="str">
        <f t="shared" si="2"/>
        <v>2</v>
      </c>
      <c r="D12" t="s">
        <v>286</v>
      </c>
      <c r="E12">
        <v>0.70000000000000007</v>
      </c>
      <c r="F12">
        <v>0.94000000000000006</v>
      </c>
      <c r="G12" s="11">
        <v>59.919999999999995</v>
      </c>
      <c r="H12" s="11">
        <v>3.82</v>
      </c>
      <c r="I12">
        <v>42.94</v>
      </c>
      <c r="J12" s="11">
        <f t="shared" si="1"/>
        <v>59.919999999999995</v>
      </c>
    </row>
    <row r="13" spans="1:10" x14ac:dyDescent="0.2">
      <c r="A13" t="s">
        <v>558</v>
      </c>
      <c r="B13" t="s">
        <v>556</v>
      </c>
      <c r="C13" t="str">
        <f t="shared" si="2"/>
        <v>2</v>
      </c>
      <c r="D13" t="s">
        <v>287</v>
      </c>
      <c r="F13">
        <v>0.12</v>
      </c>
      <c r="G13" s="11">
        <v>49.207940645678768</v>
      </c>
      <c r="H13" s="11">
        <v>14.240000000000002</v>
      </c>
      <c r="I13">
        <v>70.92</v>
      </c>
      <c r="J13" s="11">
        <f t="shared" si="1"/>
        <v>70.92</v>
      </c>
    </row>
    <row r="14" spans="1:10" x14ac:dyDescent="0.2">
      <c r="A14" t="s">
        <v>559</v>
      </c>
      <c r="B14" t="s">
        <v>556</v>
      </c>
      <c r="C14" t="str">
        <f t="shared" si="2"/>
        <v>2</v>
      </c>
      <c r="D14" t="s">
        <v>296</v>
      </c>
      <c r="E14">
        <v>0.06</v>
      </c>
      <c r="F14">
        <v>1.7000000000000002</v>
      </c>
      <c r="G14" s="11">
        <v>44.14</v>
      </c>
      <c r="H14" s="11">
        <v>14.593301435406699</v>
      </c>
      <c r="I14">
        <v>40.760000000000005</v>
      </c>
      <c r="J14" s="11">
        <f t="shared" si="1"/>
        <v>44.14</v>
      </c>
    </row>
    <row r="15" spans="1:10" x14ac:dyDescent="0.2">
      <c r="A15" t="s">
        <v>558</v>
      </c>
      <c r="B15" t="s">
        <v>556</v>
      </c>
      <c r="C15" t="str">
        <f t="shared" si="2"/>
        <v>2</v>
      </c>
      <c r="D15" t="s">
        <v>274</v>
      </c>
      <c r="E15">
        <v>0.72</v>
      </c>
      <c r="F15">
        <v>0.94000000000000006</v>
      </c>
      <c r="G15" s="11">
        <v>38.379999999999995</v>
      </c>
      <c r="H15" s="11">
        <v>3.47</v>
      </c>
      <c r="I15">
        <v>41.68</v>
      </c>
      <c r="J15" s="11">
        <f t="shared" si="1"/>
        <v>41.68</v>
      </c>
    </row>
    <row r="16" spans="1:10" x14ac:dyDescent="0.2">
      <c r="A16" t="s">
        <v>559</v>
      </c>
      <c r="B16" t="s">
        <v>556</v>
      </c>
      <c r="C16" t="str">
        <f t="shared" si="2"/>
        <v>2</v>
      </c>
      <c r="D16" t="s">
        <v>311</v>
      </c>
      <c r="E16">
        <v>0.02</v>
      </c>
      <c r="F16">
        <v>0.04</v>
      </c>
      <c r="G16" s="11">
        <v>37.717369578253049</v>
      </c>
      <c r="H16" s="11">
        <v>6.2799999999999994</v>
      </c>
      <c r="I16">
        <v>29.92</v>
      </c>
      <c r="J16" s="11">
        <f t="shared" si="1"/>
        <v>37.717369578253049</v>
      </c>
    </row>
    <row r="17" spans="1:10" x14ac:dyDescent="0.2">
      <c r="A17" t="s">
        <v>559</v>
      </c>
      <c r="B17" t="s">
        <v>556</v>
      </c>
      <c r="C17" t="str">
        <f t="shared" si="2"/>
        <v>2</v>
      </c>
      <c r="D17" t="s">
        <v>306</v>
      </c>
      <c r="E17">
        <v>0.89999999999999991</v>
      </c>
      <c r="F17">
        <v>2.48</v>
      </c>
      <c r="G17" s="11">
        <v>27.267338470657972</v>
      </c>
      <c r="H17" s="11">
        <v>6.3770977295162874</v>
      </c>
      <c r="I17">
        <v>25.3</v>
      </c>
      <c r="J17" s="11">
        <f t="shared" si="1"/>
        <v>27.267338470657972</v>
      </c>
    </row>
    <row r="18" spans="1:10" x14ac:dyDescent="0.2">
      <c r="A18" t="s">
        <v>559</v>
      </c>
      <c r="B18" t="s">
        <v>557</v>
      </c>
      <c r="C18" t="str">
        <f t="shared" si="2"/>
        <v>2</v>
      </c>
      <c r="D18" t="s">
        <v>300</v>
      </c>
      <c r="F18">
        <v>0.04</v>
      </c>
      <c r="G18" s="11">
        <v>22.563897763578275</v>
      </c>
      <c r="H18" s="11">
        <v>1.9988007195682591</v>
      </c>
      <c r="I18">
        <v>36.931364724660817</v>
      </c>
      <c r="J18" s="11">
        <f t="shared" si="1"/>
        <v>36.931364724660817</v>
      </c>
    </row>
    <row r="19" spans="1:10" x14ac:dyDescent="0.2">
      <c r="A19" t="s">
        <v>558</v>
      </c>
      <c r="B19" t="s">
        <v>557</v>
      </c>
      <c r="C19" t="str">
        <f t="shared" si="2"/>
        <v>2</v>
      </c>
      <c r="D19" t="s">
        <v>290</v>
      </c>
      <c r="F19">
        <v>0.04</v>
      </c>
      <c r="G19" s="11">
        <v>19.16</v>
      </c>
      <c r="H19" s="11">
        <v>14.884277733439744</v>
      </c>
      <c r="I19" s="11"/>
      <c r="J19" s="11">
        <f t="shared" si="1"/>
        <v>19.16</v>
      </c>
    </row>
    <row r="20" spans="1:10" x14ac:dyDescent="0.2">
      <c r="A20" t="s">
        <v>559</v>
      </c>
      <c r="B20" t="s">
        <v>557</v>
      </c>
      <c r="C20" t="str">
        <f t="shared" si="2"/>
        <v>2</v>
      </c>
      <c r="D20" t="s">
        <v>301</v>
      </c>
      <c r="G20" s="11">
        <v>18.600000000000001</v>
      </c>
      <c r="H20" s="11">
        <v>3.3966033966033966</v>
      </c>
      <c r="I20">
        <v>20.5</v>
      </c>
      <c r="J20" s="11">
        <f t="shared" si="1"/>
        <v>20.5</v>
      </c>
    </row>
    <row r="21" spans="1:10" x14ac:dyDescent="0.2">
      <c r="A21" t="s">
        <v>558</v>
      </c>
      <c r="B21" t="s">
        <v>557</v>
      </c>
      <c r="C21" t="str">
        <f t="shared" si="2"/>
        <v>2</v>
      </c>
      <c r="D21" t="s">
        <v>277</v>
      </c>
      <c r="E21">
        <v>0.84</v>
      </c>
      <c r="F21">
        <v>0.73</v>
      </c>
      <c r="G21" s="11">
        <v>12.949640287769784</v>
      </c>
      <c r="H21" s="11">
        <v>2.4755440207626274</v>
      </c>
      <c r="I21">
        <v>16</v>
      </c>
      <c r="J21" s="11">
        <f t="shared" si="1"/>
        <v>16</v>
      </c>
    </row>
    <row r="22" spans="1:10" x14ac:dyDescent="0.2">
      <c r="A22" t="s">
        <v>557</v>
      </c>
      <c r="B22" t="s">
        <v>557</v>
      </c>
      <c r="C22" t="str">
        <f t="shared" si="2"/>
        <v>2</v>
      </c>
      <c r="D22" t="s">
        <v>315</v>
      </c>
      <c r="E22">
        <v>1.7999999999999998</v>
      </c>
      <c r="G22" s="11">
        <v>6.16</v>
      </c>
      <c r="H22" s="11"/>
      <c r="I22" s="11"/>
      <c r="J22" s="11">
        <f t="shared" si="1"/>
        <v>6.16</v>
      </c>
    </row>
    <row r="23" spans="1:10" x14ac:dyDescent="0.2">
      <c r="A23" t="s">
        <v>558</v>
      </c>
      <c r="B23" t="s">
        <v>557</v>
      </c>
      <c r="C23" t="str">
        <f t="shared" si="2"/>
        <v>2</v>
      </c>
      <c r="D23" t="s">
        <v>280</v>
      </c>
      <c r="E23">
        <v>1.54</v>
      </c>
      <c r="F23">
        <v>1.4200000000000002</v>
      </c>
      <c r="G23" s="11">
        <v>5.3546453546453554</v>
      </c>
      <c r="H23" s="11"/>
      <c r="I23" s="11"/>
      <c r="J23" s="11">
        <f t="shared" si="1"/>
        <v>5.3546453546453554</v>
      </c>
    </row>
    <row r="24" spans="1:10" x14ac:dyDescent="0.2">
      <c r="A24" t="s">
        <v>559</v>
      </c>
      <c r="B24" t="s">
        <v>557</v>
      </c>
      <c r="C24" t="str">
        <f t="shared" si="2"/>
        <v>2</v>
      </c>
      <c r="D24" t="s">
        <v>313</v>
      </c>
      <c r="E24">
        <v>0.06</v>
      </c>
      <c r="G24" s="11">
        <v>1.78</v>
      </c>
      <c r="H24" s="11">
        <v>0.14016820184221065</v>
      </c>
      <c r="I24" s="11"/>
      <c r="J24" s="11">
        <f t="shared" si="1"/>
        <v>1.78</v>
      </c>
    </row>
    <row r="25" spans="1:10" x14ac:dyDescent="0.2">
      <c r="A25" t="s">
        <v>559</v>
      </c>
      <c r="B25" t="s">
        <v>556</v>
      </c>
      <c r="C25" t="str">
        <f t="shared" si="2"/>
        <v>2</v>
      </c>
      <c r="D25" t="s">
        <v>312</v>
      </c>
      <c r="G25" s="11">
        <v>1.7785771382893685</v>
      </c>
      <c r="H25" s="11">
        <v>0.54</v>
      </c>
      <c r="I25">
        <v>2.1800000000000002</v>
      </c>
      <c r="J25" s="11">
        <f t="shared" si="1"/>
        <v>2.1800000000000002</v>
      </c>
    </row>
    <row r="26" spans="1:10" x14ac:dyDescent="0.2">
      <c r="A26" t="s">
        <v>558</v>
      </c>
      <c r="B26" t="s">
        <v>557</v>
      </c>
      <c r="C26" t="str">
        <f t="shared" si="2"/>
        <v>2</v>
      </c>
      <c r="D26" t="s">
        <v>291</v>
      </c>
      <c r="G26" s="11">
        <v>0.84</v>
      </c>
      <c r="H26" s="11">
        <v>2.7</v>
      </c>
      <c r="I26">
        <v>14.180000000000001</v>
      </c>
      <c r="J26" s="11">
        <f t="shared" si="1"/>
        <v>14.180000000000001</v>
      </c>
    </row>
    <row r="27" spans="1:10" x14ac:dyDescent="0.2">
      <c r="A27" t="s">
        <v>559</v>
      </c>
      <c r="B27" t="s">
        <v>557</v>
      </c>
      <c r="C27" t="str">
        <f t="shared" si="2"/>
        <v>2</v>
      </c>
      <c r="D27" t="s">
        <v>314</v>
      </c>
      <c r="G27" s="11">
        <v>0.45954045954045952</v>
      </c>
      <c r="H27" s="11"/>
      <c r="I27" s="11"/>
      <c r="J27" s="11">
        <f t="shared" si="1"/>
        <v>0.45954045954045952</v>
      </c>
    </row>
    <row r="28" spans="1:10" x14ac:dyDescent="0.2">
      <c r="A28" t="s">
        <v>557</v>
      </c>
      <c r="B28" t="s">
        <v>557</v>
      </c>
      <c r="C28" t="str">
        <f t="shared" si="2"/>
        <v>2</v>
      </c>
      <c r="D28" t="s">
        <v>318</v>
      </c>
      <c r="F28">
        <v>0.27</v>
      </c>
      <c r="G28" s="11"/>
      <c r="H28" s="11"/>
      <c r="I28" s="11"/>
      <c r="J28" s="11">
        <f t="shared" si="1"/>
        <v>0.27</v>
      </c>
    </row>
    <row r="29" spans="1:10" x14ac:dyDescent="0.2">
      <c r="A29" t="s">
        <v>559</v>
      </c>
      <c r="B29" t="s">
        <v>556</v>
      </c>
      <c r="C29" t="str">
        <f t="shared" si="2"/>
        <v>3</v>
      </c>
      <c r="D29" t="s">
        <v>354</v>
      </c>
      <c r="E29">
        <v>0.17</v>
      </c>
      <c r="F29">
        <v>2.9000000000000004</v>
      </c>
      <c r="G29" s="11">
        <v>100</v>
      </c>
      <c r="H29" s="11">
        <v>2.3880597014925375</v>
      </c>
      <c r="I29">
        <v>39.1</v>
      </c>
      <c r="J29" s="11">
        <f t="shared" si="1"/>
        <v>100</v>
      </c>
    </row>
    <row r="30" spans="1:10" x14ac:dyDescent="0.2">
      <c r="A30" t="s">
        <v>558</v>
      </c>
      <c r="B30" t="s">
        <v>556</v>
      </c>
      <c r="C30" t="str">
        <f t="shared" si="2"/>
        <v>3</v>
      </c>
      <c r="D30" t="s">
        <v>327</v>
      </c>
      <c r="F30">
        <v>0.16</v>
      </c>
      <c r="G30" s="11">
        <v>67.7</v>
      </c>
      <c r="H30" s="11">
        <v>2.68</v>
      </c>
      <c r="I30">
        <v>17.025125628140703</v>
      </c>
      <c r="J30" s="11">
        <f t="shared" si="1"/>
        <v>67.7</v>
      </c>
    </row>
    <row r="31" spans="1:10" x14ac:dyDescent="0.2">
      <c r="A31" t="s">
        <v>559</v>
      </c>
      <c r="B31" t="s">
        <v>556</v>
      </c>
      <c r="C31" t="str">
        <f t="shared" si="2"/>
        <v>3</v>
      </c>
      <c r="D31" t="s">
        <v>360</v>
      </c>
      <c r="E31">
        <v>0.65</v>
      </c>
      <c r="F31">
        <v>1.21</v>
      </c>
      <c r="G31" s="11">
        <v>45.228628230616302</v>
      </c>
      <c r="H31" s="11">
        <v>25.467941059338912</v>
      </c>
      <c r="I31">
        <v>57.18</v>
      </c>
      <c r="J31" s="11">
        <f t="shared" si="1"/>
        <v>57.18</v>
      </c>
    </row>
    <row r="32" spans="1:10" x14ac:dyDescent="0.2">
      <c r="A32" t="s">
        <v>559</v>
      </c>
      <c r="B32" t="s">
        <v>556</v>
      </c>
      <c r="C32" t="str">
        <f t="shared" si="2"/>
        <v>3</v>
      </c>
      <c r="D32" t="s">
        <v>350</v>
      </c>
      <c r="E32">
        <v>0.1</v>
      </c>
      <c r="F32">
        <v>0.24</v>
      </c>
      <c r="G32" s="11">
        <v>35.470000000000006</v>
      </c>
      <c r="H32" s="11">
        <v>5.2894211576846306</v>
      </c>
      <c r="I32">
        <v>46.862509992006395</v>
      </c>
      <c r="J32" s="11">
        <f t="shared" si="1"/>
        <v>46.862509992006395</v>
      </c>
    </row>
    <row r="33" spans="1:10" x14ac:dyDescent="0.2">
      <c r="A33" t="s">
        <v>559</v>
      </c>
      <c r="B33" t="s">
        <v>556</v>
      </c>
      <c r="C33" t="str">
        <f t="shared" si="2"/>
        <v>3</v>
      </c>
      <c r="D33" t="s">
        <v>351</v>
      </c>
      <c r="E33">
        <v>3.6999999999999997</v>
      </c>
      <c r="F33">
        <v>3.34</v>
      </c>
      <c r="G33" s="11">
        <v>34.970178926441356</v>
      </c>
      <c r="H33" s="11">
        <v>4.74</v>
      </c>
      <c r="I33">
        <v>42.9</v>
      </c>
      <c r="J33" s="11">
        <f t="shared" si="1"/>
        <v>42.9</v>
      </c>
    </row>
    <row r="34" spans="1:10" x14ac:dyDescent="0.2">
      <c r="A34" t="s">
        <v>558</v>
      </c>
      <c r="B34" t="s">
        <v>556</v>
      </c>
      <c r="C34" t="str">
        <f t="shared" si="2"/>
        <v>3</v>
      </c>
      <c r="D34" t="s">
        <v>330</v>
      </c>
      <c r="E34">
        <v>0.24</v>
      </c>
      <c r="F34">
        <v>0.36</v>
      </c>
      <c r="G34" s="11">
        <v>33</v>
      </c>
      <c r="H34" s="11">
        <v>8.8423153692614775</v>
      </c>
      <c r="I34">
        <v>52.874251497005986</v>
      </c>
      <c r="J34" s="11">
        <f t="shared" si="1"/>
        <v>52.874251497005986</v>
      </c>
    </row>
    <row r="35" spans="1:10" x14ac:dyDescent="0.2">
      <c r="A35" t="s">
        <v>558</v>
      </c>
      <c r="B35" t="s">
        <v>556</v>
      </c>
      <c r="C35" t="str">
        <f t="shared" si="2"/>
        <v>3</v>
      </c>
      <c r="D35" t="s">
        <v>321</v>
      </c>
      <c r="F35">
        <v>0.64</v>
      </c>
      <c r="G35" s="11">
        <v>11.676646706586826</v>
      </c>
      <c r="H35" s="11">
        <v>6.6007589374875177</v>
      </c>
      <c r="I35">
        <v>34.32</v>
      </c>
      <c r="J35" s="11">
        <f t="shared" si="1"/>
        <v>34.32</v>
      </c>
    </row>
    <row r="36" spans="1:10" x14ac:dyDescent="0.2">
      <c r="A36" t="s">
        <v>559</v>
      </c>
      <c r="B36" t="s">
        <v>556</v>
      </c>
      <c r="C36" t="str">
        <f t="shared" si="2"/>
        <v>3</v>
      </c>
      <c r="D36" t="s">
        <v>357</v>
      </c>
      <c r="G36" s="11"/>
      <c r="H36" s="11">
        <v>0.45999999999999996</v>
      </c>
      <c r="I36" s="11"/>
      <c r="J36" s="11">
        <f t="shared" si="1"/>
        <v>0.45999999999999996</v>
      </c>
    </row>
  </sheetData>
  <sortState xmlns:xlrd2="http://schemas.microsoft.com/office/spreadsheetml/2017/richdata2" ref="A2:I35">
    <sortCondition ref="C2:C35"/>
    <sortCondition descending="1" ref="G2:G35"/>
    <sortCondition ref="A2:A35"/>
  </sortState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I348"/>
  <sheetViews>
    <sheetView zoomScaleNormal="100" workbookViewId="0"/>
  </sheetViews>
  <sheetFormatPr baseColWidth="10" defaultColWidth="8.83203125" defaultRowHeight="15" x14ac:dyDescent="0.2"/>
  <cols>
    <col min="1" max="1" width="17.5" customWidth="1"/>
    <col min="2" max="2" width="16.33203125" customWidth="1"/>
    <col min="3" max="3" width="7" customWidth="1"/>
    <col min="4" max="4" width="12" bestFit="1" customWidth="1"/>
    <col min="5" max="8" width="12" customWidth="1"/>
    <col min="9" max="9" width="12" bestFit="1" customWidth="1"/>
  </cols>
  <sheetData>
    <row r="3" spans="1:9" x14ac:dyDescent="0.2">
      <c r="A3" s="9" t="s">
        <v>2214</v>
      </c>
      <c r="B3" s="9" t="s">
        <v>547</v>
      </c>
    </row>
    <row r="4" spans="1:9" x14ac:dyDescent="0.2">
      <c r="A4" s="9" t="s">
        <v>549</v>
      </c>
      <c r="B4">
        <v>1997</v>
      </c>
      <c r="C4">
        <v>1998</v>
      </c>
      <c r="D4">
        <v>2002</v>
      </c>
      <c r="E4">
        <v>2008</v>
      </c>
      <c r="F4">
        <v>2013</v>
      </c>
      <c r="G4">
        <v>2016</v>
      </c>
      <c r="H4">
        <v>2019</v>
      </c>
      <c r="I4" t="s">
        <v>548</v>
      </c>
    </row>
    <row r="5" spans="1:9" x14ac:dyDescent="0.2">
      <c r="A5" s="10" t="s">
        <v>215</v>
      </c>
      <c r="B5" s="1">
        <v>45.42</v>
      </c>
      <c r="C5" s="1">
        <v>37.779999999999994</v>
      </c>
      <c r="D5" s="1"/>
      <c r="E5" s="1">
        <v>69.900199600798402</v>
      </c>
      <c r="F5" s="1">
        <v>51.794258373205743</v>
      </c>
      <c r="G5" s="1">
        <v>82.19205430225594</v>
      </c>
      <c r="H5" s="1">
        <v>74.910179640718567</v>
      </c>
      <c r="I5" s="1">
        <v>361.99669191697865</v>
      </c>
    </row>
    <row r="6" spans="1:9" x14ac:dyDescent="0.2">
      <c r="A6" s="27" t="s">
        <v>2204</v>
      </c>
      <c r="B6" s="1">
        <v>4.5199999999999996</v>
      </c>
      <c r="C6" s="1">
        <v>4.5</v>
      </c>
      <c r="D6" s="1"/>
      <c r="E6" s="1">
        <v>3.3732534930139724</v>
      </c>
      <c r="F6" s="1">
        <v>10.346889952153109</v>
      </c>
      <c r="G6" s="1">
        <v>11.998402874825315</v>
      </c>
      <c r="H6" s="1">
        <v>6.9061876247504994</v>
      </c>
      <c r="I6" s="1">
        <v>41.644733944742896</v>
      </c>
    </row>
    <row r="7" spans="1:9" x14ac:dyDescent="0.2">
      <c r="A7" s="27" t="s">
        <v>2202</v>
      </c>
      <c r="B7" s="1">
        <v>35.199999999999996</v>
      </c>
      <c r="C7" s="1">
        <v>23.02</v>
      </c>
      <c r="D7" s="1"/>
      <c r="E7" s="1">
        <v>42.974051896207584</v>
      </c>
      <c r="F7" s="1">
        <v>22.408293460925041</v>
      </c>
      <c r="G7" s="1">
        <v>50.249550808544619</v>
      </c>
      <c r="H7" s="1">
        <v>37.704590818363279</v>
      </c>
      <c r="I7" s="1">
        <v>211.5564869840405</v>
      </c>
    </row>
    <row r="8" spans="1:9" x14ac:dyDescent="0.2">
      <c r="A8" s="27" t="s">
        <v>2207</v>
      </c>
      <c r="B8" s="1">
        <v>0.96</v>
      </c>
      <c r="C8" s="1">
        <v>0.67999999999999994</v>
      </c>
      <c r="D8" s="1"/>
      <c r="E8" s="1">
        <v>3.0738522954091816</v>
      </c>
      <c r="F8" s="1">
        <v>1.8141945773524719</v>
      </c>
      <c r="G8" s="1">
        <v>2.3357955679776401</v>
      </c>
      <c r="H8" s="1">
        <v>2.9141716566866269</v>
      </c>
      <c r="I8" s="1">
        <v>11.77801409742592</v>
      </c>
    </row>
    <row r="9" spans="1:9" x14ac:dyDescent="0.2">
      <c r="A9" s="27" t="s">
        <v>2200</v>
      </c>
      <c r="B9" s="1">
        <v>4.32</v>
      </c>
      <c r="C9" s="1">
        <v>7.5399999999999991</v>
      </c>
      <c r="D9" s="1"/>
      <c r="E9" s="1">
        <v>9.2814371257485018</v>
      </c>
      <c r="F9" s="1">
        <v>8.931419457735247</v>
      </c>
      <c r="G9" s="1">
        <v>10.241565182671192</v>
      </c>
      <c r="H9" s="1">
        <v>10.558882235528943</v>
      </c>
      <c r="I9" s="1">
        <v>50.873304001683877</v>
      </c>
    </row>
    <row r="10" spans="1:9" x14ac:dyDescent="0.2">
      <c r="A10" s="27" t="s">
        <v>2201</v>
      </c>
      <c r="B10" s="1">
        <v>0.42</v>
      </c>
      <c r="C10" s="1">
        <v>2.04</v>
      </c>
      <c r="D10" s="1"/>
      <c r="E10" s="1">
        <v>11.197604790419161</v>
      </c>
      <c r="F10" s="1">
        <v>8.2934609250398719</v>
      </c>
      <c r="G10" s="1">
        <v>7.3667398682371736</v>
      </c>
      <c r="H10" s="1">
        <v>16.826347305389223</v>
      </c>
      <c r="I10" s="1">
        <v>46.144152889085433</v>
      </c>
    </row>
    <row r="11" spans="1:9" x14ac:dyDescent="0.2">
      <c r="A11" s="27" t="s">
        <v>2199</v>
      </c>
      <c r="B11" s="1">
        <v>0</v>
      </c>
      <c r="C11" s="1">
        <v>0</v>
      </c>
      <c r="D11" s="1"/>
      <c r="E11" s="1">
        <v>0</v>
      </c>
      <c r="F11" s="1">
        <v>0</v>
      </c>
      <c r="G11" s="1">
        <v>0</v>
      </c>
      <c r="H11" s="1">
        <v>0</v>
      </c>
      <c r="I11" s="1">
        <v>0</v>
      </c>
    </row>
    <row r="12" spans="1:9" x14ac:dyDescent="0.2">
      <c r="A12" s="10" t="s">
        <v>226</v>
      </c>
      <c r="B12" s="1">
        <v>108.66</v>
      </c>
      <c r="C12" s="1"/>
      <c r="D12" s="1"/>
      <c r="E12" s="1">
        <v>139.85999999999999</v>
      </c>
      <c r="F12" s="1">
        <v>63.116883116883116</v>
      </c>
      <c r="G12" s="1">
        <v>107.6969212315074</v>
      </c>
      <c r="H12" s="1">
        <v>116.12</v>
      </c>
      <c r="I12" s="1">
        <v>535.45380434839046</v>
      </c>
    </row>
    <row r="13" spans="1:9" x14ac:dyDescent="0.2">
      <c r="A13" s="27" t="s">
        <v>2204</v>
      </c>
      <c r="B13" s="1">
        <v>16.64</v>
      </c>
      <c r="C13" s="1"/>
      <c r="D13" s="1"/>
      <c r="E13" s="1">
        <v>0.5</v>
      </c>
      <c r="F13" s="1">
        <v>0.13986013986013987</v>
      </c>
      <c r="G13" s="1">
        <v>0.21991203518592564</v>
      </c>
      <c r="H13" s="1">
        <v>0.22</v>
      </c>
      <c r="I13" s="1">
        <v>17.719772175046064</v>
      </c>
    </row>
    <row r="14" spans="1:9" x14ac:dyDescent="0.2">
      <c r="A14" s="27" t="s">
        <v>2202</v>
      </c>
      <c r="B14" s="1">
        <v>67.02</v>
      </c>
      <c r="C14" s="1"/>
      <c r="D14" s="1"/>
      <c r="E14" s="1">
        <v>63.859999999999992</v>
      </c>
      <c r="F14" s="1">
        <v>21.678321678321677</v>
      </c>
      <c r="G14" s="1">
        <v>56.017592962814874</v>
      </c>
      <c r="H14" s="1">
        <v>60.08</v>
      </c>
      <c r="I14" s="1">
        <v>268.65591464113652</v>
      </c>
    </row>
    <row r="15" spans="1:9" x14ac:dyDescent="0.2">
      <c r="A15" s="27" t="s">
        <v>2207</v>
      </c>
      <c r="B15" s="1">
        <v>1.6199999999999999</v>
      </c>
      <c r="C15" s="1"/>
      <c r="D15" s="1"/>
      <c r="E15" s="1">
        <v>11.06</v>
      </c>
      <c r="F15" s="1">
        <v>3.016983016983017</v>
      </c>
      <c r="G15" s="1">
        <v>1.8592562974810076</v>
      </c>
      <c r="H15" s="1">
        <v>0.4</v>
      </c>
      <c r="I15" s="1">
        <v>17.956239314464025</v>
      </c>
    </row>
    <row r="16" spans="1:9" x14ac:dyDescent="0.2">
      <c r="A16" s="27" t="s">
        <v>2200</v>
      </c>
      <c r="B16" s="1">
        <v>23.380000000000003</v>
      </c>
      <c r="C16" s="1"/>
      <c r="D16" s="1"/>
      <c r="E16" s="1">
        <v>64.44</v>
      </c>
      <c r="F16" s="1">
        <v>38.241758241758241</v>
      </c>
      <c r="G16" s="1">
        <v>49.600159936025591</v>
      </c>
      <c r="H16" s="1">
        <v>55.24</v>
      </c>
      <c r="I16" s="1">
        <v>230.90191817778384</v>
      </c>
    </row>
    <row r="17" spans="1:9" x14ac:dyDescent="0.2">
      <c r="A17" s="27" t="s">
        <v>2201</v>
      </c>
      <c r="B17" s="1">
        <v>0</v>
      </c>
      <c r="C17" s="1"/>
      <c r="D17" s="1"/>
      <c r="E17" s="1">
        <v>0</v>
      </c>
      <c r="F17" s="1">
        <v>3.996003996003996E-2</v>
      </c>
      <c r="G17" s="1">
        <v>0</v>
      </c>
      <c r="H17" s="1">
        <v>0.18</v>
      </c>
      <c r="I17" s="1">
        <v>0.21996003996003996</v>
      </c>
    </row>
    <row r="18" spans="1:9" x14ac:dyDescent="0.2">
      <c r="A18" s="27" t="s">
        <v>2199</v>
      </c>
      <c r="B18" s="1">
        <v>0</v>
      </c>
      <c r="C18" s="1"/>
      <c r="D18" s="1"/>
      <c r="E18" s="1">
        <v>0</v>
      </c>
      <c r="F18" s="1">
        <v>0</v>
      </c>
      <c r="G18" s="1">
        <v>0</v>
      </c>
      <c r="H18" s="1">
        <v>0</v>
      </c>
      <c r="I18" s="1">
        <v>0</v>
      </c>
    </row>
    <row r="19" spans="1:9" x14ac:dyDescent="0.2">
      <c r="A19" s="10" t="s">
        <v>230</v>
      </c>
      <c r="B19" s="1">
        <v>68.959999999999994</v>
      </c>
      <c r="C19" s="1">
        <v>79.099999999999994</v>
      </c>
      <c r="D19" s="1"/>
      <c r="E19" s="1">
        <v>142.37220447284346</v>
      </c>
      <c r="F19" s="1">
        <v>57.282717282717286</v>
      </c>
      <c r="G19" s="1">
        <v>95.88493807431081</v>
      </c>
      <c r="H19" s="1">
        <v>118.70000000000002</v>
      </c>
      <c r="I19" s="1">
        <v>562.29985982987159</v>
      </c>
    </row>
    <row r="20" spans="1:9" x14ac:dyDescent="0.2">
      <c r="A20" s="27" t="s">
        <v>2204</v>
      </c>
      <c r="B20" s="1">
        <v>3.6799999999999997</v>
      </c>
      <c r="C20" s="1">
        <v>0</v>
      </c>
      <c r="D20" s="1"/>
      <c r="E20" s="1">
        <v>3.2148562300319492</v>
      </c>
      <c r="F20" s="1">
        <v>2.7572427572427576</v>
      </c>
      <c r="G20" s="1">
        <v>0.49940071913703554</v>
      </c>
      <c r="H20" s="1">
        <v>9.2799999999999994</v>
      </c>
      <c r="I20" s="1">
        <v>19.431499706411742</v>
      </c>
    </row>
    <row r="21" spans="1:9" x14ac:dyDescent="0.2">
      <c r="A21" s="27" t="s">
        <v>2202</v>
      </c>
      <c r="B21" s="1">
        <v>63.019999999999996</v>
      </c>
      <c r="C21" s="1">
        <v>75.539999999999992</v>
      </c>
      <c r="D21" s="1"/>
      <c r="E21" s="1">
        <v>91.83306709265176</v>
      </c>
      <c r="F21" s="1">
        <v>26.393606393606394</v>
      </c>
      <c r="G21" s="1">
        <v>72.752696763883336</v>
      </c>
      <c r="H21" s="1">
        <v>60.540000000000006</v>
      </c>
      <c r="I21" s="1">
        <v>390.07937025014149</v>
      </c>
    </row>
    <row r="22" spans="1:9" x14ac:dyDescent="0.2">
      <c r="A22" s="27" t="s">
        <v>2207</v>
      </c>
      <c r="B22" s="1">
        <v>0</v>
      </c>
      <c r="C22" s="1">
        <v>0.04</v>
      </c>
      <c r="D22" s="1"/>
      <c r="E22" s="1">
        <v>13.43849840255591</v>
      </c>
      <c r="F22" s="1">
        <v>10.429570429570429</v>
      </c>
      <c r="G22" s="1">
        <v>0.33959248901318417</v>
      </c>
      <c r="H22" s="1">
        <v>4.92</v>
      </c>
      <c r="I22" s="1">
        <v>29.167661321139526</v>
      </c>
    </row>
    <row r="23" spans="1:9" x14ac:dyDescent="0.2">
      <c r="A23" s="27" t="s">
        <v>2200</v>
      </c>
      <c r="B23" s="1">
        <v>2.2599999999999998</v>
      </c>
      <c r="C23" s="1">
        <v>3.52</v>
      </c>
      <c r="D23" s="1"/>
      <c r="E23" s="1">
        <v>22.464057507987221</v>
      </c>
      <c r="F23" s="1">
        <v>17.702297702297702</v>
      </c>
      <c r="G23" s="1">
        <v>22.293248102277268</v>
      </c>
      <c r="H23" s="1">
        <v>43.96</v>
      </c>
      <c r="I23" s="1">
        <v>112.1996033125622</v>
      </c>
    </row>
    <row r="24" spans="1:9" x14ac:dyDescent="0.2">
      <c r="A24" s="27" t="s">
        <v>2201</v>
      </c>
      <c r="B24" s="1">
        <v>0</v>
      </c>
      <c r="C24" s="1">
        <v>0</v>
      </c>
      <c r="D24" s="1"/>
      <c r="E24" s="1">
        <v>0</v>
      </c>
      <c r="F24" s="1">
        <v>0</v>
      </c>
      <c r="G24" s="1">
        <v>0</v>
      </c>
      <c r="H24" s="1">
        <v>0</v>
      </c>
      <c r="I24" s="1">
        <v>0</v>
      </c>
    </row>
    <row r="25" spans="1:9" x14ac:dyDescent="0.2">
      <c r="A25" s="27" t="s">
        <v>2199</v>
      </c>
      <c r="B25" s="1">
        <v>0</v>
      </c>
      <c r="C25" s="1">
        <v>0</v>
      </c>
      <c r="D25" s="1"/>
      <c r="E25" s="1">
        <v>11.421725239616613</v>
      </c>
      <c r="F25" s="1">
        <v>0</v>
      </c>
      <c r="G25" s="1">
        <v>0</v>
      </c>
      <c r="H25" s="1">
        <v>0</v>
      </c>
      <c r="I25" s="1">
        <v>11.421725239616613</v>
      </c>
    </row>
    <row r="26" spans="1:9" x14ac:dyDescent="0.2">
      <c r="A26" s="10" t="s">
        <v>239</v>
      </c>
      <c r="B26" s="1">
        <v>84.7</v>
      </c>
      <c r="C26" s="1">
        <v>42.22</v>
      </c>
      <c r="D26" s="1"/>
      <c r="E26" s="1">
        <v>111.18</v>
      </c>
      <c r="F26" s="1">
        <v>82.814960629921259</v>
      </c>
      <c r="G26" s="1">
        <v>113.5</v>
      </c>
      <c r="H26" s="1">
        <v>119.84031936127745</v>
      </c>
      <c r="I26" s="1">
        <v>554.25527999119868</v>
      </c>
    </row>
    <row r="27" spans="1:9" x14ac:dyDescent="0.2">
      <c r="A27" s="27" t="s">
        <v>2204</v>
      </c>
      <c r="B27" s="1">
        <v>9.98</v>
      </c>
      <c r="C27" s="1">
        <v>1.6400000000000001</v>
      </c>
      <c r="D27" s="1"/>
      <c r="E27" s="1">
        <v>2.1399999999999997</v>
      </c>
      <c r="F27" s="1">
        <v>8.0905511811023629</v>
      </c>
      <c r="G27" s="1">
        <v>1.18</v>
      </c>
      <c r="H27" s="1">
        <v>2.8542914171656686</v>
      </c>
      <c r="I27" s="1">
        <v>25.884842598268033</v>
      </c>
    </row>
    <row r="28" spans="1:9" x14ac:dyDescent="0.2">
      <c r="A28" s="27" t="s">
        <v>2202</v>
      </c>
      <c r="B28" s="1">
        <v>66.5</v>
      </c>
      <c r="C28" s="1">
        <v>31.740000000000002</v>
      </c>
      <c r="D28" s="1"/>
      <c r="E28" s="1">
        <v>60.440000000000005</v>
      </c>
      <c r="F28" s="1">
        <v>36.791338582677163</v>
      </c>
      <c r="G28" s="1">
        <v>69.12</v>
      </c>
      <c r="H28" s="1">
        <v>75.788423153692619</v>
      </c>
      <c r="I28" s="1">
        <v>340.3797617363698</v>
      </c>
    </row>
    <row r="29" spans="1:9" x14ac:dyDescent="0.2">
      <c r="A29" s="27" t="s">
        <v>2207</v>
      </c>
      <c r="B29" s="1">
        <v>1.06</v>
      </c>
      <c r="C29" s="1">
        <v>2.2599999999999998</v>
      </c>
      <c r="D29" s="1"/>
      <c r="E29" s="1">
        <v>11.559999999999999</v>
      </c>
      <c r="F29" s="1">
        <v>2.3425196850393704</v>
      </c>
      <c r="G29" s="1">
        <v>3.32</v>
      </c>
      <c r="H29" s="1">
        <v>3.75249500998004</v>
      </c>
      <c r="I29" s="1">
        <v>24.295014695019411</v>
      </c>
    </row>
    <row r="30" spans="1:9" x14ac:dyDescent="0.2">
      <c r="A30" s="27" t="s">
        <v>2200</v>
      </c>
      <c r="B30" s="1">
        <v>6.02</v>
      </c>
      <c r="C30" s="1">
        <v>6.3</v>
      </c>
      <c r="D30" s="1"/>
      <c r="E30" s="1">
        <v>37.04</v>
      </c>
      <c r="F30" s="1">
        <v>35.590551181102363</v>
      </c>
      <c r="G30" s="1">
        <v>39.879999999999995</v>
      </c>
      <c r="H30" s="1">
        <v>37.445109780439125</v>
      </c>
      <c r="I30" s="1">
        <v>162.27566096154146</v>
      </c>
    </row>
    <row r="31" spans="1:9" x14ac:dyDescent="0.2">
      <c r="A31" s="27" t="s">
        <v>2201</v>
      </c>
      <c r="B31" s="1">
        <v>0.02</v>
      </c>
      <c r="C31" s="1">
        <v>0</v>
      </c>
      <c r="D31" s="1"/>
      <c r="E31" s="1">
        <v>0</v>
      </c>
      <c r="F31" s="1">
        <v>0</v>
      </c>
      <c r="G31" s="1">
        <v>0</v>
      </c>
      <c r="H31" s="1">
        <v>0</v>
      </c>
      <c r="I31" s="1">
        <v>0.02</v>
      </c>
    </row>
    <row r="32" spans="1:9" x14ac:dyDescent="0.2">
      <c r="A32" s="27" t="s">
        <v>2199</v>
      </c>
      <c r="B32" s="1">
        <v>1.1199999999999999</v>
      </c>
      <c r="C32" s="1">
        <v>0.27999999999999997</v>
      </c>
      <c r="D32" s="1"/>
      <c r="E32" s="1">
        <v>0</v>
      </c>
      <c r="F32" s="1">
        <v>0</v>
      </c>
      <c r="G32" s="1">
        <v>0</v>
      </c>
      <c r="H32" s="1">
        <v>0</v>
      </c>
      <c r="I32" s="1">
        <v>1.4</v>
      </c>
    </row>
    <row r="33" spans="1:9" x14ac:dyDescent="0.2">
      <c r="A33" s="10" t="s">
        <v>247</v>
      </c>
      <c r="B33" s="1">
        <v>70.66</v>
      </c>
      <c r="C33" s="1">
        <v>72.02</v>
      </c>
      <c r="D33" s="1"/>
      <c r="E33" s="1">
        <v>98.901098901098905</v>
      </c>
      <c r="F33" s="1">
        <v>40.151817818617658</v>
      </c>
      <c r="G33" s="1">
        <v>64.099999999999994</v>
      </c>
      <c r="H33" s="1">
        <v>78.44</v>
      </c>
      <c r="I33" s="1">
        <v>424.27291671971659</v>
      </c>
    </row>
    <row r="34" spans="1:9" x14ac:dyDescent="0.2">
      <c r="A34" s="27" t="s">
        <v>2204</v>
      </c>
      <c r="B34" s="1">
        <v>1.82</v>
      </c>
      <c r="C34" s="1">
        <v>0.16</v>
      </c>
      <c r="D34" s="1"/>
      <c r="E34" s="1">
        <v>6.3336663336663337</v>
      </c>
      <c r="F34" s="1">
        <v>0.81901717938473828</v>
      </c>
      <c r="G34" s="1">
        <v>6.88</v>
      </c>
      <c r="H34" s="1">
        <v>7.42</v>
      </c>
      <c r="I34" s="1">
        <v>23.432683513051074</v>
      </c>
    </row>
    <row r="35" spans="1:9" x14ac:dyDescent="0.2">
      <c r="A35" s="27" t="s">
        <v>2202</v>
      </c>
      <c r="B35" s="1">
        <v>66.900000000000006</v>
      </c>
      <c r="C35" s="1">
        <v>67.44</v>
      </c>
      <c r="D35" s="1"/>
      <c r="E35" s="1">
        <v>56.503496503496507</v>
      </c>
      <c r="F35" s="1">
        <v>17.27926488214143</v>
      </c>
      <c r="G35" s="1">
        <v>40.479999999999997</v>
      </c>
      <c r="H35" s="1">
        <v>39.14</v>
      </c>
      <c r="I35" s="1">
        <v>287.74276138563795</v>
      </c>
    </row>
    <row r="36" spans="1:9" x14ac:dyDescent="0.2">
      <c r="A36" s="27" t="s">
        <v>2207</v>
      </c>
      <c r="B36" s="1">
        <v>0</v>
      </c>
      <c r="C36" s="1">
        <v>0.18</v>
      </c>
      <c r="D36" s="1"/>
      <c r="E36" s="1">
        <v>9.1908091908091905</v>
      </c>
      <c r="F36" s="1">
        <v>2.117459049141031</v>
      </c>
      <c r="G36" s="1">
        <v>0.77999999999999992</v>
      </c>
      <c r="H36" s="1">
        <v>3.34</v>
      </c>
      <c r="I36" s="1">
        <v>15.60826823995022</v>
      </c>
    </row>
    <row r="37" spans="1:9" x14ac:dyDescent="0.2">
      <c r="A37" s="27" t="s">
        <v>2200</v>
      </c>
      <c r="B37" s="1">
        <v>1.94</v>
      </c>
      <c r="C37" s="1">
        <v>4.24</v>
      </c>
      <c r="D37" s="1"/>
      <c r="E37" s="1">
        <v>26.873126873126875</v>
      </c>
      <c r="F37" s="1">
        <v>19.936076707950459</v>
      </c>
      <c r="G37" s="1">
        <v>15.959999999999999</v>
      </c>
      <c r="H37" s="1">
        <v>28.54</v>
      </c>
      <c r="I37" s="1">
        <v>97.489203581077334</v>
      </c>
    </row>
    <row r="38" spans="1:9" x14ac:dyDescent="0.2">
      <c r="A38" s="27" t="s">
        <v>2201</v>
      </c>
      <c r="B38" s="1">
        <v>0</v>
      </c>
      <c r="C38" s="1">
        <v>0</v>
      </c>
      <c r="D38" s="1"/>
      <c r="E38" s="1">
        <v>0</v>
      </c>
      <c r="F38" s="1">
        <v>0</v>
      </c>
      <c r="G38" s="1">
        <v>0</v>
      </c>
      <c r="H38" s="1">
        <v>0</v>
      </c>
      <c r="I38" s="1">
        <v>0</v>
      </c>
    </row>
    <row r="39" spans="1:9" x14ac:dyDescent="0.2">
      <c r="A39" s="27" t="s">
        <v>2199</v>
      </c>
      <c r="B39" s="1">
        <v>0</v>
      </c>
      <c r="C39" s="1">
        <v>0</v>
      </c>
      <c r="D39" s="1"/>
      <c r="E39" s="1">
        <v>0</v>
      </c>
      <c r="F39" s="1">
        <v>0</v>
      </c>
      <c r="G39" s="1">
        <v>0</v>
      </c>
      <c r="H39" s="1">
        <v>0</v>
      </c>
      <c r="I39" s="1">
        <v>0</v>
      </c>
    </row>
    <row r="40" spans="1:9" x14ac:dyDescent="0.2">
      <c r="A40" s="10" t="s">
        <v>252</v>
      </c>
      <c r="B40" s="1">
        <v>53.70000000000001</v>
      </c>
      <c r="C40" s="1">
        <v>35.959999999999994</v>
      </c>
      <c r="D40" s="1"/>
      <c r="E40" s="1">
        <v>88.094286855773078</v>
      </c>
      <c r="F40" s="1">
        <v>34.223107569721115</v>
      </c>
      <c r="G40" s="1">
        <v>83.399999999999991</v>
      </c>
      <c r="H40" s="1">
        <v>87.696909272183447</v>
      </c>
      <c r="I40" s="1">
        <v>383.07430369767764</v>
      </c>
    </row>
    <row r="41" spans="1:9" x14ac:dyDescent="0.2">
      <c r="A41" s="27" t="s">
        <v>2204</v>
      </c>
      <c r="B41" s="1">
        <v>12.3</v>
      </c>
      <c r="C41" s="1">
        <v>13.04</v>
      </c>
      <c r="D41" s="1"/>
      <c r="E41" s="1">
        <v>4.7742708749500604</v>
      </c>
      <c r="F41" s="1">
        <v>2.1115537848605577</v>
      </c>
      <c r="G41" s="1">
        <v>29.459999999999997</v>
      </c>
      <c r="H41" s="1">
        <v>12.801595214356928</v>
      </c>
      <c r="I41" s="1">
        <v>74.487419874167529</v>
      </c>
    </row>
    <row r="42" spans="1:9" x14ac:dyDescent="0.2">
      <c r="A42" s="27" t="s">
        <v>2202</v>
      </c>
      <c r="B42" s="1">
        <v>31.94</v>
      </c>
      <c r="C42" s="1">
        <v>17.919999999999998</v>
      </c>
      <c r="D42" s="1"/>
      <c r="E42" s="1">
        <v>47.263284059129049</v>
      </c>
      <c r="F42" s="1">
        <v>2.0318725099601593</v>
      </c>
      <c r="G42" s="1">
        <v>22.7</v>
      </c>
      <c r="H42" s="1">
        <v>36.82951146560319</v>
      </c>
      <c r="I42" s="1">
        <v>158.68466803469238</v>
      </c>
    </row>
    <row r="43" spans="1:9" x14ac:dyDescent="0.2">
      <c r="A43" s="27" t="s">
        <v>2207</v>
      </c>
      <c r="B43" s="1">
        <v>0.2</v>
      </c>
      <c r="C43" s="1">
        <v>0.2</v>
      </c>
      <c r="D43" s="1"/>
      <c r="E43" s="1">
        <v>2.8166200559328805</v>
      </c>
      <c r="F43" s="1">
        <v>0.1195219123505976</v>
      </c>
      <c r="G43" s="1">
        <v>10.94</v>
      </c>
      <c r="H43" s="1">
        <v>13.778664007976072</v>
      </c>
      <c r="I43" s="1">
        <v>28.054805976259551</v>
      </c>
    </row>
    <row r="44" spans="1:9" x14ac:dyDescent="0.2">
      <c r="A44" s="27" t="s">
        <v>2200</v>
      </c>
      <c r="B44" s="1">
        <v>2.8400000000000003</v>
      </c>
      <c r="C44" s="1">
        <v>1.72</v>
      </c>
      <c r="D44" s="1"/>
      <c r="E44" s="1">
        <v>10.866959648421894</v>
      </c>
      <c r="F44" s="1">
        <v>8.8446215139442224</v>
      </c>
      <c r="G44" s="1">
        <v>17.7</v>
      </c>
      <c r="H44" s="1">
        <v>24.287138584247259</v>
      </c>
      <c r="I44" s="1">
        <v>66.25871974661338</v>
      </c>
    </row>
    <row r="45" spans="1:9" x14ac:dyDescent="0.2">
      <c r="A45" s="27" t="s">
        <v>2201</v>
      </c>
      <c r="B45" s="1">
        <v>0</v>
      </c>
      <c r="C45" s="1">
        <v>0</v>
      </c>
      <c r="D45" s="1"/>
      <c r="E45" s="1">
        <v>0.19976028765481421</v>
      </c>
      <c r="F45" s="1">
        <v>0</v>
      </c>
      <c r="G45" s="1">
        <v>0</v>
      </c>
      <c r="H45" s="1">
        <v>0</v>
      </c>
      <c r="I45" s="1">
        <v>0.19976028765481421</v>
      </c>
    </row>
    <row r="46" spans="1:9" x14ac:dyDescent="0.2">
      <c r="A46" s="27" t="s">
        <v>2199</v>
      </c>
      <c r="B46" s="1">
        <v>6.419999999999999</v>
      </c>
      <c r="C46" s="1">
        <v>3.08</v>
      </c>
      <c r="D46" s="1"/>
      <c r="E46" s="1">
        <v>22.173391929684382</v>
      </c>
      <c r="F46" s="1">
        <v>21.115537848605577</v>
      </c>
      <c r="G46" s="1">
        <v>2.6</v>
      </c>
      <c r="H46" s="1">
        <v>0</v>
      </c>
      <c r="I46" s="1">
        <v>55.388929778289956</v>
      </c>
    </row>
    <row r="47" spans="1:9" x14ac:dyDescent="0.2">
      <c r="A47" s="10" t="s">
        <v>257</v>
      </c>
      <c r="B47" s="1">
        <v>38.860000000000007</v>
      </c>
      <c r="C47" s="1">
        <v>37.74</v>
      </c>
      <c r="D47" s="1"/>
      <c r="E47" s="1">
        <v>112</v>
      </c>
      <c r="F47" s="1">
        <v>62.774451097804395</v>
      </c>
      <c r="G47" s="1">
        <v>93.552812071330592</v>
      </c>
      <c r="H47" s="1">
        <v>106.17999999999999</v>
      </c>
      <c r="I47" s="1">
        <v>451.10726316913502</v>
      </c>
    </row>
    <row r="48" spans="1:9" x14ac:dyDescent="0.2">
      <c r="A48" s="27" t="s">
        <v>2204</v>
      </c>
      <c r="B48" s="1">
        <v>26.740000000000002</v>
      </c>
      <c r="C48" s="1">
        <v>13.059999999999999</v>
      </c>
      <c r="D48" s="1"/>
      <c r="E48" s="1">
        <v>10.879999999999999</v>
      </c>
      <c r="F48" s="1">
        <v>27.345309381237527</v>
      </c>
      <c r="G48" s="1">
        <v>44.640407603370569</v>
      </c>
      <c r="H48" s="1">
        <v>42.4</v>
      </c>
      <c r="I48" s="1">
        <v>165.06571698460809</v>
      </c>
    </row>
    <row r="49" spans="1:9" x14ac:dyDescent="0.2">
      <c r="A49" s="27" t="s">
        <v>2202</v>
      </c>
      <c r="B49" s="1">
        <v>11.600000000000001</v>
      </c>
      <c r="C49" s="1">
        <v>13.420000000000002</v>
      </c>
      <c r="D49" s="1"/>
      <c r="E49" s="1">
        <v>86.18</v>
      </c>
      <c r="F49" s="1">
        <v>26.726546906187625</v>
      </c>
      <c r="G49" s="1">
        <v>35.606505976876349</v>
      </c>
      <c r="H49" s="1">
        <v>40.36</v>
      </c>
      <c r="I49" s="1">
        <v>213.893052883064</v>
      </c>
    </row>
    <row r="50" spans="1:9" x14ac:dyDescent="0.2">
      <c r="A50" s="27" t="s">
        <v>2207</v>
      </c>
      <c r="B50" s="1">
        <v>0.2</v>
      </c>
      <c r="C50" s="1">
        <v>0.16</v>
      </c>
      <c r="D50" s="1"/>
      <c r="E50" s="1">
        <v>8.4599999999999991</v>
      </c>
      <c r="F50" s="1">
        <v>1.0179640718562875</v>
      </c>
      <c r="G50" s="1">
        <v>8.308837938467569</v>
      </c>
      <c r="H50" s="1">
        <v>11.44</v>
      </c>
      <c r="I50" s="1">
        <v>29.586802010323851</v>
      </c>
    </row>
    <row r="51" spans="1:9" x14ac:dyDescent="0.2">
      <c r="A51" s="27" t="s">
        <v>2200</v>
      </c>
      <c r="B51" s="1">
        <v>0.32</v>
      </c>
      <c r="C51" s="1">
        <v>0.98</v>
      </c>
      <c r="D51" s="1"/>
      <c r="E51" s="1">
        <v>3.2199999999999998</v>
      </c>
      <c r="F51" s="1">
        <v>5.8682634730538927</v>
      </c>
      <c r="G51" s="1">
        <v>4.9970605526161078</v>
      </c>
      <c r="H51" s="1">
        <v>9.68</v>
      </c>
      <c r="I51" s="1">
        <v>25.065324025670002</v>
      </c>
    </row>
    <row r="52" spans="1:9" x14ac:dyDescent="0.2">
      <c r="A52" s="27" t="s">
        <v>2201</v>
      </c>
      <c r="B52" s="1">
        <v>0</v>
      </c>
      <c r="C52" s="1">
        <v>0</v>
      </c>
      <c r="D52" s="1"/>
      <c r="E52" s="1">
        <v>0.26</v>
      </c>
      <c r="F52" s="1">
        <v>1.8163672654690619</v>
      </c>
      <c r="G52" s="1">
        <v>0</v>
      </c>
      <c r="H52" s="1">
        <v>2.2999999999999998</v>
      </c>
      <c r="I52" s="1">
        <v>4.376367265469062</v>
      </c>
    </row>
    <row r="53" spans="1:9" x14ac:dyDescent="0.2">
      <c r="A53" s="27" t="s">
        <v>2199</v>
      </c>
      <c r="B53" s="1">
        <v>0</v>
      </c>
      <c r="C53" s="1">
        <v>10.119999999999999</v>
      </c>
      <c r="D53" s="1"/>
      <c r="E53" s="1">
        <v>3</v>
      </c>
      <c r="F53" s="1">
        <v>0</v>
      </c>
      <c r="G53" s="1">
        <v>0</v>
      </c>
      <c r="H53" s="1">
        <v>0</v>
      </c>
      <c r="I53" s="1">
        <v>13.12</v>
      </c>
    </row>
    <row r="54" spans="1:9" x14ac:dyDescent="0.2">
      <c r="A54" s="10" t="s">
        <v>264</v>
      </c>
      <c r="B54" s="1">
        <v>48.580000000000005</v>
      </c>
      <c r="C54" s="1">
        <v>30.099999999999998</v>
      </c>
      <c r="D54" s="1"/>
      <c r="E54" s="1">
        <v>90.769230769230774</v>
      </c>
      <c r="F54" s="1">
        <v>56.011964107676967</v>
      </c>
      <c r="G54" s="1">
        <v>87.539999999999992</v>
      </c>
      <c r="H54" s="1">
        <v>117.43302678928428</v>
      </c>
      <c r="I54" s="1">
        <v>430.43422166619206</v>
      </c>
    </row>
    <row r="55" spans="1:9" x14ac:dyDescent="0.2">
      <c r="A55" s="27" t="s">
        <v>2204</v>
      </c>
      <c r="B55" s="1">
        <v>2.8400000000000003</v>
      </c>
      <c r="C55" s="1">
        <v>2.98</v>
      </c>
      <c r="D55" s="1"/>
      <c r="E55" s="1">
        <v>6.3336663336663337</v>
      </c>
      <c r="F55" s="1">
        <v>2.4925224327018944</v>
      </c>
      <c r="G55" s="1">
        <v>3.4000000000000004</v>
      </c>
      <c r="H55" s="1">
        <v>21.671331467413037</v>
      </c>
      <c r="I55" s="1">
        <v>39.717520233781265</v>
      </c>
    </row>
    <row r="56" spans="1:9" x14ac:dyDescent="0.2">
      <c r="A56" s="27" t="s">
        <v>2202</v>
      </c>
      <c r="B56" s="1">
        <v>45.64</v>
      </c>
      <c r="C56" s="1">
        <v>26.36</v>
      </c>
      <c r="D56" s="1"/>
      <c r="E56" s="1">
        <v>69.390609390609399</v>
      </c>
      <c r="F56" s="1">
        <v>41.17647058823529</v>
      </c>
      <c r="G56" s="1">
        <v>59.36</v>
      </c>
      <c r="H56" s="1">
        <v>63.214714114354251</v>
      </c>
      <c r="I56" s="1">
        <v>305.14179409319894</v>
      </c>
    </row>
    <row r="57" spans="1:9" x14ac:dyDescent="0.2">
      <c r="A57" s="27" t="s">
        <v>2207</v>
      </c>
      <c r="B57" s="1">
        <v>0.1</v>
      </c>
      <c r="C57" s="1">
        <v>0.4</v>
      </c>
      <c r="D57" s="1"/>
      <c r="E57" s="1">
        <v>6.5334665334665338</v>
      </c>
      <c r="F57" s="1">
        <v>0</v>
      </c>
      <c r="G57" s="1">
        <v>3.1199999999999997</v>
      </c>
      <c r="H57" s="1">
        <v>5.6777289084366256</v>
      </c>
      <c r="I57" s="1">
        <v>15.831195441903159</v>
      </c>
    </row>
    <row r="58" spans="1:9" x14ac:dyDescent="0.2">
      <c r="A58" s="27" t="s">
        <v>2200</v>
      </c>
      <c r="B58" s="1">
        <v>0</v>
      </c>
      <c r="C58" s="1">
        <v>0.36</v>
      </c>
      <c r="D58" s="1"/>
      <c r="E58" s="1">
        <v>8.5114885114885119</v>
      </c>
      <c r="F58" s="1">
        <v>12.34297108673978</v>
      </c>
      <c r="G58" s="1">
        <v>16.059999999999999</v>
      </c>
      <c r="H58" s="1">
        <v>26.869252299080372</v>
      </c>
      <c r="I58" s="1">
        <v>64.143711897308663</v>
      </c>
    </row>
    <row r="59" spans="1:9" x14ac:dyDescent="0.2">
      <c r="A59" s="27" t="s">
        <v>2201</v>
      </c>
      <c r="B59" s="1">
        <v>0</v>
      </c>
      <c r="C59" s="1">
        <v>0</v>
      </c>
      <c r="D59" s="1"/>
      <c r="E59" s="1">
        <v>0</v>
      </c>
      <c r="F59" s="1">
        <v>0</v>
      </c>
      <c r="G59" s="1">
        <v>0</v>
      </c>
      <c r="H59" s="1">
        <v>0</v>
      </c>
      <c r="I59" s="1">
        <v>0</v>
      </c>
    </row>
    <row r="60" spans="1:9" x14ac:dyDescent="0.2">
      <c r="A60" s="27" t="s">
        <v>2199</v>
      </c>
      <c r="B60" s="1">
        <v>0</v>
      </c>
      <c r="C60" s="1">
        <v>0</v>
      </c>
      <c r="D60" s="1"/>
      <c r="E60" s="1">
        <v>0</v>
      </c>
      <c r="F60" s="1">
        <v>0</v>
      </c>
      <c r="G60" s="1">
        <v>5.6000000000000005</v>
      </c>
      <c r="H60" s="1">
        <v>0</v>
      </c>
      <c r="I60" s="1">
        <v>5.6000000000000005</v>
      </c>
    </row>
    <row r="61" spans="1:9" x14ac:dyDescent="0.2">
      <c r="A61" s="10" t="s">
        <v>267</v>
      </c>
      <c r="B61" s="1">
        <v>96.320000000000007</v>
      </c>
      <c r="C61" s="1">
        <v>82.6</v>
      </c>
      <c r="D61" s="1"/>
      <c r="E61" s="1">
        <v>95.5</v>
      </c>
      <c r="F61" s="1">
        <v>84.830339321357286</v>
      </c>
      <c r="G61" s="1">
        <v>68.78</v>
      </c>
      <c r="H61" s="1">
        <v>98.12</v>
      </c>
      <c r="I61" s="1">
        <v>526.15033932135725</v>
      </c>
    </row>
    <row r="62" spans="1:9" x14ac:dyDescent="0.2">
      <c r="A62" s="27" t="s">
        <v>2204</v>
      </c>
      <c r="B62" s="1">
        <v>10.54</v>
      </c>
      <c r="C62" s="1">
        <v>4.84</v>
      </c>
      <c r="D62" s="1"/>
      <c r="E62" s="1">
        <v>3.54</v>
      </c>
      <c r="F62" s="1">
        <v>38.183632734530939</v>
      </c>
      <c r="G62" s="1">
        <v>15.64</v>
      </c>
      <c r="H62" s="1">
        <v>16.04</v>
      </c>
      <c r="I62" s="1">
        <v>88.783632734530926</v>
      </c>
    </row>
    <row r="63" spans="1:9" x14ac:dyDescent="0.2">
      <c r="A63" s="27" t="s">
        <v>2202</v>
      </c>
      <c r="B63" s="1">
        <v>10.34</v>
      </c>
      <c r="C63" s="1">
        <v>6.68</v>
      </c>
      <c r="D63" s="1"/>
      <c r="E63" s="1">
        <v>23.94</v>
      </c>
      <c r="F63" s="1">
        <v>1.2574850299401197</v>
      </c>
      <c r="G63" s="1">
        <v>20.599999999999998</v>
      </c>
      <c r="H63" s="1">
        <v>42.620000000000005</v>
      </c>
      <c r="I63" s="1">
        <v>105.43748502994012</v>
      </c>
    </row>
    <row r="64" spans="1:9" x14ac:dyDescent="0.2">
      <c r="A64" s="27" t="s">
        <v>2207</v>
      </c>
      <c r="B64" s="1">
        <v>0.74</v>
      </c>
      <c r="C64" s="1">
        <v>0</v>
      </c>
      <c r="D64" s="1"/>
      <c r="E64" s="1">
        <v>12.4</v>
      </c>
      <c r="F64" s="1">
        <v>1.7365269461077846</v>
      </c>
      <c r="G64" s="1">
        <v>13.18</v>
      </c>
      <c r="H64" s="1">
        <v>15.440000000000001</v>
      </c>
      <c r="I64" s="1">
        <v>43.496526946107785</v>
      </c>
    </row>
    <row r="65" spans="1:9" x14ac:dyDescent="0.2">
      <c r="A65" s="27" t="s">
        <v>2200</v>
      </c>
      <c r="B65" s="1">
        <v>7.06</v>
      </c>
      <c r="C65" s="1">
        <v>4.58</v>
      </c>
      <c r="D65" s="1"/>
      <c r="E65" s="1">
        <v>19.62</v>
      </c>
      <c r="F65" s="1">
        <v>11.916167664670658</v>
      </c>
      <c r="G65" s="1">
        <v>17.580000000000002</v>
      </c>
      <c r="H65" s="1">
        <v>24.02</v>
      </c>
      <c r="I65" s="1">
        <v>84.776167664670652</v>
      </c>
    </row>
    <row r="66" spans="1:9" x14ac:dyDescent="0.2">
      <c r="A66" s="27" t="s">
        <v>2201</v>
      </c>
      <c r="B66" s="1">
        <v>0.04</v>
      </c>
      <c r="C66" s="1">
        <v>0</v>
      </c>
      <c r="D66" s="1"/>
      <c r="E66" s="1">
        <v>0</v>
      </c>
      <c r="F66" s="1">
        <v>0</v>
      </c>
      <c r="G66" s="1">
        <v>1.78</v>
      </c>
      <c r="H66" s="1">
        <v>0</v>
      </c>
      <c r="I66" s="1">
        <v>1.82</v>
      </c>
    </row>
    <row r="67" spans="1:9" x14ac:dyDescent="0.2">
      <c r="A67" s="27" t="s">
        <v>2199</v>
      </c>
      <c r="B67" s="1">
        <v>67.600000000000009</v>
      </c>
      <c r="C67" s="1">
        <v>66.5</v>
      </c>
      <c r="D67" s="1"/>
      <c r="E67" s="1">
        <v>36</v>
      </c>
      <c r="F67" s="1">
        <v>31.736526946107784</v>
      </c>
      <c r="G67" s="1">
        <v>0</v>
      </c>
      <c r="H67" s="1">
        <v>0</v>
      </c>
      <c r="I67" s="1">
        <v>201.8365269461078</v>
      </c>
    </row>
    <row r="68" spans="1:9" x14ac:dyDescent="0.2">
      <c r="A68" s="10" t="s">
        <v>268</v>
      </c>
      <c r="B68" s="1">
        <v>57.38</v>
      </c>
      <c r="C68" s="1">
        <v>51.34</v>
      </c>
      <c r="D68" s="1"/>
      <c r="E68" s="1">
        <v>79.3</v>
      </c>
      <c r="F68" s="1">
        <v>41.477045908183626</v>
      </c>
      <c r="G68" s="1">
        <v>80.696457326892116</v>
      </c>
      <c r="H68" s="1">
        <v>93.141153081510936</v>
      </c>
      <c r="I68" s="1">
        <v>403.33465631658669</v>
      </c>
    </row>
    <row r="69" spans="1:9" x14ac:dyDescent="0.2">
      <c r="A69" s="27" t="s">
        <v>2204</v>
      </c>
      <c r="B69" s="1">
        <v>10.220000000000001</v>
      </c>
      <c r="C69" s="1">
        <v>8.5400000000000009</v>
      </c>
      <c r="D69" s="1"/>
      <c r="E69" s="1">
        <v>5.12</v>
      </c>
      <c r="F69" s="1">
        <v>12.594810379241517</v>
      </c>
      <c r="G69" s="1">
        <v>17.169887278582934</v>
      </c>
      <c r="H69" s="1">
        <v>9.3240556660039768</v>
      </c>
      <c r="I69" s="1">
        <v>62.96875332382843</v>
      </c>
    </row>
    <row r="70" spans="1:9" x14ac:dyDescent="0.2">
      <c r="A70" s="27" t="s">
        <v>2202</v>
      </c>
      <c r="B70" s="1">
        <v>4.24</v>
      </c>
      <c r="C70" s="1">
        <v>3.44</v>
      </c>
      <c r="D70" s="1"/>
      <c r="E70" s="1">
        <v>26.52</v>
      </c>
      <c r="F70" s="1">
        <v>27.045908183632733</v>
      </c>
      <c r="G70" s="1">
        <v>48.309178743961354</v>
      </c>
      <c r="H70" s="1">
        <v>49.860834990059644</v>
      </c>
      <c r="I70" s="1">
        <v>159.41592191765375</v>
      </c>
    </row>
    <row r="71" spans="1:9" x14ac:dyDescent="0.2">
      <c r="A71" s="27" t="s">
        <v>2207</v>
      </c>
      <c r="B71" s="1">
        <v>0.4</v>
      </c>
      <c r="C71" s="1">
        <v>0.64</v>
      </c>
      <c r="D71" s="1"/>
      <c r="E71" s="1">
        <v>0.06</v>
      </c>
      <c r="F71" s="1">
        <v>1.8363273453093811</v>
      </c>
      <c r="G71" s="1">
        <v>2.455716586151369</v>
      </c>
      <c r="H71" s="1">
        <v>10.894632206759443</v>
      </c>
      <c r="I71" s="1">
        <v>16.286676138220194</v>
      </c>
    </row>
    <row r="72" spans="1:9" x14ac:dyDescent="0.2">
      <c r="A72" s="27" t="s">
        <v>2200</v>
      </c>
      <c r="B72" s="1">
        <v>5.38</v>
      </c>
      <c r="C72" s="1">
        <v>0.52</v>
      </c>
      <c r="D72" s="1"/>
      <c r="E72" s="1">
        <v>0</v>
      </c>
      <c r="F72" s="1">
        <v>0</v>
      </c>
      <c r="G72" s="1">
        <v>0</v>
      </c>
      <c r="H72" s="1">
        <v>1.1133200795228628</v>
      </c>
      <c r="I72" s="1">
        <v>7.0133200795228632</v>
      </c>
    </row>
    <row r="73" spans="1:9" x14ac:dyDescent="0.2">
      <c r="A73" s="27" t="s">
        <v>2201</v>
      </c>
      <c r="B73" s="1">
        <v>0.04</v>
      </c>
      <c r="C73" s="1">
        <v>0</v>
      </c>
      <c r="D73" s="1"/>
      <c r="E73" s="1">
        <v>0</v>
      </c>
      <c r="F73" s="1">
        <v>0</v>
      </c>
      <c r="G73" s="1">
        <v>0</v>
      </c>
      <c r="H73" s="1">
        <v>0</v>
      </c>
      <c r="I73" s="1">
        <v>0.04</v>
      </c>
    </row>
    <row r="74" spans="1:9" x14ac:dyDescent="0.2">
      <c r="A74" s="27" t="s">
        <v>2199</v>
      </c>
      <c r="B74" s="1">
        <v>37.1</v>
      </c>
      <c r="C74" s="1">
        <v>38.200000000000003</v>
      </c>
      <c r="D74" s="1"/>
      <c r="E74" s="1">
        <v>47.599999999999994</v>
      </c>
      <c r="F74" s="1">
        <v>0</v>
      </c>
      <c r="G74" s="1">
        <v>12.761674718196458</v>
      </c>
      <c r="H74" s="1">
        <v>21.94831013916501</v>
      </c>
      <c r="I74" s="1">
        <v>157.60998485736147</v>
      </c>
    </row>
    <row r="75" spans="1:9" x14ac:dyDescent="0.2">
      <c r="A75" s="10" t="s">
        <v>271</v>
      </c>
      <c r="B75" s="1">
        <v>63.980000000000004</v>
      </c>
      <c r="C75" s="1">
        <v>36.36</v>
      </c>
      <c r="D75" s="1"/>
      <c r="E75" s="1">
        <v>109.04</v>
      </c>
      <c r="F75" s="1">
        <v>35.134596211365903</v>
      </c>
      <c r="G75" s="1">
        <v>89.325618515562653</v>
      </c>
      <c r="H75" s="1">
        <v>99.30209371884348</v>
      </c>
      <c r="I75" s="1">
        <v>433.14230844577196</v>
      </c>
    </row>
    <row r="76" spans="1:9" x14ac:dyDescent="0.2">
      <c r="A76" s="27" t="s">
        <v>2204</v>
      </c>
      <c r="B76" s="1">
        <v>0.42</v>
      </c>
      <c r="C76" s="1">
        <v>0.22</v>
      </c>
      <c r="D76" s="1"/>
      <c r="E76" s="1">
        <v>1.1400000000000001</v>
      </c>
      <c r="F76" s="1">
        <v>0.11964107676969092</v>
      </c>
      <c r="G76" s="1">
        <v>4.1500399042298488</v>
      </c>
      <c r="H76" s="1">
        <v>3.7686939182452637</v>
      </c>
      <c r="I76" s="1">
        <v>9.8183748992448034</v>
      </c>
    </row>
    <row r="77" spans="1:9" x14ac:dyDescent="0.2">
      <c r="A77" s="27" t="s">
        <v>2202</v>
      </c>
      <c r="B77" s="1">
        <v>46.56</v>
      </c>
      <c r="C77" s="1">
        <v>20.04</v>
      </c>
      <c r="D77" s="1"/>
      <c r="E77" s="1">
        <v>69.16</v>
      </c>
      <c r="F77" s="1">
        <v>10.309072781655034</v>
      </c>
      <c r="G77" s="1">
        <v>53.47166799680766</v>
      </c>
      <c r="H77" s="1">
        <v>53.379860418743775</v>
      </c>
      <c r="I77" s="1">
        <v>252.92060119720645</v>
      </c>
    </row>
    <row r="78" spans="1:9" x14ac:dyDescent="0.2">
      <c r="A78" s="27" t="s">
        <v>2207</v>
      </c>
      <c r="B78" s="1">
        <v>0</v>
      </c>
      <c r="C78" s="1">
        <v>0</v>
      </c>
      <c r="D78" s="1"/>
      <c r="E78" s="1">
        <v>7.06</v>
      </c>
      <c r="F78" s="1">
        <v>3.25024925224327</v>
      </c>
      <c r="G78" s="1">
        <v>2.0550678371907423</v>
      </c>
      <c r="H78" s="1">
        <v>2.6121635094715856</v>
      </c>
      <c r="I78" s="1">
        <v>14.977480598905599</v>
      </c>
    </row>
    <row r="79" spans="1:9" x14ac:dyDescent="0.2">
      <c r="A79" s="27" t="s">
        <v>2200</v>
      </c>
      <c r="B79" s="1">
        <v>17</v>
      </c>
      <c r="C79" s="1">
        <v>16.100000000000001</v>
      </c>
      <c r="D79" s="1"/>
      <c r="E79" s="1">
        <v>31.680000000000003</v>
      </c>
      <c r="F79" s="1">
        <v>21.455633100697906</v>
      </c>
      <c r="G79" s="1">
        <v>29.648842777334401</v>
      </c>
      <c r="H79" s="1">
        <v>39.541375872382851</v>
      </c>
      <c r="I79" s="1">
        <v>155.42585175041515</v>
      </c>
    </row>
    <row r="80" spans="1:9" x14ac:dyDescent="0.2">
      <c r="A80" s="27" t="s">
        <v>2201</v>
      </c>
      <c r="B80" s="1">
        <v>0</v>
      </c>
      <c r="C80" s="1">
        <v>0</v>
      </c>
      <c r="D80" s="1"/>
      <c r="E80" s="1">
        <v>0</v>
      </c>
      <c r="F80" s="1">
        <v>0</v>
      </c>
      <c r="G80" s="1">
        <v>0</v>
      </c>
      <c r="H80" s="1">
        <v>0</v>
      </c>
      <c r="I80" s="1">
        <v>0</v>
      </c>
    </row>
    <row r="81" spans="1:9" x14ac:dyDescent="0.2">
      <c r="A81" s="27" t="s">
        <v>2199</v>
      </c>
      <c r="B81" s="1">
        <v>0</v>
      </c>
      <c r="C81" s="1">
        <v>0</v>
      </c>
      <c r="D81" s="1"/>
      <c r="E81" s="1">
        <v>0</v>
      </c>
      <c r="F81" s="1">
        <v>0</v>
      </c>
      <c r="G81" s="1">
        <v>0</v>
      </c>
      <c r="H81" s="1">
        <v>0</v>
      </c>
      <c r="I81" s="1">
        <v>0</v>
      </c>
    </row>
    <row r="82" spans="1:9" x14ac:dyDescent="0.2">
      <c r="A82" s="10" t="s">
        <v>274</v>
      </c>
      <c r="B82" s="1">
        <v>47.339999999999996</v>
      </c>
      <c r="C82" s="1">
        <v>48.440000000000005</v>
      </c>
      <c r="D82" s="1"/>
      <c r="E82" s="1">
        <v>104.67999999999999</v>
      </c>
      <c r="F82" s="1">
        <v>20.159999999999997</v>
      </c>
      <c r="G82" s="1">
        <v>86.699999999999989</v>
      </c>
      <c r="H82" s="1">
        <v>81.319999999999993</v>
      </c>
      <c r="I82" s="1">
        <v>388.64</v>
      </c>
    </row>
    <row r="83" spans="1:9" x14ac:dyDescent="0.2">
      <c r="A83" s="27" t="s">
        <v>2204</v>
      </c>
      <c r="B83" s="1">
        <v>1.1400000000000001</v>
      </c>
      <c r="C83" s="1">
        <v>2.3800000000000003</v>
      </c>
      <c r="D83" s="1"/>
      <c r="E83" s="1">
        <v>5.46</v>
      </c>
      <c r="F83" s="1">
        <v>1.04</v>
      </c>
      <c r="G83" s="1">
        <v>15.36</v>
      </c>
      <c r="H83" s="1">
        <v>24.099999999999998</v>
      </c>
      <c r="I83" s="1">
        <v>49.48</v>
      </c>
    </row>
    <row r="84" spans="1:9" x14ac:dyDescent="0.2">
      <c r="A84" s="27" t="s">
        <v>2202</v>
      </c>
      <c r="B84" s="1">
        <v>39.26</v>
      </c>
      <c r="C84" s="1">
        <v>32.86</v>
      </c>
      <c r="D84" s="1"/>
      <c r="E84" s="1">
        <v>45.4</v>
      </c>
      <c r="F84" s="1">
        <v>7.06</v>
      </c>
      <c r="G84" s="1">
        <v>44.86</v>
      </c>
      <c r="H84" s="1">
        <v>26.22</v>
      </c>
      <c r="I84" s="1">
        <v>195.66</v>
      </c>
    </row>
    <row r="85" spans="1:9" x14ac:dyDescent="0.2">
      <c r="A85" s="27" t="s">
        <v>2207</v>
      </c>
      <c r="B85" s="1">
        <v>0</v>
      </c>
      <c r="C85" s="1">
        <v>0.18</v>
      </c>
      <c r="D85" s="1"/>
      <c r="E85" s="1">
        <v>9.3000000000000007</v>
      </c>
      <c r="F85" s="1">
        <v>0.74</v>
      </c>
      <c r="G85" s="1">
        <v>1.76</v>
      </c>
      <c r="H85" s="1">
        <v>2.34</v>
      </c>
      <c r="I85" s="1">
        <v>14.32</v>
      </c>
    </row>
    <row r="86" spans="1:9" x14ac:dyDescent="0.2">
      <c r="A86" s="27" t="s">
        <v>2200</v>
      </c>
      <c r="B86" s="1">
        <v>3.3000000000000003</v>
      </c>
      <c r="C86" s="1">
        <v>4.84</v>
      </c>
      <c r="D86" s="1"/>
      <c r="E86" s="1">
        <v>19.72</v>
      </c>
      <c r="F86" s="1">
        <v>9.6</v>
      </c>
      <c r="G86" s="1">
        <v>18.260000000000002</v>
      </c>
      <c r="H86" s="1">
        <v>23.36</v>
      </c>
      <c r="I86" s="1">
        <v>79.08</v>
      </c>
    </row>
    <row r="87" spans="1:9" x14ac:dyDescent="0.2">
      <c r="A87" s="27" t="s">
        <v>2201</v>
      </c>
      <c r="B87" s="1">
        <v>3.64</v>
      </c>
      <c r="C87" s="1">
        <v>8.18</v>
      </c>
      <c r="D87" s="1"/>
      <c r="E87" s="1">
        <v>24.64</v>
      </c>
      <c r="F87" s="1">
        <v>1.72</v>
      </c>
      <c r="G87" s="1">
        <v>6.4600000000000009</v>
      </c>
      <c r="H87" s="1">
        <v>5.3</v>
      </c>
      <c r="I87" s="1">
        <v>49.94</v>
      </c>
    </row>
    <row r="88" spans="1:9" x14ac:dyDescent="0.2">
      <c r="A88" s="27" t="s">
        <v>2199</v>
      </c>
      <c r="B88" s="1">
        <v>0</v>
      </c>
      <c r="C88" s="1">
        <v>0</v>
      </c>
      <c r="D88" s="1"/>
      <c r="E88" s="1">
        <v>0.16</v>
      </c>
      <c r="F88" s="1">
        <v>0</v>
      </c>
      <c r="G88" s="1">
        <v>0</v>
      </c>
      <c r="H88" s="1">
        <v>0</v>
      </c>
      <c r="I88" s="1">
        <v>0.16</v>
      </c>
    </row>
    <row r="89" spans="1:9" x14ac:dyDescent="0.2">
      <c r="A89" s="10" t="s">
        <v>277</v>
      </c>
      <c r="B89" s="1">
        <v>51.199999999999996</v>
      </c>
      <c r="C89" s="1">
        <v>49.839999999999996</v>
      </c>
      <c r="D89" s="1"/>
      <c r="E89" s="1">
        <v>84.95203836930456</v>
      </c>
      <c r="F89" s="1">
        <v>23.83709323218207</v>
      </c>
      <c r="G89" s="1">
        <v>53.9</v>
      </c>
      <c r="H89" s="1">
        <v>68.819999999999993</v>
      </c>
      <c r="I89" s="1">
        <v>332.54913160148664</v>
      </c>
    </row>
    <row r="90" spans="1:9" x14ac:dyDescent="0.2">
      <c r="A90" s="27" t="s">
        <v>2204</v>
      </c>
      <c r="B90" s="1">
        <v>15.9</v>
      </c>
      <c r="C90" s="1">
        <v>2.42</v>
      </c>
      <c r="D90" s="1"/>
      <c r="E90" s="1">
        <v>0.43964828137490009</v>
      </c>
      <c r="F90" s="1">
        <v>0.83849071670992226</v>
      </c>
      <c r="G90" s="1">
        <v>8.02</v>
      </c>
      <c r="H90" s="1">
        <v>4.0599999999999996</v>
      </c>
      <c r="I90" s="1">
        <v>31.678138998084822</v>
      </c>
    </row>
    <row r="91" spans="1:9" x14ac:dyDescent="0.2">
      <c r="A91" s="27" t="s">
        <v>2202</v>
      </c>
      <c r="B91" s="1">
        <v>3.26</v>
      </c>
      <c r="C91" s="1">
        <v>7.46</v>
      </c>
      <c r="D91" s="1"/>
      <c r="E91" s="1">
        <v>15.227817745803357</v>
      </c>
      <c r="F91" s="1">
        <v>2.4755440207626274</v>
      </c>
      <c r="G91" s="1">
        <v>17.18</v>
      </c>
      <c r="H91" s="1">
        <v>17.22</v>
      </c>
      <c r="I91" s="1">
        <v>62.823361766565981</v>
      </c>
    </row>
    <row r="92" spans="1:9" x14ac:dyDescent="0.2">
      <c r="A92" s="27" t="s">
        <v>2207</v>
      </c>
      <c r="B92" s="1">
        <v>0.38</v>
      </c>
      <c r="C92" s="1">
        <v>0.1</v>
      </c>
      <c r="D92" s="1"/>
      <c r="E92" s="1">
        <v>7.4140687450039975</v>
      </c>
      <c r="F92" s="1">
        <v>5.1706927530445199</v>
      </c>
      <c r="G92" s="1">
        <v>0.72</v>
      </c>
      <c r="H92" s="1">
        <v>11.799999999999999</v>
      </c>
      <c r="I92" s="1">
        <v>25.584761498048515</v>
      </c>
    </row>
    <row r="93" spans="1:9" x14ac:dyDescent="0.2">
      <c r="A93" s="27" t="s">
        <v>2200</v>
      </c>
      <c r="B93" s="1">
        <v>31.540000000000003</v>
      </c>
      <c r="C93" s="1">
        <v>39.82</v>
      </c>
      <c r="D93" s="1"/>
      <c r="E93" s="1">
        <v>60.57154276578737</v>
      </c>
      <c r="F93" s="1">
        <v>15.192653224196444</v>
      </c>
      <c r="G93" s="1">
        <v>27.98</v>
      </c>
      <c r="H93" s="1">
        <v>35.74</v>
      </c>
      <c r="I93" s="1">
        <v>210.8441959899838</v>
      </c>
    </row>
    <row r="94" spans="1:9" x14ac:dyDescent="0.2">
      <c r="A94" s="27" t="s">
        <v>2201</v>
      </c>
      <c r="B94" s="1">
        <v>0.12</v>
      </c>
      <c r="C94" s="1">
        <v>0</v>
      </c>
      <c r="D94" s="1"/>
      <c r="E94" s="1">
        <v>1.2989608313349321</v>
      </c>
      <c r="F94" s="1">
        <v>0</v>
      </c>
      <c r="G94" s="1">
        <v>0</v>
      </c>
      <c r="H94" s="1">
        <v>0</v>
      </c>
      <c r="I94" s="1">
        <v>1.4189608313349322</v>
      </c>
    </row>
    <row r="95" spans="1:9" x14ac:dyDescent="0.2">
      <c r="A95" s="27" t="s">
        <v>2199</v>
      </c>
      <c r="B95" s="1">
        <v>0</v>
      </c>
      <c r="C95" s="1">
        <v>0.04</v>
      </c>
      <c r="D95" s="1"/>
      <c r="E95" s="1">
        <v>0</v>
      </c>
      <c r="F95" s="1">
        <v>0.15971251746855658</v>
      </c>
      <c r="G95" s="1">
        <v>0</v>
      </c>
      <c r="H95" s="1">
        <v>0</v>
      </c>
      <c r="I95" s="1">
        <v>0.19971251746855659</v>
      </c>
    </row>
    <row r="96" spans="1:9" x14ac:dyDescent="0.2">
      <c r="A96" s="10" t="s">
        <v>280</v>
      </c>
      <c r="B96" s="1">
        <v>17.48</v>
      </c>
      <c r="C96" s="1">
        <v>57.199999999999996</v>
      </c>
      <c r="D96" s="1"/>
      <c r="E96" s="1">
        <v>105.23476523476523</v>
      </c>
      <c r="F96" s="1">
        <v>34.505494505494504</v>
      </c>
      <c r="G96" s="1">
        <v>109.7</v>
      </c>
      <c r="H96" s="1">
        <v>136.07999999999998</v>
      </c>
      <c r="I96" s="1">
        <v>460.20025974025975</v>
      </c>
    </row>
    <row r="97" spans="1:9" x14ac:dyDescent="0.2">
      <c r="A97" s="27" t="s">
        <v>2204</v>
      </c>
      <c r="B97" s="1">
        <v>1.8599999999999999</v>
      </c>
      <c r="C97" s="1">
        <v>34.46</v>
      </c>
      <c r="D97" s="1"/>
      <c r="E97" s="1">
        <v>18.061938061938061</v>
      </c>
      <c r="F97" s="1">
        <v>1.8181818181818181</v>
      </c>
      <c r="G97" s="1">
        <v>49.14</v>
      </c>
      <c r="H97" s="1">
        <v>45.36</v>
      </c>
      <c r="I97" s="1">
        <v>150.70011988011987</v>
      </c>
    </row>
    <row r="98" spans="1:9" x14ac:dyDescent="0.2">
      <c r="A98" s="27" t="s">
        <v>2202</v>
      </c>
      <c r="B98" s="1">
        <v>8.14</v>
      </c>
      <c r="C98" s="1">
        <v>9.44</v>
      </c>
      <c r="D98" s="1"/>
      <c r="E98" s="1">
        <v>15.704295704295705</v>
      </c>
      <c r="F98" s="1">
        <v>0</v>
      </c>
      <c r="G98" s="1">
        <v>4.9399999999999995</v>
      </c>
      <c r="H98" s="1">
        <v>28.42</v>
      </c>
      <c r="I98" s="1">
        <v>66.6442957042957</v>
      </c>
    </row>
    <row r="99" spans="1:9" x14ac:dyDescent="0.2">
      <c r="A99" s="27" t="s">
        <v>2207</v>
      </c>
      <c r="B99" s="1">
        <v>0.22</v>
      </c>
      <c r="C99" s="1">
        <v>0.8</v>
      </c>
      <c r="D99" s="1"/>
      <c r="E99" s="1">
        <v>13.126873126873125</v>
      </c>
      <c r="F99" s="1">
        <v>0.51948051948051943</v>
      </c>
      <c r="G99" s="1">
        <v>2.62</v>
      </c>
      <c r="H99" s="1">
        <v>8.64</v>
      </c>
      <c r="I99" s="1">
        <v>25.926353646353643</v>
      </c>
    </row>
    <row r="100" spans="1:9" x14ac:dyDescent="0.2">
      <c r="A100" s="27" t="s">
        <v>2200</v>
      </c>
      <c r="B100" s="1">
        <v>3.36</v>
      </c>
      <c r="C100" s="1">
        <v>5.96</v>
      </c>
      <c r="D100" s="1"/>
      <c r="E100" s="1">
        <v>46.373626373626372</v>
      </c>
      <c r="F100" s="1">
        <v>31.288711288711291</v>
      </c>
      <c r="G100" s="1">
        <v>52.86</v>
      </c>
      <c r="H100" s="1">
        <v>51.519999999999996</v>
      </c>
      <c r="I100" s="1">
        <v>191.36233766233767</v>
      </c>
    </row>
    <row r="101" spans="1:9" x14ac:dyDescent="0.2">
      <c r="A101" s="27" t="s">
        <v>2201</v>
      </c>
      <c r="B101" s="1">
        <v>3.9</v>
      </c>
      <c r="C101" s="1">
        <v>6.54</v>
      </c>
      <c r="D101" s="1"/>
      <c r="E101" s="1">
        <v>11.968031968031969</v>
      </c>
      <c r="F101" s="1">
        <v>0.85914085914085925</v>
      </c>
      <c r="G101" s="1">
        <v>0.13999999999999999</v>
      </c>
      <c r="H101" s="1">
        <v>2.1399999999999997</v>
      </c>
      <c r="I101" s="1">
        <v>25.54717282717283</v>
      </c>
    </row>
    <row r="102" spans="1:9" x14ac:dyDescent="0.2">
      <c r="A102" s="27" t="s">
        <v>2199</v>
      </c>
      <c r="B102" s="1">
        <v>0</v>
      </c>
      <c r="C102" s="1">
        <v>0</v>
      </c>
      <c r="D102" s="1"/>
      <c r="E102" s="1">
        <v>0</v>
      </c>
      <c r="F102" s="1">
        <v>1.998001998001998E-2</v>
      </c>
      <c r="G102" s="1">
        <v>0</v>
      </c>
      <c r="H102" s="1">
        <v>0</v>
      </c>
      <c r="I102" s="1">
        <v>1.998001998001998E-2</v>
      </c>
    </row>
    <row r="103" spans="1:9" x14ac:dyDescent="0.2">
      <c r="A103" s="10" t="s">
        <v>286</v>
      </c>
      <c r="B103" s="1">
        <v>61.54</v>
      </c>
      <c r="C103" s="1">
        <v>42.84</v>
      </c>
      <c r="D103" s="1"/>
      <c r="E103" s="1">
        <v>115.6</v>
      </c>
      <c r="F103" s="1">
        <v>57.22</v>
      </c>
      <c r="G103" s="1">
        <v>105.16</v>
      </c>
      <c r="H103" s="1">
        <v>131.79999999999998</v>
      </c>
      <c r="I103" s="1">
        <v>514.16000000000008</v>
      </c>
    </row>
    <row r="104" spans="1:9" x14ac:dyDescent="0.2">
      <c r="A104" s="27" t="s">
        <v>2204</v>
      </c>
      <c r="B104" s="1">
        <v>2.98</v>
      </c>
      <c r="C104" s="1">
        <v>0.44</v>
      </c>
      <c r="D104" s="1"/>
      <c r="E104" s="1">
        <v>3.7199999999999998</v>
      </c>
      <c r="F104" s="1">
        <v>4.8</v>
      </c>
      <c r="G104" s="1">
        <v>7.5399999999999991</v>
      </c>
      <c r="H104" s="1">
        <v>29.520000000000003</v>
      </c>
      <c r="I104" s="1">
        <v>49</v>
      </c>
    </row>
    <row r="105" spans="1:9" x14ac:dyDescent="0.2">
      <c r="A105" s="27" t="s">
        <v>2202</v>
      </c>
      <c r="B105" s="1">
        <v>57.3</v>
      </c>
      <c r="C105" s="1">
        <v>39.5</v>
      </c>
      <c r="D105" s="1"/>
      <c r="E105" s="1">
        <v>71.92</v>
      </c>
      <c r="F105" s="1">
        <v>5.38</v>
      </c>
      <c r="G105" s="1">
        <v>45.4</v>
      </c>
      <c r="H105" s="1">
        <v>28.48</v>
      </c>
      <c r="I105" s="1">
        <v>247.98</v>
      </c>
    </row>
    <row r="106" spans="1:9" x14ac:dyDescent="0.2">
      <c r="A106" s="27" t="s">
        <v>2207</v>
      </c>
      <c r="B106" s="1">
        <v>0.02</v>
      </c>
      <c r="C106" s="1">
        <v>0.32</v>
      </c>
      <c r="D106" s="1"/>
      <c r="E106" s="1">
        <v>10.5</v>
      </c>
      <c r="F106" s="1">
        <v>2.42</v>
      </c>
      <c r="G106" s="1">
        <v>1.6</v>
      </c>
      <c r="H106" s="1">
        <v>1.5599999999999998</v>
      </c>
      <c r="I106" s="1">
        <v>16.419999999999998</v>
      </c>
    </row>
    <row r="107" spans="1:9" x14ac:dyDescent="0.2">
      <c r="A107" s="27" t="s">
        <v>2200</v>
      </c>
      <c r="B107" s="1">
        <v>1.1400000000000001</v>
      </c>
      <c r="C107" s="1">
        <v>2.56</v>
      </c>
      <c r="D107" s="1"/>
      <c r="E107" s="1">
        <v>29.360000000000003</v>
      </c>
      <c r="F107" s="1">
        <v>44.48</v>
      </c>
      <c r="G107" s="1">
        <v>45.5</v>
      </c>
      <c r="H107" s="1">
        <v>72.2</v>
      </c>
      <c r="I107" s="1">
        <v>195.24</v>
      </c>
    </row>
    <row r="108" spans="1:9" x14ac:dyDescent="0.2">
      <c r="A108" s="27" t="s">
        <v>2201</v>
      </c>
      <c r="B108" s="1">
        <v>0</v>
      </c>
      <c r="C108" s="1">
        <v>0.02</v>
      </c>
      <c r="D108" s="1"/>
      <c r="E108" s="1">
        <v>0</v>
      </c>
      <c r="F108" s="1">
        <v>0</v>
      </c>
      <c r="G108" s="1">
        <v>5.12</v>
      </c>
      <c r="H108" s="1">
        <v>0</v>
      </c>
      <c r="I108" s="1">
        <v>5.14</v>
      </c>
    </row>
    <row r="109" spans="1:9" x14ac:dyDescent="0.2">
      <c r="A109" s="27" t="s">
        <v>2199</v>
      </c>
      <c r="B109" s="1">
        <v>0.1</v>
      </c>
      <c r="C109" s="1">
        <v>0</v>
      </c>
      <c r="D109" s="1"/>
      <c r="E109" s="1">
        <v>0.1</v>
      </c>
      <c r="F109" s="1">
        <v>0.13999999999999999</v>
      </c>
      <c r="G109" s="1">
        <v>0</v>
      </c>
      <c r="H109" s="1">
        <v>0.04</v>
      </c>
      <c r="I109" s="1">
        <v>0.37999999999999995</v>
      </c>
    </row>
    <row r="110" spans="1:9" x14ac:dyDescent="0.2">
      <c r="A110" s="10" t="s">
        <v>287</v>
      </c>
      <c r="B110" s="1">
        <v>70.16</v>
      </c>
      <c r="C110" s="1">
        <v>44.58</v>
      </c>
      <c r="D110" s="1"/>
      <c r="E110" s="1">
        <v>100.36093843994387</v>
      </c>
      <c r="F110" s="1">
        <v>58.06</v>
      </c>
      <c r="G110" s="1">
        <v>114.06</v>
      </c>
      <c r="H110" s="1">
        <v>109.46000000000001</v>
      </c>
      <c r="I110" s="1">
        <v>496.68093843994393</v>
      </c>
    </row>
    <row r="111" spans="1:9" x14ac:dyDescent="0.2">
      <c r="A111" s="27" t="s">
        <v>2204</v>
      </c>
      <c r="B111" s="1">
        <v>14.84</v>
      </c>
      <c r="C111" s="1">
        <v>4.3</v>
      </c>
      <c r="D111" s="1"/>
      <c r="E111" s="1">
        <v>8.7828353719671135</v>
      </c>
      <c r="F111" s="1">
        <v>3.92</v>
      </c>
      <c r="G111" s="1">
        <v>7.4399999999999995</v>
      </c>
      <c r="H111" s="1">
        <v>23.98</v>
      </c>
      <c r="I111" s="1">
        <v>63.262835371967114</v>
      </c>
    </row>
    <row r="112" spans="1:9" x14ac:dyDescent="0.2">
      <c r="A112" s="27" t="s">
        <v>2202</v>
      </c>
      <c r="B112" s="1">
        <v>34.78</v>
      </c>
      <c r="C112" s="1">
        <v>15.379999999999999</v>
      </c>
      <c r="D112" s="1"/>
      <c r="E112" s="1">
        <v>52.496490876278322</v>
      </c>
      <c r="F112" s="1">
        <v>28.4</v>
      </c>
      <c r="G112" s="1">
        <v>72.08</v>
      </c>
      <c r="H112" s="1">
        <v>50.480000000000004</v>
      </c>
      <c r="I112" s="1">
        <v>253.61649087627836</v>
      </c>
    </row>
    <row r="113" spans="1:9" x14ac:dyDescent="0.2">
      <c r="A113" s="27" t="s">
        <v>2207</v>
      </c>
      <c r="B113" s="1">
        <v>0.64</v>
      </c>
      <c r="C113" s="1">
        <v>0</v>
      </c>
      <c r="D113" s="1"/>
      <c r="E113" s="1">
        <v>3.9903749749348307</v>
      </c>
      <c r="F113" s="1">
        <v>1.06</v>
      </c>
      <c r="G113" s="1">
        <v>4.38</v>
      </c>
      <c r="H113" s="1">
        <v>9.82</v>
      </c>
      <c r="I113" s="1">
        <v>19.890374974934829</v>
      </c>
    </row>
    <row r="114" spans="1:9" x14ac:dyDescent="0.2">
      <c r="A114" s="27" t="s">
        <v>2200</v>
      </c>
      <c r="B114" s="1">
        <v>16.38</v>
      </c>
      <c r="C114" s="1">
        <v>22.36</v>
      </c>
      <c r="D114" s="1"/>
      <c r="E114" s="1">
        <v>17.044315219570887</v>
      </c>
      <c r="F114" s="1">
        <v>16.38</v>
      </c>
      <c r="G114" s="1">
        <v>20.76</v>
      </c>
      <c r="H114" s="1">
        <v>16</v>
      </c>
      <c r="I114" s="1">
        <v>108.92431521957089</v>
      </c>
    </row>
    <row r="115" spans="1:9" x14ac:dyDescent="0.2">
      <c r="A115" s="27" t="s">
        <v>2201</v>
      </c>
      <c r="B115" s="1">
        <v>3.52</v>
      </c>
      <c r="C115" s="1">
        <v>2.1</v>
      </c>
      <c r="D115" s="1"/>
      <c r="E115" s="1">
        <v>18.046921997192701</v>
      </c>
      <c r="F115" s="1">
        <v>8.3000000000000007</v>
      </c>
      <c r="G115" s="1">
        <v>9.4</v>
      </c>
      <c r="H115" s="1">
        <v>9.1800000000000015</v>
      </c>
      <c r="I115" s="1">
        <v>50.546921997192705</v>
      </c>
    </row>
    <row r="116" spans="1:9" x14ac:dyDescent="0.2">
      <c r="A116" s="27" t="s">
        <v>2199</v>
      </c>
      <c r="B116" s="1">
        <v>0</v>
      </c>
      <c r="C116" s="1">
        <v>0.44</v>
      </c>
      <c r="D116" s="1"/>
      <c r="E116" s="1">
        <v>0</v>
      </c>
      <c r="F116" s="1">
        <v>0</v>
      </c>
      <c r="G116" s="1">
        <v>0</v>
      </c>
      <c r="H116" s="1">
        <v>0</v>
      </c>
      <c r="I116" s="1">
        <v>0.44</v>
      </c>
    </row>
    <row r="117" spans="1:9" x14ac:dyDescent="0.2">
      <c r="A117" s="10" t="s">
        <v>290</v>
      </c>
      <c r="B117" s="1">
        <v>17.759999999999998</v>
      </c>
      <c r="C117" s="1">
        <v>42.960000000000008</v>
      </c>
      <c r="D117" s="1"/>
      <c r="E117" s="1">
        <v>79.84</v>
      </c>
      <c r="F117" s="1">
        <v>45.630486831604145</v>
      </c>
      <c r="G117" s="1"/>
      <c r="H117" s="1">
        <v>100.05982053838483</v>
      </c>
      <c r="I117" s="1">
        <v>286.250307369989</v>
      </c>
    </row>
    <row r="118" spans="1:9" x14ac:dyDescent="0.2">
      <c r="A118" s="27" t="s">
        <v>2204</v>
      </c>
      <c r="B118" s="1">
        <v>0.74</v>
      </c>
      <c r="C118" s="1">
        <v>13.780000000000001</v>
      </c>
      <c r="D118" s="1"/>
      <c r="E118" s="1">
        <v>2.44</v>
      </c>
      <c r="F118" s="1">
        <v>1.1771747805267359</v>
      </c>
      <c r="G118" s="1"/>
      <c r="H118" s="1">
        <v>10.049850448654038</v>
      </c>
      <c r="I118" s="1">
        <v>28.187025229180776</v>
      </c>
    </row>
    <row r="119" spans="1:9" x14ac:dyDescent="0.2">
      <c r="A119" s="27" t="s">
        <v>2202</v>
      </c>
      <c r="B119" s="1">
        <v>10.26</v>
      </c>
      <c r="C119" s="1">
        <v>15.24</v>
      </c>
      <c r="D119" s="1"/>
      <c r="E119" s="1">
        <v>24.6</v>
      </c>
      <c r="F119" s="1">
        <v>15.702314445331206</v>
      </c>
      <c r="G119" s="1"/>
      <c r="H119" s="1">
        <v>35.094715852442668</v>
      </c>
      <c r="I119" s="1">
        <v>100.89703029777388</v>
      </c>
    </row>
    <row r="120" spans="1:9" x14ac:dyDescent="0.2">
      <c r="A120" s="27" t="s">
        <v>2207</v>
      </c>
      <c r="B120" s="1">
        <v>0</v>
      </c>
      <c r="C120" s="1">
        <v>0.33999999999999997</v>
      </c>
      <c r="D120" s="1"/>
      <c r="E120" s="1">
        <v>3.36</v>
      </c>
      <c r="F120" s="1">
        <v>0.23942537909018355</v>
      </c>
      <c r="G120" s="1"/>
      <c r="H120" s="1">
        <v>2.3529411764705883</v>
      </c>
      <c r="I120" s="1">
        <v>6.292366555560772</v>
      </c>
    </row>
    <row r="121" spans="1:9" x14ac:dyDescent="0.2">
      <c r="A121" s="27" t="s">
        <v>2200</v>
      </c>
      <c r="B121" s="1">
        <v>6.76</v>
      </c>
      <c r="C121" s="1">
        <v>11.700000000000001</v>
      </c>
      <c r="D121" s="1"/>
      <c r="E121" s="1">
        <v>48.64</v>
      </c>
      <c r="F121" s="1">
        <v>28.491620111731841</v>
      </c>
      <c r="G121" s="1"/>
      <c r="H121" s="1">
        <v>52.562313060817544</v>
      </c>
      <c r="I121" s="1">
        <v>148.15393317254939</v>
      </c>
    </row>
    <row r="122" spans="1:9" x14ac:dyDescent="0.2">
      <c r="A122" s="27" t="s">
        <v>2201</v>
      </c>
      <c r="B122" s="1">
        <v>0</v>
      </c>
      <c r="C122" s="1">
        <v>1.8800000000000001</v>
      </c>
      <c r="D122" s="1"/>
      <c r="E122" s="1">
        <v>0.8</v>
      </c>
      <c r="F122" s="1">
        <v>1.9952114924181964E-2</v>
      </c>
      <c r="G122" s="1"/>
      <c r="H122" s="1">
        <v>0</v>
      </c>
      <c r="I122" s="1">
        <v>2.6999521149241823</v>
      </c>
    </row>
    <row r="123" spans="1:9" x14ac:dyDescent="0.2">
      <c r="A123" s="27" t="s">
        <v>2199</v>
      </c>
      <c r="B123" s="1">
        <v>0</v>
      </c>
      <c r="C123" s="1">
        <v>0.02</v>
      </c>
      <c r="D123" s="1"/>
      <c r="E123" s="1">
        <v>0</v>
      </c>
      <c r="F123" s="1">
        <v>0</v>
      </c>
      <c r="G123" s="1"/>
      <c r="H123" s="1">
        <v>0</v>
      </c>
      <c r="I123" s="1">
        <v>0.02</v>
      </c>
    </row>
    <row r="124" spans="1:9" x14ac:dyDescent="0.2">
      <c r="A124" s="10" t="s">
        <v>291</v>
      </c>
      <c r="B124" s="1">
        <v>32.360000000000007</v>
      </c>
      <c r="C124" s="1">
        <v>55.500000000000007</v>
      </c>
      <c r="D124" s="1"/>
      <c r="E124" s="1">
        <v>104.61999999999999</v>
      </c>
      <c r="F124" s="1">
        <v>49.339999999999996</v>
      </c>
      <c r="G124" s="1">
        <v>92.300000000000011</v>
      </c>
      <c r="H124" s="1">
        <v>88.642271545690875</v>
      </c>
      <c r="I124" s="1">
        <v>422.76227154569085</v>
      </c>
    </row>
    <row r="125" spans="1:9" x14ac:dyDescent="0.2">
      <c r="A125" s="27" t="s">
        <v>2204</v>
      </c>
      <c r="B125" s="1">
        <v>0.2</v>
      </c>
      <c r="C125" s="1">
        <v>5</v>
      </c>
      <c r="D125" s="1"/>
      <c r="E125" s="1">
        <v>10.780000000000001</v>
      </c>
      <c r="F125" s="1">
        <v>2.76</v>
      </c>
      <c r="G125" s="1">
        <v>13.5</v>
      </c>
      <c r="H125" s="1">
        <v>9.4181163767246563</v>
      </c>
      <c r="I125" s="1">
        <v>41.658116376724657</v>
      </c>
    </row>
    <row r="126" spans="1:9" x14ac:dyDescent="0.2">
      <c r="A126" s="27" t="s">
        <v>2202</v>
      </c>
      <c r="B126" s="1">
        <v>22.34</v>
      </c>
      <c r="C126" s="1">
        <v>31.46</v>
      </c>
      <c r="D126" s="1"/>
      <c r="E126" s="1">
        <v>25.979999999999997</v>
      </c>
      <c r="F126" s="1">
        <v>2.8400000000000003</v>
      </c>
      <c r="G126" s="1">
        <v>14.6</v>
      </c>
      <c r="H126" s="1">
        <v>17.776444711057788</v>
      </c>
      <c r="I126" s="1">
        <v>114.99644471105779</v>
      </c>
    </row>
    <row r="127" spans="1:9" x14ac:dyDescent="0.2">
      <c r="A127" s="27" t="s">
        <v>2207</v>
      </c>
      <c r="B127" s="1">
        <v>0.67999999999999994</v>
      </c>
      <c r="C127" s="1">
        <v>0.70000000000000007</v>
      </c>
      <c r="D127" s="1"/>
      <c r="E127" s="1">
        <v>8.1</v>
      </c>
      <c r="F127" s="1">
        <v>1.4200000000000002</v>
      </c>
      <c r="G127" s="1">
        <v>1.4200000000000002</v>
      </c>
      <c r="H127" s="1">
        <v>0.45990801839632078</v>
      </c>
      <c r="I127" s="1">
        <v>12.779908018396322</v>
      </c>
    </row>
    <row r="128" spans="1:9" x14ac:dyDescent="0.2">
      <c r="A128" s="27" t="s">
        <v>2200</v>
      </c>
      <c r="B128" s="1">
        <v>9.120000000000001</v>
      </c>
      <c r="C128" s="1">
        <v>17.78</v>
      </c>
      <c r="D128" s="1"/>
      <c r="E128" s="1">
        <v>56.66</v>
      </c>
      <c r="F128" s="1">
        <v>38.56</v>
      </c>
      <c r="G128" s="1">
        <v>58.24</v>
      </c>
      <c r="H128" s="1">
        <v>56.828634273145376</v>
      </c>
      <c r="I128" s="1">
        <v>237.1886342731454</v>
      </c>
    </row>
    <row r="129" spans="1:9" x14ac:dyDescent="0.2">
      <c r="A129" s="27" t="s">
        <v>2201</v>
      </c>
      <c r="B129" s="1">
        <v>0.02</v>
      </c>
      <c r="C129" s="1">
        <v>0.55999999999999994</v>
      </c>
      <c r="D129" s="1"/>
      <c r="E129" s="1">
        <v>0.5</v>
      </c>
      <c r="F129" s="1">
        <v>3.46</v>
      </c>
      <c r="G129" s="1">
        <v>4.54</v>
      </c>
      <c r="H129" s="1">
        <v>4.1591681663667268</v>
      </c>
      <c r="I129" s="1">
        <v>13.239168166366728</v>
      </c>
    </row>
    <row r="130" spans="1:9" x14ac:dyDescent="0.2">
      <c r="A130" s="27" t="s">
        <v>2199</v>
      </c>
      <c r="B130" s="1">
        <v>0</v>
      </c>
      <c r="C130" s="1">
        <v>0</v>
      </c>
      <c r="D130" s="1"/>
      <c r="E130" s="1">
        <v>2.6</v>
      </c>
      <c r="F130" s="1">
        <v>0.3</v>
      </c>
      <c r="G130" s="1">
        <v>0</v>
      </c>
      <c r="H130" s="1">
        <v>0</v>
      </c>
      <c r="I130" s="1">
        <v>2.9</v>
      </c>
    </row>
    <row r="131" spans="1:9" x14ac:dyDescent="0.2">
      <c r="A131" s="10" t="s">
        <v>296</v>
      </c>
      <c r="B131" s="1">
        <v>29.64</v>
      </c>
      <c r="C131" s="1">
        <v>33.820000000000007</v>
      </c>
      <c r="D131" s="1"/>
      <c r="E131" s="1">
        <v>108.64</v>
      </c>
      <c r="F131" s="1">
        <v>39.274322169059019</v>
      </c>
      <c r="G131" s="1">
        <v>102.16</v>
      </c>
      <c r="H131" s="1">
        <v>138.34331337325349</v>
      </c>
      <c r="I131" s="1">
        <v>451.87763554231253</v>
      </c>
    </row>
    <row r="132" spans="1:9" x14ac:dyDescent="0.2">
      <c r="A132" s="27" t="s">
        <v>2204</v>
      </c>
      <c r="B132" s="1">
        <v>1.38</v>
      </c>
      <c r="C132" s="1">
        <v>1.9800000000000002</v>
      </c>
      <c r="D132" s="1"/>
      <c r="E132" s="1">
        <v>19.82</v>
      </c>
      <c r="F132" s="1">
        <v>10.944976076555024</v>
      </c>
      <c r="G132" s="1">
        <v>26.340000000000003</v>
      </c>
      <c r="H132" s="1">
        <v>24.331337325349299</v>
      </c>
      <c r="I132" s="1">
        <v>84.796313401904328</v>
      </c>
    </row>
    <row r="133" spans="1:9" x14ac:dyDescent="0.2">
      <c r="A133" s="27" t="s">
        <v>2202</v>
      </c>
      <c r="B133" s="1">
        <v>26.8</v>
      </c>
      <c r="C133" s="1">
        <v>28.62</v>
      </c>
      <c r="D133" s="1"/>
      <c r="E133" s="1">
        <v>67.36</v>
      </c>
      <c r="F133" s="1">
        <v>14.593301435406699</v>
      </c>
      <c r="G133" s="1">
        <v>41.160000000000004</v>
      </c>
      <c r="H133" s="1">
        <v>40.898203592814369</v>
      </c>
      <c r="I133" s="1">
        <v>219.43150502822107</v>
      </c>
    </row>
    <row r="134" spans="1:9" x14ac:dyDescent="0.2">
      <c r="A134" s="27" t="s">
        <v>2207</v>
      </c>
      <c r="B134" s="1">
        <v>0</v>
      </c>
      <c r="C134" s="1">
        <v>0.62</v>
      </c>
      <c r="D134" s="1"/>
      <c r="E134" s="1">
        <v>5.16</v>
      </c>
      <c r="F134" s="1">
        <v>1.7942583732057416</v>
      </c>
      <c r="G134" s="1">
        <v>5.24</v>
      </c>
      <c r="H134" s="1">
        <v>34.610778443113773</v>
      </c>
      <c r="I134" s="1">
        <v>47.425036816319519</v>
      </c>
    </row>
    <row r="135" spans="1:9" x14ac:dyDescent="0.2">
      <c r="A135" s="27" t="s">
        <v>2200</v>
      </c>
      <c r="B135" s="1">
        <v>1.46</v>
      </c>
      <c r="C135" s="1">
        <v>2.54</v>
      </c>
      <c r="D135" s="1"/>
      <c r="E135" s="1">
        <v>12</v>
      </c>
      <c r="F135" s="1">
        <v>11.383572567783094</v>
      </c>
      <c r="G135" s="1">
        <v>27.639999999999997</v>
      </c>
      <c r="H135" s="1">
        <v>34.351297405189619</v>
      </c>
      <c r="I135" s="1">
        <v>89.374869972972704</v>
      </c>
    </row>
    <row r="136" spans="1:9" x14ac:dyDescent="0.2">
      <c r="A136" s="27" t="s">
        <v>2201</v>
      </c>
      <c r="B136" s="1">
        <v>0</v>
      </c>
      <c r="C136" s="1">
        <v>0.06</v>
      </c>
      <c r="D136" s="1"/>
      <c r="E136" s="1">
        <v>4.1399999999999997</v>
      </c>
      <c r="F136" s="1">
        <v>0.55821371610845294</v>
      </c>
      <c r="G136" s="1">
        <v>1.78</v>
      </c>
      <c r="H136" s="1">
        <v>4.1516966067864276</v>
      </c>
      <c r="I136" s="1">
        <v>10.68991032289488</v>
      </c>
    </row>
    <row r="137" spans="1:9" x14ac:dyDescent="0.2">
      <c r="A137" s="27" t="s">
        <v>2199</v>
      </c>
      <c r="B137" s="1">
        <v>0</v>
      </c>
      <c r="C137" s="1">
        <v>0</v>
      </c>
      <c r="D137" s="1"/>
      <c r="E137" s="1">
        <v>0.16</v>
      </c>
      <c r="F137" s="1">
        <v>0</v>
      </c>
      <c r="G137" s="1">
        <v>0</v>
      </c>
      <c r="H137" s="1">
        <v>0</v>
      </c>
      <c r="I137" s="1">
        <v>0.16</v>
      </c>
    </row>
    <row r="138" spans="1:9" x14ac:dyDescent="0.2">
      <c r="A138" s="10" t="s">
        <v>297</v>
      </c>
      <c r="B138" s="1">
        <v>74.420000000000016</v>
      </c>
      <c r="C138" s="1">
        <v>59.559999999999995</v>
      </c>
      <c r="D138" s="1"/>
      <c r="E138" s="1">
        <v>132.18</v>
      </c>
      <c r="F138" s="1">
        <v>39.200000000000003</v>
      </c>
      <c r="G138" s="1">
        <v>77.779999999999987</v>
      </c>
      <c r="H138" s="1">
        <v>102.52000000000001</v>
      </c>
      <c r="I138" s="1">
        <v>485.66000000000008</v>
      </c>
    </row>
    <row r="139" spans="1:9" x14ac:dyDescent="0.2">
      <c r="A139" s="27" t="s">
        <v>2204</v>
      </c>
      <c r="B139" s="1">
        <v>1.38</v>
      </c>
      <c r="C139" s="1">
        <v>1.1199999999999999</v>
      </c>
      <c r="D139" s="1"/>
      <c r="E139" s="1">
        <v>2.06</v>
      </c>
      <c r="F139" s="1">
        <v>0.45999999999999996</v>
      </c>
      <c r="G139" s="1">
        <v>13.059999999999999</v>
      </c>
      <c r="H139" s="1">
        <v>7.3999999999999995</v>
      </c>
      <c r="I139" s="1">
        <v>25.479999999999997</v>
      </c>
    </row>
    <row r="140" spans="1:9" x14ac:dyDescent="0.2">
      <c r="A140" s="27" t="s">
        <v>2202</v>
      </c>
      <c r="B140" s="1">
        <v>62.460000000000008</v>
      </c>
      <c r="C140" s="1">
        <v>43.4</v>
      </c>
      <c r="D140" s="1"/>
      <c r="E140" s="1">
        <v>88.52</v>
      </c>
      <c r="F140" s="1">
        <v>17.740000000000002</v>
      </c>
      <c r="G140" s="1">
        <v>46.54</v>
      </c>
      <c r="H140" s="1">
        <v>68.5</v>
      </c>
      <c r="I140" s="1">
        <v>327.16000000000003</v>
      </c>
    </row>
    <row r="141" spans="1:9" x14ac:dyDescent="0.2">
      <c r="A141" s="27" t="s">
        <v>2207</v>
      </c>
      <c r="B141" s="1">
        <v>0</v>
      </c>
      <c r="C141" s="1">
        <v>0.22</v>
      </c>
      <c r="D141" s="1"/>
      <c r="E141" s="1">
        <v>4.6399999999999997</v>
      </c>
      <c r="F141" s="1">
        <v>0</v>
      </c>
      <c r="G141" s="1">
        <v>1.1599999999999999</v>
      </c>
      <c r="H141" s="1">
        <v>3.4000000000000004</v>
      </c>
      <c r="I141" s="1">
        <v>9.42</v>
      </c>
    </row>
    <row r="142" spans="1:9" x14ac:dyDescent="0.2">
      <c r="A142" s="27" t="s">
        <v>2200</v>
      </c>
      <c r="B142" s="1">
        <v>10.58</v>
      </c>
      <c r="C142" s="1">
        <v>14.82</v>
      </c>
      <c r="D142" s="1"/>
      <c r="E142" s="1">
        <v>36.96</v>
      </c>
      <c r="F142" s="1">
        <v>20.28</v>
      </c>
      <c r="G142" s="1">
        <v>17.02</v>
      </c>
      <c r="H142" s="1">
        <v>23.22</v>
      </c>
      <c r="I142" s="1">
        <v>122.88</v>
      </c>
    </row>
    <row r="143" spans="1:9" x14ac:dyDescent="0.2">
      <c r="A143" s="27" t="s">
        <v>2201</v>
      </c>
      <c r="B143" s="1">
        <v>0</v>
      </c>
      <c r="C143" s="1">
        <v>0</v>
      </c>
      <c r="D143" s="1"/>
      <c r="E143" s="1">
        <v>0</v>
      </c>
      <c r="F143" s="1">
        <v>0</v>
      </c>
      <c r="G143" s="1">
        <v>0</v>
      </c>
      <c r="H143" s="1">
        <v>0</v>
      </c>
      <c r="I143" s="1">
        <v>0</v>
      </c>
    </row>
    <row r="144" spans="1:9" x14ac:dyDescent="0.2">
      <c r="A144" s="27" t="s">
        <v>2199</v>
      </c>
      <c r="B144" s="1">
        <v>0</v>
      </c>
      <c r="C144" s="1">
        <v>0</v>
      </c>
      <c r="D144" s="1"/>
      <c r="E144" s="1">
        <v>0</v>
      </c>
      <c r="F144" s="1">
        <v>0.72</v>
      </c>
      <c r="G144" s="1">
        <v>0</v>
      </c>
      <c r="H144" s="1">
        <v>0</v>
      </c>
      <c r="I144" s="1">
        <v>0.72</v>
      </c>
    </row>
    <row r="145" spans="1:9" x14ac:dyDescent="0.2">
      <c r="A145" s="10" t="s">
        <v>300</v>
      </c>
      <c r="B145" s="1">
        <v>20.64</v>
      </c>
      <c r="C145" s="1">
        <v>67.539999999999992</v>
      </c>
      <c r="D145" s="1"/>
      <c r="E145" s="1">
        <v>123.00319488817891</v>
      </c>
      <c r="F145" s="1">
        <v>24.685188886667998</v>
      </c>
      <c r="G145" s="1">
        <v>88.188347964884272</v>
      </c>
      <c r="H145" s="1">
        <v>94.47999999999999</v>
      </c>
      <c r="I145" s="1">
        <v>418.53673173973124</v>
      </c>
    </row>
    <row r="146" spans="1:9" x14ac:dyDescent="0.2">
      <c r="A146" s="27" t="s">
        <v>2204</v>
      </c>
      <c r="B146" s="1">
        <v>4.32</v>
      </c>
      <c r="C146" s="1">
        <v>29.720000000000002</v>
      </c>
      <c r="D146" s="1"/>
      <c r="E146" s="1">
        <v>2.4361022364217253</v>
      </c>
      <c r="F146" s="1">
        <v>1.5390765540675595</v>
      </c>
      <c r="G146" s="1">
        <v>11.831604150039905</v>
      </c>
      <c r="H146" s="1">
        <v>19.86</v>
      </c>
      <c r="I146" s="1">
        <v>69.706782940529195</v>
      </c>
    </row>
    <row r="147" spans="1:9" x14ac:dyDescent="0.2">
      <c r="A147" s="27" t="s">
        <v>2202</v>
      </c>
      <c r="B147" s="1">
        <v>9.120000000000001</v>
      </c>
      <c r="C147" s="1">
        <v>21.36</v>
      </c>
      <c r="D147" s="1"/>
      <c r="E147" s="1">
        <v>42.212460063897758</v>
      </c>
      <c r="F147" s="1">
        <v>3.0981411153308014</v>
      </c>
      <c r="G147" s="1">
        <v>38.946528332003197</v>
      </c>
      <c r="H147" s="1">
        <v>34.619999999999997</v>
      </c>
      <c r="I147" s="1">
        <v>149.35712951123176</v>
      </c>
    </row>
    <row r="148" spans="1:9" x14ac:dyDescent="0.2">
      <c r="A148" s="27" t="s">
        <v>2207</v>
      </c>
      <c r="B148" s="1">
        <v>0</v>
      </c>
      <c r="C148" s="1">
        <v>0.6</v>
      </c>
      <c r="D148" s="1"/>
      <c r="E148" s="1">
        <v>7.6477635782747608</v>
      </c>
      <c r="F148" s="1">
        <v>1.4791125324805117</v>
      </c>
      <c r="G148" s="1">
        <v>3.1125299281723864</v>
      </c>
      <c r="H148" s="1">
        <v>3.5999999999999996</v>
      </c>
      <c r="I148" s="1">
        <v>16.439406038927658</v>
      </c>
    </row>
    <row r="149" spans="1:9" x14ac:dyDescent="0.2">
      <c r="A149" s="27" t="s">
        <v>2200</v>
      </c>
      <c r="B149" s="1">
        <v>2.1800000000000002</v>
      </c>
      <c r="C149" s="1">
        <v>5.62</v>
      </c>
      <c r="D149" s="1"/>
      <c r="E149" s="1">
        <v>33.506389776357828</v>
      </c>
      <c r="F149" s="1">
        <v>14.731161303218068</v>
      </c>
      <c r="G149" s="1">
        <v>29.828411811652032</v>
      </c>
      <c r="H149" s="1">
        <v>24.8</v>
      </c>
      <c r="I149" s="1">
        <v>110.66596289122792</v>
      </c>
    </row>
    <row r="150" spans="1:9" x14ac:dyDescent="0.2">
      <c r="A150" s="27" t="s">
        <v>2201</v>
      </c>
      <c r="B150" s="1">
        <v>4.3</v>
      </c>
      <c r="C150" s="1">
        <v>9.36</v>
      </c>
      <c r="D150" s="1"/>
      <c r="E150" s="1">
        <v>37.200479233226837</v>
      </c>
      <c r="F150" s="1">
        <v>3.6178293024185488</v>
      </c>
      <c r="G150" s="1">
        <v>4.4692737430167595</v>
      </c>
      <c r="H150" s="1">
        <v>11.600000000000001</v>
      </c>
      <c r="I150" s="1">
        <v>70.547582278662148</v>
      </c>
    </row>
    <row r="151" spans="1:9" x14ac:dyDescent="0.2">
      <c r="A151" s="27" t="s">
        <v>2199</v>
      </c>
      <c r="B151" s="1">
        <v>0.72</v>
      </c>
      <c r="C151" s="1">
        <v>0.88</v>
      </c>
      <c r="D151" s="1"/>
      <c r="E151" s="1">
        <v>0</v>
      </c>
      <c r="F151" s="1">
        <v>0.21986807915250847</v>
      </c>
      <c r="G151" s="1">
        <v>0</v>
      </c>
      <c r="H151" s="1">
        <v>0</v>
      </c>
      <c r="I151" s="1">
        <v>1.8198680791525086</v>
      </c>
    </row>
    <row r="152" spans="1:9" x14ac:dyDescent="0.2">
      <c r="A152" s="10" t="s">
        <v>301</v>
      </c>
      <c r="B152" s="1">
        <v>13.96</v>
      </c>
      <c r="C152" s="1">
        <v>31.68</v>
      </c>
      <c r="D152" s="1"/>
      <c r="E152" s="1">
        <v>68.139999999999986</v>
      </c>
      <c r="F152" s="1">
        <v>17.142857142857142</v>
      </c>
      <c r="G152" s="1">
        <v>48.900000000000006</v>
      </c>
      <c r="H152" s="1">
        <v>70.409590409590407</v>
      </c>
      <c r="I152" s="1">
        <v>250.23244755244758</v>
      </c>
    </row>
    <row r="153" spans="1:9" x14ac:dyDescent="0.2">
      <c r="A153" s="27" t="s">
        <v>2204</v>
      </c>
      <c r="B153" s="1">
        <v>2.2200000000000002</v>
      </c>
      <c r="C153" s="1">
        <v>13.320000000000002</v>
      </c>
      <c r="D153" s="1"/>
      <c r="E153" s="1">
        <v>7.08</v>
      </c>
      <c r="F153" s="1">
        <v>0.65934065934065933</v>
      </c>
      <c r="G153" s="1">
        <v>11.72</v>
      </c>
      <c r="H153" s="1">
        <v>10.829170829170829</v>
      </c>
      <c r="I153" s="1">
        <v>45.828511488511495</v>
      </c>
    </row>
    <row r="154" spans="1:9" x14ac:dyDescent="0.2">
      <c r="A154" s="27" t="s">
        <v>2202</v>
      </c>
      <c r="B154" s="1">
        <v>11.64</v>
      </c>
      <c r="C154" s="1">
        <v>18.04</v>
      </c>
      <c r="D154" s="1"/>
      <c r="E154" s="1">
        <v>44.2</v>
      </c>
      <c r="F154" s="1">
        <v>3.3966033966033966</v>
      </c>
      <c r="G154" s="1">
        <v>20.580000000000002</v>
      </c>
      <c r="H154" s="1">
        <v>41.638361638361637</v>
      </c>
      <c r="I154" s="1">
        <v>139.49496503496502</v>
      </c>
    </row>
    <row r="155" spans="1:9" x14ac:dyDescent="0.2">
      <c r="A155" s="27" t="s">
        <v>2207</v>
      </c>
      <c r="B155" s="1">
        <v>0</v>
      </c>
      <c r="C155" s="1">
        <v>0</v>
      </c>
      <c r="D155" s="1"/>
      <c r="E155" s="1">
        <v>3.3000000000000003</v>
      </c>
      <c r="F155" s="1">
        <v>0.49950049950049952</v>
      </c>
      <c r="G155" s="1">
        <v>0.3</v>
      </c>
      <c r="H155" s="1">
        <v>1.6383616383616386</v>
      </c>
      <c r="I155" s="1">
        <v>5.7378621378621384</v>
      </c>
    </row>
    <row r="156" spans="1:9" x14ac:dyDescent="0.2">
      <c r="A156" s="27" t="s">
        <v>2200</v>
      </c>
      <c r="B156" s="1">
        <v>0</v>
      </c>
      <c r="C156" s="1">
        <v>0</v>
      </c>
      <c r="D156" s="1"/>
      <c r="E156" s="1">
        <v>11.959999999999999</v>
      </c>
      <c r="F156" s="1">
        <v>12.327672327672328</v>
      </c>
      <c r="G156" s="1">
        <v>16.3</v>
      </c>
      <c r="H156" s="1">
        <v>16.243756243756245</v>
      </c>
      <c r="I156" s="1">
        <v>56.831428571428567</v>
      </c>
    </row>
    <row r="157" spans="1:9" x14ac:dyDescent="0.2">
      <c r="A157" s="27" t="s">
        <v>2201</v>
      </c>
      <c r="B157" s="1">
        <v>0</v>
      </c>
      <c r="C157" s="1">
        <v>0</v>
      </c>
      <c r="D157" s="1"/>
      <c r="E157" s="1">
        <v>0</v>
      </c>
      <c r="F157" s="1">
        <v>0</v>
      </c>
      <c r="G157" s="1">
        <v>0</v>
      </c>
      <c r="H157" s="1">
        <v>0</v>
      </c>
      <c r="I157" s="1">
        <v>0</v>
      </c>
    </row>
    <row r="158" spans="1:9" x14ac:dyDescent="0.2">
      <c r="A158" s="27" t="s">
        <v>2199</v>
      </c>
      <c r="B158" s="1">
        <v>0.1</v>
      </c>
      <c r="C158" s="1">
        <v>0.32</v>
      </c>
      <c r="D158" s="1"/>
      <c r="E158" s="1">
        <v>1.6</v>
      </c>
      <c r="F158" s="1">
        <v>0.25974025974025972</v>
      </c>
      <c r="G158" s="1">
        <v>0</v>
      </c>
      <c r="H158" s="1">
        <v>5.9940059940059937E-2</v>
      </c>
      <c r="I158" s="1">
        <v>2.33968031968032</v>
      </c>
    </row>
    <row r="159" spans="1:9" x14ac:dyDescent="0.2">
      <c r="A159" s="10" t="s">
        <v>306</v>
      </c>
      <c r="B159" s="1">
        <v>75.819999999999993</v>
      </c>
      <c r="C159" s="1">
        <v>39.14</v>
      </c>
      <c r="D159" s="1"/>
      <c r="E159" s="1">
        <v>83.027069749061454</v>
      </c>
      <c r="F159" s="1">
        <v>46.653504442250743</v>
      </c>
      <c r="G159" s="1">
        <v>93.2</v>
      </c>
      <c r="H159" s="1">
        <v>125.42000000000002</v>
      </c>
      <c r="I159" s="1">
        <v>463.26057419131223</v>
      </c>
    </row>
    <row r="160" spans="1:9" x14ac:dyDescent="0.2">
      <c r="A160" s="27" t="s">
        <v>2204</v>
      </c>
      <c r="B160" s="1">
        <v>2.1399999999999997</v>
      </c>
      <c r="C160" s="1">
        <v>3.32</v>
      </c>
      <c r="D160" s="1"/>
      <c r="E160" s="1">
        <v>10.156095633274056</v>
      </c>
      <c r="F160" s="1">
        <v>14.550839091806514</v>
      </c>
      <c r="G160" s="1">
        <v>27.82</v>
      </c>
      <c r="H160" s="1">
        <v>31.22</v>
      </c>
      <c r="I160" s="1">
        <v>89.206934725080572</v>
      </c>
    </row>
    <row r="161" spans="1:9" x14ac:dyDescent="0.2">
      <c r="A161" s="27" t="s">
        <v>2202</v>
      </c>
      <c r="B161" s="1">
        <v>69.3</v>
      </c>
      <c r="C161" s="1">
        <v>30</v>
      </c>
      <c r="D161" s="1"/>
      <c r="E161" s="1">
        <v>46.216162813673186</v>
      </c>
      <c r="F161" s="1">
        <v>13.662388943731491</v>
      </c>
      <c r="G161" s="1">
        <v>27.82</v>
      </c>
      <c r="H161" s="1">
        <v>34.74</v>
      </c>
      <c r="I161" s="1">
        <v>221.73855175740468</v>
      </c>
    </row>
    <row r="162" spans="1:9" x14ac:dyDescent="0.2">
      <c r="A162" s="27" t="s">
        <v>2207</v>
      </c>
      <c r="B162" s="1">
        <v>0</v>
      </c>
      <c r="C162" s="1">
        <v>0.77999999999999992</v>
      </c>
      <c r="D162" s="1"/>
      <c r="E162" s="1">
        <v>3.06263584271883</v>
      </c>
      <c r="F162" s="1">
        <v>7.7788746298124378</v>
      </c>
      <c r="G162" s="1">
        <v>14.26</v>
      </c>
      <c r="H162" s="1">
        <v>29.28</v>
      </c>
      <c r="I162" s="1">
        <v>55.161510472531269</v>
      </c>
    </row>
    <row r="163" spans="1:9" x14ac:dyDescent="0.2">
      <c r="A163" s="27" t="s">
        <v>2200</v>
      </c>
      <c r="B163" s="1">
        <v>4.38</v>
      </c>
      <c r="C163" s="1">
        <v>5.04</v>
      </c>
      <c r="D163" s="1"/>
      <c r="E163" s="1">
        <v>23.592175459395374</v>
      </c>
      <c r="F163" s="1">
        <v>10.661401776900297</v>
      </c>
      <c r="G163" s="1">
        <v>22.3</v>
      </c>
      <c r="H163" s="1">
        <v>27.92</v>
      </c>
      <c r="I163" s="1">
        <v>93.89357723629567</v>
      </c>
    </row>
    <row r="164" spans="1:9" x14ac:dyDescent="0.2">
      <c r="A164" s="27" t="s">
        <v>2201</v>
      </c>
      <c r="B164" s="1">
        <v>0</v>
      </c>
      <c r="C164" s="1">
        <v>0</v>
      </c>
      <c r="D164" s="1"/>
      <c r="E164" s="1">
        <v>0</v>
      </c>
      <c r="F164" s="1">
        <v>0</v>
      </c>
      <c r="G164" s="1">
        <v>1</v>
      </c>
      <c r="H164" s="1">
        <v>2.2599999999999998</v>
      </c>
      <c r="I164" s="1">
        <v>3.26</v>
      </c>
    </row>
    <row r="165" spans="1:9" x14ac:dyDescent="0.2">
      <c r="A165" s="27" t="s">
        <v>2199</v>
      </c>
      <c r="B165" s="1">
        <v>0</v>
      </c>
      <c r="C165" s="1">
        <v>0</v>
      </c>
      <c r="D165" s="1"/>
      <c r="E165" s="1">
        <v>0</v>
      </c>
      <c r="F165" s="1">
        <v>0</v>
      </c>
      <c r="G165" s="1">
        <v>0</v>
      </c>
      <c r="H165" s="1">
        <v>0</v>
      </c>
      <c r="I165" s="1">
        <v>0</v>
      </c>
    </row>
    <row r="166" spans="1:9" x14ac:dyDescent="0.2">
      <c r="A166" s="10" t="s">
        <v>311</v>
      </c>
      <c r="B166" s="1">
        <v>26.419999999999998</v>
      </c>
      <c r="C166" s="1">
        <v>32.999999999999993</v>
      </c>
      <c r="D166" s="1"/>
      <c r="E166" s="1">
        <v>103.81770937437537</v>
      </c>
      <c r="F166" s="1">
        <v>23.96</v>
      </c>
      <c r="G166" s="1">
        <v>91.82</v>
      </c>
      <c r="H166" s="1">
        <v>94.579999999999984</v>
      </c>
      <c r="I166" s="1">
        <v>373.59770937437531</v>
      </c>
    </row>
    <row r="167" spans="1:9" x14ac:dyDescent="0.2">
      <c r="A167" s="27" t="s">
        <v>2204</v>
      </c>
      <c r="B167" s="1">
        <v>4</v>
      </c>
      <c r="C167" s="1">
        <v>12.620000000000001</v>
      </c>
      <c r="D167" s="1"/>
      <c r="E167" s="1">
        <v>3.5578652808315017</v>
      </c>
      <c r="F167" s="1">
        <v>2.6599999999999997</v>
      </c>
      <c r="G167" s="1">
        <v>15.659999999999998</v>
      </c>
      <c r="H167" s="1">
        <v>21.88</v>
      </c>
      <c r="I167" s="1">
        <v>60.3778652808315</v>
      </c>
    </row>
    <row r="168" spans="1:9" x14ac:dyDescent="0.2">
      <c r="A168" s="27" t="s">
        <v>2202</v>
      </c>
      <c r="B168" s="1">
        <v>19.919999999999998</v>
      </c>
      <c r="C168" s="1">
        <v>15.78</v>
      </c>
      <c r="D168" s="1"/>
      <c r="E168" s="1">
        <v>55.206875874475315</v>
      </c>
      <c r="F168" s="1">
        <v>6.32</v>
      </c>
      <c r="G168" s="1">
        <v>38.58</v>
      </c>
      <c r="H168" s="1">
        <v>48.16</v>
      </c>
      <c r="I168" s="1">
        <v>183.96687587447528</v>
      </c>
    </row>
    <row r="169" spans="1:9" x14ac:dyDescent="0.2">
      <c r="A169" s="27" t="s">
        <v>2207</v>
      </c>
      <c r="B169" s="1">
        <v>0</v>
      </c>
      <c r="C169" s="1">
        <v>0.06</v>
      </c>
      <c r="D169" s="1"/>
      <c r="E169" s="1">
        <v>8.1151309214471326</v>
      </c>
      <c r="F169" s="1">
        <v>0.3</v>
      </c>
      <c r="G169" s="1">
        <v>6.6000000000000005</v>
      </c>
      <c r="H169" s="1">
        <v>5.24</v>
      </c>
      <c r="I169" s="1">
        <v>20.315130921447135</v>
      </c>
    </row>
    <row r="170" spans="1:9" x14ac:dyDescent="0.2">
      <c r="A170" s="27" t="s">
        <v>2200</v>
      </c>
      <c r="B170" s="1">
        <v>1.48</v>
      </c>
      <c r="C170" s="1">
        <v>0.74</v>
      </c>
      <c r="D170" s="1"/>
      <c r="E170" s="1">
        <v>13.971617029782129</v>
      </c>
      <c r="F170" s="1">
        <v>12.26</v>
      </c>
      <c r="G170" s="1">
        <v>21.62</v>
      </c>
      <c r="H170" s="1">
        <v>13.719999999999999</v>
      </c>
      <c r="I170" s="1">
        <v>63.791617029782131</v>
      </c>
    </row>
    <row r="171" spans="1:9" x14ac:dyDescent="0.2">
      <c r="A171" s="27" t="s">
        <v>2201</v>
      </c>
      <c r="B171" s="1">
        <v>1.02</v>
      </c>
      <c r="C171" s="1">
        <v>3.8</v>
      </c>
      <c r="D171" s="1"/>
      <c r="E171" s="1">
        <v>22.966220267839297</v>
      </c>
      <c r="F171" s="1">
        <v>2.42</v>
      </c>
      <c r="G171" s="1">
        <v>9.36</v>
      </c>
      <c r="H171" s="1">
        <v>5.58</v>
      </c>
      <c r="I171" s="1">
        <v>45.146220267839297</v>
      </c>
    </row>
    <row r="172" spans="1:9" x14ac:dyDescent="0.2">
      <c r="A172" s="27" t="s">
        <v>2199</v>
      </c>
      <c r="B172" s="1">
        <v>0</v>
      </c>
      <c r="C172" s="1">
        <v>0</v>
      </c>
      <c r="D172" s="1"/>
      <c r="E172" s="1">
        <v>0</v>
      </c>
      <c r="F172" s="1">
        <v>0</v>
      </c>
      <c r="G172" s="1">
        <v>0</v>
      </c>
      <c r="H172" s="1">
        <v>0</v>
      </c>
      <c r="I172" s="1">
        <v>0</v>
      </c>
    </row>
    <row r="173" spans="1:9" x14ac:dyDescent="0.2">
      <c r="A173" s="10" t="s">
        <v>312</v>
      </c>
      <c r="B173" s="1">
        <v>29.76</v>
      </c>
      <c r="C173" s="1"/>
      <c r="D173" s="1"/>
      <c r="E173" s="1">
        <v>63.329336530775379</v>
      </c>
      <c r="F173" s="1">
        <v>23.64</v>
      </c>
      <c r="G173" s="1">
        <v>69.319999999999993</v>
      </c>
      <c r="H173" s="1">
        <v>70.22</v>
      </c>
      <c r="I173" s="1">
        <v>256.26933653077538</v>
      </c>
    </row>
    <row r="174" spans="1:9" x14ac:dyDescent="0.2">
      <c r="A174" s="27" t="s">
        <v>2204</v>
      </c>
      <c r="B174" s="1">
        <v>2.1800000000000002</v>
      </c>
      <c r="C174" s="1"/>
      <c r="D174" s="1"/>
      <c r="E174" s="1">
        <v>8.2334132693844921</v>
      </c>
      <c r="F174" s="1">
        <v>6.58</v>
      </c>
      <c r="G174" s="1">
        <v>15.959999999999999</v>
      </c>
      <c r="H174" s="1">
        <v>12.379999999999999</v>
      </c>
      <c r="I174" s="1">
        <v>45.333413269384494</v>
      </c>
    </row>
    <row r="175" spans="1:9" x14ac:dyDescent="0.2">
      <c r="A175" s="27" t="s">
        <v>2202</v>
      </c>
      <c r="B175" s="1">
        <v>25.580000000000002</v>
      </c>
      <c r="C175" s="1"/>
      <c r="D175" s="1"/>
      <c r="E175" s="1">
        <v>35.851318944844124</v>
      </c>
      <c r="F175" s="1">
        <v>2.68</v>
      </c>
      <c r="G175" s="1">
        <v>20.04</v>
      </c>
      <c r="H175" s="1">
        <v>27.74</v>
      </c>
      <c r="I175" s="1">
        <v>111.89131894484412</v>
      </c>
    </row>
    <row r="176" spans="1:9" x14ac:dyDescent="0.2">
      <c r="A176" s="27" t="s">
        <v>2207</v>
      </c>
      <c r="B176" s="1">
        <v>0.02</v>
      </c>
      <c r="C176" s="1"/>
      <c r="D176" s="1"/>
      <c r="E176" s="1">
        <v>6.6746602717825745</v>
      </c>
      <c r="F176" s="1">
        <v>1.22</v>
      </c>
      <c r="G176" s="1">
        <v>2.62</v>
      </c>
      <c r="H176" s="1">
        <v>4.9000000000000004</v>
      </c>
      <c r="I176" s="1">
        <v>15.434660271782574</v>
      </c>
    </row>
    <row r="177" spans="1:9" x14ac:dyDescent="0.2">
      <c r="A177" s="27" t="s">
        <v>2200</v>
      </c>
      <c r="B177" s="1">
        <v>0</v>
      </c>
      <c r="C177" s="1"/>
      <c r="D177" s="1"/>
      <c r="E177" s="1">
        <v>11.270983213429256</v>
      </c>
      <c r="F177" s="1">
        <v>11.82</v>
      </c>
      <c r="G177" s="1">
        <v>24.759999999999998</v>
      </c>
      <c r="H177" s="1">
        <v>20.76</v>
      </c>
      <c r="I177" s="1">
        <v>68.61098321342925</v>
      </c>
    </row>
    <row r="178" spans="1:9" x14ac:dyDescent="0.2">
      <c r="A178" s="27" t="s">
        <v>2201</v>
      </c>
      <c r="B178" s="1">
        <v>0</v>
      </c>
      <c r="C178" s="1"/>
      <c r="D178" s="1"/>
      <c r="E178" s="1">
        <v>1.2989608313349321</v>
      </c>
      <c r="F178" s="1">
        <v>1.34</v>
      </c>
      <c r="G178" s="1">
        <v>5.94</v>
      </c>
      <c r="H178" s="1">
        <v>4.4400000000000004</v>
      </c>
      <c r="I178" s="1">
        <v>13.018960831334933</v>
      </c>
    </row>
    <row r="179" spans="1:9" x14ac:dyDescent="0.2">
      <c r="A179" s="27" t="s">
        <v>2199</v>
      </c>
      <c r="B179" s="1">
        <v>1.9800000000000002</v>
      </c>
      <c r="C179" s="1"/>
      <c r="D179" s="1"/>
      <c r="E179" s="1">
        <v>0</v>
      </c>
      <c r="F179" s="1">
        <v>0</v>
      </c>
      <c r="G179" s="1">
        <v>0</v>
      </c>
      <c r="H179" s="1">
        <v>0</v>
      </c>
      <c r="I179" s="1">
        <v>1.9800000000000002</v>
      </c>
    </row>
    <row r="180" spans="1:9" x14ac:dyDescent="0.2">
      <c r="A180" s="10" t="s">
        <v>313</v>
      </c>
      <c r="B180" s="1">
        <v>47.3</v>
      </c>
      <c r="C180" s="1">
        <v>73.180000000000007</v>
      </c>
      <c r="D180" s="1"/>
      <c r="E180" s="1">
        <v>108.92</v>
      </c>
      <c r="F180" s="1">
        <v>78.053664397276734</v>
      </c>
      <c r="G180" s="1"/>
      <c r="H180" s="1">
        <v>87.125748502994028</v>
      </c>
      <c r="I180" s="1">
        <v>394.57941290027077</v>
      </c>
    </row>
    <row r="181" spans="1:9" x14ac:dyDescent="0.2">
      <c r="A181" s="27" t="s">
        <v>2204</v>
      </c>
      <c r="B181" s="1">
        <v>2.8000000000000003</v>
      </c>
      <c r="C181" s="1">
        <v>12.06</v>
      </c>
      <c r="D181" s="1"/>
      <c r="E181" s="1">
        <v>5.8000000000000007</v>
      </c>
      <c r="F181" s="1">
        <v>2.9034841810172205</v>
      </c>
      <c r="G181" s="1"/>
      <c r="H181" s="1">
        <v>0.37924151696606789</v>
      </c>
      <c r="I181" s="1">
        <v>23.942725697983292</v>
      </c>
    </row>
    <row r="182" spans="1:9" x14ac:dyDescent="0.2">
      <c r="A182" s="27" t="s">
        <v>2202</v>
      </c>
      <c r="B182" s="1">
        <v>2.2800000000000002</v>
      </c>
      <c r="C182" s="1">
        <v>3.6799999999999997</v>
      </c>
      <c r="D182" s="1"/>
      <c r="E182" s="1">
        <v>4.5999999999999996</v>
      </c>
      <c r="F182" s="1">
        <v>0.28033640368442131</v>
      </c>
      <c r="G182" s="1"/>
      <c r="H182" s="1">
        <v>12.335329341317365</v>
      </c>
      <c r="I182" s="1">
        <v>23.175665745001787</v>
      </c>
    </row>
    <row r="183" spans="1:9" x14ac:dyDescent="0.2">
      <c r="A183" s="27" t="s">
        <v>2207</v>
      </c>
      <c r="B183" s="1">
        <v>0</v>
      </c>
      <c r="C183" s="1">
        <v>0.74</v>
      </c>
      <c r="D183" s="1"/>
      <c r="E183" s="1">
        <v>4.74</v>
      </c>
      <c r="F183" s="1">
        <v>0.64076892270724872</v>
      </c>
      <c r="G183" s="1"/>
      <c r="H183" s="1">
        <v>1.1776447105788423</v>
      </c>
      <c r="I183" s="1">
        <v>7.2984136332860921</v>
      </c>
    </row>
    <row r="184" spans="1:9" x14ac:dyDescent="0.2">
      <c r="A184" s="27" t="s">
        <v>2200</v>
      </c>
      <c r="B184" s="1">
        <v>40.78</v>
      </c>
      <c r="C184" s="1">
        <v>53.080000000000005</v>
      </c>
      <c r="D184" s="1"/>
      <c r="E184" s="1">
        <v>82</v>
      </c>
      <c r="F184" s="1">
        <v>72.52703243892671</v>
      </c>
      <c r="G184" s="1"/>
      <c r="H184" s="1">
        <v>67.405189620758492</v>
      </c>
      <c r="I184" s="1">
        <v>315.79222205968523</v>
      </c>
    </row>
    <row r="185" spans="1:9" x14ac:dyDescent="0.2">
      <c r="A185" s="27" t="s">
        <v>2201</v>
      </c>
      <c r="B185" s="1">
        <v>1.4000000000000001</v>
      </c>
      <c r="C185" s="1">
        <v>3.44</v>
      </c>
      <c r="D185" s="1"/>
      <c r="E185" s="1">
        <v>11.78</v>
      </c>
      <c r="F185" s="1">
        <v>1.7020424509411294</v>
      </c>
      <c r="G185" s="1"/>
      <c r="H185" s="1">
        <v>5.8283433133732538</v>
      </c>
      <c r="I185" s="1">
        <v>24.150385764314379</v>
      </c>
    </row>
    <row r="186" spans="1:9" x14ac:dyDescent="0.2">
      <c r="A186" s="27" t="s">
        <v>2199</v>
      </c>
      <c r="B186" s="1">
        <v>0.04</v>
      </c>
      <c r="C186" s="1">
        <v>0.18</v>
      </c>
      <c r="D186" s="1"/>
      <c r="E186" s="1">
        <v>0</v>
      </c>
      <c r="F186" s="1">
        <v>0</v>
      </c>
      <c r="G186" s="1"/>
      <c r="H186" s="1">
        <v>0</v>
      </c>
      <c r="I186" s="1">
        <v>0.22</v>
      </c>
    </row>
    <row r="187" spans="1:9" x14ac:dyDescent="0.2">
      <c r="A187" s="10" t="s">
        <v>314</v>
      </c>
      <c r="B187" s="1">
        <v>16.560000000000002</v>
      </c>
      <c r="C187" s="1">
        <v>53.879999999999995</v>
      </c>
      <c r="D187" s="1"/>
      <c r="E187" s="1">
        <v>95.484515484515484</v>
      </c>
      <c r="F187" s="1">
        <v>28.200000000000003</v>
      </c>
      <c r="G187" s="1"/>
      <c r="H187" s="1">
        <v>142.09790209790208</v>
      </c>
      <c r="I187" s="1">
        <v>336.22241758241762</v>
      </c>
    </row>
    <row r="188" spans="1:9" x14ac:dyDescent="0.2">
      <c r="A188" s="27" t="s">
        <v>2204</v>
      </c>
      <c r="B188" s="1">
        <v>6.68</v>
      </c>
      <c r="C188" s="1">
        <v>34.08</v>
      </c>
      <c r="D188" s="1"/>
      <c r="E188" s="1">
        <v>25.254745254745252</v>
      </c>
      <c r="F188" s="1">
        <v>4.5</v>
      </c>
      <c r="G188" s="1"/>
      <c r="H188" s="1">
        <v>45.674325674325672</v>
      </c>
      <c r="I188" s="1">
        <v>116.18907092907092</v>
      </c>
    </row>
    <row r="189" spans="1:9" x14ac:dyDescent="0.2">
      <c r="A189" s="27" t="s">
        <v>2202</v>
      </c>
      <c r="B189" s="1">
        <v>3.82</v>
      </c>
      <c r="C189" s="1">
        <v>7.04</v>
      </c>
      <c r="D189" s="1"/>
      <c r="E189" s="1">
        <v>17.462537462537462</v>
      </c>
      <c r="F189" s="1">
        <v>3.9800000000000004</v>
      </c>
      <c r="G189" s="1"/>
      <c r="H189" s="1">
        <v>44.875124875124875</v>
      </c>
      <c r="I189" s="1">
        <v>77.177662337662326</v>
      </c>
    </row>
    <row r="190" spans="1:9" x14ac:dyDescent="0.2">
      <c r="A190" s="27" t="s">
        <v>2207</v>
      </c>
      <c r="B190" s="1">
        <v>0.33999999999999997</v>
      </c>
      <c r="C190" s="1">
        <v>0.6</v>
      </c>
      <c r="D190" s="1"/>
      <c r="E190" s="1">
        <v>0.53946053946053951</v>
      </c>
      <c r="F190" s="1">
        <v>0.08</v>
      </c>
      <c r="G190" s="1"/>
      <c r="H190" s="1">
        <v>15.164835164835164</v>
      </c>
      <c r="I190" s="1">
        <v>16.724295704295702</v>
      </c>
    </row>
    <row r="191" spans="1:9" x14ac:dyDescent="0.2">
      <c r="A191" s="27" t="s">
        <v>2200</v>
      </c>
      <c r="B191" s="1">
        <v>2.12</v>
      </c>
      <c r="C191" s="1">
        <v>2.86</v>
      </c>
      <c r="D191" s="1"/>
      <c r="E191" s="1">
        <v>19.420579420579422</v>
      </c>
      <c r="F191" s="1">
        <v>12.68</v>
      </c>
      <c r="G191" s="1"/>
      <c r="H191" s="1">
        <v>17.72227772227772</v>
      </c>
      <c r="I191" s="1">
        <v>54.80285714285715</v>
      </c>
    </row>
    <row r="192" spans="1:9" x14ac:dyDescent="0.2">
      <c r="A192" s="27" t="s">
        <v>2201</v>
      </c>
      <c r="B192" s="1">
        <v>3.5999999999999996</v>
      </c>
      <c r="C192" s="1">
        <v>9.3000000000000007</v>
      </c>
      <c r="D192" s="1"/>
      <c r="E192" s="1">
        <v>32.807192807192806</v>
      </c>
      <c r="F192" s="1">
        <v>6.94</v>
      </c>
      <c r="G192" s="1"/>
      <c r="H192" s="1">
        <v>18.661338661338661</v>
      </c>
      <c r="I192" s="1">
        <v>71.30853146853147</v>
      </c>
    </row>
    <row r="193" spans="1:9" x14ac:dyDescent="0.2">
      <c r="A193" s="27" t="s">
        <v>2199</v>
      </c>
      <c r="B193" s="1">
        <v>0</v>
      </c>
      <c r="C193" s="1">
        <v>0</v>
      </c>
      <c r="D193" s="1"/>
      <c r="E193" s="1">
        <v>0</v>
      </c>
      <c r="F193" s="1">
        <v>0.02</v>
      </c>
      <c r="G193" s="1"/>
      <c r="H193" s="1">
        <v>0</v>
      </c>
      <c r="I193" s="1">
        <v>0.02</v>
      </c>
    </row>
    <row r="194" spans="1:9" x14ac:dyDescent="0.2">
      <c r="A194" s="10" t="s">
        <v>315</v>
      </c>
      <c r="B194" s="1">
        <v>111.42</v>
      </c>
      <c r="C194" s="1">
        <v>86.38</v>
      </c>
      <c r="D194" s="1"/>
      <c r="E194" s="1">
        <v>104.42000000000002</v>
      </c>
      <c r="F194" s="1">
        <v>57.330677290836647</v>
      </c>
      <c r="G194" s="1">
        <v>63.38000000000001</v>
      </c>
      <c r="H194" s="1">
        <v>89.621513944223096</v>
      </c>
      <c r="I194" s="1">
        <v>512.55219123505981</v>
      </c>
    </row>
    <row r="195" spans="1:9" x14ac:dyDescent="0.2">
      <c r="A195" s="27" t="s">
        <v>2204</v>
      </c>
      <c r="B195" s="1">
        <v>3.1399999999999997</v>
      </c>
      <c r="C195" s="1">
        <v>3.44</v>
      </c>
      <c r="D195" s="1"/>
      <c r="E195" s="1">
        <v>0.89999999999999991</v>
      </c>
      <c r="F195" s="1">
        <v>8.6852589641434257</v>
      </c>
      <c r="G195" s="1">
        <v>26.119999999999997</v>
      </c>
      <c r="H195" s="1">
        <v>5.1394422310756971</v>
      </c>
      <c r="I195" s="1">
        <v>47.424701195219122</v>
      </c>
    </row>
    <row r="196" spans="1:9" x14ac:dyDescent="0.2">
      <c r="A196" s="27" t="s">
        <v>2202</v>
      </c>
      <c r="B196" s="1">
        <v>30.64</v>
      </c>
      <c r="C196" s="1">
        <v>8.16</v>
      </c>
      <c r="D196" s="1"/>
      <c r="E196" s="1">
        <v>28.000000000000004</v>
      </c>
      <c r="F196" s="1">
        <v>2.3904382470119523</v>
      </c>
      <c r="G196" s="1">
        <v>2.44</v>
      </c>
      <c r="H196" s="1">
        <v>8.4462151394422307</v>
      </c>
      <c r="I196" s="1">
        <v>80.076653386454183</v>
      </c>
    </row>
    <row r="197" spans="1:9" x14ac:dyDescent="0.2">
      <c r="A197" s="27" t="s">
        <v>2207</v>
      </c>
      <c r="B197" s="1">
        <v>0</v>
      </c>
      <c r="C197" s="1">
        <v>0.32</v>
      </c>
      <c r="D197" s="1"/>
      <c r="E197" s="1">
        <v>1.08</v>
      </c>
      <c r="F197" s="1">
        <v>1.3147410358565739</v>
      </c>
      <c r="G197" s="1">
        <v>11.14</v>
      </c>
      <c r="H197" s="1">
        <v>27.709163346613547</v>
      </c>
      <c r="I197" s="1">
        <v>41.56390438247012</v>
      </c>
    </row>
    <row r="198" spans="1:9" x14ac:dyDescent="0.2">
      <c r="A198" s="27" t="s">
        <v>2200</v>
      </c>
      <c r="B198" s="1">
        <v>12.34</v>
      </c>
      <c r="C198" s="1">
        <v>15.14</v>
      </c>
      <c r="D198" s="1"/>
      <c r="E198" s="1">
        <v>31.2</v>
      </c>
      <c r="F198" s="1">
        <v>18.745019920318725</v>
      </c>
      <c r="G198" s="1">
        <v>21.62</v>
      </c>
      <c r="H198" s="1">
        <v>48.326693227091631</v>
      </c>
      <c r="I198" s="1">
        <v>147.37171314741036</v>
      </c>
    </row>
    <row r="199" spans="1:9" x14ac:dyDescent="0.2">
      <c r="A199" s="27" t="s">
        <v>2201</v>
      </c>
      <c r="B199" s="1">
        <v>0</v>
      </c>
      <c r="C199" s="1">
        <v>0.02</v>
      </c>
      <c r="D199" s="1"/>
      <c r="E199" s="1">
        <v>0</v>
      </c>
      <c r="F199" s="1">
        <v>0</v>
      </c>
      <c r="G199" s="1">
        <v>0.45999999999999996</v>
      </c>
      <c r="H199" s="1">
        <v>0</v>
      </c>
      <c r="I199" s="1">
        <v>0.48</v>
      </c>
    </row>
    <row r="200" spans="1:9" x14ac:dyDescent="0.2">
      <c r="A200" s="27" t="s">
        <v>2199</v>
      </c>
      <c r="B200" s="1">
        <v>65.3</v>
      </c>
      <c r="C200" s="1">
        <v>59.3</v>
      </c>
      <c r="D200" s="1"/>
      <c r="E200" s="1">
        <v>43.24</v>
      </c>
      <c r="F200" s="1">
        <v>26.195219123505975</v>
      </c>
      <c r="G200" s="1">
        <v>1.6</v>
      </c>
      <c r="H200" s="1">
        <v>0</v>
      </c>
      <c r="I200" s="1">
        <v>195.63521912350598</v>
      </c>
    </row>
    <row r="201" spans="1:9" x14ac:dyDescent="0.2">
      <c r="A201" s="10" t="s">
        <v>318</v>
      </c>
      <c r="B201" s="1">
        <v>21.14</v>
      </c>
      <c r="C201" s="1">
        <v>58.28</v>
      </c>
      <c r="D201" s="1"/>
      <c r="E201" s="1">
        <v>78.181818181818187</v>
      </c>
      <c r="F201" s="1">
        <v>58.333333333333336</v>
      </c>
      <c r="G201" s="1">
        <v>92.031156381066495</v>
      </c>
      <c r="H201" s="1">
        <v>84.985044865403793</v>
      </c>
      <c r="I201" s="1">
        <v>392.95135276162182</v>
      </c>
    </row>
    <row r="202" spans="1:9" x14ac:dyDescent="0.2">
      <c r="A202" s="27" t="s">
        <v>2204</v>
      </c>
      <c r="B202" s="1">
        <v>10.42</v>
      </c>
      <c r="C202" s="1">
        <v>6.4</v>
      </c>
      <c r="D202" s="1"/>
      <c r="E202" s="1">
        <v>1.2987012987012987</v>
      </c>
      <c r="F202" s="1">
        <v>19.684252597921663</v>
      </c>
      <c r="G202" s="1">
        <v>45.7359696425005</v>
      </c>
      <c r="H202" s="1">
        <v>32.981056829511466</v>
      </c>
      <c r="I202" s="1">
        <v>116.51998036863492</v>
      </c>
    </row>
    <row r="203" spans="1:9" x14ac:dyDescent="0.2">
      <c r="A203" s="27" t="s">
        <v>2202</v>
      </c>
      <c r="B203" s="1">
        <v>7.06</v>
      </c>
      <c r="C203" s="1">
        <v>6.2</v>
      </c>
      <c r="D203" s="1"/>
      <c r="E203" s="1">
        <v>25.634365634365636</v>
      </c>
      <c r="F203" s="1">
        <v>2.5179856115107913</v>
      </c>
      <c r="G203" s="1">
        <v>8.0487317755142804</v>
      </c>
      <c r="H203" s="1">
        <v>20.219341974077768</v>
      </c>
      <c r="I203" s="1">
        <v>69.680424995468471</v>
      </c>
    </row>
    <row r="204" spans="1:9" x14ac:dyDescent="0.2">
      <c r="A204" s="27" t="s">
        <v>2207</v>
      </c>
      <c r="B204" s="1">
        <v>0.24</v>
      </c>
      <c r="C204" s="1">
        <v>0.06</v>
      </c>
      <c r="D204" s="1"/>
      <c r="E204" s="1">
        <v>4.5354645354645351</v>
      </c>
      <c r="F204" s="1">
        <v>1.9784172661870503</v>
      </c>
      <c r="G204" s="1">
        <v>21.749550629119234</v>
      </c>
      <c r="H204" s="1">
        <v>19.461615154536389</v>
      </c>
      <c r="I204" s="1">
        <v>48.025047585307206</v>
      </c>
    </row>
    <row r="205" spans="1:9" x14ac:dyDescent="0.2">
      <c r="A205" s="27" t="s">
        <v>2200</v>
      </c>
      <c r="B205" s="1">
        <v>0</v>
      </c>
      <c r="C205" s="1">
        <v>0</v>
      </c>
      <c r="D205" s="1"/>
      <c r="E205" s="1">
        <v>0.15984015984015984</v>
      </c>
      <c r="F205" s="1">
        <v>0</v>
      </c>
      <c r="G205" s="1">
        <v>8.2484521669662474</v>
      </c>
      <c r="H205" s="1">
        <v>9.2721834496510471</v>
      </c>
      <c r="I205" s="1">
        <v>17.680475776457456</v>
      </c>
    </row>
    <row r="206" spans="1:9" x14ac:dyDescent="0.2">
      <c r="A206" s="27" t="s">
        <v>2201</v>
      </c>
      <c r="B206" s="1">
        <v>0</v>
      </c>
      <c r="C206" s="1">
        <v>0</v>
      </c>
      <c r="D206" s="1"/>
      <c r="E206" s="1">
        <v>0</v>
      </c>
      <c r="F206" s="1">
        <v>0.17985611510791369</v>
      </c>
      <c r="G206" s="1">
        <v>0.17974835230677053</v>
      </c>
      <c r="H206" s="1">
        <v>3.050847457627119</v>
      </c>
      <c r="I206" s="1">
        <v>3.4104519250418033</v>
      </c>
    </row>
    <row r="207" spans="1:9" x14ac:dyDescent="0.2">
      <c r="A207" s="27" t="s">
        <v>2199</v>
      </c>
      <c r="B207" s="1">
        <v>3.42</v>
      </c>
      <c r="C207" s="1">
        <v>45.62</v>
      </c>
      <c r="D207" s="1"/>
      <c r="E207" s="1">
        <v>46.553446553446555</v>
      </c>
      <c r="F207" s="1">
        <v>33.972821742605916</v>
      </c>
      <c r="G207" s="1">
        <v>8.0687038146594769</v>
      </c>
      <c r="H207" s="1">
        <v>0</v>
      </c>
      <c r="I207" s="1">
        <v>137.63497211071194</v>
      </c>
    </row>
    <row r="208" spans="1:9" x14ac:dyDescent="0.2">
      <c r="A208" s="10" t="s">
        <v>321</v>
      </c>
      <c r="B208" s="1">
        <v>28.459999999999997</v>
      </c>
      <c r="C208" s="1">
        <v>21</v>
      </c>
      <c r="D208" s="1"/>
      <c r="E208" s="1">
        <v>47.56487025948104</v>
      </c>
      <c r="F208" s="1">
        <v>25.044937088076693</v>
      </c>
      <c r="G208" s="1">
        <v>53.34</v>
      </c>
      <c r="H208" s="1">
        <v>54.38</v>
      </c>
      <c r="I208" s="1">
        <v>229.78980734755768</v>
      </c>
    </row>
    <row r="209" spans="1:9" x14ac:dyDescent="0.2">
      <c r="A209" s="27" t="s">
        <v>2204</v>
      </c>
      <c r="B209" s="1">
        <v>0.12</v>
      </c>
      <c r="C209" s="1">
        <v>0.02</v>
      </c>
      <c r="D209" s="1"/>
      <c r="E209" s="1">
        <v>4.2714570858283434</v>
      </c>
      <c r="F209" s="1">
        <v>4.4138206510884768</v>
      </c>
      <c r="G209" s="1">
        <v>11.42</v>
      </c>
      <c r="H209" s="1">
        <v>11.06</v>
      </c>
      <c r="I209" s="1">
        <v>31.305277736916821</v>
      </c>
    </row>
    <row r="210" spans="1:9" x14ac:dyDescent="0.2">
      <c r="A210" s="27" t="s">
        <v>2202</v>
      </c>
      <c r="B210" s="1">
        <v>28.24</v>
      </c>
      <c r="C210" s="1">
        <v>20.94</v>
      </c>
      <c r="D210" s="1"/>
      <c r="E210" s="1">
        <v>28.123752495009981</v>
      </c>
      <c r="F210" s="1">
        <v>15.078889554623526</v>
      </c>
      <c r="G210" s="1">
        <v>35.9</v>
      </c>
      <c r="H210" s="1">
        <v>35.799999999999997</v>
      </c>
      <c r="I210" s="1">
        <v>164.08264204963348</v>
      </c>
    </row>
    <row r="211" spans="1:9" x14ac:dyDescent="0.2">
      <c r="A211" s="27" t="s">
        <v>2207</v>
      </c>
      <c r="B211" s="1">
        <v>0.04</v>
      </c>
      <c r="C211" s="1">
        <v>0.04</v>
      </c>
      <c r="D211" s="1"/>
      <c r="E211" s="1">
        <v>6.3872255489021947</v>
      </c>
      <c r="F211" s="1">
        <v>1.7775114839225084</v>
      </c>
      <c r="G211" s="1">
        <v>1.28</v>
      </c>
      <c r="H211" s="1">
        <v>1.78</v>
      </c>
      <c r="I211" s="1">
        <v>11.304737032824702</v>
      </c>
    </row>
    <row r="212" spans="1:9" x14ac:dyDescent="0.2">
      <c r="A212" s="27" t="s">
        <v>2200</v>
      </c>
      <c r="B212" s="1">
        <v>0.06</v>
      </c>
      <c r="C212" s="1">
        <v>0</v>
      </c>
      <c r="D212" s="1"/>
      <c r="E212" s="1">
        <v>7.8443113772455098</v>
      </c>
      <c r="F212" s="1">
        <v>3.4951068504094267</v>
      </c>
      <c r="G212" s="1">
        <v>4.74</v>
      </c>
      <c r="H212" s="1">
        <v>3.46</v>
      </c>
      <c r="I212" s="1">
        <v>19.599418227654937</v>
      </c>
    </row>
    <row r="213" spans="1:9" x14ac:dyDescent="0.2">
      <c r="A213" s="27" t="s">
        <v>2201</v>
      </c>
      <c r="B213" s="1">
        <v>0</v>
      </c>
      <c r="C213" s="1">
        <v>0</v>
      </c>
      <c r="D213" s="1"/>
      <c r="E213" s="1">
        <v>0</v>
      </c>
      <c r="F213" s="1">
        <v>0</v>
      </c>
      <c r="G213" s="1">
        <v>0</v>
      </c>
      <c r="H213" s="1">
        <v>2.2800000000000002</v>
      </c>
      <c r="I213" s="1">
        <v>2.2800000000000002</v>
      </c>
    </row>
    <row r="214" spans="1:9" x14ac:dyDescent="0.2">
      <c r="A214" s="27" t="s">
        <v>2199</v>
      </c>
      <c r="B214" s="1">
        <v>0</v>
      </c>
      <c r="C214" s="1">
        <v>0</v>
      </c>
      <c r="D214" s="1"/>
      <c r="E214" s="1">
        <v>0.93812375249501001</v>
      </c>
      <c r="F214" s="1">
        <v>0.27960854803275415</v>
      </c>
      <c r="G214" s="1">
        <v>0</v>
      </c>
      <c r="H214" s="1">
        <v>0</v>
      </c>
      <c r="I214" s="1">
        <v>1.2177323005277643</v>
      </c>
    </row>
    <row r="215" spans="1:9" x14ac:dyDescent="0.2">
      <c r="A215" s="10" t="s">
        <v>327</v>
      </c>
      <c r="B215" s="1">
        <v>54.980000000000004</v>
      </c>
      <c r="C215" s="1">
        <v>54.04</v>
      </c>
      <c r="D215" s="1"/>
      <c r="E215" s="1">
        <v>115.68</v>
      </c>
      <c r="F215" s="1">
        <v>12.98</v>
      </c>
      <c r="G215" s="1">
        <v>70.733668341708537</v>
      </c>
      <c r="H215" s="1">
        <v>91.460000000000008</v>
      </c>
      <c r="I215" s="1">
        <v>399.87366834170854</v>
      </c>
    </row>
    <row r="216" spans="1:9" x14ac:dyDescent="0.2">
      <c r="A216" s="27" t="s">
        <v>2204</v>
      </c>
      <c r="B216" s="1">
        <v>37.1</v>
      </c>
      <c r="C216" s="1">
        <v>29.060000000000002</v>
      </c>
      <c r="D216" s="1"/>
      <c r="E216" s="1">
        <v>2.06</v>
      </c>
      <c r="F216" s="1">
        <v>3.46</v>
      </c>
      <c r="G216" s="1">
        <v>19.336683417085425</v>
      </c>
      <c r="H216" s="1">
        <v>28.560000000000002</v>
      </c>
      <c r="I216" s="1">
        <v>119.57668341708542</v>
      </c>
    </row>
    <row r="217" spans="1:9" x14ac:dyDescent="0.2">
      <c r="A217" s="27" t="s">
        <v>2202</v>
      </c>
      <c r="B217" s="1">
        <v>11.32</v>
      </c>
      <c r="C217" s="1">
        <v>13.8</v>
      </c>
      <c r="D217" s="1"/>
      <c r="E217" s="1">
        <v>73.42</v>
      </c>
      <c r="F217" s="1">
        <v>6.36</v>
      </c>
      <c r="G217" s="1">
        <v>43.638190954773869</v>
      </c>
      <c r="H217" s="1">
        <v>48.72</v>
      </c>
      <c r="I217" s="1">
        <v>197.25819095477388</v>
      </c>
    </row>
    <row r="218" spans="1:9" x14ac:dyDescent="0.2">
      <c r="A218" s="27" t="s">
        <v>2207</v>
      </c>
      <c r="B218" s="1">
        <v>0</v>
      </c>
      <c r="C218" s="1">
        <v>0.82000000000000006</v>
      </c>
      <c r="D218" s="1"/>
      <c r="E218" s="1">
        <v>6.5600000000000005</v>
      </c>
      <c r="F218" s="1">
        <v>0.06</v>
      </c>
      <c r="G218" s="1">
        <v>4.2412060301507539</v>
      </c>
      <c r="H218" s="1">
        <v>4.34</v>
      </c>
      <c r="I218" s="1">
        <v>16.021206030150754</v>
      </c>
    </row>
    <row r="219" spans="1:9" x14ac:dyDescent="0.2">
      <c r="A219" s="27" t="s">
        <v>2200</v>
      </c>
      <c r="B219" s="1">
        <v>4.1000000000000005</v>
      </c>
      <c r="C219" s="1">
        <v>5.62</v>
      </c>
      <c r="D219" s="1"/>
      <c r="E219" s="1">
        <v>6.1400000000000006</v>
      </c>
      <c r="F219" s="1">
        <v>3.1</v>
      </c>
      <c r="G219" s="1">
        <v>3.2562814070351762</v>
      </c>
      <c r="H219" s="1">
        <v>8.16</v>
      </c>
      <c r="I219" s="1">
        <v>30.376281407035176</v>
      </c>
    </row>
    <row r="220" spans="1:9" x14ac:dyDescent="0.2">
      <c r="A220" s="27" t="s">
        <v>2201</v>
      </c>
      <c r="B220" s="1">
        <v>2.46</v>
      </c>
      <c r="C220" s="1">
        <v>4.74</v>
      </c>
      <c r="D220" s="1"/>
      <c r="E220" s="1">
        <v>27.1</v>
      </c>
      <c r="F220" s="1">
        <v>0</v>
      </c>
      <c r="G220" s="1">
        <v>0.26130653266331655</v>
      </c>
      <c r="H220" s="1">
        <v>1.68</v>
      </c>
      <c r="I220" s="1">
        <v>36.241306532663323</v>
      </c>
    </row>
    <row r="221" spans="1:9" x14ac:dyDescent="0.2">
      <c r="A221" s="27" t="s">
        <v>2199</v>
      </c>
      <c r="B221" s="1">
        <v>0</v>
      </c>
      <c r="C221" s="1">
        <v>0</v>
      </c>
      <c r="D221" s="1"/>
      <c r="E221" s="1">
        <v>0.4</v>
      </c>
      <c r="F221" s="1">
        <v>0</v>
      </c>
      <c r="G221" s="1">
        <v>0</v>
      </c>
      <c r="H221" s="1">
        <v>0</v>
      </c>
      <c r="I221" s="1">
        <v>0.4</v>
      </c>
    </row>
    <row r="222" spans="1:9" x14ac:dyDescent="0.2">
      <c r="A222" s="10" t="s">
        <v>450</v>
      </c>
      <c r="B222" s="1">
        <v>23.440000000000005</v>
      </c>
      <c r="C222" s="1">
        <v>36.480000000000004</v>
      </c>
      <c r="D222" s="1">
        <v>45.28</v>
      </c>
      <c r="E222" s="1"/>
      <c r="F222" s="1">
        <v>40.98</v>
      </c>
      <c r="G222" s="1"/>
      <c r="H222" s="1">
        <v>116.53338664534186</v>
      </c>
      <c r="I222" s="1">
        <v>262.71338664534187</v>
      </c>
    </row>
    <row r="223" spans="1:9" x14ac:dyDescent="0.2">
      <c r="A223" s="27" t="s">
        <v>2204</v>
      </c>
      <c r="B223" s="1">
        <v>21.78</v>
      </c>
      <c r="C223" s="1">
        <v>28.92</v>
      </c>
      <c r="D223" s="1">
        <v>21.46</v>
      </c>
      <c r="E223" s="1"/>
      <c r="F223" s="1">
        <v>25.06</v>
      </c>
      <c r="G223" s="1"/>
      <c r="H223" s="1">
        <v>17.592962814874049</v>
      </c>
      <c r="I223" s="1">
        <v>114.81296281487406</v>
      </c>
    </row>
    <row r="224" spans="1:9" x14ac:dyDescent="0.2">
      <c r="A224" s="27" t="s">
        <v>2202</v>
      </c>
      <c r="B224" s="1">
        <v>0.94000000000000006</v>
      </c>
      <c r="C224" s="1">
        <v>4.22</v>
      </c>
      <c r="D224" s="1">
        <v>2.82</v>
      </c>
      <c r="E224" s="1"/>
      <c r="F224" s="1">
        <v>3.16</v>
      </c>
      <c r="G224" s="1"/>
      <c r="H224" s="1">
        <v>42.38304678128749</v>
      </c>
      <c r="I224" s="1">
        <v>53.523046781287491</v>
      </c>
    </row>
    <row r="225" spans="1:9" x14ac:dyDescent="0.2">
      <c r="A225" s="27" t="s">
        <v>2207</v>
      </c>
      <c r="B225" s="1">
        <v>0</v>
      </c>
      <c r="C225" s="1">
        <v>0</v>
      </c>
      <c r="D225" s="1">
        <v>6.2399999999999993</v>
      </c>
      <c r="E225" s="1"/>
      <c r="F225" s="1">
        <v>0.26</v>
      </c>
      <c r="G225" s="1"/>
      <c r="H225" s="1">
        <v>9.8160735705717723</v>
      </c>
      <c r="I225" s="1">
        <v>16.316073570571771</v>
      </c>
    </row>
    <row r="226" spans="1:9" x14ac:dyDescent="0.2">
      <c r="A226" s="27" t="s">
        <v>2200</v>
      </c>
      <c r="B226" s="1">
        <v>0</v>
      </c>
      <c r="C226" s="1">
        <v>0.77999999999999992</v>
      </c>
      <c r="D226" s="1">
        <v>3.94</v>
      </c>
      <c r="E226" s="1"/>
      <c r="F226" s="1">
        <v>6.6000000000000005</v>
      </c>
      <c r="G226" s="1"/>
      <c r="H226" s="1">
        <v>20.251899240303878</v>
      </c>
      <c r="I226" s="1">
        <v>31.571899240303878</v>
      </c>
    </row>
    <row r="227" spans="1:9" x14ac:dyDescent="0.2">
      <c r="A227" s="27" t="s">
        <v>2201</v>
      </c>
      <c r="B227" s="1">
        <v>0.44</v>
      </c>
      <c r="C227" s="1">
        <v>2.56</v>
      </c>
      <c r="D227" s="1">
        <v>10.82</v>
      </c>
      <c r="E227" s="1"/>
      <c r="F227" s="1">
        <v>5.8999999999999995</v>
      </c>
      <c r="G227" s="1"/>
      <c r="H227" s="1">
        <v>26.489404238304676</v>
      </c>
      <c r="I227" s="1">
        <v>46.209404238304671</v>
      </c>
    </row>
    <row r="228" spans="1:9" x14ac:dyDescent="0.2">
      <c r="A228" s="27" t="s">
        <v>2199</v>
      </c>
      <c r="B228" s="1">
        <v>0.27999999999999997</v>
      </c>
      <c r="C228" s="1">
        <v>0</v>
      </c>
      <c r="D228" s="1">
        <v>0</v>
      </c>
      <c r="E228" s="1"/>
      <c r="F228" s="1">
        <v>0</v>
      </c>
      <c r="G228" s="1"/>
      <c r="H228" s="1">
        <v>0</v>
      </c>
      <c r="I228" s="1">
        <v>0.27999999999999997</v>
      </c>
    </row>
    <row r="229" spans="1:9" x14ac:dyDescent="0.2">
      <c r="A229" s="10" t="s">
        <v>453</v>
      </c>
      <c r="B229" s="1">
        <v>63.280000000000008</v>
      </c>
      <c r="C229" s="1">
        <v>52.46</v>
      </c>
      <c r="D229" s="1">
        <v>70.691723310675741</v>
      </c>
      <c r="E229" s="1"/>
      <c r="F229" s="1">
        <v>25.119808306709267</v>
      </c>
      <c r="G229" s="1"/>
      <c r="H229" s="1">
        <v>86.06</v>
      </c>
      <c r="I229" s="1">
        <v>297.61153161738497</v>
      </c>
    </row>
    <row r="230" spans="1:9" x14ac:dyDescent="0.2">
      <c r="A230" s="27" t="s">
        <v>2204</v>
      </c>
      <c r="B230" s="1">
        <v>60.88</v>
      </c>
      <c r="C230" s="1">
        <v>48.86</v>
      </c>
      <c r="D230" s="1">
        <v>30.607756897241106</v>
      </c>
      <c r="E230" s="1"/>
      <c r="F230" s="1">
        <v>15.05591054313099</v>
      </c>
      <c r="G230" s="1"/>
      <c r="H230" s="1">
        <v>38.82</v>
      </c>
      <c r="I230" s="1">
        <v>194.22366744037208</v>
      </c>
    </row>
    <row r="231" spans="1:9" x14ac:dyDescent="0.2">
      <c r="A231" s="27" t="s">
        <v>2202</v>
      </c>
      <c r="B231" s="1">
        <v>1.96</v>
      </c>
      <c r="C231" s="1">
        <v>3</v>
      </c>
      <c r="D231" s="1">
        <v>23.450619752099161</v>
      </c>
      <c r="E231" s="1"/>
      <c r="F231" s="1">
        <v>6.5495207667731634</v>
      </c>
      <c r="G231" s="1"/>
      <c r="H231" s="1">
        <v>40.82</v>
      </c>
      <c r="I231" s="1">
        <v>75.780140518872315</v>
      </c>
    </row>
    <row r="232" spans="1:9" x14ac:dyDescent="0.2">
      <c r="A232" s="27" t="s">
        <v>2207</v>
      </c>
      <c r="B232" s="1">
        <v>0.1</v>
      </c>
      <c r="C232" s="1">
        <v>0.13999999999999999</v>
      </c>
      <c r="D232" s="1">
        <v>16.633346661335466</v>
      </c>
      <c r="E232" s="1"/>
      <c r="F232" s="1">
        <v>3.5143769968051117</v>
      </c>
      <c r="G232" s="1"/>
      <c r="H232" s="1">
        <v>6.08</v>
      </c>
      <c r="I232" s="1">
        <v>26.467723658140578</v>
      </c>
    </row>
    <row r="233" spans="1:9" x14ac:dyDescent="0.2">
      <c r="A233" s="27" t="s">
        <v>2200</v>
      </c>
      <c r="B233" s="1">
        <v>0.33999999999999997</v>
      </c>
      <c r="C233" s="1">
        <v>0</v>
      </c>
      <c r="D233" s="1">
        <v>0</v>
      </c>
      <c r="E233" s="1"/>
      <c r="F233" s="1">
        <v>0</v>
      </c>
      <c r="G233" s="1"/>
      <c r="H233" s="1">
        <v>0.33999999999999997</v>
      </c>
      <c r="I233" s="1">
        <v>0.67999999999999994</v>
      </c>
    </row>
    <row r="234" spans="1:9" x14ac:dyDescent="0.2">
      <c r="A234" s="27" t="s">
        <v>2201</v>
      </c>
      <c r="B234" s="1">
        <v>0</v>
      </c>
      <c r="C234" s="1">
        <v>0</v>
      </c>
      <c r="D234" s="1">
        <v>0</v>
      </c>
      <c r="E234" s="1"/>
      <c r="F234" s="1">
        <v>0</v>
      </c>
      <c r="G234" s="1"/>
      <c r="H234" s="1">
        <v>0</v>
      </c>
      <c r="I234" s="1">
        <v>0</v>
      </c>
    </row>
    <row r="235" spans="1:9" x14ac:dyDescent="0.2">
      <c r="A235" s="27" t="s">
        <v>2199</v>
      </c>
      <c r="B235" s="1">
        <v>0</v>
      </c>
      <c r="C235" s="1">
        <v>0.45999999999999996</v>
      </c>
      <c r="D235" s="1">
        <v>0</v>
      </c>
      <c r="E235" s="1"/>
      <c r="F235" s="1">
        <v>0</v>
      </c>
      <c r="G235" s="1"/>
      <c r="H235" s="1">
        <v>0</v>
      </c>
      <c r="I235" s="1">
        <v>0.45999999999999996</v>
      </c>
    </row>
    <row r="236" spans="1:9" x14ac:dyDescent="0.2">
      <c r="A236" s="10" t="s">
        <v>330</v>
      </c>
      <c r="B236" s="1">
        <v>27.660000000000004</v>
      </c>
      <c r="C236" s="1">
        <v>32.620000000000005</v>
      </c>
      <c r="D236" s="1"/>
      <c r="E236" s="1">
        <v>107.02000000000001</v>
      </c>
      <c r="F236" s="1">
        <v>43.293413173652695</v>
      </c>
      <c r="G236" s="1">
        <v>89.361277445109792</v>
      </c>
      <c r="H236" s="1">
        <v>114.70529470529469</v>
      </c>
      <c r="I236" s="1">
        <v>414.65998532405717</v>
      </c>
    </row>
    <row r="237" spans="1:9" x14ac:dyDescent="0.2">
      <c r="A237" s="27" t="s">
        <v>2204</v>
      </c>
      <c r="B237" s="1">
        <v>4.78</v>
      </c>
      <c r="C237" s="1">
        <v>2.9000000000000004</v>
      </c>
      <c r="D237" s="1"/>
      <c r="E237" s="1">
        <v>9.9</v>
      </c>
      <c r="F237" s="1">
        <v>7.3852295409181634</v>
      </c>
      <c r="G237" s="1">
        <v>3.2534930139720557</v>
      </c>
      <c r="H237" s="1">
        <v>25.654345654345654</v>
      </c>
      <c r="I237" s="1">
        <v>53.873068209235875</v>
      </c>
    </row>
    <row r="238" spans="1:9" x14ac:dyDescent="0.2">
      <c r="A238" s="27" t="s">
        <v>2202</v>
      </c>
      <c r="B238" s="1">
        <v>21.12</v>
      </c>
      <c r="C238" s="1">
        <v>20.94</v>
      </c>
      <c r="D238" s="1"/>
      <c r="E238" s="1">
        <v>59.260000000000005</v>
      </c>
      <c r="F238" s="1">
        <v>28.103792415169661</v>
      </c>
      <c r="G238" s="1">
        <v>71.756487025948104</v>
      </c>
      <c r="H238" s="1">
        <v>62.177822177822172</v>
      </c>
      <c r="I238" s="1">
        <v>263.35810161893994</v>
      </c>
    </row>
    <row r="239" spans="1:9" x14ac:dyDescent="0.2">
      <c r="A239" s="27" t="s">
        <v>2207</v>
      </c>
      <c r="B239" s="1">
        <v>0</v>
      </c>
      <c r="C239" s="1">
        <v>0.16</v>
      </c>
      <c r="D239" s="1"/>
      <c r="E239" s="1">
        <v>1.8599999999999999</v>
      </c>
      <c r="F239" s="1">
        <v>1.1177644710578842</v>
      </c>
      <c r="G239" s="1">
        <v>2.8143712574850301</v>
      </c>
      <c r="H239" s="1">
        <v>11.568431568431569</v>
      </c>
      <c r="I239" s="1">
        <v>17.520567296974484</v>
      </c>
    </row>
    <row r="240" spans="1:9" x14ac:dyDescent="0.2">
      <c r="A240" s="27" t="s">
        <v>2200</v>
      </c>
      <c r="B240" s="1">
        <v>0</v>
      </c>
      <c r="C240" s="1">
        <v>0</v>
      </c>
      <c r="D240" s="1"/>
      <c r="E240" s="1">
        <v>0</v>
      </c>
      <c r="F240" s="1">
        <v>0</v>
      </c>
      <c r="G240" s="1">
        <v>0</v>
      </c>
      <c r="H240" s="1">
        <v>0</v>
      </c>
      <c r="I240" s="1">
        <v>0</v>
      </c>
    </row>
    <row r="241" spans="1:9" x14ac:dyDescent="0.2">
      <c r="A241" s="27" t="s">
        <v>2201</v>
      </c>
      <c r="B241" s="1">
        <v>1.76</v>
      </c>
      <c r="C241" s="1">
        <v>7.3400000000000007</v>
      </c>
      <c r="D241" s="1"/>
      <c r="E241" s="1">
        <v>36</v>
      </c>
      <c r="F241" s="1">
        <v>6.6866267465069864</v>
      </c>
      <c r="G241" s="1">
        <v>11.536926147704591</v>
      </c>
      <c r="H241" s="1">
        <v>15.304695304695304</v>
      </c>
      <c r="I241" s="1">
        <v>78.628248198906888</v>
      </c>
    </row>
    <row r="242" spans="1:9" x14ac:dyDescent="0.2">
      <c r="A242" s="27" t="s">
        <v>2199</v>
      </c>
      <c r="B242" s="1">
        <v>0</v>
      </c>
      <c r="C242" s="1">
        <v>1.28</v>
      </c>
      <c r="D242" s="1"/>
      <c r="E242" s="1">
        <v>0</v>
      </c>
      <c r="F242" s="1">
        <v>0</v>
      </c>
      <c r="G242" s="1">
        <v>0</v>
      </c>
      <c r="H242" s="1">
        <v>0</v>
      </c>
      <c r="I242" s="1">
        <v>1.28</v>
      </c>
    </row>
    <row r="243" spans="1:9" x14ac:dyDescent="0.2">
      <c r="A243" s="10" t="s">
        <v>337</v>
      </c>
      <c r="B243" s="1">
        <v>22.160000000000004</v>
      </c>
      <c r="C243" s="1">
        <v>20.56</v>
      </c>
      <c r="D243" s="1"/>
      <c r="E243" s="1">
        <v>82.04</v>
      </c>
      <c r="F243" s="1">
        <v>19.453856886585609</v>
      </c>
      <c r="G243" s="1">
        <v>72.587412587412587</v>
      </c>
      <c r="H243" s="1">
        <v>81.976047904191617</v>
      </c>
      <c r="I243" s="1">
        <v>298.77731737818982</v>
      </c>
    </row>
    <row r="244" spans="1:9" x14ac:dyDescent="0.2">
      <c r="A244" s="27" t="s">
        <v>2204</v>
      </c>
      <c r="B244" s="1">
        <v>3.92</v>
      </c>
      <c r="C244" s="1">
        <v>1.54</v>
      </c>
      <c r="D244" s="1"/>
      <c r="E244" s="1">
        <v>17.34</v>
      </c>
      <c r="F244" s="1">
        <v>11.321506876619495</v>
      </c>
      <c r="G244" s="1">
        <v>32.567432567432569</v>
      </c>
      <c r="H244" s="1">
        <v>22.415169660678643</v>
      </c>
      <c r="I244" s="1">
        <v>89.104109104730711</v>
      </c>
    </row>
    <row r="245" spans="1:9" x14ac:dyDescent="0.2">
      <c r="A245" s="27" t="s">
        <v>2202</v>
      </c>
      <c r="B245" s="1">
        <v>18.240000000000002</v>
      </c>
      <c r="C245" s="1">
        <v>18.38</v>
      </c>
      <c r="D245" s="1"/>
      <c r="E245" s="1">
        <v>43.120000000000005</v>
      </c>
      <c r="F245" s="1">
        <v>0.29898345624875422</v>
      </c>
      <c r="G245" s="1">
        <v>15.484515484515486</v>
      </c>
      <c r="H245" s="1">
        <v>34.63073852295409</v>
      </c>
      <c r="I245" s="1">
        <v>130.15423746371835</v>
      </c>
    </row>
    <row r="246" spans="1:9" x14ac:dyDescent="0.2">
      <c r="A246" s="27" t="s">
        <v>2207</v>
      </c>
      <c r="B246" s="1">
        <v>0</v>
      </c>
      <c r="C246" s="1">
        <v>0.16</v>
      </c>
      <c r="D246" s="1"/>
      <c r="E246" s="1">
        <v>10.58</v>
      </c>
      <c r="F246" s="1">
        <v>1.65437512457644</v>
      </c>
      <c r="G246" s="1">
        <v>10.76923076923077</v>
      </c>
      <c r="H246" s="1">
        <v>8.6626746506986034</v>
      </c>
      <c r="I246" s="1">
        <v>31.826280544505813</v>
      </c>
    </row>
    <row r="247" spans="1:9" x14ac:dyDescent="0.2">
      <c r="A247" s="27" t="s">
        <v>2200</v>
      </c>
      <c r="B247" s="1">
        <v>0</v>
      </c>
      <c r="C247" s="1">
        <v>0</v>
      </c>
      <c r="D247" s="1"/>
      <c r="E247" s="1">
        <v>2.86</v>
      </c>
      <c r="F247" s="1">
        <v>1.3952561291608532</v>
      </c>
      <c r="G247" s="1">
        <v>5.6543456543456543</v>
      </c>
      <c r="H247" s="1">
        <v>7.9041916167664681</v>
      </c>
      <c r="I247" s="1">
        <v>17.813793400272974</v>
      </c>
    </row>
    <row r="248" spans="1:9" x14ac:dyDescent="0.2">
      <c r="A248" s="27" t="s">
        <v>2201</v>
      </c>
      <c r="B248" s="1">
        <v>0</v>
      </c>
      <c r="C248" s="1">
        <v>0.36</v>
      </c>
      <c r="D248" s="1"/>
      <c r="E248" s="1">
        <v>8.14</v>
      </c>
      <c r="F248" s="1">
        <v>4.7837352999800675</v>
      </c>
      <c r="G248" s="1">
        <v>8.1118881118881117</v>
      </c>
      <c r="H248" s="1">
        <v>8.3632734530938126</v>
      </c>
      <c r="I248" s="1">
        <v>29.75889686496199</v>
      </c>
    </row>
    <row r="249" spans="1:9" x14ac:dyDescent="0.2">
      <c r="A249" s="27" t="s">
        <v>2199</v>
      </c>
      <c r="B249" s="1">
        <v>0</v>
      </c>
      <c r="C249" s="1">
        <v>0.12</v>
      </c>
      <c r="D249" s="1"/>
      <c r="E249" s="1">
        <v>0</v>
      </c>
      <c r="F249" s="1">
        <v>0</v>
      </c>
      <c r="G249" s="1">
        <v>0</v>
      </c>
      <c r="H249" s="1">
        <v>0</v>
      </c>
      <c r="I249" s="1">
        <v>0.12</v>
      </c>
    </row>
    <row r="250" spans="1:9" x14ac:dyDescent="0.2">
      <c r="A250" s="10" t="s">
        <v>464</v>
      </c>
      <c r="B250" s="1">
        <v>39.019999999999996</v>
      </c>
      <c r="C250" s="1">
        <v>32.68</v>
      </c>
      <c r="D250" s="1">
        <v>49.24</v>
      </c>
      <c r="E250" s="1"/>
      <c r="F250" s="1">
        <v>45.197628458498023</v>
      </c>
      <c r="G250" s="1"/>
      <c r="H250" s="1">
        <v>135.4241338112306</v>
      </c>
      <c r="I250" s="1">
        <v>301.5617622697286</v>
      </c>
    </row>
    <row r="251" spans="1:9" x14ac:dyDescent="0.2">
      <c r="A251" s="27" t="s">
        <v>2204</v>
      </c>
      <c r="B251" s="1">
        <v>29.28</v>
      </c>
      <c r="C251" s="1">
        <v>14.799999999999999</v>
      </c>
      <c r="D251" s="1">
        <v>8.92</v>
      </c>
      <c r="E251" s="1"/>
      <c r="F251" s="1">
        <v>22.529644268774703</v>
      </c>
      <c r="G251" s="1"/>
      <c r="H251" s="1">
        <v>9.8367184388689779</v>
      </c>
      <c r="I251" s="1">
        <v>85.366362707643674</v>
      </c>
    </row>
    <row r="252" spans="1:9" x14ac:dyDescent="0.2">
      <c r="A252" s="27" t="s">
        <v>2202</v>
      </c>
      <c r="B252" s="1">
        <v>1.9</v>
      </c>
      <c r="C252" s="1">
        <v>7.48</v>
      </c>
      <c r="D252" s="1">
        <v>7.6</v>
      </c>
      <c r="E252" s="1"/>
      <c r="F252" s="1">
        <v>4.762845849802372</v>
      </c>
      <c r="G252" s="1"/>
      <c r="H252" s="1">
        <v>53.126244524093991</v>
      </c>
      <c r="I252" s="1">
        <v>74.86909037389637</v>
      </c>
    </row>
    <row r="253" spans="1:9" x14ac:dyDescent="0.2">
      <c r="A253" s="27" t="s">
        <v>2207</v>
      </c>
      <c r="B253" s="1">
        <v>3.8600000000000003</v>
      </c>
      <c r="C253" s="1">
        <v>0.82000000000000006</v>
      </c>
      <c r="D253" s="1">
        <v>11.14</v>
      </c>
      <c r="E253" s="1"/>
      <c r="F253" s="1">
        <v>3.0830039525691699</v>
      </c>
      <c r="G253" s="1"/>
      <c r="H253" s="1">
        <v>1.0354440461967345</v>
      </c>
      <c r="I253" s="1">
        <v>19.938447998765906</v>
      </c>
    </row>
    <row r="254" spans="1:9" x14ac:dyDescent="0.2">
      <c r="A254" s="27" t="s">
        <v>2200</v>
      </c>
      <c r="B254" s="1">
        <v>0.8</v>
      </c>
      <c r="C254" s="1">
        <v>2</v>
      </c>
      <c r="D254" s="1">
        <v>4.62</v>
      </c>
      <c r="E254" s="1"/>
      <c r="F254" s="1">
        <v>8.162055335968379</v>
      </c>
      <c r="G254" s="1"/>
      <c r="H254" s="1">
        <v>39.307048984468338</v>
      </c>
      <c r="I254" s="1">
        <v>54.889104320436715</v>
      </c>
    </row>
    <row r="255" spans="1:9" x14ac:dyDescent="0.2">
      <c r="A255" s="27" t="s">
        <v>2201</v>
      </c>
      <c r="B255" s="1">
        <v>2.76</v>
      </c>
      <c r="C255" s="1">
        <v>7.32</v>
      </c>
      <c r="D255" s="1">
        <v>16.96</v>
      </c>
      <c r="E255" s="1"/>
      <c r="F255" s="1">
        <v>6.6600790513833994</v>
      </c>
      <c r="G255" s="1"/>
      <c r="H255" s="1">
        <v>32.118677817602546</v>
      </c>
      <c r="I255" s="1">
        <v>65.818756868985943</v>
      </c>
    </row>
    <row r="256" spans="1:9" x14ac:dyDescent="0.2">
      <c r="A256" s="27" t="s">
        <v>2199</v>
      </c>
      <c r="B256" s="1">
        <v>0.42</v>
      </c>
      <c r="C256" s="1">
        <v>0.26</v>
      </c>
      <c r="D256" s="1">
        <v>0</v>
      </c>
      <c r="E256" s="1"/>
      <c r="F256" s="1">
        <v>0</v>
      </c>
      <c r="G256" s="1"/>
      <c r="H256" s="1">
        <v>0</v>
      </c>
      <c r="I256" s="1">
        <v>0.67999999999999994</v>
      </c>
    </row>
    <row r="257" spans="1:9" x14ac:dyDescent="0.2">
      <c r="A257" s="10" t="s">
        <v>467</v>
      </c>
      <c r="B257" s="1">
        <v>42</v>
      </c>
      <c r="C257" s="1">
        <v>38.299999999999997</v>
      </c>
      <c r="D257" s="1">
        <v>44.26</v>
      </c>
      <c r="E257" s="1"/>
      <c r="F257" s="1">
        <v>37.544910179640723</v>
      </c>
      <c r="G257" s="1"/>
      <c r="H257" s="1">
        <v>112.44995996797437</v>
      </c>
      <c r="I257" s="1">
        <v>274.55487014761513</v>
      </c>
    </row>
    <row r="258" spans="1:9" x14ac:dyDescent="0.2">
      <c r="A258" s="27" t="s">
        <v>2204</v>
      </c>
      <c r="B258" s="1">
        <v>41.9</v>
      </c>
      <c r="C258" s="1">
        <v>37.9</v>
      </c>
      <c r="D258" s="1">
        <v>38.26</v>
      </c>
      <c r="E258" s="1"/>
      <c r="F258" s="1">
        <v>10.33932135728543</v>
      </c>
      <c r="G258" s="1"/>
      <c r="H258" s="1">
        <v>44.215372297838265</v>
      </c>
      <c r="I258" s="1">
        <v>172.61469365512369</v>
      </c>
    </row>
    <row r="259" spans="1:9" x14ac:dyDescent="0.2">
      <c r="A259" s="27" t="s">
        <v>2202</v>
      </c>
      <c r="B259" s="1">
        <v>0.1</v>
      </c>
      <c r="C259" s="1">
        <v>0</v>
      </c>
      <c r="D259" s="1">
        <v>0</v>
      </c>
      <c r="E259" s="1"/>
      <c r="F259" s="1">
        <v>19.141716566866268</v>
      </c>
      <c r="G259" s="1"/>
      <c r="H259" s="1">
        <v>52.902321857485987</v>
      </c>
      <c r="I259" s="1">
        <v>72.14403842435226</v>
      </c>
    </row>
    <row r="260" spans="1:9" x14ac:dyDescent="0.2">
      <c r="A260" s="27" t="s">
        <v>2207</v>
      </c>
      <c r="B260" s="1">
        <v>0</v>
      </c>
      <c r="C260" s="1">
        <v>0.4</v>
      </c>
      <c r="D260" s="1">
        <v>6</v>
      </c>
      <c r="E260" s="1"/>
      <c r="F260" s="1">
        <v>6.3672654690618762</v>
      </c>
      <c r="G260" s="1"/>
      <c r="H260" s="1">
        <v>9.2273819055244193</v>
      </c>
      <c r="I260" s="1">
        <v>21.994647374586293</v>
      </c>
    </row>
    <row r="261" spans="1:9" x14ac:dyDescent="0.2">
      <c r="A261" s="27" t="s">
        <v>2200</v>
      </c>
      <c r="B261" s="1">
        <v>0</v>
      </c>
      <c r="C261" s="1">
        <v>0</v>
      </c>
      <c r="D261" s="1">
        <v>0</v>
      </c>
      <c r="E261" s="1"/>
      <c r="F261" s="1">
        <v>1.656686626746507</v>
      </c>
      <c r="G261" s="1"/>
      <c r="H261" s="1">
        <v>6.1048839071257008</v>
      </c>
      <c r="I261" s="1">
        <v>7.7615705338722076</v>
      </c>
    </row>
    <row r="262" spans="1:9" x14ac:dyDescent="0.2">
      <c r="A262" s="27" t="s">
        <v>2201</v>
      </c>
      <c r="B262" s="1">
        <v>0</v>
      </c>
      <c r="C262" s="1">
        <v>0</v>
      </c>
      <c r="D262" s="1">
        <v>0</v>
      </c>
      <c r="E262" s="1"/>
      <c r="F262" s="1">
        <v>3.9920159680638723E-2</v>
      </c>
      <c r="G262" s="1"/>
      <c r="H262" s="1">
        <v>0</v>
      </c>
      <c r="I262" s="1">
        <v>3.9920159680638723E-2</v>
      </c>
    </row>
    <row r="263" spans="1:9" x14ac:dyDescent="0.2">
      <c r="A263" s="27" t="s">
        <v>2199</v>
      </c>
      <c r="B263" s="1">
        <v>0</v>
      </c>
      <c r="C263" s="1">
        <v>0</v>
      </c>
      <c r="D263" s="1">
        <v>0</v>
      </c>
      <c r="E263" s="1"/>
      <c r="F263" s="1">
        <v>0</v>
      </c>
      <c r="G263" s="1"/>
      <c r="H263" s="1">
        <v>0</v>
      </c>
      <c r="I263" s="1">
        <v>0</v>
      </c>
    </row>
    <row r="264" spans="1:9" x14ac:dyDescent="0.2">
      <c r="A264" s="10" t="s">
        <v>470</v>
      </c>
      <c r="B264" s="1">
        <v>12.599999999999998</v>
      </c>
      <c r="C264" s="1">
        <v>68.320000000000007</v>
      </c>
      <c r="D264" s="1">
        <v>55.96</v>
      </c>
      <c r="E264" s="1"/>
      <c r="F264" s="1">
        <v>53.876898481215022</v>
      </c>
      <c r="G264" s="1"/>
      <c r="H264" s="1">
        <v>86.78</v>
      </c>
      <c r="I264" s="1">
        <v>277.53689848121508</v>
      </c>
    </row>
    <row r="265" spans="1:9" x14ac:dyDescent="0.2">
      <c r="A265" s="27" t="s">
        <v>2204</v>
      </c>
      <c r="B265" s="1">
        <v>11.78</v>
      </c>
      <c r="C265" s="1">
        <v>9.42</v>
      </c>
      <c r="D265" s="1">
        <v>0.8</v>
      </c>
      <c r="E265" s="1"/>
      <c r="F265" s="1">
        <v>13.709032773780974</v>
      </c>
      <c r="G265" s="1"/>
      <c r="H265" s="1">
        <v>23.880000000000003</v>
      </c>
      <c r="I265" s="1">
        <v>59.589032773780978</v>
      </c>
    </row>
    <row r="266" spans="1:9" x14ac:dyDescent="0.2">
      <c r="A266" s="27" t="s">
        <v>2202</v>
      </c>
      <c r="B266" s="1">
        <v>0.77999999999999992</v>
      </c>
      <c r="C266" s="1">
        <v>0.54</v>
      </c>
      <c r="D266" s="1">
        <v>4.58</v>
      </c>
      <c r="E266" s="1"/>
      <c r="F266" s="1">
        <v>0.21982414068745004</v>
      </c>
      <c r="G266" s="1"/>
      <c r="H266" s="1">
        <v>34.1</v>
      </c>
      <c r="I266" s="1">
        <v>40.21982414068745</v>
      </c>
    </row>
    <row r="267" spans="1:9" x14ac:dyDescent="0.2">
      <c r="A267" s="27" t="s">
        <v>2207</v>
      </c>
      <c r="B267" s="1">
        <v>0.04</v>
      </c>
      <c r="C267" s="1">
        <v>0.04</v>
      </c>
      <c r="D267" s="1">
        <v>0.2</v>
      </c>
      <c r="E267" s="1"/>
      <c r="F267" s="1">
        <v>1.7585931254996003</v>
      </c>
      <c r="G267" s="1"/>
      <c r="H267" s="1">
        <v>16</v>
      </c>
      <c r="I267" s="1">
        <v>18.038593125499602</v>
      </c>
    </row>
    <row r="268" spans="1:9" x14ac:dyDescent="0.2">
      <c r="A268" s="27" t="s">
        <v>2200</v>
      </c>
      <c r="B268" s="1">
        <v>0</v>
      </c>
      <c r="C268" s="1">
        <v>0</v>
      </c>
      <c r="D268" s="1">
        <v>0</v>
      </c>
      <c r="E268" s="1"/>
      <c r="F268" s="1">
        <v>0</v>
      </c>
      <c r="G268" s="1"/>
      <c r="H268" s="1">
        <v>0</v>
      </c>
      <c r="I268" s="1">
        <v>0</v>
      </c>
    </row>
    <row r="269" spans="1:9" x14ac:dyDescent="0.2">
      <c r="A269" s="27" t="s">
        <v>2201</v>
      </c>
      <c r="B269" s="1">
        <v>0</v>
      </c>
      <c r="C269" s="1">
        <v>0</v>
      </c>
      <c r="D269" s="1">
        <v>0</v>
      </c>
      <c r="E269" s="1"/>
      <c r="F269" s="1">
        <v>0</v>
      </c>
      <c r="G269" s="1"/>
      <c r="H269" s="1">
        <v>0</v>
      </c>
      <c r="I269" s="1">
        <v>0</v>
      </c>
    </row>
    <row r="270" spans="1:9" x14ac:dyDescent="0.2">
      <c r="A270" s="27" t="s">
        <v>2199</v>
      </c>
      <c r="B270" s="1">
        <v>0</v>
      </c>
      <c r="C270" s="1">
        <v>58.320000000000007</v>
      </c>
      <c r="D270" s="1">
        <v>50.38</v>
      </c>
      <c r="E270" s="1"/>
      <c r="F270" s="1">
        <v>38.189448441247002</v>
      </c>
      <c r="G270" s="1"/>
      <c r="H270" s="1">
        <v>12.8</v>
      </c>
      <c r="I270" s="1">
        <v>159.68944844124704</v>
      </c>
    </row>
    <row r="271" spans="1:9" x14ac:dyDescent="0.2">
      <c r="A271" s="10" t="s">
        <v>350</v>
      </c>
      <c r="B271" s="1">
        <v>44.22</v>
      </c>
      <c r="C271" s="1">
        <v>40.119999999999997</v>
      </c>
      <c r="D271" s="1"/>
      <c r="E271" s="1">
        <v>134.29999999999998</v>
      </c>
      <c r="F271" s="1">
        <v>25.029940119760479</v>
      </c>
      <c r="G271" s="1">
        <v>114.28856914468426</v>
      </c>
      <c r="H271" s="1">
        <v>119.68</v>
      </c>
      <c r="I271" s="1">
        <v>477.63850926444479</v>
      </c>
    </row>
    <row r="272" spans="1:9" x14ac:dyDescent="0.2">
      <c r="A272" s="27" t="s">
        <v>2204</v>
      </c>
      <c r="B272" s="1">
        <v>0.64</v>
      </c>
      <c r="C272" s="1">
        <v>0.2</v>
      </c>
      <c r="D272" s="1"/>
      <c r="E272" s="1">
        <v>0.13999999999999999</v>
      </c>
      <c r="F272" s="1">
        <v>5.2295409181636732</v>
      </c>
      <c r="G272" s="1">
        <v>16.047162270183854</v>
      </c>
      <c r="H272" s="1">
        <v>20.100000000000001</v>
      </c>
      <c r="I272" s="1">
        <v>42.356703188347531</v>
      </c>
    </row>
    <row r="273" spans="1:9" x14ac:dyDescent="0.2">
      <c r="A273" s="27" t="s">
        <v>2202</v>
      </c>
      <c r="B273" s="1">
        <v>36.42</v>
      </c>
      <c r="C273" s="1">
        <v>31.72</v>
      </c>
      <c r="D273" s="1"/>
      <c r="E273" s="1">
        <v>77.66</v>
      </c>
      <c r="F273" s="1">
        <v>5.2894211576846306</v>
      </c>
      <c r="G273" s="1">
        <v>48.101518784972022</v>
      </c>
      <c r="H273" s="1">
        <v>51.4</v>
      </c>
      <c r="I273" s="1">
        <v>250.59093994265669</v>
      </c>
    </row>
    <row r="274" spans="1:9" x14ac:dyDescent="0.2">
      <c r="A274" s="27" t="s">
        <v>2207</v>
      </c>
      <c r="B274" s="1">
        <v>0</v>
      </c>
      <c r="C274" s="1">
        <v>0.42</v>
      </c>
      <c r="D274" s="1"/>
      <c r="E274" s="1">
        <v>7.32</v>
      </c>
      <c r="F274" s="1">
        <v>0.25948103792415173</v>
      </c>
      <c r="G274" s="1">
        <v>15.487609912070344</v>
      </c>
      <c r="H274" s="1">
        <v>9.4600000000000009</v>
      </c>
      <c r="I274" s="1">
        <v>32.947090949994497</v>
      </c>
    </row>
    <row r="275" spans="1:9" x14ac:dyDescent="0.2">
      <c r="A275" s="27" t="s">
        <v>2200</v>
      </c>
      <c r="B275" s="1">
        <v>6.9</v>
      </c>
      <c r="C275" s="1">
        <v>7.16</v>
      </c>
      <c r="D275" s="1"/>
      <c r="E275" s="1">
        <v>37.419999999999995</v>
      </c>
      <c r="F275" s="1">
        <v>14.211576846307386</v>
      </c>
      <c r="G275" s="1">
        <v>34.652278177458037</v>
      </c>
      <c r="H275" s="1">
        <v>37.9</v>
      </c>
      <c r="I275" s="1">
        <v>138.24385502376543</v>
      </c>
    </row>
    <row r="276" spans="1:9" x14ac:dyDescent="0.2">
      <c r="A276" s="27" t="s">
        <v>2201</v>
      </c>
      <c r="B276" s="1">
        <v>0.26</v>
      </c>
      <c r="C276" s="1">
        <v>0.62</v>
      </c>
      <c r="D276" s="1"/>
      <c r="E276" s="1">
        <v>10.66</v>
      </c>
      <c r="F276" s="1">
        <v>3.9920159680638723E-2</v>
      </c>
      <c r="G276" s="1">
        <v>0</v>
      </c>
      <c r="H276" s="1">
        <v>0.82000000000000006</v>
      </c>
      <c r="I276" s="1">
        <v>12.39992015968064</v>
      </c>
    </row>
    <row r="277" spans="1:9" x14ac:dyDescent="0.2">
      <c r="A277" s="27" t="s">
        <v>2199</v>
      </c>
      <c r="B277" s="1">
        <v>0</v>
      </c>
      <c r="C277" s="1">
        <v>0</v>
      </c>
      <c r="D277" s="1"/>
      <c r="E277" s="1">
        <v>1.0999999999999999</v>
      </c>
      <c r="F277" s="1">
        <v>0</v>
      </c>
      <c r="G277" s="1">
        <v>0</v>
      </c>
      <c r="H277" s="1">
        <v>0</v>
      </c>
      <c r="I277" s="1">
        <v>1.0999999999999999</v>
      </c>
    </row>
    <row r="278" spans="1:9" x14ac:dyDescent="0.2">
      <c r="A278" s="10" t="s">
        <v>351</v>
      </c>
      <c r="B278" s="1">
        <v>55.94</v>
      </c>
      <c r="C278" s="1">
        <v>48.620000000000005</v>
      </c>
      <c r="D278" s="1"/>
      <c r="E278" s="1">
        <v>89.801192842942342</v>
      </c>
      <c r="F278" s="1">
        <v>26.240000000000002</v>
      </c>
      <c r="G278" s="1">
        <v>101.67999999999999</v>
      </c>
      <c r="H278" s="1">
        <v>119.1</v>
      </c>
      <c r="I278" s="1">
        <v>441.38119284294237</v>
      </c>
    </row>
    <row r="279" spans="1:9" x14ac:dyDescent="0.2">
      <c r="A279" s="27" t="s">
        <v>2204</v>
      </c>
      <c r="B279" s="1">
        <v>22.3</v>
      </c>
      <c r="C279" s="1">
        <v>6.78</v>
      </c>
      <c r="D279" s="1"/>
      <c r="E279" s="1">
        <v>0.23856858846918491</v>
      </c>
      <c r="F279" s="1">
        <v>9.92</v>
      </c>
      <c r="G279" s="1">
        <v>19.86</v>
      </c>
      <c r="H279" s="1">
        <v>20.46</v>
      </c>
      <c r="I279" s="1">
        <v>79.558568588469186</v>
      </c>
    </row>
    <row r="280" spans="1:9" x14ac:dyDescent="0.2">
      <c r="A280" s="27" t="s">
        <v>2202</v>
      </c>
      <c r="B280" s="1">
        <v>26.179999999999996</v>
      </c>
      <c r="C280" s="1">
        <v>31.96</v>
      </c>
      <c r="D280" s="1"/>
      <c r="E280" s="1">
        <v>38.667992047713717</v>
      </c>
      <c r="F280" s="1">
        <v>4.74</v>
      </c>
      <c r="G280" s="1">
        <v>43.480000000000004</v>
      </c>
      <c r="H280" s="1">
        <v>47.8</v>
      </c>
      <c r="I280" s="1">
        <v>192.82799204771374</v>
      </c>
    </row>
    <row r="281" spans="1:9" x14ac:dyDescent="0.2">
      <c r="A281" s="27" t="s">
        <v>2207</v>
      </c>
      <c r="B281" s="1">
        <v>0</v>
      </c>
      <c r="C281" s="1">
        <v>0.27999999999999997</v>
      </c>
      <c r="D281" s="1"/>
      <c r="E281" s="1">
        <v>9.0059642147117298</v>
      </c>
      <c r="F281" s="1">
        <v>0.54</v>
      </c>
      <c r="G281" s="1">
        <v>4.82</v>
      </c>
      <c r="H281" s="1">
        <v>8.92</v>
      </c>
      <c r="I281" s="1">
        <v>23.565964214711727</v>
      </c>
    </row>
    <row r="282" spans="1:9" x14ac:dyDescent="0.2">
      <c r="A282" s="27" t="s">
        <v>2200</v>
      </c>
      <c r="B282" s="1">
        <v>5.54</v>
      </c>
      <c r="C282" s="1">
        <v>7.32</v>
      </c>
      <c r="D282" s="1"/>
      <c r="E282" s="1">
        <v>32.087475149105366</v>
      </c>
      <c r="F282" s="1">
        <v>9.5200000000000014</v>
      </c>
      <c r="G282" s="1">
        <v>22.54</v>
      </c>
      <c r="H282" s="1">
        <v>30.78</v>
      </c>
      <c r="I282" s="1">
        <v>107.78747514910538</v>
      </c>
    </row>
    <row r="283" spans="1:9" x14ac:dyDescent="0.2">
      <c r="A283" s="27" t="s">
        <v>2201</v>
      </c>
      <c r="B283" s="1">
        <v>1.92</v>
      </c>
      <c r="C283" s="1">
        <v>2.2800000000000002</v>
      </c>
      <c r="D283" s="1"/>
      <c r="E283" s="1">
        <v>9.8011928429423456</v>
      </c>
      <c r="F283" s="1">
        <v>1.4200000000000002</v>
      </c>
      <c r="G283" s="1">
        <v>10.979999999999999</v>
      </c>
      <c r="H283" s="1">
        <v>11.14</v>
      </c>
      <c r="I283" s="1">
        <v>37.541192842942344</v>
      </c>
    </row>
    <row r="284" spans="1:9" x14ac:dyDescent="0.2">
      <c r="A284" s="27" t="s">
        <v>2199</v>
      </c>
      <c r="B284" s="1">
        <v>0</v>
      </c>
      <c r="C284" s="1">
        <v>0</v>
      </c>
      <c r="D284" s="1"/>
      <c r="E284" s="1">
        <v>0</v>
      </c>
      <c r="F284" s="1">
        <v>0.1</v>
      </c>
      <c r="G284" s="1">
        <v>0</v>
      </c>
      <c r="H284" s="1">
        <v>0</v>
      </c>
      <c r="I284" s="1">
        <v>0.1</v>
      </c>
    </row>
    <row r="285" spans="1:9" x14ac:dyDescent="0.2">
      <c r="A285" s="10" t="s">
        <v>471</v>
      </c>
      <c r="B285" s="1">
        <v>37.659999999999997</v>
      </c>
      <c r="C285" s="1">
        <v>28.44</v>
      </c>
      <c r="D285" s="1">
        <v>67.58</v>
      </c>
      <c r="E285" s="1"/>
      <c r="F285" s="1">
        <v>65.629984051036672</v>
      </c>
      <c r="G285" s="1"/>
      <c r="H285" s="1">
        <v>114.53059597368944</v>
      </c>
      <c r="I285" s="1">
        <v>313.84058002472614</v>
      </c>
    </row>
    <row r="286" spans="1:9" x14ac:dyDescent="0.2">
      <c r="A286" s="27" t="s">
        <v>2204</v>
      </c>
      <c r="B286" s="1">
        <v>34.04</v>
      </c>
      <c r="C286" s="1">
        <v>22</v>
      </c>
      <c r="D286" s="1">
        <v>14.7</v>
      </c>
      <c r="E286" s="1"/>
      <c r="F286" s="1">
        <v>34.310207336523121</v>
      </c>
      <c r="G286" s="1"/>
      <c r="H286" s="1">
        <v>23.460235200318916</v>
      </c>
      <c r="I286" s="1">
        <v>128.51044253684202</v>
      </c>
    </row>
    <row r="287" spans="1:9" x14ac:dyDescent="0.2">
      <c r="A287" s="27" t="s">
        <v>2202</v>
      </c>
      <c r="B287" s="1">
        <v>3.4000000000000004</v>
      </c>
      <c r="C287" s="1">
        <v>6.1</v>
      </c>
      <c r="D287" s="1">
        <v>19.059999999999999</v>
      </c>
      <c r="E287" s="1"/>
      <c r="F287" s="1">
        <v>3.6881977671451356</v>
      </c>
      <c r="G287" s="1"/>
      <c r="H287" s="1">
        <v>54.434921267689852</v>
      </c>
      <c r="I287" s="1">
        <v>86.683119034834988</v>
      </c>
    </row>
    <row r="288" spans="1:9" x14ac:dyDescent="0.2">
      <c r="A288" s="27" t="s">
        <v>2207</v>
      </c>
      <c r="B288" s="1">
        <v>0.22</v>
      </c>
      <c r="C288" s="1">
        <v>0.02</v>
      </c>
      <c r="D288" s="1">
        <v>0</v>
      </c>
      <c r="E288" s="1"/>
      <c r="F288" s="1">
        <v>3.1499202551834129</v>
      </c>
      <c r="G288" s="1"/>
      <c r="H288" s="1">
        <v>6.8766194937213481</v>
      </c>
      <c r="I288" s="1">
        <v>10.266539748904762</v>
      </c>
    </row>
    <row r="289" spans="1:9" x14ac:dyDescent="0.2">
      <c r="A289" s="27" t="s">
        <v>2200</v>
      </c>
      <c r="B289" s="1">
        <v>0</v>
      </c>
      <c r="C289" s="1">
        <v>0</v>
      </c>
      <c r="D289" s="1">
        <v>0</v>
      </c>
      <c r="E289" s="1"/>
      <c r="F289" s="1">
        <v>2.0334928229665072</v>
      </c>
      <c r="G289" s="1"/>
      <c r="H289" s="1">
        <v>14.131951365357784</v>
      </c>
      <c r="I289" s="1">
        <v>16.16544418832429</v>
      </c>
    </row>
    <row r="290" spans="1:9" x14ac:dyDescent="0.2">
      <c r="A290" s="27" t="s">
        <v>2201</v>
      </c>
      <c r="B290" s="1">
        <v>0</v>
      </c>
      <c r="C290" s="1">
        <v>0.18</v>
      </c>
      <c r="D290" s="1">
        <v>3.5999999999999996</v>
      </c>
      <c r="E290" s="1"/>
      <c r="F290" s="1">
        <v>3.1897926634768736</v>
      </c>
      <c r="G290" s="1"/>
      <c r="H290" s="1">
        <v>15.626868646601555</v>
      </c>
      <c r="I290" s="1">
        <v>22.596661310078428</v>
      </c>
    </row>
    <row r="291" spans="1:9" x14ac:dyDescent="0.2">
      <c r="A291" s="27" t="s">
        <v>2199</v>
      </c>
      <c r="B291" s="1">
        <v>0</v>
      </c>
      <c r="C291" s="1">
        <v>0.13999999999999999</v>
      </c>
      <c r="D291" s="1">
        <v>30.220000000000002</v>
      </c>
      <c r="E291" s="1"/>
      <c r="F291" s="1">
        <v>19.258373205741627</v>
      </c>
      <c r="G291" s="1"/>
      <c r="H291" s="1">
        <v>0</v>
      </c>
      <c r="I291" s="1">
        <v>49.618373205741634</v>
      </c>
    </row>
    <row r="292" spans="1:9" x14ac:dyDescent="0.2">
      <c r="A292" s="10" t="s">
        <v>472</v>
      </c>
      <c r="B292" s="1">
        <v>71.940000000000012</v>
      </c>
      <c r="C292" s="1">
        <v>36.58</v>
      </c>
      <c r="D292" s="1">
        <v>52.42</v>
      </c>
      <c r="E292" s="1"/>
      <c r="F292" s="1">
        <v>35.503194888178911</v>
      </c>
      <c r="G292" s="1"/>
      <c r="H292" s="1">
        <v>82.28</v>
      </c>
      <c r="I292" s="1">
        <v>278.72319488817897</v>
      </c>
    </row>
    <row r="293" spans="1:9" x14ac:dyDescent="0.2">
      <c r="A293" s="27" t="s">
        <v>2204</v>
      </c>
      <c r="B293" s="1">
        <v>44.64</v>
      </c>
      <c r="C293" s="1">
        <v>20.34</v>
      </c>
      <c r="D293" s="1">
        <v>9.3000000000000007</v>
      </c>
      <c r="E293" s="1"/>
      <c r="F293" s="1">
        <v>20.666932907348244</v>
      </c>
      <c r="G293" s="1"/>
      <c r="H293" s="1">
        <v>27.060000000000002</v>
      </c>
      <c r="I293" s="1">
        <v>122.00693290734824</v>
      </c>
    </row>
    <row r="294" spans="1:9" x14ac:dyDescent="0.2">
      <c r="A294" s="27" t="s">
        <v>2202</v>
      </c>
      <c r="B294" s="1">
        <v>16.46</v>
      </c>
      <c r="C294" s="1">
        <v>9.84</v>
      </c>
      <c r="D294" s="1">
        <v>23.74</v>
      </c>
      <c r="E294" s="1"/>
      <c r="F294" s="1">
        <v>3.2747603833865817</v>
      </c>
      <c r="G294" s="1"/>
      <c r="H294" s="1">
        <v>23.580000000000002</v>
      </c>
      <c r="I294" s="1">
        <v>76.894760383386583</v>
      </c>
    </row>
    <row r="295" spans="1:9" x14ac:dyDescent="0.2">
      <c r="A295" s="27" t="s">
        <v>2207</v>
      </c>
      <c r="B295" s="1">
        <v>0</v>
      </c>
      <c r="C295" s="1">
        <v>0.06</v>
      </c>
      <c r="D295" s="1">
        <v>4.32</v>
      </c>
      <c r="E295" s="1"/>
      <c r="F295" s="1">
        <v>3.2747603833865817</v>
      </c>
      <c r="G295" s="1"/>
      <c r="H295" s="1">
        <v>7.0000000000000009</v>
      </c>
      <c r="I295" s="1">
        <v>14.654760383386582</v>
      </c>
    </row>
    <row r="296" spans="1:9" x14ac:dyDescent="0.2">
      <c r="A296" s="27" t="s">
        <v>2200</v>
      </c>
      <c r="B296" s="1">
        <v>3.8</v>
      </c>
      <c r="C296" s="1">
        <v>3.32</v>
      </c>
      <c r="D296" s="1">
        <v>6.72</v>
      </c>
      <c r="E296" s="1"/>
      <c r="F296" s="1">
        <v>7.6477635782747608</v>
      </c>
      <c r="G296" s="1"/>
      <c r="H296" s="1">
        <v>20.96</v>
      </c>
      <c r="I296" s="1">
        <v>42.44776357827476</v>
      </c>
    </row>
    <row r="297" spans="1:9" x14ac:dyDescent="0.2">
      <c r="A297" s="27" t="s">
        <v>2201</v>
      </c>
      <c r="B297" s="1">
        <v>0.12</v>
      </c>
      <c r="C297" s="1">
        <v>1.96</v>
      </c>
      <c r="D297" s="1">
        <v>0.64</v>
      </c>
      <c r="E297" s="1"/>
      <c r="F297" s="1">
        <v>0.63897763578274758</v>
      </c>
      <c r="G297" s="1"/>
      <c r="H297" s="1">
        <v>3.6799999999999997</v>
      </c>
      <c r="I297" s="1">
        <v>7.0389776357827474</v>
      </c>
    </row>
    <row r="298" spans="1:9" x14ac:dyDescent="0.2">
      <c r="A298" s="27" t="s">
        <v>2199</v>
      </c>
      <c r="B298" s="1">
        <v>6.92</v>
      </c>
      <c r="C298" s="1">
        <v>1.06</v>
      </c>
      <c r="D298" s="1">
        <v>7.7</v>
      </c>
      <c r="E298" s="1"/>
      <c r="F298" s="1">
        <v>0</v>
      </c>
      <c r="G298" s="1"/>
      <c r="H298" s="1">
        <v>0</v>
      </c>
      <c r="I298" s="1">
        <v>15.68</v>
      </c>
    </row>
    <row r="299" spans="1:9" x14ac:dyDescent="0.2">
      <c r="A299" s="10" t="s">
        <v>354</v>
      </c>
      <c r="B299" s="1">
        <v>94.32</v>
      </c>
      <c r="C299" s="1">
        <v>46.04</v>
      </c>
      <c r="D299" s="1"/>
      <c r="E299" s="1">
        <v>116.20000000000002</v>
      </c>
      <c r="F299" s="1">
        <v>28.915422885572138</v>
      </c>
      <c r="G299" s="1">
        <v>113.52</v>
      </c>
      <c r="H299" s="1">
        <v>136.06524766262186</v>
      </c>
      <c r="I299" s="1">
        <v>535.06067054819391</v>
      </c>
    </row>
    <row r="300" spans="1:9" x14ac:dyDescent="0.2">
      <c r="A300" s="27" t="s">
        <v>2204</v>
      </c>
      <c r="B300" s="1">
        <v>0</v>
      </c>
      <c r="C300" s="1">
        <v>0.26</v>
      </c>
      <c r="D300" s="1"/>
      <c r="E300" s="1">
        <v>0.18</v>
      </c>
      <c r="F300" s="1">
        <v>10.90547263681592</v>
      </c>
      <c r="G300" s="1">
        <v>18.32</v>
      </c>
      <c r="H300" s="1">
        <v>32.584046150785753</v>
      </c>
      <c r="I300" s="1">
        <v>62.249518787601673</v>
      </c>
    </row>
    <row r="301" spans="1:9" x14ac:dyDescent="0.2">
      <c r="A301" s="27" t="s">
        <v>2202</v>
      </c>
      <c r="B301" s="1">
        <v>93.58</v>
      </c>
      <c r="C301" s="1">
        <v>43.02</v>
      </c>
      <c r="D301" s="1"/>
      <c r="E301" s="1">
        <v>100</v>
      </c>
      <c r="F301" s="1">
        <v>5.7910447761194028</v>
      </c>
      <c r="G301" s="1">
        <v>39.200000000000003</v>
      </c>
      <c r="H301" s="1">
        <v>51.541674955241689</v>
      </c>
      <c r="I301" s="1">
        <v>333.13271973136114</v>
      </c>
    </row>
    <row r="302" spans="1:9" x14ac:dyDescent="0.2">
      <c r="A302" s="27" t="s">
        <v>2207</v>
      </c>
      <c r="B302" s="1">
        <v>0.74</v>
      </c>
      <c r="C302" s="1">
        <v>0.96</v>
      </c>
      <c r="D302" s="1"/>
      <c r="E302" s="1">
        <v>9.98</v>
      </c>
      <c r="F302" s="1">
        <v>2.5472636815920398</v>
      </c>
      <c r="G302" s="1">
        <v>32.479999999999997</v>
      </c>
      <c r="H302" s="1">
        <v>18.360851402426896</v>
      </c>
      <c r="I302" s="1">
        <v>65.068115084018928</v>
      </c>
    </row>
    <row r="303" spans="1:9" x14ac:dyDescent="0.2">
      <c r="A303" s="27" t="s">
        <v>2200</v>
      </c>
      <c r="B303" s="1">
        <v>0</v>
      </c>
      <c r="C303" s="1">
        <v>0</v>
      </c>
      <c r="D303" s="1"/>
      <c r="E303" s="1">
        <v>6.04</v>
      </c>
      <c r="F303" s="1">
        <v>9.5920398009950247</v>
      </c>
      <c r="G303" s="1">
        <v>23.52</v>
      </c>
      <c r="H303" s="1">
        <v>33.578675154167499</v>
      </c>
      <c r="I303" s="1">
        <v>72.730714955162526</v>
      </c>
    </row>
    <row r="304" spans="1:9" x14ac:dyDescent="0.2">
      <c r="A304" s="27" t="s">
        <v>2201</v>
      </c>
      <c r="B304" s="1">
        <v>0</v>
      </c>
      <c r="C304" s="1">
        <v>0</v>
      </c>
      <c r="D304" s="1"/>
      <c r="E304" s="1">
        <v>0</v>
      </c>
      <c r="F304" s="1">
        <v>7.9601990049751242E-2</v>
      </c>
      <c r="G304" s="1">
        <v>0</v>
      </c>
      <c r="H304" s="1">
        <v>0</v>
      </c>
      <c r="I304" s="1">
        <v>7.9601990049751242E-2</v>
      </c>
    </row>
    <row r="305" spans="1:9" x14ac:dyDescent="0.2">
      <c r="A305" s="27" t="s">
        <v>2199</v>
      </c>
      <c r="B305" s="1">
        <v>0</v>
      </c>
      <c r="C305" s="1">
        <v>1.7999999999999998</v>
      </c>
      <c r="D305" s="1"/>
      <c r="E305" s="1">
        <v>0</v>
      </c>
      <c r="F305" s="1">
        <v>0</v>
      </c>
      <c r="G305" s="1">
        <v>0</v>
      </c>
      <c r="H305" s="1">
        <v>0</v>
      </c>
      <c r="I305" s="1">
        <v>1.7999999999999998</v>
      </c>
    </row>
    <row r="306" spans="1:9" x14ac:dyDescent="0.2">
      <c r="A306" s="10" t="s">
        <v>357</v>
      </c>
      <c r="B306" s="1">
        <v>43.26</v>
      </c>
      <c r="C306" s="1">
        <v>73.44</v>
      </c>
      <c r="D306" s="1"/>
      <c r="E306" s="1">
        <v>120.62</v>
      </c>
      <c r="F306" s="1">
        <v>51.38</v>
      </c>
      <c r="G306" s="1">
        <v>123.1</v>
      </c>
      <c r="H306" s="1">
        <v>159.54</v>
      </c>
      <c r="I306" s="1">
        <v>571.34</v>
      </c>
    </row>
    <row r="307" spans="1:9" x14ac:dyDescent="0.2">
      <c r="A307" s="27" t="s">
        <v>2204</v>
      </c>
      <c r="B307" s="1">
        <v>25.8</v>
      </c>
      <c r="C307" s="1">
        <v>31.96</v>
      </c>
      <c r="D307" s="1"/>
      <c r="E307" s="1">
        <v>46.54</v>
      </c>
      <c r="F307" s="1">
        <v>26.82</v>
      </c>
      <c r="G307" s="1">
        <v>25.979999999999997</v>
      </c>
      <c r="H307" s="1">
        <v>53.959999999999994</v>
      </c>
      <c r="I307" s="1">
        <v>211.06</v>
      </c>
    </row>
    <row r="308" spans="1:9" x14ac:dyDescent="0.2">
      <c r="A308" s="27" t="s">
        <v>2202</v>
      </c>
      <c r="B308" s="1">
        <v>11.88</v>
      </c>
      <c r="C308" s="1">
        <v>32.9</v>
      </c>
      <c r="D308" s="1"/>
      <c r="E308" s="1">
        <v>56.899999999999991</v>
      </c>
      <c r="F308" s="1">
        <v>7.3800000000000008</v>
      </c>
      <c r="G308" s="1">
        <v>77.12</v>
      </c>
      <c r="H308" s="1">
        <v>77.180000000000007</v>
      </c>
      <c r="I308" s="1">
        <v>263.36</v>
      </c>
    </row>
    <row r="309" spans="1:9" x14ac:dyDescent="0.2">
      <c r="A309" s="27" t="s">
        <v>2207</v>
      </c>
      <c r="B309" s="1">
        <v>0</v>
      </c>
      <c r="C309" s="1">
        <v>0</v>
      </c>
      <c r="D309" s="1"/>
      <c r="E309" s="1">
        <v>1.18</v>
      </c>
      <c r="F309" s="1">
        <v>2.3800000000000003</v>
      </c>
      <c r="G309" s="1">
        <v>3.44</v>
      </c>
      <c r="H309" s="1">
        <v>3.38</v>
      </c>
      <c r="I309" s="1">
        <v>10.379999999999999</v>
      </c>
    </row>
    <row r="310" spans="1:9" x14ac:dyDescent="0.2">
      <c r="A310" s="27" t="s">
        <v>2200</v>
      </c>
      <c r="B310" s="1">
        <v>3.8</v>
      </c>
      <c r="C310" s="1">
        <v>4.24</v>
      </c>
      <c r="D310" s="1"/>
      <c r="E310" s="1">
        <v>9.1999999999999993</v>
      </c>
      <c r="F310" s="1">
        <v>5.76</v>
      </c>
      <c r="G310" s="1">
        <v>5.9799999999999995</v>
      </c>
      <c r="H310" s="1">
        <v>8.7800000000000011</v>
      </c>
      <c r="I310" s="1">
        <v>37.760000000000005</v>
      </c>
    </row>
    <row r="311" spans="1:9" x14ac:dyDescent="0.2">
      <c r="A311" s="27" t="s">
        <v>2201</v>
      </c>
      <c r="B311" s="1">
        <v>1.78</v>
      </c>
      <c r="C311" s="1">
        <v>4.34</v>
      </c>
      <c r="D311" s="1"/>
      <c r="E311" s="1">
        <v>4.96</v>
      </c>
      <c r="F311" s="1">
        <v>8.7200000000000006</v>
      </c>
      <c r="G311" s="1">
        <v>10.58</v>
      </c>
      <c r="H311" s="1">
        <v>16.239999999999998</v>
      </c>
      <c r="I311" s="1">
        <v>46.620000000000005</v>
      </c>
    </row>
    <row r="312" spans="1:9" x14ac:dyDescent="0.2">
      <c r="A312" s="27" t="s">
        <v>2199</v>
      </c>
      <c r="B312" s="1">
        <v>0</v>
      </c>
      <c r="C312" s="1">
        <v>0</v>
      </c>
      <c r="D312" s="1"/>
      <c r="E312" s="1">
        <v>1.8399999999999999</v>
      </c>
      <c r="F312" s="1">
        <v>0.32</v>
      </c>
      <c r="G312" s="1">
        <v>0</v>
      </c>
      <c r="H312" s="1">
        <v>0</v>
      </c>
      <c r="I312" s="1">
        <v>2.1599999999999997</v>
      </c>
    </row>
    <row r="313" spans="1:9" x14ac:dyDescent="0.2">
      <c r="A313" s="10" t="s">
        <v>360</v>
      </c>
      <c r="B313" s="1">
        <v>67.06</v>
      </c>
      <c r="C313" s="1">
        <v>39.100000000000009</v>
      </c>
      <c r="D313" s="1"/>
      <c r="E313" s="1">
        <v>130.15904572564614</v>
      </c>
      <c r="F313" s="1">
        <v>78.55436081242533</v>
      </c>
      <c r="G313" s="1">
        <v>130.30000000000001</v>
      </c>
      <c r="H313" s="1">
        <v>150.52000000000001</v>
      </c>
      <c r="I313" s="1">
        <v>595.69340653807137</v>
      </c>
    </row>
    <row r="314" spans="1:9" x14ac:dyDescent="0.2">
      <c r="A314" s="27" t="s">
        <v>2204</v>
      </c>
      <c r="B314" s="1">
        <v>15.740000000000002</v>
      </c>
      <c r="C314" s="1">
        <v>9.32</v>
      </c>
      <c r="D314" s="1"/>
      <c r="E314" s="1">
        <v>3.0815109343936382</v>
      </c>
      <c r="F314" s="1">
        <v>7.148546395858224</v>
      </c>
      <c r="G314" s="1">
        <v>7.5</v>
      </c>
      <c r="H314" s="1">
        <v>18.7</v>
      </c>
      <c r="I314" s="1">
        <v>61.490057330251858</v>
      </c>
    </row>
    <row r="315" spans="1:9" x14ac:dyDescent="0.2">
      <c r="A315" s="27" t="s">
        <v>2202</v>
      </c>
      <c r="B315" s="1">
        <v>43.02</v>
      </c>
      <c r="C315" s="1">
        <v>20.880000000000003</v>
      </c>
      <c r="D315" s="1"/>
      <c r="E315" s="1">
        <v>75.785288270377734</v>
      </c>
      <c r="F315" s="1">
        <v>30.744723217841496</v>
      </c>
      <c r="G315" s="1">
        <v>68.100000000000009</v>
      </c>
      <c r="H315" s="1">
        <v>70.099999999999994</v>
      </c>
      <c r="I315" s="1">
        <v>308.63001148821922</v>
      </c>
    </row>
    <row r="316" spans="1:9" x14ac:dyDescent="0.2">
      <c r="A316" s="27" t="s">
        <v>2207</v>
      </c>
      <c r="B316" s="1">
        <v>0.62</v>
      </c>
      <c r="C316" s="1">
        <v>0.26</v>
      </c>
      <c r="D316" s="1"/>
      <c r="E316" s="1">
        <v>2.5646123260437377</v>
      </c>
      <c r="F316" s="1">
        <v>2.2102747909199523</v>
      </c>
      <c r="G316" s="1">
        <v>2.76</v>
      </c>
      <c r="H316" s="1">
        <v>3.26</v>
      </c>
      <c r="I316" s="1">
        <v>11.67488711696369</v>
      </c>
    </row>
    <row r="317" spans="1:9" x14ac:dyDescent="0.2">
      <c r="A317" s="27" t="s">
        <v>2200</v>
      </c>
      <c r="B317" s="1">
        <v>5.48</v>
      </c>
      <c r="C317" s="1">
        <v>7.3</v>
      </c>
      <c r="D317" s="1"/>
      <c r="E317" s="1">
        <v>43.339960238568587</v>
      </c>
      <c r="F317" s="1">
        <v>38.231780167264041</v>
      </c>
      <c r="G317" s="1">
        <v>51.94</v>
      </c>
      <c r="H317" s="1">
        <v>58.120000000000005</v>
      </c>
      <c r="I317" s="1">
        <v>204.41174040583263</v>
      </c>
    </row>
    <row r="318" spans="1:9" x14ac:dyDescent="0.2">
      <c r="A318" s="27" t="s">
        <v>2201</v>
      </c>
      <c r="B318" s="1">
        <v>0</v>
      </c>
      <c r="C318" s="1">
        <v>0</v>
      </c>
      <c r="D318" s="1"/>
      <c r="E318" s="1">
        <v>5.3876739562624252</v>
      </c>
      <c r="F318" s="1">
        <v>0</v>
      </c>
      <c r="G318" s="1">
        <v>0</v>
      </c>
      <c r="H318" s="1">
        <v>0.33999999999999997</v>
      </c>
      <c r="I318" s="1">
        <v>5.727673956262425</v>
      </c>
    </row>
    <row r="319" spans="1:9" x14ac:dyDescent="0.2">
      <c r="A319" s="27" t="s">
        <v>2199</v>
      </c>
      <c r="B319" s="1">
        <v>2.1999999999999997</v>
      </c>
      <c r="C319" s="1">
        <v>1.34</v>
      </c>
      <c r="D319" s="1"/>
      <c r="E319" s="1">
        <v>0</v>
      </c>
      <c r="F319" s="1">
        <v>0.21903624054161688</v>
      </c>
      <c r="G319" s="1">
        <v>0</v>
      </c>
      <c r="H319" s="1">
        <v>0</v>
      </c>
      <c r="I319" s="1">
        <v>3.7590362405416169</v>
      </c>
    </row>
    <row r="320" spans="1:9" x14ac:dyDescent="0.2">
      <c r="A320" s="10" t="s">
        <v>475</v>
      </c>
      <c r="B320" s="1">
        <v>40.4</v>
      </c>
      <c r="C320" s="1">
        <v>27.86</v>
      </c>
      <c r="D320" s="1">
        <v>34.72</v>
      </c>
      <c r="E320" s="1"/>
      <c r="F320" s="1">
        <v>66.913234706117564</v>
      </c>
      <c r="G320" s="1"/>
      <c r="H320" s="1">
        <v>76.62</v>
      </c>
      <c r="I320" s="1">
        <v>246.51323470611754</v>
      </c>
    </row>
    <row r="321" spans="1:9" x14ac:dyDescent="0.2">
      <c r="A321" s="27" t="s">
        <v>2204</v>
      </c>
      <c r="B321" s="1">
        <v>34.4</v>
      </c>
      <c r="C321" s="1">
        <v>21.46</v>
      </c>
      <c r="D321" s="1">
        <v>9.6199999999999992</v>
      </c>
      <c r="E321" s="1"/>
      <c r="F321" s="1">
        <v>20.191923230707719</v>
      </c>
      <c r="G321" s="1"/>
      <c r="H321" s="1">
        <v>23.28</v>
      </c>
      <c r="I321" s="1">
        <v>108.95192323070772</v>
      </c>
    </row>
    <row r="322" spans="1:9" x14ac:dyDescent="0.2">
      <c r="A322" s="27" t="s">
        <v>2202</v>
      </c>
      <c r="B322" s="1">
        <v>1.5</v>
      </c>
      <c r="C322" s="1">
        <v>2.46</v>
      </c>
      <c r="D322" s="1">
        <v>6.9599999999999991</v>
      </c>
      <c r="E322" s="1"/>
      <c r="F322" s="1">
        <v>17.293082766893242</v>
      </c>
      <c r="G322" s="1"/>
      <c r="H322" s="1">
        <v>24.8</v>
      </c>
      <c r="I322" s="1">
        <v>53.013082766893241</v>
      </c>
    </row>
    <row r="323" spans="1:9" x14ac:dyDescent="0.2">
      <c r="A323" s="27" t="s">
        <v>2207</v>
      </c>
      <c r="B323" s="1">
        <v>0</v>
      </c>
      <c r="C323" s="1">
        <v>0.2</v>
      </c>
      <c r="D323" s="1">
        <v>4.1399999999999997</v>
      </c>
      <c r="E323" s="1"/>
      <c r="F323" s="1">
        <v>5.4378248700519789</v>
      </c>
      <c r="G323" s="1"/>
      <c r="H323" s="1">
        <v>0.54</v>
      </c>
      <c r="I323" s="1">
        <v>10.317824870051979</v>
      </c>
    </row>
    <row r="324" spans="1:9" x14ac:dyDescent="0.2">
      <c r="A324" s="27" t="s">
        <v>2200</v>
      </c>
      <c r="B324" s="1">
        <v>4.5</v>
      </c>
      <c r="C324" s="1">
        <v>3.7199999999999998</v>
      </c>
      <c r="D324" s="1">
        <v>8.7800000000000011</v>
      </c>
      <c r="E324" s="1"/>
      <c r="F324" s="1">
        <v>21.831267493002798</v>
      </c>
      <c r="G324" s="1"/>
      <c r="H324" s="1">
        <v>28.000000000000004</v>
      </c>
      <c r="I324" s="1">
        <v>66.831267493002798</v>
      </c>
    </row>
    <row r="325" spans="1:9" x14ac:dyDescent="0.2">
      <c r="A325" s="27" t="s">
        <v>2201</v>
      </c>
      <c r="B325" s="1">
        <v>0</v>
      </c>
      <c r="C325" s="1">
        <v>0.02</v>
      </c>
      <c r="D325" s="1">
        <v>0</v>
      </c>
      <c r="E325" s="1"/>
      <c r="F325" s="1">
        <v>1.7592962814874051</v>
      </c>
      <c r="G325" s="1"/>
      <c r="H325" s="1">
        <v>0</v>
      </c>
      <c r="I325" s="1">
        <v>1.7792962814874052</v>
      </c>
    </row>
    <row r="326" spans="1:9" x14ac:dyDescent="0.2">
      <c r="A326" s="27" t="s">
        <v>2199</v>
      </c>
      <c r="B326" s="1">
        <v>0</v>
      </c>
      <c r="C326" s="1">
        <v>0</v>
      </c>
      <c r="D326" s="1">
        <v>5.2200000000000006</v>
      </c>
      <c r="E326" s="1"/>
      <c r="F326" s="1">
        <v>0.39984006397441024</v>
      </c>
      <c r="G326" s="1"/>
      <c r="H326" s="1">
        <v>0</v>
      </c>
      <c r="I326" s="1">
        <v>5.6198400639744106</v>
      </c>
    </row>
    <row r="327" spans="1:9" x14ac:dyDescent="0.2">
      <c r="A327" s="10" t="s">
        <v>482</v>
      </c>
      <c r="B327" s="1">
        <v>47.399999999999991</v>
      </c>
      <c r="C327" s="1">
        <v>60.400000000000006</v>
      </c>
      <c r="D327" s="1">
        <v>30.340000000000003</v>
      </c>
      <c r="E327" s="1"/>
      <c r="F327" s="1">
        <v>52.219999999999992</v>
      </c>
      <c r="G327" s="1"/>
      <c r="H327" s="1">
        <v>118.14229249011856</v>
      </c>
      <c r="I327" s="1">
        <v>308.50229249011858</v>
      </c>
    </row>
    <row r="328" spans="1:9" x14ac:dyDescent="0.2">
      <c r="A328" s="27" t="s">
        <v>2204</v>
      </c>
      <c r="B328" s="1">
        <v>42.64</v>
      </c>
      <c r="C328" s="1">
        <v>49.2</v>
      </c>
      <c r="D328" s="1">
        <v>8.7200000000000006</v>
      </c>
      <c r="E328" s="1"/>
      <c r="F328" s="1">
        <v>28.439999999999998</v>
      </c>
      <c r="G328" s="1"/>
      <c r="H328" s="1">
        <v>47.430830039525688</v>
      </c>
      <c r="I328" s="1">
        <v>176.43083003952569</v>
      </c>
    </row>
    <row r="329" spans="1:9" x14ac:dyDescent="0.2">
      <c r="A329" s="27" t="s">
        <v>2202</v>
      </c>
      <c r="B329" s="1">
        <v>3.3000000000000003</v>
      </c>
      <c r="C329" s="1">
        <v>3.56</v>
      </c>
      <c r="D329" s="1">
        <v>13.74</v>
      </c>
      <c r="E329" s="1"/>
      <c r="F329" s="1">
        <v>4.1399999999999997</v>
      </c>
      <c r="G329" s="1"/>
      <c r="H329" s="1">
        <v>52.845849802371539</v>
      </c>
      <c r="I329" s="1">
        <v>77.585849802371541</v>
      </c>
    </row>
    <row r="330" spans="1:9" x14ac:dyDescent="0.2">
      <c r="A330" s="27" t="s">
        <v>2207</v>
      </c>
      <c r="B330" s="1">
        <v>0.48</v>
      </c>
      <c r="C330" s="1">
        <v>0.1</v>
      </c>
      <c r="D330" s="1">
        <v>5.8000000000000007</v>
      </c>
      <c r="E330" s="1"/>
      <c r="F330" s="1">
        <v>12.44</v>
      </c>
      <c r="G330" s="1"/>
      <c r="H330" s="1">
        <v>0.94861660079051391</v>
      </c>
      <c r="I330" s="1">
        <v>19.768616600790516</v>
      </c>
    </row>
    <row r="331" spans="1:9" x14ac:dyDescent="0.2">
      <c r="A331" s="27" t="s">
        <v>2200</v>
      </c>
      <c r="B331" s="1">
        <v>0</v>
      </c>
      <c r="C331" s="1">
        <v>0</v>
      </c>
      <c r="D331" s="1">
        <v>0</v>
      </c>
      <c r="E331" s="1"/>
      <c r="F331" s="1">
        <v>2.16</v>
      </c>
      <c r="G331" s="1"/>
      <c r="H331" s="1">
        <v>12.766798418972334</v>
      </c>
      <c r="I331" s="1">
        <v>14.926798418972334</v>
      </c>
    </row>
    <row r="332" spans="1:9" x14ac:dyDescent="0.2">
      <c r="A332" s="27" t="s">
        <v>2201</v>
      </c>
      <c r="B332" s="1">
        <v>0</v>
      </c>
      <c r="C332" s="1">
        <v>0</v>
      </c>
      <c r="D332" s="1">
        <v>0</v>
      </c>
      <c r="E332" s="1"/>
      <c r="F332" s="1">
        <v>0</v>
      </c>
      <c r="G332" s="1"/>
      <c r="H332" s="1">
        <v>4.150197628458498</v>
      </c>
      <c r="I332" s="1">
        <v>4.150197628458498</v>
      </c>
    </row>
    <row r="333" spans="1:9" x14ac:dyDescent="0.2">
      <c r="A333" s="27" t="s">
        <v>2199</v>
      </c>
      <c r="B333" s="1">
        <v>0.98</v>
      </c>
      <c r="C333" s="1">
        <v>7.5399999999999991</v>
      </c>
      <c r="D333" s="1">
        <v>2.08</v>
      </c>
      <c r="E333" s="1"/>
      <c r="F333" s="1">
        <v>5.04</v>
      </c>
      <c r="G333" s="1"/>
      <c r="H333" s="1">
        <v>0</v>
      </c>
      <c r="I333" s="1">
        <v>15.64</v>
      </c>
    </row>
    <row r="334" spans="1:9" x14ac:dyDescent="0.2">
      <c r="A334" s="10" t="s">
        <v>485</v>
      </c>
      <c r="B334" s="1">
        <v>84.06</v>
      </c>
      <c r="C334" s="1">
        <v>65.699999999999989</v>
      </c>
      <c r="D334" s="1">
        <v>75.839999999999989</v>
      </c>
      <c r="E334" s="1"/>
      <c r="F334" s="1">
        <v>31.08</v>
      </c>
      <c r="G334" s="1"/>
      <c r="H334" s="1">
        <v>98.440000000000012</v>
      </c>
      <c r="I334" s="1">
        <v>355.11999999999995</v>
      </c>
    </row>
    <row r="335" spans="1:9" x14ac:dyDescent="0.2">
      <c r="A335" s="27" t="s">
        <v>2204</v>
      </c>
      <c r="B335" s="1">
        <v>12.34</v>
      </c>
      <c r="C335" s="1">
        <v>5.9799999999999995</v>
      </c>
      <c r="D335" s="1">
        <v>2.1399999999999997</v>
      </c>
      <c r="E335" s="1"/>
      <c r="F335" s="1">
        <v>7.6</v>
      </c>
      <c r="G335" s="1"/>
      <c r="H335" s="1">
        <v>32.04</v>
      </c>
      <c r="I335" s="1">
        <v>60.1</v>
      </c>
    </row>
    <row r="336" spans="1:9" x14ac:dyDescent="0.2">
      <c r="A336" s="27" t="s">
        <v>2202</v>
      </c>
      <c r="B336" s="1">
        <v>18.22</v>
      </c>
      <c r="C336" s="1">
        <v>8.7999999999999989</v>
      </c>
      <c r="D336" s="1">
        <v>16.919999999999998</v>
      </c>
      <c r="E336" s="1"/>
      <c r="F336" s="1">
        <v>14.34</v>
      </c>
      <c r="G336" s="1"/>
      <c r="H336" s="1">
        <v>50.660000000000004</v>
      </c>
      <c r="I336" s="1">
        <v>108.94</v>
      </c>
    </row>
    <row r="337" spans="1:9" x14ac:dyDescent="0.2">
      <c r="A337" s="27" t="s">
        <v>2207</v>
      </c>
      <c r="B337" s="1">
        <v>1.48</v>
      </c>
      <c r="C337" s="1">
        <v>1.32</v>
      </c>
      <c r="D337" s="1">
        <v>1.5599999999999998</v>
      </c>
      <c r="E337" s="1"/>
      <c r="F337" s="1">
        <v>5.56</v>
      </c>
      <c r="G337" s="1"/>
      <c r="H337" s="1">
        <v>6</v>
      </c>
      <c r="I337" s="1">
        <v>15.919999999999998</v>
      </c>
    </row>
    <row r="338" spans="1:9" x14ac:dyDescent="0.2">
      <c r="A338" s="27" t="s">
        <v>2200</v>
      </c>
      <c r="B338" s="1">
        <v>5.86</v>
      </c>
      <c r="C338" s="1">
        <v>4.88</v>
      </c>
      <c r="D338" s="1">
        <v>5.7</v>
      </c>
      <c r="E338" s="1"/>
      <c r="F338" s="1">
        <v>3.58</v>
      </c>
      <c r="G338" s="1"/>
      <c r="H338" s="1">
        <v>8.76</v>
      </c>
      <c r="I338" s="1">
        <v>28.78</v>
      </c>
    </row>
    <row r="339" spans="1:9" x14ac:dyDescent="0.2">
      <c r="A339" s="27" t="s">
        <v>2201</v>
      </c>
      <c r="B339" s="1">
        <v>0</v>
      </c>
      <c r="C339" s="1">
        <v>0</v>
      </c>
      <c r="D339" s="1">
        <v>0</v>
      </c>
      <c r="E339" s="1"/>
      <c r="F339" s="1">
        <v>0</v>
      </c>
      <c r="G339" s="1"/>
      <c r="H339" s="1">
        <v>0.98</v>
      </c>
      <c r="I339" s="1">
        <v>0.98</v>
      </c>
    </row>
    <row r="340" spans="1:9" x14ac:dyDescent="0.2">
      <c r="A340" s="27" t="s">
        <v>2199</v>
      </c>
      <c r="B340" s="1">
        <v>46.160000000000004</v>
      </c>
      <c r="C340" s="1">
        <v>44.72</v>
      </c>
      <c r="D340" s="1">
        <v>49.519999999999996</v>
      </c>
      <c r="E340" s="1"/>
      <c r="F340" s="1">
        <v>0</v>
      </c>
      <c r="G340" s="1"/>
      <c r="H340" s="1">
        <v>0</v>
      </c>
      <c r="I340" s="1">
        <v>140.39999999999998</v>
      </c>
    </row>
    <row r="341" spans="1:9" x14ac:dyDescent="0.2">
      <c r="A341" s="10" t="s">
        <v>365</v>
      </c>
      <c r="B341" s="1">
        <v>79.52</v>
      </c>
      <c r="C341" s="1">
        <v>68</v>
      </c>
      <c r="D341" s="1"/>
      <c r="E341" s="1">
        <v>99.8</v>
      </c>
      <c r="F341" s="1">
        <v>44.76</v>
      </c>
      <c r="G341" s="1">
        <v>98.301019388366981</v>
      </c>
      <c r="H341" s="1">
        <v>132.39999999999998</v>
      </c>
      <c r="I341" s="1">
        <v>522.78101938836699</v>
      </c>
    </row>
    <row r="342" spans="1:9" x14ac:dyDescent="0.2">
      <c r="A342" s="27" t="s">
        <v>2204</v>
      </c>
      <c r="B342" s="1">
        <v>28.499999999999996</v>
      </c>
      <c r="C342" s="1">
        <v>12.120000000000001</v>
      </c>
      <c r="D342" s="1"/>
      <c r="E342" s="1">
        <v>9.08</v>
      </c>
      <c r="F342" s="1">
        <v>12.3</v>
      </c>
      <c r="G342" s="1">
        <v>25.264841095342796</v>
      </c>
      <c r="H342" s="1">
        <v>34.380000000000003</v>
      </c>
      <c r="I342" s="1">
        <v>121.6448410953428</v>
      </c>
    </row>
    <row r="343" spans="1:9" x14ac:dyDescent="0.2">
      <c r="A343" s="27" t="s">
        <v>2202</v>
      </c>
      <c r="B343" s="1">
        <v>1.52</v>
      </c>
      <c r="C343" s="1">
        <v>1.8399999999999999</v>
      </c>
      <c r="D343" s="1"/>
      <c r="E343" s="1">
        <v>19.939999999999998</v>
      </c>
      <c r="F343" s="1">
        <v>0.02</v>
      </c>
      <c r="G343" s="1">
        <v>43.274035578652807</v>
      </c>
      <c r="H343" s="1">
        <v>67.16</v>
      </c>
      <c r="I343" s="1">
        <v>133.7540355786528</v>
      </c>
    </row>
    <row r="344" spans="1:9" x14ac:dyDescent="0.2">
      <c r="A344" s="27" t="s">
        <v>2207</v>
      </c>
      <c r="B344" s="1">
        <v>0.52</v>
      </c>
      <c r="C344" s="1">
        <v>0.24</v>
      </c>
      <c r="D344" s="1"/>
      <c r="E344" s="1">
        <v>2.34</v>
      </c>
      <c r="F344" s="1">
        <v>3.9</v>
      </c>
      <c r="G344" s="1">
        <v>19.888067159704178</v>
      </c>
      <c r="H344" s="1">
        <v>18.099999999999998</v>
      </c>
      <c r="I344" s="1">
        <v>44.988067159704173</v>
      </c>
    </row>
    <row r="345" spans="1:9" x14ac:dyDescent="0.2">
      <c r="A345" s="27" t="s">
        <v>2200</v>
      </c>
      <c r="B345" s="1">
        <v>0</v>
      </c>
      <c r="C345" s="1">
        <v>0</v>
      </c>
      <c r="D345" s="1"/>
      <c r="E345" s="1">
        <v>0</v>
      </c>
      <c r="F345" s="1">
        <v>0</v>
      </c>
      <c r="G345" s="1">
        <v>0.11992804317409553</v>
      </c>
      <c r="H345" s="1">
        <v>0</v>
      </c>
      <c r="I345" s="1">
        <v>0.11992804317409553</v>
      </c>
    </row>
    <row r="346" spans="1:9" x14ac:dyDescent="0.2">
      <c r="A346" s="27" t="s">
        <v>2201</v>
      </c>
      <c r="B346" s="1">
        <v>3.38</v>
      </c>
      <c r="C346" s="1">
        <v>4.1000000000000005</v>
      </c>
      <c r="D346" s="1"/>
      <c r="E346" s="1">
        <v>43.38</v>
      </c>
      <c r="F346" s="1">
        <v>7.76</v>
      </c>
      <c r="G346" s="1">
        <v>8.1151309214471326</v>
      </c>
      <c r="H346" s="1">
        <v>12.76</v>
      </c>
      <c r="I346" s="1">
        <v>79.495130921447142</v>
      </c>
    </row>
    <row r="347" spans="1:9" x14ac:dyDescent="0.2">
      <c r="A347" s="27" t="s">
        <v>2199</v>
      </c>
      <c r="B347" s="1">
        <v>45.6</v>
      </c>
      <c r="C347" s="1">
        <v>49.7</v>
      </c>
      <c r="D347" s="1"/>
      <c r="E347" s="1">
        <v>25.06</v>
      </c>
      <c r="F347" s="1">
        <v>20.78</v>
      </c>
      <c r="G347" s="1">
        <v>1.6390165900459726</v>
      </c>
      <c r="H347" s="1">
        <v>0</v>
      </c>
      <c r="I347" s="1">
        <v>142.77901659004598</v>
      </c>
    </row>
    <row r="348" spans="1:9" x14ac:dyDescent="0.2">
      <c r="A348" s="10" t="s">
        <v>548</v>
      </c>
      <c r="B348" s="1">
        <v>2481.5199999999995</v>
      </c>
      <c r="C348" s="1">
        <v>2273.7999999999988</v>
      </c>
      <c r="D348" s="1">
        <v>526.3317233106759</v>
      </c>
      <c r="E348" s="1">
        <v>3944.5335156805527</v>
      </c>
      <c r="F348" s="1">
        <v>2144.5563537064859</v>
      </c>
      <c r="G348" s="1">
        <v>3222.480252775094</v>
      </c>
      <c r="H348" s="1">
        <v>5112.9558463017293</v>
      </c>
      <c r="I348" s="1">
        <v>19706.177691774526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91"/>
  <sheetViews>
    <sheetView zoomScaleNormal="100" workbookViewId="0">
      <selection activeCell="H124" sqref="H124"/>
    </sheetView>
  </sheetViews>
  <sheetFormatPr baseColWidth="10" defaultColWidth="8.83203125" defaultRowHeight="15" x14ac:dyDescent="0.2"/>
  <cols>
    <col min="1" max="1" width="11.1640625" bestFit="1" customWidth="1"/>
    <col min="2" max="2" width="5" bestFit="1" customWidth="1"/>
    <col min="3" max="3" width="11.1640625" bestFit="1" customWidth="1"/>
    <col min="4" max="4" width="5" bestFit="1" customWidth="1"/>
    <col min="5" max="5" width="5" customWidth="1"/>
    <col min="6" max="6" width="5" bestFit="1" customWidth="1"/>
    <col min="7" max="7" width="6.1640625" bestFit="1" customWidth="1"/>
    <col min="8" max="8" width="5" bestFit="1" customWidth="1"/>
    <col min="9" max="9" width="6.1640625" bestFit="1" customWidth="1"/>
    <col min="10" max="10" width="5.5" customWidth="1"/>
    <col min="11" max="11" width="5" customWidth="1"/>
    <col min="12" max="12" width="7" bestFit="1" customWidth="1"/>
    <col min="23" max="23" width="6.5" customWidth="1"/>
    <col min="24" max="24" width="7.1640625" bestFit="1" customWidth="1"/>
    <col min="25" max="25" width="8.33203125" bestFit="1" customWidth="1"/>
    <col min="28" max="28" width="8.33203125" bestFit="1" customWidth="1"/>
  </cols>
  <sheetData>
    <row r="1" spans="1:30" x14ac:dyDescent="0.2">
      <c r="A1" t="s">
        <v>563</v>
      </c>
      <c r="G1" s="17"/>
    </row>
    <row r="2" spans="1:30" x14ac:dyDescent="0.2">
      <c r="B2">
        <v>2008</v>
      </c>
      <c r="D2">
        <v>2013</v>
      </c>
    </row>
    <row r="3" spans="1:30" x14ac:dyDescent="0.2">
      <c r="A3" s="14" t="s">
        <v>215</v>
      </c>
      <c r="B3" s="13"/>
      <c r="D3" s="13"/>
      <c r="E3" s="13"/>
      <c r="F3" s="13"/>
      <c r="G3" s="14"/>
      <c r="H3">
        <v>2008</v>
      </c>
      <c r="J3">
        <v>2016</v>
      </c>
      <c r="Y3" t="s">
        <v>573</v>
      </c>
      <c r="Z3" t="s">
        <v>574</v>
      </c>
      <c r="AA3" s="13" t="s">
        <v>575</v>
      </c>
      <c r="AB3" t="s">
        <v>576</v>
      </c>
      <c r="AC3" t="s">
        <v>577</v>
      </c>
      <c r="AD3" s="13" t="s">
        <v>578</v>
      </c>
    </row>
    <row r="4" spans="1:30" x14ac:dyDescent="0.2">
      <c r="A4" t="s">
        <v>567</v>
      </c>
      <c r="B4" s="13">
        <v>3.3732530000000001</v>
      </c>
      <c r="C4" t="s">
        <v>567</v>
      </c>
      <c r="D4" s="13">
        <v>11.9984</v>
      </c>
      <c r="E4" s="13"/>
      <c r="F4" s="13"/>
      <c r="G4" t="s">
        <v>570</v>
      </c>
      <c r="H4" s="13">
        <f>B6</f>
        <v>18.602794411177644</v>
      </c>
      <c r="I4" t="s">
        <v>570</v>
      </c>
      <c r="J4" s="13">
        <f>D6</f>
        <v>45.597999999999999</v>
      </c>
      <c r="K4" s="13"/>
      <c r="L4" s="13"/>
      <c r="X4" s="14" t="s">
        <v>215</v>
      </c>
      <c r="Y4">
        <v>18.602794411177644</v>
      </c>
      <c r="Z4">
        <v>9.2814371257485035</v>
      </c>
      <c r="AA4">
        <v>44.411177644710577</v>
      </c>
      <c r="AB4">
        <v>20.295055821371612</v>
      </c>
      <c r="AC4">
        <v>9.110845295055821</v>
      </c>
      <c r="AD4">
        <v>21.152312599681022</v>
      </c>
    </row>
    <row r="5" spans="1:30" x14ac:dyDescent="0.2">
      <c r="A5" t="s">
        <v>571</v>
      </c>
      <c r="B5" s="13">
        <f>E5-B6</f>
        <v>24.371255588822354</v>
      </c>
      <c r="C5" t="s">
        <v>571</v>
      </c>
      <c r="D5" s="13">
        <f>F5-D6</f>
        <v>4.6515500000000003</v>
      </c>
      <c r="E5" s="13">
        <v>42.974049999999998</v>
      </c>
      <c r="F5" s="13">
        <v>50.249549999999999</v>
      </c>
      <c r="G5" t="s">
        <v>564</v>
      </c>
      <c r="H5" s="13">
        <f>B8</f>
        <v>9.2814371257485035</v>
      </c>
      <c r="I5" t="s">
        <v>564</v>
      </c>
      <c r="J5" s="13">
        <f>D8</f>
        <v>10.241569999999999</v>
      </c>
      <c r="K5" s="13"/>
      <c r="L5" s="13"/>
      <c r="X5" s="14" t="s">
        <v>226</v>
      </c>
      <c r="Y5">
        <v>50.68</v>
      </c>
      <c r="Z5">
        <v>71.78</v>
      </c>
      <c r="AA5">
        <v>18.359999999999989</v>
      </c>
      <c r="AB5">
        <v>21.078921078921077</v>
      </c>
      <c r="AC5">
        <v>40.679320679320675</v>
      </c>
      <c r="AD5">
        <v>2.9770229770229775</v>
      </c>
    </row>
    <row r="6" spans="1:30" x14ac:dyDescent="0.2">
      <c r="A6" t="s">
        <v>570</v>
      </c>
      <c r="B6">
        <v>18.602794411177644</v>
      </c>
      <c r="C6" t="s">
        <v>570</v>
      </c>
      <c r="D6">
        <v>45.597999999999999</v>
      </c>
      <c r="E6" s="13"/>
      <c r="G6" s="13" t="s">
        <v>572</v>
      </c>
      <c r="H6" s="13">
        <f>B4+B5+B9</f>
        <v>38.942108588822357</v>
      </c>
      <c r="I6" s="13" t="s">
        <v>572</v>
      </c>
      <c r="J6" s="13">
        <f>D4+D5+D9</f>
        <v>24.016690000000001</v>
      </c>
      <c r="K6" s="13"/>
      <c r="L6" s="13"/>
      <c r="X6" s="14" t="s">
        <v>230</v>
      </c>
      <c r="Y6">
        <v>87.340255591054316</v>
      </c>
      <c r="Z6">
        <v>24.161341853035147</v>
      </c>
      <c r="AA6">
        <v>37.999201277955265</v>
      </c>
      <c r="AB6">
        <v>24.535464535464534</v>
      </c>
      <c r="AC6">
        <v>18.641358641358643</v>
      </c>
      <c r="AD6">
        <v>6.2537462537462547</v>
      </c>
    </row>
    <row r="7" spans="1:30" x14ac:dyDescent="0.2">
      <c r="A7" t="s">
        <v>7</v>
      </c>
      <c r="B7" s="13">
        <v>3.0738522954091816</v>
      </c>
      <c r="C7" t="s">
        <v>7</v>
      </c>
      <c r="D7" s="13">
        <v>2.3357960000000002</v>
      </c>
      <c r="E7" s="13"/>
      <c r="F7" s="13"/>
      <c r="G7" s="13"/>
      <c r="H7" s="13"/>
      <c r="X7" s="14" t="s">
        <v>239</v>
      </c>
      <c r="Y7">
        <v>55.02</v>
      </c>
      <c r="Z7">
        <v>40.619999999999997</v>
      </c>
      <c r="AA7">
        <v>11.179999999999996</v>
      </c>
      <c r="AB7">
        <v>34.84251968503937</v>
      </c>
      <c r="AC7">
        <v>36.751968503937007</v>
      </c>
      <c r="AD7">
        <v>14.468503937007878</v>
      </c>
    </row>
    <row r="8" spans="1:30" x14ac:dyDescent="0.2">
      <c r="A8" t="s">
        <v>564</v>
      </c>
      <c r="B8" s="13">
        <v>9.2814371257485035</v>
      </c>
      <c r="C8" t="s">
        <v>564</v>
      </c>
      <c r="D8" s="13">
        <v>10.241569999999999</v>
      </c>
      <c r="E8" s="13"/>
      <c r="F8" s="13"/>
      <c r="G8" s="13"/>
      <c r="H8" s="13"/>
      <c r="X8" s="14" t="s">
        <v>247</v>
      </c>
      <c r="Y8">
        <v>30.149850149850149</v>
      </c>
      <c r="Z8">
        <v>30.169830169830171</v>
      </c>
      <c r="AA8">
        <v>38.881118881118887</v>
      </c>
      <c r="AB8">
        <v>15.361566120655215</v>
      </c>
      <c r="AC8">
        <v>20.25569316819816</v>
      </c>
      <c r="AD8">
        <v>2.736715940870956</v>
      </c>
    </row>
    <row r="9" spans="1:30" x14ac:dyDescent="0.2">
      <c r="A9" t="s">
        <v>569</v>
      </c>
      <c r="B9" s="13">
        <v>11.1976</v>
      </c>
      <c r="C9" t="s">
        <v>569</v>
      </c>
      <c r="D9" s="13">
        <v>7.3667400000000001</v>
      </c>
      <c r="E9" s="13"/>
      <c r="F9" s="13"/>
      <c r="G9" s="13"/>
      <c r="H9" s="13"/>
      <c r="X9" s="14" t="s">
        <v>252</v>
      </c>
      <c r="Y9">
        <v>17.439073112265284</v>
      </c>
      <c r="Z9">
        <v>10.866959648421894</v>
      </c>
      <c r="AA9">
        <v>58.050339592489017</v>
      </c>
      <c r="AB9">
        <v>0.87649402390438258</v>
      </c>
      <c r="AC9">
        <v>9.1832669322709162</v>
      </c>
      <c r="AD9">
        <v>24.382470119521912</v>
      </c>
    </row>
    <row r="10" spans="1:30" x14ac:dyDescent="0.2">
      <c r="A10" s="14" t="s">
        <v>226</v>
      </c>
      <c r="B10" s="13"/>
      <c r="D10" s="13"/>
      <c r="E10" s="13"/>
      <c r="F10" s="13"/>
      <c r="G10" s="13"/>
      <c r="H10">
        <v>2008</v>
      </c>
      <c r="J10">
        <v>2016</v>
      </c>
      <c r="X10" s="14" t="s">
        <v>257</v>
      </c>
      <c r="Y10">
        <v>0</v>
      </c>
      <c r="Z10">
        <v>3.2199999999999998</v>
      </c>
      <c r="AA10">
        <v>128.41999999999999</v>
      </c>
      <c r="AB10">
        <v>0</v>
      </c>
      <c r="AC10">
        <v>5.7485029940119761</v>
      </c>
      <c r="AD10">
        <v>58.363273453093818</v>
      </c>
    </row>
    <row r="11" spans="1:30" x14ac:dyDescent="0.2">
      <c r="A11" t="s">
        <v>566</v>
      </c>
      <c r="B11" s="13">
        <v>1.2</v>
      </c>
      <c r="C11" t="s">
        <v>566</v>
      </c>
      <c r="D11" s="13">
        <v>1.6383616383616386</v>
      </c>
      <c r="E11" s="13"/>
      <c r="F11" s="13"/>
      <c r="G11" t="s">
        <v>570</v>
      </c>
      <c r="H11">
        <f>B14</f>
        <v>50.68</v>
      </c>
      <c r="I11" t="s">
        <v>570</v>
      </c>
      <c r="J11">
        <f>D14</f>
        <v>21.078921078921077</v>
      </c>
      <c r="X11" s="14" t="s">
        <v>264</v>
      </c>
      <c r="Y11">
        <v>41.838161838161838</v>
      </c>
      <c r="Z11">
        <v>10.029970029970029</v>
      </c>
      <c r="AA11">
        <v>43.796203796203791</v>
      </c>
      <c r="AB11">
        <v>33.499501495513464</v>
      </c>
      <c r="AC11">
        <v>13.00099700897308</v>
      </c>
      <c r="AD11">
        <v>12.143569292123628</v>
      </c>
    </row>
    <row r="12" spans="1:30" x14ac:dyDescent="0.2">
      <c r="A12" t="s">
        <v>567</v>
      </c>
      <c r="B12" s="13">
        <v>0.5</v>
      </c>
      <c r="C12" t="s">
        <v>567</v>
      </c>
      <c r="D12" s="13">
        <v>0.219912</v>
      </c>
      <c r="E12" s="13"/>
      <c r="F12" s="13"/>
      <c r="G12" t="s">
        <v>564</v>
      </c>
      <c r="H12" s="13">
        <f>B16</f>
        <v>64.44</v>
      </c>
      <c r="I12" t="s">
        <v>564</v>
      </c>
      <c r="J12" s="13">
        <f>D16</f>
        <v>49.600160000000002</v>
      </c>
      <c r="K12" s="13"/>
      <c r="L12" s="13"/>
      <c r="X12" s="14" t="s">
        <v>267</v>
      </c>
      <c r="Y12">
        <v>0</v>
      </c>
      <c r="Z12">
        <v>19.620000000000005</v>
      </c>
      <c r="AA12">
        <v>65.92</v>
      </c>
      <c r="AB12">
        <v>0</v>
      </c>
      <c r="AC12">
        <v>11.91616766467066</v>
      </c>
      <c r="AD12">
        <v>73.9121756487026</v>
      </c>
    </row>
    <row r="13" spans="1:30" x14ac:dyDescent="0.2">
      <c r="A13" t="s">
        <v>571</v>
      </c>
      <c r="B13" s="13">
        <f>E13-B14</f>
        <v>13.18</v>
      </c>
      <c r="C13" t="s">
        <v>571</v>
      </c>
      <c r="D13" s="13">
        <f>F13-D14</f>
        <v>31.920078921078925</v>
      </c>
      <c r="E13" s="13">
        <v>63.86</v>
      </c>
      <c r="F13" s="13">
        <v>52.999000000000002</v>
      </c>
      <c r="G13" s="13" t="s">
        <v>572</v>
      </c>
      <c r="H13" s="13">
        <f>B12+B13</f>
        <v>13.68</v>
      </c>
      <c r="I13" s="13" t="s">
        <v>572</v>
      </c>
      <c r="J13" s="13">
        <f>D12+D13</f>
        <v>32.139990921078926</v>
      </c>
      <c r="K13" s="13"/>
      <c r="L13" s="13"/>
      <c r="X13" s="14" t="s">
        <v>268</v>
      </c>
      <c r="Y13">
        <v>0</v>
      </c>
      <c r="Z13">
        <v>0</v>
      </c>
      <c r="AA13">
        <v>81.319999999999993</v>
      </c>
      <c r="AB13">
        <v>0</v>
      </c>
      <c r="AC13">
        <v>0</v>
      </c>
      <c r="AD13">
        <v>40.798403193612778</v>
      </c>
    </row>
    <row r="14" spans="1:30" x14ac:dyDescent="0.2">
      <c r="A14" t="s">
        <v>570</v>
      </c>
      <c r="B14">
        <v>50.68</v>
      </c>
      <c r="C14" t="s">
        <v>570</v>
      </c>
      <c r="D14">
        <v>21.078921078921077</v>
      </c>
      <c r="E14" s="13"/>
      <c r="F14" s="13"/>
      <c r="G14" s="13"/>
      <c r="H14" s="13"/>
      <c r="X14" s="14" t="s">
        <v>271</v>
      </c>
      <c r="Y14">
        <v>67.28</v>
      </c>
      <c r="Z14">
        <v>33.46</v>
      </c>
      <c r="AA14">
        <v>14.280000000000001</v>
      </c>
      <c r="AB14">
        <v>8.4346959122632104</v>
      </c>
      <c r="AC14">
        <v>23.190428713858424</v>
      </c>
      <c r="AD14">
        <v>2.1535393818544364</v>
      </c>
    </row>
    <row r="15" spans="1:30" x14ac:dyDescent="0.2">
      <c r="A15" t="s">
        <v>7</v>
      </c>
      <c r="B15" s="13">
        <v>11.06</v>
      </c>
      <c r="C15" t="s">
        <v>7</v>
      </c>
      <c r="D15" s="13">
        <v>1.859256</v>
      </c>
      <c r="E15" s="13"/>
      <c r="F15" s="13"/>
      <c r="G15" s="13"/>
      <c r="H15" s="13"/>
      <c r="X15" s="14" t="s">
        <v>274</v>
      </c>
      <c r="Y15">
        <v>38.379999999999995</v>
      </c>
      <c r="Z15">
        <v>19.82</v>
      </c>
      <c r="AA15">
        <v>39.660000000000004</v>
      </c>
      <c r="AB15">
        <v>6.94</v>
      </c>
      <c r="AC15">
        <v>10.8</v>
      </c>
      <c r="AD15">
        <v>2.88</v>
      </c>
    </row>
    <row r="16" spans="1:30" x14ac:dyDescent="0.2">
      <c r="A16" t="s">
        <v>564</v>
      </c>
      <c r="B16" s="13">
        <v>64.44</v>
      </c>
      <c r="C16" t="s">
        <v>564</v>
      </c>
      <c r="D16" s="13">
        <v>49.600160000000002</v>
      </c>
      <c r="E16" s="13"/>
      <c r="F16" s="13"/>
      <c r="G16" s="13"/>
      <c r="H16" s="13"/>
      <c r="X16" s="14" t="s">
        <v>277</v>
      </c>
      <c r="Y16">
        <v>12.949640287769784</v>
      </c>
      <c r="Z16">
        <v>64.82813749000799</v>
      </c>
      <c r="AA16">
        <v>4.8161470823341332</v>
      </c>
      <c r="AB16">
        <v>2.4755440207626274</v>
      </c>
      <c r="AC16">
        <v>15.751647035336395</v>
      </c>
      <c r="AD16">
        <v>0.83849071670992203</v>
      </c>
    </row>
    <row r="17" spans="1:30" x14ac:dyDescent="0.2">
      <c r="A17" s="14" t="s">
        <v>230</v>
      </c>
      <c r="B17" s="13"/>
      <c r="D17" s="13"/>
      <c r="E17" s="13"/>
      <c r="F17" s="13"/>
      <c r="G17" s="13"/>
      <c r="H17">
        <v>2008</v>
      </c>
      <c r="J17">
        <v>2016</v>
      </c>
      <c r="X17" s="14" t="s">
        <v>280</v>
      </c>
      <c r="Y17">
        <v>5.3546453546453554</v>
      </c>
      <c r="Z17">
        <v>47.09290709290709</v>
      </c>
      <c r="AA17">
        <v>44.415584415584419</v>
      </c>
      <c r="AB17">
        <v>0</v>
      </c>
      <c r="AC17">
        <v>37.162837162837164</v>
      </c>
      <c r="AD17">
        <v>2.6773226773226777</v>
      </c>
    </row>
    <row r="18" spans="1:30" x14ac:dyDescent="0.2">
      <c r="A18" t="s">
        <v>567</v>
      </c>
      <c r="B18" s="13">
        <v>3.2148562300319488</v>
      </c>
      <c r="C18" t="s">
        <v>567</v>
      </c>
      <c r="D18" s="13">
        <v>0.49940099999999998</v>
      </c>
      <c r="E18" s="13"/>
      <c r="F18" s="13"/>
      <c r="G18" t="s">
        <v>570</v>
      </c>
      <c r="H18">
        <f>B20</f>
        <v>87.340255591054316</v>
      </c>
      <c r="I18" t="s">
        <v>570</v>
      </c>
      <c r="J18">
        <f>D20</f>
        <v>70.495000000000005</v>
      </c>
      <c r="X18" s="14" t="s">
        <v>286</v>
      </c>
      <c r="Y18">
        <v>59.919999999999995</v>
      </c>
      <c r="Z18">
        <v>31.419999999999998</v>
      </c>
      <c r="AA18">
        <v>24.739999999999988</v>
      </c>
      <c r="AB18">
        <v>3.82</v>
      </c>
      <c r="AC18">
        <v>47.72</v>
      </c>
      <c r="AD18">
        <v>6.5199999999999978</v>
      </c>
    </row>
    <row r="19" spans="1:30" x14ac:dyDescent="0.2">
      <c r="A19" t="s">
        <v>571</v>
      </c>
      <c r="B19" s="13">
        <f>E19-B20</f>
        <v>4.4928144089456907</v>
      </c>
      <c r="C19" t="s">
        <v>571</v>
      </c>
      <c r="D19" s="13">
        <f>F19-D20</f>
        <v>2.2576999999999998</v>
      </c>
      <c r="E19" s="13">
        <v>91.833070000000006</v>
      </c>
      <c r="F19" s="13">
        <v>72.752700000000004</v>
      </c>
      <c r="G19" t="s">
        <v>564</v>
      </c>
      <c r="H19" s="13">
        <f>B22</f>
        <v>22.46406</v>
      </c>
      <c r="I19" t="s">
        <v>564</v>
      </c>
      <c r="J19" s="13">
        <f>D22</f>
        <v>22.29325</v>
      </c>
      <c r="K19" s="13"/>
      <c r="L19" s="13"/>
      <c r="X19" s="14" t="s">
        <v>287</v>
      </c>
      <c r="Y19">
        <v>49.207940645678768</v>
      </c>
      <c r="Z19">
        <v>17.906557048325645</v>
      </c>
      <c r="AA19">
        <v>36.314417485462208</v>
      </c>
      <c r="AB19">
        <v>28.480000000000004</v>
      </c>
      <c r="AC19">
        <v>17.420000000000002</v>
      </c>
      <c r="AD19">
        <v>12.220000000000002</v>
      </c>
    </row>
    <row r="20" spans="1:30" x14ac:dyDescent="0.2">
      <c r="A20" t="s">
        <v>570</v>
      </c>
      <c r="B20">
        <v>87.340255591054316</v>
      </c>
      <c r="C20" t="s">
        <v>570</v>
      </c>
      <c r="D20">
        <v>70.495000000000005</v>
      </c>
      <c r="E20" s="13"/>
      <c r="F20" s="13"/>
      <c r="G20" s="13" t="s">
        <v>572</v>
      </c>
      <c r="H20" s="13">
        <f>B18+B19+B23</f>
        <v>19.129395878594252</v>
      </c>
      <c r="I20" s="13" t="s">
        <v>572</v>
      </c>
      <c r="J20" s="13">
        <f>D18+D19+D23</f>
        <v>2.7571009999999996</v>
      </c>
      <c r="K20" s="13"/>
      <c r="L20" s="13"/>
      <c r="X20" s="14" t="s">
        <v>290</v>
      </c>
      <c r="Y20">
        <v>19.16</v>
      </c>
      <c r="Z20">
        <v>49.66</v>
      </c>
      <c r="AA20">
        <v>10.9</v>
      </c>
      <c r="AB20">
        <v>14.884277733439744</v>
      </c>
      <c r="AC20">
        <v>28.930566640063848</v>
      </c>
      <c r="AD20">
        <v>2.0151636073423784</v>
      </c>
    </row>
    <row r="21" spans="1:30" x14ac:dyDescent="0.2">
      <c r="A21" t="s">
        <v>7</v>
      </c>
      <c r="B21" s="13">
        <v>13.43849840255591</v>
      </c>
      <c r="C21" t="s">
        <v>7</v>
      </c>
      <c r="D21" s="13">
        <v>0.339592</v>
      </c>
      <c r="E21" s="13"/>
      <c r="F21" s="13"/>
      <c r="G21" s="13"/>
      <c r="H21" s="13">
        <f>SUM(H18:H20)</f>
        <v>128.93371146964859</v>
      </c>
      <c r="X21" s="14" t="s">
        <v>291</v>
      </c>
      <c r="Y21">
        <v>0.84</v>
      </c>
      <c r="Z21">
        <v>59.759999999999991</v>
      </c>
      <c r="AA21">
        <v>39.980000000000004</v>
      </c>
      <c r="AB21">
        <v>2.7</v>
      </c>
      <c r="AC21">
        <v>40.480000000000004</v>
      </c>
      <c r="AD21">
        <v>6.66</v>
      </c>
    </row>
    <row r="22" spans="1:30" x14ac:dyDescent="0.2">
      <c r="A22" t="s">
        <v>564</v>
      </c>
      <c r="B22" s="13">
        <v>22.46406</v>
      </c>
      <c r="C22" t="s">
        <v>564</v>
      </c>
      <c r="D22" s="13">
        <v>22.29325</v>
      </c>
      <c r="E22" s="13"/>
      <c r="F22" s="13"/>
      <c r="G22" s="13"/>
      <c r="H22" s="13"/>
      <c r="X22" s="14" t="s">
        <v>296</v>
      </c>
      <c r="Y22">
        <v>44.14</v>
      </c>
      <c r="Z22">
        <v>12</v>
      </c>
      <c r="AA22">
        <v>65.06</v>
      </c>
      <c r="AB22">
        <v>14.593301435406699</v>
      </c>
      <c r="AC22">
        <v>11.383572567783094</v>
      </c>
      <c r="AD22">
        <v>11.742424242424242</v>
      </c>
    </row>
    <row r="23" spans="1:30" x14ac:dyDescent="0.2">
      <c r="A23" t="s">
        <v>568</v>
      </c>
      <c r="B23" s="13">
        <v>11.421725239616613</v>
      </c>
      <c r="C23" t="s">
        <v>568</v>
      </c>
      <c r="D23" s="13">
        <v>0</v>
      </c>
      <c r="E23" s="13"/>
      <c r="F23" s="13"/>
      <c r="G23" s="13"/>
      <c r="H23" s="13"/>
      <c r="X23" s="14" t="s">
        <v>297</v>
      </c>
      <c r="Y23">
        <v>85.960000000000008</v>
      </c>
      <c r="Z23">
        <v>37.260000000000005</v>
      </c>
      <c r="AA23">
        <v>15.82</v>
      </c>
      <c r="AB23">
        <v>10.08</v>
      </c>
      <c r="AC23">
        <v>20.279999999999998</v>
      </c>
      <c r="AD23">
        <v>11.56</v>
      </c>
    </row>
    <row r="24" spans="1:30" x14ac:dyDescent="0.2">
      <c r="A24" s="14" t="s">
        <v>239</v>
      </c>
      <c r="B24" s="13"/>
      <c r="D24" s="13"/>
      <c r="E24" s="13"/>
      <c r="F24" s="13"/>
      <c r="G24" s="13"/>
      <c r="H24">
        <v>2008</v>
      </c>
      <c r="J24">
        <v>2016</v>
      </c>
      <c r="X24" s="14" t="s">
        <v>300</v>
      </c>
      <c r="Y24">
        <v>22.563897763578275</v>
      </c>
      <c r="Z24">
        <v>35.463258785942493</v>
      </c>
      <c r="AA24">
        <v>64.077476038338659</v>
      </c>
      <c r="AB24">
        <v>1.9988007195682591</v>
      </c>
      <c r="AC24">
        <v>14.751149310413751</v>
      </c>
      <c r="AD24">
        <v>6.4761143314011589</v>
      </c>
    </row>
    <row r="25" spans="1:30" x14ac:dyDescent="0.2">
      <c r="A25" t="s">
        <v>566</v>
      </c>
      <c r="B25" s="13">
        <v>0.74</v>
      </c>
      <c r="C25" t="s">
        <v>566</v>
      </c>
      <c r="D25" s="13">
        <v>1.988188976377953</v>
      </c>
      <c r="E25" s="13"/>
      <c r="F25" s="13"/>
      <c r="G25" t="s">
        <v>570</v>
      </c>
      <c r="H25">
        <f>B28</f>
        <v>55.02</v>
      </c>
      <c r="I25" t="s">
        <v>570</v>
      </c>
      <c r="J25">
        <f>D28</f>
        <v>68.72</v>
      </c>
      <c r="X25" s="14" t="s">
        <v>301</v>
      </c>
      <c r="Y25">
        <v>18.600000000000001</v>
      </c>
      <c r="Z25">
        <v>11.959999999999999</v>
      </c>
      <c r="AA25">
        <v>36.020000000000003</v>
      </c>
      <c r="AB25">
        <v>3.3966033966033966</v>
      </c>
      <c r="AC25">
        <v>12.327672327672328</v>
      </c>
      <c r="AD25">
        <v>0.91908091908091905</v>
      </c>
    </row>
    <row r="26" spans="1:30" x14ac:dyDescent="0.2">
      <c r="A26" t="s">
        <v>567</v>
      </c>
      <c r="B26" s="13">
        <v>2.14</v>
      </c>
      <c r="C26" t="s">
        <v>567</v>
      </c>
      <c r="D26" s="13">
        <v>1.18</v>
      </c>
      <c r="E26" s="13"/>
      <c r="F26" s="13"/>
      <c r="G26" t="s">
        <v>564</v>
      </c>
      <c r="H26" s="13">
        <f>B30</f>
        <v>37.04</v>
      </c>
      <c r="I26" t="s">
        <v>564</v>
      </c>
      <c r="J26" s="13">
        <f>D30</f>
        <v>39.880000000000003</v>
      </c>
      <c r="K26" s="13"/>
      <c r="L26" s="13"/>
      <c r="X26" s="14" t="s">
        <v>306</v>
      </c>
      <c r="Y26">
        <v>27.267338470657972</v>
      </c>
      <c r="Z26">
        <v>27.939142461964042</v>
      </c>
      <c r="AA26">
        <v>32.701047223868798</v>
      </c>
      <c r="AB26">
        <v>12.754195459032575</v>
      </c>
      <c r="AC26">
        <v>11.016781836130308</v>
      </c>
      <c r="AD26">
        <v>16.604146100691018</v>
      </c>
    </row>
    <row r="27" spans="1:30" x14ac:dyDescent="0.2">
      <c r="A27" t="s">
        <v>571</v>
      </c>
      <c r="B27" s="13">
        <f>E27-B28</f>
        <v>5.4199999999999946</v>
      </c>
      <c r="C27" t="s">
        <v>571</v>
      </c>
      <c r="D27" s="13">
        <f>F27-D28</f>
        <v>0.40000000000000568</v>
      </c>
      <c r="E27" s="13">
        <v>60.44</v>
      </c>
      <c r="F27" s="13">
        <v>69.12</v>
      </c>
      <c r="G27" s="13" t="s">
        <v>572</v>
      </c>
      <c r="H27" s="13">
        <f>B26+B27</f>
        <v>7.5599999999999952</v>
      </c>
      <c r="I27" s="13" t="s">
        <v>572</v>
      </c>
      <c r="J27" s="13">
        <f>D26+D27</f>
        <v>1.5800000000000056</v>
      </c>
      <c r="K27" s="13"/>
      <c r="L27" s="13"/>
      <c r="X27" s="14" t="s">
        <v>311</v>
      </c>
      <c r="Y27">
        <v>37.717369578253049</v>
      </c>
      <c r="Z27">
        <v>19.528283030181893</v>
      </c>
      <c r="AA27">
        <v>49.570257845292829</v>
      </c>
      <c r="AB27">
        <v>6.2799999999999994</v>
      </c>
      <c r="AC27">
        <v>12.44</v>
      </c>
      <c r="AD27">
        <v>5.12</v>
      </c>
    </row>
    <row r="28" spans="1:30" x14ac:dyDescent="0.2">
      <c r="A28" t="s">
        <v>570</v>
      </c>
      <c r="B28">
        <v>55.02</v>
      </c>
      <c r="C28" t="s">
        <v>570</v>
      </c>
      <c r="D28">
        <v>68.72</v>
      </c>
      <c r="E28" s="13"/>
      <c r="F28" s="13"/>
      <c r="G28" s="13"/>
      <c r="H28" s="13"/>
      <c r="X28" s="14" t="s">
        <v>312</v>
      </c>
      <c r="Y28">
        <v>1.7785771382893685</v>
      </c>
      <c r="Z28">
        <v>11.270983213429256</v>
      </c>
      <c r="AA28">
        <v>47.062350119904082</v>
      </c>
      <c r="AB28">
        <v>0.54</v>
      </c>
      <c r="AC28">
        <v>12.04</v>
      </c>
      <c r="AD28">
        <v>10.200000000000001</v>
      </c>
    </row>
    <row r="29" spans="1:30" x14ac:dyDescent="0.2">
      <c r="A29" t="s">
        <v>7</v>
      </c>
      <c r="B29" s="13">
        <v>11.559999999999999</v>
      </c>
      <c r="C29" t="s">
        <v>7</v>
      </c>
      <c r="D29" s="13">
        <v>3.32</v>
      </c>
      <c r="E29" s="13"/>
      <c r="F29" s="13"/>
      <c r="G29" s="13"/>
      <c r="H29" s="13"/>
      <c r="X29" s="14" t="s">
        <v>313</v>
      </c>
      <c r="Y29">
        <v>1.78</v>
      </c>
      <c r="Z29">
        <v>88.92</v>
      </c>
      <c r="AA29">
        <v>20.400000000000002</v>
      </c>
      <c r="AB29">
        <v>0.14016820184221065</v>
      </c>
      <c r="AC29">
        <v>75.931117340808981</v>
      </c>
      <c r="AD29">
        <v>4.7456948338005613</v>
      </c>
    </row>
    <row r="30" spans="1:30" x14ac:dyDescent="0.2">
      <c r="A30" t="s">
        <v>564</v>
      </c>
      <c r="B30" s="13">
        <v>37.04</v>
      </c>
      <c r="C30" t="s">
        <v>564</v>
      </c>
      <c r="D30" s="13">
        <v>39.880000000000003</v>
      </c>
      <c r="E30" s="13"/>
      <c r="F30" s="13"/>
      <c r="G30" s="13"/>
      <c r="H30" s="13"/>
      <c r="X30" s="14" t="s">
        <v>314</v>
      </c>
      <c r="Y30">
        <v>0.45954045954045952</v>
      </c>
      <c r="Z30">
        <v>19.460539460539461</v>
      </c>
      <c r="AA30">
        <v>80.159840159840158</v>
      </c>
      <c r="AB30">
        <v>0</v>
      </c>
      <c r="AC30">
        <v>12.68</v>
      </c>
      <c r="AD30">
        <v>15.940000000000001</v>
      </c>
    </row>
    <row r="31" spans="1:30" x14ac:dyDescent="0.2">
      <c r="A31" s="14" t="s">
        <v>247</v>
      </c>
      <c r="B31" s="15"/>
      <c r="D31" s="15"/>
      <c r="G31" s="13"/>
      <c r="H31">
        <v>2008</v>
      </c>
      <c r="J31">
        <v>2016</v>
      </c>
      <c r="X31" s="14" t="s">
        <v>315</v>
      </c>
      <c r="Y31">
        <v>6.16</v>
      </c>
      <c r="Z31">
        <v>31.2</v>
      </c>
      <c r="AA31">
        <v>68.400000000000006</v>
      </c>
      <c r="AB31">
        <v>0</v>
      </c>
      <c r="AC31">
        <v>18.745019920318725</v>
      </c>
      <c r="AD31">
        <v>37.330677290836654</v>
      </c>
    </row>
    <row r="32" spans="1:30" x14ac:dyDescent="0.2">
      <c r="A32" t="s">
        <v>567</v>
      </c>
      <c r="B32" s="13">
        <v>6.3336663336663346</v>
      </c>
      <c r="C32" t="s">
        <v>567</v>
      </c>
      <c r="D32" s="13">
        <v>6.88</v>
      </c>
      <c r="G32" t="s">
        <v>570</v>
      </c>
      <c r="H32">
        <f>B34</f>
        <v>30.149850149850149</v>
      </c>
      <c r="I32" t="s">
        <v>570</v>
      </c>
      <c r="J32">
        <f>D34</f>
        <v>39.1</v>
      </c>
      <c r="X32" s="14" t="s">
        <v>321</v>
      </c>
      <c r="Y32">
        <v>23.353293413173652</v>
      </c>
      <c r="Z32">
        <v>7.8443113772455089</v>
      </c>
      <c r="AA32">
        <v>11.936127744510976</v>
      </c>
      <c r="AB32">
        <v>13.201517874975035</v>
      </c>
      <c r="AC32">
        <v>3.4951068504094267</v>
      </c>
      <c r="AD32">
        <v>6.5907729179149195</v>
      </c>
    </row>
    <row r="33" spans="1:30" x14ac:dyDescent="0.2">
      <c r="A33" t="s">
        <v>571</v>
      </c>
      <c r="B33" s="13">
        <f>E33-B34</f>
        <v>26.353649850149854</v>
      </c>
      <c r="C33" t="s">
        <v>571</v>
      </c>
      <c r="D33" s="13">
        <f>F33-D34</f>
        <v>1.3799999999999955</v>
      </c>
      <c r="E33" s="13">
        <v>56.503500000000003</v>
      </c>
      <c r="F33" s="13">
        <v>40.479999999999997</v>
      </c>
      <c r="G33" t="s">
        <v>564</v>
      </c>
      <c r="H33" s="13">
        <f>B36</f>
        <v>26.87313</v>
      </c>
      <c r="I33" t="s">
        <v>564</v>
      </c>
      <c r="J33" s="13">
        <f>D36</f>
        <v>15.96</v>
      </c>
      <c r="K33" s="13"/>
      <c r="L33" s="13"/>
      <c r="X33" s="14" t="s">
        <v>327</v>
      </c>
      <c r="Y33">
        <v>67.7</v>
      </c>
      <c r="Z33">
        <v>6.1400000000000006</v>
      </c>
      <c r="AA33">
        <v>40.099999999999994</v>
      </c>
      <c r="AB33">
        <v>5.36</v>
      </c>
      <c r="AC33">
        <v>3.0999999999999996</v>
      </c>
      <c r="AD33">
        <v>4.5000000000000009</v>
      </c>
    </row>
    <row r="34" spans="1:30" x14ac:dyDescent="0.2">
      <c r="A34" t="s">
        <v>570</v>
      </c>
      <c r="B34">
        <v>30.149850149850149</v>
      </c>
      <c r="C34" t="s">
        <v>570</v>
      </c>
      <c r="D34">
        <v>39.1</v>
      </c>
      <c r="G34" s="13" t="s">
        <v>572</v>
      </c>
      <c r="H34" s="13">
        <f>B32+B33</f>
        <v>32.687316183816186</v>
      </c>
      <c r="I34" s="13" t="s">
        <v>572</v>
      </c>
      <c r="J34" s="13">
        <f>D32+D33</f>
        <v>8.2599999999999945</v>
      </c>
      <c r="K34" s="13"/>
      <c r="L34" s="13"/>
      <c r="X34" s="14" t="s">
        <v>330</v>
      </c>
      <c r="Y34">
        <v>33</v>
      </c>
      <c r="Z34">
        <v>0</v>
      </c>
      <c r="AA34">
        <v>75.64</v>
      </c>
      <c r="AB34">
        <v>17.684630738522955</v>
      </c>
      <c r="AC34">
        <v>0</v>
      </c>
      <c r="AD34">
        <v>24.590818363273449</v>
      </c>
    </row>
    <row r="35" spans="1:30" x14ac:dyDescent="0.2">
      <c r="A35" t="s">
        <v>7</v>
      </c>
      <c r="B35" s="13">
        <v>9.1908091908091905</v>
      </c>
      <c r="C35" t="s">
        <v>7</v>
      </c>
      <c r="D35" s="13">
        <v>0.78</v>
      </c>
      <c r="G35" s="13"/>
      <c r="H35" s="13"/>
      <c r="X35" s="14" t="s">
        <v>350</v>
      </c>
      <c r="Y35">
        <v>70.940000000000012</v>
      </c>
      <c r="Z35">
        <v>44.62</v>
      </c>
      <c r="AA35">
        <v>23.059999999999995</v>
      </c>
      <c r="AB35">
        <v>5.2894211576846306</v>
      </c>
      <c r="AC35">
        <v>14.211576846307384</v>
      </c>
      <c r="AD35">
        <v>5.2694610778443112</v>
      </c>
    </row>
    <row r="36" spans="1:30" x14ac:dyDescent="0.2">
      <c r="A36" t="s">
        <v>564</v>
      </c>
      <c r="B36" s="13">
        <v>26.87313</v>
      </c>
      <c r="C36" t="s">
        <v>564</v>
      </c>
      <c r="D36" s="13">
        <v>15.96</v>
      </c>
      <c r="G36" s="13"/>
      <c r="H36" s="13"/>
      <c r="X36" s="14" t="s">
        <v>351</v>
      </c>
      <c r="Y36">
        <v>34.970178926441356</v>
      </c>
      <c r="Z36">
        <v>37.256461232604373</v>
      </c>
      <c r="AA36">
        <v>13.737574552683899</v>
      </c>
      <c r="AB36">
        <v>4.74</v>
      </c>
      <c r="AC36">
        <v>9.52</v>
      </c>
      <c r="AD36">
        <v>11.68</v>
      </c>
    </row>
    <row r="37" spans="1:30" x14ac:dyDescent="0.2">
      <c r="A37" s="14" t="s">
        <v>252</v>
      </c>
      <c r="B37" s="15"/>
      <c r="D37" s="13"/>
      <c r="G37" s="13"/>
      <c r="H37">
        <v>2008</v>
      </c>
      <c r="J37">
        <v>2016</v>
      </c>
      <c r="X37" s="14" t="s">
        <v>354</v>
      </c>
      <c r="Y37">
        <v>100</v>
      </c>
      <c r="Z37">
        <v>6.04</v>
      </c>
      <c r="AA37">
        <v>4.5000000000000071</v>
      </c>
      <c r="AB37">
        <v>2.3880597014925375</v>
      </c>
      <c r="AC37">
        <v>9.5920398009950247</v>
      </c>
      <c r="AD37">
        <v>14.726368159203979</v>
      </c>
    </row>
    <row r="38" spans="1:30" x14ac:dyDescent="0.2">
      <c r="A38" t="s">
        <v>567</v>
      </c>
      <c r="B38" s="13">
        <v>4.7742708749500604</v>
      </c>
      <c r="C38" t="s">
        <v>567</v>
      </c>
      <c r="D38" s="13">
        <v>29.46</v>
      </c>
      <c r="G38" t="s">
        <v>570</v>
      </c>
      <c r="H38">
        <f>B40</f>
        <v>17.439073112265284</v>
      </c>
      <c r="I38" t="s">
        <v>570</v>
      </c>
      <c r="J38">
        <f>D40</f>
        <v>13.26</v>
      </c>
      <c r="X38" s="14" t="s">
        <v>357</v>
      </c>
      <c r="Y38">
        <v>0</v>
      </c>
      <c r="Z38">
        <v>9.1999999999999993</v>
      </c>
      <c r="AA38">
        <v>130.10000000000002</v>
      </c>
      <c r="AB38">
        <v>0.45999999999999996</v>
      </c>
      <c r="AC38">
        <v>5.76</v>
      </c>
      <c r="AD38">
        <v>46.88</v>
      </c>
    </row>
    <row r="39" spans="1:30" x14ac:dyDescent="0.2">
      <c r="A39" t="s">
        <v>571</v>
      </c>
      <c r="B39" s="13">
        <f>E39-B40</f>
        <v>29.860926887734713</v>
      </c>
      <c r="C39" t="s">
        <v>571</v>
      </c>
      <c r="D39" s="13">
        <f>F39-D40</f>
        <v>9.44</v>
      </c>
      <c r="E39" s="13">
        <v>47.3</v>
      </c>
      <c r="F39" s="13">
        <v>22.7</v>
      </c>
      <c r="G39" t="s">
        <v>564</v>
      </c>
      <c r="H39" s="13">
        <f>B42</f>
        <v>10.9</v>
      </c>
      <c r="I39" t="s">
        <v>564</v>
      </c>
      <c r="J39" s="13">
        <f>D42</f>
        <v>17.7</v>
      </c>
      <c r="K39" s="13"/>
      <c r="L39" s="13"/>
      <c r="X39" s="14" t="s">
        <v>360</v>
      </c>
      <c r="Y39">
        <v>45.228628230616302</v>
      </c>
      <c r="Z39">
        <v>51.172962226640159</v>
      </c>
      <c r="AA39">
        <v>49.960238568588458</v>
      </c>
      <c r="AB39">
        <v>25.467941059338912</v>
      </c>
      <c r="AC39">
        <v>38.948626045400246</v>
      </c>
      <c r="AD39">
        <v>14.774990043807254</v>
      </c>
    </row>
    <row r="40" spans="1:30" x14ac:dyDescent="0.2">
      <c r="A40" t="s">
        <v>570</v>
      </c>
      <c r="B40">
        <v>17.439073112265284</v>
      </c>
      <c r="C40" t="s">
        <v>570</v>
      </c>
      <c r="D40">
        <v>13.26</v>
      </c>
      <c r="E40" s="13"/>
      <c r="F40" s="13"/>
      <c r="G40" s="13" t="s">
        <v>572</v>
      </c>
      <c r="H40" s="13">
        <f>B38+B39+B43</f>
        <v>56.808589692369154</v>
      </c>
      <c r="I40" s="13" t="s">
        <v>572</v>
      </c>
      <c r="J40" s="13">
        <f>D38+D39+D43</f>
        <v>41.5</v>
      </c>
      <c r="K40" s="13"/>
      <c r="L40" s="13"/>
      <c r="X40" s="14" t="s">
        <v>485</v>
      </c>
      <c r="Y40">
        <v>0</v>
      </c>
      <c r="Z40">
        <v>0</v>
      </c>
      <c r="AA40">
        <v>0</v>
      </c>
      <c r="AB40">
        <v>0</v>
      </c>
      <c r="AC40">
        <v>4</v>
      </c>
      <c r="AD40">
        <v>24</v>
      </c>
    </row>
    <row r="41" spans="1:30" x14ac:dyDescent="0.2">
      <c r="A41" t="s">
        <v>7</v>
      </c>
      <c r="B41" s="13">
        <v>2.8166200559328805</v>
      </c>
      <c r="C41" t="s">
        <v>7</v>
      </c>
      <c r="D41" s="13">
        <v>10.96</v>
      </c>
      <c r="E41" s="13"/>
      <c r="F41" s="13"/>
      <c r="G41" s="13"/>
      <c r="H41" s="13"/>
      <c r="X41" s="14" t="s">
        <v>365</v>
      </c>
      <c r="Y41">
        <v>0</v>
      </c>
      <c r="Z41">
        <v>0</v>
      </c>
      <c r="AA41">
        <v>75</v>
      </c>
      <c r="AB41">
        <v>0</v>
      </c>
      <c r="AC41">
        <v>0</v>
      </c>
      <c r="AD41">
        <v>21</v>
      </c>
    </row>
    <row r="42" spans="1:30" x14ac:dyDescent="0.2">
      <c r="A42" t="s">
        <v>564</v>
      </c>
      <c r="B42" s="13">
        <v>10.9</v>
      </c>
      <c r="C42" t="s">
        <v>564</v>
      </c>
      <c r="D42" s="13">
        <v>17.7</v>
      </c>
      <c r="E42" s="13"/>
      <c r="F42" s="13"/>
      <c r="G42" s="13"/>
      <c r="H42" s="13"/>
    </row>
    <row r="43" spans="1:30" x14ac:dyDescent="0.2">
      <c r="A43" t="s">
        <v>568</v>
      </c>
      <c r="B43" s="13">
        <v>22.173391929684378</v>
      </c>
      <c r="C43" t="s">
        <v>568</v>
      </c>
      <c r="D43" s="13">
        <v>2.6</v>
      </c>
      <c r="E43" s="13"/>
      <c r="F43" s="13"/>
      <c r="G43" s="13"/>
      <c r="H43" s="13"/>
    </row>
    <row r="44" spans="1:30" x14ac:dyDescent="0.2">
      <c r="A44" s="14" t="s">
        <v>257</v>
      </c>
      <c r="B44" s="15"/>
      <c r="D44" s="13"/>
      <c r="E44" s="13"/>
      <c r="F44" s="13"/>
      <c r="G44" s="13"/>
      <c r="H44">
        <v>2008</v>
      </c>
      <c r="J44">
        <v>2016</v>
      </c>
    </row>
    <row r="45" spans="1:30" x14ac:dyDescent="0.2">
      <c r="A45" t="s">
        <v>567</v>
      </c>
      <c r="B45" s="13">
        <v>10.88</v>
      </c>
      <c r="C45" t="s">
        <v>567</v>
      </c>
      <c r="D45" s="13">
        <v>44.640410000000003</v>
      </c>
      <c r="E45" s="13"/>
      <c r="F45" s="13"/>
      <c r="G45" t="s">
        <v>570</v>
      </c>
      <c r="H45" s="13">
        <f>B47</f>
        <v>0</v>
      </c>
      <c r="I45" t="s">
        <v>570</v>
      </c>
      <c r="J45" s="13">
        <f>D47</f>
        <v>0</v>
      </c>
      <c r="K45" s="13"/>
      <c r="L45" s="13"/>
    </row>
    <row r="46" spans="1:30" x14ac:dyDescent="0.2">
      <c r="A46" t="s">
        <v>571</v>
      </c>
      <c r="B46" s="13">
        <f>E46-B47</f>
        <v>86.18</v>
      </c>
      <c r="C46" t="s">
        <v>571</v>
      </c>
      <c r="D46" s="13">
        <f>F46-D47</f>
        <v>35.60651</v>
      </c>
      <c r="E46" s="13">
        <v>86.18</v>
      </c>
      <c r="F46" s="13">
        <v>35.60651</v>
      </c>
      <c r="G46" t="s">
        <v>564</v>
      </c>
      <c r="H46" s="13">
        <f>B49</f>
        <v>3.2199999999999998</v>
      </c>
      <c r="I46" t="s">
        <v>564</v>
      </c>
      <c r="J46" s="13">
        <f>D49</f>
        <v>4.9970610000000004</v>
      </c>
      <c r="K46" s="13"/>
      <c r="L46" s="13"/>
    </row>
    <row r="47" spans="1:30" x14ac:dyDescent="0.2">
      <c r="A47" t="s">
        <v>570</v>
      </c>
      <c r="B47" s="13">
        <v>0</v>
      </c>
      <c r="C47" t="s">
        <v>570</v>
      </c>
      <c r="D47" s="13">
        <v>0</v>
      </c>
      <c r="E47" s="13"/>
      <c r="F47" s="13"/>
      <c r="G47" s="13" t="s">
        <v>572</v>
      </c>
      <c r="H47" s="13">
        <f>B45+B46+B50+B51</f>
        <v>100.32000000000001</v>
      </c>
      <c r="I47" s="13" t="s">
        <v>572</v>
      </c>
      <c r="J47" s="13">
        <f>D45+D46+D50+D51</f>
        <v>80.246920000000003</v>
      </c>
      <c r="K47" s="13"/>
      <c r="L47" s="13"/>
    </row>
    <row r="48" spans="1:30" x14ac:dyDescent="0.2">
      <c r="A48" t="s">
        <v>7</v>
      </c>
      <c r="B48" s="13">
        <v>8.4599999999999991</v>
      </c>
      <c r="C48" t="s">
        <v>7</v>
      </c>
      <c r="D48" s="13">
        <v>8.3088379999999997</v>
      </c>
      <c r="E48" s="13"/>
      <c r="F48" s="13"/>
      <c r="G48" s="13"/>
      <c r="H48" s="13"/>
    </row>
    <row r="49" spans="1:12" x14ac:dyDescent="0.2">
      <c r="A49" t="s">
        <v>564</v>
      </c>
      <c r="B49" s="13">
        <v>3.2199999999999998</v>
      </c>
      <c r="C49" t="s">
        <v>564</v>
      </c>
      <c r="D49" s="13">
        <v>4.9970610000000004</v>
      </c>
      <c r="E49" s="13"/>
      <c r="F49" s="13"/>
      <c r="G49" s="13"/>
      <c r="H49" s="13"/>
    </row>
    <row r="50" spans="1:12" x14ac:dyDescent="0.2">
      <c r="A50" t="s">
        <v>568</v>
      </c>
      <c r="B50" s="13">
        <v>3</v>
      </c>
      <c r="C50" t="s">
        <v>568</v>
      </c>
      <c r="D50" s="13">
        <v>0</v>
      </c>
      <c r="E50" s="13"/>
      <c r="F50" s="13"/>
      <c r="G50" s="13"/>
      <c r="H50" s="13"/>
    </row>
    <row r="51" spans="1:12" x14ac:dyDescent="0.2">
      <c r="A51" t="s">
        <v>569</v>
      </c>
      <c r="B51" s="13">
        <v>0.26</v>
      </c>
      <c r="C51" t="s">
        <v>569</v>
      </c>
      <c r="D51" s="13">
        <v>0</v>
      </c>
      <c r="E51" s="13"/>
      <c r="F51" s="13"/>
      <c r="G51" s="13"/>
      <c r="H51" s="13"/>
    </row>
    <row r="52" spans="1:12" x14ac:dyDescent="0.2">
      <c r="A52" s="14" t="s">
        <v>264</v>
      </c>
      <c r="B52" s="15"/>
      <c r="E52" s="13"/>
      <c r="F52" s="13"/>
      <c r="G52" s="13"/>
      <c r="H52">
        <v>2008</v>
      </c>
      <c r="J52">
        <v>2016</v>
      </c>
    </row>
    <row r="53" spans="1:12" x14ac:dyDescent="0.2">
      <c r="A53" t="s">
        <v>567</v>
      </c>
      <c r="B53" s="13">
        <v>6.333666</v>
      </c>
      <c r="C53" t="s">
        <v>567</v>
      </c>
      <c r="D53" s="13">
        <v>3.4</v>
      </c>
      <c r="E53" s="13"/>
      <c r="F53" s="13"/>
      <c r="G53" t="s">
        <v>570</v>
      </c>
      <c r="H53" s="13">
        <f>B55</f>
        <v>41.838161838161838</v>
      </c>
      <c r="I53" t="s">
        <v>570</v>
      </c>
      <c r="J53" s="13">
        <f>D55</f>
        <v>47.24</v>
      </c>
      <c r="K53" s="13"/>
      <c r="L53" s="13"/>
    </row>
    <row r="54" spans="1:12" x14ac:dyDescent="0.2">
      <c r="A54" t="s">
        <v>571</v>
      </c>
      <c r="B54" s="13">
        <f>E54-B55</f>
        <v>27.552448161838157</v>
      </c>
      <c r="C54" t="s">
        <v>571</v>
      </c>
      <c r="D54" s="13">
        <f>F54-D55</f>
        <v>12.119999999999997</v>
      </c>
      <c r="E54" s="13">
        <v>69.390609999999995</v>
      </c>
      <c r="F54" s="13">
        <v>59.36</v>
      </c>
      <c r="G54" t="s">
        <v>564</v>
      </c>
      <c r="H54" s="13">
        <f>B57</f>
        <v>8.5114889999999992</v>
      </c>
      <c r="I54" t="s">
        <v>564</v>
      </c>
      <c r="J54" s="13">
        <f>D57</f>
        <v>16.059999999999999</v>
      </c>
      <c r="K54" s="13"/>
      <c r="L54" s="13"/>
    </row>
    <row r="55" spans="1:12" x14ac:dyDescent="0.2">
      <c r="A55" t="s">
        <v>570</v>
      </c>
      <c r="B55">
        <v>41.838161838161838</v>
      </c>
      <c r="C55" t="s">
        <v>570</v>
      </c>
      <c r="D55">
        <v>47.24</v>
      </c>
      <c r="E55" s="13"/>
      <c r="F55" s="13"/>
      <c r="G55" s="13" t="s">
        <v>572</v>
      </c>
      <c r="H55" s="13">
        <f>B53+B54</f>
        <v>33.886114161838158</v>
      </c>
      <c r="I55" s="13" t="s">
        <v>572</v>
      </c>
      <c r="J55" s="13">
        <f>D53+D54</f>
        <v>15.519999999999998</v>
      </c>
      <c r="K55" s="13"/>
      <c r="L55" s="13"/>
    </row>
    <row r="56" spans="1:12" x14ac:dyDescent="0.2">
      <c r="A56" t="s">
        <v>7</v>
      </c>
      <c r="B56" s="13">
        <v>6.5334665334665338</v>
      </c>
      <c r="C56" t="s">
        <v>7</v>
      </c>
      <c r="D56" s="13">
        <v>3.12</v>
      </c>
      <c r="E56" s="13"/>
      <c r="F56" s="13"/>
      <c r="G56" s="13"/>
      <c r="H56" s="13"/>
    </row>
    <row r="57" spans="1:12" x14ac:dyDescent="0.2">
      <c r="A57" t="s">
        <v>564</v>
      </c>
      <c r="B57" s="13">
        <v>8.5114889999999992</v>
      </c>
      <c r="C57" t="s">
        <v>564</v>
      </c>
      <c r="D57" s="13">
        <v>16.059999999999999</v>
      </c>
      <c r="E57" s="13"/>
      <c r="F57" s="13"/>
      <c r="G57" s="13"/>
      <c r="H57" s="13"/>
    </row>
    <row r="58" spans="1:12" x14ac:dyDescent="0.2">
      <c r="A58" s="14" t="s">
        <v>267</v>
      </c>
      <c r="B58" s="15"/>
      <c r="D58" s="13"/>
      <c r="E58" s="13"/>
      <c r="F58" s="13"/>
      <c r="G58" s="13"/>
      <c r="H58">
        <v>2008</v>
      </c>
      <c r="J58">
        <v>2016</v>
      </c>
    </row>
    <row r="59" spans="1:12" x14ac:dyDescent="0.2">
      <c r="A59" t="s">
        <v>567</v>
      </c>
      <c r="B59" s="13">
        <v>3.54</v>
      </c>
      <c r="C59" t="s">
        <v>567</v>
      </c>
      <c r="D59" s="13">
        <v>40.918163672654693</v>
      </c>
      <c r="E59" s="13"/>
      <c r="F59" s="13"/>
      <c r="G59" t="s">
        <v>570</v>
      </c>
      <c r="H59" s="13">
        <f>B61</f>
        <v>0</v>
      </c>
      <c r="I59" t="s">
        <v>570</v>
      </c>
      <c r="J59" s="13">
        <f>D61</f>
        <v>2.16</v>
      </c>
      <c r="K59" s="13"/>
      <c r="L59" s="13"/>
    </row>
    <row r="60" spans="1:12" x14ac:dyDescent="0.2">
      <c r="A60" t="s">
        <v>571</v>
      </c>
      <c r="B60" s="13">
        <v>23.94</v>
      </c>
      <c r="C60" t="s">
        <v>571</v>
      </c>
      <c r="D60" s="13">
        <f>F60-D61</f>
        <v>18.440000000000001</v>
      </c>
      <c r="E60" s="13"/>
      <c r="F60" s="13">
        <v>20.6</v>
      </c>
      <c r="G60" t="s">
        <v>564</v>
      </c>
      <c r="H60" s="13">
        <f>B63</f>
        <v>19.620000000000005</v>
      </c>
      <c r="I60" t="s">
        <v>564</v>
      </c>
      <c r="J60" s="13">
        <f>D63</f>
        <v>17.579999999999998</v>
      </c>
      <c r="K60" s="13"/>
      <c r="L60" s="13"/>
    </row>
    <row r="61" spans="1:12" x14ac:dyDescent="0.2">
      <c r="A61" t="s">
        <v>570</v>
      </c>
      <c r="B61" s="13">
        <v>0</v>
      </c>
      <c r="C61" t="s">
        <v>570</v>
      </c>
      <c r="D61" s="13">
        <v>2.16</v>
      </c>
      <c r="E61" s="13"/>
      <c r="F61" s="13"/>
      <c r="G61" s="13" t="s">
        <v>572</v>
      </c>
      <c r="H61" s="13">
        <f>B59+B60+B64</f>
        <v>63.480000000000004</v>
      </c>
      <c r="I61" s="13" t="s">
        <v>572</v>
      </c>
      <c r="J61" s="13">
        <f>D59+D60+D64</f>
        <v>61.138163672654699</v>
      </c>
      <c r="K61" s="13"/>
      <c r="L61" s="13"/>
    </row>
    <row r="62" spans="1:12" x14ac:dyDescent="0.2">
      <c r="A62" t="s">
        <v>7</v>
      </c>
      <c r="B62" s="13">
        <v>12.4</v>
      </c>
      <c r="C62" t="s">
        <v>7</v>
      </c>
      <c r="D62" s="13">
        <v>1.7365269461077844</v>
      </c>
      <c r="E62" s="13"/>
      <c r="F62" s="13"/>
      <c r="G62" s="13"/>
      <c r="H62" s="13"/>
    </row>
    <row r="63" spans="1:12" x14ac:dyDescent="0.2">
      <c r="A63" t="s">
        <v>564</v>
      </c>
      <c r="B63" s="13">
        <v>19.620000000000005</v>
      </c>
      <c r="C63" t="s">
        <v>564</v>
      </c>
      <c r="D63" s="13">
        <v>17.579999999999998</v>
      </c>
      <c r="E63" s="13"/>
      <c r="F63" s="13"/>
      <c r="G63" s="13"/>
      <c r="H63" s="13"/>
    </row>
    <row r="64" spans="1:12" x14ac:dyDescent="0.2">
      <c r="A64" t="s">
        <v>568</v>
      </c>
      <c r="B64" s="13">
        <v>36</v>
      </c>
      <c r="C64" t="s">
        <v>569</v>
      </c>
      <c r="D64" s="13">
        <v>1.78</v>
      </c>
      <c r="E64" s="13"/>
      <c r="F64" s="13"/>
      <c r="G64" s="13"/>
      <c r="H64" s="13"/>
    </row>
    <row r="65" spans="1:12" x14ac:dyDescent="0.2">
      <c r="A65" s="14" t="s">
        <v>268</v>
      </c>
      <c r="B65" s="15"/>
      <c r="D65" s="13"/>
      <c r="E65" s="13"/>
      <c r="F65" s="13"/>
      <c r="G65" s="13"/>
      <c r="H65">
        <v>2008</v>
      </c>
      <c r="J65">
        <v>2016</v>
      </c>
    </row>
    <row r="66" spans="1:12" x14ac:dyDescent="0.2">
      <c r="A66" t="s">
        <v>567</v>
      </c>
      <c r="B66" s="13">
        <v>5.12</v>
      </c>
      <c r="C66" t="s">
        <v>567</v>
      </c>
      <c r="D66" s="13">
        <v>17.169889999999999</v>
      </c>
      <c r="E66" s="13"/>
      <c r="F66" s="13"/>
      <c r="G66" t="s">
        <v>570</v>
      </c>
      <c r="H66" s="13">
        <f>B68</f>
        <v>0</v>
      </c>
      <c r="I66" t="s">
        <v>570</v>
      </c>
      <c r="J66" s="13">
        <f>D68</f>
        <v>0</v>
      </c>
      <c r="K66" s="13"/>
      <c r="L66" s="13"/>
    </row>
    <row r="67" spans="1:12" x14ac:dyDescent="0.2">
      <c r="A67" t="s">
        <v>571</v>
      </c>
      <c r="B67" s="13">
        <v>26.52</v>
      </c>
      <c r="C67" t="s">
        <v>571</v>
      </c>
      <c r="D67" s="13">
        <v>48.309179999999998</v>
      </c>
      <c r="E67" s="13"/>
      <c r="F67" s="13"/>
      <c r="G67" t="s">
        <v>564</v>
      </c>
      <c r="H67" s="13">
        <v>0</v>
      </c>
      <c r="I67" t="s">
        <v>564</v>
      </c>
      <c r="J67" s="13">
        <v>0</v>
      </c>
      <c r="K67" s="13"/>
      <c r="L67" s="13"/>
    </row>
    <row r="68" spans="1:12" x14ac:dyDescent="0.2">
      <c r="A68" t="s">
        <v>570</v>
      </c>
      <c r="B68" s="13">
        <v>0</v>
      </c>
      <c r="C68" t="s">
        <v>570</v>
      </c>
      <c r="D68" s="13">
        <v>0</v>
      </c>
      <c r="E68" s="13"/>
      <c r="F68" s="13"/>
      <c r="G68" s="13" t="s">
        <v>572</v>
      </c>
      <c r="H68" s="13">
        <f>B66+B67+B70</f>
        <v>79.240000000000009</v>
      </c>
      <c r="I68" s="13" t="s">
        <v>572</v>
      </c>
      <c r="J68" s="13">
        <f>D66+D67+D70</f>
        <v>78.240739999999988</v>
      </c>
      <c r="K68" s="13"/>
      <c r="L68" s="13"/>
    </row>
    <row r="69" spans="1:12" x14ac:dyDescent="0.2">
      <c r="A69" t="s">
        <v>7</v>
      </c>
      <c r="B69" s="13">
        <v>0.06</v>
      </c>
      <c r="C69" t="s">
        <v>7</v>
      </c>
      <c r="D69" s="13">
        <v>2.4557169999999999</v>
      </c>
      <c r="E69" s="13"/>
      <c r="F69" s="13"/>
      <c r="G69" s="13"/>
      <c r="H69" s="13"/>
    </row>
    <row r="70" spans="1:12" x14ac:dyDescent="0.2">
      <c r="A70" t="s">
        <v>568</v>
      </c>
      <c r="B70" s="13">
        <v>47.6</v>
      </c>
      <c r="C70" t="s">
        <v>568</v>
      </c>
      <c r="D70" s="13">
        <v>12.761670000000001</v>
      </c>
      <c r="E70" s="13"/>
      <c r="F70" s="13"/>
      <c r="G70" s="13"/>
      <c r="H70" s="13"/>
    </row>
    <row r="71" spans="1:12" x14ac:dyDescent="0.2">
      <c r="A71" s="14" t="s">
        <v>271</v>
      </c>
      <c r="B71" s="15"/>
      <c r="E71" s="13"/>
      <c r="F71" s="13"/>
      <c r="G71" s="13"/>
      <c r="H71">
        <v>2008</v>
      </c>
      <c r="J71">
        <v>2016</v>
      </c>
    </row>
    <row r="72" spans="1:12" x14ac:dyDescent="0.2">
      <c r="A72" t="s">
        <v>567</v>
      </c>
      <c r="B72" s="13">
        <v>1.1399999999999999</v>
      </c>
      <c r="C72" t="s">
        <v>567</v>
      </c>
      <c r="D72" s="13">
        <v>4.1500399999999997</v>
      </c>
      <c r="E72" s="13"/>
      <c r="F72" s="13"/>
      <c r="G72" t="s">
        <v>570</v>
      </c>
      <c r="H72" s="13">
        <f>B74</f>
        <v>67.28</v>
      </c>
      <c r="I72" t="s">
        <v>570</v>
      </c>
      <c r="J72" s="13">
        <f>D74</f>
        <v>51.655999999999999</v>
      </c>
      <c r="K72" s="13"/>
      <c r="L72" s="13"/>
    </row>
    <row r="73" spans="1:12" x14ac:dyDescent="0.2">
      <c r="A73" t="s">
        <v>571</v>
      </c>
      <c r="B73" s="13">
        <f>E73-B74</f>
        <v>1.8799999999999955</v>
      </c>
      <c r="C73" t="s">
        <v>571</v>
      </c>
      <c r="D73" s="13">
        <f>F73-D74</f>
        <v>1.8156700000000043</v>
      </c>
      <c r="E73" s="13">
        <v>69.16</v>
      </c>
      <c r="F73" s="13">
        <v>53.471670000000003</v>
      </c>
      <c r="G73" t="s">
        <v>564</v>
      </c>
      <c r="H73" s="13">
        <f>B76</f>
        <v>31.68</v>
      </c>
      <c r="I73" t="s">
        <v>564</v>
      </c>
      <c r="J73" s="13">
        <f>D76</f>
        <v>29.64884</v>
      </c>
      <c r="K73" s="13"/>
      <c r="L73" s="13"/>
    </row>
    <row r="74" spans="1:12" x14ac:dyDescent="0.2">
      <c r="A74" t="s">
        <v>570</v>
      </c>
      <c r="B74">
        <v>67.28</v>
      </c>
      <c r="C74" t="s">
        <v>570</v>
      </c>
      <c r="D74">
        <v>51.655999999999999</v>
      </c>
      <c r="E74" s="13"/>
      <c r="F74" s="13"/>
      <c r="G74" s="13" t="s">
        <v>572</v>
      </c>
      <c r="H74" s="13">
        <f>B72+B73</f>
        <v>3.0199999999999951</v>
      </c>
      <c r="I74" s="13" t="s">
        <v>572</v>
      </c>
      <c r="J74" s="13">
        <f>D72+D73</f>
        <v>5.9657100000000041</v>
      </c>
      <c r="K74" s="13"/>
      <c r="L74" s="13"/>
    </row>
    <row r="75" spans="1:12" x14ac:dyDescent="0.2">
      <c r="A75" t="s">
        <v>7</v>
      </c>
      <c r="B75" s="13">
        <v>7.06</v>
      </c>
      <c r="C75" t="s">
        <v>7</v>
      </c>
      <c r="D75" s="13">
        <v>2.0550679999999999</v>
      </c>
      <c r="E75" s="13"/>
      <c r="F75" s="13"/>
      <c r="G75" s="13"/>
      <c r="H75" s="13"/>
    </row>
    <row r="76" spans="1:12" x14ac:dyDescent="0.2">
      <c r="A76" t="s">
        <v>564</v>
      </c>
      <c r="B76" s="13">
        <v>31.68</v>
      </c>
      <c r="C76" t="s">
        <v>564</v>
      </c>
      <c r="D76" s="13">
        <v>29.64884</v>
      </c>
      <c r="E76" s="13"/>
      <c r="F76" s="13"/>
      <c r="G76" s="13"/>
      <c r="H76" s="13"/>
    </row>
    <row r="77" spans="1:12" x14ac:dyDescent="0.2">
      <c r="A77" s="14" t="s">
        <v>274</v>
      </c>
      <c r="B77" s="15"/>
      <c r="D77" s="13"/>
      <c r="E77" s="13"/>
      <c r="F77" s="13"/>
      <c r="G77" s="13"/>
      <c r="H77">
        <v>2008</v>
      </c>
      <c r="J77">
        <v>2016</v>
      </c>
    </row>
    <row r="78" spans="1:12" x14ac:dyDescent="0.2">
      <c r="A78" t="s">
        <v>567</v>
      </c>
      <c r="B78" s="13">
        <v>5.4999999999999991</v>
      </c>
      <c r="C78" t="s">
        <v>567</v>
      </c>
      <c r="D78" s="13">
        <v>15.36</v>
      </c>
      <c r="E78" s="13"/>
      <c r="F78" s="13"/>
      <c r="G78" t="s">
        <v>570</v>
      </c>
      <c r="H78" s="13">
        <f>B80</f>
        <v>38.379999999999995</v>
      </c>
      <c r="I78" t="s">
        <v>570</v>
      </c>
      <c r="J78" s="13">
        <f>D80</f>
        <v>41.68</v>
      </c>
      <c r="K78" s="13"/>
      <c r="L78" s="13"/>
    </row>
    <row r="79" spans="1:12" x14ac:dyDescent="0.2">
      <c r="A79" t="s">
        <v>571</v>
      </c>
      <c r="B79" s="13">
        <f>E79-B80</f>
        <v>7.0200000000000031</v>
      </c>
      <c r="C79" t="s">
        <v>571</v>
      </c>
      <c r="D79" s="13">
        <f>F79-D80</f>
        <v>3.1799999999999997</v>
      </c>
      <c r="E79" s="13">
        <v>45.4</v>
      </c>
      <c r="F79" s="13">
        <v>44.86</v>
      </c>
      <c r="G79" t="s">
        <v>564</v>
      </c>
      <c r="H79" s="13">
        <f>B82</f>
        <v>19.72</v>
      </c>
      <c r="I79" t="s">
        <v>564</v>
      </c>
      <c r="J79" s="13">
        <f>D82</f>
        <v>18.260000000000002</v>
      </c>
      <c r="K79" s="13"/>
      <c r="L79" s="13"/>
    </row>
    <row r="80" spans="1:12" x14ac:dyDescent="0.2">
      <c r="A80" t="s">
        <v>570</v>
      </c>
      <c r="B80">
        <v>38.379999999999995</v>
      </c>
      <c r="C80" t="s">
        <v>570</v>
      </c>
      <c r="D80">
        <v>41.68</v>
      </c>
      <c r="E80" s="13"/>
      <c r="F80" s="13"/>
      <c r="G80" s="13" t="s">
        <v>572</v>
      </c>
      <c r="H80" s="13">
        <f>B78+B79+B83+B84</f>
        <v>37.320000000000007</v>
      </c>
      <c r="I80" s="13" t="s">
        <v>572</v>
      </c>
      <c r="J80" s="13">
        <f>D78+D79+D83+D84</f>
        <v>25</v>
      </c>
      <c r="K80" s="13"/>
      <c r="L80" s="13"/>
    </row>
    <row r="81" spans="1:12" x14ac:dyDescent="0.2">
      <c r="A81" t="s">
        <v>7</v>
      </c>
      <c r="B81" s="13">
        <v>9.2999999999999989</v>
      </c>
      <c r="C81" t="s">
        <v>7</v>
      </c>
      <c r="D81" s="13">
        <v>1.76</v>
      </c>
      <c r="E81" s="13"/>
      <c r="F81" s="13"/>
      <c r="G81" s="13"/>
      <c r="H81" s="13"/>
    </row>
    <row r="82" spans="1:12" x14ac:dyDescent="0.2">
      <c r="A82" t="s">
        <v>564</v>
      </c>
      <c r="B82" s="13">
        <v>19.72</v>
      </c>
      <c r="C82" t="s">
        <v>564</v>
      </c>
      <c r="D82" s="13">
        <v>18.260000000000002</v>
      </c>
      <c r="E82" s="13"/>
      <c r="F82" s="13"/>
      <c r="G82" s="13"/>
      <c r="H82" s="13"/>
    </row>
    <row r="83" spans="1:12" x14ac:dyDescent="0.2">
      <c r="A83" t="s">
        <v>568</v>
      </c>
      <c r="B83" s="13">
        <v>0.16</v>
      </c>
      <c r="C83" t="s">
        <v>568</v>
      </c>
      <c r="D83" s="13">
        <v>0</v>
      </c>
      <c r="E83" s="13"/>
      <c r="F83" s="13"/>
      <c r="G83" s="13"/>
      <c r="H83" s="13"/>
    </row>
    <row r="84" spans="1:12" x14ac:dyDescent="0.2">
      <c r="A84" t="s">
        <v>569</v>
      </c>
      <c r="B84" s="13">
        <v>24.64</v>
      </c>
      <c r="C84" t="s">
        <v>569</v>
      </c>
      <c r="D84" s="13">
        <v>6.46</v>
      </c>
      <c r="E84" s="13"/>
      <c r="F84" s="13"/>
      <c r="G84" s="13"/>
      <c r="H84" s="13"/>
    </row>
    <row r="85" spans="1:12" x14ac:dyDescent="0.2">
      <c r="A85" s="14" t="s">
        <v>277</v>
      </c>
      <c r="B85" s="15"/>
      <c r="E85" s="13"/>
      <c r="F85" s="13"/>
      <c r="G85" s="13"/>
      <c r="H85">
        <v>2008</v>
      </c>
      <c r="J85">
        <v>2016</v>
      </c>
    </row>
    <row r="86" spans="1:12" x14ac:dyDescent="0.2">
      <c r="A86" t="s">
        <v>567</v>
      </c>
      <c r="B86" s="13">
        <v>0.43964828137490009</v>
      </c>
      <c r="C86" t="s">
        <v>567</v>
      </c>
      <c r="D86" s="13">
        <v>8.02</v>
      </c>
      <c r="E86" s="13"/>
      <c r="F86" s="13"/>
      <c r="G86" t="s">
        <v>570</v>
      </c>
      <c r="H86" s="13">
        <f>B88</f>
        <v>12.949640287769784</v>
      </c>
      <c r="I86" t="s">
        <v>570</v>
      </c>
      <c r="J86" s="13">
        <f>D88</f>
        <v>16</v>
      </c>
      <c r="K86" s="13"/>
      <c r="L86" s="13"/>
    </row>
    <row r="87" spans="1:12" x14ac:dyDescent="0.2">
      <c r="A87" t="s">
        <v>571</v>
      </c>
      <c r="B87" s="13">
        <f>E87-B88</f>
        <v>2.2781797122302159</v>
      </c>
      <c r="C87" t="s">
        <v>571</v>
      </c>
      <c r="D87" s="13">
        <f>F87-D88</f>
        <v>1.1799999999999997</v>
      </c>
      <c r="E87" s="13">
        <v>15.227819999999999</v>
      </c>
      <c r="F87" s="13">
        <v>17.18</v>
      </c>
      <c r="G87" t="s">
        <v>564</v>
      </c>
      <c r="H87" s="13">
        <f>B90</f>
        <v>60.571539999999999</v>
      </c>
      <c r="I87" t="s">
        <v>564</v>
      </c>
      <c r="J87" s="13">
        <f>D90</f>
        <v>27.98</v>
      </c>
      <c r="K87" s="13"/>
      <c r="L87" s="13"/>
    </row>
    <row r="88" spans="1:12" x14ac:dyDescent="0.2">
      <c r="A88" t="s">
        <v>570</v>
      </c>
      <c r="B88">
        <v>12.949640287769784</v>
      </c>
      <c r="C88" t="s">
        <v>570</v>
      </c>
      <c r="D88">
        <v>16</v>
      </c>
      <c r="E88" s="13"/>
      <c r="F88" s="13"/>
      <c r="G88" s="13" t="s">
        <v>572</v>
      </c>
      <c r="H88" s="13">
        <f>B86+B87+B91</f>
        <v>4.0167888249400487</v>
      </c>
      <c r="I88" s="13" t="s">
        <v>572</v>
      </c>
      <c r="J88" s="13">
        <f>D86+D87+D91</f>
        <v>9.1999999999999993</v>
      </c>
      <c r="K88" s="13"/>
      <c r="L88" s="13"/>
    </row>
    <row r="89" spans="1:12" x14ac:dyDescent="0.2">
      <c r="A89" t="s">
        <v>7</v>
      </c>
      <c r="B89" s="13">
        <v>7.4140687450039975</v>
      </c>
      <c r="C89" t="s">
        <v>7</v>
      </c>
      <c r="D89" s="13">
        <v>0.72</v>
      </c>
      <c r="E89" s="13"/>
      <c r="F89" s="13"/>
      <c r="G89" s="13"/>
      <c r="H89" s="13"/>
    </row>
    <row r="90" spans="1:12" x14ac:dyDescent="0.2">
      <c r="A90" t="s">
        <v>564</v>
      </c>
      <c r="B90" s="13">
        <v>60.571539999999999</v>
      </c>
      <c r="C90" t="s">
        <v>564</v>
      </c>
      <c r="D90" s="13">
        <v>27.98</v>
      </c>
      <c r="E90" s="13"/>
      <c r="F90" s="13"/>
      <c r="G90" s="13"/>
      <c r="H90" s="13"/>
    </row>
    <row r="91" spans="1:12" x14ac:dyDescent="0.2">
      <c r="A91" t="s">
        <v>569</v>
      </c>
      <c r="B91" s="13">
        <v>1.2989608313349321</v>
      </c>
      <c r="C91" t="s">
        <v>569</v>
      </c>
      <c r="D91" s="13">
        <v>0</v>
      </c>
      <c r="E91" s="13"/>
      <c r="F91" s="13"/>
      <c r="G91" s="13"/>
      <c r="H91" s="13"/>
    </row>
    <row r="92" spans="1:12" x14ac:dyDescent="0.2">
      <c r="A92" s="14" t="s">
        <v>280</v>
      </c>
      <c r="B92" s="15"/>
      <c r="E92" s="13"/>
      <c r="F92" s="13"/>
      <c r="G92" s="13"/>
      <c r="H92">
        <v>2008</v>
      </c>
      <c r="J92">
        <v>2016</v>
      </c>
    </row>
    <row r="93" spans="1:12" x14ac:dyDescent="0.2">
      <c r="A93" t="s">
        <v>567</v>
      </c>
      <c r="B93" s="13">
        <v>18.06194</v>
      </c>
      <c r="C93" t="s">
        <v>567</v>
      </c>
      <c r="D93" s="13">
        <v>1.8181818181818183</v>
      </c>
      <c r="E93" s="13"/>
      <c r="F93" s="13"/>
      <c r="G93" t="s">
        <v>570</v>
      </c>
      <c r="H93" s="13">
        <f>B95</f>
        <v>5.3546453546453554</v>
      </c>
      <c r="I93" t="s">
        <v>570</v>
      </c>
      <c r="J93" s="13">
        <f>D95</f>
        <v>0</v>
      </c>
      <c r="K93" s="13"/>
      <c r="L93" s="13"/>
    </row>
    <row r="94" spans="1:12" x14ac:dyDescent="0.2">
      <c r="A94" t="s">
        <v>571</v>
      </c>
      <c r="B94" s="13">
        <f>E94-B95</f>
        <v>7.7722246453546449</v>
      </c>
      <c r="C94" t="s">
        <v>571</v>
      </c>
      <c r="D94" s="13">
        <f>F94-D95</f>
        <v>4.9400000000000004</v>
      </c>
      <c r="E94" s="13">
        <v>13.12687</v>
      </c>
      <c r="F94" s="13">
        <v>4.9400000000000004</v>
      </c>
      <c r="G94" t="s">
        <v>564</v>
      </c>
      <c r="H94" s="13">
        <f>B97</f>
        <v>46.373629999999999</v>
      </c>
      <c r="I94" t="s">
        <v>564</v>
      </c>
      <c r="J94" s="13">
        <f>D97</f>
        <v>52.86</v>
      </c>
      <c r="K94" s="13"/>
      <c r="L94" s="13"/>
    </row>
    <row r="95" spans="1:12" x14ac:dyDescent="0.2">
      <c r="A95" t="s">
        <v>570</v>
      </c>
      <c r="B95">
        <v>5.3546453546453554</v>
      </c>
      <c r="C95" t="s">
        <v>570</v>
      </c>
      <c r="D95" s="13">
        <v>0</v>
      </c>
      <c r="E95" s="13"/>
      <c r="F95" s="13"/>
      <c r="G95" s="13" t="s">
        <v>572</v>
      </c>
      <c r="H95" s="13">
        <f>B93+B94+B98</f>
        <v>37.802196613386613</v>
      </c>
      <c r="I95" s="13" t="s">
        <v>572</v>
      </c>
      <c r="J95" s="13">
        <f>D93+D94+D98</f>
        <v>6.8981818181818184</v>
      </c>
      <c r="K95" s="13"/>
      <c r="L95" s="13"/>
    </row>
    <row r="96" spans="1:12" x14ac:dyDescent="0.2">
      <c r="A96" t="s">
        <v>7</v>
      </c>
      <c r="B96" s="13">
        <v>13.126873126873125</v>
      </c>
      <c r="C96" t="s">
        <v>7</v>
      </c>
      <c r="D96" s="13">
        <v>2.62</v>
      </c>
      <c r="E96" s="13"/>
      <c r="F96" s="13"/>
      <c r="G96" s="13"/>
      <c r="H96" s="13"/>
    </row>
    <row r="97" spans="1:12" x14ac:dyDescent="0.2">
      <c r="A97" t="s">
        <v>564</v>
      </c>
      <c r="B97" s="13">
        <v>46.373629999999999</v>
      </c>
      <c r="C97" t="s">
        <v>564</v>
      </c>
      <c r="D97" s="13">
        <v>52.86</v>
      </c>
      <c r="E97" s="13"/>
      <c r="F97" s="13"/>
      <c r="G97" s="13"/>
      <c r="H97" s="13"/>
    </row>
    <row r="98" spans="1:12" x14ac:dyDescent="0.2">
      <c r="A98" t="s">
        <v>569</v>
      </c>
      <c r="B98" s="13">
        <v>11.968031968031969</v>
      </c>
      <c r="C98" t="s">
        <v>569</v>
      </c>
      <c r="D98" s="13">
        <v>0.14000000000000001</v>
      </c>
      <c r="E98" s="13"/>
      <c r="F98" s="13"/>
      <c r="G98" s="13"/>
      <c r="H98" s="13"/>
    </row>
    <row r="99" spans="1:12" x14ac:dyDescent="0.2">
      <c r="A99" s="14" t="s">
        <v>286</v>
      </c>
      <c r="B99" s="15"/>
      <c r="E99" s="13"/>
      <c r="F99" s="13"/>
      <c r="G99" s="13"/>
      <c r="H99">
        <v>2008</v>
      </c>
      <c r="J99">
        <v>2016</v>
      </c>
    </row>
    <row r="100" spans="1:12" x14ac:dyDescent="0.2">
      <c r="A100" t="s">
        <v>567</v>
      </c>
      <c r="B100" s="13">
        <v>3.72</v>
      </c>
      <c r="C100" t="s">
        <v>567</v>
      </c>
      <c r="D100" s="13">
        <v>7.54</v>
      </c>
      <c r="E100" s="13"/>
      <c r="F100" s="13"/>
      <c r="G100" t="s">
        <v>570</v>
      </c>
      <c r="H100" s="13">
        <f>B102</f>
        <v>59.919999999999995</v>
      </c>
      <c r="I100" t="s">
        <v>570</v>
      </c>
      <c r="J100" s="13">
        <f>D102</f>
        <v>42.94</v>
      </c>
      <c r="K100" s="13"/>
      <c r="L100" s="13"/>
    </row>
    <row r="101" spans="1:12" x14ac:dyDescent="0.2">
      <c r="A101" t="s">
        <v>571</v>
      </c>
      <c r="B101" s="13">
        <f>E101-B102</f>
        <v>12.000000000000007</v>
      </c>
      <c r="C101" t="s">
        <v>571</v>
      </c>
      <c r="D101" s="13">
        <f>F101-D102</f>
        <v>2.4600000000000009</v>
      </c>
      <c r="E101" s="13">
        <v>71.92</v>
      </c>
      <c r="F101" s="13">
        <v>45.4</v>
      </c>
      <c r="G101" t="s">
        <v>564</v>
      </c>
      <c r="H101" s="13">
        <f>B104</f>
        <v>29.36</v>
      </c>
      <c r="I101" t="s">
        <v>564</v>
      </c>
      <c r="J101" s="13">
        <f>D104</f>
        <v>45.5</v>
      </c>
      <c r="K101" s="13"/>
      <c r="L101" s="13"/>
    </row>
    <row r="102" spans="1:12" x14ac:dyDescent="0.2">
      <c r="A102" t="s">
        <v>570</v>
      </c>
      <c r="B102">
        <v>59.919999999999995</v>
      </c>
      <c r="C102" t="s">
        <v>570</v>
      </c>
      <c r="D102">
        <v>42.94</v>
      </c>
      <c r="E102" s="13"/>
      <c r="F102" s="13"/>
      <c r="G102" s="13" t="s">
        <v>572</v>
      </c>
      <c r="H102" s="13">
        <f>B100+B101</f>
        <v>15.720000000000008</v>
      </c>
      <c r="I102" s="13" t="s">
        <v>572</v>
      </c>
      <c r="J102" s="13">
        <f>D100+D101+D105</f>
        <v>15.120000000000001</v>
      </c>
      <c r="K102" s="13"/>
      <c r="L102" s="13"/>
    </row>
    <row r="103" spans="1:12" x14ac:dyDescent="0.2">
      <c r="A103" t="s">
        <v>7</v>
      </c>
      <c r="B103" s="13">
        <v>10.5</v>
      </c>
      <c r="C103" t="s">
        <v>7</v>
      </c>
      <c r="D103" s="13">
        <v>1.6</v>
      </c>
      <c r="E103" s="13"/>
      <c r="F103" s="13"/>
      <c r="G103" s="13"/>
      <c r="H103" s="13">
        <f>SUM(H100:H102)</f>
        <v>105.00000000000001</v>
      </c>
    </row>
    <row r="104" spans="1:12" x14ac:dyDescent="0.2">
      <c r="A104" t="s">
        <v>564</v>
      </c>
      <c r="B104" s="13">
        <v>29.36</v>
      </c>
      <c r="C104" t="s">
        <v>564</v>
      </c>
      <c r="D104" s="13">
        <v>45.5</v>
      </c>
      <c r="E104" s="13"/>
      <c r="F104" s="13"/>
      <c r="G104" s="13"/>
      <c r="H104" s="13"/>
    </row>
    <row r="105" spans="1:12" x14ac:dyDescent="0.2">
      <c r="A105" s="14" t="s">
        <v>287</v>
      </c>
      <c r="B105" s="15"/>
      <c r="C105" t="s">
        <v>569</v>
      </c>
      <c r="D105" s="13">
        <v>5.12</v>
      </c>
      <c r="E105" s="13"/>
      <c r="F105" s="13"/>
      <c r="G105" s="13"/>
      <c r="H105">
        <v>2008</v>
      </c>
      <c r="J105">
        <v>2016</v>
      </c>
    </row>
    <row r="106" spans="1:12" x14ac:dyDescent="0.2">
      <c r="A106" t="s">
        <v>567</v>
      </c>
      <c r="B106" s="13">
        <v>8.7828350000000004</v>
      </c>
      <c r="C106" t="s">
        <v>567</v>
      </c>
      <c r="D106" s="13">
        <v>7.44</v>
      </c>
      <c r="E106" s="13"/>
      <c r="F106" s="13"/>
      <c r="G106" t="s">
        <v>570</v>
      </c>
      <c r="H106" s="13">
        <f>B108</f>
        <v>49.207940645678768</v>
      </c>
      <c r="I106" t="s">
        <v>570</v>
      </c>
      <c r="J106" s="13">
        <f>D108</f>
        <v>70.92</v>
      </c>
      <c r="K106" s="13"/>
      <c r="L106" s="13"/>
    </row>
    <row r="107" spans="1:12" x14ac:dyDescent="0.2">
      <c r="A107" t="s">
        <v>571</v>
      </c>
      <c r="B107" s="13">
        <f>E107-B108</f>
        <v>3.2885493543212334</v>
      </c>
      <c r="C107" t="s">
        <v>571</v>
      </c>
      <c r="D107" s="13">
        <f>F107-D108</f>
        <v>1.1599999999999966</v>
      </c>
      <c r="E107" s="13">
        <v>52.496490000000001</v>
      </c>
      <c r="F107" s="13">
        <v>72.08</v>
      </c>
      <c r="G107" t="s">
        <v>564</v>
      </c>
      <c r="H107" s="13">
        <f>B110</f>
        <v>17.044319999999999</v>
      </c>
      <c r="I107" t="s">
        <v>564</v>
      </c>
      <c r="J107" s="13">
        <f>D110</f>
        <v>20.76</v>
      </c>
      <c r="K107" s="13"/>
      <c r="L107" s="13"/>
    </row>
    <row r="108" spans="1:12" x14ac:dyDescent="0.2">
      <c r="A108" t="s">
        <v>570</v>
      </c>
      <c r="B108">
        <v>49.207940645678768</v>
      </c>
      <c r="C108" t="s">
        <v>570</v>
      </c>
      <c r="D108">
        <v>70.92</v>
      </c>
      <c r="E108" s="13"/>
      <c r="F108" s="13"/>
      <c r="G108" s="13" t="s">
        <v>572</v>
      </c>
      <c r="H108" s="13">
        <f>B106+B107+B111+B112</f>
        <v>30.118304354321232</v>
      </c>
      <c r="I108" s="13" t="s">
        <v>572</v>
      </c>
      <c r="J108" s="13">
        <f>D106+D107+D111+D112</f>
        <v>18</v>
      </c>
      <c r="K108" s="13"/>
      <c r="L108" s="13"/>
    </row>
    <row r="109" spans="1:12" x14ac:dyDescent="0.2">
      <c r="A109" t="s">
        <v>7</v>
      </c>
      <c r="B109" s="13">
        <v>3.9903749749348307</v>
      </c>
      <c r="C109" t="s">
        <v>7</v>
      </c>
      <c r="D109" s="13">
        <v>4.38</v>
      </c>
      <c r="E109" s="13"/>
      <c r="F109" s="13"/>
      <c r="G109" s="13"/>
      <c r="H109" s="13">
        <f>SUM(H106:H108)</f>
        <v>96.370564999999999</v>
      </c>
    </row>
    <row r="110" spans="1:12" x14ac:dyDescent="0.2">
      <c r="A110" t="s">
        <v>564</v>
      </c>
      <c r="B110" s="13">
        <v>17.044319999999999</v>
      </c>
      <c r="C110" t="s">
        <v>564</v>
      </c>
      <c r="D110" s="13">
        <v>20.76</v>
      </c>
      <c r="E110" s="13"/>
      <c r="F110" s="13"/>
      <c r="G110" s="13"/>
      <c r="H110" s="13"/>
    </row>
    <row r="111" spans="1:12" x14ac:dyDescent="0.2">
      <c r="A111" t="s">
        <v>568</v>
      </c>
      <c r="B111" s="13">
        <v>0</v>
      </c>
      <c r="C111" t="s">
        <v>568</v>
      </c>
      <c r="D111" s="13">
        <v>0</v>
      </c>
      <c r="E111" s="13"/>
      <c r="F111" s="13"/>
      <c r="G111" s="13"/>
      <c r="H111" s="13"/>
    </row>
    <row r="112" spans="1:12" x14ac:dyDescent="0.2">
      <c r="A112" t="s">
        <v>569</v>
      </c>
      <c r="B112" s="13">
        <v>18.04692</v>
      </c>
      <c r="C112" t="s">
        <v>569</v>
      </c>
      <c r="D112" s="13">
        <v>9.4</v>
      </c>
      <c r="E112" s="13"/>
      <c r="F112" s="13"/>
      <c r="G112" s="13"/>
      <c r="H112" s="13"/>
    </row>
    <row r="113" spans="1:12" x14ac:dyDescent="0.2">
      <c r="A113" s="14" t="s">
        <v>290</v>
      </c>
      <c r="B113" s="15"/>
      <c r="D113" s="13"/>
      <c r="E113" s="13"/>
      <c r="F113" s="13"/>
      <c r="G113" s="13"/>
      <c r="H113">
        <v>2008</v>
      </c>
      <c r="J113">
        <v>2013</v>
      </c>
    </row>
    <row r="114" spans="1:12" x14ac:dyDescent="0.2">
      <c r="A114" t="s">
        <v>567</v>
      </c>
      <c r="B114" s="13">
        <v>2.44</v>
      </c>
      <c r="C114" t="s">
        <v>567</v>
      </c>
      <c r="D114" s="13">
        <v>1.1771747805267359</v>
      </c>
      <c r="E114" s="13"/>
      <c r="F114" s="13"/>
      <c r="G114" t="s">
        <v>570</v>
      </c>
      <c r="H114" s="13">
        <f>B116</f>
        <v>19.16</v>
      </c>
      <c r="I114" t="s">
        <v>570</v>
      </c>
      <c r="J114" s="13">
        <f>D116</f>
        <v>14.884277733439744</v>
      </c>
      <c r="K114" s="13"/>
      <c r="L114" s="13"/>
    </row>
    <row r="115" spans="1:12" x14ac:dyDescent="0.2">
      <c r="A115" t="s">
        <v>571</v>
      </c>
      <c r="B115" s="13">
        <f>E115-B116</f>
        <v>5.4400000000000013</v>
      </c>
      <c r="C115" t="s">
        <v>571</v>
      </c>
      <c r="D115" s="13">
        <f>F115-D116</f>
        <v>0.81803226656025707</v>
      </c>
      <c r="E115" s="13">
        <v>24.6</v>
      </c>
      <c r="F115" s="13">
        <v>15.702310000000001</v>
      </c>
      <c r="G115" t="s">
        <v>564</v>
      </c>
      <c r="H115" s="13">
        <f>B118</f>
        <v>48.64</v>
      </c>
      <c r="I115" t="s">
        <v>564</v>
      </c>
      <c r="J115" s="13">
        <f>D118</f>
        <v>28.491620000000001</v>
      </c>
      <c r="K115" s="13"/>
      <c r="L115" s="13"/>
    </row>
    <row r="116" spans="1:12" x14ac:dyDescent="0.2">
      <c r="A116" t="s">
        <v>570</v>
      </c>
      <c r="B116">
        <v>19.16</v>
      </c>
      <c r="C116" t="s">
        <v>570</v>
      </c>
      <c r="D116">
        <v>14.884277733439744</v>
      </c>
      <c r="E116" s="13"/>
      <c r="F116" s="13"/>
      <c r="G116" s="13" t="s">
        <v>572</v>
      </c>
      <c r="H116" s="13">
        <f>B114+B115+B119</f>
        <v>8.6800000000000015</v>
      </c>
      <c r="I116" s="13" t="s">
        <v>572</v>
      </c>
      <c r="J116" s="13">
        <f>D114+D115+D119</f>
        <v>1.9952070470869929</v>
      </c>
      <c r="K116" s="13"/>
      <c r="L116" s="13"/>
    </row>
    <row r="117" spans="1:12" x14ac:dyDescent="0.2">
      <c r="A117" t="s">
        <v>7</v>
      </c>
      <c r="B117" s="13">
        <v>3.36</v>
      </c>
      <c r="C117" t="s">
        <v>7</v>
      </c>
      <c r="D117" s="13">
        <v>0.239425</v>
      </c>
      <c r="E117" s="13"/>
      <c r="F117" s="13"/>
      <c r="G117" s="13"/>
      <c r="H117" s="13"/>
    </row>
    <row r="118" spans="1:12" x14ac:dyDescent="0.2">
      <c r="A118" t="s">
        <v>564</v>
      </c>
      <c r="B118" s="13">
        <v>48.64</v>
      </c>
      <c r="C118" t="s">
        <v>564</v>
      </c>
      <c r="D118" s="13">
        <v>28.491620000000001</v>
      </c>
      <c r="E118" s="13"/>
      <c r="F118" s="13"/>
      <c r="G118" s="13"/>
      <c r="H118" s="13"/>
    </row>
    <row r="119" spans="1:12" x14ac:dyDescent="0.2">
      <c r="A119" t="s">
        <v>569</v>
      </c>
      <c r="B119" s="13">
        <v>0.8</v>
      </c>
      <c r="C119" t="s">
        <v>569</v>
      </c>
      <c r="D119" s="13">
        <v>0</v>
      </c>
      <c r="E119" s="13"/>
      <c r="F119" s="13"/>
      <c r="G119" s="13"/>
      <c r="H119" s="13"/>
    </row>
    <row r="120" spans="1:12" x14ac:dyDescent="0.2">
      <c r="A120" s="14" t="s">
        <v>291</v>
      </c>
      <c r="B120" s="15"/>
      <c r="E120" s="13"/>
      <c r="F120" s="13"/>
      <c r="G120" s="13"/>
      <c r="H120">
        <v>2008</v>
      </c>
      <c r="J120">
        <v>2016</v>
      </c>
    </row>
    <row r="121" spans="1:12" x14ac:dyDescent="0.2">
      <c r="A121" t="s">
        <v>567</v>
      </c>
      <c r="B121" s="13">
        <v>10.78</v>
      </c>
      <c r="C121" t="s">
        <v>567</v>
      </c>
      <c r="D121" s="13">
        <v>13.5</v>
      </c>
      <c r="E121" s="13"/>
      <c r="F121" s="13"/>
      <c r="G121" t="s">
        <v>570</v>
      </c>
      <c r="H121" s="13">
        <f>B123</f>
        <v>0.84</v>
      </c>
      <c r="I121" t="s">
        <v>570</v>
      </c>
      <c r="J121" s="13">
        <f>D123</f>
        <v>14.18</v>
      </c>
      <c r="K121" s="13"/>
      <c r="L121" s="13"/>
    </row>
    <row r="122" spans="1:12" x14ac:dyDescent="0.2">
      <c r="A122" t="s">
        <v>571</v>
      </c>
      <c r="B122" s="13">
        <f>E122-B123</f>
        <v>25.14</v>
      </c>
      <c r="C122" t="s">
        <v>571</v>
      </c>
      <c r="D122" s="13">
        <f>F122-D123</f>
        <v>0.41999999999999993</v>
      </c>
      <c r="E122" s="13">
        <v>25.98</v>
      </c>
      <c r="F122" s="13">
        <v>14.6</v>
      </c>
      <c r="G122" t="s">
        <v>564</v>
      </c>
      <c r="H122" s="13">
        <f>B125</f>
        <v>56.66</v>
      </c>
      <c r="I122" t="s">
        <v>564</v>
      </c>
      <c r="J122" s="13">
        <f>D125</f>
        <v>58.24</v>
      </c>
      <c r="K122" s="13"/>
      <c r="L122" s="13"/>
    </row>
    <row r="123" spans="1:12" x14ac:dyDescent="0.2">
      <c r="A123" t="s">
        <v>570</v>
      </c>
      <c r="B123">
        <v>0.84</v>
      </c>
      <c r="C123" t="s">
        <v>570</v>
      </c>
      <c r="D123">
        <v>14.18</v>
      </c>
      <c r="E123" s="13"/>
      <c r="F123" s="13"/>
      <c r="G123" s="13" t="s">
        <v>572</v>
      </c>
      <c r="H123" s="13">
        <f>B121+B122+B126+B127</f>
        <v>39.020000000000003</v>
      </c>
      <c r="I123" s="13" t="s">
        <v>572</v>
      </c>
      <c r="J123" s="13">
        <f>D121+D122+D126+D127</f>
        <v>18.46</v>
      </c>
      <c r="K123" s="13"/>
      <c r="L123" s="13"/>
    </row>
    <row r="124" spans="1:12" x14ac:dyDescent="0.2">
      <c r="A124" t="s">
        <v>7</v>
      </c>
      <c r="B124" s="13">
        <v>8.1</v>
      </c>
      <c r="C124" t="s">
        <v>7</v>
      </c>
      <c r="D124" s="13">
        <v>1.42</v>
      </c>
      <c r="E124" s="13"/>
      <c r="F124" s="13"/>
      <c r="G124" s="13"/>
      <c r="H124" s="13">
        <f>SUM(H121:H123)</f>
        <v>96.52000000000001</v>
      </c>
    </row>
    <row r="125" spans="1:12" x14ac:dyDescent="0.2">
      <c r="A125" t="s">
        <v>564</v>
      </c>
      <c r="B125" s="13">
        <v>56.66</v>
      </c>
      <c r="C125" t="s">
        <v>564</v>
      </c>
      <c r="D125" s="13">
        <v>58.24</v>
      </c>
      <c r="E125" s="13"/>
      <c r="F125" s="13"/>
      <c r="G125" s="13"/>
      <c r="H125" s="13"/>
    </row>
    <row r="126" spans="1:12" x14ac:dyDescent="0.2">
      <c r="A126" t="s">
        <v>568</v>
      </c>
      <c r="B126" s="13">
        <v>2.6</v>
      </c>
      <c r="C126" t="s">
        <v>568</v>
      </c>
      <c r="D126" s="13">
        <v>0</v>
      </c>
      <c r="E126" s="13"/>
      <c r="F126" s="13"/>
      <c r="G126" s="13"/>
      <c r="H126" s="13"/>
    </row>
    <row r="127" spans="1:12" x14ac:dyDescent="0.2">
      <c r="A127" t="s">
        <v>569</v>
      </c>
      <c r="B127" s="13">
        <v>0.5</v>
      </c>
      <c r="C127" t="s">
        <v>569</v>
      </c>
      <c r="D127" s="13">
        <v>4.54</v>
      </c>
      <c r="E127" s="13"/>
      <c r="F127" s="13"/>
      <c r="G127" s="13"/>
      <c r="H127" s="13"/>
    </row>
    <row r="128" spans="1:12" x14ac:dyDescent="0.2">
      <c r="A128" s="14" t="s">
        <v>296</v>
      </c>
      <c r="B128" s="15"/>
      <c r="D128" s="13"/>
      <c r="E128" s="13"/>
      <c r="F128" s="13"/>
      <c r="G128" s="13"/>
      <c r="H128">
        <v>2008</v>
      </c>
      <c r="J128">
        <v>2016</v>
      </c>
    </row>
    <row r="129" spans="1:12" x14ac:dyDescent="0.2">
      <c r="A129" t="s">
        <v>567</v>
      </c>
      <c r="B129" s="13">
        <v>19.82</v>
      </c>
      <c r="C129" t="s">
        <v>567</v>
      </c>
      <c r="D129" s="13">
        <v>26.34</v>
      </c>
      <c r="E129" s="13"/>
      <c r="F129" s="13"/>
      <c r="G129" t="s">
        <v>570</v>
      </c>
      <c r="H129" s="13">
        <f>B131</f>
        <v>44.14</v>
      </c>
      <c r="I129" t="s">
        <v>570</v>
      </c>
      <c r="J129" s="13">
        <f>D131</f>
        <v>40.76</v>
      </c>
      <c r="K129" s="13"/>
      <c r="L129" s="13"/>
    </row>
    <row r="130" spans="1:12" x14ac:dyDescent="0.2">
      <c r="A130" t="s">
        <v>571</v>
      </c>
      <c r="B130" s="13">
        <f>E130-B131</f>
        <v>23.22</v>
      </c>
      <c r="C130" t="s">
        <v>571</v>
      </c>
      <c r="D130" s="13">
        <f>F130-D131</f>
        <v>0.39999999999999858</v>
      </c>
      <c r="E130" s="13">
        <v>67.36</v>
      </c>
      <c r="F130" s="13">
        <v>41.16</v>
      </c>
      <c r="G130" t="s">
        <v>564</v>
      </c>
      <c r="H130" s="13">
        <f>B133</f>
        <v>12</v>
      </c>
      <c r="I130" t="s">
        <v>564</v>
      </c>
      <c r="J130" s="13">
        <f>D133</f>
        <v>27.64</v>
      </c>
      <c r="K130" s="13"/>
      <c r="L130" s="13"/>
    </row>
    <row r="131" spans="1:12" x14ac:dyDescent="0.2">
      <c r="A131" t="s">
        <v>570</v>
      </c>
      <c r="B131">
        <v>44.14</v>
      </c>
      <c r="C131" t="s">
        <v>570</v>
      </c>
      <c r="D131">
        <v>40.76</v>
      </c>
      <c r="E131" s="13"/>
      <c r="F131" s="13"/>
      <c r="G131" s="13" t="s">
        <v>572</v>
      </c>
      <c r="H131" s="13">
        <f>B129+B130+B134</f>
        <v>47.18</v>
      </c>
      <c r="I131" s="13" t="s">
        <v>572</v>
      </c>
      <c r="J131" s="13">
        <f>D129+D130+D134</f>
        <v>28.52</v>
      </c>
      <c r="K131" s="13"/>
      <c r="L131" s="13"/>
    </row>
    <row r="132" spans="1:12" x14ac:dyDescent="0.2">
      <c r="A132" t="s">
        <v>7</v>
      </c>
      <c r="B132" s="13">
        <v>5.16</v>
      </c>
      <c r="C132" t="s">
        <v>7</v>
      </c>
      <c r="D132" s="13">
        <v>5.24</v>
      </c>
      <c r="E132" s="13"/>
      <c r="F132" s="13"/>
      <c r="G132" s="13"/>
      <c r="H132" s="13"/>
    </row>
    <row r="133" spans="1:12" x14ac:dyDescent="0.2">
      <c r="A133" t="s">
        <v>564</v>
      </c>
      <c r="B133" s="13">
        <v>12</v>
      </c>
      <c r="C133" t="s">
        <v>564</v>
      </c>
      <c r="D133" s="13">
        <v>27.64</v>
      </c>
      <c r="E133" s="13"/>
      <c r="F133" s="13"/>
      <c r="G133" s="13"/>
      <c r="H133" s="13"/>
    </row>
    <row r="134" spans="1:12" x14ac:dyDescent="0.2">
      <c r="A134" t="s">
        <v>569</v>
      </c>
      <c r="B134" s="13">
        <v>4.1399999999999997</v>
      </c>
      <c r="C134" t="s">
        <v>569</v>
      </c>
      <c r="D134" s="13">
        <v>1.78</v>
      </c>
      <c r="E134" s="13"/>
      <c r="F134" s="13"/>
      <c r="G134" s="13"/>
      <c r="H134" s="13"/>
    </row>
    <row r="135" spans="1:12" x14ac:dyDescent="0.2">
      <c r="A135" s="14" t="s">
        <v>297</v>
      </c>
      <c r="B135" s="15"/>
      <c r="E135" s="13"/>
      <c r="F135" s="13"/>
      <c r="G135" s="13"/>
      <c r="H135">
        <v>2008</v>
      </c>
      <c r="J135">
        <v>2016</v>
      </c>
    </row>
    <row r="136" spans="1:12" x14ac:dyDescent="0.2">
      <c r="A136" t="s">
        <v>567</v>
      </c>
      <c r="B136" s="13">
        <v>20.6</v>
      </c>
      <c r="C136" t="s">
        <v>567</v>
      </c>
      <c r="D136" s="13">
        <v>13.06</v>
      </c>
      <c r="E136" s="13"/>
      <c r="F136" s="13"/>
      <c r="G136" t="s">
        <v>570</v>
      </c>
      <c r="H136" s="13">
        <f>B138</f>
        <v>85.960000000000008</v>
      </c>
      <c r="I136" t="s">
        <v>570</v>
      </c>
      <c r="J136" s="13">
        <f>D138</f>
        <v>44.76</v>
      </c>
      <c r="K136" s="13"/>
      <c r="L136" s="13"/>
    </row>
    <row r="137" spans="1:12" x14ac:dyDescent="0.2">
      <c r="A137" t="s">
        <v>571</v>
      </c>
      <c r="B137" s="13">
        <f>E137-B138</f>
        <v>2.5599999999999881</v>
      </c>
      <c r="C137" t="s">
        <v>571</v>
      </c>
      <c r="D137" s="13">
        <f>F137-D138</f>
        <v>1.7800000000000011</v>
      </c>
      <c r="E137" s="13">
        <v>88.52</v>
      </c>
      <c r="F137" s="13">
        <v>46.54</v>
      </c>
      <c r="G137" t="s">
        <v>564</v>
      </c>
      <c r="H137" s="13">
        <f>B140</f>
        <v>36.96</v>
      </c>
      <c r="I137" t="s">
        <v>564</v>
      </c>
      <c r="J137" s="13">
        <f>D140</f>
        <v>17.02</v>
      </c>
      <c r="K137" s="13"/>
      <c r="L137" s="13"/>
    </row>
    <row r="138" spans="1:12" x14ac:dyDescent="0.2">
      <c r="A138" t="s">
        <v>570</v>
      </c>
      <c r="B138">
        <v>85.960000000000008</v>
      </c>
      <c r="C138" t="s">
        <v>570</v>
      </c>
      <c r="D138">
        <v>44.76</v>
      </c>
      <c r="E138" s="13"/>
      <c r="F138" s="13"/>
      <c r="G138" s="13" t="s">
        <v>572</v>
      </c>
      <c r="H138" s="13">
        <f>B136+B137+B141</f>
        <v>23.159999999999989</v>
      </c>
      <c r="I138" s="13" t="s">
        <v>572</v>
      </c>
      <c r="J138" s="13">
        <f>D136+D137+D141</f>
        <v>14.840000000000002</v>
      </c>
      <c r="K138" s="13"/>
      <c r="L138" s="13"/>
    </row>
    <row r="139" spans="1:12" x14ac:dyDescent="0.2">
      <c r="A139" t="s">
        <v>7</v>
      </c>
      <c r="B139" s="13">
        <v>4.6399999999999997</v>
      </c>
      <c r="C139" t="s">
        <v>7</v>
      </c>
      <c r="D139" s="13">
        <v>1.1599999999999999</v>
      </c>
      <c r="E139" s="13"/>
      <c r="F139" s="13"/>
      <c r="G139" s="13"/>
      <c r="H139" s="13"/>
    </row>
    <row r="140" spans="1:12" x14ac:dyDescent="0.2">
      <c r="A140" t="s">
        <v>564</v>
      </c>
      <c r="B140" s="13">
        <v>36.96</v>
      </c>
      <c r="C140" t="s">
        <v>564</v>
      </c>
      <c r="D140" s="13">
        <v>17.02</v>
      </c>
      <c r="E140" s="13"/>
      <c r="F140" s="13"/>
      <c r="G140" s="13"/>
      <c r="H140" s="13"/>
    </row>
    <row r="141" spans="1:12" x14ac:dyDescent="0.2">
      <c r="A141" t="s">
        <v>568</v>
      </c>
      <c r="B141" s="13">
        <v>0</v>
      </c>
      <c r="C141" t="s">
        <v>568</v>
      </c>
      <c r="D141" s="13">
        <v>0</v>
      </c>
      <c r="E141" s="13"/>
      <c r="F141" s="13"/>
      <c r="G141" s="13"/>
      <c r="H141" s="13"/>
    </row>
    <row r="142" spans="1:12" x14ac:dyDescent="0.2">
      <c r="A142" s="14" t="s">
        <v>300</v>
      </c>
      <c r="B142" s="15"/>
      <c r="D142" s="13"/>
      <c r="E142" s="13"/>
      <c r="F142" s="13"/>
      <c r="G142" s="13"/>
      <c r="H142">
        <v>2008</v>
      </c>
      <c r="J142">
        <v>2016</v>
      </c>
    </row>
    <row r="143" spans="1:12" x14ac:dyDescent="0.2">
      <c r="A143" t="s">
        <v>567</v>
      </c>
      <c r="B143" s="13">
        <v>2.436102</v>
      </c>
      <c r="C143" t="s">
        <v>567</v>
      </c>
      <c r="D143" s="13">
        <v>11.8316</v>
      </c>
      <c r="E143" s="13"/>
      <c r="F143" s="13"/>
      <c r="G143" t="s">
        <v>570</v>
      </c>
      <c r="H143" s="13">
        <f>B145</f>
        <v>22.563897763578275</v>
      </c>
      <c r="I143" t="s">
        <v>570</v>
      </c>
      <c r="J143" s="13">
        <f>D145</f>
        <v>36.930999999999997</v>
      </c>
      <c r="K143" s="13"/>
      <c r="L143" s="13"/>
    </row>
    <row r="144" spans="1:12" x14ac:dyDescent="0.2">
      <c r="A144" t="s">
        <v>571</v>
      </c>
      <c r="B144" s="13">
        <f>E144-B145</f>
        <v>19.648562236421725</v>
      </c>
      <c r="C144" t="s">
        <v>571</v>
      </c>
      <c r="D144" s="13">
        <f>F144-D145</f>
        <v>-7.9844699999999982</v>
      </c>
      <c r="E144" s="13">
        <v>42.21246</v>
      </c>
      <c r="F144" s="13">
        <v>28.946529999999999</v>
      </c>
      <c r="G144" t="s">
        <v>564</v>
      </c>
      <c r="H144" s="13">
        <f>B147</f>
        <v>33.506390000000003</v>
      </c>
      <c r="I144" t="s">
        <v>564</v>
      </c>
      <c r="J144" s="13">
        <f>D147</f>
        <v>29.828410000000002</v>
      </c>
      <c r="K144" s="13"/>
      <c r="L144" s="13"/>
    </row>
    <row r="145" spans="1:12" x14ac:dyDescent="0.2">
      <c r="A145" t="s">
        <v>570</v>
      </c>
      <c r="B145">
        <v>22.563897763578275</v>
      </c>
      <c r="C145" t="s">
        <v>570</v>
      </c>
      <c r="D145">
        <v>36.930999999999997</v>
      </c>
      <c r="F145" s="13"/>
      <c r="G145" s="13" t="s">
        <v>572</v>
      </c>
      <c r="H145" s="13">
        <f>B143+B144+B148+B149</f>
        <v>61.285144236421722</v>
      </c>
      <c r="I145" s="13" t="s">
        <v>572</v>
      </c>
      <c r="J145" s="13">
        <f>D143+D144+D148+D149</f>
        <v>9.0759482734359409</v>
      </c>
      <c r="K145" s="13"/>
      <c r="L145" s="13"/>
    </row>
    <row r="146" spans="1:12" x14ac:dyDescent="0.2">
      <c r="A146" t="s">
        <v>7</v>
      </c>
      <c r="B146" s="13">
        <v>7.6477635782747608</v>
      </c>
      <c r="C146" t="s">
        <v>7</v>
      </c>
      <c r="D146" s="13">
        <v>3.11253</v>
      </c>
      <c r="F146" s="13"/>
      <c r="G146" s="13"/>
      <c r="H146" s="13"/>
    </row>
    <row r="147" spans="1:12" x14ac:dyDescent="0.2">
      <c r="A147" t="s">
        <v>564</v>
      </c>
      <c r="B147" s="13">
        <v>33.506390000000003</v>
      </c>
      <c r="C147" t="s">
        <v>564</v>
      </c>
      <c r="D147" s="13">
        <v>29.828410000000002</v>
      </c>
      <c r="F147" s="13"/>
      <c r="G147" s="13"/>
      <c r="H147" s="13"/>
    </row>
    <row r="148" spans="1:12" x14ac:dyDescent="0.2">
      <c r="A148" t="s">
        <v>568</v>
      </c>
      <c r="B148" s="13">
        <v>0</v>
      </c>
      <c r="C148" t="s">
        <v>568</v>
      </c>
      <c r="D148" s="13">
        <v>0.75954427343593844</v>
      </c>
      <c r="E148" s="13"/>
      <c r="F148" s="13"/>
      <c r="G148" s="13"/>
      <c r="H148" s="13"/>
    </row>
    <row r="149" spans="1:12" x14ac:dyDescent="0.2">
      <c r="A149" t="s">
        <v>569</v>
      </c>
      <c r="B149" s="13">
        <v>39.200479999999999</v>
      </c>
      <c r="C149" t="s">
        <v>569</v>
      </c>
      <c r="D149" s="13">
        <v>4.4692740000000004</v>
      </c>
      <c r="E149" s="13"/>
      <c r="F149" s="13"/>
      <c r="G149" s="13"/>
      <c r="H149" s="13"/>
    </row>
    <row r="150" spans="1:12" x14ac:dyDescent="0.2">
      <c r="A150" s="14" t="s">
        <v>301</v>
      </c>
      <c r="B150" s="15"/>
      <c r="D150" s="13"/>
      <c r="E150" s="13"/>
      <c r="F150" s="13"/>
      <c r="G150" s="13"/>
      <c r="H150">
        <v>2008</v>
      </c>
      <c r="J150">
        <v>2016</v>
      </c>
    </row>
    <row r="151" spans="1:12" x14ac:dyDescent="0.2">
      <c r="A151" t="s">
        <v>567</v>
      </c>
      <c r="B151" s="13">
        <v>7.08</v>
      </c>
      <c r="C151" t="s">
        <v>567</v>
      </c>
      <c r="D151" s="13">
        <v>11.72</v>
      </c>
      <c r="E151" s="13"/>
      <c r="F151" s="13"/>
      <c r="G151" t="s">
        <v>570</v>
      </c>
      <c r="H151" s="13">
        <f>B153</f>
        <v>18.600000000000001</v>
      </c>
      <c r="I151" t="s">
        <v>570</v>
      </c>
      <c r="J151" s="13">
        <f>D153</f>
        <v>20.5</v>
      </c>
      <c r="K151" s="13"/>
      <c r="L151" s="13"/>
    </row>
    <row r="152" spans="1:12" x14ac:dyDescent="0.2">
      <c r="A152" t="s">
        <v>571</v>
      </c>
      <c r="B152" s="13">
        <f>E152-B153</f>
        <v>25.6</v>
      </c>
      <c r="C152" t="s">
        <v>571</v>
      </c>
      <c r="D152" s="13">
        <f>F152-D153</f>
        <v>7.9999999999998295E-2</v>
      </c>
      <c r="E152" s="13">
        <v>44.2</v>
      </c>
      <c r="F152" s="13">
        <v>20.58</v>
      </c>
      <c r="G152" t="s">
        <v>564</v>
      </c>
      <c r="H152" s="13">
        <f>B155</f>
        <v>11.959999999999999</v>
      </c>
      <c r="I152" t="s">
        <v>564</v>
      </c>
      <c r="J152" s="13">
        <f>D155</f>
        <v>16.3</v>
      </c>
      <c r="K152" s="13"/>
      <c r="L152" s="13"/>
    </row>
    <row r="153" spans="1:12" x14ac:dyDescent="0.2">
      <c r="A153" t="s">
        <v>570</v>
      </c>
      <c r="B153">
        <v>18.600000000000001</v>
      </c>
      <c r="C153" t="s">
        <v>570</v>
      </c>
      <c r="D153">
        <v>20.5</v>
      </c>
      <c r="E153" s="13"/>
      <c r="F153" s="13"/>
      <c r="G153" s="13" t="s">
        <v>572</v>
      </c>
      <c r="H153" s="13">
        <f>B151+B152+B156</f>
        <v>34.28</v>
      </c>
      <c r="I153" s="13" t="s">
        <v>572</v>
      </c>
      <c r="J153" s="13">
        <f>D151+D152+D156</f>
        <v>12.059740259740259</v>
      </c>
      <c r="K153" s="13"/>
      <c r="L153" s="13"/>
    </row>
    <row r="154" spans="1:12" x14ac:dyDescent="0.2">
      <c r="A154" t="s">
        <v>7</v>
      </c>
      <c r="B154" s="13">
        <v>3.3000000000000003</v>
      </c>
      <c r="C154" t="s">
        <v>7</v>
      </c>
      <c r="D154" s="13">
        <v>0.3</v>
      </c>
      <c r="E154" s="13"/>
      <c r="F154" s="13"/>
      <c r="G154" s="13"/>
      <c r="H154" s="13"/>
    </row>
    <row r="155" spans="1:12" x14ac:dyDescent="0.2">
      <c r="A155" t="s">
        <v>564</v>
      </c>
      <c r="B155" s="13">
        <v>11.959999999999999</v>
      </c>
      <c r="C155" t="s">
        <v>564</v>
      </c>
      <c r="D155" s="13">
        <v>16.3</v>
      </c>
      <c r="E155" s="13"/>
      <c r="F155" s="13"/>
      <c r="G155" s="13"/>
      <c r="H155" s="13"/>
    </row>
    <row r="156" spans="1:12" x14ac:dyDescent="0.2">
      <c r="A156" t="s">
        <v>568</v>
      </c>
      <c r="B156" s="13">
        <v>1.6</v>
      </c>
      <c r="C156" t="s">
        <v>568</v>
      </c>
      <c r="D156" s="13">
        <v>0.25974025974025972</v>
      </c>
      <c r="E156" s="13"/>
      <c r="F156" s="13"/>
      <c r="G156" s="13"/>
      <c r="H156" s="13"/>
    </row>
    <row r="157" spans="1:12" x14ac:dyDescent="0.2">
      <c r="A157" s="14" t="s">
        <v>306</v>
      </c>
      <c r="B157" s="15"/>
      <c r="E157" s="13"/>
      <c r="F157" s="13"/>
      <c r="G157" s="13"/>
      <c r="H157">
        <v>2008</v>
      </c>
      <c r="J157">
        <v>2016</v>
      </c>
    </row>
    <row r="158" spans="1:12" x14ac:dyDescent="0.2">
      <c r="A158" t="s">
        <v>567</v>
      </c>
      <c r="B158" s="13">
        <v>10.1531</v>
      </c>
      <c r="C158" t="s">
        <v>567</v>
      </c>
      <c r="D158" s="13">
        <v>27.82</v>
      </c>
      <c r="E158" s="13"/>
      <c r="F158" s="13"/>
      <c r="G158" t="s">
        <v>570</v>
      </c>
      <c r="H158" s="13">
        <f>B160</f>
        <v>27.267338470657972</v>
      </c>
      <c r="I158" t="s">
        <v>570</v>
      </c>
      <c r="J158" s="13">
        <f>D160</f>
        <v>25.3</v>
      </c>
      <c r="K158" s="13"/>
      <c r="L158" s="13"/>
    </row>
    <row r="159" spans="1:12" x14ac:dyDescent="0.2">
      <c r="A159" t="s">
        <v>571</v>
      </c>
      <c r="B159" s="13">
        <f>E159-B160</f>
        <v>18.94882152934203</v>
      </c>
      <c r="C159" t="s">
        <v>571</v>
      </c>
      <c r="D159" s="13">
        <f>F159-D160</f>
        <v>2.5199999999999996</v>
      </c>
      <c r="E159" s="13">
        <v>46.216160000000002</v>
      </c>
      <c r="F159" s="13">
        <v>27.82</v>
      </c>
      <c r="G159" t="s">
        <v>564</v>
      </c>
      <c r="H159" s="13">
        <f>B162</f>
        <v>23.592179999999999</v>
      </c>
      <c r="I159" t="s">
        <v>564</v>
      </c>
      <c r="J159" s="13">
        <f>D162</f>
        <v>22.3</v>
      </c>
      <c r="K159" s="13"/>
      <c r="L159" s="13"/>
    </row>
    <row r="160" spans="1:12" x14ac:dyDescent="0.2">
      <c r="A160" t="s">
        <v>570</v>
      </c>
      <c r="B160">
        <v>27.267338470657972</v>
      </c>
      <c r="C160" t="s">
        <v>570</v>
      </c>
      <c r="D160">
        <v>25.3</v>
      </c>
      <c r="E160" s="13"/>
      <c r="G160" s="13" t="s">
        <v>572</v>
      </c>
      <c r="H160" s="13">
        <f>B158+B159</f>
        <v>29.101921529342029</v>
      </c>
      <c r="I160" s="13" t="s">
        <v>572</v>
      </c>
      <c r="J160" s="13">
        <f>D158+D159</f>
        <v>30.34</v>
      </c>
      <c r="K160" s="13"/>
      <c r="L160" s="13"/>
    </row>
    <row r="161" spans="1:12" x14ac:dyDescent="0.2">
      <c r="A161" t="s">
        <v>7</v>
      </c>
      <c r="B161" s="13">
        <v>3.06263584271883</v>
      </c>
      <c r="C161" t="s">
        <v>7</v>
      </c>
      <c r="D161" s="13">
        <v>14.26</v>
      </c>
      <c r="E161" s="13"/>
      <c r="F161" s="13"/>
      <c r="G161" s="13"/>
      <c r="H161" s="13"/>
    </row>
    <row r="162" spans="1:12" x14ac:dyDescent="0.2">
      <c r="A162" t="s">
        <v>564</v>
      </c>
      <c r="B162" s="13">
        <v>23.592179999999999</v>
      </c>
      <c r="C162" t="s">
        <v>564</v>
      </c>
      <c r="D162" s="13">
        <v>22.3</v>
      </c>
      <c r="E162" s="13"/>
      <c r="F162" s="13"/>
      <c r="G162" s="13"/>
      <c r="H162" s="13"/>
    </row>
    <row r="163" spans="1:12" x14ac:dyDescent="0.2">
      <c r="A163" s="14" t="s">
        <v>311</v>
      </c>
      <c r="B163" s="15"/>
      <c r="E163" s="13"/>
      <c r="F163" s="13"/>
      <c r="G163" s="13"/>
      <c r="H163">
        <v>2008</v>
      </c>
      <c r="J163">
        <v>2016</v>
      </c>
    </row>
    <row r="164" spans="1:12" x14ac:dyDescent="0.2">
      <c r="A164" t="s">
        <v>567</v>
      </c>
      <c r="B164" s="13">
        <v>3.5578652808315012</v>
      </c>
      <c r="C164" t="s">
        <v>567</v>
      </c>
      <c r="D164" s="13">
        <v>15.66</v>
      </c>
      <c r="E164" s="13"/>
      <c r="F164" s="13"/>
      <c r="G164" t="s">
        <v>570</v>
      </c>
      <c r="H164" s="13">
        <f>B166</f>
        <v>37.717369578253049</v>
      </c>
      <c r="I164" t="s">
        <v>570</v>
      </c>
      <c r="J164" s="13">
        <f>D166</f>
        <v>29.92</v>
      </c>
      <c r="K164" s="13"/>
      <c r="L164" s="13"/>
    </row>
    <row r="165" spans="1:12" x14ac:dyDescent="0.2">
      <c r="A165" t="s">
        <v>571</v>
      </c>
      <c r="B165" s="13">
        <f>E165-B166</f>
        <v>17.489510421746949</v>
      </c>
      <c r="C165" t="s">
        <v>571</v>
      </c>
      <c r="D165" s="13">
        <f>F165-D166</f>
        <v>8.6599999999999966</v>
      </c>
      <c r="E165" s="13">
        <v>55.206879999999998</v>
      </c>
      <c r="F165" s="13">
        <v>38.58</v>
      </c>
      <c r="G165" t="s">
        <v>564</v>
      </c>
      <c r="H165" s="13">
        <f>B168</f>
        <v>13.97162</v>
      </c>
      <c r="I165" t="s">
        <v>564</v>
      </c>
      <c r="J165" s="13">
        <f>D168</f>
        <v>21.62</v>
      </c>
      <c r="K165" s="13"/>
      <c r="L165" s="13"/>
    </row>
    <row r="166" spans="1:12" x14ac:dyDescent="0.2">
      <c r="A166" t="s">
        <v>570</v>
      </c>
      <c r="B166">
        <v>37.717369578253049</v>
      </c>
      <c r="C166" t="s">
        <v>570</v>
      </c>
      <c r="D166">
        <v>29.92</v>
      </c>
      <c r="E166" s="13"/>
      <c r="F166" s="13"/>
      <c r="G166" s="13" t="s">
        <v>572</v>
      </c>
      <c r="H166" s="13">
        <f>B164+B165+B169</f>
        <v>44.013595702578449</v>
      </c>
      <c r="I166" s="13" t="s">
        <v>572</v>
      </c>
      <c r="J166" s="13">
        <f>D164+D165+D169</f>
        <v>33.679999999999993</v>
      </c>
      <c r="K166" s="13"/>
      <c r="L166" s="13"/>
    </row>
    <row r="167" spans="1:12" x14ac:dyDescent="0.2">
      <c r="A167" t="s">
        <v>7</v>
      </c>
      <c r="B167" s="13">
        <v>8.1151309214471326</v>
      </c>
      <c r="C167" t="s">
        <v>7</v>
      </c>
      <c r="D167" s="13">
        <v>6.6</v>
      </c>
      <c r="E167" s="13"/>
      <c r="F167" s="13"/>
      <c r="G167" s="13"/>
      <c r="H167" s="13"/>
    </row>
    <row r="168" spans="1:12" x14ac:dyDescent="0.2">
      <c r="A168" t="s">
        <v>564</v>
      </c>
      <c r="B168" s="13">
        <v>13.97162</v>
      </c>
      <c r="C168" t="s">
        <v>564</v>
      </c>
      <c r="D168" s="13">
        <v>21.62</v>
      </c>
      <c r="E168" s="13"/>
      <c r="F168" s="13"/>
      <c r="G168" s="13"/>
      <c r="H168" s="13"/>
    </row>
    <row r="169" spans="1:12" x14ac:dyDescent="0.2">
      <c r="A169" t="s">
        <v>569</v>
      </c>
      <c r="B169" s="13">
        <v>22.96622</v>
      </c>
      <c r="C169" t="s">
        <v>569</v>
      </c>
      <c r="D169" s="13">
        <v>9.36</v>
      </c>
      <c r="E169" s="13"/>
      <c r="F169" s="13"/>
      <c r="G169" s="13"/>
      <c r="H169" s="13"/>
    </row>
    <row r="170" spans="1:12" x14ac:dyDescent="0.2">
      <c r="A170" s="14" t="s">
        <v>312</v>
      </c>
      <c r="B170" s="15"/>
      <c r="E170" s="13"/>
      <c r="F170" s="13"/>
      <c r="G170" s="13"/>
      <c r="H170">
        <v>2008</v>
      </c>
      <c r="J170">
        <v>2016</v>
      </c>
    </row>
    <row r="171" spans="1:12" x14ac:dyDescent="0.2">
      <c r="A171" t="s">
        <v>567</v>
      </c>
      <c r="B171" s="13">
        <v>8.2334130000000005</v>
      </c>
      <c r="C171" t="s">
        <v>567</v>
      </c>
      <c r="D171" s="13">
        <v>15.96</v>
      </c>
      <c r="E171" s="13"/>
      <c r="F171" s="13"/>
      <c r="G171" t="s">
        <v>570</v>
      </c>
      <c r="H171" s="13">
        <f>B173</f>
        <v>1.7785771382893685</v>
      </c>
      <c r="I171" t="s">
        <v>570</v>
      </c>
      <c r="J171" s="13">
        <f>D173</f>
        <v>2.1800000000000002</v>
      </c>
      <c r="K171" s="13"/>
      <c r="L171" s="13"/>
    </row>
    <row r="172" spans="1:12" x14ac:dyDescent="0.2">
      <c r="A172" t="s">
        <v>571</v>
      </c>
      <c r="B172" s="13">
        <f>E172-B173</f>
        <v>34.07274286171063</v>
      </c>
      <c r="C172" t="s">
        <v>571</v>
      </c>
      <c r="D172" s="13">
        <f>F172-D173</f>
        <v>17.86</v>
      </c>
      <c r="E172" s="13">
        <v>35.851320000000001</v>
      </c>
      <c r="F172" s="13">
        <v>20.04</v>
      </c>
      <c r="G172" t="s">
        <v>564</v>
      </c>
      <c r="H172" s="13">
        <f>B175</f>
        <v>11.270983213429256</v>
      </c>
      <c r="I172" t="s">
        <v>564</v>
      </c>
      <c r="J172" s="13">
        <f>D175</f>
        <v>24.76</v>
      </c>
      <c r="K172" s="13"/>
      <c r="L172" s="13"/>
    </row>
    <row r="173" spans="1:12" x14ac:dyDescent="0.2">
      <c r="A173" t="s">
        <v>570</v>
      </c>
      <c r="B173" s="13">
        <v>1.7785771382893685</v>
      </c>
      <c r="C173" t="s">
        <v>570</v>
      </c>
      <c r="D173" s="13">
        <v>2.1800000000000002</v>
      </c>
      <c r="E173" s="13"/>
      <c r="F173" s="13"/>
      <c r="G173" s="13" t="s">
        <v>572</v>
      </c>
      <c r="H173" s="13">
        <f>B171+B172+B176</f>
        <v>42.306155861710629</v>
      </c>
      <c r="I173" s="13" t="s">
        <v>572</v>
      </c>
      <c r="J173" s="13">
        <f>D171+D172+D176</f>
        <v>39.76</v>
      </c>
      <c r="K173" s="13"/>
      <c r="L173" s="13"/>
    </row>
    <row r="174" spans="1:12" x14ac:dyDescent="0.2">
      <c r="A174" t="s">
        <v>7</v>
      </c>
      <c r="B174" s="13">
        <v>6.6746602717825745</v>
      </c>
      <c r="C174" t="s">
        <v>7</v>
      </c>
      <c r="D174" s="13">
        <v>2.62</v>
      </c>
      <c r="E174" s="13"/>
      <c r="F174" s="13"/>
      <c r="G174" s="13"/>
      <c r="H174" s="13"/>
    </row>
    <row r="175" spans="1:12" x14ac:dyDescent="0.2">
      <c r="A175" t="s">
        <v>564</v>
      </c>
      <c r="B175" s="13">
        <v>11.270983213429256</v>
      </c>
      <c r="C175" t="s">
        <v>564</v>
      </c>
      <c r="D175" s="13">
        <v>24.76</v>
      </c>
      <c r="E175" s="13"/>
      <c r="F175" s="13"/>
      <c r="G175" s="13"/>
      <c r="H175" s="13"/>
    </row>
    <row r="176" spans="1:12" x14ac:dyDescent="0.2">
      <c r="A176" t="s">
        <v>568</v>
      </c>
      <c r="B176" s="13">
        <v>0</v>
      </c>
      <c r="C176" t="s">
        <v>568</v>
      </c>
      <c r="D176" s="13">
        <v>5.94</v>
      </c>
      <c r="E176" s="13"/>
      <c r="F176" s="13"/>
      <c r="G176" s="13"/>
      <c r="H176" s="13"/>
    </row>
    <row r="177" spans="1:19" x14ac:dyDescent="0.2">
      <c r="A177" s="14" t="s">
        <v>313</v>
      </c>
      <c r="B177" s="15"/>
      <c r="D177" s="13"/>
      <c r="E177" s="13"/>
      <c r="F177" s="13"/>
      <c r="G177" s="13"/>
      <c r="H177">
        <v>2008</v>
      </c>
      <c r="J177">
        <v>2013</v>
      </c>
    </row>
    <row r="178" spans="1:19" x14ac:dyDescent="0.2">
      <c r="A178" t="s">
        <v>567</v>
      </c>
      <c r="B178" s="13">
        <v>5.8000000000000007</v>
      </c>
      <c r="C178" t="s">
        <v>567</v>
      </c>
      <c r="D178" s="13">
        <v>2.9034841810172214</v>
      </c>
      <c r="E178" s="13"/>
      <c r="F178" s="13"/>
      <c r="G178" t="s">
        <v>570</v>
      </c>
      <c r="H178" s="13">
        <f>B180</f>
        <v>1.78</v>
      </c>
      <c r="I178" t="s">
        <v>570</v>
      </c>
      <c r="J178" s="13">
        <f>D180</f>
        <v>0.14016820184221065</v>
      </c>
      <c r="K178" s="13"/>
      <c r="L178" s="13"/>
    </row>
    <row r="179" spans="1:19" x14ac:dyDescent="0.2">
      <c r="A179" t="s">
        <v>571</v>
      </c>
      <c r="B179" s="13">
        <f>E179-B180</f>
        <v>2.8199999999999994</v>
      </c>
      <c r="C179" t="s">
        <v>571</v>
      </c>
      <c r="D179" s="13">
        <f>F179-D180</f>
        <v>0.14016820184221065</v>
      </c>
      <c r="E179" s="13">
        <v>4.5999999999999996</v>
      </c>
      <c r="F179" s="13">
        <v>0.28033640368442131</v>
      </c>
      <c r="G179" t="s">
        <v>564</v>
      </c>
      <c r="H179" s="13">
        <f>B182</f>
        <v>82</v>
      </c>
      <c r="I179" t="s">
        <v>564</v>
      </c>
      <c r="J179" s="13">
        <f>D182</f>
        <v>75.931117340808981</v>
      </c>
      <c r="K179" s="13"/>
      <c r="L179" s="13"/>
    </row>
    <row r="180" spans="1:19" x14ac:dyDescent="0.2">
      <c r="A180" t="s">
        <v>570</v>
      </c>
      <c r="B180" s="13">
        <v>1.78</v>
      </c>
      <c r="C180" t="s">
        <v>570</v>
      </c>
      <c r="D180" s="13">
        <v>0.14016820184221065</v>
      </c>
      <c r="E180" s="13"/>
      <c r="F180" s="13"/>
      <c r="G180" s="13" t="s">
        <v>572</v>
      </c>
      <c r="H180" s="13">
        <f>B178+B179+B183+B184</f>
        <v>20.399999999999999</v>
      </c>
      <c r="I180" s="13" t="s">
        <v>572</v>
      </c>
      <c r="J180" s="13">
        <f>D178+D179+D183+D184</f>
        <v>4.7456948338005613</v>
      </c>
      <c r="K180" s="13"/>
      <c r="L180" s="13"/>
    </row>
    <row r="181" spans="1:19" x14ac:dyDescent="0.2">
      <c r="A181" t="s">
        <v>7</v>
      </c>
      <c r="B181" s="13">
        <v>4.74</v>
      </c>
      <c r="C181" t="s">
        <v>7</v>
      </c>
      <c r="D181" s="13">
        <v>0.64076892270724872</v>
      </c>
      <c r="E181" s="13"/>
      <c r="F181" s="13"/>
      <c r="G181" s="13"/>
      <c r="H181" s="13"/>
    </row>
    <row r="182" spans="1:19" x14ac:dyDescent="0.2">
      <c r="A182" t="s">
        <v>564</v>
      </c>
      <c r="B182" s="13">
        <v>82</v>
      </c>
      <c r="C182" t="s">
        <v>564</v>
      </c>
      <c r="D182" s="13">
        <v>75.931117340808981</v>
      </c>
      <c r="E182" s="13"/>
      <c r="F182" s="13"/>
      <c r="G182" s="13"/>
      <c r="H182" s="13"/>
    </row>
    <row r="183" spans="1:19" x14ac:dyDescent="0.2">
      <c r="A183" t="s">
        <v>568</v>
      </c>
      <c r="B183" s="13">
        <v>0</v>
      </c>
      <c r="C183" t="s">
        <v>568</v>
      </c>
      <c r="D183" s="13">
        <v>0.24028834601521826</v>
      </c>
      <c r="E183" s="13"/>
      <c r="F183" s="13"/>
      <c r="G183" s="13"/>
      <c r="H183" s="13"/>
      <c r="S183" s="14"/>
    </row>
    <row r="184" spans="1:19" x14ac:dyDescent="0.2">
      <c r="A184" t="s">
        <v>569</v>
      </c>
      <c r="B184" s="13">
        <v>11.78</v>
      </c>
      <c r="C184" t="s">
        <v>569</v>
      </c>
      <c r="D184" s="13">
        <v>1.4617541049259111</v>
      </c>
      <c r="E184" s="13"/>
      <c r="F184" s="13"/>
      <c r="G184" s="13"/>
      <c r="H184" s="13"/>
    </row>
    <row r="185" spans="1:19" x14ac:dyDescent="0.2">
      <c r="A185" s="14" t="s">
        <v>314</v>
      </c>
      <c r="B185" s="15"/>
      <c r="D185" s="13"/>
      <c r="E185" s="13"/>
      <c r="F185" s="13"/>
      <c r="G185" s="13"/>
      <c r="H185">
        <v>2008</v>
      </c>
      <c r="J185">
        <v>2013</v>
      </c>
    </row>
    <row r="186" spans="1:19" x14ac:dyDescent="0.2">
      <c r="A186" t="s">
        <v>567</v>
      </c>
      <c r="B186" s="13">
        <v>25.254750000000001</v>
      </c>
      <c r="C186" t="s">
        <v>567</v>
      </c>
      <c r="D186" s="13">
        <v>4.5</v>
      </c>
      <c r="E186" s="13"/>
      <c r="F186" s="13"/>
      <c r="G186" t="s">
        <v>570</v>
      </c>
      <c r="H186" s="13">
        <f>B188</f>
        <v>0.45954045954045952</v>
      </c>
      <c r="I186" t="s">
        <v>570</v>
      </c>
      <c r="J186" s="13">
        <f>D188</f>
        <v>0</v>
      </c>
      <c r="K186" s="13"/>
      <c r="L186" s="13"/>
    </row>
    <row r="187" spans="1:19" x14ac:dyDescent="0.2">
      <c r="A187" t="s">
        <v>571</v>
      </c>
      <c r="B187" s="13">
        <f>E187-B188</f>
        <v>17.002999540459541</v>
      </c>
      <c r="C187" t="s">
        <v>571</v>
      </c>
      <c r="D187" s="13">
        <f>F187-D188</f>
        <v>3.98</v>
      </c>
      <c r="E187" s="13">
        <v>17.462540000000001</v>
      </c>
      <c r="F187" s="13">
        <v>3.98</v>
      </c>
      <c r="G187" t="s">
        <v>564</v>
      </c>
      <c r="H187" s="13">
        <f>B190</f>
        <v>19.420580000000001</v>
      </c>
      <c r="I187" t="s">
        <v>564</v>
      </c>
      <c r="J187" s="13">
        <f>D190</f>
        <v>12.68</v>
      </c>
      <c r="K187" s="13"/>
      <c r="L187" s="13"/>
    </row>
    <row r="188" spans="1:19" x14ac:dyDescent="0.2">
      <c r="A188" t="s">
        <v>570</v>
      </c>
      <c r="B188" s="13">
        <v>0.45954045954045952</v>
      </c>
      <c r="C188" t="s">
        <v>570</v>
      </c>
      <c r="D188" s="13">
        <v>0</v>
      </c>
      <c r="E188" s="13"/>
      <c r="G188" s="13" t="s">
        <v>572</v>
      </c>
      <c r="H188" s="13">
        <f>B186+B187+B191+B192</f>
        <v>75.064939540459534</v>
      </c>
      <c r="I188" s="13" t="s">
        <v>572</v>
      </c>
      <c r="J188" s="13">
        <f>D186+D187+D191+D192</f>
        <v>15.620000000000001</v>
      </c>
      <c r="K188" s="13"/>
      <c r="L188" s="13"/>
    </row>
    <row r="189" spans="1:19" x14ac:dyDescent="0.2">
      <c r="A189" t="s">
        <v>7</v>
      </c>
      <c r="B189" s="13">
        <v>0.53946053946053951</v>
      </c>
      <c r="C189" t="s">
        <v>7</v>
      </c>
      <c r="D189" s="13">
        <v>0.08</v>
      </c>
      <c r="E189" s="13"/>
      <c r="F189" s="13"/>
      <c r="G189" s="13"/>
      <c r="H189" s="13">
        <f>SUM(H186:H188)</f>
        <v>94.945059999999998</v>
      </c>
    </row>
    <row r="190" spans="1:19" x14ac:dyDescent="0.2">
      <c r="A190" t="s">
        <v>564</v>
      </c>
      <c r="B190" s="13">
        <v>19.420580000000001</v>
      </c>
      <c r="C190" t="s">
        <v>564</v>
      </c>
      <c r="D190" s="13">
        <v>12.68</v>
      </c>
      <c r="E190" s="13"/>
      <c r="F190" s="13"/>
      <c r="G190" s="13"/>
      <c r="H190" s="13"/>
    </row>
    <row r="191" spans="1:19" x14ac:dyDescent="0.2">
      <c r="A191" t="s">
        <v>568</v>
      </c>
      <c r="B191" s="13">
        <v>0</v>
      </c>
      <c r="C191" t="s">
        <v>568</v>
      </c>
      <c r="D191" s="13">
        <v>0.2</v>
      </c>
      <c r="E191" s="13"/>
      <c r="F191" s="13"/>
      <c r="G191" s="13"/>
      <c r="H191" s="13"/>
    </row>
    <row r="192" spans="1:19" x14ac:dyDescent="0.2">
      <c r="A192" t="s">
        <v>569</v>
      </c>
      <c r="B192" s="13">
        <v>32.807189999999999</v>
      </c>
      <c r="C192" t="s">
        <v>569</v>
      </c>
      <c r="D192" s="13">
        <v>6.94</v>
      </c>
      <c r="E192" s="13"/>
      <c r="F192" s="13"/>
      <c r="G192" s="13"/>
      <c r="H192" s="13"/>
    </row>
    <row r="193" spans="1:12" x14ac:dyDescent="0.2">
      <c r="A193" s="14" t="s">
        <v>315</v>
      </c>
      <c r="B193" s="15"/>
      <c r="D193" s="13"/>
      <c r="E193" s="13"/>
      <c r="F193" s="13"/>
      <c r="G193" s="13"/>
      <c r="H193">
        <v>2008</v>
      </c>
      <c r="J193">
        <v>2016</v>
      </c>
    </row>
    <row r="194" spans="1:12" x14ac:dyDescent="0.2">
      <c r="A194" t="s">
        <v>567</v>
      </c>
      <c r="B194" s="13">
        <v>0.89999999999999991</v>
      </c>
      <c r="C194" t="s">
        <v>567</v>
      </c>
      <c r="D194" s="13">
        <v>26.12</v>
      </c>
      <c r="E194" s="13"/>
      <c r="F194" s="13"/>
      <c r="G194" t="s">
        <v>570</v>
      </c>
      <c r="H194" s="13">
        <f>B196</f>
        <v>6.16</v>
      </c>
      <c r="I194" t="s">
        <v>570</v>
      </c>
      <c r="J194" s="13">
        <f>D196</f>
        <v>0</v>
      </c>
      <c r="K194" s="13"/>
      <c r="L194" s="13"/>
    </row>
    <row r="195" spans="1:12" x14ac:dyDescent="0.2">
      <c r="A195" t="s">
        <v>571</v>
      </c>
      <c r="B195" s="13">
        <f>E195-B196</f>
        <v>21.84</v>
      </c>
      <c r="C195" t="s">
        <v>571</v>
      </c>
      <c r="D195" s="13">
        <f>F195-D196</f>
        <v>2.44</v>
      </c>
      <c r="E195" s="13">
        <v>28</v>
      </c>
      <c r="F195" s="13">
        <v>2.44</v>
      </c>
      <c r="G195" t="s">
        <v>564</v>
      </c>
      <c r="H195" s="13">
        <f>B198</f>
        <v>31.2</v>
      </c>
      <c r="I195" t="s">
        <v>564</v>
      </c>
      <c r="J195" s="13">
        <f>D198</f>
        <v>21.62</v>
      </c>
      <c r="K195" s="13"/>
      <c r="L195" s="13"/>
    </row>
    <row r="196" spans="1:12" x14ac:dyDescent="0.2">
      <c r="A196" t="s">
        <v>570</v>
      </c>
      <c r="B196" s="13">
        <v>6.16</v>
      </c>
      <c r="C196" t="s">
        <v>570</v>
      </c>
      <c r="D196" s="13">
        <v>0</v>
      </c>
      <c r="E196" s="13"/>
      <c r="F196" s="13"/>
      <c r="G196" s="13" t="s">
        <v>572</v>
      </c>
      <c r="H196" s="13">
        <f>B194+B195+B199</f>
        <v>65.98</v>
      </c>
      <c r="I196" s="13" t="s">
        <v>572</v>
      </c>
      <c r="J196" s="13">
        <f>D194+D195+D199</f>
        <v>30.160000000000004</v>
      </c>
      <c r="K196" s="13"/>
      <c r="L196" s="13"/>
    </row>
    <row r="197" spans="1:12" x14ac:dyDescent="0.2">
      <c r="A197" t="s">
        <v>7</v>
      </c>
      <c r="B197" s="13">
        <v>1.08</v>
      </c>
      <c r="C197" t="s">
        <v>7</v>
      </c>
      <c r="D197" s="13">
        <v>11.14</v>
      </c>
      <c r="E197" s="13"/>
      <c r="F197" s="13"/>
      <c r="G197" s="13"/>
      <c r="H197" s="13">
        <f>SUM(H194:H196)</f>
        <v>103.34</v>
      </c>
    </row>
    <row r="198" spans="1:12" x14ac:dyDescent="0.2">
      <c r="A198" t="s">
        <v>564</v>
      </c>
      <c r="B198" s="13">
        <v>31.2</v>
      </c>
      <c r="C198" t="s">
        <v>564</v>
      </c>
      <c r="D198" s="13">
        <v>21.62</v>
      </c>
      <c r="E198" s="13"/>
      <c r="F198" s="13"/>
      <c r="G198" s="13"/>
      <c r="H198" s="13"/>
    </row>
    <row r="199" spans="1:12" x14ac:dyDescent="0.2">
      <c r="A199" t="s">
        <v>568</v>
      </c>
      <c r="B199" s="13">
        <v>43.24</v>
      </c>
      <c r="C199" t="s">
        <v>568</v>
      </c>
      <c r="D199" s="13">
        <v>1.6</v>
      </c>
      <c r="E199" s="13"/>
      <c r="F199" s="13"/>
      <c r="G199" s="13"/>
      <c r="H199" s="13"/>
    </row>
    <row r="200" spans="1:12" x14ac:dyDescent="0.2">
      <c r="A200" s="14" t="s">
        <v>318</v>
      </c>
      <c r="B200" s="15"/>
      <c r="C200" s="14" t="s">
        <v>318</v>
      </c>
      <c r="E200" s="13"/>
      <c r="F200" s="13"/>
      <c r="G200" s="13"/>
      <c r="H200">
        <v>2008</v>
      </c>
      <c r="J200">
        <v>2016</v>
      </c>
    </row>
    <row r="201" spans="1:12" x14ac:dyDescent="0.2">
      <c r="A201" t="s">
        <v>566</v>
      </c>
      <c r="B201" s="13">
        <v>1.1788211788211789</v>
      </c>
      <c r="C201" t="s">
        <v>566</v>
      </c>
      <c r="D201" s="13">
        <v>1.4388489208633095</v>
      </c>
      <c r="E201" s="13"/>
      <c r="F201" s="13"/>
      <c r="G201" t="s">
        <v>570</v>
      </c>
      <c r="H201" s="13">
        <f>B204</f>
        <v>0</v>
      </c>
      <c r="I201" t="s">
        <v>570</v>
      </c>
      <c r="J201" s="13">
        <f>D204</f>
        <v>0</v>
      </c>
      <c r="K201" s="13"/>
      <c r="L201" s="13"/>
    </row>
    <row r="202" spans="1:12" x14ac:dyDescent="0.2">
      <c r="A202" t="s">
        <v>567</v>
      </c>
      <c r="B202" s="13">
        <v>1.2987012987012987</v>
      </c>
      <c r="C202" t="s">
        <v>567</v>
      </c>
      <c r="D202" s="13">
        <v>45.735970000000002</v>
      </c>
      <c r="E202" s="13"/>
      <c r="F202" s="13"/>
      <c r="G202" t="s">
        <v>564</v>
      </c>
      <c r="H202" s="13">
        <f>B206</f>
        <v>0.15984015984015984</v>
      </c>
      <c r="I202" t="s">
        <v>564</v>
      </c>
      <c r="J202" s="13">
        <f>D206</f>
        <v>8.2484520000000003</v>
      </c>
      <c r="K202" s="13"/>
      <c r="L202" s="13"/>
    </row>
    <row r="203" spans="1:12" x14ac:dyDescent="0.2">
      <c r="A203" t="s">
        <v>571</v>
      </c>
      <c r="B203" s="13">
        <v>25.634370000000001</v>
      </c>
      <c r="C203" t="s">
        <v>571</v>
      </c>
      <c r="D203" s="13">
        <v>8.0487319999999993</v>
      </c>
      <c r="G203" s="13" t="s">
        <v>572</v>
      </c>
      <c r="H203" s="13">
        <f>B201+B202+B203+B207+B208</f>
        <v>74.665342477522472</v>
      </c>
      <c r="I203" s="13" t="s">
        <v>572</v>
      </c>
      <c r="J203" s="13">
        <f>D201+D202+D203+D207+D208</f>
        <v>63.472002920863311</v>
      </c>
      <c r="K203" s="13"/>
      <c r="L203" s="13"/>
    </row>
    <row r="204" spans="1:12" x14ac:dyDescent="0.2">
      <c r="A204" t="s">
        <v>570</v>
      </c>
      <c r="B204" s="13">
        <v>0</v>
      </c>
      <c r="C204" t="s">
        <v>570</v>
      </c>
      <c r="D204" s="13">
        <v>0</v>
      </c>
      <c r="E204" s="13"/>
      <c r="F204" s="13"/>
      <c r="G204" s="13"/>
      <c r="H204" s="13"/>
    </row>
    <row r="205" spans="1:12" x14ac:dyDescent="0.2">
      <c r="A205" t="s">
        <v>7</v>
      </c>
      <c r="B205" s="13">
        <v>4.5354645354645351</v>
      </c>
      <c r="C205" t="s">
        <v>7</v>
      </c>
      <c r="D205" s="13">
        <v>21.769549999999999</v>
      </c>
      <c r="E205" s="13"/>
      <c r="F205" s="13"/>
      <c r="G205" s="13"/>
      <c r="H205" s="13"/>
    </row>
    <row r="206" spans="1:12" x14ac:dyDescent="0.2">
      <c r="A206" t="s">
        <v>564</v>
      </c>
      <c r="B206" s="13">
        <v>0.15984015984015984</v>
      </c>
      <c r="C206" t="s">
        <v>564</v>
      </c>
      <c r="D206" s="13">
        <v>8.2484520000000003</v>
      </c>
      <c r="E206" s="13"/>
      <c r="F206" s="13"/>
      <c r="G206" s="13"/>
      <c r="H206" s="13"/>
    </row>
    <row r="207" spans="1:12" x14ac:dyDescent="0.2">
      <c r="A207" t="s">
        <v>568</v>
      </c>
      <c r="B207" s="13">
        <v>46.553449999999998</v>
      </c>
      <c r="C207" t="s">
        <v>568</v>
      </c>
      <c r="D207" s="13">
        <v>8.0687040000000003</v>
      </c>
      <c r="E207" s="13"/>
      <c r="F207" s="13"/>
      <c r="G207" s="13"/>
      <c r="H207" s="13"/>
    </row>
    <row r="208" spans="1:12" x14ac:dyDescent="0.2">
      <c r="A208" t="s">
        <v>569</v>
      </c>
      <c r="B208" s="13">
        <v>0</v>
      </c>
      <c r="C208" t="s">
        <v>569</v>
      </c>
      <c r="D208" s="13">
        <v>0.17974799999999999</v>
      </c>
      <c r="E208" s="13"/>
      <c r="F208" s="13"/>
      <c r="G208" s="13"/>
      <c r="H208" s="13"/>
    </row>
    <row r="209" spans="1:12" x14ac:dyDescent="0.2">
      <c r="A209" s="14" t="s">
        <v>321</v>
      </c>
      <c r="E209" s="13"/>
      <c r="F209" s="13"/>
      <c r="G209" s="13"/>
      <c r="H209">
        <v>2008</v>
      </c>
      <c r="J209">
        <v>2016</v>
      </c>
    </row>
    <row r="210" spans="1:12" x14ac:dyDescent="0.2">
      <c r="A210" t="s">
        <v>567</v>
      </c>
      <c r="B210" s="13">
        <v>4.2714569999999998</v>
      </c>
      <c r="C210" t="s">
        <v>567</v>
      </c>
      <c r="D210" s="13">
        <v>11.42</v>
      </c>
      <c r="E210" s="13"/>
      <c r="F210" s="13"/>
      <c r="G210" t="s">
        <v>570</v>
      </c>
      <c r="H210" s="13">
        <f>B212</f>
        <v>11.68</v>
      </c>
      <c r="I210" t="s">
        <v>570</v>
      </c>
      <c r="J210" s="13">
        <f>D212</f>
        <v>34.32</v>
      </c>
      <c r="K210" s="13"/>
      <c r="L210" s="13"/>
    </row>
    <row r="211" spans="1:12" x14ac:dyDescent="0.2">
      <c r="A211" t="s">
        <v>571</v>
      </c>
      <c r="B211" s="13">
        <f>E211-B212</f>
        <v>16.443750000000001</v>
      </c>
      <c r="C211" t="s">
        <v>571</v>
      </c>
      <c r="D211" s="13">
        <f>F211-D212</f>
        <v>1.5799999999999983</v>
      </c>
      <c r="E211" s="13">
        <v>28.123750000000001</v>
      </c>
      <c r="F211" s="13">
        <v>35.9</v>
      </c>
      <c r="G211" t="s">
        <v>564</v>
      </c>
      <c r="H211" s="13">
        <f>B214</f>
        <v>7.8443113772455089</v>
      </c>
      <c r="I211" t="s">
        <v>564</v>
      </c>
      <c r="J211" s="13">
        <f>D214</f>
        <v>4.74</v>
      </c>
      <c r="K211" s="13"/>
      <c r="L211" s="13"/>
    </row>
    <row r="212" spans="1:12" x14ac:dyDescent="0.2">
      <c r="A212" t="s">
        <v>570</v>
      </c>
      <c r="B212" s="13">
        <v>11.68</v>
      </c>
      <c r="C212" t="s">
        <v>570</v>
      </c>
      <c r="D212" s="13">
        <v>34.32</v>
      </c>
      <c r="E212" s="13"/>
      <c r="F212" s="13"/>
      <c r="G212" s="13" t="s">
        <v>572</v>
      </c>
      <c r="H212" s="13">
        <f>B210+B211+B215</f>
        <v>21.653330752495009</v>
      </c>
      <c r="I212" s="13" t="s">
        <v>572</v>
      </c>
      <c r="J212" s="13">
        <f>D210+D211+D215</f>
        <v>12.999999999999998</v>
      </c>
      <c r="K212" s="13"/>
      <c r="L212" s="13"/>
    </row>
    <row r="213" spans="1:12" x14ac:dyDescent="0.2">
      <c r="A213" t="s">
        <v>7</v>
      </c>
      <c r="B213" s="13">
        <v>6.3872255489021947</v>
      </c>
      <c r="C213" t="s">
        <v>7</v>
      </c>
      <c r="D213" s="13">
        <v>1.28</v>
      </c>
      <c r="E213" s="13"/>
      <c r="F213" s="13"/>
      <c r="G213" s="13"/>
      <c r="H213" s="13"/>
    </row>
    <row r="214" spans="1:12" x14ac:dyDescent="0.2">
      <c r="A214" t="s">
        <v>564</v>
      </c>
      <c r="B214" s="13">
        <v>7.8443113772455089</v>
      </c>
      <c r="C214" t="s">
        <v>564</v>
      </c>
      <c r="D214" s="13">
        <v>4.74</v>
      </c>
      <c r="E214" s="13"/>
      <c r="F214" s="13"/>
      <c r="G214" s="13"/>
      <c r="H214" s="13"/>
    </row>
    <row r="215" spans="1:12" x14ac:dyDescent="0.2">
      <c r="A215" t="s">
        <v>568</v>
      </c>
      <c r="B215" s="13">
        <v>0.93812375249501001</v>
      </c>
      <c r="C215" t="s">
        <v>568</v>
      </c>
      <c r="D215" s="13">
        <v>0</v>
      </c>
      <c r="E215" s="13"/>
      <c r="F215" s="13"/>
      <c r="G215" s="13"/>
      <c r="H215" s="13"/>
    </row>
    <row r="216" spans="1:12" x14ac:dyDescent="0.2">
      <c r="A216" s="14" t="s">
        <v>327</v>
      </c>
      <c r="B216" s="15"/>
      <c r="D216" s="13"/>
      <c r="E216" s="13"/>
      <c r="F216" s="13"/>
      <c r="G216" s="13"/>
      <c r="H216">
        <v>2008</v>
      </c>
      <c r="J216">
        <v>2016</v>
      </c>
    </row>
    <row r="217" spans="1:12" x14ac:dyDescent="0.2">
      <c r="A217" t="s">
        <v>567</v>
      </c>
      <c r="B217" s="13">
        <v>2.06</v>
      </c>
      <c r="C217" t="s">
        <v>567</v>
      </c>
      <c r="D217" s="13">
        <v>19.336680000000001</v>
      </c>
      <c r="E217" s="13"/>
      <c r="F217" s="13"/>
      <c r="G217" t="s">
        <v>570</v>
      </c>
      <c r="H217" s="13">
        <f>B219</f>
        <v>67.7</v>
      </c>
      <c r="I217" t="s">
        <v>570</v>
      </c>
      <c r="J217" s="13">
        <f>D219</f>
        <v>17.024999999999999</v>
      </c>
      <c r="K217" s="13"/>
      <c r="L217" s="13"/>
    </row>
    <row r="218" spans="1:12" x14ac:dyDescent="0.2">
      <c r="A218" t="s">
        <v>571</v>
      </c>
      <c r="B218" s="13">
        <f>E218-B219</f>
        <v>5.7199999999999989</v>
      </c>
      <c r="C218" t="s">
        <v>571</v>
      </c>
      <c r="D218" s="13">
        <f>F218-D219</f>
        <v>26.613190000000003</v>
      </c>
      <c r="E218" s="13">
        <v>73.42</v>
      </c>
      <c r="F218" s="13">
        <v>43.638190000000002</v>
      </c>
      <c r="G218" t="s">
        <v>564</v>
      </c>
      <c r="H218" s="13">
        <f>B221</f>
        <v>6.1400000000000006</v>
      </c>
      <c r="I218" t="s">
        <v>564</v>
      </c>
      <c r="J218" s="13">
        <f>D221</f>
        <v>3.256281</v>
      </c>
      <c r="K218" s="13"/>
      <c r="L218" s="13"/>
    </row>
    <row r="219" spans="1:12" x14ac:dyDescent="0.2">
      <c r="A219" t="s">
        <v>570</v>
      </c>
      <c r="B219" s="13">
        <v>67.7</v>
      </c>
      <c r="C219" t="s">
        <v>570</v>
      </c>
      <c r="D219" s="13">
        <v>17.024999999999999</v>
      </c>
      <c r="E219" s="13"/>
      <c r="F219" s="13"/>
      <c r="G219" s="13" t="s">
        <v>572</v>
      </c>
      <c r="H219" s="13">
        <f>B217+B218+B222+B223</f>
        <v>35.28</v>
      </c>
      <c r="I219" s="13" t="s">
        <v>572</v>
      </c>
      <c r="J219" s="13">
        <f>D217+D218+D222+D223</f>
        <v>46.211177000000006</v>
      </c>
      <c r="K219" s="13"/>
      <c r="L219" s="13"/>
    </row>
    <row r="220" spans="1:12" x14ac:dyDescent="0.2">
      <c r="A220" t="s">
        <v>7</v>
      </c>
      <c r="B220" s="13">
        <v>6.5600000000000005</v>
      </c>
      <c r="C220" t="s">
        <v>7</v>
      </c>
      <c r="D220" s="13">
        <v>4.241206</v>
      </c>
      <c r="E220" s="13"/>
      <c r="F220" s="13"/>
      <c r="G220" s="13"/>
      <c r="H220" s="13"/>
    </row>
    <row r="221" spans="1:12" x14ac:dyDescent="0.2">
      <c r="A221" t="s">
        <v>564</v>
      </c>
      <c r="B221" s="13">
        <v>6.1400000000000006</v>
      </c>
      <c r="C221" t="s">
        <v>564</v>
      </c>
      <c r="D221" s="13">
        <v>3.256281</v>
      </c>
      <c r="E221" s="13"/>
      <c r="F221" s="13"/>
      <c r="G221" s="13"/>
      <c r="H221" s="13"/>
    </row>
    <row r="222" spans="1:12" x14ac:dyDescent="0.2">
      <c r="A222" t="s">
        <v>568</v>
      </c>
      <c r="B222" s="13">
        <v>0.4</v>
      </c>
      <c r="C222" t="s">
        <v>568</v>
      </c>
      <c r="D222" s="13">
        <v>0</v>
      </c>
      <c r="E222" s="13"/>
      <c r="F222" s="13"/>
      <c r="G222" s="13"/>
      <c r="H222" s="13"/>
    </row>
    <row r="223" spans="1:12" x14ac:dyDescent="0.2">
      <c r="A223" t="s">
        <v>569</v>
      </c>
      <c r="B223" s="13">
        <v>27.1</v>
      </c>
      <c r="C223" t="s">
        <v>569</v>
      </c>
      <c r="D223" s="13">
        <v>0.26130700000000001</v>
      </c>
      <c r="E223" s="13"/>
      <c r="F223" s="13"/>
      <c r="G223" s="13"/>
      <c r="H223" s="13"/>
    </row>
    <row r="224" spans="1:12" x14ac:dyDescent="0.2">
      <c r="A224" s="14" t="s">
        <v>330</v>
      </c>
      <c r="B224" s="15"/>
      <c r="D224" s="13"/>
      <c r="E224" s="13"/>
      <c r="F224" s="13"/>
      <c r="G224" s="13"/>
      <c r="H224">
        <v>2008</v>
      </c>
      <c r="J224">
        <v>2016</v>
      </c>
    </row>
    <row r="225" spans="1:12" x14ac:dyDescent="0.2">
      <c r="A225" t="s">
        <v>566</v>
      </c>
      <c r="B225" s="13">
        <v>0</v>
      </c>
      <c r="C225" t="s">
        <v>566</v>
      </c>
      <c r="D225" s="13">
        <v>0</v>
      </c>
      <c r="E225" s="13"/>
      <c r="F225" s="13"/>
      <c r="G225" t="s">
        <v>570</v>
      </c>
      <c r="H225" s="13">
        <f>B228</f>
        <v>33</v>
      </c>
      <c r="I225" t="s">
        <v>570</v>
      </c>
      <c r="J225" s="13">
        <f>D228</f>
        <v>52.874000000000002</v>
      </c>
      <c r="K225" s="13"/>
      <c r="L225" s="13"/>
    </row>
    <row r="226" spans="1:12" x14ac:dyDescent="0.2">
      <c r="A226" t="s">
        <v>567</v>
      </c>
      <c r="B226" s="13">
        <v>9.9</v>
      </c>
      <c r="C226" t="s">
        <v>567</v>
      </c>
      <c r="D226" s="13">
        <v>3.2534930000000002</v>
      </c>
      <c r="E226" s="13"/>
      <c r="F226" s="13"/>
      <c r="G226" t="s">
        <v>564</v>
      </c>
      <c r="H226" s="13">
        <v>0</v>
      </c>
      <c r="I226" t="s">
        <v>564</v>
      </c>
      <c r="J226" s="13">
        <v>0</v>
      </c>
      <c r="K226" s="13"/>
      <c r="L226" s="13"/>
    </row>
    <row r="227" spans="1:12" x14ac:dyDescent="0.2">
      <c r="A227" t="s">
        <v>571</v>
      </c>
      <c r="B227" s="13">
        <f>E227-B228</f>
        <v>26.259999999999998</v>
      </c>
      <c r="C227" t="s">
        <v>571</v>
      </c>
      <c r="D227" s="13">
        <f>F227-D228</f>
        <v>18.882489999999997</v>
      </c>
      <c r="E227" s="13">
        <v>59.26</v>
      </c>
      <c r="F227" s="13">
        <v>71.756489999999999</v>
      </c>
      <c r="G227" s="13" t="s">
        <v>572</v>
      </c>
      <c r="H227" s="13">
        <f>B225+B226+B227+B230</f>
        <v>72.16</v>
      </c>
      <c r="I227" s="13" t="s">
        <v>572</v>
      </c>
      <c r="J227" s="13">
        <f>D225+D226+D227+D230</f>
        <v>33.672912999999994</v>
      </c>
      <c r="K227" s="13"/>
      <c r="L227" s="13"/>
    </row>
    <row r="228" spans="1:12" x14ac:dyDescent="0.2">
      <c r="A228" t="s">
        <v>570</v>
      </c>
      <c r="B228" s="13">
        <v>33</v>
      </c>
      <c r="C228" t="s">
        <v>570</v>
      </c>
      <c r="D228" s="13">
        <v>52.874000000000002</v>
      </c>
      <c r="E228" s="13"/>
      <c r="F228" s="13"/>
      <c r="G228" s="13"/>
      <c r="H228" s="13"/>
    </row>
    <row r="229" spans="1:12" x14ac:dyDescent="0.2">
      <c r="A229" t="s">
        <v>7</v>
      </c>
      <c r="B229" s="13">
        <v>1.8599999999999999</v>
      </c>
      <c r="C229" t="s">
        <v>7</v>
      </c>
      <c r="D229" s="13">
        <v>2.814371</v>
      </c>
      <c r="E229" s="13"/>
      <c r="F229" s="13"/>
      <c r="G229" s="13"/>
      <c r="H229" s="13"/>
    </row>
    <row r="230" spans="1:12" x14ac:dyDescent="0.2">
      <c r="A230" t="s">
        <v>569</v>
      </c>
      <c r="B230" s="13">
        <v>36</v>
      </c>
      <c r="C230" t="s">
        <v>569</v>
      </c>
      <c r="D230" s="13">
        <v>11.53693</v>
      </c>
      <c r="E230" s="13"/>
      <c r="F230" s="13"/>
      <c r="G230" s="13"/>
      <c r="H230" s="13"/>
    </row>
    <row r="231" spans="1:12" x14ac:dyDescent="0.2">
      <c r="A231" s="14" t="s">
        <v>337</v>
      </c>
      <c r="B231" s="15"/>
      <c r="D231" s="13"/>
      <c r="E231" s="13"/>
      <c r="F231" s="13"/>
      <c r="G231" s="13"/>
      <c r="H231">
        <v>2008</v>
      </c>
      <c r="J231">
        <v>2016</v>
      </c>
    </row>
    <row r="232" spans="1:12" x14ac:dyDescent="0.2">
      <c r="A232" t="s">
        <v>566</v>
      </c>
      <c r="B232" s="13"/>
      <c r="C232" t="s">
        <v>566</v>
      </c>
      <c r="D232" s="13"/>
      <c r="E232" s="13"/>
      <c r="F232" s="13"/>
      <c r="G232" t="s">
        <v>570</v>
      </c>
      <c r="H232" s="13">
        <f>B235</f>
        <v>33</v>
      </c>
      <c r="I232" t="s">
        <v>570</v>
      </c>
      <c r="J232" s="13">
        <f>D235</f>
        <v>52.874000000000002</v>
      </c>
    </row>
    <row r="233" spans="1:12" x14ac:dyDescent="0.2">
      <c r="A233" t="s">
        <v>567</v>
      </c>
      <c r="B233" s="13">
        <v>17.34</v>
      </c>
      <c r="C233" t="s">
        <v>567</v>
      </c>
      <c r="D233" s="13">
        <v>32.567430000000002</v>
      </c>
      <c r="E233" s="13"/>
      <c r="F233" s="13"/>
      <c r="G233" t="s">
        <v>564</v>
      </c>
      <c r="H233" s="13">
        <f>B237</f>
        <v>2.86</v>
      </c>
      <c r="I233" t="s">
        <v>564</v>
      </c>
      <c r="J233" s="13">
        <f>D237</f>
        <v>5.6543460000000003</v>
      </c>
    </row>
    <row r="234" spans="1:12" x14ac:dyDescent="0.2">
      <c r="A234" t="s">
        <v>571</v>
      </c>
      <c r="B234" s="13">
        <v>43</v>
      </c>
      <c r="C234" t="s">
        <v>571</v>
      </c>
      <c r="D234" s="13">
        <v>15</v>
      </c>
      <c r="E234" s="13"/>
      <c r="F234" s="13"/>
      <c r="G234" s="13" t="s">
        <v>572</v>
      </c>
      <c r="H234" s="13">
        <f>B233+B234+B238</f>
        <v>68.48</v>
      </c>
      <c r="I234" s="13" t="s">
        <v>572</v>
      </c>
      <c r="J234" s="13">
        <f>D233+D234+D238</f>
        <v>55.679318000000002</v>
      </c>
    </row>
    <row r="235" spans="1:12" x14ac:dyDescent="0.2">
      <c r="A235" t="s">
        <v>570</v>
      </c>
      <c r="B235" s="13">
        <v>33</v>
      </c>
      <c r="C235" t="s">
        <v>570</v>
      </c>
      <c r="D235" s="13">
        <v>52.874000000000002</v>
      </c>
      <c r="E235" s="13"/>
      <c r="F235" s="13"/>
      <c r="G235" s="13"/>
      <c r="H235" s="13"/>
    </row>
    <row r="236" spans="1:12" x14ac:dyDescent="0.2">
      <c r="A236" t="s">
        <v>7</v>
      </c>
      <c r="B236" s="13">
        <v>10.58</v>
      </c>
      <c r="C236" t="s">
        <v>7</v>
      </c>
      <c r="D236" s="13">
        <v>10.739229999999999</v>
      </c>
      <c r="E236" s="13"/>
      <c r="F236" s="13"/>
      <c r="G236" s="13"/>
      <c r="H236" s="13"/>
    </row>
    <row r="237" spans="1:12" x14ac:dyDescent="0.2">
      <c r="A237" t="s">
        <v>564</v>
      </c>
      <c r="B237" s="13">
        <v>2.86</v>
      </c>
      <c r="C237" t="s">
        <v>564</v>
      </c>
      <c r="D237" s="13">
        <v>5.6543460000000003</v>
      </c>
      <c r="E237" s="13"/>
      <c r="F237" s="13"/>
      <c r="G237" s="13"/>
      <c r="H237" s="13"/>
    </row>
    <row r="238" spans="1:12" x14ac:dyDescent="0.2">
      <c r="A238" t="s">
        <v>569</v>
      </c>
      <c r="B238" s="13">
        <v>8.14</v>
      </c>
      <c r="C238" t="s">
        <v>569</v>
      </c>
      <c r="D238" s="13">
        <v>8.1118880000000004</v>
      </c>
      <c r="E238" s="13"/>
      <c r="F238" s="13"/>
      <c r="G238" s="13"/>
      <c r="H238" s="13"/>
    </row>
    <row r="239" spans="1:12" x14ac:dyDescent="0.2">
      <c r="B239" s="13"/>
      <c r="D239" s="13"/>
      <c r="E239" s="13"/>
      <c r="F239" s="13"/>
      <c r="G239" s="13"/>
      <c r="H239" s="13"/>
    </row>
    <row r="240" spans="1:12" x14ac:dyDescent="0.2">
      <c r="A240" s="14" t="s">
        <v>350</v>
      </c>
      <c r="B240" s="15"/>
      <c r="D240" s="13"/>
      <c r="E240" s="13"/>
      <c r="F240" s="13"/>
      <c r="G240" s="13"/>
      <c r="H240">
        <v>2008</v>
      </c>
      <c r="J240">
        <v>2016</v>
      </c>
    </row>
    <row r="241" spans="1:13" x14ac:dyDescent="0.2">
      <c r="A241" t="s">
        <v>567</v>
      </c>
      <c r="B241" s="13">
        <v>0.14000000000000001</v>
      </c>
      <c r="C241" t="s">
        <v>567</v>
      </c>
      <c r="D241" s="13">
        <v>16.047160000000002</v>
      </c>
      <c r="E241" s="13"/>
      <c r="F241" s="13"/>
      <c r="G241" t="s">
        <v>570</v>
      </c>
      <c r="H241" s="13">
        <f>B243</f>
        <v>35.47</v>
      </c>
      <c r="I241" t="s">
        <v>570</v>
      </c>
      <c r="J241" s="13">
        <f>D243</f>
        <v>46.863</v>
      </c>
      <c r="K241" s="13"/>
      <c r="L241" s="13"/>
    </row>
    <row r="242" spans="1:13" x14ac:dyDescent="0.2">
      <c r="A242" t="s">
        <v>571</v>
      </c>
      <c r="B242" s="13">
        <f>E242-B243</f>
        <v>42.19</v>
      </c>
      <c r="C242" t="s">
        <v>571</v>
      </c>
      <c r="D242" s="13">
        <f>F242-D243</f>
        <v>1.2385200000000012</v>
      </c>
      <c r="E242" s="13">
        <v>77.66</v>
      </c>
      <c r="F242" s="13">
        <v>48.101520000000001</v>
      </c>
      <c r="G242" t="s">
        <v>564</v>
      </c>
      <c r="H242" s="13">
        <f>B245</f>
        <v>37.42</v>
      </c>
      <c r="I242" t="s">
        <v>564</v>
      </c>
      <c r="J242" s="13">
        <f>D245</f>
        <v>34.652279999999998</v>
      </c>
      <c r="K242" s="13"/>
      <c r="L242" s="13"/>
    </row>
    <row r="243" spans="1:13" x14ac:dyDescent="0.2">
      <c r="A243" t="s">
        <v>570</v>
      </c>
      <c r="B243" s="13">
        <v>35.47</v>
      </c>
      <c r="C243" t="s">
        <v>570</v>
      </c>
      <c r="D243" s="13">
        <v>46.863</v>
      </c>
      <c r="E243" s="13"/>
      <c r="F243" s="13"/>
      <c r="G243" s="13" t="s">
        <v>572</v>
      </c>
      <c r="H243" s="13">
        <f>B241+B242+B246+B247</f>
        <v>54.09</v>
      </c>
      <c r="I243" s="13" t="s">
        <v>572</v>
      </c>
      <c r="J243" s="13">
        <f>D241+D242+D246+D247</f>
        <v>17.285680000000003</v>
      </c>
      <c r="K243" s="13"/>
      <c r="L243" s="13"/>
    </row>
    <row r="244" spans="1:13" x14ac:dyDescent="0.2">
      <c r="A244" t="s">
        <v>7</v>
      </c>
      <c r="B244" s="13">
        <v>7.32</v>
      </c>
      <c r="C244" t="s">
        <v>7</v>
      </c>
      <c r="D244" s="13">
        <v>15.48761</v>
      </c>
      <c r="E244" s="13"/>
      <c r="F244" s="13"/>
      <c r="G244" s="13"/>
      <c r="H244" s="13"/>
    </row>
    <row r="245" spans="1:13" x14ac:dyDescent="0.2">
      <c r="A245" t="s">
        <v>564</v>
      </c>
      <c r="B245" s="13">
        <v>37.42</v>
      </c>
      <c r="C245" t="s">
        <v>564</v>
      </c>
      <c r="D245" s="13">
        <v>34.652279999999998</v>
      </c>
      <c r="E245" s="13"/>
      <c r="F245" s="13"/>
      <c r="G245" s="13"/>
      <c r="H245" s="13"/>
    </row>
    <row r="246" spans="1:13" x14ac:dyDescent="0.2">
      <c r="A246" t="s">
        <v>568</v>
      </c>
      <c r="B246" s="13">
        <v>1.0999999999999999</v>
      </c>
      <c r="C246" t="s">
        <v>568</v>
      </c>
      <c r="D246" s="13">
        <v>0</v>
      </c>
      <c r="E246" s="13"/>
      <c r="F246" s="13"/>
      <c r="G246" s="13"/>
      <c r="H246" s="13"/>
      <c r="M246" s="16"/>
    </row>
    <row r="247" spans="1:13" x14ac:dyDescent="0.2">
      <c r="A247" t="s">
        <v>569</v>
      </c>
      <c r="B247" s="13">
        <v>10.66</v>
      </c>
      <c r="C247" t="s">
        <v>569</v>
      </c>
      <c r="D247" s="13">
        <v>0</v>
      </c>
      <c r="E247" s="13"/>
      <c r="F247" s="13"/>
      <c r="G247" s="13"/>
      <c r="H247" s="13"/>
    </row>
    <row r="248" spans="1:13" x14ac:dyDescent="0.2">
      <c r="E248" s="13"/>
      <c r="F248" s="13"/>
      <c r="G248" s="13"/>
      <c r="H248" s="13"/>
    </row>
    <row r="249" spans="1:13" x14ac:dyDescent="0.2">
      <c r="A249" s="14" t="s">
        <v>351</v>
      </c>
      <c r="B249" s="15"/>
      <c r="D249" s="13"/>
      <c r="E249" s="13"/>
      <c r="F249" s="13"/>
      <c r="G249" s="13"/>
      <c r="H249">
        <v>2008</v>
      </c>
      <c r="J249">
        <v>2016</v>
      </c>
    </row>
    <row r="250" spans="1:13" x14ac:dyDescent="0.2">
      <c r="A250" t="s">
        <v>567</v>
      </c>
      <c r="B250" s="13">
        <v>0.23856858846918491</v>
      </c>
      <c r="C250" t="s">
        <v>567</v>
      </c>
      <c r="D250" s="13">
        <v>19.86</v>
      </c>
      <c r="E250" s="13"/>
      <c r="F250" s="13"/>
      <c r="G250" t="s">
        <v>570</v>
      </c>
      <c r="H250" s="13">
        <f>B252</f>
        <v>34.970178926441356</v>
      </c>
      <c r="I250" t="s">
        <v>570</v>
      </c>
      <c r="J250" s="13">
        <f>D252</f>
        <v>42.9</v>
      </c>
      <c r="K250" s="13"/>
      <c r="L250" s="13"/>
    </row>
    <row r="251" spans="1:13" x14ac:dyDescent="0.2">
      <c r="A251" t="s">
        <v>571</v>
      </c>
      <c r="B251" s="13">
        <f>E251-B252</f>
        <v>3.6978131212723682</v>
      </c>
      <c r="C251" t="s">
        <v>571</v>
      </c>
      <c r="D251" s="13">
        <f>F251-D252</f>
        <v>0.57999999999999829</v>
      </c>
      <c r="E251" s="13">
        <v>38.667992047713724</v>
      </c>
      <c r="F251" s="13">
        <v>43.48</v>
      </c>
      <c r="G251" t="s">
        <v>564</v>
      </c>
      <c r="H251" s="13">
        <f>B254</f>
        <v>32.087479999999999</v>
      </c>
      <c r="I251" t="s">
        <v>564</v>
      </c>
      <c r="J251" s="13">
        <f>D254</f>
        <v>22.54</v>
      </c>
      <c r="K251" s="13"/>
      <c r="L251" s="13"/>
    </row>
    <row r="252" spans="1:13" x14ac:dyDescent="0.2">
      <c r="A252" t="s">
        <v>570</v>
      </c>
      <c r="B252" s="13">
        <v>34.970178926441356</v>
      </c>
      <c r="C252" t="s">
        <v>570</v>
      </c>
      <c r="D252" s="13">
        <v>42.9</v>
      </c>
      <c r="E252" s="13"/>
      <c r="F252" s="13"/>
      <c r="G252" s="13" t="s">
        <v>572</v>
      </c>
      <c r="H252" s="13">
        <f>B250+B251+B255+B256</f>
        <v>13.737574709741553</v>
      </c>
      <c r="I252" s="13" t="s">
        <v>572</v>
      </c>
      <c r="J252" s="13">
        <f>D250+D251+D255+D256</f>
        <v>31.419999999999998</v>
      </c>
      <c r="K252" s="13"/>
      <c r="L252" s="13"/>
    </row>
    <row r="253" spans="1:13" x14ac:dyDescent="0.2">
      <c r="A253" t="s">
        <v>7</v>
      </c>
      <c r="B253" s="13">
        <v>9.0059642147117298</v>
      </c>
      <c r="C253" t="s">
        <v>7</v>
      </c>
      <c r="D253" s="13">
        <v>4.82</v>
      </c>
      <c r="E253" s="13"/>
      <c r="F253" s="13"/>
      <c r="G253" s="13"/>
      <c r="H253" s="13"/>
    </row>
    <row r="254" spans="1:13" x14ac:dyDescent="0.2">
      <c r="A254" t="s">
        <v>564</v>
      </c>
      <c r="B254" s="13">
        <v>32.087479999999999</v>
      </c>
      <c r="C254" t="s">
        <v>564</v>
      </c>
      <c r="D254" s="13">
        <v>22.54</v>
      </c>
      <c r="E254" s="13"/>
      <c r="F254" s="13"/>
      <c r="G254" s="13"/>
      <c r="H254" s="13"/>
    </row>
    <row r="255" spans="1:13" x14ac:dyDescent="0.2">
      <c r="A255" t="s">
        <v>568</v>
      </c>
      <c r="B255" s="13">
        <v>0</v>
      </c>
      <c r="C255" t="s">
        <v>568</v>
      </c>
      <c r="D255" s="13">
        <v>0</v>
      </c>
      <c r="E255" s="13"/>
      <c r="F255" s="13"/>
      <c r="G255" s="13"/>
      <c r="H255" s="13"/>
    </row>
    <row r="256" spans="1:13" x14ac:dyDescent="0.2">
      <c r="A256" t="s">
        <v>569</v>
      </c>
      <c r="B256" s="13">
        <v>9.8011929999999996</v>
      </c>
      <c r="C256" t="s">
        <v>569</v>
      </c>
      <c r="D256" s="13">
        <v>10.98</v>
      </c>
      <c r="E256" s="13"/>
      <c r="F256" s="13"/>
      <c r="G256" s="13"/>
      <c r="H256" s="13"/>
    </row>
    <row r="257" spans="1:12" x14ac:dyDescent="0.2">
      <c r="A257" s="14" t="s">
        <v>354</v>
      </c>
      <c r="B257" s="15"/>
      <c r="D257" s="13"/>
      <c r="E257" s="13"/>
      <c r="F257" s="13"/>
      <c r="G257" s="13"/>
      <c r="H257">
        <v>2008</v>
      </c>
      <c r="J257">
        <v>2016</v>
      </c>
    </row>
    <row r="258" spans="1:12" x14ac:dyDescent="0.2">
      <c r="A258" t="s">
        <v>567</v>
      </c>
      <c r="B258" s="13">
        <v>0.18</v>
      </c>
      <c r="C258" t="s">
        <v>567</v>
      </c>
      <c r="D258" s="13">
        <v>18.32</v>
      </c>
      <c r="E258" s="13"/>
      <c r="F258" s="13"/>
      <c r="G258" s="13" t="s">
        <v>572</v>
      </c>
      <c r="H258" s="13">
        <f>B258+B259+B263</f>
        <v>0.18</v>
      </c>
      <c r="I258" s="13" t="s">
        <v>572</v>
      </c>
      <c r="J258" s="13">
        <f>D258+D259+D263</f>
        <v>18.499601990049754</v>
      </c>
      <c r="K258" s="13"/>
      <c r="L258" s="13"/>
    </row>
    <row r="259" spans="1:12" x14ac:dyDescent="0.2">
      <c r="A259" t="s">
        <v>571</v>
      </c>
      <c r="B259" s="13">
        <f>E259-B260</f>
        <v>0</v>
      </c>
      <c r="C259" t="s">
        <v>571</v>
      </c>
      <c r="D259" s="13">
        <f>F259-D260</f>
        <v>0.10000000000000142</v>
      </c>
      <c r="E259" s="13">
        <v>100</v>
      </c>
      <c r="F259" s="13">
        <v>39.200000000000003</v>
      </c>
      <c r="G259" t="s">
        <v>564</v>
      </c>
      <c r="H259" s="13">
        <f>B262</f>
        <v>6.04</v>
      </c>
      <c r="I259" t="s">
        <v>564</v>
      </c>
      <c r="J259" s="13">
        <f>D262</f>
        <v>23.52</v>
      </c>
      <c r="K259" s="13"/>
      <c r="L259" s="13"/>
    </row>
    <row r="260" spans="1:12" x14ac:dyDescent="0.2">
      <c r="A260" t="s">
        <v>570</v>
      </c>
      <c r="B260" s="13">
        <v>100</v>
      </c>
      <c r="C260" t="s">
        <v>570</v>
      </c>
      <c r="D260" s="13">
        <v>39.1</v>
      </c>
      <c r="E260" s="13"/>
      <c r="F260" s="13"/>
      <c r="G260" t="s">
        <v>570</v>
      </c>
      <c r="H260" s="13">
        <f>B260</f>
        <v>100</v>
      </c>
      <c r="I260" t="s">
        <v>570</v>
      </c>
      <c r="J260" s="13">
        <f>D260</f>
        <v>39.1</v>
      </c>
      <c r="K260" s="13"/>
      <c r="L260" s="13"/>
    </row>
    <row r="261" spans="1:12" x14ac:dyDescent="0.2">
      <c r="A261" t="s">
        <v>7</v>
      </c>
      <c r="B261" s="13">
        <v>9.98</v>
      </c>
      <c r="C261" t="s">
        <v>7</v>
      </c>
      <c r="D261" s="13">
        <v>32.479999999999997</v>
      </c>
      <c r="E261" s="13"/>
      <c r="F261" s="13"/>
    </row>
    <row r="262" spans="1:12" x14ac:dyDescent="0.2">
      <c r="A262" t="s">
        <v>564</v>
      </c>
      <c r="B262" s="13">
        <v>6.04</v>
      </c>
      <c r="C262" t="s">
        <v>564</v>
      </c>
      <c r="D262" s="13">
        <v>23.52</v>
      </c>
      <c r="E262" s="13"/>
      <c r="F262" s="13"/>
      <c r="G262" s="13"/>
      <c r="H262" s="13"/>
    </row>
    <row r="263" spans="1:12" x14ac:dyDescent="0.2">
      <c r="A263" t="s">
        <v>569</v>
      </c>
      <c r="B263" s="13">
        <v>0</v>
      </c>
      <c r="C263" t="s">
        <v>569</v>
      </c>
      <c r="D263" s="13">
        <v>7.9601990049751242E-2</v>
      </c>
      <c r="E263" s="13"/>
      <c r="F263" s="13"/>
      <c r="G263" s="13"/>
      <c r="H263" s="13"/>
    </row>
    <row r="264" spans="1:12" x14ac:dyDescent="0.2">
      <c r="A264" s="14" t="s">
        <v>357</v>
      </c>
      <c r="B264" s="15"/>
      <c r="E264" s="13"/>
      <c r="F264" s="13"/>
      <c r="G264" s="13"/>
      <c r="H264">
        <v>2008</v>
      </c>
      <c r="J264">
        <v>2013</v>
      </c>
    </row>
    <row r="265" spans="1:12" x14ac:dyDescent="0.2">
      <c r="A265" t="s">
        <v>567</v>
      </c>
      <c r="B265" s="13">
        <v>46.54</v>
      </c>
      <c r="C265" t="s">
        <v>567</v>
      </c>
      <c r="D265" s="13">
        <v>25.98</v>
      </c>
      <c r="E265" s="13"/>
      <c r="F265" s="13"/>
      <c r="G265" s="13" t="s">
        <v>572</v>
      </c>
      <c r="H265" s="13">
        <f>B265+B266+B270+B271</f>
        <v>110.24</v>
      </c>
      <c r="I265" s="13" t="s">
        <v>572</v>
      </c>
      <c r="J265" s="13">
        <f>D265+D266+D270+D271</f>
        <v>113.54</v>
      </c>
      <c r="K265" s="13"/>
      <c r="L265" s="13"/>
    </row>
    <row r="266" spans="1:12" x14ac:dyDescent="0.2">
      <c r="A266" t="s">
        <v>571</v>
      </c>
      <c r="B266" s="13">
        <v>56.9</v>
      </c>
      <c r="C266" t="s">
        <v>571</v>
      </c>
      <c r="D266" s="13">
        <f>F266-D267</f>
        <v>76.660000000000011</v>
      </c>
      <c r="E266" s="13"/>
      <c r="F266" s="13">
        <v>77.12</v>
      </c>
      <c r="G266" t="s">
        <v>564</v>
      </c>
      <c r="H266" s="13">
        <f>B269</f>
        <v>9.1999999999999993</v>
      </c>
      <c r="I266" t="s">
        <v>564</v>
      </c>
      <c r="J266" s="13">
        <f>D269</f>
        <v>5.98</v>
      </c>
      <c r="K266" s="13"/>
      <c r="L266" s="13"/>
    </row>
    <row r="267" spans="1:12" x14ac:dyDescent="0.2">
      <c r="A267" t="s">
        <v>570</v>
      </c>
      <c r="B267" s="13">
        <v>0</v>
      </c>
      <c r="C267" t="s">
        <v>570</v>
      </c>
      <c r="D267" s="13">
        <v>0.45999999999999996</v>
      </c>
      <c r="E267" s="13"/>
      <c r="F267" s="13"/>
      <c r="G267" t="s">
        <v>570</v>
      </c>
      <c r="H267" s="13">
        <f>B267</f>
        <v>0</v>
      </c>
      <c r="I267" t="s">
        <v>570</v>
      </c>
      <c r="J267" s="13">
        <f>D267</f>
        <v>0.45999999999999996</v>
      </c>
      <c r="K267" s="13"/>
      <c r="L267" s="13"/>
    </row>
    <row r="268" spans="1:12" x14ac:dyDescent="0.2">
      <c r="A268" t="s">
        <v>7</v>
      </c>
      <c r="B268" s="13">
        <v>1.18</v>
      </c>
      <c r="C268" t="s">
        <v>7</v>
      </c>
      <c r="D268" s="13">
        <v>3.44</v>
      </c>
      <c r="E268" s="13"/>
      <c r="F268" s="13"/>
    </row>
    <row r="269" spans="1:12" x14ac:dyDescent="0.2">
      <c r="A269" t="s">
        <v>564</v>
      </c>
      <c r="B269" s="13">
        <v>9.1999999999999993</v>
      </c>
      <c r="C269" t="s">
        <v>564</v>
      </c>
      <c r="D269" s="13">
        <v>5.98</v>
      </c>
      <c r="E269" s="13"/>
      <c r="F269" s="13"/>
      <c r="G269" s="13"/>
      <c r="H269" s="13"/>
    </row>
    <row r="270" spans="1:12" x14ac:dyDescent="0.2">
      <c r="A270" t="s">
        <v>568</v>
      </c>
      <c r="B270" s="13">
        <v>1.8399999999999999</v>
      </c>
      <c r="C270" t="s">
        <v>568</v>
      </c>
      <c r="D270" s="13">
        <v>0.32</v>
      </c>
      <c r="E270" s="13"/>
      <c r="F270" s="13"/>
      <c r="G270" s="13"/>
      <c r="H270" s="13"/>
    </row>
    <row r="271" spans="1:12" x14ac:dyDescent="0.2">
      <c r="A271" t="s">
        <v>569</v>
      </c>
      <c r="B271" s="13">
        <v>4.96</v>
      </c>
      <c r="C271" t="s">
        <v>569</v>
      </c>
      <c r="D271" s="13">
        <v>10.58</v>
      </c>
      <c r="E271" s="13"/>
      <c r="F271" s="13"/>
      <c r="G271" s="13"/>
      <c r="H271" s="13"/>
    </row>
    <row r="272" spans="1:12" x14ac:dyDescent="0.2">
      <c r="A272" s="14" t="s">
        <v>360</v>
      </c>
      <c r="B272" s="15"/>
      <c r="E272" s="13"/>
      <c r="F272" s="13"/>
      <c r="G272" s="13"/>
      <c r="H272">
        <v>2008</v>
      </c>
      <c r="J272">
        <v>2016</v>
      </c>
    </row>
    <row r="273" spans="1:12" x14ac:dyDescent="0.2">
      <c r="A273" t="s">
        <v>567</v>
      </c>
      <c r="B273" s="13">
        <v>3.0815109999999999</v>
      </c>
      <c r="C273" t="s">
        <v>567</v>
      </c>
      <c r="D273" s="13">
        <v>7.5</v>
      </c>
      <c r="E273" s="13"/>
      <c r="F273" s="13"/>
      <c r="G273" s="13" t="s">
        <v>572</v>
      </c>
      <c r="H273" s="13">
        <f>B273+B274+B278+B279</f>
        <v>39.025846725646126</v>
      </c>
      <c r="I273" s="13" t="s">
        <v>572</v>
      </c>
      <c r="J273" s="13">
        <f>D273+D274+D278+D279</f>
        <v>18.639036240541611</v>
      </c>
      <c r="K273" s="13"/>
      <c r="L273" s="13"/>
    </row>
    <row r="274" spans="1:12" x14ac:dyDescent="0.2">
      <c r="A274" t="s">
        <v>571</v>
      </c>
      <c r="B274" s="13">
        <f>E274-B275</f>
        <v>30.556661769383702</v>
      </c>
      <c r="C274" t="s">
        <v>571</v>
      </c>
      <c r="D274" s="13">
        <f>F274-D275</f>
        <v>10.919999999999995</v>
      </c>
      <c r="E274" s="13">
        <v>75.785290000000003</v>
      </c>
      <c r="F274" s="13">
        <v>68.099999999999994</v>
      </c>
      <c r="G274" t="s">
        <v>564</v>
      </c>
      <c r="H274" s="13">
        <f>B277</f>
        <v>43.339959999999998</v>
      </c>
      <c r="I274" t="s">
        <v>564</v>
      </c>
      <c r="J274" s="13">
        <f>D277</f>
        <v>51.94</v>
      </c>
      <c r="K274" s="13"/>
      <c r="L274" s="13"/>
    </row>
    <row r="275" spans="1:12" x14ac:dyDescent="0.2">
      <c r="A275" t="s">
        <v>570</v>
      </c>
      <c r="B275" s="13">
        <v>45.228628230616302</v>
      </c>
      <c r="C275" t="s">
        <v>570</v>
      </c>
      <c r="D275" s="13">
        <v>57.18</v>
      </c>
      <c r="E275" s="13"/>
      <c r="F275" s="13"/>
      <c r="G275" t="s">
        <v>570</v>
      </c>
      <c r="H275" s="13">
        <f>B275</f>
        <v>45.228628230616302</v>
      </c>
      <c r="I275" t="s">
        <v>570</v>
      </c>
      <c r="J275" s="13">
        <f>D275</f>
        <v>57.18</v>
      </c>
      <c r="K275" s="13"/>
      <c r="L275" s="13"/>
    </row>
    <row r="276" spans="1:12" x14ac:dyDescent="0.2">
      <c r="A276" t="s">
        <v>7</v>
      </c>
      <c r="B276" s="13">
        <v>2.5646123260437377</v>
      </c>
      <c r="C276" t="s">
        <v>7</v>
      </c>
      <c r="D276" s="13">
        <v>2.76</v>
      </c>
      <c r="E276" s="13"/>
      <c r="F276" s="13"/>
    </row>
    <row r="277" spans="1:12" x14ac:dyDescent="0.2">
      <c r="A277" t="s">
        <v>564</v>
      </c>
      <c r="B277" s="13">
        <v>43.339959999999998</v>
      </c>
      <c r="C277" t="s">
        <v>564</v>
      </c>
      <c r="D277" s="13">
        <v>51.94</v>
      </c>
      <c r="E277" s="13"/>
      <c r="F277" s="13"/>
      <c r="G277" s="13"/>
      <c r="H277" s="13"/>
    </row>
    <row r="278" spans="1:12" x14ac:dyDescent="0.2">
      <c r="A278" t="s">
        <v>568</v>
      </c>
      <c r="B278" s="13">
        <v>0</v>
      </c>
      <c r="C278" t="s">
        <v>568</v>
      </c>
      <c r="D278" s="13">
        <v>0.21903624054161688</v>
      </c>
      <c r="E278" s="13"/>
      <c r="F278" s="13"/>
      <c r="G278" s="13"/>
      <c r="H278" s="13"/>
    </row>
    <row r="279" spans="1:12" x14ac:dyDescent="0.2">
      <c r="A279" t="s">
        <v>569</v>
      </c>
      <c r="B279" s="13">
        <v>5.3876739562624252</v>
      </c>
      <c r="C279" t="s">
        <v>569</v>
      </c>
      <c r="D279" s="13">
        <v>0</v>
      </c>
      <c r="E279" s="13"/>
      <c r="F279" s="13"/>
      <c r="G279" s="13"/>
      <c r="H279" s="13"/>
    </row>
    <row r="280" spans="1:12" x14ac:dyDescent="0.2">
      <c r="A280" s="14" t="s">
        <v>365</v>
      </c>
      <c r="B280" s="15"/>
      <c r="D280" s="13"/>
      <c r="E280" s="13"/>
      <c r="F280" s="13"/>
      <c r="G280" s="13"/>
      <c r="H280">
        <v>2008</v>
      </c>
      <c r="J280">
        <v>2016</v>
      </c>
    </row>
    <row r="281" spans="1:12" x14ac:dyDescent="0.2">
      <c r="A281" t="s">
        <v>567</v>
      </c>
      <c r="B281" s="13">
        <v>9.08</v>
      </c>
      <c r="C281" t="s">
        <v>567</v>
      </c>
      <c r="D281" s="13">
        <v>25.26484</v>
      </c>
      <c r="E281" s="13"/>
      <c r="F281" s="13"/>
      <c r="G281" s="13" t="s">
        <v>572</v>
      </c>
      <c r="H281" s="13">
        <f>B281+B282+B286</f>
        <v>72.400000000000006</v>
      </c>
      <c r="I281" s="13" t="s">
        <v>572</v>
      </c>
      <c r="J281" s="13">
        <f>D281+D282+D286</f>
        <v>76.654011000000011</v>
      </c>
      <c r="K281" s="13"/>
    </row>
    <row r="282" spans="1:12" x14ac:dyDescent="0.2">
      <c r="A282" t="s">
        <v>571</v>
      </c>
      <c r="B282" s="13">
        <f>E282-B283</f>
        <v>19.940000000000001</v>
      </c>
      <c r="C282" t="s">
        <v>571</v>
      </c>
      <c r="D282" s="13">
        <f>F282-D283</f>
        <v>43.274039999999999</v>
      </c>
      <c r="E282" s="13">
        <v>19.940000000000001</v>
      </c>
      <c r="F282" s="13">
        <v>43.274039999999999</v>
      </c>
      <c r="G282" t="s">
        <v>564</v>
      </c>
      <c r="H282" s="13">
        <v>0</v>
      </c>
      <c r="I282" t="s">
        <v>564</v>
      </c>
      <c r="J282" s="13">
        <v>0</v>
      </c>
      <c r="K282" s="13"/>
    </row>
    <row r="283" spans="1:12" x14ac:dyDescent="0.2">
      <c r="A283" t="s">
        <v>570</v>
      </c>
      <c r="B283">
        <v>0</v>
      </c>
      <c r="C283" t="s">
        <v>570</v>
      </c>
      <c r="D283" s="13">
        <v>0</v>
      </c>
      <c r="E283" s="13"/>
      <c r="F283" s="13"/>
      <c r="G283" t="s">
        <v>570</v>
      </c>
      <c r="H283" s="13">
        <f>B283</f>
        <v>0</v>
      </c>
      <c r="I283" t="s">
        <v>570</v>
      </c>
      <c r="J283" s="13">
        <f>D283</f>
        <v>0</v>
      </c>
      <c r="K283" s="13"/>
    </row>
    <row r="284" spans="1:12" x14ac:dyDescent="0.2">
      <c r="A284" t="s">
        <v>7</v>
      </c>
      <c r="B284" s="13">
        <v>2.34</v>
      </c>
      <c r="C284" t="s">
        <v>7</v>
      </c>
      <c r="D284" s="13">
        <v>19.888069999999999</v>
      </c>
      <c r="F284" s="13"/>
    </row>
    <row r="285" spans="1:12" x14ac:dyDescent="0.2">
      <c r="A285" t="s">
        <v>568</v>
      </c>
      <c r="B285" s="13">
        <v>25.06</v>
      </c>
      <c r="C285" t="s">
        <v>568</v>
      </c>
      <c r="D285" s="13">
        <v>1.6390169999999999</v>
      </c>
      <c r="F285" s="13"/>
      <c r="G285" s="13"/>
      <c r="H285" s="13"/>
    </row>
    <row r="286" spans="1:12" x14ac:dyDescent="0.2">
      <c r="A286" t="s">
        <v>569</v>
      </c>
      <c r="B286" s="13">
        <v>43.38</v>
      </c>
      <c r="C286" t="s">
        <v>569</v>
      </c>
      <c r="D286" s="13">
        <v>8.1151309999999999</v>
      </c>
      <c r="F286" s="13"/>
      <c r="G286" s="13"/>
      <c r="H286" s="13"/>
    </row>
    <row r="287" spans="1:12" x14ac:dyDescent="0.2">
      <c r="G287" s="13"/>
      <c r="H287" s="13"/>
    </row>
    <row r="288" spans="1:12" x14ac:dyDescent="0.2">
      <c r="G288" s="13"/>
      <c r="H288" s="13"/>
    </row>
    <row r="289" spans="5:12" x14ac:dyDescent="0.2">
      <c r="G289" s="13"/>
      <c r="H289" s="13"/>
      <c r="L289" s="13"/>
    </row>
    <row r="290" spans="5:12" x14ac:dyDescent="0.2">
      <c r="E290" s="13"/>
      <c r="F290" s="13"/>
      <c r="G290" s="13"/>
      <c r="H290" s="13"/>
      <c r="L290" s="13"/>
    </row>
    <row r="291" spans="5:12" x14ac:dyDescent="0.2">
      <c r="E291" s="13"/>
      <c r="F291" s="13"/>
      <c r="G291" s="13"/>
      <c r="H291" s="13"/>
      <c r="L291" s="13"/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50"/>
  <sheetViews>
    <sheetView workbookViewId="0"/>
  </sheetViews>
  <sheetFormatPr baseColWidth="10" defaultColWidth="8.83203125" defaultRowHeight="15" x14ac:dyDescent="0.2"/>
  <sheetData>
    <row r="1" spans="1:7" x14ac:dyDescent="0.2">
      <c r="A1" t="s">
        <v>579</v>
      </c>
      <c r="B1" t="s">
        <v>573</v>
      </c>
      <c r="C1" t="s">
        <v>574</v>
      </c>
      <c r="D1" s="13" t="s">
        <v>575</v>
      </c>
      <c r="E1" t="s">
        <v>2183</v>
      </c>
      <c r="F1" t="s">
        <v>2184</v>
      </c>
      <c r="G1" s="13" t="s">
        <v>2185</v>
      </c>
    </row>
    <row r="2" spans="1:7" x14ac:dyDescent="0.2">
      <c r="A2" s="14" t="s">
        <v>215</v>
      </c>
      <c r="B2" s="13">
        <f>'%C_BRIN-SH-OT'!H4</f>
        <v>18.602794411177644</v>
      </c>
      <c r="C2" s="13">
        <f>'%C_BRIN-SH-OT'!H5</f>
        <v>9.2814371257485035</v>
      </c>
      <c r="D2" s="13">
        <f>'%C_BRIN-SH-OT'!H6</f>
        <v>38.942108588822357</v>
      </c>
      <c r="E2" s="13">
        <f>'%C_BRIN-SH-OT'!J4</f>
        <v>45.597999999999999</v>
      </c>
      <c r="F2" s="13">
        <f>'%C_BRIN-SH-OT'!J5</f>
        <v>10.241569999999999</v>
      </c>
      <c r="G2" s="13">
        <f>'%C_BRIN-SH-OT'!J6</f>
        <v>24.016690000000001</v>
      </c>
    </row>
    <row r="3" spans="1:7" x14ac:dyDescent="0.2">
      <c r="A3" s="14" t="s">
        <v>226</v>
      </c>
      <c r="B3">
        <f>'%C_BRIN-SH-OT'!H11</f>
        <v>50.68</v>
      </c>
      <c r="C3" s="13">
        <f>'%C_BRIN-SH-OT'!H12</f>
        <v>64.44</v>
      </c>
      <c r="D3" s="13">
        <f>'%C_BRIN-SH-OT'!H13</f>
        <v>13.68</v>
      </c>
      <c r="E3" s="13">
        <f>'%C_BRIN-SH-OT'!J11</f>
        <v>21.078921078921077</v>
      </c>
      <c r="F3" s="13">
        <f>'%C_BRIN-SH-OT'!J12</f>
        <v>49.600160000000002</v>
      </c>
      <c r="G3" s="13">
        <f>'%C_BRIN-SH-OT'!J13</f>
        <v>32.139990921078926</v>
      </c>
    </row>
    <row r="4" spans="1:7" x14ac:dyDescent="0.2">
      <c r="A4" s="14" t="s">
        <v>230</v>
      </c>
      <c r="B4">
        <f>'%C_BRIN-SH-OT'!H18</f>
        <v>87.340255591054316</v>
      </c>
      <c r="C4" s="13">
        <f>'%C_BRIN-SH-OT'!H19</f>
        <v>22.46406</v>
      </c>
      <c r="D4" s="13">
        <f>'%C_BRIN-SH-OT'!H20</f>
        <v>19.129395878594252</v>
      </c>
      <c r="E4">
        <f>'%C_BRIN-SH-OT'!J18</f>
        <v>70.495000000000005</v>
      </c>
      <c r="F4" s="13">
        <f>'%C_BRIN-SH-OT'!J19</f>
        <v>22.29325</v>
      </c>
      <c r="G4" s="13">
        <f>'%C_BRIN-SH-OT'!J20</f>
        <v>2.7571009999999996</v>
      </c>
    </row>
    <row r="5" spans="1:7" x14ac:dyDescent="0.2">
      <c r="A5" s="14" t="s">
        <v>239</v>
      </c>
      <c r="B5">
        <f>'%C_BRIN-SH-OT'!H25</f>
        <v>55.02</v>
      </c>
      <c r="C5" s="13">
        <f>'%C_BRIN-SH-OT'!H26</f>
        <v>37.04</v>
      </c>
      <c r="D5" s="13">
        <f>'%C_BRIN-SH-OT'!H27</f>
        <v>7.5599999999999952</v>
      </c>
      <c r="E5">
        <f>'%C_BRIN-SH-OT'!J25</f>
        <v>68.72</v>
      </c>
      <c r="F5" s="13">
        <f>'%C_BRIN-SH-OT'!J26</f>
        <v>39.880000000000003</v>
      </c>
      <c r="G5" s="13">
        <f>'%C_BRIN-SH-OT'!J27</f>
        <v>1.5800000000000056</v>
      </c>
    </row>
    <row r="6" spans="1:7" x14ac:dyDescent="0.2">
      <c r="A6" s="14" t="s">
        <v>247</v>
      </c>
      <c r="B6">
        <f>'%C_BRIN-SH-OT'!H32</f>
        <v>30.149850149850149</v>
      </c>
      <c r="C6" s="13">
        <f>'%C_BRIN-SH-OT'!H33</f>
        <v>26.87313</v>
      </c>
      <c r="D6" s="13">
        <f>'%C_BRIN-SH-OT'!H34</f>
        <v>32.687316183816186</v>
      </c>
      <c r="E6">
        <f>'%C_BRIN-SH-OT'!J32</f>
        <v>39.1</v>
      </c>
      <c r="F6" s="13">
        <f>'%C_BRIN-SH-OT'!J33</f>
        <v>15.96</v>
      </c>
      <c r="G6" s="13">
        <f>'%C_BRIN-SH-OT'!J34</f>
        <v>8.2599999999999945</v>
      </c>
    </row>
    <row r="7" spans="1:7" x14ac:dyDescent="0.2">
      <c r="A7" s="14" t="s">
        <v>252</v>
      </c>
      <c r="B7">
        <f>'%C_BRIN-SH-OT'!H38</f>
        <v>17.439073112265284</v>
      </c>
      <c r="C7" s="13">
        <f>'%C_BRIN-SH-OT'!H39</f>
        <v>10.9</v>
      </c>
      <c r="D7" s="13">
        <f>'%C_BRIN-SH-OT'!H40</f>
        <v>56.808589692369154</v>
      </c>
      <c r="E7">
        <f>'%C_BRIN-SH-OT'!J38</f>
        <v>13.26</v>
      </c>
      <c r="F7" s="13">
        <f>'%C_BRIN-SH-OT'!J39</f>
        <v>17.7</v>
      </c>
      <c r="G7" s="13">
        <f>'%C_BRIN-SH-OT'!J40</f>
        <v>41.5</v>
      </c>
    </row>
    <row r="8" spans="1:7" x14ac:dyDescent="0.2">
      <c r="A8" s="14" t="s">
        <v>257</v>
      </c>
      <c r="B8" s="13">
        <f>'%C_BRIN-SH-OT'!H45</f>
        <v>0</v>
      </c>
      <c r="C8" s="13">
        <f>'%C_BRIN-SH-OT'!H46</f>
        <v>3.2199999999999998</v>
      </c>
      <c r="D8" s="13">
        <f>'%C_BRIN-SH-OT'!H47</f>
        <v>100.32000000000001</v>
      </c>
      <c r="E8" s="13">
        <f>'%C_BRIN-SH-OT'!J45</f>
        <v>0</v>
      </c>
      <c r="F8" s="13">
        <f>'%C_BRIN-SH-OT'!J46</f>
        <v>4.9970610000000004</v>
      </c>
      <c r="G8" s="13">
        <f>'%C_BRIN-SH-OT'!J47</f>
        <v>80.246920000000003</v>
      </c>
    </row>
    <row r="9" spans="1:7" x14ac:dyDescent="0.2">
      <c r="A9" s="14" t="s">
        <v>264</v>
      </c>
      <c r="B9" s="13">
        <f>'%C_BRIN-SH-OT'!H53</f>
        <v>41.838161838161838</v>
      </c>
      <c r="C9" s="13">
        <f>'%C_BRIN-SH-OT'!H54</f>
        <v>8.5114889999999992</v>
      </c>
      <c r="D9" s="13">
        <f>'%C_BRIN-SH-OT'!H55</f>
        <v>33.886114161838158</v>
      </c>
      <c r="E9" s="13">
        <f>'%C_BRIN-SH-OT'!J53</f>
        <v>47.24</v>
      </c>
      <c r="F9" s="13">
        <f>'%C_BRIN-SH-OT'!J54</f>
        <v>16.059999999999999</v>
      </c>
      <c r="G9" s="13">
        <f>'%C_BRIN-SH-OT'!J55</f>
        <v>15.519999999999998</v>
      </c>
    </row>
    <row r="10" spans="1:7" x14ac:dyDescent="0.2">
      <c r="A10" s="14" t="s">
        <v>267</v>
      </c>
      <c r="B10" s="13">
        <f>'%C_BRIN-SH-OT'!H59</f>
        <v>0</v>
      </c>
      <c r="C10" s="13">
        <f>'%C_BRIN-SH-OT'!H60</f>
        <v>19.620000000000005</v>
      </c>
      <c r="D10" s="13">
        <f>'%C_BRIN-SH-OT'!H61</f>
        <v>63.480000000000004</v>
      </c>
      <c r="E10" s="13">
        <f>'%C_BRIN-SH-OT'!J59</f>
        <v>2.16</v>
      </c>
      <c r="F10" s="13">
        <f>'%C_BRIN-SH-OT'!J60</f>
        <v>17.579999999999998</v>
      </c>
      <c r="G10" s="13">
        <f>'%C_BRIN-SH-OT'!J61</f>
        <v>61.138163672654699</v>
      </c>
    </row>
    <row r="11" spans="1:7" x14ac:dyDescent="0.2">
      <c r="A11" s="14" t="s">
        <v>268</v>
      </c>
      <c r="B11" s="13">
        <f>'%C_BRIN-SH-OT'!H66</f>
        <v>0</v>
      </c>
      <c r="C11" s="13">
        <f>'%C_BRIN-SH-OT'!H67</f>
        <v>0</v>
      </c>
      <c r="D11" s="13">
        <f>'%C_BRIN-SH-OT'!H68</f>
        <v>79.240000000000009</v>
      </c>
      <c r="E11" s="13">
        <f>'%C_BRIN-SH-OT'!J66</f>
        <v>0</v>
      </c>
      <c r="F11" s="13">
        <f>'%C_BRIN-SH-OT'!J67</f>
        <v>0</v>
      </c>
      <c r="G11" s="13">
        <f>'%C_BRIN-SH-OT'!J68</f>
        <v>78.240739999999988</v>
      </c>
    </row>
    <row r="12" spans="1:7" x14ac:dyDescent="0.2">
      <c r="A12" s="14" t="s">
        <v>271</v>
      </c>
      <c r="B12" s="13">
        <f>'%C_BRIN-SH-OT'!H72</f>
        <v>67.28</v>
      </c>
      <c r="C12" s="13">
        <f>'%C_BRIN-SH-OT'!H73</f>
        <v>31.68</v>
      </c>
      <c r="D12" s="13">
        <f>'%C_BRIN-SH-OT'!H74</f>
        <v>3.0199999999999951</v>
      </c>
      <c r="E12" s="13">
        <f>'%C_BRIN-SH-OT'!J72</f>
        <v>51.655999999999999</v>
      </c>
      <c r="F12" s="13">
        <f>'%C_BRIN-SH-OT'!J73</f>
        <v>29.64884</v>
      </c>
      <c r="G12" s="13">
        <f>'%C_BRIN-SH-OT'!J74</f>
        <v>5.9657100000000041</v>
      </c>
    </row>
    <row r="13" spans="1:7" x14ac:dyDescent="0.2">
      <c r="A13" s="14" t="s">
        <v>274</v>
      </c>
      <c r="B13" s="13">
        <f>'%C_BRIN-SH-OT'!H78</f>
        <v>38.379999999999995</v>
      </c>
      <c r="C13" s="13">
        <f>'%C_BRIN-SH-OT'!H79</f>
        <v>19.72</v>
      </c>
      <c r="D13" s="13">
        <f>'%C_BRIN-SH-OT'!H80</f>
        <v>37.320000000000007</v>
      </c>
      <c r="E13" s="13">
        <f>'%C_BRIN-SH-OT'!J78</f>
        <v>41.68</v>
      </c>
      <c r="F13" s="13">
        <f>'%C_BRIN-SH-OT'!J79</f>
        <v>18.260000000000002</v>
      </c>
      <c r="G13" s="13">
        <f>'%C_BRIN-SH-OT'!J80</f>
        <v>25</v>
      </c>
    </row>
    <row r="14" spans="1:7" x14ac:dyDescent="0.2">
      <c r="A14" s="14" t="s">
        <v>277</v>
      </c>
      <c r="B14" s="13">
        <f>'%C_BRIN-SH-OT'!H86</f>
        <v>12.949640287769784</v>
      </c>
      <c r="C14" s="13">
        <f>'%C_BRIN-SH-OT'!H87</f>
        <v>60.571539999999999</v>
      </c>
      <c r="D14" s="13">
        <f>'%C_BRIN-SH-OT'!H88</f>
        <v>4.0167888249400487</v>
      </c>
      <c r="E14" s="13">
        <f>'%C_BRIN-SH-OT'!J86</f>
        <v>16</v>
      </c>
      <c r="F14" s="13">
        <f>'%C_BRIN-SH-OT'!J87</f>
        <v>27.98</v>
      </c>
      <c r="G14" s="13">
        <f>'%C_BRIN-SH-OT'!J88</f>
        <v>9.1999999999999993</v>
      </c>
    </row>
    <row r="15" spans="1:7" x14ac:dyDescent="0.2">
      <c r="A15" s="14" t="s">
        <v>280</v>
      </c>
      <c r="B15" s="13">
        <f>'%C_BRIN-SH-OT'!H93</f>
        <v>5.3546453546453554</v>
      </c>
      <c r="C15" s="13">
        <f>'%C_BRIN-SH-OT'!H94</f>
        <v>46.373629999999999</v>
      </c>
      <c r="D15" s="13">
        <f>'%C_BRIN-SH-OT'!H95</f>
        <v>37.802196613386613</v>
      </c>
      <c r="E15" s="13">
        <f>'%C_BRIN-SH-OT'!J93</f>
        <v>0</v>
      </c>
      <c r="F15" s="13">
        <f>'%C_BRIN-SH-OT'!J94</f>
        <v>52.86</v>
      </c>
      <c r="G15" s="13">
        <f>'%C_BRIN-SH-OT'!J95</f>
        <v>6.8981818181818184</v>
      </c>
    </row>
    <row r="16" spans="1:7" x14ac:dyDescent="0.2">
      <c r="A16" s="14" t="s">
        <v>286</v>
      </c>
      <c r="B16" s="13">
        <f>'%C_BRIN-SH-OT'!H100</f>
        <v>59.919999999999995</v>
      </c>
      <c r="C16" s="13">
        <f>'%C_BRIN-SH-OT'!H101</f>
        <v>29.36</v>
      </c>
      <c r="D16" s="13">
        <f>'%C_BRIN-SH-OT'!H102</f>
        <v>15.720000000000008</v>
      </c>
      <c r="E16" s="13">
        <f>'%C_BRIN-SH-OT'!J100</f>
        <v>42.94</v>
      </c>
      <c r="F16" s="13">
        <f>'%C_BRIN-SH-OT'!J101</f>
        <v>45.5</v>
      </c>
      <c r="G16" s="13">
        <f>'%C_BRIN-SH-OT'!J102</f>
        <v>15.120000000000001</v>
      </c>
    </row>
    <row r="17" spans="1:7" x14ac:dyDescent="0.2">
      <c r="A17" s="14" t="s">
        <v>287</v>
      </c>
      <c r="B17" s="13">
        <f>'%C_BRIN-SH-OT'!H106</f>
        <v>49.207940645678768</v>
      </c>
      <c r="C17" s="13">
        <f>'%C_BRIN-SH-OT'!H107</f>
        <v>17.044319999999999</v>
      </c>
      <c r="D17" s="13">
        <f>'%C_BRIN-SH-OT'!H108</f>
        <v>30.118304354321232</v>
      </c>
      <c r="E17" s="13">
        <f>'%C_BRIN-SH-OT'!J106</f>
        <v>70.92</v>
      </c>
      <c r="F17" s="13">
        <f>'%C_BRIN-SH-OT'!J107</f>
        <v>20.76</v>
      </c>
      <c r="G17" s="13">
        <f>'%C_BRIN-SH-OT'!J108</f>
        <v>18</v>
      </c>
    </row>
    <row r="18" spans="1:7" x14ac:dyDescent="0.2">
      <c r="A18" s="14" t="s">
        <v>290</v>
      </c>
      <c r="B18" s="13">
        <f>'%C_BRIN-SH-OT'!H114</f>
        <v>19.16</v>
      </c>
      <c r="C18" s="13">
        <f>'%C_BRIN-SH-OT'!H115</f>
        <v>48.64</v>
      </c>
      <c r="D18" s="13">
        <f>'%C_BRIN-SH-OT'!H116</f>
        <v>8.6800000000000015</v>
      </c>
      <c r="E18" s="13">
        <f>'%C_BRIN-SH-OT'!J114</f>
        <v>14.884277733439744</v>
      </c>
      <c r="F18" s="13">
        <f>'%C_BRIN-SH-OT'!J115</f>
        <v>28.491620000000001</v>
      </c>
      <c r="G18" s="13">
        <f>'%C_BRIN-SH-OT'!J116</f>
        <v>1.9952070470869929</v>
      </c>
    </row>
    <row r="19" spans="1:7" x14ac:dyDescent="0.2">
      <c r="A19" s="14" t="s">
        <v>291</v>
      </c>
      <c r="B19" s="13">
        <f>'%C_BRIN-SH-OT'!H121</f>
        <v>0.84</v>
      </c>
      <c r="C19" s="13">
        <f>'%C_BRIN-SH-OT'!H122</f>
        <v>56.66</v>
      </c>
      <c r="D19" s="13">
        <f>'%C_BRIN-SH-OT'!H123</f>
        <v>39.020000000000003</v>
      </c>
      <c r="E19" s="13">
        <f>'%C_BRIN-SH-OT'!J121</f>
        <v>14.18</v>
      </c>
      <c r="F19" s="13">
        <f>'%C_BRIN-SH-OT'!J122</f>
        <v>58.24</v>
      </c>
      <c r="G19" s="13">
        <f>'%C_BRIN-SH-OT'!J123</f>
        <v>18.46</v>
      </c>
    </row>
    <row r="20" spans="1:7" x14ac:dyDescent="0.2">
      <c r="A20" s="14" t="s">
        <v>296</v>
      </c>
      <c r="B20" s="13">
        <f>'%C_BRIN-SH-OT'!H129</f>
        <v>44.14</v>
      </c>
      <c r="C20" s="13">
        <f>'%C_BRIN-SH-OT'!H130</f>
        <v>12</v>
      </c>
      <c r="D20" s="13">
        <f>'%C_BRIN-SH-OT'!H131</f>
        <v>47.18</v>
      </c>
      <c r="E20" s="13">
        <f>'%C_BRIN-SH-OT'!J129</f>
        <v>40.76</v>
      </c>
      <c r="F20" s="13">
        <f>'%C_BRIN-SH-OT'!J130</f>
        <v>27.64</v>
      </c>
      <c r="G20" s="13">
        <f>'%C_BRIN-SH-OT'!J131</f>
        <v>28.52</v>
      </c>
    </row>
    <row r="21" spans="1:7" x14ac:dyDescent="0.2">
      <c r="A21" s="14" t="s">
        <v>297</v>
      </c>
      <c r="B21" s="13">
        <f>'%C_BRIN-SH-OT'!H136</f>
        <v>85.960000000000008</v>
      </c>
      <c r="C21" s="13">
        <f>'%C_BRIN-SH-OT'!H137</f>
        <v>36.96</v>
      </c>
      <c r="D21" s="13">
        <f>'%C_BRIN-SH-OT'!H138</f>
        <v>23.159999999999989</v>
      </c>
      <c r="E21" s="13">
        <f>'%C_BRIN-SH-OT'!J136</f>
        <v>44.76</v>
      </c>
      <c r="F21" s="13">
        <f>'%C_BRIN-SH-OT'!J137</f>
        <v>17.02</v>
      </c>
      <c r="G21" s="13">
        <f>'%C_BRIN-SH-OT'!J138</f>
        <v>14.840000000000002</v>
      </c>
    </row>
    <row r="22" spans="1:7" x14ac:dyDescent="0.2">
      <c r="A22" s="14" t="s">
        <v>300</v>
      </c>
      <c r="B22" s="13">
        <f>'%C_BRIN-SH-OT'!H143</f>
        <v>22.563897763578275</v>
      </c>
      <c r="C22" s="13">
        <f>'%C_BRIN-SH-OT'!H144</f>
        <v>33.506390000000003</v>
      </c>
      <c r="D22" s="13">
        <f>'%C_BRIN-SH-OT'!H145</f>
        <v>61.285144236421722</v>
      </c>
      <c r="E22" s="13">
        <f>'%C_BRIN-SH-OT'!J143</f>
        <v>36.930999999999997</v>
      </c>
      <c r="F22" s="13">
        <f>'%C_BRIN-SH-OT'!J144</f>
        <v>29.828410000000002</v>
      </c>
      <c r="G22" s="13">
        <f>'%C_BRIN-SH-OT'!J145</f>
        <v>9.0759482734359409</v>
      </c>
    </row>
    <row r="23" spans="1:7" x14ac:dyDescent="0.2">
      <c r="A23" s="14" t="s">
        <v>301</v>
      </c>
      <c r="B23" s="13">
        <f>'%C_BRIN-SH-OT'!H151</f>
        <v>18.600000000000001</v>
      </c>
      <c r="C23" s="13">
        <f>'%C_BRIN-SH-OT'!H152</f>
        <v>11.959999999999999</v>
      </c>
      <c r="D23" s="13">
        <f>'%C_BRIN-SH-OT'!H153</f>
        <v>34.28</v>
      </c>
      <c r="E23" s="13">
        <f>'%C_BRIN-SH-OT'!J151</f>
        <v>20.5</v>
      </c>
      <c r="F23" s="13">
        <f>'%C_BRIN-SH-OT'!J152</f>
        <v>16.3</v>
      </c>
      <c r="G23" s="13">
        <f>'%C_BRIN-SH-OT'!J153</f>
        <v>12.059740259740259</v>
      </c>
    </row>
    <row r="24" spans="1:7" x14ac:dyDescent="0.2">
      <c r="A24" s="14" t="s">
        <v>306</v>
      </c>
      <c r="B24" s="13">
        <f>'%C_BRIN-SH-OT'!H158</f>
        <v>27.267338470657972</v>
      </c>
      <c r="C24" s="13">
        <f>'%C_BRIN-SH-OT'!H159</f>
        <v>23.592179999999999</v>
      </c>
      <c r="D24" s="13">
        <f>'%C_BRIN-SH-OT'!H160</f>
        <v>29.101921529342029</v>
      </c>
      <c r="E24" s="13">
        <f>'%C_BRIN-SH-OT'!J158</f>
        <v>25.3</v>
      </c>
      <c r="F24" s="13">
        <f>'%C_BRIN-SH-OT'!J159</f>
        <v>22.3</v>
      </c>
      <c r="G24" s="13">
        <f>'%C_BRIN-SH-OT'!J160</f>
        <v>30.34</v>
      </c>
    </row>
    <row r="25" spans="1:7" x14ac:dyDescent="0.2">
      <c r="A25" s="14" t="s">
        <v>311</v>
      </c>
      <c r="B25" s="13">
        <f>'%C_BRIN-SH-OT'!H164</f>
        <v>37.717369578253049</v>
      </c>
      <c r="C25" s="13">
        <f>'%C_BRIN-SH-OT'!H165</f>
        <v>13.97162</v>
      </c>
      <c r="D25" s="13">
        <f>'%C_BRIN-SH-OT'!H166</f>
        <v>44.013595702578449</v>
      </c>
      <c r="E25" s="13">
        <f>'%C_BRIN-SH-OT'!J164</f>
        <v>29.92</v>
      </c>
      <c r="F25" s="13">
        <f>'%C_BRIN-SH-OT'!J165</f>
        <v>21.62</v>
      </c>
      <c r="G25" s="13">
        <f>'%C_BRIN-SH-OT'!J166</f>
        <v>33.679999999999993</v>
      </c>
    </row>
    <row r="26" spans="1:7" x14ac:dyDescent="0.2">
      <c r="A26" s="14" t="s">
        <v>312</v>
      </c>
      <c r="B26" s="13">
        <f>'%C_BRIN-SH-OT'!H171</f>
        <v>1.7785771382893685</v>
      </c>
      <c r="C26" s="13">
        <f>'%C_BRIN-SH-OT'!H172</f>
        <v>11.270983213429256</v>
      </c>
      <c r="D26" s="13">
        <f>'%C_BRIN-SH-OT'!H173</f>
        <v>42.306155861710629</v>
      </c>
      <c r="E26" s="13">
        <f>'%C_BRIN-SH-OT'!J171</f>
        <v>2.1800000000000002</v>
      </c>
      <c r="F26" s="13">
        <f>'%C_BRIN-SH-OT'!J172</f>
        <v>24.76</v>
      </c>
      <c r="G26" s="13">
        <f>'%C_BRIN-SH-OT'!J173</f>
        <v>39.76</v>
      </c>
    </row>
    <row r="27" spans="1:7" x14ac:dyDescent="0.2">
      <c r="A27" s="14" t="s">
        <v>313</v>
      </c>
      <c r="B27" s="13">
        <f>'%C_BRIN-SH-OT'!H178</f>
        <v>1.78</v>
      </c>
      <c r="C27" s="13">
        <f>'%C_BRIN-SH-OT'!H179</f>
        <v>82</v>
      </c>
      <c r="D27" s="13">
        <f>'%C_BRIN-SH-OT'!H180</f>
        <v>20.399999999999999</v>
      </c>
      <c r="E27" s="13">
        <f>'%C_BRIN-SH-OT'!J178</f>
        <v>0.14016820184221065</v>
      </c>
      <c r="F27" s="13">
        <f>'%C_BRIN-SH-OT'!J179</f>
        <v>75.931117340808981</v>
      </c>
      <c r="G27" s="13">
        <f>'%C_BRIN-SH-OT'!J180</f>
        <v>4.7456948338005613</v>
      </c>
    </row>
    <row r="28" spans="1:7" x14ac:dyDescent="0.2">
      <c r="A28" s="14" t="s">
        <v>314</v>
      </c>
      <c r="B28" s="13">
        <f>'%C_BRIN-SH-OT'!H186</f>
        <v>0.45954045954045952</v>
      </c>
      <c r="C28" s="13">
        <f>'%C_BRIN-SH-OT'!H187</f>
        <v>19.420580000000001</v>
      </c>
      <c r="D28" s="13">
        <f>'%C_BRIN-SH-OT'!H188</f>
        <v>75.064939540459534</v>
      </c>
      <c r="E28" s="13">
        <f>'%C_BRIN-SH-OT'!J186</f>
        <v>0</v>
      </c>
      <c r="F28" s="13">
        <f>'%C_BRIN-SH-OT'!J187</f>
        <v>12.68</v>
      </c>
      <c r="G28" s="13">
        <f>'%C_BRIN-SH-OT'!J188</f>
        <v>15.620000000000001</v>
      </c>
    </row>
    <row r="29" spans="1:7" x14ac:dyDescent="0.2">
      <c r="A29" s="14" t="s">
        <v>315</v>
      </c>
      <c r="B29" s="13">
        <f>'%C_BRIN-SH-OT'!H194</f>
        <v>6.16</v>
      </c>
      <c r="C29" s="13">
        <f>'%C_BRIN-SH-OT'!H195</f>
        <v>31.2</v>
      </c>
      <c r="D29" s="13">
        <f>'%C_BRIN-SH-OT'!H196</f>
        <v>65.98</v>
      </c>
      <c r="E29" s="13">
        <f>'%C_BRIN-SH-OT'!J194</f>
        <v>0</v>
      </c>
      <c r="F29" s="13">
        <f>'%C_BRIN-SH-OT'!J195</f>
        <v>21.62</v>
      </c>
      <c r="G29" s="13">
        <f>'%C_BRIN-SH-OT'!J196</f>
        <v>30.160000000000004</v>
      </c>
    </row>
    <row r="30" spans="1:7" x14ac:dyDescent="0.2">
      <c r="A30" s="14" t="s">
        <v>318</v>
      </c>
      <c r="B30" s="13">
        <f>'%C_BRIN-SH-OT'!H201</f>
        <v>0</v>
      </c>
      <c r="C30" s="13">
        <f>'%C_BRIN-SH-OT'!H202</f>
        <v>0.15984015984015984</v>
      </c>
      <c r="D30" s="13">
        <f>'%C_BRIN-SH-OT'!H203</f>
        <v>74.665342477522472</v>
      </c>
      <c r="E30" s="13">
        <f>'%C_BRIN-SH-OT'!J201</f>
        <v>0</v>
      </c>
      <c r="F30" s="13">
        <f>'%C_BRIN-SH-OT'!J202</f>
        <v>8.2484520000000003</v>
      </c>
      <c r="G30" s="13">
        <f>'%C_BRIN-SH-OT'!J203</f>
        <v>63.472002920863311</v>
      </c>
    </row>
    <row r="31" spans="1:7" x14ac:dyDescent="0.2">
      <c r="A31" s="14" t="s">
        <v>321</v>
      </c>
      <c r="B31" s="13">
        <f>'%C_BRIN-SH-OT'!H210</f>
        <v>11.68</v>
      </c>
      <c r="C31" s="13">
        <f>'%C_BRIN-SH-OT'!H211</f>
        <v>7.8443113772455089</v>
      </c>
      <c r="D31" s="13">
        <f>'%C_BRIN-SH-OT'!H212</f>
        <v>21.653330752495009</v>
      </c>
      <c r="E31" s="13">
        <f>'%C_BRIN-SH-OT'!J210</f>
        <v>34.32</v>
      </c>
      <c r="F31" s="13">
        <f>'%C_BRIN-SH-OT'!J211</f>
        <v>4.74</v>
      </c>
      <c r="G31" s="13">
        <f>'%C_BRIN-SH-OT'!J212</f>
        <v>12.999999999999998</v>
      </c>
    </row>
    <row r="32" spans="1:7" x14ac:dyDescent="0.2">
      <c r="A32" s="14" t="s">
        <v>327</v>
      </c>
      <c r="B32" s="13">
        <f>'%C_BRIN-SH-OT'!H217</f>
        <v>67.7</v>
      </c>
      <c r="C32" s="13">
        <f>'%C_BRIN-SH-OT'!H218</f>
        <v>6.1400000000000006</v>
      </c>
      <c r="D32" s="13">
        <f>'%C_BRIN-SH-OT'!H219</f>
        <v>35.28</v>
      </c>
      <c r="E32" s="13">
        <f>'%C_BRIN-SH-OT'!J217</f>
        <v>17.024999999999999</v>
      </c>
      <c r="F32" s="13">
        <f>'%C_BRIN-SH-OT'!J218</f>
        <v>3.256281</v>
      </c>
      <c r="G32" s="13">
        <f>'%C_BRIN-SH-OT'!J219</f>
        <v>46.211177000000006</v>
      </c>
    </row>
    <row r="33" spans="1:7" x14ac:dyDescent="0.2">
      <c r="A33" s="15" t="s">
        <v>450</v>
      </c>
      <c r="B33">
        <v>0</v>
      </c>
      <c r="C33">
        <v>0</v>
      </c>
      <c r="D33">
        <v>0</v>
      </c>
    </row>
    <row r="34" spans="1:7" x14ac:dyDescent="0.2">
      <c r="A34" s="15" t="s">
        <v>453</v>
      </c>
      <c r="B34">
        <v>0</v>
      </c>
      <c r="C34">
        <v>0</v>
      </c>
      <c r="D34">
        <v>0</v>
      </c>
    </row>
    <row r="35" spans="1:7" x14ac:dyDescent="0.2">
      <c r="A35" s="14" t="s">
        <v>330</v>
      </c>
      <c r="B35" s="13">
        <f>'%C_BRIN-SH-OT'!H225</f>
        <v>33</v>
      </c>
      <c r="C35" s="13">
        <f>'%C_BRIN-SH-OT'!H226</f>
        <v>0</v>
      </c>
      <c r="D35" s="13">
        <f>'%C_BRIN-SH-OT'!H227</f>
        <v>72.16</v>
      </c>
      <c r="E35" s="13">
        <f>'%C_BRIN-SH-OT'!J225</f>
        <v>52.874000000000002</v>
      </c>
      <c r="F35" s="13">
        <f>'%C_BRIN-SH-OT'!J226</f>
        <v>0</v>
      </c>
      <c r="G35" s="13">
        <f>'%C_BRIN-SH-OT'!J227</f>
        <v>33.672912999999994</v>
      </c>
    </row>
    <row r="36" spans="1:7" x14ac:dyDescent="0.2">
      <c r="A36" s="14" t="s">
        <v>337</v>
      </c>
      <c r="B36" s="13">
        <f>'%C_BRIN-SH-OT'!H232</f>
        <v>33</v>
      </c>
      <c r="C36" s="13">
        <f>'%C_BRIN-SH-OT'!H233</f>
        <v>2.86</v>
      </c>
      <c r="D36" s="13">
        <f>'%C_BRIN-SH-OT'!H234</f>
        <v>68.48</v>
      </c>
      <c r="E36" s="13">
        <f>'%C_BRIN-SH-OT'!J232</f>
        <v>52.874000000000002</v>
      </c>
      <c r="F36" s="13">
        <f>'%C_BRIN-SH-OT'!J233</f>
        <v>5.6543460000000003</v>
      </c>
      <c r="G36" s="13">
        <f>'%C_BRIN-SH-OT'!J234</f>
        <v>55.679318000000002</v>
      </c>
    </row>
    <row r="37" spans="1:7" x14ac:dyDescent="0.2">
      <c r="A37" s="15" t="s">
        <v>464</v>
      </c>
      <c r="B37">
        <v>0</v>
      </c>
      <c r="C37">
        <v>0</v>
      </c>
      <c r="D37">
        <v>0</v>
      </c>
    </row>
    <row r="38" spans="1:7" x14ac:dyDescent="0.2">
      <c r="A38" s="15" t="s">
        <v>467</v>
      </c>
      <c r="B38">
        <v>0</v>
      </c>
      <c r="C38">
        <v>0</v>
      </c>
      <c r="D38">
        <v>0</v>
      </c>
    </row>
    <row r="39" spans="1:7" x14ac:dyDescent="0.2">
      <c r="A39" s="15" t="s">
        <v>470</v>
      </c>
      <c r="B39">
        <v>0</v>
      </c>
      <c r="C39">
        <v>0</v>
      </c>
      <c r="D39">
        <v>0</v>
      </c>
    </row>
    <row r="40" spans="1:7" x14ac:dyDescent="0.2">
      <c r="A40" s="14" t="s">
        <v>350</v>
      </c>
      <c r="B40" s="13">
        <f>'%C_BRIN-SH-OT'!H241</f>
        <v>35.47</v>
      </c>
      <c r="C40" s="13">
        <f>'%C_BRIN-SH-OT'!H242</f>
        <v>37.42</v>
      </c>
      <c r="D40" s="13">
        <f>'%C_BRIN-SH-OT'!H243</f>
        <v>54.09</v>
      </c>
      <c r="E40" s="13">
        <f>'%C_BRIN-SH-OT'!J241</f>
        <v>46.863</v>
      </c>
      <c r="F40" s="13">
        <f>'%C_BRIN-SH-OT'!J242</f>
        <v>34.652279999999998</v>
      </c>
      <c r="G40" s="13">
        <f>'%C_BRIN-SH-OT'!J243</f>
        <v>17.285680000000003</v>
      </c>
    </row>
    <row r="41" spans="1:7" x14ac:dyDescent="0.2">
      <c r="A41" s="14" t="s">
        <v>351</v>
      </c>
      <c r="B41" s="13">
        <f>'%C_BRIN-SH-OT'!H250</f>
        <v>34.970178926441356</v>
      </c>
      <c r="C41" s="13">
        <f>'%C_BRIN-SH-OT'!H251</f>
        <v>32.087479999999999</v>
      </c>
      <c r="D41" s="13">
        <f>'%C_BRIN-SH-OT'!H252</f>
        <v>13.737574709741553</v>
      </c>
      <c r="E41" s="13">
        <f>'%C_BRIN-SH-OT'!J250</f>
        <v>42.9</v>
      </c>
      <c r="F41" s="13">
        <f>'%C_BRIN-SH-OT'!J251</f>
        <v>22.54</v>
      </c>
      <c r="G41" s="13">
        <f>'%C_BRIN-SH-OT'!J252</f>
        <v>31.419999999999998</v>
      </c>
    </row>
    <row r="42" spans="1:7" x14ac:dyDescent="0.2">
      <c r="A42" s="15" t="s">
        <v>471</v>
      </c>
      <c r="B42">
        <v>0</v>
      </c>
      <c r="C42">
        <v>0</v>
      </c>
      <c r="D42">
        <v>0</v>
      </c>
    </row>
    <row r="43" spans="1:7" x14ac:dyDescent="0.2">
      <c r="A43" s="15" t="s">
        <v>472</v>
      </c>
      <c r="B43">
        <v>0</v>
      </c>
      <c r="C43">
        <v>0</v>
      </c>
      <c r="D43">
        <v>0</v>
      </c>
    </row>
    <row r="44" spans="1:7" x14ac:dyDescent="0.2">
      <c r="A44" s="14" t="s">
        <v>354</v>
      </c>
      <c r="B44" s="13">
        <f>'%C_BRIN-SH-OT'!H258</f>
        <v>0.18</v>
      </c>
      <c r="C44" s="13">
        <f>'%C_BRIN-SH-OT'!H259</f>
        <v>6.04</v>
      </c>
      <c r="D44" s="13">
        <f>'%C_BRIN-SH-OT'!H260</f>
        <v>100</v>
      </c>
      <c r="E44" s="13">
        <f>'%C_BRIN-SH-OT'!J258</f>
        <v>18.499601990049754</v>
      </c>
      <c r="F44" s="13">
        <f>'%C_BRIN-SH-OT'!J259</f>
        <v>23.52</v>
      </c>
      <c r="G44" s="13">
        <f>'%C_BRIN-SH-OT'!J260</f>
        <v>39.1</v>
      </c>
    </row>
    <row r="45" spans="1:7" x14ac:dyDescent="0.2">
      <c r="A45" s="14" t="s">
        <v>357</v>
      </c>
      <c r="B45" s="13">
        <f>'%C_BRIN-SH-OT'!H265</f>
        <v>110.24</v>
      </c>
      <c r="C45" s="13">
        <f>'%C_BRIN-SH-OT'!H266</f>
        <v>9.1999999999999993</v>
      </c>
      <c r="D45" s="13">
        <f>'%C_BRIN-SH-OT'!H267</f>
        <v>0</v>
      </c>
      <c r="E45" s="13">
        <f>'%C_BRIN-SH-OT'!J265</f>
        <v>113.54</v>
      </c>
      <c r="F45" s="13">
        <f>'%C_BRIN-SH-OT'!J266</f>
        <v>5.98</v>
      </c>
      <c r="G45" s="13">
        <f>'%C_BRIN-SH-OT'!J267</f>
        <v>0.45999999999999996</v>
      </c>
    </row>
    <row r="46" spans="1:7" x14ac:dyDescent="0.2">
      <c r="A46" s="14" t="s">
        <v>360</v>
      </c>
      <c r="B46" s="13">
        <f>'%C_BRIN-SH-OT'!H273</f>
        <v>39.025846725646126</v>
      </c>
      <c r="C46" s="13">
        <f>'%C_BRIN-SH-OT'!H274</f>
        <v>43.339959999999998</v>
      </c>
      <c r="D46" s="13">
        <f>'%C_BRIN-SH-OT'!H275</f>
        <v>45.228628230616302</v>
      </c>
      <c r="E46" s="13">
        <f>'%C_BRIN-SH-OT'!J273</f>
        <v>18.639036240541611</v>
      </c>
      <c r="F46" s="13">
        <f>'%C_BRIN-SH-OT'!J274</f>
        <v>51.94</v>
      </c>
      <c r="G46" s="13">
        <f>'%C_BRIN-SH-OT'!J275</f>
        <v>57.18</v>
      </c>
    </row>
    <row r="47" spans="1:7" x14ac:dyDescent="0.2">
      <c r="A47" s="15" t="s">
        <v>475</v>
      </c>
      <c r="B47">
        <v>0</v>
      </c>
      <c r="C47">
        <v>0</v>
      </c>
      <c r="D47">
        <v>0</v>
      </c>
    </row>
    <row r="48" spans="1:7" x14ac:dyDescent="0.2">
      <c r="A48" s="15" t="s">
        <v>482</v>
      </c>
      <c r="B48">
        <v>0</v>
      </c>
      <c r="C48">
        <v>0</v>
      </c>
      <c r="D48">
        <v>0</v>
      </c>
    </row>
    <row r="49" spans="1:7" x14ac:dyDescent="0.2">
      <c r="A49" s="14" t="s">
        <v>485</v>
      </c>
      <c r="B49">
        <v>0</v>
      </c>
      <c r="C49">
        <v>0</v>
      </c>
      <c r="D49">
        <v>0</v>
      </c>
    </row>
    <row r="50" spans="1:7" x14ac:dyDescent="0.2">
      <c r="A50" s="14" t="s">
        <v>365</v>
      </c>
      <c r="B50" s="13">
        <f>'%C_BRIN-SH-OT'!H281</f>
        <v>72.400000000000006</v>
      </c>
      <c r="C50" s="13">
        <f>'%C_BRIN-SH-OT'!H282</f>
        <v>0</v>
      </c>
      <c r="D50" s="13">
        <f>'%C_BRIN-SH-OT'!H283</f>
        <v>0</v>
      </c>
      <c r="E50" s="13">
        <f>'%C_BRIN-SH-OT'!J281</f>
        <v>76.654011000000011</v>
      </c>
      <c r="F50" s="13">
        <f>'%C_BRIN-SH-OT'!J282</f>
        <v>0</v>
      </c>
      <c r="G50" s="13">
        <f>'%C_BRIN-SH-OT'!J283</f>
        <v>0</v>
      </c>
    </row>
  </sheetData>
  <sortState xmlns:xlrd2="http://schemas.microsoft.com/office/spreadsheetml/2017/richdata2" ref="A2:G50">
    <sortCondition ref="A2:A50"/>
  </sortState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948"/>
  <sheetViews>
    <sheetView topLeftCell="A925" workbookViewId="0">
      <selection activeCell="A948" sqref="A948"/>
    </sheetView>
  </sheetViews>
  <sheetFormatPr baseColWidth="10" defaultColWidth="8.83203125" defaultRowHeight="15" x14ac:dyDescent="0.2"/>
  <cols>
    <col min="3" max="3" width="52.33203125" bestFit="1" customWidth="1"/>
  </cols>
  <sheetData>
    <row r="1" spans="1:3" x14ac:dyDescent="0.2">
      <c r="A1" t="s">
        <v>1</v>
      </c>
      <c r="B1" t="s">
        <v>217</v>
      </c>
      <c r="C1" t="s">
        <v>3</v>
      </c>
    </row>
    <row r="2" spans="1:3" x14ac:dyDescent="0.2">
      <c r="A2" t="s">
        <v>2181</v>
      </c>
      <c r="B2" t="s">
        <v>390</v>
      </c>
      <c r="C2" t="s">
        <v>2180</v>
      </c>
    </row>
    <row r="3" spans="1:3" x14ac:dyDescent="0.2">
      <c r="A3" t="s">
        <v>2179</v>
      </c>
      <c r="C3" t="s">
        <v>2179</v>
      </c>
    </row>
    <row r="4" spans="1:3" x14ac:dyDescent="0.2">
      <c r="A4" t="s">
        <v>2178</v>
      </c>
      <c r="C4" t="s">
        <v>2177</v>
      </c>
    </row>
    <row r="5" spans="1:3" x14ac:dyDescent="0.2">
      <c r="A5" t="s">
        <v>403</v>
      </c>
      <c r="B5" t="s">
        <v>405</v>
      </c>
      <c r="C5" t="s">
        <v>404</v>
      </c>
    </row>
    <row r="6" spans="1:3" x14ac:dyDescent="0.2">
      <c r="A6" t="s">
        <v>2176</v>
      </c>
      <c r="C6" t="s">
        <v>2175</v>
      </c>
    </row>
    <row r="7" spans="1:3" x14ac:dyDescent="0.2">
      <c r="A7" t="s">
        <v>2174</v>
      </c>
      <c r="B7" t="s">
        <v>405</v>
      </c>
      <c r="C7" t="s">
        <v>2173</v>
      </c>
    </row>
    <row r="8" spans="1:3" x14ac:dyDescent="0.2">
      <c r="A8" t="s">
        <v>2172</v>
      </c>
    </row>
    <row r="9" spans="1:3" x14ac:dyDescent="0.2">
      <c r="A9" t="s">
        <v>2171</v>
      </c>
      <c r="C9" t="s">
        <v>2170</v>
      </c>
    </row>
    <row r="10" spans="1:3" x14ac:dyDescent="0.2">
      <c r="A10" t="s">
        <v>2169</v>
      </c>
      <c r="B10" t="s">
        <v>244</v>
      </c>
      <c r="C10" t="s">
        <v>2168</v>
      </c>
    </row>
    <row r="11" spans="1:3" x14ac:dyDescent="0.2">
      <c r="A11" t="s">
        <v>2167</v>
      </c>
    </row>
    <row r="12" spans="1:3" x14ac:dyDescent="0.2">
      <c r="A12" t="s">
        <v>410</v>
      </c>
      <c r="B12" t="s">
        <v>672</v>
      </c>
      <c r="C12" t="s">
        <v>2166</v>
      </c>
    </row>
    <row r="13" spans="1:3" x14ac:dyDescent="0.2">
      <c r="A13" t="s">
        <v>2165</v>
      </c>
      <c r="B13" t="s">
        <v>672</v>
      </c>
      <c r="C13" t="s">
        <v>2164</v>
      </c>
    </row>
    <row r="14" spans="1:3" x14ac:dyDescent="0.2">
      <c r="A14" t="s">
        <v>229</v>
      </c>
      <c r="B14" t="s">
        <v>244</v>
      </c>
      <c r="C14" t="s">
        <v>2163</v>
      </c>
    </row>
    <row r="15" spans="1:3" x14ac:dyDescent="0.2">
      <c r="A15" t="s">
        <v>39</v>
      </c>
      <c r="B15" t="s">
        <v>244</v>
      </c>
      <c r="C15" t="s">
        <v>2163</v>
      </c>
    </row>
    <row r="16" spans="1:3" x14ac:dyDescent="0.2">
      <c r="A16" t="s">
        <v>2162</v>
      </c>
      <c r="B16" t="s">
        <v>672</v>
      </c>
      <c r="C16" t="s">
        <v>2161</v>
      </c>
    </row>
    <row r="17" spans="1:3" x14ac:dyDescent="0.2">
      <c r="A17" t="s">
        <v>2160</v>
      </c>
      <c r="B17" t="s">
        <v>390</v>
      </c>
      <c r="C17" t="s">
        <v>2159</v>
      </c>
    </row>
    <row r="18" spans="1:3" x14ac:dyDescent="0.2">
      <c r="A18" t="s">
        <v>2158</v>
      </c>
      <c r="B18" t="s">
        <v>244</v>
      </c>
      <c r="C18" t="s">
        <v>2157</v>
      </c>
    </row>
    <row r="19" spans="1:3" x14ac:dyDescent="0.2">
      <c r="A19" t="s">
        <v>2156</v>
      </c>
      <c r="B19" t="s">
        <v>244</v>
      </c>
      <c r="C19" t="s">
        <v>2155</v>
      </c>
    </row>
    <row r="20" spans="1:3" x14ac:dyDescent="0.2">
      <c r="A20" t="s">
        <v>237</v>
      </c>
      <c r="B20" t="s">
        <v>390</v>
      </c>
      <c r="C20" t="s">
        <v>238</v>
      </c>
    </row>
    <row r="21" spans="1:3" x14ac:dyDescent="0.2">
      <c r="A21" t="s">
        <v>2154</v>
      </c>
      <c r="B21" t="s">
        <v>390</v>
      </c>
      <c r="C21" t="s">
        <v>2153</v>
      </c>
    </row>
    <row r="22" spans="1:3" x14ac:dyDescent="0.2">
      <c r="A22" t="s">
        <v>272</v>
      </c>
      <c r="B22" t="s">
        <v>390</v>
      </c>
      <c r="C22" t="s">
        <v>2152</v>
      </c>
    </row>
    <row r="23" spans="1:3" x14ac:dyDescent="0.2">
      <c r="A23" t="s">
        <v>49</v>
      </c>
      <c r="B23" t="s">
        <v>390</v>
      </c>
      <c r="C23" t="s">
        <v>50</v>
      </c>
    </row>
    <row r="24" spans="1:3" x14ac:dyDescent="0.2">
      <c r="A24" t="s">
        <v>335</v>
      </c>
      <c r="B24" t="s">
        <v>390</v>
      </c>
      <c r="C24" t="s">
        <v>336</v>
      </c>
    </row>
    <row r="25" spans="1:3" x14ac:dyDescent="0.2">
      <c r="A25" t="s">
        <v>2151</v>
      </c>
      <c r="B25" t="s">
        <v>390</v>
      </c>
      <c r="C25" t="s">
        <v>2150</v>
      </c>
    </row>
    <row r="26" spans="1:3" x14ac:dyDescent="0.2">
      <c r="A26" t="s">
        <v>2149</v>
      </c>
      <c r="B26" t="s">
        <v>672</v>
      </c>
      <c r="C26" t="s">
        <v>2148</v>
      </c>
    </row>
    <row r="27" spans="1:3" x14ac:dyDescent="0.2">
      <c r="A27" t="s">
        <v>2147</v>
      </c>
      <c r="C27" t="s">
        <v>2146</v>
      </c>
    </row>
    <row r="28" spans="1:3" x14ac:dyDescent="0.2">
      <c r="A28" t="s">
        <v>70</v>
      </c>
      <c r="B28" t="s">
        <v>244</v>
      </c>
      <c r="C28" t="s">
        <v>2145</v>
      </c>
    </row>
    <row r="29" spans="1:3" x14ac:dyDescent="0.2">
      <c r="A29" t="s">
        <v>2144</v>
      </c>
      <c r="C29" t="s">
        <v>2143</v>
      </c>
    </row>
    <row r="30" spans="1:3" x14ac:dyDescent="0.2">
      <c r="A30" t="s">
        <v>2142</v>
      </c>
      <c r="B30" t="s">
        <v>244</v>
      </c>
      <c r="C30" t="s">
        <v>2141</v>
      </c>
    </row>
    <row r="31" spans="1:3" x14ac:dyDescent="0.2">
      <c r="A31" t="s">
        <v>2140</v>
      </c>
      <c r="B31" t="s">
        <v>244</v>
      </c>
      <c r="C31" t="s">
        <v>2139</v>
      </c>
    </row>
    <row r="32" spans="1:3" x14ac:dyDescent="0.2">
      <c r="A32" t="s">
        <v>2138</v>
      </c>
      <c r="C32" t="s">
        <v>2137</v>
      </c>
    </row>
    <row r="33" spans="1:3" x14ac:dyDescent="0.2">
      <c r="A33" t="s">
        <v>2136</v>
      </c>
      <c r="B33" t="s">
        <v>244</v>
      </c>
      <c r="C33" t="s">
        <v>2135</v>
      </c>
    </row>
    <row r="34" spans="1:3" x14ac:dyDescent="0.2">
      <c r="A34" t="s">
        <v>2134</v>
      </c>
      <c r="B34" t="s">
        <v>556</v>
      </c>
      <c r="C34" t="s">
        <v>2133</v>
      </c>
    </row>
    <row r="35" spans="1:3" x14ac:dyDescent="0.2">
      <c r="A35" t="s">
        <v>2132</v>
      </c>
      <c r="B35" t="s">
        <v>244</v>
      </c>
      <c r="C35" t="s">
        <v>2131</v>
      </c>
    </row>
    <row r="36" spans="1:3" x14ac:dyDescent="0.2">
      <c r="A36" t="s">
        <v>2130</v>
      </c>
      <c r="C36" t="s">
        <v>2129</v>
      </c>
    </row>
    <row r="37" spans="1:3" x14ac:dyDescent="0.2">
      <c r="A37" t="s">
        <v>2128</v>
      </c>
      <c r="B37" t="s">
        <v>244</v>
      </c>
      <c r="C37" t="s">
        <v>2127</v>
      </c>
    </row>
    <row r="38" spans="1:3" x14ac:dyDescent="0.2">
      <c r="A38" t="s">
        <v>2126</v>
      </c>
      <c r="B38" t="s">
        <v>244</v>
      </c>
      <c r="C38" t="s">
        <v>2125</v>
      </c>
    </row>
    <row r="39" spans="1:3" x14ac:dyDescent="0.2">
      <c r="A39" t="s">
        <v>2124</v>
      </c>
      <c r="B39" t="s">
        <v>244</v>
      </c>
      <c r="C39" t="s">
        <v>2123</v>
      </c>
    </row>
    <row r="40" spans="1:3" x14ac:dyDescent="0.2">
      <c r="A40" t="s">
        <v>2122</v>
      </c>
      <c r="B40" t="s">
        <v>244</v>
      </c>
      <c r="C40" t="s">
        <v>2121</v>
      </c>
    </row>
    <row r="41" spans="1:3" x14ac:dyDescent="0.2">
      <c r="A41" t="s">
        <v>2120</v>
      </c>
      <c r="B41" t="s">
        <v>556</v>
      </c>
      <c r="C41" t="s">
        <v>2119</v>
      </c>
    </row>
    <row r="42" spans="1:3" x14ac:dyDescent="0.2">
      <c r="A42" t="s">
        <v>2118</v>
      </c>
      <c r="C42" t="s">
        <v>2117</v>
      </c>
    </row>
    <row r="43" spans="1:3" x14ac:dyDescent="0.2">
      <c r="A43" t="s">
        <v>2116</v>
      </c>
      <c r="B43" t="s">
        <v>244</v>
      </c>
      <c r="C43" t="s">
        <v>2115</v>
      </c>
    </row>
    <row r="44" spans="1:3" x14ac:dyDescent="0.2">
      <c r="A44" t="s">
        <v>2114</v>
      </c>
      <c r="C44" t="s">
        <v>2113</v>
      </c>
    </row>
    <row r="45" spans="1:3" x14ac:dyDescent="0.2">
      <c r="A45" t="s">
        <v>2112</v>
      </c>
      <c r="B45" t="s">
        <v>244</v>
      </c>
      <c r="C45" t="s">
        <v>2111</v>
      </c>
    </row>
    <row r="46" spans="1:3" x14ac:dyDescent="0.2">
      <c r="A46" t="s">
        <v>2110</v>
      </c>
      <c r="B46" t="s">
        <v>244</v>
      </c>
      <c r="C46" t="s">
        <v>2109</v>
      </c>
    </row>
    <row r="47" spans="1:3" x14ac:dyDescent="0.2">
      <c r="A47" t="s">
        <v>2108</v>
      </c>
      <c r="B47" t="s">
        <v>244</v>
      </c>
      <c r="C47" t="s">
        <v>2107</v>
      </c>
    </row>
    <row r="48" spans="1:3" x14ac:dyDescent="0.2">
      <c r="A48" t="s">
        <v>2106</v>
      </c>
      <c r="B48" t="s">
        <v>244</v>
      </c>
      <c r="C48" t="s">
        <v>2105</v>
      </c>
    </row>
    <row r="49" spans="1:3" x14ac:dyDescent="0.2">
      <c r="A49" t="s">
        <v>196</v>
      </c>
      <c r="B49" t="s">
        <v>244</v>
      </c>
      <c r="C49" t="s">
        <v>197</v>
      </c>
    </row>
    <row r="50" spans="1:3" x14ac:dyDescent="0.2">
      <c r="A50" t="s">
        <v>2104</v>
      </c>
      <c r="B50" t="s">
        <v>390</v>
      </c>
      <c r="C50" t="s">
        <v>2103</v>
      </c>
    </row>
    <row r="51" spans="1:3" x14ac:dyDescent="0.2">
      <c r="A51" t="s">
        <v>2102</v>
      </c>
      <c r="C51" t="s">
        <v>2101</v>
      </c>
    </row>
    <row r="52" spans="1:3" x14ac:dyDescent="0.2">
      <c r="A52" t="s">
        <v>2100</v>
      </c>
      <c r="B52" t="s">
        <v>244</v>
      </c>
      <c r="C52" t="s">
        <v>2099</v>
      </c>
    </row>
    <row r="53" spans="1:3" x14ac:dyDescent="0.2">
      <c r="A53" t="s">
        <v>2098</v>
      </c>
      <c r="B53" t="s">
        <v>390</v>
      </c>
      <c r="C53" t="s">
        <v>2097</v>
      </c>
    </row>
    <row r="54" spans="1:3" x14ac:dyDescent="0.2">
      <c r="A54" t="s">
        <v>245</v>
      </c>
      <c r="B54" t="s">
        <v>244</v>
      </c>
      <c r="C54" t="s">
        <v>2096</v>
      </c>
    </row>
    <row r="55" spans="1:3" x14ac:dyDescent="0.2">
      <c r="A55" t="s">
        <v>231</v>
      </c>
      <c r="B55" t="s">
        <v>244</v>
      </c>
      <c r="C55" t="s">
        <v>2095</v>
      </c>
    </row>
    <row r="56" spans="1:3" x14ac:dyDescent="0.2">
      <c r="A56" t="s">
        <v>2094</v>
      </c>
      <c r="B56" t="s">
        <v>390</v>
      </c>
      <c r="C56" t="s">
        <v>2093</v>
      </c>
    </row>
    <row r="57" spans="1:3" x14ac:dyDescent="0.2">
      <c r="A57" t="s">
        <v>419</v>
      </c>
      <c r="B57" t="s">
        <v>390</v>
      </c>
      <c r="C57" t="s">
        <v>861</v>
      </c>
    </row>
    <row r="58" spans="1:3" x14ac:dyDescent="0.2">
      <c r="A58" t="s">
        <v>110</v>
      </c>
      <c r="B58" t="s">
        <v>244</v>
      </c>
      <c r="C58" t="s">
        <v>2092</v>
      </c>
    </row>
    <row r="59" spans="1:3" x14ac:dyDescent="0.2">
      <c r="A59" t="s">
        <v>408</v>
      </c>
      <c r="B59" t="s">
        <v>390</v>
      </c>
      <c r="C59" t="s">
        <v>409</v>
      </c>
    </row>
    <row r="60" spans="1:3" x14ac:dyDescent="0.2">
      <c r="A60" t="s">
        <v>438</v>
      </c>
      <c r="B60" t="s">
        <v>217</v>
      </c>
      <c r="C60" t="s">
        <v>439</v>
      </c>
    </row>
    <row r="61" spans="1:3" x14ac:dyDescent="0.2">
      <c r="A61" t="s">
        <v>194</v>
      </c>
      <c r="B61" t="s">
        <v>244</v>
      </c>
      <c r="C61" t="s">
        <v>195</v>
      </c>
    </row>
    <row r="62" spans="1:3" x14ac:dyDescent="0.2">
      <c r="A62" t="s">
        <v>440</v>
      </c>
      <c r="B62" t="s">
        <v>244</v>
      </c>
      <c r="C62" t="s">
        <v>2091</v>
      </c>
    </row>
    <row r="63" spans="1:3" x14ac:dyDescent="0.2">
      <c r="A63" t="s">
        <v>2090</v>
      </c>
      <c r="C63" t="s">
        <v>2089</v>
      </c>
    </row>
    <row r="64" spans="1:3" x14ac:dyDescent="0.2">
      <c r="A64" t="s">
        <v>148</v>
      </c>
      <c r="B64" t="s">
        <v>244</v>
      </c>
      <c r="C64" t="s">
        <v>2088</v>
      </c>
    </row>
    <row r="65" spans="1:3" x14ac:dyDescent="0.2">
      <c r="A65" t="s">
        <v>2087</v>
      </c>
      <c r="B65" t="s">
        <v>244</v>
      </c>
      <c r="C65" t="s">
        <v>2086</v>
      </c>
    </row>
    <row r="66" spans="1:3" x14ac:dyDescent="0.2">
      <c r="A66" t="s">
        <v>2085</v>
      </c>
      <c r="B66" t="s">
        <v>244</v>
      </c>
      <c r="C66" t="s">
        <v>2084</v>
      </c>
    </row>
    <row r="67" spans="1:3" x14ac:dyDescent="0.2">
      <c r="A67" t="s">
        <v>2083</v>
      </c>
      <c r="B67" t="s">
        <v>244</v>
      </c>
      <c r="C67" t="s">
        <v>2082</v>
      </c>
    </row>
    <row r="68" spans="1:3" x14ac:dyDescent="0.2">
      <c r="A68" t="s">
        <v>2081</v>
      </c>
      <c r="B68" t="s">
        <v>244</v>
      </c>
      <c r="C68" t="s">
        <v>2080</v>
      </c>
    </row>
    <row r="69" spans="1:3" x14ac:dyDescent="0.2">
      <c r="A69" t="s">
        <v>2079</v>
      </c>
      <c r="B69" t="s">
        <v>390</v>
      </c>
      <c r="C69" t="s">
        <v>2078</v>
      </c>
    </row>
    <row r="70" spans="1:3" x14ac:dyDescent="0.2">
      <c r="A70" t="s">
        <v>2077</v>
      </c>
      <c r="B70" t="s">
        <v>390</v>
      </c>
      <c r="C70" t="s">
        <v>2076</v>
      </c>
    </row>
    <row r="71" spans="1:3" x14ac:dyDescent="0.2">
      <c r="A71" t="s">
        <v>2075</v>
      </c>
      <c r="B71" t="s">
        <v>390</v>
      </c>
      <c r="C71" t="s">
        <v>2074</v>
      </c>
    </row>
    <row r="72" spans="1:3" x14ac:dyDescent="0.2">
      <c r="A72" t="s">
        <v>2073</v>
      </c>
      <c r="B72" t="s">
        <v>557</v>
      </c>
      <c r="C72" t="s">
        <v>2072</v>
      </c>
    </row>
    <row r="73" spans="1:3" x14ac:dyDescent="0.2">
      <c r="A73" t="s">
        <v>456</v>
      </c>
      <c r="B73" t="s">
        <v>244</v>
      </c>
      <c r="C73" t="s">
        <v>2071</v>
      </c>
    </row>
    <row r="74" spans="1:3" x14ac:dyDescent="0.2">
      <c r="A74" t="s">
        <v>2070</v>
      </c>
      <c r="B74" t="s">
        <v>557</v>
      </c>
      <c r="C74" t="s">
        <v>2069</v>
      </c>
    </row>
    <row r="75" spans="1:3" x14ac:dyDescent="0.2">
      <c r="A75" t="s">
        <v>2068</v>
      </c>
      <c r="C75" t="s">
        <v>2067</v>
      </c>
    </row>
    <row r="76" spans="1:3" x14ac:dyDescent="0.2">
      <c r="A76" t="s">
        <v>417</v>
      </c>
      <c r="B76" t="s">
        <v>244</v>
      </c>
      <c r="C76" t="s">
        <v>2066</v>
      </c>
    </row>
    <row r="77" spans="1:3" x14ac:dyDescent="0.2">
      <c r="A77" t="s">
        <v>2065</v>
      </c>
      <c r="B77" t="s">
        <v>390</v>
      </c>
      <c r="C77" t="s">
        <v>2064</v>
      </c>
    </row>
    <row r="78" spans="1:3" x14ac:dyDescent="0.2">
      <c r="A78" t="s">
        <v>160</v>
      </c>
      <c r="B78" t="s">
        <v>244</v>
      </c>
      <c r="C78" t="s">
        <v>2063</v>
      </c>
    </row>
    <row r="79" spans="1:3" x14ac:dyDescent="0.2">
      <c r="A79" t="s">
        <v>2062</v>
      </c>
      <c r="B79" t="s">
        <v>390</v>
      </c>
      <c r="C79" t="s">
        <v>2061</v>
      </c>
    </row>
    <row r="80" spans="1:3" x14ac:dyDescent="0.2">
      <c r="A80" t="s">
        <v>2060</v>
      </c>
      <c r="B80" t="s">
        <v>244</v>
      </c>
      <c r="C80" t="s">
        <v>2059</v>
      </c>
    </row>
    <row r="81" spans="1:3" x14ac:dyDescent="0.2">
      <c r="A81" t="s">
        <v>2058</v>
      </c>
      <c r="B81" t="s">
        <v>244</v>
      </c>
      <c r="C81" t="s">
        <v>2057</v>
      </c>
    </row>
    <row r="82" spans="1:3" x14ac:dyDescent="0.2">
      <c r="A82" t="s">
        <v>2056</v>
      </c>
      <c r="B82" t="s">
        <v>557</v>
      </c>
      <c r="C82" t="s">
        <v>2055</v>
      </c>
    </row>
    <row r="83" spans="1:3" x14ac:dyDescent="0.2">
      <c r="A83" t="s">
        <v>2054</v>
      </c>
      <c r="B83" t="s">
        <v>244</v>
      </c>
      <c r="C83" t="s">
        <v>2053</v>
      </c>
    </row>
    <row r="84" spans="1:3" x14ac:dyDescent="0.2">
      <c r="A84" t="s">
        <v>136</v>
      </c>
      <c r="B84" t="s">
        <v>244</v>
      </c>
      <c r="C84" t="s">
        <v>2052</v>
      </c>
    </row>
    <row r="85" spans="1:3" x14ac:dyDescent="0.2">
      <c r="A85" t="s">
        <v>2051</v>
      </c>
      <c r="B85" t="s">
        <v>390</v>
      </c>
      <c r="C85" t="s">
        <v>2050</v>
      </c>
    </row>
    <row r="86" spans="1:3" x14ac:dyDescent="0.2">
      <c r="A86" t="s">
        <v>2049</v>
      </c>
      <c r="B86" t="s">
        <v>390</v>
      </c>
      <c r="C86" t="s">
        <v>2048</v>
      </c>
    </row>
    <row r="87" spans="1:3" x14ac:dyDescent="0.2">
      <c r="A87" t="s">
        <v>262</v>
      </c>
      <c r="B87" t="s">
        <v>244</v>
      </c>
      <c r="C87" t="s">
        <v>2047</v>
      </c>
    </row>
    <row r="88" spans="1:3" x14ac:dyDescent="0.2">
      <c r="A88" t="s">
        <v>2046</v>
      </c>
      <c r="B88" t="s">
        <v>390</v>
      </c>
      <c r="C88" t="s">
        <v>2045</v>
      </c>
    </row>
    <row r="89" spans="1:3" x14ac:dyDescent="0.2">
      <c r="A89" t="s">
        <v>37</v>
      </c>
      <c r="B89" t="s">
        <v>244</v>
      </c>
      <c r="C89" t="s">
        <v>2044</v>
      </c>
    </row>
    <row r="90" spans="1:3" x14ac:dyDescent="0.2">
      <c r="A90" t="s">
        <v>2043</v>
      </c>
      <c r="B90" t="s">
        <v>390</v>
      </c>
      <c r="C90" t="s">
        <v>2042</v>
      </c>
    </row>
    <row r="91" spans="1:3" x14ac:dyDescent="0.2">
      <c r="A91" t="s">
        <v>2041</v>
      </c>
      <c r="C91" t="s">
        <v>2040</v>
      </c>
    </row>
    <row r="92" spans="1:3" x14ac:dyDescent="0.2">
      <c r="A92" t="s">
        <v>545</v>
      </c>
      <c r="C92" t="s">
        <v>546</v>
      </c>
    </row>
    <row r="93" spans="1:3" x14ac:dyDescent="0.2">
      <c r="A93" t="s">
        <v>2039</v>
      </c>
      <c r="B93" t="s">
        <v>244</v>
      </c>
      <c r="C93" t="s">
        <v>2038</v>
      </c>
    </row>
    <row r="94" spans="1:3" x14ac:dyDescent="0.2">
      <c r="A94" t="s">
        <v>2037</v>
      </c>
      <c r="B94" t="s">
        <v>557</v>
      </c>
      <c r="C94" t="s">
        <v>2036</v>
      </c>
    </row>
    <row r="95" spans="1:3" x14ac:dyDescent="0.2">
      <c r="A95" t="s">
        <v>2035</v>
      </c>
      <c r="C95" t="s">
        <v>2034</v>
      </c>
    </row>
    <row r="96" spans="1:3" x14ac:dyDescent="0.2">
      <c r="A96" t="s">
        <v>2033</v>
      </c>
      <c r="B96" t="s">
        <v>390</v>
      </c>
      <c r="C96" t="s">
        <v>2032</v>
      </c>
    </row>
    <row r="97" spans="1:3" x14ac:dyDescent="0.2">
      <c r="A97" t="s">
        <v>242</v>
      </c>
      <c r="B97" t="s">
        <v>390</v>
      </c>
      <c r="C97" t="s">
        <v>2031</v>
      </c>
    </row>
    <row r="98" spans="1:3" x14ac:dyDescent="0.2">
      <c r="A98" t="s">
        <v>2030</v>
      </c>
      <c r="B98" t="s">
        <v>244</v>
      </c>
      <c r="C98" t="s">
        <v>2029</v>
      </c>
    </row>
    <row r="99" spans="1:3" x14ac:dyDescent="0.2">
      <c r="A99" t="s">
        <v>2028</v>
      </c>
      <c r="B99" t="s">
        <v>244</v>
      </c>
      <c r="C99" t="s">
        <v>2027</v>
      </c>
    </row>
    <row r="100" spans="1:3" x14ac:dyDescent="0.2">
      <c r="A100" t="s">
        <v>2026</v>
      </c>
      <c r="B100" t="s">
        <v>244</v>
      </c>
      <c r="C100" t="s">
        <v>2025</v>
      </c>
    </row>
    <row r="101" spans="1:3" x14ac:dyDescent="0.2">
      <c r="A101" t="s">
        <v>2024</v>
      </c>
      <c r="B101" t="s">
        <v>244</v>
      </c>
      <c r="C101" t="s">
        <v>2023</v>
      </c>
    </row>
    <row r="102" spans="1:3" x14ac:dyDescent="0.2">
      <c r="A102" t="s">
        <v>2022</v>
      </c>
      <c r="B102" t="s">
        <v>244</v>
      </c>
      <c r="C102" t="s">
        <v>2021</v>
      </c>
    </row>
    <row r="103" spans="1:3" x14ac:dyDescent="0.2">
      <c r="A103" t="s">
        <v>2020</v>
      </c>
      <c r="B103" t="s">
        <v>244</v>
      </c>
      <c r="C103" t="s">
        <v>2019</v>
      </c>
    </row>
    <row r="104" spans="1:3" x14ac:dyDescent="0.2">
      <c r="A104" t="s">
        <v>2018</v>
      </c>
      <c r="B104" t="s">
        <v>244</v>
      </c>
      <c r="C104" t="s">
        <v>2017</v>
      </c>
    </row>
    <row r="105" spans="1:3" x14ac:dyDescent="0.2">
      <c r="A105" t="s">
        <v>2016</v>
      </c>
      <c r="B105" t="s">
        <v>244</v>
      </c>
      <c r="C105" t="s">
        <v>2015</v>
      </c>
    </row>
    <row r="106" spans="1:3" x14ac:dyDescent="0.2">
      <c r="A106" t="s">
        <v>2014</v>
      </c>
      <c r="B106" t="s">
        <v>244</v>
      </c>
      <c r="C106" t="s">
        <v>2013</v>
      </c>
    </row>
    <row r="107" spans="1:3" x14ac:dyDescent="0.2">
      <c r="A107" t="s">
        <v>2012</v>
      </c>
      <c r="B107" t="s">
        <v>244</v>
      </c>
      <c r="C107" t="s">
        <v>2011</v>
      </c>
    </row>
    <row r="108" spans="1:3" x14ac:dyDescent="0.2">
      <c r="A108" t="s">
        <v>2010</v>
      </c>
      <c r="B108" t="s">
        <v>244</v>
      </c>
      <c r="C108" t="s">
        <v>2009</v>
      </c>
    </row>
    <row r="109" spans="1:3" x14ac:dyDescent="0.2">
      <c r="A109" t="s">
        <v>2008</v>
      </c>
      <c r="B109" t="s">
        <v>244</v>
      </c>
      <c r="C109" t="s">
        <v>2007</v>
      </c>
    </row>
    <row r="110" spans="1:3" x14ac:dyDescent="0.2">
      <c r="A110" t="s">
        <v>2006</v>
      </c>
      <c r="B110" t="s">
        <v>244</v>
      </c>
      <c r="C110" t="s">
        <v>2005</v>
      </c>
    </row>
    <row r="111" spans="1:3" x14ac:dyDescent="0.2">
      <c r="A111" t="s">
        <v>2004</v>
      </c>
      <c r="B111" t="s">
        <v>244</v>
      </c>
      <c r="C111" t="s">
        <v>2003</v>
      </c>
    </row>
    <row r="112" spans="1:3" x14ac:dyDescent="0.2">
      <c r="A112" t="s">
        <v>2002</v>
      </c>
      <c r="B112" t="s">
        <v>244</v>
      </c>
      <c r="C112" t="s">
        <v>2001</v>
      </c>
    </row>
    <row r="113" spans="1:3" x14ac:dyDescent="0.2">
      <c r="A113" t="s">
        <v>2000</v>
      </c>
      <c r="B113" t="s">
        <v>244</v>
      </c>
      <c r="C113" t="s">
        <v>1999</v>
      </c>
    </row>
    <row r="114" spans="1:3" x14ac:dyDescent="0.2">
      <c r="A114" t="s">
        <v>1998</v>
      </c>
      <c r="B114" t="s">
        <v>244</v>
      </c>
      <c r="C114" t="s">
        <v>1997</v>
      </c>
    </row>
    <row r="115" spans="1:3" x14ac:dyDescent="0.2">
      <c r="A115" t="s">
        <v>1996</v>
      </c>
      <c r="B115" t="s">
        <v>244</v>
      </c>
      <c r="C115" t="s">
        <v>1995</v>
      </c>
    </row>
    <row r="116" spans="1:3" x14ac:dyDescent="0.2">
      <c r="A116" t="s">
        <v>112</v>
      </c>
      <c r="B116" t="s">
        <v>244</v>
      </c>
      <c r="C116" t="s">
        <v>113</v>
      </c>
    </row>
    <row r="117" spans="1:3" x14ac:dyDescent="0.2">
      <c r="A117" t="s">
        <v>1994</v>
      </c>
      <c r="B117" t="s">
        <v>244</v>
      </c>
      <c r="C117" t="s">
        <v>1993</v>
      </c>
    </row>
    <row r="118" spans="1:3" x14ac:dyDescent="0.2">
      <c r="A118" t="s">
        <v>1992</v>
      </c>
      <c r="B118" t="s">
        <v>244</v>
      </c>
      <c r="C118" t="s">
        <v>1991</v>
      </c>
    </row>
    <row r="119" spans="1:3" x14ac:dyDescent="0.2">
      <c r="A119" t="s">
        <v>338</v>
      </c>
      <c r="B119" t="s">
        <v>244</v>
      </c>
      <c r="C119" t="s">
        <v>339</v>
      </c>
    </row>
    <row r="120" spans="1:3" x14ac:dyDescent="0.2">
      <c r="A120" t="s">
        <v>1990</v>
      </c>
      <c r="C120" t="s">
        <v>1989</v>
      </c>
    </row>
    <row r="121" spans="1:3" x14ac:dyDescent="0.2">
      <c r="A121" t="s">
        <v>1988</v>
      </c>
      <c r="B121" t="s">
        <v>556</v>
      </c>
      <c r="C121" t="s">
        <v>1987</v>
      </c>
    </row>
    <row r="122" spans="1:3" x14ac:dyDescent="0.2">
      <c r="A122" t="s">
        <v>1986</v>
      </c>
      <c r="C122" t="s">
        <v>1985</v>
      </c>
    </row>
    <row r="123" spans="1:3" x14ac:dyDescent="0.2">
      <c r="A123" t="s">
        <v>1984</v>
      </c>
      <c r="B123" t="s">
        <v>390</v>
      </c>
      <c r="C123" t="s">
        <v>1983</v>
      </c>
    </row>
    <row r="124" spans="1:3" x14ac:dyDescent="0.2">
      <c r="A124" t="s">
        <v>1982</v>
      </c>
      <c r="C124" t="s">
        <v>1981</v>
      </c>
    </row>
    <row r="125" spans="1:3" x14ac:dyDescent="0.2">
      <c r="A125" t="s">
        <v>33</v>
      </c>
      <c r="B125" t="s">
        <v>244</v>
      </c>
      <c r="C125" t="s">
        <v>1980</v>
      </c>
    </row>
    <row r="126" spans="1:3" x14ac:dyDescent="0.2">
      <c r="A126" t="s">
        <v>1979</v>
      </c>
      <c r="B126" t="s">
        <v>557</v>
      </c>
      <c r="C126" t="s">
        <v>1978</v>
      </c>
    </row>
    <row r="127" spans="1:3" x14ac:dyDescent="0.2">
      <c r="A127" t="s">
        <v>1977</v>
      </c>
      <c r="B127" t="s">
        <v>557</v>
      </c>
      <c r="C127" t="s">
        <v>1976</v>
      </c>
    </row>
    <row r="128" spans="1:3" x14ac:dyDescent="0.2">
      <c r="A128" t="s">
        <v>1975</v>
      </c>
      <c r="B128" t="s">
        <v>244</v>
      </c>
      <c r="C128" t="s">
        <v>1974</v>
      </c>
    </row>
    <row r="129" spans="1:3" x14ac:dyDescent="0.2">
      <c r="A129" t="s">
        <v>1973</v>
      </c>
      <c r="C129" t="s">
        <v>1972</v>
      </c>
    </row>
    <row r="130" spans="1:3" x14ac:dyDescent="0.2">
      <c r="A130" t="s">
        <v>1971</v>
      </c>
      <c r="C130" t="s">
        <v>1970</v>
      </c>
    </row>
    <row r="131" spans="1:3" x14ac:dyDescent="0.2">
      <c r="A131" t="s">
        <v>1969</v>
      </c>
      <c r="B131" t="s">
        <v>557</v>
      </c>
      <c r="C131" t="s">
        <v>1968</v>
      </c>
    </row>
    <row r="132" spans="1:3" x14ac:dyDescent="0.2">
      <c r="A132" t="s">
        <v>1967</v>
      </c>
      <c r="B132" t="s">
        <v>557</v>
      </c>
      <c r="C132" t="s">
        <v>1966</v>
      </c>
    </row>
    <row r="133" spans="1:3" x14ac:dyDescent="0.2">
      <c r="A133" t="s">
        <v>1965</v>
      </c>
      <c r="C133" t="s">
        <v>1964</v>
      </c>
    </row>
    <row r="134" spans="1:3" x14ac:dyDescent="0.2">
      <c r="A134" t="s">
        <v>1963</v>
      </c>
      <c r="B134" t="s">
        <v>557</v>
      </c>
      <c r="C134" t="s">
        <v>1962</v>
      </c>
    </row>
    <row r="135" spans="1:3" x14ac:dyDescent="0.2">
      <c r="A135" t="s">
        <v>1961</v>
      </c>
      <c r="C135" t="s">
        <v>1960</v>
      </c>
    </row>
    <row r="136" spans="1:3" x14ac:dyDescent="0.2">
      <c r="A136" t="s">
        <v>1959</v>
      </c>
      <c r="C136" t="s">
        <v>1958</v>
      </c>
    </row>
    <row r="137" spans="1:3" x14ac:dyDescent="0.2">
      <c r="A137" t="s">
        <v>1957</v>
      </c>
      <c r="B137" t="s">
        <v>244</v>
      </c>
      <c r="C137" t="s">
        <v>1956</v>
      </c>
    </row>
    <row r="138" spans="1:3" x14ac:dyDescent="0.2">
      <c r="A138" t="s">
        <v>1955</v>
      </c>
      <c r="B138" t="s">
        <v>244</v>
      </c>
      <c r="C138" t="s">
        <v>1954</v>
      </c>
    </row>
    <row r="139" spans="1:3" x14ac:dyDescent="0.2">
      <c r="A139" t="s">
        <v>1953</v>
      </c>
      <c r="C139" t="s">
        <v>1952</v>
      </c>
    </row>
    <row r="140" spans="1:3" x14ac:dyDescent="0.2">
      <c r="A140" t="s">
        <v>1951</v>
      </c>
      <c r="C140" t="s">
        <v>1950</v>
      </c>
    </row>
    <row r="141" spans="1:3" x14ac:dyDescent="0.2">
      <c r="A141" t="s">
        <v>1949</v>
      </c>
      <c r="C141" t="s">
        <v>1948</v>
      </c>
    </row>
    <row r="142" spans="1:3" x14ac:dyDescent="0.2">
      <c r="A142" t="s">
        <v>1947</v>
      </c>
      <c r="C142" t="s">
        <v>1946</v>
      </c>
    </row>
    <row r="143" spans="1:3" x14ac:dyDescent="0.2">
      <c r="A143" t="s">
        <v>580</v>
      </c>
      <c r="C143" t="s">
        <v>581</v>
      </c>
    </row>
    <row r="144" spans="1:3" x14ac:dyDescent="0.2">
      <c r="A144" t="s">
        <v>218</v>
      </c>
      <c r="B144" t="s">
        <v>390</v>
      </c>
      <c r="C144" t="s">
        <v>1945</v>
      </c>
    </row>
    <row r="145" spans="1:3" x14ac:dyDescent="0.2">
      <c r="A145" t="s">
        <v>1944</v>
      </c>
      <c r="B145" t="s">
        <v>390</v>
      </c>
      <c r="C145" t="s">
        <v>1943</v>
      </c>
    </row>
    <row r="146" spans="1:3" x14ac:dyDescent="0.2">
      <c r="A146" t="s">
        <v>192</v>
      </c>
      <c r="B146" t="s">
        <v>390</v>
      </c>
      <c r="C146" t="s">
        <v>1942</v>
      </c>
    </row>
    <row r="147" spans="1:3" x14ac:dyDescent="0.2">
      <c r="A147" t="s">
        <v>140</v>
      </c>
      <c r="B147" t="s">
        <v>390</v>
      </c>
      <c r="C147" t="s">
        <v>1941</v>
      </c>
    </row>
    <row r="148" spans="1:3" x14ac:dyDescent="0.2">
      <c r="A148" t="s">
        <v>1940</v>
      </c>
      <c r="B148" t="s">
        <v>390</v>
      </c>
      <c r="C148" t="s">
        <v>1939</v>
      </c>
    </row>
    <row r="149" spans="1:3" x14ac:dyDescent="0.2">
      <c r="A149" t="s">
        <v>1938</v>
      </c>
      <c r="B149" t="s">
        <v>244</v>
      </c>
      <c r="C149" t="s">
        <v>1937</v>
      </c>
    </row>
    <row r="150" spans="1:3" x14ac:dyDescent="0.2">
      <c r="A150" t="s">
        <v>198</v>
      </c>
      <c r="B150" t="s">
        <v>390</v>
      </c>
      <c r="C150" t="s">
        <v>1936</v>
      </c>
    </row>
    <row r="151" spans="1:3" x14ac:dyDescent="0.2">
      <c r="A151" t="s">
        <v>1935</v>
      </c>
      <c r="B151" t="s">
        <v>390</v>
      </c>
      <c r="C151" t="s">
        <v>1934</v>
      </c>
    </row>
    <row r="152" spans="1:3" x14ac:dyDescent="0.2">
      <c r="A152" t="s">
        <v>1933</v>
      </c>
      <c r="C152" t="s">
        <v>1932</v>
      </c>
    </row>
    <row r="153" spans="1:3" x14ac:dyDescent="0.2">
      <c r="A153" t="s">
        <v>1931</v>
      </c>
      <c r="B153" t="s">
        <v>390</v>
      </c>
      <c r="C153" t="s">
        <v>1930</v>
      </c>
    </row>
    <row r="154" spans="1:3" x14ac:dyDescent="0.2">
      <c r="A154" t="s">
        <v>1929</v>
      </c>
      <c r="C154" t="s">
        <v>1928</v>
      </c>
    </row>
    <row r="155" spans="1:3" x14ac:dyDescent="0.2">
      <c r="A155" t="s">
        <v>1927</v>
      </c>
      <c r="B155" t="s">
        <v>390</v>
      </c>
      <c r="C155" t="s">
        <v>1926</v>
      </c>
    </row>
    <row r="156" spans="1:3" x14ac:dyDescent="0.2">
      <c r="A156" t="s">
        <v>1925</v>
      </c>
      <c r="C156" t="s">
        <v>1924</v>
      </c>
    </row>
    <row r="157" spans="1:3" x14ac:dyDescent="0.2">
      <c r="A157" t="s">
        <v>1923</v>
      </c>
      <c r="B157" t="s">
        <v>557</v>
      </c>
      <c r="C157" t="s">
        <v>1922</v>
      </c>
    </row>
    <row r="158" spans="1:3" x14ac:dyDescent="0.2">
      <c r="A158" t="s">
        <v>361</v>
      </c>
      <c r="B158" t="s">
        <v>557</v>
      </c>
      <c r="C158" t="s">
        <v>1921</v>
      </c>
    </row>
    <row r="159" spans="1:3" x14ac:dyDescent="0.2">
      <c r="A159" t="s">
        <v>253</v>
      </c>
      <c r="B159" t="s">
        <v>390</v>
      </c>
      <c r="C159" t="s">
        <v>1920</v>
      </c>
    </row>
    <row r="160" spans="1:3" x14ac:dyDescent="0.2">
      <c r="A160" t="s">
        <v>186</v>
      </c>
      <c r="B160" t="s">
        <v>244</v>
      </c>
      <c r="C160" t="s">
        <v>187</v>
      </c>
    </row>
    <row r="161" spans="1:3" x14ac:dyDescent="0.2">
      <c r="A161" t="s">
        <v>1919</v>
      </c>
      <c r="C161" t="s">
        <v>1918</v>
      </c>
    </row>
    <row r="162" spans="1:3" x14ac:dyDescent="0.2">
      <c r="A162" t="s">
        <v>1917</v>
      </c>
      <c r="C162" t="s">
        <v>1916</v>
      </c>
    </row>
    <row r="163" spans="1:3" x14ac:dyDescent="0.2">
      <c r="A163" t="s">
        <v>422</v>
      </c>
      <c r="B163" t="s">
        <v>557</v>
      </c>
      <c r="C163" t="s">
        <v>1915</v>
      </c>
    </row>
    <row r="164" spans="1:3" x14ac:dyDescent="0.2">
      <c r="A164" t="s">
        <v>180</v>
      </c>
      <c r="B164" t="s">
        <v>557</v>
      </c>
      <c r="C164" t="s">
        <v>181</v>
      </c>
    </row>
    <row r="165" spans="1:3" x14ac:dyDescent="0.2">
      <c r="A165" t="s">
        <v>8</v>
      </c>
      <c r="B165" t="s">
        <v>390</v>
      </c>
      <c r="C165" t="s">
        <v>1914</v>
      </c>
    </row>
    <row r="166" spans="1:3" x14ac:dyDescent="0.2">
      <c r="A166" t="s">
        <v>346</v>
      </c>
      <c r="B166" t="s">
        <v>390</v>
      </c>
      <c r="C166" t="s">
        <v>347</v>
      </c>
    </row>
    <row r="167" spans="1:3" x14ac:dyDescent="0.2">
      <c r="A167" t="s">
        <v>1913</v>
      </c>
      <c r="B167" t="s">
        <v>390</v>
      </c>
      <c r="C167" t="s">
        <v>1912</v>
      </c>
    </row>
    <row r="168" spans="1:3" x14ac:dyDescent="0.2">
      <c r="A168" t="s">
        <v>1911</v>
      </c>
      <c r="C168" t="s">
        <v>1910</v>
      </c>
    </row>
    <row r="169" spans="1:3" x14ac:dyDescent="0.2">
      <c r="A169" t="s">
        <v>150</v>
      </c>
      <c r="B169" t="s">
        <v>390</v>
      </c>
      <c r="C169" t="s">
        <v>1909</v>
      </c>
    </row>
    <row r="170" spans="1:3" x14ac:dyDescent="0.2">
      <c r="A170" t="s">
        <v>1908</v>
      </c>
      <c r="B170" t="s">
        <v>390</v>
      </c>
      <c r="C170" t="s">
        <v>1907</v>
      </c>
    </row>
    <row r="171" spans="1:3" x14ac:dyDescent="0.2">
      <c r="A171" t="s">
        <v>1906</v>
      </c>
      <c r="B171" t="s">
        <v>559</v>
      </c>
      <c r="C171" t="s">
        <v>1905</v>
      </c>
    </row>
    <row r="172" spans="1:3" x14ac:dyDescent="0.2">
      <c r="A172" t="s">
        <v>1904</v>
      </c>
      <c r="B172" t="s">
        <v>244</v>
      </c>
      <c r="C172" t="s">
        <v>1903</v>
      </c>
    </row>
    <row r="173" spans="1:3" x14ac:dyDescent="0.2">
      <c r="A173" t="s">
        <v>1902</v>
      </c>
      <c r="B173" t="s">
        <v>244</v>
      </c>
      <c r="C173" t="s">
        <v>1901</v>
      </c>
    </row>
    <row r="174" spans="1:3" x14ac:dyDescent="0.2">
      <c r="A174" t="s">
        <v>1900</v>
      </c>
      <c r="B174" t="s">
        <v>1087</v>
      </c>
      <c r="C174" t="s">
        <v>1899</v>
      </c>
    </row>
    <row r="175" spans="1:3" x14ac:dyDescent="0.2">
      <c r="A175" t="s">
        <v>1898</v>
      </c>
      <c r="B175" t="s">
        <v>390</v>
      </c>
      <c r="C175" t="s">
        <v>1897</v>
      </c>
    </row>
    <row r="176" spans="1:3" x14ac:dyDescent="0.2">
      <c r="A176" t="s">
        <v>1896</v>
      </c>
      <c r="B176" t="s">
        <v>556</v>
      </c>
      <c r="C176" t="s">
        <v>1895</v>
      </c>
    </row>
    <row r="177" spans="1:3" x14ac:dyDescent="0.2">
      <c r="A177" t="s">
        <v>1894</v>
      </c>
      <c r="C177" t="s">
        <v>1893</v>
      </c>
    </row>
    <row r="178" spans="1:3" x14ac:dyDescent="0.2">
      <c r="A178" t="s">
        <v>1892</v>
      </c>
      <c r="B178" t="s">
        <v>244</v>
      </c>
      <c r="C178" t="s">
        <v>1891</v>
      </c>
    </row>
    <row r="179" spans="1:3" x14ac:dyDescent="0.2">
      <c r="A179" t="s">
        <v>1890</v>
      </c>
      <c r="C179" t="s">
        <v>1889</v>
      </c>
    </row>
    <row r="180" spans="1:3" x14ac:dyDescent="0.2">
      <c r="A180" t="s">
        <v>462</v>
      </c>
      <c r="B180" t="s">
        <v>244</v>
      </c>
      <c r="C180" t="s">
        <v>1888</v>
      </c>
    </row>
    <row r="181" spans="1:3" x14ac:dyDescent="0.2">
      <c r="A181" t="s">
        <v>1887</v>
      </c>
      <c r="B181" t="s">
        <v>244</v>
      </c>
      <c r="C181" t="s">
        <v>1886</v>
      </c>
    </row>
    <row r="182" spans="1:3" x14ac:dyDescent="0.2">
      <c r="A182" t="s">
        <v>1885</v>
      </c>
      <c r="C182" t="s">
        <v>1884</v>
      </c>
    </row>
    <row r="183" spans="1:3" x14ac:dyDescent="0.2">
      <c r="A183" t="s">
        <v>1883</v>
      </c>
      <c r="B183" t="s">
        <v>390</v>
      </c>
      <c r="C183" t="s">
        <v>1882</v>
      </c>
    </row>
    <row r="184" spans="1:3" x14ac:dyDescent="0.2">
      <c r="A184" t="s">
        <v>59</v>
      </c>
      <c r="B184" t="s">
        <v>390</v>
      </c>
      <c r="C184" t="s">
        <v>48</v>
      </c>
    </row>
    <row r="185" spans="1:3" x14ac:dyDescent="0.2">
      <c r="A185" t="s">
        <v>1881</v>
      </c>
      <c r="B185" t="s">
        <v>244</v>
      </c>
      <c r="C185" t="s">
        <v>1880</v>
      </c>
    </row>
    <row r="186" spans="1:3" x14ac:dyDescent="0.2">
      <c r="A186" t="s">
        <v>1879</v>
      </c>
      <c r="C186" t="s">
        <v>1878</v>
      </c>
    </row>
    <row r="187" spans="1:3" x14ac:dyDescent="0.2">
      <c r="A187" t="s">
        <v>1877</v>
      </c>
      <c r="C187" t="s">
        <v>1876</v>
      </c>
    </row>
    <row r="188" spans="1:3" x14ac:dyDescent="0.2">
      <c r="A188" t="s">
        <v>1875</v>
      </c>
      <c r="C188" t="s">
        <v>1874</v>
      </c>
    </row>
    <row r="189" spans="1:3" x14ac:dyDescent="0.2">
      <c r="A189" t="s">
        <v>1873</v>
      </c>
      <c r="B189" t="s">
        <v>390</v>
      </c>
      <c r="C189" t="s">
        <v>1872</v>
      </c>
    </row>
    <row r="190" spans="1:3" x14ac:dyDescent="0.2">
      <c r="A190" t="s">
        <v>47</v>
      </c>
      <c r="B190" t="s">
        <v>390</v>
      </c>
      <c r="C190" t="s">
        <v>1871</v>
      </c>
    </row>
    <row r="191" spans="1:3" x14ac:dyDescent="0.2">
      <c r="A191" t="s">
        <v>1870</v>
      </c>
      <c r="B191" t="s">
        <v>244</v>
      </c>
      <c r="C191" t="s">
        <v>1869</v>
      </c>
    </row>
    <row r="192" spans="1:3" x14ac:dyDescent="0.2">
      <c r="A192" t="s">
        <v>1868</v>
      </c>
      <c r="C192" t="s">
        <v>1867</v>
      </c>
    </row>
    <row r="193" spans="1:3" x14ac:dyDescent="0.2">
      <c r="A193" t="s">
        <v>1866</v>
      </c>
      <c r="C193" t="s">
        <v>1865</v>
      </c>
    </row>
    <row r="194" spans="1:3" x14ac:dyDescent="0.2">
      <c r="A194" t="s">
        <v>1864</v>
      </c>
      <c r="B194" t="s">
        <v>390</v>
      </c>
      <c r="C194" t="s">
        <v>1863</v>
      </c>
    </row>
    <row r="195" spans="1:3" x14ac:dyDescent="0.2">
      <c r="A195" t="s">
        <v>31</v>
      </c>
      <c r="B195" t="s">
        <v>557</v>
      </c>
      <c r="C195" t="s">
        <v>1862</v>
      </c>
    </row>
    <row r="196" spans="1:3" x14ac:dyDescent="0.2">
      <c r="A196" t="s">
        <v>1861</v>
      </c>
      <c r="B196" t="s">
        <v>557</v>
      </c>
      <c r="C196" t="s">
        <v>1860</v>
      </c>
    </row>
    <row r="197" spans="1:3" x14ac:dyDescent="0.2">
      <c r="A197" t="s">
        <v>1859</v>
      </c>
      <c r="C197" t="s">
        <v>1858</v>
      </c>
    </row>
    <row r="198" spans="1:3" x14ac:dyDescent="0.2">
      <c r="A198" t="s">
        <v>490</v>
      </c>
      <c r="B198" t="s">
        <v>556</v>
      </c>
      <c r="C198" t="s">
        <v>1857</v>
      </c>
    </row>
    <row r="199" spans="1:3" x14ac:dyDescent="0.2">
      <c r="A199" t="s">
        <v>1856</v>
      </c>
      <c r="B199" t="s">
        <v>556</v>
      </c>
      <c r="C199" t="s">
        <v>1855</v>
      </c>
    </row>
    <row r="200" spans="1:3" x14ac:dyDescent="0.2">
      <c r="A200" t="s">
        <v>1854</v>
      </c>
      <c r="B200" t="s">
        <v>672</v>
      </c>
      <c r="C200" t="s">
        <v>1853</v>
      </c>
    </row>
    <row r="201" spans="1:3" x14ac:dyDescent="0.2">
      <c r="A201" t="s">
        <v>1852</v>
      </c>
      <c r="C201" t="s">
        <v>1851</v>
      </c>
    </row>
    <row r="202" spans="1:3" x14ac:dyDescent="0.2">
      <c r="A202" t="s">
        <v>1850</v>
      </c>
      <c r="C202" t="s">
        <v>1849</v>
      </c>
    </row>
    <row r="203" spans="1:3" x14ac:dyDescent="0.2">
      <c r="A203" t="s">
        <v>358</v>
      </c>
      <c r="B203" t="s">
        <v>244</v>
      </c>
      <c r="C203" t="s">
        <v>1848</v>
      </c>
    </row>
    <row r="204" spans="1:3" x14ac:dyDescent="0.2">
      <c r="A204" t="s">
        <v>1847</v>
      </c>
      <c r="B204" t="s">
        <v>244</v>
      </c>
      <c r="C204" t="s">
        <v>1846</v>
      </c>
    </row>
    <row r="205" spans="1:3" x14ac:dyDescent="0.2">
      <c r="A205" t="s">
        <v>1845</v>
      </c>
      <c r="B205" t="s">
        <v>244</v>
      </c>
      <c r="C205" t="s">
        <v>1844</v>
      </c>
    </row>
    <row r="206" spans="1:3" x14ac:dyDescent="0.2">
      <c r="A206" t="s">
        <v>1843</v>
      </c>
      <c r="B206" t="s">
        <v>244</v>
      </c>
      <c r="C206" t="s">
        <v>1842</v>
      </c>
    </row>
    <row r="207" spans="1:3" x14ac:dyDescent="0.2">
      <c r="A207" t="s">
        <v>1841</v>
      </c>
      <c r="B207" t="s">
        <v>244</v>
      </c>
      <c r="C207" t="s">
        <v>1840</v>
      </c>
    </row>
    <row r="208" spans="1:3" x14ac:dyDescent="0.2">
      <c r="A208" t="s">
        <v>436</v>
      </c>
      <c r="B208" t="s">
        <v>244</v>
      </c>
      <c r="C208" t="s">
        <v>1839</v>
      </c>
    </row>
    <row r="209" spans="1:3" x14ac:dyDescent="0.2">
      <c r="A209" t="s">
        <v>1838</v>
      </c>
      <c r="C209" t="s">
        <v>1837</v>
      </c>
    </row>
    <row r="210" spans="1:3" x14ac:dyDescent="0.2">
      <c r="A210" t="s">
        <v>35</v>
      </c>
      <c r="C210" t="s">
        <v>1836</v>
      </c>
    </row>
    <row r="211" spans="1:3" x14ac:dyDescent="0.2">
      <c r="A211" t="s">
        <v>1835</v>
      </c>
      <c r="C211" t="s">
        <v>1834</v>
      </c>
    </row>
    <row r="212" spans="1:3" x14ac:dyDescent="0.2">
      <c r="A212" t="s">
        <v>45</v>
      </c>
      <c r="B212" t="s">
        <v>244</v>
      </c>
      <c r="C212" t="s">
        <v>46</v>
      </c>
    </row>
    <row r="213" spans="1:3" x14ac:dyDescent="0.2">
      <c r="A213" t="s">
        <v>60</v>
      </c>
      <c r="B213" t="s">
        <v>244</v>
      </c>
      <c r="C213" t="s">
        <v>61</v>
      </c>
    </row>
    <row r="214" spans="1:3" x14ac:dyDescent="0.2">
      <c r="A214" t="s">
        <v>1833</v>
      </c>
      <c r="C214" t="s">
        <v>1832</v>
      </c>
    </row>
    <row r="215" spans="1:3" x14ac:dyDescent="0.2">
      <c r="A215" t="s">
        <v>1831</v>
      </c>
      <c r="B215" t="s">
        <v>244</v>
      </c>
      <c r="C215" t="s">
        <v>1830</v>
      </c>
    </row>
    <row r="216" spans="1:3" x14ac:dyDescent="0.2">
      <c r="A216" t="s">
        <v>176</v>
      </c>
      <c r="B216" t="s">
        <v>244</v>
      </c>
      <c r="C216" t="s">
        <v>177</v>
      </c>
    </row>
    <row r="217" spans="1:3" x14ac:dyDescent="0.2">
      <c r="A217" t="s">
        <v>1829</v>
      </c>
      <c r="C217" t="s">
        <v>1828</v>
      </c>
    </row>
    <row r="218" spans="1:3" x14ac:dyDescent="0.2">
      <c r="A218" t="s">
        <v>1827</v>
      </c>
      <c r="B218" t="s">
        <v>556</v>
      </c>
      <c r="C218" t="s">
        <v>1826</v>
      </c>
    </row>
    <row r="219" spans="1:3" x14ac:dyDescent="0.2">
      <c r="A219" t="s">
        <v>1825</v>
      </c>
      <c r="C219" t="s">
        <v>1824</v>
      </c>
    </row>
    <row r="220" spans="1:3" x14ac:dyDescent="0.2">
      <c r="A220" t="s">
        <v>1823</v>
      </c>
      <c r="C220" t="s">
        <v>1822</v>
      </c>
    </row>
    <row r="221" spans="1:3" x14ac:dyDescent="0.2">
      <c r="A221" t="s">
        <v>1821</v>
      </c>
      <c r="B221" t="s">
        <v>244</v>
      </c>
      <c r="C221" t="s">
        <v>1820</v>
      </c>
    </row>
    <row r="222" spans="1:3" x14ac:dyDescent="0.2">
      <c r="A222" t="s">
        <v>1819</v>
      </c>
      <c r="C222" t="s">
        <v>1818</v>
      </c>
    </row>
    <row r="223" spans="1:3" x14ac:dyDescent="0.2">
      <c r="A223" t="s">
        <v>116</v>
      </c>
      <c r="B223" t="s">
        <v>244</v>
      </c>
      <c r="C223" t="s">
        <v>117</v>
      </c>
    </row>
    <row r="224" spans="1:3" x14ac:dyDescent="0.2">
      <c r="A224" t="s">
        <v>130</v>
      </c>
      <c r="B224" t="s">
        <v>244</v>
      </c>
      <c r="C224" t="s">
        <v>131</v>
      </c>
    </row>
    <row r="225" spans="1:3" x14ac:dyDescent="0.2">
      <c r="A225" t="s">
        <v>1817</v>
      </c>
      <c r="B225" t="s">
        <v>244</v>
      </c>
      <c r="C225" t="s">
        <v>1816</v>
      </c>
    </row>
    <row r="226" spans="1:3" x14ac:dyDescent="0.2">
      <c r="A226" t="s">
        <v>1815</v>
      </c>
      <c r="B226" t="s">
        <v>244</v>
      </c>
      <c r="C226" t="s">
        <v>1814</v>
      </c>
    </row>
    <row r="227" spans="1:3" x14ac:dyDescent="0.2">
      <c r="A227" t="s">
        <v>1813</v>
      </c>
      <c r="B227" t="s">
        <v>244</v>
      </c>
      <c r="C227" t="s">
        <v>1812</v>
      </c>
    </row>
    <row r="228" spans="1:3" x14ac:dyDescent="0.2">
      <c r="A228" t="s">
        <v>1811</v>
      </c>
      <c r="B228" t="s">
        <v>244</v>
      </c>
      <c r="C228" t="s">
        <v>1810</v>
      </c>
    </row>
    <row r="229" spans="1:3" x14ac:dyDescent="0.2">
      <c r="A229" t="s">
        <v>1809</v>
      </c>
      <c r="B229" t="s">
        <v>244</v>
      </c>
      <c r="C229" t="s">
        <v>1808</v>
      </c>
    </row>
    <row r="230" spans="1:3" x14ac:dyDescent="0.2">
      <c r="A230" t="s">
        <v>1807</v>
      </c>
      <c r="B230" t="s">
        <v>244</v>
      </c>
      <c r="C230" t="s">
        <v>1806</v>
      </c>
    </row>
    <row r="231" spans="1:3" x14ac:dyDescent="0.2">
      <c r="A231" t="s">
        <v>1805</v>
      </c>
      <c r="B231" t="s">
        <v>244</v>
      </c>
      <c r="C231" t="s">
        <v>1804</v>
      </c>
    </row>
    <row r="232" spans="1:3" x14ac:dyDescent="0.2">
      <c r="A232" t="s">
        <v>1803</v>
      </c>
      <c r="B232" t="s">
        <v>244</v>
      </c>
      <c r="C232" t="s">
        <v>1802</v>
      </c>
    </row>
    <row r="233" spans="1:3" x14ac:dyDescent="0.2">
      <c r="A233" t="s">
        <v>14</v>
      </c>
      <c r="B233" t="s">
        <v>244</v>
      </c>
      <c r="C233" t="s">
        <v>15</v>
      </c>
    </row>
    <row r="234" spans="1:3" x14ac:dyDescent="0.2">
      <c r="A234" t="s">
        <v>1801</v>
      </c>
      <c r="C234" t="s">
        <v>1800</v>
      </c>
    </row>
    <row r="235" spans="1:3" x14ac:dyDescent="0.2">
      <c r="A235" t="s">
        <v>1799</v>
      </c>
      <c r="B235" t="s">
        <v>244</v>
      </c>
      <c r="C235" t="s">
        <v>1798</v>
      </c>
    </row>
    <row r="236" spans="1:3" x14ac:dyDescent="0.2">
      <c r="A236" t="s">
        <v>78</v>
      </c>
      <c r="B236" t="s">
        <v>244</v>
      </c>
      <c r="C236" t="s">
        <v>79</v>
      </c>
    </row>
    <row r="237" spans="1:3" x14ac:dyDescent="0.2">
      <c r="A237" t="s">
        <v>1797</v>
      </c>
      <c r="B237" t="s">
        <v>244</v>
      </c>
      <c r="C237" t="s">
        <v>1796</v>
      </c>
    </row>
    <row r="238" spans="1:3" x14ac:dyDescent="0.2">
      <c r="A238" t="s">
        <v>1795</v>
      </c>
      <c r="C238" t="s">
        <v>1794</v>
      </c>
    </row>
    <row r="239" spans="1:3" x14ac:dyDescent="0.2">
      <c r="A239" t="s">
        <v>1793</v>
      </c>
      <c r="C239" t="s">
        <v>1792</v>
      </c>
    </row>
    <row r="240" spans="1:3" x14ac:dyDescent="0.2">
      <c r="A240" t="s">
        <v>102</v>
      </c>
      <c r="B240" t="s">
        <v>244</v>
      </c>
      <c r="C240" t="s">
        <v>1791</v>
      </c>
    </row>
    <row r="241" spans="1:3" x14ac:dyDescent="0.2">
      <c r="A241" t="s">
        <v>108</v>
      </c>
      <c r="B241" t="s">
        <v>244</v>
      </c>
      <c r="C241" t="s">
        <v>1790</v>
      </c>
    </row>
    <row r="242" spans="1:3" x14ac:dyDescent="0.2">
      <c r="A242" t="s">
        <v>1789</v>
      </c>
      <c r="B242" t="s">
        <v>244</v>
      </c>
      <c r="C242" t="s">
        <v>1788</v>
      </c>
    </row>
    <row r="243" spans="1:3" x14ac:dyDescent="0.2">
      <c r="A243" t="s">
        <v>1787</v>
      </c>
      <c r="B243" t="s">
        <v>244</v>
      </c>
      <c r="C243" t="s">
        <v>1786</v>
      </c>
    </row>
    <row r="244" spans="1:3" x14ac:dyDescent="0.2">
      <c r="A244" t="s">
        <v>1785</v>
      </c>
      <c r="C244" t="s">
        <v>1784</v>
      </c>
    </row>
    <row r="245" spans="1:3" x14ac:dyDescent="0.2">
      <c r="A245" t="s">
        <v>1783</v>
      </c>
      <c r="B245" t="s">
        <v>244</v>
      </c>
      <c r="C245" t="s">
        <v>1782</v>
      </c>
    </row>
    <row r="246" spans="1:3" x14ac:dyDescent="0.2">
      <c r="A246" t="s">
        <v>1781</v>
      </c>
      <c r="B246" t="s">
        <v>244</v>
      </c>
      <c r="C246" t="s">
        <v>1780</v>
      </c>
    </row>
    <row r="247" spans="1:3" x14ac:dyDescent="0.2">
      <c r="A247" t="s">
        <v>1779</v>
      </c>
      <c r="B247" t="s">
        <v>244</v>
      </c>
      <c r="C247" t="s">
        <v>1778</v>
      </c>
    </row>
    <row r="248" spans="1:3" x14ac:dyDescent="0.2">
      <c r="A248" t="s">
        <v>126</v>
      </c>
      <c r="B248" t="s">
        <v>244</v>
      </c>
      <c r="C248" t="s">
        <v>127</v>
      </c>
    </row>
    <row r="249" spans="1:3" x14ac:dyDescent="0.2">
      <c r="A249" t="s">
        <v>1777</v>
      </c>
      <c r="C249" t="s">
        <v>1776</v>
      </c>
    </row>
    <row r="250" spans="1:3" x14ac:dyDescent="0.2">
      <c r="A250" t="s">
        <v>1775</v>
      </c>
      <c r="B250" t="s">
        <v>244</v>
      </c>
      <c r="C250" t="s">
        <v>1774</v>
      </c>
    </row>
    <row r="251" spans="1:3" x14ac:dyDescent="0.2">
      <c r="A251" t="s">
        <v>1773</v>
      </c>
      <c r="B251" t="s">
        <v>244</v>
      </c>
      <c r="C251" t="s">
        <v>1772</v>
      </c>
    </row>
    <row r="252" spans="1:3" x14ac:dyDescent="0.2">
      <c r="A252" t="s">
        <v>378</v>
      </c>
      <c r="B252" t="s">
        <v>244</v>
      </c>
      <c r="C252" t="s">
        <v>379</v>
      </c>
    </row>
    <row r="253" spans="1:3" x14ac:dyDescent="0.2">
      <c r="A253" t="s">
        <v>1771</v>
      </c>
      <c r="B253" t="s">
        <v>1087</v>
      </c>
      <c r="C253" t="s">
        <v>1770</v>
      </c>
    </row>
    <row r="254" spans="1:3" x14ac:dyDescent="0.2">
      <c r="A254" t="s">
        <v>1769</v>
      </c>
      <c r="B254" t="s">
        <v>244</v>
      </c>
      <c r="C254" t="s">
        <v>1768</v>
      </c>
    </row>
    <row r="255" spans="1:3" x14ac:dyDescent="0.2">
      <c r="A255" t="s">
        <v>1767</v>
      </c>
      <c r="B255" t="s">
        <v>244</v>
      </c>
      <c r="C255" t="s">
        <v>1766</v>
      </c>
    </row>
    <row r="256" spans="1:3" x14ac:dyDescent="0.2">
      <c r="A256" t="s">
        <v>124</v>
      </c>
      <c r="B256" t="s">
        <v>244</v>
      </c>
      <c r="C256" t="s">
        <v>1765</v>
      </c>
    </row>
    <row r="257" spans="1:3" x14ac:dyDescent="0.2">
      <c r="A257" t="s">
        <v>1764</v>
      </c>
      <c r="B257" t="s">
        <v>244</v>
      </c>
      <c r="C257" t="s">
        <v>1763</v>
      </c>
    </row>
    <row r="258" spans="1:3" x14ac:dyDescent="0.2">
      <c r="A258" t="s">
        <v>1762</v>
      </c>
      <c r="B258" t="s">
        <v>244</v>
      </c>
      <c r="C258" t="s">
        <v>1761</v>
      </c>
    </row>
    <row r="259" spans="1:3" x14ac:dyDescent="0.2">
      <c r="A259" t="s">
        <v>352</v>
      </c>
      <c r="B259" t="s">
        <v>244</v>
      </c>
      <c r="C259" t="s">
        <v>353</v>
      </c>
    </row>
    <row r="260" spans="1:3" x14ac:dyDescent="0.2">
      <c r="A260" t="s">
        <v>534</v>
      </c>
      <c r="B260" t="s">
        <v>1229</v>
      </c>
      <c r="C260" t="s">
        <v>535</v>
      </c>
    </row>
    <row r="261" spans="1:3" x14ac:dyDescent="0.2">
      <c r="A261" t="s">
        <v>1760</v>
      </c>
      <c r="B261" t="s">
        <v>244</v>
      </c>
      <c r="C261" t="s">
        <v>1759</v>
      </c>
    </row>
    <row r="262" spans="1:3" x14ac:dyDescent="0.2">
      <c r="A262" t="s">
        <v>1758</v>
      </c>
      <c r="B262" t="s">
        <v>244</v>
      </c>
      <c r="C262" t="s">
        <v>1757</v>
      </c>
    </row>
    <row r="263" spans="1:3" x14ac:dyDescent="0.2">
      <c r="A263" t="s">
        <v>1756</v>
      </c>
      <c r="B263" t="s">
        <v>244</v>
      </c>
      <c r="C263" t="s">
        <v>1755</v>
      </c>
    </row>
    <row r="264" spans="1:3" x14ac:dyDescent="0.2">
      <c r="A264" t="s">
        <v>1754</v>
      </c>
      <c r="C264" t="s">
        <v>1753</v>
      </c>
    </row>
    <row r="265" spans="1:3" x14ac:dyDescent="0.2">
      <c r="A265" t="s">
        <v>1752</v>
      </c>
      <c r="B265" t="s">
        <v>390</v>
      </c>
      <c r="C265" t="s">
        <v>1751</v>
      </c>
    </row>
    <row r="266" spans="1:3" x14ac:dyDescent="0.2">
      <c r="A266" t="s">
        <v>451</v>
      </c>
      <c r="B266" t="s">
        <v>244</v>
      </c>
      <c r="C266" t="s">
        <v>452</v>
      </c>
    </row>
    <row r="267" spans="1:3" x14ac:dyDescent="0.2">
      <c r="A267" t="s">
        <v>1750</v>
      </c>
      <c r="B267" t="s">
        <v>390</v>
      </c>
      <c r="C267" t="s">
        <v>1749</v>
      </c>
    </row>
    <row r="268" spans="1:3" x14ac:dyDescent="0.2">
      <c r="A268" t="s">
        <v>1748</v>
      </c>
      <c r="B268" t="s">
        <v>244</v>
      </c>
      <c r="C268" t="s">
        <v>1747</v>
      </c>
    </row>
    <row r="269" spans="1:3" x14ac:dyDescent="0.2">
      <c r="A269" t="s">
        <v>1746</v>
      </c>
      <c r="C269" t="s">
        <v>1745</v>
      </c>
    </row>
    <row r="270" spans="1:3" x14ac:dyDescent="0.2">
      <c r="A270" t="s">
        <v>1744</v>
      </c>
      <c r="C270" t="s">
        <v>1743</v>
      </c>
    </row>
    <row r="271" spans="1:3" x14ac:dyDescent="0.2">
      <c r="A271" t="s">
        <v>1742</v>
      </c>
      <c r="B271" t="s">
        <v>390</v>
      </c>
      <c r="C271" t="s">
        <v>1741</v>
      </c>
    </row>
    <row r="272" spans="1:3" x14ac:dyDescent="0.2">
      <c r="A272" t="s">
        <v>1740</v>
      </c>
      <c r="B272" t="s">
        <v>244</v>
      </c>
      <c r="C272" t="s">
        <v>1739</v>
      </c>
    </row>
    <row r="273" spans="1:3" x14ac:dyDescent="0.2">
      <c r="A273" t="s">
        <v>1738</v>
      </c>
      <c r="B273" t="s">
        <v>390</v>
      </c>
      <c r="C273" t="s">
        <v>1737</v>
      </c>
    </row>
    <row r="274" spans="1:3" x14ac:dyDescent="0.2">
      <c r="A274" t="s">
        <v>1736</v>
      </c>
      <c r="B274" t="s">
        <v>244</v>
      </c>
      <c r="C274" t="s">
        <v>1735</v>
      </c>
    </row>
    <row r="275" spans="1:3" x14ac:dyDescent="0.2">
      <c r="A275" t="s">
        <v>1734</v>
      </c>
      <c r="C275" t="s">
        <v>1733</v>
      </c>
    </row>
    <row r="276" spans="1:3" x14ac:dyDescent="0.2">
      <c r="A276" t="s">
        <v>156</v>
      </c>
      <c r="B276" t="s">
        <v>244</v>
      </c>
      <c r="C276" t="s">
        <v>1732</v>
      </c>
    </row>
    <row r="277" spans="1:3" x14ac:dyDescent="0.2">
      <c r="A277" t="s">
        <v>1731</v>
      </c>
      <c r="B277" t="s">
        <v>557</v>
      </c>
      <c r="C277" t="s">
        <v>1730</v>
      </c>
    </row>
    <row r="278" spans="1:3" x14ac:dyDescent="0.2">
      <c r="A278" t="s">
        <v>1729</v>
      </c>
      <c r="C278" t="s">
        <v>1728</v>
      </c>
    </row>
    <row r="279" spans="1:3" x14ac:dyDescent="0.2">
      <c r="A279" t="s">
        <v>1727</v>
      </c>
      <c r="C279" t="s">
        <v>1726</v>
      </c>
    </row>
    <row r="280" spans="1:3" x14ac:dyDescent="0.2">
      <c r="A280" t="s">
        <v>1725</v>
      </c>
      <c r="C280" t="s">
        <v>1724</v>
      </c>
    </row>
    <row r="281" spans="1:3" x14ac:dyDescent="0.2">
      <c r="A281" t="s">
        <v>1723</v>
      </c>
      <c r="B281" t="s">
        <v>244</v>
      </c>
      <c r="C281" t="s">
        <v>1722</v>
      </c>
    </row>
    <row r="282" spans="1:3" x14ac:dyDescent="0.2">
      <c r="A282" t="s">
        <v>1721</v>
      </c>
      <c r="C282" t="s">
        <v>1720</v>
      </c>
    </row>
    <row r="283" spans="1:3" x14ac:dyDescent="0.2">
      <c r="A283" t="s">
        <v>1719</v>
      </c>
      <c r="B283" t="s">
        <v>390</v>
      </c>
      <c r="C283" t="s">
        <v>1718</v>
      </c>
    </row>
    <row r="284" spans="1:3" x14ac:dyDescent="0.2">
      <c r="A284" t="s">
        <v>1717</v>
      </c>
      <c r="C284" t="s">
        <v>1716</v>
      </c>
    </row>
    <row r="285" spans="1:3" x14ac:dyDescent="0.2">
      <c r="A285" t="s">
        <v>1715</v>
      </c>
      <c r="C285" t="s">
        <v>1714</v>
      </c>
    </row>
    <row r="286" spans="1:3" x14ac:dyDescent="0.2">
      <c r="A286" t="s">
        <v>1713</v>
      </c>
      <c r="B286" t="s">
        <v>557</v>
      </c>
      <c r="C286" t="s">
        <v>1712</v>
      </c>
    </row>
    <row r="287" spans="1:3" x14ac:dyDescent="0.2">
      <c r="A287" t="s">
        <v>1711</v>
      </c>
      <c r="C287" t="s">
        <v>1710</v>
      </c>
    </row>
    <row r="288" spans="1:3" x14ac:dyDescent="0.2">
      <c r="C288" t="s">
        <v>1709</v>
      </c>
    </row>
    <row r="289" spans="1:3" x14ac:dyDescent="0.2">
      <c r="A289" t="s">
        <v>1708</v>
      </c>
      <c r="C289" t="s">
        <v>1707</v>
      </c>
    </row>
    <row r="290" spans="1:3" x14ac:dyDescent="0.2">
      <c r="A290" t="s">
        <v>1706</v>
      </c>
      <c r="B290" t="s">
        <v>557</v>
      </c>
      <c r="C290" t="s">
        <v>1705</v>
      </c>
    </row>
    <row r="291" spans="1:3" x14ac:dyDescent="0.2">
      <c r="A291" t="s">
        <v>1704</v>
      </c>
      <c r="B291" t="s">
        <v>244</v>
      </c>
      <c r="C291" t="s">
        <v>1703</v>
      </c>
    </row>
    <row r="292" spans="1:3" x14ac:dyDescent="0.2">
      <c r="A292" t="s">
        <v>1702</v>
      </c>
      <c r="B292" t="s">
        <v>244</v>
      </c>
      <c r="C292" t="s">
        <v>1701</v>
      </c>
    </row>
    <row r="293" spans="1:3" x14ac:dyDescent="0.2">
      <c r="A293" t="s">
        <v>1700</v>
      </c>
      <c r="B293" t="s">
        <v>244</v>
      </c>
      <c r="C293" t="s">
        <v>1699</v>
      </c>
    </row>
    <row r="294" spans="1:3" x14ac:dyDescent="0.2">
      <c r="A294" t="s">
        <v>1698</v>
      </c>
      <c r="B294" t="s">
        <v>244</v>
      </c>
      <c r="C294" t="s">
        <v>1697</v>
      </c>
    </row>
    <row r="295" spans="1:3" x14ac:dyDescent="0.2">
      <c r="A295" t="s">
        <v>142</v>
      </c>
      <c r="B295" t="s">
        <v>244</v>
      </c>
      <c r="C295" t="s">
        <v>143</v>
      </c>
    </row>
    <row r="296" spans="1:3" x14ac:dyDescent="0.2">
      <c r="A296" t="s">
        <v>1696</v>
      </c>
      <c r="B296" t="s">
        <v>390</v>
      </c>
      <c r="C296" t="s">
        <v>1695</v>
      </c>
    </row>
    <row r="297" spans="1:3" x14ac:dyDescent="0.2">
      <c r="A297" t="s">
        <v>1694</v>
      </c>
      <c r="B297" t="s">
        <v>244</v>
      </c>
      <c r="C297" t="s">
        <v>1693</v>
      </c>
    </row>
    <row r="298" spans="1:3" x14ac:dyDescent="0.2">
      <c r="A298" t="s">
        <v>1692</v>
      </c>
      <c r="B298" t="s">
        <v>244</v>
      </c>
      <c r="C298" t="s">
        <v>1691</v>
      </c>
    </row>
    <row r="299" spans="1:3" x14ac:dyDescent="0.2">
      <c r="A299" t="s">
        <v>1690</v>
      </c>
      <c r="B299" t="s">
        <v>244</v>
      </c>
      <c r="C299" t="s">
        <v>1689</v>
      </c>
    </row>
    <row r="300" spans="1:3" x14ac:dyDescent="0.2">
      <c r="A300" t="s">
        <v>1688</v>
      </c>
      <c r="B300" t="s">
        <v>244</v>
      </c>
      <c r="C300" t="s">
        <v>1687</v>
      </c>
    </row>
    <row r="301" spans="1:3" x14ac:dyDescent="0.2">
      <c r="A301" t="s">
        <v>1686</v>
      </c>
      <c r="B301" t="s">
        <v>244</v>
      </c>
      <c r="C301" t="s">
        <v>1685</v>
      </c>
    </row>
    <row r="302" spans="1:3" x14ac:dyDescent="0.2">
      <c r="A302" t="s">
        <v>1684</v>
      </c>
      <c r="C302" t="s">
        <v>1683</v>
      </c>
    </row>
    <row r="303" spans="1:3" x14ac:dyDescent="0.2">
      <c r="A303" t="s">
        <v>1682</v>
      </c>
      <c r="C303" t="s">
        <v>1681</v>
      </c>
    </row>
    <row r="304" spans="1:3" x14ac:dyDescent="0.2">
      <c r="A304" t="s">
        <v>1680</v>
      </c>
      <c r="C304" t="s">
        <v>1679</v>
      </c>
    </row>
    <row r="305" spans="1:3" x14ac:dyDescent="0.2">
      <c r="A305" t="s">
        <v>1678</v>
      </c>
      <c r="B305" t="s">
        <v>390</v>
      </c>
      <c r="C305" t="s">
        <v>1677</v>
      </c>
    </row>
    <row r="306" spans="1:3" x14ac:dyDescent="0.2">
      <c r="A306" t="s">
        <v>1676</v>
      </c>
      <c r="B306" t="s">
        <v>1087</v>
      </c>
      <c r="C306" t="s">
        <v>1675</v>
      </c>
    </row>
    <row r="307" spans="1:3" x14ac:dyDescent="0.2">
      <c r="A307" t="s">
        <v>1674</v>
      </c>
      <c r="B307" t="s">
        <v>1087</v>
      </c>
      <c r="C307" t="s">
        <v>1673</v>
      </c>
    </row>
    <row r="308" spans="1:3" x14ac:dyDescent="0.2">
      <c r="A308" t="s">
        <v>1672</v>
      </c>
      <c r="B308" t="s">
        <v>1087</v>
      </c>
      <c r="C308" t="s">
        <v>1671</v>
      </c>
    </row>
    <row r="309" spans="1:3" x14ac:dyDescent="0.2">
      <c r="A309" t="s">
        <v>1670</v>
      </c>
      <c r="B309" t="s">
        <v>1087</v>
      </c>
      <c r="C309" t="s">
        <v>1669</v>
      </c>
    </row>
    <row r="310" spans="1:3" x14ac:dyDescent="0.2">
      <c r="A310" t="s">
        <v>1668</v>
      </c>
      <c r="B310" t="s">
        <v>556</v>
      </c>
      <c r="C310" t="s">
        <v>1667</v>
      </c>
    </row>
    <row r="311" spans="1:3" x14ac:dyDescent="0.2">
      <c r="A311" t="s">
        <v>162</v>
      </c>
      <c r="B311" t="s">
        <v>390</v>
      </c>
      <c r="C311" t="s">
        <v>1666</v>
      </c>
    </row>
    <row r="312" spans="1:3" x14ac:dyDescent="0.2">
      <c r="A312" t="s">
        <v>1665</v>
      </c>
      <c r="C312" t="s">
        <v>1664</v>
      </c>
    </row>
    <row r="313" spans="1:3" x14ac:dyDescent="0.2">
      <c r="A313" t="s">
        <v>1663</v>
      </c>
      <c r="C313" t="s">
        <v>1662</v>
      </c>
    </row>
    <row r="314" spans="1:3" x14ac:dyDescent="0.2">
      <c r="A314" t="s">
        <v>1661</v>
      </c>
      <c r="C314" t="s">
        <v>1660</v>
      </c>
    </row>
    <row r="315" spans="1:3" x14ac:dyDescent="0.2">
      <c r="A315" t="s">
        <v>1659</v>
      </c>
      <c r="B315" t="s">
        <v>244</v>
      </c>
      <c r="C315" t="s">
        <v>1658</v>
      </c>
    </row>
    <row r="316" spans="1:3" x14ac:dyDescent="0.2">
      <c r="A316" t="s">
        <v>1657</v>
      </c>
      <c r="B316" t="s">
        <v>244</v>
      </c>
      <c r="C316" t="s">
        <v>1656</v>
      </c>
    </row>
    <row r="317" spans="1:3" x14ac:dyDescent="0.2">
      <c r="A317" t="s">
        <v>1655</v>
      </c>
      <c r="B317" t="s">
        <v>244</v>
      </c>
      <c r="C317" t="s">
        <v>1654</v>
      </c>
    </row>
    <row r="318" spans="1:3" x14ac:dyDescent="0.2">
      <c r="A318" t="s">
        <v>1653</v>
      </c>
      <c r="C318" t="s">
        <v>1652</v>
      </c>
    </row>
    <row r="319" spans="1:3" x14ac:dyDescent="0.2">
      <c r="A319" t="s">
        <v>1651</v>
      </c>
      <c r="C319" t="s">
        <v>1650</v>
      </c>
    </row>
    <row r="320" spans="1:3" x14ac:dyDescent="0.2">
      <c r="A320" t="s">
        <v>1649</v>
      </c>
      <c r="C320" t="s">
        <v>1648</v>
      </c>
    </row>
    <row r="321" spans="1:3" x14ac:dyDescent="0.2">
      <c r="A321" t="s">
        <v>1647</v>
      </c>
      <c r="C321" t="s">
        <v>1646</v>
      </c>
    </row>
    <row r="322" spans="1:3" x14ac:dyDescent="0.2">
      <c r="A322" t="s">
        <v>1645</v>
      </c>
      <c r="B322" t="s">
        <v>244</v>
      </c>
      <c r="C322" t="s">
        <v>1644</v>
      </c>
    </row>
    <row r="323" spans="1:3" x14ac:dyDescent="0.2">
      <c r="A323" t="s">
        <v>1643</v>
      </c>
      <c r="B323" t="s">
        <v>244</v>
      </c>
      <c r="C323" t="s">
        <v>1642</v>
      </c>
    </row>
    <row r="324" spans="1:3" x14ac:dyDescent="0.2">
      <c r="A324" t="s">
        <v>1641</v>
      </c>
      <c r="B324" t="s">
        <v>244</v>
      </c>
      <c r="C324" t="s">
        <v>1640</v>
      </c>
    </row>
    <row r="325" spans="1:3" x14ac:dyDescent="0.2">
      <c r="A325" t="s">
        <v>1639</v>
      </c>
      <c r="B325" t="s">
        <v>390</v>
      </c>
      <c r="C325" t="s">
        <v>1638</v>
      </c>
    </row>
    <row r="326" spans="1:3" x14ac:dyDescent="0.2">
      <c r="A326" t="s">
        <v>1637</v>
      </c>
      <c r="B326" t="s">
        <v>244</v>
      </c>
      <c r="C326" t="s">
        <v>1636</v>
      </c>
    </row>
    <row r="327" spans="1:3" x14ac:dyDescent="0.2">
      <c r="A327" t="s">
        <v>1635</v>
      </c>
      <c r="B327" t="s">
        <v>390</v>
      </c>
      <c r="C327" t="s">
        <v>1634</v>
      </c>
    </row>
    <row r="328" spans="1:3" x14ac:dyDescent="0.2">
      <c r="A328" t="s">
        <v>1633</v>
      </c>
      <c r="B328" t="s">
        <v>244</v>
      </c>
      <c r="C328" t="s">
        <v>1632</v>
      </c>
    </row>
    <row r="329" spans="1:3" x14ac:dyDescent="0.2">
      <c r="A329" t="s">
        <v>72</v>
      </c>
      <c r="B329" t="s">
        <v>244</v>
      </c>
      <c r="C329" t="s">
        <v>1631</v>
      </c>
    </row>
    <row r="330" spans="1:3" x14ac:dyDescent="0.2">
      <c r="A330" t="s">
        <v>1630</v>
      </c>
      <c r="B330" t="s">
        <v>244</v>
      </c>
      <c r="C330" t="s">
        <v>1629</v>
      </c>
    </row>
    <row r="331" spans="1:3" x14ac:dyDescent="0.2">
      <c r="A331" t="s">
        <v>1628</v>
      </c>
      <c r="B331" t="s">
        <v>244</v>
      </c>
      <c r="C331" t="s">
        <v>1627</v>
      </c>
    </row>
    <row r="332" spans="1:3" x14ac:dyDescent="0.2">
      <c r="A332" t="s">
        <v>265</v>
      </c>
      <c r="B332" t="s">
        <v>244</v>
      </c>
      <c r="C332" t="s">
        <v>266</v>
      </c>
    </row>
    <row r="333" spans="1:3" x14ac:dyDescent="0.2">
      <c r="A333" t="s">
        <v>96</v>
      </c>
      <c r="B333" t="s">
        <v>244</v>
      </c>
      <c r="C333" t="s">
        <v>1626</v>
      </c>
    </row>
    <row r="334" spans="1:3" x14ac:dyDescent="0.2">
      <c r="A334" t="s">
        <v>1625</v>
      </c>
      <c r="B334" t="s">
        <v>390</v>
      </c>
      <c r="C334" t="s">
        <v>1624</v>
      </c>
    </row>
    <row r="335" spans="1:3" x14ac:dyDescent="0.2">
      <c r="A335" t="s">
        <v>1623</v>
      </c>
      <c r="B335" t="s">
        <v>244</v>
      </c>
      <c r="C335" t="s">
        <v>1622</v>
      </c>
    </row>
    <row r="336" spans="1:3" x14ac:dyDescent="0.2">
      <c r="A336" t="s">
        <v>1621</v>
      </c>
      <c r="B336" t="s">
        <v>244</v>
      </c>
      <c r="C336" t="s">
        <v>1620</v>
      </c>
    </row>
    <row r="337" spans="1:3" x14ac:dyDescent="0.2">
      <c r="A337" t="s">
        <v>1619</v>
      </c>
      <c r="B337" t="s">
        <v>390</v>
      </c>
      <c r="C337" t="s">
        <v>1618</v>
      </c>
    </row>
    <row r="338" spans="1:3" x14ac:dyDescent="0.2">
      <c r="A338" t="s">
        <v>1617</v>
      </c>
      <c r="B338" t="s">
        <v>244</v>
      </c>
      <c r="C338" t="s">
        <v>1616</v>
      </c>
    </row>
    <row r="339" spans="1:3" x14ac:dyDescent="0.2">
      <c r="A339" t="s">
        <v>1615</v>
      </c>
      <c r="B339" t="s">
        <v>390</v>
      </c>
      <c r="C339" t="s">
        <v>1614</v>
      </c>
    </row>
    <row r="340" spans="1:3" x14ac:dyDescent="0.2">
      <c r="A340" t="s">
        <v>1613</v>
      </c>
      <c r="B340" t="s">
        <v>390</v>
      </c>
      <c r="C340" t="s">
        <v>1612</v>
      </c>
    </row>
    <row r="341" spans="1:3" x14ac:dyDescent="0.2">
      <c r="A341" t="s">
        <v>1611</v>
      </c>
      <c r="B341" t="s">
        <v>244</v>
      </c>
      <c r="C341" t="s">
        <v>1610</v>
      </c>
    </row>
    <row r="342" spans="1:3" x14ac:dyDescent="0.2">
      <c r="A342" t="s">
        <v>1609</v>
      </c>
      <c r="B342" t="s">
        <v>390</v>
      </c>
      <c r="C342" t="s">
        <v>1608</v>
      </c>
    </row>
    <row r="343" spans="1:3" x14ac:dyDescent="0.2">
      <c r="A343" t="s">
        <v>1607</v>
      </c>
      <c r="B343" t="s">
        <v>244</v>
      </c>
      <c r="C343" t="s">
        <v>1606</v>
      </c>
    </row>
    <row r="344" spans="1:3" x14ac:dyDescent="0.2">
      <c r="A344" t="s">
        <v>1605</v>
      </c>
      <c r="B344" t="s">
        <v>244</v>
      </c>
      <c r="C344" t="s">
        <v>1604</v>
      </c>
    </row>
    <row r="345" spans="1:3" x14ac:dyDescent="0.2">
      <c r="A345" t="s">
        <v>401</v>
      </c>
      <c r="B345" t="s">
        <v>244</v>
      </c>
      <c r="C345" t="s">
        <v>1603</v>
      </c>
    </row>
    <row r="346" spans="1:3" x14ac:dyDescent="0.2">
      <c r="A346" t="s">
        <v>146</v>
      </c>
      <c r="B346" t="s">
        <v>244</v>
      </c>
      <c r="C346" t="s">
        <v>147</v>
      </c>
    </row>
    <row r="347" spans="1:3" x14ac:dyDescent="0.2">
      <c r="A347" t="s">
        <v>1602</v>
      </c>
      <c r="B347" t="s">
        <v>244</v>
      </c>
      <c r="C347" t="s">
        <v>1601</v>
      </c>
    </row>
    <row r="348" spans="1:3" x14ac:dyDescent="0.2">
      <c r="A348" t="s">
        <v>1600</v>
      </c>
      <c r="B348" t="s">
        <v>244</v>
      </c>
      <c r="C348" t="s">
        <v>1599</v>
      </c>
    </row>
    <row r="349" spans="1:3" x14ac:dyDescent="0.2">
      <c r="A349" t="s">
        <v>122</v>
      </c>
      <c r="B349" t="s">
        <v>244</v>
      </c>
      <c r="C349" t="s">
        <v>123</v>
      </c>
    </row>
    <row r="350" spans="1:3" x14ac:dyDescent="0.2">
      <c r="A350" t="s">
        <v>1598</v>
      </c>
      <c r="B350" t="s">
        <v>244</v>
      </c>
      <c r="C350" t="s">
        <v>1597</v>
      </c>
    </row>
    <row r="351" spans="1:3" x14ac:dyDescent="0.2">
      <c r="A351" t="s">
        <v>1596</v>
      </c>
      <c r="B351" t="s">
        <v>244</v>
      </c>
      <c r="C351" t="s">
        <v>1595</v>
      </c>
    </row>
    <row r="352" spans="1:3" x14ac:dyDescent="0.2">
      <c r="A352" t="s">
        <v>1594</v>
      </c>
      <c r="B352" t="s">
        <v>244</v>
      </c>
      <c r="C352" t="s">
        <v>1593</v>
      </c>
    </row>
    <row r="353" spans="1:3" x14ac:dyDescent="0.2">
      <c r="A353" t="s">
        <v>424</v>
      </c>
      <c r="B353" t="s">
        <v>244</v>
      </c>
      <c r="C353" t="s">
        <v>1592</v>
      </c>
    </row>
    <row r="354" spans="1:3" x14ac:dyDescent="0.2">
      <c r="A354" t="s">
        <v>1591</v>
      </c>
      <c r="B354" t="s">
        <v>244</v>
      </c>
      <c r="C354" t="s">
        <v>1590</v>
      </c>
    </row>
    <row r="355" spans="1:3" x14ac:dyDescent="0.2">
      <c r="A355" t="s">
        <v>397</v>
      </c>
      <c r="B355" t="s">
        <v>244</v>
      </c>
      <c r="C355" t="s">
        <v>1589</v>
      </c>
    </row>
    <row r="356" spans="1:3" x14ac:dyDescent="0.2">
      <c r="A356" t="s">
        <v>1588</v>
      </c>
      <c r="B356" t="s">
        <v>556</v>
      </c>
      <c r="C356" t="s">
        <v>1587</v>
      </c>
    </row>
    <row r="357" spans="1:3" x14ac:dyDescent="0.2">
      <c r="A357" t="s">
        <v>1586</v>
      </c>
      <c r="B357" t="s">
        <v>244</v>
      </c>
      <c r="C357" t="s">
        <v>1585</v>
      </c>
    </row>
    <row r="358" spans="1:3" x14ac:dyDescent="0.2">
      <c r="A358" t="s">
        <v>1584</v>
      </c>
      <c r="B358" t="s">
        <v>244</v>
      </c>
      <c r="C358" t="s">
        <v>1583</v>
      </c>
    </row>
    <row r="359" spans="1:3" x14ac:dyDescent="0.2">
      <c r="A359" t="s">
        <v>1582</v>
      </c>
      <c r="B359" t="s">
        <v>244</v>
      </c>
      <c r="C359" t="s">
        <v>1581</v>
      </c>
    </row>
    <row r="360" spans="1:3" x14ac:dyDescent="0.2">
      <c r="A360" t="s">
        <v>478</v>
      </c>
      <c r="B360" t="s">
        <v>244</v>
      </c>
      <c r="C360" t="s">
        <v>479</v>
      </c>
    </row>
    <row r="361" spans="1:3" x14ac:dyDescent="0.2">
      <c r="A361" t="s">
        <v>29</v>
      </c>
      <c r="B361" t="s">
        <v>244</v>
      </c>
      <c r="C361" t="s">
        <v>30</v>
      </c>
    </row>
    <row r="362" spans="1:3" x14ac:dyDescent="0.2">
      <c r="A362" t="s">
        <v>1580</v>
      </c>
      <c r="B362" t="s">
        <v>244</v>
      </c>
      <c r="C362" t="s">
        <v>1579</v>
      </c>
    </row>
    <row r="363" spans="1:3" x14ac:dyDescent="0.2">
      <c r="A363" t="s">
        <v>1578</v>
      </c>
      <c r="B363" t="s">
        <v>244</v>
      </c>
      <c r="C363" t="s">
        <v>1577</v>
      </c>
    </row>
    <row r="364" spans="1:3" x14ac:dyDescent="0.2">
      <c r="A364" t="s">
        <v>1576</v>
      </c>
      <c r="B364" t="s">
        <v>244</v>
      </c>
      <c r="C364" t="s">
        <v>1575</v>
      </c>
    </row>
    <row r="365" spans="1:3" x14ac:dyDescent="0.2">
      <c r="A365" t="s">
        <v>134</v>
      </c>
      <c r="B365" t="s">
        <v>244</v>
      </c>
      <c r="C365" t="s">
        <v>135</v>
      </c>
    </row>
    <row r="366" spans="1:3" x14ac:dyDescent="0.2">
      <c r="A366" t="s">
        <v>1574</v>
      </c>
      <c r="C366" t="s">
        <v>1573</v>
      </c>
    </row>
    <row r="367" spans="1:3" x14ac:dyDescent="0.2">
      <c r="A367" t="s">
        <v>1572</v>
      </c>
      <c r="C367" t="s">
        <v>1571</v>
      </c>
    </row>
    <row r="368" spans="1:3" x14ac:dyDescent="0.2">
      <c r="A368" t="s">
        <v>158</v>
      </c>
      <c r="B368" t="s">
        <v>556</v>
      </c>
      <c r="C368" t="s">
        <v>1570</v>
      </c>
    </row>
    <row r="369" spans="1:3" x14ac:dyDescent="0.2">
      <c r="A369" t="s">
        <v>240</v>
      </c>
      <c r="B369" t="s">
        <v>390</v>
      </c>
      <c r="C369" t="s">
        <v>1569</v>
      </c>
    </row>
    <row r="370" spans="1:3" x14ac:dyDescent="0.2">
      <c r="A370" t="s">
        <v>1568</v>
      </c>
      <c r="B370" t="s">
        <v>390</v>
      </c>
      <c r="C370" t="s">
        <v>1567</v>
      </c>
    </row>
    <row r="371" spans="1:3" x14ac:dyDescent="0.2">
      <c r="A371" t="s">
        <v>1566</v>
      </c>
      <c r="B371" t="s">
        <v>390</v>
      </c>
      <c r="C371" t="s">
        <v>1565</v>
      </c>
    </row>
    <row r="372" spans="1:3" x14ac:dyDescent="0.2">
      <c r="A372" t="s">
        <v>1564</v>
      </c>
      <c r="B372" t="s">
        <v>556</v>
      </c>
      <c r="C372" t="s">
        <v>1563</v>
      </c>
    </row>
    <row r="373" spans="1:3" x14ac:dyDescent="0.2">
      <c r="A373" t="s">
        <v>1562</v>
      </c>
      <c r="B373" t="s">
        <v>390</v>
      </c>
      <c r="C373" t="s">
        <v>1561</v>
      </c>
    </row>
    <row r="374" spans="1:3" x14ac:dyDescent="0.2">
      <c r="A374" t="s">
        <v>184</v>
      </c>
      <c r="B374" t="s">
        <v>390</v>
      </c>
      <c r="C374" t="s">
        <v>185</v>
      </c>
    </row>
    <row r="375" spans="1:3" x14ac:dyDescent="0.2">
      <c r="A375" t="s">
        <v>1560</v>
      </c>
      <c r="C375" t="s">
        <v>1559</v>
      </c>
    </row>
    <row r="376" spans="1:3" x14ac:dyDescent="0.2">
      <c r="A376" t="s">
        <v>1558</v>
      </c>
      <c r="B376" t="s">
        <v>672</v>
      </c>
      <c r="C376" t="s">
        <v>1557</v>
      </c>
    </row>
    <row r="377" spans="1:3" x14ac:dyDescent="0.2">
      <c r="A377" t="s">
        <v>82</v>
      </c>
      <c r="B377" t="s">
        <v>244</v>
      </c>
      <c r="C377" t="s">
        <v>83</v>
      </c>
    </row>
    <row r="378" spans="1:3" x14ac:dyDescent="0.2">
      <c r="A378" t="s">
        <v>1556</v>
      </c>
      <c r="C378" t="s">
        <v>1555</v>
      </c>
    </row>
    <row r="379" spans="1:3" x14ac:dyDescent="0.2">
      <c r="A379" t="s">
        <v>1554</v>
      </c>
      <c r="C379" t="s">
        <v>1553</v>
      </c>
    </row>
    <row r="380" spans="1:3" x14ac:dyDescent="0.2">
      <c r="A380" t="s">
        <v>92</v>
      </c>
      <c r="B380" t="s">
        <v>244</v>
      </c>
      <c r="C380" t="s">
        <v>1552</v>
      </c>
    </row>
    <row r="381" spans="1:3" x14ac:dyDescent="0.2">
      <c r="A381" t="s">
        <v>1551</v>
      </c>
      <c r="B381" t="s">
        <v>244</v>
      </c>
      <c r="C381" t="s">
        <v>1550</v>
      </c>
    </row>
    <row r="382" spans="1:3" x14ac:dyDescent="0.2">
      <c r="A382" t="s">
        <v>1549</v>
      </c>
      <c r="C382" t="s">
        <v>1548</v>
      </c>
    </row>
    <row r="383" spans="1:3" x14ac:dyDescent="0.2">
      <c r="A383" t="s">
        <v>1547</v>
      </c>
      <c r="B383" t="s">
        <v>672</v>
      </c>
      <c r="C383" t="s">
        <v>1546</v>
      </c>
    </row>
    <row r="384" spans="1:3" x14ac:dyDescent="0.2">
      <c r="A384" t="s">
        <v>1545</v>
      </c>
      <c r="B384" t="s">
        <v>244</v>
      </c>
      <c r="C384" t="s">
        <v>1544</v>
      </c>
    </row>
    <row r="385" spans="1:3" x14ac:dyDescent="0.2">
      <c r="A385" t="s">
        <v>442</v>
      </c>
      <c r="B385" t="s">
        <v>559</v>
      </c>
      <c r="C385" t="s">
        <v>443</v>
      </c>
    </row>
    <row r="386" spans="1:3" x14ac:dyDescent="0.2">
      <c r="A386" t="s">
        <v>1543</v>
      </c>
      <c r="B386" t="s">
        <v>244</v>
      </c>
      <c r="C386" t="s">
        <v>1542</v>
      </c>
    </row>
    <row r="387" spans="1:3" x14ac:dyDescent="0.2">
      <c r="A387" t="s">
        <v>1541</v>
      </c>
      <c r="B387" t="s">
        <v>244</v>
      </c>
      <c r="C387" t="s">
        <v>1540</v>
      </c>
    </row>
    <row r="388" spans="1:3" x14ac:dyDescent="0.2">
      <c r="A388" t="s">
        <v>1539</v>
      </c>
      <c r="B388" t="s">
        <v>244</v>
      </c>
      <c r="C388" t="s">
        <v>1538</v>
      </c>
    </row>
    <row r="389" spans="1:3" x14ac:dyDescent="0.2">
      <c r="A389" t="s">
        <v>1537</v>
      </c>
      <c r="B389" t="s">
        <v>244</v>
      </c>
      <c r="C389" t="s">
        <v>1536</v>
      </c>
    </row>
    <row r="390" spans="1:3" x14ac:dyDescent="0.2">
      <c r="A390" t="s">
        <v>1535</v>
      </c>
      <c r="B390" t="s">
        <v>244</v>
      </c>
      <c r="C390" t="s">
        <v>1534</v>
      </c>
    </row>
    <row r="391" spans="1:3" x14ac:dyDescent="0.2">
      <c r="A391" t="s">
        <v>1533</v>
      </c>
      <c r="B391" t="s">
        <v>244</v>
      </c>
      <c r="C391" t="s">
        <v>1532</v>
      </c>
    </row>
    <row r="392" spans="1:3" x14ac:dyDescent="0.2">
      <c r="A392" t="s">
        <v>1531</v>
      </c>
      <c r="B392" t="s">
        <v>244</v>
      </c>
      <c r="C392" t="s">
        <v>1530</v>
      </c>
    </row>
    <row r="393" spans="1:3" x14ac:dyDescent="0.2">
      <c r="A393" t="s">
        <v>1529</v>
      </c>
      <c r="B393" t="s">
        <v>244</v>
      </c>
      <c r="C393" t="s">
        <v>1528</v>
      </c>
    </row>
    <row r="394" spans="1:3" x14ac:dyDescent="0.2">
      <c r="A394" t="s">
        <v>1527</v>
      </c>
      <c r="C394" t="s">
        <v>1526</v>
      </c>
    </row>
    <row r="395" spans="1:3" x14ac:dyDescent="0.2">
      <c r="A395" t="s">
        <v>1525</v>
      </c>
      <c r="C395" t="s">
        <v>1524</v>
      </c>
    </row>
    <row r="396" spans="1:3" x14ac:dyDescent="0.2">
      <c r="A396" t="s">
        <v>21</v>
      </c>
      <c r="B396" t="s">
        <v>244</v>
      </c>
      <c r="C396" t="s">
        <v>22</v>
      </c>
    </row>
    <row r="397" spans="1:3" x14ac:dyDescent="0.2">
      <c r="A397" t="s">
        <v>1523</v>
      </c>
      <c r="B397" t="s">
        <v>244</v>
      </c>
      <c r="C397" t="s">
        <v>1522</v>
      </c>
    </row>
    <row r="398" spans="1:3" x14ac:dyDescent="0.2">
      <c r="A398" t="s">
        <v>1521</v>
      </c>
      <c r="B398" t="s">
        <v>244</v>
      </c>
      <c r="C398" t="s">
        <v>1520</v>
      </c>
    </row>
    <row r="399" spans="1:3" x14ac:dyDescent="0.2">
      <c r="A399" t="s">
        <v>363</v>
      </c>
      <c r="B399" t="s">
        <v>244</v>
      </c>
      <c r="C399" t="s">
        <v>364</v>
      </c>
    </row>
    <row r="400" spans="1:3" x14ac:dyDescent="0.2">
      <c r="A400" t="s">
        <v>220</v>
      </c>
      <c r="B400" t="s">
        <v>244</v>
      </c>
      <c r="C400" t="s">
        <v>221</v>
      </c>
    </row>
    <row r="401" spans="1:3" x14ac:dyDescent="0.2">
      <c r="A401" t="s">
        <v>1519</v>
      </c>
      <c r="B401" t="s">
        <v>244</v>
      </c>
      <c r="C401" t="s">
        <v>1518</v>
      </c>
    </row>
    <row r="402" spans="1:3" x14ac:dyDescent="0.2">
      <c r="A402" t="s">
        <v>1517</v>
      </c>
      <c r="B402" t="s">
        <v>244</v>
      </c>
      <c r="C402" t="s">
        <v>1516</v>
      </c>
    </row>
    <row r="403" spans="1:3" x14ac:dyDescent="0.2">
      <c r="A403" t="s">
        <v>1515</v>
      </c>
      <c r="B403" t="s">
        <v>244</v>
      </c>
      <c r="C403" t="s">
        <v>1514</v>
      </c>
    </row>
    <row r="404" spans="1:3" x14ac:dyDescent="0.2">
      <c r="A404" t="s">
        <v>1513</v>
      </c>
      <c r="B404" t="s">
        <v>244</v>
      </c>
      <c r="C404" t="s">
        <v>1512</v>
      </c>
    </row>
    <row r="405" spans="1:3" x14ac:dyDescent="0.2">
      <c r="A405" t="s">
        <v>1511</v>
      </c>
      <c r="B405" t="s">
        <v>244</v>
      </c>
      <c r="C405" t="s">
        <v>1510</v>
      </c>
    </row>
    <row r="406" spans="1:3" x14ac:dyDescent="0.2">
      <c r="A406" t="s">
        <v>1509</v>
      </c>
      <c r="C406" t="s">
        <v>1508</v>
      </c>
    </row>
    <row r="407" spans="1:3" x14ac:dyDescent="0.2">
      <c r="A407" t="s">
        <v>1507</v>
      </c>
      <c r="B407" t="s">
        <v>244</v>
      </c>
      <c r="C407" t="s">
        <v>1506</v>
      </c>
    </row>
    <row r="408" spans="1:3" x14ac:dyDescent="0.2">
      <c r="A408" t="s">
        <v>1505</v>
      </c>
      <c r="B408" t="s">
        <v>244</v>
      </c>
      <c r="C408" t="s">
        <v>1504</v>
      </c>
    </row>
    <row r="409" spans="1:3" x14ac:dyDescent="0.2">
      <c r="A409" t="s">
        <v>1503</v>
      </c>
      <c r="B409" t="s">
        <v>244</v>
      </c>
      <c r="C409" t="s">
        <v>1502</v>
      </c>
    </row>
    <row r="410" spans="1:3" x14ac:dyDescent="0.2">
      <c r="A410" t="s">
        <v>66</v>
      </c>
      <c r="B410" t="s">
        <v>390</v>
      </c>
      <c r="C410" t="s">
        <v>67</v>
      </c>
    </row>
    <row r="411" spans="1:3" x14ac:dyDescent="0.2">
      <c r="A411" t="s">
        <v>366</v>
      </c>
      <c r="B411" t="s">
        <v>217</v>
      </c>
      <c r="C411" t="s">
        <v>1501</v>
      </c>
    </row>
    <row r="412" spans="1:3" x14ac:dyDescent="0.2">
      <c r="A412" t="s">
        <v>1500</v>
      </c>
      <c r="B412" t="s">
        <v>244</v>
      </c>
      <c r="C412" t="s">
        <v>1499</v>
      </c>
    </row>
    <row r="413" spans="1:3" x14ac:dyDescent="0.2">
      <c r="A413" t="s">
        <v>1498</v>
      </c>
      <c r="C413" t="s">
        <v>1497</v>
      </c>
    </row>
    <row r="414" spans="1:3" x14ac:dyDescent="0.2">
      <c r="A414" t="s">
        <v>1496</v>
      </c>
      <c r="B414" t="s">
        <v>557</v>
      </c>
      <c r="C414" t="s">
        <v>1495</v>
      </c>
    </row>
    <row r="415" spans="1:3" x14ac:dyDescent="0.2">
      <c r="A415" t="s">
        <v>188</v>
      </c>
      <c r="B415" t="s">
        <v>557</v>
      </c>
      <c r="C415" t="s">
        <v>1494</v>
      </c>
    </row>
    <row r="416" spans="1:3" x14ac:dyDescent="0.2">
      <c r="A416" t="s">
        <v>1493</v>
      </c>
      <c r="B416" t="s">
        <v>244</v>
      </c>
      <c r="C416" t="s">
        <v>1492</v>
      </c>
    </row>
    <row r="417" spans="1:3" x14ac:dyDescent="0.2">
      <c r="A417" t="s">
        <v>1491</v>
      </c>
      <c r="B417" t="s">
        <v>244</v>
      </c>
      <c r="C417" t="s">
        <v>1490</v>
      </c>
    </row>
    <row r="418" spans="1:3" x14ac:dyDescent="0.2">
      <c r="A418" t="s">
        <v>322</v>
      </c>
      <c r="B418" t="s">
        <v>244</v>
      </c>
      <c r="C418" t="s">
        <v>1489</v>
      </c>
    </row>
    <row r="419" spans="1:3" x14ac:dyDescent="0.2">
      <c r="A419" t="s">
        <v>1488</v>
      </c>
      <c r="B419" t="s">
        <v>244</v>
      </c>
      <c r="C419" t="s">
        <v>1487</v>
      </c>
    </row>
    <row r="420" spans="1:3" x14ac:dyDescent="0.2">
      <c r="A420" t="s">
        <v>1486</v>
      </c>
      <c r="B420" t="s">
        <v>244</v>
      </c>
      <c r="C420" t="s">
        <v>1485</v>
      </c>
    </row>
    <row r="421" spans="1:3" x14ac:dyDescent="0.2">
      <c r="A421" t="s">
        <v>1484</v>
      </c>
      <c r="C421" t="s">
        <v>1483</v>
      </c>
    </row>
    <row r="422" spans="1:3" x14ac:dyDescent="0.2">
      <c r="A422" t="s">
        <v>1482</v>
      </c>
      <c r="B422" t="s">
        <v>244</v>
      </c>
      <c r="C422" t="s">
        <v>1481</v>
      </c>
    </row>
    <row r="423" spans="1:3" x14ac:dyDescent="0.2">
      <c r="A423" t="s">
        <v>1480</v>
      </c>
      <c r="C423" t="s">
        <v>1479</v>
      </c>
    </row>
    <row r="424" spans="1:3" x14ac:dyDescent="0.2">
      <c r="A424" t="s">
        <v>1478</v>
      </c>
      <c r="C424" t="s">
        <v>1477</v>
      </c>
    </row>
    <row r="425" spans="1:3" x14ac:dyDescent="0.2">
      <c r="A425" t="s">
        <v>1476</v>
      </c>
      <c r="C425" t="s">
        <v>1475</v>
      </c>
    </row>
    <row r="426" spans="1:3" x14ac:dyDescent="0.2">
      <c r="A426" t="s">
        <v>1474</v>
      </c>
      <c r="B426" t="s">
        <v>244</v>
      </c>
      <c r="C426" t="s">
        <v>1473</v>
      </c>
    </row>
    <row r="427" spans="1:3" x14ac:dyDescent="0.2">
      <c r="A427" t="s">
        <v>1472</v>
      </c>
      <c r="B427" t="s">
        <v>244</v>
      </c>
      <c r="C427" t="s">
        <v>1471</v>
      </c>
    </row>
    <row r="428" spans="1:3" x14ac:dyDescent="0.2">
      <c r="A428" t="s">
        <v>1470</v>
      </c>
      <c r="B428" t="s">
        <v>244</v>
      </c>
      <c r="C428" t="s">
        <v>1469</v>
      </c>
    </row>
    <row r="429" spans="1:3" x14ac:dyDescent="0.2">
      <c r="A429" t="s">
        <v>1468</v>
      </c>
      <c r="B429" t="s">
        <v>244</v>
      </c>
      <c r="C429" t="s">
        <v>1467</v>
      </c>
    </row>
    <row r="430" spans="1:3" x14ac:dyDescent="0.2">
      <c r="A430" t="s">
        <v>1466</v>
      </c>
      <c r="B430" t="s">
        <v>244</v>
      </c>
      <c r="C430" t="s">
        <v>1465</v>
      </c>
    </row>
    <row r="431" spans="1:3" x14ac:dyDescent="0.2">
      <c r="A431" t="s">
        <v>1464</v>
      </c>
      <c r="B431" t="s">
        <v>244</v>
      </c>
      <c r="C431" t="s">
        <v>1463</v>
      </c>
    </row>
    <row r="432" spans="1:3" x14ac:dyDescent="0.2">
      <c r="A432" t="s">
        <v>1462</v>
      </c>
      <c r="B432" t="s">
        <v>244</v>
      </c>
      <c r="C432" t="s">
        <v>1461</v>
      </c>
    </row>
    <row r="433" spans="1:3" x14ac:dyDescent="0.2">
      <c r="A433" t="s">
        <v>1460</v>
      </c>
      <c r="B433" t="s">
        <v>244</v>
      </c>
      <c r="C433" t="s">
        <v>1459</v>
      </c>
    </row>
    <row r="434" spans="1:3" x14ac:dyDescent="0.2">
      <c r="A434" t="s">
        <v>1458</v>
      </c>
      <c r="B434" t="s">
        <v>244</v>
      </c>
      <c r="C434" t="s">
        <v>1457</v>
      </c>
    </row>
    <row r="435" spans="1:3" x14ac:dyDescent="0.2">
      <c r="A435" t="s">
        <v>1456</v>
      </c>
      <c r="B435" t="s">
        <v>244</v>
      </c>
      <c r="C435" t="s">
        <v>1455</v>
      </c>
    </row>
    <row r="436" spans="1:3" x14ac:dyDescent="0.2">
      <c r="A436" t="s">
        <v>222</v>
      </c>
      <c r="B436" t="s">
        <v>244</v>
      </c>
      <c r="C436" t="s">
        <v>223</v>
      </c>
    </row>
    <row r="437" spans="1:3" x14ac:dyDescent="0.2">
      <c r="A437" t="s">
        <v>414</v>
      </c>
      <c r="B437" t="s">
        <v>244</v>
      </c>
      <c r="C437" t="s">
        <v>1454</v>
      </c>
    </row>
    <row r="438" spans="1:3" x14ac:dyDescent="0.2">
      <c r="A438" t="s">
        <v>1453</v>
      </c>
      <c r="B438" t="s">
        <v>390</v>
      </c>
      <c r="C438" t="s">
        <v>1452</v>
      </c>
    </row>
    <row r="439" spans="1:3" x14ac:dyDescent="0.2">
      <c r="A439" t="s">
        <v>1451</v>
      </c>
      <c r="C439" t="s">
        <v>1450</v>
      </c>
    </row>
    <row r="440" spans="1:3" x14ac:dyDescent="0.2">
      <c r="A440" t="s">
        <v>1449</v>
      </c>
      <c r="C440" t="s">
        <v>1448</v>
      </c>
    </row>
    <row r="441" spans="1:3" x14ac:dyDescent="0.2">
      <c r="A441" t="s">
        <v>1447</v>
      </c>
      <c r="B441" t="s">
        <v>556</v>
      </c>
      <c r="C441" t="s">
        <v>1446</v>
      </c>
    </row>
    <row r="442" spans="1:3" x14ac:dyDescent="0.2">
      <c r="A442" t="s">
        <v>1445</v>
      </c>
      <c r="C442" t="s">
        <v>1444</v>
      </c>
    </row>
    <row r="443" spans="1:3" x14ac:dyDescent="0.2">
      <c r="A443" t="s">
        <v>1443</v>
      </c>
      <c r="B443" t="s">
        <v>390</v>
      </c>
      <c r="C443" t="s">
        <v>1442</v>
      </c>
    </row>
    <row r="444" spans="1:3" x14ac:dyDescent="0.2">
      <c r="A444" t="s">
        <v>80</v>
      </c>
      <c r="B444" t="s">
        <v>217</v>
      </c>
      <c r="C444" t="s">
        <v>1441</v>
      </c>
    </row>
    <row r="445" spans="1:3" x14ac:dyDescent="0.2">
      <c r="A445" t="s">
        <v>1440</v>
      </c>
      <c r="B445" t="s">
        <v>405</v>
      </c>
      <c r="C445" t="s">
        <v>1439</v>
      </c>
    </row>
    <row r="446" spans="1:3" x14ac:dyDescent="0.2">
      <c r="A446" t="s">
        <v>172</v>
      </c>
      <c r="B446" t="s">
        <v>244</v>
      </c>
      <c r="C446" t="s">
        <v>1438</v>
      </c>
    </row>
    <row r="447" spans="1:3" x14ac:dyDescent="0.2">
      <c r="A447" t="s">
        <v>1437</v>
      </c>
      <c r="B447" t="s">
        <v>244</v>
      </c>
      <c r="C447" t="s">
        <v>1436</v>
      </c>
    </row>
    <row r="448" spans="1:3" x14ac:dyDescent="0.2">
      <c r="A448" t="s">
        <v>1435</v>
      </c>
      <c r="B448" t="s">
        <v>244</v>
      </c>
      <c r="C448" t="s">
        <v>1434</v>
      </c>
    </row>
    <row r="449" spans="1:3" x14ac:dyDescent="0.2">
      <c r="A449" t="s">
        <v>1433</v>
      </c>
      <c r="C449" t="s">
        <v>1432</v>
      </c>
    </row>
    <row r="450" spans="1:3" x14ac:dyDescent="0.2">
      <c r="A450" t="s">
        <v>1431</v>
      </c>
      <c r="C450" t="s">
        <v>1430</v>
      </c>
    </row>
    <row r="451" spans="1:3" x14ac:dyDescent="0.2">
      <c r="A451" t="s">
        <v>342</v>
      </c>
      <c r="B451" t="s">
        <v>244</v>
      </c>
      <c r="C451" t="s">
        <v>343</v>
      </c>
    </row>
    <row r="452" spans="1:3" x14ac:dyDescent="0.2">
      <c r="A452" t="s">
        <v>1429</v>
      </c>
      <c r="B452" t="s">
        <v>244</v>
      </c>
      <c r="C452" t="s">
        <v>1428</v>
      </c>
    </row>
    <row r="453" spans="1:3" x14ac:dyDescent="0.2">
      <c r="A453" t="s">
        <v>25</v>
      </c>
      <c r="B453" t="s">
        <v>244</v>
      </c>
      <c r="C453" t="s">
        <v>1427</v>
      </c>
    </row>
    <row r="454" spans="1:3" x14ac:dyDescent="0.2">
      <c r="A454" t="s">
        <v>1426</v>
      </c>
      <c r="B454" t="s">
        <v>244</v>
      </c>
      <c r="C454" t="s">
        <v>1425</v>
      </c>
    </row>
    <row r="455" spans="1:3" x14ac:dyDescent="0.2">
      <c r="A455" t="s">
        <v>1424</v>
      </c>
      <c r="B455" t="s">
        <v>244</v>
      </c>
      <c r="C455" t="s">
        <v>1423</v>
      </c>
    </row>
    <row r="456" spans="1:3" x14ac:dyDescent="0.2">
      <c r="A456" t="s">
        <v>1422</v>
      </c>
      <c r="B456" t="s">
        <v>244</v>
      </c>
      <c r="C456" t="s">
        <v>1421</v>
      </c>
    </row>
    <row r="457" spans="1:3" x14ac:dyDescent="0.2">
      <c r="A457" t="s">
        <v>1420</v>
      </c>
      <c r="B457" t="s">
        <v>244</v>
      </c>
      <c r="C457" t="s">
        <v>1419</v>
      </c>
    </row>
    <row r="458" spans="1:3" x14ac:dyDescent="0.2">
      <c r="A458" t="s">
        <v>1418</v>
      </c>
      <c r="B458" t="s">
        <v>244</v>
      </c>
      <c r="C458" t="s">
        <v>1417</v>
      </c>
    </row>
    <row r="459" spans="1:3" x14ac:dyDescent="0.2">
      <c r="A459" t="s">
        <v>1416</v>
      </c>
      <c r="B459" t="s">
        <v>244</v>
      </c>
      <c r="C459" t="s">
        <v>1415</v>
      </c>
    </row>
    <row r="460" spans="1:3" x14ac:dyDescent="0.2">
      <c r="A460" t="s">
        <v>1414</v>
      </c>
      <c r="B460" t="s">
        <v>244</v>
      </c>
      <c r="C460" t="s">
        <v>1413</v>
      </c>
    </row>
    <row r="461" spans="1:3" x14ac:dyDescent="0.2">
      <c r="A461" t="s">
        <v>1412</v>
      </c>
      <c r="B461" t="s">
        <v>244</v>
      </c>
      <c r="C461" t="s">
        <v>1411</v>
      </c>
    </row>
    <row r="462" spans="1:3" x14ac:dyDescent="0.2">
      <c r="A462" t="s">
        <v>1410</v>
      </c>
      <c r="C462" t="s">
        <v>1409</v>
      </c>
    </row>
    <row r="463" spans="1:3" x14ac:dyDescent="0.2">
      <c r="A463" t="s">
        <v>1408</v>
      </c>
      <c r="B463" t="s">
        <v>556</v>
      </c>
      <c r="C463" t="s">
        <v>1407</v>
      </c>
    </row>
    <row r="464" spans="1:3" x14ac:dyDescent="0.2">
      <c r="A464" t="s">
        <v>1406</v>
      </c>
      <c r="B464" t="s">
        <v>390</v>
      </c>
      <c r="C464" t="s">
        <v>1405</v>
      </c>
    </row>
    <row r="465" spans="1:3" x14ac:dyDescent="0.2">
      <c r="A465" t="s">
        <v>1404</v>
      </c>
      <c r="B465" t="s">
        <v>390</v>
      </c>
      <c r="C465" t="s">
        <v>1403</v>
      </c>
    </row>
    <row r="466" spans="1:3" x14ac:dyDescent="0.2">
      <c r="A466" t="s">
        <v>1402</v>
      </c>
      <c r="B466" t="s">
        <v>556</v>
      </c>
      <c r="C466" t="s">
        <v>1401</v>
      </c>
    </row>
    <row r="467" spans="1:3" x14ac:dyDescent="0.2">
      <c r="A467" t="s">
        <v>488</v>
      </c>
      <c r="B467" t="s">
        <v>672</v>
      </c>
      <c r="C467" t="s">
        <v>1400</v>
      </c>
    </row>
    <row r="468" spans="1:3" x14ac:dyDescent="0.2">
      <c r="A468" t="s">
        <v>1399</v>
      </c>
      <c r="B468" t="s">
        <v>390</v>
      </c>
      <c r="C468" t="s">
        <v>1398</v>
      </c>
    </row>
    <row r="469" spans="1:3" x14ac:dyDescent="0.2">
      <c r="A469" t="s">
        <v>1397</v>
      </c>
      <c r="B469" t="s">
        <v>390</v>
      </c>
      <c r="C469" t="s">
        <v>1396</v>
      </c>
    </row>
    <row r="470" spans="1:3" x14ac:dyDescent="0.2">
      <c r="A470" t="s">
        <v>319</v>
      </c>
      <c r="B470" t="s">
        <v>672</v>
      </c>
      <c r="C470" t="s">
        <v>1395</v>
      </c>
    </row>
    <row r="471" spans="1:3" x14ac:dyDescent="0.2">
      <c r="A471" t="s">
        <v>1394</v>
      </c>
      <c r="B471" t="s">
        <v>672</v>
      </c>
      <c r="C471" t="s">
        <v>1393</v>
      </c>
    </row>
    <row r="472" spans="1:3" x14ac:dyDescent="0.2">
      <c r="A472" t="s">
        <v>1392</v>
      </c>
      <c r="B472" t="s">
        <v>672</v>
      </c>
      <c r="C472" t="s">
        <v>1391</v>
      </c>
    </row>
    <row r="473" spans="1:3" x14ac:dyDescent="0.2">
      <c r="A473" t="s">
        <v>1390</v>
      </c>
      <c r="B473" t="s">
        <v>390</v>
      </c>
      <c r="C473" t="s">
        <v>1389</v>
      </c>
    </row>
    <row r="474" spans="1:3" x14ac:dyDescent="0.2">
      <c r="A474" t="s">
        <v>1388</v>
      </c>
      <c r="B474" t="s">
        <v>672</v>
      </c>
      <c r="C474" t="s">
        <v>1387</v>
      </c>
    </row>
    <row r="475" spans="1:3" x14ac:dyDescent="0.2">
      <c r="A475" t="s">
        <v>1386</v>
      </c>
      <c r="B475" t="s">
        <v>390</v>
      </c>
      <c r="C475" t="s">
        <v>1385</v>
      </c>
    </row>
    <row r="476" spans="1:3" x14ac:dyDescent="0.2">
      <c r="A476" t="s">
        <v>1384</v>
      </c>
      <c r="B476" t="s">
        <v>390</v>
      </c>
      <c r="C476" t="s">
        <v>1383</v>
      </c>
    </row>
    <row r="477" spans="1:3" x14ac:dyDescent="0.2">
      <c r="A477" t="s">
        <v>1382</v>
      </c>
      <c r="C477" t="s">
        <v>1381</v>
      </c>
    </row>
    <row r="478" spans="1:3" x14ac:dyDescent="0.2">
      <c r="A478" t="s">
        <v>1380</v>
      </c>
      <c r="C478" t="s">
        <v>1379</v>
      </c>
    </row>
    <row r="479" spans="1:3" x14ac:dyDescent="0.2">
      <c r="A479" t="s">
        <v>68</v>
      </c>
      <c r="B479" t="s">
        <v>390</v>
      </c>
      <c r="C479" t="s">
        <v>1378</v>
      </c>
    </row>
    <row r="480" spans="1:3" x14ac:dyDescent="0.2">
      <c r="A480" t="s">
        <v>1377</v>
      </c>
      <c r="B480" t="s">
        <v>390</v>
      </c>
      <c r="C480" t="s">
        <v>1376</v>
      </c>
    </row>
    <row r="481" spans="1:3" x14ac:dyDescent="0.2">
      <c r="A481" t="s">
        <v>497</v>
      </c>
      <c r="B481" t="s">
        <v>557</v>
      </c>
      <c r="C481" t="s">
        <v>1375</v>
      </c>
    </row>
    <row r="482" spans="1:3" x14ac:dyDescent="0.2">
      <c r="A482" t="s">
        <v>1374</v>
      </c>
      <c r="B482" t="s">
        <v>557</v>
      </c>
      <c r="C482" t="s">
        <v>1373</v>
      </c>
    </row>
    <row r="483" spans="1:3" x14ac:dyDescent="0.2">
      <c r="A483" t="s">
        <v>144</v>
      </c>
      <c r="B483" t="s">
        <v>244</v>
      </c>
      <c r="C483" t="s">
        <v>1372</v>
      </c>
    </row>
    <row r="484" spans="1:3" x14ac:dyDescent="0.2">
      <c r="A484" t="s">
        <v>1371</v>
      </c>
      <c r="B484" t="s">
        <v>244</v>
      </c>
      <c r="C484" t="s">
        <v>1370</v>
      </c>
    </row>
    <row r="485" spans="1:3" x14ac:dyDescent="0.2">
      <c r="A485" t="s">
        <v>1369</v>
      </c>
      <c r="B485" t="s">
        <v>244</v>
      </c>
      <c r="C485" t="s">
        <v>1368</v>
      </c>
    </row>
    <row r="486" spans="1:3" x14ac:dyDescent="0.2">
      <c r="A486" t="s">
        <v>1367</v>
      </c>
      <c r="B486" t="s">
        <v>244</v>
      </c>
      <c r="C486" t="s">
        <v>1366</v>
      </c>
    </row>
    <row r="487" spans="1:3" x14ac:dyDescent="0.2">
      <c r="A487" t="s">
        <v>1365</v>
      </c>
      <c r="B487" t="s">
        <v>244</v>
      </c>
      <c r="C487" t="s">
        <v>1364</v>
      </c>
    </row>
    <row r="488" spans="1:3" x14ac:dyDescent="0.2">
      <c r="A488" t="s">
        <v>432</v>
      </c>
      <c r="B488" t="s">
        <v>244</v>
      </c>
      <c r="C488" t="s">
        <v>1363</v>
      </c>
    </row>
    <row r="489" spans="1:3" x14ac:dyDescent="0.2">
      <c r="A489" t="s">
        <v>1362</v>
      </c>
      <c r="B489" t="s">
        <v>217</v>
      </c>
      <c r="C489" t="s">
        <v>1361</v>
      </c>
    </row>
    <row r="490" spans="1:3" x14ac:dyDescent="0.2">
      <c r="A490" t="s">
        <v>344</v>
      </c>
      <c r="B490" t="s">
        <v>244</v>
      </c>
      <c r="C490" t="s">
        <v>1360</v>
      </c>
    </row>
    <row r="491" spans="1:3" x14ac:dyDescent="0.2">
      <c r="A491" t="s">
        <v>1359</v>
      </c>
      <c r="C491" t="s">
        <v>1358</v>
      </c>
    </row>
    <row r="492" spans="1:3" x14ac:dyDescent="0.2">
      <c r="A492" t="s">
        <v>1357</v>
      </c>
      <c r="B492" t="s">
        <v>244</v>
      </c>
      <c r="C492" t="s">
        <v>1356</v>
      </c>
    </row>
    <row r="493" spans="1:3" x14ac:dyDescent="0.2">
      <c r="A493" t="s">
        <v>1355</v>
      </c>
      <c r="C493" t="s">
        <v>1354</v>
      </c>
    </row>
    <row r="494" spans="1:3" x14ac:dyDescent="0.2">
      <c r="A494" t="s">
        <v>88</v>
      </c>
      <c r="B494" t="s">
        <v>244</v>
      </c>
      <c r="C494" t="s">
        <v>1353</v>
      </c>
    </row>
    <row r="495" spans="1:3" x14ac:dyDescent="0.2">
      <c r="A495" t="s">
        <v>1352</v>
      </c>
      <c r="B495" t="s">
        <v>244</v>
      </c>
      <c r="C495" t="s">
        <v>1351</v>
      </c>
    </row>
    <row r="496" spans="1:3" x14ac:dyDescent="0.2">
      <c r="A496" t="s">
        <v>1350</v>
      </c>
      <c r="B496" t="s">
        <v>390</v>
      </c>
      <c r="C496" t="s">
        <v>1349</v>
      </c>
    </row>
    <row r="497" spans="1:3" x14ac:dyDescent="0.2">
      <c r="A497" t="s">
        <v>1348</v>
      </c>
      <c r="B497" t="s">
        <v>244</v>
      </c>
      <c r="C497" t="s">
        <v>1347</v>
      </c>
    </row>
    <row r="498" spans="1:3" x14ac:dyDescent="0.2">
      <c r="A498" t="s">
        <v>1346</v>
      </c>
      <c r="B498" t="s">
        <v>244</v>
      </c>
      <c r="C498" t="s">
        <v>1345</v>
      </c>
    </row>
    <row r="499" spans="1:3" x14ac:dyDescent="0.2">
      <c r="A499" t="s">
        <v>1344</v>
      </c>
      <c r="B499" t="s">
        <v>244</v>
      </c>
      <c r="C499" t="s">
        <v>1343</v>
      </c>
    </row>
    <row r="500" spans="1:3" x14ac:dyDescent="0.2">
      <c r="A500" t="s">
        <v>1342</v>
      </c>
      <c r="B500" t="s">
        <v>244</v>
      </c>
      <c r="C500" t="s">
        <v>1341</v>
      </c>
    </row>
    <row r="501" spans="1:3" x14ac:dyDescent="0.2">
      <c r="A501" t="s">
        <v>1340</v>
      </c>
      <c r="B501" t="s">
        <v>244</v>
      </c>
      <c r="C501" t="s">
        <v>1339</v>
      </c>
    </row>
    <row r="502" spans="1:3" x14ac:dyDescent="0.2">
      <c r="A502" t="s">
        <v>1338</v>
      </c>
      <c r="B502" t="s">
        <v>244</v>
      </c>
      <c r="C502" t="s">
        <v>1337</v>
      </c>
    </row>
    <row r="503" spans="1:3" x14ac:dyDescent="0.2">
      <c r="A503" t="s">
        <v>1336</v>
      </c>
      <c r="B503" t="s">
        <v>244</v>
      </c>
      <c r="C503" t="s">
        <v>1335</v>
      </c>
    </row>
    <row r="504" spans="1:3" x14ac:dyDescent="0.2">
      <c r="A504" t="s">
        <v>1334</v>
      </c>
      <c r="B504" t="s">
        <v>244</v>
      </c>
      <c r="C504" t="s">
        <v>1333</v>
      </c>
    </row>
    <row r="505" spans="1:3" x14ac:dyDescent="0.2">
      <c r="A505" t="s">
        <v>1332</v>
      </c>
      <c r="B505" t="s">
        <v>390</v>
      </c>
      <c r="C505" t="s">
        <v>1331</v>
      </c>
    </row>
    <row r="506" spans="1:3" x14ac:dyDescent="0.2">
      <c r="A506" t="s">
        <v>1330</v>
      </c>
      <c r="B506" t="s">
        <v>244</v>
      </c>
      <c r="C506" t="s">
        <v>1329</v>
      </c>
    </row>
    <row r="507" spans="1:3" x14ac:dyDescent="0.2">
      <c r="A507" t="s">
        <v>1328</v>
      </c>
      <c r="B507" t="s">
        <v>244</v>
      </c>
      <c r="C507" t="s">
        <v>1327</v>
      </c>
    </row>
    <row r="508" spans="1:3" x14ac:dyDescent="0.2">
      <c r="A508" t="s">
        <v>1326</v>
      </c>
      <c r="B508" t="s">
        <v>244</v>
      </c>
      <c r="C508" t="s">
        <v>1325</v>
      </c>
    </row>
    <row r="509" spans="1:3" x14ac:dyDescent="0.2">
      <c r="A509" t="s">
        <v>1324</v>
      </c>
      <c r="B509" t="s">
        <v>244</v>
      </c>
      <c r="C509" t="s">
        <v>1323</v>
      </c>
    </row>
    <row r="510" spans="1:3" x14ac:dyDescent="0.2">
      <c r="A510" t="s">
        <v>1322</v>
      </c>
      <c r="B510" t="s">
        <v>1229</v>
      </c>
      <c r="C510" t="s">
        <v>1321</v>
      </c>
    </row>
    <row r="511" spans="1:3" x14ac:dyDescent="0.2">
      <c r="A511" t="s">
        <v>1320</v>
      </c>
      <c r="B511" t="s">
        <v>244</v>
      </c>
      <c r="C511" t="s">
        <v>1319</v>
      </c>
    </row>
    <row r="512" spans="1:3" x14ac:dyDescent="0.2">
      <c r="A512" t="s">
        <v>333</v>
      </c>
      <c r="B512" t="s">
        <v>244</v>
      </c>
      <c r="C512" t="s">
        <v>334</v>
      </c>
    </row>
    <row r="513" spans="1:3" x14ac:dyDescent="0.2">
      <c r="A513" t="s">
        <v>1318</v>
      </c>
      <c r="B513" t="s">
        <v>244</v>
      </c>
      <c r="C513" t="s">
        <v>1317</v>
      </c>
    </row>
    <row r="514" spans="1:3" x14ac:dyDescent="0.2">
      <c r="A514" t="s">
        <v>1316</v>
      </c>
      <c r="C514" t="s">
        <v>1315</v>
      </c>
    </row>
    <row r="515" spans="1:3" x14ac:dyDescent="0.2">
      <c r="A515" t="s">
        <v>118</v>
      </c>
      <c r="B515" t="s">
        <v>244</v>
      </c>
      <c r="C515" t="s">
        <v>119</v>
      </c>
    </row>
    <row r="516" spans="1:3" x14ac:dyDescent="0.2">
      <c r="A516" t="s">
        <v>258</v>
      </c>
      <c r="B516" t="s">
        <v>244</v>
      </c>
      <c r="C516" t="s">
        <v>1314</v>
      </c>
    </row>
    <row r="517" spans="1:3" x14ac:dyDescent="0.2">
      <c r="A517" t="s">
        <v>154</v>
      </c>
      <c r="B517" t="s">
        <v>244</v>
      </c>
      <c r="C517" t="s">
        <v>1313</v>
      </c>
    </row>
    <row r="518" spans="1:3" x14ac:dyDescent="0.2">
      <c r="A518" t="s">
        <v>1312</v>
      </c>
      <c r="B518" t="s">
        <v>244</v>
      </c>
      <c r="C518" t="s">
        <v>1311</v>
      </c>
    </row>
    <row r="519" spans="1:3" x14ac:dyDescent="0.2">
      <c r="A519" t="s">
        <v>1310</v>
      </c>
      <c r="B519" t="s">
        <v>244</v>
      </c>
      <c r="C519" t="s">
        <v>1309</v>
      </c>
    </row>
    <row r="520" spans="1:3" x14ac:dyDescent="0.2">
      <c r="A520" t="s">
        <v>6</v>
      </c>
      <c r="B520" t="s">
        <v>405</v>
      </c>
      <c r="C520" t="s">
        <v>1308</v>
      </c>
    </row>
    <row r="521" spans="1:3" x14ac:dyDescent="0.2">
      <c r="A521" t="s">
        <v>1307</v>
      </c>
      <c r="B521" t="s">
        <v>244</v>
      </c>
      <c r="C521" t="s">
        <v>1306</v>
      </c>
    </row>
    <row r="522" spans="1:3" x14ac:dyDescent="0.2">
      <c r="A522" t="s">
        <v>1305</v>
      </c>
      <c r="B522" t="s">
        <v>244</v>
      </c>
      <c r="C522" t="s">
        <v>1304</v>
      </c>
    </row>
    <row r="523" spans="1:3" x14ac:dyDescent="0.2">
      <c r="A523" t="s">
        <v>1303</v>
      </c>
      <c r="B523" t="s">
        <v>244</v>
      </c>
      <c r="C523" t="s">
        <v>1302</v>
      </c>
    </row>
    <row r="524" spans="1:3" x14ac:dyDescent="0.2">
      <c r="A524" t="s">
        <v>152</v>
      </c>
      <c r="B524" t="s">
        <v>244</v>
      </c>
      <c r="C524" t="s">
        <v>153</v>
      </c>
    </row>
    <row r="525" spans="1:3" x14ac:dyDescent="0.2">
      <c r="A525" t="s">
        <v>1301</v>
      </c>
      <c r="B525" t="s">
        <v>244</v>
      </c>
      <c r="C525" t="s">
        <v>1300</v>
      </c>
    </row>
    <row r="526" spans="1:3" x14ac:dyDescent="0.2">
      <c r="A526" t="s">
        <v>1299</v>
      </c>
      <c r="B526" t="s">
        <v>244</v>
      </c>
      <c r="C526" t="s">
        <v>1298</v>
      </c>
    </row>
    <row r="527" spans="1:3" x14ac:dyDescent="0.2">
      <c r="A527" t="s">
        <v>454</v>
      </c>
      <c r="B527" t="s">
        <v>244</v>
      </c>
      <c r="C527" t="s">
        <v>455</v>
      </c>
    </row>
    <row r="528" spans="1:3" x14ac:dyDescent="0.2">
      <c r="A528" t="s">
        <v>1297</v>
      </c>
      <c r="B528" t="s">
        <v>244</v>
      </c>
      <c r="C528" t="s">
        <v>1296</v>
      </c>
    </row>
    <row r="529" spans="1:3" x14ac:dyDescent="0.2">
      <c r="A529" t="s">
        <v>1295</v>
      </c>
      <c r="C529" t="s">
        <v>1294</v>
      </c>
    </row>
    <row r="530" spans="1:3" x14ac:dyDescent="0.2">
      <c r="A530" t="s">
        <v>1293</v>
      </c>
      <c r="C530" t="s">
        <v>1292</v>
      </c>
    </row>
    <row r="531" spans="1:3" x14ac:dyDescent="0.2">
      <c r="A531" t="s">
        <v>1291</v>
      </c>
      <c r="B531" t="s">
        <v>557</v>
      </c>
      <c r="C531" t="s">
        <v>1290</v>
      </c>
    </row>
    <row r="532" spans="1:3" x14ac:dyDescent="0.2">
      <c r="A532" t="s">
        <v>200</v>
      </c>
      <c r="B532" t="s">
        <v>390</v>
      </c>
      <c r="C532" t="s">
        <v>1289</v>
      </c>
    </row>
    <row r="533" spans="1:3" x14ac:dyDescent="0.2">
      <c r="A533" t="s">
        <v>1288</v>
      </c>
      <c r="C533" t="s">
        <v>1287</v>
      </c>
    </row>
    <row r="534" spans="1:3" x14ac:dyDescent="0.2">
      <c r="A534" t="s">
        <v>1286</v>
      </c>
      <c r="C534" t="s">
        <v>1285</v>
      </c>
    </row>
    <row r="535" spans="1:3" x14ac:dyDescent="0.2">
      <c r="A535" t="s">
        <v>1284</v>
      </c>
      <c r="B535" t="s">
        <v>244</v>
      </c>
      <c r="C535" t="s">
        <v>1283</v>
      </c>
    </row>
    <row r="536" spans="1:3" x14ac:dyDescent="0.2">
      <c r="A536" t="s">
        <v>1282</v>
      </c>
      <c r="B536" t="s">
        <v>244</v>
      </c>
      <c r="C536" t="s">
        <v>1281</v>
      </c>
    </row>
    <row r="537" spans="1:3" x14ac:dyDescent="0.2">
      <c r="A537" t="s">
        <v>527</v>
      </c>
      <c r="C537" t="s">
        <v>1280</v>
      </c>
    </row>
    <row r="538" spans="1:3" x14ac:dyDescent="0.2">
      <c r="A538" t="s">
        <v>1279</v>
      </c>
      <c r="C538" t="s">
        <v>1278</v>
      </c>
    </row>
    <row r="539" spans="1:3" x14ac:dyDescent="0.2">
      <c r="A539" t="s">
        <v>1277</v>
      </c>
      <c r="C539" t="s">
        <v>1276</v>
      </c>
    </row>
    <row r="540" spans="1:3" x14ac:dyDescent="0.2">
      <c r="A540" t="s">
        <v>1275</v>
      </c>
      <c r="C540" t="s">
        <v>1274</v>
      </c>
    </row>
    <row r="541" spans="1:3" x14ac:dyDescent="0.2">
      <c r="A541" t="s">
        <v>1273</v>
      </c>
      <c r="B541" t="s">
        <v>244</v>
      </c>
      <c r="C541" t="s">
        <v>1272</v>
      </c>
    </row>
    <row r="542" spans="1:3" x14ac:dyDescent="0.2">
      <c r="A542" t="s">
        <v>1271</v>
      </c>
      <c r="B542" t="s">
        <v>244</v>
      </c>
      <c r="C542" t="s">
        <v>1270</v>
      </c>
    </row>
    <row r="543" spans="1:3" x14ac:dyDescent="0.2">
      <c r="A543" t="s">
        <v>120</v>
      </c>
      <c r="C543" t="s">
        <v>121</v>
      </c>
    </row>
    <row r="544" spans="1:3" x14ac:dyDescent="0.2">
      <c r="A544" t="s">
        <v>1269</v>
      </c>
      <c r="B544" t="s">
        <v>244</v>
      </c>
      <c r="C544" t="s">
        <v>1268</v>
      </c>
    </row>
    <row r="545" spans="1:3" x14ac:dyDescent="0.2">
      <c r="A545" t="s">
        <v>1267</v>
      </c>
      <c r="B545" t="s">
        <v>1229</v>
      </c>
      <c r="C545" t="s">
        <v>1266</v>
      </c>
    </row>
    <row r="546" spans="1:3" x14ac:dyDescent="0.2">
      <c r="A546" t="s">
        <v>1265</v>
      </c>
      <c r="B546" t="s">
        <v>244</v>
      </c>
      <c r="C546" t="s">
        <v>1264</v>
      </c>
    </row>
    <row r="547" spans="1:3" x14ac:dyDescent="0.2">
      <c r="A547" t="s">
        <v>168</v>
      </c>
      <c r="B547" t="s">
        <v>244</v>
      </c>
      <c r="C547" t="s">
        <v>1263</v>
      </c>
    </row>
    <row r="548" spans="1:3" x14ac:dyDescent="0.2">
      <c r="A548" t="s">
        <v>458</v>
      </c>
      <c r="B548" t="s">
        <v>244</v>
      </c>
      <c r="C548" t="s">
        <v>1262</v>
      </c>
    </row>
    <row r="549" spans="1:3" x14ac:dyDescent="0.2">
      <c r="A549" t="s">
        <v>1261</v>
      </c>
      <c r="B549" t="s">
        <v>244</v>
      </c>
      <c r="C549" t="s">
        <v>1260</v>
      </c>
    </row>
    <row r="550" spans="1:3" x14ac:dyDescent="0.2">
      <c r="A550" t="s">
        <v>224</v>
      </c>
      <c r="C550" t="s">
        <v>225</v>
      </c>
    </row>
    <row r="551" spans="1:3" x14ac:dyDescent="0.2">
      <c r="A551" t="s">
        <v>1259</v>
      </c>
      <c r="B551" t="s">
        <v>244</v>
      </c>
      <c r="C551" t="s">
        <v>1258</v>
      </c>
    </row>
    <row r="552" spans="1:3" x14ac:dyDescent="0.2">
      <c r="A552" t="s">
        <v>1257</v>
      </c>
      <c r="B552" t="s">
        <v>244</v>
      </c>
      <c r="C552" t="s">
        <v>1256</v>
      </c>
    </row>
    <row r="553" spans="1:3" x14ac:dyDescent="0.2">
      <c r="A553" t="s">
        <v>1255</v>
      </c>
      <c r="B553" t="s">
        <v>244</v>
      </c>
      <c r="C553" t="s">
        <v>1254</v>
      </c>
    </row>
    <row r="554" spans="1:3" x14ac:dyDescent="0.2">
      <c r="A554" t="s">
        <v>288</v>
      </c>
      <c r="B554" t="s">
        <v>244</v>
      </c>
      <c r="C554" t="s">
        <v>289</v>
      </c>
    </row>
    <row r="555" spans="1:3" x14ac:dyDescent="0.2">
      <c r="A555" t="s">
        <v>446</v>
      </c>
      <c r="B555" t="s">
        <v>244</v>
      </c>
      <c r="C555" t="s">
        <v>1253</v>
      </c>
    </row>
    <row r="556" spans="1:3" x14ac:dyDescent="0.2">
      <c r="A556" t="s">
        <v>1252</v>
      </c>
      <c r="C556" t="s">
        <v>1251</v>
      </c>
    </row>
    <row r="557" spans="1:3" x14ac:dyDescent="0.2">
      <c r="A557" t="s">
        <v>138</v>
      </c>
      <c r="B557" t="s">
        <v>244</v>
      </c>
      <c r="C557" t="s">
        <v>139</v>
      </c>
    </row>
    <row r="558" spans="1:3" x14ac:dyDescent="0.2">
      <c r="A558" t="s">
        <v>1250</v>
      </c>
      <c r="B558" t="s">
        <v>244</v>
      </c>
      <c r="C558" t="s">
        <v>1249</v>
      </c>
    </row>
    <row r="559" spans="1:3" x14ac:dyDescent="0.2">
      <c r="A559" t="s">
        <v>1248</v>
      </c>
      <c r="B559" t="s">
        <v>244</v>
      </c>
      <c r="C559" t="s">
        <v>1247</v>
      </c>
    </row>
    <row r="560" spans="1:3" x14ac:dyDescent="0.2">
      <c r="A560" t="s">
        <v>1246</v>
      </c>
      <c r="B560" t="s">
        <v>244</v>
      </c>
      <c r="C560" t="s">
        <v>1245</v>
      </c>
    </row>
    <row r="561" spans="1:3" x14ac:dyDescent="0.2">
      <c r="A561" t="s">
        <v>1244</v>
      </c>
      <c r="B561" t="s">
        <v>244</v>
      </c>
      <c r="C561" t="s">
        <v>1243</v>
      </c>
    </row>
    <row r="562" spans="1:3" x14ac:dyDescent="0.2">
      <c r="A562" t="s">
        <v>1242</v>
      </c>
      <c r="B562" t="s">
        <v>244</v>
      </c>
      <c r="C562" t="s">
        <v>1241</v>
      </c>
    </row>
    <row r="563" spans="1:3" x14ac:dyDescent="0.2">
      <c r="A563" t="s">
        <v>1240</v>
      </c>
      <c r="B563" t="s">
        <v>244</v>
      </c>
      <c r="C563" t="s">
        <v>1239</v>
      </c>
    </row>
    <row r="564" spans="1:3" x14ac:dyDescent="0.2">
      <c r="A564" t="s">
        <v>132</v>
      </c>
      <c r="B564" t="s">
        <v>244</v>
      </c>
      <c r="C564" t="s">
        <v>1238</v>
      </c>
    </row>
    <row r="565" spans="1:3" x14ac:dyDescent="0.2">
      <c r="A565" t="s">
        <v>1237</v>
      </c>
      <c r="B565" t="s">
        <v>244</v>
      </c>
      <c r="C565" t="s">
        <v>1236</v>
      </c>
    </row>
    <row r="566" spans="1:3" x14ac:dyDescent="0.2">
      <c r="A566" t="s">
        <v>1235</v>
      </c>
      <c r="B566" t="s">
        <v>244</v>
      </c>
      <c r="C566" t="s">
        <v>1234</v>
      </c>
    </row>
    <row r="567" spans="1:3" x14ac:dyDescent="0.2">
      <c r="A567" t="s">
        <v>1233</v>
      </c>
      <c r="B567" t="s">
        <v>244</v>
      </c>
      <c r="C567" t="s">
        <v>1232</v>
      </c>
    </row>
    <row r="568" spans="1:3" x14ac:dyDescent="0.2">
      <c r="A568" t="s">
        <v>1231</v>
      </c>
      <c r="B568" t="s">
        <v>244</v>
      </c>
      <c r="C568" t="s">
        <v>1230</v>
      </c>
    </row>
    <row r="569" spans="1:3" x14ac:dyDescent="0.2">
      <c r="A569" t="s">
        <v>53</v>
      </c>
      <c r="B569" t="s">
        <v>1229</v>
      </c>
      <c r="C569" t="s">
        <v>1228</v>
      </c>
    </row>
    <row r="570" spans="1:3" x14ac:dyDescent="0.2">
      <c r="A570" t="s">
        <v>1227</v>
      </c>
      <c r="B570" t="s">
        <v>390</v>
      </c>
      <c r="C570" t="s">
        <v>1226</v>
      </c>
    </row>
    <row r="571" spans="1:3" x14ac:dyDescent="0.2">
      <c r="A571" t="s">
        <v>1225</v>
      </c>
      <c r="B571" t="s">
        <v>390</v>
      </c>
      <c r="C571" t="s">
        <v>1224</v>
      </c>
    </row>
    <row r="572" spans="1:3" x14ac:dyDescent="0.2">
      <c r="A572" t="s">
        <v>1223</v>
      </c>
      <c r="B572" t="s">
        <v>390</v>
      </c>
      <c r="C572" t="s">
        <v>1222</v>
      </c>
    </row>
    <row r="573" spans="1:3" x14ac:dyDescent="0.2">
      <c r="A573" t="s">
        <v>1221</v>
      </c>
      <c r="B573" t="s">
        <v>390</v>
      </c>
      <c r="C573" t="s">
        <v>1220</v>
      </c>
    </row>
    <row r="574" spans="1:3" x14ac:dyDescent="0.2">
      <c r="A574" t="s">
        <v>12</v>
      </c>
      <c r="B574" t="s">
        <v>390</v>
      </c>
      <c r="C574" t="s">
        <v>1219</v>
      </c>
    </row>
    <row r="575" spans="1:3" x14ac:dyDescent="0.2">
      <c r="A575" t="s">
        <v>1218</v>
      </c>
      <c r="B575" t="s">
        <v>390</v>
      </c>
      <c r="C575" t="s">
        <v>1217</v>
      </c>
    </row>
    <row r="576" spans="1:3" x14ac:dyDescent="0.2">
      <c r="A576" t="s">
        <v>1216</v>
      </c>
      <c r="B576" t="s">
        <v>390</v>
      </c>
      <c r="C576" t="s">
        <v>1215</v>
      </c>
    </row>
    <row r="577" spans="1:3" x14ac:dyDescent="0.2">
      <c r="A577" t="s">
        <v>1214</v>
      </c>
      <c r="B577" t="s">
        <v>390</v>
      </c>
      <c r="C577" t="s">
        <v>1213</v>
      </c>
    </row>
    <row r="578" spans="1:3" x14ac:dyDescent="0.2">
      <c r="A578" t="s">
        <v>1212</v>
      </c>
      <c r="B578" t="s">
        <v>390</v>
      </c>
      <c r="C578" t="s">
        <v>1211</v>
      </c>
    </row>
    <row r="579" spans="1:3" x14ac:dyDescent="0.2">
      <c r="A579" t="s">
        <v>1210</v>
      </c>
      <c r="B579" t="s">
        <v>390</v>
      </c>
      <c r="C579" t="s">
        <v>1209</v>
      </c>
    </row>
    <row r="580" spans="1:3" x14ac:dyDescent="0.2">
      <c r="A580" t="s">
        <v>1208</v>
      </c>
      <c r="B580" t="s">
        <v>390</v>
      </c>
      <c r="C580" t="s">
        <v>1207</v>
      </c>
    </row>
    <row r="581" spans="1:3" x14ac:dyDescent="0.2">
      <c r="A581" t="s">
        <v>1206</v>
      </c>
      <c r="B581" t="s">
        <v>390</v>
      </c>
      <c r="C581" t="s">
        <v>1205</v>
      </c>
    </row>
    <row r="582" spans="1:3" x14ac:dyDescent="0.2">
      <c r="A582" t="s">
        <v>391</v>
      </c>
      <c r="B582" t="s">
        <v>559</v>
      </c>
      <c r="C582" t="s">
        <v>392</v>
      </c>
    </row>
    <row r="583" spans="1:3" x14ac:dyDescent="0.2">
      <c r="A583" t="s">
        <v>1204</v>
      </c>
      <c r="B583" t="s">
        <v>390</v>
      </c>
      <c r="C583" t="s">
        <v>1203</v>
      </c>
    </row>
    <row r="584" spans="1:3" x14ac:dyDescent="0.2">
      <c r="A584" t="s">
        <v>1202</v>
      </c>
      <c r="B584" t="s">
        <v>390</v>
      </c>
      <c r="C584" t="s">
        <v>1201</v>
      </c>
    </row>
    <row r="585" spans="1:3" x14ac:dyDescent="0.2">
      <c r="A585" t="s">
        <v>1200</v>
      </c>
      <c r="B585" t="s">
        <v>390</v>
      </c>
      <c r="C585" t="s">
        <v>1199</v>
      </c>
    </row>
    <row r="586" spans="1:3" x14ac:dyDescent="0.2">
      <c r="A586" t="s">
        <v>1198</v>
      </c>
      <c r="B586" t="s">
        <v>390</v>
      </c>
      <c r="C586" t="s">
        <v>1197</v>
      </c>
    </row>
    <row r="587" spans="1:3" x14ac:dyDescent="0.2">
      <c r="A587" t="s">
        <v>128</v>
      </c>
      <c r="B587" t="s">
        <v>244</v>
      </c>
      <c r="C587" t="s">
        <v>129</v>
      </c>
    </row>
    <row r="588" spans="1:3" x14ac:dyDescent="0.2">
      <c r="A588" t="s">
        <v>1196</v>
      </c>
      <c r="B588" t="s">
        <v>244</v>
      </c>
      <c r="C588" t="s">
        <v>1195</v>
      </c>
    </row>
    <row r="589" spans="1:3" x14ac:dyDescent="0.2">
      <c r="A589" t="s">
        <v>1194</v>
      </c>
      <c r="C589" t="s">
        <v>1193</v>
      </c>
    </row>
    <row r="590" spans="1:3" x14ac:dyDescent="0.2">
      <c r="A590" t="s">
        <v>1192</v>
      </c>
      <c r="B590" t="s">
        <v>244</v>
      </c>
      <c r="C590" t="s">
        <v>1191</v>
      </c>
    </row>
    <row r="591" spans="1:3" x14ac:dyDescent="0.2">
      <c r="A591" t="s">
        <v>1190</v>
      </c>
      <c r="B591" t="s">
        <v>244</v>
      </c>
      <c r="C591" t="s">
        <v>1189</v>
      </c>
    </row>
    <row r="592" spans="1:3" x14ac:dyDescent="0.2">
      <c r="A592" t="s">
        <v>1188</v>
      </c>
      <c r="B592" t="s">
        <v>244</v>
      </c>
      <c r="C592" t="s">
        <v>1187</v>
      </c>
    </row>
    <row r="593" spans="1:3" x14ac:dyDescent="0.2">
      <c r="A593" t="s">
        <v>1186</v>
      </c>
      <c r="B593" t="s">
        <v>244</v>
      </c>
      <c r="C593" t="s">
        <v>1185</v>
      </c>
    </row>
    <row r="594" spans="1:3" x14ac:dyDescent="0.2">
      <c r="A594" t="s">
        <v>1184</v>
      </c>
      <c r="B594" t="s">
        <v>244</v>
      </c>
      <c r="C594" t="s">
        <v>1183</v>
      </c>
    </row>
    <row r="595" spans="1:3" x14ac:dyDescent="0.2">
      <c r="A595" t="s">
        <v>1182</v>
      </c>
      <c r="B595" t="s">
        <v>244</v>
      </c>
      <c r="C595" t="s">
        <v>1181</v>
      </c>
    </row>
    <row r="596" spans="1:3" x14ac:dyDescent="0.2">
      <c r="A596" t="s">
        <v>1180</v>
      </c>
      <c r="B596" t="s">
        <v>244</v>
      </c>
      <c r="C596" t="s">
        <v>1179</v>
      </c>
    </row>
    <row r="597" spans="1:3" x14ac:dyDescent="0.2">
      <c r="A597" t="s">
        <v>374</v>
      </c>
      <c r="B597" t="s">
        <v>244</v>
      </c>
      <c r="C597" t="s">
        <v>375</v>
      </c>
    </row>
    <row r="598" spans="1:3" x14ac:dyDescent="0.2">
      <c r="A598" t="s">
        <v>1178</v>
      </c>
      <c r="B598" t="s">
        <v>244</v>
      </c>
      <c r="C598" t="s">
        <v>1177</v>
      </c>
    </row>
    <row r="599" spans="1:3" x14ac:dyDescent="0.2">
      <c r="A599" t="s">
        <v>1176</v>
      </c>
      <c r="B599" t="s">
        <v>244</v>
      </c>
      <c r="C599" t="s">
        <v>1175</v>
      </c>
    </row>
    <row r="600" spans="1:3" x14ac:dyDescent="0.2">
      <c r="A600" t="s">
        <v>27</v>
      </c>
      <c r="B600" t="s">
        <v>244</v>
      </c>
      <c r="C600" t="s">
        <v>28</v>
      </c>
    </row>
    <row r="601" spans="1:3" x14ac:dyDescent="0.2">
      <c r="A601" t="s">
        <v>1174</v>
      </c>
      <c r="B601" t="s">
        <v>1087</v>
      </c>
      <c r="C601" t="s">
        <v>1173</v>
      </c>
    </row>
    <row r="602" spans="1:3" x14ac:dyDescent="0.2">
      <c r="A602" t="s">
        <v>1172</v>
      </c>
      <c r="B602" t="s">
        <v>1087</v>
      </c>
      <c r="C602" t="s">
        <v>1171</v>
      </c>
    </row>
    <row r="603" spans="1:3" x14ac:dyDescent="0.2">
      <c r="A603" t="s">
        <v>1170</v>
      </c>
      <c r="B603" t="s">
        <v>1087</v>
      </c>
      <c r="C603" t="s">
        <v>1169</v>
      </c>
    </row>
    <row r="604" spans="1:3" x14ac:dyDescent="0.2">
      <c r="A604" t="s">
        <v>1168</v>
      </c>
      <c r="B604" t="s">
        <v>1087</v>
      </c>
      <c r="C604" t="s">
        <v>1167</v>
      </c>
    </row>
    <row r="605" spans="1:3" x14ac:dyDescent="0.2">
      <c r="A605" t="s">
        <v>1166</v>
      </c>
      <c r="B605" t="s">
        <v>1087</v>
      </c>
      <c r="C605" t="s">
        <v>1165</v>
      </c>
    </row>
    <row r="606" spans="1:3" x14ac:dyDescent="0.2">
      <c r="A606" t="s">
        <v>1164</v>
      </c>
      <c r="B606" t="s">
        <v>1087</v>
      </c>
      <c r="C606" t="s">
        <v>1163</v>
      </c>
    </row>
    <row r="607" spans="1:3" x14ac:dyDescent="0.2">
      <c r="A607" t="s">
        <v>1162</v>
      </c>
      <c r="B607" t="s">
        <v>1087</v>
      </c>
      <c r="C607" t="s">
        <v>1161</v>
      </c>
    </row>
    <row r="608" spans="1:3" x14ac:dyDescent="0.2">
      <c r="A608" t="s">
        <v>1160</v>
      </c>
      <c r="B608" t="s">
        <v>1087</v>
      </c>
      <c r="C608" t="s">
        <v>1159</v>
      </c>
    </row>
    <row r="609" spans="1:3" x14ac:dyDescent="0.2">
      <c r="A609" t="s">
        <v>1158</v>
      </c>
      <c r="B609" t="s">
        <v>1087</v>
      </c>
      <c r="C609" t="s">
        <v>1157</v>
      </c>
    </row>
    <row r="610" spans="1:3" x14ac:dyDescent="0.2">
      <c r="A610" t="s">
        <v>1156</v>
      </c>
      <c r="B610" t="s">
        <v>1087</v>
      </c>
      <c r="C610" t="s">
        <v>1155</v>
      </c>
    </row>
    <row r="611" spans="1:3" x14ac:dyDescent="0.2">
      <c r="A611" t="s">
        <v>1154</v>
      </c>
      <c r="B611" t="s">
        <v>1087</v>
      </c>
      <c r="C611" t="s">
        <v>1153</v>
      </c>
    </row>
    <row r="612" spans="1:3" x14ac:dyDescent="0.2">
      <c r="A612" t="s">
        <v>1152</v>
      </c>
      <c r="B612" t="s">
        <v>1087</v>
      </c>
      <c r="C612" t="s">
        <v>1151</v>
      </c>
    </row>
    <row r="613" spans="1:3" x14ac:dyDescent="0.2">
      <c r="A613" t="s">
        <v>473</v>
      </c>
      <c r="B613" t="s">
        <v>390</v>
      </c>
      <c r="C613" t="s">
        <v>1150</v>
      </c>
    </row>
    <row r="614" spans="1:3" x14ac:dyDescent="0.2">
      <c r="A614" t="s">
        <v>1149</v>
      </c>
      <c r="B614" t="s">
        <v>390</v>
      </c>
      <c r="C614" t="s">
        <v>1148</v>
      </c>
    </row>
    <row r="615" spans="1:3" x14ac:dyDescent="0.2">
      <c r="A615" t="s">
        <v>1147</v>
      </c>
      <c r="B615" t="s">
        <v>244</v>
      </c>
      <c r="C615" t="s">
        <v>1146</v>
      </c>
    </row>
    <row r="616" spans="1:3" x14ac:dyDescent="0.2">
      <c r="A616" t="s">
        <v>1145</v>
      </c>
      <c r="B616" t="s">
        <v>244</v>
      </c>
      <c r="C616" t="s">
        <v>1144</v>
      </c>
    </row>
    <row r="617" spans="1:3" x14ac:dyDescent="0.2">
      <c r="A617" t="s">
        <v>1143</v>
      </c>
      <c r="B617" t="s">
        <v>244</v>
      </c>
      <c r="C617" t="s">
        <v>1142</v>
      </c>
    </row>
    <row r="618" spans="1:3" x14ac:dyDescent="0.2">
      <c r="A618" t="s">
        <v>1141</v>
      </c>
      <c r="B618" t="s">
        <v>244</v>
      </c>
      <c r="C618" t="s">
        <v>1140</v>
      </c>
    </row>
    <row r="619" spans="1:3" x14ac:dyDescent="0.2">
      <c r="A619" t="s">
        <v>1139</v>
      </c>
      <c r="B619" t="s">
        <v>244</v>
      </c>
      <c r="C619" t="s">
        <v>1138</v>
      </c>
    </row>
    <row r="620" spans="1:3" x14ac:dyDescent="0.2">
      <c r="A620" t="s">
        <v>434</v>
      </c>
      <c r="B620" t="s">
        <v>244</v>
      </c>
      <c r="C620" t="s">
        <v>435</v>
      </c>
    </row>
    <row r="621" spans="1:3" x14ac:dyDescent="0.2">
      <c r="A621" t="s">
        <v>1137</v>
      </c>
      <c r="B621" t="s">
        <v>244</v>
      </c>
      <c r="C621" t="s">
        <v>1136</v>
      </c>
    </row>
    <row r="622" spans="1:3" x14ac:dyDescent="0.2">
      <c r="A622" t="s">
        <v>1135</v>
      </c>
      <c r="B622" t="s">
        <v>244</v>
      </c>
      <c r="C622" t="s">
        <v>1134</v>
      </c>
    </row>
    <row r="623" spans="1:3" x14ac:dyDescent="0.2">
      <c r="A623" t="s">
        <v>1133</v>
      </c>
      <c r="B623" t="s">
        <v>244</v>
      </c>
      <c r="C623" t="s">
        <v>1132</v>
      </c>
    </row>
    <row r="624" spans="1:3" x14ac:dyDescent="0.2">
      <c r="A624" t="s">
        <v>1131</v>
      </c>
      <c r="B624" t="s">
        <v>244</v>
      </c>
      <c r="C624" t="s">
        <v>1130</v>
      </c>
    </row>
    <row r="625" spans="1:3" x14ac:dyDescent="0.2">
      <c r="A625" t="s">
        <v>1129</v>
      </c>
      <c r="B625" t="s">
        <v>244</v>
      </c>
      <c r="C625" t="s">
        <v>1128</v>
      </c>
    </row>
    <row r="626" spans="1:3" x14ac:dyDescent="0.2">
      <c r="A626" t="s">
        <v>76</v>
      </c>
      <c r="B626" t="s">
        <v>244</v>
      </c>
      <c r="C626" t="s">
        <v>77</v>
      </c>
    </row>
    <row r="627" spans="1:3" x14ac:dyDescent="0.2">
      <c r="A627" t="s">
        <v>1127</v>
      </c>
      <c r="B627" t="s">
        <v>390</v>
      </c>
      <c r="C627" t="s">
        <v>1126</v>
      </c>
    </row>
    <row r="628" spans="1:3" x14ac:dyDescent="0.2">
      <c r="A628" t="s">
        <v>1125</v>
      </c>
      <c r="C628" t="s">
        <v>1124</v>
      </c>
    </row>
    <row r="629" spans="1:3" x14ac:dyDescent="0.2">
      <c r="A629" t="s">
        <v>1123</v>
      </c>
      <c r="C629" t="s">
        <v>1122</v>
      </c>
    </row>
    <row r="630" spans="1:3" x14ac:dyDescent="0.2">
      <c r="A630" t="s">
        <v>1121</v>
      </c>
      <c r="B630" t="s">
        <v>244</v>
      </c>
      <c r="C630" t="s">
        <v>1120</v>
      </c>
    </row>
    <row r="631" spans="1:3" x14ac:dyDescent="0.2">
      <c r="A631" t="s">
        <v>1119</v>
      </c>
      <c r="B631" t="s">
        <v>244</v>
      </c>
      <c r="C631" t="s">
        <v>1118</v>
      </c>
    </row>
    <row r="632" spans="1:3" x14ac:dyDescent="0.2">
      <c r="A632" t="s">
        <v>1117</v>
      </c>
      <c r="B632" t="s">
        <v>390</v>
      </c>
      <c r="C632" t="s">
        <v>1116</v>
      </c>
    </row>
    <row r="633" spans="1:3" x14ac:dyDescent="0.2">
      <c r="A633" t="s">
        <v>1115</v>
      </c>
      <c r="C633" t="s">
        <v>1114</v>
      </c>
    </row>
    <row r="634" spans="1:3" x14ac:dyDescent="0.2">
      <c r="A634" t="s">
        <v>1113</v>
      </c>
      <c r="B634" t="s">
        <v>390</v>
      </c>
      <c r="C634" t="s">
        <v>1112</v>
      </c>
    </row>
    <row r="635" spans="1:3" x14ac:dyDescent="0.2">
      <c r="A635" t="s">
        <v>1111</v>
      </c>
      <c r="B635" t="s">
        <v>244</v>
      </c>
      <c r="C635" t="s">
        <v>1110</v>
      </c>
    </row>
    <row r="636" spans="1:3" x14ac:dyDescent="0.2">
      <c r="A636" t="s">
        <v>1109</v>
      </c>
      <c r="C636" t="s">
        <v>1108</v>
      </c>
    </row>
    <row r="637" spans="1:3" x14ac:dyDescent="0.2">
      <c r="A637" t="s">
        <v>1107</v>
      </c>
      <c r="B637" t="s">
        <v>217</v>
      </c>
    </row>
    <row r="638" spans="1:3" x14ac:dyDescent="0.2">
      <c r="A638" t="s">
        <v>182</v>
      </c>
      <c r="B638" t="s">
        <v>244</v>
      </c>
      <c r="C638" t="s">
        <v>1106</v>
      </c>
    </row>
    <row r="639" spans="1:3" x14ac:dyDescent="0.2">
      <c r="A639" t="s">
        <v>539</v>
      </c>
      <c r="B639" t="s">
        <v>244</v>
      </c>
      <c r="C639" t="s">
        <v>1105</v>
      </c>
    </row>
    <row r="640" spans="1:3" x14ac:dyDescent="0.2">
      <c r="A640" t="s">
        <v>521</v>
      </c>
      <c r="B640" t="s">
        <v>557</v>
      </c>
      <c r="C640" t="s">
        <v>522</v>
      </c>
    </row>
    <row r="641" spans="1:3" x14ac:dyDescent="0.2">
      <c r="A641" t="s">
        <v>1104</v>
      </c>
      <c r="B641" t="s">
        <v>244</v>
      </c>
      <c r="C641" t="s">
        <v>1103</v>
      </c>
    </row>
    <row r="642" spans="1:3" x14ac:dyDescent="0.2">
      <c r="A642" t="s">
        <v>1102</v>
      </c>
      <c r="B642" t="s">
        <v>244</v>
      </c>
      <c r="C642" t="s">
        <v>1101</v>
      </c>
    </row>
    <row r="643" spans="1:3" x14ac:dyDescent="0.2">
      <c r="A643" t="s">
        <v>1100</v>
      </c>
      <c r="B643" t="s">
        <v>244</v>
      </c>
      <c r="C643" t="s">
        <v>1099</v>
      </c>
    </row>
    <row r="644" spans="1:3" x14ac:dyDescent="0.2">
      <c r="A644" t="s">
        <v>1098</v>
      </c>
      <c r="B644" t="s">
        <v>244</v>
      </c>
      <c r="C644" t="s">
        <v>1097</v>
      </c>
    </row>
    <row r="645" spans="1:3" x14ac:dyDescent="0.2">
      <c r="A645" t="s">
        <v>1096</v>
      </c>
      <c r="B645" t="s">
        <v>244</v>
      </c>
      <c r="C645" t="s">
        <v>1095</v>
      </c>
    </row>
    <row r="646" spans="1:3" x14ac:dyDescent="0.2">
      <c r="A646" t="s">
        <v>1094</v>
      </c>
      <c r="B646" t="s">
        <v>244</v>
      </c>
      <c r="C646" t="s">
        <v>1093</v>
      </c>
    </row>
    <row r="647" spans="1:3" x14ac:dyDescent="0.2">
      <c r="A647" t="s">
        <v>1092</v>
      </c>
      <c r="B647" t="s">
        <v>244</v>
      </c>
      <c r="C647" t="s">
        <v>1091</v>
      </c>
    </row>
    <row r="648" spans="1:3" x14ac:dyDescent="0.2">
      <c r="A648" t="s">
        <v>1090</v>
      </c>
      <c r="B648" t="s">
        <v>244</v>
      </c>
      <c r="C648" t="s">
        <v>1089</v>
      </c>
    </row>
    <row r="649" spans="1:3" x14ac:dyDescent="0.2">
      <c r="A649" t="s">
        <v>1088</v>
      </c>
      <c r="B649" t="s">
        <v>1087</v>
      </c>
      <c r="C649" t="s">
        <v>1086</v>
      </c>
    </row>
    <row r="650" spans="1:3" x14ac:dyDescent="0.2">
      <c r="A650" t="s">
        <v>1085</v>
      </c>
      <c r="C650" t="s">
        <v>1084</v>
      </c>
    </row>
    <row r="651" spans="1:3" x14ac:dyDescent="0.2">
      <c r="A651" t="s">
        <v>1083</v>
      </c>
      <c r="B651" t="s">
        <v>244</v>
      </c>
      <c r="C651" t="s">
        <v>1082</v>
      </c>
    </row>
    <row r="652" spans="1:3" x14ac:dyDescent="0.2">
      <c r="A652" t="s">
        <v>1081</v>
      </c>
      <c r="B652" t="s">
        <v>244</v>
      </c>
      <c r="C652" t="s">
        <v>1080</v>
      </c>
    </row>
    <row r="653" spans="1:3" x14ac:dyDescent="0.2">
      <c r="A653" t="s">
        <v>1079</v>
      </c>
      <c r="B653" t="s">
        <v>244</v>
      </c>
      <c r="C653" t="s">
        <v>1078</v>
      </c>
    </row>
    <row r="654" spans="1:3" x14ac:dyDescent="0.2">
      <c r="A654" t="s">
        <v>1077</v>
      </c>
      <c r="B654" t="s">
        <v>244</v>
      </c>
      <c r="C654" t="s">
        <v>1076</v>
      </c>
    </row>
    <row r="655" spans="1:3" x14ac:dyDescent="0.2">
      <c r="A655" t="s">
        <v>510</v>
      </c>
      <c r="B655" t="s">
        <v>244</v>
      </c>
      <c r="C655" t="s">
        <v>511</v>
      </c>
    </row>
    <row r="656" spans="1:3" x14ac:dyDescent="0.2">
      <c r="A656" t="s">
        <v>1075</v>
      </c>
      <c r="B656" t="s">
        <v>244</v>
      </c>
      <c r="C656" t="s">
        <v>1074</v>
      </c>
    </row>
    <row r="657" spans="1:3" x14ac:dyDescent="0.2">
      <c r="A657" t="s">
        <v>325</v>
      </c>
      <c r="B657" t="s">
        <v>244</v>
      </c>
      <c r="C657" t="s">
        <v>326</v>
      </c>
    </row>
    <row r="658" spans="1:3" x14ac:dyDescent="0.2">
      <c r="A658" t="s">
        <v>1073</v>
      </c>
      <c r="B658" t="s">
        <v>244</v>
      </c>
      <c r="C658" t="s">
        <v>1072</v>
      </c>
    </row>
    <row r="659" spans="1:3" x14ac:dyDescent="0.2">
      <c r="A659" t="s">
        <v>1071</v>
      </c>
      <c r="C659" t="s">
        <v>1070</v>
      </c>
    </row>
    <row r="660" spans="1:3" x14ac:dyDescent="0.2">
      <c r="A660" t="s">
        <v>1069</v>
      </c>
      <c r="B660" t="s">
        <v>244</v>
      </c>
      <c r="C660" t="s">
        <v>1068</v>
      </c>
    </row>
    <row r="661" spans="1:3" x14ac:dyDescent="0.2">
      <c r="A661" t="s">
        <v>1067</v>
      </c>
      <c r="B661" t="s">
        <v>390</v>
      </c>
      <c r="C661" t="s">
        <v>1066</v>
      </c>
    </row>
    <row r="662" spans="1:3" x14ac:dyDescent="0.2">
      <c r="A662" t="s">
        <v>1065</v>
      </c>
      <c r="B662" t="s">
        <v>244</v>
      </c>
      <c r="C662" t="s">
        <v>1064</v>
      </c>
    </row>
    <row r="663" spans="1:3" x14ac:dyDescent="0.2">
      <c r="A663" t="s">
        <v>1063</v>
      </c>
      <c r="B663" t="s">
        <v>244</v>
      </c>
      <c r="C663" t="s">
        <v>1062</v>
      </c>
    </row>
    <row r="664" spans="1:3" x14ac:dyDescent="0.2">
      <c r="A664" t="s">
        <v>1061</v>
      </c>
      <c r="B664" t="s">
        <v>244</v>
      </c>
      <c r="C664" t="s">
        <v>1060</v>
      </c>
    </row>
    <row r="665" spans="1:3" x14ac:dyDescent="0.2">
      <c r="A665" t="s">
        <v>174</v>
      </c>
      <c r="B665" t="s">
        <v>244</v>
      </c>
      <c r="C665" t="s">
        <v>1059</v>
      </c>
    </row>
    <row r="666" spans="1:3" x14ac:dyDescent="0.2">
      <c r="A666" t="s">
        <v>1058</v>
      </c>
      <c r="B666" t="s">
        <v>244</v>
      </c>
      <c r="C666" t="s">
        <v>1057</v>
      </c>
    </row>
    <row r="667" spans="1:3" x14ac:dyDescent="0.2">
      <c r="A667" t="s">
        <v>1056</v>
      </c>
      <c r="B667" t="s">
        <v>244</v>
      </c>
      <c r="C667" t="s">
        <v>1055</v>
      </c>
    </row>
    <row r="668" spans="1:3" x14ac:dyDescent="0.2">
      <c r="A668" t="s">
        <v>284</v>
      </c>
      <c r="C668" t="s">
        <v>1054</v>
      </c>
    </row>
    <row r="669" spans="1:3" x14ac:dyDescent="0.2">
      <c r="A669" t="s">
        <v>1053</v>
      </c>
      <c r="B669" t="s">
        <v>244</v>
      </c>
      <c r="C669" t="s">
        <v>1052</v>
      </c>
    </row>
    <row r="670" spans="1:3" x14ac:dyDescent="0.2">
      <c r="A670" t="s">
        <v>1051</v>
      </c>
      <c r="B670" t="s">
        <v>244</v>
      </c>
      <c r="C670" t="s">
        <v>1050</v>
      </c>
    </row>
    <row r="671" spans="1:3" x14ac:dyDescent="0.2">
      <c r="A671" t="s">
        <v>1049</v>
      </c>
      <c r="B671" t="s">
        <v>244</v>
      </c>
      <c r="C671" t="s">
        <v>1048</v>
      </c>
    </row>
    <row r="672" spans="1:3" x14ac:dyDescent="0.2">
      <c r="A672" t="s">
        <v>1047</v>
      </c>
      <c r="B672" t="s">
        <v>244</v>
      </c>
      <c r="C672" t="s">
        <v>1046</v>
      </c>
    </row>
    <row r="673" spans="1:3" x14ac:dyDescent="0.2">
      <c r="A673" t="s">
        <v>1045</v>
      </c>
      <c r="B673" t="s">
        <v>556</v>
      </c>
      <c r="C673" t="s">
        <v>1044</v>
      </c>
    </row>
    <row r="674" spans="1:3" x14ac:dyDescent="0.2">
      <c r="A674" t="s">
        <v>1043</v>
      </c>
      <c r="B674" t="s">
        <v>556</v>
      </c>
      <c r="C674" t="s">
        <v>1042</v>
      </c>
    </row>
    <row r="675" spans="1:3" x14ac:dyDescent="0.2">
      <c r="A675" t="s">
        <v>1041</v>
      </c>
      <c r="B675" t="s">
        <v>244</v>
      </c>
      <c r="C675" t="s">
        <v>1040</v>
      </c>
    </row>
    <row r="676" spans="1:3" x14ac:dyDescent="0.2">
      <c r="A676" t="s">
        <v>1039</v>
      </c>
      <c r="B676" t="s">
        <v>244</v>
      </c>
      <c r="C676" t="s">
        <v>1038</v>
      </c>
    </row>
    <row r="677" spans="1:3" x14ac:dyDescent="0.2">
      <c r="A677" t="s">
        <v>1037</v>
      </c>
      <c r="B677" t="s">
        <v>556</v>
      </c>
      <c r="C677" t="s">
        <v>1036</v>
      </c>
    </row>
    <row r="678" spans="1:3" x14ac:dyDescent="0.2">
      <c r="A678" t="s">
        <v>428</v>
      </c>
      <c r="B678" t="s">
        <v>390</v>
      </c>
      <c r="C678" t="s">
        <v>1035</v>
      </c>
    </row>
    <row r="679" spans="1:3" x14ac:dyDescent="0.2">
      <c r="A679" t="s">
        <v>1034</v>
      </c>
      <c r="B679" t="s">
        <v>244</v>
      </c>
      <c r="C679" t="s">
        <v>1033</v>
      </c>
    </row>
    <row r="680" spans="1:3" x14ac:dyDescent="0.2">
      <c r="A680" t="s">
        <v>90</v>
      </c>
      <c r="B680" t="s">
        <v>244</v>
      </c>
      <c r="C680" t="s">
        <v>91</v>
      </c>
    </row>
    <row r="681" spans="1:3" x14ac:dyDescent="0.2">
      <c r="A681" t="s">
        <v>1032</v>
      </c>
      <c r="B681" t="s">
        <v>244</v>
      </c>
      <c r="C681" t="s">
        <v>1031</v>
      </c>
    </row>
    <row r="682" spans="1:3" x14ac:dyDescent="0.2">
      <c r="A682" t="s">
        <v>1030</v>
      </c>
      <c r="B682" t="s">
        <v>244</v>
      </c>
      <c r="C682" t="s">
        <v>1029</v>
      </c>
    </row>
    <row r="683" spans="1:3" x14ac:dyDescent="0.2">
      <c r="A683" t="s">
        <v>486</v>
      </c>
      <c r="B683" t="s">
        <v>672</v>
      </c>
      <c r="C683" t="s">
        <v>1028</v>
      </c>
    </row>
    <row r="684" spans="1:3" x14ac:dyDescent="0.2">
      <c r="A684" t="s">
        <v>1027</v>
      </c>
      <c r="B684" t="s">
        <v>405</v>
      </c>
      <c r="C684" t="s">
        <v>1026</v>
      </c>
    </row>
    <row r="685" spans="1:3" x14ac:dyDescent="0.2">
      <c r="A685" t="s">
        <v>1025</v>
      </c>
      <c r="B685" t="s">
        <v>390</v>
      </c>
      <c r="C685" t="s">
        <v>1024</v>
      </c>
    </row>
    <row r="686" spans="1:3" x14ac:dyDescent="0.2">
      <c r="A686" t="s">
        <v>269</v>
      </c>
      <c r="B686" t="s">
        <v>672</v>
      </c>
      <c r="C686" t="s">
        <v>1023</v>
      </c>
    </row>
    <row r="687" spans="1:3" x14ac:dyDescent="0.2">
      <c r="A687" t="s">
        <v>74</v>
      </c>
      <c r="B687" t="s">
        <v>672</v>
      </c>
      <c r="C687" t="s">
        <v>1022</v>
      </c>
    </row>
    <row r="688" spans="1:3" x14ac:dyDescent="0.2">
      <c r="A688" t="s">
        <v>1021</v>
      </c>
      <c r="B688" t="s">
        <v>672</v>
      </c>
      <c r="C688" t="s">
        <v>1020</v>
      </c>
    </row>
    <row r="689" spans="1:3" x14ac:dyDescent="0.2">
      <c r="A689" t="s">
        <v>1019</v>
      </c>
      <c r="B689" t="s">
        <v>244</v>
      </c>
      <c r="C689" t="s">
        <v>1018</v>
      </c>
    </row>
    <row r="690" spans="1:3" x14ac:dyDescent="0.2">
      <c r="A690" t="s">
        <v>1017</v>
      </c>
      <c r="B690" t="s">
        <v>244</v>
      </c>
      <c r="C690" t="s">
        <v>1016</v>
      </c>
    </row>
    <row r="691" spans="1:3" x14ac:dyDescent="0.2">
      <c r="A691" t="s">
        <v>1015</v>
      </c>
      <c r="B691" t="s">
        <v>244</v>
      </c>
      <c r="C691" t="s">
        <v>1014</v>
      </c>
    </row>
    <row r="692" spans="1:3" x14ac:dyDescent="0.2">
      <c r="A692" t="s">
        <v>1013</v>
      </c>
      <c r="B692" t="s">
        <v>672</v>
      </c>
      <c r="C692" t="s">
        <v>1012</v>
      </c>
    </row>
    <row r="693" spans="1:3" x14ac:dyDescent="0.2">
      <c r="A693" t="s">
        <v>1011</v>
      </c>
      <c r="B693" t="s">
        <v>244</v>
      </c>
      <c r="C693" t="s">
        <v>1010</v>
      </c>
    </row>
    <row r="694" spans="1:3" x14ac:dyDescent="0.2">
      <c r="A694" t="s">
        <v>1009</v>
      </c>
      <c r="B694" t="s">
        <v>672</v>
      </c>
      <c r="C694" t="s">
        <v>1008</v>
      </c>
    </row>
    <row r="695" spans="1:3" x14ac:dyDescent="0.2">
      <c r="A695" t="s">
        <v>1007</v>
      </c>
      <c r="B695" t="s">
        <v>390</v>
      </c>
      <c r="C695" t="s">
        <v>1006</v>
      </c>
    </row>
    <row r="696" spans="1:3" x14ac:dyDescent="0.2">
      <c r="A696" t="s">
        <v>543</v>
      </c>
      <c r="B696" t="s">
        <v>390</v>
      </c>
      <c r="C696" t="s">
        <v>544</v>
      </c>
    </row>
    <row r="697" spans="1:3" x14ac:dyDescent="0.2">
      <c r="A697" t="s">
        <v>1005</v>
      </c>
      <c r="B697" t="s">
        <v>244</v>
      </c>
      <c r="C697" t="s">
        <v>1004</v>
      </c>
    </row>
    <row r="698" spans="1:3" x14ac:dyDescent="0.2">
      <c r="A698" t="s">
        <v>1003</v>
      </c>
      <c r="B698" t="s">
        <v>390</v>
      </c>
      <c r="C698" t="s">
        <v>1002</v>
      </c>
    </row>
    <row r="699" spans="1:3" x14ac:dyDescent="0.2">
      <c r="A699" t="s">
        <v>178</v>
      </c>
      <c r="B699" t="s">
        <v>244</v>
      </c>
      <c r="C699" t="s">
        <v>1001</v>
      </c>
    </row>
    <row r="700" spans="1:3" x14ac:dyDescent="0.2">
      <c r="A700" t="s">
        <v>281</v>
      </c>
      <c r="B700" t="s">
        <v>390</v>
      </c>
      <c r="C700" t="s">
        <v>282</v>
      </c>
    </row>
    <row r="701" spans="1:3" x14ac:dyDescent="0.2">
      <c r="A701" t="s">
        <v>104</v>
      </c>
      <c r="B701" t="s">
        <v>390</v>
      </c>
      <c r="C701" t="s">
        <v>1000</v>
      </c>
    </row>
    <row r="702" spans="1:3" x14ac:dyDescent="0.2">
      <c r="A702" t="s">
        <v>999</v>
      </c>
      <c r="B702" t="s">
        <v>672</v>
      </c>
      <c r="C702" t="s">
        <v>998</v>
      </c>
    </row>
    <row r="703" spans="1:3" x14ac:dyDescent="0.2">
      <c r="A703" t="s">
        <v>997</v>
      </c>
      <c r="B703" t="s">
        <v>244</v>
      </c>
      <c r="C703" t="s">
        <v>996</v>
      </c>
    </row>
    <row r="704" spans="1:3" x14ac:dyDescent="0.2">
      <c r="A704" t="s">
        <v>995</v>
      </c>
      <c r="B704" t="s">
        <v>244</v>
      </c>
      <c r="C704" t="s">
        <v>994</v>
      </c>
    </row>
    <row r="705" spans="1:3" x14ac:dyDescent="0.2">
      <c r="A705" t="s">
        <v>993</v>
      </c>
      <c r="B705" t="s">
        <v>390</v>
      </c>
      <c r="C705" t="s">
        <v>992</v>
      </c>
    </row>
    <row r="706" spans="1:3" x14ac:dyDescent="0.2">
      <c r="A706" t="s">
        <v>991</v>
      </c>
      <c r="B706" t="s">
        <v>244</v>
      </c>
      <c r="C706" t="s">
        <v>990</v>
      </c>
    </row>
    <row r="707" spans="1:3" x14ac:dyDescent="0.2">
      <c r="A707" t="s">
        <v>989</v>
      </c>
      <c r="B707" t="s">
        <v>244</v>
      </c>
      <c r="C707" t="s">
        <v>988</v>
      </c>
    </row>
    <row r="708" spans="1:3" x14ac:dyDescent="0.2">
      <c r="A708" t="s">
        <v>987</v>
      </c>
      <c r="B708" t="s">
        <v>244</v>
      </c>
      <c r="C708" t="s">
        <v>986</v>
      </c>
    </row>
    <row r="709" spans="1:3" x14ac:dyDescent="0.2">
      <c r="A709" t="s">
        <v>985</v>
      </c>
      <c r="B709" t="s">
        <v>244</v>
      </c>
      <c r="C709" t="s">
        <v>984</v>
      </c>
    </row>
    <row r="710" spans="1:3" x14ac:dyDescent="0.2">
      <c r="A710" t="s">
        <v>164</v>
      </c>
      <c r="B710" t="s">
        <v>244</v>
      </c>
      <c r="C710" t="s">
        <v>983</v>
      </c>
    </row>
    <row r="711" spans="1:3" x14ac:dyDescent="0.2">
      <c r="A711" t="s">
        <v>982</v>
      </c>
      <c r="B711" t="s">
        <v>244</v>
      </c>
      <c r="C711" t="s">
        <v>981</v>
      </c>
    </row>
    <row r="712" spans="1:3" x14ac:dyDescent="0.2">
      <c r="A712" t="s">
        <v>980</v>
      </c>
      <c r="B712" t="s">
        <v>244</v>
      </c>
      <c r="C712" t="s">
        <v>979</v>
      </c>
    </row>
    <row r="713" spans="1:3" x14ac:dyDescent="0.2">
      <c r="A713" t="s">
        <v>260</v>
      </c>
      <c r="B713" t="s">
        <v>390</v>
      </c>
      <c r="C713" t="s">
        <v>978</v>
      </c>
    </row>
    <row r="714" spans="1:3" x14ac:dyDescent="0.2">
      <c r="A714" t="s">
        <v>977</v>
      </c>
      <c r="B714" t="s">
        <v>244</v>
      </c>
      <c r="C714" t="s">
        <v>976</v>
      </c>
    </row>
    <row r="715" spans="1:3" x14ac:dyDescent="0.2">
      <c r="A715" t="s">
        <v>975</v>
      </c>
      <c r="B715" t="s">
        <v>244</v>
      </c>
      <c r="C715" t="s">
        <v>974</v>
      </c>
    </row>
    <row r="716" spans="1:3" x14ac:dyDescent="0.2">
      <c r="A716" t="s">
        <v>340</v>
      </c>
      <c r="B716" t="s">
        <v>244</v>
      </c>
      <c r="C716" t="s">
        <v>973</v>
      </c>
    </row>
    <row r="717" spans="1:3" x14ac:dyDescent="0.2">
      <c r="A717" t="s">
        <v>972</v>
      </c>
      <c r="B717" t="s">
        <v>244</v>
      </c>
      <c r="C717" t="s">
        <v>971</v>
      </c>
    </row>
    <row r="718" spans="1:3" x14ac:dyDescent="0.2">
      <c r="A718" t="s">
        <v>430</v>
      </c>
      <c r="B718" t="s">
        <v>672</v>
      </c>
      <c r="C718" t="s">
        <v>431</v>
      </c>
    </row>
    <row r="719" spans="1:3" x14ac:dyDescent="0.2">
      <c r="A719" t="s">
        <v>970</v>
      </c>
      <c r="B719" t="s">
        <v>244</v>
      </c>
      <c r="C719" t="s">
        <v>969</v>
      </c>
    </row>
    <row r="720" spans="1:3" x14ac:dyDescent="0.2">
      <c r="A720" t="s">
        <v>298</v>
      </c>
      <c r="B720" t="s">
        <v>390</v>
      </c>
      <c r="C720" t="s">
        <v>544</v>
      </c>
    </row>
    <row r="721" spans="1:3" x14ac:dyDescent="0.2">
      <c r="A721" t="s">
        <v>968</v>
      </c>
      <c r="B721" t="s">
        <v>244</v>
      </c>
      <c r="C721" t="s">
        <v>967</v>
      </c>
    </row>
    <row r="722" spans="1:3" x14ac:dyDescent="0.2">
      <c r="A722" t="s">
        <v>966</v>
      </c>
      <c r="B722" t="s">
        <v>556</v>
      </c>
      <c r="C722" t="s">
        <v>965</v>
      </c>
    </row>
    <row r="723" spans="1:3" x14ac:dyDescent="0.2">
      <c r="A723" t="s">
        <v>964</v>
      </c>
      <c r="C723" t="s">
        <v>963</v>
      </c>
    </row>
    <row r="724" spans="1:3" x14ac:dyDescent="0.2">
      <c r="A724" t="s">
        <v>962</v>
      </c>
      <c r="B724" t="s">
        <v>672</v>
      </c>
      <c r="C724" t="s">
        <v>961</v>
      </c>
    </row>
    <row r="725" spans="1:3" x14ac:dyDescent="0.2">
      <c r="A725" t="s">
        <v>960</v>
      </c>
      <c r="B725" t="s">
        <v>556</v>
      </c>
      <c r="C725" t="s">
        <v>959</v>
      </c>
    </row>
    <row r="726" spans="1:3" x14ac:dyDescent="0.2">
      <c r="A726" t="s">
        <v>958</v>
      </c>
      <c r="B726" t="s">
        <v>244</v>
      </c>
      <c r="C726" t="s">
        <v>957</v>
      </c>
    </row>
    <row r="727" spans="1:3" x14ac:dyDescent="0.2">
      <c r="A727" t="s">
        <v>235</v>
      </c>
      <c r="B727" t="s">
        <v>672</v>
      </c>
      <c r="C727" t="s">
        <v>956</v>
      </c>
    </row>
    <row r="728" spans="1:3" x14ac:dyDescent="0.2">
      <c r="A728" t="s">
        <v>294</v>
      </c>
      <c r="B728" t="s">
        <v>244</v>
      </c>
      <c r="C728" t="s">
        <v>295</v>
      </c>
    </row>
    <row r="729" spans="1:3" x14ac:dyDescent="0.2">
      <c r="A729" t="s">
        <v>955</v>
      </c>
      <c r="B729" t="s">
        <v>244</v>
      </c>
      <c r="C729" t="s">
        <v>954</v>
      </c>
    </row>
    <row r="730" spans="1:3" x14ac:dyDescent="0.2">
      <c r="A730" t="s">
        <v>953</v>
      </c>
      <c r="B730" t="s">
        <v>244</v>
      </c>
      <c r="C730" t="s">
        <v>952</v>
      </c>
    </row>
    <row r="731" spans="1:3" x14ac:dyDescent="0.2">
      <c r="A731" t="s">
        <v>541</v>
      </c>
      <c r="B731" t="s">
        <v>244</v>
      </c>
      <c r="C731" t="s">
        <v>951</v>
      </c>
    </row>
    <row r="732" spans="1:3" x14ac:dyDescent="0.2">
      <c r="A732" t="s">
        <v>950</v>
      </c>
      <c r="B732" t="s">
        <v>556</v>
      </c>
      <c r="C732" t="s">
        <v>949</v>
      </c>
    </row>
    <row r="733" spans="1:3" x14ac:dyDescent="0.2">
      <c r="A733" t="s">
        <v>4</v>
      </c>
      <c r="B733" t="s">
        <v>217</v>
      </c>
      <c r="C733" t="s">
        <v>5</v>
      </c>
    </row>
    <row r="734" spans="1:3" x14ac:dyDescent="0.2">
      <c r="A734" t="s">
        <v>16</v>
      </c>
      <c r="B734" t="s">
        <v>556</v>
      </c>
      <c r="C734" t="s">
        <v>948</v>
      </c>
    </row>
    <row r="735" spans="1:3" x14ac:dyDescent="0.2">
      <c r="A735" t="s">
        <v>947</v>
      </c>
      <c r="C735" t="s">
        <v>946</v>
      </c>
    </row>
    <row r="736" spans="1:3" x14ac:dyDescent="0.2">
      <c r="A736" t="s">
        <v>945</v>
      </c>
      <c r="C736" t="s">
        <v>944</v>
      </c>
    </row>
    <row r="737" spans="1:3" x14ac:dyDescent="0.2">
      <c r="A737" t="s">
        <v>943</v>
      </c>
      <c r="B737" t="s">
        <v>556</v>
      </c>
      <c r="C737" t="s">
        <v>276</v>
      </c>
    </row>
    <row r="738" spans="1:3" x14ac:dyDescent="0.2">
      <c r="A738" t="s">
        <v>942</v>
      </c>
      <c r="C738" t="s">
        <v>941</v>
      </c>
    </row>
    <row r="739" spans="1:3" x14ac:dyDescent="0.2">
      <c r="A739" t="s">
        <v>100</v>
      </c>
      <c r="B739" t="s">
        <v>556</v>
      </c>
      <c r="C739" t="s">
        <v>940</v>
      </c>
    </row>
    <row r="740" spans="1:3" x14ac:dyDescent="0.2">
      <c r="A740" t="s">
        <v>275</v>
      </c>
      <c r="B740" t="s">
        <v>556</v>
      </c>
      <c r="C740" t="s">
        <v>276</v>
      </c>
    </row>
    <row r="741" spans="1:3" x14ac:dyDescent="0.2">
      <c r="A741" t="s">
        <v>939</v>
      </c>
      <c r="B741" t="s">
        <v>244</v>
      </c>
      <c r="C741" t="s">
        <v>938</v>
      </c>
    </row>
    <row r="742" spans="1:3" x14ac:dyDescent="0.2">
      <c r="A742" t="s">
        <v>937</v>
      </c>
      <c r="B742" t="s">
        <v>244</v>
      </c>
      <c r="C742" t="s">
        <v>936</v>
      </c>
    </row>
    <row r="743" spans="1:3" x14ac:dyDescent="0.2">
      <c r="A743" t="s">
        <v>935</v>
      </c>
      <c r="B743" t="s">
        <v>244</v>
      </c>
      <c r="C743" t="s">
        <v>934</v>
      </c>
    </row>
    <row r="744" spans="1:3" x14ac:dyDescent="0.2">
      <c r="A744" t="s">
        <v>933</v>
      </c>
      <c r="C744" t="s">
        <v>932</v>
      </c>
    </row>
    <row r="745" spans="1:3" x14ac:dyDescent="0.2">
      <c r="A745" t="s">
        <v>931</v>
      </c>
      <c r="C745" t="s">
        <v>930</v>
      </c>
    </row>
    <row r="746" spans="1:3" x14ac:dyDescent="0.2">
      <c r="A746" t="s">
        <v>929</v>
      </c>
      <c r="B746" t="s">
        <v>244</v>
      </c>
      <c r="C746" t="s">
        <v>928</v>
      </c>
    </row>
    <row r="747" spans="1:3" x14ac:dyDescent="0.2">
      <c r="A747" t="s">
        <v>927</v>
      </c>
      <c r="B747" t="s">
        <v>556</v>
      </c>
      <c r="C747" t="s">
        <v>926</v>
      </c>
    </row>
    <row r="748" spans="1:3" x14ac:dyDescent="0.2">
      <c r="A748" t="s">
        <v>925</v>
      </c>
      <c r="B748" t="s">
        <v>556</v>
      </c>
      <c r="C748" t="s">
        <v>924</v>
      </c>
    </row>
    <row r="749" spans="1:3" x14ac:dyDescent="0.2">
      <c r="A749" t="s">
        <v>532</v>
      </c>
      <c r="B749" t="s">
        <v>556</v>
      </c>
      <c r="C749" t="s">
        <v>923</v>
      </c>
    </row>
    <row r="750" spans="1:3" x14ac:dyDescent="0.2">
      <c r="A750" t="s">
        <v>922</v>
      </c>
      <c r="B750" t="s">
        <v>556</v>
      </c>
      <c r="C750" t="s">
        <v>921</v>
      </c>
    </row>
    <row r="751" spans="1:3" x14ac:dyDescent="0.2">
      <c r="A751" t="s">
        <v>920</v>
      </c>
      <c r="B751" t="s">
        <v>556</v>
      </c>
      <c r="C751" t="s">
        <v>919</v>
      </c>
    </row>
    <row r="752" spans="1:3" x14ac:dyDescent="0.2">
      <c r="A752" t="s">
        <v>348</v>
      </c>
      <c r="B752" t="s">
        <v>556</v>
      </c>
      <c r="C752" t="s">
        <v>349</v>
      </c>
    </row>
    <row r="753" spans="1:3" x14ac:dyDescent="0.2">
      <c r="A753" t="s">
        <v>23</v>
      </c>
      <c r="B753" t="s">
        <v>556</v>
      </c>
      <c r="C753" t="s">
        <v>918</v>
      </c>
    </row>
    <row r="754" spans="1:3" x14ac:dyDescent="0.2">
      <c r="A754" t="s">
        <v>41</v>
      </c>
      <c r="B754" t="s">
        <v>217</v>
      </c>
      <c r="C754" t="s">
        <v>917</v>
      </c>
    </row>
    <row r="755" spans="1:3" x14ac:dyDescent="0.2">
      <c r="A755" t="s">
        <v>916</v>
      </c>
      <c r="C755" t="s">
        <v>915</v>
      </c>
    </row>
    <row r="756" spans="1:3" x14ac:dyDescent="0.2">
      <c r="A756" t="s">
        <v>914</v>
      </c>
      <c r="B756" t="s">
        <v>244</v>
      </c>
      <c r="C756" t="s">
        <v>913</v>
      </c>
    </row>
    <row r="757" spans="1:3" x14ac:dyDescent="0.2">
      <c r="A757" t="s">
        <v>912</v>
      </c>
      <c r="B757" t="s">
        <v>244</v>
      </c>
      <c r="C757" t="s">
        <v>911</v>
      </c>
    </row>
    <row r="758" spans="1:3" x14ac:dyDescent="0.2">
      <c r="A758" t="s">
        <v>55</v>
      </c>
      <c r="B758" t="s">
        <v>672</v>
      </c>
      <c r="C758" t="s">
        <v>56</v>
      </c>
    </row>
    <row r="759" spans="1:3" x14ac:dyDescent="0.2">
      <c r="A759" t="s">
        <v>292</v>
      </c>
      <c r="B759" t="s">
        <v>244</v>
      </c>
      <c r="C759" t="s">
        <v>293</v>
      </c>
    </row>
    <row r="760" spans="1:3" x14ac:dyDescent="0.2">
      <c r="A760" t="s">
        <v>43</v>
      </c>
      <c r="B760" t="s">
        <v>557</v>
      </c>
      <c r="C760" t="s">
        <v>44</v>
      </c>
    </row>
    <row r="761" spans="1:3" x14ac:dyDescent="0.2">
      <c r="A761" t="s">
        <v>910</v>
      </c>
      <c r="B761" t="s">
        <v>244</v>
      </c>
      <c r="C761" t="s">
        <v>909</v>
      </c>
    </row>
    <row r="762" spans="1:3" x14ac:dyDescent="0.2">
      <c r="A762" t="s">
        <v>908</v>
      </c>
      <c r="B762" t="s">
        <v>244</v>
      </c>
      <c r="C762" t="s">
        <v>907</v>
      </c>
    </row>
    <row r="763" spans="1:3" x14ac:dyDescent="0.2">
      <c r="A763" t="s">
        <v>906</v>
      </c>
      <c r="B763" t="s">
        <v>244</v>
      </c>
      <c r="C763" t="s">
        <v>905</v>
      </c>
    </row>
    <row r="764" spans="1:3" x14ac:dyDescent="0.2">
      <c r="A764" t="s">
        <v>904</v>
      </c>
      <c r="B764" t="s">
        <v>244</v>
      </c>
      <c r="C764" t="s">
        <v>903</v>
      </c>
    </row>
    <row r="765" spans="1:3" x14ac:dyDescent="0.2">
      <c r="A765" t="s">
        <v>902</v>
      </c>
      <c r="B765" t="s">
        <v>244</v>
      </c>
      <c r="C765" t="s">
        <v>901</v>
      </c>
    </row>
    <row r="766" spans="1:3" x14ac:dyDescent="0.2">
      <c r="A766" t="s">
        <v>94</v>
      </c>
      <c r="B766" t="s">
        <v>556</v>
      </c>
      <c r="C766" t="s">
        <v>900</v>
      </c>
    </row>
    <row r="767" spans="1:3" x14ac:dyDescent="0.2">
      <c r="A767" t="s">
        <v>899</v>
      </c>
      <c r="B767" t="s">
        <v>244</v>
      </c>
      <c r="C767" t="s">
        <v>898</v>
      </c>
    </row>
    <row r="768" spans="1:3" x14ac:dyDescent="0.2">
      <c r="A768" t="s">
        <v>897</v>
      </c>
      <c r="B768" t="s">
        <v>244</v>
      </c>
      <c r="C768" t="s">
        <v>896</v>
      </c>
    </row>
    <row r="769" spans="1:3" x14ac:dyDescent="0.2">
      <c r="A769" t="s">
        <v>255</v>
      </c>
      <c r="B769" t="s">
        <v>557</v>
      </c>
      <c r="C769" t="s">
        <v>895</v>
      </c>
    </row>
    <row r="770" spans="1:3" x14ac:dyDescent="0.2">
      <c r="A770" t="s">
        <v>894</v>
      </c>
      <c r="C770" t="s">
        <v>893</v>
      </c>
    </row>
    <row r="771" spans="1:3" x14ac:dyDescent="0.2">
      <c r="A771" t="s">
        <v>892</v>
      </c>
      <c r="C771" t="s">
        <v>891</v>
      </c>
    </row>
    <row r="772" spans="1:3" x14ac:dyDescent="0.2">
      <c r="A772" t="s">
        <v>890</v>
      </c>
      <c r="B772" t="s">
        <v>556</v>
      </c>
      <c r="C772" t="s">
        <v>889</v>
      </c>
    </row>
    <row r="773" spans="1:3" x14ac:dyDescent="0.2">
      <c r="A773" t="s">
        <v>888</v>
      </c>
      <c r="C773" t="s">
        <v>887</v>
      </c>
    </row>
    <row r="774" spans="1:3" x14ac:dyDescent="0.2">
      <c r="A774" t="s">
        <v>886</v>
      </c>
      <c r="B774" t="s">
        <v>556</v>
      </c>
      <c r="C774" t="s">
        <v>885</v>
      </c>
    </row>
    <row r="775" spans="1:3" x14ac:dyDescent="0.2">
      <c r="A775" t="s">
        <v>884</v>
      </c>
      <c r="B775" t="s">
        <v>556</v>
      </c>
      <c r="C775" t="s">
        <v>883</v>
      </c>
    </row>
    <row r="776" spans="1:3" x14ac:dyDescent="0.2">
      <c r="A776" t="s">
        <v>882</v>
      </c>
      <c r="B776" t="s">
        <v>244</v>
      </c>
      <c r="C776" t="s">
        <v>881</v>
      </c>
    </row>
    <row r="777" spans="1:3" x14ac:dyDescent="0.2">
      <c r="A777" t="s">
        <v>880</v>
      </c>
      <c r="C777" t="s">
        <v>879</v>
      </c>
    </row>
    <row r="778" spans="1:3" x14ac:dyDescent="0.2">
      <c r="A778" t="s">
        <v>536</v>
      </c>
      <c r="B778" t="s">
        <v>244</v>
      </c>
      <c r="C778" t="s">
        <v>878</v>
      </c>
    </row>
    <row r="779" spans="1:3" x14ac:dyDescent="0.2">
      <c r="A779" t="s">
        <v>877</v>
      </c>
      <c r="B779" t="s">
        <v>244</v>
      </c>
      <c r="C779" t="s">
        <v>876</v>
      </c>
    </row>
    <row r="780" spans="1:3" x14ac:dyDescent="0.2">
      <c r="A780" t="s">
        <v>875</v>
      </c>
      <c r="B780" t="s">
        <v>244</v>
      </c>
      <c r="C780" t="s">
        <v>874</v>
      </c>
    </row>
    <row r="781" spans="1:3" x14ac:dyDescent="0.2">
      <c r="A781" t="s">
        <v>873</v>
      </c>
      <c r="C781" t="s">
        <v>872</v>
      </c>
    </row>
    <row r="782" spans="1:3" x14ac:dyDescent="0.2">
      <c r="A782" t="s">
        <v>871</v>
      </c>
      <c r="C782" t="s">
        <v>870</v>
      </c>
    </row>
    <row r="783" spans="1:3" x14ac:dyDescent="0.2">
      <c r="A783" t="s">
        <v>869</v>
      </c>
      <c r="C783" t="s">
        <v>868</v>
      </c>
    </row>
    <row r="784" spans="1:3" x14ac:dyDescent="0.2">
      <c r="A784" t="s">
        <v>867</v>
      </c>
      <c r="C784" t="s">
        <v>866</v>
      </c>
    </row>
    <row r="785" spans="1:3" x14ac:dyDescent="0.2">
      <c r="A785" t="s">
        <v>865</v>
      </c>
      <c r="C785" t="s">
        <v>864</v>
      </c>
    </row>
    <row r="786" spans="1:3" x14ac:dyDescent="0.2">
      <c r="A786" t="s">
        <v>863</v>
      </c>
      <c r="B786" t="s">
        <v>244</v>
      </c>
      <c r="C786" t="s">
        <v>862</v>
      </c>
    </row>
    <row r="787" spans="1:3" x14ac:dyDescent="0.2">
      <c r="A787" t="s">
        <v>227</v>
      </c>
      <c r="B787" t="s">
        <v>390</v>
      </c>
      <c r="C787" t="s">
        <v>861</v>
      </c>
    </row>
    <row r="788" spans="1:3" x14ac:dyDescent="0.2">
      <c r="A788" t="s">
        <v>860</v>
      </c>
      <c r="B788" t="s">
        <v>244</v>
      </c>
      <c r="C788" t="s">
        <v>859</v>
      </c>
    </row>
    <row r="789" spans="1:3" x14ac:dyDescent="0.2">
      <c r="A789" t="s">
        <v>858</v>
      </c>
      <c r="B789" t="s">
        <v>244</v>
      </c>
      <c r="C789" t="s">
        <v>857</v>
      </c>
    </row>
    <row r="790" spans="1:3" x14ac:dyDescent="0.2">
      <c r="A790" t="s">
        <v>856</v>
      </c>
      <c r="C790" t="s">
        <v>855</v>
      </c>
    </row>
    <row r="791" spans="1:3" x14ac:dyDescent="0.2">
      <c r="A791" t="s">
        <v>854</v>
      </c>
      <c r="B791" t="s">
        <v>244</v>
      </c>
      <c r="C791" t="s">
        <v>853</v>
      </c>
    </row>
    <row r="792" spans="1:3" x14ac:dyDescent="0.2">
      <c r="A792" t="s">
        <v>495</v>
      </c>
      <c r="B792" t="s">
        <v>244</v>
      </c>
      <c r="C792" t="s">
        <v>496</v>
      </c>
    </row>
    <row r="793" spans="1:3" x14ac:dyDescent="0.2">
      <c r="A793" t="s">
        <v>852</v>
      </c>
      <c r="C793" t="s">
        <v>851</v>
      </c>
    </row>
    <row r="794" spans="1:3" x14ac:dyDescent="0.2">
      <c r="A794" t="s">
        <v>850</v>
      </c>
      <c r="B794" t="s">
        <v>390</v>
      </c>
      <c r="C794" t="s">
        <v>849</v>
      </c>
    </row>
    <row r="795" spans="1:3" x14ac:dyDescent="0.2">
      <c r="A795" t="s">
        <v>848</v>
      </c>
      <c r="B795" t="s">
        <v>244</v>
      </c>
      <c r="C795" t="s">
        <v>847</v>
      </c>
    </row>
    <row r="796" spans="1:3" x14ac:dyDescent="0.2">
      <c r="A796" t="s">
        <v>846</v>
      </c>
      <c r="B796" t="s">
        <v>244</v>
      </c>
      <c r="C796" t="s">
        <v>845</v>
      </c>
    </row>
    <row r="797" spans="1:3" x14ac:dyDescent="0.2">
      <c r="A797" t="s">
        <v>844</v>
      </c>
      <c r="C797" t="s">
        <v>843</v>
      </c>
    </row>
    <row r="798" spans="1:3" x14ac:dyDescent="0.2">
      <c r="A798" t="s">
        <v>842</v>
      </c>
      <c r="B798" t="s">
        <v>244</v>
      </c>
      <c r="C798" t="s">
        <v>841</v>
      </c>
    </row>
    <row r="799" spans="1:3" x14ac:dyDescent="0.2">
      <c r="A799" t="s">
        <v>840</v>
      </c>
      <c r="B799" t="s">
        <v>244</v>
      </c>
      <c r="C799" t="s">
        <v>839</v>
      </c>
    </row>
    <row r="800" spans="1:3" x14ac:dyDescent="0.2">
      <c r="A800" t="s">
        <v>838</v>
      </c>
      <c r="C800" t="s">
        <v>837</v>
      </c>
    </row>
    <row r="801" spans="1:3" x14ac:dyDescent="0.2">
      <c r="A801" t="s">
        <v>836</v>
      </c>
      <c r="B801" t="s">
        <v>390</v>
      </c>
      <c r="C801" t="s">
        <v>835</v>
      </c>
    </row>
    <row r="802" spans="1:3" x14ac:dyDescent="0.2">
      <c r="A802" t="s">
        <v>114</v>
      </c>
      <c r="B802" t="s">
        <v>244</v>
      </c>
      <c r="C802" t="s">
        <v>115</v>
      </c>
    </row>
    <row r="803" spans="1:3" x14ac:dyDescent="0.2">
      <c r="A803" t="s">
        <v>834</v>
      </c>
      <c r="B803" t="s">
        <v>244</v>
      </c>
      <c r="C803" t="s">
        <v>833</v>
      </c>
    </row>
    <row r="804" spans="1:3" x14ac:dyDescent="0.2">
      <c r="A804" t="s">
        <v>250</v>
      </c>
      <c r="B804" t="s">
        <v>244</v>
      </c>
      <c r="C804" t="s">
        <v>251</v>
      </c>
    </row>
    <row r="805" spans="1:3" x14ac:dyDescent="0.2">
      <c r="A805" t="s">
        <v>64</v>
      </c>
      <c r="B805" t="s">
        <v>405</v>
      </c>
      <c r="C805" t="s">
        <v>832</v>
      </c>
    </row>
    <row r="806" spans="1:3" x14ac:dyDescent="0.2">
      <c r="A806" t="s">
        <v>420</v>
      </c>
      <c r="B806" t="s">
        <v>556</v>
      </c>
      <c r="C806" t="s">
        <v>421</v>
      </c>
    </row>
    <row r="807" spans="1:3" x14ac:dyDescent="0.2">
      <c r="A807" t="s">
        <v>831</v>
      </c>
      <c r="B807" t="s">
        <v>244</v>
      </c>
      <c r="C807" t="s">
        <v>830</v>
      </c>
    </row>
    <row r="808" spans="1:3" x14ac:dyDescent="0.2">
      <c r="A808" t="s">
        <v>829</v>
      </c>
      <c r="B808" t="s">
        <v>244</v>
      </c>
      <c r="C808" t="s">
        <v>828</v>
      </c>
    </row>
    <row r="809" spans="1:3" x14ac:dyDescent="0.2">
      <c r="A809" t="s">
        <v>827</v>
      </c>
      <c r="B809" t="s">
        <v>244</v>
      </c>
      <c r="C809" t="s">
        <v>826</v>
      </c>
    </row>
    <row r="810" spans="1:3" x14ac:dyDescent="0.2">
      <c r="A810" t="s">
        <v>384</v>
      </c>
      <c r="B810" t="s">
        <v>390</v>
      </c>
      <c r="C810" t="s">
        <v>825</v>
      </c>
    </row>
    <row r="811" spans="1:3" x14ac:dyDescent="0.2">
      <c r="A811" t="s">
        <v>824</v>
      </c>
      <c r="B811" t="s">
        <v>244</v>
      </c>
      <c r="C811" t="s">
        <v>823</v>
      </c>
    </row>
    <row r="812" spans="1:3" x14ac:dyDescent="0.2">
      <c r="A812" t="s">
        <v>822</v>
      </c>
      <c r="B812" t="s">
        <v>244</v>
      </c>
      <c r="C812" t="s">
        <v>821</v>
      </c>
    </row>
    <row r="813" spans="1:3" x14ac:dyDescent="0.2">
      <c r="A813" t="s">
        <v>465</v>
      </c>
      <c r="B813" t="s">
        <v>244</v>
      </c>
      <c r="C813" t="s">
        <v>466</v>
      </c>
    </row>
    <row r="814" spans="1:3" x14ac:dyDescent="0.2">
      <c r="A814" t="s">
        <v>820</v>
      </c>
      <c r="B814" t="s">
        <v>244</v>
      </c>
      <c r="C814" t="s">
        <v>819</v>
      </c>
    </row>
    <row r="815" spans="1:3" x14ac:dyDescent="0.2">
      <c r="A815" t="s">
        <v>818</v>
      </c>
      <c r="B815" t="s">
        <v>244</v>
      </c>
      <c r="C815" t="s">
        <v>817</v>
      </c>
    </row>
    <row r="816" spans="1:3" x14ac:dyDescent="0.2">
      <c r="A816" t="s">
        <v>816</v>
      </c>
      <c r="B816" t="s">
        <v>405</v>
      </c>
      <c r="C816" t="s">
        <v>815</v>
      </c>
    </row>
    <row r="817" spans="1:3" x14ac:dyDescent="0.2">
      <c r="A817" t="s">
        <v>814</v>
      </c>
      <c r="B817" t="s">
        <v>405</v>
      </c>
      <c r="C817" t="s">
        <v>813</v>
      </c>
    </row>
    <row r="818" spans="1:3" x14ac:dyDescent="0.2">
      <c r="A818" t="s">
        <v>812</v>
      </c>
      <c r="B818" t="s">
        <v>244</v>
      </c>
      <c r="C818" t="s">
        <v>811</v>
      </c>
    </row>
    <row r="819" spans="1:3" x14ac:dyDescent="0.2">
      <c r="A819" t="s">
        <v>810</v>
      </c>
      <c r="B819" t="s">
        <v>244</v>
      </c>
      <c r="C819" t="s">
        <v>809</v>
      </c>
    </row>
    <row r="820" spans="1:3" x14ac:dyDescent="0.2">
      <c r="A820" t="s">
        <v>808</v>
      </c>
      <c r="B820" t="s">
        <v>244</v>
      </c>
      <c r="C820" t="s">
        <v>807</v>
      </c>
    </row>
    <row r="821" spans="1:3" x14ac:dyDescent="0.2">
      <c r="A821" t="s">
        <v>806</v>
      </c>
      <c r="B821" t="s">
        <v>244</v>
      </c>
      <c r="C821" t="s">
        <v>805</v>
      </c>
    </row>
    <row r="822" spans="1:3" x14ac:dyDescent="0.2">
      <c r="A822" t="s">
        <v>804</v>
      </c>
      <c r="B822" t="s">
        <v>390</v>
      </c>
      <c r="C822" t="s">
        <v>803</v>
      </c>
    </row>
    <row r="823" spans="1:3" x14ac:dyDescent="0.2">
      <c r="A823" t="s">
        <v>802</v>
      </c>
      <c r="B823" t="s">
        <v>244</v>
      </c>
      <c r="C823" t="s">
        <v>801</v>
      </c>
    </row>
    <row r="824" spans="1:3" x14ac:dyDescent="0.2">
      <c r="A824" t="s">
        <v>278</v>
      </c>
      <c r="B824" t="s">
        <v>217</v>
      </c>
      <c r="C824" t="s">
        <v>800</v>
      </c>
    </row>
    <row r="825" spans="1:3" x14ac:dyDescent="0.2">
      <c r="A825" t="s">
        <v>799</v>
      </c>
      <c r="B825" t="s">
        <v>244</v>
      </c>
      <c r="C825" t="s">
        <v>798</v>
      </c>
    </row>
    <row r="826" spans="1:3" x14ac:dyDescent="0.2">
      <c r="A826" t="s">
        <v>797</v>
      </c>
      <c r="B826" t="s">
        <v>244</v>
      </c>
      <c r="C826" t="s">
        <v>796</v>
      </c>
    </row>
    <row r="827" spans="1:3" x14ac:dyDescent="0.2">
      <c r="A827" t="s">
        <v>795</v>
      </c>
      <c r="B827" t="s">
        <v>390</v>
      </c>
      <c r="C827" t="s">
        <v>794</v>
      </c>
    </row>
    <row r="828" spans="1:3" x14ac:dyDescent="0.2">
      <c r="A828" t="s">
        <v>793</v>
      </c>
      <c r="B828" t="s">
        <v>244</v>
      </c>
      <c r="C828" t="s">
        <v>792</v>
      </c>
    </row>
    <row r="829" spans="1:3" x14ac:dyDescent="0.2">
      <c r="A829" t="s">
        <v>791</v>
      </c>
      <c r="B829" t="s">
        <v>244</v>
      </c>
      <c r="C829" t="s">
        <v>790</v>
      </c>
    </row>
    <row r="830" spans="1:3" x14ac:dyDescent="0.2">
      <c r="A830" t="s">
        <v>789</v>
      </c>
      <c r="B830" t="s">
        <v>244</v>
      </c>
      <c r="C830" t="s">
        <v>788</v>
      </c>
    </row>
    <row r="831" spans="1:3" x14ac:dyDescent="0.2">
      <c r="A831" t="s">
        <v>84</v>
      </c>
      <c r="B831" t="s">
        <v>244</v>
      </c>
      <c r="C831" t="s">
        <v>85</v>
      </c>
    </row>
    <row r="832" spans="1:3" x14ac:dyDescent="0.2">
      <c r="A832" t="s">
        <v>98</v>
      </c>
      <c r="B832" t="s">
        <v>244</v>
      </c>
      <c r="C832" t="s">
        <v>99</v>
      </c>
    </row>
    <row r="833" spans="1:3" x14ac:dyDescent="0.2">
      <c r="A833" t="s">
        <v>787</v>
      </c>
      <c r="B833" t="s">
        <v>390</v>
      </c>
      <c r="C833" t="s">
        <v>786</v>
      </c>
    </row>
    <row r="834" spans="1:3" x14ac:dyDescent="0.2">
      <c r="A834" t="s">
        <v>785</v>
      </c>
      <c r="B834" t="s">
        <v>244</v>
      </c>
      <c r="C834" t="s">
        <v>784</v>
      </c>
    </row>
    <row r="835" spans="1:3" x14ac:dyDescent="0.2">
      <c r="A835" t="s">
        <v>783</v>
      </c>
      <c r="B835" t="s">
        <v>390</v>
      </c>
      <c r="C835" t="s">
        <v>782</v>
      </c>
    </row>
    <row r="836" spans="1:3" x14ac:dyDescent="0.2">
      <c r="A836" t="s">
        <v>781</v>
      </c>
      <c r="B836" t="s">
        <v>244</v>
      </c>
      <c r="C836" t="s">
        <v>780</v>
      </c>
    </row>
    <row r="837" spans="1:3" x14ac:dyDescent="0.2">
      <c r="A837" t="s">
        <v>166</v>
      </c>
      <c r="B837" t="s">
        <v>390</v>
      </c>
      <c r="C837" t="s">
        <v>779</v>
      </c>
    </row>
    <row r="838" spans="1:3" x14ac:dyDescent="0.2">
      <c r="A838" t="s">
        <v>778</v>
      </c>
      <c r="B838" t="s">
        <v>244</v>
      </c>
      <c r="C838" t="s">
        <v>777</v>
      </c>
    </row>
    <row r="839" spans="1:3" x14ac:dyDescent="0.2">
      <c r="A839" t="s">
        <v>476</v>
      </c>
      <c r="B839" t="s">
        <v>244</v>
      </c>
      <c r="C839" t="s">
        <v>477</v>
      </c>
    </row>
    <row r="840" spans="1:3" x14ac:dyDescent="0.2">
      <c r="A840" t="s">
        <v>776</v>
      </c>
      <c r="B840" t="s">
        <v>390</v>
      </c>
      <c r="C840" t="s">
        <v>775</v>
      </c>
    </row>
    <row r="841" spans="1:3" x14ac:dyDescent="0.2">
      <c r="A841" t="s">
        <v>774</v>
      </c>
      <c r="B841" t="s">
        <v>390</v>
      </c>
      <c r="C841" t="s">
        <v>773</v>
      </c>
    </row>
    <row r="842" spans="1:3" x14ac:dyDescent="0.2">
      <c r="A842" t="s">
        <v>772</v>
      </c>
      <c r="B842" t="s">
        <v>244</v>
      </c>
      <c r="C842" t="s">
        <v>771</v>
      </c>
    </row>
    <row r="843" spans="1:3" x14ac:dyDescent="0.2">
      <c r="A843" t="s">
        <v>170</v>
      </c>
      <c r="B843" t="s">
        <v>244</v>
      </c>
      <c r="C843" t="s">
        <v>770</v>
      </c>
    </row>
    <row r="844" spans="1:3" x14ac:dyDescent="0.2">
      <c r="A844" t="s">
        <v>769</v>
      </c>
      <c r="B844" t="s">
        <v>244</v>
      </c>
      <c r="C844" t="s">
        <v>768</v>
      </c>
    </row>
    <row r="845" spans="1:3" x14ac:dyDescent="0.2">
      <c r="A845" t="s">
        <v>767</v>
      </c>
      <c r="B845" t="s">
        <v>244</v>
      </c>
      <c r="C845" t="s">
        <v>766</v>
      </c>
    </row>
    <row r="846" spans="1:3" x14ac:dyDescent="0.2">
      <c r="A846" t="s">
        <v>765</v>
      </c>
      <c r="B846" t="s">
        <v>244</v>
      </c>
      <c r="C846" t="s">
        <v>764</v>
      </c>
    </row>
    <row r="847" spans="1:3" x14ac:dyDescent="0.2">
      <c r="A847" t="s">
        <v>302</v>
      </c>
      <c r="B847" t="s">
        <v>390</v>
      </c>
      <c r="C847" t="s">
        <v>763</v>
      </c>
    </row>
    <row r="848" spans="1:3" x14ac:dyDescent="0.2">
      <c r="A848" t="s">
        <v>762</v>
      </c>
      <c r="B848" t="s">
        <v>244</v>
      </c>
      <c r="C848" t="s">
        <v>761</v>
      </c>
    </row>
    <row r="849" spans="1:3" x14ac:dyDescent="0.2">
      <c r="A849" t="s">
        <v>760</v>
      </c>
      <c r="B849" t="s">
        <v>244</v>
      </c>
      <c r="C849" t="s">
        <v>759</v>
      </c>
    </row>
    <row r="850" spans="1:3" x14ac:dyDescent="0.2">
      <c r="A850" t="s">
        <v>758</v>
      </c>
      <c r="B850" t="s">
        <v>244</v>
      </c>
      <c r="C850" t="s">
        <v>757</v>
      </c>
    </row>
    <row r="851" spans="1:3" x14ac:dyDescent="0.2">
      <c r="A851" t="s">
        <v>756</v>
      </c>
      <c r="B851" t="s">
        <v>390</v>
      </c>
      <c r="C851" t="s">
        <v>755</v>
      </c>
    </row>
    <row r="852" spans="1:3" x14ac:dyDescent="0.2">
      <c r="A852" t="s">
        <v>754</v>
      </c>
      <c r="B852" t="s">
        <v>244</v>
      </c>
      <c r="C852" t="s">
        <v>753</v>
      </c>
    </row>
    <row r="853" spans="1:3" x14ac:dyDescent="0.2">
      <c r="A853" t="s">
        <v>752</v>
      </c>
      <c r="B853" t="s">
        <v>390</v>
      </c>
      <c r="C853" t="s">
        <v>751</v>
      </c>
    </row>
    <row r="854" spans="1:3" x14ac:dyDescent="0.2">
      <c r="A854" t="s">
        <v>750</v>
      </c>
      <c r="B854" t="s">
        <v>390</v>
      </c>
      <c r="C854" t="s">
        <v>749</v>
      </c>
    </row>
    <row r="855" spans="1:3" x14ac:dyDescent="0.2">
      <c r="A855" t="s">
        <v>748</v>
      </c>
      <c r="B855" t="s">
        <v>244</v>
      </c>
      <c r="C855" t="s">
        <v>747</v>
      </c>
    </row>
    <row r="856" spans="1:3" x14ac:dyDescent="0.2">
      <c r="A856" t="s">
        <v>746</v>
      </c>
      <c r="B856" t="s">
        <v>390</v>
      </c>
      <c r="C856" t="s">
        <v>745</v>
      </c>
    </row>
    <row r="857" spans="1:3" x14ac:dyDescent="0.2">
      <c r="A857" t="s">
        <v>744</v>
      </c>
      <c r="B857" t="s">
        <v>244</v>
      </c>
      <c r="C857" t="s">
        <v>743</v>
      </c>
    </row>
    <row r="858" spans="1:3" x14ac:dyDescent="0.2">
      <c r="A858" t="s">
        <v>742</v>
      </c>
      <c r="B858" t="s">
        <v>244</v>
      </c>
      <c r="C858" t="s">
        <v>741</v>
      </c>
    </row>
    <row r="859" spans="1:3" x14ac:dyDescent="0.2">
      <c r="A859" t="s">
        <v>740</v>
      </c>
      <c r="B859" t="s">
        <v>244</v>
      </c>
      <c r="C859" t="s">
        <v>739</v>
      </c>
    </row>
    <row r="860" spans="1:3" x14ac:dyDescent="0.2">
      <c r="A860" t="s">
        <v>738</v>
      </c>
      <c r="B860" t="s">
        <v>390</v>
      </c>
      <c r="C860" t="s">
        <v>737</v>
      </c>
    </row>
    <row r="861" spans="1:3" x14ac:dyDescent="0.2">
      <c r="A861" t="s">
        <v>736</v>
      </c>
      <c r="B861" t="s">
        <v>244</v>
      </c>
      <c r="C861" t="s">
        <v>735</v>
      </c>
    </row>
    <row r="862" spans="1:3" x14ac:dyDescent="0.2">
      <c r="A862" t="s">
        <v>734</v>
      </c>
      <c r="B862" t="s">
        <v>390</v>
      </c>
      <c r="C862" t="s">
        <v>733</v>
      </c>
    </row>
    <row r="863" spans="1:3" x14ac:dyDescent="0.2">
      <c r="A863" t="s">
        <v>732</v>
      </c>
      <c r="B863" t="s">
        <v>244</v>
      </c>
      <c r="C863" t="s">
        <v>731</v>
      </c>
    </row>
    <row r="864" spans="1:3" x14ac:dyDescent="0.2">
      <c r="A864" t="s">
        <v>730</v>
      </c>
      <c r="B864" t="s">
        <v>244</v>
      </c>
      <c r="C864" t="s">
        <v>729</v>
      </c>
    </row>
    <row r="865" spans="1:3" x14ac:dyDescent="0.2">
      <c r="A865" t="s">
        <v>582</v>
      </c>
      <c r="B865" t="s">
        <v>557</v>
      </c>
      <c r="C865" t="s">
        <v>583</v>
      </c>
    </row>
    <row r="866" spans="1:3" x14ac:dyDescent="0.2">
      <c r="A866" t="s">
        <v>728</v>
      </c>
      <c r="C866" t="s">
        <v>727</v>
      </c>
    </row>
    <row r="867" spans="1:3" x14ac:dyDescent="0.2">
      <c r="A867" t="s">
        <v>726</v>
      </c>
      <c r="C867" t="s">
        <v>725</v>
      </c>
    </row>
    <row r="868" spans="1:3" x14ac:dyDescent="0.2">
      <c r="A868" t="s">
        <v>724</v>
      </c>
      <c r="B868" t="s">
        <v>405</v>
      </c>
      <c r="C868" t="s">
        <v>723</v>
      </c>
    </row>
    <row r="869" spans="1:3" x14ac:dyDescent="0.2">
      <c r="A869" t="s">
        <v>722</v>
      </c>
      <c r="B869" t="s">
        <v>556</v>
      </c>
      <c r="C869" t="s">
        <v>721</v>
      </c>
    </row>
    <row r="870" spans="1:3" x14ac:dyDescent="0.2">
      <c r="A870" t="s">
        <v>720</v>
      </c>
      <c r="C870" t="s">
        <v>719</v>
      </c>
    </row>
    <row r="871" spans="1:3" x14ac:dyDescent="0.2">
      <c r="A871" t="s">
        <v>57</v>
      </c>
      <c r="B871" t="s">
        <v>244</v>
      </c>
      <c r="C871" t="s">
        <v>718</v>
      </c>
    </row>
    <row r="872" spans="1:3" x14ac:dyDescent="0.2">
      <c r="A872" t="s">
        <v>717</v>
      </c>
      <c r="B872" t="s">
        <v>244</v>
      </c>
      <c r="C872" t="s">
        <v>716</v>
      </c>
    </row>
    <row r="873" spans="1:3" x14ac:dyDescent="0.2">
      <c r="A873" t="s">
        <v>715</v>
      </c>
      <c r="B873" t="s">
        <v>556</v>
      </c>
      <c r="C873" t="s">
        <v>714</v>
      </c>
    </row>
    <row r="874" spans="1:3" x14ac:dyDescent="0.2">
      <c r="A874" t="s">
        <v>713</v>
      </c>
      <c r="C874" t="s">
        <v>712</v>
      </c>
    </row>
    <row r="875" spans="1:3" x14ac:dyDescent="0.2">
      <c r="A875" t="s">
        <v>711</v>
      </c>
      <c r="C875" t="s">
        <v>710</v>
      </c>
    </row>
    <row r="876" spans="1:3" x14ac:dyDescent="0.2">
      <c r="A876" t="s">
        <v>709</v>
      </c>
      <c r="B876" t="s">
        <v>244</v>
      </c>
      <c r="C876" t="s">
        <v>708</v>
      </c>
    </row>
    <row r="877" spans="1:3" x14ac:dyDescent="0.2">
      <c r="A877" t="s">
        <v>316</v>
      </c>
      <c r="B877" t="s">
        <v>244</v>
      </c>
      <c r="C877" t="s">
        <v>707</v>
      </c>
    </row>
    <row r="878" spans="1:3" x14ac:dyDescent="0.2">
      <c r="A878" t="s">
        <v>706</v>
      </c>
      <c r="B878" t="s">
        <v>244</v>
      </c>
      <c r="C878" t="s">
        <v>705</v>
      </c>
    </row>
    <row r="879" spans="1:3" x14ac:dyDescent="0.2">
      <c r="A879" t="s">
        <v>704</v>
      </c>
      <c r="B879" t="s">
        <v>244</v>
      </c>
      <c r="C879" t="s">
        <v>703</v>
      </c>
    </row>
    <row r="880" spans="1:3" x14ac:dyDescent="0.2">
      <c r="A880" t="s">
        <v>702</v>
      </c>
      <c r="C880" t="s">
        <v>701</v>
      </c>
    </row>
    <row r="881" spans="1:3" x14ac:dyDescent="0.2">
      <c r="A881" t="s">
        <v>328</v>
      </c>
      <c r="B881" t="s">
        <v>244</v>
      </c>
      <c r="C881" t="s">
        <v>700</v>
      </c>
    </row>
    <row r="882" spans="1:3" x14ac:dyDescent="0.2">
      <c r="A882" t="s">
        <v>106</v>
      </c>
      <c r="B882" t="s">
        <v>244</v>
      </c>
      <c r="C882" t="s">
        <v>699</v>
      </c>
    </row>
    <row r="883" spans="1:3" x14ac:dyDescent="0.2">
      <c r="A883" t="s">
        <v>698</v>
      </c>
      <c r="B883" t="s">
        <v>244</v>
      </c>
      <c r="C883" t="s">
        <v>697</v>
      </c>
    </row>
    <row r="884" spans="1:3" x14ac:dyDescent="0.2">
      <c r="A884" t="s">
        <v>696</v>
      </c>
      <c r="B884" t="s">
        <v>244</v>
      </c>
      <c r="C884" t="s">
        <v>695</v>
      </c>
    </row>
    <row r="885" spans="1:3" x14ac:dyDescent="0.2">
      <c r="A885" t="s">
        <v>480</v>
      </c>
      <c r="B885" t="s">
        <v>244</v>
      </c>
      <c r="C885" t="s">
        <v>481</v>
      </c>
    </row>
    <row r="886" spans="1:3" x14ac:dyDescent="0.2">
      <c r="A886" t="s">
        <v>694</v>
      </c>
      <c r="B886" t="s">
        <v>244</v>
      </c>
      <c r="C886" t="s">
        <v>693</v>
      </c>
    </row>
    <row r="887" spans="1:3" x14ac:dyDescent="0.2">
      <c r="A887" t="s">
        <v>692</v>
      </c>
      <c r="C887" t="s">
        <v>691</v>
      </c>
    </row>
    <row r="888" spans="1:3" x14ac:dyDescent="0.2">
      <c r="A888" t="s">
        <v>690</v>
      </c>
      <c r="C888" t="s">
        <v>689</v>
      </c>
    </row>
    <row r="889" spans="1:3" x14ac:dyDescent="0.2">
      <c r="A889" t="s">
        <v>688</v>
      </c>
      <c r="C889" t="s">
        <v>687</v>
      </c>
    </row>
    <row r="890" spans="1:3" x14ac:dyDescent="0.2">
      <c r="A890" t="s">
        <v>686</v>
      </c>
      <c r="B890" t="s">
        <v>244</v>
      </c>
      <c r="C890" t="s">
        <v>685</v>
      </c>
    </row>
    <row r="891" spans="1:3" x14ac:dyDescent="0.2">
      <c r="A891" t="s">
        <v>684</v>
      </c>
      <c r="B891" t="s">
        <v>244</v>
      </c>
      <c r="C891" t="s">
        <v>683</v>
      </c>
    </row>
    <row r="892" spans="1:3" x14ac:dyDescent="0.2">
      <c r="A892" t="s">
        <v>682</v>
      </c>
      <c r="B892" t="s">
        <v>244</v>
      </c>
      <c r="C892" t="s">
        <v>681</v>
      </c>
    </row>
    <row r="893" spans="1:3" x14ac:dyDescent="0.2">
      <c r="A893" t="s">
        <v>680</v>
      </c>
      <c r="C893" t="s">
        <v>679</v>
      </c>
    </row>
    <row r="894" spans="1:3" x14ac:dyDescent="0.2">
      <c r="A894" t="s">
        <v>331</v>
      </c>
      <c r="C894" t="s">
        <v>332</v>
      </c>
    </row>
    <row r="895" spans="1:3" x14ac:dyDescent="0.2">
      <c r="A895" t="s">
        <v>678</v>
      </c>
      <c r="B895" t="s">
        <v>244</v>
      </c>
      <c r="C895" t="s">
        <v>677</v>
      </c>
    </row>
    <row r="896" spans="1:3" x14ac:dyDescent="0.2">
      <c r="A896" t="s">
        <v>399</v>
      </c>
      <c r="B896" t="s">
        <v>390</v>
      </c>
      <c r="C896" t="s">
        <v>676</v>
      </c>
    </row>
    <row r="897" spans="1:3" x14ac:dyDescent="0.2">
      <c r="A897" t="s">
        <v>675</v>
      </c>
      <c r="B897" t="s">
        <v>244</v>
      </c>
      <c r="C897" t="s">
        <v>674</v>
      </c>
    </row>
    <row r="898" spans="1:3" x14ac:dyDescent="0.2">
      <c r="A898" t="s">
        <v>190</v>
      </c>
      <c r="B898" t="s">
        <v>244</v>
      </c>
      <c r="C898" t="s">
        <v>673</v>
      </c>
    </row>
    <row r="899" spans="1:3" x14ac:dyDescent="0.2">
      <c r="A899" t="s">
        <v>382</v>
      </c>
      <c r="B899" t="s">
        <v>672</v>
      </c>
      <c r="C899" t="s">
        <v>383</v>
      </c>
    </row>
    <row r="900" spans="1:3" x14ac:dyDescent="0.2">
      <c r="A900" t="s">
        <v>671</v>
      </c>
      <c r="B900" t="s">
        <v>244</v>
      </c>
      <c r="C900" t="s">
        <v>670</v>
      </c>
    </row>
    <row r="901" spans="1:3" x14ac:dyDescent="0.2">
      <c r="A901" t="s">
        <v>669</v>
      </c>
      <c r="C901" t="s">
        <v>668</v>
      </c>
    </row>
    <row r="902" spans="1:3" x14ac:dyDescent="0.2">
      <c r="A902" t="s">
        <v>667</v>
      </c>
      <c r="B902" t="s">
        <v>390</v>
      </c>
      <c r="C902" t="s">
        <v>666</v>
      </c>
    </row>
    <row r="903" spans="1:3" x14ac:dyDescent="0.2">
      <c r="A903" t="s">
        <v>665</v>
      </c>
      <c r="B903" t="s">
        <v>244</v>
      </c>
      <c r="C903" t="s">
        <v>664</v>
      </c>
    </row>
    <row r="904" spans="1:3" x14ac:dyDescent="0.2">
      <c r="A904" t="s">
        <v>663</v>
      </c>
      <c r="B904" t="s">
        <v>244</v>
      </c>
      <c r="C904" t="s">
        <v>662</v>
      </c>
    </row>
    <row r="905" spans="1:3" x14ac:dyDescent="0.2">
      <c r="A905" t="s">
        <v>661</v>
      </c>
      <c r="B905" t="s">
        <v>244</v>
      </c>
      <c r="C905" t="s">
        <v>660</v>
      </c>
    </row>
    <row r="906" spans="1:3" x14ac:dyDescent="0.2">
      <c r="A906" t="s">
        <v>659</v>
      </c>
      <c r="B906" t="s">
        <v>390</v>
      </c>
      <c r="C906" t="s">
        <v>658</v>
      </c>
    </row>
    <row r="907" spans="1:3" x14ac:dyDescent="0.2">
      <c r="A907" t="s">
        <v>657</v>
      </c>
      <c r="B907" t="s">
        <v>244</v>
      </c>
      <c r="C907" t="s">
        <v>656</v>
      </c>
    </row>
    <row r="908" spans="1:3" x14ac:dyDescent="0.2">
      <c r="A908" t="s">
        <v>655</v>
      </c>
      <c r="B908" t="s">
        <v>244</v>
      </c>
      <c r="C908" t="s">
        <v>654</v>
      </c>
    </row>
    <row r="909" spans="1:3" x14ac:dyDescent="0.2">
      <c r="A909" t="s">
        <v>653</v>
      </c>
      <c r="B909" t="s">
        <v>244</v>
      </c>
      <c r="C909" t="s">
        <v>652</v>
      </c>
    </row>
    <row r="910" spans="1:3" x14ac:dyDescent="0.2">
      <c r="A910" t="s">
        <v>202</v>
      </c>
      <c r="B910" t="s">
        <v>390</v>
      </c>
      <c r="C910" t="s">
        <v>203</v>
      </c>
    </row>
    <row r="911" spans="1:3" x14ac:dyDescent="0.2">
      <c r="A911" t="s">
        <v>651</v>
      </c>
      <c r="B911" t="s">
        <v>244</v>
      </c>
      <c r="C911" t="s">
        <v>650</v>
      </c>
    </row>
    <row r="912" spans="1:3" x14ac:dyDescent="0.2">
      <c r="A912" t="s">
        <v>649</v>
      </c>
      <c r="B912" t="s">
        <v>244</v>
      </c>
      <c r="C912" t="s">
        <v>648</v>
      </c>
    </row>
    <row r="913" spans="1:3" x14ac:dyDescent="0.2">
      <c r="A913" t="s">
        <v>18</v>
      </c>
      <c r="C913" t="s">
        <v>20</v>
      </c>
    </row>
    <row r="914" spans="1:3" x14ac:dyDescent="0.2">
      <c r="A914" t="s">
        <v>647</v>
      </c>
      <c r="B914" t="s">
        <v>244</v>
      </c>
      <c r="C914" t="s">
        <v>646</v>
      </c>
    </row>
    <row r="915" spans="1:3" x14ac:dyDescent="0.2">
      <c r="A915" t="s">
        <v>645</v>
      </c>
      <c r="B915" t="s">
        <v>244</v>
      </c>
      <c r="C915" t="s">
        <v>644</v>
      </c>
    </row>
    <row r="916" spans="1:3" x14ac:dyDescent="0.2">
      <c r="A916" t="s">
        <v>643</v>
      </c>
      <c r="B916" t="s">
        <v>244</v>
      </c>
      <c r="C916" t="s">
        <v>642</v>
      </c>
    </row>
    <row r="917" spans="1:3" x14ac:dyDescent="0.2">
      <c r="A917" t="s">
        <v>641</v>
      </c>
      <c r="B917" t="s">
        <v>244</v>
      </c>
      <c r="C917" t="s">
        <v>640</v>
      </c>
    </row>
    <row r="918" spans="1:3" x14ac:dyDescent="0.2">
      <c r="A918" t="s">
        <v>639</v>
      </c>
      <c r="B918" t="s">
        <v>244</v>
      </c>
      <c r="C918" t="s">
        <v>638</v>
      </c>
    </row>
    <row r="919" spans="1:3" x14ac:dyDescent="0.2">
      <c r="A919" t="s">
        <v>637</v>
      </c>
      <c r="B919" t="s">
        <v>244</v>
      </c>
      <c r="C919" t="s">
        <v>636</v>
      </c>
    </row>
    <row r="920" spans="1:3" x14ac:dyDescent="0.2">
      <c r="A920" t="s">
        <v>635</v>
      </c>
      <c r="B920" t="s">
        <v>244</v>
      </c>
      <c r="C920" t="s">
        <v>634</v>
      </c>
    </row>
    <row r="921" spans="1:3" x14ac:dyDescent="0.2">
      <c r="A921" t="s">
        <v>633</v>
      </c>
      <c r="B921" t="s">
        <v>244</v>
      </c>
      <c r="C921" t="s">
        <v>632</v>
      </c>
    </row>
    <row r="922" spans="1:3" x14ac:dyDescent="0.2">
      <c r="A922" t="s">
        <v>631</v>
      </c>
      <c r="B922" t="s">
        <v>244</v>
      </c>
      <c r="C922" t="s">
        <v>630</v>
      </c>
    </row>
    <row r="923" spans="1:3" x14ac:dyDescent="0.2">
      <c r="A923" t="s">
        <v>629</v>
      </c>
      <c r="B923" t="s">
        <v>244</v>
      </c>
      <c r="C923" t="s">
        <v>628</v>
      </c>
    </row>
    <row r="924" spans="1:3" x14ac:dyDescent="0.2">
      <c r="A924" t="s">
        <v>627</v>
      </c>
      <c r="B924" t="s">
        <v>244</v>
      </c>
      <c r="C924" t="s">
        <v>626</v>
      </c>
    </row>
    <row r="925" spans="1:3" x14ac:dyDescent="0.2">
      <c r="A925" t="s">
        <v>51</v>
      </c>
      <c r="B925" t="s">
        <v>244</v>
      </c>
      <c r="C925" t="s">
        <v>625</v>
      </c>
    </row>
    <row r="926" spans="1:3" x14ac:dyDescent="0.2">
      <c r="A926" t="s">
        <v>624</v>
      </c>
      <c r="B926" t="s">
        <v>244</v>
      </c>
      <c r="C926" t="s">
        <v>623</v>
      </c>
    </row>
    <row r="927" spans="1:3" x14ac:dyDescent="0.2">
      <c r="A927" t="s">
        <v>62</v>
      </c>
      <c r="B927" t="s">
        <v>244</v>
      </c>
      <c r="C927" t="s">
        <v>622</v>
      </c>
    </row>
    <row r="928" spans="1:3" x14ac:dyDescent="0.2">
      <c r="A928" t="s">
        <v>621</v>
      </c>
      <c r="B928" t="s">
        <v>244</v>
      </c>
      <c r="C928" t="s">
        <v>620</v>
      </c>
    </row>
    <row r="929" spans="1:3" x14ac:dyDescent="0.2">
      <c r="A929" t="s">
        <v>619</v>
      </c>
      <c r="B929" t="s">
        <v>244</v>
      </c>
      <c r="C929" t="s">
        <v>618</v>
      </c>
    </row>
    <row r="930" spans="1:3" x14ac:dyDescent="0.2">
      <c r="A930" t="s">
        <v>617</v>
      </c>
      <c r="B930" t="s">
        <v>244</v>
      </c>
      <c r="C930" t="s">
        <v>616</v>
      </c>
    </row>
    <row r="931" spans="1:3" x14ac:dyDescent="0.2">
      <c r="A931" t="s">
        <v>615</v>
      </c>
      <c r="C931" t="s">
        <v>614</v>
      </c>
    </row>
    <row r="932" spans="1:3" x14ac:dyDescent="0.2">
      <c r="A932" t="s">
        <v>613</v>
      </c>
      <c r="B932" t="s">
        <v>244</v>
      </c>
      <c r="C932" t="s">
        <v>612</v>
      </c>
    </row>
    <row r="933" spans="1:3" x14ac:dyDescent="0.2">
      <c r="A933" t="s">
        <v>86</v>
      </c>
      <c r="B933" t="s">
        <v>244</v>
      </c>
      <c r="C933" t="s">
        <v>87</v>
      </c>
    </row>
    <row r="934" spans="1:3" x14ac:dyDescent="0.2">
      <c r="A934" t="s">
        <v>611</v>
      </c>
      <c r="B934" t="s">
        <v>244</v>
      </c>
      <c r="C934" t="s">
        <v>610</v>
      </c>
    </row>
    <row r="935" spans="1:3" x14ac:dyDescent="0.2">
      <c r="A935" t="s">
        <v>609</v>
      </c>
      <c r="B935" t="s">
        <v>244</v>
      </c>
      <c r="C935" t="s">
        <v>608</v>
      </c>
    </row>
    <row r="936" spans="1:3" x14ac:dyDescent="0.2">
      <c r="A936" t="s">
        <v>607</v>
      </c>
      <c r="B936" t="s">
        <v>390</v>
      </c>
      <c r="C936" t="s">
        <v>606</v>
      </c>
    </row>
    <row r="937" spans="1:3" x14ac:dyDescent="0.2">
      <c r="A937" t="s">
        <v>605</v>
      </c>
      <c r="B937" t="s">
        <v>244</v>
      </c>
      <c r="C937" t="s">
        <v>604</v>
      </c>
    </row>
    <row r="938" spans="1:3" x14ac:dyDescent="0.2">
      <c r="A938" t="s">
        <v>10</v>
      </c>
      <c r="B938" t="s">
        <v>405</v>
      </c>
      <c r="C938" t="s">
        <v>603</v>
      </c>
    </row>
    <row r="939" spans="1:3" x14ac:dyDescent="0.2">
      <c r="A939" t="s">
        <v>602</v>
      </c>
      <c r="B939" t="s">
        <v>244</v>
      </c>
      <c r="C939" t="s">
        <v>601</v>
      </c>
    </row>
    <row r="940" spans="1:3" x14ac:dyDescent="0.2">
      <c r="A940" t="s">
        <v>600</v>
      </c>
      <c r="B940" t="s">
        <v>244</v>
      </c>
      <c r="C940" t="s">
        <v>599</v>
      </c>
    </row>
    <row r="941" spans="1:3" x14ac:dyDescent="0.2">
      <c r="A941" t="s">
        <v>598</v>
      </c>
      <c r="C941" t="s">
        <v>597</v>
      </c>
    </row>
    <row r="942" spans="1:3" x14ac:dyDescent="0.2">
      <c r="A942" t="s">
        <v>596</v>
      </c>
      <c r="C942" t="s">
        <v>595</v>
      </c>
    </row>
    <row r="943" spans="1:3" x14ac:dyDescent="0.2">
      <c r="A943" t="s">
        <v>307</v>
      </c>
      <c r="B943" t="s">
        <v>244</v>
      </c>
      <c r="C943" t="s">
        <v>594</v>
      </c>
    </row>
    <row r="944" spans="1:3" x14ac:dyDescent="0.2">
      <c r="A944" t="s">
        <v>593</v>
      </c>
      <c r="B944" t="s">
        <v>244</v>
      </c>
      <c r="C944" t="s">
        <v>592</v>
      </c>
    </row>
    <row r="945" spans="1:3" x14ac:dyDescent="0.2">
      <c r="A945" t="s">
        <v>591</v>
      </c>
      <c r="B945" t="s">
        <v>244</v>
      </c>
      <c r="C945" t="s">
        <v>590</v>
      </c>
    </row>
    <row r="946" spans="1:3" x14ac:dyDescent="0.2">
      <c r="A946" t="s">
        <v>589</v>
      </c>
      <c r="B946" t="s">
        <v>244</v>
      </c>
      <c r="C946" t="s">
        <v>588</v>
      </c>
    </row>
    <row r="947" spans="1:3" x14ac:dyDescent="0.2">
      <c r="A947" t="s">
        <v>587</v>
      </c>
      <c r="C947" t="s">
        <v>586</v>
      </c>
    </row>
    <row r="948" spans="1:3" x14ac:dyDescent="0.2">
      <c r="A948" t="s">
        <v>585</v>
      </c>
      <c r="B948" t="s">
        <v>244</v>
      </c>
      <c r="C948" t="s">
        <v>584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7</vt:i4>
      </vt:variant>
    </vt:vector>
  </HeadingPairs>
  <TitlesOfParts>
    <vt:vector size="16" baseType="lpstr">
      <vt:lpstr>97-2016 EX2</vt:lpstr>
      <vt:lpstr>97-2019 EX1</vt:lpstr>
      <vt:lpstr>PT</vt:lpstr>
      <vt:lpstr>%C_shrub_canopy</vt:lpstr>
      <vt:lpstr>%C_BRIN_canopy</vt:lpstr>
      <vt:lpstr>PT EX2</vt:lpstr>
      <vt:lpstr>%C_BRIN-SH-OT</vt:lpstr>
      <vt:lpstr>brin_table</vt:lpstr>
      <vt:lpstr>PLANTLST</vt:lpstr>
      <vt:lpstr>'97-2016 EX2'!Entire_02</vt:lpstr>
      <vt:lpstr>'97-2019 EX1'!Entire_2</vt:lpstr>
      <vt:lpstr>'97-2016 EX2'!Entire_97</vt:lpstr>
      <vt:lpstr>'97-2019 EX1'!Entire_97</vt:lpstr>
      <vt:lpstr>'97-2019 EX1'!Entire_98_EX1_1</vt:lpstr>
      <vt:lpstr>'97-2016 EX2'!Entire_98_EX2</vt:lpstr>
      <vt:lpstr>right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Collin Haffey</dc:creator>
  <cp:lastModifiedBy>Jens Stevens</cp:lastModifiedBy>
  <dcterms:created xsi:type="dcterms:W3CDTF">2014-06-02T20:19:15Z</dcterms:created>
  <dcterms:modified xsi:type="dcterms:W3CDTF">2020-02-26T21:23:58Z</dcterms:modified>
</cp:coreProperties>
</file>